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2.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hidePivotFieldList="1" defaultThemeVersion="202300"/>
  <mc:AlternateContent xmlns:mc="http://schemas.openxmlformats.org/markup-compatibility/2006">
    <mc:Choice Requires="x15">
      <x15ac:absPath xmlns:x15ac="http://schemas.microsoft.com/office/spreadsheetml/2010/11/ac" url="C:\Users\Owner\Documents\Data Analyst Course\"/>
    </mc:Choice>
  </mc:AlternateContent>
  <xr:revisionPtr revIDLastSave="0" documentId="13_ncr:1_{90051E6D-C4EE-4AF6-9067-991E68163120}" xr6:coauthVersionLast="47" xr6:coauthVersionMax="47" xr10:uidLastSave="{00000000-0000-0000-0000-000000000000}"/>
  <bookViews>
    <workbookView xWindow="-108" yWindow="-108" windowWidth="23256" windowHeight="12456" tabRatio="611" xr2:uid="{B265762F-7686-46D0-8505-F9A8A54F1B6C}"/>
  </bookViews>
  <sheets>
    <sheet name="Dashboard" sheetId="9" r:id="rId1"/>
    <sheet name="SUMMARY" sheetId="3" r:id="rId2"/>
    <sheet name="Gross Over Time" sheetId="2" r:id="rId3"/>
    <sheet name="Revenue In 2023 Dollars" sheetId="5" r:id="rId4"/>
    <sheet name="Gross Relative To Score" sheetId="6" r:id="rId5"/>
    <sheet name="Gross Relative To R Rating" sheetId="7" r:id="rId6"/>
    <sheet name="Revenue Relative to Gen&amp;Bud" sheetId="8" r:id="rId7"/>
    <sheet name="Movie" sheetId="1" r:id="rId8"/>
    <sheet name="CPI" sheetId="4" r:id="rId9"/>
  </sheets>
  <definedNames>
    <definedName name="_xlnm._FilterDatabase" localSheetId="7" hidden="1">Movie!$A$1:$T$7669</definedName>
    <definedName name="ExternalData_1" localSheetId="8" hidden="1">CPI!$A$1:$C$113</definedName>
    <definedName name="NativeTimeline_YEAR">#N/A</definedName>
    <definedName name="Slicer_GENRE">#N/A</definedName>
    <definedName name="Slicer_RATING">#N/A</definedName>
    <definedName name="Slicer_SCORE">#N/A</definedName>
  </definedNames>
  <calcPr calcId="191029"/>
  <pivotCaches>
    <pivotCache cacheId="32"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4"/>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3" i="1" l="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3777" i="1"/>
  <c r="H3778" i="1"/>
  <c r="H3779" i="1"/>
  <c r="H3780" i="1"/>
  <c r="H3781" i="1"/>
  <c r="H3782" i="1"/>
  <c r="H3783" i="1"/>
  <c r="H3784" i="1"/>
  <c r="H3785" i="1"/>
  <c r="H3786" i="1"/>
  <c r="H3787"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942" i="1"/>
  <c r="H3943" i="1"/>
  <c r="H3944" i="1"/>
  <c r="H3945" i="1"/>
  <c r="H3946"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3" i="1"/>
  <c r="H4024" i="1"/>
  <c r="H4025" i="1"/>
  <c r="H4026" i="1"/>
  <c r="H4027" i="1"/>
  <c r="H4028" i="1"/>
  <c r="H4029" i="1"/>
  <c r="H4030" i="1"/>
  <c r="H4031" i="1"/>
  <c r="H4032" i="1"/>
  <c r="H4033" i="1"/>
  <c r="H4034" i="1"/>
  <c r="H4035" i="1"/>
  <c r="H4036" i="1"/>
  <c r="H4037" i="1"/>
  <c r="H4038" i="1"/>
  <c r="H4039" i="1"/>
  <c r="H4040" i="1"/>
  <c r="H4041" i="1"/>
  <c r="H4042" i="1"/>
  <c r="H4043" i="1"/>
  <c r="H4044" i="1"/>
  <c r="H4045" i="1"/>
  <c r="H4046" i="1"/>
  <c r="H4047" i="1"/>
  <c r="H4048" i="1"/>
  <c r="H4049" i="1"/>
  <c r="H4050" i="1"/>
  <c r="H4051" i="1"/>
  <c r="H4052" i="1"/>
  <c r="H4053" i="1"/>
  <c r="H4054" i="1"/>
  <c r="H4055" i="1"/>
  <c r="H4056" i="1"/>
  <c r="H4057" i="1"/>
  <c r="H4058" i="1"/>
  <c r="H4059" i="1"/>
  <c r="H4060"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94" i="1"/>
  <c r="H4095" i="1"/>
  <c r="H4096" i="1"/>
  <c r="H4097" i="1"/>
  <c r="H4098" i="1"/>
  <c r="H4099" i="1"/>
  <c r="H4100" i="1"/>
  <c r="H4101" i="1"/>
  <c r="H4102" i="1"/>
  <c r="H4103" i="1"/>
  <c r="H4104" i="1"/>
  <c r="H4105" i="1"/>
  <c r="H4106" i="1"/>
  <c r="H4107" i="1"/>
  <c r="H4108" i="1"/>
  <c r="H4109" i="1"/>
  <c r="H4110" i="1"/>
  <c r="H4111" i="1"/>
  <c r="H4112" i="1"/>
  <c r="H4113" i="1"/>
  <c r="H4114" i="1"/>
  <c r="H4115" i="1"/>
  <c r="H4116" i="1"/>
  <c r="H4117" i="1"/>
  <c r="H4118" i="1"/>
  <c r="H4119" i="1"/>
  <c r="H4120" i="1"/>
  <c r="H4121" i="1"/>
  <c r="H4122" i="1"/>
  <c r="H4123" i="1"/>
  <c r="H4124" i="1"/>
  <c r="H4125" i="1"/>
  <c r="H4126" i="1"/>
  <c r="H4127" i="1"/>
  <c r="H4128" i="1"/>
  <c r="H4129" i="1"/>
  <c r="H4130" i="1"/>
  <c r="H4131" i="1"/>
  <c r="H4132" i="1"/>
  <c r="H4133" i="1"/>
  <c r="H4134" i="1"/>
  <c r="H4135" i="1"/>
  <c r="H4136" i="1"/>
  <c r="H4137" i="1"/>
  <c r="H4138" i="1"/>
  <c r="H4139" i="1"/>
  <c r="H4140" i="1"/>
  <c r="H4141" i="1"/>
  <c r="H4142" i="1"/>
  <c r="H4143" i="1"/>
  <c r="H4144" i="1"/>
  <c r="H4145" i="1"/>
  <c r="H4146" i="1"/>
  <c r="H4147" i="1"/>
  <c r="H4148" i="1"/>
  <c r="H4149" i="1"/>
  <c r="H4150" i="1"/>
  <c r="H4151" i="1"/>
  <c r="H4152" i="1"/>
  <c r="H4153" i="1"/>
  <c r="H4154" i="1"/>
  <c r="H4155" i="1"/>
  <c r="H4156" i="1"/>
  <c r="H4157" i="1"/>
  <c r="H4158" i="1"/>
  <c r="H4159" i="1"/>
  <c r="H4160" i="1"/>
  <c r="H4161" i="1"/>
  <c r="H4162" i="1"/>
  <c r="H4163" i="1"/>
  <c r="H4164" i="1"/>
  <c r="H4165" i="1"/>
  <c r="H4166" i="1"/>
  <c r="H4167" i="1"/>
  <c r="H4168" i="1"/>
  <c r="H4169" i="1"/>
  <c r="H4170" i="1"/>
  <c r="H4171" i="1"/>
  <c r="H4172" i="1"/>
  <c r="H4173" i="1"/>
  <c r="H4174" i="1"/>
  <c r="H4175" i="1"/>
  <c r="H4176" i="1"/>
  <c r="H4177" i="1"/>
  <c r="H4178" i="1"/>
  <c r="H4179" i="1"/>
  <c r="H4180" i="1"/>
  <c r="H4181" i="1"/>
  <c r="H4182" i="1"/>
  <c r="H4183" i="1"/>
  <c r="H4184" i="1"/>
  <c r="H4185" i="1"/>
  <c r="H4186" i="1"/>
  <c r="H4187" i="1"/>
  <c r="H4188" i="1"/>
  <c r="H4189" i="1"/>
  <c r="H4190" i="1"/>
  <c r="H4191" i="1"/>
  <c r="H4192" i="1"/>
  <c r="H4193" i="1"/>
  <c r="H4194" i="1"/>
  <c r="H4195" i="1"/>
  <c r="H4196" i="1"/>
  <c r="H4197" i="1"/>
  <c r="H4198" i="1"/>
  <c r="H4199" i="1"/>
  <c r="H4200" i="1"/>
  <c r="H4201" i="1"/>
  <c r="H4202" i="1"/>
  <c r="H4203" i="1"/>
  <c r="H4204" i="1"/>
  <c r="H4205" i="1"/>
  <c r="H4206" i="1"/>
  <c r="H4207" i="1"/>
  <c r="H4208" i="1"/>
  <c r="H4209" i="1"/>
  <c r="H4210" i="1"/>
  <c r="H4211" i="1"/>
  <c r="H4212" i="1"/>
  <c r="H4213" i="1"/>
  <c r="H4214" i="1"/>
  <c r="H4215" i="1"/>
  <c r="H4216" i="1"/>
  <c r="H4217" i="1"/>
  <c r="H4218" i="1"/>
  <c r="H4219" i="1"/>
  <c r="H4220" i="1"/>
  <c r="H4221" i="1"/>
  <c r="H4222" i="1"/>
  <c r="H4223" i="1"/>
  <c r="H4224" i="1"/>
  <c r="H4225" i="1"/>
  <c r="H4226" i="1"/>
  <c r="H4227" i="1"/>
  <c r="H4228" i="1"/>
  <c r="H4229" i="1"/>
  <c r="H4230" i="1"/>
  <c r="H4231" i="1"/>
  <c r="H4232" i="1"/>
  <c r="H4233" i="1"/>
  <c r="H4234" i="1"/>
  <c r="H4235" i="1"/>
  <c r="H4236" i="1"/>
  <c r="H4237" i="1"/>
  <c r="H4238" i="1"/>
  <c r="H4239" i="1"/>
  <c r="H4240" i="1"/>
  <c r="H4241" i="1"/>
  <c r="H4242" i="1"/>
  <c r="H4243" i="1"/>
  <c r="H4244" i="1"/>
  <c r="H4245" i="1"/>
  <c r="H4246" i="1"/>
  <c r="H4247" i="1"/>
  <c r="H4248" i="1"/>
  <c r="H4249" i="1"/>
  <c r="H4250" i="1"/>
  <c r="H4251" i="1"/>
  <c r="H4252" i="1"/>
  <c r="H4253" i="1"/>
  <c r="H4254" i="1"/>
  <c r="H4255" i="1"/>
  <c r="H4256" i="1"/>
  <c r="H4257" i="1"/>
  <c r="H4258" i="1"/>
  <c r="H4259" i="1"/>
  <c r="H4260" i="1"/>
  <c r="H4261" i="1"/>
  <c r="H4262" i="1"/>
  <c r="H4263" i="1"/>
  <c r="H4264" i="1"/>
  <c r="H4265" i="1"/>
  <c r="H4266" i="1"/>
  <c r="H4267" i="1"/>
  <c r="H4268" i="1"/>
  <c r="H4269" i="1"/>
  <c r="H4270" i="1"/>
  <c r="H4271" i="1"/>
  <c r="H4272" i="1"/>
  <c r="H4273" i="1"/>
  <c r="H4274" i="1"/>
  <c r="H4275" i="1"/>
  <c r="H4276" i="1"/>
  <c r="H4277" i="1"/>
  <c r="H4278" i="1"/>
  <c r="H4279" i="1"/>
  <c r="H4280" i="1"/>
  <c r="H4281" i="1"/>
  <c r="H4282" i="1"/>
  <c r="H4283" i="1"/>
  <c r="H4284" i="1"/>
  <c r="H4285" i="1"/>
  <c r="H4286" i="1"/>
  <c r="H4287" i="1"/>
  <c r="H4288" i="1"/>
  <c r="H4289" i="1"/>
  <c r="H4290" i="1"/>
  <c r="H4291" i="1"/>
  <c r="H4292" i="1"/>
  <c r="H4293" i="1"/>
  <c r="H4294" i="1"/>
  <c r="H4295" i="1"/>
  <c r="H4296" i="1"/>
  <c r="H4297" i="1"/>
  <c r="H4298" i="1"/>
  <c r="H4299" i="1"/>
  <c r="H4300" i="1"/>
  <c r="H4301" i="1"/>
  <c r="H4302" i="1"/>
  <c r="H4303" i="1"/>
  <c r="H4304" i="1"/>
  <c r="H4305" i="1"/>
  <c r="H4306" i="1"/>
  <c r="H4307" i="1"/>
  <c r="H4308" i="1"/>
  <c r="H4309" i="1"/>
  <c r="H4310" i="1"/>
  <c r="H4311" i="1"/>
  <c r="H4312" i="1"/>
  <c r="H4313" i="1"/>
  <c r="H4314" i="1"/>
  <c r="H4315" i="1"/>
  <c r="H4316" i="1"/>
  <c r="H4317" i="1"/>
  <c r="H4318" i="1"/>
  <c r="H4319" i="1"/>
  <c r="H4320" i="1"/>
  <c r="H4321" i="1"/>
  <c r="H4322" i="1"/>
  <c r="H4323" i="1"/>
  <c r="H4324" i="1"/>
  <c r="H4325" i="1"/>
  <c r="H4326" i="1"/>
  <c r="H4327" i="1"/>
  <c r="H4328" i="1"/>
  <c r="H4329" i="1"/>
  <c r="H4330" i="1"/>
  <c r="H4331" i="1"/>
  <c r="H4332" i="1"/>
  <c r="H4333" i="1"/>
  <c r="H4334" i="1"/>
  <c r="H4335" i="1"/>
  <c r="H4336" i="1"/>
  <c r="H4337" i="1"/>
  <c r="H4338" i="1"/>
  <c r="H4339" i="1"/>
  <c r="H4340" i="1"/>
  <c r="H4341" i="1"/>
  <c r="H4342" i="1"/>
  <c r="H4343" i="1"/>
  <c r="H4344" i="1"/>
  <c r="H4345" i="1"/>
  <c r="H4346" i="1"/>
  <c r="H4347" i="1"/>
  <c r="H4348" i="1"/>
  <c r="H4349" i="1"/>
  <c r="H4350" i="1"/>
  <c r="H4351" i="1"/>
  <c r="H4352" i="1"/>
  <c r="H4353" i="1"/>
  <c r="H4354" i="1"/>
  <c r="H4355" i="1"/>
  <c r="H4356" i="1"/>
  <c r="H4357" i="1"/>
  <c r="H4358" i="1"/>
  <c r="H4359" i="1"/>
  <c r="H4360" i="1"/>
  <c r="H4361" i="1"/>
  <c r="H4362" i="1"/>
  <c r="H4363" i="1"/>
  <c r="H4364" i="1"/>
  <c r="H4365" i="1"/>
  <c r="H4366" i="1"/>
  <c r="H4367" i="1"/>
  <c r="H4368" i="1"/>
  <c r="H4369" i="1"/>
  <c r="H4370" i="1"/>
  <c r="H4371" i="1"/>
  <c r="H4372" i="1"/>
  <c r="H4373" i="1"/>
  <c r="H4374" i="1"/>
  <c r="H4375" i="1"/>
  <c r="H4376" i="1"/>
  <c r="H4377" i="1"/>
  <c r="H4378" i="1"/>
  <c r="H4379" i="1"/>
  <c r="H4380" i="1"/>
  <c r="H4381" i="1"/>
  <c r="H4382" i="1"/>
  <c r="H4383" i="1"/>
  <c r="H4384" i="1"/>
  <c r="H4385" i="1"/>
  <c r="H4386" i="1"/>
  <c r="H4387" i="1"/>
  <c r="H4388" i="1"/>
  <c r="H4389" i="1"/>
  <c r="H4390" i="1"/>
  <c r="H4391" i="1"/>
  <c r="H4392" i="1"/>
  <c r="H4393" i="1"/>
  <c r="H4394" i="1"/>
  <c r="H4395" i="1"/>
  <c r="H4396" i="1"/>
  <c r="H4397" i="1"/>
  <c r="H4398" i="1"/>
  <c r="H4399" i="1"/>
  <c r="H4400" i="1"/>
  <c r="H4401" i="1"/>
  <c r="H4402" i="1"/>
  <c r="H4403" i="1"/>
  <c r="H4404" i="1"/>
  <c r="H4405" i="1"/>
  <c r="H4406" i="1"/>
  <c r="H4407" i="1"/>
  <c r="H4408" i="1"/>
  <c r="H4409" i="1"/>
  <c r="H4410" i="1"/>
  <c r="H4411" i="1"/>
  <c r="H4412" i="1"/>
  <c r="H4413" i="1"/>
  <c r="H4414" i="1"/>
  <c r="H4415" i="1"/>
  <c r="H4416" i="1"/>
  <c r="H4417" i="1"/>
  <c r="H4418" i="1"/>
  <c r="H4419" i="1"/>
  <c r="H4420" i="1"/>
  <c r="H4421" i="1"/>
  <c r="H4422" i="1"/>
  <c r="H4423" i="1"/>
  <c r="H4424" i="1"/>
  <c r="H4425" i="1"/>
  <c r="H4426" i="1"/>
  <c r="H4427" i="1"/>
  <c r="H4428" i="1"/>
  <c r="H4429" i="1"/>
  <c r="H4430" i="1"/>
  <c r="H4431" i="1"/>
  <c r="H4432" i="1"/>
  <c r="H4433" i="1"/>
  <c r="H4434" i="1"/>
  <c r="H4435" i="1"/>
  <c r="H4436" i="1"/>
  <c r="H4437" i="1"/>
  <c r="H4438" i="1"/>
  <c r="H4439" i="1"/>
  <c r="H4440" i="1"/>
  <c r="H4441" i="1"/>
  <c r="H4442" i="1"/>
  <c r="H4443" i="1"/>
  <c r="H4444" i="1"/>
  <c r="H4445" i="1"/>
  <c r="H4446" i="1"/>
  <c r="H4447" i="1"/>
  <c r="H4448" i="1"/>
  <c r="H4449" i="1"/>
  <c r="H4450" i="1"/>
  <c r="H4451" i="1"/>
  <c r="H4452" i="1"/>
  <c r="H4453" i="1"/>
  <c r="H4454" i="1"/>
  <c r="H4455" i="1"/>
  <c r="H4456" i="1"/>
  <c r="H4457" i="1"/>
  <c r="H4458" i="1"/>
  <c r="H4459" i="1"/>
  <c r="H4460" i="1"/>
  <c r="H4461" i="1"/>
  <c r="H4462" i="1"/>
  <c r="H4463" i="1"/>
  <c r="H4464" i="1"/>
  <c r="H4465" i="1"/>
  <c r="H4466" i="1"/>
  <c r="H4467" i="1"/>
  <c r="H4468" i="1"/>
  <c r="H4469" i="1"/>
  <c r="H4470" i="1"/>
  <c r="H4471" i="1"/>
  <c r="H4472" i="1"/>
  <c r="H4473" i="1"/>
  <c r="H4474" i="1"/>
  <c r="H4475" i="1"/>
  <c r="H4476" i="1"/>
  <c r="H4477" i="1"/>
  <c r="H4478" i="1"/>
  <c r="H4479" i="1"/>
  <c r="H4480" i="1"/>
  <c r="H4481" i="1"/>
  <c r="H4482" i="1"/>
  <c r="H4483" i="1"/>
  <c r="H4484" i="1"/>
  <c r="H4485" i="1"/>
  <c r="H4486" i="1"/>
  <c r="H4487" i="1"/>
  <c r="H4488" i="1"/>
  <c r="H4489" i="1"/>
  <c r="H4490" i="1"/>
  <c r="H4491" i="1"/>
  <c r="H4492" i="1"/>
  <c r="H4493" i="1"/>
  <c r="H4494" i="1"/>
  <c r="H4495" i="1"/>
  <c r="H4496" i="1"/>
  <c r="H4497" i="1"/>
  <c r="H4498" i="1"/>
  <c r="H4499" i="1"/>
  <c r="H4500" i="1"/>
  <c r="H4501" i="1"/>
  <c r="H4502" i="1"/>
  <c r="H4503" i="1"/>
  <c r="H4504" i="1"/>
  <c r="H4505" i="1"/>
  <c r="H4506" i="1"/>
  <c r="H4507" i="1"/>
  <c r="H4508" i="1"/>
  <c r="H4509" i="1"/>
  <c r="H4510" i="1"/>
  <c r="H4511" i="1"/>
  <c r="H4512" i="1"/>
  <c r="H4513" i="1"/>
  <c r="H4514" i="1"/>
  <c r="H4515" i="1"/>
  <c r="H4516" i="1"/>
  <c r="H4517" i="1"/>
  <c r="H4518" i="1"/>
  <c r="H4519" i="1"/>
  <c r="H4520" i="1"/>
  <c r="H4521" i="1"/>
  <c r="H4522" i="1"/>
  <c r="H4523" i="1"/>
  <c r="H4524" i="1"/>
  <c r="H4525" i="1"/>
  <c r="H4526" i="1"/>
  <c r="H4527" i="1"/>
  <c r="H4528" i="1"/>
  <c r="H4529" i="1"/>
  <c r="H4530" i="1"/>
  <c r="H4531" i="1"/>
  <c r="H4532" i="1"/>
  <c r="H4533" i="1"/>
  <c r="H4534" i="1"/>
  <c r="H4535" i="1"/>
  <c r="H4536" i="1"/>
  <c r="H4537" i="1"/>
  <c r="H4538" i="1"/>
  <c r="H4539" i="1"/>
  <c r="H4540" i="1"/>
  <c r="H4541" i="1"/>
  <c r="H4542" i="1"/>
  <c r="H4543" i="1"/>
  <c r="H4544" i="1"/>
  <c r="H4545" i="1"/>
  <c r="H4546" i="1"/>
  <c r="H4547" i="1"/>
  <c r="H4548" i="1"/>
  <c r="H4549" i="1"/>
  <c r="H4550" i="1"/>
  <c r="H4551" i="1"/>
  <c r="H4552" i="1"/>
  <c r="H4553" i="1"/>
  <c r="H4554" i="1"/>
  <c r="H4555" i="1"/>
  <c r="H4556" i="1"/>
  <c r="H4557" i="1"/>
  <c r="H4558" i="1"/>
  <c r="H4559" i="1"/>
  <c r="H4560" i="1"/>
  <c r="H4561" i="1"/>
  <c r="H4562" i="1"/>
  <c r="H4563" i="1"/>
  <c r="H4564" i="1"/>
  <c r="H4565" i="1"/>
  <c r="H4566" i="1"/>
  <c r="H4567" i="1"/>
  <c r="H4568" i="1"/>
  <c r="H4569" i="1"/>
  <c r="H4570" i="1"/>
  <c r="H4571" i="1"/>
  <c r="H4572" i="1"/>
  <c r="H4573" i="1"/>
  <c r="H4574" i="1"/>
  <c r="H4575" i="1"/>
  <c r="H4576" i="1"/>
  <c r="H4577" i="1"/>
  <c r="H4578" i="1"/>
  <c r="H4579" i="1"/>
  <c r="H4580" i="1"/>
  <c r="H4581" i="1"/>
  <c r="H4582" i="1"/>
  <c r="H4583" i="1"/>
  <c r="H4584" i="1"/>
  <c r="H4585" i="1"/>
  <c r="H4586" i="1"/>
  <c r="H4587" i="1"/>
  <c r="H4588" i="1"/>
  <c r="H4589" i="1"/>
  <c r="H4590" i="1"/>
  <c r="H4591" i="1"/>
  <c r="H4592" i="1"/>
  <c r="H4593" i="1"/>
  <c r="H4594" i="1"/>
  <c r="H4595" i="1"/>
  <c r="H4596" i="1"/>
  <c r="H4597" i="1"/>
  <c r="H4598" i="1"/>
  <c r="H4599" i="1"/>
  <c r="H4600" i="1"/>
  <c r="H4601" i="1"/>
  <c r="H4602" i="1"/>
  <c r="H4603" i="1"/>
  <c r="H4604" i="1"/>
  <c r="H4605" i="1"/>
  <c r="H4606" i="1"/>
  <c r="H4607" i="1"/>
  <c r="H4608" i="1"/>
  <c r="H4609" i="1"/>
  <c r="H4610" i="1"/>
  <c r="H4611" i="1"/>
  <c r="H4612" i="1"/>
  <c r="H4613" i="1"/>
  <c r="H4614" i="1"/>
  <c r="H4615" i="1"/>
  <c r="H4616" i="1"/>
  <c r="H4617" i="1"/>
  <c r="H4618" i="1"/>
  <c r="H4619" i="1"/>
  <c r="H4620" i="1"/>
  <c r="H4621" i="1"/>
  <c r="H4622" i="1"/>
  <c r="H4623" i="1"/>
  <c r="H4624" i="1"/>
  <c r="H4625" i="1"/>
  <c r="H4626" i="1"/>
  <c r="H4627" i="1"/>
  <c r="H4628" i="1"/>
  <c r="H4629" i="1"/>
  <c r="H4630" i="1"/>
  <c r="H4631" i="1"/>
  <c r="H4632" i="1"/>
  <c r="H4633" i="1"/>
  <c r="H4634" i="1"/>
  <c r="H4635" i="1"/>
  <c r="H4636" i="1"/>
  <c r="H4637" i="1"/>
  <c r="H4638" i="1"/>
  <c r="H4639" i="1"/>
  <c r="H4640" i="1"/>
  <c r="H4641" i="1"/>
  <c r="H4642" i="1"/>
  <c r="H4643" i="1"/>
  <c r="H4644" i="1"/>
  <c r="H4645" i="1"/>
  <c r="H4646" i="1"/>
  <c r="H4647" i="1"/>
  <c r="H4648" i="1"/>
  <c r="H4649" i="1"/>
  <c r="H4650" i="1"/>
  <c r="H4651" i="1"/>
  <c r="H4652" i="1"/>
  <c r="H4653" i="1"/>
  <c r="H4654" i="1"/>
  <c r="H4655" i="1"/>
  <c r="H4656" i="1"/>
  <c r="H4657" i="1"/>
  <c r="H4658" i="1"/>
  <c r="H4659" i="1"/>
  <c r="H4660" i="1"/>
  <c r="H4661" i="1"/>
  <c r="H4662" i="1"/>
  <c r="H4663" i="1"/>
  <c r="H4664" i="1"/>
  <c r="H4665" i="1"/>
  <c r="H4666" i="1"/>
  <c r="H4667" i="1"/>
  <c r="H4668" i="1"/>
  <c r="H4669" i="1"/>
  <c r="H4670" i="1"/>
  <c r="H4671" i="1"/>
  <c r="H4672" i="1"/>
  <c r="H4673" i="1"/>
  <c r="H4674" i="1"/>
  <c r="H4675" i="1"/>
  <c r="H4676" i="1"/>
  <c r="H4677" i="1"/>
  <c r="H4678" i="1"/>
  <c r="H4679" i="1"/>
  <c r="H4680" i="1"/>
  <c r="H4681" i="1"/>
  <c r="H4682" i="1"/>
  <c r="H4683" i="1"/>
  <c r="H4684" i="1"/>
  <c r="H4685" i="1"/>
  <c r="H4686" i="1"/>
  <c r="H4687" i="1"/>
  <c r="H4688" i="1"/>
  <c r="H4689" i="1"/>
  <c r="H4690" i="1"/>
  <c r="H4691" i="1"/>
  <c r="H4692" i="1"/>
  <c r="H4693" i="1"/>
  <c r="H4694" i="1"/>
  <c r="H4695" i="1"/>
  <c r="H4696" i="1"/>
  <c r="H4697" i="1"/>
  <c r="H4698" i="1"/>
  <c r="H4699" i="1"/>
  <c r="H4700" i="1"/>
  <c r="H4701" i="1"/>
  <c r="H4702" i="1"/>
  <c r="H4703" i="1"/>
  <c r="H4704" i="1"/>
  <c r="H4705" i="1"/>
  <c r="H4706" i="1"/>
  <c r="H4707" i="1"/>
  <c r="H4708" i="1"/>
  <c r="H4709" i="1"/>
  <c r="H4710" i="1"/>
  <c r="H4711" i="1"/>
  <c r="H4712" i="1"/>
  <c r="H4713" i="1"/>
  <c r="H4714" i="1"/>
  <c r="H4715" i="1"/>
  <c r="H4716" i="1"/>
  <c r="H4717" i="1"/>
  <c r="H4718" i="1"/>
  <c r="H4719" i="1"/>
  <c r="H4720" i="1"/>
  <c r="H4721" i="1"/>
  <c r="H4722" i="1"/>
  <c r="H4723" i="1"/>
  <c r="H4724" i="1"/>
  <c r="H4725" i="1"/>
  <c r="H4726" i="1"/>
  <c r="H4727" i="1"/>
  <c r="H4728" i="1"/>
  <c r="H4729" i="1"/>
  <c r="H4730" i="1"/>
  <c r="H4731" i="1"/>
  <c r="H4732" i="1"/>
  <c r="H4733" i="1"/>
  <c r="H4734" i="1"/>
  <c r="H4735" i="1"/>
  <c r="H4736" i="1"/>
  <c r="H4737" i="1"/>
  <c r="H4738" i="1"/>
  <c r="H4739" i="1"/>
  <c r="H4740" i="1"/>
  <c r="H4741" i="1"/>
  <c r="H4742" i="1"/>
  <c r="H4743" i="1"/>
  <c r="H4744" i="1"/>
  <c r="H4745" i="1"/>
  <c r="H4746" i="1"/>
  <c r="H4747" i="1"/>
  <c r="H4748" i="1"/>
  <c r="H4749" i="1"/>
  <c r="H4750" i="1"/>
  <c r="H4751" i="1"/>
  <c r="H4752" i="1"/>
  <c r="H4753" i="1"/>
  <c r="H4754" i="1"/>
  <c r="H4755" i="1"/>
  <c r="H4756" i="1"/>
  <c r="H4757" i="1"/>
  <c r="H4758" i="1"/>
  <c r="H4759" i="1"/>
  <c r="H4760" i="1"/>
  <c r="H4761" i="1"/>
  <c r="H4762" i="1"/>
  <c r="H4763" i="1"/>
  <c r="H4764" i="1"/>
  <c r="H4765" i="1"/>
  <c r="H4766" i="1"/>
  <c r="H4767" i="1"/>
  <c r="H4768" i="1"/>
  <c r="H4769" i="1"/>
  <c r="H4770" i="1"/>
  <c r="H4771" i="1"/>
  <c r="H4772" i="1"/>
  <c r="H4773" i="1"/>
  <c r="H4774" i="1"/>
  <c r="H4775" i="1"/>
  <c r="H4776" i="1"/>
  <c r="H4777" i="1"/>
  <c r="H4778" i="1"/>
  <c r="H4779" i="1"/>
  <c r="H4780" i="1"/>
  <c r="H4781" i="1"/>
  <c r="H4782" i="1"/>
  <c r="H4783" i="1"/>
  <c r="H4784" i="1"/>
  <c r="H4785" i="1"/>
  <c r="H4786" i="1"/>
  <c r="H4787" i="1"/>
  <c r="H4788" i="1"/>
  <c r="H4789" i="1"/>
  <c r="H4790" i="1"/>
  <c r="H4791" i="1"/>
  <c r="H4792" i="1"/>
  <c r="H4793" i="1"/>
  <c r="H4794" i="1"/>
  <c r="H4795" i="1"/>
  <c r="H4796" i="1"/>
  <c r="H4797" i="1"/>
  <c r="H4798" i="1"/>
  <c r="H4799" i="1"/>
  <c r="H4800" i="1"/>
  <c r="H4801" i="1"/>
  <c r="H4802" i="1"/>
  <c r="H4803" i="1"/>
  <c r="H4804" i="1"/>
  <c r="H4805" i="1"/>
  <c r="H4806" i="1"/>
  <c r="H4807" i="1"/>
  <c r="H4808" i="1"/>
  <c r="H4809" i="1"/>
  <c r="H4810" i="1"/>
  <c r="H4811" i="1"/>
  <c r="H4812" i="1"/>
  <c r="H4813" i="1"/>
  <c r="H4814" i="1"/>
  <c r="H4815" i="1"/>
  <c r="H4816" i="1"/>
  <c r="H4817" i="1"/>
  <c r="H4818" i="1"/>
  <c r="H4819" i="1"/>
  <c r="H4820" i="1"/>
  <c r="H4821" i="1"/>
  <c r="H4822" i="1"/>
  <c r="H4823" i="1"/>
  <c r="H4824" i="1"/>
  <c r="H4825" i="1"/>
  <c r="H4826" i="1"/>
  <c r="H4827" i="1"/>
  <c r="H4828" i="1"/>
  <c r="H4829" i="1"/>
  <c r="H4830" i="1"/>
  <c r="H4831" i="1"/>
  <c r="H4832" i="1"/>
  <c r="H4833" i="1"/>
  <c r="H4834" i="1"/>
  <c r="H4835" i="1"/>
  <c r="H4836" i="1"/>
  <c r="H4837" i="1"/>
  <c r="H4838" i="1"/>
  <c r="H4839" i="1"/>
  <c r="H4840" i="1"/>
  <c r="H4841" i="1"/>
  <c r="H4842" i="1"/>
  <c r="H4843" i="1"/>
  <c r="H4844" i="1"/>
  <c r="H4845" i="1"/>
  <c r="H4846" i="1"/>
  <c r="H4847" i="1"/>
  <c r="H4848" i="1"/>
  <c r="H4849" i="1"/>
  <c r="H4850" i="1"/>
  <c r="H4851" i="1"/>
  <c r="H4852" i="1"/>
  <c r="H4853" i="1"/>
  <c r="H4854" i="1"/>
  <c r="H4855" i="1"/>
  <c r="H4856" i="1"/>
  <c r="H4857" i="1"/>
  <c r="H4858" i="1"/>
  <c r="H4859" i="1"/>
  <c r="H4860" i="1"/>
  <c r="H4861" i="1"/>
  <c r="H4862" i="1"/>
  <c r="H4863" i="1"/>
  <c r="H4864" i="1"/>
  <c r="H4865" i="1"/>
  <c r="H4866" i="1"/>
  <c r="H4867" i="1"/>
  <c r="H4868" i="1"/>
  <c r="H4869" i="1"/>
  <c r="H4870" i="1"/>
  <c r="H4871" i="1"/>
  <c r="H4872" i="1"/>
  <c r="H4873" i="1"/>
  <c r="H4874" i="1"/>
  <c r="H4875" i="1"/>
  <c r="H4876" i="1"/>
  <c r="H4877" i="1"/>
  <c r="H4878" i="1"/>
  <c r="H4879" i="1"/>
  <c r="H4880" i="1"/>
  <c r="H4881" i="1"/>
  <c r="H4882" i="1"/>
  <c r="H4883" i="1"/>
  <c r="H4884" i="1"/>
  <c r="H4885" i="1"/>
  <c r="H4886" i="1"/>
  <c r="H4887" i="1"/>
  <c r="H4888" i="1"/>
  <c r="H4889" i="1"/>
  <c r="H4890" i="1"/>
  <c r="H4891" i="1"/>
  <c r="H4892" i="1"/>
  <c r="H4893" i="1"/>
  <c r="H4894" i="1"/>
  <c r="H4895" i="1"/>
  <c r="H4896" i="1"/>
  <c r="H4897" i="1"/>
  <c r="H4898" i="1"/>
  <c r="H4899" i="1"/>
  <c r="H4900" i="1"/>
  <c r="H4901" i="1"/>
  <c r="H4902" i="1"/>
  <c r="H4903" i="1"/>
  <c r="H4904" i="1"/>
  <c r="H4905" i="1"/>
  <c r="H4906" i="1"/>
  <c r="H4907" i="1"/>
  <c r="H4908" i="1"/>
  <c r="H4909" i="1"/>
  <c r="H4910" i="1"/>
  <c r="H4911" i="1"/>
  <c r="H4912" i="1"/>
  <c r="H4913" i="1"/>
  <c r="H4914" i="1"/>
  <c r="H4915" i="1"/>
  <c r="H4916" i="1"/>
  <c r="H4917" i="1"/>
  <c r="H4918" i="1"/>
  <c r="H4919" i="1"/>
  <c r="H4920" i="1"/>
  <c r="H4921" i="1"/>
  <c r="H4922" i="1"/>
  <c r="H4923" i="1"/>
  <c r="H4924" i="1"/>
  <c r="H4925" i="1"/>
  <c r="H4926" i="1"/>
  <c r="H4927" i="1"/>
  <c r="H4928" i="1"/>
  <c r="H4929" i="1"/>
  <c r="H4930" i="1"/>
  <c r="H4931" i="1"/>
  <c r="H4932" i="1"/>
  <c r="H4933" i="1"/>
  <c r="H4934" i="1"/>
  <c r="H4935" i="1"/>
  <c r="H4936" i="1"/>
  <c r="H4937" i="1"/>
  <c r="H4938" i="1"/>
  <c r="H4939" i="1"/>
  <c r="H4940" i="1"/>
  <c r="H4941" i="1"/>
  <c r="H4942" i="1"/>
  <c r="H4943" i="1"/>
  <c r="H4944" i="1"/>
  <c r="H4945" i="1"/>
  <c r="H4946" i="1"/>
  <c r="H4947" i="1"/>
  <c r="H4948" i="1"/>
  <c r="H4949" i="1"/>
  <c r="H4950" i="1"/>
  <c r="H4951" i="1"/>
  <c r="H4952" i="1"/>
  <c r="H4953" i="1"/>
  <c r="H4954" i="1"/>
  <c r="H4955" i="1"/>
  <c r="H4956" i="1"/>
  <c r="H4957" i="1"/>
  <c r="H4958" i="1"/>
  <c r="H4959" i="1"/>
  <c r="H4960" i="1"/>
  <c r="H4961" i="1"/>
  <c r="H4962" i="1"/>
  <c r="H4963" i="1"/>
  <c r="H4964" i="1"/>
  <c r="H4965" i="1"/>
  <c r="H4966" i="1"/>
  <c r="H4967" i="1"/>
  <c r="H4968" i="1"/>
  <c r="H4969" i="1"/>
  <c r="H4970" i="1"/>
  <c r="H4971" i="1"/>
  <c r="H4972" i="1"/>
  <c r="H4973" i="1"/>
  <c r="H4974" i="1"/>
  <c r="H4975" i="1"/>
  <c r="H4976" i="1"/>
  <c r="H4977" i="1"/>
  <c r="H4978" i="1"/>
  <c r="H4979" i="1"/>
  <c r="H4980" i="1"/>
  <c r="H4981" i="1"/>
  <c r="H4982" i="1"/>
  <c r="H4983" i="1"/>
  <c r="H4984" i="1"/>
  <c r="H4985" i="1"/>
  <c r="H4986" i="1"/>
  <c r="H4987" i="1"/>
  <c r="H4988" i="1"/>
  <c r="H4989" i="1"/>
  <c r="H4990" i="1"/>
  <c r="H4991" i="1"/>
  <c r="H4992" i="1"/>
  <c r="H4993" i="1"/>
  <c r="H4994" i="1"/>
  <c r="H4995" i="1"/>
  <c r="H4996" i="1"/>
  <c r="H4997" i="1"/>
  <c r="H4998" i="1"/>
  <c r="H4999" i="1"/>
  <c r="H5000" i="1"/>
  <c r="H5001" i="1"/>
  <c r="H5002" i="1"/>
  <c r="H5003" i="1"/>
  <c r="H5004" i="1"/>
  <c r="H5005" i="1"/>
  <c r="H5006" i="1"/>
  <c r="H5007" i="1"/>
  <c r="H5008" i="1"/>
  <c r="H5009" i="1"/>
  <c r="H5010" i="1"/>
  <c r="H5011" i="1"/>
  <c r="H5012" i="1"/>
  <c r="H5013" i="1"/>
  <c r="H5014" i="1"/>
  <c r="H5015" i="1"/>
  <c r="H5016" i="1"/>
  <c r="H5017" i="1"/>
  <c r="H5018" i="1"/>
  <c r="H5019" i="1"/>
  <c r="H5020" i="1"/>
  <c r="H5021" i="1"/>
  <c r="H5022" i="1"/>
  <c r="H5023" i="1"/>
  <c r="H5024" i="1"/>
  <c r="H5025" i="1"/>
  <c r="H5026" i="1"/>
  <c r="H5027" i="1"/>
  <c r="H5028" i="1"/>
  <c r="H5029" i="1"/>
  <c r="H5030" i="1"/>
  <c r="H5031" i="1"/>
  <c r="H5032" i="1"/>
  <c r="H5033" i="1"/>
  <c r="H5034" i="1"/>
  <c r="H5035" i="1"/>
  <c r="H5036" i="1"/>
  <c r="H5037" i="1"/>
  <c r="H5038" i="1"/>
  <c r="H5039" i="1"/>
  <c r="H5040" i="1"/>
  <c r="H5041" i="1"/>
  <c r="H5042" i="1"/>
  <c r="H5043" i="1"/>
  <c r="H5044" i="1"/>
  <c r="H5045" i="1"/>
  <c r="H5046" i="1"/>
  <c r="H5047" i="1"/>
  <c r="H5048" i="1"/>
  <c r="H5049" i="1"/>
  <c r="H5050" i="1"/>
  <c r="H5051" i="1"/>
  <c r="H5052" i="1"/>
  <c r="H5053" i="1"/>
  <c r="H5054" i="1"/>
  <c r="H5055" i="1"/>
  <c r="H5056" i="1"/>
  <c r="H5057" i="1"/>
  <c r="H5058" i="1"/>
  <c r="H5059" i="1"/>
  <c r="H5060" i="1"/>
  <c r="H5061" i="1"/>
  <c r="H5062" i="1"/>
  <c r="H5063" i="1"/>
  <c r="H5064" i="1"/>
  <c r="H5065" i="1"/>
  <c r="H5066" i="1"/>
  <c r="H5067" i="1"/>
  <c r="H5068" i="1"/>
  <c r="H5069" i="1"/>
  <c r="H5070" i="1"/>
  <c r="H5071" i="1"/>
  <c r="H5072" i="1"/>
  <c r="H5073" i="1"/>
  <c r="H5074" i="1"/>
  <c r="H5075" i="1"/>
  <c r="H5076" i="1"/>
  <c r="H5077" i="1"/>
  <c r="H5078" i="1"/>
  <c r="H5079" i="1"/>
  <c r="H5080" i="1"/>
  <c r="H5081" i="1"/>
  <c r="H5082" i="1"/>
  <c r="H5083" i="1"/>
  <c r="H5084" i="1"/>
  <c r="H5085" i="1"/>
  <c r="H5086" i="1"/>
  <c r="H5087" i="1"/>
  <c r="H5088" i="1"/>
  <c r="H5089" i="1"/>
  <c r="H5090" i="1"/>
  <c r="H5091" i="1"/>
  <c r="H5092" i="1"/>
  <c r="H5093" i="1"/>
  <c r="H5094" i="1"/>
  <c r="H5095" i="1"/>
  <c r="H5096" i="1"/>
  <c r="H5097" i="1"/>
  <c r="H5098" i="1"/>
  <c r="H5099" i="1"/>
  <c r="H5100" i="1"/>
  <c r="H5101" i="1"/>
  <c r="H5102" i="1"/>
  <c r="H5103" i="1"/>
  <c r="H5104" i="1"/>
  <c r="H5105" i="1"/>
  <c r="H5106" i="1"/>
  <c r="H5107" i="1"/>
  <c r="H5108" i="1"/>
  <c r="H5109" i="1"/>
  <c r="H5110" i="1"/>
  <c r="H5111" i="1"/>
  <c r="H5112" i="1"/>
  <c r="H5113" i="1"/>
  <c r="H5114" i="1"/>
  <c r="H5115" i="1"/>
  <c r="H5116" i="1"/>
  <c r="H5117" i="1"/>
  <c r="H5118" i="1"/>
  <c r="H5119" i="1"/>
  <c r="H5120" i="1"/>
  <c r="H5121" i="1"/>
  <c r="H5122" i="1"/>
  <c r="H5123" i="1"/>
  <c r="H5124" i="1"/>
  <c r="H5125" i="1"/>
  <c r="H5126" i="1"/>
  <c r="H5127" i="1"/>
  <c r="H5128" i="1"/>
  <c r="H5129" i="1"/>
  <c r="H5130" i="1"/>
  <c r="H5131" i="1"/>
  <c r="H5132" i="1"/>
  <c r="H5133" i="1"/>
  <c r="H5134" i="1"/>
  <c r="H5135" i="1"/>
  <c r="H5136" i="1"/>
  <c r="H5137" i="1"/>
  <c r="H5138" i="1"/>
  <c r="H5139" i="1"/>
  <c r="H5140" i="1"/>
  <c r="H5141" i="1"/>
  <c r="H5142" i="1"/>
  <c r="H5143" i="1"/>
  <c r="H5144" i="1"/>
  <c r="H5145" i="1"/>
  <c r="H5146" i="1"/>
  <c r="H5147" i="1"/>
  <c r="H5148" i="1"/>
  <c r="H5149" i="1"/>
  <c r="H5150" i="1"/>
  <c r="H5151" i="1"/>
  <c r="H5152" i="1"/>
  <c r="H5153" i="1"/>
  <c r="H5154" i="1"/>
  <c r="H5155" i="1"/>
  <c r="H5156" i="1"/>
  <c r="H5157" i="1"/>
  <c r="H5158" i="1"/>
  <c r="H5159" i="1"/>
  <c r="H5160" i="1"/>
  <c r="H5161" i="1"/>
  <c r="H5162" i="1"/>
  <c r="H5163" i="1"/>
  <c r="H5164" i="1"/>
  <c r="H5165" i="1"/>
  <c r="H5166" i="1"/>
  <c r="H5167" i="1"/>
  <c r="H5168" i="1"/>
  <c r="H5169" i="1"/>
  <c r="H5170" i="1"/>
  <c r="H5171" i="1"/>
  <c r="H5172" i="1"/>
  <c r="H5173" i="1"/>
  <c r="H5174" i="1"/>
  <c r="H5175" i="1"/>
  <c r="H5176" i="1"/>
  <c r="H5177" i="1"/>
  <c r="H5178" i="1"/>
  <c r="H5179" i="1"/>
  <c r="H5180" i="1"/>
  <c r="H5181" i="1"/>
  <c r="H5182" i="1"/>
  <c r="H5183" i="1"/>
  <c r="H5184" i="1"/>
  <c r="H5185" i="1"/>
  <c r="H5186" i="1"/>
  <c r="H5187" i="1"/>
  <c r="H5188" i="1"/>
  <c r="H5189" i="1"/>
  <c r="H5190" i="1"/>
  <c r="H5191" i="1"/>
  <c r="H5192" i="1"/>
  <c r="H5193" i="1"/>
  <c r="H5194" i="1"/>
  <c r="H5195" i="1"/>
  <c r="H5196" i="1"/>
  <c r="H5197" i="1"/>
  <c r="H5198" i="1"/>
  <c r="H5199" i="1"/>
  <c r="H5200" i="1"/>
  <c r="H5201" i="1"/>
  <c r="H5202" i="1"/>
  <c r="H5203" i="1"/>
  <c r="H5204" i="1"/>
  <c r="H5205" i="1"/>
  <c r="H5206" i="1"/>
  <c r="H5207" i="1"/>
  <c r="H5208" i="1"/>
  <c r="H5209" i="1"/>
  <c r="H5210" i="1"/>
  <c r="H5211" i="1"/>
  <c r="H5212" i="1"/>
  <c r="H5213" i="1"/>
  <c r="H5214" i="1"/>
  <c r="H5215" i="1"/>
  <c r="H5216" i="1"/>
  <c r="H5217" i="1"/>
  <c r="H5218" i="1"/>
  <c r="H5219" i="1"/>
  <c r="H5220" i="1"/>
  <c r="H5221" i="1"/>
  <c r="H5222" i="1"/>
  <c r="H5223" i="1"/>
  <c r="H5224" i="1"/>
  <c r="H5225" i="1"/>
  <c r="H5226" i="1"/>
  <c r="H5227" i="1"/>
  <c r="H5228" i="1"/>
  <c r="H5229" i="1"/>
  <c r="H5230" i="1"/>
  <c r="H5231" i="1"/>
  <c r="H5232" i="1"/>
  <c r="H5233" i="1"/>
  <c r="H5234" i="1"/>
  <c r="H5235" i="1"/>
  <c r="H5236" i="1"/>
  <c r="H5237" i="1"/>
  <c r="H5238" i="1"/>
  <c r="H5239" i="1"/>
  <c r="H5240" i="1"/>
  <c r="H5241" i="1"/>
  <c r="H5242" i="1"/>
  <c r="H5243" i="1"/>
  <c r="H5244" i="1"/>
  <c r="H5245" i="1"/>
  <c r="H5246" i="1"/>
  <c r="H5247" i="1"/>
  <c r="H5248" i="1"/>
  <c r="H5249" i="1"/>
  <c r="H5250" i="1"/>
  <c r="H5251" i="1"/>
  <c r="H5252" i="1"/>
  <c r="H5253" i="1"/>
  <c r="H5254" i="1"/>
  <c r="H5255" i="1"/>
  <c r="H5256" i="1"/>
  <c r="H5257" i="1"/>
  <c r="H5258" i="1"/>
  <c r="H5259" i="1"/>
  <c r="H5260" i="1"/>
  <c r="H5261" i="1"/>
  <c r="H5262" i="1"/>
  <c r="H5263" i="1"/>
  <c r="H5264" i="1"/>
  <c r="H5265" i="1"/>
  <c r="H5266" i="1"/>
  <c r="H5267" i="1"/>
  <c r="H5268" i="1"/>
  <c r="H5269" i="1"/>
  <c r="H5270" i="1"/>
  <c r="H5271" i="1"/>
  <c r="H5272" i="1"/>
  <c r="H5273" i="1"/>
  <c r="H5274" i="1"/>
  <c r="H5275" i="1"/>
  <c r="H5276" i="1"/>
  <c r="H5277" i="1"/>
  <c r="H5278" i="1"/>
  <c r="H5279" i="1"/>
  <c r="H5280" i="1"/>
  <c r="H5281" i="1"/>
  <c r="H5282" i="1"/>
  <c r="H5283" i="1"/>
  <c r="H5284" i="1"/>
  <c r="H5285" i="1"/>
  <c r="H5286" i="1"/>
  <c r="H5287" i="1"/>
  <c r="H5288" i="1"/>
  <c r="H5289" i="1"/>
  <c r="H5290" i="1"/>
  <c r="H5291" i="1"/>
  <c r="H5292" i="1"/>
  <c r="H5293" i="1"/>
  <c r="H5294" i="1"/>
  <c r="H5295" i="1"/>
  <c r="H5296" i="1"/>
  <c r="H5297" i="1"/>
  <c r="H5298" i="1"/>
  <c r="H5299" i="1"/>
  <c r="H5300" i="1"/>
  <c r="H5301" i="1"/>
  <c r="H5302" i="1"/>
  <c r="H5303" i="1"/>
  <c r="H5304" i="1"/>
  <c r="H5305" i="1"/>
  <c r="H5306" i="1"/>
  <c r="H5307" i="1"/>
  <c r="H5308" i="1"/>
  <c r="H5309" i="1"/>
  <c r="H5310" i="1"/>
  <c r="H5311" i="1"/>
  <c r="H5312" i="1"/>
  <c r="H5313" i="1"/>
  <c r="H5314" i="1"/>
  <c r="H5315" i="1"/>
  <c r="H5316" i="1"/>
  <c r="H5317" i="1"/>
  <c r="H5318" i="1"/>
  <c r="H5319" i="1"/>
  <c r="H5320" i="1"/>
  <c r="H5321" i="1"/>
  <c r="H5322" i="1"/>
  <c r="H5323" i="1"/>
  <c r="H5324" i="1"/>
  <c r="H5325" i="1"/>
  <c r="H5326" i="1"/>
  <c r="H5327" i="1"/>
  <c r="H5328" i="1"/>
  <c r="H5329" i="1"/>
  <c r="H5330" i="1"/>
  <c r="H5331" i="1"/>
  <c r="H5332" i="1"/>
  <c r="H5333" i="1"/>
  <c r="H5334" i="1"/>
  <c r="H5335" i="1"/>
  <c r="H5336" i="1"/>
  <c r="H5337" i="1"/>
  <c r="H5338" i="1"/>
  <c r="H5339" i="1"/>
  <c r="H5340" i="1"/>
  <c r="H5341" i="1"/>
  <c r="H5342" i="1"/>
  <c r="H5343" i="1"/>
  <c r="H5344" i="1"/>
  <c r="H5345" i="1"/>
  <c r="H5346" i="1"/>
  <c r="H5347" i="1"/>
  <c r="H5348" i="1"/>
  <c r="H5349" i="1"/>
  <c r="H5350" i="1"/>
  <c r="H5351" i="1"/>
  <c r="H5352" i="1"/>
  <c r="H5353" i="1"/>
  <c r="H5354" i="1"/>
  <c r="H5355" i="1"/>
  <c r="H5356" i="1"/>
  <c r="H5357" i="1"/>
  <c r="H5358" i="1"/>
  <c r="H5359" i="1"/>
  <c r="H5360" i="1"/>
  <c r="H5361" i="1"/>
  <c r="H5362" i="1"/>
  <c r="H5363" i="1"/>
  <c r="H5364" i="1"/>
  <c r="H5365" i="1"/>
  <c r="H5366" i="1"/>
  <c r="H5367" i="1"/>
  <c r="H5368" i="1"/>
  <c r="H5369" i="1"/>
  <c r="H5370" i="1"/>
  <c r="H5371" i="1"/>
  <c r="H5372" i="1"/>
  <c r="H5373" i="1"/>
  <c r="H5374" i="1"/>
  <c r="H5375" i="1"/>
  <c r="H5376" i="1"/>
  <c r="H5377" i="1"/>
  <c r="H5378" i="1"/>
  <c r="H5379" i="1"/>
  <c r="H5380" i="1"/>
  <c r="H5381" i="1"/>
  <c r="H5382" i="1"/>
  <c r="H5383" i="1"/>
  <c r="H5384" i="1"/>
  <c r="H5385" i="1"/>
  <c r="H5386" i="1"/>
  <c r="H5387" i="1"/>
  <c r="H5388" i="1"/>
  <c r="H5389" i="1"/>
  <c r="H5390" i="1"/>
  <c r="H5391" i="1"/>
  <c r="H5392" i="1"/>
  <c r="H5393" i="1"/>
  <c r="H5394" i="1"/>
  <c r="H5395" i="1"/>
  <c r="H5396" i="1"/>
  <c r="H5397" i="1"/>
  <c r="H5398" i="1"/>
  <c r="H5399" i="1"/>
  <c r="H5400" i="1"/>
  <c r="H5401" i="1"/>
  <c r="H5402" i="1"/>
  <c r="H5403" i="1"/>
  <c r="H5404" i="1"/>
  <c r="H5405" i="1"/>
  <c r="H5406" i="1"/>
  <c r="H5407" i="1"/>
  <c r="H5408" i="1"/>
  <c r="H5409" i="1"/>
  <c r="H5410" i="1"/>
  <c r="H5411" i="1"/>
  <c r="H5412" i="1"/>
  <c r="H5413" i="1"/>
  <c r="H5414" i="1"/>
  <c r="H5415" i="1"/>
  <c r="H5416" i="1"/>
  <c r="H5417" i="1"/>
  <c r="H5418" i="1"/>
  <c r="H5419" i="1"/>
  <c r="H5420" i="1"/>
  <c r="H5421" i="1"/>
  <c r="H5422" i="1"/>
  <c r="H5423" i="1"/>
  <c r="H5424" i="1"/>
  <c r="H5425" i="1"/>
  <c r="H5426" i="1"/>
  <c r="H5427" i="1"/>
  <c r="H5428" i="1"/>
  <c r="H5429" i="1"/>
  <c r="H5430" i="1"/>
  <c r="H5431" i="1"/>
  <c r="H5432" i="1"/>
  <c r="H5433" i="1"/>
  <c r="H5434" i="1"/>
  <c r="H5435" i="1"/>
  <c r="H5436" i="1"/>
  <c r="H5437" i="1"/>
  <c r="H5438" i="1"/>
  <c r="H5439" i="1"/>
  <c r="H5440" i="1"/>
  <c r="H5441" i="1"/>
  <c r="H5442" i="1"/>
  <c r="H5443" i="1"/>
  <c r="H5444" i="1"/>
  <c r="H5445" i="1"/>
  <c r="H5446" i="1"/>
  <c r="H5447" i="1"/>
  <c r="H5448" i="1"/>
  <c r="H5449" i="1"/>
  <c r="H5450" i="1"/>
  <c r="H5451" i="1"/>
  <c r="H5452" i="1"/>
  <c r="H5453" i="1"/>
  <c r="H5454" i="1"/>
  <c r="H5455" i="1"/>
  <c r="H5456" i="1"/>
  <c r="H5457" i="1"/>
  <c r="H5458" i="1"/>
  <c r="H5459" i="1"/>
  <c r="H5460" i="1"/>
  <c r="H5461" i="1"/>
  <c r="H5462" i="1"/>
  <c r="H5463" i="1"/>
  <c r="H5464" i="1"/>
  <c r="H5465" i="1"/>
  <c r="H5466" i="1"/>
  <c r="H5467" i="1"/>
  <c r="H5468" i="1"/>
  <c r="H5469" i="1"/>
  <c r="H5470" i="1"/>
  <c r="H5471" i="1"/>
  <c r="H5472" i="1"/>
  <c r="H5473" i="1"/>
  <c r="H5474" i="1"/>
  <c r="H5475" i="1"/>
  <c r="H5476" i="1"/>
  <c r="H5477" i="1"/>
  <c r="H5478" i="1"/>
  <c r="H5479" i="1"/>
  <c r="H5480" i="1"/>
  <c r="H5481" i="1"/>
  <c r="H5482" i="1"/>
  <c r="H5483" i="1"/>
  <c r="H5484" i="1"/>
  <c r="H5485" i="1"/>
  <c r="H5486" i="1"/>
  <c r="H5487" i="1"/>
  <c r="H5488" i="1"/>
  <c r="H5489" i="1"/>
  <c r="H5490" i="1"/>
  <c r="H5491" i="1"/>
  <c r="H5492" i="1"/>
  <c r="H5493" i="1"/>
  <c r="H5494" i="1"/>
  <c r="H5495" i="1"/>
  <c r="H5496" i="1"/>
  <c r="H5497" i="1"/>
  <c r="H5498" i="1"/>
  <c r="H5499" i="1"/>
  <c r="H5500" i="1"/>
  <c r="H5501" i="1"/>
  <c r="H5502" i="1"/>
  <c r="H5503" i="1"/>
  <c r="H5504" i="1"/>
  <c r="H5505" i="1"/>
  <c r="H5506" i="1"/>
  <c r="H5507" i="1"/>
  <c r="H5508" i="1"/>
  <c r="H5509" i="1"/>
  <c r="H5510" i="1"/>
  <c r="H5511" i="1"/>
  <c r="H5512" i="1"/>
  <c r="H5513" i="1"/>
  <c r="H5514" i="1"/>
  <c r="H5515" i="1"/>
  <c r="H5516" i="1"/>
  <c r="H5517" i="1"/>
  <c r="H5518" i="1"/>
  <c r="H5519" i="1"/>
  <c r="H5520" i="1"/>
  <c r="H5521" i="1"/>
  <c r="H5522" i="1"/>
  <c r="H5523" i="1"/>
  <c r="H5524" i="1"/>
  <c r="H5525" i="1"/>
  <c r="H5526" i="1"/>
  <c r="H5527" i="1"/>
  <c r="H5528" i="1"/>
  <c r="H5529" i="1"/>
  <c r="H5530" i="1"/>
  <c r="H5531" i="1"/>
  <c r="H5532" i="1"/>
  <c r="H5533" i="1"/>
  <c r="H5534" i="1"/>
  <c r="H5535" i="1"/>
  <c r="H5536" i="1"/>
  <c r="H5537" i="1"/>
  <c r="H5538" i="1"/>
  <c r="H5539" i="1"/>
  <c r="H5540" i="1"/>
  <c r="H5541" i="1"/>
  <c r="H5542" i="1"/>
  <c r="H5543" i="1"/>
  <c r="H5544" i="1"/>
  <c r="H5545" i="1"/>
  <c r="H5546" i="1"/>
  <c r="H5547" i="1"/>
  <c r="H5548" i="1"/>
  <c r="H5549" i="1"/>
  <c r="H5550" i="1"/>
  <c r="H5551" i="1"/>
  <c r="H5552" i="1"/>
  <c r="H5553" i="1"/>
  <c r="H5554" i="1"/>
  <c r="H5555" i="1"/>
  <c r="H5556" i="1"/>
  <c r="H5557" i="1"/>
  <c r="H5558" i="1"/>
  <c r="H5559" i="1"/>
  <c r="H5560" i="1"/>
  <c r="H5561" i="1"/>
  <c r="H5562" i="1"/>
  <c r="H5563" i="1"/>
  <c r="H5564" i="1"/>
  <c r="H5565" i="1"/>
  <c r="H5566" i="1"/>
  <c r="H5567" i="1"/>
  <c r="H5568" i="1"/>
  <c r="H5569" i="1"/>
  <c r="H5570" i="1"/>
  <c r="H5571" i="1"/>
  <c r="H5572" i="1"/>
  <c r="H5573" i="1"/>
  <c r="H5574" i="1"/>
  <c r="H5575" i="1"/>
  <c r="H5576" i="1"/>
  <c r="H5577" i="1"/>
  <c r="H5578" i="1"/>
  <c r="H5579" i="1"/>
  <c r="H5580" i="1"/>
  <c r="H5581" i="1"/>
  <c r="H5582" i="1"/>
  <c r="H5583" i="1"/>
  <c r="H5584" i="1"/>
  <c r="H5585" i="1"/>
  <c r="H5586" i="1"/>
  <c r="H5587" i="1"/>
  <c r="H5588" i="1"/>
  <c r="H5589" i="1"/>
  <c r="H5590" i="1"/>
  <c r="H5591" i="1"/>
  <c r="H5592" i="1"/>
  <c r="H5593" i="1"/>
  <c r="H5594" i="1"/>
  <c r="H5595" i="1"/>
  <c r="H5596" i="1"/>
  <c r="H5597" i="1"/>
  <c r="H5598" i="1"/>
  <c r="H5599" i="1"/>
  <c r="H5600" i="1"/>
  <c r="H5601" i="1"/>
  <c r="H5602" i="1"/>
  <c r="H5603" i="1"/>
  <c r="H5604" i="1"/>
  <c r="H5605" i="1"/>
  <c r="H5606" i="1"/>
  <c r="H5607" i="1"/>
  <c r="H5608" i="1"/>
  <c r="H5609" i="1"/>
  <c r="H5610" i="1"/>
  <c r="H5611" i="1"/>
  <c r="H5612" i="1"/>
  <c r="H5613" i="1"/>
  <c r="H5614" i="1"/>
  <c r="H5615" i="1"/>
  <c r="H5616" i="1"/>
  <c r="H5617" i="1"/>
  <c r="H5618" i="1"/>
  <c r="H5619" i="1"/>
  <c r="H5620" i="1"/>
  <c r="H5621" i="1"/>
  <c r="H5622" i="1"/>
  <c r="H5623" i="1"/>
  <c r="H5624" i="1"/>
  <c r="H5625" i="1"/>
  <c r="H5626" i="1"/>
  <c r="H5627" i="1"/>
  <c r="H5628" i="1"/>
  <c r="H5629" i="1"/>
  <c r="H5630" i="1"/>
  <c r="H5631" i="1"/>
  <c r="H5632" i="1"/>
  <c r="H5633" i="1"/>
  <c r="H5634" i="1"/>
  <c r="H5635" i="1"/>
  <c r="H5636" i="1"/>
  <c r="H5637" i="1"/>
  <c r="H5638" i="1"/>
  <c r="H5639" i="1"/>
  <c r="H5640" i="1"/>
  <c r="H5641" i="1"/>
  <c r="H5642" i="1"/>
  <c r="H5643" i="1"/>
  <c r="H5644" i="1"/>
  <c r="H5645" i="1"/>
  <c r="H5646" i="1"/>
  <c r="H5647" i="1"/>
  <c r="H5648" i="1"/>
  <c r="H5649" i="1"/>
  <c r="H5650" i="1"/>
  <c r="H5651" i="1"/>
  <c r="H5652" i="1"/>
  <c r="H5653" i="1"/>
  <c r="H5654" i="1"/>
  <c r="H5655" i="1"/>
  <c r="H5656" i="1"/>
  <c r="H5657" i="1"/>
  <c r="H5658" i="1"/>
  <c r="H5659" i="1"/>
  <c r="H5660" i="1"/>
  <c r="H5661" i="1"/>
  <c r="H5662" i="1"/>
  <c r="H5663" i="1"/>
  <c r="H5664" i="1"/>
  <c r="H5665" i="1"/>
  <c r="H5666" i="1"/>
  <c r="H5667" i="1"/>
  <c r="H5668" i="1"/>
  <c r="H5669" i="1"/>
  <c r="H5670" i="1"/>
  <c r="H5671" i="1"/>
  <c r="H5672" i="1"/>
  <c r="H5673" i="1"/>
  <c r="H5674" i="1"/>
  <c r="H5675" i="1"/>
  <c r="H5676" i="1"/>
  <c r="H5677" i="1"/>
  <c r="H5678" i="1"/>
  <c r="H5679" i="1"/>
  <c r="H5680" i="1"/>
  <c r="H5681" i="1"/>
  <c r="H5682" i="1"/>
  <c r="H5683" i="1"/>
  <c r="H5684" i="1"/>
  <c r="H5685" i="1"/>
  <c r="H5686" i="1"/>
  <c r="H5687" i="1"/>
  <c r="H5688" i="1"/>
  <c r="H5689" i="1"/>
  <c r="H5690" i="1"/>
  <c r="H5691" i="1"/>
  <c r="H5692" i="1"/>
  <c r="H5693" i="1"/>
  <c r="H5694" i="1"/>
  <c r="H5695" i="1"/>
  <c r="H5696" i="1"/>
  <c r="H5697" i="1"/>
  <c r="H5698" i="1"/>
  <c r="H5699" i="1"/>
  <c r="H5700" i="1"/>
  <c r="H5701" i="1"/>
  <c r="H5702" i="1"/>
  <c r="H5703" i="1"/>
  <c r="H5704" i="1"/>
  <c r="H5705" i="1"/>
  <c r="H5706" i="1"/>
  <c r="H5707" i="1"/>
  <c r="H5708" i="1"/>
  <c r="H5709" i="1"/>
  <c r="H5710" i="1"/>
  <c r="H5711" i="1"/>
  <c r="H5712" i="1"/>
  <c r="H5713" i="1"/>
  <c r="H5714" i="1"/>
  <c r="H5715" i="1"/>
  <c r="H5716" i="1"/>
  <c r="H5717" i="1"/>
  <c r="H5718" i="1"/>
  <c r="H5719" i="1"/>
  <c r="H5720" i="1"/>
  <c r="H5721" i="1"/>
  <c r="H5722" i="1"/>
  <c r="H5723" i="1"/>
  <c r="H5724" i="1"/>
  <c r="H5725" i="1"/>
  <c r="H5726" i="1"/>
  <c r="H5727" i="1"/>
  <c r="H5728" i="1"/>
  <c r="H5729" i="1"/>
  <c r="H5730" i="1"/>
  <c r="H5731" i="1"/>
  <c r="H5732" i="1"/>
  <c r="H5733" i="1"/>
  <c r="H5734" i="1"/>
  <c r="H5735" i="1"/>
  <c r="H5736" i="1"/>
  <c r="H5737" i="1"/>
  <c r="H5738" i="1"/>
  <c r="H5739" i="1"/>
  <c r="H5740" i="1"/>
  <c r="H5741" i="1"/>
  <c r="H5742" i="1"/>
  <c r="H5743" i="1"/>
  <c r="H5744" i="1"/>
  <c r="H5745" i="1"/>
  <c r="H5746" i="1"/>
  <c r="H5747" i="1"/>
  <c r="H5748" i="1"/>
  <c r="H5749" i="1"/>
  <c r="H5750" i="1"/>
  <c r="H5751" i="1"/>
  <c r="H5752" i="1"/>
  <c r="H5753" i="1"/>
  <c r="H5754" i="1"/>
  <c r="H5755" i="1"/>
  <c r="H5756" i="1"/>
  <c r="H5757" i="1"/>
  <c r="H5758" i="1"/>
  <c r="H5759" i="1"/>
  <c r="H5760" i="1"/>
  <c r="H5761" i="1"/>
  <c r="H5762" i="1"/>
  <c r="H5763" i="1"/>
  <c r="H5764" i="1"/>
  <c r="H5765" i="1"/>
  <c r="H5766" i="1"/>
  <c r="H5767" i="1"/>
  <c r="H5768" i="1"/>
  <c r="H5769" i="1"/>
  <c r="H5770" i="1"/>
  <c r="H5771" i="1"/>
  <c r="H5772" i="1"/>
  <c r="H5773" i="1"/>
  <c r="H5774" i="1"/>
  <c r="H5775" i="1"/>
  <c r="H5776" i="1"/>
  <c r="H5777" i="1"/>
  <c r="H5778" i="1"/>
  <c r="H5779" i="1"/>
  <c r="H5780" i="1"/>
  <c r="H5781" i="1"/>
  <c r="H5782" i="1"/>
  <c r="H5783" i="1"/>
  <c r="H5784" i="1"/>
  <c r="H5785" i="1"/>
  <c r="H5786" i="1"/>
  <c r="H5787" i="1"/>
  <c r="H5788" i="1"/>
  <c r="H5789" i="1"/>
  <c r="H5790" i="1"/>
  <c r="H5791" i="1"/>
  <c r="H5792" i="1"/>
  <c r="H5793" i="1"/>
  <c r="H5794" i="1"/>
  <c r="H5795" i="1"/>
  <c r="H5796" i="1"/>
  <c r="H5797" i="1"/>
  <c r="H5798" i="1"/>
  <c r="H5799" i="1"/>
  <c r="H5800" i="1"/>
  <c r="H5801" i="1"/>
  <c r="H5802" i="1"/>
  <c r="H5803" i="1"/>
  <c r="H5804" i="1"/>
  <c r="H5805" i="1"/>
  <c r="H5806" i="1"/>
  <c r="H5807" i="1"/>
  <c r="H5808" i="1"/>
  <c r="H5809" i="1"/>
  <c r="H5810" i="1"/>
  <c r="H5811" i="1"/>
  <c r="H5812" i="1"/>
  <c r="H5813" i="1"/>
  <c r="H5814" i="1"/>
  <c r="H5815" i="1"/>
  <c r="H5816" i="1"/>
  <c r="H5817" i="1"/>
  <c r="H5818" i="1"/>
  <c r="H5819" i="1"/>
  <c r="H5820" i="1"/>
  <c r="H5821" i="1"/>
  <c r="H5822" i="1"/>
  <c r="H5823" i="1"/>
  <c r="H5824" i="1"/>
  <c r="H5825" i="1"/>
  <c r="H5826" i="1"/>
  <c r="H5827" i="1"/>
  <c r="H5828" i="1"/>
  <c r="H5829" i="1"/>
  <c r="H5830" i="1"/>
  <c r="H5831" i="1"/>
  <c r="H5832" i="1"/>
  <c r="H5833" i="1"/>
  <c r="H5834" i="1"/>
  <c r="H5835" i="1"/>
  <c r="H5836" i="1"/>
  <c r="H5837" i="1"/>
  <c r="H5838" i="1"/>
  <c r="H5839" i="1"/>
  <c r="H5840" i="1"/>
  <c r="H5841" i="1"/>
  <c r="H5842" i="1"/>
  <c r="H5843" i="1"/>
  <c r="H5844" i="1"/>
  <c r="H5845" i="1"/>
  <c r="H5846" i="1"/>
  <c r="H5847" i="1"/>
  <c r="H5848" i="1"/>
  <c r="H5849" i="1"/>
  <c r="H5850" i="1"/>
  <c r="H5851" i="1"/>
  <c r="H5852" i="1"/>
  <c r="H5853" i="1"/>
  <c r="H5854" i="1"/>
  <c r="H5855" i="1"/>
  <c r="H5856" i="1"/>
  <c r="H5857" i="1"/>
  <c r="H5858" i="1"/>
  <c r="H5859" i="1"/>
  <c r="H5860" i="1"/>
  <c r="H5861" i="1"/>
  <c r="H5862" i="1"/>
  <c r="H5863" i="1"/>
  <c r="H5864" i="1"/>
  <c r="H5865" i="1"/>
  <c r="H5866" i="1"/>
  <c r="H5867" i="1"/>
  <c r="H5868" i="1"/>
  <c r="H5869" i="1"/>
  <c r="H5870" i="1"/>
  <c r="H5871" i="1"/>
  <c r="H5872" i="1"/>
  <c r="H5873" i="1"/>
  <c r="H5874" i="1"/>
  <c r="H5875" i="1"/>
  <c r="H5876" i="1"/>
  <c r="H5877" i="1"/>
  <c r="H5878" i="1"/>
  <c r="H5879" i="1"/>
  <c r="H5880" i="1"/>
  <c r="H5881" i="1"/>
  <c r="H5882" i="1"/>
  <c r="H5883" i="1"/>
  <c r="H5884" i="1"/>
  <c r="H5885" i="1"/>
  <c r="H5886" i="1"/>
  <c r="H5887" i="1"/>
  <c r="H5888" i="1"/>
  <c r="H5889" i="1"/>
  <c r="H5890" i="1"/>
  <c r="H5891" i="1"/>
  <c r="H5892" i="1"/>
  <c r="H5893" i="1"/>
  <c r="H5894" i="1"/>
  <c r="H5895" i="1"/>
  <c r="H5896" i="1"/>
  <c r="H5897" i="1"/>
  <c r="H5898" i="1"/>
  <c r="H5899" i="1"/>
  <c r="H5900" i="1"/>
  <c r="H5901" i="1"/>
  <c r="H5902" i="1"/>
  <c r="H5903" i="1"/>
  <c r="H5904" i="1"/>
  <c r="H5905" i="1"/>
  <c r="H5906" i="1"/>
  <c r="H5907" i="1"/>
  <c r="H5908" i="1"/>
  <c r="H5909" i="1"/>
  <c r="H5910" i="1"/>
  <c r="H5911" i="1"/>
  <c r="H5912" i="1"/>
  <c r="H5913" i="1"/>
  <c r="H5914" i="1"/>
  <c r="H5915" i="1"/>
  <c r="H5916" i="1"/>
  <c r="H5917" i="1"/>
  <c r="H5918" i="1"/>
  <c r="H5919" i="1"/>
  <c r="H5920" i="1"/>
  <c r="H5921" i="1"/>
  <c r="H5922" i="1"/>
  <c r="H5923" i="1"/>
  <c r="H5924" i="1"/>
  <c r="H5925" i="1"/>
  <c r="H5926" i="1"/>
  <c r="H5927" i="1"/>
  <c r="H5928" i="1"/>
  <c r="H5929" i="1"/>
  <c r="H5930" i="1"/>
  <c r="H5931" i="1"/>
  <c r="H5932" i="1"/>
  <c r="H5933" i="1"/>
  <c r="H5934" i="1"/>
  <c r="H5935" i="1"/>
  <c r="H5936" i="1"/>
  <c r="H5937" i="1"/>
  <c r="H5938" i="1"/>
  <c r="H5939" i="1"/>
  <c r="H5940" i="1"/>
  <c r="H5941" i="1"/>
  <c r="H5942" i="1"/>
  <c r="H5943" i="1"/>
  <c r="H5944" i="1"/>
  <c r="H5945" i="1"/>
  <c r="H5946" i="1"/>
  <c r="H5947" i="1"/>
  <c r="H5948" i="1"/>
  <c r="H5949" i="1"/>
  <c r="H5950" i="1"/>
  <c r="H5951" i="1"/>
  <c r="H5952" i="1"/>
  <c r="H5953" i="1"/>
  <c r="H5954" i="1"/>
  <c r="H5955" i="1"/>
  <c r="H5956" i="1"/>
  <c r="H5957" i="1"/>
  <c r="H5958" i="1"/>
  <c r="H5959" i="1"/>
  <c r="H5960" i="1"/>
  <c r="H5961" i="1"/>
  <c r="H5962" i="1"/>
  <c r="H5963" i="1"/>
  <c r="H5964" i="1"/>
  <c r="H5965" i="1"/>
  <c r="H5966" i="1"/>
  <c r="H5967" i="1"/>
  <c r="H5968" i="1"/>
  <c r="H5969" i="1"/>
  <c r="H5970" i="1"/>
  <c r="H5971" i="1"/>
  <c r="H5972" i="1"/>
  <c r="H5973" i="1"/>
  <c r="H5974" i="1"/>
  <c r="H5975" i="1"/>
  <c r="H5976" i="1"/>
  <c r="H5977" i="1"/>
  <c r="H5978" i="1"/>
  <c r="H5979" i="1"/>
  <c r="H5980" i="1"/>
  <c r="H5981" i="1"/>
  <c r="H5982" i="1"/>
  <c r="H5983" i="1"/>
  <c r="H5984" i="1"/>
  <c r="H5985" i="1"/>
  <c r="H5986" i="1"/>
  <c r="H5987" i="1"/>
  <c r="H5988" i="1"/>
  <c r="H5989" i="1"/>
  <c r="H5990" i="1"/>
  <c r="H5991" i="1"/>
  <c r="H5992" i="1"/>
  <c r="H5993" i="1"/>
  <c r="H5994" i="1"/>
  <c r="H5995" i="1"/>
  <c r="H5996" i="1"/>
  <c r="H5997" i="1"/>
  <c r="H5998" i="1"/>
  <c r="H5999" i="1"/>
  <c r="H6000" i="1"/>
  <c r="H6001" i="1"/>
  <c r="H6002" i="1"/>
  <c r="H6003" i="1"/>
  <c r="H6004" i="1"/>
  <c r="H6005" i="1"/>
  <c r="H6006" i="1"/>
  <c r="H6007" i="1"/>
  <c r="H6008" i="1"/>
  <c r="H6009" i="1"/>
  <c r="H6010" i="1"/>
  <c r="H6011" i="1"/>
  <c r="H6012" i="1"/>
  <c r="H6013" i="1"/>
  <c r="H6014" i="1"/>
  <c r="H6015" i="1"/>
  <c r="H6016" i="1"/>
  <c r="H6017" i="1"/>
  <c r="H6018" i="1"/>
  <c r="H6019" i="1"/>
  <c r="H6020" i="1"/>
  <c r="H6021" i="1"/>
  <c r="H6022" i="1"/>
  <c r="H6023" i="1"/>
  <c r="H6024" i="1"/>
  <c r="H6025" i="1"/>
  <c r="H6026" i="1"/>
  <c r="H6027" i="1"/>
  <c r="H6028" i="1"/>
  <c r="H6029" i="1"/>
  <c r="H6030" i="1"/>
  <c r="H6031" i="1"/>
  <c r="H6032" i="1"/>
  <c r="H6033" i="1"/>
  <c r="H6034" i="1"/>
  <c r="H6035" i="1"/>
  <c r="H6036" i="1"/>
  <c r="H6037" i="1"/>
  <c r="H6038" i="1"/>
  <c r="H6039" i="1"/>
  <c r="H6040" i="1"/>
  <c r="H6041" i="1"/>
  <c r="H6042" i="1"/>
  <c r="H6043" i="1"/>
  <c r="H6044" i="1"/>
  <c r="H6045" i="1"/>
  <c r="H6046" i="1"/>
  <c r="H6047" i="1"/>
  <c r="H6048" i="1"/>
  <c r="H6049" i="1"/>
  <c r="H6050" i="1"/>
  <c r="H6051" i="1"/>
  <c r="H6052" i="1"/>
  <c r="H6053" i="1"/>
  <c r="H6054" i="1"/>
  <c r="H6055" i="1"/>
  <c r="H6056" i="1"/>
  <c r="H6057" i="1"/>
  <c r="H6058" i="1"/>
  <c r="H6059" i="1"/>
  <c r="H6060" i="1"/>
  <c r="H6061" i="1"/>
  <c r="H6062" i="1"/>
  <c r="H6063" i="1"/>
  <c r="H6064" i="1"/>
  <c r="H6065" i="1"/>
  <c r="H6066" i="1"/>
  <c r="H6067" i="1"/>
  <c r="H6068" i="1"/>
  <c r="H6069" i="1"/>
  <c r="H6070" i="1"/>
  <c r="H6071" i="1"/>
  <c r="H6072" i="1"/>
  <c r="H6073" i="1"/>
  <c r="H6074" i="1"/>
  <c r="H6075" i="1"/>
  <c r="H6076" i="1"/>
  <c r="H6077" i="1"/>
  <c r="H6078" i="1"/>
  <c r="H6079" i="1"/>
  <c r="H6080" i="1"/>
  <c r="H6081" i="1"/>
  <c r="H6082" i="1"/>
  <c r="H6083" i="1"/>
  <c r="H6084" i="1"/>
  <c r="H6085" i="1"/>
  <c r="H6086" i="1"/>
  <c r="H6087" i="1"/>
  <c r="H6088" i="1"/>
  <c r="H6089" i="1"/>
  <c r="H6090" i="1"/>
  <c r="H6091" i="1"/>
  <c r="H6092" i="1"/>
  <c r="H6093" i="1"/>
  <c r="H6094" i="1"/>
  <c r="H6095" i="1"/>
  <c r="H6096" i="1"/>
  <c r="H6097" i="1"/>
  <c r="H6098" i="1"/>
  <c r="H6099" i="1"/>
  <c r="H6100" i="1"/>
  <c r="H6101" i="1"/>
  <c r="H6102" i="1"/>
  <c r="H6103" i="1"/>
  <c r="H6104" i="1"/>
  <c r="H6105" i="1"/>
  <c r="H6106" i="1"/>
  <c r="H6107" i="1"/>
  <c r="H6108" i="1"/>
  <c r="H6109" i="1"/>
  <c r="H6110" i="1"/>
  <c r="H6111" i="1"/>
  <c r="H6112" i="1"/>
  <c r="H6113" i="1"/>
  <c r="H6114" i="1"/>
  <c r="H6115" i="1"/>
  <c r="H6116" i="1"/>
  <c r="H6117" i="1"/>
  <c r="H6118" i="1"/>
  <c r="H6119" i="1"/>
  <c r="H6120" i="1"/>
  <c r="H6121" i="1"/>
  <c r="H6122" i="1"/>
  <c r="H6123" i="1"/>
  <c r="H6124" i="1"/>
  <c r="H6125" i="1"/>
  <c r="H6126" i="1"/>
  <c r="H6127" i="1"/>
  <c r="H6128" i="1"/>
  <c r="H6129" i="1"/>
  <c r="H6130" i="1"/>
  <c r="H6131" i="1"/>
  <c r="H6132" i="1"/>
  <c r="H6133" i="1"/>
  <c r="H6134" i="1"/>
  <c r="H6135" i="1"/>
  <c r="H6136" i="1"/>
  <c r="H6137" i="1"/>
  <c r="H6138" i="1"/>
  <c r="H6139" i="1"/>
  <c r="H6140" i="1"/>
  <c r="H6141" i="1"/>
  <c r="H6142" i="1"/>
  <c r="H6143" i="1"/>
  <c r="H6144" i="1"/>
  <c r="H6145" i="1"/>
  <c r="H6146" i="1"/>
  <c r="H6147" i="1"/>
  <c r="H6148" i="1"/>
  <c r="H6149" i="1"/>
  <c r="H6150" i="1"/>
  <c r="H6151" i="1"/>
  <c r="H6152" i="1"/>
  <c r="H6153" i="1"/>
  <c r="H6154" i="1"/>
  <c r="H6155" i="1"/>
  <c r="H6156" i="1"/>
  <c r="H6157" i="1"/>
  <c r="H6158" i="1"/>
  <c r="H6159" i="1"/>
  <c r="H6160" i="1"/>
  <c r="H6161" i="1"/>
  <c r="H6162" i="1"/>
  <c r="H6163" i="1"/>
  <c r="H6164" i="1"/>
  <c r="H6165" i="1"/>
  <c r="H6166" i="1"/>
  <c r="H6167" i="1"/>
  <c r="H6168" i="1"/>
  <c r="H6169" i="1"/>
  <c r="H6170" i="1"/>
  <c r="H6171" i="1"/>
  <c r="H6172" i="1"/>
  <c r="H6173" i="1"/>
  <c r="H6174" i="1"/>
  <c r="H6175" i="1"/>
  <c r="H6176" i="1"/>
  <c r="H6177" i="1"/>
  <c r="H6178" i="1"/>
  <c r="H6179" i="1"/>
  <c r="H6180" i="1"/>
  <c r="H6181" i="1"/>
  <c r="H6182" i="1"/>
  <c r="H6183" i="1"/>
  <c r="H6184" i="1"/>
  <c r="H6185" i="1"/>
  <c r="H6186" i="1"/>
  <c r="H6187" i="1"/>
  <c r="H6188" i="1"/>
  <c r="H6189" i="1"/>
  <c r="H6190" i="1"/>
  <c r="H6191" i="1"/>
  <c r="H6192" i="1"/>
  <c r="H6193" i="1"/>
  <c r="H6194" i="1"/>
  <c r="H6195" i="1"/>
  <c r="H6196" i="1"/>
  <c r="H6197" i="1"/>
  <c r="H6198" i="1"/>
  <c r="H6199" i="1"/>
  <c r="H6200" i="1"/>
  <c r="H6201" i="1"/>
  <c r="H6202" i="1"/>
  <c r="H6203" i="1"/>
  <c r="H6204" i="1"/>
  <c r="H6205" i="1"/>
  <c r="H6206" i="1"/>
  <c r="H6207" i="1"/>
  <c r="H6208" i="1"/>
  <c r="H6209" i="1"/>
  <c r="H6210" i="1"/>
  <c r="H6211" i="1"/>
  <c r="H6212" i="1"/>
  <c r="H6213" i="1"/>
  <c r="H6214" i="1"/>
  <c r="H6215" i="1"/>
  <c r="H6216" i="1"/>
  <c r="H6217" i="1"/>
  <c r="H6218" i="1"/>
  <c r="H6219" i="1"/>
  <c r="H6220" i="1"/>
  <c r="H6221" i="1"/>
  <c r="H6222" i="1"/>
  <c r="H6223" i="1"/>
  <c r="H6224" i="1"/>
  <c r="H6225" i="1"/>
  <c r="H6226" i="1"/>
  <c r="H6227" i="1"/>
  <c r="H6228" i="1"/>
  <c r="H6229" i="1"/>
  <c r="H6230" i="1"/>
  <c r="H6231" i="1"/>
  <c r="H6232" i="1"/>
  <c r="H6233" i="1"/>
  <c r="H6234" i="1"/>
  <c r="H6235" i="1"/>
  <c r="H6236" i="1"/>
  <c r="H6237" i="1"/>
  <c r="H6238" i="1"/>
  <c r="H6239" i="1"/>
  <c r="H6240" i="1"/>
  <c r="H6241" i="1"/>
  <c r="H6242" i="1"/>
  <c r="H6243" i="1"/>
  <c r="H6244" i="1"/>
  <c r="H6245" i="1"/>
  <c r="H6246" i="1"/>
  <c r="H6247" i="1"/>
  <c r="H6248" i="1"/>
  <c r="H6249" i="1"/>
  <c r="H6250" i="1"/>
  <c r="H6251" i="1"/>
  <c r="H6252" i="1"/>
  <c r="H6253" i="1"/>
  <c r="H6254" i="1"/>
  <c r="H6255" i="1"/>
  <c r="H6256" i="1"/>
  <c r="H6257" i="1"/>
  <c r="H6258" i="1"/>
  <c r="H6259" i="1"/>
  <c r="H6260" i="1"/>
  <c r="H6261" i="1"/>
  <c r="H6262" i="1"/>
  <c r="H6263" i="1"/>
  <c r="H6264" i="1"/>
  <c r="H6265" i="1"/>
  <c r="H6266" i="1"/>
  <c r="H6267" i="1"/>
  <c r="H6268" i="1"/>
  <c r="H6269" i="1"/>
  <c r="H6270" i="1"/>
  <c r="H6271" i="1"/>
  <c r="H6272" i="1"/>
  <c r="H6273" i="1"/>
  <c r="H6274" i="1"/>
  <c r="H6275" i="1"/>
  <c r="H6276" i="1"/>
  <c r="H6277" i="1"/>
  <c r="H6278" i="1"/>
  <c r="H6279" i="1"/>
  <c r="H6280" i="1"/>
  <c r="H6281" i="1"/>
  <c r="H6282" i="1"/>
  <c r="H6283" i="1"/>
  <c r="H6284" i="1"/>
  <c r="H6285" i="1"/>
  <c r="H6286" i="1"/>
  <c r="H6287" i="1"/>
  <c r="H6288" i="1"/>
  <c r="H6289" i="1"/>
  <c r="H6290" i="1"/>
  <c r="H6291" i="1"/>
  <c r="H6292" i="1"/>
  <c r="H6293" i="1"/>
  <c r="H6294" i="1"/>
  <c r="H6295" i="1"/>
  <c r="H6296" i="1"/>
  <c r="H6297" i="1"/>
  <c r="H6298" i="1"/>
  <c r="H6299" i="1"/>
  <c r="H6300" i="1"/>
  <c r="H6301" i="1"/>
  <c r="H6302" i="1"/>
  <c r="H6303" i="1"/>
  <c r="H6304" i="1"/>
  <c r="H6305" i="1"/>
  <c r="H6306" i="1"/>
  <c r="H6307" i="1"/>
  <c r="H6308" i="1"/>
  <c r="H6309" i="1"/>
  <c r="H6310" i="1"/>
  <c r="H6311" i="1"/>
  <c r="H6312" i="1"/>
  <c r="H6313" i="1"/>
  <c r="H6314" i="1"/>
  <c r="H6315" i="1"/>
  <c r="H6316" i="1"/>
  <c r="H6317" i="1"/>
  <c r="H6318" i="1"/>
  <c r="H6319" i="1"/>
  <c r="H6320" i="1"/>
  <c r="H6321" i="1"/>
  <c r="H6322" i="1"/>
  <c r="H6323" i="1"/>
  <c r="H6324" i="1"/>
  <c r="H6325" i="1"/>
  <c r="H6326" i="1"/>
  <c r="H6327" i="1"/>
  <c r="H6328" i="1"/>
  <c r="H6329" i="1"/>
  <c r="H6330" i="1"/>
  <c r="H6331" i="1"/>
  <c r="H6332" i="1"/>
  <c r="H6333" i="1"/>
  <c r="H6334" i="1"/>
  <c r="H6335" i="1"/>
  <c r="H6336" i="1"/>
  <c r="H6337" i="1"/>
  <c r="H6338" i="1"/>
  <c r="H6339" i="1"/>
  <c r="H6340" i="1"/>
  <c r="H6341" i="1"/>
  <c r="H6342" i="1"/>
  <c r="H6343" i="1"/>
  <c r="H6344" i="1"/>
  <c r="H6345" i="1"/>
  <c r="H6346" i="1"/>
  <c r="H6347" i="1"/>
  <c r="H6348" i="1"/>
  <c r="H6349" i="1"/>
  <c r="H6350" i="1"/>
  <c r="H6351" i="1"/>
  <c r="H6352" i="1"/>
  <c r="H6353" i="1"/>
  <c r="H6354" i="1"/>
  <c r="H6355" i="1"/>
  <c r="H6356" i="1"/>
  <c r="H6357" i="1"/>
  <c r="H6358" i="1"/>
  <c r="H6359" i="1"/>
  <c r="H6360" i="1"/>
  <c r="H6361" i="1"/>
  <c r="H6362" i="1"/>
  <c r="H6363" i="1"/>
  <c r="H6364" i="1"/>
  <c r="H6365" i="1"/>
  <c r="H6366" i="1"/>
  <c r="H6367" i="1"/>
  <c r="H6368" i="1"/>
  <c r="H6369" i="1"/>
  <c r="H6370" i="1"/>
  <c r="H6371" i="1"/>
  <c r="H6372" i="1"/>
  <c r="H6373" i="1"/>
  <c r="H6374" i="1"/>
  <c r="H6375" i="1"/>
  <c r="H6376" i="1"/>
  <c r="H6377" i="1"/>
  <c r="H6378" i="1"/>
  <c r="H6379" i="1"/>
  <c r="H6380" i="1"/>
  <c r="H6381" i="1"/>
  <c r="H6382" i="1"/>
  <c r="H6383" i="1"/>
  <c r="H6384" i="1"/>
  <c r="H6385" i="1"/>
  <c r="H6386" i="1"/>
  <c r="H6387" i="1"/>
  <c r="H6388" i="1"/>
  <c r="H6389" i="1"/>
  <c r="H6390" i="1"/>
  <c r="H6391" i="1"/>
  <c r="H6392" i="1"/>
  <c r="H6393" i="1"/>
  <c r="H6394" i="1"/>
  <c r="H6395" i="1"/>
  <c r="H6396" i="1"/>
  <c r="H6397" i="1"/>
  <c r="H6398" i="1"/>
  <c r="H6399" i="1"/>
  <c r="H6400" i="1"/>
  <c r="H6401" i="1"/>
  <c r="H6402" i="1"/>
  <c r="H6403" i="1"/>
  <c r="H6404" i="1"/>
  <c r="H6405" i="1"/>
  <c r="H6406" i="1"/>
  <c r="H6407" i="1"/>
  <c r="H6408" i="1"/>
  <c r="H6409" i="1"/>
  <c r="H6410" i="1"/>
  <c r="H6411" i="1"/>
  <c r="H6412" i="1"/>
  <c r="H6413" i="1"/>
  <c r="H6414" i="1"/>
  <c r="H6415" i="1"/>
  <c r="H6416" i="1"/>
  <c r="H6417" i="1"/>
  <c r="H6418" i="1"/>
  <c r="H6419" i="1"/>
  <c r="H6420" i="1"/>
  <c r="H6421" i="1"/>
  <c r="H6422" i="1"/>
  <c r="H6423" i="1"/>
  <c r="H6424" i="1"/>
  <c r="H6425" i="1"/>
  <c r="H6426" i="1"/>
  <c r="H6427" i="1"/>
  <c r="H6428" i="1"/>
  <c r="H6429" i="1"/>
  <c r="H6430" i="1"/>
  <c r="H6431" i="1"/>
  <c r="H6432" i="1"/>
  <c r="H6433" i="1"/>
  <c r="H6434" i="1"/>
  <c r="H6435" i="1"/>
  <c r="H6436" i="1"/>
  <c r="H6437" i="1"/>
  <c r="H6438" i="1"/>
  <c r="H6439" i="1"/>
  <c r="H6440" i="1"/>
  <c r="H6441" i="1"/>
  <c r="H6442" i="1"/>
  <c r="H6443" i="1"/>
  <c r="H6444" i="1"/>
  <c r="H6445" i="1"/>
  <c r="H6446" i="1"/>
  <c r="H6447" i="1"/>
  <c r="H6448" i="1"/>
  <c r="H6449" i="1"/>
  <c r="H6450" i="1"/>
  <c r="H6451" i="1"/>
  <c r="H6452" i="1"/>
  <c r="H6453" i="1"/>
  <c r="H6454" i="1"/>
  <c r="H6455" i="1"/>
  <c r="H6456" i="1"/>
  <c r="H6457" i="1"/>
  <c r="H6458" i="1"/>
  <c r="H6459" i="1"/>
  <c r="H6460" i="1"/>
  <c r="H6461" i="1"/>
  <c r="H6462" i="1"/>
  <c r="H6463" i="1"/>
  <c r="H6464" i="1"/>
  <c r="H6465" i="1"/>
  <c r="H6466" i="1"/>
  <c r="H6467" i="1"/>
  <c r="H6468" i="1"/>
  <c r="H6469" i="1"/>
  <c r="H6470" i="1"/>
  <c r="H6471" i="1"/>
  <c r="H6472" i="1"/>
  <c r="H6473" i="1"/>
  <c r="H6474" i="1"/>
  <c r="H6475" i="1"/>
  <c r="H6476" i="1"/>
  <c r="H6477" i="1"/>
  <c r="H6478" i="1"/>
  <c r="H6479" i="1"/>
  <c r="H6480" i="1"/>
  <c r="H6481" i="1"/>
  <c r="H6482" i="1"/>
  <c r="H6483" i="1"/>
  <c r="H6484" i="1"/>
  <c r="H6485" i="1"/>
  <c r="H6486" i="1"/>
  <c r="H6487" i="1"/>
  <c r="H6488" i="1"/>
  <c r="H6489" i="1"/>
  <c r="H6490" i="1"/>
  <c r="H6491" i="1"/>
  <c r="H6492" i="1"/>
  <c r="H6493" i="1"/>
  <c r="H6494" i="1"/>
  <c r="H6495" i="1"/>
  <c r="H6496" i="1"/>
  <c r="H6497" i="1"/>
  <c r="H6498" i="1"/>
  <c r="H6499" i="1"/>
  <c r="H6500" i="1"/>
  <c r="H6501" i="1"/>
  <c r="H6502" i="1"/>
  <c r="H6503" i="1"/>
  <c r="H6504" i="1"/>
  <c r="H6505" i="1"/>
  <c r="H6506" i="1"/>
  <c r="H6507" i="1"/>
  <c r="H6508" i="1"/>
  <c r="H6509" i="1"/>
  <c r="H6510" i="1"/>
  <c r="H6511" i="1"/>
  <c r="H6512" i="1"/>
  <c r="H6513" i="1"/>
  <c r="H6514" i="1"/>
  <c r="H6515" i="1"/>
  <c r="H6516" i="1"/>
  <c r="H6517" i="1"/>
  <c r="H6518" i="1"/>
  <c r="H6519" i="1"/>
  <c r="H6520" i="1"/>
  <c r="H6521" i="1"/>
  <c r="H6522" i="1"/>
  <c r="H6523" i="1"/>
  <c r="H6524" i="1"/>
  <c r="H6525" i="1"/>
  <c r="H6526" i="1"/>
  <c r="H6527" i="1"/>
  <c r="H6528" i="1"/>
  <c r="H6529" i="1"/>
  <c r="H6530" i="1"/>
  <c r="H6531" i="1"/>
  <c r="H6532" i="1"/>
  <c r="H6533" i="1"/>
  <c r="H6534" i="1"/>
  <c r="H6535" i="1"/>
  <c r="H6536" i="1"/>
  <c r="H6537" i="1"/>
  <c r="H6538" i="1"/>
  <c r="H6539" i="1"/>
  <c r="H6540" i="1"/>
  <c r="H6541" i="1"/>
  <c r="H6542" i="1"/>
  <c r="H6543" i="1"/>
  <c r="H6544" i="1"/>
  <c r="H6545" i="1"/>
  <c r="H6546" i="1"/>
  <c r="H6547" i="1"/>
  <c r="H6548" i="1"/>
  <c r="H6549" i="1"/>
  <c r="H6550" i="1"/>
  <c r="H6551" i="1"/>
  <c r="H6552" i="1"/>
  <c r="H6553" i="1"/>
  <c r="H6554" i="1"/>
  <c r="H6555" i="1"/>
  <c r="H6556" i="1"/>
  <c r="H6557" i="1"/>
  <c r="H6558" i="1"/>
  <c r="H6559" i="1"/>
  <c r="H6560" i="1"/>
  <c r="H6561" i="1"/>
  <c r="H6562" i="1"/>
  <c r="H6563" i="1"/>
  <c r="H6564" i="1"/>
  <c r="H6565" i="1"/>
  <c r="H6566" i="1"/>
  <c r="H6567" i="1"/>
  <c r="H6568" i="1"/>
  <c r="H6569" i="1"/>
  <c r="H6570" i="1"/>
  <c r="H6571" i="1"/>
  <c r="H6572" i="1"/>
  <c r="H6573" i="1"/>
  <c r="H6574" i="1"/>
  <c r="H6575" i="1"/>
  <c r="H6576" i="1"/>
  <c r="H6577" i="1"/>
  <c r="H6578" i="1"/>
  <c r="H6579" i="1"/>
  <c r="H6580" i="1"/>
  <c r="H6581" i="1"/>
  <c r="H6582" i="1"/>
  <c r="H6583" i="1"/>
  <c r="H6584" i="1"/>
  <c r="H6585" i="1"/>
  <c r="H6586" i="1"/>
  <c r="H6587" i="1"/>
  <c r="H6588" i="1"/>
  <c r="H6589" i="1"/>
  <c r="H6590" i="1"/>
  <c r="H6591" i="1"/>
  <c r="H6592" i="1"/>
  <c r="H6593" i="1"/>
  <c r="H6594" i="1"/>
  <c r="H6595" i="1"/>
  <c r="H6596" i="1"/>
  <c r="H6597" i="1"/>
  <c r="H6598" i="1"/>
  <c r="H6599" i="1"/>
  <c r="H6600" i="1"/>
  <c r="H6601" i="1"/>
  <c r="H6602" i="1"/>
  <c r="H6603" i="1"/>
  <c r="H6604" i="1"/>
  <c r="H6605" i="1"/>
  <c r="H6606" i="1"/>
  <c r="H6607" i="1"/>
  <c r="H6608" i="1"/>
  <c r="H6609" i="1"/>
  <c r="H6610" i="1"/>
  <c r="H6611" i="1"/>
  <c r="H6612" i="1"/>
  <c r="H6613" i="1"/>
  <c r="H6614" i="1"/>
  <c r="H6615" i="1"/>
  <c r="H6616" i="1"/>
  <c r="H6617" i="1"/>
  <c r="H6618" i="1"/>
  <c r="H6619" i="1"/>
  <c r="H6620" i="1"/>
  <c r="H6621" i="1"/>
  <c r="H6622" i="1"/>
  <c r="H6623" i="1"/>
  <c r="H6624" i="1"/>
  <c r="H6625" i="1"/>
  <c r="H6626" i="1"/>
  <c r="H6627" i="1"/>
  <c r="H6628" i="1"/>
  <c r="H6629" i="1"/>
  <c r="H6630" i="1"/>
  <c r="H6631" i="1"/>
  <c r="H6632" i="1"/>
  <c r="H6633" i="1"/>
  <c r="H6634" i="1"/>
  <c r="H6635" i="1"/>
  <c r="H6636" i="1"/>
  <c r="H6637" i="1"/>
  <c r="H6638" i="1"/>
  <c r="H6639" i="1"/>
  <c r="H6640" i="1"/>
  <c r="H6641" i="1"/>
  <c r="H6642" i="1"/>
  <c r="H6643" i="1"/>
  <c r="H6644" i="1"/>
  <c r="H6645" i="1"/>
  <c r="H6646" i="1"/>
  <c r="H6647" i="1"/>
  <c r="H6648" i="1"/>
  <c r="H6649" i="1"/>
  <c r="H6650" i="1"/>
  <c r="H6651" i="1"/>
  <c r="H6652" i="1"/>
  <c r="H6653" i="1"/>
  <c r="H6654" i="1"/>
  <c r="H6655" i="1"/>
  <c r="H6656" i="1"/>
  <c r="H6657" i="1"/>
  <c r="H6658" i="1"/>
  <c r="H6659" i="1"/>
  <c r="H6660" i="1"/>
  <c r="H6661" i="1"/>
  <c r="H6662" i="1"/>
  <c r="H6663" i="1"/>
  <c r="H6664" i="1"/>
  <c r="H6665" i="1"/>
  <c r="H6666" i="1"/>
  <c r="H6667" i="1"/>
  <c r="H6668" i="1"/>
  <c r="H6669" i="1"/>
  <c r="H6670" i="1"/>
  <c r="H6671" i="1"/>
  <c r="H6672" i="1"/>
  <c r="H6673" i="1"/>
  <c r="H6674" i="1"/>
  <c r="H6675" i="1"/>
  <c r="H6676" i="1"/>
  <c r="H6677" i="1"/>
  <c r="H6678" i="1"/>
  <c r="H6679" i="1"/>
  <c r="H6680" i="1"/>
  <c r="H6681" i="1"/>
  <c r="H6682" i="1"/>
  <c r="H6683" i="1"/>
  <c r="H6684" i="1"/>
  <c r="H6685" i="1"/>
  <c r="H6686" i="1"/>
  <c r="H6687" i="1"/>
  <c r="H6688" i="1"/>
  <c r="H6689" i="1"/>
  <c r="H6690" i="1"/>
  <c r="H6691" i="1"/>
  <c r="H6692" i="1"/>
  <c r="H6693" i="1"/>
  <c r="H6694" i="1"/>
  <c r="H6695" i="1"/>
  <c r="H6696" i="1"/>
  <c r="H6697" i="1"/>
  <c r="H6698" i="1"/>
  <c r="H6699" i="1"/>
  <c r="H6700" i="1"/>
  <c r="H6701" i="1"/>
  <c r="H6702" i="1"/>
  <c r="H6703" i="1"/>
  <c r="H6704" i="1"/>
  <c r="H6705" i="1"/>
  <c r="H6706" i="1"/>
  <c r="H6707" i="1"/>
  <c r="H6708" i="1"/>
  <c r="H6709" i="1"/>
  <c r="H6710" i="1"/>
  <c r="H6711" i="1"/>
  <c r="H6712" i="1"/>
  <c r="H6713" i="1"/>
  <c r="H6714" i="1"/>
  <c r="H6715" i="1"/>
  <c r="H6716" i="1"/>
  <c r="H6717" i="1"/>
  <c r="H6718" i="1"/>
  <c r="H6719" i="1"/>
  <c r="H6720" i="1"/>
  <c r="H6721" i="1"/>
  <c r="H6722" i="1"/>
  <c r="H6723" i="1"/>
  <c r="H6724" i="1"/>
  <c r="H6725" i="1"/>
  <c r="H6726" i="1"/>
  <c r="H6727" i="1"/>
  <c r="H6728" i="1"/>
  <c r="H6729" i="1"/>
  <c r="H6730" i="1"/>
  <c r="H6731" i="1"/>
  <c r="H6732" i="1"/>
  <c r="H6733" i="1"/>
  <c r="H6734" i="1"/>
  <c r="H6735" i="1"/>
  <c r="H6736" i="1"/>
  <c r="H6737" i="1"/>
  <c r="H6738" i="1"/>
  <c r="H6739" i="1"/>
  <c r="H6740" i="1"/>
  <c r="H6741" i="1"/>
  <c r="H6742" i="1"/>
  <c r="H6743" i="1"/>
  <c r="H6744" i="1"/>
  <c r="H6745" i="1"/>
  <c r="H6746" i="1"/>
  <c r="H6747" i="1"/>
  <c r="H6748" i="1"/>
  <c r="H6749" i="1"/>
  <c r="H6750" i="1"/>
  <c r="H6751" i="1"/>
  <c r="H6752" i="1"/>
  <c r="H6753" i="1"/>
  <c r="H6754" i="1"/>
  <c r="H6755" i="1"/>
  <c r="H6756" i="1"/>
  <c r="H6757" i="1"/>
  <c r="H6758" i="1"/>
  <c r="H6759" i="1"/>
  <c r="H6760" i="1"/>
  <c r="H6761" i="1"/>
  <c r="H6762" i="1"/>
  <c r="H6763" i="1"/>
  <c r="H6764" i="1"/>
  <c r="H6765" i="1"/>
  <c r="H6766" i="1"/>
  <c r="H6767" i="1"/>
  <c r="H6768" i="1"/>
  <c r="H6769" i="1"/>
  <c r="H6770" i="1"/>
  <c r="H6771" i="1"/>
  <c r="H6772" i="1"/>
  <c r="H6773" i="1"/>
  <c r="H6774" i="1"/>
  <c r="H6775" i="1"/>
  <c r="H6776" i="1"/>
  <c r="H6777" i="1"/>
  <c r="H6778" i="1"/>
  <c r="H6779" i="1"/>
  <c r="H6780" i="1"/>
  <c r="H6781" i="1"/>
  <c r="H6782" i="1"/>
  <c r="H6783" i="1"/>
  <c r="H6784" i="1"/>
  <c r="H6785" i="1"/>
  <c r="H6786" i="1"/>
  <c r="H6787" i="1"/>
  <c r="H6788" i="1"/>
  <c r="H6789" i="1"/>
  <c r="H6790" i="1"/>
  <c r="H6791" i="1"/>
  <c r="H6792" i="1"/>
  <c r="H6793" i="1"/>
  <c r="H6794" i="1"/>
  <c r="H6795" i="1"/>
  <c r="H6796" i="1"/>
  <c r="H6797" i="1"/>
  <c r="H6798" i="1"/>
  <c r="H6799" i="1"/>
  <c r="H6800" i="1"/>
  <c r="H6801" i="1"/>
  <c r="H6802" i="1"/>
  <c r="H6803" i="1"/>
  <c r="H6804" i="1"/>
  <c r="H6805" i="1"/>
  <c r="H6806" i="1"/>
  <c r="H6807" i="1"/>
  <c r="H6808" i="1"/>
  <c r="H6809" i="1"/>
  <c r="H6810" i="1"/>
  <c r="H6811" i="1"/>
  <c r="H6812" i="1"/>
  <c r="H6813" i="1"/>
  <c r="H6814" i="1"/>
  <c r="H6815" i="1"/>
  <c r="H6816" i="1"/>
  <c r="H6817" i="1"/>
  <c r="H6818" i="1"/>
  <c r="H6819" i="1"/>
  <c r="H6820" i="1"/>
  <c r="H6821" i="1"/>
  <c r="H6822" i="1"/>
  <c r="H6823" i="1"/>
  <c r="H6824" i="1"/>
  <c r="H6825" i="1"/>
  <c r="H6826" i="1"/>
  <c r="H6827" i="1"/>
  <c r="H6828" i="1"/>
  <c r="H6829" i="1"/>
  <c r="H6830" i="1"/>
  <c r="H6831" i="1"/>
  <c r="H6832" i="1"/>
  <c r="H6833" i="1"/>
  <c r="H6834" i="1"/>
  <c r="H6835" i="1"/>
  <c r="H6836" i="1"/>
  <c r="H6837" i="1"/>
  <c r="H6838" i="1"/>
  <c r="H6839" i="1"/>
  <c r="H6840" i="1"/>
  <c r="H6841" i="1"/>
  <c r="H6842" i="1"/>
  <c r="H6843" i="1"/>
  <c r="H6844" i="1"/>
  <c r="H6845" i="1"/>
  <c r="H6846" i="1"/>
  <c r="H6847" i="1"/>
  <c r="H6848" i="1"/>
  <c r="H6849" i="1"/>
  <c r="H6850" i="1"/>
  <c r="H6851" i="1"/>
  <c r="H6852" i="1"/>
  <c r="H6853" i="1"/>
  <c r="H6854" i="1"/>
  <c r="H6855" i="1"/>
  <c r="H6856" i="1"/>
  <c r="H6857" i="1"/>
  <c r="H6858" i="1"/>
  <c r="H6859" i="1"/>
  <c r="H6860" i="1"/>
  <c r="H6861" i="1"/>
  <c r="H6862" i="1"/>
  <c r="H6863" i="1"/>
  <c r="H6864" i="1"/>
  <c r="H6865" i="1"/>
  <c r="H6866" i="1"/>
  <c r="H6867" i="1"/>
  <c r="H6868" i="1"/>
  <c r="H6869" i="1"/>
  <c r="H6870" i="1"/>
  <c r="H6871" i="1"/>
  <c r="H6872" i="1"/>
  <c r="H6873" i="1"/>
  <c r="H6874" i="1"/>
  <c r="H6875" i="1"/>
  <c r="H6876" i="1"/>
  <c r="H6877" i="1"/>
  <c r="H6878" i="1"/>
  <c r="H6879" i="1"/>
  <c r="H6880" i="1"/>
  <c r="H6881" i="1"/>
  <c r="H6882" i="1"/>
  <c r="H6883" i="1"/>
  <c r="H6884" i="1"/>
  <c r="H6885" i="1"/>
  <c r="H6886" i="1"/>
  <c r="H6887" i="1"/>
  <c r="H6888" i="1"/>
  <c r="H6889" i="1"/>
  <c r="H6890" i="1"/>
  <c r="H6891" i="1"/>
  <c r="H6892" i="1"/>
  <c r="H6893" i="1"/>
  <c r="H6894" i="1"/>
  <c r="H6895" i="1"/>
  <c r="H6896" i="1"/>
  <c r="H6897" i="1"/>
  <c r="H6898" i="1"/>
  <c r="H6899" i="1"/>
  <c r="H6900" i="1"/>
  <c r="H6901" i="1"/>
  <c r="H6902" i="1"/>
  <c r="H6903" i="1"/>
  <c r="H6904" i="1"/>
  <c r="H6905" i="1"/>
  <c r="H6906" i="1"/>
  <c r="H6907" i="1"/>
  <c r="H6908" i="1"/>
  <c r="H6909" i="1"/>
  <c r="H6910" i="1"/>
  <c r="H6911" i="1"/>
  <c r="H6912" i="1"/>
  <c r="H6913" i="1"/>
  <c r="H6914" i="1"/>
  <c r="H6915" i="1"/>
  <c r="H6916" i="1"/>
  <c r="H6917" i="1"/>
  <c r="H6918" i="1"/>
  <c r="H6919" i="1"/>
  <c r="H6920" i="1"/>
  <c r="H6921" i="1"/>
  <c r="H6922" i="1"/>
  <c r="H6923" i="1"/>
  <c r="H6924" i="1"/>
  <c r="H6925" i="1"/>
  <c r="H6926" i="1"/>
  <c r="H6927" i="1"/>
  <c r="H6928" i="1"/>
  <c r="H6929" i="1"/>
  <c r="H6930" i="1"/>
  <c r="H6931" i="1"/>
  <c r="H6932" i="1"/>
  <c r="H6933" i="1"/>
  <c r="H6934" i="1"/>
  <c r="H6935" i="1"/>
  <c r="H6936" i="1"/>
  <c r="H6937" i="1"/>
  <c r="H6938" i="1"/>
  <c r="H6939" i="1"/>
  <c r="H6940" i="1"/>
  <c r="H6941" i="1"/>
  <c r="H6942" i="1"/>
  <c r="H6943" i="1"/>
  <c r="H6944" i="1"/>
  <c r="H6945" i="1"/>
  <c r="H6946" i="1"/>
  <c r="H6947" i="1"/>
  <c r="H6948" i="1"/>
  <c r="H6949" i="1"/>
  <c r="H6950" i="1"/>
  <c r="H6951" i="1"/>
  <c r="H6952" i="1"/>
  <c r="H6953" i="1"/>
  <c r="H6954" i="1"/>
  <c r="H6955" i="1"/>
  <c r="H6956" i="1"/>
  <c r="H6957" i="1"/>
  <c r="H6958" i="1"/>
  <c r="H6959" i="1"/>
  <c r="H6960" i="1"/>
  <c r="H6961" i="1"/>
  <c r="H6962" i="1"/>
  <c r="H6963" i="1"/>
  <c r="H6964" i="1"/>
  <c r="H6965" i="1"/>
  <c r="H6966" i="1"/>
  <c r="H6967" i="1"/>
  <c r="H6968" i="1"/>
  <c r="H6969" i="1"/>
  <c r="H6970" i="1"/>
  <c r="H6971" i="1"/>
  <c r="H6972" i="1"/>
  <c r="H6973" i="1"/>
  <c r="H6974" i="1"/>
  <c r="H6975" i="1"/>
  <c r="H6976" i="1"/>
  <c r="H6977" i="1"/>
  <c r="H6978" i="1"/>
  <c r="H6979" i="1"/>
  <c r="H6980" i="1"/>
  <c r="H6981" i="1"/>
  <c r="H6982" i="1"/>
  <c r="H6983" i="1"/>
  <c r="H6984" i="1"/>
  <c r="H6985" i="1"/>
  <c r="H6986" i="1"/>
  <c r="H6987" i="1"/>
  <c r="H6988" i="1"/>
  <c r="H6989" i="1"/>
  <c r="H6990" i="1"/>
  <c r="H6991" i="1"/>
  <c r="H6992" i="1"/>
  <c r="H6993" i="1"/>
  <c r="H6994" i="1"/>
  <c r="H6995" i="1"/>
  <c r="H6996" i="1"/>
  <c r="H6997" i="1"/>
  <c r="H6998" i="1"/>
  <c r="H6999" i="1"/>
  <c r="H7000" i="1"/>
  <c r="H7001" i="1"/>
  <c r="H7002" i="1"/>
  <c r="H7003" i="1"/>
  <c r="H7004" i="1"/>
  <c r="H7005" i="1"/>
  <c r="H7006" i="1"/>
  <c r="H7007" i="1"/>
  <c r="H7008" i="1"/>
  <c r="H7009" i="1"/>
  <c r="H7010" i="1"/>
  <c r="H7011" i="1"/>
  <c r="H7012" i="1"/>
  <c r="H7013" i="1"/>
  <c r="H7014" i="1"/>
  <c r="H7015" i="1"/>
  <c r="H7016" i="1"/>
  <c r="H7017" i="1"/>
  <c r="H7018" i="1"/>
  <c r="H7019" i="1"/>
  <c r="H7020" i="1"/>
  <c r="H7021" i="1"/>
  <c r="H7022" i="1"/>
  <c r="H7023" i="1"/>
  <c r="H7024" i="1"/>
  <c r="H7025" i="1"/>
  <c r="H7026" i="1"/>
  <c r="H7027" i="1"/>
  <c r="H7028" i="1"/>
  <c r="H7029" i="1"/>
  <c r="H7030" i="1"/>
  <c r="H7031" i="1"/>
  <c r="H7032" i="1"/>
  <c r="H7033" i="1"/>
  <c r="H7034" i="1"/>
  <c r="H7035" i="1"/>
  <c r="H7036" i="1"/>
  <c r="H7037" i="1"/>
  <c r="H7038" i="1"/>
  <c r="H7039" i="1"/>
  <c r="H7040" i="1"/>
  <c r="H7041" i="1"/>
  <c r="H7042" i="1"/>
  <c r="H7043" i="1"/>
  <c r="H7044" i="1"/>
  <c r="H7045" i="1"/>
  <c r="H7046" i="1"/>
  <c r="H7047" i="1"/>
  <c r="H7048" i="1"/>
  <c r="H7049" i="1"/>
  <c r="H7050" i="1"/>
  <c r="H7051" i="1"/>
  <c r="H7052" i="1"/>
  <c r="H7053" i="1"/>
  <c r="H7054" i="1"/>
  <c r="H7055" i="1"/>
  <c r="H7056" i="1"/>
  <c r="H7057" i="1"/>
  <c r="H7058" i="1"/>
  <c r="H7059" i="1"/>
  <c r="H7060" i="1"/>
  <c r="H7061" i="1"/>
  <c r="H7062" i="1"/>
  <c r="H7063" i="1"/>
  <c r="H7064" i="1"/>
  <c r="H7065" i="1"/>
  <c r="H7066" i="1"/>
  <c r="H7067" i="1"/>
  <c r="H7068" i="1"/>
  <c r="H7069" i="1"/>
  <c r="H7070" i="1"/>
  <c r="H7071" i="1"/>
  <c r="H7072" i="1"/>
  <c r="H7073" i="1"/>
  <c r="H7074" i="1"/>
  <c r="H7075" i="1"/>
  <c r="H7076" i="1"/>
  <c r="H7077" i="1"/>
  <c r="H7078" i="1"/>
  <c r="H7079" i="1"/>
  <c r="H7080" i="1"/>
  <c r="H7081" i="1"/>
  <c r="H7082" i="1"/>
  <c r="H7083" i="1"/>
  <c r="H7084" i="1"/>
  <c r="H7085" i="1"/>
  <c r="H7086" i="1"/>
  <c r="H7087" i="1"/>
  <c r="H7088" i="1"/>
  <c r="H7089" i="1"/>
  <c r="H7090" i="1"/>
  <c r="H7091" i="1"/>
  <c r="H7092" i="1"/>
  <c r="H7093" i="1"/>
  <c r="H7094" i="1"/>
  <c r="H7095" i="1"/>
  <c r="H7096" i="1"/>
  <c r="H7097" i="1"/>
  <c r="H7098" i="1"/>
  <c r="H7099" i="1"/>
  <c r="H7100" i="1"/>
  <c r="H7101" i="1"/>
  <c r="H7102" i="1"/>
  <c r="H7103" i="1"/>
  <c r="H7104" i="1"/>
  <c r="H7105" i="1"/>
  <c r="H7106" i="1"/>
  <c r="H7107" i="1"/>
  <c r="H7108" i="1"/>
  <c r="H7109" i="1"/>
  <c r="H7110" i="1"/>
  <c r="H7111" i="1"/>
  <c r="H7112" i="1"/>
  <c r="H7113" i="1"/>
  <c r="H7114" i="1"/>
  <c r="H7115" i="1"/>
  <c r="H7116" i="1"/>
  <c r="H7117" i="1"/>
  <c r="H7118" i="1"/>
  <c r="H7119" i="1"/>
  <c r="H7120" i="1"/>
  <c r="H7121" i="1"/>
  <c r="H7122" i="1"/>
  <c r="H7123" i="1"/>
  <c r="H7124" i="1"/>
  <c r="H7125" i="1"/>
  <c r="H7126" i="1"/>
  <c r="H7127" i="1"/>
  <c r="H7128" i="1"/>
  <c r="H7129" i="1"/>
  <c r="H7130" i="1"/>
  <c r="H7131" i="1"/>
  <c r="H7132" i="1"/>
  <c r="H7133" i="1"/>
  <c r="H7134" i="1"/>
  <c r="H7135" i="1"/>
  <c r="H7136" i="1"/>
  <c r="H7137" i="1"/>
  <c r="H7138" i="1"/>
  <c r="H7139" i="1"/>
  <c r="H7140" i="1"/>
  <c r="H7141" i="1"/>
  <c r="H7142" i="1"/>
  <c r="H7143" i="1"/>
  <c r="H7144" i="1"/>
  <c r="H7145" i="1"/>
  <c r="H7146" i="1"/>
  <c r="H7147" i="1"/>
  <c r="H7148" i="1"/>
  <c r="H7149" i="1"/>
  <c r="H7150" i="1"/>
  <c r="H7151" i="1"/>
  <c r="H7152" i="1"/>
  <c r="H7153" i="1"/>
  <c r="H7154" i="1"/>
  <c r="H7155" i="1"/>
  <c r="H7156" i="1"/>
  <c r="H7157" i="1"/>
  <c r="H7158" i="1"/>
  <c r="H7159" i="1"/>
  <c r="H7160" i="1"/>
  <c r="H7161" i="1"/>
  <c r="H7162" i="1"/>
  <c r="H7163" i="1"/>
  <c r="H7164" i="1"/>
  <c r="H7165" i="1"/>
  <c r="H7166" i="1"/>
  <c r="H7167" i="1"/>
  <c r="H7168" i="1"/>
  <c r="H7169" i="1"/>
  <c r="H7170" i="1"/>
  <c r="H7171" i="1"/>
  <c r="H7172" i="1"/>
  <c r="H7173" i="1"/>
  <c r="H7174" i="1"/>
  <c r="H7175" i="1"/>
  <c r="H7176" i="1"/>
  <c r="H7177" i="1"/>
  <c r="H7178" i="1"/>
  <c r="H7179" i="1"/>
  <c r="H7180" i="1"/>
  <c r="H7181" i="1"/>
  <c r="H7182" i="1"/>
  <c r="H7183" i="1"/>
  <c r="H7184" i="1"/>
  <c r="H7185" i="1"/>
  <c r="H7186" i="1"/>
  <c r="H7187" i="1"/>
  <c r="H7188" i="1"/>
  <c r="H7189" i="1"/>
  <c r="H7190" i="1"/>
  <c r="H7191" i="1"/>
  <c r="H7192" i="1"/>
  <c r="H7193" i="1"/>
  <c r="H7194" i="1"/>
  <c r="H7195" i="1"/>
  <c r="H7196" i="1"/>
  <c r="H7197" i="1"/>
  <c r="H7198" i="1"/>
  <c r="H7199" i="1"/>
  <c r="H7200" i="1"/>
  <c r="H7201" i="1"/>
  <c r="H7202" i="1"/>
  <c r="H7203" i="1"/>
  <c r="H7204" i="1"/>
  <c r="H7205" i="1"/>
  <c r="H7206" i="1"/>
  <c r="H7207" i="1"/>
  <c r="H7208" i="1"/>
  <c r="H7209" i="1"/>
  <c r="H7210" i="1"/>
  <c r="H7211" i="1"/>
  <c r="H7212" i="1"/>
  <c r="H7213" i="1"/>
  <c r="H7214" i="1"/>
  <c r="H7215" i="1"/>
  <c r="H7216" i="1"/>
  <c r="H7217" i="1"/>
  <c r="H7218" i="1"/>
  <c r="H7219" i="1"/>
  <c r="H7220" i="1"/>
  <c r="H7221" i="1"/>
  <c r="H7222" i="1"/>
  <c r="H7223" i="1"/>
  <c r="H7224" i="1"/>
  <c r="H7225" i="1"/>
  <c r="H7226" i="1"/>
  <c r="H7227" i="1"/>
  <c r="H7228" i="1"/>
  <c r="H7229" i="1"/>
  <c r="H7230" i="1"/>
  <c r="H7231" i="1"/>
  <c r="H7232" i="1"/>
  <c r="H7233" i="1"/>
  <c r="H7234" i="1"/>
  <c r="H7235" i="1"/>
  <c r="H7236" i="1"/>
  <c r="H7237" i="1"/>
  <c r="H7238" i="1"/>
  <c r="H7239" i="1"/>
  <c r="H7240" i="1"/>
  <c r="H7241" i="1"/>
  <c r="H7242" i="1"/>
  <c r="H7243" i="1"/>
  <c r="H7244" i="1"/>
  <c r="H7245" i="1"/>
  <c r="H7246" i="1"/>
  <c r="H7247" i="1"/>
  <c r="H7248" i="1"/>
  <c r="H7249" i="1"/>
  <c r="H7250" i="1"/>
  <c r="H7251" i="1"/>
  <c r="H7252" i="1"/>
  <c r="H7253" i="1"/>
  <c r="H7254" i="1"/>
  <c r="H7255" i="1"/>
  <c r="H7256" i="1"/>
  <c r="H7257" i="1"/>
  <c r="H7258" i="1"/>
  <c r="H7259" i="1"/>
  <c r="H7260" i="1"/>
  <c r="H7261" i="1"/>
  <c r="H7262" i="1"/>
  <c r="H7263" i="1"/>
  <c r="H7264" i="1"/>
  <c r="H7265" i="1"/>
  <c r="H7266" i="1"/>
  <c r="H7267" i="1"/>
  <c r="H7268" i="1"/>
  <c r="H7269" i="1"/>
  <c r="H7270" i="1"/>
  <c r="H7271" i="1"/>
  <c r="H7272" i="1"/>
  <c r="H7273" i="1"/>
  <c r="H7274" i="1"/>
  <c r="H7275" i="1"/>
  <c r="H7276" i="1"/>
  <c r="H7277" i="1"/>
  <c r="H7278" i="1"/>
  <c r="H7279" i="1"/>
  <c r="H7280" i="1"/>
  <c r="H7281" i="1"/>
  <c r="H7282" i="1"/>
  <c r="H7283" i="1"/>
  <c r="H7284" i="1"/>
  <c r="H7285" i="1"/>
  <c r="H7286" i="1"/>
  <c r="H7287" i="1"/>
  <c r="H7288" i="1"/>
  <c r="H7289" i="1"/>
  <c r="H7290" i="1"/>
  <c r="H7291" i="1"/>
  <c r="H7292" i="1"/>
  <c r="H7293" i="1"/>
  <c r="H7294" i="1"/>
  <c r="H7295" i="1"/>
  <c r="H7296" i="1"/>
  <c r="H7297" i="1"/>
  <c r="H7298" i="1"/>
  <c r="H7299" i="1"/>
  <c r="H7300" i="1"/>
  <c r="H7301" i="1"/>
  <c r="H7302" i="1"/>
  <c r="H7303" i="1"/>
  <c r="H7304" i="1"/>
  <c r="H7305" i="1"/>
  <c r="H7306" i="1"/>
  <c r="H7307" i="1"/>
  <c r="H7308" i="1"/>
  <c r="H7309" i="1"/>
  <c r="H7310" i="1"/>
  <c r="H7311" i="1"/>
  <c r="H7312" i="1"/>
  <c r="H7313" i="1"/>
  <c r="H7314" i="1"/>
  <c r="H7315" i="1"/>
  <c r="H7316" i="1"/>
  <c r="H7317" i="1"/>
  <c r="H7318" i="1"/>
  <c r="H7319" i="1"/>
  <c r="H7320" i="1"/>
  <c r="H7321" i="1"/>
  <c r="H7322" i="1"/>
  <c r="H7323" i="1"/>
  <c r="H7324" i="1"/>
  <c r="H7325" i="1"/>
  <c r="H7326" i="1"/>
  <c r="H7327" i="1"/>
  <c r="H7328" i="1"/>
  <c r="H7329" i="1"/>
  <c r="H7330" i="1"/>
  <c r="H7331" i="1"/>
  <c r="H7332" i="1"/>
  <c r="H7333" i="1"/>
  <c r="H7334" i="1"/>
  <c r="H7335" i="1"/>
  <c r="H7336" i="1"/>
  <c r="H7337" i="1"/>
  <c r="H7338" i="1"/>
  <c r="H7339" i="1"/>
  <c r="H7340" i="1"/>
  <c r="H7341" i="1"/>
  <c r="H7342" i="1"/>
  <c r="H7343" i="1"/>
  <c r="H7344" i="1"/>
  <c r="H7345" i="1"/>
  <c r="H7346" i="1"/>
  <c r="H7347" i="1"/>
  <c r="H7348" i="1"/>
  <c r="H7349" i="1"/>
  <c r="H7350" i="1"/>
  <c r="H7351" i="1"/>
  <c r="H7352" i="1"/>
  <c r="H7353" i="1"/>
  <c r="H7354" i="1"/>
  <c r="H7355" i="1"/>
  <c r="H7356" i="1"/>
  <c r="H7357" i="1"/>
  <c r="H7358" i="1"/>
  <c r="H7359" i="1"/>
  <c r="H7360" i="1"/>
  <c r="H7361" i="1"/>
  <c r="H7362" i="1"/>
  <c r="H7363" i="1"/>
  <c r="H7364" i="1"/>
  <c r="H7365" i="1"/>
  <c r="H7366" i="1"/>
  <c r="H7367" i="1"/>
  <c r="H7368" i="1"/>
  <c r="H7369" i="1"/>
  <c r="H7370" i="1"/>
  <c r="H7371" i="1"/>
  <c r="H7372" i="1"/>
  <c r="H7373" i="1"/>
  <c r="H7374" i="1"/>
  <c r="H7375" i="1"/>
  <c r="H7376" i="1"/>
  <c r="H7377" i="1"/>
  <c r="H7378" i="1"/>
  <c r="H7379" i="1"/>
  <c r="H7380" i="1"/>
  <c r="H7381" i="1"/>
  <c r="H7382" i="1"/>
  <c r="H7383" i="1"/>
  <c r="H7384" i="1"/>
  <c r="H7385" i="1"/>
  <c r="H7386" i="1"/>
  <c r="H7387" i="1"/>
  <c r="H7388" i="1"/>
  <c r="H7389" i="1"/>
  <c r="H7390" i="1"/>
  <c r="H7391" i="1"/>
  <c r="H7392" i="1"/>
  <c r="H7393" i="1"/>
  <c r="H7394" i="1"/>
  <c r="H7395" i="1"/>
  <c r="H7396" i="1"/>
  <c r="H7397" i="1"/>
  <c r="H7398" i="1"/>
  <c r="H7399" i="1"/>
  <c r="H7400" i="1"/>
  <c r="H7401" i="1"/>
  <c r="H7402" i="1"/>
  <c r="H7403" i="1"/>
  <c r="H7404" i="1"/>
  <c r="H7405" i="1"/>
  <c r="H7406" i="1"/>
  <c r="H7407" i="1"/>
  <c r="H7408" i="1"/>
  <c r="H7409" i="1"/>
  <c r="H7410" i="1"/>
  <c r="H7411" i="1"/>
  <c r="H7412" i="1"/>
  <c r="H7413" i="1"/>
  <c r="H7414" i="1"/>
  <c r="H7415" i="1"/>
  <c r="H7416" i="1"/>
  <c r="H7417" i="1"/>
  <c r="H7418" i="1"/>
  <c r="H7419" i="1"/>
  <c r="H7420" i="1"/>
  <c r="H7421" i="1"/>
  <c r="H7422" i="1"/>
  <c r="H7423" i="1"/>
  <c r="H7424" i="1"/>
  <c r="H7425" i="1"/>
  <c r="H7426" i="1"/>
  <c r="H7427" i="1"/>
  <c r="H7428" i="1"/>
  <c r="H7429" i="1"/>
  <c r="H7430" i="1"/>
  <c r="H7431" i="1"/>
  <c r="H7432" i="1"/>
  <c r="H7433" i="1"/>
  <c r="H7434" i="1"/>
  <c r="H7435" i="1"/>
  <c r="H7436" i="1"/>
  <c r="H7437" i="1"/>
  <c r="H7438" i="1"/>
  <c r="H7439" i="1"/>
  <c r="H7440" i="1"/>
  <c r="H7441" i="1"/>
  <c r="H7442" i="1"/>
  <c r="H7443" i="1"/>
  <c r="H7444" i="1"/>
  <c r="H7445" i="1"/>
  <c r="H7446" i="1"/>
  <c r="H7447" i="1"/>
  <c r="H7448" i="1"/>
  <c r="H7449" i="1"/>
  <c r="H7450" i="1"/>
  <c r="H7451" i="1"/>
  <c r="H7452" i="1"/>
  <c r="H7453" i="1"/>
  <c r="H7454" i="1"/>
  <c r="H7455" i="1"/>
  <c r="H7456" i="1"/>
  <c r="H7457" i="1"/>
  <c r="H7458" i="1"/>
  <c r="H7459" i="1"/>
  <c r="H7460" i="1"/>
  <c r="H7461" i="1"/>
  <c r="H7462" i="1"/>
  <c r="H7463" i="1"/>
  <c r="H7464" i="1"/>
  <c r="H7465" i="1"/>
  <c r="H7466" i="1"/>
  <c r="H7467" i="1"/>
  <c r="H7468" i="1"/>
  <c r="H7469" i="1"/>
  <c r="H7470" i="1"/>
  <c r="H7471" i="1"/>
  <c r="H7472" i="1"/>
  <c r="H7473" i="1"/>
  <c r="H7474" i="1"/>
  <c r="H7475" i="1"/>
  <c r="H7476" i="1"/>
  <c r="H7477" i="1"/>
  <c r="H7478" i="1"/>
  <c r="H7479" i="1"/>
  <c r="H7480" i="1"/>
  <c r="H7481" i="1"/>
  <c r="H7482" i="1"/>
  <c r="H7483" i="1"/>
  <c r="H7484" i="1"/>
  <c r="H7485" i="1"/>
  <c r="H7486" i="1"/>
  <c r="H7487" i="1"/>
  <c r="H7488" i="1"/>
  <c r="H7489" i="1"/>
  <c r="H7490" i="1"/>
  <c r="H7491" i="1"/>
  <c r="H7492" i="1"/>
  <c r="H7493" i="1"/>
  <c r="H7494" i="1"/>
  <c r="H7495" i="1"/>
  <c r="H7496" i="1"/>
  <c r="H7497" i="1"/>
  <c r="H7498" i="1"/>
  <c r="H7499" i="1"/>
  <c r="H7500" i="1"/>
  <c r="H7501" i="1"/>
  <c r="H7502" i="1"/>
  <c r="H7503" i="1"/>
  <c r="H7504" i="1"/>
  <c r="H7505" i="1"/>
  <c r="H7506" i="1"/>
  <c r="H7507" i="1"/>
  <c r="H7508" i="1"/>
  <c r="H7509" i="1"/>
  <c r="H7510" i="1"/>
  <c r="H7511" i="1"/>
  <c r="H7512" i="1"/>
  <c r="H7513" i="1"/>
  <c r="H7514" i="1"/>
  <c r="H7515" i="1"/>
  <c r="H7516" i="1"/>
  <c r="H7517" i="1"/>
  <c r="H7518" i="1"/>
  <c r="H7519" i="1"/>
  <c r="H7520" i="1"/>
  <c r="H7521" i="1"/>
  <c r="H7522" i="1"/>
  <c r="H7523" i="1"/>
  <c r="H7524" i="1"/>
  <c r="H7525" i="1"/>
  <c r="H7526" i="1"/>
  <c r="H7527" i="1"/>
  <c r="H7528" i="1"/>
  <c r="H7529" i="1"/>
  <c r="H7530" i="1"/>
  <c r="H7531" i="1"/>
  <c r="H7532" i="1"/>
  <c r="H7533" i="1"/>
  <c r="H7534" i="1"/>
  <c r="H7535" i="1"/>
  <c r="H7536" i="1"/>
  <c r="H7537" i="1"/>
  <c r="H7538" i="1"/>
  <c r="H7539" i="1"/>
  <c r="H7540" i="1"/>
  <c r="H7541" i="1"/>
  <c r="H7542" i="1"/>
  <c r="H7543" i="1"/>
  <c r="H7544" i="1"/>
  <c r="H7545" i="1"/>
  <c r="H7546" i="1"/>
  <c r="H7547" i="1"/>
  <c r="H7548" i="1"/>
  <c r="H7549" i="1"/>
  <c r="H7550" i="1"/>
  <c r="H7551" i="1"/>
  <c r="H7552" i="1"/>
  <c r="H7553" i="1"/>
  <c r="H7554" i="1"/>
  <c r="H7555" i="1"/>
  <c r="H7556" i="1"/>
  <c r="H7557" i="1"/>
  <c r="H7558" i="1"/>
  <c r="H7559" i="1"/>
  <c r="H7560" i="1"/>
  <c r="H7561" i="1"/>
  <c r="H7562" i="1"/>
  <c r="H7563" i="1"/>
  <c r="H7564" i="1"/>
  <c r="H7565" i="1"/>
  <c r="H7566" i="1"/>
  <c r="H7567" i="1"/>
  <c r="H7568" i="1"/>
  <c r="H7569" i="1"/>
  <c r="H7570" i="1"/>
  <c r="H7571" i="1"/>
  <c r="H7572" i="1"/>
  <c r="H7573" i="1"/>
  <c r="H7574" i="1"/>
  <c r="H7575" i="1"/>
  <c r="H7576" i="1"/>
  <c r="H7577" i="1"/>
  <c r="H7578" i="1"/>
  <c r="H7579" i="1"/>
  <c r="H7580" i="1"/>
  <c r="H7581" i="1"/>
  <c r="H7582" i="1"/>
  <c r="H7583" i="1"/>
  <c r="H7584" i="1"/>
  <c r="H7585" i="1"/>
  <c r="H7586" i="1"/>
  <c r="H7587" i="1"/>
  <c r="H7588" i="1"/>
  <c r="H7589" i="1"/>
  <c r="H7590" i="1"/>
  <c r="H7591" i="1"/>
  <c r="H7592" i="1"/>
  <c r="H7593" i="1"/>
  <c r="H7594" i="1"/>
  <c r="H7595" i="1"/>
  <c r="H7596" i="1"/>
  <c r="H7597" i="1"/>
  <c r="H7598" i="1"/>
  <c r="H7599" i="1"/>
  <c r="H7600" i="1"/>
  <c r="H7601" i="1"/>
  <c r="H7602" i="1"/>
  <c r="H7603" i="1"/>
  <c r="H7604" i="1"/>
  <c r="H7605" i="1"/>
  <c r="H7606" i="1"/>
  <c r="H7607" i="1"/>
  <c r="H7608" i="1"/>
  <c r="H7609" i="1"/>
  <c r="H7610" i="1"/>
  <c r="H7611" i="1"/>
  <c r="H7612" i="1"/>
  <c r="H7613" i="1"/>
  <c r="H7614" i="1"/>
  <c r="H7615" i="1"/>
  <c r="H7616" i="1"/>
  <c r="H7617" i="1"/>
  <c r="H7618" i="1"/>
  <c r="H7619" i="1"/>
  <c r="H7620" i="1"/>
  <c r="H7621" i="1"/>
  <c r="H7622" i="1"/>
  <c r="H7623" i="1"/>
  <c r="H7624" i="1"/>
  <c r="H7625" i="1"/>
  <c r="H7626" i="1"/>
  <c r="H7627" i="1"/>
  <c r="H7628" i="1"/>
  <c r="H7629" i="1"/>
  <c r="H7630" i="1"/>
  <c r="H7631" i="1"/>
  <c r="H7632" i="1"/>
  <c r="H7633" i="1"/>
  <c r="H7634" i="1"/>
  <c r="H7635" i="1"/>
  <c r="H7636" i="1"/>
  <c r="H7637" i="1"/>
  <c r="H7638" i="1"/>
  <c r="H7639" i="1"/>
  <c r="H7640" i="1"/>
  <c r="H7641" i="1"/>
  <c r="H7642" i="1"/>
  <c r="H7643" i="1"/>
  <c r="H7644" i="1"/>
  <c r="H7645" i="1"/>
  <c r="H7646" i="1"/>
  <c r="H7647" i="1"/>
  <c r="H7648" i="1"/>
  <c r="H7649" i="1"/>
  <c r="H7650" i="1"/>
  <c r="H7651" i="1"/>
  <c r="H7652" i="1"/>
  <c r="H7653" i="1"/>
  <c r="H7654" i="1"/>
  <c r="H7655" i="1"/>
  <c r="H7656" i="1"/>
  <c r="H7657" i="1"/>
  <c r="H7658" i="1"/>
  <c r="H7659" i="1"/>
  <c r="H7660" i="1"/>
  <c r="H7661" i="1"/>
  <c r="H7662" i="1"/>
  <c r="H7663" i="1"/>
  <c r="H7664" i="1"/>
  <c r="H7665" i="1"/>
  <c r="H7666" i="1"/>
  <c r="H7667" i="1"/>
  <c r="H7668" i="1"/>
  <c r="H7669" i="1"/>
  <c r="H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2"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09" i="1"/>
  <c r="F4510"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669" i="1"/>
  <c r="F4670" i="1"/>
  <c r="F4671" i="1"/>
  <c r="F4672" i="1"/>
  <c r="F4673" i="1"/>
  <c r="F4674" i="1"/>
  <c r="F4675" i="1"/>
  <c r="F4676" i="1"/>
  <c r="F4677" i="1"/>
  <c r="F4678" i="1"/>
  <c r="F4679" i="1"/>
  <c r="F4680" i="1"/>
  <c r="F4681"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4743" i="1"/>
  <c r="F4744" i="1"/>
  <c r="F4745" i="1"/>
  <c r="F4746" i="1"/>
  <c r="F4747" i="1"/>
  <c r="F4748" i="1"/>
  <c r="F4749" i="1"/>
  <c r="F4750" i="1"/>
  <c r="F4751" i="1"/>
  <c r="F4752" i="1"/>
  <c r="F4753" i="1"/>
  <c r="F4754" i="1"/>
  <c r="F4755" i="1"/>
  <c r="F4756" i="1"/>
  <c r="F4757" i="1"/>
  <c r="F4758" i="1"/>
  <c r="F4759" i="1"/>
  <c r="F4760" i="1"/>
  <c r="F4761" i="1"/>
  <c r="F4762" i="1"/>
  <c r="F4763" i="1"/>
  <c r="F4764" i="1"/>
  <c r="F4765" i="1"/>
  <c r="F4766" i="1"/>
  <c r="F4767" i="1"/>
  <c r="F4768" i="1"/>
  <c r="F4769" i="1"/>
  <c r="F4770" i="1"/>
  <c r="F4771" i="1"/>
  <c r="F4772" i="1"/>
  <c r="F4773" i="1"/>
  <c r="F4774"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5" i="1"/>
  <c r="F4806" i="1"/>
  <c r="F4807" i="1"/>
  <c r="F4808" i="1"/>
  <c r="F4809" i="1"/>
  <c r="F4810" i="1"/>
  <c r="F4811" i="1"/>
  <c r="F4812" i="1"/>
  <c r="F4813"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4883" i="1"/>
  <c r="F4884" i="1"/>
  <c r="F4885" i="1"/>
  <c r="F4886" i="1"/>
  <c r="F4887" i="1"/>
  <c r="F4888" i="1"/>
  <c r="F4889" i="1"/>
  <c r="F4890" i="1"/>
  <c r="F4891" i="1"/>
  <c r="F4892" i="1"/>
  <c r="F4893" i="1"/>
  <c r="F4894" i="1"/>
  <c r="F4895" i="1"/>
  <c r="F4896" i="1"/>
  <c r="F4897" i="1"/>
  <c r="F4898" i="1"/>
  <c r="F4899" i="1"/>
  <c r="F4900" i="1"/>
  <c r="F4901" i="1"/>
  <c r="F4902" i="1"/>
  <c r="F4903" i="1"/>
  <c r="F4904" i="1"/>
  <c r="F4905" i="1"/>
  <c r="F4906" i="1"/>
  <c r="F4907"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 r="F5002" i="1"/>
  <c r="F5003" i="1"/>
  <c r="F5004" i="1"/>
  <c r="F5005" i="1"/>
  <c r="F5006" i="1"/>
  <c r="F5007" i="1"/>
  <c r="F5008" i="1"/>
  <c r="F5009" i="1"/>
  <c r="F5010" i="1"/>
  <c r="F5011" i="1"/>
  <c r="F5012" i="1"/>
  <c r="F5013" i="1"/>
  <c r="F5014" i="1"/>
  <c r="F5015" i="1"/>
  <c r="F5016" i="1"/>
  <c r="F5017" i="1"/>
  <c r="F5018" i="1"/>
  <c r="F5019" i="1"/>
  <c r="F5020" i="1"/>
  <c r="F5021" i="1"/>
  <c r="F5022" i="1"/>
  <c r="F5023" i="1"/>
  <c r="F5024" i="1"/>
  <c r="F5025" i="1"/>
  <c r="F5026" i="1"/>
  <c r="F5027" i="1"/>
  <c r="F5028" i="1"/>
  <c r="F5029" i="1"/>
  <c r="F5030" i="1"/>
  <c r="F5031" i="1"/>
  <c r="F5032" i="1"/>
  <c r="F5033" i="1"/>
  <c r="F5034" i="1"/>
  <c r="F5035" i="1"/>
  <c r="F5036" i="1"/>
  <c r="F5037" i="1"/>
  <c r="F5038" i="1"/>
  <c r="F5039" i="1"/>
  <c r="F5040" i="1"/>
  <c r="F5041" i="1"/>
  <c r="F5042" i="1"/>
  <c r="F5043" i="1"/>
  <c r="F5044" i="1"/>
  <c r="F5045" i="1"/>
  <c r="F5046" i="1"/>
  <c r="F5047" i="1"/>
  <c r="F5048" i="1"/>
  <c r="F5049" i="1"/>
  <c r="F5050" i="1"/>
  <c r="F5051" i="1"/>
  <c r="F5052" i="1"/>
  <c r="F5053" i="1"/>
  <c r="F5054" i="1"/>
  <c r="F5055" i="1"/>
  <c r="F5056" i="1"/>
  <c r="F5057" i="1"/>
  <c r="F5058" i="1"/>
  <c r="F5059" i="1"/>
  <c r="F5060" i="1"/>
  <c r="F5061" i="1"/>
  <c r="F5062" i="1"/>
  <c r="F5063" i="1"/>
  <c r="F5064" i="1"/>
  <c r="F5065" i="1"/>
  <c r="F5066" i="1"/>
  <c r="F5067" i="1"/>
  <c r="F5068" i="1"/>
  <c r="F5069" i="1"/>
  <c r="F5070" i="1"/>
  <c r="F5071" i="1"/>
  <c r="F5072" i="1"/>
  <c r="F5073" i="1"/>
  <c r="F5074" i="1"/>
  <c r="F5075" i="1"/>
  <c r="F5076" i="1"/>
  <c r="F5077" i="1"/>
  <c r="F5078" i="1"/>
  <c r="F5079" i="1"/>
  <c r="F5080" i="1"/>
  <c r="F5081" i="1"/>
  <c r="F5082" i="1"/>
  <c r="F5083" i="1"/>
  <c r="F5084" i="1"/>
  <c r="F5085" i="1"/>
  <c r="F5086" i="1"/>
  <c r="F5087" i="1"/>
  <c r="F5088" i="1"/>
  <c r="F5089" i="1"/>
  <c r="F5090" i="1"/>
  <c r="F5091" i="1"/>
  <c r="F5092" i="1"/>
  <c r="F5093" i="1"/>
  <c r="F5094" i="1"/>
  <c r="F5095" i="1"/>
  <c r="F5096" i="1"/>
  <c r="F5097" i="1"/>
  <c r="F5098" i="1"/>
  <c r="F5099" i="1"/>
  <c r="F5100" i="1"/>
  <c r="F5101" i="1"/>
  <c r="F5102" i="1"/>
  <c r="F5103" i="1"/>
  <c r="F5104" i="1"/>
  <c r="F5105" i="1"/>
  <c r="F5106" i="1"/>
  <c r="F5107" i="1"/>
  <c r="F5108" i="1"/>
  <c r="F5109" i="1"/>
  <c r="F5110" i="1"/>
  <c r="F5111" i="1"/>
  <c r="F5112" i="1"/>
  <c r="F5113" i="1"/>
  <c r="F5114" i="1"/>
  <c r="F5115" i="1"/>
  <c r="F5116" i="1"/>
  <c r="F5117" i="1"/>
  <c r="F5118" i="1"/>
  <c r="F5119" i="1"/>
  <c r="F5120" i="1"/>
  <c r="F5121" i="1"/>
  <c r="F5122" i="1"/>
  <c r="F5123" i="1"/>
  <c r="F5124" i="1"/>
  <c r="F5125" i="1"/>
  <c r="F5126" i="1"/>
  <c r="F5127" i="1"/>
  <c r="F5128" i="1"/>
  <c r="F5129" i="1"/>
  <c r="F5130" i="1"/>
  <c r="F5131" i="1"/>
  <c r="F5132" i="1"/>
  <c r="F5133" i="1"/>
  <c r="F5134" i="1"/>
  <c r="F5135" i="1"/>
  <c r="F5136" i="1"/>
  <c r="F5137" i="1"/>
  <c r="F5138" i="1"/>
  <c r="F5139" i="1"/>
  <c r="F5140" i="1"/>
  <c r="F5141" i="1"/>
  <c r="F5142" i="1"/>
  <c r="F5143" i="1"/>
  <c r="F5144" i="1"/>
  <c r="F5145" i="1"/>
  <c r="F5146" i="1"/>
  <c r="F5147" i="1"/>
  <c r="F5148" i="1"/>
  <c r="F5149" i="1"/>
  <c r="F5150" i="1"/>
  <c r="F5151" i="1"/>
  <c r="F5152" i="1"/>
  <c r="F5153" i="1"/>
  <c r="F5154" i="1"/>
  <c r="F5155" i="1"/>
  <c r="F5156" i="1"/>
  <c r="F5157" i="1"/>
  <c r="F5158" i="1"/>
  <c r="F5159" i="1"/>
  <c r="F5160" i="1"/>
  <c r="F5161" i="1"/>
  <c r="F5162" i="1"/>
  <c r="F5163" i="1"/>
  <c r="F5164" i="1"/>
  <c r="F5165" i="1"/>
  <c r="F5166" i="1"/>
  <c r="F5167" i="1"/>
  <c r="F5168" i="1"/>
  <c r="F5169" i="1"/>
  <c r="F5170" i="1"/>
  <c r="F5171" i="1"/>
  <c r="F5172" i="1"/>
  <c r="F5173" i="1"/>
  <c r="F5174" i="1"/>
  <c r="F5175" i="1"/>
  <c r="F5176" i="1"/>
  <c r="F5177" i="1"/>
  <c r="F5178" i="1"/>
  <c r="F5179" i="1"/>
  <c r="F5180" i="1"/>
  <c r="F5181" i="1"/>
  <c r="F5182" i="1"/>
  <c r="F5183" i="1"/>
  <c r="F5184" i="1"/>
  <c r="F5185" i="1"/>
  <c r="F5186" i="1"/>
  <c r="F5187" i="1"/>
  <c r="F5188" i="1"/>
  <c r="F5189" i="1"/>
  <c r="F5190" i="1"/>
  <c r="F5191" i="1"/>
  <c r="F5192" i="1"/>
  <c r="F5193" i="1"/>
  <c r="F5194" i="1"/>
  <c r="F5195" i="1"/>
  <c r="F5196" i="1"/>
  <c r="F5197" i="1"/>
  <c r="F5198" i="1"/>
  <c r="F5199" i="1"/>
  <c r="F5200" i="1"/>
  <c r="F5201" i="1"/>
  <c r="F5202" i="1"/>
  <c r="F5203" i="1"/>
  <c r="F5204" i="1"/>
  <c r="F5205" i="1"/>
  <c r="F5206" i="1"/>
  <c r="F5207" i="1"/>
  <c r="F5208" i="1"/>
  <c r="F5209" i="1"/>
  <c r="F5210" i="1"/>
  <c r="F5211" i="1"/>
  <c r="F5212" i="1"/>
  <c r="F5213" i="1"/>
  <c r="F5214" i="1"/>
  <c r="F5215" i="1"/>
  <c r="F5216" i="1"/>
  <c r="F5217" i="1"/>
  <c r="F5218" i="1"/>
  <c r="F5219" i="1"/>
  <c r="F5220" i="1"/>
  <c r="F5221" i="1"/>
  <c r="F5222" i="1"/>
  <c r="F5223" i="1"/>
  <c r="F5224" i="1"/>
  <c r="F5225" i="1"/>
  <c r="F5226" i="1"/>
  <c r="F5227" i="1"/>
  <c r="F5228" i="1"/>
  <c r="F5229" i="1"/>
  <c r="F5230" i="1"/>
  <c r="F5231" i="1"/>
  <c r="F5232" i="1"/>
  <c r="F5233" i="1"/>
  <c r="F5234" i="1"/>
  <c r="F5235" i="1"/>
  <c r="F5236" i="1"/>
  <c r="F5237" i="1"/>
  <c r="F5238" i="1"/>
  <c r="F5239" i="1"/>
  <c r="F5240" i="1"/>
  <c r="F5241" i="1"/>
  <c r="F5242" i="1"/>
  <c r="F5243" i="1"/>
  <c r="F5244" i="1"/>
  <c r="F5245" i="1"/>
  <c r="F5246" i="1"/>
  <c r="F5247" i="1"/>
  <c r="F5248" i="1"/>
  <c r="F5249" i="1"/>
  <c r="F5250" i="1"/>
  <c r="F5251" i="1"/>
  <c r="F5252" i="1"/>
  <c r="F5253" i="1"/>
  <c r="F5254" i="1"/>
  <c r="F5255" i="1"/>
  <c r="F5256" i="1"/>
  <c r="F5257" i="1"/>
  <c r="F5258" i="1"/>
  <c r="F5259" i="1"/>
  <c r="F5260" i="1"/>
  <c r="F5261" i="1"/>
  <c r="F5262" i="1"/>
  <c r="F5263" i="1"/>
  <c r="F5264" i="1"/>
  <c r="F5265" i="1"/>
  <c r="F5266" i="1"/>
  <c r="F5267" i="1"/>
  <c r="F5268" i="1"/>
  <c r="F5269" i="1"/>
  <c r="F5270" i="1"/>
  <c r="F5271" i="1"/>
  <c r="F5272" i="1"/>
  <c r="F5273" i="1"/>
  <c r="F5274" i="1"/>
  <c r="F5275" i="1"/>
  <c r="F5276" i="1"/>
  <c r="F5277" i="1"/>
  <c r="F5278" i="1"/>
  <c r="F5279" i="1"/>
  <c r="F5280" i="1"/>
  <c r="F5281" i="1"/>
  <c r="F5282" i="1"/>
  <c r="F5283" i="1"/>
  <c r="F5284" i="1"/>
  <c r="F5285" i="1"/>
  <c r="F5286" i="1"/>
  <c r="F5287" i="1"/>
  <c r="F5288" i="1"/>
  <c r="F5289" i="1"/>
  <c r="F5290" i="1"/>
  <c r="F5291" i="1"/>
  <c r="F5292" i="1"/>
  <c r="F5293" i="1"/>
  <c r="F5294" i="1"/>
  <c r="F5295" i="1"/>
  <c r="F5296" i="1"/>
  <c r="F5297" i="1"/>
  <c r="F5298" i="1"/>
  <c r="F5299" i="1"/>
  <c r="F5300" i="1"/>
  <c r="F5301" i="1"/>
  <c r="F5302" i="1"/>
  <c r="F5303" i="1"/>
  <c r="F5304" i="1"/>
  <c r="F5305" i="1"/>
  <c r="F5306" i="1"/>
  <c r="F5307" i="1"/>
  <c r="F5308" i="1"/>
  <c r="F5309" i="1"/>
  <c r="F5310" i="1"/>
  <c r="F5311" i="1"/>
  <c r="F5312" i="1"/>
  <c r="F5313" i="1"/>
  <c r="F5314" i="1"/>
  <c r="F5315" i="1"/>
  <c r="F5316" i="1"/>
  <c r="F5317" i="1"/>
  <c r="F5318" i="1"/>
  <c r="F5319" i="1"/>
  <c r="F5320" i="1"/>
  <c r="F5321" i="1"/>
  <c r="F5322" i="1"/>
  <c r="F5323" i="1"/>
  <c r="F5324" i="1"/>
  <c r="F5325" i="1"/>
  <c r="F5326" i="1"/>
  <c r="F5327" i="1"/>
  <c r="F5328" i="1"/>
  <c r="F5329" i="1"/>
  <c r="F5330" i="1"/>
  <c r="F5331" i="1"/>
  <c r="F5332" i="1"/>
  <c r="F5333" i="1"/>
  <c r="F5334" i="1"/>
  <c r="F5335" i="1"/>
  <c r="F5336" i="1"/>
  <c r="F5337" i="1"/>
  <c r="F5338" i="1"/>
  <c r="F5339" i="1"/>
  <c r="F5340" i="1"/>
  <c r="F5341" i="1"/>
  <c r="F5342" i="1"/>
  <c r="F5343" i="1"/>
  <c r="F5344" i="1"/>
  <c r="F5345" i="1"/>
  <c r="F5346" i="1"/>
  <c r="F5347" i="1"/>
  <c r="F5348" i="1"/>
  <c r="F5349" i="1"/>
  <c r="F5350" i="1"/>
  <c r="F5351" i="1"/>
  <c r="F5352" i="1"/>
  <c r="F5353" i="1"/>
  <c r="F5354" i="1"/>
  <c r="F5355" i="1"/>
  <c r="F5356" i="1"/>
  <c r="F5357" i="1"/>
  <c r="F5358" i="1"/>
  <c r="F5359" i="1"/>
  <c r="F5360" i="1"/>
  <c r="F5361" i="1"/>
  <c r="F5362" i="1"/>
  <c r="F5363" i="1"/>
  <c r="F5364" i="1"/>
  <c r="F5365" i="1"/>
  <c r="F5366" i="1"/>
  <c r="F5367" i="1"/>
  <c r="F5368" i="1"/>
  <c r="F5369" i="1"/>
  <c r="F5370" i="1"/>
  <c r="F5371" i="1"/>
  <c r="F5372" i="1"/>
  <c r="F5373" i="1"/>
  <c r="F5374" i="1"/>
  <c r="F5375" i="1"/>
  <c r="F5376" i="1"/>
  <c r="F5377" i="1"/>
  <c r="F5378" i="1"/>
  <c r="F5379" i="1"/>
  <c r="F5380" i="1"/>
  <c r="F5381" i="1"/>
  <c r="F5382" i="1"/>
  <c r="F5383" i="1"/>
  <c r="F5384" i="1"/>
  <c r="F5385" i="1"/>
  <c r="F5386" i="1"/>
  <c r="F5387" i="1"/>
  <c r="F5388" i="1"/>
  <c r="F5389" i="1"/>
  <c r="F5390" i="1"/>
  <c r="F5391" i="1"/>
  <c r="F5392" i="1"/>
  <c r="F5393" i="1"/>
  <c r="F5394" i="1"/>
  <c r="F5395" i="1"/>
  <c r="F5396" i="1"/>
  <c r="F5397" i="1"/>
  <c r="F5398" i="1"/>
  <c r="F5399" i="1"/>
  <c r="F5400" i="1"/>
  <c r="F5401" i="1"/>
  <c r="F5402" i="1"/>
  <c r="F5403" i="1"/>
  <c r="F5404" i="1"/>
  <c r="F5405" i="1"/>
  <c r="F5406" i="1"/>
  <c r="F5407" i="1"/>
  <c r="F5408" i="1"/>
  <c r="F5409" i="1"/>
  <c r="F5410" i="1"/>
  <c r="F5411" i="1"/>
  <c r="F5412" i="1"/>
  <c r="F5413" i="1"/>
  <c r="F5414" i="1"/>
  <c r="F5415" i="1"/>
  <c r="F5416" i="1"/>
  <c r="F5417" i="1"/>
  <c r="F5418" i="1"/>
  <c r="F5419" i="1"/>
  <c r="F5420" i="1"/>
  <c r="F5421" i="1"/>
  <c r="F5422" i="1"/>
  <c r="F5423" i="1"/>
  <c r="F5424" i="1"/>
  <c r="F5425" i="1"/>
  <c r="F5426" i="1"/>
  <c r="F5427" i="1"/>
  <c r="F5428" i="1"/>
  <c r="F5429" i="1"/>
  <c r="F5430" i="1"/>
  <c r="F5431" i="1"/>
  <c r="F5432" i="1"/>
  <c r="F5433" i="1"/>
  <c r="F5434" i="1"/>
  <c r="F5435" i="1"/>
  <c r="F5436" i="1"/>
  <c r="F5437" i="1"/>
  <c r="F5438" i="1"/>
  <c r="F5439" i="1"/>
  <c r="F5440" i="1"/>
  <c r="F5441" i="1"/>
  <c r="F5442" i="1"/>
  <c r="F5443" i="1"/>
  <c r="F5444" i="1"/>
  <c r="F5445" i="1"/>
  <c r="F5446" i="1"/>
  <c r="F5447" i="1"/>
  <c r="F5448" i="1"/>
  <c r="F5449" i="1"/>
  <c r="F5450" i="1"/>
  <c r="F5451" i="1"/>
  <c r="F5452" i="1"/>
  <c r="F5453" i="1"/>
  <c r="F5454" i="1"/>
  <c r="F5455" i="1"/>
  <c r="F5456" i="1"/>
  <c r="F5457" i="1"/>
  <c r="F5458" i="1"/>
  <c r="F5459" i="1"/>
  <c r="F5460" i="1"/>
  <c r="F5461" i="1"/>
  <c r="F5462" i="1"/>
  <c r="F5463" i="1"/>
  <c r="F5464" i="1"/>
  <c r="F5465" i="1"/>
  <c r="F5466" i="1"/>
  <c r="F5467" i="1"/>
  <c r="F5468" i="1"/>
  <c r="F5469" i="1"/>
  <c r="F5470" i="1"/>
  <c r="F5471" i="1"/>
  <c r="F5472" i="1"/>
  <c r="F5473" i="1"/>
  <c r="F5474" i="1"/>
  <c r="F5475" i="1"/>
  <c r="F5476" i="1"/>
  <c r="F5477" i="1"/>
  <c r="F5478" i="1"/>
  <c r="F5479" i="1"/>
  <c r="F5480" i="1"/>
  <c r="F5481" i="1"/>
  <c r="F5482" i="1"/>
  <c r="F5483" i="1"/>
  <c r="F5484" i="1"/>
  <c r="F5485" i="1"/>
  <c r="F5486" i="1"/>
  <c r="F5487" i="1"/>
  <c r="F5488" i="1"/>
  <c r="F5489" i="1"/>
  <c r="F5490" i="1"/>
  <c r="F5491" i="1"/>
  <c r="F5492" i="1"/>
  <c r="F5493" i="1"/>
  <c r="F5494" i="1"/>
  <c r="F5495" i="1"/>
  <c r="F5496" i="1"/>
  <c r="F5497" i="1"/>
  <c r="F5498" i="1"/>
  <c r="F5499" i="1"/>
  <c r="F5500" i="1"/>
  <c r="F5501" i="1"/>
  <c r="F5502" i="1"/>
  <c r="F5503" i="1"/>
  <c r="F5504" i="1"/>
  <c r="F5505" i="1"/>
  <c r="F5506" i="1"/>
  <c r="F5507" i="1"/>
  <c r="F5508" i="1"/>
  <c r="F5509" i="1"/>
  <c r="F5510" i="1"/>
  <c r="F5511" i="1"/>
  <c r="F5512" i="1"/>
  <c r="F5513" i="1"/>
  <c r="F5514" i="1"/>
  <c r="F5515" i="1"/>
  <c r="F5516" i="1"/>
  <c r="F5517" i="1"/>
  <c r="F5518" i="1"/>
  <c r="F5519" i="1"/>
  <c r="F5520" i="1"/>
  <c r="F5521" i="1"/>
  <c r="F5522" i="1"/>
  <c r="F5523" i="1"/>
  <c r="F5524" i="1"/>
  <c r="F5525" i="1"/>
  <c r="F5526" i="1"/>
  <c r="F5527" i="1"/>
  <c r="F5528" i="1"/>
  <c r="F5529" i="1"/>
  <c r="F5530" i="1"/>
  <c r="F5531" i="1"/>
  <c r="F5532" i="1"/>
  <c r="F5533" i="1"/>
  <c r="F5534" i="1"/>
  <c r="F5535" i="1"/>
  <c r="F5536" i="1"/>
  <c r="F5537" i="1"/>
  <c r="F5538" i="1"/>
  <c r="F5539" i="1"/>
  <c r="F5540" i="1"/>
  <c r="F5541" i="1"/>
  <c r="F5542" i="1"/>
  <c r="F5543" i="1"/>
  <c r="F5544" i="1"/>
  <c r="F5545" i="1"/>
  <c r="F5546" i="1"/>
  <c r="F5547" i="1"/>
  <c r="F5548" i="1"/>
  <c r="F5549" i="1"/>
  <c r="F5550" i="1"/>
  <c r="F5551" i="1"/>
  <c r="F5552" i="1"/>
  <c r="F5553" i="1"/>
  <c r="F5554" i="1"/>
  <c r="F5555" i="1"/>
  <c r="F5556" i="1"/>
  <c r="F5557" i="1"/>
  <c r="F5558" i="1"/>
  <c r="F5559" i="1"/>
  <c r="F5560" i="1"/>
  <c r="F5561" i="1"/>
  <c r="F5562" i="1"/>
  <c r="F5563" i="1"/>
  <c r="F5564" i="1"/>
  <c r="F5565" i="1"/>
  <c r="F5566" i="1"/>
  <c r="F5567" i="1"/>
  <c r="F5568" i="1"/>
  <c r="F5569" i="1"/>
  <c r="F5570" i="1"/>
  <c r="F5571" i="1"/>
  <c r="F5572" i="1"/>
  <c r="F5573" i="1"/>
  <c r="F5574" i="1"/>
  <c r="F5575" i="1"/>
  <c r="F5576" i="1"/>
  <c r="F5577" i="1"/>
  <c r="F5578" i="1"/>
  <c r="F5579" i="1"/>
  <c r="F5580" i="1"/>
  <c r="F5581" i="1"/>
  <c r="F5582" i="1"/>
  <c r="F5583" i="1"/>
  <c r="F5584" i="1"/>
  <c r="F5585" i="1"/>
  <c r="F5586" i="1"/>
  <c r="F5587" i="1"/>
  <c r="F5588" i="1"/>
  <c r="F5589" i="1"/>
  <c r="F5590" i="1"/>
  <c r="F5591" i="1"/>
  <c r="F5592" i="1"/>
  <c r="F5593" i="1"/>
  <c r="F5594" i="1"/>
  <c r="F5595" i="1"/>
  <c r="F5596" i="1"/>
  <c r="F5597" i="1"/>
  <c r="F5598" i="1"/>
  <c r="F5599" i="1"/>
  <c r="F5600" i="1"/>
  <c r="F5601" i="1"/>
  <c r="F5602" i="1"/>
  <c r="F5603" i="1"/>
  <c r="F5604" i="1"/>
  <c r="F5605" i="1"/>
  <c r="F5606" i="1"/>
  <c r="F5607" i="1"/>
  <c r="F5608" i="1"/>
  <c r="F5609" i="1"/>
  <c r="F5610" i="1"/>
  <c r="F5611" i="1"/>
  <c r="F5612" i="1"/>
  <c r="F5613" i="1"/>
  <c r="F5614" i="1"/>
  <c r="F5615" i="1"/>
  <c r="F5616" i="1"/>
  <c r="F5617" i="1"/>
  <c r="F5618" i="1"/>
  <c r="F5619" i="1"/>
  <c r="F5620" i="1"/>
  <c r="F5621" i="1"/>
  <c r="F5622" i="1"/>
  <c r="F5623" i="1"/>
  <c r="F5624" i="1"/>
  <c r="F5625" i="1"/>
  <c r="F5626" i="1"/>
  <c r="F5627" i="1"/>
  <c r="F5628" i="1"/>
  <c r="F5629" i="1"/>
  <c r="F5630" i="1"/>
  <c r="F5631" i="1"/>
  <c r="F5632" i="1"/>
  <c r="F5633" i="1"/>
  <c r="F5634" i="1"/>
  <c r="F5635" i="1"/>
  <c r="F5636" i="1"/>
  <c r="F5637" i="1"/>
  <c r="F5638" i="1"/>
  <c r="F5639" i="1"/>
  <c r="F5640" i="1"/>
  <c r="F5641" i="1"/>
  <c r="F5642" i="1"/>
  <c r="F5643" i="1"/>
  <c r="F5644" i="1"/>
  <c r="F5645" i="1"/>
  <c r="F5646" i="1"/>
  <c r="F5647" i="1"/>
  <c r="F5648" i="1"/>
  <c r="F5649" i="1"/>
  <c r="F5650" i="1"/>
  <c r="F5651" i="1"/>
  <c r="F5652" i="1"/>
  <c r="F5653" i="1"/>
  <c r="F5654" i="1"/>
  <c r="F5655" i="1"/>
  <c r="F5656" i="1"/>
  <c r="F5657" i="1"/>
  <c r="F5658" i="1"/>
  <c r="F5659" i="1"/>
  <c r="F5660" i="1"/>
  <c r="F5661" i="1"/>
  <c r="F5662" i="1"/>
  <c r="F5663" i="1"/>
  <c r="F5664" i="1"/>
  <c r="F5665" i="1"/>
  <c r="F5666" i="1"/>
  <c r="F5667" i="1"/>
  <c r="F5668" i="1"/>
  <c r="F5669" i="1"/>
  <c r="F5670" i="1"/>
  <c r="F5671" i="1"/>
  <c r="F5672" i="1"/>
  <c r="F5673" i="1"/>
  <c r="F5674" i="1"/>
  <c r="F5675" i="1"/>
  <c r="F5676" i="1"/>
  <c r="F5677" i="1"/>
  <c r="F5678" i="1"/>
  <c r="F5679" i="1"/>
  <c r="F5680" i="1"/>
  <c r="F5681" i="1"/>
  <c r="F5682" i="1"/>
  <c r="F5683" i="1"/>
  <c r="F5684" i="1"/>
  <c r="F5685" i="1"/>
  <c r="F5686" i="1"/>
  <c r="F5687" i="1"/>
  <c r="F5688" i="1"/>
  <c r="F5689" i="1"/>
  <c r="F5690" i="1"/>
  <c r="F5691" i="1"/>
  <c r="F5692" i="1"/>
  <c r="F5693" i="1"/>
  <c r="F5694" i="1"/>
  <c r="F5695" i="1"/>
  <c r="F5696" i="1"/>
  <c r="F5697" i="1"/>
  <c r="F5698" i="1"/>
  <c r="F5699" i="1"/>
  <c r="F5700" i="1"/>
  <c r="F5701" i="1"/>
  <c r="F5702" i="1"/>
  <c r="F5703" i="1"/>
  <c r="F5704" i="1"/>
  <c r="F5705" i="1"/>
  <c r="F5706" i="1"/>
  <c r="F5707" i="1"/>
  <c r="F5708" i="1"/>
  <c r="F5709" i="1"/>
  <c r="F5710" i="1"/>
  <c r="F5711" i="1"/>
  <c r="F5712" i="1"/>
  <c r="F5713" i="1"/>
  <c r="F5714" i="1"/>
  <c r="F5715" i="1"/>
  <c r="F5716" i="1"/>
  <c r="F5717" i="1"/>
  <c r="F5718" i="1"/>
  <c r="F5719" i="1"/>
  <c r="F5720" i="1"/>
  <c r="F5721" i="1"/>
  <c r="F5722" i="1"/>
  <c r="F5723" i="1"/>
  <c r="F5724" i="1"/>
  <c r="F5725" i="1"/>
  <c r="F5726" i="1"/>
  <c r="F5727" i="1"/>
  <c r="F5728" i="1"/>
  <c r="F5729" i="1"/>
  <c r="F5730" i="1"/>
  <c r="F5731" i="1"/>
  <c r="F5732" i="1"/>
  <c r="F5733" i="1"/>
  <c r="F5734" i="1"/>
  <c r="F5735" i="1"/>
  <c r="F5736" i="1"/>
  <c r="F5737" i="1"/>
  <c r="F5738" i="1"/>
  <c r="F5739" i="1"/>
  <c r="F5740" i="1"/>
  <c r="F5741" i="1"/>
  <c r="F5742" i="1"/>
  <c r="F5743" i="1"/>
  <c r="F5744" i="1"/>
  <c r="F5745" i="1"/>
  <c r="F5746" i="1"/>
  <c r="F5747" i="1"/>
  <c r="F5748" i="1"/>
  <c r="F5749" i="1"/>
  <c r="F5750" i="1"/>
  <c r="F5751" i="1"/>
  <c r="F5752" i="1"/>
  <c r="F5753" i="1"/>
  <c r="F5754" i="1"/>
  <c r="F5755" i="1"/>
  <c r="F5756" i="1"/>
  <c r="F5757" i="1"/>
  <c r="F5758" i="1"/>
  <c r="F5759" i="1"/>
  <c r="F5760" i="1"/>
  <c r="F5761" i="1"/>
  <c r="F5762" i="1"/>
  <c r="F5763" i="1"/>
  <c r="F5764" i="1"/>
  <c r="F5765" i="1"/>
  <c r="F5766" i="1"/>
  <c r="F5767" i="1"/>
  <c r="F5768" i="1"/>
  <c r="F5769" i="1"/>
  <c r="F5770" i="1"/>
  <c r="F5771" i="1"/>
  <c r="F5772" i="1"/>
  <c r="F5773" i="1"/>
  <c r="F5774" i="1"/>
  <c r="F5775" i="1"/>
  <c r="F5776" i="1"/>
  <c r="F5777" i="1"/>
  <c r="F5778" i="1"/>
  <c r="F5779" i="1"/>
  <c r="F5780" i="1"/>
  <c r="F5781" i="1"/>
  <c r="F5782" i="1"/>
  <c r="F5783" i="1"/>
  <c r="F5784" i="1"/>
  <c r="F5785" i="1"/>
  <c r="F5786" i="1"/>
  <c r="F5787" i="1"/>
  <c r="F5788" i="1"/>
  <c r="F5789" i="1"/>
  <c r="F5790" i="1"/>
  <c r="F5791" i="1"/>
  <c r="F5792" i="1"/>
  <c r="F5793" i="1"/>
  <c r="F5794" i="1"/>
  <c r="F5795" i="1"/>
  <c r="F5796" i="1"/>
  <c r="F5797" i="1"/>
  <c r="F5798" i="1"/>
  <c r="F5799" i="1"/>
  <c r="F5800" i="1"/>
  <c r="F5801" i="1"/>
  <c r="F5802" i="1"/>
  <c r="F5803" i="1"/>
  <c r="F5804" i="1"/>
  <c r="F5805" i="1"/>
  <c r="F5806" i="1"/>
  <c r="F5807" i="1"/>
  <c r="F5808" i="1"/>
  <c r="F5809" i="1"/>
  <c r="F5810" i="1"/>
  <c r="F5811" i="1"/>
  <c r="F5812" i="1"/>
  <c r="F5813" i="1"/>
  <c r="F5814" i="1"/>
  <c r="F5815" i="1"/>
  <c r="F5816" i="1"/>
  <c r="F5817" i="1"/>
  <c r="F5818" i="1"/>
  <c r="F5819" i="1"/>
  <c r="F5820" i="1"/>
  <c r="F5821" i="1"/>
  <c r="F5822" i="1"/>
  <c r="F5823" i="1"/>
  <c r="F5824" i="1"/>
  <c r="F5825" i="1"/>
  <c r="F5826" i="1"/>
  <c r="F5827" i="1"/>
  <c r="F5828" i="1"/>
  <c r="F5829" i="1"/>
  <c r="F5830" i="1"/>
  <c r="F5831" i="1"/>
  <c r="F5832" i="1"/>
  <c r="F5833" i="1"/>
  <c r="F5834" i="1"/>
  <c r="F5835" i="1"/>
  <c r="F5836" i="1"/>
  <c r="F5837" i="1"/>
  <c r="F5838" i="1"/>
  <c r="F5839" i="1"/>
  <c r="F5840" i="1"/>
  <c r="F5841" i="1"/>
  <c r="F5842" i="1"/>
  <c r="F5843" i="1"/>
  <c r="F5844" i="1"/>
  <c r="F5845" i="1"/>
  <c r="F5846" i="1"/>
  <c r="F5847" i="1"/>
  <c r="F5848" i="1"/>
  <c r="F5849" i="1"/>
  <c r="F5850" i="1"/>
  <c r="F5851" i="1"/>
  <c r="F5852" i="1"/>
  <c r="F5853" i="1"/>
  <c r="F5854" i="1"/>
  <c r="F5855" i="1"/>
  <c r="F5856" i="1"/>
  <c r="F5857" i="1"/>
  <c r="F5858" i="1"/>
  <c r="F5859" i="1"/>
  <c r="F5860" i="1"/>
  <c r="F5861" i="1"/>
  <c r="F5862" i="1"/>
  <c r="F5863" i="1"/>
  <c r="F5864" i="1"/>
  <c r="F5865" i="1"/>
  <c r="F5866" i="1"/>
  <c r="F5867" i="1"/>
  <c r="F5868" i="1"/>
  <c r="F5869" i="1"/>
  <c r="F5870" i="1"/>
  <c r="F5871" i="1"/>
  <c r="F5872" i="1"/>
  <c r="F5873" i="1"/>
  <c r="F5874" i="1"/>
  <c r="F5875" i="1"/>
  <c r="F5876" i="1"/>
  <c r="F5877" i="1"/>
  <c r="F5878" i="1"/>
  <c r="F5879" i="1"/>
  <c r="F5880" i="1"/>
  <c r="F5881" i="1"/>
  <c r="F5882" i="1"/>
  <c r="F5883" i="1"/>
  <c r="F5884" i="1"/>
  <c r="F5885" i="1"/>
  <c r="F5886" i="1"/>
  <c r="F5887" i="1"/>
  <c r="F5888" i="1"/>
  <c r="F5889" i="1"/>
  <c r="F5890" i="1"/>
  <c r="F5891" i="1"/>
  <c r="F5892" i="1"/>
  <c r="F5893" i="1"/>
  <c r="F5894" i="1"/>
  <c r="F5895" i="1"/>
  <c r="F5896" i="1"/>
  <c r="F5897" i="1"/>
  <c r="F5898" i="1"/>
  <c r="F5899" i="1"/>
  <c r="F5900" i="1"/>
  <c r="F5901" i="1"/>
  <c r="F5902" i="1"/>
  <c r="F5903" i="1"/>
  <c r="F5904" i="1"/>
  <c r="F5905" i="1"/>
  <c r="F5906" i="1"/>
  <c r="F5907" i="1"/>
  <c r="F5908" i="1"/>
  <c r="F5909" i="1"/>
  <c r="F5910" i="1"/>
  <c r="F5911" i="1"/>
  <c r="F5912" i="1"/>
  <c r="F5913" i="1"/>
  <c r="F5914" i="1"/>
  <c r="F5915" i="1"/>
  <c r="F5916" i="1"/>
  <c r="F5917" i="1"/>
  <c r="F5918" i="1"/>
  <c r="F5919" i="1"/>
  <c r="F5920" i="1"/>
  <c r="F5921" i="1"/>
  <c r="F5922" i="1"/>
  <c r="F5923" i="1"/>
  <c r="F5924" i="1"/>
  <c r="F5925" i="1"/>
  <c r="F5926" i="1"/>
  <c r="F5927" i="1"/>
  <c r="F5928" i="1"/>
  <c r="F5929" i="1"/>
  <c r="F5930" i="1"/>
  <c r="F5931" i="1"/>
  <c r="F5932" i="1"/>
  <c r="F5933" i="1"/>
  <c r="F5934" i="1"/>
  <c r="F5935" i="1"/>
  <c r="F5936" i="1"/>
  <c r="F5937" i="1"/>
  <c r="F5938" i="1"/>
  <c r="F5939" i="1"/>
  <c r="F5940" i="1"/>
  <c r="F5941" i="1"/>
  <c r="F5942" i="1"/>
  <c r="F5943" i="1"/>
  <c r="F5944" i="1"/>
  <c r="F5945" i="1"/>
  <c r="F5946" i="1"/>
  <c r="F5947" i="1"/>
  <c r="F5948" i="1"/>
  <c r="F5949" i="1"/>
  <c r="F5950" i="1"/>
  <c r="F5951" i="1"/>
  <c r="F5952" i="1"/>
  <c r="F5953" i="1"/>
  <c r="F5954" i="1"/>
  <c r="F5955" i="1"/>
  <c r="F5956" i="1"/>
  <c r="F5957" i="1"/>
  <c r="F5958" i="1"/>
  <c r="F5959" i="1"/>
  <c r="F5960" i="1"/>
  <c r="F5961" i="1"/>
  <c r="F5962" i="1"/>
  <c r="F5963" i="1"/>
  <c r="F5964" i="1"/>
  <c r="F5965" i="1"/>
  <c r="F5966" i="1"/>
  <c r="F5967" i="1"/>
  <c r="F5968" i="1"/>
  <c r="F5969" i="1"/>
  <c r="F5970" i="1"/>
  <c r="F5971" i="1"/>
  <c r="F5972" i="1"/>
  <c r="F5973" i="1"/>
  <c r="F5974" i="1"/>
  <c r="F5975" i="1"/>
  <c r="F5976" i="1"/>
  <c r="F5977" i="1"/>
  <c r="F5978" i="1"/>
  <c r="F5979" i="1"/>
  <c r="F5980" i="1"/>
  <c r="F5981" i="1"/>
  <c r="F5982" i="1"/>
  <c r="F5983" i="1"/>
  <c r="F5984" i="1"/>
  <c r="F5985" i="1"/>
  <c r="F5986" i="1"/>
  <c r="F5987" i="1"/>
  <c r="F5988" i="1"/>
  <c r="F5989" i="1"/>
  <c r="F5990" i="1"/>
  <c r="F5991" i="1"/>
  <c r="F5992" i="1"/>
  <c r="F5993" i="1"/>
  <c r="F5994" i="1"/>
  <c r="F5995" i="1"/>
  <c r="F5996" i="1"/>
  <c r="F5997" i="1"/>
  <c r="F5998" i="1"/>
  <c r="F5999" i="1"/>
  <c r="F6000" i="1"/>
  <c r="F6001" i="1"/>
  <c r="F6002" i="1"/>
  <c r="F6003" i="1"/>
  <c r="F6004" i="1"/>
  <c r="F6005" i="1"/>
  <c r="F6006" i="1"/>
  <c r="F6007" i="1"/>
  <c r="F6008" i="1"/>
  <c r="F6009" i="1"/>
  <c r="F6010" i="1"/>
  <c r="F6011" i="1"/>
  <c r="F6012" i="1"/>
  <c r="F6013" i="1"/>
  <c r="F6014" i="1"/>
  <c r="F6015" i="1"/>
  <c r="F6016" i="1"/>
  <c r="F6017" i="1"/>
  <c r="F6018" i="1"/>
  <c r="F6019" i="1"/>
  <c r="F6020" i="1"/>
  <c r="F6021" i="1"/>
  <c r="F6022" i="1"/>
  <c r="F6023" i="1"/>
  <c r="F6024" i="1"/>
  <c r="F6025" i="1"/>
  <c r="F6026" i="1"/>
  <c r="F6027" i="1"/>
  <c r="F6028" i="1"/>
  <c r="F6029" i="1"/>
  <c r="F6030" i="1"/>
  <c r="F6031" i="1"/>
  <c r="F6032" i="1"/>
  <c r="F6033" i="1"/>
  <c r="F6034" i="1"/>
  <c r="F6035" i="1"/>
  <c r="F6036" i="1"/>
  <c r="F6037" i="1"/>
  <c r="F6038" i="1"/>
  <c r="F6039" i="1"/>
  <c r="F6040" i="1"/>
  <c r="F6041" i="1"/>
  <c r="F6042" i="1"/>
  <c r="F6043" i="1"/>
  <c r="F6044" i="1"/>
  <c r="F6045" i="1"/>
  <c r="F6046" i="1"/>
  <c r="F6047" i="1"/>
  <c r="F6048" i="1"/>
  <c r="F6049" i="1"/>
  <c r="F6050" i="1"/>
  <c r="F6051" i="1"/>
  <c r="F6052" i="1"/>
  <c r="F6053" i="1"/>
  <c r="F6054" i="1"/>
  <c r="F6055" i="1"/>
  <c r="F6056" i="1"/>
  <c r="F6057" i="1"/>
  <c r="F6058" i="1"/>
  <c r="F6059" i="1"/>
  <c r="F6060" i="1"/>
  <c r="F6061" i="1"/>
  <c r="F6062" i="1"/>
  <c r="F6063" i="1"/>
  <c r="F6064" i="1"/>
  <c r="F6065" i="1"/>
  <c r="F6066" i="1"/>
  <c r="F6067" i="1"/>
  <c r="F6068" i="1"/>
  <c r="F6069" i="1"/>
  <c r="F6070" i="1"/>
  <c r="F6071" i="1"/>
  <c r="F6072" i="1"/>
  <c r="F6073" i="1"/>
  <c r="F6074" i="1"/>
  <c r="F6075" i="1"/>
  <c r="F6076" i="1"/>
  <c r="F6077" i="1"/>
  <c r="F6078" i="1"/>
  <c r="F6079" i="1"/>
  <c r="F6080" i="1"/>
  <c r="F6081" i="1"/>
  <c r="F6082" i="1"/>
  <c r="F6083" i="1"/>
  <c r="F6084" i="1"/>
  <c r="F6085" i="1"/>
  <c r="F6086" i="1"/>
  <c r="F6087" i="1"/>
  <c r="F6088" i="1"/>
  <c r="F6089" i="1"/>
  <c r="F6090" i="1"/>
  <c r="F6091" i="1"/>
  <c r="F6092" i="1"/>
  <c r="F6093" i="1"/>
  <c r="F6094" i="1"/>
  <c r="F6095" i="1"/>
  <c r="F6096" i="1"/>
  <c r="F6097" i="1"/>
  <c r="F6098" i="1"/>
  <c r="F6099" i="1"/>
  <c r="F6100" i="1"/>
  <c r="F6101" i="1"/>
  <c r="F6102" i="1"/>
  <c r="F6103" i="1"/>
  <c r="F6104" i="1"/>
  <c r="F6105" i="1"/>
  <c r="F6106" i="1"/>
  <c r="F6107" i="1"/>
  <c r="F6108" i="1"/>
  <c r="F6109" i="1"/>
  <c r="F6110" i="1"/>
  <c r="F6111" i="1"/>
  <c r="F6112" i="1"/>
  <c r="F6113" i="1"/>
  <c r="F6114" i="1"/>
  <c r="F6115" i="1"/>
  <c r="F6116" i="1"/>
  <c r="F6117" i="1"/>
  <c r="F6118" i="1"/>
  <c r="F6119" i="1"/>
  <c r="F6120" i="1"/>
  <c r="F6121" i="1"/>
  <c r="F6122" i="1"/>
  <c r="F6123" i="1"/>
  <c r="F6124" i="1"/>
  <c r="F6125" i="1"/>
  <c r="F6126" i="1"/>
  <c r="F6127" i="1"/>
  <c r="F6128" i="1"/>
  <c r="F6129" i="1"/>
  <c r="F6130" i="1"/>
  <c r="F6131" i="1"/>
  <c r="F6132" i="1"/>
  <c r="F6133" i="1"/>
  <c r="F6134" i="1"/>
  <c r="F6135" i="1"/>
  <c r="F6136" i="1"/>
  <c r="F6137" i="1"/>
  <c r="F6138" i="1"/>
  <c r="F6139" i="1"/>
  <c r="F6140" i="1"/>
  <c r="F6141" i="1"/>
  <c r="F6142" i="1"/>
  <c r="F6143" i="1"/>
  <c r="F6144" i="1"/>
  <c r="F6145" i="1"/>
  <c r="F6146" i="1"/>
  <c r="F6147" i="1"/>
  <c r="F6148" i="1"/>
  <c r="F6149" i="1"/>
  <c r="F6150" i="1"/>
  <c r="F6151" i="1"/>
  <c r="F6152" i="1"/>
  <c r="F6153" i="1"/>
  <c r="F6154" i="1"/>
  <c r="F6155" i="1"/>
  <c r="F6156" i="1"/>
  <c r="F6157" i="1"/>
  <c r="F6158" i="1"/>
  <c r="F6159" i="1"/>
  <c r="F6160" i="1"/>
  <c r="F6161" i="1"/>
  <c r="F6162" i="1"/>
  <c r="F6163" i="1"/>
  <c r="F6164" i="1"/>
  <c r="F6165" i="1"/>
  <c r="F6166" i="1"/>
  <c r="F6167" i="1"/>
  <c r="F6168" i="1"/>
  <c r="F6169" i="1"/>
  <c r="F6170" i="1"/>
  <c r="F6171" i="1"/>
  <c r="F6172" i="1"/>
  <c r="F6173" i="1"/>
  <c r="F6174" i="1"/>
  <c r="F6175" i="1"/>
  <c r="F6176" i="1"/>
  <c r="F6177" i="1"/>
  <c r="F6178" i="1"/>
  <c r="F6179" i="1"/>
  <c r="F6180" i="1"/>
  <c r="F6181" i="1"/>
  <c r="F6182" i="1"/>
  <c r="F6183" i="1"/>
  <c r="F6184" i="1"/>
  <c r="F6185" i="1"/>
  <c r="F6186" i="1"/>
  <c r="F6187" i="1"/>
  <c r="F6188" i="1"/>
  <c r="F6189" i="1"/>
  <c r="F6190" i="1"/>
  <c r="F6191" i="1"/>
  <c r="F6192" i="1"/>
  <c r="F6193" i="1"/>
  <c r="F6194" i="1"/>
  <c r="F6195" i="1"/>
  <c r="F6196" i="1"/>
  <c r="F6197" i="1"/>
  <c r="F6198" i="1"/>
  <c r="F6199" i="1"/>
  <c r="F6200" i="1"/>
  <c r="F6201" i="1"/>
  <c r="F6202" i="1"/>
  <c r="F6203" i="1"/>
  <c r="F6204" i="1"/>
  <c r="F6205" i="1"/>
  <c r="F6206" i="1"/>
  <c r="F6207" i="1"/>
  <c r="F6208" i="1"/>
  <c r="F6209" i="1"/>
  <c r="F6210" i="1"/>
  <c r="F6211" i="1"/>
  <c r="F6212" i="1"/>
  <c r="F6213" i="1"/>
  <c r="F6214" i="1"/>
  <c r="F6215" i="1"/>
  <c r="F6216" i="1"/>
  <c r="F6217" i="1"/>
  <c r="F6218" i="1"/>
  <c r="F6219" i="1"/>
  <c r="F6220" i="1"/>
  <c r="F6221" i="1"/>
  <c r="F6222" i="1"/>
  <c r="F6223" i="1"/>
  <c r="F6224" i="1"/>
  <c r="F6225" i="1"/>
  <c r="F6226" i="1"/>
  <c r="F6227" i="1"/>
  <c r="F6228" i="1"/>
  <c r="F6229" i="1"/>
  <c r="F6230" i="1"/>
  <c r="F6231" i="1"/>
  <c r="F6232" i="1"/>
  <c r="F6233" i="1"/>
  <c r="F6234" i="1"/>
  <c r="F6235" i="1"/>
  <c r="F6236" i="1"/>
  <c r="F6237" i="1"/>
  <c r="F6238" i="1"/>
  <c r="F6239" i="1"/>
  <c r="F6240" i="1"/>
  <c r="F6241" i="1"/>
  <c r="F6242" i="1"/>
  <c r="F6243" i="1"/>
  <c r="F6244" i="1"/>
  <c r="F6245" i="1"/>
  <c r="F6246" i="1"/>
  <c r="F6247" i="1"/>
  <c r="F6248" i="1"/>
  <c r="F6249" i="1"/>
  <c r="F6250" i="1"/>
  <c r="F6251" i="1"/>
  <c r="F6252" i="1"/>
  <c r="F6253" i="1"/>
  <c r="F6254" i="1"/>
  <c r="F6255" i="1"/>
  <c r="F6256" i="1"/>
  <c r="F6257" i="1"/>
  <c r="F6258" i="1"/>
  <c r="F6259" i="1"/>
  <c r="F6260" i="1"/>
  <c r="F6261" i="1"/>
  <c r="F6262" i="1"/>
  <c r="F6263" i="1"/>
  <c r="F6264" i="1"/>
  <c r="F6265" i="1"/>
  <c r="F6266" i="1"/>
  <c r="F6267" i="1"/>
  <c r="F6268" i="1"/>
  <c r="F6269" i="1"/>
  <c r="F6270" i="1"/>
  <c r="F6271" i="1"/>
  <c r="F6272" i="1"/>
  <c r="F6273" i="1"/>
  <c r="F6274" i="1"/>
  <c r="F6275" i="1"/>
  <c r="F6276" i="1"/>
  <c r="F6277" i="1"/>
  <c r="F6278" i="1"/>
  <c r="F6279" i="1"/>
  <c r="F6280" i="1"/>
  <c r="F6281" i="1"/>
  <c r="F6282" i="1"/>
  <c r="F6283" i="1"/>
  <c r="F6284" i="1"/>
  <c r="F6285" i="1"/>
  <c r="F6286" i="1"/>
  <c r="F6287" i="1"/>
  <c r="F6288" i="1"/>
  <c r="F6289" i="1"/>
  <c r="F6290" i="1"/>
  <c r="F6291" i="1"/>
  <c r="F6292" i="1"/>
  <c r="F6293" i="1"/>
  <c r="F6294" i="1"/>
  <c r="F6295" i="1"/>
  <c r="F6296" i="1"/>
  <c r="F6297" i="1"/>
  <c r="F6298" i="1"/>
  <c r="F6299" i="1"/>
  <c r="F6300" i="1"/>
  <c r="F6301" i="1"/>
  <c r="F6302" i="1"/>
  <c r="F6303" i="1"/>
  <c r="F6304" i="1"/>
  <c r="F6305" i="1"/>
  <c r="F6306" i="1"/>
  <c r="F6307" i="1"/>
  <c r="F6308" i="1"/>
  <c r="F6309" i="1"/>
  <c r="F6310" i="1"/>
  <c r="F6311" i="1"/>
  <c r="F6312" i="1"/>
  <c r="F6313" i="1"/>
  <c r="F6314" i="1"/>
  <c r="F6315" i="1"/>
  <c r="F6316" i="1"/>
  <c r="F6317" i="1"/>
  <c r="F6318" i="1"/>
  <c r="F6319" i="1"/>
  <c r="F6320" i="1"/>
  <c r="F6321" i="1"/>
  <c r="F6322" i="1"/>
  <c r="F6323" i="1"/>
  <c r="F6324" i="1"/>
  <c r="F6325" i="1"/>
  <c r="F6326" i="1"/>
  <c r="F6327" i="1"/>
  <c r="F6328" i="1"/>
  <c r="F6329" i="1"/>
  <c r="F6330" i="1"/>
  <c r="F6331" i="1"/>
  <c r="F6332" i="1"/>
  <c r="F6333" i="1"/>
  <c r="F6334" i="1"/>
  <c r="F6335" i="1"/>
  <c r="F6336" i="1"/>
  <c r="F6337" i="1"/>
  <c r="F6338" i="1"/>
  <c r="F6339" i="1"/>
  <c r="F6340" i="1"/>
  <c r="F6341" i="1"/>
  <c r="F6342" i="1"/>
  <c r="F6343" i="1"/>
  <c r="F6344" i="1"/>
  <c r="F6345" i="1"/>
  <c r="F6346" i="1"/>
  <c r="F6347" i="1"/>
  <c r="F6348" i="1"/>
  <c r="F6349" i="1"/>
  <c r="F6350" i="1"/>
  <c r="F6351" i="1"/>
  <c r="F6352" i="1"/>
  <c r="F6353" i="1"/>
  <c r="F6354" i="1"/>
  <c r="F6355" i="1"/>
  <c r="F6356" i="1"/>
  <c r="F6357" i="1"/>
  <c r="F6358" i="1"/>
  <c r="F6359" i="1"/>
  <c r="F6360" i="1"/>
  <c r="F6361" i="1"/>
  <c r="F6362" i="1"/>
  <c r="F6363" i="1"/>
  <c r="F6364" i="1"/>
  <c r="F6365" i="1"/>
  <c r="F6366" i="1"/>
  <c r="F6367" i="1"/>
  <c r="F6368" i="1"/>
  <c r="F6369" i="1"/>
  <c r="F6370" i="1"/>
  <c r="F6371" i="1"/>
  <c r="F6372" i="1"/>
  <c r="F6373" i="1"/>
  <c r="F6374" i="1"/>
  <c r="F6375" i="1"/>
  <c r="F6376" i="1"/>
  <c r="F6377" i="1"/>
  <c r="F6378" i="1"/>
  <c r="F6379" i="1"/>
  <c r="F6380" i="1"/>
  <c r="F6381" i="1"/>
  <c r="F6382" i="1"/>
  <c r="F6383" i="1"/>
  <c r="F6384" i="1"/>
  <c r="F6385" i="1"/>
  <c r="F6386" i="1"/>
  <c r="F6387" i="1"/>
  <c r="F6388" i="1"/>
  <c r="F6389" i="1"/>
  <c r="F6390" i="1"/>
  <c r="F6391" i="1"/>
  <c r="F6392" i="1"/>
  <c r="F6393" i="1"/>
  <c r="F6394" i="1"/>
  <c r="F6395" i="1"/>
  <c r="F6396" i="1"/>
  <c r="F6397" i="1"/>
  <c r="F6398" i="1"/>
  <c r="F6399" i="1"/>
  <c r="F6400" i="1"/>
  <c r="F6401" i="1"/>
  <c r="F6402" i="1"/>
  <c r="F6403" i="1"/>
  <c r="F6404" i="1"/>
  <c r="F6405" i="1"/>
  <c r="F6406" i="1"/>
  <c r="F6407" i="1"/>
  <c r="F6408" i="1"/>
  <c r="F6409" i="1"/>
  <c r="F6410" i="1"/>
  <c r="F6411" i="1"/>
  <c r="F6412" i="1"/>
  <c r="F6413" i="1"/>
  <c r="F6414" i="1"/>
  <c r="F6415" i="1"/>
  <c r="F6416" i="1"/>
  <c r="F6417" i="1"/>
  <c r="F6418" i="1"/>
  <c r="F6419" i="1"/>
  <c r="F6420" i="1"/>
  <c r="F6421" i="1"/>
  <c r="F6422" i="1"/>
  <c r="F6423" i="1"/>
  <c r="F6424" i="1"/>
  <c r="F6425" i="1"/>
  <c r="F6426" i="1"/>
  <c r="F6427" i="1"/>
  <c r="F6428" i="1"/>
  <c r="F6429" i="1"/>
  <c r="F6430" i="1"/>
  <c r="F6431" i="1"/>
  <c r="F6432" i="1"/>
  <c r="F6433" i="1"/>
  <c r="F6434" i="1"/>
  <c r="F6435" i="1"/>
  <c r="F6436" i="1"/>
  <c r="F6437" i="1"/>
  <c r="F6438" i="1"/>
  <c r="F6439" i="1"/>
  <c r="F6440" i="1"/>
  <c r="F6441" i="1"/>
  <c r="F6442" i="1"/>
  <c r="F6443" i="1"/>
  <c r="F6444" i="1"/>
  <c r="F6445" i="1"/>
  <c r="F6446" i="1"/>
  <c r="F6447" i="1"/>
  <c r="F6448" i="1"/>
  <c r="F6449" i="1"/>
  <c r="F6450" i="1"/>
  <c r="F6451" i="1"/>
  <c r="F6452" i="1"/>
  <c r="F6453" i="1"/>
  <c r="F6454" i="1"/>
  <c r="F6455" i="1"/>
  <c r="F6456" i="1"/>
  <c r="F6457" i="1"/>
  <c r="F6458" i="1"/>
  <c r="F6459" i="1"/>
  <c r="F6460" i="1"/>
  <c r="F6461" i="1"/>
  <c r="F6462" i="1"/>
  <c r="F6463" i="1"/>
  <c r="F6464" i="1"/>
  <c r="F6465" i="1"/>
  <c r="F6466" i="1"/>
  <c r="F6467" i="1"/>
  <c r="F6468" i="1"/>
  <c r="F6469" i="1"/>
  <c r="F6470" i="1"/>
  <c r="F6471" i="1"/>
  <c r="F6472" i="1"/>
  <c r="F6473" i="1"/>
  <c r="F6474" i="1"/>
  <c r="F6475" i="1"/>
  <c r="F6476" i="1"/>
  <c r="F6477" i="1"/>
  <c r="F6478" i="1"/>
  <c r="F6479" i="1"/>
  <c r="F6480" i="1"/>
  <c r="F6481" i="1"/>
  <c r="F6482" i="1"/>
  <c r="F6483" i="1"/>
  <c r="F6484" i="1"/>
  <c r="F6485" i="1"/>
  <c r="F6486" i="1"/>
  <c r="F6487" i="1"/>
  <c r="F6488" i="1"/>
  <c r="F6489" i="1"/>
  <c r="F6490" i="1"/>
  <c r="F6491" i="1"/>
  <c r="F6492" i="1"/>
  <c r="F6493" i="1"/>
  <c r="F6494" i="1"/>
  <c r="F6495" i="1"/>
  <c r="F6496" i="1"/>
  <c r="F6497" i="1"/>
  <c r="F6498" i="1"/>
  <c r="F6499" i="1"/>
  <c r="F6500" i="1"/>
  <c r="F6501" i="1"/>
  <c r="F6502" i="1"/>
  <c r="F6503" i="1"/>
  <c r="F6504" i="1"/>
  <c r="F6505" i="1"/>
  <c r="F6506" i="1"/>
  <c r="F6507" i="1"/>
  <c r="F6508" i="1"/>
  <c r="F6509" i="1"/>
  <c r="F6510" i="1"/>
  <c r="F6511" i="1"/>
  <c r="F6512" i="1"/>
  <c r="F6513" i="1"/>
  <c r="F6514" i="1"/>
  <c r="F6515" i="1"/>
  <c r="F6516" i="1"/>
  <c r="F6517" i="1"/>
  <c r="F6518" i="1"/>
  <c r="F6519" i="1"/>
  <c r="F6520" i="1"/>
  <c r="F6521" i="1"/>
  <c r="F6522" i="1"/>
  <c r="F6523" i="1"/>
  <c r="F6524" i="1"/>
  <c r="F6525" i="1"/>
  <c r="F6526" i="1"/>
  <c r="F6527" i="1"/>
  <c r="F6528" i="1"/>
  <c r="F6529" i="1"/>
  <c r="F6530" i="1"/>
  <c r="F6531" i="1"/>
  <c r="F6532" i="1"/>
  <c r="F6533" i="1"/>
  <c r="F6534" i="1"/>
  <c r="F6535" i="1"/>
  <c r="F6536" i="1"/>
  <c r="F6537" i="1"/>
  <c r="F6538" i="1"/>
  <c r="F6539" i="1"/>
  <c r="F6540" i="1"/>
  <c r="F6541" i="1"/>
  <c r="F6542" i="1"/>
  <c r="F6543" i="1"/>
  <c r="F6544" i="1"/>
  <c r="F6545" i="1"/>
  <c r="F6546" i="1"/>
  <c r="F6547" i="1"/>
  <c r="F6548" i="1"/>
  <c r="F6549" i="1"/>
  <c r="F6550" i="1"/>
  <c r="F6551" i="1"/>
  <c r="F6552" i="1"/>
  <c r="F6553" i="1"/>
  <c r="F6554" i="1"/>
  <c r="F6555" i="1"/>
  <c r="F6556" i="1"/>
  <c r="F6557" i="1"/>
  <c r="F6558" i="1"/>
  <c r="F6559" i="1"/>
  <c r="F6560" i="1"/>
  <c r="F6561" i="1"/>
  <c r="F6562" i="1"/>
  <c r="F6563" i="1"/>
  <c r="F6564" i="1"/>
  <c r="F6565" i="1"/>
  <c r="F6566" i="1"/>
  <c r="F6567" i="1"/>
  <c r="F6568" i="1"/>
  <c r="F6569" i="1"/>
  <c r="F6570" i="1"/>
  <c r="F6571" i="1"/>
  <c r="F6572" i="1"/>
  <c r="F6573" i="1"/>
  <c r="F6574" i="1"/>
  <c r="F6575" i="1"/>
  <c r="F6576" i="1"/>
  <c r="F6577" i="1"/>
  <c r="F6578" i="1"/>
  <c r="F6579" i="1"/>
  <c r="F6580" i="1"/>
  <c r="F6581" i="1"/>
  <c r="F6582" i="1"/>
  <c r="F6583" i="1"/>
  <c r="F6584" i="1"/>
  <c r="F6585" i="1"/>
  <c r="F6586" i="1"/>
  <c r="F6587" i="1"/>
  <c r="F6588" i="1"/>
  <c r="F6589" i="1"/>
  <c r="F6590" i="1"/>
  <c r="F6591" i="1"/>
  <c r="F6592" i="1"/>
  <c r="F6593" i="1"/>
  <c r="F6594" i="1"/>
  <c r="F6595" i="1"/>
  <c r="F6596" i="1"/>
  <c r="F6597" i="1"/>
  <c r="F6598" i="1"/>
  <c r="F6599" i="1"/>
  <c r="F6600" i="1"/>
  <c r="F6601" i="1"/>
  <c r="F6602" i="1"/>
  <c r="F6603" i="1"/>
  <c r="F6604" i="1"/>
  <c r="F6605" i="1"/>
  <c r="F6606" i="1"/>
  <c r="F6607" i="1"/>
  <c r="F6608" i="1"/>
  <c r="F6609" i="1"/>
  <c r="F6610" i="1"/>
  <c r="F6611" i="1"/>
  <c r="F6612" i="1"/>
  <c r="F6613" i="1"/>
  <c r="F6614" i="1"/>
  <c r="F6615" i="1"/>
  <c r="F6616" i="1"/>
  <c r="F6617" i="1"/>
  <c r="F6618" i="1"/>
  <c r="F6619" i="1"/>
  <c r="F6620" i="1"/>
  <c r="F6621" i="1"/>
  <c r="F6622" i="1"/>
  <c r="F6623" i="1"/>
  <c r="F6624" i="1"/>
  <c r="F6625" i="1"/>
  <c r="F6626" i="1"/>
  <c r="F6627" i="1"/>
  <c r="F6628" i="1"/>
  <c r="F6629" i="1"/>
  <c r="F6630" i="1"/>
  <c r="F6631" i="1"/>
  <c r="F6632" i="1"/>
  <c r="F6633" i="1"/>
  <c r="F6634" i="1"/>
  <c r="F6635" i="1"/>
  <c r="F6636" i="1"/>
  <c r="F6637" i="1"/>
  <c r="F6638" i="1"/>
  <c r="F6639" i="1"/>
  <c r="F6640" i="1"/>
  <c r="F6641" i="1"/>
  <c r="F6642" i="1"/>
  <c r="F6643" i="1"/>
  <c r="F6644" i="1"/>
  <c r="F6645" i="1"/>
  <c r="F6646" i="1"/>
  <c r="F6647" i="1"/>
  <c r="F6648" i="1"/>
  <c r="F6649" i="1"/>
  <c r="F6650" i="1"/>
  <c r="F6651" i="1"/>
  <c r="F6652" i="1"/>
  <c r="F6653" i="1"/>
  <c r="F6654" i="1"/>
  <c r="F6655" i="1"/>
  <c r="F6656" i="1"/>
  <c r="F6657" i="1"/>
  <c r="F6658" i="1"/>
  <c r="F6659" i="1"/>
  <c r="F6660" i="1"/>
  <c r="F6661" i="1"/>
  <c r="F6662" i="1"/>
  <c r="F6663" i="1"/>
  <c r="F6664" i="1"/>
  <c r="F6665" i="1"/>
  <c r="F6666" i="1"/>
  <c r="F6667" i="1"/>
  <c r="F6668" i="1"/>
  <c r="F6669" i="1"/>
  <c r="F6670" i="1"/>
  <c r="F6671" i="1"/>
  <c r="F6672" i="1"/>
  <c r="F6673" i="1"/>
  <c r="F6674" i="1"/>
  <c r="F6675" i="1"/>
  <c r="F6676" i="1"/>
  <c r="F6677" i="1"/>
  <c r="F6678" i="1"/>
  <c r="F6679" i="1"/>
  <c r="F6680" i="1"/>
  <c r="F6681" i="1"/>
  <c r="F6682" i="1"/>
  <c r="F6683" i="1"/>
  <c r="F6684" i="1"/>
  <c r="F6685" i="1"/>
  <c r="F6686" i="1"/>
  <c r="F6687" i="1"/>
  <c r="F6688" i="1"/>
  <c r="F6689" i="1"/>
  <c r="F6690" i="1"/>
  <c r="F6691" i="1"/>
  <c r="F6692" i="1"/>
  <c r="F6693" i="1"/>
  <c r="F6694" i="1"/>
  <c r="F6695" i="1"/>
  <c r="F6696" i="1"/>
  <c r="F6697" i="1"/>
  <c r="F6698" i="1"/>
  <c r="F6699" i="1"/>
  <c r="F6700" i="1"/>
  <c r="F6701" i="1"/>
  <c r="F6702" i="1"/>
  <c r="F6703" i="1"/>
  <c r="F6704" i="1"/>
  <c r="F6705" i="1"/>
  <c r="F6706" i="1"/>
  <c r="F6707" i="1"/>
  <c r="F6708" i="1"/>
  <c r="F6709" i="1"/>
  <c r="F6710" i="1"/>
  <c r="F6711" i="1"/>
  <c r="F6712" i="1"/>
  <c r="F6713" i="1"/>
  <c r="F6714" i="1"/>
  <c r="F6715" i="1"/>
  <c r="F6716" i="1"/>
  <c r="F6717" i="1"/>
  <c r="F6718" i="1"/>
  <c r="F6719" i="1"/>
  <c r="F6720" i="1"/>
  <c r="F6721" i="1"/>
  <c r="F6722" i="1"/>
  <c r="F6723" i="1"/>
  <c r="F6724" i="1"/>
  <c r="F6725" i="1"/>
  <c r="F6726" i="1"/>
  <c r="F6727" i="1"/>
  <c r="F6728" i="1"/>
  <c r="F6729" i="1"/>
  <c r="F6730" i="1"/>
  <c r="F6731" i="1"/>
  <c r="F6732" i="1"/>
  <c r="F6733" i="1"/>
  <c r="F6734" i="1"/>
  <c r="F6735" i="1"/>
  <c r="F6736" i="1"/>
  <c r="F6737" i="1"/>
  <c r="F6738" i="1"/>
  <c r="F6739" i="1"/>
  <c r="F6740" i="1"/>
  <c r="F6741" i="1"/>
  <c r="F6742" i="1"/>
  <c r="F6743" i="1"/>
  <c r="F6744" i="1"/>
  <c r="F6745" i="1"/>
  <c r="F6746" i="1"/>
  <c r="F6747" i="1"/>
  <c r="F6748" i="1"/>
  <c r="F6749" i="1"/>
  <c r="F6750" i="1"/>
  <c r="F6751" i="1"/>
  <c r="F6752" i="1"/>
  <c r="F6753" i="1"/>
  <c r="F6754" i="1"/>
  <c r="F6755" i="1"/>
  <c r="F6756" i="1"/>
  <c r="F6757" i="1"/>
  <c r="F6758" i="1"/>
  <c r="F6759" i="1"/>
  <c r="F6760" i="1"/>
  <c r="F6761" i="1"/>
  <c r="F6762" i="1"/>
  <c r="F6763" i="1"/>
  <c r="F6764" i="1"/>
  <c r="F6765" i="1"/>
  <c r="F6766" i="1"/>
  <c r="F6767" i="1"/>
  <c r="F6768" i="1"/>
  <c r="F6769" i="1"/>
  <c r="F6770" i="1"/>
  <c r="F6771" i="1"/>
  <c r="F6772" i="1"/>
  <c r="F6773" i="1"/>
  <c r="F6774" i="1"/>
  <c r="F6775" i="1"/>
  <c r="F6776" i="1"/>
  <c r="F6777" i="1"/>
  <c r="F6778" i="1"/>
  <c r="F6779" i="1"/>
  <c r="F6780" i="1"/>
  <c r="F6781" i="1"/>
  <c r="F6782" i="1"/>
  <c r="F6783" i="1"/>
  <c r="F6784" i="1"/>
  <c r="F6785" i="1"/>
  <c r="F6786" i="1"/>
  <c r="F6787" i="1"/>
  <c r="F6788" i="1"/>
  <c r="F6789" i="1"/>
  <c r="F6790" i="1"/>
  <c r="F6791" i="1"/>
  <c r="F6792" i="1"/>
  <c r="F6793" i="1"/>
  <c r="F6794" i="1"/>
  <c r="F6795" i="1"/>
  <c r="F6796" i="1"/>
  <c r="F6797" i="1"/>
  <c r="F6798" i="1"/>
  <c r="F6799" i="1"/>
  <c r="F6800" i="1"/>
  <c r="F6801" i="1"/>
  <c r="F6802" i="1"/>
  <c r="F6803" i="1"/>
  <c r="F6804" i="1"/>
  <c r="F6805" i="1"/>
  <c r="F6806" i="1"/>
  <c r="F6807" i="1"/>
  <c r="F6808" i="1"/>
  <c r="F6809" i="1"/>
  <c r="F6810" i="1"/>
  <c r="F6811" i="1"/>
  <c r="F6812" i="1"/>
  <c r="F6813" i="1"/>
  <c r="F6814" i="1"/>
  <c r="F6815" i="1"/>
  <c r="F6816" i="1"/>
  <c r="F6817" i="1"/>
  <c r="F6818" i="1"/>
  <c r="F6819" i="1"/>
  <c r="F6820" i="1"/>
  <c r="F6821" i="1"/>
  <c r="F6822" i="1"/>
  <c r="F6823" i="1"/>
  <c r="F6824" i="1"/>
  <c r="F6825" i="1"/>
  <c r="F6826" i="1"/>
  <c r="F6827" i="1"/>
  <c r="F6828" i="1"/>
  <c r="F6829" i="1"/>
  <c r="F6830" i="1"/>
  <c r="F6831" i="1"/>
  <c r="F6832" i="1"/>
  <c r="F6833" i="1"/>
  <c r="F6834" i="1"/>
  <c r="F6835" i="1"/>
  <c r="F6836" i="1"/>
  <c r="F6837" i="1"/>
  <c r="F6838" i="1"/>
  <c r="F6839" i="1"/>
  <c r="F6840" i="1"/>
  <c r="F6841" i="1"/>
  <c r="F6842" i="1"/>
  <c r="F6843" i="1"/>
  <c r="F6844" i="1"/>
  <c r="F6845" i="1"/>
  <c r="F6846" i="1"/>
  <c r="F6847" i="1"/>
  <c r="F6848" i="1"/>
  <c r="F6849" i="1"/>
  <c r="F6850" i="1"/>
  <c r="F6851" i="1"/>
  <c r="F6852" i="1"/>
  <c r="F6853" i="1"/>
  <c r="F6854" i="1"/>
  <c r="F6855" i="1"/>
  <c r="F6856" i="1"/>
  <c r="F6857" i="1"/>
  <c r="F6858" i="1"/>
  <c r="F6859" i="1"/>
  <c r="F6860" i="1"/>
  <c r="F6861" i="1"/>
  <c r="F6862" i="1"/>
  <c r="F6863" i="1"/>
  <c r="F6864" i="1"/>
  <c r="F6865" i="1"/>
  <c r="F6866" i="1"/>
  <c r="F6867" i="1"/>
  <c r="F6868" i="1"/>
  <c r="F6869" i="1"/>
  <c r="F6870" i="1"/>
  <c r="F6871" i="1"/>
  <c r="F6872" i="1"/>
  <c r="F6873" i="1"/>
  <c r="F6874" i="1"/>
  <c r="F6875" i="1"/>
  <c r="F6876" i="1"/>
  <c r="F6877" i="1"/>
  <c r="F6878" i="1"/>
  <c r="F6879" i="1"/>
  <c r="F6880" i="1"/>
  <c r="F6881" i="1"/>
  <c r="F6882" i="1"/>
  <c r="F6883" i="1"/>
  <c r="F6884" i="1"/>
  <c r="F6885" i="1"/>
  <c r="F6886" i="1"/>
  <c r="F6887" i="1"/>
  <c r="F6888" i="1"/>
  <c r="F6889" i="1"/>
  <c r="F6890" i="1"/>
  <c r="F6891" i="1"/>
  <c r="F6892" i="1"/>
  <c r="F6893" i="1"/>
  <c r="F6894" i="1"/>
  <c r="F6895" i="1"/>
  <c r="F6896" i="1"/>
  <c r="F6897" i="1"/>
  <c r="F6898" i="1"/>
  <c r="F6899" i="1"/>
  <c r="F6900" i="1"/>
  <c r="F6901" i="1"/>
  <c r="F6902" i="1"/>
  <c r="F6903" i="1"/>
  <c r="F6904" i="1"/>
  <c r="F6905" i="1"/>
  <c r="F6906" i="1"/>
  <c r="F6907" i="1"/>
  <c r="F6908" i="1"/>
  <c r="F6909" i="1"/>
  <c r="F6910" i="1"/>
  <c r="F6911" i="1"/>
  <c r="F6912" i="1"/>
  <c r="F6913" i="1"/>
  <c r="F6914" i="1"/>
  <c r="F6915" i="1"/>
  <c r="F6916" i="1"/>
  <c r="F6917" i="1"/>
  <c r="F6918" i="1"/>
  <c r="F6919" i="1"/>
  <c r="F6920" i="1"/>
  <c r="F6921" i="1"/>
  <c r="F6922" i="1"/>
  <c r="F6923" i="1"/>
  <c r="F6924" i="1"/>
  <c r="F6925" i="1"/>
  <c r="F6926" i="1"/>
  <c r="F6927" i="1"/>
  <c r="F6928" i="1"/>
  <c r="F6929" i="1"/>
  <c r="F6930" i="1"/>
  <c r="F6931" i="1"/>
  <c r="F6932" i="1"/>
  <c r="F6933" i="1"/>
  <c r="F6934" i="1"/>
  <c r="F6935" i="1"/>
  <c r="F6936" i="1"/>
  <c r="F6937" i="1"/>
  <c r="F6938" i="1"/>
  <c r="F6939" i="1"/>
  <c r="F6940" i="1"/>
  <c r="F6941" i="1"/>
  <c r="F6942" i="1"/>
  <c r="F6943" i="1"/>
  <c r="F6944" i="1"/>
  <c r="F6945" i="1"/>
  <c r="F6946" i="1"/>
  <c r="F6947" i="1"/>
  <c r="F6948" i="1"/>
  <c r="F6949" i="1"/>
  <c r="F6950" i="1"/>
  <c r="F6951" i="1"/>
  <c r="F6952" i="1"/>
  <c r="F6953" i="1"/>
  <c r="F6954" i="1"/>
  <c r="F6955" i="1"/>
  <c r="F6956" i="1"/>
  <c r="F6957" i="1"/>
  <c r="F6958" i="1"/>
  <c r="F6959" i="1"/>
  <c r="F6960" i="1"/>
  <c r="F6961" i="1"/>
  <c r="F6962" i="1"/>
  <c r="F6963" i="1"/>
  <c r="F6964" i="1"/>
  <c r="F6965" i="1"/>
  <c r="F6966" i="1"/>
  <c r="F6967" i="1"/>
  <c r="F6968" i="1"/>
  <c r="F6969" i="1"/>
  <c r="F6970" i="1"/>
  <c r="F6971" i="1"/>
  <c r="F6972" i="1"/>
  <c r="F6973" i="1"/>
  <c r="F6974" i="1"/>
  <c r="F6975" i="1"/>
  <c r="F6976" i="1"/>
  <c r="F6977" i="1"/>
  <c r="F6978" i="1"/>
  <c r="F6979" i="1"/>
  <c r="F6980" i="1"/>
  <c r="F6981" i="1"/>
  <c r="F6982" i="1"/>
  <c r="F6983" i="1"/>
  <c r="F6984" i="1"/>
  <c r="F6985" i="1"/>
  <c r="F6986" i="1"/>
  <c r="F6987" i="1"/>
  <c r="F6988" i="1"/>
  <c r="F6989" i="1"/>
  <c r="F6990" i="1"/>
  <c r="F6991" i="1"/>
  <c r="F6992" i="1"/>
  <c r="F6993" i="1"/>
  <c r="F6994" i="1"/>
  <c r="F6995" i="1"/>
  <c r="F6996" i="1"/>
  <c r="F6997" i="1"/>
  <c r="F6998" i="1"/>
  <c r="F6999" i="1"/>
  <c r="F7000" i="1"/>
  <c r="F7001" i="1"/>
  <c r="F7002" i="1"/>
  <c r="F7003" i="1"/>
  <c r="F7004" i="1"/>
  <c r="F7005" i="1"/>
  <c r="F7006" i="1"/>
  <c r="F7007" i="1"/>
  <c r="F7008" i="1"/>
  <c r="F7009" i="1"/>
  <c r="F7010" i="1"/>
  <c r="F7011" i="1"/>
  <c r="F7012" i="1"/>
  <c r="F7013" i="1"/>
  <c r="F7014" i="1"/>
  <c r="F7015" i="1"/>
  <c r="F7016" i="1"/>
  <c r="F7017" i="1"/>
  <c r="F7018" i="1"/>
  <c r="F7019" i="1"/>
  <c r="F7020" i="1"/>
  <c r="F7021" i="1"/>
  <c r="F7022" i="1"/>
  <c r="F7023" i="1"/>
  <c r="F7024" i="1"/>
  <c r="F7025" i="1"/>
  <c r="F7026" i="1"/>
  <c r="F7027" i="1"/>
  <c r="F7028" i="1"/>
  <c r="F7029" i="1"/>
  <c r="F7030" i="1"/>
  <c r="F7031" i="1"/>
  <c r="F7032" i="1"/>
  <c r="F7033" i="1"/>
  <c r="F7034" i="1"/>
  <c r="F7035" i="1"/>
  <c r="F7036" i="1"/>
  <c r="F7037" i="1"/>
  <c r="F7038" i="1"/>
  <c r="F7039" i="1"/>
  <c r="F7040" i="1"/>
  <c r="F7041" i="1"/>
  <c r="F7042" i="1"/>
  <c r="F7043" i="1"/>
  <c r="F7044" i="1"/>
  <c r="F7045" i="1"/>
  <c r="F7046" i="1"/>
  <c r="F7047" i="1"/>
  <c r="F7048" i="1"/>
  <c r="F7049" i="1"/>
  <c r="F7050" i="1"/>
  <c r="F7051" i="1"/>
  <c r="F7052" i="1"/>
  <c r="F7053" i="1"/>
  <c r="F7054" i="1"/>
  <c r="F7055" i="1"/>
  <c r="F7056" i="1"/>
  <c r="F7057" i="1"/>
  <c r="F7058" i="1"/>
  <c r="F7059" i="1"/>
  <c r="F7060" i="1"/>
  <c r="F7061" i="1"/>
  <c r="F7062" i="1"/>
  <c r="F7063" i="1"/>
  <c r="F7064" i="1"/>
  <c r="F7065" i="1"/>
  <c r="F7066" i="1"/>
  <c r="F7067" i="1"/>
  <c r="F7068" i="1"/>
  <c r="F7069" i="1"/>
  <c r="F7070" i="1"/>
  <c r="F7071" i="1"/>
  <c r="F7072" i="1"/>
  <c r="F7073" i="1"/>
  <c r="F7074" i="1"/>
  <c r="F7075" i="1"/>
  <c r="F7076" i="1"/>
  <c r="F7077" i="1"/>
  <c r="F7078" i="1"/>
  <c r="F7079" i="1"/>
  <c r="F7080" i="1"/>
  <c r="F7081" i="1"/>
  <c r="F7082" i="1"/>
  <c r="F7083" i="1"/>
  <c r="F7084" i="1"/>
  <c r="F7085" i="1"/>
  <c r="F7086" i="1"/>
  <c r="F7087" i="1"/>
  <c r="F7088" i="1"/>
  <c r="F7089" i="1"/>
  <c r="F7090" i="1"/>
  <c r="F7091" i="1"/>
  <c r="F7092" i="1"/>
  <c r="F7093" i="1"/>
  <c r="F7094" i="1"/>
  <c r="F7095" i="1"/>
  <c r="F7096" i="1"/>
  <c r="F7097" i="1"/>
  <c r="F7098" i="1"/>
  <c r="F7099" i="1"/>
  <c r="F7100" i="1"/>
  <c r="F7101" i="1"/>
  <c r="F7102" i="1"/>
  <c r="F7103" i="1"/>
  <c r="F7104" i="1"/>
  <c r="F7105" i="1"/>
  <c r="F7106" i="1"/>
  <c r="F7107" i="1"/>
  <c r="F7108" i="1"/>
  <c r="F7109" i="1"/>
  <c r="F7110" i="1"/>
  <c r="F7111" i="1"/>
  <c r="F7112" i="1"/>
  <c r="F7113" i="1"/>
  <c r="F7114" i="1"/>
  <c r="F7115" i="1"/>
  <c r="F7116" i="1"/>
  <c r="F7117" i="1"/>
  <c r="F7118" i="1"/>
  <c r="F7119" i="1"/>
  <c r="F7120" i="1"/>
  <c r="F7121" i="1"/>
  <c r="F7122" i="1"/>
  <c r="F7123" i="1"/>
  <c r="F7124" i="1"/>
  <c r="F7125" i="1"/>
  <c r="F7126" i="1"/>
  <c r="F7127" i="1"/>
  <c r="F7128" i="1"/>
  <c r="F7129" i="1"/>
  <c r="F7130" i="1"/>
  <c r="F7131" i="1"/>
  <c r="F7132" i="1"/>
  <c r="F7133" i="1"/>
  <c r="F7134" i="1"/>
  <c r="F7135" i="1"/>
  <c r="F7136" i="1"/>
  <c r="F7137" i="1"/>
  <c r="F7138" i="1"/>
  <c r="F7139" i="1"/>
  <c r="F7140" i="1"/>
  <c r="F7141" i="1"/>
  <c r="F7142" i="1"/>
  <c r="F7143" i="1"/>
  <c r="F7144" i="1"/>
  <c r="F7145" i="1"/>
  <c r="F7146" i="1"/>
  <c r="F7147" i="1"/>
  <c r="F7148" i="1"/>
  <c r="F7149" i="1"/>
  <c r="F7150" i="1"/>
  <c r="F7151" i="1"/>
  <c r="F7152" i="1"/>
  <c r="F7153" i="1"/>
  <c r="F7154" i="1"/>
  <c r="F7155" i="1"/>
  <c r="F7156" i="1"/>
  <c r="F7157" i="1"/>
  <c r="F7158" i="1"/>
  <c r="F7159" i="1"/>
  <c r="F7160" i="1"/>
  <c r="F7161" i="1"/>
  <c r="F7162" i="1"/>
  <c r="F7163" i="1"/>
  <c r="F7164" i="1"/>
  <c r="F7165" i="1"/>
  <c r="F7166" i="1"/>
  <c r="F7167" i="1"/>
  <c r="F7168" i="1"/>
  <c r="F7169" i="1"/>
  <c r="F7170" i="1"/>
  <c r="F7171" i="1"/>
  <c r="F7172" i="1"/>
  <c r="F7173" i="1"/>
  <c r="F7174" i="1"/>
  <c r="F7175" i="1"/>
  <c r="F7176" i="1"/>
  <c r="F7177" i="1"/>
  <c r="F7178" i="1"/>
  <c r="F7179" i="1"/>
  <c r="F7180" i="1"/>
  <c r="F7181" i="1"/>
  <c r="F7182" i="1"/>
  <c r="F7183" i="1"/>
  <c r="F7184" i="1"/>
  <c r="F7185" i="1"/>
  <c r="F7186" i="1"/>
  <c r="F7187" i="1"/>
  <c r="F7188" i="1"/>
  <c r="F7189" i="1"/>
  <c r="F7190" i="1"/>
  <c r="F7191" i="1"/>
  <c r="F7192" i="1"/>
  <c r="F7193" i="1"/>
  <c r="F7194" i="1"/>
  <c r="F7195" i="1"/>
  <c r="F7196" i="1"/>
  <c r="F7197" i="1"/>
  <c r="F7198" i="1"/>
  <c r="F7199" i="1"/>
  <c r="F7200" i="1"/>
  <c r="F7201" i="1"/>
  <c r="F7202" i="1"/>
  <c r="F7203" i="1"/>
  <c r="F7204" i="1"/>
  <c r="F7205" i="1"/>
  <c r="F7206" i="1"/>
  <c r="F7207" i="1"/>
  <c r="F7208" i="1"/>
  <c r="F7209" i="1"/>
  <c r="F7210" i="1"/>
  <c r="F7211" i="1"/>
  <c r="F7212" i="1"/>
  <c r="F7213" i="1"/>
  <c r="F7214" i="1"/>
  <c r="F7215" i="1"/>
  <c r="F7216" i="1"/>
  <c r="F7217" i="1"/>
  <c r="F7218" i="1"/>
  <c r="F7219" i="1"/>
  <c r="F7220" i="1"/>
  <c r="F7221" i="1"/>
  <c r="F7222" i="1"/>
  <c r="F7223" i="1"/>
  <c r="F7224" i="1"/>
  <c r="F7225" i="1"/>
  <c r="F7226" i="1"/>
  <c r="F7227" i="1"/>
  <c r="F7228" i="1"/>
  <c r="F7229" i="1"/>
  <c r="F7230" i="1"/>
  <c r="F7231" i="1"/>
  <c r="F7232" i="1"/>
  <c r="F7233" i="1"/>
  <c r="F7234" i="1"/>
  <c r="F7235" i="1"/>
  <c r="F7236" i="1"/>
  <c r="F7237" i="1"/>
  <c r="F7238" i="1"/>
  <c r="F7239" i="1"/>
  <c r="F7240" i="1"/>
  <c r="F7241" i="1"/>
  <c r="F7242" i="1"/>
  <c r="F7243" i="1"/>
  <c r="F7244" i="1"/>
  <c r="F7245" i="1"/>
  <c r="F7246" i="1"/>
  <c r="F7247" i="1"/>
  <c r="F7248" i="1"/>
  <c r="F7249" i="1"/>
  <c r="F7250" i="1"/>
  <c r="F7251" i="1"/>
  <c r="F7252" i="1"/>
  <c r="F7253" i="1"/>
  <c r="F7254" i="1"/>
  <c r="F7255" i="1"/>
  <c r="F7256" i="1"/>
  <c r="F7257" i="1"/>
  <c r="F7258" i="1"/>
  <c r="F7259" i="1"/>
  <c r="F7260" i="1"/>
  <c r="F7261" i="1"/>
  <c r="F7262" i="1"/>
  <c r="F7263" i="1"/>
  <c r="F7264" i="1"/>
  <c r="F7265" i="1"/>
  <c r="F7266" i="1"/>
  <c r="F7267" i="1"/>
  <c r="F7268" i="1"/>
  <c r="F7269" i="1"/>
  <c r="F7270" i="1"/>
  <c r="F7271" i="1"/>
  <c r="F7272" i="1"/>
  <c r="F7273" i="1"/>
  <c r="F7274" i="1"/>
  <c r="F7275" i="1"/>
  <c r="F7276" i="1"/>
  <c r="F7277" i="1"/>
  <c r="F7278" i="1"/>
  <c r="F7279" i="1"/>
  <c r="F7280" i="1"/>
  <c r="F7281" i="1"/>
  <c r="F7282" i="1"/>
  <c r="F7283" i="1"/>
  <c r="F7284" i="1"/>
  <c r="F7285" i="1"/>
  <c r="F7286" i="1"/>
  <c r="F7287" i="1"/>
  <c r="F7288" i="1"/>
  <c r="F7289" i="1"/>
  <c r="F7290" i="1"/>
  <c r="F7291" i="1"/>
  <c r="F7292" i="1"/>
  <c r="F7293" i="1"/>
  <c r="F7294" i="1"/>
  <c r="F7295" i="1"/>
  <c r="F7296" i="1"/>
  <c r="F7297" i="1"/>
  <c r="F7298" i="1"/>
  <c r="F7299" i="1"/>
  <c r="F7300" i="1"/>
  <c r="F7301" i="1"/>
  <c r="F7302" i="1"/>
  <c r="F7303" i="1"/>
  <c r="F7304" i="1"/>
  <c r="F7305" i="1"/>
  <c r="F7306" i="1"/>
  <c r="F7307" i="1"/>
  <c r="F7308" i="1"/>
  <c r="F7309" i="1"/>
  <c r="F7310" i="1"/>
  <c r="F7311" i="1"/>
  <c r="F7312" i="1"/>
  <c r="F7313" i="1"/>
  <c r="F7314" i="1"/>
  <c r="F7315" i="1"/>
  <c r="F7316" i="1"/>
  <c r="F7317" i="1"/>
  <c r="F7318" i="1"/>
  <c r="F7319" i="1"/>
  <c r="F7320" i="1"/>
  <c r="F7321" i="1"/>
  <c r="F7322" i="1"/>
  <c r="F7323" i="1"/>
  <c r="F7324" i="1"/>
  <c r="F7325" i="1"/>
  <c r="F7326" i="1"/>
  <c r="F7327" i="1"/>
  <c r="F7328" i="1"/>
  <c r="F7329" i="1"/>
  <c r="F7330" i="1"/>
  <c r="F7331" i="1"/>
  <c r="F7332" i="1"/>
  <c r="F7333" i="1"/>
  <c r="F7334" i="1"/>
  <c r="F7335" i="1"/>
  <c r="F7336" i="1"/>
  <c r="F7337" i="1"/>
  <c r="F7338" i="1"/>
  <c r="F7339" i="1"/>
  <c r="F7340" i="1"/>
  <c r="F7341" i="1"/>
  <c r="F7342" i="1"/>
  <c r="F7343" i="1"/>
  <c r="F7344" i="1"/>
  <c r="F7345" i="1"/>
  <c r="F7346" i="1"/>
  <c r="F7347" i="1"/>
  <c r="F7348" i="1"/>
  <c r="F7349" i="1"/>
  <c r="F7350" i="1"/>
  <c r="F7351" i="1"/>
  <c r="F7352" i="1"/>
  <c r="F7353" i="1"/>
  <c r="F7354" i="1"/>
  <c r="F7355" i="1"/>
  <c r="F7356" i="1"/>
  <c r="F7357" i="1"/>
  <c r="F7358" i="1"/>
  <c r="F7359" i="1"/>
  <c r="F7360" i="1"/>
  <c r="F7361" i="1"/>
  <c r="F7362" i="1"/>
  <c r="F7363" i="1"/>
  <c r="F7364" i="1"/>
  <c r="F7365" i="1"/>
  <c r="F7366" i="1"/>
  <c r="F7367" i="1"/>
  <c r="F7368" i="1"/>
  <c r="F7369" i="1"/>
  <c r="F7370" i="1"/>
  <c r="F7371" i="1"/>
  <c r="F7372" i="1"/>
  <c r="F7373" i="1"/>
  <c r="F7374" i="1"/>
  <c r="F7375" i="1"/>
  <c r="F7376" i="1"/>
  <c r="F7377" i="1"/>
  <c r="F7378" i="1"/>
  <c r="F7379" i="1"/>
  <c r="F7380" i="1"/>
  <c r="F7381" i="1"/>
  <c r="F7382" i="1"/>
  <c r="F7383" i="1"/>
  <c r="F7384" i="1"/>
  <c r="F7385" i="1"/>
  <c r="F7386" i="1"/>
  <c r="F7387" i="1"/>
  <c r="F7388" i="1"/>
  <c r="F7389" i="1"/>
  <c r="F7390" i="1"/>
  <c r="F7391" i="1"/>
  <c r="F7392" i="1"/>
  <c r="F7393" i="1"/>
  <c r="F7394" i="1"/>
  <c r="F7395" i="1"/>
  <c r="F7396" i="1"/>
  <c r="F7397" i="1"/>
  <c r="F7398" i="1"/>
  <c r="F7399" i="1"/>
  <c r="F7400" i="1"/>
  <c r="F7401" i="1"/>
  <c r="F7402" i="1"/>
  <c r="F7403" i="1"/>
  <c r="F7404" i="1"/>
  <c r="F7405" i="1"/>
  <c r="F7406" i="1"/>
  <c r="F7407" i="1"/>
  <c r="F7408" i="1"/>
  <c r="F7409" i="1"/>
  <c r="F7410" i="1"/>
  <c r="F7411" i="1"/>
  <c r="F7412" i="1"/>
  <c r="F7413" i="1"/>
  <c r="F7414" i="1"/>
  <c r="F7415" i="1"/>
  <c r="F7416" i="1"/>
  <c r="F7417" i="1"/>
  <c r="F7418" i="1"/>
  <c r="F7419" i="1"/>
  <c r="F7420" i="1"/>
  <c r="F7421" i="1"/>
  <c r="F7422" i="1"/>
  <c r="F7423" i="1"/>
  <c r="F7424" i="1"/>
  <c r="F7425" i="1"/>
  <c r="F7426" i="1"/>
  <c r="F7427" i="1"/>
  <c r="F7428" i="1"/>
  <c r="F7429" i="1"/>
  <c r="F7430" i="1"/>
  <c r="F7431" i="1"/>
  <c r="F7432" i="1"/>
  <c r="F7433" i="1"/>
  <c r="F7434" i="1"/>
  <c r="F7435" i="1"/>
  <c r="F7436" i="1"/>
  <c r="F7437" i="1"/>
  <c r="F7438" i="1"/>
  <c r="F7439" i="1"/>
  <c r="F7440" i="1"/>
  <c r="F7441" i="1"/>
  <c r="F7442" i="1"/>
  <c r="F7443" i="1"/>
  <c r="F7444" i="1"/>
  <c r="F7445" i="1"/>
  <c r="F7446" i="1"/>
  <c r="F7447" i="1"/>
  <c r="F7448" i="1"/>
  <c r="F7449" i="1"/>
  <c r="F7450" i="1"/>
  <c r="F7451" i="1"/>
  <c r="F7452" i="1"/>
  <c r="F7453" i="1"/>
  <c r="F7454" i="1"/>
  <c r="F7455" i="1"/>
  <c r="F7456" i="1"/>
  <c r="F7457" i="1"/>
  <c r="F7458" i="1"/>
  <c r="F7459" i="1"/>
  <c r="F7460" i="1"/>
  <c r="F7461" i="1"/>
  <c r="F7462" i="1"/>
  <c r="F7463" i="1"/>
  <c r="F7464" i="1"/>
  <c r="F7465" i="1"/>
  <c r="F7466" i="1"/>
  <c r="F7467" i="1"/>
  <c r="F7468" i="1"/>
  <c r="F7469" i="1"/>
  <c r="F7470" i="1"/>
  <c r="F7471" i="1"/>
  <c r="F7472" i="1"/>
  <c r="F7473" i="1"/>
  <c r="F7474" i="1"/>
  <c r="F7475" i="1"/>
  <c r="F7476" i="1"/>
  <c r="F7477" i="1"/>
  <c r="F7478" i="1"/>
  <c r="F7479" i="1"/>
  <c r="F7480" i="1"/>
  <c r="F7481" i="1"/>
  <c r="F7482" i="1"/>
  <c r="F7483" i="1"/>
  <c r="F7484" i="1"/>
  <c r="F7485" i="1"/>
  <c r="F7486" i="1"/>
  <c r="F7487" i="1"/>
  <c r="F7488" i="1"/>
  <c r="F7489" i="1"/>
  <c r="F7490" i="1"/>
  <c r="F7491" i="1"/>
  <c r="F7492" i="1"/>
  <c r="F7493" i="1"/>
  <c r="F7494" i="1"/>
  <c r="F7495" i="1"/>
  <c r="F7496" i="1"/>
  <c r="F7497" i="1"/>
  <c r="F7498" i="1"/>
  <c r="F7499" i="1"/>
  <c r="F7500" i="1"/>
  <c r="F7501" i="1"/>
  <c r="F7502" i="1"/>
  <c r="F7503" i="1"/>
  <c r="F7504" i="1"/>
  <c r="F7505" i="1"/>
  <c r="F7506" i="1"/>
  <c r="F7507" i="1"/>
  <c r="F7508" i="1"/>
  <c r="F7509" i="1"/>
  <c r="F7510" i="1"/>
  <c r="F7511" i="1"/>
  <c r="F7512" i="1"/>
  <c r="F7513" i="1"/>
  <c r="F7514" i="1"/>
  <c r="F7515" i="1"/>
  <c r="F7516" i="1"/>
  <c r="F7517" i="1"/>
  <c r="F7518" i="1"/>
  <c r="F7519" i="1"/>
  <c r="F7520" i="1"/>
  <c r="F7521" i="1"/>
  <c r="F7522" i="1"/>
  <c r="F7523" i="1"/>
  <c r="F7524" i="1"/>
  <c r="F7525" i="1"/>
  <c r="F7526" i="1"/>
  <c r="F7527" i="1"/>
  <c r="F7528" i="1"/>
  <c r="F7529" i="1"/>
  <c r="F7530" i="1"/>
  <c r="F7531" i="1"/>
  <c r="F7532" i="1"/>
  <c r="F7533" i="1"/>
  <c r="F7534" i="1"/>
  <c r="F7535" i="1"/>
  <c r="F7536" i="1"/>
  <c r="F7537" i="1"/>
  <c r="F7538" i="1"/>
  <c r="F7539" i="1"/>
  <c r="F7540" i="1"/>
  <c r="F7541" i="1"/>
  <c r="F7542" i="1"/>
  <c r="F7543" i="1"/>
  <c r="F7544" i="1"/>
  <c r="F7545" i="1"/>
  <c r="F7546" i="1"/>
  <c r="F7547" i="1"/>
  <c r="F7548" i="1"/>
  <c r="F7549" i="1"/>
  <c r="F7550" i="1"/>
  <c r="F7551" i="1"/>
  <c r="F7552" i="1"/>
  <c r="F7553" i="1"/>
  <c r="F7554" i="1"/>
  <c r="F7555" i="1"/>
  <c r="F7556" i="1"/>
  <c r="F7557" i="1"/>
  <c r="F7558" i="1"/>
  <c r="F7559" i="1"/>
  <c r="F7560" i="1"/>
  <c r="F7561" i="1"/>
  <c r="F7562" i="1"/>
  <c r="F7563" i="1"/>
  <c r="F7564" i="1"/>
  <c r="F7565" i="1"/>
  <c r="F7566" i="1"/>
  <c r="F7567" i="1"/>
  <c r="F7568" i="1"/>
  <c r="F7569" i="1"/>
  <c r="F7570" i="1"/>
  <c r="F7571" i="1"/>
  <c r="F7572" i="1"/>
  <c r="F7573" i="1"/>
  <c r="F7574" i="1"/>
  <c r="F7575" i="1"/>
  <c r="F7576" i="1"/>
  <c r="F7577" i="1"/>
  <c r="F7578" i="1"/>
  <c r="F7579" i="1"/>
  <c r="F7580" i="1"/>
  <c r="F7581" i="1"/>
  <c r="F7582" i="1"/>
  <c r="F7583" i="1"/>
  <c r="F7584" i="1"/>
  <c r="F7585" i="1"/>
  <c r="F7586" i="1"/>
  <c r="F7587" i="1"/>
  <c r="F7588" i="1"/>
  <c r="F7589" i="1"/>
  <c r="F7590" i="1"/>
  <c r="F7591" i="1"/>
  <c r="F7592" i="1"/>
  <c r="F7593" i="1"/>
  <c r="F7594" i="1"/>
  <c r="F7595" i="1"/>
  <c r="F7596" i="1"/>
  <c r="F7597" i="1"/>
  <c r="F7598" i="1"/>
  <c r="F7599" i="1"/>
  <c r="F7600" i="1"/>
  <c r="F7601" i="1"/>
  <c r="F7602" i="1"/>
  <c r="F7603" i="1"/>
  <c r="F7604" i="1"/>
  <c r="F7605" i="1"/>
  <c r="F7606" i="1"/>
  <c r="F7607" i="1"/>
  <c r="F7608" i="1"/>
  <c r="F7609" i="1"/>
  <c r="F7610" i="1"/>
  <c r="F7611" i="1"/>
  <c r="F7612" i="1"/>
  <c r="F7613" i="1"/>
  <c r="F7614" i="1"/>
  <c r="F7615" i="1"/>
  <c r="F7616" i="1"/>
  <c r="F7617" i="1"/>
  <c r="F7618" i="1"/>
  <c r="F7619" i="1"/>
  <c r="F7620" i="1"/>
  <c r="F7621" i="1"/>
  <c r="F7622" i="1"/>
  <c r="F7623" i="1"/>
  <c r="F7624" i="1"/>
  <c r="F7625" i="1"/>
  <c r="F7626" i="1"/>
  <c r="F7627" i="1"/>
  <c r="F7628" i="1"/>
  <c r="F7629" i="1"/>
  <c r="F7630" i="1"/>
  <c r="F7631" i="1"/>
  <c r="F7632" i="1"/>
  <c r="F7633" i="1"/>
  <c r="F7634" i="1"/>
  <c r="F7635" i="1"/>
  <c r="F7636" i="1"/>
  <c r="F7637" i="1"/>
  <c r="F7638" i="1"/>
  <c r="F7639" i="1"/>
  <c r="F7640" i="1"/>
  <c r="F7641" i="1"/>
  <c r="F7642" i="1"/>
  <c r="F7643" i="1"/>
  <c r="F7644" i="1"/>
  <c r="F7645" i="1"/>
  <c r="F7646" i="1"/>
  <c r="F7647" i="1"/>
  <c r="F7648" i="1"/>
  <c r="F7649" i="1"/>
  <c r="F7650" i="1"/>
  <c r="F7651" i="1"/>
  <c r="F7652" i="1"/>
  <c r="F7653" i="1"/>
  <c r="F7654" i="1"/>
  <c r="F7655" i="1"/>
  <c r="F7656" i="1"/>
  <c r="F7657" i="1"/>
  <c r="F7658" i="1"/>
  <c r="F7659" i="1"/>
  <c r="F7660" i="1"/>
  <c r="F7661" i="1"/>
  <c r="F7662" i="1"/>
  <c r="F7663" i="1"/>
  <c r="F7664" i="1"/>
  <c r="F7665" i="1"/>
  <c r="F7666" i="1"/>
  <c r="F7667" i="1"/>
  <c r="F7668" i="1"/>
  <c r="F7669" i="1"/>
  <c r="F2" i="1"/>
  <c r="Q3" i="1"/>
  <c r="R3" i="1" s="1"/>
  <c r="Q4" i="1"/>
  <c r="R4" i="1" s="1"/>
  <c r="Q5" i="1"/>
  <c r="R5" i="1" s="1"/>
  <c r="Q6" i="1"/>
  <c r="R6" i="1" s="1"/>
  <c r="Q7" i="1"/>
  <c r="R7" i="1" s="1"/>
  <c r="Q8" i="1"/>
  <c r="R8" i="1" s="1"/>
  <c r="Q9" i="1"/>
  <c r="R9" i="1" s="1"/>
  <c r="Q10" i="1"/>
  <c r="R10" i="1" s="1"/>
  <c r="Q11" i="1"/>
  <c r="R11" i="1" s="1"/>
  <c r="Q12" i="1"/>
  <c r="R12" i="1" s="1"/>
  <c r="Q13" i="1"/>
  <c r="R13" i="1" s="1"/>
  <c r="Q14" i="1"/>
  <c r="R14" i="1" s="1"/>
  <c r="Q15" i="1"/>
  <c r="R15" i="1" s="1"/>
  <c r="Q16" i="1"/>
  <c r="R16" i="1" s="1"/>
  <c r="Q17" i="1"/>
  <c r="R17" i="1" s="1"/>
  <c r="Q18" i="1"/>
  <c r="R18" i="1" s="1"/>
  <c r="Q19" i="1"/>
  <c r="R19" i="1" s="1"/>
  <c r="Q20" i="1"/>
  <c r="R20" i="1" s="1"/>
  <c r="Q21" i="1"/>
  <c r="R21" i="1" s="1"/>
  <c r="Q22" i="1"/>
  <c r="R22" i="1" s="1"/>
  <c r="Q23" i="1"/>
  <c r="R23" i="1" s="1"/>
  <c r="Q24" i="1"/>
  <c r="R24" i="1" s="1"/>
  <c r="Q25" i="1"/>
  <c r="R25" i="1" s="1"/>
  <c r="Q26" i="1"/>
  <c r="R26" i="1" s="1"/>
  <c r="Q27" i="1"/>
  <c r="R27" i="1" s="1"/>
  <c r="Q28" i="1"/>
  <c r="R28" i="1" s="1"/>
  <c r="Q29" i="1"/>
  <c r="R29" i="1" s="1"/>
  <c r="Q30" i="1"/>
  <c r="R30" i="1" s="1"/>
  <c r="Q31" i="1"/>
  <c r="R31" i="1" s="1"/>
  <c r="Q32" i="1"/>
  <c r="R32" i="1" s="1"/>
  <c r="Q33" i="1"/>
  <c r="R33" i="1" s="1"/>
  <c r="Q34" i="1"/>
  <c r="R34" i="1" s="1"/>
  <c r="Q35" i="1"/>
  <c r="R35" i="1" s="1"/>
  <c r="Q36" i="1"/>
  <c r="R36" i="1" s="1"/>
  <c r="Q37" i="1"/>
  <c r="R37" i="1" s="1"/>
  <c r="Q38" i="1"/>
  <c r="R38" i="1" s="1"/>
  <c r="Q39" i="1"/>
  <c r="R39" i="1" s="1"/>
  <c r="Q40" i="1"/>
  <c r="R40" i="1" s="1"/>
  <c r="Q41" i="1"/>
  <c r="R41" i="1" s="1"/>
  <c r="Q42" i="1"/>
  <c r="R42" i="1" s="1"/>
  <c r="Q43" i="1"/>
  <c r="R43" i="1" s="1"/>
  <c r="Q44" i="1"/>
  <c r="R44" i="1" s="1"/>
  <c r="Q45" i="1"/>
  <c r="R45" i="1" s="1"/>
  <c r="Q46" i="1"/>
  <c r="R46" i="1" s="1"/>
  <c r="Q47" i="1"/>
  <c r="R47" i="1" s="1"/>
  <c r="Q48" i="1"/>
  <c r="R48" i="1" s="1"/>
  <c r="Q49" i="1"/>
  <c r="R49" i="1" s="1"/>
  <c r="Q50" i="1"/>
  <c r="R50" i="1" s="1"/>
  <c r="Q51" i="1"/>
  <c r="R51" i="1" s="1"/>
  <c r="Q52" i="1"/>
  <c r="R52" i="1" s="1"/>
  <c r="Q53" i="1"/>
  <c r="R53" i="1" s="1"/>
  <c r="Q54" i="1"/>
  <c r="R54" i="1" s="1"/>
  <c r="Q55" i="1"/>
  <c r="R55" i="1" s="1"/>
  <c r="Q56" i="1"/>
  <c r="R56" i="1" s="1"/>
  <c r="Q57" i="1"/>
  <c r="R57" i="1" s="1"/>
  <c r="Q58" i="1"/>
  <c r="R58" i="1" s="1"/>
  <c r="Q59" i="1"/>
  <c r="R59" i="1" s="1"/>
  <c r="Q60" i="1"/>
  <c r="R60" i="1" s="1"/>
  <c r="Q61" i="1"/>
  <c r="R61" i="1" s="1"/>
  <c r="Q62" i="1"/>
  <c r="R62" i="1" s="1"/>
  <c r="Q63" i="1"/>
  <c r="R63" i="1" s="1"/>
  <c r="Q64" i="1"/>
  <c r="R64" i="1" s="1"/>
  <c r="Q65" i="1"/>
  <c r="R65" i="1" s="1"/>
  <c r="Q66" i="1"/>
  <c r="R66" i="1" s="1"/>
  <c r="Q67" i="1"/>
  <c r="R67" i="1" s="1"/>
  <c r="Q68" i="1"/>
  <c r="R68" i="1" s="1"/>
  <c r="Q69" i="1"/>
  <c r="R69" i="1" s="1"/>
  <c r="Q70" i="1"/>
  <c r="R70" i="1" s="1"/>
  <c r="Q71" i="1"/>
  <c r="R71" i="1" s="1"/>
  <c r="Q72" i="1"/>
  <c r="R72" i="1" s="1"/>
  <c r="Q73" i="1"/>
  <c r="R73" i="1" s="1"/>
  <c r="Q74" i="1"/>
  <c r="R74" i="1" s="1"/>
  <c r="Q75" i="1"/>
  <c r="R75" i="1" s="1"/>
  <c r="Q76" i="1"/>
  <c r="R76" i="1" s="1"/>
  <c r="Q77" i="1"/>
  <c r="R77" i="1" s="1"/>
  <c r="Q78" i="1"/>
  <c r="R78" i="1" s="1"/>
  <c r="Q79" i="1"/>
  <c r="R79" i="1" s="1"/>
  <c r="Q80" i="1"/>
  <c r="R80" i="1" s="1"/>
  <c r="Q81" i="1"/>
  <c r="R81" i="1" s="1"/>
  <c r="Q82" i="1"/>
  <c r="R82" i="1" s="1"/>
  <c r="Q83" i="1"/>
  <c r="R83" i="1" s="1"/>
  <c r="Q84" i="1"/>
  <c r="R84" i="1" s="1"/>
  <c r="Q85" i="1"/>
  <c r="R85" i="1" s="1"/>
  <c r="Q86" i="1"/>
  <c r="R86" i="1" s="1"/>
  <c r="Q87" i="1"/>
  <c r="R87" i="1" s="1"/>
  <c r="Q88" i="1"/>
  <c r="R88" i="1" s="1"/>
  <c r="Q89" i="1"/>
  <c r="R89" i="1" s="1"/>
  <c r="Q90" i="1"/>
  <c r="R90" i="1" s="1"/>
  <c r="Q91" i="1"/>
  <c r="R91" i="1" s="1"/>
  <c r="Q92" i="1"/>
  <c r="R92" i="1" s="1"/>
  <c r="Q93" i="1"/>
  <c r="R93" i="1" s="1"/>
  <c r="Q94" i="1"/>
  <c r="R94" i="1" s="1"/>
  <c r="Q95" i="1"/>
  <c r="R95" i="1" s="1"/>
  <c r="Q96" i="1"/>
  <c r="R96" i="1" s="1"/>
  <c r="Q97" i="1"/>
  <c r="R97" i="1" s="1"/>
  <c r="Q98" i="1"/>
  <c r="R98" i="1" s="1"/>
  <c r="Q99" i="1"/>
  <c r="R99" i="1" s="1"/>
  <c r="Q100" i="1"/>
  <c r="R100" i="1" s="1"/>
  <c r="Q101" i="1"/>
  <c r="R101" i="1" s="1"/>
  <c r="Q102" i="1"/>
  <c r="R102" i="1" s="1"/>
  <c r="Q103" i="1"/>
  <c r="R103" i="1" s="1"/>
  <c r="Q104" i="1"/>
  <c r="R104" i="1" s="1"/>
  <c r="Q105" i="1"/>
  <c r="R105" i="1" s="1"/>
  <c r="Q106" i="1"/>
  <c r="R106" i="1" s="1"/>
  <c r="Q107" i="1"/>
  <c r="R107" i="1" s="1"/>
  <c r="Q108" i="1"/>
  <c r="R108" i="1" s="1"/>
  <c r="Q109" i="1"/>
  <c r="R109" i="1" s="1"/>
  <c r="Q110" i="1"/>
  <c r="R110" i="1" s="1"/>
  <c r="Q111" i="1"/>
  <c r="R111" i="1" s="1"/>
  <c r="Q112" i="1"/>
  <c r="R112" i="1" s="1"/>
  <c r="Q113" i="1"/>
  <c r="R113" i="1" s="1"/>
  <c r="Q114" i="1"/>
  <c r="R114" i="1" s="1"/>
  <c r="Q115" i="1"/>
  <c r="R115" i="1" s="1"/>
  <c r="Q116" i="1"/>
  <c r="R116" i="1" s="1"/>
  <c r="Q117" i="1"/>
  <c r="R117" i="1" s="1"/>
  <c r="Q118" i="1"/>
  <c r="R118" i="1" s="1"/>
  <c r="Q119" i="1"/>
  <c r="R119" i="1" s="1"/>
  <c r="Q120" i="1"/>
  <c r="R120" i="1" s="1"/>
  <c r="Q121" i="1"/>
  <c r="R121" i="1" s="1"/>
  <c r="Q122" i="1"/>
  <c r="R122" i="1" s="1"/>
  <c r="Q123" i="1"/>
  <c r="R123" i="1" s="1"/>
  <c r="Q124" i="1"/>
  <c r="R124" i="1" s="1"/>
  <c r="Q125" i="1"/>
  <c r="R125" i="1" s="1"/>
  <c r="Q126" i="1"/>
  <c r="R126" i="1" s="1"/>
  <c r="Q127" i="1"/>
  <c r="R127" i="1" s="1"/>
  <c r="Q128" i="1"/>
  <c r="R128" i="1" s="1"/>
  <c r="Q129" i="1"/>
  <c r="R129" i="1" s="1"/>
  <c r="Q130" i="1"/>
  <c r="R130" i="1" s="1"/>
  <c r="Q131" i="1"/>
  <c r="R131" i="1" s="1"/>
  <c r="Q132" i="1"/>
  <c r="R132" i="1" s="1"/>
  <c r="Q133" i="1"/>
  <c r="R133" i="1" s="1"/>
  <c r="Q134" i="1"/>
  <c r="R134" i="1" s="1"/>
  <c r="Q135" i="1"/>
  <c r="R135" i="1" s="1"/>
  <c r="Q136" i="1"/>
  <c r="R136" i="1" s="1"/>
  <c r="Q137" i="1"/>
  <c r="R137" i="1" s="1"/>
  <c r="Q138" i="1"/>
  <c r="R138" i="1" s="1"/>
  <c r="Q139" i="1"/>
  <c r="R139" i="1" s="1"/>
  <c r="Q140" i="1"/>
  <c r="R140" i="1" s="1"/>
  <c r="Q141" i="1"/>
  <c r="R141" i="1" s="1"/>
  <c r="Q142" i="1"/>
  <c r="R142" i="1" s="1"/>
  <c r="Q143" i="1"/>
  <c r="R143" i="1" s="1"/>
  <c r="Q144" i="1"/>
  <c r="R144" i="1" s="1"/>
  <c r="Q145" i="1"/>
  <c r="R145" i="1" s="1"/>
  <c r="Q146" i="1"/>
  <c r="R146" i="1" s="1"/>
  <c r="Q147" i="1"/>
  <c r="R147" i="1" s="1"/>
  <c r="Q148" i="1"/>
  <c r="R148" i="1" s="1"/>
  <c r="Q149" i="1"/>
  <c r="R149" i="1" s="1"/>
  <c r="Q150" i="1"/>
  <c r="R150" i="1" s="1"/>
  <c r="Q151" i="1"/>
  <c r="R151" i="1" s="1"/>
  <c r="Q152" i="1"/>
  <c r="R152" i="1" s="1"/>
  <c r="Q153" i="1"/>
  <c r="R153" i="1" s="1"/>
  <c r="Q154" i="1"/>
  <c r="R154" i="1" s="1"/>
  <c r="Q155" i="1"/>
  <c r="R155" i="1" s="1"/>
  <c r="Q156" i="1"/>
  <c r="R156" i="1" s="1"/>
  <c r="Q157" i="1"/>
  <c r="R157" i="1" s="1"/>
  <c r="Q158" i="1"/>
  <c r="R158" i="1" s="1"/>
  <c r="Q159" i="1"/>
  <c r="R159" i="1" s="1"/>
  <c r="Q160" i="1"/>
  <c r="R160" i="1" s="1"/>
  <c r="Q161" i="1"/>
  <c r="R161" i="1" s="1"/>
  <c r="Q162" i="1"/>
  <c r="R162" i="1" s="1"/>
  <c r="Q163" i="1"/>
  <c r="R163" i="1" s="1"/>
  <c r="Q164" i="1"/>
  <c r="R164" i="1" s="1"/>
  <c r="Q165" i="1"/>
  <c r="R165" i="1" s="1"/>
  <c r="Q166" i="1"/>
  <c r="R166" i="1" s="1"/>
  <c r="Q167" i="1"/>
  <c r="R167" i="1" s="1"/>
  <c r="Q168" i="1"/>
  <c r="R168" i="1" s="1"/>
  <c r="Q169" i="1"/>
  <c r="R169" i="1" s="1"/>
  <c r="Q170" i="1"/>
  <c r="R170" i="1" s="1"/>
  <c r="Q171" i="1"/>
  <c r="R171" i="1" s="1"/>
  <c r="Q172" i="1"/>
  <c r="R172" i="1" s="1"/>
  <c r="Q173" i="1"/>
  <c r="R173" i="1" s="1"/>
  <c r="Q174" i="1"/>
  <c r="R174" i="1" s="1"/>
  <c r="Q175" i="1"/>
  <c r="R175" i="1" s="1"/>
  <c r="Q176" i="1"/>
  <c r="R176" i="1" s="1"/>
  <c r="Q177" i="1"/>
  <c r="R177" i="1" s="1"/>
  <c r="Q178" i="1"/>
  <c r="R178" i="1" s="1"/>
  <c r="Q179" i="1"/>
  <c r="R179" i="1" s="1"/>
  <c r="Q180" i="1"/>
  <c r="R180" i="1" s="1"/>
  <c r="Q181" i="1"/>
  <c r="R181" i="1" s="1"/>
  <c r="Q182" i="1"/>
  <c r="R182" i="1" s="1"/>
  <c r="Q183" i="1"/>
  <c r="R183" i="1" s="1"/>
  <c r="Q184" i="1"/>
  <c r="R184" i="1" s="1"/>
  <c r="Q185" i="1"/>
  <c r="R185" i="1" s="1"/>
  <c r="Q186" i="1"/>
  <c r="R186" i="1" s="1"/>
  <c r="Q187" i="1"/>
  <c r="R187" i="1" s="1"/>
  <c r="Q188" i="1"/>
  <c r="R188" i="1" s="1"/>
  <c r="Q189" i="1"/>
  <c r="R189" i="1" s="1"/>
  <c r="Q190" i="1"/>
  <c r="R190" i="1" s="1"/>
  <c r="Q191" i="1"/>
  <c r="R191" i="1" s="1"/>
  <c r="Q192" i="1"/>
  <c r="R192" i="1" s="1"/>
  <c r="Q193" i="1"/>
  <c r="R193" i="1" s="1"/>
  <c r="Q194" i="1"/>
  <c r="R194" i="1" s="1"/>
  <c r="Q195" i="1"/>
  <c r="R195" i="1" s="1"/>
  <c r="Q196" i="1"/>
  <c r="R196" i="1" s="1"/>
  <c r="Q197" i="1"/>
  <c r="R197" i="1" s="1"/>
  <c r="Q198" i="1"/>
  <c r="R198" i="1" s="1"/>
  <c r="Q199" i="1"/>
  <c r="R199" i="1" s="1"/>
  <c r="Q200" i="1"/>
  <c r="R200" i="1" s="1"/>
  <c r="Q201" i="1"/>
  <c r="R201" i="1" s="1"/>
  <c r="Q202" i="1"/>
  <c r="R202" i="1" s="1"/>
  <c r="Q203" i="1"/>
  <c r="R203" i="1" s="1"/>
  <c r="Q204" i="1"/>
  <c r="R204" i="1" s="1"/>
  <c r="Q205" i="1"/>
  <c r="R205" i="1" s="1"/>
  <c r="Q206" i="1"/>
  <c r="R206" i="1" s="1"/>
  <c r="Q207" i="1"/>
  <c r="R207" i="1" s="1"/>
  <c r="Q208" i="1"/>
  <c r="R208" i="1" s="1"/>
  <c r="Q209" i="1"/>
  <c r="R209" i="1" s="1"/>
  <c r="Q210" i="1"/>
  <c r="R210" i="1" s="1"/>
  <c r="Q211" i="1"/>
  <c r="R211" i="1" s="1"/>
  <c r="Q212" i="1"/>
  <c r="R212" i="1" s="1"/>
  <c r="Q213" i="1"/>
  <c r="R213" i="1" s="1"/>
  <c r="Q214" i="1"/>
  <c r="R214" i="1" s="1"/>
  <c r="Q215" i="1"/>
  <c r="R215" i="1" s="1"/>
  <c r="Q216" i="1"/>
  <c r="R216" i="1" s="1"/>
  <c r="Q217" i="1"/>
  <c r="R217" i="1" s="1"/>
  <c r="Q218" i="1"/>
  <c r="R218" i="1" s="1"/>
  <c r="Q219" i="1"/>
  <c r="R219" i="1" s="1"/>
  <c r="Q220" i="1"/>
  <c r="R220" i="1" s="1"/>
  <c r="Q221" i="1"/>
  <c r="R221" i="1" s="1"/>
  <c r="Q222" i="1"/>
  <c r="R222" i="1" s="1"/>
  <c r="Q223" i="1"/>
  <c r="R223" i="1" s="1"/>
  <c r="Q224" i="1"/>
  <c r="R224" i="1" s="1"/>
  <c r="Q225" i="1"/>
  <c r="R225" i="1" s="1"/>
  <c r="Q226" i="1"/>
  <c r="R226" i="1" s="1"/>
  <c r="Q227" i="1"/>
  <c r="R227" i="1" s="1"/>
  <c r="Q228" i="1"/>
  <c r="R228" i="1" s="1"/>
  <c r="Q229" i="1"/>
  <c r="R229" i="1" s="1"/>
  <c r="Q230" i="1"/>
  <c r="R230" i="1" s="1"/>
  <c r="Q231" i="1"/>
  <c r="R231" i="1" s="1"/>
  <c r="Q232" i="1"/>
  <c r="R232" i="1" s="1"/>
  <c r="Q233" i="1"/>
  <c r="R233" i="1" s="1"/>
  <c r="Q234" i="1"/>
  <c r="R234" i="1" s="1"/>
  <c r="Q235" i="1"/>
  <c r="R235" i="1" s="1"/>
  <c r="Q236" i="1"/>
  <c r="R236" i="1" s="1"/>
  <c r="Q237" i="1"/>
  <c r="R237" i="1" s="1"/>
  <c r="Q238" i="1"/>
  <c r="R238" i="1" s="1"/>
  <c r="Q239" i="1"/>
  <c r="R239" i="1" s="1"/>
  <c r="Q240" i="1"/>
  <c r="R240" i="1" s="1"/>
  <c r="Q241" i="1"/>
  <c r="R241" i="1" s="1"/>
  <c r="Q242" i="1"/>
  <c r="R242" i="1" s="1"/>
  <c r="Q243" i="1"/>
  <c r="R243" i="1" s="1"/>
  <c r="Q244" i="1"/>
  <c r="R244" i="1" s="1"/>
  <c r="Q245" i="1"/>
  <c r="R245" i="1" s="1"/>
  <c r="Q246" i="1"/>
  <c r="R246" i="1" s="1"/>
  <c r="Q247" i="1"/>
  <c r="R247" i="1" s="1"/>
  <c r="Q248" i="1"/>
  <c r="R248" i="1" s="1"/>
  <c r="Q249" i="1"/>
  <c r="R249" i="1" s="1"/>
  <c r="Q250" i="1"/>
  <c r="R250" i="1" s="1"/>
  <c r="Q251" i="1"/>
  <c r="R251" i="1" s="1"/>
  <c r="Q252" i="1"/>
  <c r="R252" i="1" s="1"/>
  <c r="Q253" i="1"/>
  <c r="R253" i="1" s="1"/>
  <c r="Q254" i="1"/>
  <c r="R254" i="1" s="1"/>
  <c r="Q255" i="1"/>
  <c r="R255" i="1" s="1"/>
  <c r="Q256" i="1"/>
  <c r="R256" i="1" s="1"/>
  <c r="Q257" i="1"/>
  <c r="R257" i="1" s="1"/>
  <c r="Q258" i="1"/>
  <c r="R258" i="1" s="1"/>
  <c r="Q259" i="1"/>
  <c r="R259" i="1" s="1"/>
  <c r="Q260" i="1"/>
  <c r="R260" i="1" s="1"/>
  <c r="Q261" i="1"/>
  <c r="R261" i="1" s="1"/>
  <c r="Q262" i="1"/>
  <c r="R262" i="1" s="1"/>
  <c r="Q263" i="1"/>
  <c r="R263" i="1" s="1"/>
  <c r="Q264" i="1"/>
  <c r="R264" i="1" s="1"/>
  <c r="Q265" i="1"/>
  <c r="R265" i="1" s="1"/>
  <c r="Q266" i="1"/>
  <c r="R266" i="1" s="1"/>
  <c r="Q267" i="1"/>
  <c r="R267" i="1" s="1"/>
  <c r="Q268" i="1"/>
  <c r="R268" i="1" s="1"/>
  <c r="Q269" i="1"/>
  <c r="R269" i="1" s="1"/>
  <c r="Q270" i="1"/>
  <c r="R270" i="1" s="1"/>
  <c r="Q271" i="1"/>
  <c r="R271" i="1" s="1"/>
  <c r="Q272" i="1"/>
  <c r="R272" i="1" s="1"/>
  <c r="Q273" i="1"/>
  <c r="R273" i="1" s="1"/>
  <c r="Q274" i="1"/>
  <c r="R274" i="1" s="1"/>
  <c r="Q275" i="1"/>
  <c r="R275" i="1" s="1"/>
  <c r="Q276" i="1"/>
  <c r="R276" i="1" s="1"/>
  <c r="Q277" i="1"/>
  <c r="R277" i="1" s="1"/>
  <c r="Q278" i="1"/>
  <c r="R278" i="1" s="1"/>
  <c r="Q279" i="1"/>
  <c r="R279" i="1" s="1"/>
  <c r="Q280" i="1"/>
  <c r="R280" i="1" s="1"/>
  <c r="Q281" i="1"/>
  <c r="R281" i="1" s="1"/>
  <c r="Q282" i="1"/>
  <c r="R282" i="1" s="1"/>
  <c r="Q283" i="1"/>
  <c r="R283" i="1" s="1"/>
  <c r="Q284" i="1"/>
  <c r="R284" i="1" s="1"/>
  <c r="Q285" i="1"/>
  <c r="R285" i="1" s="1"/>
  <c r="Q286" i="1"/>
  <c r="R286" i="1" s="1"/>
  <c r="Q287" i="1"/>
  <c r="R287" i="1" s="1"/>
  <c r="Q288" i="1"/>
  <c r="R288" i="1" s="1"/>
  <c r="Q289" i="1"/>
  <c r="R289" i="1" s="1"/>
  <c r="Q290" i="1"/>
  <c r="R290" i="1" s="1"/>
  <c r="Q291" i="1"/>
  <c r="R291" i="1" s="1"/>
  <c r="Q292" i="1"/>
  <c r="R292" i="1" s="1"/>
  <c r="Q293" i="1"/>
  <c r="R293" i="1" s="1"/>
  <c r="Q294" i="1"/>
  <c r="R294" i="1" s="1"/>
  <c r="Q295" i="1"/>
  <c r="R295" i="1" s="1"/>
  <c r="Q296" i="1"/>
  <c r="R296" i="1" s="1"/>
  <c r="Q297" i="1"/>
  <c r="R297" i="1" s="1"/>
  <c r="Q298" i="1"/>
  <c r="R298" i="1" s="1"/>
  <c r="Q299" i="1"/>
  <c r="R299" i="1" s="1"/>
  <c r="Q300" i="1"/>
  <c r="R300" i="1" s="1"/>
  <c r="Q301" i="1"/>
  <c r="R301" i="1" s="1"/>
  <c r="Q302" i="1"/>
  <c r="R302" i="1" s="1"/>
  <c r="Q303" i="1"/>
  <c r="R303" i="1" s="1"/>
  <c r="Q304" i="1"/>
  <c r="R304" i="1" s="1"/>
  <c r="Q305" i="1"/>
  <c r="R305" i="1" s="1"/>
  <c r="Q306" i="1"/>
  <c r="R306" i="1" s="1"/>
  <c r="Q307" i="1"/>
  <c r="R307" i="1" s="1"/>
  <c r="Q308" i="1"/>
  <c r="R308" i="1" s="1"/>
  <c r="Q309" i="1"/>
  <c r="R309" i="1" s="1"/>
  <c r="Q310" i="1"/>
  <c r="R310" i="1" s="1"/>
  <c r="Q311" i="1"/>
  <c r="R311" i="1" s="1"/>
  <c r="Q312" i="1"/>
  <c r="R312" i="1" s="1"/>
  <c r="Q313" i="1"/>
  <c r="R313" i="1" s="1"/>
  <c r="Q314" i="1"/>
  <c r="R314" i="1" s="1"/>
  <c r="Q315" i="1"/>
  <c r="R315" i="1" s="1"/>
  <c r="Q316" i="1"/>
  <c r="R316" i="1" s="1"/>
  <c r="Q317" i="1"/>
  <c r="R317" i="1" s="1"/>
  <c r="Q318" i="1"/>
  <c r="R318" i="1" s="1"/>
  <c r="Q319" i="1"/>
  <c r="R319" i="1" s="1"/>
  <c r="Q320" i="1"/>
  <c r="R320" i="1" s="1"/>
  <c r="Q321" i="1"/>
  <c r="R321" i="1" s="1"/>
  <c r="Q322" i="1"/>
  <c r="R322" i="1" s="1"/>
  <c r="Q323" i="1"/>
  <c r="R323" i="1" s="1"/>
  <c r="Q324" i="1"/>
  <c r="R324" i="1" s="1"/>
  <c r="Q325" i="1"/>
  <c r="R325" i="1" s="1"/>
  <c r="Q326" i="1"/>
  <c r="R326" i="1" s="1"/>
  <c r="Q327" i="1"/>
  <c r="R327" i="1" s="1"/>
  <c r="Q328" i="1"/>
  <c r="R328" i="1" s="1"/>
  <c r="Q329" i="1"/>
  <c r="R329" i="1" s="1"/>
  <c r="Q330" i="1"/>
  <c r="R330" i="1" s="1"/>
  <c r="Q331" i="1"/>
  <c r="R331" i="1" s="1"/>
  <c r="Q332" i="1"/>
  <c r="R332" i="1" s="1"/>
  <c r="Q333" i="1"/>
  <c r="R333" i="1" s="1"/>
  <c r="Q334" i="1"/>
  <c r="R334" i="1" s="1"/>
  <c r="Q335" i="1"/>
  <c r="R335" i="1" s="1"/>
  <c r="Q336" i="1"/>
  <c r="R336" i="1" s="1"/>
  <c r="Q337" i="1"/>
  <c r="R337" i="1" s="1"/>
  <c r="Q338" i="1"/>
  <c r="R338" i="1" s="1"/>
  <c r="Q339" i="1"/>
  <c r="R339" i="1" s="1"/>
  <c r="Q340" i="1"/>
  <c r="R340" i="1" s="1"/>
  <c r="Q341" i="1"/>
  <c r="R341" i="1" s="1"/>
  <c r="Q342" i="1"/>
  <c r="R342" i="1" s="1"/>
  <c r="Q343" i="1"/>
  <c r="R343" i="1" s="1"/>
  <c r="Q344" i="1"/>
  <c r="R344" i="1" s="1"/>
  <c r="Q345" i="1"/>
  <c r="R345" i="1" s="1"/>
  <c r="Q346" i="1"/>
  <c r="R346" i="1" s="1"/>
  <c r="Q347" i="1"/>
  <c r="R347" i="1" s="1"/>
  <c r="Q348" i="1"/>
  <c r="R348" i="1" s="1"/>
  <c r="Q349" i="1"/>
  <c r="R349" i="1" s="1"/>
  <c r="Q350" i="1"/>
  <c r="R350" i="1" s="1"/>
  <c r="Q351" i="1"/>
  <c r="R351" i="1" s="1"/>
  <c r="Q352" i="1"/>
  <c r="R352" i="1" s="1"/>
  <c r="Q353" i="1"/>
  <c r="R353" i="1" s="1"/>
  <c r="Q354" i="1"/>
  <c r="R354" i="1" s="1"/>
  <c r="Q355" i="1"/>
  <c r="R355" i="1" s="1"/>
  <c r="Q356" i="1"/>
  <c r="R356" i="1" s="1"/>
  <c r="Q357" i="1"/>
  <c r="R357" i="1" s="1"/>
  <c r="Q358" i="1"/>
  <c r="R358" i="1" s="1"/>
  <c r="Q359" i="1"/>
  <c r="R359" i="1" s="1"/>
  <c r="Q360" i="1"/>
  <c r="R360" i="1" s="1"/>
  <c r="Q361" i="1"/>
  <c r="R361" i="1" s="1"/>
  <c r="Q362" i="1"/>
  <c r="R362" i="1" s="1"/>
  <c r="Q363" i="1"/>
  <c r="R363" i="1" s="1"/>
  <c r="Q364" i="1"/>
  <c r="R364" i="1" s="1"/>
  <c r="Q365" i="1"/>
  <c r="R365" i="1" s="1"/>
  <c r="Q366" i="1"/>
  <c r="R366" i="1" s="1"/>
  <c r="Q367" i="1"/>
  <c r="R367" i="1" s="1"/>
  <c r="Q368" i="1"/>
  <c r="R368" i="1" s="1"/>
  <c r="Q369" i="1"/>
  <c r="R369" i="1" s="1"/>
  <c r="Q370" i="1"/>
  <c r="R370" i="1" s="1"/>
  <c r="Q371" i="1"/>
  <c r="R371" i="1" s="1"/>
  <c r="Q372" i="1"/>
  <c r="R372" i="1" s="1"/>
  <c r="Q373" i="1"/>
  <c r="R373" i="1" s="1"/>
  <c r="Q374" i="1"/>
  <c r="R374" i="1" s="1"/>
  <c r="Q375" i="1"/>
  <c r="R375" i="1" s="1"/>
  <c r="Q376" i="1"/>
  <c r="R376" i="1" s="1"/>
  <c r="Q377" i="1"/>
  <c r="R377" i="1" s="1"/>
  <c r="Q378" i="1"/>
  <c r="R378" i="1" s="1"/>
  <c r="Q379" i="1"/>
  <c r="R379" i="1" s="1"/>
  <c r="Q380" i="1"/>
  <c r="R380" i="1" s="1"/>
  <c r="Q381" i="1"/>
  <c r="R381" i="1" s="1"/>
  <c r="Q382" i="1"/>
  <c r="R382" i="1" s="1"/>
  <c r="Q383" i="1"/>
  <c r="R383" i="1" s="1"/>
  <c r="Q384" i="1"/>
  <c r="R384" i="1" s="1"/>
  <c r="Q385" i="1"/>
  <c r="R385" i="1" s="1"/>
  <c r="Q386" i="1"/>
  <c r="R386" i="1" s="1"/>
  <c r="Q387" i="1"/>
  <c r="R387" i="1" s="1"/>
  <c r="Q388" i="1"/>
  <c r="R388" i="1" s="1"/>
  <c r="Q389" i="1"/>
  <c r="R389" i="1" s="1"/>
  <c r="Q390" i="1"/>
  <c r="R390" i="1" s="1"/>
  <c r="Q391" i="1"/>
  <c r="R391" i="1" s="1"/>
  <c r="Q392" i="1"/>
  <c r="R392" i="1" s="1"/>
  <c r="Q393" i="1"/>
  <c r="R393" i="1" s="1"/>
  <c r="Q394" i="1"/>
  <c r="R394" i="1" s="1"/>
  <c r="Q395" i="1"/>
  <c r="R395" i="1" s="1"/>
  <c r="Q396" i="1"/>
  <c r="R396" i="1" s="1"/>
  <c r="Q397" i="1"/>
  <c r="R397" i="1" s="1"/>
  <c r="Q398" i="1"/>
  <c r="R398" i="1" s="1"/>
  <c r="Q399" i="1"/>
  <c r="R399" i="1" s="1"/>
  <c r="Q400" i="1"/>
  <c r="R400" i="1" s="1"/>
  <c r="Q401" i="1"/>
  <c r="R401" i="1" s="1"/>
  <c r="Q402" i="1"/>
  <c r="R402" i="1" s="1"/>
  <c r="Q403" i="1"/>
  <c r="R403" i="1" s="1"/>
  <c r="Q404" i="1"/>
  <c r="R404" i="1" s="1"/>
  <c r="Q405" i="1"/>
  <c r="R405" i="1" s="1"/>
  <c r="Q406" i="1"/>
  <c r="R406" i="1" s="1"/>
  <c r="Q407" i="1"/>
  <c r="R407" i="1" s="1"/>
  <c r="Q408" i="1"/>
  <c r="R408" i="1" s="1"/>
  <c r="Q409" i="1"/>
  <c r="R409" i="1" s="1"/>
  <c r="Q410" i="1"/>
  <c r="R410" i="1" s="1"/>
  <c r="Q411" i="1"/>
  <c r="R411" i="1" s="1"/>
  <c r="Q412" i="1"/>
  <c r="R412" i="1" s="1"/>
  <c r="Q413" i="1"/>
  <c r="R413" i="1" s="1"/>
  <c r="Q414" i="1"/>
  <c r="R414" i="1" s="1"/>
  <c r="Q415" i="1"/>
  <c r="R415" i="1" s="1"/>
  <c r="Q416" i="1"/>
  <c r="R416" i="1" s="1"/>
  <c r="Q417" i="1"/>
  <c r="R417" i="1" s="1"/>
  <c r="Q418" i="1"/>
  <c r="R418" i="1" s="1"/>
  <c r="Q419" i="1"/>
  <c r="R419" i="1" s="1"/>
  <c r="Q420" i="1"/>
  <c r="R420" i="1" s="1"/>
  <c r="Q421" i="1"/>
  <c r="R421" i="1" s="1"/>
  <c r="Q422" i="1"/>
  <c r="R422" i="1" s="1"/>
  <c r="Q423" i="1"/>
  <c r="R423" i="1" s="1"/>
  <c r="Q424" i="1"/>
  <c r="R424" i="1" s="1"/>
  <c r="Q425" i="1"/>
  <c r="R425" i="1" s="1"/>
  <c r="Q426" i="1"/>
  <c r="R426" i="1" s="1"/>
  <c r="Q427" i="1"/>
  <c r="R427" i="1" s="1"/>
  <c r="Q428" i="1"/>
  <c r="R428" i="1" s="1"/>
  <c r="Q429" i="1"/>
  <c r="R429" i="1" s="1"/>
  <c r="Q430" i="1"/>
  <c r="R430" i="1" s="1"/>
  <c r="Q431" i="1"/>
  <c r="R431" i="1" s="1"/>
  <c r="Q432" i="1"/>
  <c r="R432" i="1" s="1"/>
  <c r="Q433" i="1"/>
  <c r="R433" i="1" s="1"/>
  <c r="Q434" i="1"/>
  <c r="R434" i="1" s="1"/>
  <c r="Q435" i="1"/>
  <c r="R435" i="1" s="1"/>
  <c r="Q436" i="1"/>
  <c r="R436" i="1" s="1"/>
  <c r="Q437" i="1"/>
  <c r="R437" i="1" s="1"/>
  <c r="Q438" i="1"/>
  <c r="R438" i="1" s="1"/>
  <c r="Q439" i="1"/>
  <c r="R439" i="1" s="1"/>
  <c r="Q440" i="1"/>
  <c r="R440" i="1" s="1"/>
  <c r="Q441" i="1"/>
  <c r="R441" i="1" s="1"/>
  <c r="Q442" i="1"/>
  <c r="R442" i="1" s="1"/>
  <c r="Q443" i="1"/>
  <c r="R443" i="1" s="1"/>
  <c r="Q444" i="1"/>
  <c r="R444" i="1" s="1"/>
  <c r="Q445" i="1"/>
  <c r="R445" i="1" s="1"/>
  <c r="Q446" i="1"/>
  <c r="R446" i="1" s="1"/>
  <c r="Q447" i="1"/>
  <c r="R447" i="1" s="1"/>
  <c r="Q448" i="1"/>
  <c r="R448" i="1" s="1"/>
  <c r="Q449" i="1"/>
  <c r="R449" i="1" s="1"/>
  <c r="Q450" i="1"/>
  <c r="R450" i="1" s="1"/>
  <c r="Q451" i="1"/>
  <c r="R451" i="1" s="1"/>
  <c r="Q452" i="1"/>
  <c r="R452" i="1" s="1"/>
  <c r="Q453" i="1"/>
  <c r="R453" i="1" s="1"/>
  <c r="Q454" i="1"/>
  <c r="R454" i="1" s="1"/>
  <c r="Q455" i="1"/>
  <c r="R455" i="1" s="1"/>
  <c r="Q456" i="1"/>
  <c r="R456" i="1" s="1"/>
  <c r="Q457" i="1"/>
  <c r="R457" i="1" s="1"/>
  <c r="Q458" i="1"/>
  <c r="R458" i="1" s="1"/>
  <c r="Q459" i="1"/>
  <c r="R459" i="1" s="1"/>
  <c r="Q460" i="1"/>
  <c r="R460" i="1" s="1"/>
  <c r="Q461" i="1"/>
  <c r="R461" i="1" s="1"/>
  <c r="Q462" i="1"/>
  <c r="R462" i="1" s="1"/>
  <c r="Q463" i="1"/>
  <c r="R463" i="1" s="1"/>
  <c r="Q464" i="1"/>
  <c r="R464" i="1" s="1"/>
  <c r="Q465" i="1"/>
  <c r="R465" i="1" s="1"/>
  <c r="Q466" i="1"/>
  <c r="R466" i="1" s="1"/>
  <c r="Q467" i="1"/>
  <c r="R467" i="1" s="1"/>
  <c r="Q468" i="1"/>
  <c r="R468" i="1" s="1"/>
  <c r="Q469" i="1"/>
  <c r="R469" i="1" s="1"/>
  <c r="Q470" i="1"/>
  <c r="R470" i="1" s="1"/>
  <c r="Q471" i="1"/>
  <c r="R471" i="1" s="1"/>
  <c r="Q472" i="1"/>
  <c r="R472" i="1" s="1"/>
  <c r="Q473" i="1"/>
  <c r="R473" i="1" s="1"/>
  <c r="Q474" i="1"/>
  <c r="R474" i="1" s="1"/>
  <c r="Q475" i="1"/>
  <c r="R475" i="1" s="1"/>
  <c r="Q476" i="1"/>
  <c r="R476" i="1" s="1"/>
  <c r="Q477" i="1"/>
  <c r="R477" i="1" s="1"/>
  <c r="Q478" i="1"/>
  <c r="R478" i="1" s="1"/>
  <c r="Q479" i="1"/>
  <c r="R479" i="1" s="1"/>
  <c r="Q480" i="1"/>
  <c r="R480" i="1" s="1"/>
  <c r="Q481" i="1"/>
  <c r="R481" i="1" s="1"/>
  <c r="Q482" i="1"/>
  <c r="R482" i="1" s="1"/>
  <c r="Q483" i="1"/>
  <c r="R483" i="1" s="1"/>
  <c r="Q484" i="1"/>
  <c r="R484" i="1" s="1"/>
  <c r="Q485" i="1"/>
  <c r="R485" i="1" s="1"/>
  <c r="Q486" i="1"/>
  <c r="R486" i="1" s="1"/>
  <c r="Q487" i="1"/>
  <c r="R487" i="1" s="1"/>
  <c r="Q488" i="1"/>
  <c r="R488" i="1" s="1"/>
  <c r="Q489" i="1"/>
  <c r="R489" i="1" s="1"/>
  <c r="Q490" i="1"/>
  <c r="R490" i="1" s="1"/>
  <c r="Q491" i="1"/>
  <c r="R491" i="1" s="1"/>
  <c r="Q492" i="1"/>
  <c r="R492" i="1" s="1"/>
  <c r="Q493" i="1"/>
  <c r="R493" i="1" s="1"/>
  <c r="Q494" i="1"/>
  <c r="R494" i="1" s="1"/>
  <c r="Q495" i="1"/>
  <c r="R495" i="1" s="1"/>
  <c r="Q496" i="1"/>
  <c r="R496" i="1" s="1"/>
  <c r="Q497" i="1"/>
  <c r="R497" i="1" s="1"/>
  <c r="Q498" i="1"/>
  <c r="R498" i="1" s="1"/>
  <c r="Q499" i="1"/>
  <c r="R499" i="1" s="1"/>
  <c r="Q500" i="1"/>
  <c r="R500" i="1" s="1"/>
  <c r="Q501" i="1"/>
  <c r="R501" i="1" s="1"/>
  <c r="Q502" i="1"/>
  <c r="R502" i="1" s="1"/>
  <c r="Q503" i="1"/>
  <c r="R503" i="1" s="1"/>
  <c r="Q504" i="1"/>
  <c r="R504" i="1" s="1"/>
  <c r="Q505" i="1"/>
  <c r="R505" i="1" s="1"/>
  <c r="Q506" i="1"/>
  <c r="R506" i="1" s="1"/>
  <c r="Q507" i="1"/>
  <c r="R507" i="1" s="1"/>
  <c r="Q508" i="1"/>
  <c r="R508" i="1" s="1"/>
  <c r="Q509" i="1"/>
  <c r="R509" i="1" s="1"/>
  <c r="Q510" i="1"/>
  <c r="R510" i="1" s="1"/>
  <c r="Q511" i="1"/>
  <c r="R511" i="1" s="1"/>
  <c r="Q512" i="1"/>
  <c r="R512" i="1" s="1"/>
  <c r="Q513" i="1"/>
  <c r="R513" i="1" s="1"/>
  <c r="Q514" i="1"/>
  <c r="R514" i="1" s="1"/>
  <c r="Q515" i="1"/>
  <c r="R515" i="1" s="1"/>
  <c r="Q516" i="1"/>
  <c r="R516" i="1" s="1"/>
  <c r="Q517" i="1"/>
  <c r="R517" i="1" s="1"/>
  <c r="Q518" i="1"/>
  <c r="R518" i="1" s="1"/>
  <c r="Q519" i="1"/>
  <c r="R519" i="1" s="1"/>
  <c r="Q520" i="1"/>
  <c r="R520" i="1" s="1"/>
  <c r="Q521" i="1"/>
  <c r="R521" i="1" s="1"/>
  <c r="Q522" i="1"/>
  <c r="R522" i="1" s="1"/>
  <c r="Q523" i="1"/>
  <c r="R523" i="1" s="1"/>
  <c r="Q524" i="1"/>
  <c r="R524" i="1" s="1"/>
  <c r="Q525" i="1"/>
  <c r="R525" i="1" s="1"/>
  <c r="Q526" i="1"/>
  <c r="R526" i="1" s="1"/>
  <c r="Q527" i="1"/>
  <c r="R527" i="1" s="1"/>
  <c r="Q528" i="1"/>
  <c r="R528" i="1" s="1"/>
  <c r="Q529" i="1"/>
  <c r="R529" i="1" s="1"/>
  <c r="Q530" i="1"/>
  <c r="R530" i="1" s="1"/>
  <c r="Q531" i="1"/>
  <c r="R531" i="1" s="1"/>
  <c r="Q532" i="1"/>
  <c r="R532" i="1" s="1"/>
  <c r="Q533" i="1"/>
  <c r="R533" i="1" s="1"/>
  <c r="Q534" i="1"/>
  <c r="R534" i="1" s="1"/>
  <c r="Q535" i="1"/>
  <c r="R535" i="1" s="1"/>
  <c r="Q536" i="1"/>
  <c r="R536" i="1" s="1"/>
  <c r="Q537" i="1"/>
  <c r="R537" i="1" s="1"/>
  <c r="Q538" i="1"/>
  <c r="R538" i="1" s="1"/>
  <c r="Q539" i="1"/>
  <c r="R539" i="1" s="1"/>
  <c r="Q540" i="1"/>
  <c r="R540" i="1" s="1"/>
  <c r="Q541" i="1"/>
  <c r="R541" i="1" s="1"/>
  <c r="Q542" i="1"/>
  <c r="R542" i="1" s="1"/>
  <c r="Q543" i="1"/>
  <c r="R543" i="1" s="1"/>
  <c r="Q544" i="1"/>
  <c r="R544" i="1" s="1"/>
  <c r="Q545" i="1"/>
  <c r="R545" i="1" s="1"/>
  <c r="Q546" i="1"/>
  <c r="R546" i="1" s="1"/>
  <c r="Q547" i="1"/>
  <c r="R547" i="1" s="1"/>
  <c r="Q548" i="1"/>
  <c r="R548" i="1" s="1"/>
  <c r="Q549" i="1"/>
  <c r="R549" i="1" s="1"/>
  <c r="Q550" i="1"/>
  <c r="R550" i="1" s="1"/>
  <c r="Q551" i="1"/>
  <c r="R551" i="1" s="1"/>
  <c r="Q552" i="1"/>
  <c r="R552" i="1" s="1"/>
  <c r="Q553" i="1"/>
  <c r="R553" i="1" s="1"/>
  <c r="Q554" i="1"/>
  <c r="R554" i="1" s="1"/>
  <c r="Q555" i="1"/>
  <c r="R555" i="1" s="1"/>
  <c r="Q556" i="1"/>
  <c r="R556" i="1" s="1"/>
  <c r="Q557" i="1"/>
  <c r="R557" i="1" s="1"/>
  <c r="Q558" i="1"/>
  <c r="R558" i="1" s="1"/>
  <c r="Q559" i="1"/>
  <c r="R559" i="1" s="1"/>
  <c r="Q560" i="1"/>
  <c r="R560" i="1" s="1"/>
  <c r="Q561" i="1"/>
  <c r="R561" i="1" s="1"/>
  <c r="Q562" i="1"/>
  <c r="R562" i="1" s="1"/>
  <c r="Q563" i="1"/>
  <c r="R563" i="1" s="1"/>
  <c r="Q564" i="1"/>
  <c r="R564" i="1" s="1"/>
  <c r="Q565" i="1"/>
  <c r="R565" i="1" s="1"/>
  <c r="Q566" i="1"/>
  <c r="R566" i="1" s="1"/>
  <c r="Q567" i="1"/>
  <c r="R567" i="1" s="1"/>
  <c r="Q568" i="1"/>
  <c r="R568" i="1" s="1"/>
  <c r="Q569" i="1"/>
  <c r="R569" i="1" s="1"/>
  <c r="Q570" i="1"/>
  <c r="R570" i="1" s="1"/>
  <c r="Q571" i="1"/>
  <c r="R571" i="1" s="1"/>
  <c r="Q572" i="1"/>
  <c r="R572" i="1" s="1"/>
  <c r="Q573" i="1"/>
  <c r="R573" i="1" s="1"/>
  <c r="Q574" i="1"/>
  <c r="R574" i="1" s="1"/>
  <c r="Q575" i="1"/>
  <c r="R575" i="1" s="1"/>
  <c r="Q576" i="1"/>
  <c r="R576" i="1" s="1"/>
  <c r="Q577" i="1"/>
  <c r="R577" i="1" s="1"/>
  <c r="Q578" i="1"/>
  <c r="R578" i="1" s="1"/>
  <c r="Q579" i="1"/>
  <c r="R579" i="1" s="1"/>
  <c r="Q580" i="1"/>
  <c r="R580" i="1" s="1"/>
  <c r="Q581" i="1"/>
  <c r="R581" i="1" s="1"/>
  <c r="Q582" i="1"/>
  <c r="R582" i="1" s="1"/>
  <c r="Q583" i="1"/>
  <c r="R583" i="1" s="1"/>
  <c r="Q584" i="1"/>
  <c r="R584" i="1" s="1"/>
  <c r="Q585" i="1"/>
  <c r="R585" i="1" s="1"/>
  <c r="Q586" i="1"/>
  <c r="R586" i="1" s="1"/>
  <c r="Q587" i="1"/>
  <c r="R587" i="1" s="1"/>
  <c r="Q588" i="1"/>
  <c r="R588" i="1" s="1"/>
  <c r="Q589" i="1"/>
  <c r="R589" i="1" s="1"/>
  <c r="Q590" i="1"/>
  <c r="R590" i="1" s="1"/>
  <c r="Q591" i="1"/>
  <c r="R591" i="1" s="1"/>
  <c r="Q592" i="1"/>
  <c r="R592" i="1" s="1"/>
  <c r="Q593" i="1"/>
  <c r="R593" i="1" s="1"/>
  <c r="Q594" i="1"/>
  <c r="R594" i="1" s="1"/>
  <c r="Q595" i="1"/>
  <c r="R595" i="1" s="1"/>
  <c r="Q596" i="1"/>
  <c r="R596" i="1" s="1"/>
  <c r="Q597" i="1"/>
  <c r="R597" i="1" s="1"/>
  <c r="Q598" i="1"/>
  <c r="R598" i="1" s="1"/>
  <c r="Q599" i="1"/>
  <c r="R599" i="1" s="1"/>
  <c r="Q600" i="1"/>
  <c r="R600" i="1" s="1"/>
  <c r="Q601" i="1"/>
  <c r="R601" i="1" s="1"/>
  <c r="Q602" i="1"/>
  <c r="R602" i="1" s="1"/>
  <c r="Q603" i="1"/>
  <c r="R603" i="1" s="1"/>
  <c r="Q604" i="1"/>
  <c r="R604" i="1" s="1"/>
  <c r="Q605" i="1"/>
  <c r="R605" i="1" s="1"/>
  <c r="Q606" i="1"/>
  <c r="R606" i="1" s="1"/>
  <c r="Q607" i="1"/>
  <c r="R607" i="1" s="1"/>
  <c r="Q608" i="1"/>
  <c r="R608" i="1" s="1"/>
  <c r="Q609" i="1"/>
  <c r="R609" i="1" s="1"/>
  <c r="Q610" i="1"/>
  <c r="R610" i="1" s="1"/>
  <c r="Q611" i="1"/>
  <c r="R611" i="1" s="1"/>
  <c r="Q612" i="1"/>
  <c r="R612" i="1" s="1"/>
  <c r="Q613" i="1"/>
  <c r="R613" i="1" s="1"/>
  <c r="Q614" i="1"/>
  <c r="R614" i="1" s="1"/>
  <c r="Q615" i="1"/>
  <c r="R615" i="1" s="1"/>
  <c r="Q616" i="1"/>
  <c r="R616" i="1" s="1"/>
  <c r="Q617" i="1"/>
  <c r="R617" i="1" s="1"/>
  <c r="Q618" i="1"/>
  <c r="R618" i="1" s="1"/>
  <c r="Q619" i="1"/>
  <c r="R619" i="1" s="1"/>
  <c r="Q620" i="1"/>
  <c r="R620" i="1" s="1"/>
  <c r="Q621" i="1"/>
  <c r="R621" i="1" s="1"/>
  <c r="Q622" i="1"/>
  <c r="R622" i="1" s="1"/>
  <c r="Q623" i="1"/>
  <c r="R623" i="1" s="1"/>
  <c r="Q624" i="1"/>
  <c r="R624" i="1" s="1"/>
  <c r="Q625" i="1"/>
  <c r="R625" i="1" s="1"/>
  <c r="Q626" i="1"/>
  <c r="R626" i="1" s="1"/>
  <c r="Q627" i="1"/>
  <c r="R627" i="1" s="1"/>
  <c r="Q628" i="1"/>
  <c r="R628" i="1" s="1"/>
  <c r="Q629" i="1"/>
  <c r="R629" i="1" s="1"/>
  <c r="Q630" i="1"/>
  <c r="R630" i="1" s="1"/>
  <c r="Q631" i="1"/>
  <c r="R631" i="1" s="1"/>
  <c r="Q632" i="1"/>
  <c r="R632" i="1" s="1"/>
  <c r="Q633" i="1"/>
  <c r="R633" i="1" s="1"/>
  <c r="Q634" i="1"/>
  <c r="R634" i="1" s="1"/>
  <c r="Q635" i="1"/>
  <c r="R635" i="1" s="1"/>
  <c r="Q636" i="1"/>
  <c r="R636" i="1" s="1"/>
  <c r="Q637" i="1"/>
  <c r="R637" i="1" s="1"/>
  <c r="Q638" i="1"/>
  <c r="R638" i="1" s="1"/>
  <c r="Q639" i="1"/>
  <c r="R639" i="1" s="1"/>
  <c r="Q640" i="1"/>
  <c r="R640" i="1" s="1"/>
  <c r="Q641" i="1"/>
  <c r="R641" i="1" s="1"/>
  <c r="Q642" i="1"/>
  <c r="R642" i="1" s="1"/>
  <c r="Q643" i="1"/>
  <c r="R643" i="1" s="1"/>
  <c r="Q644" i="1"/>
  <c r="R644" i="1" s="1"/>
  <c r="Q645" i="1"/>
  <c r="R645" i="1" s="1"/>
  <c r="Q646" i="1"/>
  <c r="R646" i="1" s="1"/>
  <c r="Q647" i="1"/>
  <c r="R647" i="1" s="1"/>
  <c r="Q648" i="1"/>
  <c r="R648" i="1" s="1"/>
  <c r="Q649" i="1"/>
  <c r="R649" i="1" s="1"/>
  <c r="Q650" i="1"/>
  <c r="R650" i="1" s="1"/>
  <c r="Q651" i="1"/>
  <c r="R651" i="1" s="1"/>
  <c r="Q652" i="1"/>
  <c r="R652" i="1" s="1"/>
  <c r="Q653" i="1"/>
  <c r="R653" i="1" s="1"/>
  <c r="Q654" i="1"/>
  <c r="R654" i="1" s="1"/>
  <c r="Q655" i="1"/>
  <c r="R655" i="1" s="1"/>
  <c r="Q656" i="1"/>
  <c r="R656" i="1" s="1"/>
  <c r="Q657" i="1"/>
  <c r="R657" i="1" s="1"/>
  <c r="Q658" i="1"/>
  <c r="R658" i="1" s="1"/>
  <c r="Q659" i="1"/>
  <c r="R659" i="1" s="1"/>
  <c r="Q660" i="1"/>
  <c r="R660" i="1" s="1"/>
  <c r="Q661" i="1"/>
  <c r="R661" i="1" s="1"/>
  <c r="Q662" i="1"/>
  <c r="R662" i="1" s="1"/>
  <c r="Q663" i="1"/>
  <c r="R663" i="1" s="1"/>
  <c r="Q664" i="1"/>
  <c r="R664" i="1" s="1"/>
  <c r="Q665" i="1"/>
  <c r="R665" i="1" s="1"/>
  <c r="Q666" i="1"/>
  <c r="R666" i="1" s="1"/>
  <c r="Q667" i="1"/>
  <c r="R667" i="1" s="1"/>
  <c r="Q668" i="1"/>
  <c r="R668" i="1" s="1"/>
  <c r="Q669" i="1"/>
  <c r="R669" i="1" s="1"/>
  <c r="Q670" i="1"/>
  <c r="R670" i="1" s="1"/>
  <c r="Q671" i="1"/>
  <c r="R671" i="1" s="1"/>
  <c r="Q672" i="1"/>
  <c r="R672" i="1" s="1"/>
  <c r="Q673" i="1"/>
  <c r="R673" i="1" s="1"/>
  <c r="Q674" i="1"/>
  <c r="R674" i="1" s="1"/>
  <c r="Q675" i="1"/>
  <c r="R675" i="1" s="1"/>
  <c r="Q676" i="1"/>
  <c r="R676" i="1" s="1"/>
  <c r="Q677" i="1"/>
  <c r="R677" i="1" s="1"/>
  <c r="Q678" i="1"/>
  <c r="R678" i="1" s="1"/>
  <c r="Q679" i="1"/>
  <c r="R679" i="1" s="1"/>
  <c r="Q680" i="1"/>
  <c r="R680" i="1" s="1"/>
  <c r="Q681" i="1"/>
  <c r="R681" i="1" s="1"/>
  <c r="Q682" i="1"/>
  <c r="R682" i="1" s="1"/>
  <c r="Q683" i="1"/>
  <c r="R683" i="1" s="1"/>
  <c r="Q684" i="1"/>
  <c r="R684" i="1" s="1"/>
  <c r="Q685" i="1"/>
  <c r="R685" i="1" s="1"/>
  <c r="Q686" i="1"/>
  <c r="R686" i="1" s="1"/>
  <c r="Q687" i="1"/>
  <c r="R687" i="1" s="1"/>
  <c r="Q688" i="1"/>
  <c r="R688" i="1" s="1"/>
  <c r="Q689" i="1"/>
  <c r="R689" i="1" s="1"/>
  <c r="Q690" i="1"/>
  <c r="R690" i="1" s="1"/>
  <c r="Q691" i="1"/>
  <c r="R691" i="1" s="1"/>
  <c r="Q692" i="1"/>
  <c r="R692" i="1" s="1"/>
  <c r="Q693" i="1"/>
  <c r="R693" i="1" s="1"/>
  <c r="Q694" i="1"/>
  <c r="R694" i="1" s="1"/>
  <c r="Q695" i="1"/>
  <c r="R695" i="1" s="1"/>
  <c r="Q696" i="1"/>
  <c r="R696" i="1" s="1"/>
  <c r="Q697" i="1"/>
  <c r="R697" i="1" s="1"/>
  <c r="Q698" i="1"/>
  <c r="R698" i="1" s="1"/>
  <c r="Q699" i="1"/>
  <c r="R699" i="1" s="1"/>
  <c r="Q700" i="1"/>
  <c r="R700" i="1" s="1"/>
  <c r="Q701" i="1"/>
  <c r="R701" i="1" s="1"/>
  <c r="Q702" i="1"/>
  <c r="R702" i="1" s="1"/>
  <c r="Q703" i="1"/>
  <c r="R703" i="1" s="1"/>
  <c r="Q704" i="1"/>
  <c r="R704" i="1" s="1"/>
  <c r="Q705" i="1"/>
  <c r="R705" i="1" s="1"/>
  <c r="Q706" i="1"/>
  <c r="R706" i="1" s="1"/>
  <c r="Q707" i="1"/>
  <c r="R707" i="1" s="1"/>
  <c r="Q708" i="1"/>
  <c r="R708" i="1" s="1"/>
  <c r="Q709" i="1"/>
  <c r="R709" i="1" s="1"/>
  <c r="Q710" i="1"/>
  <c r="R710" i="1" s="1"/>
  <c r="Q711" i="1"/>
  <c r="R711" i="1" s="1"/>
  <c r="Q712" i="1"/>
  <c r="R712" i="1" s="1"/>
  <c r="Q713" i="1"/>
  <c r="R713" i="1" s="1"/>
  <c r="Q714" i="1"/>
  <c r="R714" i="1" s="1"/>
  <c r="Q715" i="1"/>
  <c r="R715" i="1" s="1"/>
  <c r="Q716" i="1"/>
  <c r="R716" i="1" s="1"/>
  <c r="Q717" i="1"/>
  <c r="R717" i="1" s="1"/>
  <c r="Q718" i="1"/>
  <c r="R718" i="1" s="1"/>
  <c r="Q719" i="1"/>
  <c r="R719" i="1" s="1"/>
  <c r="Q720" i="1"/>
  <c r="R720" i="1" s="1"/>
  <c r="Q721" i="1"/>
  <c r="R721" i="1" s="1"/>
  <c r="Q722" i="1"/>
  <c r="R722" i="1" s="1"/>
  <c r="Q723" i="1"/>
  <c r="R723" i="1" s="1"/>
  <c r="Q724" i="1"/>
  <c r="R724" i="1" s="1"/>
  <c r="Q725" i="1"/>
  <c r="R725" i="1" s="1"/>
  <c r="Q726" i="1"/>
  <c r="R726" i="1" s="1"/>
  <c r="Q727" i="1"/>
  <c r="R727" i="1" s="1"/>
  <c r="Q728" i="1"/>
  <c r="R728" i="1" s="1"/>
  <c r="Q729" i="1"/>
  <c r="R729" i="1" s="1"/>
  <c r="Q730" i="1"/>
  <c r="R730" i="1" s="1"/>
  <c r="Q731" i="1"/>
  <c r="R731" i="1" s="1"/>
  <c r="Q732" i="1"/>
  <c r="R732" i="1" s="1"/>
  <c r="Q733" i="1"/>
  <c r="R733" i="1" s="1"/>
  <c r="Q734" i="1"/>
  <c r="R734" i="1" s="1"/>
  <c r="Q735" i="1"/>
  <c r="R735" i="1" s="1"/>
  <c r="Q736" i="1"/>
  <c r="R736" i="1" s="1"/>
  <c r="Q737" i="1"/>
  <c r="R737" i="1" s="1"/>
  <c r="Q738" i="1"/>
  <c r="R738" i="1" s="1"/>
  <c r="Q739" i="1"/>
  <c r="R739" i="1" s="1"/>
  <c r="Q740" i="1"/>
  <c r="R740" i="1" s="1"/>
  <c r="Q741" i="1"/>
  <c r="R741" i="1" s="1"/>
  <c r="Q742" i="1"/>
  <c r="R742" i="1" s="1"/>
  <c r="Q743" i="1"/>
  <c r="R743" i="1" s="1"/>
  <c r="Q744" i="1"/>
  <c r="R744" i="1" s="1"/>
  <c r="Q745" i="1"/>
  <c r="R745" i="1" s="1"/>
  <c r="Q746" i="1"/>
  <c r="R746" i="1" s="1"/>
  <c r="Q747" i="1"/>
  <c r="R747" i="1" s="1"/>
  <c r="Q748" i="1"/>
  <c r="R748" i="1" s="1"/>
  <c r="Q749" i="1"/>
  <c r="R749" i="1" s="1"/>
  <c r="Q750" i="1"/>
  <c r="R750" i="1" s="1"/>
  <c r="Q751" i="1"/>
  <c r="R751" i="1" s="1"/>
  <c r="Q752" i="1"/>
  <c r="R752" i="1" s="1"/>
  <c r="Q753" i="1"/>
  <c r="R753" i="1" s="1"/>
  <c r="Q754" i="1"/>
  <c r="R754" i="1" s="1"/>
  <c r="Q755" i="1"/>
  <c r="R755" i="1" s="1"/>
  <c r="Q756" i="1"/>
  <c r="R756" i="1" s="1"/>
  <c r="Q757" i="1"/>
  <c r="R757" i="1" s="1"/>
  <c r="Q758" i="1"/>
  <c r="R758" i="1" s="1"/>
  <c r="Q759" i="1"/>
  <c r="R759" i="1" s="1"/>
  <c r="Q760" i="1"/>
  <c r="R760" i="1" s="1"/>
  <c r="Q761" i="1"/>
  <c r="R761" i="1" s="1"/>
  <c r="Q762" i="1"/>
  <c r="R762" i="1" s="1"/>
  <c r="Q763" i="1"/>
  <c r="R763" i="1" s="1"/>
  <c r="Q764" i="1"/>
  <c r="R764" i="1" s="1"/>
  <c r="Q765" i="1"/>
  <c r="R765" i="1" s="1"/>
  <c r="Q766" i="1"/>
  <c r="R766" i="1" s="1"/>
  <c r="Q767" i="1"/>
  <c r="R767" i="1" s="1"/>
  <c r="Q768" i="1"/>
  <c r="R768" i="1" s="1"/>
  <c r="Q769" i="1"/>
  <c r="R769" i="1" s="1"/>
  <c r="Q770" i="1"/>
  <c r="R770" i="1" s="1"/>
  <c r="Q771" i="1"/>
  <c r="R771" i="1" s="1"/>
  <c r="Q772" i="1"/>
  <c r="R772" i="1" s="1"/>
  <c r="Q773" i="1"/>
  <c r="R773" i="1" s="1"/>
  <c r="Q774" i="1"/>
  <c r="R774" i="1" s="1"/>
  <c r="Q775" i="1"/>
  <c r="R775" i="1" s="1"/>
  <c r="Q776" i="1"/>
  <c r="R776" i="1" s="1"/>
  <c r="Q777" i="1"/>
  <c r="R777" i="1" s="1"/>
  <c r="Q778" i="1"/>
  <c r="R778" i="1" s="1"/>
  <c r="Q779" i="1"/>
  <c r="R779" i="1" s="1"/>
  <c r="Q780" i="1"/>
  <c r="R780" i="1" s="1"/>
  <c r="Q781" i="1"/>
  <c r="R781" i="1" s="1"/>
  <c r="Q782" i="1"/>
  <c r="R782" i="1" s="1"/>
  <c r="Q783" i="1"/>
  <c r="R783" i="1" s="1"/>
  <c r="Q784" i="1"/>
  <c r="R784" i="1" s="1"/>
  <c r="Q785" i="1"/>
  <c r="R785" i="1" s="1"/>
  <c r="Q786" i="1"/>
  <c r="R786" i="1" s="1"/>
  <c r="Q787" i="1"/>
  <c r="R787" i="1" s="1"/>
  <c r="Q788" i="1"/>
  <c r="R788" i="1" s="1"/>
  <c r="Q789" i="1"/>
  <c r="R789" i="1" s="1"/>
  <c r="Q790" i="1"/>
  <c r="R790" i="1" s="1"/>
  <c r="Q791" i="1"/>
  <c r="R791" i="1" s="1"/>
  <c r="Q792" i="1"/>
  <c r="R792" i="1" s="1"/>
  <c r="Q793" i="1"/>
  <c r="R793" i="1" s="1"/>
  <c r="Q794" i="1"/>
  <c r="R794" i="1" s="1"/>
  <c r="Q795" i="1"/>
  <c r="R795" i="1" s="1"/>
  <c r="Q796" i="1"/>
  <c r="R796" i="1" s="1"/>
  <c r="Q797" i="1"/>
  <c r="R797" i="1" s="1"/>
  <c r="Q798" i="1"/>
  <c r="R798" i="1" s="1"/>
  <c r="Q799" i="1"/>
  <c r="R799" i="1" s="1"/>
  <c r="Q800" i="1"/>
  <c r="R800" i="1" s="1"/>
  <c r="Q801" i="1"/>
  <c r="R801" i="1" s="1"/>
  <c r="Q802" i="1"/>
  <c r="R802" i="1" s="1"/>
  <c r="Q803" i="1"/>
  <c r="R803" i="1" s="1"/>
  <c r="Q804" i="1"/>
  <c r="R804" i="1" s="1"/>
  <c r="Q805" i="1"/>
  <c r="R805" i="1" s="1"/>
  <c r="Q806" i="1"/>
  <c r="R806" i="1" s="1"/>
  <c r="Q807" i="1"/>
  <c r="R807" i="1" s="1"/>
  <c r="Q808" i="1"/>
  <c r="R808" i="1" s="1"/>
  <c r="Q809" i="1"/>
  <c r="R809" i="1" s="1"/>
  <c r="Q810" i="1"/>
  <c r="R810" i="1" s="1"/>
  <c r="Q811" i="1"/>
  <c r="R811" i="1" s="1"/>
  <c r="Q812" i="1"/>
  <c r="R812" i="1" s="1"/>
  <c r="Q813" i="1"/>
  <c r="R813" i="1" s="1"/>
  <c r="Q814" i="1"/>
  <c r="R814" i="1" s="1"/>
  <c r="Q815" i="1"/>
  <c r="R815" i="1" s="1"/>
  <c r="Q816" i="1"/>
  <c r="R816" i="1" s="1"/>
  <c r="Q817" i="1"/>
  <c r="R817" i="1" s="1"/>
  <c r="Q818" i="1"/>
  <c r="R818" i="1" s="1"/>
  <c r="Q819" i="1"/>
  <c r="R819" i="1" s="1"/>
  <c r="Q820" i="1"/>
  <c r="R820" i="1" s="1"/>
  <c r="Q821" i="1"/>
  <c r="R821" i="1" s="1"/>
  <c r="Q822" i="1"/>
  <c r="R822" i="1" s="1"/>
  <c r="Q823" i="1"/>
  <c r="R823" i="1" s="1"/>
  <c r="Q824" i="1"/>
  <c r="R824" i="1" s="1"/>
  <c r="Q825" i="1"/>
  <c r="R825" i="1" s="1"/>
  <c r="Q826" i="1"/>
  <c r="R826" i="1" s="1"/>
  <c r="Q827" i="1"/>
  <c r="R827" i="1" s="1"/>
  <c r="Q828" i="1"/>
  <c r="R828" i="1" s="1"/>
  <c r="Q829" i="1"/>
  <c r="R829" i="1" s="1"/>
  <c r="Q830" i="1"/>
  <c r="R830" i="1" s="1"/>
  <c r="Q831" i="1"/>
  <c r="R831" i="1" s="1"/>
  <c r="Q832" i="1"/>
  <c r="R832" i="1" s="1"/>
  <c r="Q833" i="1"/>
  <c r="R833" i="1" s="1"/>
  <c r="Q834" i="1"/>
  <c r="R834" i="1" s="1"/>
  <c r="Q835" i="1"/>
  <c r="R835" i="1" s="1"/>
  <c r="Q836" i="1"/>
  <c r="R836" i="1" s="1"/>
  <c r="Q837" i="1"/>
  <c r="R837" i="1" s="1"/>
  <c r="Q838" i="1"/>
  <c r="R838" i="1" s="1"/>
  <c r="Q839" i="1"/>
  <c r="R839" i="1" s="1"/>
  <c r="Q840" i="1"/>
  <c r="R840" i="1" s="1"/>
  <c r="Q841" i="1"/>
  <c r="R841" i="1" s="1"/>
  <c r="Q842" i="1"/>
  <c r="R842" i="1" s="1"/>
  <c r="Q843" i="1"/>
  <c r="R843" i="1" s="1"/>
  <c r="Q844" i="1"/>
  <c r="R844" i="1" s="1"/>
  <c r="Q845" i="1"/>
  <c r="R845" i="1" s="1"/>
  <c r="Q846" i="1"/>
  <c r="R846" i="1" s="1"/>
  <c r="Q847" i="1"/>
  <c r="R847" i="1" s="1"/>
  <c r="Q848" i="1"/>
  <c r="R848" i="1" s="1"/>
  <c r="Q849" i="1"/>
  <c r="R849" i="1" s="1"/>
  <c r="Q850" i="1"/>
  <c r="R850" i="1" s="1"/>
  <c r="Q851" i="1"/>
  <c r="R851" i="1" s="1"/>
  <c r="Q852" i="1"/>
  <c r="R852" i="1" s="1"/>
  <c r="Q853" i="1"/>
  <c r="R853" i="1" s="1"/>
  <c r="Q854" i="1"/>
  <c r="R854" i="1" s="1"/>
  <c r="Q855" i="1"/>
  <c r="R855" i="1" s="1"/>
  <c r="Q856" i="1"/>
  <c r="R856" i="1" s="1"/>
  <c r="Q857" i="1"/>
  <c r="R857" i="1" s="1"/>
  <c r="Q858" i="1"/>
  <c r="R858" i="1" s="1"/>
  <c r="Q859" i="1"/>
  <c r="R859" i="1" s="1"/>
  <c r="Q860" i="1"/>
  <c r="R860" i="1" s="1"/>
  <c r="Q861" i="1"/>
  <c r="R861" i="1" s="1"/>
  <c r="Q862" i="1"/>
  <c r="R862" i="1" s="1"/>
  <c r="Q863" i="1"/>
  <c r="R863" i="1" s="1"/>
  <c r="Q864" i="1"/>
  <c r="R864" i="1" s="1"/>
  <c r="Q865" i="1"/>
  <c r="R865" i="1" s="1"/>
  <c r="Q866" i="1"/>
  <c r="R866" i="1" s="1"/>
  <c r="Q867" i="1"/>
  <c r="R867" i="1" s="1"/>
  <c r="Q868" i="1"/>
  <c r="R868" i="1" s="1"/>
  <c r="Q869" i="1"/>
  <c r="R869" i="1" s="1"/>
  <c r="Q870" i="1"/>
  <c r="R870" i="1" s="1"/>
  <c r="Q871" i="1"/>
  <c r="R871" i="1" s="1"/>
  <c r="Q872" i="1"/>
  <c r="R872" i="1" s="1"/>
  <c r="Q873" i="1"/>
  <c r="R873" i="1" s="1"/>
  <c r="Q874" i="1"/>
  <c r="R874" i="1" s="1"/>
  <c r="Q875" i="1"/>
  <c r="R875" i="1" s="1"/>
  <c r="Q876" i="1"/>
  <c r="R876" i="1" s="1"/>
  <c r="Q877" i="1"/>
  <c r="R877" i="1" s="1"/>
  <c r="Q878" i="1"/>
  <c r="R878" i="1" s="1"/>
  <c r="Q879" i="1"/>
  <c r="R879" i="1" s="1"/>
  <c r="Q880" i="1"/>
  <c r="R880" i="1" s="1"/>
  <c r="Q881" i="1"/>
  <c r="R881" i="1" s="1"/>
  <c r="Q882" i="1"/>
  <c r="R882" i="1" s="1"/>
  <c r="Q883" i="1"/>
  <c r="R883" i="1" s="1"/>
  <c r="Q884" i="1"/>
  <c r="R884" i="1" s="1"/>
  <c r="Q885" i="1"/>
  <c r="R885" i="1" s="1"/>
  <c r="Q886" i="1"/>
  <c r="R886" i="1" s="1"/>
  <c r="Q887" i="1"/>
  <c r="R887" i="1" s="1"/>
  <c r="Q888" i="1"/>
  <c r="R888" i="1" s="1"/>
  <c r="Q889" i="1"/>
  <c r="R889" i="1" s="1"/>
  <c r="Q890" i="1"/>
  <c r="R890" i="1" s="1"/>
  <c r="Q891" i="1"/>
  <c r="R891" i="1" s="1"/>
  <c r="Q892" i="1"/>
  <c r="R892" i="1" s="1"/>
  <c r="Q893" i="1"/>
  <c r="R893" i="1" s="1"/>
  <c r="Q894" i="1"/>
  <c r="R894" i="1" s="1"/>
  <c r="Q895" i="1"/>
  <c r="R895" i="1" s="1"/>
  <c r="Q896" i="1"/>
  <c r="R896" i="1" s="1"/>
  <c r="Q897" i="1"/>
  <c r="R897" i="1" s="1"/>
  <c r="Q898" i="1"/>
  <c r="R898" i="1" s="1"/>
  <c r="Q899" i="1"/>
  <c r="R899" i="1" s="1"/>
  <c r="Q900" i="1"/>
  <c r="R900" i="1" s="1"/>
  <c r="Q901" i="1"/>
  <c r="R901" i="1" s="1"/>
  <c r="Q902" i="1"/>
  <c r="R902" i="1" s="1"/>
  <c r="Q903" i="1"/>
  <c r="R903" i="1" s="1"/>
  <c r="Q904" i="1"/>
  <c r="R904" i="1" s="1"/>
  <c r="Q905" i="1"/>
  <c r="R905" i="1" s="1"/>
  <c r="Q906" i="1"/>
  <c r="R906" i="1" s="1"/>
  <c r="Q907" i="1"/>
  <c r="R907" i="1" s="1"/>
  <c r="Q908" i="1"/>
  <c r="R908" i="1" s="1"/>
  <c r="Q909" i="1"/>
  <c r="R909" i="1" s="1"/>
  <c r="Q910" i="1"/>
  <c r="R910" i="1" s="1"/>
  <c r="Q911" i="1"/>
  <c r="R911" i="1" s="1"/>
  <c r="Q912" i="1"/>
  <c r="R912" i="1" s="1"/>
  <c r="Q913" i="1"/>
  <c r="R913" i="1" s="1"/>
  <c r="Q914" i="1"/>
  <c r="R914" i="1" s="1"/>
  <c r="Q915" i="1"/>
  <c r="R915" i="1" s="1"/>
  <c r="Q916" i="1"/>
  <c r="R916" i="1" s="1"/>
  <c r="Q917" i="1"/>
  <c r="R917" i="1" s="1"/>
  <c r="Q918" i="1"/>
  <c r="R918" i="1" s="1"/>
  <c r="Q919" i="1"/>
  <c r="R919" i="1" s="1"/>
  <c r="Q920" i="1"/>
  <c r="R920" i="1" s="1"/>
  <c r="Q921" i="1"/>
  <c r="R921" i="1" s="1"/>
  <c r="Q922" i="1"/>
  <c r="R922" i="1" s="1"/>
  <c r="Q923" i="1"/>
  <c r="R923" i="1" s="1"/>
  <c r="Q924" i="1"/>
  <c r="R924" i="1" s="1"/>
  <c r="Q925" i="1"/>
  <c r="R925" i="1" s="1"/>
  <c r="Q926" i="1"/>
  <c r="R926" i="1" s="1"/>
  <c r="Q927" i="1"/>
  <c r="R927" i="1" s="1"/>
  <c r="Q928" i="1"/>
  <c r="R928" i="1" s="1"/>
  <c r="Q929" i="1"/>
  <c r="R929" i="1" s="1"/>
  <c r="Q930" i="1"/>
  <c r="R930" i="1" s="1"/>
  <c r="Q931" i="1"/>
  <c r="R931" i="1" s="1"/>
  <c r="Q932" i="1"/>
  <c r="R932" i="1" s="1"/>
  <c r="Q933" i="1"/>
  <c r="R933" i="1" s="1"/>
  <c r="Q934" i="1"/>
  <c r="R934" i="1" s="1"/>
  <c r="Q935" i="1"/>
  <c r="R935" i="1" s="1"/>
  <c r="Q936" i="1"/>
  <c r="R936" i="1" s="1"/>
  <c r="Q937" i="1"/>
  <c r="R937" i="1" s="1"/>
  <c r="Q938" i="1"/>
  <c r="R938" i="1" s="1"/>
  <c r="Q939" i="1"/>
  <c r="R939" i="1" s="1"/>
  <c r="Q940" i="1"/>
  <c r="R940" i="1" s="1"/>
  <c r="Q941" i="1"/>
  <c r="R941" i="1" s="1"/>
  <c r="Q942" i="1"/>
  <c r="R942" i="1" s="1"/>
  <c r="Q943" i="1"/>
  <c r="R943" i="1" s="1"/>
  <c r="Q944" i="1"/>
  <c r="R944" i="1" s="1"/>
  <c r="Q945" i="1"/>
  <c r="R945" i="1" s="1"/>
  <c r="Q946" i="1"/>
  <c r="R946" i="1" s="1"/>
  <c r="Q947" i="1"/>
  <c r="R947" i="1" s="1"/>
  <c r="Q948" i="1"/>
  <c r="R948" i="1" s="1"/>
  <c r="Q949" i="1"/>
  <c r="R949" i="1" s="1"/>
  <c r="Q950" i="1"/>
  <c r="R950" i="1" s="1"/>
  <c r="Q951" i="1"/>
  <c r="R951" i="1" s="1"/>
  <c r="Q952" i="1"/>
  <c r="R952" i="1" s="1"/>
  <c r="Q953" i="1"/>
  <c r="R953" i="1" s="1"/>
  <c r="Q954" i="1"/>
  <c r="R954" i="1" s="1"/>
  <c r="Q955" i="1"/>
  <c r="R955" i="1" s="1"/>
  <c r="Q956" i="1"/>
  <c r="R956" i="1" s="1"/>
  <c r="Q957" i="1"/>
  <c r="R957" i="1" s="1"/>
  <c r="Q958" i="1"/>
  <c r="R958" i="1" s="1"/>
  <c r="Q959" i="1"/>
  <c r="R959" i="1" s="1"/>
  <c r="Q960" i="1"/>
  <c r="R960" i="1" s="1"/>
  <c r="Q961" i="1"/>
  <c r="R961" i="1" s="1"/>
  <c r="Q962" i="1"/>
  <c r="R962" i="1" s="1"/>
  <c r="Q963" i="1"/>
  <c r="R963" i="1" s="1"/>
  <c r="Q964" i="1"/>
  <c r="R964" i="1" s="1"/>
  <c r="Q965" i="1"/>
  <c r="R965" i="1" s="1"/>
  <c r="Q966" i="1"/>
  <c r="R966" i="1" s="1"/>
  <c r="Q967" i="1"/>
  <c r="R967" i="1" s="1"/>
  <c r="Q968" i="1"/>
  <c r="R968" i="1" s="1"/>
  <c r="Q969" i="1"/>
  <c r="R969" i="1" s="1"/>
  <c r="Q970" i="1"/>
  <c r="R970" i="1" s="1"/>
  <c r="Q971" i="1"/>
  <c r="R971" i="1" s="1"/>
  <c r="Q972" i="1"/>
  <c r="R972" i="1" s="1"/>
  <c r="Q973" i="1"/>
  <c r="R973" i="1" s="1"/>
  <c r="Q974" i="1"/>
  <c r="R974" i="1" s="1"/>
  <c r="Q975" i="1"/>
  <c r="R975" i="1" s="1"/>
  <c r="Q976" i="1"/>
  <c r="R976" i="1" s="1"/>
  <c r="Q977" i="1"/>
  <c r="R977" i="1" s="1"/>
  <c r="Q978" i="1"/>
  <c r="R978" i="1" s="1"/>
  <c r="Q979" i="1"/>
  <c r="R979" i="1" s="1"/>
  <c r="Q980" i="1"/>
  <c r="R980" i="1" s="1"/>
  <c r="Q981" i="1"/>
  <c r="R981" i="1" s="1"/>
  <c r="Q982" i="1"/>
  <c r="R982" i="1" s="1"/>
  <c r="Q983" i="1"/>
  <c r="R983" i="1" s="1"/>
  <c r="Q984" i="1"/>
  <c r="R984" i="1" s="1"/>
  <c r="Q985" i="1"/>
  <c r="R985" i="1" s="1"/>
  <c r="Q986" i="1"/>
  <c r="R986" i="1" s="1"/>
  <c r="Q987" i="1"/>
  <c r="R987" i="1" s="1"/>
  <c r="Q988" i="1"/>
  <c r="R988" i="1" s="1"/>
  <c r="Q989" i="1"/>
  <c r="R989" i="1" s="1"/>
  <c r="Q990" i="1"/>
  <c r="R990" i="1" s="1"/>
  <c r="Q991" i="1"/>
  <c r="R991" i="1" s="1"/>
  <c r="Q992" i="1"/>
  <c r="R992" i="1" s="1"/>
  <c r="Q993" i="1"/>
  <c r="R993" i="1" s="1"/>
  <c r="Q994" i="1"/>
  <c r="R994" i="1" s="1"/>
  <c r="Q995" i="1"/>
  <c r="R995" i="1" s="1"/>
  <c r="Q996" i="1"/>
  <c r="R996" i="1" s="1"/>
  <c r="Q997" i="1"/>
  <c r="R997" i="1" s="1"/>
  <c r="Q998" i="1"/>
  <c r="R998" i="1" s="1"/>
  <c r="Q999" i="1"/>
  <c r="R999" i="1" s="1"/>
  <c r="Q1000" i="1"/>
  <c r="R1000" i="1" s="1"/>
  <c r="Q1001" i="1"/>
  <c r="R1001" i="1" s="1"/>
  <c r="Q1002" i="1"/>
  <c r="R1002" i="1" s="1"/>
  <c r="Q1003" i="1"/>
  <c r="R1003" i="1" s="1"/>
  <c r="Q1004" i="1"/>
  <c r="R1004" i="1" s="1"/>
  <c r="Q1005" i="1"/>
  <c r="R1005" i="1" s="1"/>
  <c r="Q1006" i="1"/>
  <c r="R1006" i="1" s="1"/>
  <c r="Q1007" i="1"/>
  <c r="R1007" i="1" s="1"/>
  <c r="Q1008" i="1"/>
  <c r="R1008" i="1" s="1"/>
  <c r="Q1009" i="1"/>
  <c r="R1009" i="1" s="1"/>
  <c r="Q1010" i="1"/>
  <c r="R1010" i="1" s="1"/>
  <c r="Q1011" i="1"/>
  <c r="R1011" i="1" s="1"/>
  <c r="Q1012" i="1"/>
  <c r="R1012" i="1" s="1"/>
  <c r="Q1013" i="1"/>
  <c r="R1013" i="1" s="1"/>
  <c r="Q1014" i="1"/>
  <c r="R1014" i="1" s="1"/>
  <c r="Q1015" i="1"/>
  <c r="R1015" i="1" s="1"/>
  <c r="Q1016" i="1"/>
  <c r="R1016" i="1" s="1"/>
  <c r="Q1017" i="1"/>
  <c r="R1017" i="1" s="1"/>
  <c r="Q1018" i="1"/>
  <c r="R1018" i="1" s="1"/>
  <c r="Q1019" i="1"/>
  <c r="R1019" i="1" s="1"/>
  <c r="Q1020" i="1"/>
  <c r="R1020" i="1" s="1"/>
  <c r="Q1021" i="1"/>
  <c r="R1021" i="1" s="1"/>
  <c r="Q1022" i="1"/>
  <c r="R1022" i="1" s="1"/>
  <c r="Q1023" i="1"/>
  <c r="R1023" i="1" s="1"/>
  <c r="Q1024" i="1"/>
  <c r="R1024" i="1" s="1"/>
  <c r="Q1025" i="1"/>
  <c r="R1025" i="1" s="1"/>
  <c r="Q1026" i="1"/>
  <c r="R1026" i="1" s="1"/>
  <c r="Q1027" i="1"/>
  <c r="R1027" i="1" s="1"/>
  <c r="Q1028" i="1"/>
  <c r="R1028" i="1" s="1"/>
  <c r="Q1029" i="1"/>
  <c r="R1029" i="1" s="1"/>
  <c r="Q1030" i="1"/>
  <c r="R1030" i="1" s="1"/>
  <c r="Q1031" i="1"/>
  <c r="R1031" i="1" s="1"/>
  <c r="Q1032" i="1"/>
  <c r="R1032" i="1" s="1"/>
  <c r="Q1033" i="1"/>
  <c r="R1033" i="1" s="1"/>
  <c r="Q1034" i="1"/>
  <c r="R1034" i="1" s="1"/>
  <c r="Q1035" i="1"/>
  <c r="R1035" i="1" s="1"/>
  <c r="Q1036" i="1"/>
  <c r="R1036" i="1" s="1"/>
  <c r="Q1037" i="1"/>
  <c r="R1037" i="1" s="1"/>
  <c r="Q1038" i="1"/>
  <c r="R1038" i="1" s="1"/>
  <c r="Q1039" i="1"/>
  <c r="R1039" i="1" s="1"/>
  <c r="Q1040" i="1"/>
  <c r="R1040" i="1" s="1"/>
  <c r="Q1041" i="1"/>
  <c r="R1041" i="1" s="1"/>
  <c r="Q1042" i="1"/>
  <c r="R1042" i="1" s="1"/>
  <c r="Q1043" i="1"/>
  <c r="R1043" i="1" s="1"/>
  <c r="Q1044" i="1"/>
  <c r="R1044" i="1" s="1"/>
  <c r="Q1045" i="1"/>
  <c r="R1045" i="1" s="1"/>
  <c r="Q1046" i="1"/>
  <c r="R1046" i="1" s="1"/>
  <c r="Q1047" i="1"/>
  <c r="R1047" i="1" s="1"/>
  <c r="Q1048" i="1"/>
  <c r="R1048" i="1" s="1"/>
  <c r="Q1049" i="1"/>
  <c r="R1049" i="1" s="1"/>
  <c r="Q1050" i="1"/>
  <c r="R1050" i="1" s="1"/>
  <c r="Q1051" i="1"/>
  <c r="R1051" i="1" s="1"/>
  <c r="Q1052" i="1"/>
  <c r="R1052" i="1" s="1"/>
  <c r="Q1053" i="1"/>
  <c r="R1053" i="1" s="1"/>
  <c r="Q1054" i="1"/>
  <c r="R1054" i="1" s="1"/>
  <c r="Q1055" i="1"/>
  <c r="R1055" i="1" s="1"/>
  <c r="Q1056" i="1"/>
  <c r="R1056" i="1" s="1"/>
  <c r="Q1057" i="1"/>
  <c r="R1057" i="1" s="1"/>
  <c r="Q1058" i="1"/>
  <c r="R1058" i="1" s="1"/>
  <c r="Q1059" i="1"/>
  <c r="R1059" i="1" s="1"/>
  <c r="Q1060" i="1"/>
  <c r="R1060" i="1" s="1"/>
  <c r="Q1061" i="1"/>
  <c r="R1061" i="1" s="1"/>
  <c r="Q1062" i="1"/>
  <c r="R1062" i="1" s="1"/>
  <c r="Q1063" i="1"/>
  <c r="R1063" i="1" s="1"/>
  <c r="Q1064" i="1"/>
  <c r="R1064" i="1" s="1"/>
  <c r="Q1065" i="1"/>
  <c r="R1065" i="1" s="1"/>
  <c r="Q1066" i="1"/>
  <c r="R1066" i="1" s="1"/>
  <c r="Q1067" i="1"/>
  <c r="R1067" i="1" s="1"/>
  <c r="Q1068" i="1"/>
  <c r="R1068" i="1" s="1"/>
  <c r="Q1069" i="1"/>
  <c r="R1069" i="1" s="1"/>
  <c r="Q1070" i="1"/>
  <c r="R1070" i="1" s="1"/>
  <c r="Q1071" i="1"/>
  <c r="R1071" i="1" s="1"/>
  <c r="Q1072" i="1"/>
  <c r="R1072" i="1" s="1"/>
  <c r="Q1073" i="1"/>
  <c r="R1073" i="1" s="1"/>
  <c r="Q1074" i="1"/>
  <c r="R1074" i="1" s="1"/>
  <c r="Q1075" i="1"/>
  <c r="R1075" i="1" s="1"/>
  <c r="Q1076" i="1"/>
  <c r="R1076" i="1" s="1"/>
  <c r="Q1077" i="1"/>
  <c r="R1077" i="1" s="1"/>
  <c r="Q1078" i="1"/>
  <c r="R1078" i="1" s="1"/>
  <c r="Q1079" i="1"/>
  <c r="R1079" i="1" s="1"/>
  <c r="Q1080" i="1"/>
  <c r="R1080" i="1" s="1"/>
  <c r="Q1081" i="1"/>
  <c r="R1081" i="1" s="1"/>
  <c r="Q1082" i="1"/>
  <c r="R1082" i="1" s="1"/>
  <c r="Q1083" i="1"/>
  <c r="R1083" i="1" s="1"/>
  <c r="Q1084" i="1"/>
  <c r="R1084" i="1" s="1"/>
  <c r="Q1085" i="1"/>
  <c r="R1085" i="1" s="1"/>
  <c r="Q1086" i="1"/>
  <c r="R1086" i="1" s="1"/>
  <c r="Q1087" i="1"/>
  <c r="R1087" i="1" s="1"/>
  <c r="Q1088" i="1"/>
  <c r="R1088" i="1" s="1"/>
  <c r="Q1089" i="1"/>
  <c r="R1089" i="1" s="1"/>
  <c r="Q1090" i="1"/>
  <c r="R1090" i="1" s="1"/>
  <c r="Q1091" i="1"/>
  <c r="R1091" i="1" s="1"/>
  <c r="Q1092" i="1"/>
  <c r="R1092" i="1" s="1"/>
  <c r="Q1093" i="1"/>
  <c r="R1093" i="1" s="1"/>
  <c r="Q1094" i="1"/>
  <c r="R1094" i="1" s="1"/>
  <c r="Q1095" i="1"/>
  <c r="R1095" i="1" s="1"/>
  <c r="Q1096" i="1"/>
  <c r="R1096" i="1" s="1"/>
  <c r="Q1097" i="1"/>
  <c r="R1097" i="1" s="1"/>
  <c r="Q1098" i="1"/>
  <c r="R1098" i="1" s="1"/>
  <c r="Q1099" i="1"/>
  <c r="R1099" i="1" s="1"/>
  <c r="Q1100" i="1"/>
  <c r="R1100" i="1" s="1"/>
  <c r="Q1101" i="1"/>
  <c r="R1101" i="1" s="1"/>
  <c r="Q1102" i="1"/>
  <c r="R1102" i="1" s="1"/>
  <c r="Q1103" i="1"/>
  <c r="R1103" i="1" s="1"/>
  <c r="Q1104" i="1"/>
  <c r="R1104" i="1" s="1"/>
  <c r="Q1105" i="1"/>
  <c r="R1105" i="1" s="1"/>
  <c r="Q1106" i="1"/>
  <c r="R1106" i="1" s="1"/>
  <c r="Q1107" i="1"/>
  <c r="R1107" i="1" s="1"/>
  <c r="Q1108" i="1"/>
  <c r="R1108" i="1" s="1"/>
  <c r="Q1109" i="1"/>
  <c r="R1109" i="1" s="1"/>
  <c r="Q1110" i="1"/>
  <c r="R1110" i="1" s="1"/>
  <c r="Q1111" i="1"/>
  <c r="R1111" i="1" s="1"/>
  <c r="Q1112" i="1"/>
  <c r="R1112" i="1" s="1"/>
  <c r="Q1113" i="1"/>
  <c r="R1113" i="1" s="1"/>
  <c r="Q1114" i="1"/>
  <c r="R1114" i="1" s="1"/>
  <c r="Q1115" i="1"/>
  <c r="R1115" i="1" s="1"/>
  <c r="Q1116" i="1"/>
  <c r="R1116" i="1" s="1"/>
  <c r="Q1117" i="1"/>
  <c r="R1117" i="1" s="1"/>
  <c r="Q1118" i="1"/>
  <c r="R1118" i="1" s="1"/>
  <c r="Q1119" i="1"/>
  <c r="R1119" i="1" s="1"/>
  <c r="Q1120" i="1"/>
  <c r="R1120" i="1" s="1"/>
  <c r="Q1121" i="1"/>
  <c r="R1121" i="1" s="1"/>
  <c r="Q1122" i="1"/>
  <c r="R1122" i="1" s="1"/>
  <c r="Q1123" i="1"/>
  <c r="R1123" i="1" s="1"/>
  <c r="Q1124" i="1"/>
  <c r="R1124" i="1" s="1"/>
  <c r="Q1125" i="1"/>
  <c r="R1125" i="1" s="1"/>
  <c r="Q1126" i="1"/>
  <c r="R1126" i="1" s="1"/>
  <c r="Q1127" i="1"/>
  <c r="R1127" i="1" s="1"/>
  <c r="Q1128" i="1"/>
  <c r="R1128" i="1" s="1"/>
  <c r="Q1129" i="1"/>
  <c r="R1129" i="1" s="1"/>
  <c r="Q1130" i="1"/>
  <c r="R1130" i="1" s="1"/>
  <c r="Q1131" i="1"/>
  <c r="R1131" i="1" s="1"/>
  <c r="Q1132" i="1"/>
  <c r="R1132" i="1" s="1"/>
  <c r="Q1133" i="1"/>
  <c r="R1133" i="1" s="1"/>
  <c r="Q1134" i="1"/>
  <c r="R1134" i="1" s="1"/>
  <c r="Q1135" i="1"/>
  <c r="R1135" i="1" s="1"/>
  <c r="Q1136" i="1"/>
  <c r="R1136" i="1" s="1"/>
  <c r="Q1137" i="1"/>
  <c r="R1137" i="1" s="1"/>
  <c r="Q1138" i="1"/>
  <c r="R1138" i="1" s="1"/>
  <c r="Q1139" i="1"/>
  <c r="R1139" i="1" s="1"/>
  <c r="Q1140" i="1"/>
  <c r="R1140" i="1" s="1"/>
  <c r="Q1141" i="1"/>
  <c r="R1141" i="1" s="1"/>
  <c r="Q1142" i="1"/>
  <c r="R1142" i="1" s="1"/>
  <c r="Q1143" i="1"/>
  <c r="R1143" i="1" s="1"/>
  <c r="Q1144" i="1"/>
  <c r="R1144" i="1" s="1"/>
  <c r="Q1145" i="1"/>
  <c r="R1145" i="1" s="1"/>
  <c r="Q1146" i="1"/>
  <c r="R1146" i="1" s="1"/>
  <c r="Q1147" i="1"/>
  <c r="R1147" i="1" s="1"/>
  <c r="Q1148" i="1"/>
  <c r="R1148" i="1" s="1"/>
  <c r="Q1149" i="1"/>
  <c r="R1149" i="1" s="1"/>
  <c r="Q1150" i="1"/>
  <c r="R1150" i="1" s="1"/>
  <c r="Q1151" i="1"/>
  <c r="R1151" i="1" s="1"/>
  <c r="Q1152" i="1"/>
  <c r="R1152" i="1" s="1"/>
  <c r="Q1153" i="1"/>
  <c r="R1153" i="1" s="1"/>
  <c r="Q1154" i="1"/>
  <c r="R1154" i="1" s="1"/>
  <c r="Q1155" i="1"/>
  <c r="R1155" i="1" s="1"/>
  <c r="Q1156" i="1"/>
  <c r="R1156" i="1" s="1"/>
  <c r="Q1157" i="1"/>
  <c r="R1157" i="1" s="1"/>
  <c r="Q1158" i="1"/>
  <c r="R1158" i="1" s="1"/>
  <c r="Q1159" i="1"/>
  <c r="R1159" i="1" s="1"/>
  <c r="Q1160" i="1"/>
  <c r="R1160" i="1" s="1"/>
  <c r="Q1161" i="1"/>
  <c r="R1161" i="1" s="1"/>
  <c r="Q1162" i="1"/>
  <c r="R1162" i="1" s="1"/>
  <c r="Q1163" i="1"/>
  <c r="R1163" i="1" s="1"/>
  <c r="Q1164" i="1"/>
  <c r="R1164" i="1" s="1"/>
  <c r="Q1165" i="1"/>
  <c r="R1165" i="1" s="1"/>
  <c r="Q1166" i="1"/>
  <c r="R1166" i="1" s="1"/>
  <c r="Q1167" i="1"/>
  <c r="R1167" i="1" s="1"/>
  <c r="Q1168" i="1"/>
  <c r="R1168" i="1" s="1"/>
  <c r="Q1169" i="1"/>
  <c r="R1169" i="1" s="1"/>
  <c r="Q1170" i="1"/>
  <c r="R1170" i="1" s="1"/>
  <c r="Q1171" i="1"/>
  <c r="R1171" i="1" s="1"/>
  <c r="Q1172" i="1"/>
  <c r="R1172" i="1" s="1"/>
  <c r="Q1173" i="1"/>
  <c r="R1173" i="1" s="1"/>
  <c r="Q1174" i="1"/>
  <c r="R1174" i="1" s="1"/>
  <c r="Q1175" i="1"/>
  <c r="R1175" i="1" s="1"/>
  <c r="Q1176" i="1"/>
  <c r="R1176" i="1" s="1"/>
  <c r="Q1177" i="1"/>
  <c r="R1177" i="1" s="1"/>
  <c r="Q1178" i="1"/>
  <c r="R1178" i="1" s="1"/>
  <c r="Q1179" i="1"/>
  <c r="R1179" i="1" s="1"/>
  <c r="Q1180" i="1"/>
  <c r="R1180" i="1" s="1"/>
  <c r="Q1181" i="1"/>
  <c r="R1181" i="1" s="1"/>
  <c r="Q1182" i="1"/>
  <c r="R1182" i="1" s="1"/>
  <c r="Q1183" i="1"/>
  <c r="R1183" i="1" s="1"/>
  <c r="Q1184" i="1"/>
  <c r="R1184" i="1" s="1"/>
  <c r="Q1185" i="1"/>
  <c r="R1185" i="1" s="1"/>
  <c r="Q1186" i="1"/>
  <c r="R1186" i="1" s="1"/>
  <c r="Q1187" i="1"/>
  <c r="R1187" i="1" s="1"/>
  <c r="Q1188" i="1"/>
  <c r="R1188" i="1" s="1"/>
  <c r="Q1189" i="1"/>
  <c r="R1189" i="1" s="1"/>
  <c r="Q1190" i="1"/>
  <c r="R1190" i="1" s="1"/>
  <c r="Q1191" i="1"/>
  <c r="R1191" i="1" s="1"/>
  <c r="Q1192" i="1"/>
  <c r="R1192" i="1" s="1"/>
  <c r="Q1193" i="1"/>
  <c r="R1193" i="1" s="1"/>
  <c r="Q1194" i="1"/>
  <c r="R1194" i="1" s="1"/>
  <c r="Q1195" i="1"/>
  <c r="R1195" i="1" s="1"/>
  <c r="Q1196" i="1"/>
  <c r="R1196" i="1" s="1"/>
  <c r="Q1197" i="1"/>
  <c r="R1197" i="1" s="1"/>
  <c r="Q1198" i="1"/>
  <c r="R1198" i="1" s="1"/>
  <c r="Q1199" i="1"/>
  <c r="R1199" i="1" s="1"/>
  <c r="Q1200" i="1"/>
  <c r="R1200" i="1" s="1"/>
  <c r="Q1201" i="1"/>
  <c r="R1201" i="1" s="1"/>
  <c r="Q1202" i="1"/>
  <c r="R1202" i="1" s="1"/>
  <c r="Q1203" i="1"/>
  <c r="R1203" i="1" s="1"/>
  <c r="Q1204" i="1"/>
  <c r="R1204" i="1" s="1"/>
  <c r="Q1205" i="1"/>
  <c r="R1205" i="1" s="1"/>
  <c r="Q1206" i="1"/>
  <c r="R1206" i="1" s="1"/>
  <c r="Q1207" i="1"/>
  <c r="R1207" i="1" s="1"/>
  <c r="Q1208" i="1"/>
  <c r="R1208" i="1" s="1"/>
  <c r="Q1209" i="1"/>
  <c r="R1209" i="1" s="1"/>
  <c r="Q1210" i="1"/>
  <c r="R1210" i="1" s="1"/>
  <c r="Q1211" i="1"/>
  <c r="R1211" i="1" s="1"/>
  <c r="Q1212" i="1"/>
  <c r="R1212" i="1" s="1"/>
  <c r="Q1213" i="1"/>
  <c r="R1213" i="1" s="1"/>
  <c r="Q1214" i="1"/>
  <c r="R1214" i="1" s="1"/>
  <c r="Q1215" i="1"/>
  <c r="R1215" i="1" s="1"/>
  <c r="Q1216" i="1"/>
  <c r="R1216" i="1" s="1"/>
  <c r="Q1217" i="1"/>
  <c r="R1217" i="1" s="1"/>
  <c r="Q1218" i="1"/>
  <c r="R1218" i="1" s="1"/>
  <c r="Q1219" i="1"/>
  <c r="R1219" i="1" s="1"/>
  <c r="Q1220" i="1"/>
  <c r="R1220" i="1" s="1"/>
  <c r="Q1221" i="1"/>
  <c r="R1221" i="1" s="1"/>
  <c r="Q1222" i="1"/>
  <c r="R1222" i="1" s="1"/>
  <c r="Q1223" i="1"/>
  <c r="R1223" i="1" s="1"/>
  <c r="Q1224" i="1"/>
  <c r="R1224" i="1" s="1"/>
  <c r="Q1225" i="1"/>
  <c r="R1225" i="1" s="1"/>
  <c r="Q1226" i="1"/>
  <c r="R1226" i="1" s="1"/>
  <c r="Q1227" i="1"/>
  <c r="R1227" i="1" s="1"/>
  <c r="Q1228" i="1"/>
  <c r="R1228" i="1" s="1"/>
  <c r="Q1229" i="1"/>
  <c r="R1229" i="1" s="1"/>
  <c r="Q1230" i="1"/>
  <c r="R1230" i="1" s="1"/>
  <c r="Q1231" i="1"/>
  <c r="R1231" i="1" s="1"/>
  <c r="Q1232" i="1"/>
  <c r="R1232" i="1" s="1"/>
  <c r="Q1233" i="1"/>
  <c r="R1233" i="1" s="1"/>
  <c r="Q1234" i="1"/>
  <c r="R1234" i="1" s="1"/>
  <c r="Q1235" i="1"/>
  <c r="R1235" i="1" s="1"/>
  <c r="Q1236" i="1"/>
  <c r="R1236" i="1" s="1"/>
  <c r="Q1237" i="1"/>
  <c r="R1237" i="1" s="1"/>
  <c r="Q1238" i="1"/>
  <c r="R1238" i="1" s="1"/>
  <c r="Q1239" i="1"/>
  <c r="R1239" i="1" s="1"/>
  <c r="Q1240" i="1"/>
  <c r="R1240" i="1" s="1"/>
  <c r="Q1241" i="1"/>
  <c r="R1241" i="1" s="1"/>
  <c r="Q1242" i="1"/>
  <c r="R1242" i="1" s="1"/>
  <c r="Q1243" i="1"/>
  <c r="R1243" i="1" s="1"/>
  <c r="Q1244" i="1"/>
  <c r="R1244" i="1" s="1"/>
  <c r="Q1245" i="1"/>
  <c r="R1245" i="1" s="1"/>
  <c r="Q1246" i="1"/>
  <c r="R1246" i="1" s="1"/>
  <c r="Q1247" i="1"/>
  <c r="R1247" i="1" s="1"/>
  <c r="Q1248" i="1"/>
  <c r="R1248" i="1" s="1"/>
  <c r="Q1249" i="1"/>
  <c r="R1249" i="1" s="1"/>
  <c r="Q1250" i="1"/>
  <c r="R1250" i="1" s="1"/>
  <c r="Q1251" i="1"/>
  <c r="R1251" i="1" s="1"/>
  <c r="Q1252" i="1"/>
  <c r="R1252" i="1" s="1"/>
  <c r="Q1253" i="1"/>
  <c r="R1253" i="1" s="1"/>
  <c r="Q1254" i="1"/>
  <c r="R1254" i="1" s="1"/>
  <c r="Q1255" i="1"/>
  <c r="R1255" i="1" s="1"/>
  <c r="Q1256" i="1"/>
  <c r="R1256" i="1" s="1"/>
  <c r="Q1257" i="1"/>
  <c r="R1257" i="1" s="1"/>
  <c r="Q1258" i="1"/>
  <c r="R1258" i="1" s="1"/>
  <c r="Q1259" i="1"/>
  <c r="R1259" i="1" s="1"/>
  <c r="Q1260" i="1"/>
  <c r="R1260" i="1" s="1"/>
  <c r="Q1261" i="1"/>
  <c r="R1261" i="1" s="1"/>
  <c r="Q1262" i="1"/>
  <c r="R1262" i="1" s="1"/>
  <c r="Q1263" i="1"/>
  <c r="R1263" i="1" s="1"/>
  <c r="Q1264" i="1"/>
  <c r="R1264" i="1" s="1"/>
  <c r="Q1265" i="1"/>
  <c r="R1265" i="1" s="1"/>
  <c r="Q1266" i="1"/>
  <c r="R1266" i="1" s="1"/>
  <c r="Q1267" i="1"/>
  <c r="R1267" i="1" s="1"/>
  <c r="Q1268" i="1"/>
  <c r="R1268" i="1" s="1"/>
  <c r="Q1269" i="1"/>
  <c r="R1269" i="1" s="1"/>
  <c r="Q1270" i="1"/>
  <c r="R1270" i="1" s="1"/>
  <c r="Q1271" i="1"/>
  <c r="R1271" i="1" s="1"/>
  <c r="Q1272" i="1"/>
  <c r="R1272" i="1" s="1"/>
  <c r="Q1273" i="1"/>
  <c r="R1273" i="1" s="1"/>
  <c r="Q1274" i="1"/>
  <c r="R1274" i="1" s="1"/>
  <c r="Q1275" i="1"/>
  <c r="R1275" i="1" s="1"/>
  <c r="Q1276" i="1"/>
  <c r="R1276" i="1" s="1"/>
  <c r="Q1277" i="1"/>
  <c r="R1277" i="1" s="1"/>
  <c r="Q1278" i="1"/>
  <c r="R1278" i="1" s="1"/>
  <c r="Q1279" i="1"/>
  <c r="R1279" i="1" s="1"/>
  <c r="Q1280" i="1"/>
  <c r="R1280" i="1" s="1"/>
  <c r="Q1281" i="1"/>
  <c r="R1281" i="1" s="1"/>
  <c r="Q1282" i="1"/>
  <c r="R1282" i="1" s="1"/>
  <c r="Q1283" i="1"/>
  <c r="R1283" i="1" s="1"/>
  <c r="Q1284" i="1"/>
  <c r="R1284" i="1" s="1"/>
  <c r="Q1285" i="1"/>
  <c r="R1285" i="1" s="1"/>
  <c r="Q1286" i="1"/>
  <c r="R1286" i="1" s="1"/>
  <c r="Q1287" i="1"/>
  <c r="R1287" i="1" s="1"/>
  <c r="Q1288" i="1"/>
  <c r="R1288" i="1" s="1"/>
  <c r="Q1289" i="1"/>
  <c r="R1289" i="1" s="1"/>
  <c r="Q1290" i="1"/>
  <c r="R1290" i="1" s="1"/>
  <c r="Q1291" i="1"/>
  <c r="R1291" i="1" s="1"/>
  <c r="Q1292" i="1"/>
  <c r="R1292" i="1" s="1"/>
  <c r="Q1293" i="1"/>
  <c r="R1293" i="1" s="1"/>
  <c r="Q1294" i="1"/>
  <c r="R1294" i="1" s="1"/>
  <c r="Q1295" i="1"/>
  <c r="R1295" i="1" s="1"/>
  <c r="Q1296" i="1"/>
  <c r="R1296" i="1" s="1"/>
  <c r="Q1297" i="1"/>
  <c r="R1297" i="1" s="1"/>
  <c r="Q1298" i="1"/>
  <c r="R1298" i="1" s="1"/>
  <c r="Q1299" i="1"/>
  <c r="R1299" i="1" s="1"/>
  <c r="Q1300" i="1"/>
  <c r="R1300" i="1" s="1"/>
  <c r="Q1301" i="1"/>
  <c r="R1301" i="1" s="1"/>
  <c r="Q1302" i="1"/>
  <c r="R1302" i="1" s="1"/>
  <c r="Q1303" i="1"/>
  <c r="R1303" i="1" s="1"/>
  <c r="Q1304" i="1"/>
  <c r="R1304" i="1" s="1"/>
  <c r="Q1305" i="1"/>
  <c r="R1305" i="1" s="1"/>
  <c r="Q1306" i="1"/>
  <c r="R1306" i="1" s="1"/>
  <c r="Q1307" i="1"/>
  <c r="R1307" i="1" s="1"/>
  <c r="Q1308" i="1"/>
  <c r="R1308" i="1" s="1"/>
  <c r="Q1309" i="1"/>
  <c r="R1309" i="1" s="1"/>
  <c r="Q1310" i="1"/>
  <c r="R1310" i="1" s="1"/>
  <c r="Q1311" i="1"/>
  <c r="R1311" i="1" s="1"/>
  <c r="Q1312" i="1"/>
  <c r="R1312" i="1" s="1"/>
  <c r="Q1313" i="1"/>
  <c r="R1313" i="1" s="1"/>
  <c r="Q1314" i="1"/>
  <c r="R1314" i="1" s="1"/>
  <c r="Q1315" i="1"/>
  <c r="R1315" i="1" s="1"/>
  <c r="Q1316" i="1"/>
  <c r="R1316" i="1" s="1"/>
  <c r="Q1317" i="1"/>
  <c r="R1317" i="1" s="1"/>
  <c r="Q1318" i="1"/>
  <c r="R1318" i="1" s="1"/>
  <c r="Q1319" i="1"/>
  <c r="R1319" i="1" s="1"/>
  <c r="Q1320" i="1"/>
  <c r="R1320" i="1" s="1"/>
  <c r="Q1321" i="1"/>
  <c r="R1321" i="1" s="1"/>
  <c r="Q1322" i="1"/>
  <c r="R1322" i="1" s="1"/>
  <c r="Q1323" i="1"/>
  <c r="R1323" i="1" s="1"/>
  <c r="Q1324" i="1"/>
  <c r="R1324" i="1" s="1"/>
  <c r="Q1325" i="1"/>
  <c r="R1325" i="1" s="1"/>
  <c r="Q1326" i="1"/>
  <c r="R1326" i="1" s="1"/>
  <c r="Q1327" i="1"/>
  <c r="R1327" i="1" s="1"/>
  <c r="Q1328" i="1"/>
  <c r="R1328" i="1" s="1"/>
  <c r="Q1329" i="1"/>
  <c r="R1329" i="1" s="1"/>
  <c r="Q1330" i="1"/>
  <c r="R1330" i="1" s="1"/>
  <c r="Q1331" i="1"/>
  <c r="R1331" i="1" s="1"/>
  <c r="Q1332" i="1"/>
  <c r="R1332" i="1" s="1"/>
  <c r="Q1333" i="1"/>
  <c r="R1333" i="1" s="1"/>
  <c r="Q1334" i="1"/>
  <c r="R1334" i="1" s="1"/>
  <c r="Q1335" i="1"/>
  <c r="R1335" i="1" s="1"/>
  <c r="Q1336" i="1"/>
  <c r="R1336" i="1" s="1"/>
  <c r="Q1337" i="1"/>
  <c r="R1337" i="1" s="1"/>
  <c r="Q1338" i="1"/>
  <c r="R1338" i="1" s="1"/>
  <c r="Q1339" i="1"/>
  <c r="R1339" i="1" s="1"/>
  <c r="Q1340" i="1"/>
  <c r="R1340" i="1" s="1"/>
  <c r="Q1341" i="1"/>
  <c r="R1341" i="1" s="1"/>
  <c r="Q1342" i="1"/>
  <c r="R1342" i="1" s="1"/>
  <c r="Q1343" i="1"/>
  <c r="R1343" i="1" s="1"/>
  <c r="Q1344" i="1"/>
  <c r="R1344" i="1" s="1"/>
  <c r="Q1345" i="1"/>
  <c r="R1345" i="1" s="1"/>
  <c r="Q1346" i="1"/>
  <c r="R1346" i="1" s="1"/>
  <c r="Q1347" i="1"/>
  <c r="R1347" i="1" s="1"/>
  <c r="Q1348" i="1"/>
  <c r="R1348" i="1" s="1"/>
  <c r="Q1349" i="1"/>
  <c r="R1349" i="1" s="1"/>
  <c r="Q1350" i="1"/>
  <c r="R1350" i="1" s="1"/>
  <c r="Q1351" i="1"/>
  <c r="R1351" i="1" s="1"/>
  <c r="Q1352" i="1"/>
  <c r="R1352" i="1" s="1"/>
  <c r="Q1353" i="1"/>
  <c r="R1353" i="1" s="1"/>
  <c r="Q1354" i="1"/>
  <c r="R1354" i="1" s="1"/>
  <c r="Q1355" i="1"/>
  <c r="R1355" i="1" s="1"/>
  <c r="Q1356" i="1"/>
  <c r="R1356" i="1" s="1"/>
  <c r="Q1357" i="1"/>
  <c r="R1357" i="1" s="1"/>
  <c r="Q1358" i="1"/>
  <c r="R1358" i="1" s="1"/>
  <c r="Q1359" i="1"/>
  <c r="R1359" i="1" s="1"/>
  <c r="Q1360" i="1"/>
  <c r="R1360" i="1" s="1"/>
  <c r="Q1361" i="1"/>
  <c r="R1361" i="1" s="1"/>
  <c r="Q1362" i="1"/>
  <c r="R1362" i="1" s="1"/>
  <c r="Q1363" i="1"/>
  <c r="R1363" i="1" s="1"/>
  <c r="Q1364" i="1"/>
  <c r="R1364" i="1" s="1"/>
  <c r="Q1365" i="1"/>
  <c r="R1365" i="1" s="1"/>
  <c r="Q1366" i="1"/>
  <c r="R1366" i="1" s="1"/>
  <c r="Q1367" i="1"/>
  <c r="R1367" i="1" s="1"/>
  <c r="Q1368" i="1"/>
  <c r="R1368" i="1" s="1"/>
  <c r="Q1369" i="1"/>
  <c r="R1369" i="1" s="1"/>
  <c r="Q1370" i="1"/>
  <c r="R1370" i="1" s="1"/>
  <c r="Q1371" i="1"/>
  <c r="R1371" i="1" s="1"/>
  <c r="Q1372" i="1"/>
  <c r="R1372" i="1" s="1"/>
  <c r="Q1373" i="1"/>
  <c r="R1373" i="1" s="1"/>
  <c r="Q1374" i="1"/>
  <c r="R1374" i="1" s="1"/>
  <c r="Q1375" i="1"/>
  <c r="R1375" i="1" s="1"/>
  <c r="Q1376" i="1"/>
  <c r="R1376" i="1" s="1"/>
  <c r="Q1377" i="1"/>
  <c r="R1377" i="1" s="1"/>
  <c r="Q1378" i="1"/>
  <c r="R1378" i="1" s="1"/>
  <c r="Q1379" i="1"/>
  <c r="R1379" i="1" s="1"/>
  <c r="Q1380" i="1"/>
  <c r="R1380" i="1" s="1"/>
  <c r="Q1381" i="1"/>
  <c r="R1381" i="1" s="1"/>
  <c r="Q1382" i="1"/>
  <c r="R1382" i="1" s="1"/>
  <c r="Q1383" i="1"/>
  <c r="R1383" i="1" s="1"/>
  <c r="Q1384" i="1"/>
  <c r="R1384" i="1" s="1"/>
  <c r="Q1385" i="1"/>
  <c r="R1385" i="1" s="1"/>
  <c r="Q1386" i="1"/>
  <c r="R1386" i="1" s="1"/>
  <c r="Q1387" i="1"/>
  <c r="R1387" i="1" s="1"/>
  <c r="Q1388" i="1"/>
  <c r="R1388" i="1" s="1"/>
  <c r="Q1389" i="1"/>
  <c r="R1389" i="1" s="1"/>
  <c r="Q1390" i="1"/>
  <c r="R1390" i="1" s="1"/>
  <c r="Q1391" i="1"/>
  <c r="R1391" i="1" s="1"/>
  <c r="Q1392" i="1"/>
  <c r="R1392" i="1" s="1"/>
  <c r="Q1393" i="1"/>
  <c r="R1393" i="1" s="1"/>
  <c r="Q1394" i="1"/>
  <c r="R1394" i="1" s="1"/>
  <c r="Q1395" i="1"/>
  <c r="R1395" i="1" s="1"/>
  <c r="Q1396" i="1"/>
  <c r="R1396" i="1" s="1"/>
  <c r="Q1397" i="1"/>
  <c r="R1397" i="1" s="1"/>
  <c r="Q1398" i="1"/>
  <c r="R1398" i="1" s="1"/>
  <c r="Q1399" i="1"/>
  <c r="R1399" i="1" s="1"/>
  <c r="Q1400" i="1"/>
  <c r="R1400" i="1" s="1"/>
  <c r="Q1401" i="1"/>
  <c r="R1401" i="1" s="1"/>
  <c r="Q1402" i="1"/>
  <c r="R1402" i="1" s="1"/>
  <c r="Q1403" i="1"/>
  <c r="R1403" i="1" s="1"/>
  <c r="Q1404" i="1"/>
  <c r="R1404" i="1" s="1"/>
  <c r="Q1405" i="1"/>
  <c r="R1405" i="1" s="1"/>
  <c r="Q1406" i="1"/>
  <c r="R1406" i="1" s="1"/>
  <c r="Q1407" i="1"/>
  <c r="R1407" i="1" s="1"/>
  <c r="Q1408" i="1"/>
  <c r="R1408" i="1" s="1"/>
  <c r="Q1409" i="1"/>
  <c r="R1409" i="1" s="1"/>
  <c r="Q1410" i="1"/>
  <c r="R1410" i="1" s="1"/>
  <c r="Q1411" i="1"/>
  <c r="R1411" i="1" s="1"/>
  <c r="Q1412" i="1"/>
  <c r="R1412" i="1" s="1"/>
  <c r="Q1413" i="1"/>
  <c r="R1413" i="1" s="1"/>
  <c r="Q1414" i="1"/>
  <c r="R1414" i="1" s="1"/>
  <c r="Q1415" i="1"/>
  <c r="R1415" i="1" s="1"/>
  <c r="Q1416" i="1"/>
  <c r="R1416" i="1" s="1"/>
  <c r="Q1417" i="1"/>
  <c r="R1417" i="1" s="1"/>
  <c r="Q1418" i="1"/>
  <c r="R1418" i="1" s="1"/>
  <c r="Q1419" i="1"/>
  <c r="R1419" i="1" s="1"/>
  <c r="Q1420" i="1"/>
  <c r="R1420" i="1" s="1"/>
  <c r="Q1421" i="1"/>
  <c r="R1421" i="1" s="1"/>
  <c r="Q1422" i="1"/>
  <c r="R1422" i="1" s="1"/>
  <c r="Q1423" i="1"/>
  <c r="R1423" i="1" s="1"/>
  <c r="Q1424" i="1"/>
  <c r="R1424" i="1" s="1"/>
  <c r="Q1425" i="1"/>
  <c r="R1425" i="1" s="1"/>
  <c r="Q1426" i="1"/>
  <c r="R1426" i="1" s="1"/>
  <c r="Q1427" i="1"/>
  <c r="R1427" i="1" s="1"/>
  <c r="Q1428" i="1"/>
  <c r="R1428" i="1" s="1"/>
  <c r="Q1429" i="1"/>
  <c r="R1429" i="1" s="1"/>
  <c r="Q1430" i="1"/>
  <c r="R1430" i="1" s="1"/>
  <c r="Q1431" i="1"/>
  <c r="R1431" i="1" s="1"/>
  <c r="Q1432" i="1"/>
  <c r="R1432" i="1" s="1"/>
  <c r="Q1433" i="1"/>
  <c r="R1433" i="1" s="1"/>
  <c r="Q1434" i="1"/>
  <c r="R1434" i="1" s="1"/>
  <c r="Q1435" i="1"/>
  <c r="R1435" i="1" s="1"/>
  <c r="Q1436" i="1"/>
  <c r="R1436" i="1" s="1"/>
  <c r="Q1437" i="1"/>
  <c r="R1437" i="1" s="1"/>
  <c r="Q1438" i="1"/>
  <c r="R1438" i="1" s="1"/>
  <c r="Q1439" i="1"/>
  <c r="R1439" i="1" s="1"/>
  <c r="Q1440" i="1"/>
  <c r="R1440" i="1" s="1"/>
  <c r="Q1441" i="1"/>
  <c r="R1441" i="1" s="1"/>
  <c r="Q1442" i="1"/>
  <c r="R1442" i="1" s="1"/>
  <c r="Q1443" i="1"/>
  <c r="R1443" i="1" s="1"/>
  <c r="Q1444" i="1"/>
  <c r="R1444" i="1" s="1"/>
  <c r="Q1445" i="1"/>
  <c r="R1445" i="1" s="1"/>
  <c r="Q1446" i="1"/>
  <c r="R1446" i="1" s="1"/>
  <c r="Q1447" i="1"/>
  <c r="R1447" i="1" s="1"/>
  <c r="Q1448" i="1"/>
  <c r="R1448" i="1" s="1"/>
  <c r="Q1449" i="1"/>
  <c r="R1449" i="1" s="1"/>
  <c r="Q1450" i="1"/>
  <c r="R1450" i="1" s="1"/>
  <c r="Q1451" i="1"/>
  <c r="R1451" i="1" s="1"/>
  <c r="Q1452" i="1"/>
  <c r="R1452" i="1" s="1"/>
  <c r="Q1453" i="1"/>
  <c r="R1453" i="1" s="1"/>
  <c r="Q1454" i="1"/>
  <c r="R1454" i="1" s="1"/>
  <c r="Q1455" i="1"/>
  <c r="R1455" i="1" s="1"/>
  <c r="Q1456" i="1"/>
  <c r="R1456" i="1" s="1"/>
  <c r="Q1457" i="1"/>
  <c r="R1457" i="1" s="1"/>
  <c r="Q1458" i="1"/>
  <c r="R1458" i="1" s="1"/>
  <c r="Q1459" i="1"/>
  <c r="R1459" i="1" s="1"/>
  <c r="Q1460" i="1"/>
  <c r="R1460" i="1" s="1"/>
  <c r="Q1461" i="1"/>
  <c r="R1461" i="1" s="1"/>
  <c r="Q1462" i="1"/>
  <c r="R1462" i="1" s="1"/>
  <c r="Q1463" i="1"/>
  <c r="R1463" i="1" s="1"/>
  <c r="Q1464" i="1"/>
  <c r="R1464" i="1" s="1"/>
  <c r="Q1465" i="1"/>
  <c r="R1465" i="1" s="1"/>
  <c r="Q1466" i="1"/>
  <c r="R1466" i="1" s="1"/>
  <c r="Q1467" i="1"/>
  <c r="R1467" i="1" s="1"/>
  <c r="Q1468" i="1"/>
  <c r="R1468" i="1" s="1"/>
  <c r="Q1469" i="1"/>
  <c r="R1469" i="1" s="1"/>
  <c r="Q1470" i="1"/>
  <c r="R1470" i="1" s="1"/>
  <c r="Q1471" i="1"/>
  <c r="R1471" i="1" s="1"/>
  <c r="Q1472" i="1"/>
  <c r="R1472" i="1" s="1"/>
  <c r="Q1473" i="1"/>
  <c r="R1473" i="1" s="1"/>
  <c r="Q1474" i="1"/>
  <c r="R1474" i="1" s="1"/>
  <c r="Q1475" i="1"/>
  <c r="R1475" i="1" s="1"/>
  <c r="Q1476" i="1"/>
  <c r="R1476" i="1" s="1"/>
  <c r="Q1477" i="1"/>
  <c r="R1477" i="1" s="1"/>
  <c r="Q1478" i="1"/>
  <c r="R1478" i="1" s="1"/>
  <c r="Q1479" i="1"/>
  <c r="R1479" i="1" s="1"/>
  <c r="Q1480" i="1"/>
  <c r="R1480" i="1" s="1"/>
  <c r="Q1481" i="1"/>
  <c r="R1481" i="1" s="1"/>
  <c r="Q1482" i="1"/>
  <c r="R1482" i="1" s="1"/>
  <c r="Q1483" i="1"/>
  <c r="R1483" i="1" s="1"/>
  <c r="Q1484" i="1"/>
  <c r="R1484" i="1" s="1"/>
  <c r="Q1485" i="1"/>
  <c r="R1485" i="1" s="1"/>
  <c r="Q1486" i="1"/>
  <c r="R1486" i="1" s="1"/>
  <c r="Q1487" i="1"/>
  <c r="R1487" i="1" s="1"/>
  <c r="Q1488" i="1"/>
  <c r="R1488" i="1" s="1"/>
  <c r="Q1489" i="1"/>
  <c r="R1489" i="1" s="1"/>
  <c r="Q1490" i="1"/>
  <c r="R1490" i="1" s="1"/>
  <c r="Q1491" i="1"/>
  <c r="R1491" i="1" s="1"/>
  <c r="Q1492" i="1"/>
  <c r="R1492" i="1" s="1"/>
  <c r="Q1493" i="1"/>
  <c r="R1493" i="1" s="1"/>
  <c r="Q1494" i="1"/>
  <c r="R1494" i="1" s="1"/>
  <c r="Q1495" i="1"/>
  <c r="R1495" i="1" s="1"/>
  <c r="Q1496" i="1"/>
  <c r="R1496" i="1" s="1"/>
  <c r="Q1497" i="1"/>
  <c r="R1497" i="1" s="1"/>
  <c r="Q1498" i="1"/>
  <c r="R1498" i="1" s="1"/>
  <c r="Q1499" i="1"/>
  <c r="R1499" i="1" s="1"/>
  <c r="Q1500" i="1"/>
  <c r="R1500" i="1" s="1"/>
  <c r="Q1501" i="1"/>
  <c r="R1501" i="1" s="1"/>
  <c r="Q1502" i="1"/>
  <c r="R1502" i="1" s="1"/>
  <c r="Q1503" i="1"/>
  <c r="R1503" i="1" s="1"/>
  <c r="Q1504" i="1"/>
  <c r="R1504" i="1" s="1"/>
  <c r="Q1505" i="1"/>
  <c r="R1505" i="1" s="1"/>
  <c r="Q1506" i="1"/>
  <c r="R1506" i="1" s="1"/>
  <c r="Q1507" i="1"/>
  <c r="R1507" i="1" s="1"/>
  <c r="Q1508" i="1"/>
  <c r="R1508" i="1" s="1"/>
  <c r="Q1509" i="1"/>
  <c r="R1509" i="1" s="1"/>
  <c r="Q1510" i="1"/>
  <c r="R1510" i="1" s="1"/>
  <c r="Q1511" i="1"/>
  <c r="R1511" i="1" s="1"/>
  <c r="Q1512" i="1"/>
  <c r="R1512" i="1" s="1"/>
  <c r="Q1513" i="1"/>
  <c r="R1513" i="1" s="1"/>
  <c r="Q1514" i="1"/>
  <c r="R1514" i="1" s="1"/>
  <c r="Q1515" i="1"/>
  <c r="R1515" i="1" s="1"/>
  <c r="Q1516" i="1"/>
  <c r="R1516" i="1" s="1"/>
  <c r="Q1517" i="1"/>
  <c r="R1517" i="1" s="1"/>
  <c r="Q1518" i="1"/>
  <c r="R1518" i="1" s="1"/>
  <c r="Q1519" i="1"/>
  <c r="R1519" i="1" s="1"/>
  <c r="Q1520" i="1"/>
  <c r="R1520" i="1" s="1"/>
  <c r="Q1521" i="1"/>
  <c r="R1521" i="1" s="1"/>
  <c r="Q1522" i="1"/>
  <c r="R1522" i="1" s="1"/>
  <c r="Q1523" i="1"/>
  <c r="R1523" i="1" s="1"/>
  <c r="Q1524" i="1"/>
  <c r="R1524" i="1" s="1"/>
  <c r="Q1525" i="1"/>
  <c r="R1525" i="1" s="1"/>
  <c r="Q1526" i="1"/>
  <c r="R1526" i="1" s="1"/>
  <c r="Q1527" i="1"/>
  <c r="R1527" i="1" s="1"/>
  <c r="Q1528" i="1"/>
  <c r="R1528" i="1" s="1"/>
  <c r="Q1529" i="1"/>
  <c r="R1529" i="1" s="1"/>
  <c r="Q1530" i="1"/>
  <c r="R1530" i="1" s="1"/>
  <c r="Q1531" i="1"/>
  <c r="R1531" i="1" s="1"/>
  <c r="Q1532" i="1"/>
  <c r="R1532" i="1" s="1"/>
  <c r="Q1533" i="1"/>
  <c r="R1533" i="1" s="1"/>
  <c r="Q1534" i="1"/>
  <c r="R1534" i="1" s="1"/>
  <c r="Q1535" i="1"/>
  <c r="R1535" i="1" s="1"/>
  <c r="Q1536" i="1"/>
  <c r="R1536" i="1" s="1"/>
  <c r="Q1537" i="1"/>
  <c r="R1537" i="1" s="1"/>
  <c r="Q1538" i="1"/>
  <c r="R1538" i="1" s="1"/>
  <c r="Q1539" i="1"/>
  <c r="R1539" i="1" s="1"/>
  <c r="Q1540" i="1"/>
  <c r="R1540" i="1" s="1"/>
  <c r="Q1541" i="1"/>
  <c r="R1541" i="1" s="1"/>
  <c r="Q1542" i="1"/>
  <c r="R1542" i="1" s="1"/>
  <c r="Q1543" i="1"/>
  <c r="R1543" i="1" s="1"/>
  <c r="Q1544" i="1"/>
  <c r="R1544" i="1" s="1"/>
  <c r="Q1545" i="1"/>
  <c r="R1545" i="1" s="1"/>
  <c r="Q1546" i="1"/>
  <c r="R1546" i="1" s="1"/>
  <c r="Q1547" i="1"/>
  <c r="R1547" i="1" s="1"/>
  <c r="Q1548" i="1"/>
  <c r="R1548" i="1" s="1"/>
  <c r="Q1549" i="1"/>
  <c r="R1549" i="1" s="1"/>
  <c r="Q1550" i="1"/>
  <c r="R1550" i="1" s="1"/>
  <c r="Q1551" i="1"/>
  <c r="R1551" i="1" s="1"/>
  <c r="Q1552" i="1"/>
  <c r="R1552" i="1" s="1"/>
  <c r="Q1553" i="1"/>
  <c r="R1553" i="1" s="1"/>
  <c r="Q1554" i="1"/>
  <c r="R1554" i="1" s="1"/>
  <c r="Q1555" i="1"/>
  <c r="R1555" i="1" s="1"/>
  <c r="Q1556" i="1"/>
  <c r="R1556" i="1" s="1"/>
  <c r="Q1557" i="1"/>
  <c r="R1557" i="1" s="1"/>
  <c r="Q1558" i="1"/>
  <c r="R1558" i="1" s="1"/>
  <c r="Q1559" i="1"/>
  <c r="R1559" i="1" s="1"/>
  <c r="Q1560" i="1"/>
  <c r="R1560" i="1" s="1"/>
  <c r="Q1561" i="1"/>
  <c r="R1561" i="1" s="1"/>
  <c r="Q1562" i="1"/>
  <c r="R1562" i="1" s="1"/>
  <c r="Q1563" i="1"/>
  <c r="R1563" i="1" s="1"/>
  <c r="Q1564" i="1"/>
  <c r="R1564" i="1" s="1"/>
  <c r="Q1565" i="1"/>
  <c r="R1565" i="1" s="1"/>
  <c r="Q1566" i="1"/>
  <c r="R1566" i="1" s="1"/>
  <c r="Q1567" i="1"/>
  <c r="R1567" i="1" s="1"/>
  <c r="Q1568" i="1"/>
  <c r="R1568" i="1" s="1"/>
  <c r="Q1569" i="1"/>
  <c r="R1569" i="1" s="1"/>
  <c r="Q1570" i="1"/>
  <c r="R1570" i="1" s="1"/>
  <c r="Q1571" i="1"/>
  <c r="R1571" i="1" s="1"/>
  <c r="Q1572" i="1"/>
  <c r="R1572" i="1" s="1"/>
  <c r="Q1573" i="1"/>
  <c r="R1573" i="1" s="1"/>
  <c r="Q1574" i="1"/>
  <c r="R1574" i="1" s="1"/>
  <c r="Q1575" i="1"/>
  <c r="R1575" i="1" s="1"/>
  <c r="Q1576" i="1"/>
  <c r="R1576" i="1" s="1"/>
  <c r="Q1577" i="1"/>
  <c r="R1577" i="1" s="1"/>
  <c r="Q1578" i="1"/>
  <c r="R1578" i="1" s="1"/>
  <c r="Q1579" i="1"/>
  <c r="R1579" i="1" s="1"/>
  <c r="Q1580" i="1"/>
  <c r="R1580" i="1" s="1"/>
  <c r="Q1581" i="1"/>
  <c r="R1581" i="1" s="1"/>
  <c r="Q1582" i="1"/>
  <c r="R1582" i="1" s="1"/>
  <c r="Q1583" i="1"/>
  <c r="R1583" i="1" s="1"/>
  <c r="Q1584" i="1"/>
  <c r="R1584" i="1" s="1"/>
  <c r="Q1585" i="1"/>
  <c r="R1585" i="1" s="1"/>
  <c r="Q1586" i="1"/>
  <c r="R1586" i="1" s="1"/>
  <c r="Q1587" i="1"/>
  <c r="R1587" i="1" s="1"/>
  <c r="Q1588" i="1"/>
  <c r="R1588" i="1" s="1"/>
  <c r="Q1589" i="1"/>
  <c r="R1589" i="1" s="1"/>
  <c r="Q1590" i="1"/>
  <c r="R1590" i="1" s="1"/>
  <c r="Q1591" i="1"/>
  <c r="R1591" i="1" s="1"/>
  <c r="Q1592" i="1"/>
  <c r="R1592" i="1" s="1"/>
  <c r="Q1593" i="1"/>
  <c r="R1593" i="1" s="1"/>
  <c r="Q1594" i="1"/>
  <c r="R1594" i="1" s="1"/>
  <c r="Q1595" i="1"/>
  <c r="R1595" i="1" s="1"/>
  <c r="Q1596" i="1"/>
  <c r="R1596" i="1" s="1"/>
  <c r="Q1597" i="1"/>
  <c r="R1597" i="1" s="1"/>
  <c r="Q1598" i="1"/>
  <c r="R1598" i="1" s="1"/>
  <c r="Q1599" i="1"/>
  <c r="R1599" i="1" s="1"/>
  <c r="Q1600" i="1"/>
  <c r="R1600" i="1" s="1"/>
  <c r="Q1601" i="1"/>
  <c r="R1601" i="1" s="1"/>
  <c r="Q1602" i="1"/>
  <c r="R1602" i="1" s="1"/>
  <c r="Q1603" i="1"/>
  <c r="R1603" i="1" s="1"/>
  <c r="Q1604" i="1"/>
  <c r="R1604" i="1" s="1"/>
  <c r="Q1605" i="1"/>
  <c r="R1605" i="1" s="1"/>
  <c r="Q1606" i="1"/>
  <c r="R1606" i="1" s="1"/>
  <c r="Q1607" i="1"/>
  <c r="R1607" i="1" s="1"/>
  <c r="Q1608" i="1"/>
  <c r="R1608" i="1" s="1"/>
  <c r="Q1609" i="1"/>
  <c r="R1609" i="1" s="1"/>
  <c r="Q1610" i="1"/>
  <c r="R1610" i="1" s="1"/>
  <c r="Q1611" i="1"/>
  <c r="R1611" i="1" s="1"/>
  <c r="Q1612" i="1"/>
  <c r="R1612" i="1" s="1"/>
  <c r="Q1613" i="1"/>
  <c r="R1613" i="1" s="1"/>
  <c r="Q1614" i="1"/>
  <c r="R1614" i="1" s="1"/>
  <c r="Q1615" i="1"/>
  <c r="R1615" i="1" s="1"/>
  <c r="Q1616" i="1"/>
  <c r="R1616" i="1" s="1"/>
  <c r="Q1617" i="1"/>
  <c r="R1617" i="1" s="1"/>
  <c r="Q1618" i="1"/>
  <c r="R1618" i="1" s="1"/>
  <c r="Q1619" i="1"/>
  <c r="R1619" i="1" s="1"/>
  <c r="Q1620" i="1"/>
  <c r="R1620" i="1" s="1"/>
  <c r="Q1621" i="1"/>
  <c r="R1621" i="1" s="1"/>
  <c r="Q1622" i="1"/>
  <c r="R1622" i="1" s="1"/>
  <c r="Q1623" i="1"/>
  <c r="R1623" i="1" s="1"/>
  <c r="Q1624" i="1"/>
  <c r="R1624" i="1" s="1"/>
  <c r="Q1625" i="1"/>
  <c r="R1625" i="1" s="1"/>
  <c r="Q1626" i="1"/>
  <c r="R1626" i="1" s="1"/>
  <c r="Q1627" i="1"/>
  <c r="R1627" i="1" s="1"/>
  <c r="Q1628" i="1"/>
  <c r="R1628" i="1" s="1"/>
  <c r="Q1629" i="1"/>
  <c r="R1629" i="1" s="1"/>
  <c r="Q1630" i="1"/>
  <c r="R1630" i="1" s="1"/>
  <c r="Q1631" i="1"/>
  <c r="R1631" i="1" s="1"/>
  <c r="Q1632" i="1"/>
  <c r="R1632" i="1" s="1"/>
  <c r="Q1633" i="1"/>
  <c r="R1633" i="1" s="1"/>
  <c r="Q1634" i="1"/>
  <c r="R1634" i="1" s="1"/>
  <c r="Q1635" i="1"/>
  <c r="R1635" i="1" s="1"/>
  <c r="Q1636" i="1"/>
  <c r="R1636" i="1" s="1"/>
  <c r="Q1637" i="1"/>
  <c r="R1637" i="1" s="1"/>
  <c r="Q1638" i="1"/>
  <c r="R1638" i="1" s="1"/>
  <c r="Q1639" i="1"/>
  <c r="R1639" i="1" s="1"/>
  <c r="Q1640" i="1"/>
  <c r="R1640" i="1" s="1"/>
  <c r="Q1641" i="1"/>
  <c r="R1641" i="1" s="1"/>
  <c r="Q1642" i="1"/>
  <c r="R1642" i="1" s="1"/>
  <c r="Q1643" i="1"/>
  <c r="R1643" i="1" s="1"/>
  <c r="Q1644" i="1"/>
  <c r="R1644" i="1" s="1"/>
  <c r="Q1645" i="1"/>
  <c r="R1645" i="1" s="1"/>
  <c r="Q1646" i="1"/>
  <c r="R1646" i="1" s="1"/>
  <c r="Q1647" i="1"/>
  <c r="R1647" i="1" s="1"/>
  <c r="Q1648" i="1"/>
  <c r="R1648" i="1" s="1"/>
  <c r="Q1649" i="1"/>
  <c r="R1649" i="1" s="1"/>
  <c r="Q1650" i="1"/>
  <c r="R1650" i="1" s="1"/>
  <c r="Q1651" i="1"/>
  <c r="R1651" i="1" s="1"/>
  <c r="Q1652" i="1"/>
  <c r="R1652" i="1" s="1"/>
  <c r="Q1653" i="1"/>
  <c r="R1653" i="1" s="1"/>
  <c r="Q1654" i="1"/>
  <c r="R1654" i="1" s="1"/>
  <c r="Q1655" i="1"/>
  <c r="R1655" i="1" s="1"/>
  <c r="Q1656" i="1"/>
  <c r="R1656" i="1" s="1"/>
  <c r="Q1657" i="1"/>
  <c r="R1657" i="1" s="1"/>
  <c r="Q1658" i="1"/>
  <c r="R1658" i="1" s="1"/>
  <c r="Q1659" i="1"/>
  <c r="R1659" i="1" s="1"/>
  <c r="Q1660" i="1"/>
  <c r="R1660" i="1" s="1"/>
  <c r="Q1661" i="1"/>
  <c r="R1661" i="1" s="1"/>
  <c r="Q1662" i="1"/>
  <c r="R1662" i="1" s="1"/>
  <c r="Q1663" i="1"/>
  <c r="R1663" i="1" s="1"/>
  <c r="Q1664" i="1"/>
  <c r="R1664" i="1" s="1"/>
  <c r="Q1665" i="1"/>
  <c r="R1665" i="1" s="1"/>
  <c r="Q1666" i="1"/>
  <c r="R1666" i="1" s="1"/>
  <c r="Q1667" i="1"/>
  <c r="R1667" i="1" s="1"/>
  <c r="Q1668" i="1"/>
  <c r="R1668" i="1" s="1"/>
  <c r="Q1669" i="1"/>
  <c r="R1669" i="1" s="1"/>
  <c r="Q1670" i="1"/>
  <c r="R1670" i="1" s="1"/>
  <c r="Q1671" i="1"/>
  <c r="R1671" i="1" s="1"/>
  <c r="Q1672" i="1"/>
  <c r="R1672" i="1" s="1"/>
  <c r="Q1673" i="1"/>
  <c r="R1673" i="1" s="1"/>
  <c r="Q1674" i="1"/>
  <c r="R1674" i="1" s="1"/>
  <c r="Q1675" i="1"/>
  <c r="R1675" i="1" s="1"/>
  <c r="Q1676" i="1"/>
  <c r="R1676" i="1" s="1"/>
  <c r="Q1677" i="1"/>
  <c r="R1677" i="1" s="1"/>
  <c r="Q1678" i="1"/>
  <c r="R1678" i="1" s="1"/>
  <c r="Q1679" i="1"/>
  <c r="R1679" i="1" s="1"/>
  <c r="Q1680" i="1"/>
  <c r="R1680" i="1" s="1"/>
  <c r="Q1681" i="1"/>
  <c r="R1681" i="1" s="1"/>
  <c r="Q1682" i="1"/>
  <c r="R1682" i="1" s="1"/>
  <c r="Q1683" i="1"/>
  <c r="R1683" i="1" s="1"/>
  <c r="Q1684" i="1"/>
  <c r="R1684" i="1" s="1"/>
  <c r="Q1685" i="1"/>
  <c r="R1685" i="1" s="1"/>
  <c r="Q1686" i="1"/>
  <c r="R1686" i="1" s="1"/>
  <c r="Q1687" i="1"/>
  <c r="R1687" i="1" s="1"/>
  <c r="Q1688" i="1"/>
  <c r="R1688" i="1" s="1"/>
  <c r="Q1689" i="1"/>
  <c r="R1689" i="1" s="1"/>
  <c r="Q1690" i="1"/>
  <c r="R1690" i="1" s="1"/>
  <c r="Q1691" i="1"/>
  <c r="R1691" i="1" s="1"/>
  <c r="Q1692" i="1"/>
  <c r="R1692" i="1" s="1"/>
  <c r="Q1693" i="1"/>
  <c r="R1693" i="1" s="1"/>
  <c r="Q1694" i="1"/>
  <c r="R1694" i="1" s="1"/>
  <c r="Q1695" i="1"/>
  <c r="R1695" i="1" s="1"/>
  <c r="Q1696" i="1"/>
  <c r="R1696" i="1" s="1"/>
  <c r="Q1697" i="1"/>
  <c r="R1697" i="1" s="1"/>
  <c r="Q1698" i="1"/>
  <c r="R1698" i="1" s="1"/>
  <c r="Q1699" i="1"/>
  <c r="R1699" i="1" s="1"/>
  <c r="Q1700" i="1"/>
  <c r="R1700" i="1" s="1"/>
  <c r="Q1701" i="1"/>
  <c r="R1701" i="1" s="1"/>
  <c r="Q1702" i="1"/>
  <c r="R1702" i="1" s="1"/>
  <c r="Q1703" i="1"/>
  <c r="R1703" i="1" s="1"/>
  <c r="Q1704" i="1"/>
  <c r="R1704" i="1" s="1"/>
  <c r="Q1705" i="1"/>
  <c r="R1705" i="1" s="1"/>
  <c r="Q1706" i="1"/>
  <c r="R1706" i="1" s="1"/>
  <c r="Q1707" i="1"/>
  <c r="R1707" i="1" s="1"/>
  <c r="Q1708" i="1"/>
  <c r="R1708" i="1" s="1"/>
  <c r="Q1709" i="1"/>
  <c r="R1709" i="1" s="1"/>
  <c r="Q1710" i="1"/>
  <c r="R1710" i="1" s="1"/>
  <c r="Q1711" i="1"/>
  <c r="R1711" i="1" s="1"/>
  <c r="Q1712" i="1"/>
  <c r="R1712" i="1" s="1"/>
  <c r="Q1713" i="1"/>
  <c r="R1713" i="1" s="1"/>
  <c r="Q1714" i="1"/>
  <c r="R1714" i="1" s="1"/>
  <c r="Q1715" i="1"/>
  <c r="R1715" i="1" s="1"/>
  <c r="Q1716" i="1"/>
  <c r="R1716" i="1" s="1"/>
  <c r="Q1717" i="1"/>
  <c r="R1717" i="1" s="1"/>
  <c r="Q1718" i="1"/>
  <c r="R1718" i="1" s="1"/>
  <c r="Q1719" i="1"/>
  <c r="R1719" i="1" s="1"/>
  <c r="Q1720" i="1"/>
  <c r="R1720" i="1" s="1"/>
  <c r="Q1721" i="1"/>
  <c r="R1721" i="1" s="1"/>
  <c r="Q1722" i="1"/>
  <c r="R1722" i="1" s="1"/>
  <c r="Q1723" i="1"/>
  <c r="R1723" i="1" s="1"/>
  <c r="Q1724" i="1"/>
  <c r="R1724" i="1" s="1"/>
  <c r="Q1725" i="1"/>
  <c r="R1725" i="1" s="1"/>
  <c r="Q1726" i="1"/>
  <c r="R1726" i="1" s="1"/>
  <c r="Q1727" i="1"/>
  <c r="R1727" i="1" s="1"/>
  <c r="Q1728" i="1"/>
  <c r="R1728" i="1" s="1"/>
  <c r="Q1729" i="1"/>
  <c r="R1729" i="1" s="1"/>
  <c r="Q1730" i="1"/>
  <c r="R1730" i="1" s="1"/>
  <c r="Q1731" i="1"/>
  <c r="R1731" i="1" s="1"/>
  <c r="Q1732" i="1"/>
  <c r="R1732" i="1" s="1"/>
  <c r="Q1733" i="1"/>
  <c r="R1733" i="1" s="1"/>
  <c r="Q1734" i="1"/>
  <c r="R1734" i="1" s="1"/>
  <c r="Q1735" i="1"/>
  <c r="R1735" i="1" s="1"/>
  <c r="Q1736" i="1"/>
  <c r="R1736" i="1" s="1"/>
  <c r="Q1737" i="1"/>
  <c r="R1737" i="1" s="1"/>
  <c r="Q1738" i="1"/>
  <c r="R1738" i="1" s="1"/>
  <c r="Q1739" i="1"/>
  <c r="R1739" i="1" s="1"/>
  <c r="Q1740" i="1"/>
  <c r="R1740" i="1" s="1"/>
  <c r="Q1741" i="1"/>
  <c r="R1741" i="1" s="1"/>
  <c r="Q1742" i="1"/>
  <c r="R1742" i="1" s="1"/>
  <c r="Q1743" i="1"/>
  <c r="R1743" i="1" s="1"/>
  <c r="Q1744" i="1"/>
  <c r="R1744" i="1" s="1"/>
  <c r="Q1745" i="1"/>
  <c r="R1745" i="1" s="1"/>
  <c r="Q1746" i="1"/>
  <c r="R1746" i="1" s="1"/>
  <c r="Q1747" i="1"/>
  <c r="R1747" i="1" s="1"/>
  <c r="Q1748" i="1"/>
  <c r="R1748" i="1" s="1"/>
  <c r="Q1749" i="1"/>
  <c r="R1749" i="1" s="1"/>
  <c r="Q1750" i="1"/>
  <c r="R1750" i="1" s="1"/>
  <c r="Q1751" i="1"/>
  <c r="R1751" i="1" s="1"/>
  <c r="Q1752" i="1"/>
  <c r="R1752" i="1" s="1"/>
  <c r="Q1753" i="1"/>
  <c r="R1753" i="1" s="1"/>
  <c r="Q1754" i="1"/>
  <c r="R1754" i="1" s="1"/>
  <c r="Q1755" i="1"/>
  <c r="R1755" i="1" s="1"/>
  <c r="Q1756" i="1"/>
  <c r="R1756" i="1" s="1"/>
  <c r="Q1757" i="1"/>
  <c r="R1757" i="1" s="1"/>
  <c r="Q1758" i="1"/>
  <c r="R1758" i="1" s="1"/>
  <c r="Q1759" i="1"/>
  <c r="R1759" i="1" s="1"/>
  <c r="Q1760" i="1"/>
  <c r="R1760" i="1" s="1"/>
  <c r="Q1761" i="1"/>
  <c r="R1761" i="1" s="1"/>
  <c r="Q1762" i="1"/>
  <c r="R1762" i="1" s="1"/>
  <c r="Q1763" i="1"/>
  <c r="R1763" i="1" s="1"/>
  <c r="Q1764" i="1"/>
  <c r="R1764" i="1" s="1"/>
  <c r="Q1765" i="1"/>
  <c r="R1765" i="1" s="1"/>
  <c r="Q1766" i="1"/>
  <c r="R1766" i="1" s="1"/>
  <c r="Q1767" i="1"/>
  <c r="R1767" i="1" s="1"/>
  <c r="Q1768" i="1"/>
  <c r="R1768" i="1" s="1"/>
  <c r="Q1769" i="1"/>
  <c r="R1769" i="1" s="1"/>
  <c r="Q1770" i="1"/>
  <c r="R1770" i="1" s="1"/>
  <c r="Q1771" i="1"/>
  <c r="R1771" i="1" s="1"/>
  <c r="Q1772" i="1"/>
  <c r="R1772" i="1" s="1"/>
  <c r="Q1773" i="1"/>
  <c r="R1773" i="1" s="1"/>
  <c r="Q1774" i="1"/>
  <c r="R1774" i="1" s="1"/>
  <c r="Q1775" i="1"/>
  <c r="R1775" i="1" s="1"/>
  <c r="Q1776" i="1"/>
  <c r="R1776" i="1" s="1"/>
  <c r="Q1777" i="1"/>
  <c r="R1777" i="1" s="1"/>
  <c r="Q1778" i="1"/>
  <c r="R1778" i="1" s="1"/>
  <c r="Q1779" i="1"/>
  <c r="R1779" i="1" s="1"/>
  <c r="Q1780" i="1"/>
  <c r="R1780" i="1" s="1"/>
  <c r="Q1781" i="1"/>
  <c r="R1781" i="1" s="1"/>
  <c r="Q1782" i="1"/>
  <c r="R1782" i="1" s="1"/>
  <c r="Q1783" i="1"/>
  <c r="R1783" i="1" s="1"/>
  <c r="Q1784" i="1"/>
  <c r="R1784" i="1" s="1"/>
  <c r="Q1785" i="1"/>
  <c r="R1785" i="1" s="1"/>
  <c r="Q1786" i="1"/>
  <c r="R1786" i="1" s="1"/>
  <c r="Q1787" i="1"/>
  <c r="R1787" i="1" s="1"/>
  <c r="Q1788" i="1"/>
  <c r="R1788" i="1" s="1"/>
  <c r="Q1789" i="1"/>
  <c r="R1789" i="1" s="1"/>
  <c r="Q1790" i="1"/>
  <c r="R1790" i="1" s="1"/>
  <c r="Q1791" i="1"/>
  <c r="R1791" i="1" s="1"/>
  <c r="Q1792" i="1"/>
  <c r="R1792" i="1" s="1"/>
  <c r="Q1793" i="1"/>
  <c r="R1793" i="1" s="1"/>
  <c r="Q1794" i="1"/>
  <c r="R1794" i="1" s="1"/>
  <c r="Q1795" i="1"/>
  <c r="R1795" i="1" s="1"/>
  <c r="Q1796" i="1"/>
  <c r="R1796" i="1" s="1"/>
  <c r="Q1797" i="1"/>
  <c r="R1797" i="1" s="1"/>
  <c r="Q1798" i="1"/>
  <c r="R1798" i="1" s="1"/>
  <c r="Q1799" i="1"/>
  <c r="R1799" i="1" s="1"/>
  <c r="Q1800" i="1"/>
  <c r="R1800" i="1" s="1"/>
  <c r="Q1801" i="1"/>
  <c r="R1801" i="1" s="1"/>
  <c r="Q1802" i="1"/>
  <c r="R1802" i="1" s="1"/>
  <c r="Q1803" i="1"/>
  <c r="R1803" i="1" s="1"/>
  <c r="Q1804" i="1"/>
  <c r="R1804" i="1" s="1"/>
  <c r="Q1805" i="1"/>
  <c r="R1805" i="1" s="1"/>
  <c r="Q1806" i="1"/>
  <c r="R1806" i="1" s="1"/>
  <c r="Q1807" i="1"/>
  <c r="R1807" i="1" s="1"/>
  <c r="Q1808" i="1"/>
  <c r="R1808" i="1" s="1"/>
  <c r="Q1809" i="1"/>
  <c r="R1809" i="1" s="1"/>
  <c r="Q1810" i="1"/>
  <c r="R1810" i="1" s="1"/>
  <c r="Q1811" i="1"/>
  <c r="R1811" i="1" s="1"/>
  <c r="Q1812" i="1"/>
  <c r="R1812" i="1" s="1"/>
  <c r="Q1813" i="1"/>
  <c r="R1813" i="1" s="1"/>
  <c r="Q1814" i="1"/>
  <c r="R1814" i="1" s="1"/>
  <c r="Q1815" i="1"/>
  <c r="R1815" i="1" s="1"/>
  <c r="Q1816" i="1"/>
  <c r="R1816" i="1" s="1"/>
  <c r="Q1817" i="1"/>
  <c r="R1817" i="1" s="1"/>
  <c r="Q1818" i="1"/>
  <c r="R1818" i="1" s="1"/>
  <c r="Q1819" i="1"/>
  <c r="R1819" i="1" s="1"/>
  <c r="Q1820" i="1"/>
  <c r="R1820" i="1" s="1"/>
  <c r="Q1821" i="1"/>
  <c r="R1821" i="1" s="1"/>
  <c r="Q1822" i="1"/>
  <c r="R1822" i="1" s="1"/>
  <c r="Q1823" i="1"/>
  <c r="R1823" i="1" s="1"/>
  <c r="Q1824" i="1"/>
  <c r="R1824" i="1" s="1"/>
  <c r="Q1825" i="1"/>
  <c r="R1825" i="1" s="1"/>
  <c r="Q1826" i="1"/>
  <c r="R1826" i="1" s="1"/>
  <c r="Q1827" i="1"/>
  <c r="R1827" i="1" s="1"/>
  <c r="Q1828" i="1"/>
  <c r="R1828" i="1" s="1"/>
  <c r="Q1829" i="1"/>
  <c r="R1829" i="1" s="1"/>
  <c r="Q1830" i="1"/>
  <c r="R1830" i="1" s="1"/>
  <c r="Q1831" i="1"/>
  <c r="R1831" i="1" s="1"/>
  <c r="Q1832" i="1"/>
  <c r="R1832" i="1" s="1"/>
  <c r="Q1833" i="1"/>
  <c r="R1833" i="1" s="1"/>
  <c r="Q1834" i="1"/>
  <c r="R1834" i="1" s="1"/>
  <c r="Q1835" i="1"/>
  <c r="R1835" i="1" s="1"/>
  <c r="Q1836" i="1"/>
  <c r="R1836" i="1" s="1"/>
  <c r="Q1837" i="1"/>
  <c r="R1837" i="1" s="1"/>
  <c r="Q1838" i="1"/>
  <c r="R1838" i="1" s="1"/>
  <c r="Q1839" i="1"/>
  <c r="R1839" i="1" s="1"/>
  <c r="Q1840" i="1"/>
  <c r="R1840" i="1" s="1"/>
  <c r="Q1841" i="1"/>
  <c r="R1841" i="1" s="1"/>
  <c r="Q1842" i="1"/>
  <c r="R1842" i="1" s="1"/>
  <c r="Q1843" i="1"/>
  <c r="R1843" i="1" s="1"/>
  <c r="Q1844" i="1"/>
  <c r="R1844" i="1" s="1"/>
  <c r="Q1845" i="1"/>
  <c r="R1845" i="1" s="1"/>
  <c r="Q1846" i="1"/>
  <c r="R1846" i="1" s="1"/>
  <c r="Q1847" i="1"/>
  <c r="R1847" i="1" s="1"/>
  <c r="Q1848" i="1"/>
  <c r="R1848" i="1" s="1"/>
  <c r="Q1849" i="1"/>
  <c r="R1849" i="1" s="1"/>
  <c r="Q1850" i="1"/>
  <c r="R1850" i="1" s="1"/>
  <c r="Q1851" i="1"/>
  <c r="R1851" i="1" s="1"/>
  <c r="Q1852" i="1"/>
  <c r="R1852" i="1" s="1"/>
  <c r="Q1853" i="1"/>
  <c r="R1853" i="1" s="1"/>
  <c r="Q1854" i="1"/>
  <c r="R1854" i="1" s="1"/>
  <c r="Q1855" i="1"/>
  <c r="R1855" i="1" s="1"/>
  <c r="Q1856" i="1"/>
  <c r="R1856" i="1" s="1"/>
  <c r="Q1857" i="1"/>
  <c r="R1857" i="1" s="1"/>
  <c r="Q1858" i="1"/>
  <c r="R1858" i="1" s="1"/>
  <c r="Q1859" i="1"/>
  <c r="R1859" i="1" s="1"/>
  <c r="Q1860" i="1"/>
  <c r="R1860" i="1" s="1"/>
  <c r="Q1861" i="1"/>
  <c r="R1861" i="1" s="1"/>
  <c r="Q1862" i="1"/>
  <c r="R1862" i="1" s="1"/>
  <c r="Q1863" i="1"/>
  <c r="R1863" i="1" s="1"/>
  <c r="Q1864" i="1"/>
  <c r="R1864" i="1" s="1"/>
  <c r="Q1865" i="1"/>
  <c r="R1865" i="1" s="1"/>
  <c r="Q1866" i="1"/>
  <c r="R1866" i="1" s="1"/>
  <c r="Q1867" i="1"/>
  <c r="R1867" i="1" s="1"/>
  <c r="Q1868" i="1"/>
  <c r="R1868" i="1" s="1"/>
  <c r="Q1869" i="1"/>
  <c r="R1869" i="1" s="1"/>
  <c r="Q1870" i="1"/>
  <c r="R1870" i="1" s="1"/>
  <c r="Q1871" i="1"/>
  <c r="R1871" i="1" s="1"/>
  <c r="Q1872" i="1"/>
  <c r="R1872" i="1" s="1"/>
  <c r="Q1873" i="1"/>
  <c r="R1873" i="1" s="1"/>
  <c r="Q1874" i="1"/>
  <c r="R1874" i="1" s="1"/>
  <c r="Q1875" i="1"/>
  <c r="R1875" i="1" s="1"/>
  <c r="Q1876" i="1"/>
  <c r="R1876" i="1" s="1"/>
  <c r="Q1877" i="1"/>
  <c r="R1877" i="1" s="1"/>
  <c r="Q1878" i="1"/>
  <c r="R1878" i="1" s="1"/>
  <c r="Q1879" i="1"/>
  <c r="R1879" i="1" s="1"/>
  <c r="Q1880" i="1"/>
  <c r="R1880" i="1" s="1"/>
  <c r="Q1881" i="1"/>
  <c r="R1881" i="1" s="1"/>
  <c r="Q1882" i="1"/>
  <c r="R1882" i="1" s="1"/>
  <c r="Q1883" i="1"/>
  <c r="R1883" i="1" s="1"/>
  <c r="Q1884" i="1"/>
  <c r="R1884" i="1" s="1"/>
  <c r="Q1885" i="1"/>
  <c r="R1885" i="1" s="1"/>
  <c r="Q1886" i="1"/>
  <c r="R1886" i="1" s="1"/>
  <c r="Q1887" i="1"/>
  <c r="R1887" i="1" s="1"/>
  <c r="Q1888" i="1"/>
  <c r="R1888" i="1" s="1"/>
  <c r="Q1889" i="1"/>
  <c r="R1889" i="1" s="1"/>
  <c r="Q1890" i="1"/>
  <c r="R1890" i="1" s="1"/>
  <c r="Q1891" i="1"/>
  <c r="R1891" i="1" s="1"/>
  <c r="Q1892" i="1"/>
  <c r="R1892" i="1" s="1"/>
  <c r="Q1893" i="1"/>
  <c r="R1893" i="1" s="1"/>
  <c r="Q1894" i="1"/>
  <c r="R1894" i="1" s="1"/>
  <c r="Q1895" i="1"/>
  <c r="R1895" i="1" s="1"/>
  <c r="Q1896" i="1"/>
  <c r="R1896" i="1" s="1"/>
  <c r="Q1897" i="1"/>
  <c r="R1897" i="1" s="1"/>
  <c r="Q1898" i="1"/>
  <c r="R1898" i="1" s="1"/>
  <c r="Q1899" i="1"/>
  <c r="R1899" i="1" s="1"/>
  <c r="Q1900" i="1"/>
  <c r="R1900" i="1" s="1"/>
  <c r="Q1901" i="1"/>
  <c r="R1901" i="1" s="1"/>
  <c r="Q1902" i="1"/>
  <c r="R1902" i="1" s="1"/>
  <c r="Q1903" i="1"/>
  <c r="R1903" i="1" s="1"/>
  <c r="Q1904" i="1"/>
  <c r="R1904" i="1" s="1"/>
  <c r="Q1905" i="1"/>
  <c r="R1905" i="1" s="1"/>
  <c r="Q1906" i="1"/>
  <c r="R1906" i="1" s="1"/>
  <c r="Q1907" i="1"/>
  <c r="R1907" i="1" s="1"/>
  <c r="Q1908" i="1"/>
  <c r="R1908" i="1" s="1"/>
  <c r="Q1909" i="1"/>
  <c r="R1909" i="1" s="1"/>
  <c r="Q1910" i="1"/>
  <c r="R1910" i="1" s="1"/>
  <c r="Q1911" i="1"/>
  <c r="R1911" i="1" s="1"/>
  <c r="Q1912" i="1"/>
  <c r="R1912" i="1" s="1"/>
  <c r="Q1913" i="1"/>
  <c r="R1913" i="1" s="1"/>
  <c r="Q1914" i="1"/>
  <c r="R1914" i="1" s="1"/>
  <c r="Q1915" i="1"/>
  <c r="R1915" i="1" s="1"/>
  <c r="Q1916" i="1"/>
  <c r="R1916" i="1" s="1"/>
  <c r="Q1917" i="1"/>
  <c r="R1917" i="1" s="1"/>
  <c r="Q1918" i="1"/>
  <c r="R1918" i="1" s="1"/>
  <c r="Q1919" i="1"/>
  <c r="R1919" i="1" s="1"/>
  <c r="Q1920" i="1"/>
  <c r="R1920" i="1" s="1"/>
  <c r="Q1921" i="1"/>
  <c r="R1921" i="1" s="1"/>
  <c r="Q1922" i="1"/>
  <c r="R1922" i="1" s="1"/>
  <c r="Q1923" i="1"/>
  <c r="R1923" i="1" s="1"/>
  <c r="Q1924" i="1"/>
  <c r="R1924" i="1" s="1"/>
  <c r="Q1925" i="1"/>
  <c r="R1925" i="1" s="1"/>
  <c r="Q1926" i="1"/>
  <c r="R1926" i="1" s="1"/>
  <c r="Q1927" i="1"/>
  <c r="R1927" i="1" s="1"/>
  <c r="Q1928" i="1"/>
  <c r="R1928" i="1" s="1"/>
  <c r="Q1929" i="1"/>
  <c r="R1929" i="1" s="1"/>
  <c r="Q1930" i="1"/>
  <c r="R1930" i="1" s="1"/>
  <c r="Q1931" i="1"/>
  <c r="R1931" i="1" s="1"/>
  <c r="Q1932" i="1"/>
  <c r="R1932" i="1" s="1"/>
  <c r="Q1933" i="1"/>
  <c r="R1933" i="1" s="1"/>
  <c r="Q1934" i="1"/>
  <c r="R1934" i="1" s="1"/>
  <c r="Q1935" i="1"/>
  <c r="R1935" i="1" s="1"/>
  <c r="Q1936" i="1"/>
  <c r="R1936" i="1" s="1"/>
  <c r="Q1937" i="1"/>
  <c r="R1937" i="1" s="1"/>
  <c r="Q1938" i="1"/>
  <c r="R1938" i="1" s="1"/>
  <c r="Q1939" i="1"/>
  <c r="R1939" i="1" s="1"/>
  <c r="Q1940" i="1"/>
  <c r="R1940" i="1" s="1"/>
  <c r="Q1941" i="1"/>
  <c r="R1941" i="1" s="1"/>
  <c r="Q1942" i="1"/>
  <c r="R1942" i="1" s="1"/>
  <c r="Q1943" i="1"/>
  <c r="R1943" i="1" s="1"/>
  <c r="Q1944" i="1"/>
  <c r="R1944" i="1" s="1"/>
  <c r="Q1945" i="1"/>
  <c r="R1945" i="1" s="1"/>
  <c r="Q1946" i="1"/>
  <c r="R1946" i="1" s="1"/>
  <c r="Q1947" i="1"/>
  <c r="R1947" i="1" s="1"/>
  <c r="Q1948" i="1"/>
  <c r="R1948" i="1" s="1"/>
  <c r="Q1949" i="1"/>
  <c r="R1949" i="1" s="1"/>
  <c r="Q1950" i="1"/>
  <c r="R1950" i="1" s="1"/>
  <c r="Q1951" i="1"/>
  <c r="R1951" i="1" s="1"/>
  <c r="Q1952" i="1"/>
  <c r="R1952" i="1" s="1"/>
  <c r="Q1953" i="1"/>
  <c r="R1953" i="1" s="1"/>
  <c r="Q1954" i="1"/>
  <c r="R1954" i="1" s="1"/>
  <c r="Q1955" i="1"/>
  <c r="R1955" i="1" s="1"/>
  <c r="Q1956" i="1"/>
  <c r="R1956" i="1" s="1"/>
  <c r="Q1957" i="1"/>
  <c r="R1957" i="1" s="1"/>
  <c r="Q1958" i="1"/>
  <c r="R1958" i="1" s="1"/>
  <c r="Q1959" i="1"/>
  <c r="R1959" i="1" s="1"/>
  <c r="Q1960" i="1"/>
  <c r="R1960" i="1" s="1"/>
  <c r="Q1961" i="1"/>
  <c r="R1961" i="1" s="1"/>
  <c r="Q1962" i="1"/>
  <c r="R1962" i="1" s="1"/>
  <c r="Q1963" i="1"/>
  <c r="R1963" i="1" s="1"/>
  <c r="Q1964" i="1"/>
  <c r="R1964" i="1" s="1"/>
  <c r="Q1965" i="1"/>
  <c r="R1965" i="1" s="1"/>
  <c r="Q1966" i="1"/>
  <c r="R1966" i="1" s="1"/>
  <c r="Q1967" i="1"/>
  <c r="R1967" i="1" s="1"/>
  <c r="Q1968" i="1"/>
  <c r="R1968" i="1" s="1"/>
  <c r="Q1969" i="1"/>
  <c r="R1969" i="1" s="1"/>
  <c r="Q1970" i="1"/>
  <c r="R1970" i="1" s="1"/>
  <c r="Q1971" i="1"/>
  <c r="R1971" i="1" s="1"/>
  <c r="Q1972" i="1"/>
  <c r="R1972" i="1" s="1"/>
  <c r="Q1973" i="1"/>
  <c r="R1973" i="1" s="1"/>
  <c r="Q1974" i="1"/>
  <c r="R1974" i="1" s="1"/>
  <c r="Q1975" i="1"/>
  <c r="R1975" i="1" s="1"/>
  <c r="Q1976" i="1"/>
  <c r="R1976" i="1" s="1"/>
  <c r="Q1977" i="1"/>
  <c r="R1977" i="1" s="1"/>
  <c r="Q1978" i="1"/>
  <c r="R1978" i="1" s="1"/>
  <c r="Q1979" i="1"/>
  <c r="R1979" i="1" s="1"/>
  <c r="Q1980" i="1"/>
  <c r="R1980" i="1" s="1"/>
  <c r="Q1981" i="1"/>
  <c r="R1981" i="1" s="1"/>
  <c r="Q1982" i="1"/>
  <c r="R1982" i="1" s="1"/>
  <c r="Q1983" i="1"/>
  <c r="R1983" i="1" s="1"/>
  <c r="Q1984" i="1"/>
  <c r="R1984" i="1" s="1"/>
  <c r="Q1985" i="1"/>
  <c r="R1985" i="1" s="1"/>
  <c r="Q1986" i="1"/>
  <c r="R1986" i="1" s="1"/>
  <c r="Q1987" i="1"/>
  <c r="R1987" i="1" s="1"/>
  <c r="Q1988" i="1"/>
  <c r="R1988" i="1" s="1"/>
  <c r="Q1989" i="1"/>
  <c r="R1989" i="1" s="1"/>
  <c r="Q1990" i="1"/>
  <c r="R1990" i="1" s="1"/>
  <c r="Q1991" i="1"/>
  <c r="R1991" i="1" s="1"/>
  <c r="Q1992" i="1"/>
  <c r="R1992" i="1" s="1"/>
  <c r="Q1993" i="1"/>
  <c r="R1993" i="1" s="1"/>
  <c r="Q1994" i="1"/>
  <c r="R1994" i="1" s="1"/>
  <c r="Q1995" i="1"/>
  <c r="R1995" i="1" s="1"/>
  <c r="Q1996" i="1"/>
  <c r="R1996" i="1" s="1"/>
  <c r="Q1997" i="1"/>
  <c r="R1997" i="1" s="1"/>
  <c r="Q1998" i="1"/>
  <c r="R1998" i="1" s="1"/>
  <c r="Q1999" i="1"/>
  <c r="R1999" i="1" s="1"/>
  <c r="Q2000" i="1"/>
  <c r="R2000" i="1" s="1"/>
  <c r="Q2001" i="1"/>
  <c r="R2001" i="1" s="1"/>
  <c r="Q2002" i="1"/>
  <c r="R2002" i="1" s="1"/>
  <c r="Q2003" i="1"/>
  <c r="R2003" i="1" s="1"/>
  <c r="Q2004" i="1"/>
  <c r="R2004" i="1" s="1"/>
  <c r="Q2005" i="1"/>
  <c r="R2005" i="1" s="1"/>
  <c r="Q2006" i="1"/>
  <c r="R2006" i="1" s="1"/>
  <c r="Q2007" i="1"/>
  <c r="R2007" i="1" s="1"/>
  <c r="Q2008" i="1"/>
  <c r="R2008" i="1" s="1"/>
  <c r="Q2009" i="1"/>
  <c r="R2009" i="1" s="1"/>
  <c r="Q2010" i="1"/>
  <c r="R2010" i="1" s="1"/>
  <c r="Q2011" i="1"/>
  <c r="R2011" i="1" s="1"/>
  <c r="Q2012" i="1"/>
  <c r="R2012" i="1" s="1"/>
  <c r="Q2013" i="1"/>
  <c r="R2013" i="1" s="1"/>
  <c r="Q2014" i="1"/>
  <c r="R2014" i="1" s="1"/>
  <c r="Q2015" i="1"/>
  <c r="R2015" i="1" s="1"/>
  <c r="Q2016" i="1"/>
  <c r="R2016" i="1" s="1"/>
  <c r="Q2017" i="1"/>
  <c r="R2017" i="1" s="1"/>
  <c r="Q2018" i="1"/>
  <c r="R2018" i="1" s="1"/>
  <c r="Q2019" i="1"/>
  <c r="R2019" i="1" s="1"/>
  <c r="Q2020" i="1"/>
  <c r="R2020" i="1" s="1"/>
  <c r="Q2021" i="1"/>
  <c r="R2021" i="1" s="1"/>
  <c r="Q2022" i="1"/>
  <c r="R2022" i="1" s="1"/>
  <c r="Q2023" i="1"/>
  <c r="R2023" i="1" s="1"/>
  <c r="Q2024" i="1"/>
  <c r="R2024" i="1" s="1"/>
  <c r="Q2025" i="1"/>
  <c r="R2025" i="1" s="1"/>
  <c r="Q2026" i="1"/>
  <c r="R2026" i="1" s="1"/>
  <c r="Q2027" i="1"/>
  <c r="R2027" i="1" s="1"/>
  <c r="Q2028" i="1"/>
  <c r="R2028" i="1" s="1"/>
  <c r="Q2029" i="1"/>
  <c r="R2029" i="1" s="1"/>
  <c r="Q2030" i="1"/>
  <c r="R2030" i="1" s="1"/>
  <c r="Q2031" i="1"/>
  <c r="R2031" i="1" s="1"/>
  <c r="Q2032" i="1"/>
  <c r="R2032" i="1" s="1"/>
  <c r="Q2033" i="1"/>
  <c r="R2033" i="1" s="1"/>
  <c r="Q2034" i="1"/>
  <c r="R2034" i="1" s="1"/>
  <c r="Q2035" i="1"/>
  <c r="R2035" i="1" s="1"/>
  <c r="Q2036" i="1"/>
  <c r="R2036" i="1" s="1"/>
  <c r="Q2037" i="1"/>
  <c r="R2037" i="1" s="1"/>
  <c r="Q2038" i="1"/>
  <c r="R2038" i="1" s="1"/>
  <c r="Q2039" i="1"/>
  <c r="R2039" i="1" s="1"/>
  <c r="Q2040" i="1"/>
  <c r="R2040" i="1" s="1"/>
  <c r="Q2041" i="1"/>
  <c r="R2041" i="1" s="1"/>
  <c r="Q2042" i="1"/>
  <c r="R2042" i="1" s="1"/>
  <c r="Q2043" i="1"/>
  <c r="R2043" i="1" s="1"/>
  <c r="Q2044" i="1"/>
  <c r="R2044" i="1" s="1"/>
  <c r="Q2045" i="1"/>
  <c r="R2045" i="1" s="1"/>
  <c r="Q2046" i="1"/>
  <c r="R2046" i="1" s="1"/>
  <c r="Q2047" i="1"/>
  <c r="R2047" i="1" s="1"/>
  <c r="Q2048" i="1"/>
  <c r="R2048" i="1" s="1"/>
  <c r="Q2049" i="1"/>
  <c r="R2049" i="1" s="1"/>
  <c r="Q2050" i="1"/>
  <c r="R2050" i="1" s="1"/>
  <c r="Q2051" i="1"/>
  <c r="R2051" i="1" s="1"/>
  <c r="Q2052" i="1"/>
  <c r="R2052" i="1" s="1"/>
  <c r="Q2053" i="1"/>
  <c r="R2053" i="1" s="1"/>
  <c r="Q2054" i="1"/>
  <c r="R2054" i="1" s="1"/>
  <c r="Q2055" i="1"/>
  <c r="R2055" i="1" s="1"/>
  <c r="Q2056" i="1"/>
  <c r="R2056" i="1" s="1"/>
  <c r="Q2057" i="1"/>
  <c r="R2057" i="1" s="1"/>
  <c r="Q2058" i="1"/>
  <c r="R2058" i="1" s="1"/>
  <c r="Q2059" i="1"/>
  <c r="R2059" i="1" s="1"/>
  <c r="Q2060" i="1"/>
  <c r="R2060" i="1" s="1"/>
  <c r="Q2061" i="1"/>
  <c r="R2061" i="1" s="1"/>
  <c r="Q2062" i="1"/>
  <c r="R2062" i="1" s="1"/>
  <c r="Q2063" i="1"/>
  <c r="R2063" i="1" s="1"/>
  <c r="Q2064" i="1"/>
  <c r="R2064" i="1" s="1"/>
  <c r="Q2065" i="1"/>
  <c r="R2065" i="1" s="1"/>
  <c r="Q2066" i="1"/>
  <c r="R2066" i="1" s="1"/>
  <c r="Q2067" i="1"/>
  <c r="R2067" i="1" s="1"/>
  <c r="Q2068" i="1"/>
  <c r="R2068" i="1" s="1"/>
  <c r="Q2069" i="1"/>
  <c r="R2069" i="1" s="1"/>
  <c r="Q2070" i="1"/>
  <c r="R2070" i="1" s="1"/>
  <c r="Q2071" i="1"/>
  <c r="R2071" i="1" s="1"/>
  <c r="Q2072" i="1"/>
  <c r="R2072" i="1" s="1"/>
  <c r="Q2073" i="1"/>
  <c r="R2073" i="1" s="1"/>
  <c r="Q2074" i="1"/>
  <c r="R2074" i="1" s="1"/>
  <c r="Q2075" i="1"/>
  <c r="R2075" i="1" s="1"/>
  <c r="Q2076" i="1"/>
  <c r="R2076" i="1" s="1"/>
  <c r="Q2077" i="1"/>
  <c r="R2077" i="1" s="1"/>
  <c r="Q2078" i="1"/>
  <c r="R2078" i="1" s="1"/>
  <c r="Q2079" i="1"/>
  <c r="R2079" i="1" s="1"/>
  <c r="Q2080" i="1"/>
  <c r="R2080" i="1" s="1"/>
  <c r="Q2081" i="1"/>
  <c r="R2081" i="1" s="1"/>
  <c r="Q2082" i="1"/>
  <c r="R2082" i="1" s="1"/>
  <c r="Q2083" i="1"/>
  <c r="R2083" i="1" s="1"/>
  <c r="Q2084" i="1"/>
  <c r="R2084" i="1" s="1"/>
  <c r="Q2085" i="1"/>
  <c r="R2085" i="1" s="1"/>
  <c r="Q2086" i="1"/>
  <c r="R2086" i="1" s="1"/>
  <c r="Q2087" i="1"/>
  <c r="R2087" i="1" s="1"/>
  <c r="Q2088" i="1"/>
  <c r="R2088" i="1" s="1"/>
  <c r="Q2089" i="1"/>
  <c r="R2089" i="1" s="1"/>
  <c r="Q2090" i="1"/>
  <c r="R2090" i="1" s="1"/>
  <c r="Q2091" i="1"/>
  <c r="R2091" i="1" s="1"/>
  <c r="Q2092" i="1"/>
  <c r="R2092" i="1" s="1"/>
  <c r="Q2093" i="1"/>
  <c r="R2093" i="1" s="1"/>
  <c r="Q2094" i="1"/>
  <c r="R2094" i="1" s="1"/>
  <c r="Q2095" i="1"/>
  <c r="R2095" i="1" s="1"/>
  <c r="Q2096" i="1"/>
  <c r="R2096" i="1" s="1"/>
  <c r="Q2097" i="1"/>
  <c r="R2097" i="1" s="1"/>
  <c r="Q2098" i="1"/>
  <c r="R2098" i="1" s="1"/>
  <c r="Q2099" i="1"/>
  <c r="R2099" i="1" s="1"/>
  <c r="Q2100" i="1"/>
  <c r="R2100" i="1" s="1"/>
  <c r="Q2101" i="1"/>
  <c r="R2101" i="1" s="1"/>
  <c r="Q2102" i="1"/>
  <c r="R2102" i="1" s="1"/>
  <c r="Q2103" i="1"/>
  <c r="R2103" i="1" s="1"/>
  <c r="Q2104" i="1"/>
  <c r="R2104" i="1" s="1"/>
  <c r="Q2105" i="1"/>
  <c r="R2105" i="1" s="1"/>
  <c r="Q2106" i="1"/>
  <c r="R2106" i="1" s="1"/>
  <c r="Q2107" i="1"/>
  <c r="R2107" i="1" s="1"/>
  <c r="Q2108" i="1"/>
  <c r="R2108" i="1" s="1"/>
  <c r="Q2109" i="1"/>
  <c r="R2109" i="1" s="1"/>
  <c r="Q2110" i="1"/>
  <c r="R2110" i="1" s="1"/>
  <c r="Q2111" i="1"/>
  <c r="R2111" i="1" s="1"/>
  <c r="Q2112" i="1"/>
  <c r="R2112" i="1" s="1"/>
  <c r="Q2113" i="1"/>
  <c r="R2113" i="1" s="1"/>
  <c r="Q2114" i="1"/>
  <c r="R2114" i="1" s="1"/>
  <c r="Q2115" i="1"/>
  <c r="R2115" i="1" s="1"/>
  <c r="Q2116" i="1"/>
  <c r="R2116" i="1" s="1"/>
  <c r="Q2117" i="1"/>
  <c r="R2117" i="1" s="1"/>
  <c r="Q2118" i="1"/>
  <c r="R2118" i="1" s="1"/>
  <c r="Q2119" i="1"/>
  <c r="R2119" i="1" s="1"/>
  <c r="Q2120" i="1"/>
  <c r="R2120" i="1" s="1"/>
  <c r="Q2121" i="1"/>
  <c r="R2121" i="1" s="1"/>
  <c r="Q2122" i="1"/>
  <c r="R2122" i="1" s="1"/>
  <c r="Q2123" i="1"/>
  <c r="R2123" i="1" s="1"/>
  <c r="Q2124" i="1"/>
  <c r="R2124" i="1" s="1"/>
  <c r="Q2125" i="1"/>
  <c r="R2125" i="1" s="1"/>
  <c r="Q2126" i="1"/>
  <c r="R2126" i="1" s="1"/>
  <c r="Q2127" i="1"/>
  <c r="R2127" i="1" s="1"/>
  <c r="Q2128" i="1"/>
  <c r="R2128" i="1" s="1"/>
  <c r="Q2129" i="1"/>
  <c r="R2129" i="1" s="1"/>
  <c r="Q2130" i="1"/>
  <c r="R2130" i="1" s="1"/>
  <c r="Q2131" i="1"/>
  <c r="R2131" i="1" s="1"/>
  <c r="Q2132" i="1"/>
  <c r="R2132" i="1" s="1"/>
  <c r="Q2133" i="1"/>
  <c r="R2133" i="1" s="1"/>
  <c r="Q2134" i="1"/>
  <c r="R2134" i="1" s="1"/>
  <c r="Q2135" i="1"/>
  <c r="R2135" i="1" s="1"/>
  <c r="Q2136" i="1"/>
  <c r="R2136" i="1" s="1"/>
  <c r="Q2137" i="1"/>
  <c r="R2137" i="1" s="1"/>
  <c r="Q2138" i="1"/>
  <c r="R2138" i="1" s="1"/>
  <c r="Q2139" i="1"/>
  <c r="R2139" i="1" s="1"/>
  <c r="Q2140" i="1"/>
  <c r="R2140" i="1" s="1"/>
  <c r="Q2141" i="1"/>
  <c r="R2141" i="1" s="1"/>
  <c r="Q2142" i="1"/>
  <c r="R2142" i="1" s="1"/>
  <c r="Q2143" i="1"/>
  <c r="R2143" i="1" s="1"/>
  <c r="Q2144" i="1"/>
  <c r="R2144" i="1" s="1"/>
  <c r="Q2145" i="1"/>
  <c r="R2145" i="1" s="1"/>
  <c r="Q2146" i="1"/>
  <c r="R2146" i="1" s="1"/>
  <c r="Q2147" i="1"/>
  <c r="R2147" i="1" s="1"/>
  <c r="Q2148" i="1"/>
  <c r="R2148" i="1" s="1"/>
  <c r="Q2149" i="1"/>
  <c r="R2149" i="1" s="1"/>
  <c r="Q2150" i="1"/>
  <c r="R2150" i="1" s="1"/>
  <c r="Q2151" i="1"/>
  <c r="R2151" i="1" s="1"/>
  <c r="Q2152" i="1"/>
  <c r="R2152" i="1" s="1"/>
  <c r="Q2153" i="1"/>
  <c r="R2153" i="1" s="1"/>
  <c r="Q2154" i="1"/>
  <c r="R2154" i="1" s="1"/>
  <c r="Q2155" i="1"/>
  <c r="R2155" i="1" s="1"/>
  <c r="Q2156" i="1"/>
  <c r="R2156" i="1" s="1"/>
  <c r="Q2157" i="1"/>
  <c r="R2157" i="1" s="1"/>
  <c r="Q2158" i="1"/>
  <c r="R2158" i="1" s="1"/>
  <c r="Q2159" i="1"/>
  <c r="R2159" i="1" s="1"/>
  <c r="Q2160" i="1"/>
  <c r="R2160" i="1" s="1"/>
  <c r="Q2161" i="1"/>
  <c r="R2161" i="1" s="1"/>
  <c r="Q2162" i="1"/>
  <c r="R2162" i="1" s="1"/>
  <c r="Q2163" i="1"/>
  <c r="R2163" i="1" s="1"/>
  <c r="Q2164" i="1"/>
  <c r="R2164" i="1" s="1"/>
  <c r="Q2165" i="1"/>
  <c r="R2165" i="1" s="1"/>
  <c r="Q2166" i="1"/>
  <c r="R2166" i="1" s="1"/>
  <c r="Q2167" i="1"/>
  <c r="R2167" i="1" s="1"/>
  <c r="Q2168" i="1"/>
  <c r="R2168" i="1" s="1"/>
  <c r="Q2169" i="1"/>
  <c r="R2169" i="1" s="1"/>
  <c r="Q2170" i="1"/>
  <c r="R2170" i="1" s="1"/>
  <c r="Q2171" i="1"/>
  <c r="R2171" i="1" s="1"/>
  <c r="Q2172" i="1"/>
  <c r="R2172" i="1" s="1"/>
  <c r="Q2173" i="1"/>
  <c r="R2173" i="1" s="1"/>
  <c r="Q2174" i="1"/>
  <c r="R2174" i="1" s="1"/>
  <c r="Q2175" i="1"/>
  <c r="R2175" i="1" s="1"/>
  <c r="Q2176" i="1"/>
  <c r="R2176" i="1" s="1"/>
  <c r="Q2177" i="1"/>
  <c r="R2177" i="1" s="1"/>
  <c r="Q2178" i="1"/>
  <c r="R2178" i="1" s="1"/>
  <c r="Q2179" i="1"/>
  <c r="R2179" i="1" s="1"/>
  <c r="Q2180" i="1"/>
  <c r="R2180" i="1" s="1"/>
  <c r="Q2181" i="1"/>
  <c r="R2181" i="1" s="1"/>
  <c r="Q2182" i="1"/>
  <c r="R2182" i="1" s="1"/>
  <c r="Q2183" i="1"/>
  <c r="R2183" i="1" s="1"/>
  <c r="Q2184" i="1"/>
  <c r="R2184" i="1" s="1"/>
  <c r="Q2185" i="1"/>
  <c r="R2185" i="1" s="1"/>
  <c r="Q2186" i="1"/>
  <c r="R2186" i="1" s="1"/>
  <c r="Q2187" i="1"/>
  <c r="R2187" i="1" s="1"/>
  <c r="Q2188" i="1"/>
  <c r="R2188" i="1" s="1"/>
  <c r="Q2189" i="1"/>
  <c r="R2189" i="1" s="1"/>
  <c r="Q2190" i="1"/>
  <c r="R2190" i="1" s="1"/>
  <c r="Q2191" i="1"/>
  <c r="R2191" i="1" s="1"/>
  <c r="Q2192" i="1"/>
  <c r="R2192" i="1" s="1"/>
  <c r="Q2193" i="1"/>
  <c r="R2193" i="1" s="1"/>
  <c r="Q2194" i="1"/>
  <c r="R2194" i="1" s="1"/>
  <c r="Q2195" i="1"/>
  <c r="R2195" i="1" s="1"/>
  <c r="Q2196" i="1"/>
  <c r="R2196" i="1" s="1"/>
  <c r="Q2197" i="1"/>
  <c r="R2197" i="1" s="1"/>
  <c r="Q2198" i="1"/>
  <c r="R2198" i="1" s="1"/>
  <c r="Q2199" i="1"/>
  <c r="R2199" i="1" s="1"/>
  <c r="Q2200" i="1"/>
  <c r="R2200" i="1" s="1"/>
  <c r="Q2201" i="1"/>
  <c r="R2201" i="1" s="1"/>
  <c r="Q2202" i="1"/>
  <c r="R2202" i="1" s="1"/>
  <c r="Q2203" i="1"/>
  <c r="R2203" i="1" s="1"/>
  <c r="Q2204" i="1"/>
  <c r="R2204" i="1" s="1"/>
  <c r="Q2205" i="1"/>
  <c r="R2205" i="1" s="1"/>
  <c r="Q2206" i="1"/>
  <c r="R2206" i="1" s="1"/>
  <c r="Q2207" i="1"/>
  <c r="R2207" i="1" s="1"/>
  <c r="Q2208" i="1"/>
  <c r="R2208" i="1" s="1"/>
  <c r="Q2209" i="1"/>
  <c r="R2209" i="1" s="1"/>
  <c r="Q2210" i="1"/>
  <c r="R2210" i="1" s="1"/>
  <c r="Q2211" i="1"/>
  <c r="R2211" i="1" s="1"/>
  <c r="Q2212" i="1"/>
  <c r="R2212" i="1" s="1"/>
  <c r="Q2213" i="1"/>
  <c r="R2213" i="1" s="1"/>
  <c r="Q2214" i="1"/>
  <c r="R2214" i="1" s="1"/>
  <c r="Q2215" i="1"/>
  <c r="R2215" i="1" s="1"/>
  <c r="Q2216" i="1"/>
  <c r="R2216" i="1" s="1"/>
  <c r="Q2217" i="1"/>
  <c r="R2217" i="1" s="1"/>
  <c r="Q2218" i="1"/>
  <c r="R2218" i="1" s="1"/>
  <c r="Q2219" i="1"/>
  <c r="R2219" i="1" s="1"/>
  <c r="Q2220" i="1"/>
  <c r="R2220" i="1" s="1"/>
  <c r="Q2221" i="1"/>
  <c r="R2221" i="1" s="1"/>
  <c r="Q2222" i="1"/>
  <c r="R2222" i="1" s="1"/>
  <c r="Q2223" i="1"/>
  <c r="R2223" i="1" s="1"/>
  <c r="Q2224" i="1"/>
  <c r="R2224" i="1" s="1"/>
  <c r="Q2225" i="1"/>
  <c r="R2225" i="1" s="1"/>
  <c r="Q2226" i="1"/>
  <c r="R2226" i="1" s="1"/>
  <c r="Q2227" i="1"/>
  <c r="R2227" i="1" s="1"/>
  <c r="Q2228" i="1"/>
  <c r="R2228" i="1" s="1"/>
  <c r="Q2229" i="1"/>
  <c r="R2229" i="1" s="1"/>
  <c r="Q2230" i="1"/>
  <c r="R2230" i="1" s="1"/>
  <c r="Q2231" i="1"/>
  <c r="R2231" i="1" s="1"/>
  <c r="Q2232" i="1"/>
  <c r="R2232" i="1" s="1"/>
  <c r="Q2233" i="1"/>
  <c r="R2233" i="1" s="1"/>
  <c r="Q2234" i="1"/>
  <c r="R2234" i="1" s="1"/>
  <c r="Q2235" i="1"/>
  <c r="R2235" i="1" s="1"/>
  <c r="Q2236" i="1"/>
  <c r="R2236" i="1" s="1"/>
  <c r="Q2237" i="1"/>
  <c r="R2237" i="1" s="1"/>
  <c r="Q2238" i="1"/>
  <c r="R2238" i="1" s="1"/>
  <c r="Q2239" i="1"/>
  <c r="R2239" i="1" s="1"/>
  <c r="Q2240" i="1"/>
  <c r="R2240" i="1" s="1"/>
  <c r="Q2241" i="1"/>
  <c r="R2241" i="1" s="1"/>
  <c r="Q2242" i="1"/>
  <c r="R2242" i="1" s="1"/>
  <c r="Q2243" i="1"/>
  <c r="R2243" i="1" s="1"/>
  <c r="Q2244" i="1"/>
  <c r="R2244" i="1" s="1"/>
  <c r="Q2245" i="1"/>
  <c r="R2245" i="1" s="1"/>
  <c r="Q2246" i="1"/>
  <c r="R2246" i="1" s="1"/>
  <c r="Q2247" i="1"/>
  <c r="R2247" i="1" s="1"/>
  <c r="Q2248" i="1"/>
  <c r="R2248" i="1" s="1"/>
  <c r="Q2249" i="1"/>
  <c r="R2249" i="1" s="1"/>
  <c r="Q2250" i="1"/>
  <c r="R2250" i="1" s="1"/>
  <c r="Q2251" i="1"/>
  <c r="R2251" i="1" s="1"/>
  <c r="Q2252" i="1"/>
  <c r="R2252" i="1" s="1"/>
  <c r="Q2253" i="1"/>
  <c r="R2253" i="1" s="1"/>
  <c r="Q2254" i="1"/>
  <c r="R2254" i="1" s="1"/>
  <c r="Q2255" i="1"/>
  <c r="R2255" i="1" s="1"/>
  <c r="Q2256" i="1"/>
  <c r="R2256" i="1" s="1"/>
  <c r="Q2257" i="1"/>
  <c r="R2257" i="1" s="1"/>
  <c r="Q2258" i="1"/>
  <c r="R2258" i="1" s="1"/>
  <c r="Q2259" i="1"/>
  <c r="R2259" i="1" s="1"/>
  <c r="Q2260" i="1"/>
  <c r="R2260" i="1" s="1"/>
  <c r="Q2261" i="1"/>
  <c r="R2261" i="1" s="1"/>
  <c r="Q2262" i="1"/>
  <c r="R2262" i="1" s="1"/>
  <c r="Q2263" i="1"/>
  <c r="R2263" i="1" s="1"/>
  <c r="Q2264" i="1"/>
  <c r="R2264" i="1" s="1"/>
  <c r="Q2265" i="1"/>
  <c r="R2265" i="1" s="1"/>
  <c r="Q2266" i="1"/>
  <c r="R2266" i="1" s="1"/>
  <c r="Q2267" i="1"/>
  <c r="R2267" i="1" s="1"/>
  <c r="Q2268" i="1"/>
  <c r="R2268" i="1" s="1"/>
  <c r="Q2269" i="1"/>
  <c r="R2269" i="1" s="1"/>
  <c r="Q2270" i="1"/>
  <c r="R2270" i="1" s="1"/>
  <c r="Q2271" i="1"/>
  <c r="R2271" i="1" s="1"/>
  <c r="Q2272" i="1"/>
  <c r="R2272" i="1" s="1"/>
  <c r="Q2273" i="1"/>
  <c r="R2273" i="1" s="1"/>
  <c r="Q2274" i="1"/>
  <c r="R2274" i="1" s="1"/>
  <c r="Q2275" i="1"/>
  <c r="R2275" i="1" s="1"/>
  <c r="Q2276" i="1"/>
  <c r="R2276" i="1" s="1"/>
  <c r="Q2277" i="1"/>
  <c r="R2277" i="1" s="1"/>
  <c r="Q2278" i="1"/>
  <c r="R2278" i="1" s="1"/>
  <c r="Q2279" i="1"/>
  <c r="R2279" i="1" s="1"/>
  <c r="Q2280" i="1"/>
  <c r="R2280" i="1" s="1"/>
  <c r="Q2281" i="1"/>
  <c r="R2281" i="1" s="1"/>
  <c r="Q2282" i="1"/>
  <c r="R2282" i="1" s="1"/>
  <c r="Q2283" i="1"/>
  <c r="R2283" i="1" s="1"/>
  <c r="Q2284" i="1"/>
  <c r="R2284" i="1" s="1"/>
  <c r="Q2285" i="1"/>
  <c r="R2285" i="1" s="1"/>
  <c r="Q2286" i="1"/>
  <c r="R2286" i="1" s="1"/>
  <c r="Q2287" i="1"/>
  <c r="R2287" i="1" s="1"/>
  <c r="Q2288" i="1"/>
  <c r="R2288" i="1" s="1"/>
  <c r="Q2289" i="1"/>
  <c r="R2289" i="1" s="1"/>
  <c r="Q2290" i="1"/>
  <c r="R2290" i="1" s="1"/>
  <c r="Q2291" i="1"/>
  <c r="R2291" i="1" s="1"/>
  <c r="Q2292" i="1"/>
  <c r="R2292" i="1" s="1"/>
  <c r="Q2293" i="1"/>
  <c r="R2293" i="1" s="1"/>
  <c r="Q2294" i="1"/>
  <c r="R2294" i="1" s="1"/>
  <c r="Q2295" i="1"/>
  <c r="R2295" i="1" s="1"/>
  <c r="Q2296" i="1"/>
  <c r="R2296" i="1" s="1"/>
  <c r="Q2297" i="1"/>
  <c r="R2297" i="1" s="1"/>
  <c r="Q2298" i="1"/>
  <c r="R2298" i="1" s="1"/>
  <c r="Q2299" i="1"/>
  <c r="R2299" i="1" s="1"/>
  <c r="Q2300" i="1"/>
  <c r="R2300" i="1" s="1"/>
  <c r="Q2301" i="1"/>
  <c r="R2301" i="1" s="1"/>
  <c r="Q2302" i="1"/>
  <c r="R2302" i="1" s="1"/>
  <c r="Q2303" i="1"/>
  <c r="R2303" i="1" s="1"/>
  <c r="Q2304" i="1"/>
  <c r="R2304" i="1" s="1"/>
  <c r="Q2305" i="1"/>
  <c r="R2305" i="1" s="1"/>
  <c r="Q2306" i="1"/>
  <c r="R2306" i="1" s="1"/>
  <c r="Q2307" i="1"/>
  <c r="R2307" i="1" s="1"/>
  <c r="Q2308" i="1"/>
  <c r="R2308" i="1" s="1"/>
  <c r="Q2309" i="1"/>
  <c r="R2309" i="1" s="1"/>
  <c r="Q2310" i="1"/>
  <c r="R2310" i="1" s="1"/>
  <c r="Q2311" i="1"/>
  <c r="R2311" i="1" s="1"/>
  <c r="Q2312" i="1"/>
  <c r="R2312" i="1" s="1"/>
  <c r="Q2313" i="1"/>
  <c r="R2313" i="1" s="1"/>
  <c r="Q2314" i="1"/>
  <c r="R2314" i="1" s="1"/>
  <c r="Q2315" i="1"/>
  <c r="R2315" i="1" s="1"/>
  <c r="Q2316" i="1"/>
  <c r="R2316" i="1" s="1"/>
  <c r="Q2317" i="1"/>
  <c r="R2317" i="1" s="1"/>
  <c r="Q2318" i="1"/>
  <c r="R2318" i="1" s="1"/>
  <c r="Q2319" i="1"/>
  <c r="R2319" i="1" s="1"/>
  <c r="Q2320" i="1"/>
  <c r="R2320" i="1" s="1"/>
  <c r="Q2321" i="1"/>
  <c r="R2321" i="1" s="1"/>
  <c r="Q2322" i="1"/>
  <c r="R2322" i="1" s="1"/>
  <c r="Q2323" i="1"/>
  <c r="R2323" i="1" s="1"/>
  <c r="Q2324" i="1"/>
  <c r="R2324" i="1" s="1"/>
  <c r="Q2325" i="1"/>
  <c r="R2325" i="1" s="1"/>
  <c r="Q2326" i="1"/>
  <c r="R2326" i="1" s="1"/>
  <c r="Q2327" i="1"/>
  <c r="R2327" i="1" s="1"/>
  <c r="Q2328" i="1"/>
  <c r="R2328" i="1" s="1"/>
  <c r="Q2329" i="1"/>
  <c r="R2329" i="1" s="1"/>
  <c r="Q2330" i="1"/>
  <c r="R2330" i="1" s="1"/>
  <c r="Q2331" i="1"/>
  <c r="R2331" i="1" s="1"/>
  <c r="Q2332" i="1"/>
  <c r="R2332" i="1" s="1"/>
  <c r="Q2333" i="1"/>
  <c r="R2333" i="1" s="1"/>
  <c r="Q2334" i="1"/>
  <c r="R2334" i="1" s="1"/>
  <c r="Q2335" i="1"/>
  <c r="R2335" i="1" s="1"/>
  <c r="Q2336" i="1"/>
  <c r="R2336" i="1" s="1"/>
  <c r="Q2337" i="1"/>
  <c r="R2337" i="1" s="1"/>
  <c r="Q2338" i="1"/>
  <c r="R2338" i="1" s="1"/>
  <c r="Q2339" i="1"/>
  <c r="R2339" i="1" s="1"/>
  <c r="Q2340" i="1"/>
  <c r="R2340" i="1" s="1"/>
  <c r="Q2341" i="1"/>
  <c r="R2341" i="1" s="1"/>
  <c r="Q2342" i="1"/>
  <c r="R2342" i="1" s="1"/>
  <c r="Q2343" i="1"/>
  <c r="R2343" i="1" s="1"/>
  <c r="Q2344" i="1"/>
  <c r="R2344" i="1" s="1"/>
  <c r="Q2345" i="1"/>
  <c r="R2345" i="1" s="1"/>
  <c r="Q2346" i="1"/>
  <c r="R2346" i="1" s="1"/>
  <c r="Q2347" i="1"/>
  <c r="R2347" i="1" s="1"/>
  <c r="Q2348" i="1"/>
  <c r="R2348" i="1" s="1"/>
  <c r="Q2349" i="1"/>
  <c r="R2349" i="1" s="1"/>
  <c r="Q2350" i="1"/>
  <c r="R2350" i="1" s="1"/>
  <c r="Q2351" i="1"/>
  <c r="R2351" i="1" s="1"/>
  <c r="Q2352" i="1"/>
  <c r="R2352" i="1" s="1"/>
  <c r="Q2353" i="1"/>
  <c r="R2353" i="1" s="1"/>
  <c r="Q2354" i="1"/>
  <c r="R2354" i="1" s="1"/>
  <c r="Q2355" i="1"/>
  <c r="R2355" i="1" s="1"/>
  <c r="Q2356" i="1"/>
  <c r="R2356" i="1" s="1"/>
  <c r="Q2357" i="1"/>
  <c r="R2357" i="1" s="1"/>
  <c r="Q2358" i="1"/>
  <c r="R2358" i="1" s="1"/>
  <c r="Q2359" i="1"/>
  <c r="R2359" i="1" s="1"/>
  <c r="Q2360" i="1"/>
  <c r="R2360" i="1" s="1"/>
  <c r="Q2361" i="1"/>
  <c r="R2361" i="1" s="1"/>
  <c r="Q2362" i="1"/>
  <c r="R2362" i="1" s="1"/>
  <c r="Q2363" i="1"/>
  <c r="R2363" i="1" s="1"/>
  <c r="Q2364" i="1"/>
  <c r="R2364" i="1" s="1"/>
  <c r="Q2365" i="1"/>
  <c r="R2365" i="1" s="1"/>
  <c r="Q2366" i="1"/>
  <c r="R2366" i="1" s="1"/>
  <c r="Q2367" i="1"/>
  <c r="R2367" i="1" s="1"/>
  <c r="Q2368" i="1"/>
  <c r="R2368" i="1" s="1"/>
  <c r="Q2369" i="1"/>
  <c r="R2369" i="1" s="1"/>
  <c r="Q2370" i="1"/>
  <c r="R2370" i="1" s="1"/>
  <c r="Q2371" i="1"/>
  <c r="R2371" i="1" s="1"/>
  <c r="Q2372" i="1"/>
  <c r="R2372" i="1" s="1"/>
  <c r="Q2373" i="1"/>
  <c r="R2373" i="1" s="1"/>
  <c r="Q2374" i="1"/>
  <c r="R2374" i="1" s="1"/>
  <c r="Q2375" i="1"/>
  <c r="R2375" i="1" s="1"/>
  <c r="Q2376" i="1"/>
  <c r="R2376" i="1" s="1"/>
  <c r="Q2377" i="1"/>
  <c r="R2377" i="1" s="1"/>
  <c r="Q2378" i="1"/>
  <c r="R2378" i="1" s="1"/>
  <c r="Q2379" i="1"/>
  <c r="R2379" i="1" s="1"/>
  <c r="Q2380" i="1"/>
  <c r="R2380" i="1" s="1"/>
  <c r="Q2381" i="1"/>
  <c r="R2381" i="1" s="1"/>
  <c r="Q2382" i="1"/>
  <c r="R2382" i="1" s="1"/>
  <c r="Q2383" i="1"/>
  <c r="R2383" i="1" s="1"/>
  <c r="Q2384" i="1"/>
  <c r="R2384" i="1" s="1"/>
  <c r="Q2385" i="1"/>
  <c r="R2385" i="1" s="1"/>
  <c r="Q2386" i="1"/>
  <c r="R2386" i="1" s="1"/>
  <c r="Q2387" i="1"/>
  <c r="R2387" i="1" s="1"/>
  <c r="Q2388" i="1"/>
  <c r="R2388" i="1" s="1"/>
  <c r="Q2389" i="1"/>
  <c r="R2389" i="1" s="1"/>
  <c r="Q2390" i="1"/>
  <c r="R2390" i="1" s="1"/>
  <c r="Q2391" i="1"/>
  <c r="R2391" i="1" s="1"/>
  <c r="Q2392" i="1"/>
  <c r="R2392" i="1" s="1"/>
  <c r="Q2393" i="1"/>
  <c r="R2393" i="1" s="1"/>
  <c r="Q2394" i="1"/>
  <c r="R2394" i="1" s="1"/>
  <c r="Q2395" i="1"/>
  <c r="R2395" i="1" s="1"/>
  <c r="Q2396" i="1"/>
  <c r="R2396" i="1" s="1"/>
  <c r="Q2397" i="1"/>
  <c r="R2397" i="1" s="1"/>
  <c r="Q2398" i="1"/>
  <c r="R2398" i="1" s="1"/>
  <c r="Q2399" i="1"/>
  <c r="R2399" i="1" s="1"/>
  <c r="Q2400" i="1"/>
  <c r="R2400" i="1" s="1"/>
  <c r="Q2401" i="1"/>
  <c r="R2401" i="1" s="1"/>
  <c r="Q2402" i="1"/>
  <c r="R2402" i="1" s="1"/>
  <c r="Q2403" i="1"/>
  <c r="R2403" i="1" s="1"/>
  <c r="Q2404" i="1"/>
  <c r="R2404" i="1" s="1"/>
  <c r="Q2405" i="1"/>
  <c r="R2405" i="1" s="1"/>
  <c r="Q2406" i="1"/>
  <c r="R2406" i="1" s="1"/>
  <c r="Q2407" i="1"/>
  <c r="R2407" i="1" s="1"/>
  <c r="Q2408" i="1"/>
  <c r="R2408" i="1" s="1"/>
  <c r="Q2409" i="1"/>
  <c r="R2409" i="1" s="1"/>
  <c r="Q2410" i="1"/>
  <c r="R2410" i="1" s="1"/>
  <c r="Q2411" i="1"/>
  <c r="R2411" i="1" s="1"/>
  <c r="Q2412" i="1"/>
  <c r="R2412" i="1" s="1"/>
  <c r="Q2413" i="1"/>
  <c r="R2413" i="1" s="1"/>
  <c r="Q2414" i="1"/>
  <c r="R2414" i="1" s="1"/>
  <c r="Q2415" i="1"/>
  <c r="R2415" i="1" s="1"/>
  <c r="Q2416" i="1"/>
  <c r="R2416" i="1" s="1"/>
  <c r="Q2417" i="1"/>
  <c r="R2417" i="1" s="1"/>
  <c r="Q2418" i="1"/>
  <c r="R2418" i="1" s="1"/>
  <c r="Q2419" i="1"/>
  <c r="R2419" i="1" s="1"/>
  <c r="Q2420" i="1"/>
  <c r="R2420" i="1" s="1"/>
  <c r="Q2421" i="1"/>
  <c r="R2421" i="1" s="1"/>
  <c r="Q2422" i="1"/>
  <c r="R2422" i="1" s="1"/>
  <c r="Q2423" i="1"/>
  <c r="R2423" i="1" s="1"/>
  <c r="Q2424" i="1"/>
  <c r="R2424" i="1" s="1"/>
  <c r="Q2425" i="1"/>
  <c r="R2425" i="1" s="1"/>
  <c r="Q2426" i="1"/>
  <c r="R2426" i="1" s="1"/>
  <c r="Q2427" i="1"/>
  <c r="R2427" i="1" s="1"/>
  <c r="Q2428" i="1"/>
  <c r="R2428" i="1" s="1"/>
  <c r="Q2429" i="1"/>
  <c r="R2429" i="1" s="1"/>
  <c r="Q2430" i="1"/>
  <c r="R2430" i="1" s="1"/>
  <c r="Q2431" i="1"/>
  <c r="R2431" i="1" s="1"/>
  <c r="Q2432" i="1"/>
  <c r="R2432" i="1" s="1"/>
  <c r="Q2433" i="1"/>
  <c r="R2433" i="1" s="1"/>
  <c r="Q2434" i="1"/>
  <c r="R2434" i="1" s="1"/>
  <c r="Q2435" i="1"/>
  <c r="R2435" i="1" s="1"/>
  <c r="Q2436" i="1"/>
  <c r="R2436" i="1" s="1"/>
  <c r="Q2437" i="1"/>
  <c r="R2437" i="1" s="1"/>
  <c r="Q2438" i="1"/>
  <c r="R2438" i="1" s="1"/>
  <c r="Q2439" i="1"/>
  <c r="R2439" i="1" s="1"/>
  <c r="Q2440" i="1"/>
  <c r="R2440" i="1" s="1"/>
  <c r="Q2441" i="1"/>
  <c r="R2441" i="1" s="1"/>
  <c r="Q2442" i="1"/>
  <c r="R2442" i="1" s="1"/>
  <c r="Q2443" i="1"/>
  <c r="R2443" i="1" s="1"/>
  <c r="Q2444" i="1"/>
  <c r="R2444" i="1" s="1"/>
  <c r="Q2445" i="1"/>
  <c r="R2445" i="1" s="1"/>
  <c r="Q2446" i="1"/>
  <c r="R2446" i="1" s="1"/>
  <c r="Q2447" i="1"/>
  <c r="R2447" i="1" s="1"/>
  <c r="Q2448" i="1"/>
  <c r="R2448" i="1" s="1"/>
  <c r="Q2449" i="1"/>
  <c r="R2449" i="1" s="1"/>
  <c r="Q2450" i="1"/>
  <c r="R2450" i="1" s="1"/>
  <c r="Q2451" i="1"/>
  <c r="R2451" i="1" s="1"/>
  <c r="Q2452" i="1"/>
  <c r="R2452" i="1" s="1"/>
  <c r="Q2453" i="1"/>
  <c r="R2453" i="1" s="1"/>
  <c r="Q2454" i="1"/>
  <c r="R2454" i="1" s="1"/>
  <c r="Q2455" i="1"/>
  <c r="R2455" i="1" s="1"/>
  <c r="Q2456" i="1"/>
  <c r="R2456" i="1" s="1"/>
  <c r="Q2457" i="1"/>
  <c r="R2457" i="1" s="1"/>
  <c r="Q2458" i="1"/>
  <c r="R2458" i="1" s="1"/>
  <c r="Q2459" i="1"/>
  <c r="R2459" i="1" s="1"/>
  <c r="Q2460" i="1"/>
  <c r="R2460" i="1" s="1"/>
  <c r="Q2461" i="1"/>
  <c r="R2461" i="1" s="1"/>
  <c r="Q2462" i="1"/>
  <c r="R2462" i="1" s="1"/>
  <c r="Q2463" i="1"/>
  <c r="R2463" i="1" s="1"/>
  <c r="Q2464" i="1"/>
  <c r="R2464" i="1" s="1"/>
  <c r="Q2465" i="1"/>
  <c r="R2465" i="1" s="1"/>
  <c r="Q2466" i="1"/>
  <c r="R2466" i="1" s="1"/>
  <c r="Q2467" i="1"/>
  <c r="R2467" i="1" s="1"/>
  <c r="Q2468" i="1"/>
  <c r="R2468" i="1" s="1"/>
  <c r="Q2469" i="1"/>
  <c r="R2469" i="1" s="1"/>
  <c r="Q2470" i="1"/>
  <c r="R2470" i="1" s="1"/>
  <c r="Q2471" i="1"/>
  <c r="R2471" i="1" s="1"/>
  <c r="Q2472" i="1"/>
  <c r="R2472" i="1" s="1"/>
  <c r="Q2473" i="1"/>
  <c r="R2473" i="1" s="1"/>
  <c r="Q2474" i="1"/>
  <c r="R2474" i="1" s="1"/>
  <c r="Q2475" i="1"/>
  <c r="R2475" i="1" s="1"/>
  <c r="Q2476" i="1"/>
  <c r="R2476" i="1" s="1"/>
  <c r="Q2477" i="1"/>
  <c r="R2477" i="1" s="1"/>
  <c r="Q2478" i="1"/>
  <c r="R2478" i="1" s="1"/>
  <c r="Q2479" i="1"/>
  <c r="R2479" i="1" s="1"/>
  <c r="Q2480" i="1"/>
  <c r="R2480" i="1" s="1"/>
  <c r="Q2481" i="1"/>
  <c r="R2481" i="1" s="1"/>
  <c r="Q2482" i="1"/>
  <c r="R2482" i="1" s="1"/>
  <c r="Q2483" i="1"/>
  <c r="R2483" i="1" s="1"/>
  <c r="Q2484" i="1"/>
  <c r="R2484" i="1" s="1"/>
  <c r="Q2485" i="1"/>
  <c r="R2485" i="1" s="1"/>
  <c r="Q2486" i="1"/>
  <c r="R2486" i="1" s="1"/>
  <c r="Q2487" i="1"/>
  <c r="R2487" i="1" s="1"/>
  <c r="Q2488" i="1"/>
  <c r="R2488" i="1" s="1"/>
  <c r="Q2489" i="1"/>
  <c r="R2489" i="1" s="1"/>
  <c r="Q2490" i="1"/>
  <c r="R2490" i="1" s="1"/>
  <c r="Q2491" i="1"/>
  <c r="R2491" i="1" s="1"/>
  <c r="Q2492" i="1"/>
  <c r="R2492" i="1" s="1"/>
  <c r="Q2493" i="1"/>
  <c r="R2493" i="1" s="1"/>
  <c r="Q2494" i="1"/>
  <c r="R2494" i="1" s="1"/>
  <c r="Q2495" i="1"/>
  <c r="R2495" i="1" s="1"/>
  <c r="Q2496" i="1"/>
  <c r="R2496" i="1" s="1"/>
  <c r="Q2497" i="1"/>
  <c r="R2497" i="1" s="1"/>
  <c r="Q2498" i="1"/>
  <c r="R2498" i="1" s="1"/>
  <c r="Q2499" i="1"/>
  <c r="R2499" i="1" s="1"/>
  <c r="Q2500" i="1"/>
  <c r="R2500" i="1" s="1"/>
  <c r="Q2501" i="1"/>
  <c r="R2501" i="1" s="1"/>
  <c r="Q2502" i="1"/>
  <c r="R2502" i="1" s="1"/>
  <c r="Q2503" i="1"/>
  <c r="R2503" i="1" s="1"/>
  <c r="Q2504" i="1"/>
  <c r="R2504" i="1" s="1"/>
  <c r="Q2505" i="1"/>
  <c r="R2505" i="1" s="1"/>
  <c r="Q2506" i="1"/>
  <c r="R2506" i="1" s="1"/>
  <c r="Q2507" i="1"/>
  <c r="R2507" i="1" s="1"/>
  <c r="Q2508" i="1"/>
  <c r="R2508" i="1" s="1"/>
  <c r="Q2509" i="1"/>
  <c r="R2509" i="1" s="1"/>
  <c r="Q2510" i="1"/>
  <c r="R2510" i="1" s="1"/>
  <c r="Q2511" i="1"/>
  <c r="R2511" i="1" s="1"/>
  <c r="Q2512" i="1"/>
  <c r="R2512" i="1" s="1"/>
  <c r="Q2513" i="1"/>
  <c r="R2513" i="1" s="1"/>
  <c r="Q2514" i="1"/>
  <c r="R2514" i="1" s="1"/>
  <c r="Q2515" i="1"/>
  <c r="R2515" i="1" s="1"/>
  <c r="Q2516" i="1"/>
  <c r="R2516" i="1" s="1"/>
  <c r="Q2517" i="1"/>
  <c r="R2517" i="1" s="1"/>
  <c r="Q2518" i="1"/>
  <c r="R2518" i="1" s="1"/>
  <c r="Q2519" i="1"/>
  <c r="R2519" i="1" s="1"/>
  <c r="Q2520" i="1"/>
  <c r="R2520" i="1" s="1"/>
  <c r="Q2521" i="1"/>
  <c r="R2521" i="1" s="1"/>
  <c r="Q2522" i="1"/>
  <c r="R2522" i="1" s="1"/>
  <c r="Q2523" i="1"/>
  <c r="R2523" i="1" s="1"/>
  <c r="Q2524" i="1"/>
  <c r="R2524" i="1" s="1"/>
  <c r="Q2525" i="1"/>
  <c r="R2525" i="1" s="1"/>
  <c r="Q2526" i="1"/>
  <c r="R2526" i="1" s="1"/>
  <c r="Q2527" i="1"/>
  <c r="R2527" i="1" s="1"/>
  <c r="Q2528" i="1"/>
  <c r="R2528" i="1" s="1"/>
  <c r="Q2529" i="1"/>
  <c r="R2529" i="1" s="1"/>
  <c r="Q2530" i="1"/>
  <c r="R2530" i="1" s="1"/>
  <c r="Q2531" i="1"/>
  <c r="R2531" i="1" s="1"/>
  <c r="Q2532" i="1"/>
  <c r="R2532" i="1" s="1"/>
  <c r="Q2533" i="1"/>
  <c r="R2533" i="1" s="1"/>
  <c r="Q2534" i="1"/>
  <c r="R2534" i="1" s="1"/>
  <c r="Q2535" i="1"/>
  <c r="R2535" i="1" s="1"/>
  <c r="Q2536" i="1"/>
  <c r="R2536" i="1" s="1"/>
  <c r="Q2537" i="1"/>
  <c r="R2537" i="1" s="1"/>
  <c r="Q2538" i="1"/>
  <c r="R2538" i="1" s="1"/>
  <c r="Q2539" i="1"/>
  <c r="R2539" i="1" s="1"/>
  <c r="Q2540" i="1"/>
  <c r="R2540" i="1" s="1"/>
  <c r="Q2541" i="1"/>
  <c r="R2541" i="1" s="1"/>
  <c r="Q2542" i="1"/>
  <c r="R2542" i="1" s="1"/>
  <c r="Q2543" i="1"/>
  <c r="R2543" i="1" s="1"/>
  <c r="Q2544" i="1"/>
  <c r="R2544" i="1" s="1"/>
  <c r="Q2545" i="1"/>
  <c r="R2545" i="1" s="1"/>
  <c r="Q2546" i="1"/>
  <c r="R2546" i="1" s="1"/>
  <c r="Q2547" i="1"/>
  <c r="R2547" i="1" s="1"/>
  <c r="Q2548" i="1"/>
  <c r="R2548" i="1" s="1"/>
  <c r="Q2549" i="1"/>
  <c r="R2549" i="1" s="1"/>
  <c r="Q2550" i="1"/>
  <c r="R2550" i="1" s="1"/>
  <c r="Q2551" i="1"/>
  <c r="R2551" i="1" s="1"/>
  <c r="Q2552" i="1"/>
  <c r="R2552" i="1" s="1"/>
  <c r="Q2553" i="1"/>
  <c r="R2553" i="1" s="1"/>
  <c r="Q2554" i="1"/>
  <c r="R2554" i="1" s="1"/>
  <c r="Q2555" i="1"/>
  <c r="R2555" i="1" s="1"/>
  <c r="Q2556" i="1"/>
  <c r="R2556" i="1" s="1"/>
  <c r="Q2557" i="1"/>
  <c r="R2557" i="1" s="1"/>
  <c r="Q2558" i="1"/>
  <c r="R2558" i="1" s="1"/>
  <c r="Q2559" i="1"/>
  <c r="R2559" i="1" s="1"/>
  <c r="Q2560" i="1"/>
  <c r="R2560" i="1" s="1"/>
  <c r="Q2561" i="1"/>
  <c r="R2561" i="1" s="1"/>
  <c r="Q2562" i="1"/>
  <c r="R2562" i="1" s="1"/>
  <c r="Q2563" i="1"/>
  <c r="R2563" i="1" s="1"/>
  <c r="Q2564" i="1"/>
  <c r="R2564" i="1" s="1"/>
  <c r="Q2565" i="1"/>
  <c r="R2565" i="1" s="1"/>
  <c r="Q2566" i="1"/>
  <c r="R2566" i="1" s="1"/>
  <c r="Q2567" i="1"/>
  <c r="R2567" i="1" s="1"/>
  <c r="Q2568" i="1"/>
  <c r="R2568" i="1" s="1"/>
  <c r="Q2569" i="1"/>
  <c r="R2569" i="1" s="1"/>
  <c r="Q2570" i="1"/>
  <c r="R2570" i="1" s="1"/>
  <c r="Q2571" i="1"/>
  <c r="R2571" i="1" s="1"/>
  <c r="Q2572" i="1"/>
  <c r="R2572" i="1" s="1"/>
  <c r="Q2573" i="1"/>
  <c r="R2573" i="1" s="1"/>
  <c r="Q2574" i="1"/>
  <c r="R2574" i="1" s="1"/>
  <c r="Q2575" i="1"/>
  <c r="R2575" i="1" s="1"/>
  <c r="Q2576" i="1"/>
  <c r="R2576" i="1" s="1"/>
  <c r="Q2577" i="1"/>
  <c r="R2577" i="1" s="1"/>
  <c r="Q2578" i="1"/>
  <c r="R2578" i="1" s="1"/>
  <c r="Q2579" i="1"/>
  <c r="R2579" i="1" s="1"/>
  <c r="Q2580" i="1"/>
  <c r="R2580" i="1" s="1"/>
  <c r="Q2581" i="1"/>
  <c r="R2581" i="1" s="1"/>
  <c r="Q2582" i="1"/>
  <c r="R2582" i="1" s="1"/>
  <c r="Q2583" i="1"/>
  <c r="R2583" i="1" s="1"/>
  <c r="Q2584" i="1"/>
  <c r="R2584" i="1" s="1"/>
  <c r="Q2585" i="1"/>
  <c r="R2585" i="1" s="1"/>
  <c r="Q2586" i="1"/>
  <c r="R2586" i="1" s="1"/>
  <c r="Q2587" i="1"/>
  <c r="R2587" i="1" s="1"/>
  <c r="Q2588" i="1"/>
  <c r="R2588" i="1" s="1"/>
  <c r="Q2589" i="1"/>
  <c r="R2589" i="1" s="1"/>
  <c r="Q2590" i="1"/>
  <c r="R2590" i="1" s="1"/>
  <c r="Q2591" i="1"/>
  <c r="R2591" i="1" s="1"/>
  <c r="Q2592" i="1"/>
  <c r="R2592" i="1" s="1"/>
  <c r="Q2593" i="1"/>
  <c r="R2593" i="1" s="1"/>
  <c r="Q2594" i="1"/>
  <c r="R2594" i="1" s="1"/>
  <c r="Q2595" i="1"/>
  <c r="R2595" i="1" s="1"/>
  <c r="Q2596" i="1"/>
  <c r="R2596" i="1" s="1"/>
  <c r="Q2597" i="1"/>
  <c r="R2597" i="1" s="1"/>
  <c r="Q2598" i="1"/>
  <c r="R2598" i="1" s="1"/>
  <c r="Q2599" i="1"/>
  <c r="R2599" i="1" s="1"/>
  <c r="Q2600" i="1"/>
  <c r="R2600" i="1" s="1"/>
  <c r="Q2601" i="1"/>
  <c r="R2601" i="1" s="1"/>
  <c r="Q2602" i="1"/>
  <c r="R2602" i="1" s="1"/>
  <c r="Q2603" i="1"/>
  <c r="R2603" i="1" s="1"/>
  <c r="Q2604" i="1"/>
  <c r="R2604" i="1" s="1"/>
  <c r="Q2605" i="1"/>
  <c r="R2605" i="1" s="1"/>
  <c r="Q2606" i="1"/>
  <c r="R2606" i="1" s="1"/>
  <c r="Q2607" i="1"/>
  <c r="R2607" i="1" s="1"/>
  <c r="Q2608" i="1"/>
  <c r="R2608" i="1" s="1"/>
  <c r="Q2609" i="1"/>
  <c r="R2609" i="1" s="1"/>
  <c r="Q2610" i="1"/>
  <c r="R2610" i="1" s="1"/>
  <c r="Q2611" i="1"/>
  <c r="R2611" i="1" s="1"/>
  <c r="Q2612" i="1"/>
  <c r="R2612" i="1" s="1"/>
  <c r="Q2613" i="1"/>
  <c r="R2613" i="1" s="1"/>
  <c r="Q2614" i="1"/>
  <c r="R2614" i="1" s="1"/>
  <c r="Q2615" i="1"/>
  <c r="R2615" i="1" s="1"/>
  <c r="Q2616" i="1"/>
  <c r="R2616" i="1" s="1"/>
  <c r="Q2617" i="1"/>
  <c r="R2617" i="1" s="1"/>
  <c r="Q2618" i="1"/>
  <c r="R2618" i="1" s="1"/>
  <c r="Q2619" i="1"/>
  <c r="R2619" i="1" s="1"/>
  <c r="Q2620" i="1"/>
  <c r="R2620" i="1" s="1"/>
  <c r="Q2621" i="1"/>
  <c r="R2621" i="1" s="1"/>
  <c r="Q2622" i="1"/>
  <c r="R2622" i="1" s="1"/>
  <c r="Q2623" i="1"/>
  <c r="R2623" i="1" s="1"/>
  <c r="Q2624" i="1"/>
  <c r="R2624" i="1" s="1"/>
  <c r="Q2625" i="1"/>
  <c r="R2625" i="1" s="1"/>
  <c r="Q2626" i="1"/>
  <c r="R2626" i="1" s="1"/>
  <c r="Q2627" i="1"/>
  <c r="R2627" i="1" s="1"/>
  <c r="Q2628" i="1"/>
  <c r="R2628" i="1" s="1"/>
  <c r="Q2629" i="1"/>
  <c r="R2629" i="1" s="1"/>
  <c r="Q2630" i="1"/>
  <c r="R2630" i="1" s="1"/>
  <c r="Q2631" i="1"/>
  <c r="R2631" i="1" s="1"/>
  <c r="Q2632" i="1"/>
  <c r="R2632" i="1" s="1"/>
  <c r="Q2633" i="1"/>
  <c r="R2633" i="1" s="1"/>
  <c r="Q2634" i="1"/>
  <c r="R2634" i="1" s="1"/>
  <c r="Q2635" i="1"/>
  <c r="R2635" i="1" s="1"/>
  <c r="Q2636" i="1"/>
  <c r="R2636" i="1" s="1"/>
  <c r="Q2637" i="1"/>
  <c r="R2637" i="1" s="1"/>
  <c r="Q2638" i="1"/>
  <c r="R2638" i="1" s="1"/>
  <c r="Q2639" i="1"/>
  <c r="R2639" i="1" s="1"/>
  <c r="Q2640" i="1"/>
  <c r="R2640" i="1" s="1"/>
  <c r="Q2641" i="1"/>
  <c r="R2641" i="1" s="1"/>
  <c r="Q2642" i="1"/>
  <c r="R2642" i="1" s="1"/>
  <c r="Q2643" i="1"/>
  <c r="R2643" i="1" s="1"/>
  <c r="Q2644" i="1"/>
  <c r="R2644" i="1" s="1"/>
  <c r="Q2645" i="1"/>
  <c r="R2645" i="1" s="1"/>
  <c r="Q2646" i="1"/>
  <c r="R2646" i="1" s="1"/>
  <c r="Q2647" i="1"/>
  <c r="R2647" i="1" s="1"/>
  <c r="Q2648" i="1"/>
  <c r="R2648" i="1" s="1"/>
  <c r="Q2649" i="1"/>
  <c r="R2649" i="1" s="1"/>
  <c r="Q2650" i="1"/>
  <c r="R2650" i="1" s="1"/>
  <c r="Q2651" i="1"/>
  <c r="R2651" i="1" s="1"/>
  <c r="Q2652" i="1"/>
  <c r="R2652" i="1" s="1"/>
  <c r="Q2653" i="1"/>
  <c r="R2653" i="1" s="1"/>
  <c r="Q2654" i="1"/>
  <c r="R2654" i="1" s="1"/>
  <c r="Q2655" i="1"/>
  <c r="R2655" i="1" s="1"/>
  <c r="Q2656" i="1"/>
  <c r="R2656" i="1" s="1"/>
  <c r="Q2657" i="1"/>
  <c r="R2657" i="1" s="1"/>
  <c r="Q2658" i="1"/>
  <c r="R2658" i="1" s="1"/>
  <c r="Q2659" i="1"/>
  <c r="R2659" i="1" s="1"/>
  <c r="Q2660" i="1"/>
  <c r="R2660" i="1" s="1"/>
  <c r="Q2661" i="1"/>
  <c r="R2661" i="1" s="1"/>
  <c r="Q2662" i="1"/>
  <c r="R2662" i="1" s="1"/>
  <c r="Q2663" i="1"/>
  <c r="R2663" i="1" s="1"/>
  <c r="Q2664" i="1"/>
  <c r="R2664" i="1" s="1"/>
  <c r="Q2665" i="1"/>
  <c r="R2665" i="1" s="1"/>
  <c r="Q2666" i="1"/>
  <c r="R2666" i="1" s="1"/>
  <c r="Q2667" i="1"/>
  <c r="R2667" i="1" s="1"/>
  <c r="Q2668" i="1"/>
  <c r="R2668" i="1" s="1"/>
  <c r="Q2669" i="1"/>
  <c r="R2669" i="1" s="1"/>
  <c r="Q2670" i="1"/>
  <c r="R2670" i="1" s="1"/>
  <c r="Q2671" i="1"/>
  <c r="R2671" i="1" s="1"/>
  <c r="Q2672" i="1"/>
  <c r="R2672" i="1" s="1"/>
  <c r="Q2673" i="1"/>
  <c r="R2673" i="1" s="1"/>
  <c r="Q2674" i="1"/>
  <c r="R2674" i="1" s="1"/>
  <c r="Q2675" i="1"/>
  <c r="R2675" i="1" s="1"/>
  <c r="Q2676" i="1"/>
  <c r="R2676" i="1" s="1"/>
  <c r="Q2677" i="1"/>
  <c r="R2677" i="1" s="1"/>
  <c r="Q2678" i="1"/>
  <c r="R2678" i="1" s="1"/>
  <c r="Q2679" i="1"/>
  <c r="R2679" i="1" s="1"/>
  <c r="Q2680" i="1"/>
  <c r="R2680" i="1" s="1"/>
  <c r="Q2681" i="1"/>
  <c r="R2681" i="1" s="1"/>
  <c r="Q2682" i="1"/>
  <c r="R2682" i="1" s="1"/>
  <c r="Q2683" i="1"/>
  <c r="R2683" i="1" s="1"/>
  <c r="Q2684" i="1"/>
  <c r="R2684" i="1" s="1"/>
  <c r="Q2685" i="1"/>
  <c r="R2685" i="1" s="1"/>
  <c r="Q2686" i="1"/>
  <c r="R2686" i="1" s="1"/>
  <c r="Q2687" i="1"/>
  <c r="R2687" i="1" s="1"/>
  <c r="Q2688" i="1"/>
  <c r="R2688" i="1" s="1"/>
  <c r="Q2689" i="1"/>
  <c r="R2689" i="1" s="1"/>
  <c r="Q2690" i="1"/>
  <c r="R2690" i="1" s="1"/>
  <c r="Q2691" i="1"/>
  <c r="R2691" i="1" s="1"/>
  <c r="Q2692" i="1"/>
  <c r="R2692" i="1" s="1"/>
  <c r="Q2693" i="1"/>
  <c r="R2693" i="1" s="1"/>
  <c r="Q2694" i="1"/>
  <c r="R2694" i="1" s="1"/>
  <c r="Q2695" i="1"/>
  <c r="R2695" i="1" s="1"/>
  <c r="Q2696" i="1"/>
  <c r="R2696" i="1" s="1"/>
  <c r="Q2697" i="1"/>
  <c r="R2697" i="1" s="1"/>
  <c r="Q2698" i="1"/>
  <c r="R2698" i="1" s="1"/>
  <c r="Q2699" i="1"/>
  <c r="R2699" i="1" s="1"/>
  <c r="Q2700" i="1"/>
  <c r="R2700" i="1" s="1"/>
  <c r="Q2701" i="1"/>
  <c r="R2701" i="1" s="1"/>
  <c r="Q2702" i="1"/>
  <c r="R2702" i="1" s="1"/>
  <c r="Q2703" i="1"/>
  <c r="R2703" i="1" s="1"/>
  <c r="Q2704" i="1"/>
  <c r="R2704" i="1" s="1"/>
  <c r="Q2705" i="1"/>
  <c r="R2705" i="1" s="1"/>
  <c r="Q2706" i="1"/>
  <c r="R2706" i="1" s="1"/>
  <c r="Q2707" i="1"/>
  <c r="R2707" i="1" s="1"/>
  <c r="Q2708" i="1"/>
  <c r="R2708" i="1" s="1"/>
  <c r="Q2709" i="1"/>
  <c r="R2709" i="1" s="1"/>
  <c r="Q2710" i="1"/>
  <c r="R2710" i="1" s="1"/>
  <c r="Q2711" i="1"/>
  <c r="R2711" i="1" s="1"/>
  <c r="Q2712" i="1"/>
  <c r="R2712" i="1" s="1"/>
  <c r="Q2713" i="1"/>
  <c r="R2713" i="1" s="1"/>
  <c r="Q2714" i="1"/>
  <c r="R2714" i="1" s="1"/>
  <c r="Q2715" i="1"/>
  <c r="R2715" i="1" s="1"/>
  <c r="Q2716" i="1"/>
  <c r="R2716" i="1" s="1"/>
  <c r="Q2717" i="1"/>
  <c r="R2717" i="1" s="1"/>
  <c r="Q2718" i="1"/>
  <c r="R2718" i="1" s="1"/>
  <c r="Q2719" i="1"/>
  <c r="R2719" i="1" s="1"/>
  <c r="Q2720" i="1"/>
  <c r="R2720" i="1" s="1"/>
  <c r="Q2721" i="1"/>
  <c r="R2721" i="1" s="1"/>
  <c r="Q2722" i="1"/>
  <c r="R2722" i="1" s="1"/>
  <c r="Q2723" i="1"/>
  <c r="R2723" i="1" s="1"/>
  <c r="Q2724" i="1"/>
  <c r="R2724" i="1" s="1"/>
  <c r="Q2725" i="1"/>
  <c r="R2725" i="1" s="1"/>
  <c r="Q2726" i="1"/>
  <c r="R2726" i="1" s="1"/>
  <c r="Q2727" i="1"/>
  <c r="R2727" i="1" s="1"/>
  <c r="Q2728" i="1"/>
  <c r="R2728" i="1" s="1"/>
  <c r="Q2729" i="1"/>
  <c r="R2729" i="1" s="1"/>
  <c r="Q2730" i="1"/>
  <c r="R2730" i="1" s="1"/>
  <c r="Q2731" i="1"/>
  <c r="R2731" i="1" s="1"/>
  <c r="Q2732" i="1"/>
  <c r="R2732" i="1" s="1"/>
  <c r="Q2733" i="1"/>
  <c r="R2733" i="1" s="1"/>
  <c r="Q2734" i="1"/>
  <c r="R2734" i="1" s="1"/>
  <c r="Q2735" i="1"/>
  <c r="R2735" i="1" s="1"/>
  <c r="Q2736" i="1"/>
  <c r="R2736" i="1" s="1"/>
  <c r="Q2737" i="1"/>
  <c r="R2737" i="1" s="1"/>
  <c r="Q2738" i="1"/>
  <c r="R2738" i="1" s="1"/>
  <c r="Q2739" i="1"/>
  <c r="R2739" i="1" s="1"/>
  <c r="Q2740" i="1"/>
  <c r="R2740" i="1" s="1"/>
  <c r="Q2741" i="1"/>
  <c r="R2741" i="1" s="1"/>
  <c r="Q2742" i="1"/>
  <c r="R2742" i="1" s="1"/>
  <c r="Q2743" i="1"/>
  <c r="R2743" i="1" s="1"/>
  <c r="Q2744" i="1"/>
  <c r="R2744" i="1" s="1"/>
  <c r="Q2745" i="1"/>
  <c r="R2745" i="1" s="1"/>
  <c r="Q2746" i="1"/>
  <c r="R2746" i="1" s="1"/>
  <c r="Q2747" i="1"/>
  <c r="R2747" i="1" s="1"/>
  <c r="Q2748" i="1"/>
  <c r="R2748" i="1" s="1"/>
  <c r="Q2749" i="1"/>
  <c r="R2749" i="1" s="1"/>
  <c r="Q2750" i="1"/>
  <c r="R2750" i="1" s="1"/>
  <c r="Q2751" i="1"/>
  <c r="R2751" i="1" s="1"/>
  <c r="Q2752" i="1"/>
  <c r="R2752" i="1" s="1"/>
  <c r="Q2753" i="1"/>
  <c r="R2753" i="1" s="1"/>
  <c r="Q2754" i="1"/>
  <c r="R2754" i="1" s="1"/>
  <c r="Q2755" i="1"/>
  <c r="R2755" i="1" s="1"/>
  <c r="Q2756" i="1"/>
  <c r="R2756" i="1" s="1"/>
  <c r="Q2757" i="1"/>
  <c r="R2757" i="1" s="1"/>
  <c r="Q2758" i="1"/>
  <c r="R2758" i="1" s="1"/>
  <c r="Q2759" i="1"/>
  <c r="R2759" i="1" s="1"/>
  <c r="Q2760" i="1"/>
  <c r="R2760" i="1" s="1"/>
  <c r="Q2761" i="1"/>
  <c r="R2761" i="1" s="1"/>
  <c r="Q2762" i="1"/>
  <c r="R2762" i="1" s="1"/>
  <c r="Q2763" i="1"/>
  <c r="R2763" i="1" s="1"/>
  <c r="Q2764" i="1"/>
  <c r="R2764" i="1" s="1"/>
  <c r="Q2765" i="1"/>
  <c r="R2765" i="1" s="1"/>
  <c r="Q2766" i="1"/>
  <c r="R2766" i="1" s="1"/>
  <c r="Q2767" i="1"/>
  <c r="R2767" i="1" s="1"/>
  <c r="Q2768" i="1"/>
  <c r="R2768" i="1" s="1"/>
  <c r="Q2769" i="1"/>
  <c r="R2769" i="1" s="1"/>
  <c r="Q2770" i="1"/>
  <c r="R2770" i="1" s="1"/>
  <c r="Q2771" i="1"/>
  <c r="R2771" i="1" s="1"/>
  <c r="Q2772" i="1"/>
  <c r="R2772" i="1" s="1"/>
  <c r="Q2773" i="1"/>
  <c r="R2773" i="1" s="1"/>
  <c r="Q2774" i="1"/>
  <c r="R2774" i="1" s="1"/>
  <c r="Q2775" i="1"/>
  <c r="R2775" i="1" s="1"/>
  <c r="Q2776" i="1"/>
  <c r="R2776" i="1" s="1"/>
  <c r="Q2777" i="1"/>
  <c r="R2777" i="1" s="1"/>
  <c r="Q2778" i="1"/>
  <c r="R2778" i="1" s="1"/>
  <c r="Q2779" i="1"/>
  <c r="R2779" i="1" s="1"/>
  <c r="Q2780" i="1"/>
  <c r="R2780" i="1" s="1"/>
  <c r="Q2781" i="1"/>
  <c r="R2781" i="1" s="1"/>
  <c r="Q2782" i="1"/>
  <c r="R2782" i="1" s="1"/>
  <c r="Q2783" i="1"/>
  <c r="R2783" i="1" s="1"/>
  <c r="Q2784" i="1"/>
  <c r="R2784" i="1" s="1"/>
  <c r="Q2785" i="1"/>
  <c r="R2785" i="1" s="1"/>
  <c r="Q2786" i="1"/>
  <c r="R2786" i="1" s="1"/>
  <c r="Q2787" i="1"/>
  <c r="R2787" i="1" s="1"/>
  <c r="Q2788" i="1"/>
  <c r="R2788" i="1" s="1"/>
  <c r="Q2789" i="1"/>
  <c r="R2789" i="1" s="1"/>
  <c r="Q2790" i="1"/>
  <c r="R2790" i="1" s="1"/>
  <c r="Q2791" i="1"/>
  <c r="R2791" i="1" s="1"/>
  <c r="Q2792" i="1"/>
  <c r="R2792" i="1" s="1"/>
  <c r="Q2793" i="1"/>
  <c r="R2793" i="1" s="1"/>
  <c r="Q2794" i="1"/>
  <c r="R2794" i="1" s="1"/>
  <c r="Q2795" i="1"/>
  <c r="R2795" i="1" s="1"/>
  <c r="Q2796" i="1"/>
  <c r="R2796" i="1" s="1"/>
  <c r="Q2797" i="1"/>
  <c r="R2797" i="1" s="1"/>
  <c r="Q2798" i="1"/>
  <c r="R2798" i="1" s="1"/>
  <c r="Q2799" i="1"/>
  <c r="R2799" i="1" s="1"/>
  <c r="Q2800" i="1"/>
  <c r="R2800" i="1" s="1"/>
  <c r="Q2801" i="1"/>
  <c r="R2801" i="1" s="1"/>
  <c r="Q2802" i="1"/>
  <c r="R2802" i="1" s="1"/>
  <c r="Q2803" i="1"/>
  <c r="R2803" i="1" s="1"/>
  <c r="Q2804" i="1"/>
  <c r="R2804" i="1" s="1"/>
  <c r="Q2805" i="1"/>
  <c r="R2805" i="1" s="1"/>
  <c r="Q2806" i="1"/>
  <c r="R2806" i="1" s="1"/>
  <c r="Q2807" i="1"/>
  <c r="R2807" i="1" s="1"/>
  <c r="Q2808" i="1"/>
  <c r="R2808" i="1" s="1"/>
  <c r="Q2809" i="1"/>
  <c r="R2809" i="1" s="1"/>
  <c r="Q2810" i="1"/>
  <c r="R2810" i="1" s="1"/>
  <c r="Q2811" i="1"/>
  <c r="R2811" i="1" s="1"/>
  <c r="Q2812" i="1"/>
  <c r="R2812" i="1" s="1"/>
  <c r="Q2813" i="1"/>
  <c r="R2813" i="1" s="1"/>
  <c r="Q2814" i="1"/>
  <c r="R2814" i="1" s="1"/>
  <c r="Q2815" i="1"/>
  <c r="R2815" i="1" s="1"/>
  <c r="Q2816" i="1"/>
  <c r="R2816" i="1" s="1"/>
  <c r="Q2817" i="1"/>
  <c r="R2817" i="1" s="1"/>
  <c r="Q2818" i="1"/>
  <c r="R2818" i="1" s="1"/>
  <c r="Q2819" i="1"/>
  <c r="R2819" i="1" s="1"/>
  <c r="Q2820" i="1"/>
  <c r="R2820" i="1" s="1"/>
  <c r="Q2821" i="1"/>
  <c r="R2821" i="1" s="1"/>
  <c r="Q2822" i="1"/>
  <c r="R2822" i="1" s="1"/>
  <c r="Q2823" i="1"/>
  <c r="R2823" i="1" s="1"/>
  <c r="Q2824" i="1"/>
  <c r="R2824" i="1" s="1"/>
  <c r="Q2825" i="1"/>
  <c r="R2825" i="1" s="1"/>
  <c r="Q2826" i="1"/>
  <c r="R2826" i="1" s="1"/>
  <c r="Q2827" i="1"/>
  <c r="R2827" i="1" s="1"/>
  <c r="Q2828" i="1"/>
  <c r="R2828" i="1" s="1"/>
  <c r="Q2829" i="1"/>
  <c r="R2829" i="1" s="1"/>
  <c r="Q2830" i="1"/>
  <c r="R2830" i="1" s="1"/>
  <c r="Q2831" i="1"/>
  <c r="R2831" i="1" s="1"/>
  <c r="Q2832" i="1"/>
  <c r="R2832" i="1" s="1"/>
  <c r="Q2833" i="1"/>
  <c r="R2833" i="1" s="1"/>
  <c r="Q2834" i="1"/>
  <c r="R2834" i="1" s="1"/>
  <c r="Q2835" i="1"/>
  <c r="R2835" i="1" s="1"/>
  <c r="Q2836" i="1"/>
  <c r="R2836" i="1" s="1"/>
  <c r="Q2837" i="1"/>
  <c r="R2837" i="1" s="1"/>
  <c r="Q2838" i="1"/>
  <c r="R2838" i="1" s="1"/>
  <c r="Q2839" i="1"/>
  <c r="R2839" i="1" s="1"/>
  <c r="Q2840" i="1"/>
  <c r="R2840" i="1" s="1"/>
  <c r="Q2841" i="1"/>
  <c r="R2841" i="1" s="1"/>
  <c r="Q2842" i="1"/>
  <c r="R2842" i="1" s="1"/>
  <c r="Q2843" i="1"/>
  <c r="R2843" i="1" s="1"/>
  <c r="Q2844" i="1"/>
  <c r="R2844" i="1" s="1"/>
  <c r="Q2845" i="1"/>
  <c r="R2845" i="1" s="1"/>
  <c r="Q2846" i="1"/>
  <c r="R2846" i="1" s="1"/>
  <c r="Q2847" i="1"/>
  <c r="R2847" i="1" s="1"/>
  <c r="Q2848" i="1"/>
  <c r="R2848" i="1" s="1"/>
  <c r="Q2849" i="1"/>
  <c r="R2849" i="1" s="1"/>
  <c r="Q2850" i="1"/>
  <c r="R2850" i="1" s="1"/>
  <c r="Q2851" i="1"/>
  <c r="R2851" i="1" s="1"/>
  <c r="Q2852" i="1"/>
  <c r="R2852" i="1" s="1"/>
  <c r="Q2853" i="1"/>
  <c r="R2853" i="1" s="1"/>
  <c r="Q2854" i="1"/>
  <c r="R2854" i="1" s="1"/>
  <c r="Q2855" i="1"/>
  <c r="R2855" i="1" s="1"/>
  <c r="Q2856" i="1"/>
  <c r="R2856" i="1" s="1"/>
  <c r="Q2857" i="1"/>
  <c r="R2857" i="1" s="1"/>
  <c r="Q2858" i="1"/>
  <c r="R2858" i="1" s="1"/>
  <c r="Q2859" i="1"/>
  <c r="R2859" i="1" s="1"/>
  <c r="Q2860" i="1"/>
  <c r="R2860" i="1" s="1"/>
  <c r="Q2861" i="1"/>
  <c r="R2861" i="1" s="1"/>
  <c r="Q2862" i="1"/>
  <c r="R2862" i="1" s="1"/>
  <c r="Q2863" i="1"/>
  <c r="R2863" i="1" s="1"/>
  <c r="Q2864" i="1"/>
  <c r="R2864" i="1" s="1"/>
  <c r="Q2865" i="1"/>
  <c r="R2865" i="1" s="1"/>
  <c r="Q2866" i="1"/>
  <c r="R2866" i="1" s="1"/>
  <c r="Q2867" i="1"/>
  <c r="R2867" i="1" s="1"/>
  <c r="Q2868" i="1"/>
  <c r="R2868" i="1" s="1"/>
  <c r="Q2869" i="1"/>
  <c r="R2869" i="1" s="1"/>
  <c r="Q2870" i="1"/>
  <c r="R2870" i="1" s="1"/>
  <c r="Q2871" i="1"/>
  <c r="R2871" i="1" s="1"/>
  <c r="Q2872" i="1"/>
  <c r="R2872" i="1" s="1"/>
  <c r="Q2873" i="1"/>
  <c r="R2873" i="1" s="1"/>
  <c r="Q2874" i="1"/>
  <c r="R2874" i="1" s="1"/>
  <c r="Q2875" i="1"/>
  <c r="R2875" i="1" s="1"/>
  <c r="Q2876" i="1"/>
  <c r="R2876" i="1" s="1"/>
  <c r="Q2877" i="1"/>
  <c r="R2877" i="1" s="1"/>
  <c r="Q2878" i="1"/>
  <c r="R2878" i="1" s="1"/>
  <c r="Q2879" i="1"/>
  <c r="R2879" i="1" s="1"/>
  <c r="Q2880" i="1"/>
  <c r="R2880" i="1" s="1"/>
  <c r="Q2881" i="1"/>
  <c r="R2881" i="1" s="1"/>
  <c r="Q2882" i="1"/>
  <c r="R2882" i="1" s="1"/>
  <c r="Q2883" i="1"/>
  <c r="R2883" i="1" s="1"/>
  <c r="Q2884" i="1"/>
  <c r="R2884" i="1" s="1"/>
  <c r="Q2885" i="1"/>
  <c r="R2885" i="1" s="1"/>
  <c r="Q2886" i="1"/>
  <c r="R2886" i="1" s="1"/>
  <c r="Q2887" i="1"/>
  <c r="R2887" i="1" s="1"/>
  <c r="Q2888" i="1"/>
  <c r="R2888" i="1" s="1"/>
  <c r="Q2889" i="1"/>
  <c r="R2889" i="1" s="1"/>
  <c r="Q2890" i="1"/>
  <c r="R2890" i="1" s="1"/>
  <c r="Q2891" i="1"/>
  <c r="R2891" i="1" s="1"/>
  <c r="Q2892" i="1"/>
  <c r="R2892" i="1" s="1"/>
  <c r="Q2893" i="1"/>
  <c r="R2893" i="1" s="1"/>
  <c r="Q2894" i="1"/>
  <c r="R2894" i="1" s="1"/>
  <c r="Q2895" i="1"/>
  <c r="R2895" i="1" s="1"/>
  <c r="Q2896" i="1"/>
  <c r="R2896" i="1" s="1"/>
  <c r="Q2897" i="1"/>
  <c r="R2897" i="1" s="1"/>
  <c r="Q2898" i="1"/>
  <c r="R2898" i="1" s="1"/>
  <c r="Q2899" i="1"/>
  <c r="R2899" i="1" s="1"/>
  <c r="Q2900" i="1"/>
  <c r="R2900" i="1" s="1"/>
  <c r="Q2901" i="1"/>
  <c r="R2901" i="1" s="1"/>
  <c r="Q2902" i="1"/>
  <c r="R2902" i="1" s="1"/>
  <c r="Q2903" i="1"/>
  <c r="R2903" i="1" s="1"/>
  <c r="Q2904" i="1"/>
  <c r="R2904" i="1" s="1"/>
  <c r="Q2905" i="1"/>
  <c r="R2905" i="1" s="1"/>
  <c r="Q2906" i="1"/>
  <c r="R2906" i="1" s="1"/>
  <c r="Q2907" i="1"/>
  <c r="R2907" i="1" s="1"/>
  <c r="Q2908" i="1"/>
  <c r="R2908" i="1" s="1"/>
  <c r="Q2909" i="1"/>
  <c r="R2909" i="1" s="1"/>
  <c r="Q2910" i="1"/>
  <c r="R2910" i="1" s="1"/>
  <c r="Q2911" i="1"/>
  <c r="R2911" i="1" s="1"/>
  <c r="Q2912" i="1"/>
  <c r="R2912" i="1" s="1"/>
  <c r="Q2913" i="1"/>
  <c r="R2913" i="1" s="1"/>
  <c r="Q2914" i="1"/>
  <c r="R2914" i="1" s="1"/>
  <c r="Q2915" i="1"/>
  <c r="R2915" i="1" s="1"/>
  <c r="Q2916" i="1"/>
  <c r="R2916" i="1" s="1"/>
  <c r="Q2917" i="1"/>
  <c r="R2917" i="1" s="1"/>
  <c r="Q2918" i="1"/>
  <c r="R2918" i="1" s="1"/>
  <c r="Q2919" i="1"/>
  <c r="R2919" i="1" s="1"/>
  <c r="Q2920" i="1"/>
  <c r="R2920" i="1" s="1"/>
  <c r="Q2921" i="1"/>
  <c r="R2921" i="1" s="1"/>
  <c r="Q2922" i="1"/>
  <c r="R2922" i="1" s="1"/>
  <c r="Q2923" i="1"/>
  <c r="R2923" i="1" s="1"/>
  <c r="Q2924" i="1"/>
  <c r="R2924" i="1" s="1"/>
  <c r="Q2925" i="1"/>
  <c r="R2925" i="1" s="1"/>
  <c r="Q2926" i="1"/>
  <c r="R2926" i="1" s="1"/>
  <c r="Q2927" i="1"/>
  <c r="R2927" i="1" s="1"/>
  <c r="Q2928" i="1"/>
  <c r="R2928" i="1" s="1"/>
  <c r="Q2929" i="1"/>
  <c r="R2929" i="1" s="1"/>
  <c r="Q2930" i="1"/>
  <c r="R2930" i="1" s="1"/>
  <c r="Q2931" i="1"/>
  <c r="R2931" i="1" s="1"/>
  <c r="Q2932" i="1"/>
  <c r="R2932" i="1" s="1"/>
  <c r="Q2933" i="1"/>
  <c r="R2933" i="1" s="1"/>
  <c r="Q2934" i="1"/>
  <c r="R2934" i="1" s="1"/>
  <c r="Q2935" i="1"/>
  <c r="R2935" i="1" s="1"/>
  <c r="Q2936" i="1"/>
  <c r="R2936" i="1" s="1"/>
  <c r="Q2937" i="1"/>
  <c r="R2937" i="1" s="1"/>
  <c r="Q2938" i="1"/>
  <c r="R2938" i="1" s="1"/>
  <c r="Q2939" i="1"/>
  <c r="R2939" i="1" s="1"/>
  <c r="Q2940" i="1"/>
  <c r="R2940" i="1" s="1"/>
  <c r="Q2941" i="1"/>
  <c r="R2941" i="1" s="1"/>
  <c r="Q2942" i="1"/>
  <c r="R2942" i="1" s="1"/>
  <c r="Q2943" i="1"/>
  <c r="R2943" i="1" s="1"/>
  <c r="Q2944" i="1"/>
  <c r="R2944" i="1" s="1"/>
  <c r="Q2945" i="1"/>
  <c r="R2945" i="1" s="1"/>
  <c r="Q2946" i="1"/>
  <c r="R2946" i="1" s="1"/>
  <c r="Q2947" i="1"/>
  <c r="R2947" i="1" s="1"/>
  <c r="Q2948" i="1"/>
  <c r="R2948" i="1" s="1"/>
  <c r="Q2949" i="1"/>
  <c r="R2949" i="1" s="1"/>
  <c r="Q2950" i="1"/>
  <c r="R2950" i="1" s="1"/>
  <c r="Q2951" i="1"/>
  <c r="R2951" i="1" s="1"/>
  <c r="Q2952" i="1"/>
  <c r="R2952" i="1" s="1"/>
  <c r="Q2953" i="1"/>
  <c r="R2953" i="1" s="1"/>
  <c r="Q2954" i="1"/>
  <c r="R2954" i="1" s="1"/>
  <c r="Q2955" i="1"/>
  <c r="R2955" i="1" s="1"/>
  <c r="Q2956" i="1"/>
  <c r="R2956" i="1" s="1"/>
  <c r="Q2957" i="1"/>
  <c r="R2957" i="1" s="1"/>
  <c r="Q2958" i="1"/>
  <c r="R2958" i="1" s="1"/>
  <c r="Q2959" i="1"/>
  <c r="R2959" i="1" s="1"/>
  <c r="Q2960" i="1"/>
  <c r="R2960" i="1" s="1"/>
  <c r="Q2961" i="1"/>
  <c r="R2961" i="1" s="1"/>
  <c r="Q2962" i="1"/>
  <c r="R2962" i="1" s="1"/>
  <c r="Q2963" i="1"/>
  <c r="R2963" i="1" s="1"/>
  <c r="Q2964" i="1"/>
  <c r="R2964" i="1" s="1"/>
  <c r="Q2965" i="1"/>
  <c r="R2965" i="1" s="1"/>
  <c r="Q2966" i="1"/>
  <c r="R2966" i="1" s="1"/>
  <c r="Q2967" i="1"/>
  <c r="R2967" i="1" s="1"/>
  <c r="Q2968" i="1"/>
  <c r="R2968" i="1" s="1"/>
  <c r="Q2969" i="1"/>
  <c r="R2969" i="1" s="1"/>
  <c r="Q2970" i="1"/>
  <c r="R2970" i="1" s="1"/>
  <c r="Q2971" i="1"/>
  <c r="R2971" i="1" s="1"/>
  <c r="Q2972" i="1"/>
  <c r="R2972" i="1" s="1"/>
  <c r="Q2973" i="1"/>
  <c r="R2973" i="1" s="1"/>
  <c r="Q2974" i="1"/>
  <c r="R2974" i="1" s="1"/>
  <c r="Q2975" i="1"/>
  <c r="R2975" i="1" s="1"/>
  <c r="Q2976" i="1"/>
  <c r="R2976" i="1" s="1"/>
  <c r="Q2977" i="1"/>
  <c r="R2977" i="1" s="1"/>
  <c r="Q2978" i="1"/>
  <c r="R2978" i="1" s="1"/>
  <c r="Q2979" i="1"/>
  <c r="R2979" i="1" s="1"/>
  <c r="Q2980" i="1"/>
  <c r="R2980" i="1" s="1"/>
  <c r="Q2981" i="1"/>
  <c r="R2981" i="1" s="1"/>
  <c r="Q2982" i="1"/>
  <c r="R2982" i="1" s="1"/>
  <c r="Q2983" i="1"/>
  <c r="R2983" i="1" s="1"/>
  <c r="Q2984" i="1"/>
  <c r="R2984" i="1" s="1"/>
  <c r="Q2985" i="1"/>
  <c r="R2985" i="1" s="1"/>
  <c r="Q2986" i="1"/>
  <c r="R2986" i="1" s="1"/>
  <c r="Q2987" i="1"/>
  <c r="R2987" i="1" s="1"/>
  <c r="Q2988" i="1"/>
  <c r="R2988" i="1" s="1"/>
  <c r="Q2989" i="1"/>
  <c r="R2989" i="1" s="1"/>
  <c r="Q2990" i="1"/>
  <c r="R2990" i="1" s="1"/>
  <c r="Q2991" i="1"/>
  <c r="R2991" i="1" s="1"/>
  <c r="Q2992" i="1"/>
  <c r="R2992" i="1" s="1"/>
  <c r="Q2993" i="1"/>
  <c r="R2993" i="1" s="1"/>
  <c r="Q2994" i="1"/>
  <c r="R2994" i="1" s="1"/>
  <c r="Q2995" i="1"/>
  <c r="R2995" i="1" s="1"/>
  <c r="Q2996" i="1"/>
  <c r="R2996" i="1" s="1"/>
  <c r="Q2997" i="1"/>
  <c r="R2997" i="1" s="1"/>
  <c r="Q2998" i="1"/>
  <c r="R2998" i="1" s="1"/>
  <c r="Q2999" i="1"/>
  <c r="R2999" i="1" s="1"/>
  <c r="Q3000" i="1"/>
  <c r="R3000" i="1" s="1"/>
  <c r="Q3001" i="1"/>
  <c r="R3001" i="1" s="1"/>
  <c r="Q3002" i="1"/>
  <c r="R3002" i="1" s="1"/>
  <c r="Q3003" i="1"/>
  <c r="R3003" i="1" s="1"/>
  <c r="Q3004" i="1"/>
  <c r="R3004" i="1" s="1"/>
  <c r="Q3005" i="1"/>
  <c r="R3005" i="1" s="1"/>
  <c r="Q3006" i="1"/>
  <c r="R3006" i="1" s="1"/>
  <c r="Q3007" i="1"/>
  <c r="R3007" i="1" s="1"/>
  <c r="Q3008" i="1"/>
  <c r="R3008" i="1" s="1"/>
  <c r="Q3009" i="1"/>
  <c r="R3009" i="1" s="1"/>
  <c r="Q3010" i="1"/>
  <c r="R3010" i="1" s="1"/>
  <c r="Q3011" i="1"/>
  <c r="R3011" i="1" s="1"/>
  <c r="Q3012" i="1"/>
  <c r="R3012" i="1" s="1"/>
  <c r="Q3013" i="1"/>
  <c r="R3013" i="1" s="1"/>
  <c r="Q3014" i="1"/>
  <c r="R3014" i="1" s="1"/>
  <c r="Q3015" i="1"/>
  <c r="R3015" i="1" s="1"/>
  <c r="Q3016" i="1"/>
  <c r="R3016" i="1" s="1"/>
  <c r="Q3017" i="1"/>
  <c r="R3017" i="1" s="1"/>
  <c r="Q3018" i="1"/>
  <c r="R3018" i="1" s="1"/>
  <c r="Q3019" i="1"/>
  <c r="R3019" i="1" s="1"/>
  <c r="Q3020" i="1"/>
  <c r="R3020" i="1" s="1"/>
  <c r="Q3021" i="1"/>
  <c r="R3021" i="1" s="1"/>
  <c r="Q3022" i="1"/>
  <c r="R3022" i="1" s="1"/>
  <c r="Q3023" i="1"/>
  <c r="R3023" i="1" s="1"/>
  <c r="Q3024" i="1"/>
  <c r="R3024" i="1" s="1"/>
  <c r="Q3025" i="1"/>
  <c r="R3025" i="1" s="1"/>
  <c r="Q3026" i="1"/>
  <c r="R3026" i="1" s="1"/>
  <c r="Q3027" i="1"/>
  <c r="R3027" i="1" s="1"/>
  <c r="Q3028" i="1"/>
  <c r="R3028" i="1" s="1"/>
  <c r="Q3029" i="1"/>
  <c r="R3029" i="1" s="1"/>
  <c r="Q3030" i="1"/>
  <c r="R3030" i="1" s="1"/>
  <c r="Q3031" i="1"/>
  <c r="R3031" i="1" s="1"/>
  <c r="Q3032" i="1"/>
  <c r="R3032" i="1" s="1"/>
  <c r="Q3033" i="1"/>
  <c r="R3033" i="1" s="1"/>
  <c r="Q3034" i="1"/>
  <c r="R3034" i="1" s="1"/>
  <c r="Q3035" i="1"/>
  <c r="R3035" i="1" s="1"/>
  <c r="Q3036" i="1"/>
  <c r="R3036" i="1" s="1"/>
  <c r="Q3037" i="1"/>
  <c r="R3037" i="1" s="1"/>
  <c r="Q3038" i="1"/>
  <c r="R3038" i="1" s="1"/>
  <c r="Q3039" i="1"/>
  <c r="R3039" i="1" s="1"/>
  <c r="Q3040" i="1"/>
  <c r="R3040" i="1" s="1"/>
  <c r="Q3041" i="1"/>
  <c r="R3041" i="1" s="1"/>
  <c r="Q3042" i="1"/>
  <c r="R3042" i="1" s="1"/>
  <c r="Q3043" i="1"/>
  <c r="R3043" i="1" s="1"/>
  <c r="Q3044" i="1"/>
  <c r="R3044" i="1" s="1"/>
  <c r="Q3045" i="1"/>
  <c r="R3045" i="1" s="1"/>
  <c r="Q3046" i="1"/>
  <c r="R3046" i="1" s="1"/>
  <c r="Q3047" i="1"/>
  <c r="R3047" i="1" s="1"/>
  <c r="Q3048" i="1"/>
  <c r="R3048" i="1" s="1"/>
  <c r="Q3049" i="1"/>
  <c r="R3049" i="1" s="1"/>
  <c r="Q3050" i="1"/>
  <c r="R3050" i="1" s="1"/>
  <c r="Q3051" i="1"/>
  <c r="R3051" i="1" s="1"/>
  <c r="Q3052" i="1"/>
  <c r="R3052" i="1" s="1"/>
  <c r="Q3053" i="1"/>
  <c r="R3053" i="1" s="1"/>
  <c r="Q3054" i="1"/>
  <c r="R3054" i="1" s="1"/>
  <c r="Q3055" i="1"/>
  <c r="R3055" i="1" s="1"/>
  <c r="Q3056" i="1"/>
  <c r="R3056" i="1" s="1"/>
  <c r="Q3057" i="1"/>
  <c r="R3057" i="1" s="1"/>
  <c r="Q3058" i="1"/>
  <c r="R3058" i="1" s="1"/>
  <c r="Q3059" i="1"/>
  <c r="R3059" i="1" s="1"/>
  <c r="Q3060" i="1"/>
  <c r="R3060" i="1" s="1"/>
  <c r="Q3061" i="1"/>
  <c r="R3061" i="1" s="1"/>
  <c r="Q3062" i="1"/>
  <c r="R3062" i="1" s="1"/>
  <c r="Q3063" i="1"/>
  <c r="R3063" i="1" s="1"/>
  <c r="Q3064" i="1"/>
  <c r="R3064" i="1" s="1"/>
  <c r="Q3065" i="1"/>
  <c r="R3065" i="1" s="1"/>
  <c r="Q3066" i="1"/>
  <c r="R3066" i="1" s="1"/>
  <c r="Q3067" i="1"/>
  <c r="R3067" i="1" s="1"/>
  <c r="Q3068" i="1"/>
  <c r="R3068" i="1" s="1"/>
  <c r="Q3069" i="1"/>
  <c r="R3069" i="1" s="1"/>
  <c r="Q3070" i="1"/>
  <c r="R3070" i="1" s="1"/>
  <c r="Q3071" i="1"/>
  <c r="R3071" i="1" s="1"/>
  <c r="Q3072" i="1"/>
  <c r="R3072" i="1" s="1"/>
  <c r="Q3073" i="1"/>
  <c r="R3073" i="1" s="1"/>
  <c r="Q3074" i="1"/>
  <c r="R3074" i="1" s="1"/>
  <c r="Q3075" i="1"/>
  <c r="R3075" i="1" s="1"/>
  <c r="Q3076" i="1"/>
  <c r="R3076" i="1" s="1"/>
  <c r="Q3077" i="1"/>
  <c r="R3077" i="1" s="1"/>
  <c r="Q3078" i="1"/>
  <c r="R3078" i="1" s="1"/>
  <c r="Q3079" i="1"/>
  <c r="R3079" i="1" s="1"/>
  <c r="Q3080" i="1"/>
  <c r="R3080" i="1" s="1"/>
  <c r="Q3081" i="1"/>
  <c r="R3081" i="1" s="1"/>
  <c r="Q3082" i="1"/>
  <c r="R3082" i="1" s="1"/>
  <c r="Q3083" i="1"/>
  <c r="R3083" i="1" s="1"/>
  <c r="Q3084" i="1"/>
  <c r="R3084" i="1" s="1"/>
  <c r="Q3085" i="1"/>
  <c r="R3085" i="1" s="1"/>
  <c r="Q3086" i="1"/>
  <c r="R3086" i="1" s="1"/>
  <c r="Q3087" i="1"/>
  <c r="R3087" i="1" s="1"/>
  <c r="Q3088" i="1"/>
  <c r="R3088" i="1" s="1"/>
  <c r="Q3089" i="1"/>
  <c r="R3089" i="1" s="1"/>
  <c r="Q3090" i="1"/>
  <c r="R3090" i="1" s="1"/>
  <c r="Q3091" i="1"/>
  <c r="R3091" i="1" s="1"/>
  <c r="Q3092" i="1"/>
  <c r="R3092" i="1" s="1"/>
  <c r="Q3093" i="1"/>
  <c r="R3093" i="1" s="1"/>
  <c r="Q3094" i="1"/>
  <c r="R3094" i="1" s="1"/>
  <c r="Q3095" i="1"/>
  <c r="R3095" i="1" s="1"/>
  <c r="Q3096" i="1"/>
  <c r="R3096" i="1" s="1"/>
  <c r="Q3097" i="1"/>
  <c r="R3097" i="1" s="1"/>
  <c r="Q3098" i="1"/>
  <c r="R3098" i="1" s="1"/>
  <c r="Q3099" i="1"/>
  <c r="R3099" i="1" s="1"/>
  <c r="Q3100" i="1"/>
  <c r="R3100" i="1" s="1"/>
  <c r="Q3101" i="1"/>
  <c r="R3101" i="1" s="1"/>
  <c r="Q3102" i="1"/>
  <c r="R3102" i="1" s="1"/>
  <c r="Q3103" i="1"/>
  <c r="R3103" i="1" s="1"/>
  <c r="Q3104" i="1"/>
  <c r="R3104" i="1" s="1"/>
  <c r="Q3105" i="1"/>
  <c r="R3105" i="1" s="1"/>
  <c r="Q3106" i="1"/>
  <c r="R3106" i="1" s="1"/>
  <c r="Q3107" i="1"/>
  <c r="R3107" i="1" s="1"/>
  <c r="Q3108" i="1"/>
  <c r="R3108" i="1" s="1"/>
  <c r="Q3109" i="1"/>
  <c r="R3109" i="1" s="1"/>
  <c r="Q3110" i="1"/>
  <c r="R3110" i="1" s="1"/>
  <c r="Q3111" i="1"/>
  <c r="R3111" i="1" s="1"/>
  <c r="Q3112" i="1"/>
  <c r="R3112" i="1" s="1"/>
  <c r="Q3113" i="1"/>
  <c r="R3113" i="1" s="1"/>
  <c r="Q3114" i="1"/>
  <c r="R3114" i="1" s="1"/>
  <c r="Q3115" i="1"/>
  <c r="R3115" i="1" s="1"/>
  <c r="Q3116" i="1"/>
  <c r="R3116" i="1" s="1"/>
  <c r="Q3117" i="1"/>
  <c r="R3117" i="1" s="1"/>
  <c r="Q3118" i="1"/>
  <c r="R3118" i="1" s="1"/>
  <c r="Q3119" i="1"/>
  <c r="R3119" i="1" s="1"/>
  <c r="Q3120" i="1"/>
  <c r="R3120" i="1" s="1"/>
  <c r="Q3121" i="1"/>
  <c r="R3121" i="1" s="1"/>
  <c r="Q3122" i="1"/>
  <c r="R3122" i="1" s="1"/>
  <c r="Q3123" i="1"/>
  <c r="R3123" i="1" s="1"/>
  <c r="Q3124" i="1"/>
  <c r="R3124" i="1" s="1"/>
  <c r="Q3125" i="1"/>
  <c r="R3125" i="1" s="1"/>
  <c r="Q3126" i="1"/>
  <c r="R3126" i="1" s="1"/>
  <c r="Q3127" i="1"/>
  <c r="R3127" i="1" s="1"/>
  <c r="Q3128" i="1"/>
  <c r="R3128" i="1" s="1"/>
  <c r="Q3129" i="1"/>
  <c r="R3129" i="1" s="1"/>
  <c r="Q3130" i="1"/>
  <c r="R3130" i="1" s="1"/>
  <c r="Q3131" i="1"/>
  <c r="R3131" i="1" s="1"/>
  <c r="Q3132" i="1"/>
  <c r="R3132" i="1" s="1"/>
  <c r="Q3133" i="1"/>
  <c r="R3133" i="1" s="1"/>
  <c r="Q3134" i="1"/>
  <c r="R3134" i="1" s="1"/>
  <c r="Q3135" i="1"/>
  <c r="R3135" i="1" s="1"/>
  <c r="Q3136" i="1"/>
  <c r="R3136" i="1" s="1"/>
  <c r="Q3137" i="1"/>
  <c r="R3137" i="1" s="1"/>
  <c r="Q3138" i="1"/>
  <c r="R3138" i="1" s="1"/>
  <c r="Q3139" i="1"/>
  <c r="R3139" i="1" s="1"/>
  <c r="Q3140" i="1"/>
  <c r="R3140" i="1" s="1"/>
  <c r="Q3141" i="1"/>
  <c r="R3141" i="1" s="1"/>
  <c r="Q3142" i="1"/>
  <c r="R3142" i="1" s="1"/>
  <c r="Q3143" i="1"/>
  <c r="R3143" i="1" s="1"/>
  <c r="Q3144" i="1"/>
  <c r="R3144" i="1" s="1"/>
  <c r="Q3145" i="1"/>
  <c r="R3145" i="1" s="1"/>
  <c r="Q3146" i="1"/>
  <c r="R3146" i="1" s="1"/>
  <c r="Q3147" i="1"/>
  <c r="R3147" i="1" s="1"/>
  <c r="Q3148" i="1"/>
  <c r="R3148" i="1" s="1"/>
  <c r="Q3149" i="1"/>
  <c r="R3149" i="1" s="1"/>
  <c r="Q3150" i="1"/>
  <c r="R3150" i="1" s="1"/>
  <c r="Q3151" i="1"/>
  <c r="R3151" i="1" s="1"/>
  <c r="Q3152" i="1"/>
  <c r="R3152" i="1" s="1"/>
  <c r="Q3153" i="1"/>
  <c r="R3153" i="1" s="1"/>
  <c r="Q3154" i="1"/>
  <c r="R3154" i="1" s="1"/>
  <c r="Q3155" i="1"/>
  <c r="R3155" i="1" s="1"/>
  <c r="Q3156" i="1"/>
  <c r="R3156" i="1" s="1"/>
  <c r="Q3157" i="1"/>
  <c r="R3157" i="1" s="1"/>
  <c r="Q3158" i="1"/>
  <c r="R3158" i="1" s="1"/>
  <c r="Q3159" i="1"/>
  <c r="R3159" i="1" s="1"/>
  <c r="Q3160" i="1"/>
  <c r="R3160" i="1" s="1"/>
  <c r="Q3161" i="1"/>
  <c r="R3161" i="1" s="1"/>
  <c r="Q3162" i="1"/>
  <c r="R3162" i="1" s="1"/>
  <c r="Q3163" i="1"/>
  <c r="R3163" i="1" s="1"/>
  <c r="Q3164" i="1"/>
  <c r="R3164" i="1" s="1"/>
  <c r="Q3165" i="1"/>
  <c r="R3165" i="1" s="1"/>
  <c r="Q3166" i="1"/>
  <c r="R3166" i="1" s="1"/>
  <c r="Q3167" i="1"/>
  <c r="R3167" i="1" s="1"/>
  <c r="Q3168" i="1"/>
  <c r="R3168" i="1" s="1"/>
  <c r="Q3169" i="1"/>
  <c r="R3169" i="1" s="1"/>
  <c r="Q3170" i="1"/>
  <c r="R3170" i="1" s="1"/>
  <c r="Q3171" i="1"/>
  <c r="R3171" i="1" s="1"/>
  <c r="Q3172" i="1"/>
  <c r="R3172" i="1" s="1"/>
  <c r="Q3173" i="1"/>
  <c r="R3173" i="1" s="1"/>
  <c r="Q3174" i="1"/>
  <c r="R3174" i="1" s="1"/>
  <c r="Q3175" i="1"/>
  <c r="R3175" i="1" s="1"/>
  <c r="Q3176" i="1"/>
  <c r="R3176" i="1" s="1"/>
  <c r="Q3177" i="1"/>
  <c r="R3177" i="1" s="1"/>
  <c r="Q3178" i="1"/>
  <c r="R3178" i="1" s="1"/>
  <c r="Q3179" i="1"/>
  <c r="R3179" i="1" s="1"/>
  <c r="Q3180" i="1"/>
  <c r="R3180" i="1" s="1"/>
  <c r="Q3181" i="1"/>
  <c r="R3181" i="1" s="1"/>
  <c r="Q3182" i="1"/>
  <c r="R3182" i="1" s="1"/>
  <c r="Q3183" i="1"/>
  <c r="R3183" i="1" s="1"/>
  <c r="Q3184" i="1"/>
  <c r="R3184" i="1" s="1"/>
  <c r="Q3185" i="1"/>
  <c r="R3185" i="1" s="1"/>
  <c r="Q3186" i="1"/>
  <c r="R3186" i="1" s="1"/>
  <c r="Q3187" i="1"/>
  <c r="R3187" i="1" s="1"/>
  <c r="Q3188" i="1"/>
  <c r="R3188" i="1" s="1"/>
  <c r="Q3189" i="1"/>
  <c r="R3189" i="1" s="1"/>
  <c r="Q3190" i="1"/>
  <c r="R3190" i="1" s="1"/>
  <c r="Q3191" i="1"/>
  <c r="R3191" i="1" s="1"/>
  <c r="Q3192" i="1"/>
  <c r="R3192" i="1" s="1"/>
  <c r="Q3193" i="1"/>
  <c r="R3193" i="1" s="1"/>
  <c r="Q3194" i="1"/>
  <c r="R3194" i="1" s="1"/>
  <c r="Q3195" i="1"/>
  <c r="R3195" i="1" s="1"/>
  <c r="Q3196" i="1"/>
  <c r="R3196" i="1" s="1"/>
  <c r="Q3197" i="1"/>
  <c r="R3197" i="1" s="1"/>
  <c r="Q3198" i="1"/>
  <c r="R3198" i="1" s="1"/>
  <c r="Q3199" i="1"/>
  <c r="R3199" i="1" s="1"/>
  <c r="Q3200" i="1"/>
  <c r="R3200" i="1" s="1"/>
  <c r="Q3201" i="1"/>
  <c r="R3201" i="1" s="1"/>
  <c r="Q3202" i="1"/>
  <c r="R3202" i="1" s="1"/>
  <c r="Q3203" i="1"/>
  <c r="R3203" i="1" s="1"/>
  <c r="Q3204" i="1"/>
  <c r="R3204" i="1" s="1"/>
  <c r="Q3205" i="1"/>
  <c r="R3205" i="1" s="1"/>
  <c r="Q3206" i="1"/>
  <c r="R3206" i="1" s="1"/>
  <c r="Q3207" i="1"/>
  <c r="R3207" i="1" s="1"/>
  <c r="Q3208" i="1"/>
  <c r="R3208" i="1" s="1"/>
  <c r="Q3209" i="1"/>
  <c r="R3209" i="1" s="1"/>
  <c r="Q3210" i="1"/>
  <c r="R3210" i="1" s="1"/>
  <c r="Q3211" i="1"/>
  <c r="R3211" i="1" s="1"/>
  <c r="Q3212" i="1"/>
  <c r="R3212" i="1" s="1"/>
  <c r="Q3213" i="1"/>
  <c r="R3213" i="1" s="1"/>
  <c r="Q3214" i="1"/>
  <c r="R3214" i="1" s="1"/>
  <c r="Q3215" i="1"/>
  <c r="R3215" i="1" s="1"/>
  <c r="Q3216" i="1"/>
  <c r="R3216" i="1" s="1"/>
  <c r="Q3217" i="1"/>
  <c r="R3217" i="1" s="1"/>
  <c r="Q3218" i="1"/>
  <c r="R3218" i="1" s="1"/>
  <c r="Q3219" i="1"/>
  <c r="R3219" i="1" s="1"/>
  <c r="Q3220" i="1"/>
  <c r="R3220" i="1" s="1"/>
  <c r="Q3221" i="1"/>
  <c r="R3221" i="1" s="1"/>
  <c r="Q3222" i="1"/>
  <c r="R3222" i="1" s="1"/>
  <c r="Q3223" i="1"/>
  <c r="R3223" i="1" s="1"/>
  <c r="Q3224" i="1"/>
  <c r="R3224" i="1" s="1"/>
  <c r="Q3225" i="1"/>
  <c r="R3225" i="1" s="1"/>
  <c r="Q3226" i="1"/>
  <c r="R3226" i="1" s="1"/>
  <c r="Q3227" i="1"/>
  <c r="R3227" i="1" s="1"/>
  <c r="Q3228" i="1"/>
  <c r="R3228" i="1" s="1"/>
  <c r="Q3229" i="1"/>
  <c r="R3229" i="1" s="1"/>
  <c r="Q3230" i="1"/>
  <c r="R3230" i="1" s="1"/>
  <c r="Q3231" i="1"/>
  <c r="R3231" i="1" s="1"/>
  <c r="Q3232" i="1"/>
  <c r="R3232" i="1" s="1"/>
  <c r="Q3233" i="1"/>
  <c r="R3233" i="1" s="1"/>
  <c r="Q3234" i="1"/>
  <c r="R3234" i="1" s="1"/>
  <c r="Q3235" i="1"/>
  <c r="R3235" i="1" s="1"/>
  <c r="Q3236" i="1"/>
  <c r="R3236" i="1" s="1"/>
  <c r="Q3237" i="1"/>
  <c r="R3237" i="1" s="1"/>
  <c r="Q3238" i="1"/>
  <c r="R3238" i="1" s="1"/>
  <c r="Q3239" i="1"/>
  <c r="R3239" i="1" s="1"/>
  <c r="Q3240" i="1"/>
  <c r="R3240" i="1" s="1"/>
  <c r="Q3241" i="1"/>
  <c r="R3241" i="1" s="1"/>
  <c r="Q3242" i="1"/>
  <c r="R3242" i="1" s="1"/>
  <c r="Q3243" i="1"/>
  <c r="R3243" i="1" s="1"/>
  <c r="Q3244" i="1"/>
  <c r="R3244" i="1" s="1"/>
  <c r="Q3245" i="1"/>
  <c r="R3245" i="1" s="1"/>
  <c r="Q3246" i="1"/>
  <c r="R3246" i="1" s="1"/>
  <c r="Q3247" i="1"/>
  <c r="R3247" i="1" s="1"/>
  <c r="Q3248" i="1"/>
  <c r="R3248" i="1" s="1"/>
  <c r="Q3249" i="1"/>
  <c r="R3249" i="1" s="1"/>
  <c r="Q3250" i="1"/>
  <c r="R3250" i="1" s="1"/>
  <c r="Q3251" i="1"/>
  <c r="R3251" i="1" s="1"/>
  <c r="Q3252" i="1"/>
  <c r="R3252" i="1" s="1"/>
  <c r="Q3253" i="1"/>
  <c r="R3253" i="1" s="1"/>
  <c r="Q3254" i="1"/>
  <c r="R3254" i="1" s="1"/>
  <c r="Q3255" i="1"/>
  <c r="R3255" i="1" s="1"/>
  <c r="Q3256" i="1"/>
  <c r="R3256" i="1" s="1"/>
  <c r="Q3257" i="1"/>
  <c r="R3257" i="1" s="1"/>
  <c r="Q3258" i="1"/>
  <c r="R3258" i="1" s="1"/>
  <c r="Q3259" i="1"/>
  <c r="R3259" i="1" s="1"/>
  <c r="Q3260" i="1"/>
  <c r="R3260" i="1" s="1"/>
  <c r="Q3261" i="1"/>
  <c r="R3261" i="1" s="1"/>
  <c r="Q3262" i="1"/>
  <c r="R3262" i="1" s="1"/>
  <c r="Q3263" i="1"/>
  <c r="R3263" i="1" s="1"/>
  <c r="Q3264" i="1"/>
  <c r="R3264" i="1" s="1"/>
  <c r="Q3265" i="1"/>
  <c r="R3265" i="1" s="1"/>
  <c r="Q3266" i="1"/>
  <c r="R3266" i="1" s="1"/>
  <c r="Q3267" i="1"/>
  <c r="R3267" i="1" s="1"/>
  <c r="Q3268" i="1"/>
  <c r="R3268" i="1" s="1"/>
  <c r="Q3269" i="1"/>
  <c r="R3269" i="1" s="1"/>
  <c r="Q3270" i="1"/>
  <c r="R3270" i="1" s="1"/>
  <c r="Q3271" i="1"/>
  <c r="R3271" i="1" s="1"/>
  <c r="Q3272" i="1"/>
  <c r="R3272" i="1" s="1"/>
  <c r="Q3273" i="1"/>
  <c r="R3273" i="1" s="1"/>
  <c r="Q3274" i="1"/>
  <c r="R3274" i="1" s="1"/>
  <c r="Q3275" i="1"/>
  <c r="R3275" i="1" s="1"/>
  <c r="Q3276" i="1"/>
  <c r="R3276" i="1" s="1"/>
  <c r="Q3277" i="1"/>
  <c r="R3277" i="1" s="1"/>
  <c r="Q3278" i="1"/>
  <c r="R3278" i="1" s="1"/>
  <c r="Q3279" i="1"/>
  <c r="R3279" i="1" s="1"/>
  <c r="Q3280" i="1"/>
  <c r="R3280" i="1" s="1"/>
  <c r="Q3281" i="1"/>
  <c r="R3281" i="1" s="1"/>
  <c r="Q3282" i="1"/>
  <c r="R3282" i="1" s="1"/>
  <c r="Q3283" i="1"/>
  <c r="R3283" i="1" s="1"/>
  <c r="Q3284" i="1"/>
  <c r="R3284" i="1" s="1"/>
  <c r="Q3285" i="1"/>
  <c r="R3285" i="1" s="1"/>
  <c r="Q3286" i="1"/>
  <c r="R3286" i="1" s="1"/>
  <c r="Q3287" i="1"/>
  <c r="R3287" i="1" s="1"/>
  <c r="Q3288" i="1"/>
  <c r="R3288" i="1" s="1"/>
  <c r="Q3289" i="1"/>
  <c r="R3289" i="1" s="1"/>
  <c r="Q3290" i="1"/>
  <c r="R3290" i="1" s="1"/>
  <c r="Q3291" i="1"/>
  <c r="R3291" i="1" s="1"/>
  <c r="Q3292" i="1"/>
  <c r="R3292" i="1" s="1"/>
  <c r="Q3293" i="1"/>
  <c r="R3293" i="1" s="1"/>
  <c r="Q3294" i="1"/>
  <c r="R3294" i="1" s="1"/>
  <c r="Q3295" i="1"/>
  <c r="R3295" i="1" s="1"/>
  <c r="Q3296" i="1"/>
  <c r="R3296" i="1" s="1"/>
  <c r="Q3297" i="1"/>
  <c r="R3297" i="1" s="1"/>
  <c r="Q3298" i="1"/>
  <c r="R3298" i="1" s="1"/>
  <c r="Q3299" i="1"/>
  <c r="R3299" i="1" s="1"/>
  <c r="Q3300" i="1"/>
  <c r="R3300" i="1" s="1"/>
  <c r="Q3301" i="1"/>
  <c r="R3301" i="1" s="1"/>
  <c r="Q3302" i="1"/>
  <c r="R3302" i="1" s="1"/>
  <c r="Q3303" i="1"/>
  <c r="R3303" i="1" s="1"/>
  <c r="Q3304" i="1"/>
  <c r="R3304" i="1" s="1"/>
  <c r="Q3305" i="1"/>
  <c r="R3305" i="1" s="1"/>
  <c r="Q3306" i="1"/>
  <c r="R3306" i="1" s="1"/>
  <c r="Q3307" i="1"/>
  <c r="R3307" i="1" s="1"/>
  <c r="Q3308" i="1"/>
  <c r="R3308" i="1" s="1"/>
  <c r="Q3309" i="1"/>
  <c r="R3309" i="1" s="1"/>
  <c r="Q3310" i="1"/>
  <c r="R3310" i="1" s="1"/>
  <c r="Q3311" i="1"/>
  <c r="R3311" i="1" s="1"/>
  <c r="Q3312" i="1"/>
  <c r="R3312" i="1" s="1"/>
  <c r="Q3313" i="1"/>
  <c r="R3313" i="1" s="1"/>
  <c r="Q3314" i="1"/>
  <c r="R3314" i="1" s="1"/>
  <c r="Q3315" i="1"/>
  <c r="R3315" i="1" s="1"/>
  <c r="Q3316" i="1"/>
  <c r="R3316" i="1" s="1"/>
  <c r="Q3317" i="1"/>
  <c r="R3317" i="1" s="1"/>
  <c r="Q3318" i="1"/>
  <c r="R3318" i="1" s="1"/>
  <c r="Q3319" i="1"/>
  <c r="R3319" i="1" s="1"/>
  <c r="Q3320" i="1"/>
  <c r="R3320" i="1" s="1"/>
  <c r="Q3321" i="1"/>
  <c r="R3321" i="1" s="1"/>
  <c r="Q3322" i="1"/>
  <c r="R3322" i="1" s="1"/>
  <c r="Q3323" i="1"/>
  <c r="R3323" i="1" s="1"/>
  <c r="Q3324" i="1"/>
  <c r="R3324" i="1" s="1"/>
  <c r="Q3325" i="1"/>
  <c r="R3325" i="1" s="1"/>
  <c r="Q3326" i="1"/>
  <c r="R3326" i="1" s="1"/>
  <c r="Q3327" i="1"/>
  <c r="R3327" i="1" s="1"/>
  <c r="Q3328" i="1"/>
  <c r="R3328" i="1" s="1"/>
  <c r="Q3329" i="1"/>
  <c r="R3329" i="1" s="1"/>
  <c r="Q3330" i="1"/>
  <c r="R3330" i="1" s="1"/>
  <c r="Q3331" i="1"/>
  <c r="R3331" i="1" s="1"/>
  <c r="Q3332" i="1"/>
  <c r="R3332" i="1" s="1"/>
  <c r="Q3333" i="1"/>
  <c r="R3333" i="1" s="1"/>
  <c r="Q3334" i="1"/>
  <c r="R3334" i="1" s="1"/>
  <c r="Q3335" i="1"/>
  <c r="R3335" i="1" s="1"/>
  <c r="Q3336" i="1"/>
  <c r="R3336" i="1" s="1"/>
  <c r="Q3337" i="1"/>
  <c r="R3337" i="1" s="1"/>
  <c r="Q3338" i="1"/>
  <c r="R3338" i="1" s="1"/>
  <c r="Q3339" i="1"/>
  <c r="R3339" i="1" s="1"/>
  <c r="Q3340" i="1"/>
  <c r="R3340" i="1" s="1"/>
  <c r="Q3341" i="1"/>
  <c r="R3341" i="1" s="1"/>
  <c r="Q3342" i="1"/>
  <c r="R3342" i="1" s="1"/>
  <c r="Q3343" i="1"/>
  <c r="R3343" i="1" s="1"/>
  <c r="Q3344" i="1"/>
  <c r="R3344" i="1" s="1"/>
  <c r="Q3345" i="1"/>
  <c r="R3345" i="1" s="1"/>
  <c r="Q3346" i="1"/>
  <c r="R3346" i="1" s="1"/>
  <c r="Q3347" i="1"/>
  <c r="R3347" i="1" s="1"/>
  <c r="Q3348" i="1"/>
  <c r="R3348" i="1" s="1"/>
  <c r="Q3349" i="1"/>
  <c r="R3349" i="1" s="1"/>
  <c r="Q3350" i="1"/>
  <c r="R3350" i="1" s="1"/>
  <c r="Q3351" i="1"/>
  <c r="R3351" i="1" s="1"/>
  <c r="Q3352" i="1"/>
  <c r="R3352" i="1" s="1"/>
  <c r="Q3353" i="1"/>
  <c r="R3353" i="1" s="1"/>
  <c r="Q3354" i="1"/>
  <c r="R3354" i="1" s="1"/>
  <c r="Q3355" i="1"/>
  <c r="R3355" i="1" s="1"/>
  <c r="Q3356" i="1"/>
  <c r="R3356" i="1" s="1"/>
  <c r="Q3357" i="1"/>
  <c r="R3357" i="1" s="1"/>
  <c r="Q3358" i="1"/>
  <c r="R3358" i="1" s="1"/>
  <c r="Q3359" i="1"/>
  <c r="R3359" i="1" s="1"/>
  <c r="Q3360" i="1"/>
  <c r="R3360" i="1" s="1"/>
  <c r="Q3361" i="1"/>
  <c r="R3361" i="1" s="1"/>
  <c r="Q3362" i="1"/>
  <c r="R3362" i="1" s="1"/>
  <c r="Q3363" i="1"/>
  <c r="R3363" i="1" s="1"/>
  <c r="Q3364" i="1"/>
  <c r="R3364" i="1" s="1"/>
  <c r="Q3365" i="1"/>
  <c r="R3365" i="1" s="1"/>
  <c r="Q3366" i="1"/>
  <c r="R3366" i="1" s="1"/>
  <c r="Q3367" i="1"/>
  <c r="R3367" i="1" s="1"/>
  <c r="Q3368" i="1"/>
  <c r="R3368" i="1" s="1"/>
  <c r="Q3369" i="1"/>
  <c r="R3369" i="1" s="1"/>
  <c r="Q3370" i="1"/>
  <c r="R3370" i="1" s="1"/>
  <c r="Q3371" i="1"/>
  <c r="R3371" i="1" s="1"/>
  <c r="Q3372" i="1"/>
  <c r="R3372" i="1" s="1"/>
  <c r="Q3373" i="1"/>
  <c r="R3373" i="1" s="1"/>
  <c r="Q3374" i="1"/>
  <c r="R3374" i="1" s="1"/>
  <c r="Q3375" i="1"/>
  <c r="R3375" i="1" s="1"/>
  <c r="Q3376" i="1"/>
  <c r="R3376" i="1" s="1"/>
  <c r="Q3377" i="1"/>
  <c r="R3377" i="1" s="1"/>
  <c r="Q3378" i="1"/>
  <c r="R3378" i="1" s="1"/>
  <c r="Q3379" i="1"/>
  <c r="R3379" i="1" s="1"/>
  <c r="Q3380" i="1"/>
  <c r="R3380" i="1" s="1"/>
  <c r="Q3381" i="1"/>
  <c r="R3381" i="1" s="1"/>
  <c r="Q3382" i="1"/>
  <c r="R3382" i="1" s="1"/>
  <c r="Q3383" i="1"/>
  <c r="R3383" i="1" s="1"/>
  <c r="Q3384" i="1"/>
  <c r="R3384" i="1" s="1"/>
  <c r="Q3385" i="1"/>
  <c r="R3385" i="1" s="1"/>
  <c r="Q3386" i="1"/>
  <c r="R3386" i="1" s="1"/>
  <c r="Q3387" i="1"/>
  <c r="R3387" i="1" s="1"/>
  <c r="Q3388" i="1"/>
  <c r="R3388" i="1" s="1"/>
  <c r="Q3389" i="1"/>
  <c r="R3389" i="1" s="1"/>
  <c r="Q3390" i="1"/>
  <c r="R3390" i="1" s="1"/>
  <c r="Q3391" i="1"/>
  <c r="R3391" i="1" s="1"/>
  <c r="Q3392" i="1"/>
  <c r="R3392" i="1" s="1"/>
  <c r="Q3393" i="1"/>
  <c r="R3393" i="1" s="1"/>
  <c r="Q3394" i="1"/>
  <c r="R3394" i="1" s="1"/>
  <c r="Q3395" i="1"/>
  <c r="R3395" i="1" s="1"/>
  <c r="Q3396" i="1"/>
  <c r="R3396" i="1" s="1"/>
  <c r="Q3397" i="1"/>
  <c r="R3397" i="1" s="1"/>
  <c r="Q3398" i="1"/>
  <c r="R3398" i="1" s="1"/>
  <c r="Q3399" i="1"/>
  <c r="R3399" i="1" s="1"/>
  <c r="Q3400" i="1"/>
  <c r="R3400" i="1" s="1"/>
  <c r="Q3401" i="1"/>
  <c r="R3401" i="1" s="1"/>
  <c r="Q3402" i="1"/>
  <c r="R3402" i="1" s="1"/>
  <c r="Q3403" i="1"/>
  <c r="R3403" i="1" s="1"/>
  <c r="Q3404" i="1"/>
  <c r="R3404" i="1" s="1"/>
  <c r="Q3405" i="1"/>
  <c r="R3405" i="1" s="1"/>
  <c r="Q3406" i="1"/>
  <c r="R3406" i="1" s="1"/>
  <c r="Q3407" i="1"/>
  <c r="R3407" i="1" s="1"/>
  <c r="Q3408" i="1"/>
  <c r="R3408" i="1" s="1"/>
  <c r="Q3409" i="1"/>
  <c r="R3409" i="1" s="1"/>
  <c r="Q3410" i="1"/>
  <c r="R3410" i="1" s="1"/>
  <c r="Q3411" i="1"/>
  <c r="R3411" i="1" s="1"/>
  <c r="Q3412" i="1"/>
  <c r="R3412" i="1" s="1"/>
  <c r="Q3413" i="1"/>
  <c r="R3413" i="1" s="1"/>
  <c r="Q3414" i="1"/>
  <c r="R3414" i="1" s="1"/>
  <c r="Q3415" i="1"/>
  <c r="R3415" i="1" s="1"/>
  <c r="Q3416" i="1"/>
  <c r="R3416" i="1" s="1"/>
  <c r="Q3417" i="1"/>
  <c r="R3417" i="1" s="1"/>
  <c r="Q3418" i="1"/>
  <c r="R3418" i="1" s="1"/>
  <c r="Q3419" i="1"/>
  <c r="R3419" i="1" s="1"/>
  <c r="Q3420" i="1"/>
  <c r="R3420" i="1" s="1"/>
  <c r="Q3421" i="1"/>
  <c r="R3421" i="1" s="1"/>
  <c r="Q3422" i="1"/>
  <c r="R3422" i="1" s="1"/>
  <c r="Q3423" i="1"/>
  <c r="R3423" i="1" s="1"/>
  <c r="Q3424" i="1"/>
  <c r="R3424" i="1" s="1"/>
  <c r="Q3425" i="1"/>
  <c r="R3425" i="1" s="1"/>
  <c r="Q3426" i="1"/>
  <c r="R3426" i="1" s="1"/>
  <c r="Q3427" i="1"/>
  <c r="R3427" i="1" s="1"/>
  <c r="Q3428" i="1"/>
  <c r="R3428" i="1" s="1"/>
  <c r="Q3429" i="1"/>
  <c r="R3429" i="1" s="1"/>
  <c r="Q3430" i="1"/>
  <c r="R3430" i="1" s="1"/>
  <c r="Q3431" i="1"/>
  <c r="R3431" i="1" s="1"/>
  <c r="Q3432" i="1"/>
  <c r="R3432" i="1" s="1"/>
  <c r="Q3433" i="1"/>
  <c r="R3433" i="1" s="1"/>
  <c r="Q3434" i="1"/>
  <c r="R3434" i="1" s="1"/>
  <c r="Q3435" i="1"/>
  <c r="R3435" i="1" s="1"/>
  <c r="Q3436" i="1"/>
  <c r="R3436" i="1" s="1"/>
  <c r="Q3437" i="1"/>
  <c r="R3437" i="1" s="1"/>
  <c r="Q3438" i="1"/>
  <c r="R3438" i="1" s="1"/>
  <c r="Q3439" i="1"/>
  <c r="R3439" i="1" s="1"/>
  <c r="Q3440" i="1"/>
  <c r="R3440" i="1" s="1"/>
  <c r="Q3441" i="1"/>
  <c r="R3441" i="1" s="1"/>
  <c r="Q3442" i="1"/>
  <c r="R3442" i="1" s="1"/>
  <c r="Q3443" i="1"/>
  <c r="R3443" i="1" s="1"/>
  <c r="Q3444" i="1"/>
  <c r="R3444" i="1" s="1"/>
  <c r="Q3445" i="1"/>
  <c r="R3445" i="1" s="1"/>
  <c r="Q3446" i="1"/>
  <c r="R3446" i="1" s="1"/>
  <c r="Q3447" i="1"/>
  <c r="R3447" i="1" s="1"/>
  <c r="Q3448" i="1"/>
  <c r="R3448" i="1" s="1"/>
  <c r="Q3449" i="1"/>
  <c r="R3449" i="1" s="1"/>
  <c r="Q3450" i="1"/>
  <c r="R3450" i="1" s="1"/>
  <c r="Q3451" i="1"/>
  <c r="R3451" i="1" s="1"/>
  <c r="Q3452" i="1"/>
  <c r="R3452" i="1" s="1"/>
  <c r="Q3453" i="1"/>
  <c r="R3453" i="1" s="1"/>
  <c r="Q3454" i="1"/>
  <c r="R3454" i="1" s="1"/>
  <c r="Q3455" i="1"/>
  <c r="R3455" i="1" s="1"/>
  <c r="Q3456" i="1"/>
  <c r="R3456" i="1" s="1"/>
  <c r="Q3457" i="1"/>
  <c r="R3457" i="1" s="1"/>
  <c r="Q3458" i="1"/>
  <c r="R3458" i="1" s="1"/>
  <c r="Q3459" i="1"/>
  <c r="R3459" i="1" s="1"/>
  <c r="Q3460" i="1"/>
  <c r="R3460" i="1" s="1"/>
  <c r="Q3461" i="1"/>
  <c r="R3461" i="1" s="1"/>
  <c r="Q3462" i="1"/>
  <c r="R3462" i="1" s="1"/>
  <c r="Q3463" i="1"/>
  <c r="R3463" i="1" s="1"/>
  <c r="Q3464" i="1"/>
  <c r="R3464" i="1" s="1"/>
  <c r="Q3465" i="1"/>
  <c r="R3465" i="1" s="1"/>
  <c r="Q3466" i="1"/>
  <c r="R3466" i="1" s="1"/>
  <c r="Q3467" i="1"/>
  <c r="R3467" i="1" s="1"/>
  <c r="Q3468" i="1"/>
  <c r="R3468" i="1" s="1"/>
  <c r="Q3469" i="1"/>
  <c r="R3469" i="1" s="1"/>
  <c r="Q3470" i="1"/>
  <c r="R3470" i="1" s="1"/>
  <c r="Q3471" i="1"/>
  <c r="R3471" i="1" s="1"/>
  <c r="Q3472" i="1"/>
  <c r="R3472" i="1" s="1"/>
  <c r="Q3473" i="1"/>
  <c r="R3473" i="1" s="1"/>
  <c r="Q3474" i="1"/>
  <c r="R3474" i="1" s="1"/>
  <c r="Q3475" i="1"/>
  <c r="R3475" i="1" s="1"/>
  <c r="Q3476" i="1"/>
  <c r="R3476" i="1" s="1"/>
  <c r="Q3477" i="1"/>
  <c r="R3477" i="1" s="1"/>
  <c r="Q3478" i="1"/>
  <c r="R3478" i="1" s="1"/>
  <c r="Q3479" i="1"/>
  <c r="R3479" i="1" s="1"/>
  <c r="Q3480" i="1"/>
  <c r="R3480" i="1" s="1"/>
  <c r="Q3481" i="1"/>
  <c r="R3481" i="1" s="1"/>
  <c r="Q3482" i="1"/>
  <c r="R3482" i="1" s="1"/>
  <c r="Q3483" i="1"/>
  <c r="R3483" i="1" s="1"/>
  <c r="Q3484" i="1"/>
  <c r="R3484" i="1" s="1"/>
  <c r="Q3485" i="1"/>
  <c r="R3485" i="1" s="1"/>
  <c r="Q3486" i="1"/>
  <c r="R3486" i="1" s="1"/>
  <c r="Q3487" i="1"/>
  <c r="R3487" i="1" s="1"/>
  <c r="Q3488" i="1"/>
  <c r="R3488" i="1" s="1"/>
  <c r="Q3489" i="1"/>
  <c r="R3489" i="1" s="1"/>
  <c r="Q3490" i="1"/>
  <c r="R3490" i="1" s="1"/>
  <c r="Q3491" i="1"/>
  <c r="R3491" i="1" s="1"/>
  <c r="Q3492" i="1"/>
  <c r="R3492" i="1" s="1"/>
  <c r="Q3493" i="1"/>
  <c r="R3493" i="1" s="1"/>
  <c r="Q3494" i="1"/>
  <c r="R3494" i="1" s="1"/>
  <c r="Q3495" i="1"/>
  <c r="R3495" i="1" s="1"/>
  <c r="Q3496" i="1"/>
  <c r="R3496" i="1" s="1"/>
  <c r="Q3497" i="1"/>
  <c r="R3497" i="1" s="1"/>
  <c r="Q3498" i="1"/>
  <c r="R3498" i="1" s="1"/>
  <c r="Q3499" i="1"/>
  <c r="R3499" i="1" s="1"/>
  <c r="Q3500" i="1"/>
  <c r="R3500" i="1" s="1"/>
  <c r="Q3501" i="1"/>
  <c r="R3501" i="1" s="1"/>
  <c r="Q3502" i="1"/>
  <c r="R3502" i="1" s="1"/>
  <c r="Q3503" i="1"/>
  <c r="R3503" i="1" s="1"/>
  <c r="Q3504" i="1"/>
  <c r="R3504" i="1" s="1"/>
  <c r="Q3505" i="1"/>
  <c r="R3505" i="1" s="1"/>
  <c r="Q3506" i="1"/>
  <c r="R3506" i="1" s="1"/>
  <c r="Q3507" i="1"/>
  <c r="R3507" i="1" s="1"/>
  <c r="Q3508" i="1"/>
  <c r="R3508" i="1" s="1"/>
  <c r="Q3509" i="1"/>
  <c r="R3509" i="1" s="1"/>
  <c r="Q3510" i="1"/>
  <c r="R3510" i="1" s="1"/>
  <c r="Q3511" i="1"/>
  <c r="R3511" i="1" s="1"/>
  <c r="Q3512" i="1"/>
  <c r="R3512" i="1" s="1"/>
  <c r="Q3513" i="1"/>
  <c r="R3513" i="1" s="1"/>
  <c r="Q3514" i="1"/>
  <c r="R3514" i="1" s="1"/>
  <c r="Q3515" i="1"/>
  <c r="R3515" i="1" s="1"/>
  <c r="Q3516" i="1"/>
  <c r="R3516" i="1" s="1"/>
  <c r="Q3517" i="1"/>
  <c r="R3517" i="1" s="1"/>
  <c r="Q3518" i="1"/>
  <c r="R3518" i="1" s="1"/>
  <c r="Q3519" i="1"/>
  <c r="R3519" i="1" s="1"/>
  <c r="Q3520" i="1"/>
  <c r="R3520" i="1" s="1"/>
  <c r="Q3521" i="1"/>
  <c r="R3521" i="1" s="1"/>
  <c r="Q3522" i="1"/>
  <c r="R3522" i="1" s="1"/>
  <c r="Q3523" i="1"/>
  <c r="R3523" i="1" s="1"/>
  <c r="Q3524" i="1"/>
  <c r="R3524" i="1" s="1"/>
  <c r="Q3525" i="1"/>
  <c r="R3525" i="1" s="1"/>
  <c r="Q3526" i="1"/>
  <c r="R3526" i="1" s="1"/>
  <c r="Q3527" i="1"/>
  <c r="R3527" i="1" s="1"/>
  <c r="Q3528" i="1"/>
  <c r="R3528" i="1" s="1"/>
  <c r="Q3529" i="1"/>
  <c r="R3529" i="1" s="1"/>
  <c r="Q3530" i="1"/>
  <c r="R3530" i="1" s="1"/>
  <c r="Q3531" i="1"/>
  <c r="R3531" i="1" s="1"/>
  <c r="Q3532" i="1"/>
  <c r="R3532" i="1" s="1"/>
  <c r="Q3533" i="1"/>
  <c r="R3533" i="1" s="1"/>
  <c r="Q3534" i="1"/>
  <c r="R3534" i="1" s="1"/>
  <c r="Q3535" i="1"/>
  <c r="R3535" i="1" s="1"/>
  <c r="Q3536" i="1"/>
  <c r="R3536" i="1" s="1"/>
  <c r="Q3537" i="1"/>
  <c r="R3537" i="1" s="1"/>
  <c r="Q3538" i="1"/>
  <c r="R3538" i="1" s="1"/>
  <c r="Q3539" i="1"/>
  <c r="R3539" i="1" s="1"/>
  <c r="Q3540" i="1"/>
  <c r="R3540" i="1" s="1"/>
  <c r="Q3541" i="1"/>
  <c r="R3541" i="1" s="1"/>
  <c r="Q3542" i="1"/>
  <c r="R3542" i="1" s="1"/>
  <c r="Q3543" i="1"/>
  <c r="R3543" i="1" s="1"/>
  <c r="Q3544" i="1"/>
  <c r="R3544" i="1" s="1"/>
  <c r="Q3545" i="1"/>
  <c r="R3545" i="1" s="1"/>
  <c r="Q3546" i="1"/>
  <c r="R3546" i="1" s="1"/>
  <c r="Q3547" i="1"/>
  <c r="R3547" i="1" s="1"/>
  <c r="Q3548" i="1"/>
  <c r="R3548" i="1" s="1"/>
  <c r="Q3549" i="1"/>
  <c r="R3549" i="1" s="1"/>
  <c r="Q3550" i="1"/>
  <c r="R3550" i="1" s="1"/>
  <c r="Q3551" i="1"/>
  <c r="R3551" i="1" s="1"/>
  <c r="Q3552" i="1"/>
  <c r="R3552" i="1" s="1"/>
  <c r="Q3553" i="1"/>
  <c r="R3553" i="1" s="1"/>
  <c r="Q3554" i="1"/>
  <c r="R3554" i="1" s="1"/>
  <c r="Q3555" i="1"/>
  <c r="R3555" i="1" s="1"/>
  <c r="Q3556" i="1"/>
  <c r="R3556" i="1" s="1"/>
  <c r="Q3557" i="1"/>
  <c r="R3557" i="1" s="1"/>
  <c r="Q3558" i="1"/>
  <c r="R3558" i="1" s="1"/>
  <c r="Q3559" i="1"/>
  <c r="R3559" i="1" s="1"/>
  <c r="Q3560" i="1"/>
  <c r="R3560" i="1" s="1"/>
  <c r="Q3561" i="1"/>
  <c r="R3561" i="1" s="1"/>
  <c r="Q3562" i="1"/>
  <c r="R3562" i="1" s="1"/>
  <c r="Q3563" i="1"/>
  <c r="R3563" i="1" s="1"/>
  <c r="Q3564" i="1"/>
  <c r="R3564" i="1" s="1"/>
  <c r="Q3565" i="1"/>
  <c r="R3565" i="1" s="1"/>
  <c r="Q3566" i="1"/>
  <c r="R3566" i="1" s="1"/>
  <c r="Q3567" i="1"/>
  <c r="R3567" i="1" s="1"/>
  <c r="Q3568" i="1"/>
  <c r="R3568" i="1" s="1"/>
  <c r="Q3569" i="1"/>
  <c r="R3569" i="1" s="1"/>
  <c r="Q3570" i="1"/>
  <c r="R3570" i="1" s="1"/>
  <c r="Q3571" i="1"/>
  <c r="R3571" i="1" s="1"/>
  <c r="Q3572" i="1"/>
  <c r="R3572" i="1" s="1"/>
  <c r="Q3573" i="1"/>
  <c r="R3573" i="1" s="1"/>
  <c r="Q3574" i="1"/>
  <c r="R3574" i="1" s="1"/>
  <c r="Q3575" i="1"/>
  <c r="R3575" i="1" s="1"/>
  <c r="Q3576" i="1"/>
  <c r="R3576" i="1" s="1"/>
  <c r="Q3577" i="1"/>
  <c r="R3577" i="1" s="1"/>
  <c r="Q3578" i="1"/>
  <c r="R3578" i="1" s="1"/>
  <c r="Q3579" i="1"/>
  <c r="R3579" i="1" s="1"/>
  <c r="Q3580" i="1"/>
  <c r="R3580" i="1" s="1"/>
  <c r="Q3581" i="1"/>
  <c r="R3581" i="1" s="1"/>
  <c r="Q3582" i="1"/>
  <c r="R3582" i="1" s="1"/>
  <c r="Q3583" i="1"/>
  <c r="R3583" i="1" s="1"/>
  <c r="Q3584" i="1"/>
  <c r="R3584" i="1" s="1"/>
  <c r="Q3585" i="1"/>
  <c r="R3585" i="1" s="1"/>
  <c r="Q3586" i="1"/>
  <c r="R3586" i="1" s="1"/>
  <c r="Q3587" i="1"/>
  <c r="R3587" i="1" s="1"/>
  <c r="Q3588" i="1"/>
  <c r="R3588" i="1" s="1"/>
  <c r="Q3589" i="1"/>
  <c r="R3589" i="1" s="1"/>
  <c r="Q3590" i="1"/>
  <c r="R3590" i="1" s="1"/>
  <c r="Q3591" i="1"/>
  <c r="R3591" i="1" s="1"/>
  <c r="Q3592" i="1"/>
  <c r="R3592" i="1" s="1"/>
  <c r="Q3593" i="1"/>
  <c r="R3593" i="1" s="1"/>
  <c r="Q3594" i="1"/>
  <c r="R3594" i="1" s="1"/>
  <c r="Q3595" i="1"/>
  <c r="R3595" i="1" s="1"/>
  <c r="Q3596" i="1"/>
  <c r="R3596" i="1" s="1"/>
  <c r="Q3597" i="1"/>
  <c r="R3597" i="1" s="1"/>
  <c r="Q3598" i="1"/>
  <c r="R3598" i="1" s="1"/>
  <c r="Q3599" i="1"/>
  <c r="R3599" i="1" s="1"/>
  <c r="Q3600" i="1"/>
  <c r="R3600" i="1" s="1"/>
  <c r="Q3601" i="1"/>
  <c r="R3601" i="1" s="1"/>
  <c r="Q3602" i="1"/>
  <c r="R3602" i="1" s="1"/>
  <c r="Q3603" i="1"/>
  <c r="R3603" i="1" s="1"/>
  <c r="Q3604" i="1"/>
  <c r="R3604" i="1" s="1"/>
  <c r="Q3605" i="1"/>
  <c r="R3605" i="1" s="1"/>
  <c r="Q3606" i="1"/>
  <c r="R3606" i="1" s="1"/>
  <c r="Q3607" i="1"/>
  <c r="R3607" i="1" s="1"/>
  <c r="Q3608" i="1"/>
  <c r="R3608" i="1" s="1"/>
  <c r="Q3609" i="1"/>
  <c r="R3609" i="1" s="1"/>
  <c r="Q3610" i="1"/>
  <c r="R3610" i="1" s="1"/>
  <c r="Q3611" i="1"/>
  <c r="R3611" i="1" s="1"/>
  <c r="Q3612" i="1"/>
  <c r="R3612" i="1" s="1"/>
  <c r="Q3613" i="1"/>
  <c r="R3613" i="1" s="1"/>
  <c r="Q3614" i="1"/>
  <c r="R3614" i="1" s="1"/>
  <c r="Q3615" i="1"/>
  <c r="R3615" i="1" s="1"/>
  <c r="Q3616" i="1"/>
  <c r="R3616" i="1" s="1"/>
  <c r="Q3617" i="1"/>
  <c r="R3617" i="1" s="1"/>
  <c r="Q3618" i="1"/>
  <c r="R3618" i="1" s="1"/>
  <c r="Q3619" i="1"/>
  <c r="R3619" i="1" s="1"/>
  <c r="Q3620" i="1"/>
  <c r="R3620" i="1" s="1"/>
  <c r="Q3621" i="1"/>
  <c r="R3621" i="1" s="1"/>
  <c r="Q3622" i="1"/>
  <c r="R3622" i="1" s="1"/>
  <c r="Q3623" i="1"/>
  <c r="R3623" i="1" s="1"/>
  <c r="Q3624" i="1"/>
  <c r="R3624" i="1" s="1"/>
  <c r="Q3625" i="1"/>
  <c r="R3625" i="1" s="1"/>
  <c r="Q3626" i="1"/>
  <c r="R3626" i="1" s="1"/>
  <c r="Q3627" i="1"/>
  <c r="R3627" i="1" s="1"/>
  <c r="Q3628" i="1"/>
  <c r="R3628" i="1" s="1"/>
  <c r="Q3629" i="1"/>
  <c r="R3629" i="1" s="1"/>
  <c r="Q3630" i="1"/>
  <c r="R3630" i="1" s="1"/>
  <c r="Q3631" i="1"/>
  <c r="R3631" i="1" s="1"/>
  <c r="Q3632" i="1"/>
  <c r="R3632" i="1" s="1"/>
  <c r="Q3633" i="1"/>
  <c r="R3633" i="1" s="1"/>
  <c r="Q3634" i="1"/>
  <c r="R3634" i="1" s="1"/>
  <c r="Q3635" i="1"/>
  <c r="R3635" i="1" s="1"/>
  <c r="Q3636" i="1"/>
  <c r="R3636" i="1" s="1"/>
  <c r="Q3637" i="1"/>
  <c r="R3637" i="1" s="1"/>
  <c r="Q3638" i="1"/>
  <c r="R3638" i="1" s="1"/>
  <c r="Q3639" i="1"/>
  <c r="R3639" i="1" s="1"/>
  <c r="Q3640" i="1"/>
  <c r="R3640" i="1" s="1"/>
  <c r="Q3641" i="1"/>
  <c r="R3641" i="1" s="1"/>
  <c r="Q3642" i="1"/>
  <c r="R3642" i="1" s="1"/>
  <c r="Q3643" i="1"/>
  <c r="R3643" i="1" s="1"/>
  <c r="Q3644" i="1"/>
  <c r="R3644" i="1" s="1"/>
  <c r="Q3645" i="1"/>
  <c r="R3645" i="1" s="1"/>
  <c r="Q3646" i="1"/>
  <c r="R3646" i="1" s="1"/>
  <c r="Q3647" i="1"/>
  <c r="R3647" i="1" s="1"/>
  <c r="Q3648" i="1"/>
  <c r="R3648" i="1" s="1"/>
  <c r="Q3649" i="1"/>
  <c r="R3649" i="1" s="1"/>
  <c r="Q3650" i="1"/>
  <c r="R3650" i="1" s="1"/>
  <c r="Q3651" i="1"/>
  <c r="R3651" i="1" s="1"/>
  <c r="Q3652" i="1"/>
  <c r="R3652" i="1" s="1"/>
  <c r="Q3653" i="1"/>
  <c r="R3653" i="1" s="1"/>
  <c r="Q3654" i="1"/>
  <c r="R3654" i="1" s="1"/>
  <c r="Q3655" i="1"/>
  <c r="R3655" i="1" s="1"/>
  <c r="Q3656" i="1"/>
  <c r="R3656" i="1" s="1"/>
  <c r="Q3657" i="1"/>
  <c r="R3657" i="1" s="1"/>
  <c r="Q3658" i="1"/>
  <c r="R3658" i="1" s="1"/>
  <c r="Q3659" i="1"/>
  <c r="R3659" i="1" s="1"/>
  <c r="Q3660" i="1"/>
  <c r="R3660" i="1" s="1"/>
  <c r="Q3661" i="1"/>
  <c r="R3661" i="1" s="1"/>
  <c r="Q3662" i="1"/>
  <c r="R3662" i="1" s="1"/>
  <c r="Q3663" i="1"/>
  <c r="R3663" i="1" s="1"/>
  <c r="Q3664" i="1"/>
  <c r="R3664" i="1" s="1"/>
  <c r="Q3665" i="1"/>
  <c r="R3665" i="1" s="1"/>
  <c r="Q3666" i="1"/>
  <c r="R3666" i="1" s="1"/>
  <c r="Q3667" i="1"/>
  <c r="R3667" i="1" s="1"/>
  <c r="Q3668" i="1"/>
  <c r="R3668" i="1" s="1"/>
  <c r="Q3669" i="1"/>
  <c r="R3669" i="1" s="1"/>
  <c r="Q3670" i="1"/>
  <c r="R3670" i="1" s="1"/>
  <c r="Q3671" i="1"/>
  <c r="R3671" i="1" s="1"/>
  <c r="Q3672" i="1"/>
  <c r="R3672" i="1" s="1"/>
  <c r="Q3673" i="1"/>
  <c r="R3673" i="1" s="1"/>
  <c r="Q3674" i="1"/>
  <c r="R3674" i="1" s="1"/>
  <c r="Q3675" i="1"/>
  <c r="R3675" i="1" s="1"/>
  <c r="Q3676" i="1"/>
  <c r="R3676" i="1" s="1"/>
  <c r="Q3677" i="1"/>
  <c r="R3677" i="1" s="1"/>
  <c r="Q3678" i="1"/>
  <c r="R3678" i="1" s="1"/>
  <c r="Q3679" i="1"/>
  <c r="R3679" i="1" s="1"/>
  <c r="Q3680" i="1"/>
  <c r="R3680" i="1" s="1"/>
  <c r="Q3681" i="1"/>
  <c r="R3681" i="1" s="1"/>
  <c r="Q3682" i="1"/>
  <c r="R3682" i="1" s="1"/>
  <c r="Q3683" i="1"/>
  <c r="R3683" i="1" s="1"/>
  <c r="Q3684" i="1"/>
  <c r="R3684" i="1" s="1"/>
  <c r="Q3685" i="1"/>
  <c r="R3685" i="1" s="1"/>
  <c r="Q3686" i="1"/>
  <c r="R3686" i="1" s="1"/>
  <c r="Q3687" i="1"/>
  <c r="R3687" i="1" s="1"/>
  <c r="Q3688" i="1"/>
  <c r="R3688" i="1" s="1"/>
  <c r="Q3689" i="1"/>
  <c r="R3689" i="1" s="1"/>
  <c r="Q3690" i="1"/>
  <c r="R3690" i="1" s="1"/>
  <c r="Q3691" i="1"/>
  <c r="R3691" i="1" s="1"/>
  <c r="Q3692" i="1"/>
  <c r="R3692" i="1" s="1"/>
  <c r="Q3693" i="1"/>
  <c r="R3693" i="1" s="1"/>
  <c r="Q3694" i="1"/>
  <c r="R3694" i="1" s="1"/>
  <c r="Q3695" i="1"/>
  <c r="R3695" i="1" s="1"/>
  <c r="Q3696" i="1"/>
  <c r="R3696" i="1" s="1"/>
  <c r="Q3697" i="1"/>
  <c r="R3697" i="1" s="1"/>
  <c r="Q3698" i="1"/>
  <c r="R3698" i="1" s="1"/>
  <c r="Q3699" i="1"/>
  <c r="R3699" i="1" s="1"/>
  <c r="Q3700" i="1"/>
  <c r="R3700" i="1" s="1"/>
  <c r="Q3701" i="1"/>
  <c r="R3701" i="1" s="1"/>
  <c r="Q3702" i="1"/>
  <c r="R3702" i="1" s="1"/>
  <c r="Q3703" i="1"/>
  <c r="R3703" i="1" s="1"/>
  <c r="Q3704" i="1"/>
  <c r="R3704" i="1" s="1"/>
  <c r="Q3705" i="1"/>
  <c r="R3705" i="1" s="1"/>
  <c r="Q3706" i="1"/>
  <c r="R3706" i="1" s="1"/>
  <c r="Q3707" i="1"/>
  <c r="R3707" i="1" s="1"/>
  <c r="Q3708" i="1"/>
  <c r="R3708" i="1" s="1"/>
  <c r="Q3709" i="1"/>
  <c r="R3709" i="1" s="1"/>
  <c r="Q3710" i="1"/>
  <c r="R3710" i="1" s="1"/>
  <c r="Q3711" i="1"/>
  <c r="R3711" i="1" s="1"/>
  <c r="Q3712" i="1"/>
  <c r="R3712" i="1" s="1"/>
  <c r="Q3713" i="1"/>
  <c r="R3713" i="1" s="1"/>
  <c r="Q3714" i="1"/>
  <c r="R3714" i="1" s="1"/>
  <c r="Q3715" i="1"/>
  <c r="R3715" i="1" s="1"/>
  <c r="Q3716" i="1"/>
  <c r="R3716" i="1" s="1"/>
  <c r="Q3717" i="1"/>
  <c r="R3717" i="1" s="1"/>
  <c r="Q3718" i="1"/>
  <c r="R3718" i="1" s="1"/>
  <c r="Q3719" i="1"/>
  <c r="R3719" i="1" s="1"/>
  <c r="Q3720" i="1"/>
  <c r="R3720" i="1" s="1"/>
  <c r="Q3721" i="1"/>
  <c r="R3721" i="1" s="1"/>
  <c r="Q3722" i="1"/>
  <c r="R3722" i="1" s="1"/>
  <c r="Q3723" i="1"/>
  <c r="R3723" i="1" s="1"/>
  <c r="Q3724" i="1"/>
  <c r="R3724" i="1" s="1"/>
  <c r="Q3725" i="1"/>
  <c r="R3725" i="1" s="1"/>
  <c r="Q3726" i="1"/>
  <c r="R3726" i="1" s="1"/>
  <c r="Q3727" i="1"/>
  <c r="R3727" i="1" s="1"/>
  <c r="Q3728" i="1"/>
  <c r="R3728" i="1" s="1"/>
  <c r="Q3729" i="1"/>
  <c r="R3729" i="1" s="1"/>
  <c r="Q3730" i="1"/>
  <c r="R3730" i="1" s="1"/>
  <c r="Q3731" i="1"/>
  <c r="R3731" i="1" s="1"/>
  <c r="Q3732" i="1"/>
  <c r="R3732" i="1" s="1"/>
  <c r="Q3733" i="1"/>
  <c r="R3733" i="1" s="1"/>
  <c r="Q3734" i="1"/>
  <c r="R3734" i="1" s="1"/>
  <c r="Q3735" i="1"/>
  <c r="R3735" i="1" s="1"/>
  <c r="Q3736" i="1"/>
  <c r="R3736" i="1" s="1"/>
  <c r="Q3737" i="1"/>
  <c r="R3737" i="1" s="1"/>
  <c r="Q3738" i="1"/>
  <c r="R3738" i="1" s="1"/>
  <c r="Q3739" i="1"/>
  <c r="R3739" i="1" s="1"/>
  <c r="Q3740" i="1"/>
  <c r="R3740" i="1" s="1"/>
  <c r="Q3741" i="1"/>
  <c r="R3741" i="1" s="1"/>
  <c r="Q3742" i="1"/>
  <c r="R3742" i="1" s="1"/>
  <c r="Q3743" i="1"/>
  <c r="R3743" i="1" s="1"/>
  <c r="Q3744" i="1"/>
  <c r="R3744" i="1" s="1"/>
  <c r="Q3745" i="1"/>
  <c r="R3745" i="1" s="1"/>
  <c r="Q3746" i="1"/>
  <c r="R3746" i="1" s="1"/>
  <c r="Q3747" i="1"/>
  <c r="R3747" i="1" s="1"/>
  <c r="Q3748" i="1"/>
  <c r="R3748" i="1" s="1"/>
  <c r="Q3749" i="1"/>
  <c r="R3749" i="1" s="1"/>
  <c r="Q3750" i="1"/>
  <c r="R3750" i="1" s="1"/>
  <c r="Q3751" i="1"/>
  <c r="R3751" i="1" s="1"/>
  <c r="Q3752" i="1"/>
  <c r="R3752" i="1" s="1"/>
  <c r="Q3753" i="1"/>
  <c r="R3753" i="1" s="1"/>
  <c r="Q3754" i="1"/>
  <c r="R3754" i="1" s="1"/>
  <c r="Q3755" i="1"/>
  <c r="R3755" i="1" s="1"/>
  <c r="Q3756" i="1"/>
  <c r="R3756" i="1" s="1"/>
  <c r="Q3757" i="1"/>
  <c r="R3757" i="1" s="1"/>
  <c r="Q3758" i="1"/>
  <c r="R3758" i="1" s="1"/>
  <c r="Q3759" i="1"/>
  <c r="R3759" i="1" s="1"/>
  <c r="Q3760" i="1"/>
  <c r="R3760" i="1" s="1"/>
  <c r="Q3761" i="1"/>
  <c r="R3761" i="1" s="1"/>
  <c r="Q3762" i="1"/>
  <c r="R3762" i="1" s="1"/>
  <c r="Q3763" i="1"/>
  <c r="R3763" i="1" s="1"/>
  <c r="Q3764" i="1"/>
  <c r="R3764" i="1" s="1"/>
  <c r="Q3765" i="1"/>
  <c r="R3765" i="1" s="1"/>
  <c r="Q3766" i="1"/>
  <c r="R3766" i="1" s="1"/>
  <c r="Q3767" i="1"/>
  <c r="R3767" i="1" s="1"/>
  <c r="Q3768" i="1"/>
  <c r="R3768" i="1" s="1"/>
  <c r="Q3769" i="1"/>
  <c r="R3769" i="1" s="1"/>
  <c r="Q3770" i="1"/>
  <c r="R3770" i="1" s="1"/>
  <c r="Q3771" i="1"/>
  <c r="R3771" i="1" s="1"/>
  <c r="Q3772" i="1"/>
  <c r="R3772" i="1" s="1"/>
  <c r="Q3773" i="1"/>
  <c r="R3773" i="1" s="1"/>
  <c r="Q3774" i="1"/>
  <c r="R3774" i="1" s="1"/>
  <c r="Q3775" i="1"/>
  <c r="R3775" i="1" s="1"/>
  <c r="Q3776" i="1"/>
  <c r="R3776" i="1" s="1"/>
  <c r="Q3777" i="1"/>
  <c r="R3777" i="1" s="1"/>
  <c r="Q3778" i="1"/>
  <c r="R3778" i="1" s="1"/>
  <c r="Q3779" i="1"/>
  <c r="R3779" i="1" s="1"/>
  <c r="Q3780" i="1"/>
  <c r="R3780" i="1" s="1"/>
  <c r="Q3781" i="1"/>
  <c r="R3781" i="1" s="1"/>
  <c r="Q3782" i="1"/>
  <c r="R3782" i="1" s="1"/>
  <c r="Q3783" i="1"/>
  <c r="R3783" i="1" s="1"/>
  <c r="Q3784" i="1"/>
  <c r="R3784" i="1" s="1"/>
  <c r="Q3785" i="1"/>
  <c r="R3785" i="1" s="1"/>
  <c r="Q3786" i="1"/>
  <c r="R3786" i="1" s="1"/>
  <c r="Q3787" i="1"/>
  <c r="R3787" i="1" s="1"/>
  <c r="Q3788" i="1"/>
  <c r="R3788" i="1" s="1"/>
  <c r="Q3789" i="1"/>
  <c r="R3789" i="1" s="1"/>
  <c r="Q3790" i="1"/>
  <c r="R3790" i="1" s="1"/>
  <c r="Q3791" i="1"/>
  <c r="R3791" i="1" s="1"/>
  <c r="Q3792" i="1"/>
  <c r="R3792" i="1" s="1"/>
  <c r="Q3793" i="1"/>
  <c r="R3793" i="1" s="1"/>
  <c r="Q3794" i="1"/>
  <c r="R3794" i="1" s="1"/>
  <c r="Q3795" i="1"/>
  <c r="R3795" i="1" s="1"/>
  <c r="Q3796" i="1"/>
  <c r="R3796" i="1" s="1"/>
  <c r="Q3797" i="1"/>
  <c r="R3797" i="1" s="1"/>
  <c r="Q3798" i="1"/>
  <c r="R3798" i="1" s="1"/>
  <c r="Q3799" i="1"/>
  <c r="R3799" i="1" s="1"/>
  <c r="Q3800" i="1"/>
  <c r="R3800" i="1" s="1"/>
  <c r="Q3801" i="1"/>
  <c r="R3801" i="1" s="1"/>
  <c r="Q3802" i="1"/>
  <c r="R3802" i="1" s="1"/>
  <c r="Q3803" i="1"/>
  <c r="R3803" i="1" s="1"/>
  <c r="Q3804" i="1"/>
  <c r="R3804" i="1" s="1"/>
  <c r="Q3805" i="1"/>
  <c r="R3805" i="1" s="1"/>
  <c r="Q3806" i="1"/>
  <c r="R3806" i="1" s="1"/>
  <c r="Q3807" i="1"/>
  <c r="R3807" i="1" s="1"/>
  <c r="Q3808" i="1"/>
  <c r="R3808" i="1" s="1"/>
  <c r="Q3809" i="1"/>
  <c r="R3809" i="1" s="1"/>
  <c r="Q3810" i="1"/>
  <c r="R3810" i="1" s="1"/>
  <c r="Q3811" i="1"/>
  <c r="R3811" i="1" s="1"/>
  <c r="Q3812" i="1"/>
  <c r="R3812" i="1" s="1"/>
  <c r="Q3813" i="1"/>
  <c r="R3813" i="1" s="1"/>
  <c r="Q3814" i="1"/>
  <c r="R3814" i="1" s="1"/>
  <c r="Q3815" i="1"/>
  <c r="R3815" i="1" s="1"/>
  <c r="Q3816" i="1"/>
  <c r="R3816" i="1" s="1"/>
  <c r="Q3817" i="1"/>
  <c r="R3817" i="1" s="1"/>
  <c r="Q3818" i="1"/>
  <c r="R3818" i="1" s="1"/>
  <c r="Q3819" i="1"/>
  <c r="R3819" i="1" s="1"/>
  <c r="Q3820" i="1"/>
  <c r="R3820" i="1" s="1"/>
  <c r="Q3821" i="1"/>
  <c r="R3821" i="1" s="1"/>
  <c r="Q3822" i="1"/>
  <c r="R3822" i="1" s="1"/>
  <c r="Q3823" i="1"/>
  <c r="R3823" i="1" s="1"/>
  <c r="Q3824" i="1"/>
  <c r="R3824" i="1" s="1"/>
  <c r="Q3825" i="1"/>
  <c r="R3825" i="1" s="1"/>
  <c r="Q3826" i="1"/>
  <c r="R3826" i="1" s="1"/>
  <c r="Q3827" i="1"/>
  <c r="R3827" i="1" s="1"/>
  <c r="Q3828" i="1"/>
  <c r="R3828" i="1" s="1"/>
  <c r="Q3829" i="1"/>
  <c r="R3829" i="1" s="1"/>
  <c r="Q3830" i="1"/>
  <c r="R3830" i="1" s="1"/>
  <c r="Q3831" i="1"/>
  <c r="R3831" i="1" s="1"/>
  <c r="Q3832" i="1"/>
  <c r="R3832" i="1" s="1"/>
  <c r="Q3833" i="1"/>
  <c r="R3833" i="1" s="1"/>
  <c r="Q3834" i="1"/>
  <c r="R3834" i="1" s="1"/>
  <c r="Q3835" i="1"/>
  <c r="R3835" i="1" s="1"/>
  <c r="Q3836" i="1"/>
  <c r="R3836" i="1" s="1"/>
  <c r="Q3837" i="1"/>
  <c r="R3837" i="1" s="1"/>
  <c r="Q3838" i="1"/>
  <c r="R3838" i="1" s="1"/>
  <c r="Q3839" i="1"/>
  <c r="R3839" i="1" s="1"/>
  <c r="Q3840" i="1"/>
  <c r="R3840" i="1" s="1"/>
  <c r="Q3841" i="1"/>
  <c r="R3841" i="1" s="1"/>
  <c r="Q3842" i="1"/>
  <c r="R3842" i="1" s="1"/>
  <c r="Q3843" i="1"/>
  <c r="R3843" i="1" s="1"/>
  <c r="Q3844" i="1"/>
  <c r="R3844" i="1" s="1"/>
  <c r="Q3845" i="1"/>
  <c r="R3845" i="1" s="1"/>
  <c r="Q3846" i="1"/>
  <c r="R3846" i="1" s="1"/>
  <c r="Q3847" i="1"/>
  <c r="R3847" i="1" s="1"/>
  <c r="Q3848" i="1"/>
  <c r="R3848" i="1" s="1"/>
  <c r="Q3849" i="1"/>
  <c r="R3849" i="1" s="1"/>
  <c r="Q3850" i="1"/>
  <c r="R3850" i="1" s="1"/>
  <c r="Q3851" i="1"/>
  <c r="R3851" i="1" s="1"/>
  <c r="Q3852" i="1"/>
  <c r="R3852" i="1" s="1"/>
  <c r="Q3853" i="1"/>
  <c r="R3853" i="1" s="1"/>
  <c r="Q3854" i="1"/>
  <c r="R3854" i="1" s="1"/>
  <c r="Q3855" i="1"/>
  <c r="R3855" i="1" s="1"/>
  <c r="Q3856" i="1"/>
  <c r="R3856" i="1" s="1"/>
  <c r="Q3857" i="1"/>
  <c r="R3857" i="1" s="1"/>
  <c r="Q3858" i="1"/>
  <c r="R3858" i="1" s="1"/>
  <c r="Q3859" i="1"/>
  <c r="R3859" i="1" s="1"/>
  <c r="Q3860" i="1"/>
  <c r="R3860" i="1" s="1"/>
  <c r="Q3861" i="1"/>
  <c r="R3861" i="1" s="1"/>
  <c r="Q3862" i="1"/>
  <c r="R3862" i="1" s="1"/>
  <c r="Q3863" i="1"/>
  <c r="R3863" i="1" s="1"/>
  <c r="Q3864" i="1"/>
  <c r="R3864" i="1" s="1"/>
  <c r="Q3865" i="1"/>
  <c r="R3865" i="1" s="1"/>
  <c r="Q3866" i="1"/>
  <c r="R3866" i="1" s="1"/>
  <c r="Q3867" i="1"/>
  <c r="R3867" i="1" s="1"/>
  <c r="Q3868" i="1"/>
  <c r="R3868" i="1" s="1"/>
  <c r="Q3869" i="1"/>
  <c r="R3869" i="1" s="1"/>
  <c r="Q3870" i="1"/>
  <c r="R3870" i="1" s="1"/>
  <c r="Q3871" i="1"/>
  <c r="R3871" i="1" s="1"/>
  <c r="Q3872" i="1"/>
  <c r="R3872" i="1" s="1"/>
  <c r="Q3873" i="1"/>
  <c r="R3873" i="1" s="1"/>
  <c r="Q3874" i="1"/>
  <c r="R3874" i="1" s="1"/>
  <c r="Q3875" i="1"/>
  <c r="R3875" i="1" s="1"/>
  <c r="Q3876" i="1"/>
  <c r="R3876" i="1" s="1"/>
  <c r="Q3877" i="1"/>
  <c r="R3877" i="1" s="1"/>
  <c r="Q3878" i="1"/>
  <c r="R3878" i="1" s="1"/>
  <c r="Q3879" i="1"/>
  <c r="R3879" i="1" s="1"/>
  <c r="Q3880" i="1"/>
  <c r="R3880" i="1" s="1"/>
  <c r="Q3881" i="1"/>
  <c r="R3881" i="1" s="1"/>
  <c r="Q3882" i="1"/>
  <c r="R3882" i="1" s="1"/>
  <c r="Q3883" i="1"/>
  <c r="R3883" i="1" s="1"/>
  <c r="Q3884" i="1"/>
  <c r="R3884" i="1" s="1"/>
  <c r="Q3885" i="1"/>
  <c r="R3885" i="1" s="1"/>
  <c r="Q3886" i="1"/>
  <c r="R3886" i="1" s="1"/>
  <c r="Q3887" i="1"/>
  <c r="R3887" i="1" s="1"/>
  <c r="Q3888" i="1"/>
  <c r="R3888" i="1" s="1"/>
  <c r="Q3889" i="1"/>
  <c r="R3889" i="1" s="1"/>
  <c r="Q3890" i="1"/>
  <c r="R3890" i="1" s="1"/>
  <c r="Q3891" i="1"/>
  <c r="R3891" i="1" s="1"/>
  <c r="Q3892" i="1"/>
  <c r="R3892" i="1" s="1"/>
  <c r="Q3893" i="1"/>
  <c r="R3893" i="1" s="1"/>
  <c r="Q3894" i="1"/>
  <c r="R3894" i="1" s="1"/>
  <c r="Q3895" i="1"/>
  <c r="R3895" i="1" s="1"/>
  <c r="Q3896" i="1"/>
  <c r="R3896" i="1" s="1"/>
  <c r="Q3897" i="1"/>
  <c r="R3897" i="1" s="1"/>
  <c r="Q3898" i="1"/>
  <c r="R3898" i="1" s="1"/>
  <c r="Q3899" i="1"/>
  <c r="R3899" i="1" s="1"/>
  <c r="Q3900" i="1"/>
  <c r="R3900" i="1" s="1"/>
  <c r="Q3901" i="1"/>
  <c r="R3901" i="1" s="1"/>
  <c r="Q3902" i="1"/>
  <c r="R3902" i="1" s="1"/>
  <c r="Q3903" i="1"/>
  <c r="R3903" i="1" s="1"/>
  <c r="Q3904" i="1"/>
  <c r="R3904" i="1" s="1"/>
  <c r="Q3905" i="1"/>
  <c r="R3905" i="1" s="1"/>
  <c r="Q3906" i="1"/>
  <c r="R3906" i="1" s="1"/>
  <c r="Q3907" i="1"/>
  <c r="R3907" i="1" s="1"/>
  <c r="Q3908" i="1"/>
  <c r="R3908" i="1" s="1"/>
  <c r="Q3909" i="1"/>
  <c r="R3909" i="1" s="1"/>
  <c r="Q3910" i="1"/>
  <c r="R3910" i="1" s="1"/>
  <c r="Q3911" i="1"/>
  <c r="R3911" i="1" s="1"/>
  <c r="Q3912" i="1"/>
  <c r="R3912" i="1" s="1"/>
  <c r="Q3913" i="1"/>
  <c r="R3913" i="1" s="1"/>
  <c r="Q3914" i="1"/>
  <c r="R3914" i="1" s="1"/>
  <c r="Q3915" i="1"/>
  <c r="R3915" i="1" s="1"/>
  <c r="Q3916" i="1"/>
  <c r="R3916" i="1" s="1"/>
  <c r="Q3917" i="1"/>
  <c r="R3917" i="1" s="1"/>
  <c r="Q3918" i="1"/>
  <c r="R3918" i="1" s="1"/>
  <c r="Q3919" i="1"/>
  <c r="R3919" i="1" s="1"/>
  <c r="Q3920" i="1"/>
  <c r="R3920" i="1" s="1"/>
  <c r="Q3921" i="1"/>
  <c r="R3921" i="1" s="1"/>
  <c r="Q3922" i="1"/>
  <c r="R3922" i="1" s="1"/>
  <c r="Q3923" i="1"/>
  <c r="R3923" i="1" s="1"/>
  <c r="Q3924" i="1"/>
  <c r="R3924" i="1" s="1"/>
  <c r="Q3925" i="1"/>
  <c r="R3925" i="1" s="1"/>
  <c r="Q3926" i="1"/>
  <c r="R3926" i="1" s="1"/>
  <c r="Q3927" i="1"/>
  <c r="R3927" i="1" s="1"/>
  <c r="Q3928" i="1"/>
  <c r="R3928" i="1" s="1"/>
  <c r="Q3929" i="1"/>
  <c r="R3929" i="1" s="1"/>
  <c r="Q3930" i="1"/>
  <c r="R3930" i="1" s="1"/>
  <c r="Q3931" i="1"/>
  <c r="R3931" i="1" s="1"/>
  <c r="Q3932" i="1"/>
  <c r="R3932" i="1" s="1"/>
  <c r="Q3933" i="1"/>
  <c r="R3933" i="1" s="1"/>
  <c r="Q3934" i="1"/>
  <c r="R3934" i="1" s="1"/>
  <c r="Q3935" i="1"/>
  <c r="R3935" i="1" s="1"/>
  <c r="Q3936" i="1"/>
  <c r="R3936" i="1" s="1"/>
  <c r="Q3937" i="1"/>
  <c r="R3937" i="1" s="1"/>
  <c r="Q3938" i="1"/>
  <c r="R3938" i="1" s="1"/>
  <c r="Q3939" i="1"/>
  <c r="R3939" i="1" s="1"/>
  <c r="Q3940" i="1"/>
  <c r="R3940" i="1" s="1"/>
  <c r="Q3941" i="1"/>
  <c r="R3941" i="1" s="1"/>
  <c r="Q3942" i="1"/>
  <c r="R3942" i="1" s="1"/>
  <c r="Q3943" i="1"/>
  <c r="R3943" i="1" s="1"/>
  <c r="Q3944" i="1"/>
  <c r="R3944" i="1" s="1"/>
  <c r="Q3945" i="1"/>
  <c r="R3945" i="1" s="1"/>
  <c r="Q3946" i="1"/>
  <c r="R3946" i="1" s="1"/>
  <c r="Q3947" i="1"/>
  <c r="R3947" i="1" s="1"/>
  <c r="Q3948" i="1"/>
  <c r="R3948" i="1" s="1"/>
  <c r="Q3949" i="1"/>
  <c r="R3949" i="1" s="1"/>
  <c r="Q3950" i="1"/>
  <c r="R3950" i="1" s="1"/>
  <c r="Q3951" i="1"/>
  <c r="R3951" i="1" s="1"/>
  <c r="Q3952" i="1"/>
  <c r="R3952" i="1" s="1"/>
  <c r="Q3953" i="1"/>
  <c r="R3953" i="1" s="1"/>
  <c r="Q3954" i="1"/>
  <c r="R3954" i="1" s="1"/>
  <c r="Q3955" i="1"/>
  <c r="R3955" i="1" s="1"/>
  <c r="Q3956" i="1"/>
  <c r="R3956" i="1" s="1"/>
  <c r="Q3957" i="1"/>
  <c r="R3957" i="1" s="1"/>
  <c r="Q3958" i="1"/>
  <c r="R3958" i="1" s="1"/>
  <c r="Q3959" i="1"/>
  <c r="R3959" i="1" s="1"/>
  <c r="Q3960" i="1"/>
  <c r="R3960" i="1" s="1"/>
  <c r="Q3961" i="1"/>
  <c r="R3961" i="1" s="1"/>
  <c r="Q3962" i="1"/>
  <c r="R3962" i="1" s="1"/>
  <c r="Q3963" i="1"/>
  <c r="R3963" i="1" s="1"/>
  <c r="Q3964" i="1"/>
  <c r="R3964" i="1" s="1"/>
  <c r="Q3965" i="1"/>
  <c r="R3965" i="1" s="1"/>
  <c r="Q3966" i="1"/>
  <c r="R3966" i="1" s="1"/>
  <c r="Q3967" i="1"/>
  <c r="R3967" i="1" s="1"/>
  <c r="Q3968" i="1"/>
  <c r="R3968" i="1" s="1"/>
  <c r="Q3969" i="1"/>
  <c r="R3969" i="1" s="1"/>
  <c r="Q3970" i="1"/>
  <c r="R3970" i="1" s="1"/>
  <c r="Q3971" i="1"/>
  <c r="R3971" i="1" s="1"/>
  <c r="Q3972" i="1"/>
  <c r="R3972" i="1" s="1"/>
  <c r="Q3973" i="1"/>
  <c r="R3973" i="1" s="1"/>
  <c r="Q3974" i="1"/>
  <c r="R3974" i="1" s="1"/>
  <c r="Q3975" i="1"/>
  <c r="R3975" i="1" s="1"/>
  <c r="Q3976" i="1"/>
  <c r="R3976" i="1" s="1"/>
  <c r="Q3977" i="1"/>
  <c r="R3977" i="1" s="1"/>
  <c r="Q3978" i="1"/>
  <c r="R3978" i="1" s="1"/>
  <c r="Q3979" i="1"/>
  <c r="R3979" i="1" s="1"/>
  <c r="Q3980" i="1"/>
  <c r="R3980" i="1" s="1"/>
  <c r="Q3981" i="1"/>
  <c r="R3981" i="1" s="1"/>
  <c r="Q3982" i="1"/>
  <c r="R3982" i="1" s="1"/>
  <c r="Q3983" i="1"/>
  <c r="R3983" i="1" s="1"/>
  <c r="Q3984" i="1"/>
  <c r="R3984" i="1" s="1"/>
  <c r="Q3985" i="1"/>
  <c r="R3985" i="1" s="1"/>
  <c r="Q3986" i="1"/>
  <c r="R3986" i="1" s="1"/>
  <c r="Q3987" i="1"/>
  <c r="R3987" i="1" s="1"/>
  <c r="Q3988" i="1"/>
  <c r="R3988" i="1" s="1"/>
  <c r="Q3989" i="1"/>
  <c r="R3989" i="1" s="1"/>
  <c r="Q3990" i="1"/>
  <c r="R3990" i="1" s="1"/>
  <c r="Q3991" i="1"/>
  <c r="R3991" i="1" s="1"/>
  <c r="Q3992" i="1"/>
  <c r="R3992" i="1" s="1"/>
  <c r="Q3993" i="1"/>
  <c r="R3993" i="1" s="1"/>
  <c r="Q3994" i="1"/>
  <c r="R3994" i="1" s="1"/>
  <c r="Q3995" i="1"/>
  <c r="R3995" i="1" s="1"/>
  <c r="Q3996" i="1"/>
  <c r="R3996" i="1" s="1"/>
  <c r="Q3997" i="1"/>
  <c r="R3997" i="1" s="1"/>
  <c r="Q3998" i="1"/>
  <c r="R3998" i="1" s="1"/>
  <c r="Q3999" i="1"/>
  <c r="R3999" i="1" s="1"/>
  <c r="Q4000" i="1"/>
  <c r="R4000" i="1" s="1"/>
  <c r="Q4001" i="1"/>
  <c r="R4001" i="1" s="1"/>
  <c r="Q4002" i="1"/>
  <c r="R4002" i="1" s="1"/>
  <c r="Q4003" i="1"/>
  <c r="R4003" i="1" s="1"/>
  <c r="Q4004" i="1"/>
  <c r="R4004" i="1" s="1"/>
  <c r="Q4005" i="1"/>
  <c r="R4005" i="1" s="1"/>
  <c r="Q4006" i="1"/>
  <c r="R4006" i="1" s="1"/>
  <c r="Q4007" i="1"/>
  <c r="R4007" i="1" s="1"/>
  <c r="Q4008" i="1"/>
  <c r="R4008" i="1" s="1"/>
  <c r="Q4009" i="1"/>
  <c r="R4009" i="1" s="1"/>
  <c r="Q4010" i="1"/>
  <c r="R4010" i="1" s="1"/>
  <c r="Q4011" i="1"/>
  <c r="R4011" i="1" s="1"/>
  <c r="Q4012" i="1"/>
  <c r="R4012" i="1" s="1"/>
  <c r="Q4013" i="1"/>
  <c r="R4013" i="1" s="1"/>
  <c r="Q4014" i="1"/>
  <c r="R4014" i="1" s="1"/>
  <c r="Q4015" i="1"/>
  <c r="R4015" i="1" s="1"/>
  <c r="Q4016" i="1"/>
  <c r="R4016" i="1" s="1"/>
  <c r="Q4017" i="1"/>
  <c r="R4017" i="1" s="1"/>
  <c r="Q4018" i="1"/>
  <c r="R4018" i="1" s="1"/>
  <c r="Q4019" i="1"/>
  <c r="R4019" i="1" s="1"/>
  <c r="Q4020" i="1"/>
  <c r="R4020" i="1" s="1"/>
  <c r="Q4021" i="1"/>
  <c r="R4021" i="1" s="1"/>
  <c r="Q4022" i="1"/>
  <c r="R4022" i="1" s="1"/>
  <c r="Q4023" i="1"/>
  <c r="R4023" i="1" s="1"/>
  <c r="Q4024" i="1"/>
  <c r="R4024" i="1" s="1"/>
  <c r="Q4025" i="1"/>
  <c r="R4025" i="1" s="1"/>
  <c r="Q4026" i="1"/>
  <c r="R4026" i="1" s="1"/>
  <c r="Q4027" i="1"/>
  <c r="R4027" i="1" s="1"/>
  <c r="Q4028" i="1"/>
  <c r="R4028" i="1" s="1"/>
  <c r="Q4029" i="1"/>
  <c r="R4029" i="1" s="1"/>
  <c r="Q4030" i="1"/>
  <c r="R4030" i="1" s="1"/>
  <c r="Q4031" i="1"/>
  <c r="R4031" i="1" s="1"/>
  <c r="Q4032" i="1"/>
  <c r="R4032" i="1" s="1"/>
  <c r="Q4033" i="1"/>
  <c r="R4033" i="1" s="1"/>
  <c r="Q4034" i="1"/>
  <c r="R4034" i="1" s="1"/>
  <c r="Q4035" i="1"/>
  <c r="R4035" i="1" s="1"/>
  <c r="Q4036" i="1"/>
  <c r="R4036" i="1" s="1"/>
  <c r="Q4037" i="1"/>
  <c r="R4037" i="1" s="1"/>
  <c r="Q4038" i="1"/>
  <c r="R4038" i="1" s="1"/>
  <c r="Q4039" i="1"/>
  <c r="R4039" i="1" s="1"/>
  <c r="Q4040" i="1"/>
  <c r="R4040" i="1" s="1"/>
  <c r="Q4041" i="1"/>
  <c r="R4041" i="1" s="1"/>
  <c r="Q4042" i="1"/>
  <c r="R4042" i="1" s="1"/>
  <c r="Q4043" i="1"/>
  <c r="R4043" i="1" s="1"/>
  <c r="Q4044" i="1"/>
  <c r="R4044" i="1" s="1"/>
  <c r="Q4045" i="1"/>
  <c r="R4045" i="1" s="1"/>
  <c r="Q4046" i="1"/>
  <c r="R4046" i="1" s="1"/>
  <c r="Q4047" i="1"/>
  <c r="R4047" i="1" s="1"/>
  <c r="Q4048" i="1"/>
  <c r="R4048" i="1" s="1"/>
  <c r="Q4049" i="1"/>
  <c r="R4049" i="1" s="1"/>
  <c r="Q4050" i="1"/>
  <c r="R4050" i="1" s="1"/>
  <c r="Q4051" i="1"/>
  <c r="R4051" i="1" s="1"/>
  <c r="Q4052" i="1"/>
  <c r="R4052" i="1" s="1"/>
  <c r="Q4053" i="1"/>
  <c r="R4053" i="1" s="1"/>
  <c r="Q4054" i="1"/>
  <c r="R4054" i="1" s="1"/>
  <c r="Q4055" i="1"/>
  <c r="R4055" i="1" s="1"/>
  <c r="Q4056" i="1"/>
  <c r="R4056" i="1" s="1"/>
  <c r="Q4057" i="1"/>
  <c r="R4057" i="1" s="1"/>
  <c r="Q4058" i="1"/>
  <c r="R4058" i="1" s="1"/>
  <c r="Q4059" i="1"/>
  <c r="R4059" i="1" s="1"/>
  <c r="Q4060" i="1"/>
  <c r="R4060" i="1" s="1"/>
  <c r="Q4061" i="1"/>
  <c r="R4061" i="1" s="1"/>
  <c r="Q4062" i="1"/>
  <c r="R4062" i="1" s="1"/>
  <c r="Q4063" i="1"/>
  <c r="R4063" i="1" s="1"/>
  <c r="Q4064" i="1"/>
  <c r="R4064" i="1" s="1"/>
  <c r="Q4065" i="1"/>
  <c r="R4065" i="1" s="1"/>
  <c r="Q4066" i="1"/>
  <c r="R4066" i="1" s="1"/>
  <c r="Q4067" i="1"/>
  <c r="R4067" i="1" s="1"/>
  <c r="Q4068" i="1"/>
  <c r="R4068" i="1" s="1"/>
  <c r="Q4069" i="1"/>
  <c r="R4069" i="1" s="1"/>
  <c r="Q4070" i="1"/>
  <c r="R4070" i="1" s="1"/>
  <c r="Q4071" i="1"/>
  <c r="R4071" i="1" s="1"/>
  <c r="Q4072" i="1"/>
  <c r="R4072" i="1" s="1"/>
  <c r="Q4073" i="1"/>
  <c r="R4073" i="1" s="1"/>
  <c r="Q4074" i="1"/>
  <c r="R4074" i="1" s="1"/>
  <c r="Q4075" i="1"/>
  <c r="R4075" i="1" s="1"/>
  <c r="Q4076" i="1"/>
  <c r="R4076" i="1" s="1"/>
  <c r="Q4077" i="1"/>
  <c r="R4077" i="1" s="1"/>
  <c r="Q4078" i="1"/>
  <c r="R4078" i="1" s="1"/>
  <c r="Q4079" i="1"/>
  <c r="R4079" i="1" s="1"/>
  <c r="Q4080" i="1"/>
  <c r="R4080" i="1" s="1"/>
  <c r="Q4081" i="1"/>
  <c r="R4081" i="1" s="1"/>
  <c r="Q4082" i="1"/>
  <c r="R4082" i="1" s="1"/>
  <c r="Q4083" i="1"/>
  <c r="R4083" i="1" s="1"/>
  <c r="Q4084" i="1"/>
  <c r="R4084" i="1" s="1"/>
  <c r="Q4085" i="1"/>
  <c r="R4085" i="1" s="1"/>
  <c r="Q4086" i="1"/>
  <c r="R4086" i="1" s="1"/>
  <c r="Q4087" i="1"/>
  <c r="R4087" i="1" s="1"/>
  <c r="Q4088" i="1"/>
  <c r="R4088" i="1" s="1"/>
  <c r="Q4089" i="1"/>
  <c r="R4089" i="1" s="1"/>
  <c r="Q4090" i="1"/>
  <c r="R4090" i="1" s="1"/>
  <c r="Q4091" i="1"/>
  <c r="R4091" i="1" s="1"/>
  <c r="Q4092" i="1"/>
  <c r="R4092" i="1" s="1"/>
  <c r="Q4093" i="1"/>
  <c r="R4093" i="1" s="1"/>
  <c r="Q4094" i="1"/>
  <c r="R4094" i="1" s="1"/>
  <c r="Q4095" i="1"/>
  <c r="R4095" i="1" s="1"/>
  <c r="Q4096" i="1"/>
  <c r="R4096" i="1" s="1"/>
  <c r="Q4097" i="1"/>
  <c r="R4097" i="1" s="1"/>
  <c r="Q4098" i="1"/>
  <c r="R4098" i="1" s="1"/>
  <c r="Q4099" i="1"/>
  <c r="R4099" i="1" s="1"/>
  <c r="Q4100" i="1"/>
  <c r="R4100" i="1" s="1"/>
  <c r="Q4101" i="1"/>
  <c r="R4101" i="1" s="1"/>
  <c r="Q4102" i="1"/>
  <c r="R4102" i="1" s="1"/>
  <c r="Q4103" i="1"/>
  <c r="R4103" i="1" s="1"/>
  <c r="Q4104" i="1"/>
  <c r="R4104" i="1" s="1"/>
  <c r="Q4105" i="1"/>
  <c r="R4105" i="1" s="1"/>
  <c r="Q4106" i="1"/>
  <c r="R4106" i="1" s="1"/>
  <c r="Q4107" i="1"/>
  <c r="R4107" i="1" s="1"/>
  <c r="Q4108" i="1"/>
  <c r="R4108" i="1" s="1"/>
  <c r="Q4109" i="1"/>
  <c r="R4109" i="1" s="1"/>
  <c r="Q4110" i="1"/>
  <c r="R4110" i="1" s="1"/>
  <c r="Q4111" i="1"/>
  <c r="R4111" i="1" s="1"/>
  <c r="Q4112" i="1"/>
  <c r="R4112" i="1" s="1"/>
  <c r="Q4113" i="1"/>
  <c r="R4113" i="1" s="1"/>
  <c r="Q4114" i="1"/>
  <c r="R4114" i="1" s="1"/>
  <c r="Q4115" i="1"/>
  <c r="R4115" i="1" s="1"/>
  <c r="Q4116" i="1"/>
  <c r="R4116" i="1" s="1"/>
  <c r="Q4117" i="1"/>
  <c r="R4117" i="1" s="1"/>
  <c r="Q4118" i="1"/>
  <c r="R4118" i="1" s="1"/>
  <c r="Q4119" i="1"/>
  <c r="R4119" i="1" s="1"/>
  <c r="Q4120" i="1"/>
  <c r="R4120" i="1" s="1"/>
  <c r="Q4121" i="1"/>
  <c r="R4121" i="1" s="1"/>
  <c r="Q4122" i="1"/>
  <c r="R4122" i="1" s="1"/>
  <c r="Q4123" i="1"/>
  <c r="R4123" i="1" s="1"/>
  <c r="Q4124" i="1"/>
  <c r="R4124" i="1" s="1"/>
  <c r="Q4125" i="1"/>
  <c r="R4125" i="1" s="1"/>
  <c r="Q4126" i="1"/>
  <c r="R4126" i="1" s="1"/>
  <c r="Q4127" i="1"/>
  <c r="R4127" i="1" s="1"/>
  <c r="Q4128" i="1"/>
  <c r="R4128" i="1" s="1"/>
  <c r="Q4129" i="1"/>
  <c r="R4129" i="1" s="1"/>
  <c r="Q4130" i="1"/>
  <c r="R4130" i="1" s="1"/>
  <c r="Q4131" i="1"/>
  <c r="R4131" i="1" s="1"/>
  <c r="Q4132" i="1"/>
  <c r="R4132" i="1" s="1"/>
  <c r="Q4133" i="1"/>
  <c r="R4133" i="1" s="1"/>
  <c r="Q4134" i="1"/>
  <c r="R4134" i="1" s="1"/>
  <c r="Q4135" i="1"/>
  <c r="R4135" i="1" s="1"/>
  <c r="Q4136" i="1"/>
  <c r="R4136" i="1" s="1"/>
  <c r="Q4137" i="1"/>
  <c r="R4137" i="1" s="1"/>
  <c r="Q4138" i="1"/>
  <c r="R4138" i="1" s="1"/>
  <c r="Q4139" i="1"/>
  <c r="R4139" i="1" s="1"/>
  <c r="Q4140" i="1"/>
  <c r="R4140" i="1" s="1"/>
  <c r="Q4141" i="1"/>
  <c r="R4141" i="1" s="1"/>
  <c r="Q4142" i="1"/>
  <c r="R4142" i="1" s="1"/>
  <c r="Q4143" i="1"/>
  <c r="R4143" i="1" s="1"/>
  <c r="Q4144" i="1"/>
  <c r="R4144" i="1" s="1"/>
  <c r="Q4145" i="1"/>
  <c r="R4145" i="1" s="1"/>
  <c r="Q4146" i="1"/>
  <c r="R4146" i="1" s="1"/>
  <c r="Q4147" i="1"/>
  <c r="R4147" i="1" s="1"/>
  <c r="Q4148" i="1"/>
  <c r="R4148" i="1" s="1"/>
  <c r="Q4149" i="1"/>
  <c r="R4149" i="1" s="1"/>
  <c r="Q4150" i="1"/>
  <c r="R4150" i="1" s="1"/>
  <c r="Q4151" i="1"/>
  <c r="R4151" i="1" s="1"/>
  <c r="Q4152" i="1"/>
  <c r="R4152" i="1" s="1"/>
  <c r="Q4153" i="1"/>
  <c r="R4153" i="1" s="1"/>
  <c r="Q4154" i="1"/>
  <c r="R4154" i="1" s="1"/>
  <c r="Q4155" i="1"/>
  <c r="R4155" i="1" s="1"/>
  <c r="Q4156" i="1"/>
  <c r="R4156" i="1" s="1"/>
  <c r="Q4157" i="1"/>
  <c r="R4157" i="1" s="1"/>
  <c r="Q4158" i="1"/>
  <c r="R4158" i="1" s="1"/>
  <c r="Q4159" i="1"/>
  <c r="R4159" i="1" s="1"/>
  <c r="Q4160" i="1"/>
  <c r="R4160" i="1" s="1"/>
  <c r="Q4161" i="1"/>
  <c r="R4161" i="1" s="1"/>
  <c r="Q4162" i="1"/>
  <c r="R4162" i="1" s="1"/>
  <c r="Q4163" i="1"/>
  <c r="R4163" i="1" s="1"/>
  <c r="Q4164" i="1"/>
  <c r="R4164" i="1" s="1"/>
  <c r="Q4165" i="1"/>
  <c r="R4165" i="1" s="1"/>
  <c r="Q4166" i="1"/>
  <c r="R4166" i="1" s="1"/>
  <c r="Q4167" i="1"/>
  <c r="R4167" i="1" s="1"/>
  <c r="Q4168" i="1"/>
  <c r="R4168" i="1" s="1"/>
  <c r="Q4169" i="1"/>
  <c r="R4169" i="1" s="1"/>
  <c r="Q4170" i="1"/>
  <c r="R4170" i="1" s="1"/>
  <c r="Q4171" i="1"/>
  <c r="R4171" i="1" s="1"/>
  <c r="Q4172" i="1"/>
  <c r="R4172" i="1" s="1"/>
  <c r="Q4173" i="1"/>
  <c r="R4173" i="1" s="1"/>
  <c r="Q4174" i="1"/>
  <c r="R4174" i="1" s="1"/>
  <c r="Q4175" i="1"/>
  <c r="R4175" i="1" s="1"/>
  <c r="Q4176" i="1"/>
  <c r="R4176" i="1" s="1"/>
  <c r="Q4177" i="1"/>
  <c r="R4177" i="1" s="1"/>
  <c r="Q4178" i="1"/>
  <c r="R4178" i="1" s="1"/>
  <c r="Q4179" i="1"/>
  <c r="R4179" i="1" s="1"/>
  <c r="Q4180" i="1"/>
  <c r="R4180" i="1" s="1"/>
  <c r="Q4181" i="1"/>
  <c r="R4181" i="1" s="1"/>
  <c r="Q4182" i="1"/>
  <c r="R4182" i="1" s="1"/>
  <c r="Q4183" i="1"/>
  <c r="R4183" i="1" s="1"/>
  <c r="Q4184" i="1"/>
  <c r="R4184" i="1" s="1"/>
  <c r="Q4185" i="1"/>
  <c r="R4185" i="1" s="1"/>
  <c r="Q4186" i="1"/>
  <c r="R4186" i="1" s="1"/>
  <c r="Q4187" i="1"/>
  <c r="R4187" i="1" s="1"/>
  <c r="Q4188" i="1"/>
  <c r="R4188" i="1" s="1"/>
  <c r="Q4189" i="1"/>
  <c r="R4189" i="1" s="1"/>
  <c r="Q4190" i="1"/>
  <c r="R4190" i="1" s="1"/>
  <c r="Q4191" i="1"/>
  <c r="R4191" i="1" s="1"/>
  <c r="Q4192" i="1"/>
  <c r="R4192" i="1" s="1"/>
  <c r="Q4193" i="1"/>
  <c r="R4193" i="1" s="1"/>
  <c r="Q4194" i="1"/>
  <c r="R4194" i="1" s="1"/>
  <c r="Q4195" i="1"/>
  <c r="R4195" i="1" s="1"/>
  <c r="Q4196" i="1"/>
  <c r="R4196" i="1" s="1"/>
  <c r="Q4197" i="1"/>
  <c r="R4197" i="1" s="1"/>
  <c r="Q4198" i="1"/>
  <c r="R4198" i="1" s="1"/>
  <c r="Q4199" i="1"/>
  <c r="R4199" i="1" s="1"/>
  <c r="Q4200" i="1"/>
  <c r="R4200" i="1" s="1"/>
  <c r="Q4201" i="1"/>
  <c r="R4201" i="1" s="1"/>
  <c r="Q4202" i="1"/>
  <c r="R4202" i="1" s="1"/>
  <c r="Q4203" i="1"/>
  <c r="R4203" i="1" s="1"/>
  <c r="Q4204" i="1"/>
  <c r="R4204" i="1" s="1"/>
  <c r="Q4205" i="1"/>
  <c r="R4205" i="1" s="1"/>
  <c r="Q4206" i="1"/>
  <c r="R4206" i="1" s="1"/>
  <c r="Q4207" i="1"/>
  <c r="R4207" i="1" s="1"/>
  <c r="Q4208" i="1"/>
  <c r="R4208" i="1" s="1"/>
  <c r="Q4209" i="1"/>
  <c r="R4209" i="1" s="1"/>
  <c r="Q4210" i="1"/>
  <c r="R4210" i="1" s="1"/>
  <c r="Q4211" i="1"/>
  <c r="R4211" i="1" s="1"/>
  <c r="Q4212" i="1"/>
  <c r="R4212" i="1" s="1"/>
  <c r="Q4213" i="1"/>
  <c r="R4213" i="1" s="1"/>
  <c r="Q4214" i="1"/>
  <c r="R4214" i="1" s="1"/>
  <c r="Q4215" i="1"/>
  <c r="R4215" i="1" s="1"/>
  <c r="Q4216" i="1"/>
  <c r="R4216" i="1" s="1"/>
  <c r="Q4217" i="1"/>
  <c r="R4217" i="1" s="1"/>
  <c r="Q4218" i="1"/>
  <c r="R4218" i="1" s="1"/>
  <c r="Q4219" i="1"/>
  <c r="R4219" i="1" s="1"/>
  <c r="Q4220" i="1"/>
  <c r="R4220" i="1" s="1"/>
  <c r="Q4221" i="1"/>
  <c r="R4221" i="1" s="1"/>
  <c r="Q4222" i="1"/>
  <c r="R4222" i="1" s="1"/>
  <c r="Q4223" i="1"/>
  <c r="R4223" i="1" s="1"/>
  <c r="Q4224" i="1"/>
  <c r="R4224" i="1" s="1"/>
  <c r="Q4225" i="1"/>
  <c r="R4225" i="1" s="1"/>
  <c r="Q4226" i="1"/>
  <c r="R4226" i="1" s="1"/>
  <c r="Q4227" i="1"/>
  <c r="R4227" i="1" s="1"/>
  <c r="Q4228" i="1"/>
  <c r="R4228" i="1" s="1"/>
  <c r="Q4229" i="1"/>
  <c r="R4229" i="1" s="1"/>
  <c r="Q4230" i="1"/>
  <c r="R4230" i="1" s="1"/>
  <c r="Q4231" i="1"/>
  <c r="R4231" i="1" s="1"/>
  <c r="Q4232" i="1"/>
  <c r="R4232" i="1" s="1"/>
  <c r="Q4233" i="1"/>
  <c r="R4233" i="1" s="1"/>
  <c r="Q4234" i="1"/>
  <c r="R4234" i="1" s="1"/>
  <c r="Q4235" i="1"/>
  <c r="R4235" i="1" s="1"/>
  <c r="Q4236" i="1"/>
  <c r="R4236" i="1" s="1"/>
  <c r="Q4237" i="1"/>
  <c r="R4237" i="1" s="1"/>
  <c r="Q4238" i="1"/>
  <c r="R4238" i="1" s="1"/>
  <c r="Q4239" i="1"/>
  <c r="R4239" i="1" s="1"/>
  <c r="Q4240" i="1"/>
  <c r="R4240" i="1" s="1"/>
  <c r="Q4241" i="1"/>
  <c r="R4241" i="1" s="1"/>
  <c r="Q4242" i="1"/>
  <c r="R4242" i="1" s="1"/>
  <c r="Q4243" i="1"/>
  <c r="R4243" i="1" s="1"/>
  <c r="Q4244" i="1"/>
  <c r="R4244" i="1" s="1"/>
  <c r="Q4245" i="1"/>
  <c r="R4245" i="1" s="1"/>
  <c r="Q4246" i="1"/>
  <c r="R4246" i="1" s="1"/>
  <c r="Q4247" i="1"/>
  <c r="R4247" i="1" s="1"/>
  <c r="Q4248" i="1"/>
  <c r="R4248" i="1" s="1"/>
  <c r="Q4249" i="1"/>
  <c r="R4249" i="1" s="1"/>
  <c r="Q4250" i="1"/>
  <c r="R4250" i="1" s="1"/>
  <c r="Q4251" i="1"/>
  <c r="R4251" i="1" s="1"/>
  <c r="Q4252" i="1"/>
  <c r="R4252" i="1" s="1"/>
  <c r="Q4253" i="1"/>
  <c r="R4253" i="1" s="1"/>
  <c r="Q4254" i="1"/>
  <c r="R4254" i="1" s="1"/>
  <c r="Q4255" i="1"/>
  <c r="R4255" i="1" s="1"/>
  <c r="Q4256" i="1"/>
  <c r="R4256" i="1" s="1"/>
  <c r="Q4257" i="1"/>
  <c r="R4257" i="1" s="1"/>
  <c r="Q4258" i="1"/>
  <c r="R4258" i="1" s="1"/>
  <c r="Q4259" i="1"/>
  <c r="R4259" i="1" s="1"/>
  <c r="Q4260" i="1"/>
  <c r="R4260" i="1" s="1"/>
  <c r="Q4261" i="1"/>
  <c r="R4261" i="1" s="1"/>
  <c r="Q4262" i="1"/>
  <c r="R4262" i="1" s="1"/>
  <c r="Q4263" i="1"/>
  <c r="R4263" i="1" s="1"/>
  <c r="Q4264" i="1"/>
  <c r="R4264" i="1" s="1"/>
  <c r="Q4265" i="1"/>
  <c r="R4265" i="1" s="1"/>
  <c r="Q4266" i="1"/>
  <c r="R4266" i="1" s="1"/>
  <c r="Q4267" i="1"/>
  <c r="R4267" i="1" s="1"/>
  <c r="Q4268" i="1"/>
  <c r="R4268" i="1" s="1"/>
  <c r="Q4269" i="1"/>
  <c r="R4269" i="1" s="1"/>
  <c r="Q4270" i="1"/>
  <c r="R4270" i="1" s="1"/>
  <c r="Q4271" i="1"/>
  <c r="R4271" i="1" s="1"/>
  <c r="Q4272" i="1"/>
  <c r="R4272" i="1" s="1"/>
  <c r="Q4273" i="1"/>
  <c r="R4273" i="1" s="1"/>
  <c r="Q4274" i="1"/>
  <c r="R4274" i="1" s="1"/>
  <c r="Q4275" i="1"/>
  <c r="R4275" i="1" s="1"/>
  <c r="Q4276" i="1"/>
  <c r="R4276" i="1" s="1"/>
  <c r="Q4277" i="1"/>
  <c r="R4277" i="1" s="1"/>
  <c r="Q4278" i="1"/>
  <c r="R4278" i="1" s="1"/>
  <c r="Q4279" i="1"/>
  <c r="R4279" i="1" s="1"/>
  <c r="Q4280" i="1"/>
  <c r="R4280" i="1" s="1"/>
  <c r="Q4281" i="1"/>
  <c r="R4281" i="1" s="1"/>
  <c r="Q4282" i="1"/>
  <c r="R4282" i="1" s="1"/>
  <c r="Q4283" i="1"/>
  <c r="R4283" i="1" s="1"/>
  <c r="Q4284" i="1"/>
  <c r="R4284" i="1" s="1"/>
  <c r="Q4285" i="1"/>
  <c r="R4285" i="1" s="1"/>
  <c r="Q4286" i="1"/>
  <c r="R4286" i="1" s="1"/>
  <c r="Q4287" i="1"/>
  <c r="R4287" i="1" s="1"/>
  <c r="Q4288" i="1"/>
  <c r="R4288" i="1" s="1"/>
  <c r="Q4289" i="1"/>
  <c r="R4289" i="1" s="1"/>
  <c r="Q4290" i="1"/>
  <c r="R4290" i="1" s="1"/>
  <c r="Q4291" i="1"/>
  <c r="R4291" i="1" s="1"/>
  <c r="Q4292" i="1"/>
  <c r="R4292" i="1" s="1"/>
  <c r="Q4293" i="1"/>
  <c r="R4293" i="1" s="1"/>
  <c r="Q4294" i="1"/>
  <c r="R4294" i="1" s="1"/>
  <c r="Q4295" i="1"/>
  <c r="R4295" i="1" s="1"/>
  <c r="Q4296" i="1"/>
  <c r="R4296" i="1" s="1"/>
  <c r="Q4297" i="1"/>
  <c r="R4297" i="1" s="1"/>
  <c r="Q4298" i="1"/>
  <c r="R4298" i="1" s="1"/>
  <c r="Q4299" i="1"/>
  <c r="R4299" i="1" s="1"/>
  <c r="Q4300" i="1"/>
  <c r="R4300" i="1" s="1"/>
  <c r="Q4301" i="1"/>
  <c r="R4301" i="1" s="1"/>
  <c r="Q4302" i="1"/>
  <c r="R4302" i="1" s="1"/>
  <c r="Q4303" i="1"/>
  <c r="R4303" i="1" s="1"/>
  <c r="Q4304" i="1"/>
  <c r="R4304" i="1" s="1"/>
  <c r="Q4305" i="1"/>
  <c r="R4305" i="1" s="1"/>
  <c r="Q4306" i="1"/>
  <c r="R4306" i="1" s="1"/>
  <c r="Q4307" i="1"/>
  <c r="R4307" i="1" s="1"/>
  <c r="Q4308" i="1"/>
  <c r="R4308" i="1" s="1"/>
  <c r="Q4309" i="1"/>
  <c r="R4309" i="1" s="1"/>
  <c r="Q4310" i="1"/>
  <c r="R4310" i="1" s="1"/>
  <c r="Q4311" i="1"/>
  <c r="R4311" i="1" s="1"/>
  <c r="Q4312" i="1"/>
  <c r="R4312" i="1" s="1"/>
  <c r="Q4313" i="1"/>
  <c r="R4313" i="1" s="1"/>
  <c r="Q4314" i="1"/>
  <c r="R4314" i="1" s="1"/>
  <c r="Q4315" i="1"/>
  <c r="R4315" i="1" s="1"/>
  <c r="Q4316" i="1"/>
  <c r="R4316" i="1" s="1"/>
  <c r="Q4317" i="1"/>
  <c r="R4317" i="1" s="1"/>
  <c r="Q4318" i="1"/>
  <c r="R4318" i="1" s="1"/>
  <c r="Q4319" i="1"/>
  <c r="R4319" i="1" s="1"/>
  <c r="Q4320" i="1"/>
  <c r="R4320" i="1" s="1"/>
  <c r="Q4321" i="1"/>
  <c r="R4321" i="1" s="1"/>
  <c r="Q4322" i="1"/>
  <c r="R4322" i="1" s="1"/>
  <c r="Q4323" i="1"/>
  <c r="R4323" i="1" s="1"/>
  <c r="Q4324" i="1"/>
  <c r="R4324" i="1" s="1"/>
  <c r="Q4325" i="1"/>
  <c r="R4325" i="1" s="1"/>
  <c r="Q4326" i="1"/>
  <c r="R4326" i="1" s="1"/>
  <c r="Q4327" i="1"/>
  <c r="R4327" i="1" s="1"/>
  <c r="Q4328" i="1"/>
  <c r="R4328" i="1" s="1"/>
  <c r="Q4329" i="1"/>
  <c r="R4329" i="1" s="1"/>
  <c r="Q4330" i="1"/>
  <c r="R4330" i="1" s="1"/>
  <c r="Q4331" i="1"/>
  <c r="R4331" i="1" s="1"/>
  <c r="Q4332" i="1"/>
  <c r="R4332" i="1" s="1"/>
  <c r="Q4333" i="1"/>
  <c r="R4333" i="1" s="1"/>
  <c r="Q4334" i="1"/>
  <c r="R4334" i="1" s="1"/>
  <c r="Q4335" i="1"/>
  <c r="R4335" i="1" s="1"/>
  <c r="Q4336" i="1"/>
  <c r="R4336" i="1" s="1"/>
  <c r="Q4337" i="1"/>
  <c r="R4337" i="1" s="1"/>
  <c r="Q4338" i="1"/>
  <c r="R4338" i="1" s="1"/>
  <c r="Q4339" i="1"/>
  <c r="R4339" i="1" s="1"/>
  <c r="Q4340" i="1"/>
  <c r="R4340" i="1" s="1"/>
  <c r="Q4341" i="1"/>
  <c r="R4341" i="1" s="1"/>
  <c r="Q4342" i="1"/>
  <c r="R4342" i="1" s="1"/>
  <c r="Q4343" i="1"/>
  <c r="R4343" i="1" s="1"/>
  <c r="Q4344" i="1"/>
  <c r="R4344" i="1" s="1"/>
  <c r="Q4345" i="1"/>
  <c r="R4345" i="1" s="1"/>
  <c r="Q4346" i="1"/>
  <c r="R4346" i="1" s="1"/>
  <c r="Q4347" i="1"/>
  <c r="R4347" i="1" s="1"/>
  <c r="Q4348" i="1"/>
  <c r="R4348" i="1" s="1"/>
  <c r="Q4349" i="1"/>
  <c r="R4349" i="1" s="1"/>
  <c r="Q4350" i="1"/>
  <c r="R4350" i="1" s="1"/>
  <c r="Q4351" i="1"/>
  <c r="R4351" i="1" s="1"/>
  <c r="Q4352" i="1"/>
  <c r="R4352" i="1" s="1"/>
  <c r="Q4353" i="1"/>
  <c r="R4353" i="1" s="1"/>
  <c r="Q4354" i="1"/>
  <c r="R4354" i="1" s="1"/>
  <c r="Q4355" i="1"/>
  <c r="R4355" i="1" s="1"/>
  <c r="Q4356" i="1"/>
  <c r="R4356" i="1" s="1"/>
  <c r="Q4357" i="1"/>
  <c r="R4357" i="1" s="1"/>
  <c r="Q4358" i="1"/>
  <c r="R4358" i="1" s="1"/>
  <c r="Q4359" i="1"/>
  <c r="R4359" i="1" s="1"/>
  <c r="Q4360" i="1"/>
  <c r="R4360" i="1" s="1"/>
  <c r="Q4361" i="1"/>
  <c r="R4361" i="1" s="1"/>
  <c r="Q4362" i="1"/>
  <c r="R4362" i="1" s="1"/>
  <c r="Q4363" i="1"/>
  <c r="R4363" i="1" s="1"/>
  <c r="Q4364" i="1"/>
  <c r="R4364" i="1" s="1"/>
  <c r="Q4365" i="1"/>
  <c r="R4365" i="1" s="1"/>
  <c r="Q4366" i="1"/>
  <c r="R4366" i="1" s="1"/>
  <c r="Q4367" i="1"/>
  <c r="R4367" i="1" s="1"/>
  <c r="Q4368" i="1"/>
  <c r="R4368" i="1" s="1"/>
  <c r="Q4369" i="1"/>
  <c r="R4369" i="1" s="1"/>
  <c r="Q4370" i="1"/>
  <c r="R4370" i="1" s="1"/>
  <c r="Q4371" i="1"/>
  <c r="R4371" i="1" s="1"/>
  <c r="Q4372" i="1"/>
  <c r="R4372" i="1" s="1"/>
  <c r="Q4373" i="1"/>
  <c r="R4373" i="1" s="1"/>
  <c r="Q4374" i="1"/>
  <c r="R4374" i="1" s="1"/>
  <c r="Q4375" i="1"/>
  <c r="R4375" i="1" s="1"/>
  <c r="Q4376" i="1"/>
  <c r="R4376" i="1" s="1"/>
  <c r="Q4377" i="1"/>
  <c r="R4377" i="1" s="1"/>
  <c r="Q4378" i="1"/>
  <c r="R4378" i="1" s="1"/>
  <c r="Q4379" i="1"/>
  <c r="R4379" i="1" s="1"/>
  <c r="Q4380" i="1"/>
  <c r="R4380" i="1" s="1"/>
  <c r="Q4381" i="1"/>
  <c r="R4381" i="1" s="1"/>
  <c r="Q4382" i="1"/>
  <c r="R4382" i="1" s="1"/>
  <c r="Q4383" i="1"/>
  <c r="R4383" i="1" s="1"/>
  <c r="Q4384" i="1"/>
  <c r="R4384" i="1" s="1"/>
  <c r="Q4385" i="1"/>
  <c r="R4385" i="1" s="1"/>
  <c r="Q4386" i="1"/>
  <c r="R4386" i="1" s="1"/>
  <c r="Q4387" i="1"/>
  <c r="R4387" i="1" s="1"/>
  <c r="Q4388" i="1"/>
  <c r="R4388" i="1" s="1"/>
  <c r="Q4389" i="1"/>
  <c r="R4389" i="1" s="1"/>
  <c r="Q4390" i="1"/>
  <c r="R4390" i="1" s="1"/>
  <c r="Q4391" i="1"/>
  <c r="R4391" i="1" s="1"/>
  <c r="Q4392" i="1"/>
  <c r="R4392" i="1" s="1"/>
  <c r="Q4393" i="1"/>
  <c r="R4393" i="1" s="1"/>
  <c r="Q4394" i="1"/>
  <c r="R4394" i="1" s="1"/>
  <c r="Q4395" i="1"/>
  <c r="R4395" i="1" s="1"/>
  <c r="Q4396" i="1"/>
  <c r="R4396" i="1" s="1"/>
  <c r="Q4397" i="1"/>
  <c r="R4397" i="1" s="1"/>
  <c r="Q4398" i="1"/>
  <c r="R4398" i="1" s="1"/>
  <c r="Q4399" i="1"/>
  <c r="R4399" i="1" s="1"/>
  <c r="Q4400" i="1"/>
  <c r="R4400" i="1" s="1"/>
  <c r="Q4401" i="1"/>
  <c r="R4401" i="1" s="1"/>
  <c r="Q4402" i="1"/>
  <c r="R4402" i="1" s="1"/>
  <c r="Q4403" i="1"/>
  <c r="R4403" i="1" s="1"/>
  <c r="Q4404" i="1"/>
  <c r="R4404" i="1" s="1"/>
  <c r="Q4405" i="1"/>
  <c r="R4405" i="1" s="1"/>
  <c r="Q4406" i="1"/>
  <c r="R4406" i="1" s="1"/>
  <c r="Q4407" i="1"/>
  <c r="R4407" i="1" s="1"/>
  <c r="Q4408" i="1"/>
  <c r="R4408" i="1" s="1"/>
  <c r="Q4409" i="1"/>
  <c r="R4409" i="1" s="1"/>
  <c r="Q4410" i="1"/>
  <c r="R4410" i="1" s="1"/>
  <c r="Q4411" i="1"/>
  <c r="R4411" i="1" s="1"/>
  <c r="Q4412" i="1"/>
  <c r="R4412" i="1" s="1"/>
  <c r="Q4413" i="1"/>
  <c r="R4413" i="1" s="1"/>
  <c r="Q4414" i="1"/>
  <c r="R4414" i="1" s="1"/>
  <c r="Q4415" i="1"/>
  <c r="R4415" i="1" s="1"/>
  <c r="Q4416" i="1"/>
  <c r="R4416" i="1" s="1"/>
  <c r="Q4417" i="1"/>
  <c r="R4417" i="1" s="1"/>
  <c r="Q4418" i="1"/>
  <c r="R4418" i="1" s="1"/>
  <c r="Q4419" i="1"/>
  <c r="R4419" i="1" s="1"/>
  <c r="Q4420" i="1"/>
  <c r="R4420" i="1" s="1"/>
  <c r="Q4421" i="1"/>
  <c r="R4421" i="1" s="1"/>
  <c r="Q4422" i="1"/>
  <c r="R4422" i="1" s="1"/>
  <c r="Q4423" i="1"/>
  <c r="R4423" i="1" s="1"/>
  <c r="Q4424" i="1"/>
  <c r="R4424" i="1" s="1"/>
  <c r="Q4425" i="1"/>
  <c r="R4425" i="1" s="1"/>
  <c r="Q4426" i="1"/>
  <c r="R4426" i="1" s="1"/>
  <c r="Q4427" i="1"/>
  <c r="R4427" i="1" s="1"/>
  <c r="Q4428" i="1"/>
  <c r="R4428" i="1" s="1"/>
  <c r="Q4429" i="1"/>
  <c r="R4429" i="1" s="1"/>
  <c r="Q4430" i="1"/>
  <c r="R4430" i="1" s="1"/>
  <c r="Q4431" i="1"/>
  <c r="R4431" i="1" s="1"/>
  <c r="Q4432" i="1"/>
  <c r="R4432" i="1" s="1"/>
  <c r="Q4433" i="1"/>
  <c r="R4433" i="1" s="1"/>
  <c r="Q4434" i="1"/>
  <c r="R4434" i="1" s="1"/>
  <c r="Q4435" i="1"/>
  <c r="R4435" i="1" s="1"/>
  <c r="Q4436" i="1"/>
  <c r="R4436" i="1" s="1"/>
  <c r="Q4437" i="1"/>
  <c r="R4437" i="1" s="1"/>
  <c r="Q4438" i="1"/>
  <c r="R4438" i="1" s="1"/>
  <c r="Q4439" i="1"/>
  <c r="R4439" i="1" s="1"/>
  <c r="Q4440" i="1"/>
  <c r="R4440" i="1" s="1"/>
  <c r="Q4441" i="1"/>
  <c r="R4441" i="1" s="1"/>
  <c r="Q4442" i="1"/>
  <c r="R4442" i="1" s="1"/>
  <c r="Q4443" i="1"/>
  <c r="R4443" i="1" s="1"/>
  <c r="Q4444" i="1"/>
  <c r="R4444" i="1" s="1"/>
  <c r="Q4445" i="1"/>
  <c r="R4445" i="1" s="1"/>
  <c r="Q4446" i="1"/>
  <c r="R4446" i="1" s="1"/>
  <c r="Q4447" i="1"/>
  <c r="R4447" i="1" s="1"/>
  <c r="Q4448" i="1"/>
  <c r="R4448" i="1" s="1"/>
  <c r="Q4449" i="1"/>
  <c r="R4449" i="1" s="1"/>
  <c r="Q4450" i="1"/>
  <c r="R4450" i="1" s="1"/>
  <c r="Q4451" i="1"/>
  <c r="R4451" i="1" s="1"/>
  <c r="Q4452" i="1"/>
  <c r="R4452" i="1" s="1"/>
  <c r="Q4453" i="1"/>
  <c r="R4453" i="1" s="1"/>
  <c r="Q4454" i="1"/>
  <c r="R4454" i="1" s="1"/>
  <c r="Q4455" i="1"/>
  <c r="R4455" i="1" s="1"/>
  <c r="Q4456" i="1"/>
  <c r="R4456" i="1" s="1"/>
  <c r="Q4457" i="1"/>
  <c r="R4457" i="1" s="1"/>
  <c r="Q4458" i="1"/>
  <c r="R4458" i="1" s="1"/>
  <c r="Q4459" i="1"/>
  <c r="R4459" i="1" s="1"/>
  <c r="Q4460" i="1"/>
  <c r="R4460" i="1" s="1"/>
  <c r="Q4461" i="1"/>
  <c r="R4461" i="1" s="1"/>
  <c r="Q4462" i="1"/>
  <c r="R4462" i="1" s="1"/>
  <c r="Q4463" i="1"/>
  <c r="R4463" i="1" s="1"/>
  <c r="Q4464" i="1"/>
  <c r="R4464" i="1" s="1"/>
  <c r="Q4465" i="1"/>
  <c r="R4465" i="1" s="1"/>
  <c r="Q4466" i="1"/>
  <c r="R4466" i="1" s="1"/>
  <c r="Q4467" i="1"/>
  <c r="R4467" i="1" s="1"/>
  <c r="Q4468" i="1"/>
  <c r="R4468" i="1" s="1"/>
  <c r="Q4469" i="1"/>
  <c r="R4469" i="1" s="1"/>
  <c r="Q4470" i="1"/>
  <c r="R4470" i="1" s="1"/>
  <c r="Q4471" i="1"/>
  <c r="R4471" i="1" s="1"/>
  <c r="Q4472" i="1"/>
  <c r="R4472" i="1" s="1"/>
  <c r="Q4473" i="1"/>
  <c r="R4473" i="1" s="1"/>
  <c r="Q4474" i="1"/>
  <c r="R4474" i="1" s="1"/>
  <c r="Q4475" i="1"/>
  <c r="R4475" i="1" s="1"/>
  <c r="Q4476" i="1"/>
  <c r="R4476" i="1" s="1"/>
  <c r="Q4477" i="1"/>
  <c r="R4477" i="1" s="1"/>
  <c r="Q4478" i="1"/>
  <c r="R4478" i="1" s="1"/>
  <c r="Q4479" i="1"/>
  <c r="R4479" i="1" s="1"/>
  <c r="Q4480" i="1"/>
  <c r="R4480" i="1" s="1"/>
  <c r="Q4481" i="1"/>
  <c r="R4481" i="1" s="1"/>
  <c r="Q4482" i="1"/>
  <c r="R4482" i="1" s="1"/>
  <c r="Q4483" i="1"/>
  <c r="R4483" i="1" s="1"/>
  <c r="Q4484" i="1"/>
  <c r="R4484" i="1" s="1"/>
  <c r="Q4485" i="1"/>
  <c r="R4485" i="1" s="1"/>
  <c r="Q4486" i="1"/>
  <c r="R4486" i="1" s="1"/>
  <c r="Q4487" i="1"/>
  <c r="R4487" i="1" s="1"/>
  <c r="Q4488" i="1"/>
  <c r="R4488" i="1" s="1"/>
  <c r="Q4489" i="1"/>
  <c r="R4489" i="1" s="1"/>
  <c r="Q4490" i="1"/>
  <c r="R4490" i="1" s="1"/>
  <c r="Q4491" i="1"/>
  <c r="R4491" i="1" s="1"/>
  <c r="Q4492" i="1"/>
  <c r="R4492" i="1" s="1"/>
  <c r="Q4493" i="1"/>
  <c r="R4493" i="1" s="1"/>
  <c r="Q4494" i="1"/>
  <c r="R4494" i="1" s="1"/>
  <c r="Q4495" i="1"/>
  <c r="R4495" i="1" s="1"/>
  <c r="Q4496" i="1"/>
  <c r="R4496" i="1" s="1"/>
  <c r="Q4497" i="1"/>
  <c r="R4497" i="1" s="1"/>
  <c r="Q4498" i="1"/>
  <c r="R4498" i="1" s="1"/>
  <c r="Q4499" i="1"/>
  <c r="R4499" i="1" s="1"/>
  <c r="Q4500" i="1"/>
  <c r="R4500" i="1" s="1"/>
  <c r="Q4501" i="1"/>
  <c r="R4501" i="1" s="1"/>
  <c r="Q4502" i="1"/>
  <c r="R4502" i="1" s="1"/>
  <c r="Q4503" i="1"/>
  <c r="R4503" i="1" s="1"/>
  <c r="Q4504" i="1"/>
  <c r="R4504" i="1" s="1"/>
  <c r="Q4505" i="1"/>
  <c r="R4505" i="1" s="1"/>
  <c r="Q4506" i="1"/>
  <c r="R4506" i="1" s="1"/>
  <c r="Q4507" i="1"/>
  <c r="R4507" i="1" s="1"/>
  <c r="Q4508" i="1"/>
  <c r="R4508" i="1" s="1"/>
  <c r="Q4509" i="1"/>
  <c r="R4509" i="1" s="1"/>
  <c r="Q4510" i="1"/>
  <c r="R4510" i="1" s="1"/>
  <c r="Q4511" i="1"/>
  <c r="R4511" i="1" s="1"/>
  <c r="Q4512" i="1"/>
  <c r="R4512" i="1" s="1"/>
  <c r="Q4513" i="1"/>
  <c r="R4513" i="1" s="1"/>
  <c r="Q4514" i="1"/>
  <c r="R4514" i="1" s="1"/>
  <c r="Q4515" i="1"/>
  <c r="R4515" i="1" s="1"/>
  <c r="Q4516" i="1"/>
  <c r="R4516" i="1" s="1"/>
  <c r="Q4517" i="1"/>
  <c r="R4517" i="1" s="1"/>
  <c r="Q4518" i="1"/>
  <c r="R4518" i="1" s="1"/>
  <c r="Q4519" i="1"/>
  <c r="R4519" i="1" s="1"/>
  <c r="Q4520" i="1"/>
  <c r="R4520" i="1" s="1"/>
  <c r="Q4521" i="1"/>
  <c r="R4521" i="1" s="1"/>
  <c r="Q4522" i="1"/>
  <c r="R4522" i="1" s="1"/>
  <c r="Q4523" i="1"/>
  <c r="R4523" i="1" s="1"/>
  <c r="Q4524" i="1"/>
  <c r="R4524" i="1" s="1"/>
  <c r="Q4525" i="1"/>
  <c r="R4525" i="1" s="1"/>
  <c r="Q4526" i="1"/>
  <c r="R4526" i="1" s="1"/>
  <c r="Q4527" i="1"/>
  <c r="R4527" i="1" s="1"/>
  <c r="Q4528" i="1"/>
  <c r="R4528" i="1" s="1"/>
  <c r="Q4529" i="1"/>
  <c r="R4529" i="1" s="1"/>
  <c r="Q4530" i="1"/>
  <c r="R4530" i="1" s="1"/>
  <c r="Q4531" i="1"/>
  <c r="R4531" i="1" s="1"/>
  <c r="Q4532" i="1"/>
  <c r="R4532" i="1" s="1"/>
  <c r="Q4533" i="1"/>
  <c r="R4533" i="1" s="1"/>
  <c r="Q4534" i="1"/>
  <c r="R4534" i="1" s="1"/>
  <c r="Q4535" i="1"/>
  <c r="R4535" i="1" s="1"/>
  <c r="Q4536" i="1"/>
  <c r="R4536" i="1" s="1"/>
  <c r="Q4537" i="1"/>
  <c r="R4537" i="1" s="1"/>
  <c r="Q4538" i="1"/>
  <c r="R4538" i="1" s="1"/>
  <c r="Q4539" i="1"/>
  <c r="R4539" i="1" s="1"/>
  <c r="Q4540" i="1"/>
  <c r="R4540" i="1" s="1"/>
  <c r="Q4541" i="1"/>
  <c r="R4541" i="1" s="1"/>
  <c r="Q4542" i="1"/>
  <c r="R4542" i="1" s="1"/>
  <c r="Q4543" i="1"/>
  <c r="R4543" i="1" s="1"/>
  <c r="Q4544" i="1"/>
  <c r="R4544" i="1" s="1"/>
  <c r="Q4545" i="1"/>
  <c r="R4545" i="1" s="1"/>
  <c r="Q4546" i="1"/>
  <c r="R4546" i="1" s="1"/>
  <c r="Q4547" i="1"/>
  <c r="R4547" i="1" s="1"/>
  <c r="Q4548" i="1"/>
  <c r="R4548" i="1" s="1"/>
  <c r="Q4549" i="1"/>
  <c r="R4549" i="1" s="1"/>
  <c r="Q4550" i="1"/>
  <c r="R4550" i="1" s="1"/>
  <c r="Q4551" i="1"/>
  <c r="R4551" i="1" s="1"/>
  <c r="Q4552" i="1"/>
  <c r="R4552" i="1" s="1"/>
  <c r="Q4553" i="1"/>
  <c r="R4553" i="1" s="1"/>
  <c r="Q4554" i="1"/>
  <c r="R4554" i="1" s="1"/>
  <c r="Q4555" i="1"/>
  <c r="R4555" i="1" s="1"/>
  <c r="Q4556" i="1"/>
  <c r="R4556" i="1" s="1"/>
  <c r="Q4557" i="1"/>
  <c r="R4557" i="1" s="1"/>
  <c r="Q4558" i="1"/>
  <c r="R4558" i="1" s="1"/>
  <c r="Q4559" i="1"/>
  <c r="R4559" i="1" s="1"/>
  <c r="Q4560" i="1"/>
  <c r="R4560" i="1" s="1"/>
  <c r="Q4561" i="1"/>
  <c r="R4561" i="1" s="1"/>
  <c r="Q4562" i="1"/>
  <c r="R4562" i="1" s="1"/>
  <c r="Q4563" i="1"/>
  <c r="R4563" i="1" s="1"/>
  <c r="Q4564" i="1"/>
  <c r="R4564" i="1" s="1"/>
  <c r="Q4565" i="1"/>
  <c r="R4565" i="1" s="1"/>
  <c r="Q4566" i="1"/>
  <c r="R4566" i="1" s="1"/>
  <c r="Q4567" i="1"/>
  <c r="R4567" i="1" s="1"/>
  <c r="Q4568" i="1"/>
  <c r="R4568" i="1" s="1"/>
  <c r="Q4569" i="1"/>
  <c r="R4569" i="1" s="1"/>
  <c r="Q4570" i="1"/>
  <c r="R4570" i="1" s="1"/>
  <c r="Q4571" i="1"/>
  <c r="R4571" i="1" s="1"/>
  <c r="Q4572" i="1"/>
  <c r="R4572" i="1" s="1"/>
  <c r="Q4573" i="1"/>
  <c r="R4573" i="1" s="1"/>
  <c r="Q4574" i="1"/>
  <c r="R4574" i="1" s="1"/>
  <c r="Q4575" i="1"/>
  <c r="R4575" i="1" s="1"/>
  <c r="Q4576" i="1"/>
  <c r="R4576" i="1" s="1"/>
  <c r="Q4577" i="1"/>
  <c r="R4577" i="1" s="1"/>
  <c r="Q4578" i="1"/>
  <c r="R4578" i="1" s="1"/>
  <c r="Q4579" i="1"/>
  <c r="R4579" i="1" s="1"/>
  <c r="Q4580" i="1"/>
  <c r="R4580" i="1" s="1"/>
  <c r="Q4581" i="1"/>
  <c r="R4581" i="1" s="1"/>
  <c r="Q4582" i="1"/>
  <c r="R4582" i="1" s="1"/>
  <c r="Q4583" i="1"/>
  <c r="R4583" i="1" s="1"/>
  <c r="Q4584" i="1"/>
  <c r="R4584" i="1" s="1"/>
  <c r="Q4585" i="1"/>
  <c r="R4585" i="1" s="1"/>
  <c r="Q4586" i="1"/>
  <c r="R4586" i="1" s="1"/>
  <c r="Q4587" i="1"/>
  <c r="R4587" i="1" s="1"/>
  <c r="Q4588" i="1"/>
  <c r="R4588" i="1" s="1"/>
  <c r="Q4589" i="1"/>
  <c r="R4589" i="1" s="1"/>
  <c r="Q4590" i="1"/>
  <c r="R4590" i="1" s="1"/>
  <c r="Q4591" i="1"/>
  <c r="R4591" i="1" s="1"/>
  <c r="Q4592" i="1"/>
  <c r="R4592" i="1" s="1"/>
  <c r="Q4593" i="1"/>
  <c r="R4593" i="1" s="1"/>
  <c r="Q4594" i="1"/>
  <c r="R4594" i="1" s="1"/>
  <c r="Q4595" i="1"/>
  <c r="R4595" i="1" s="1"/>
  <c r="Q4596" i="1"/>
  <c r="R4596" i="1" s="1"/>
  <c r="Q4597" i="1"/>
  <c r="R4597" i="1" s="1"/>
  <c r="Q4598" i="1"/>
  <c r="R4598" i="1" s="1"/>
  <c r="Q4599" i="1"/>
  <c r="R4599" i="1" s="1"/>
  <c r="Q4600" i="1"/>
  <c r="R4600" i="1" s="1"/>
  <c r="Q4601" i="1"/>
  <c r="R4601" i="1" s="1"/>
  <c r="Q4602" i="1"/>
  <c r="R4602" i="1" s="1"/>
  <c r="Q4603" i="1"/>
  <c r="R4603" i="1" s="1"/>
  <c r="Q4604" i="1"/>
  <c r="R4604" i="1" s="1"/>
  <c r="Q4605" i="1"/>
  <c r="R4605" i="1" s="1"/>
  <c r="Q4606" i="1"/>
  <c r="R4606" i="1" s="1"/>
  <c r="Q4607" i="1"/>
  <c r="R4607" i="1" s="1"/>
  <c r="Q4608" i="1"/>
  <c r="R4608" i="1" s="1"/>
  <c r="Q4609" i="1"/>
  <c r="R4609" i="1" s="1"/>
  <c r="Q4610" i="1"/>
  <c r="R4610" i="1" s="1"/>
  <c r="Q4611" i="1"/>
  <c r="R4611" i="1" s="1"/>
  <c r="Q4612" i="1"/>
  <c r="R4612" i="1" s="1"/>
  <c r="Q4613" i="1"/>
  <c r="R4613" i="1" s="1"/>
  <c r="Q4614" i="1"/>
  <c r="R4614" i="1" s="1"/>
  <c r="Q4615" i="1"/>
  <c r="R4615" i="1" s="1"/>
  <c r="Q4616" i="1"/>
  <c r="R4616" i="1" s="1"/>
  <c r="Q4617" i="1"/>
  <c r="R4617" i="1" s="1"/>
  <c r="Q4618" i="1"/>
  <c r="R4618" i="1" s="1"/>
  <c r="Q4619" i="1"/>
  <c r="R4619" i="1" s="1"/>
  <c r="Q4620" i="1"/>
  <c r="R4620" i="1" s="1"/>
  <c r="Q4621" i="1"/>
  <c r="R4621" i="1" s="1"/>
  <c r="Q4622" i="1"/>
  <c r="R4622" i="1" s="1"/>
  <c r="Q4623" i="1"/>
  <c r="R4623" i="1" s="1"/>
  <c r="Q4624" i="1"/>
  <c r="R4624" i="1" s="1"/>
  <c r="Q4625" i="1"/>
  <c r="R4625" i="1" s="1"/>
  <c r="Q4626" i="1"/>
  <c r="R4626" i="1" s="1"/>
  <c r="Q4627" i="1"/>
  <c r="R4627" i="1" s="1"/>
  <c r="Q4628" i="1"/>
  <c r="R4628" i="1" s="1"/>
  <c r="Q4629" i="1"/>
  <c r="R4629" i="1" s="1"/>
  <c r="Q4630" i="1"/>
  <c r="R4630" i="1" s="1"/>
  <c r="Q4631" i="1"/>
  <c r="R4631" i="1" s="1"/>
  <c r="Q4632" i="1"/>
  <c r="R4632" i="1" s="1"/>
  <c r="Q4633" i="1"/>
  <c r="R4633" i="1" s="1"/>
  <c r="Q4634" i="1"/>
  <c r="R4634" i="1" s="1"/>
  <c r="Q4635" i="1"/>
  <c r="R4635" i="1" s="1"/>
  <c r="Q4636" i="1"/>
  <c r="R4636" i="1" s="1"/>
  <c r="Q4637" i="1"/>
  <c r="R4637" i="1" s="1"/>
  <c r="Q4638" i="1"/>
  <c r="R4638" i="1" s="1"/>
  <c r="Q4639" i="1"/>
  <c r="R4639" i="1" s="1"/>
  <c r="Q4640" i="1"/>
  <c r="R4640" i="1" s="1"/>
  <c r="Q4641" i="1"/>
  <c r="R4641" i="1" s="1"/>
  <c r="Q4642" i="1"/>
  <c r="R4642" i="1" s="1"/>
  <c r="Q4643" i="1"/>
  <c r="R4643" i="1" s="1"/>
  <c r="Q4644" i="1"/>
  <c r="R4644" i="1" s="1"/>
  <c r="Q4645" i="1"/>
  <c r="R4645" i="1" s="1"/>
  <c r="Q4646" i="1"/>
  <c r="R4646" i="1" s="1"/>
  <c r="Q4647" i="1"/>
  <c r="R4647" i="1" s="1"/>
  <c r="Q4648" i="1"/>
  <c r="R4648" i="1" s="1"/>
  <c r="Q4649" i="1"/>
  <c r="R4649" i="1" s="1"/>
  <c r="Q4650" i="1"/>
  <c r="R4650" i="1" s="1"/>
  <c r="Q4651" i="1"/>
  <c r="R4651" i="1" s="1"/>
  <c r="Q4652" i="1"/>
  <c r="R4652" i="1" s="1"/>
  <c r="Q4653" i="1"/>
  <c r="R4653" i="1" s="1"/>
  <c r="Q4654" i="1"/>
  <c r="R4654" i="1" s="1"/>
  <c r="Q4655" i="1"/>
  <c r="R4655" i="1" s="1"/>
  <c r="Q4656" i="1"/>
  <c r="R4656" i="1" s="1"/>
  <c r="Q4657" i="1"/>
  <c r="R4657" i="1" s="1"/>
  <c r="Q4658" i="1"/>
  <c r="R4658" i="1" s="1"/>
  <c r="Q4659" i="1"/>
  <c r="R4659" i="1" s="1"/>
  <c r="Q4660" i="1"/>
  <c r="R4660" i="1" s="1"/>
  <c r="Q4661" i="1"/>
  <c r="R4661" i="1" s="1"/>
  <c r="Q4662" i="1"/>
  <c r="R4662" i="1" s="1"/>
  <c r="Q4663" i="1"/>
  <c r="R4663" i="1" s="1"/>
  <c r="Q4664" i="1"/>
  <c r="R4664" i="1" s="1"/>
  <c r="Q4665" i="1"/>
  <c r="R4665" i="1" s="1"/>
  <c r="Q4666" i="1"/>
  <c r="R4666" i="1" s="1"/>
  <c r="Q4667" i="1"/>
  <c r="R4667" i="1" s="1"/>
  <c r="Q4668" i="1"/>
  <c r="R4668" i="1" s="1"/>
  <c r="Q4669" i="1"/>
  <c r="R4669" i="1" s="1"/>
  <c r="Q4670" i="1"/>
  <c r="R4670" i="1" s="1"/>
  <c r="Q4671" i="1"/>
  <c r="R4671" i="1" s="1"/>
  <c r="Q4672" i="1"/>
  <c r="R4672" i="1" s="1"/>
  <c r="Q4673" i="1"/>
  <c r="R4673" i="1" s="1"/>
  <c r="Q4674" i="1"/>
  <c r="R4674" i="1" s="1"/>
  <c r="Q4675" i="1"/>
  <c r="R4675" i="1" s="1"/>
  <c r="Q4676" i="1"/>
  <c r="R4676" i="1" s="1"/>
  <c r="Q4677" i="1"/>
  <c r="R4677" i="1" s="1"/>
  <c r="Q4678" i="1"/>
  <c r="R4678" i="1" s="1"/>
  <c r="Q4679" i="1"/>
  <c r="R4679" i="1" s="1"/>
  <c r="Q4680" i="1"/>
  <c r="R4680" i="1" s="1"/>
  <c r="Q4681" i="1"/>
  <c r="R4681" i="1" s="1"/>
  <c r="Q4682" i="1"/>
  <c r="R4682" i="1" s="1"/>
  <c r="Q4683" i="1"/>
  <c r="R4683" i="1" s="1"/>
  <c r="Q4684" i="1"/>
  <c r="R4684" i="1" s="1"/>
  <c r="Q4685" i="1"/>
  <c r="R4685" i="1" s="1"/>
  <c r="Q4686" i="1"/>
  <c r="R4686" i="1" s="1"/>
  <c r="Q4687" i="1"/>
  <c r="R4687" i="1" s="1"/>
  <c r="Q4688" i="1"/>
  <c r="R4688" i="1" s="1"/>
  <c r="Q4689" i="1"/>
  <c r="R4689" i="1" s="1"/>
  <c r="Q4690" i="1"/>
  <c r="R4690" i="1" s="1"/>
  <c r="Q4691" i="1"/>
  <c r="R4691" i="1" s="1"/>
  <c r="Q4692" i="1"/>
  <c r="R4692" i="1" s="1"/>
  <c r="Q4693" i="1"/>
  <c r="R4693" i="1" s="1"/>
  <c r="Q4694" i="1"/>
  <c r="R4694" i="1" s="1"/>
  <c r="Q4695" i="1"/>
  <c r="R4695" i="1" s="1"/>
  <c r="Q4696" i="1"/>
  <c r="R4696" i="1" s="1"/>
  <c r="Q4697" i="1"/>
  <c r="R4697" i="1" s="1"/>
  <c r="Q4698" i="1"/>
  <c r="R4698" i="1" s="1"/>
  <c r="Q4699" i="1"/>
  <c r="R4699" i="1" s="1"/>
  <c r="Q4700" i="1"/>
  <c r="R4700" i="1" s="1"/>
  <c r="Q4701" i="1"/>
  <c r="R4701" i="1" s="1"/>
  <c r="Q4702" i="1"/>
  <c r="R4702" i="1" s="1"/>
  <c r="Q4703" i="1"/>
  <c r="R4703" i="1" s="1"/>
  <c r="Q4704" i="1"/>
  <c r="R4704" i="1" s="1"/>
  <c r="Q4705" i="1"/>
  <c r="R4705" i="1" s="1"/>
  <c r="Q4706" i="1"/>
  <c r="R4706" i="1" s="1"/>
  <c r="Q4707" i="1"/>
  <c r="R4707" i="1" s="1"/>
  <c r="Q4708" i="1"/>
  <c r="R4708" i="1" s="1"/>
  <c r="Q4709" i="1"/>
  <c r="R4709" i="1" s="1"/>
  <c r="Q4710" i="1"/>
  <c r="R4710" i="1" s="1"/>
  <c r="Q4711" i="1"/>
  <c r="R4711" i="1" s="1"/>
  <c r="Q4712" i="1"/>
  <c r="R4712" i="1" s="1"/>
  <c r="Q4713" i="1"/>
  <c r="R4713" i="1" s="1"/>
  <c r="Q4714" i="1"/>
  <c r="R4714" i="1" s="1"/>
  <c r="Q4715" i="1"/>
  <c r="R4715" i="1" s="1"/>
  <c r="Q4716" i="1"/>
  <c r="R4716" i="1" s="1"/>
  <c r="Q4717" i="1"/>
  <c r="R4717" i="1" s="1"/>
  <c r="Q4718" i="1"/>
  <c r="R4718" i="1" s="1"/>
  <c r="Q4719" i="1"/>
  <c r="R4719" i="1" s="1"/>
  <c r="Q4720" i="1"/>
  <c r="R4720" i="1" s="1"/>
  <c r="Q4721" i="1"/>
  <c r="R4721" i="1" s="1"/>
  <c r="Q4722" i="1"/>
  <c r="R4722" i="1" s="1"/>
  <c r="Q4723" i="1"/>
  <c r="R4723" i="1" s="1"/>
  <c r="Q4724" i="1"/>
  <c r="R4724" i="1" s="1"/>
  <c r="Q4725" i="1"/>
  <c r="R4725" i="1" s="1"/>
  <c r="Q4726" i="1"/>
  <c r="R4726" i="1" s="1"/>
  <c r="Q4727" i="1"/>
  <c r="R4727" i="1" s="1"/>
  <c r="Q4728" i="1"/>
  <c r="R4728" i="1" s="1"/>
  <c r="Q4729" i="1"/>
  <c r="R4729" i="1" s="1"/>
  <c r="Q4730" i="1"/>
  <c r="R4730" i="1" s="1"/>
  <c r="Q4731" i="1"/>
  <c r="R4731" i="1" s="1"/>
  <c r="Q4732" i="1"/>
  <c r="R4732" i="1" s="1"/>
  <c r="Q4733" i="1"/>
  <c r="R4733" i="1" s="1"/>
  <c r="Q4734" i="1"/>
  <c r="R4734" i="1" s="1"/>
  <c r="Q4735" i="1"/>
  <c r="R4735" i="1" s="1"/>
  <c r="Q4736" i="1"/>
  <c r="R4736" i="1" s="1"/>
  <c r="Q4737" i="1"/>
  <c r="R4737" i="1" s="1"/>
  <c r="Q4738" i="1"/>
  <c r="R4738" i="1" s="1"/>
  <c r="Q4739" i="1"/>
  <c r="R4739" i="1" s="1"/>
  <c r="Q4740" i="1"/>
  <c r="R4740" i="1" s="1"/>
  <c r="Q4741" i="1"/>
  <c r="R4741" i="1" s="1"/>
  <c r="Q4742" i="1"/>
  <c r="R4742" i="1" s="1"/>
  <c r="Q4743" i="1"/>
  <c r="R4743" i="1" s="1"/>
  <c r="Q4744" i="1"/>
  <c r="R4744" i="1" s="1"/>
  <c r="Q4745" i="1"/>
  <c r="R4745" i="1" s="1"/>
  <c r="Q4746" i="1"/>
  <c r="R4746" i="1" s="1"/>
  <c r="Q4747" i="1"/>
  <c r="R4747" i="1" s="1"/>
  <c r="Q4748" i="1"/>
  <c r="R4748" i="1" s="1"/>
  <c r="Q4749" i="1"/>
  <c r="R4749" i="1" s="1"/>
  <c r="Q4750" i="1"/>
  <c r="R4750" i="1" s="1"/>
  <c r="Q4751" i="1"/>
  <c r="R4751" i="1" s="1"/>
  <c r="Q4752" i="1"/>
  <c r="R4752" i="1" s="1"/>
  <c r="Q4753" i="1"/>
  <c r="R4753" i="1" s="1"/>
  <c r="Q4754" i="1"/>
  <c r="R4754" i="1" s="1"/>
  <c r="Q4755" i="1"/>
  <c r="R4755" i="1" s="1"/>
  <c r="Q4756" i="1"/>
  <c r="R4756" i="1" s="1"/>
  <c r="Q4757" i="1"/>
  <c r="R4757" i="1" s="1"/>
  <c r="Q4758" i="1"/>
  <c r="R4758" i="1" s="1"/>
  <c r="Q4759" i="1"/>
  <c r="R4759" i="1" s="1"/>
  <c r="Q4760" i="1"/>
  <c r="R4760" i="1" s="1"/>
  <c r="Q4761" i="1"/>
  <c r="R4761" i="1" s="1"/>
  <c r="Q4762" i="1"/>
  <c r="R4762" i="1" s="1"/>
  <c r="Q4763" i="1"/>
  <c r="R4763" i="1" s="1"/>
  <c r="Q4764" i="1"/>
  <c r="R4764" i="1" s="1"/>
  <c r="Q4765" i="1"/>
  <c r="R4765" i="1" s="1"/>
  <c r="Q4766" i="1"/>
  <c r="R4766" i="1" s="1"/>
  <c r="Q4767" i="1"/>
  <c r="R4767" i="1" s="1"/>
  <c r="Q4768" i="1"/>
  <c r="R4768" i="1" s="1"/>
  <c r="Q4769" i="1"/>
  <c r="R4769" i="1" s="1"/>
  <c r="Q4770" i="1"/>
  <c r="R4770" i="1" s="1"/>
  <c r="Q4771" i="1"/>
  <c r="R4771" i="1" s="1"/>
  <c r="Q4772" i="1"/>
  <c r="R4772" i="1" s="1"/>
  <c r="Q4773" i="1"/>
  <c r="R4773" i="1" s="1"/>
  <c r="Q4774" i="1"/>
  <c r="R4774" i="1" s="1"/>
  <c r="Q4775" i="1"/>
  <c r="R4775" i="1" s="1"/>
  <c r="Q4776" i="1"/>
  <c r="R4776" i="1" s="1"/>
  <c r="Q4777" i="1"/>
  <c r="R4777" i="1" s="1"/>
  <c r="Q4778" i="1"/>
  <c r="R4778" i="1" s="1"/>
  <c r="Q4779" i="1"/>
  <c r="R4779" i="1" s="1"/>
  <c r="Q4780" i="1"/>
  <c r="R4780" i="1" s="1"/>
  <c r="Q4781" i="1"/>
  <c r="R4781" i="1" s="1"/>
  <c r="Q4782" i="1"/>
  <c r="R4782" i="1" s="1"/>
  <c r="Q4783" i="1"/>
  <c r="R4783" i="1" s="1"/>
  <c r="Q4784" i="1"/>
  <c r="R4784" i="1" s="1"/>
  <c r="Q4785" i="1"/>
  <c r="R4785" i="1" s="1"/>
  <c r="Q4786" i="1"/>
  <c r="R4786" i="1" s="1"/>
  <c r="Q4787" i="1"/>
  <c r="R4787" i="1" s="1"/>
  <c r="Q4788" i="1"/>
  <c r="R4788" i="1" s="1"/>
  <c r="Q4789" i="1"/>
  <c r="R4789" i="1" s="1"/>
  <c r="Q4790" i="1"/>
  <c r="R4790" i="1" s="1"/>
  <c r="Q4791" i="1"/>
  <c r="R4791" i="1" s="1"/>
  <c r="Q4792" i="1"/>
  <c r="R4792" i="1" s="1"/>
  <c r="Q4793" i="1"/>
  <c r="R4793" i="1" s="1"/>
  <c r="Q4794" i="1"/>
  <c r="R4794" i="1" s="1"/>
  <c r="Q4795" i="1"/>
  <c r="R4795" i="1" s="1"/>
  <c r="Q4796" i="1"/>
  <c r="R4796" i="1" s="1"/>
  <c r="Q4797" i="1"/>
  <c r="R4797" i="1" s="1"/>
  <c r="Q4798" i="1"/>
  <c r="R4798" i="1" s="1"/>
  <c r="Q4799" i="1"/>
  <c r="R4799" i="1" s="1"/>
  <c r="Q4800" i="1"/>
  <c r="R4800" i="1" s="1"/>
  <c r="Q4801" i="1"/>
  <c r="R4801" i="1" s="1"/>
  <c r="Q4802" i="1"/>
  <c r="R4802" i="1" s="1"/>
  <c r="Q4803" i="1"/>
  <c r="R4803" i="1" s="1"/>
  <c r="Q4804" i="1"/>
  <c r="R4804" i="1" s="1"/>
  <c r="Q4805" i="1"/>
  <c r="R4805" i="1" s="1"/>
  <c r="Q4806" i="1"/>
  <c r="R4806" i="1" s="1"/>
  <c r="Q4807" i="1"/>
  <c r="R4807" i="1" s="1"/>
  <c r="Q4808" i="1"/>
  <c r="R4808" i="1" s="1"/>
  <c r="Q4809" i="1"/>
  <c r="R4809" i="1" s="1"/>
  <c r="Q4810" i="1"/>
  <c r="R4810" i="1" s="1"/>
  <c r="Q4811" i="1"/>
  <c r="R4811" i="1" s="1"/>
  <c r="Q4812" i="1"/>
  <c r="R4812" i="1" s="1"/>
  <c r="Q4813" i="1"/>
  <c r="R4813" i="1" s="1"/>
  <c r="Q4814" i="1"/>
  <c r="R4814" i="1" s="1"/>
  <c r="Q4815" i="1"/>
  <c r="R4815" i="1" s="1"/>
  <c r="Q4816" i="1"/>
  <c r="R4816" i="1" s="1"/>
  <c r="Q4817" i="1"/>
  <c r="R4817" i="1" s="1"/>
  <c r="Q4818" i="1"/>
  <c r="R4818" i="1" s="1"/>
  <c r="Q4819" i="1"/>
  <c r="R4819" i="1" s="1"/>
  <c r="Q4820" i="1"/>
  <c r="R4820" i="1" s="1"/>
  <c r="Q4821" i="1"/>
  <c r="R4821" i="1" s="1"/>
  <c r="Q4822" i="1"/>
  <c r="R4822" i="1" s="1"/>
  <c r="Q4823" i="1"/>
  <c r="R4823" i="1" s="1"/>
  <c r="Q4824" i="1"/>
  <c r="R4824" i="1" s="1"/>
  <c r="Q4825" i="1"/>
  <c r="R4825" i="1" s="1"/>
  <c r="Q4826" i="1"/>
  <c r="R4826" i="1" s="1"/>
  <c r="Q4827" i="1"/>
  <c r="R4827" i="1" s="1"/>
  <c r="Q4828" i="1"/>
  <c r="R4828" i="1" s="1"/>
  <c r="Q4829" i="1"/>
  <c r="R4829" i="1" s="1"/>
  <c r="Q4830" i="1"/>
  <c r="R4830" i="1" s="1"/>
  <c r="Q4831" i="1"/>
  <c r="R4831" i="1" s="1"/>
  <c r="Q4832" i="1"/>
  <c r="R4832" i="1" s="1"/>
  <c r="Q4833" i="1"/>
  <c r="R4833" i="1" s="1"/>
  <c r="Q4834" i="1"/>
  <c r="R4834" i="1" s="1"/>
  <c r="Q4835" i="1"/>
  <c r="R4835" i="1" s="1"/>
  <c r="Q4836" i="1"/>
  <c r="R4836" i="1" s="1"/>
  <c r="Q4837" i="1"/>
  <c r="R4837" i="1" s="1"/>
  <c r="Q4838" i="1"/>
  <c r="R4838" i="1" s="1"/>
  <c r="Q4839" i="1"/>
  <c r="R4839" i="1" s="1"/>
  <c r="Q4840" i="1"/>
  <c r="R4840" i="1" s="1"/>
  <c r="Q4841" i="1"/>
  <c r="R4841" i="1" s="1"/>
  <c r="Q4842" i="1"/>
  <c r="R4842" i="1" s="1"/>
  <c r="Q4843" i="1"/>
  <c r="R4843" i="1" s="1"/>
  <c r="Q4844" i="1"/>
  <c r="R4844" i="1" s="1"/>
  <c r="Q4845" i="1"/>
  <c r="R4845" i="1" s="1"/>
  <c r="Q4846" i="1"/>
  <c r="R4846" i="1" s="1"/>
  <c r="Q4847" i="1"/>
  <c r="R4847" i="1" s="1"/>
  <c r="Q4848" i="1"/>
  <c r="R4848" i="1" s="1"/>
  <c r="Q4849" i="1"/>
  <c r="R4849" i="1" s="1"/>
  <c r="Q4850" i="1"/>
  <c r="R4850" i="1" s="1"/>
  <c r="Q4851" i="1"/>
  <c r="R4851" i="1" s="1"/>
  <c r="Q4852" i="1"/>
  <c r="R4852" i="1" s="1"/>
  <c r="Q4853" i="1"/>
  <c r="R4853" i="1" s="1"/>
  <c r="Q4854" i="1"/>
  <c r="R4854" i="1" s="1"/>
  <c r="Q4855" i="1"/>
  <c r="R4855" i="1" s="1"/>
  <c r="Q4856" i="1"/>
  <c r="R4856" i="1" s="1"/>
  <c r="Q4857" i="1"/>
  <c r="R4857" i="1" s="1"/>
  <c r="Q4858" i="1"/>
  <c r="R4858" i="1" s="1"/>
  <c r="Q4859" i="1"/>
  <c r="R4859" i="1" s="1"/>
  <c r="Q4860" i="1"/>
  <c r="R4860" i="1" s="1"/>
  <c r="Q4861" i="1"/>
  <c r="R4861" i="1" s="1"/>
  <c r="Q4862" i="1"/>
  <c r="R4862" i="1" s="1"/>
  <c r="Q4863" i="1"/>
  <c r="R4863" i="1" s="1"/>
  <c r="Q4864" i="1"/>
  <c r="R4864" i="1" s="1"/>
  <c r="Q4865" i="1"/>
  <c r="R4865" i="1" s="1"/>
  <c r="Q4866" i="1"/>
  <c r="R4866" i="1" s="1"/>
  <c r="Q4867" i="1"/>
  <c r="R4867" i="1" s="1"/>
  <c r="Q4868" i="1"/>
  <c r="R4868" i="1" s="1"/>
  <c r="Q4869" i="1"/>
  <c r="R4869" i="1" s="1"/>
  <c r="Q4870" i="1"/>
  <c r="R4870" i="1" s="1"/>
  <c r="Q4871" i="1"/>
  <c r="R4871" i="1" s="1"/>
  <c r="Q4872" i="1"/>
  <c r="R4872" i="1" s="1"/>
  <c r="Q4873" i="1"/>
  <c r="R4873" i="1" s="1"/>
  <c r="Q4874" i="1"/>
  <c r="R4874" i="1" s="1"/>
  <c r="Q4875" i="1"/>
  <c r="R4875" i="1" s="1"/>
  <c r="Q4876" i="1"/>
  <c r="R4876" i="1" s="1"/>
  <c r="Q4877" i="1"/>
  <c r="R4877" i="1" s="1"/>
  <c r="Q4878" i="1"/>
  <c r="R4878" i="1" s="1"/>
  <c r="Q4879" i="1"/>
  <c r="R4879" i="1" s="1"/>
  <c r="Q4880" i="1"/>
  <c r="R4880" i="1" s="1"/>
  <c r="Q4881" i="1"/>
  <c r="R4881" i="1" s="1"/>
  <c r="Q4882" i="1"/>
  <c r="R4882" i="1" s="1"/>
  <c r="Q4883" i="1"/>
  <c r="R4883" i="1" s="1"/>
  <c r="Q4884" i="1"/>
  <c r="R4884" i="1" s="1"/>
  <c r="Q4885" i="1"/>
  <c r="R4885" i="1" s="1"/>
  <c r="Q4886" i="1"/>
  <c r="R4886" i="1" s="1"/>
  <c r="Q4887" i="1"/>
  <c r="R4887" i="1" s="1"/>
  <c r="Q4888" i="1"/>
  <c r="R4888" i="1" s="1"/>
  <c r="Q4889" i="1"/>
  <c r="R4889" i="1" s="1"/>
  <c r="Q4890" i="1"/>
  <c r="R4890" i="1" s="1"/>
  <c r="Q4891" i="1"/>
  <c r="R4891" i="1" s="1"/>
  <c r="Q4892" i="1"/>
  <c r="R4892" i="1" s="1"/>
  <c r="Q4893" i="1"/>
  <c r="R4893" i="1" s="1"/>
  <c r="Q4894" i="1"/>
  <c r="R4894" i="1" s="1"/>
  <c r="Q4895" i="1"/>
  <c r="R4895" i="1" s="1"/>
  <c r="Q4896" i="1"/>
  <c r="R4896" i="1" s="1"/>
  <c r="Q4897" i="1"/>
  <c r="R4897" i="1" s="1"/>
  <c r="Q4898" i="1"/>
  <c r="R4898" i="1" s="1"/>
  <c r="Q4899" i="1"/>
  <c r="R4899" i="1" s="1"/>
  <c r="Q4900" i="1"/>
  <c r="R4900" i="1" s="1"/>
  <c r="Q4901" i="1"/>
  <c r="R4901" i="1" s="1"/>
  <c r="Q4902" i="1"/>
  <c r="R4902" i="1" s="1"/>
  <c r="Q4903" i="1"/>
  <c r="R4903" i="1" s="1"/>
  <c r="Q4904" i="1"/>
  <c r="R4904" i="1" s="1"/>
  <c r="Q4905" i="1"/>
  <c r="R4905" i="1" s="1"/>
  <c r="Q4906" i="1"/>
  <c r="R4906" i="1" s="1"/>
  <c r="Q4907" i="1"/>
  <c r="R4907" i="1" s="1"/>
  <c r="Q4908" i="1"/>
  <c r="R4908" i="1" s="1"/>
  <c r="Q4909" i="1"/>
  <c r="R4909" i="1" s="1"/>
  <c r="Q4910" i="1"/>
  <c r="R4910" i="1" s="1"/>
  <c r="Q4911" i="1"/>
  <c r="R4911" i="1" s="1"/>
  <c r="Q4912" i="1"/>
  <c r="R4912" i="1" s="1"/>
  <c r="Q4913" i="1"/>
  <c r="R4913" i="1" s="1"/>
  <c r="Q4914" i="1"/>
  <c r="R4914" i="1" s="1"/>
  <c r="Q4915" i="1"/>
  <c r="R4915" i="1" s="1"/>
  <c r="Q4916" i="1"/>
  <c r="R4916" i="1" s="1"/>
  <c r="Q4917" i="1"/>
  <c r="R4917" i="1" s="1"/>
  <c r="Q4918" i="1"/>
  <c r="R4918" i="1" s="1"/>
  <c r="Q4919" i="1"/>
  <c r="R4919" i="1" s="1"/>
  <c r="Q4920" i="1"/>
  <c r="R4920" i="1" s="1"/>
  <c r="Q4921" i="1"/>
  <c r="R4921" i="1" s="1"/>
  <c r="Q4922" i="1"/>
  <c r="R4922" i="1" s="1"/>
  <c r="Q4923" i="1"/>
  <c r="R4923" i="1" s="1"/>
  <c r="Q4924" i="1"/>
  <c r="R4924" i="1" s="1"/>
  <c r="Q4925" i="1"/>
  <c r="R4925" i="1" s="1"/>
  <c r="Q4926" i="1"/>
  <c r="R4926" i="1" s="1"/>
  <c r="Q4927" i="1"/>
  <c r="R4927" i="1" s="1"/>
  <c r="Q4928" i="1"/>
  <c r="R4928" i="1" s="1"/>
  <c r="Q4929" i="1"/>
  <c r="R4929" i="1" s="1"/>
  <c r="Q4930" i="1"/>
  <c r="R4930" i="1" s="1"/>
  <c r="Q4931" i="1"/>
  <c r="R4931" i="1" s="1"/>
  <c r="Q4932" i="1"/>
  <c r="R4932" i="1" s="1"/>
  <c r="Q4933" i="1"/>
  <c r="R4933" i="1" s="1"/>
  <c r="Q4934" i="1"/>
  <c r="R4934" i="1" s="1"/>
  <c r="Q4935" i="1"/>
  <c r="R4935" i="1" s="1"/>
  <c r="Q4936" i="1"/>
  <c r="R4936" i="1" s="1"/>
  <c r="Q4937" i="1"/>
  <c r="R4937" i="1" s="1"/>
  <c r="Q4938" i="1"/>
  <c r="R4938" i="1" s="1"/>
  <c r="Q4939" i="1"/>
  <c r="R4939" i="1" s="1"/>
  <c r="Q4940" i="1"/>
  <c r="R4940" i="1" s="1"/>
  <c r="Q4941" i="1"/>
  <c r="R4941" i="1" s="1"/>
  <c r="Q4942" i="1"/>
  <c r="R4942" i="1" s="1"/>
  <c r="Q4943" i="1"/>
  <c r="R4943" i="1" s="1"/>
  <c r="Q4944" i="1"/>
  <c r="R4944" i="1" s="1"/>
  <c r="Q4945" i="1"/>
  <c r="R4945" i="1" s="1"/>
  <c r="Q4946" i="1"/>
  <c r="R4946" i="1" s="1"/>
  <c r="Q4947" i="1"/>
  <c r="R4947" i="1" s="1"/>
  <c r="Q4948" i="1"/>
  <c r="R4948" i="1" s="1"/>
  <c r="Q4949" i="1"/>
  <c r="R4949" i="1" s="1"/>
  <c r="Q4950" i="1"/>
  <c r="R4950" i="1" s="1"/>
  <c r="Q4951" i="1"/>
  <c r="R4951" i="1" s="1"/>
  <c r="Q4952" i="1"/>
  <c r="R4952" i="1" s="1"/>
  <c r="Q4953" i="1"/>
  <c r="R4953" i="1" s="1"/>
  <c r="Q4954" i="1"/>
  <c r="R4954" i="1" s="1"/>
  <c r="Q4955" i="1"/>
  <c r="R4955" i="1" s="1"/>
  <c r="Q4956" i="1"/>
  <c r="R4956" i="1" s="1"/>
  <c r="Q4957" i="1"/>
  <c r="R4957" i="1" s="1"/>
  <c r="Q4958" i="1"/>
  <c r="R4958" i="1" s="1"/>
  <c r="Q4959" i="1"/>
  <c r="R4959" i="1" s="1"/>
  <c r="Q4960" i="1"/>
  <c r="R4960" i="1" s="1"/>
  <c r="Q4961" i="1"/>
  <c r="R4961" i="1" s="1"/>
  <c r="Q4962" i="1"/>
  <c r="R4962" i="1" s="1"/>
  <c r="Q4963" i="1"/>
  <c r="R4963" i="1" s="1"/>
  <c r="Q4964" i="1"/>
  <c r="R4964" i="1" s="1"/>
  <c r="Q4965" i="1"/>
  <c r="R4965" i="1" s="1"/>
  <c r="Q4966" i="1"/>
  <c r="R4966" i="1" s="1"/>
  <c r="Q4967" i="1"/>
  <c r="R4967" i="1" s="1"/>
  <c r="Q4968" i="1"/>
  <c r="R4968" i="1" s="1"/>
  <c r="Q4969" i="1"/>
  <c r="R4969" i="1" s="1"/>
  <c r="Q4970" i="1"/>
  <c r="R4970" i="1" s="1"/>
  <c r="Q4971" i="1"/>
  <c r="R4971" i="1" s="1"/>
  <c r="Q4972" i="1"/>
  <c r="R4972" i="1" s="1"/>
  <c r="Q4973" i="1"/>
  <c r="R4973" i="1" s="1"/>
  <c r="Q4974" i="1"/>
  <c r="R4974" i="1" s="1"/>
  <c r="Q4975" i="1"/>
  <c r="R4975" i="1" s="1"/>
  <c r="Q4976" i="1"/>
  <c r="R4976" i="1" s="1"/>
  <c r="Q4977" i="1"/>
  <c r="R4977" i="1" s="1"/>
  <c r="Q4978" i="1"/>
  <c r="R4978" i="1" s="1"/>
  <c r="Q4979" i="1"/>
  <c r="R4979" i="1" s="1"/>
  <c r="Q4980" i="1"/>
  <c r="R4980" i="1" s="1"/>
  <c r="Q4981" i="1"/>
  <c r="R4981" i="1" s="1"/>
  <c r="Q4982" i="1"/>
  <c r="R4982" i="1" s="1"/>
  <c r="Q4983" i="1"/>
  <c r="R4983" i="1" s="1"/>
  <c r="Q4984" i="1"/>
  <c r="R4984" i="1" s="1"/>
  <c r="Q4985" i="1"/>
  <c r="R4985" i="1" s="1"/>
  <c r="Q4986" i="1"/>
  <c r="R4986" i="1" s="1"/>
  <c r="Q4987" i="1"/>
  <c r="R4987" i="1" s="1"/>
  <c r="Q4988" i="1"/>
  <c r="R4988" i="1" s="1"/>
  <c r="Q4989" i="1"/>
  <c r="R4989" i="1" s="1"/>
  <c r="Q4990" i="1"/>
  <c r="R4990" i="1" s="1"/>
  <c r="Q4991" i="1"/>
  <c r="R4991" i="1" s="1"/>
  <c r="Q4992" i="1"/>
  <c r="R4992" i="1" s="1"/>
  <c r="Q4993" i="1"/>
  <c r="R4993" i="1" s="1"/>
  <c r="Q4994" i="1"/>
  <c r="R4994" i="1" s="1"/>
  <c r="Q4995" i="1"/>
  <c r="R4995" i="1" s="1"/>
  <c r="Q4996" i="1"/>
  <c r="R4996" i="1" s="1"/>
  <c r="Q4997" i="1"/>
  <c r="R4997" i="1" s="1"/>
  <c r="Q4998" i="1"/>
  <c r="R4998" i="1" s="1"/>
  <c r="Q4999" i="1"/>
  <c r="R4999" i="1" s="1"/>
  <c r="Q5000" i="1"/>
  <c r="R5000" i="1" s="1"/>
  <c r="Q5001" i="1"/>
  <c r="R5001" i="1" s="1"/>
  <c r="Q5002" i="1"/>
  <c r="R5002" i="1" s="1"/>
  <c r="Q5003" i="1"/>
  <c r="R5003" i="1" s="1"/>
  <c r="Q5004" i="1"/>
  <c r="R5004" i="1" s="1"/>
  <c r="Q5005" i="1"/>
  <c r="R5005" i="1" s="1"/>
  <c r="Q5006" i="1"/>
  <c r="R5006" i="1" s="1"/>
  <c r="Q5007" i="1"/>
  <c r="R5007" i="1" s="1"/>
  <c r="Q5008" i="1"/>
  <c r="R5008" i="1" s="1"/>
  <c r="Q5009" i="1"/>
  <c r="R5009" i="1" s="1"/>
  <c r="Q5010" i="1"/>
  <c r="R5010" i="1" s="1"/>
  <c r="Q5011" i="1"/>
  <c r="R5011" i="1" s="1"/>
  <c r="Q5012" i="1"/>
  <c r="R5012" i="1" s="1"/>
  <c r="Q5013" i="1"/>
  <c r="R5013" i="1" s="1"/>
  <c r="Q5014" i="1"/>
  <c r="R5014" i="1" s="1"/>
  <c r="Q5015" i="1"/>
  <c r="R5015" i="1" s="1"/>
  <c r="Q5016" i="1"/>
  <c r="R5016" i="1" s="1"/>
  <c r="Q5017" i="1"/>
  <c r="R5017" i="1" s="1"/>
  <c r="Q5018" i="1"/>
  <c r="R5018" i="1" s="1"/>
  <c r="Q5019" i="1"/>
  <c r="R5019" i="1" s="1"/>
  <c r="Q5020" i="1"/>
  <c r="R5020" i="1" s="1"/>
  <c r="Q5021" i="1"/>
  <c r="R5021" i="1" s="1"/>
  <c r="Q5022" i="1"/>
  <c r="R5022" i="1" s="1"/>
  <c r="Q5023" i="1"/>
  <c r="R5023" i="1" s="1"/>
  <c r="Q5024" i="1"/>
  <c r="R5024" i="1" s="1"/>
  <c r="Q5025" i="1"/>
  <c r="R5025" i="1" s="1"/>
  <c r="Q5026" i="1"/>
  <c r="R5026" i="1" s="1"/>
  <c r="Q5027" i="1"/>
  <c r="R5027" i="1" s="1"/>
  <c r="Q5028" i="1"/>
  <c r="R5028" i="1" s="1"/>
  <c r="Q5029" i="1"/>
  <c r="R5029" i="1" s="1"/>
  <c r="Q5030" i="1"/>
  <c r="R5030" i="1" s="1"/>
  <c r="Q5031" i="1"/>
  <c r="R5031" i="1" s="1"/>
  <c r="Q5032" i="1"/>
  <c r="R5032" i="1" s="1"/>
  <c r="Q5033" i="1"/>
  <c r="R5033" i="1" s="1"/>
  <c r="Q5034" i="1"/>
  <c r="R5034" i="1" s="1"/>
  <c r="Q5035" i="1"/>
  <c r="R5035" i="1" s="1"/>
  <c r="Q5036" i="1"/>
  <c r="R5036" i="1" s="1"/>
  <c r="Q5037" i="1"/>
  <c r="R5037" i="1" s="1"/>
  <c r="Q5038" i="1"/>
  <c r="R5038" i="1" s="1"/>
  <c r="Q5039" i="1"/>
  <c r="R5039" i="1" s="1"/>
  <c r="Q5040" i="1"/>
  <c r="R5040" i="1" s="1"/>
  <c r="Q5041" i="1"/>
  <c r="R5041" i="1" s="1"/>
  <c r="Q5042" i="1"/>
  <c r="R5042" i="1" s="1"/>
  <c r="Q5043" i="1"/>
  <c r="R5043" i="1" s="1"/>
  <c r="Q5044" i="1"/>
  <c r="R5044" i="1" s="1"/>
  <c r="Q5045" i="1"/>
  <c r="R5045" i="1" s="1"/>
  <c r="Q5046" i="1"/>
  <c r="R5046" i="1" s="1"/>
  <c r="Q5047" i="1"/>
  <c r="R5047" i="1" s="1"/>
  <c r="Q5048" i="1"/>
  <c r="R5048" i="1" s="1"/>
  <c r="Q5049" i="1"/>
  <c r="R5049" i="1" s="1"/>
  <c r="Q5050" i="1"/>
  <c r="R5050" i="1" s="1"/>
  <c r="Q5051" i="1"/>
  <c r="R5051" i="1" s="1"/>
  <c r="Q5052" i="1"/>
  <c r="R5052" i="1" s="1"/>
  <c r="Q5053" i="1"/>
  <c r="R5053" i="1" s="1"/>
  <c r="Q5054" i="1"/>
  <c r="R5054" i="1" s="1"/>
  <c r="Q5055" i="1"/>
  <c r="R5055" i="1" s="1"/>
  <c r="Q5056" i="1"/>
  <c r="R5056" i="1" s="1"/>
  <c r="Q5057" i="1"/>
  <c r="R5057" i="1" s="1"/>
  <c r="Q5058" i="1"/>
  <c r="R5058" i="1" s="1"/>
  <c r="Q5059" i="1"/>
  <c r="R5059" i="1" s="1"/>
  <c r="Q5060" i="1"/>
  <c r="R5060" i="1" s="1"/>
  <c r="Q5061" i="1"/>
  <c r="R5061" i="1" s="1"/>
  <c r="Q5062" i="1"/>
  <c r="R5062" i="1" s="1"/>
  <c r="Q5063" i="1"/>
  <c r="R5063" i="1" s="1"/>
  <c r="Q5064" i="1"/>
  <c r="R5064" i="1" s="1"/>
  <c r="Q5065" i="1"/>
  <c r="R5065" i="1" s="1"/>
  <c r="Q5066" i="1"/>
  <c r="R5066" i="1" s="1"/>
  <c r="Q5067" i="1"/>
  <c r="R5067" i="1" s="1"/>
  <c r="Q5068" i="1"/>
  <c r="R5068" i="1" s="1"/>
  <c r="Q5069" i="1"/>
  <c r="R5069" i="1" s="1"/>
  <c r="Q5070" i="1"/>
  <c r="R5070" i="1" s="1"/>
  <c r="Q5071" i="1"/>
  <c r="R5071" i="1" s="1"/>
  <c r="Q5072" i="1"/>
  <c r="R5072" i="1" s="1"/>
  <c r="Q5073" i="1"/>
  <c r="R5073" i="1" s="1"/>
  <c r="Q5074" i="1"/>
  <c r="R5074" i="1" s="1"/>
  <c r="Q5075" i="1"/>
  <c r="R5075" i="1" s="1"/>
  <c r="Q5076" i="1"/>
  <c r="R5076" i="1" s="1"/>
  <c r="Q5077" i="1"/>
  <c r="R5077" i="1" s="1"/>
  <c r="Q5078" i="1"/>
  <c r="R5078" i="1" s="1"/>
  <c r="Q5079" i="1"/>
  <c r="R5079" i="1" s="1"/>
  <c r="Q5080" i="1"/>
  <c r="R5080" i="1" s="1"/>
  <c r="Q5081" i="1"/>
  <c r="R5081" i="1" s="1"/>
  <c r="Q5082" i="1"/>
  <c r="R5082" i="1" s="1"/>
  <c r="Q5083" i="1"/>
  <c r="R5083" i="1" s="1"/>
  <c r="Q5084" i="1"/>
  <c r="R5084" i="1" s="1"/>
  <c r="Q5085" i="1"/>
  <c r="R5085" i="1" s="1"/>
  <c r="Q5086" i="1"/>
  <c r="R5086" i="1" s="1"/>
  <c r="Q5087" i="1"/>
  <c r="R5087" i="1" s="1"/>
  <c r="Q5088" i="1"/>
  <c r="R5088" i="1" s="1"/>
  <c r="Q5089" i="1"/>
  <c r="R5089" i="1" s="1"/>
  <c r="Q5090" i="1"/>
  <c r="R5090" i="1" s="1"/>
  <c r="Q5091" i="1"/>
  <c r="R5091" i="1" s="1"/>
  <c r="Q5092" i="1"/>
  <c r="R5092" i="1" s="1"/>
  <c r="Q5093" i="1"/>
  <c r="R5093" i="1" s="1"/>
  <c r="Q5094" i="1"/>
  <c r="R5094" i="1" s="1"/>
  <c r="Q5095" i="1"/>
  <c r="R5095" i="1" s="1"/>
  <c r="Q5096" i="1"/>
  <c r="R5096" i="1" s="1"/>
  <c r="Q5097" i="1"/>
  <c r="R5097" i="1" s="1"/>
  <c r="Q5098" i="1"/>
  <c r="R5098" i="1" s="1"/>
  <c r="Q5099" i="1"/>
  <c r="R5099" i="1" s="1"/>
  <c r="Q5100" i="1"/>
  <c r="R5100" i="1" s="1"/>
  <c r="Q5101" i="1"/>
  <c r="R5101" i="1" s="1"/>
  <c r="Q5102" i="1"/>
  <c r="R5102" i="1" s="1"/>
  <c r="Q5103" i="1"/>
  <c r="R5103" i="1" s="1"/>
  <c r="Q5104" i="1"/>
  <c r="R5104" i="1" s="1"/>
  <c r="Q5105" i="1"/>
  <c r="R5105" i="1" s="1"/>
  <c r="Q5106" i="1"/>
  <c r="R5106" i="1" s="1"/>
  <c r="Q5107" i="1"/>
  <c r="R5107" i="1" s="1"/>
  <c r="Q5108" i="1"/>
  <c r="R5108" i="1" s="1"/>
  <c r="Q5109" i="1"/>
  <c r="R5109" i="1" s="1"/>
  <c r="Q5110" i="1"/>
  <c r="R5110" i="1" s="1"/>
  <c r="Q5111" i="1"/>
  <c r="R5111" i="1" s="1"/>
  <c r="Q5112" i="1"/>
  <c r="R5112" i="1" s="1"/>
  <c r="Q5113" i="1"/>
  <c r="R5113" i="1" s="1"/>
  <c r="Q5114" i="1"/>
  <c r="R5114" i="1" s="1"/>
  <c r="Q5115" i="1"/>
  <c r="R5115" i="1" s="1"/>
  <c r="Q5116" i="1"/>
  <c r="R5116" i="1" s="1"/>
  <c r="Q5117" i="1"/>
  <c r="R5117" i="1" s="1"/>
  <c r="Q5118" i="1"/>
  <c r="R5118" i="1" s="1"/>
  <c r="Q5119" i="1"/>
  <c r="R5119" i="1" s="1"/>
  <c r="Q5120" i="1"/>
  <c r="R5120" i="1" s="1"/>
  <c r="Q5121" i="1"/>
  <c r="R5121" i="1" s="1"/>
  <c r="Q5122" i="1"/>
  <c r="R5122" i="1" s="1"/>
  <c r="Q5123" i="1"/>
  <c r="R5123" i="1" s="1"/>
  <c r="Q5124" i="1"/>
  <c r="R5124" i="1" s="1"/>
  <c r="Q5125" i="1"/>
  <c r="R5125" i="1" s="1"/>
  <c r="Q5126" i="1"/>
  <c r="R5126" i="1" s="1"/>
  <c r="Q5127" i="1"/>
  <c r="R5127" i="1" s="1"/>
  <c r="Q5128" i="1"/>
  <c r="R5128" i="1" s="1"/>
  <c r="Q5129" i="1"/>
  <c r="R5129" i="1" s="1"/>
  <c r="Q5130" i="1"/>
  <c r="R5130" i="1" s="1"/>
  <c r="Q5131" i="1"/>
  <c r="R5131" i="1" s="1"/>
  <c r="Q5132" i="1"/>
  <c r="R5132" i="1" s="1"/>
  <c r="Q5133" i="1"/>
  <c r="R5133" i="1" s="1"/>
  <c r="Q5134" i="1"/>
  <c r="R5134" i="1" s="1"/>
  <c r="Q5135" i="1"/>
  <c r="R5135" i="1" s="1"/>
  <c r="Q5136" i="1"/>
  <c r="R5136" i="1" s="1"/>
  <c r="Q5137" i="1"/>
  <c r="R5137" i="1" s="1"/>
  <c r="Q5138" i="1"/>
  <c r="R5138" i="1" s="1"/>
  <c r="Q5139" i="1"/>
  <c r="R5139" i="1" s="1"/>
  <c r="Q5140" i="1"/>
  <c r="R5140" i="1" s="1"/>
  <c r="Q5141" i="1"/>
  <c r="R5141" i="1" s="1"/>
  <c r="Q5142" i="1"/>
  <c r="R5142" i="1" s="1"/>
  <c r="Q5143" i="1"/>
  <c r="R5143" i="1" s="1"/>
  <c r="Q5144" i="1"/>
  <c r="R5144" i="1" s="1"/>
  <c r="Q5145" i="1"/>
  <c r="R5145" i="1" s="1"/>
  <c r="Q5146" i="1"/>
  <c r="R5146" i="1" s="1"/>
  <c r="Q5147" i="1"/>
  <c r="R5147" i="1" s="1"/>
  <c r="Q5148" i="1"/>
  <c r="R5148" i="1" s="1"/>
  <c r="Q5149" i="1"/>
  <c r="R5149" i="1" s="1"/>
  <c r="Q5150" i="1"/>
  <c r="R5150" i="1" s="1"/>
  <c r="Q5151" i="1"/>
  <c r="R5151" i="1" s="1"/>
  <c r="Q5152" i="1"/>
  <c r="R5152" i="1" s="1"/>
  <c r="Q5153" i="1"/>
  <c r="R5153" i="1" s="1"/>
  <c r="Q5154" i="1"/>
  <c r="R5154" i="1" s="1"/>
  <c r="Q5155" i="1"/>
  <c r="R5155" i="1" s="1"/>
  <c r="Q5156" i="1"/>
  <c r="R5156" i="1" s="1"/>
  <c r="Q5157" i="1"/>
  <c r="R5157" i="1" s="1"/>
  <c r="Q5158" i="1"/>
  <c r="R5158" i="1" s="1"/>
  <c r="Q5159" i="1"/>
  <c r="R5159" i="1" s="1"/>
  <c r="Q5160" i="1"/>
  <c r="R5160" i="1" s="1"/>
  <c r="Q5161" i="1"/>
  <c r="R5161" i="1" s="1"/>
  <c r="Q5162" i="1"/>
  <c r="R5162" i="1" s="1"/>
  <c r="Q5163" i="1"/>
  <c r="R5163" i="1" s="1"/>
  <c r="Q5164" i="1"/>
  <c r="R5164" i="1" s="1"/>
  <c r="Q5165" i="1"/>
  <c r="R5165" i="1" s="1"/>
  <c r="Q5166" i="1"/>
  <c r="R5166" i="1" s="1"/>
  <c r="Q5167" i="1"/>
  <c r="R5167" i="1" s="1"/>
  <c r="Q5168" i="1"/>
  <c r="R5168" i="1" s="1"/>
  <c r="Q5169" i="1"/>
  <c r="R5169" i="1" s="1"/>
  <c r="Q5170" i="1"/>
  <c r="R5170" i="1" s="1"/>
  <c r="Q5171" i="1"/>
  <c r="R5171" i="1" s="1"/>
  <c r="Q5172" i="1"/>
  <c r="R5172" i="1" s="1"/>
  <c r="Q5173" i="1"/>
  <c r="R5173" i="1" s="1"/>
  <c r="Q5174" i="1"/>
  <c r="R5174" i="1" s="1"/>
  <c r="Q5175" i="1"/>
  <c r="R5175" i="1" s="1"/>
  <c r="Q5176" i="1"/>
  <c r="R5176" i="1" s="1"/>
  <c r="Q5177" i="1"/>
  <c r="R5177" i="1" s="1"/>
  <c r="Q5178" i="1"/>
  <c r="R5178" i="1" s="1"/>
  <c r="Q5179" i="1"/>
  <c r="R5179" i="1" s="1"/>
  <c r="Q5180" i="1"/>
  <c r="R5180" i="1" s="1"/>
  <c r="Q5181" i="1"/>
  <c r="R5181" i="1" s="1"/>
  <c r="Q5182" i="1"/>
  <c r="R5182" i="1" s="1"/>
  <c r="Q5183" i="1"/>
  <c r="R5183" i="1" s="1"/>
  <c r="Q5184" i="1"/>
  <c r="R5184" i="1" s="1"/>
  <c r="Q5185" i="1"/>
  <c r="R5185" i="1" s="1"/>
  <c r="Q5186" i="1"/>
  <c r="R5186" i="1" s="1"/>
  <c r="Q5187" i="1"/>
  <c r="R5187" i="1" s="1"/>
  <c r="Q5188" i="1"/>
  <c r="R5188" i="1" s="1"/>
  <c r="Q5189" i="1"/>
  <c r="R5189" i="1" s="1"/>
  <c r="Q5190" i="1"/>
  <c r="R5190" i="1" s="1"/>
  <c r="Q5191" i="1"/>
  <c r="R5191" i="1" s="1"/>
  <c r="Q5192" i="1"/>
  <c r="R5192" i="1" s="1"/>
  <c r="Q5193" i="1"/>
  <c r="R5193" i="1" s="1"/>
  <c r="Q5194" i="1"/>
  <c r="R5194" i="1" s="1"/>
  <c r="Q5195" i="1"/>
  <c r="R5195" i="1" s="1"/>
  <c r="Q5196" i="1"/>
  <c r="R5196" i="1" s="1"/>
  <c r="Q5197" i="1"/>
  <c r="R5197" i="1" s="1"/>
  <c r="Q5198" i="1"/>
  <c r="R5198" i="1" s="1"/>
  <c r="Q5199" i="1"/>
  <c r="R5199" i="1" s="1"/>
  <c r="Q5200" i="1"/>
  <c r="R5200" i="1" s="1"/>
  <c r="Q5201" i="1"/>
  <c r="R5201" i="1" s="1"/>
  <c r="Q5202" i="1"/>
  <c r="R5202" i="1" s="1"/>
  <c r="Q5203" i="1"/>
  <c r="R5203" i="1" s="1"/>
  <c r="Q5204" i="1"/>
  <c r="R5204" i="1" s="1"/>
  <c r="Q5205" i="1"/>
  <c r="R5205" i="1" s="1"/>
  <c r="Q5206" i="1"/>
  <c r="R5206" i="1" s="1"/>
  <c r="Q5207" i="1"/>
  <c r="R5207" i="1" s="1"/>
  <c r="Q5208" i="1"/>
  <c r="R5208" i="1" s="1"/>
  <c r="Q5209" i="1"/>
  <c r="R5209" i="1" s="1"/>
  <c r="Q5210" i="1"/>
  <c r="R5210" i="1" s="1"/>
  <c r="Q5211" i="1"/>
  <c r="R5211" i="1" s="1"/>
  <c r="Q5212" i="1"/>
  <c r="R5212" i="1" s="1"/>
  <c r="Q5213" i="1"/>
  <c r="R5213" i="1" s="1"/>
  <c r="Q5214" i="1"/>
  <c r="R5214" i="1" s="1"/>
  <c r="Q5215" i="1"/>
  <c r="R5215" i="1" s="1"/>
  <c r="Q5216" i="1"/>
  <c r="R5216" i="1" s="1"/>
  <c r="Q5217" i="1"/>
  <c r="R5217" i="1" s="1"/>
  <c r="Q5218" i="1"/>
  <c r="R5218" i="1" s="1"/>
  <c r="Q5219" i="1"/>
  <c r="R5219" i="1" s="1"/>
  <c r="Q5220" i="1"/>
  <c r="R5220" i="1" s="1"/>
  <c r="Q5221" i="1"/>
  <c r="R5221" i="1" s="1"/>
  <c r="Q5222" i="1"/>
  <c r="R5222" i="1" s="1"/>
  <c r="Q5223" i="1"/>
  <c r="R5223" i="1" s="1"/>
  <c r="Q5224" i="1"/>
  <c r="R5224" i="1" s="1"/>
  <c r="Q5225" i="1"/>
  <c r="R5225" i="1" s="1"/>
  <c r="Q5226" i="1"/>
  <c r="R5226" i="1" s="1"/>
  <c r="Q5227" i="1"/>
  <c r="R5227" i="1" s="1"/>
  <c r="Q5228" i="1"/>
  <c r="R5228" i="1" s="1"/>
  <c r="Q5229" i="1"/>
  <c r="R5229" i="1" s="1"/>
  <c r="Q5230" i="1"/>
  <c r="R5230" i="1" s="1"/>
  <c r="Q5231" i="1"/>
  <c r="R5231" i="1" s="1"/>
  <c r="Q5232" i="1"/>
  <c r="R5232" i="1" s="1"/>
  <c r="Q5233" i="1"/>
  <c r="R5233" i="1" s="1"/>
  <c r="Q5234" i="1"/>
  <c r="R5234" i="1" s="1"/>
  <c r="Q5235" i="1"/>
  <c r="R5235" i="1" s="1"/>
  <c r="Q5236" i="1"/>
  <c r="R5236" i="1" s="1"/>
  <c r="Q5237" i="1"/>
  <c r="R5237" i="1" s="1"/>
  <c r="Q5238" i="1"/>
  <c r="R5238" i="1" s="1"/>
  <c r="Q5239" i="1"/>
  <c r="R5239" i="1" s="1"/>
  <c r="Q5240" i="1"/>
  <c r="R5240" i="1" s="1"/>
  <c r="Q5241" i="1"/>
  <c r="R5241" i="1" s="1"/>
  <c r="Q5242" i="1"/>
  <c r="R5242" i="1" s="1"/>
  <c r="Q5243" i="1"/>
  <c r="R5243" i="1" s="1"/>
  <c r="Q5244" i="1"/>
  <c r="R5244" i="1" s="1"/>
  <c r="Q5245" i="1"/>
  <c r="R5245" i="1" s="1"/>
  <c r="Q5246" i="1"/>
  <c r="R5246" i="1" s="1"/>
  <c r="Q5247" i="1"/>
  <c r="R5247" i="1" s="1"/>
  <c r="Q5248" i="1"/>
  <c r="R5248" i="1" s="1"/>
  <c r="Q5249" i="1"/>
  <c r="R5249" i="1" s="1"/>
  <c r="Q5250" i="1"/>
  <c r="R5250" i="1" s="1"/>
  <c r="Q5251" i="1"/>
  <c r="R5251" i="1" s="1"/>
  <c r="Q5252" i="1"/>
  <c r="R5252" i="1" s="1"/>
  <c r="Q5253" i="1"/>
  <c r="R5253" i="1" s="1"/>
  <c r="Q5254" i="1"/>
  <c r="R5254" i="1" s="1"/>
  <c r="Q5255" i="1"/>
  <c r="R5255" i="1" s="1"/>
  <c r="Q5256" i="1"/>
  <c r="R5256" i="1" s="1"/>
  <c r="Q5257" i="1"/>
  <c r="R5257" i="1" s="1"/>
  <c r="Q5258" i="1"/>
  <c r="R5258" i="1" s="1"/>
  <c r="Q5259" i="1"/>
  <c r="R5259" i="1" s="1"/>
  <c r="Q5260" i="1"/>
  <c r="R5260" i="1" s="1"/>
  <c r="Q5261" i="1"/>
  <c r="R5261" i="1" s="1"/>
  <c r="Q5262" i="1"/>
  <c r="R5262" i="1" s="1"/>
  <c r="Q5263" i="1"/>
  <c r="R5263" i="1" s="1"/>
  <c r="Q5264" i="1"/>
  <c r="R5264" i="1" s="1"/>
  <c r="Q5265" i="1"/>
  <c r="R5265" i="1" s="1"/>
  <c r="Q5266" i="1"/>
  <c r="R5266" i="1" s="1"/>
  <c r="Q5267" i="1"/>
  <c r="R5267" i="1" s="1"/>
  <c r="Q5268" i="1"/>
  <c r="R5268" i="1" s="1"/>
  <c r="Q5269" i="1"/>
  <c r="R5269" i="1" s="1"/>
  <c r="Q5270" i="1"/>
  <c r="R5270" i="1" s="1"/>
  <c r="Q5271" i="1"/>
  <c r="R5271" i="1" s="1"/>
  <c r="Q5272" i="1"/>
  <c r="R5272" i="1" s="1"/>
  <c r="Q5273" i="1"/>
  <c r="R5273" i="1" s="1"/>
  <c r="Q5274" i="1"/>
  <c r="R5274" i="1" s="1"/>
  <c r="Q5275" i="1"/>
  <c r="R5275" i="1" s="1"/>
  <c r="Q5276" i="1"/>
  <c r="R5276" i="1" s="1"/>
  <c r="Q5277" i="1"/>
  <c r="R5277" i="1" s="1"/>
  <c r="Q5278" i="1"/>
  <c r="R5278" i="1" s="1"/>
  <c r="Q5279" i="1"/>
  <c r="R5279" i="1" s="1"/>
  <c r="Q5280" i="1"/>
  <c r="R5280" i="1" s="1"/>
  <c r="Q5281" i="1"/>
  <c r="R5281" i="1" s="1"/>
  <c r="Q5282" i="1"/>
  <c r="R5282" i="1" s="1"/>
  <c r="Q5283" i="1"/>
  <c r="R5283" i="1" s="1"/>
  <c r="Q5284" i="1"/>
  <c r="R5284" i="1" s="1"/>
  <c r="Q5285" i="1"/>
  <c r="R5285" i="1" s="1"/>
  <c r="Q5286" i="1"/>
  <c r="R5286" i="1" s="1"/>
  <c r="Q5287" i="1"/>
  <c r="R5287" i="1" s="1"/>
  <c r="Q5288" i="1"/>
  <c r="R5288" i="1" s="1"/>
  <c r="Q5289" i="1"/>
  <c r="R5289" i="1" s="1"/>
  <c r="Q5290" i="1"/>
  <c r="R5290" i="1" s="1"/>
  <c r="Q5291" i="1"/>
  <c r="R5291" i="1" s="1"/>
  <c r="Q5292" i="1"/>
  <c r="R5292" i="1" s="1"/>
  <c r="Q5293" i="1"/>
  <c r="R5293" i="1" s="1"/>
  <c r="Q5294" i="1"/>
  <c r="R5294" i="1" s="1"/>
  <c r="Q5295" i="1"/>
  <c r="R5295" i="1" s="1"/>
  <c r="Q5296" i="1"/>
  <c r="R5296" i="1" s="1"/>
  <c r="Q5297" i="1"/>
  <c r="R5297" i="1" s="1"/>
  <c r="Q5298" i="1"/>
  <c r="R5298" i="1" s="1"/>
  <c r="Q5299" i="1"/>
  <c r="R5299" i="1" s="1"/>
  <c r="Q5300" i="1"/>
  <c r="R5300" i="1" s="1"/>
  <c r="Q5301" i="1"/>
  <c r="R5301" i="1" s="1"/>
  <c r="Q5302" i="1"/>
  <c r="R5302" i="1" s="1"/>
  <c r="Q5303" i="1"/>
  <c r="R5303" i="1" s="1"/>
  <c r="Q5304" i="1"/>
  <c r="R5304" i="1" s="1"/>
  <c r="Q5305" i="1"/>
  <c r="R5305" i="1" s="1"/>
  <c r="Q5306" i="1"/>
  <c r="R5306" i="1" s="1"/>
  <c r="Q5307" i="1"/>
  <c r="R5307" i="1" s="1"/>
  <c r="Q5308" i="1"/>
  <c r="R5308" i="1" s="1"/>
  <c r="Q5309" i="1"/>
  <c r="R5309" i="1" s="1"/>
  <c r="Q5310" i="1"/>
  <c r="R5310" i="1" s="1"/>
  <c r="Q5311" i="1"/>
  <c r="R5311" i="1" s="1"/>
  <c r="Q5312" i="1"/>
  <c r="R5312" i="1" s="1"/>
  <c r="Q5313" i="1"/>
  <c r="R5313" i="1" s="1"/>
  <c r="Q5314" i="1"/>
  <c r="R5314" i="1" s="1"/>
  <c r="Q5315" i="1"/>
  <c r="R5315" i="1" s="1"/>
  <c r="Q5316" i="1"/>
  <c r="R5316" i="1" s="1"/>
  <c r="Q5317" i="1"/>
  <c r="R5317" i="1" s="1"/>
  <c r="Q5318" i="1"/>
  <c r="R5318" i="1" s="1"/>
  <c r="Q5319" i="1"/>
  <c r="R5319" i="1" s="1"/>
  <c r="Q5320" i="1"/>
  <c r="R5320" i="1" s="1"/>
  <c r="Q5321" i="1"/>
  <c r="R5321" i="1" s="1"/>
  <c r="Q5322" i="1"/>
  <c r="R5322" i="1" s="1"/>
  <c r="Q5323" i="1"/>
  <c r="R5323" i="1" s="1"/>
  <c r="Q5324" i="1"/>
  <c r="R5324" i="1" s="1"/>
  <c r="Q5325" i="1"/>
  <c r="R5325" i="1" s="1"/>
  <c r="Q5326" i="1"/>
  <c r="R5326" i="1" s="1"/>
  <c r="Q5327" i="1"/>
  <c r="R5327" i="1" s="1"/>
  <c r="Q5328" i="1"/>
  <c r="R5328" i="1" s="1"/>
  <c r="Q5329" i="1"/>
  <c r="R5329" i="1" s="1"/>
  <c r="Q5330" i="1"/>
  <c r="R5330" i="1" s="1"/>
  <c r="Q5331" i="1"/>
  <c r="R5331" i="1" s="1"/>
  <c r="Q5332" i="1"/>
  <c r="R5332" i="1" s="1"/>
  <c r="Q5333" i="1"/>
  <c r="R5333" i="1" s="1"/>
  <c r="Q5334" i="1"/>
  <c r="R5334" i="1" s="1"/>
  <c r="Q5335" i="1"/>
  <c r="R5335" i="1" s="1"/>
  <c r="Q5336" i="1"/>
  <c r="R5336" i="1" s="1"/>
  <c r="Q5337" i="1"/>
  <c r="R5337" i="1" s="1"/>
  <c r="Q5338" i="1"/>
  <c r="R5338" i="1" s="1"/>
  <c r="Q5339" i="1"/>
  <c r="R5339" i="1" s="1"/>
  <c r="Q5340" i="1"/>
  <c r="R5340" i="1" s="1"/>
  <c r="Q5341" i="1"/>
  <c r="R5341" i="1" s="1"/>
  <c r="Q5342" i="1"/>
  <c r="R5342" i="1" s="1"/>
  <c r="Q5343" i="1"/>
  <c r="R5343" i="1" s="1"/>
  <c r="Q5344" i="1"/>
  <c r="R5344" i="1" s="1"/>
  <c r="Q5345" i="1"/>
  <c r="R5345" i="1" s="1"/>
  <c r="Q5346" i="1"/>
  <c r="R5346" i="1" s="1"/>
  <c r="Q5347" i="1"/>
  <c r="R5347" i="1" s="1"/>
  <c r="Q5348" i="1"/>
  <c r="R5348" i="1" s="1"/>
  <c r="Q5349" i="1"/>
  <c r="R5349" i="1" s="1"/>
  <c r="Q5350" i="1"/>
  <c r="R5350" i="1" s="1"/>
  <c r="Q5351" i="1"/>
  <c r="R5351" i="1" s="1"/>
  <c r="Q5352" i="1"/>
  <c r="R5352" i="1" s="1"/>
  <c r="Q5353" i="1"/>
  <c r="R5353" i="1" s="1"/>
  <c r="Q5354" i="1"/>
  <c r="R5354" i="1" s="1"/>
  <c r="Q5355" i="1"/>
  <c r="R5355" i="1" s="1"/>
  <c r="Q5356" i="1"/>
  <c r="R5356" i="1" s="1"/>
  <c r="Q5357" i="1"/>
  <c r="R5357" i="1" s="1"/>
  <c r="Q5358" i="1"/>
  <c r="R5358" i="1" s="1"/>
  <c r="Q5359" i="1"/>
  <c r="R5359" i="1" s="1"/>
  <c r="Q5360" i="1"/>
  <c r="R5360" i="1" s="1"/>
  <c r="Q5361" i="1"/>
  <c r="R5361" i="1" s="1"/>
  <c r="Q5362" i="1"/>
  <c r="R5362" i="1" s="1"/>
  <c r="Q5363" i="1"/>
  <c r="R5363" i="1" s="1"/>
  <c r="Q5364" i="1"/>
  <c r="R5364" i="1" s="1"/>
  <c r="Q5365" i="1"/>
  <c r="R5365" i="1" s="1"/>
  <c r="Q5366" i="1"/>
  <c r="R5366" i="1" s="1"/>
  <c r="Q5367" i="1"/>
  <c r="R5367" i="1" s="1"/>
  <c r="Q5368" i="1"/>
  <c r="R5368" i="1" s="1"/>
  <c r="Q5369" i="1"/>
  <c r="R5369" i="1" s="1"/>
  <c r="Q5370" i="1"/>
  <c r="R5370" i="1" s="1"/>
  <c r="Q5371" i="1"/>
  <c r="R5371" i="1" s="1"/>
  <c r="Q5372" i="1"/>
  <c r="R5372" i="1" s="1"/>
  <c r="Q5373" i="1"/>
  <c r="R5373" i="1" s="1"/>
  <c r="Q5374" i="1"/>
  <c r="R5374" i="1" s="1"/>
  <c r="Q5375" i="1"/>
  <c r="R5375" i="1" s="1"/>
  <c r="Q5376" i="1"/>
  <c r="R5376" i="1" s="1"/>
  <c r="Q5377" i="1"/>
  <c r="R5377" i="1" s="1"/>
  <c r="Q5378" i="1"/>
  <c r="R5378" i="1" s="1"/>
  <c r="Q5379" i="1"/>
  <c r="R5379" i="1" s="1"/>
  <c r="Q5380" i="1"/>
  <c r="R5380" i="1" s="1"/>
  <c r="Q5381" i="1"/>
  <c r="R5381" i="1" s="1"/>
  <c r="Q5382" i="1"/>
  <c r="R5382" i="1" s="1"/>
  <c r="Q5383" i="1"/>
  <c r="R5383" i="1" s="1"/>
  <c r="Q5384" i="1"/>
  <c r="R5384" i="1" s="1"/>
  <c r="Q5385" i="1"/>
  <c r="R5385" i="1" s="1"/>
  <c r="Q5386" i="1"/>
  <c r="R5386" i="1" s="1"/>
  <c r="Q5387" i="1"/>
  <c r="R5387" i="1" s="1"/>
  <c r="Q5388" i="1"/>
  <c r="R5388" i="1" s="1"/>
  <c r="Q5389" i="1"/>
  <c r="R5389" i="1" s="1"/>
  <c r="Q5390" i="1"/>
  <c r="R5390" i="1" s="1"/>
  <c r="Q5391" i="1"/>
  <c r="R5391" i="1" s="1"/>
  <c r="Q5392" i="1"/>
  <c r="R5392" i="1" s="1"/>
  <c r="Q5393" i="1"/>
  <c r="R5393" i="1" s="1"/>
  <c r="Q5394" i="1"/>
  <c r="R5394" i="1" s="1"/>
  <c r="Q5395" i="1"/>
  <c r="R5395" i="1" s="1"/>
  <c r="Q5396" i="1"/>
  <c r="R5396" i="1" s="1"/>
  <c r="Q5397" i="1"/>
  <c r="R5397" i="1" s="1"/>
  <c r="Q5398" i="1"/>
  <c r="R5398" i="1" s="1"/>
  <c r="Q5399" i="1"/>
  <c r="R5399" i="1" s="1"/>
  <c r="Q5400" i="1"/>
  <c r="R5400" i="1" s="1"/>
  <c r="Q5401" i="1"/>
  <c r="R5401" i="1" s="1"/>
  <c r="Q5402" i="1"/>
  <c r="R5402" i="1" s="1"/>
  <c r="Q5403" i="1"/>
  <c r="R5403" i="1" s="1"/>
  <c r="Q5404" i="1"/>
  <c r="R5404" i="1" s="1"/>
  <c r="Q5405" i="1"/>
  <c r="R5405" i="1" s="1"/>
  <c r="Q5406" i="1"/>
  <c r="R5406" i="1" s="1"/>
  <c r="Q5407" i="1"/>
  <c r="R5407" i="1" s="1"/>
  <c r="Q5408" i="1"/>
  <c r="R5408" i="1" s="1"/>
  <c r="Q5409" i="1"/>
  <c r="R5409" i="1" s="1"/>
  <c r="Q5410" i="1"/>
  <c r="R5410" i="1" s="1"/>
  <c r="Q5411" i="1"/>
  <c r="R5411" i="1" s="1"/>
  <c r="Q5412" i="1"/>
  <c r="R5412" i="1" s="1"/>
  <c r="Q5413" i="1"/>
  <c r="R5413" i="1" s="1"/>
  <c r="Q5414" i="1"/>
  <c r="R5414" i="1" s="1"/>
  <c r="Q5415" i="1"/>
  <c r="R5415" i="1" s="1"/>
  <c r="Q5416" i="1"/>
  <c r="R5416" i="1" s="1"/>
  <c r="Q5417" i="1"/>
  <c r="R5417" i="1" s="1"/>
  <c r="Q5418" i="1"/>
  <c r="R5418" i="1" s="1"/>
  <c r="Q5419" i="1"/>
  <c r="R5419" i="1" s="1"/>
  <c r="Q5420" i="1"/>
  <c r="R5420" i="1" s="1"/>
  <c r="Q5421" i="1"/>
  <c r="R5421" i="1" s="1"/>
  <c r="Q5422" i="1"/>
  <c r="R5422" i="1" s="1"/>
  <c r="Q5423" i="1"/>
  <c r="R5423" i="1" s="1"/>
  <c r="Q5424" i="1"/>
  <c r="R5424" i="1" s="1"/>
  <c r="Q5425" i="1"/>
  <c r="R5425" i="1" s="1"/>
  <c r="Q5426" i="1"/>
  <c r="R5426" i="1" s="1"/>
  <c r="Q5427" i="1"/>
  <c r="R5427" i="1" s="1"/>
  <c r="Q5428" i="1"/>
  <c r="R5428" i="1" s="1"/>
  <c r="Q5429" i="1"/>
  <c r="R5429" i="1" s="1"/>
  <c r="Q5430" i="1"/>
  <c r="R5430" i="1" s="1"/>
  <c r="Q5431" i="1"/>
  <c r="R5431" i="1" s="1"/>
  <c r="Q5432" i="1"/>
  <c r="R5432" i="1" s="1"/>
  <c r="Q5433" i="1"/>
  <c r="R5433" i="1" s="1"/>
  <c r="Q5434" i="1"/>
  <c r="R5434" i="1" s="1"/>
  <c r="Q5435" i="1"/>
  <c r="R5435" i="1" s="1"/>
  <c r="Q5436" i="1"/>
  <c r="R5436" i="1" s="1"/>
  <c r="Q5437" i="1"/>
  <c r="R5437" i="1" s="1"/>
  <c r="Q5438" i="1"/>
  <c r="R5438" i="1" s="1"/>
  <c r="Q5439" i="1"/>
  <c r="R5439" i="1" s="1"/>
  <c r="Q5440" i="1"/>
  <c r="R5440" i="1" s="1"/>
  <c r="Q5441" i="1"/>
  <c r="R5441" i="1" s="1"/>
  <c r="Q5442" i="1"/>
  <c r="R5442" i="1" s="1"/>
  <c r="Q5443" i="1"/>
  <c r="R5443" i="1" s="1"/>
  <c r="Q5444" i="1"/>
  <c r="R5444" i="1" s="1"/>
  <c r="Q5445" i="1"/>
  <c r="R5445" i="1" s="1"/>
  <c r="Q5446" i="1"/>
  <c r="R5446" i="1" s="1"/>
  <c r="Q5447" i="1"/>
  <c r="R5447" i="1" s="1"/>
  <c r="Q5448" i="1"/>
  <c r="R5448" i="1" s="1"/>
  <c r="Q5449" i="1"/>
  <c r="R5449" i="1" s="1"/>
  <c r="Q5450" i="1"/>
  <c r="R5450" i="1" s="1"/>
  <c r="Q5451" i="1"/>
  <c r="R5451" i="1" s="1"/>
  <c r="Q5452" i="1"/>
  <c r="R5452" i="1" s="1"/>
  <c r="Q5453" i="1"/>
  <c r="R5453" i="1" s="1"/>
  <c r="Q5454" i="1"/>
  <c r="R5454" i="1" s="1"/>
  <c r="Q5455" i="1"/>
  <c r="R5455" i="1" s="1"/>
  <c r="Q5456" i="1"/>
  <c r="R5456" i="1" s="1"/>
  <c r="Q5457" i="1"/>
  <c r="R5457" i="1" s="1"/>
  <c r="Q5458" i="1"/>
  <c r="R5458" i="1" s="1"/>
  <c r="Q5459" i="1"/>
  <c r="R5459" i="1" s="1"/>
  <c r="Q5460" i="1"/>
  <c r="R5460" i="1" s="1"/>
  <c r="Q5461" i="1"/>
  <c r="R5461" i="1" s="1"/>
  <c r="Q5462" i="1"/>
  <c r="R5462" i="1" s="1"/>
  <c r="Q5463" i="1"/>
  <c r="R5463" i="1" s="1"/>
  <c r="Q5464" i="1"/>
  <c r="R5464" i="1" s="1"/>
  <c r="Q5465" i="1"/>
  <c r="R5465" i="1" s="1"/>
  <c r="Q5466" i="1"/>
  <c r="R5466" i="1" s="1"/>
  <c r="Q5467" i="1"/>
  <c r="R5467" i="1" s="1"/>
  <c r="Q5468" i="1"/>
  <c r="R5468" i="1" s="1"/>
  <c r="Q5469" i="1"/>
  <c r="R5469" i="1" s="1"/>
  <c r="Q5470" i="1"/>
  <c r="R5470" i="1" s="1"/>
  <c r="Q5471" i="1"/>
  <c r="R5471" i="1" s="1"/>
  <c r="Q5472" i="1"/>
  <c r="R5472" i="1" s="1"/>
  <c r="Q5473" i="1"/>
  <c r="R5473" i="1" s="1"/>
  <c r="Q5474" i="1"/>
  <c r="R5474" i="1" s="1"/>
  <c r="Q5475" i="1"/>
  <c r="R5475" i="1" s="1"/>
  <c r="Q5476" i="1"/>
  <c r="R5476" i="1" s="1"/>
  <c r="Q5477" i="1"/>
  <c r="R5477" i="1" s="1"/>
  <c r="Q5478" i="1"/>
  <c r="R5478" i="1" s="1"/>
  <c r="Q5479" i="1"/>
  <c r="R5479" i="1" s="1"/>
  <c r="Q5480" i="1"/>
  <c r="R5480" i="1" s="1"/>
  <c r="Q5481" i="1"/>
  <c r="R5481" i="1" s="1"/>
  <c r="Q5482" i="1"/>
  <c r="R5482" i="1" s="1"/>
  <c r="Q5483" i="1"/>
  <c r="R5483" i="1" s="1"/>
  <c r="Q5484" i="1"/>
  <c r="R5484" i="1" s="1"/>
  <c r="Q5485" i="1"/>
  <c r="R5485" i="1" s="1"/>
  <c r="Q5486" i="1"/>
  <c r="R5486" i="1" s="1"/>
  <c r="Q5487" i="1"/>
  <c r="R5487" i="1" s="1"/>
  <c r="Q5488" i="1"/>
  <c r="R5488" i="1" s="1"/>
  <c r="Q5489" i="1"/>
  <c r="R5489" i="1" s="1"/>
  <c r="Q5490" i="1"/>
  <c r="R5490" i="1" s="1"/>
  <c r="Q5491" i="1"/>
  <c r="R5491" i="1" s="1"/>
  <c r="Q5492" i="1"/>
  <c r="R5492" i="1" s="1"/>
  <c r="Q5493" i="1"/>
  <c r="R5493" i="1" s="1"/>
  <c r="Q5494" i="1"/>
  <c r="R5494" i="1" s="1"/>
  <c r="Q5495" i="1"/>
  <c r="R5495" i="1" s="1"/>
  <c r="Q5496" i="1"/>
  <c r="R5496" i="1" s="1"/>
  <c r="Q5497" i="1"/>
  <c r="R5497" i="1" s="1"/>
  <c r="Q5498" i="1"/>
  <c r="R5498" i="1" s="1"/>
  <c r="Q5499" i="1"/>
  <c r="R5499" i="1" s="1"/>
  <c r="Q5500" i="1"/>
  <c r="R5500" i="1" s="1"/>
  <c r="Q5501" i="1"/>
  <c r="R5501" i="1" s="1"/>
  <c r="Q5502" i="1"/>
  <c r="R5502" i="1" s="1"/>
  <c r="Q5503" i="1"/>
  <c r="R5503" i="1" s="1"/>
  <c r="Q5504" i="1"/>
  <c r="R5504" i="1" s="1"/>
  <c r="Q5505" i="1"/>
  <c r="R5505" i="1" s="1"/>
  <c r="Q5506" i="1"/>
  <c r="R5506" i="1" s="1"/>
  <c r="Q5507" i="1"/>
  <c r="R5507" i="1" s="1"/>
  <c r="Q5508" i="1"/>
  <c r="R5508" i="1" s="1"/>
  <c r="Q5509" i="1"/>
  <c r="R5509" i="1" s="1"/>
  <c r="Q5510" i="1"/>
  <c r="R5510" i="1" s="1"/>
  <c r="Q5511" i="1"/>
  <c r="R5511" i="1" s="1"/>
  <c r="Q5512" i="1"/>
  <c r="R5512" i="1" s="1"/>
  <c r="Q5513" i="1"/>
  <c r="R5513" i="1" s="1"/>
  <c r="Q5514" i="1"/>
  <c r="R5514" i="1" s="1"/>
  <c r="Q5515" i="1"/>
  <c r="R5515" i="1" s="1"/>
  <c r="Q5516" i="1"/>
  <c r="R5516" i="1" s="1"/>
  <c r="Q5517" i="1"/>
  <c r="R5517" i="1" s="1"/>
  <c r="Q5518" i="1"/>
  <c r="R5518" i="1" s="1"/>
  <c r="Q5519" i="1"/>
  <c r="R5519" i="1" s="1"/>
  <c r="Q5520" i="1"/>
  <c r="R5520" i="1" s="1"/>
  <c r="Q5521" i="1"/>
  <c r="R5521" i="1" s="1"/>
  <c r="Q5522" i="1"/>
  <c r="R5522" i="1" s="1"/>
  <c r="Q5523" i="1"/>
  <c r="R5523" i="1" s="1"/>
  <c r="Q5524" i="1"/>
  <c r="R5524" i="1" s="1"/>
  <c r="Q5525" i="1"/>
  <c r="R5525" i="1" s="1"/>
  <c r="Q5526" i="1"/>
  <c r="R5526" i="1" s="1"/>
  <c r="Q5527" i="1"/>
  <c r="R5527" i="1" s="1"/>
  <c r="Q5528" i="1"/>
  <c r="R5528" i="1" s="1"/>
  <c r="Q5529" i="1"/>
  <c r="R5529" i="1" s="1"/>
  <c r="Q5530" i="1"/>
  <c r="R5530" i="1" s="1"/>
  <c r="Q5531" i="1"/>
  <c r="R5531" i="1" s="1"/>
  <c r="Q5532" i="1"/>
  <c r="R5532" i="1" s="1"/>
  <c r="Q5533" i="1"/>
  <c r="R5533" i="1" s="1"/>
  <c r="Q5534" i="1"/>
  <c r="R5534" i="1" s="1"/>
  <c r="Q5535" i="1"/>
  <c r="R5535" i="1" s="1"/>
  <c r="Q5536" i="1"/>
  <c r="R5536" i="1" s="1"/>
  <c r="Q5537" i="1"/>
  <c r="R5537" i="1" s="1"/>
  <c r="Q5538" i="1"/>
  <c r="R5538" i="1" s="1"/>
  <c r="Q5539" i="1"/>
  <c r="R5539" i="1" s="1"/>
  <c r="Q5540" i="1"/>
  <c r="R5540" i="1" s="1"/>
  <c r="Q5541" i="1"/>
  <c r="R5541" i="1" s="1"/>
  <c r="Q5542" i="1"/>
  <c r="R5542" i="1" s="1"/>
  <c r="Q5543" i="1"/>
  <c r="R5543" i="1" s="1"/>
  <c r="Q5544" i="1"/>
  <c r="R5544" i="1" s="1"/>
  <c r="Q5545" i="1"/>
  <c r="R5545" i="1" s="1"/>
  <c r="Q5546" i="1"/>
  <c r="R5546" i="1" s="1"/>
  <c r="Q5547" i="1"/>
  <c r="R5547" i="1" s="1"/>
  <c r="Q5548" i="1"/>
  <c r="R5548" i="1" s="1"/>
  <c r="Q5549" i="1"/>
  <c r="R5549" i="1" s="1"/>
  <c r="Q5550" i="1"/>
  <c r="R5550" i="1" s="1"/>
  <c r="Q5551" i="1"/>
  <c r="R5551" i="1" s="1"/>
  <c r="Q5552" i="1"/>
  <c r="R5552" i="1" s="1"/>
  <c r="Q5553" i="1"/>
  <c r="R5553" i="1" s="1"/>
  <c r="Q5554" i="1"/>
  <c r="R5554" i="1" s="1"/>
  <c r="Q5555" i="1"/>
  <c r="R5555" i="1" s="1"/>
  <c r="Q5556" i="1"/>
  <c r="R5556" i="1" s="1"/>
  <c r="Q5557" i="1"/>
  <c r="R5557" i="1" s="1"/>
  <c r="Q5558" i="1"/>
  <c r="R5558" i="1" s="1"/>
  <c r="Q5559" i="1"/>
  <c r="R5559" i="1" s="1"/>
  <c r="Q5560" i="1"/>
  <c r="R5560" i="1" s="1"/>
  <c r="Q5561" i="1"/>
  <c r="R5561" i="1" s="1"/>
  <c r="Q5562" i="1"/>
  <c r="R5562" i="1" s="1"/>
  <c r="Q5563" i="1"/>
  <c r="R5563" i="1" s="1"/>
  <c r="Q5564" i="1"/>
  <c r="R5564" i="1" s="1"/>
  <c r="Q5565" i="1"/>
  <c r="R5565" i="1" s="1"/>
  <c r="Q5566" i="1"/>
  <c r="R5566" i="1" s="1"/>
  <c r="Q5567" i="1"/>
  <c r="R5567" i="1" s="1"/>
  <c r="Q5568" i="1"/>
  <c r="R5568" i="1" s="1"/>
  <c r="Q5569" i="1"/>
  <c r="R5569" i="1" s="1"/>
  <c r="Q5570" i="1"/>
  <c r="R5570" i="1" s="1"/>
  <c r="Q5571" i="1"/>
  <c r="R5571" i="1" s="1"/>
  <c r="Q5572" i="1"/>
  <c r="R5572" i="1" s="1"/>
  <c r="Q5573" i="1"/>
  <c r="R5573" i="1" s="1"/>
  <c r="Q5574" i="1"/>
  <c r="R5574" i="1" s="1"/>
  <c r="Q5575" i="1"/>
  <c r="R5575" i="1" s="1"/>
  <c r="Q5576" i="1"/>
  <c r="R5576" i="1" s="1"/>
  <c r="Q5577" i="1"/>
  <c r="R5577" i="1" s="1"/>
  <c r="Q5578" i="1"/>
  <c r="R5578" i="1" s="1"/>
  <c r="Q5579" i="1"/>
  <c r="R5579" i="1" s="1"/>
  <c r="Q5580" i="1"/>
  <c r="R5580" i="1" s="1"/>
  <c r="Q5581" i="1"/>
  <c r="R5581" i="1" s="1"/>
  <c r="Q5582" i="1"/>
  <c r="R5582" i="1" s="1"/>
  <c r="Q5583" i="1"/>
  <c r="R5583" i="1" s="1"/>
  <c r="Q5584" i="1"/>
  <c r="R5584" i="1" s="1"/>
  <c r="Q5585" i="1"/>
  <c r="R5585" i="1" s="1"/>
  <c r="Q5586" i="1"/>
  <c r="R5586" i="1" s="1"/>
  <c r="Q5587" i="1"/>
  <c r="R5587" i="1" s="1"/>
  <c r="Q5588" i="1"/>
  <c r="R5588" i="1" s="1"/>
  <c r="Q5589" i="1"/>
  <c r="R5589" i="1" s="1"/>
  <c r="Q5590" i="1"/>
  <c r="R5590" i="1" s="1"/>
  <c r="Q5591" i="1"/>
  <c r="R5591" i="1" s="1"/>
  <c r="Q5592" i="1"/>
  <c r="R5592" i="1" s="1"/>
  <c r="Q5593" i="1"/>
  <c r="R5593" i="1" s="1"/>
  <c r="Q5594" i="1"/>
  <c r="R5594" i="1" s="1"/>
  <c r="Q5595" i="1"/>
  <c r="R5595" i="1" s="1"/>
  <c r="Q5596" i="1"/>
  <c r="R5596" i="1" s="1"/>
  <c r="Q5597" i="1"/>
  <c r="R5597" i="1" s="1"/>
  <c r="Q5598" i="1"/>
  <c r="R5598" i="1" s="1"/>
  <c r="Q5599" i="1"/>
  <c r="R5599" i="1" s="1"/>
  <c r="Q5600" i="1"/>
  <c r="R5600" i="1" s="1"/>
  <c r="Q5601" i="1"/>
  <c r="R5601" i="1" s="1"/>
  <c r="Q5602" i="1"/>
  <c r="R5602" i="1" s="1"/>
  <c r="Q5603" i="1"/>
  <c r="R5603" i="1" s="1"/>
  <c r="Q5604" i="1"/>
  <c r="R5604" i="1" s="1"/>
  <c r="Q5605" i="1"/>
  <c r="R5605" i="1" s="1"/>
  <c r="Q5606" i="1"/>
  <c r="R5606" i="1" s="1"/>
  <c r="Q5607" i="1"/>
  <c r="R5607" i="1" s="1"/>
  <c r="Q5608" i="1"/>
  <c r="R5608" i="1" s="1"/>
  <c r="Q5609" i="1"/>
  <c r="R5609" i="1" s="1"/>
  <c r="Q5610" i="1"/>
  <c r="R5610" i="1" s="1"/>
  <c r="Q5611" i="1"/>
  <c r="R5611" i="1" s="1"/>
  <c r="Q5612" i="1"/>
  <c r="R5612" i="1" s="1"/>
  <c r="Q5613" i="1"/>
  <c r="R5613" i="1" s="1"/>
  <c r="Q5614" i="1"/>
  <c r="R5614" i="1" s="1"/>
  <c r="Q5615" i="1"/>
  <c r="R5615" i="1" s="1"/>
  <c r="Q5616" i="1"/>
  <c r="R5616" i="1" s="1"/>
  <c r="Q5617" i="1"/>
  <c r="R5617" i="1" s="1"/>
  <c r="Q5618" i="1"/>
  <c r="R5618" i="1" s="1"/>
  <c r="Q5619" i="1"/>
  <c r="R5619" i="1" s="1"/>
  <c r="Q5620" i="1"/>
  <c r="R5620" i="1" s="1"/>
  <c r="Q5621" i="1"/>
  <c r="R5621" i="1" s="1"/>
  <c r="Q5622" i="1"/>
  <c r="R5622" i="1" s="1"/>
  <c r="Q5623" i="1"/>
  <c r="R5623" i="1" s="1"/>
  <c r="Q5624" i="1"/>
  <c r="R5624" i="1" s="1"/>
  <c r="Q5625" i="1"/>
  <c r="R5625" i="1" s="1"/>
  <c r="Q5626" i="1"/>
  <c r="R5626" i="1" s="1"/>
  <c r="Q5627" i="1"/>
  <c r="R5627" i="1" s="1"/>
  <c r="Q5628" i="1"/>
  <c r="R5628" i="1" s="1"/>
  <c r="Q5629" i="1"/>
  <c r="R5629" i="1" s="1"/>
  <c r="Q5630" i="1"/>
  <c r="R5630" i="1" s="1"/>
  <c r="Q5631" i="1"/>
  <c r="R5631" i="1" s="1"/>
  <c r="Q5632" i="1"/>
  <c r="R5632" i="1" s="1"/>
  <c r="Q5633" i="1"/>
  <c r="R5633" i="1" s="1"/>
  <c r="Q5634" i="1"/>
  <c r="R5634" i="1" s="1"/>
  <c r="Q5635" i="1"/>
  <c r="R5635" i="1" s="1"/>
  <c r="Q5636" i="1"/>
  <c r="R5636" i="1" s="1"/>
  <c r="Q5637" i="1"/>
  <c r="R5637" i="1" s="1"/>
  <c r="Q5638" i="1"/>
  <c r="R5638" i="1" s="1"/>
  <c r="Q5639" i="1"/>
  <c r="R5639" i="1" s="1"/>
  <c r="Q5640" i="1"/>
  <c r="R5640" i="1" s="1"/>
  <c r="Q5641" i="1"/>
  <c r="R5641" i="1" s="1"/>
  <c r="Q5642" i="1"/>
  <c r="R5642" i="1" s="1"/>
  <c r="Q5643" i="1"/>
  <c r="R5643" i="1" s="1"/>
  <c r="Q5644" i="1"/>
  <c r="R5644" i="1" s="1"/>
  <c r="Q5645" i="1"/>
  <c r="R5645" i="1" s="1"/>
  <c r="Q5646" i="1"/>
  <c r="R5646" i="1" s="1"/>
  <c r="Q5647" i="1"/>
  <c r="R5647" i="1" s="1"/>
  <c r="Q5648" i="1"/>
  <c r="R5648" i="1" s="1"/>
  <c r="Q5649" i="1"/>
  <c r="R5649" i="1" s="1"/>
  <c r="Q5650" i="1"/>
  <c r="R5650" i="1" s="1"/>
  <c r="Q5651" i="1"/>
  <c r="R5651" i="1" s="1"/>
  <c r="Q5652" i="1"/>
  <c r="R5652" i="1" s="1"/>
  <c r="Q5653" i="1"/>
  <c r="R5653" i="1" s="1"/>
  <c r="Q5654" i="1"/>
  <c r="R5654" i="1" s="1"/>
  <c r="Q5655" i="1"/>
  <c r="R5655" i="1" s="1"/>
  <c r="Q5656" i="1"/>
  <c r="R5656" i="1" s="1"/>
  <c r="Q5657" i="1"/>
  <c r="R5657" i="1" s="1"/>
  <c r="Q5658" i="1"/>
  <c r="R5658" i="1" s="1"/>
  <c r="Q5659" i="1"/>
  <c r="R5659" i="1" s="1"/>
  <c r="Q5660" i="1"/>
  <c r="R5660" i="1" s="1"/>
  <c r="Q5661" i="1"/>
  <c r="R5661" i="1" s="1"/>
  <c r="Q5662" i="1"/>
  <c r="R5662" i="1" s="1"/>
  <c r="Q5663" i="1"/>
  <c r="R5663" i="1" s="1"/>
  <c r="Q5664" i="1"/>
  <c r="R5664" i="1" s="1"/>
  <c r="Q5665" i="1"/>
  <c r="R5665" i="1" s="1"/>
  <c r="Q5666" i="1"/>
  <c r="R5666" i="1" s="1"/>
  <c r="Q5667" i="1"/>
  <c r="R5667" i="1" s="1"/>
  <c r="Q5668" i="1"/>
  <c r="R5668" i="1" s="1"/>
  <c r="Q5669" i="1"/>
  <c r="R5669" i="1" s="1"/>
  <c r="Q5670" i="1"/>
  <c r="R5670" i="1" s="1"/>
  <c r="Q5671" i="1"/>
  <c r="R5671" i="1" s="1"/>
  <c r="Q5672" i="1"/>
  <c r="R5672" i="1" s="1"/>
  <c r="Q5673" i="1"/>
  <c r="R5673" i="1" s="1"/>
  <c r="Q5674" i="1"/>
  <c r="R5674" i="1" s="1"/>
  <c r="Q5675" i="1"/>
  <c r="R5675" i="1" s="1"/>
  <c r="Q5676" i="1"/>
  <c r="R5676" i="1" s="1"/>
  <c r="Q5677" i="1"/>
  <c r="R5677" i="1" s="1"/>
  <c r="Q5678" i="1"/>
  <c r="R5678" i="1" s="1"/>
  <c r="Q5679" i="1"/>
  <c r="R5679" i="1" s="1"/>
  <c r="Q5680" i="1"/>
  <c r="R5680" i="1" s="1"/>
  <c r="Q5681" i="1"/>
  <c r="R5681" i="1" s="1"/>
  <c r="Q5682" i="1"/>
  <c r="R5682" i="1" s="1"/>
  <c r="Q5683" i="1"/>
  <c r="R5683" i="1" s="1"/>
  <c r="Q5684" i="1"/>
  <c r="R5684" i="1" s="1"/>
  <c r="Q5685" i="1"/>
  <c r="R5685" i="1" s="1"/>
  <c r="Q5686" i="1"/>
  <c r="R5686" i="1" s="1"/>
  <c r="Q5687" i="1"/>
  <c r="R5687" i="1" s="1"/>
  <c r="Q5688" i="1"/>
  <c r="R5688" i="1" s="1"/>
  <c r="Q5689" i="1"/>
  <c r="R5689" i="1" s="1"/>
  <c r="Q5690" i="1"/>
  <c r="R5690" i="1" s="1"/>
  <c r="Q5691" i="1"/>
  <c r="R5691" i="1" s="1"/>
  <c r="Q5692" i="1"/>
  <c r="R5692" i="1" s="1"/>
  <c r="Q5693" i="1"/>
  <c r="R5693" i="1" s="1"/>
  <c r="Q5694" i="1"/>
  <c r="R5694" i="1" s="1"/>
  <c r="Q5695" i="1"/>
  <c r="R5695" i="1" s="1"/>
  <c r="Q5696" i="1"/>
  <c r="R5696" i="1" s="1"/>
  <c r="Q5697" i="1"/>
  <c r="R5697" i="1" s="1"/>
  <c r="Q5698" i="1"/>
  <c r="R5698" i="1" s="1"/>
  <c r="Q5699" i="1"/>
  <c r="R5699" i="1" s="1"/>
  <c r="Q5700" i="1"/>
  <c r="R5700" i="1" s="1"/>
  <c r="Q5701" i="1"/>
  <c r="R5701" i="1" s="1"/>
  <c r="Q5702" i="1"/>
  <c r="R5702" i="1" s="1"/>
  <c r="Q5703" i="1"/>
  <c r="R5703" i="1" s="1"/>
  <c r="Q5704" i="1"/>
  <c r="R5704" i="1" s="1"/>
  <c r="Q5705" i="1"/>
  <c r="R5705" i="1" s="1"/>
  <c r="Q5706" i="1"/>
  <c r="R5706" i="1" s="1"/>
  <c r="Q5707" i="1"/>
  <c r="R5707" i="1" s="1"/>
  <c r="Q5708" i="1"/>
  <c r="R5708" i="1" s="1"/>
  <c r="Q5709" i="1"/>
  <c r="R5709" i="1" s="1"/>
  <c r="Q5710" i="1"/>
  <c r="R5710" i="1" s="1"/>
  <c r="Q5711" i="1"/>
  <c r="R5711" i="1" s="1"/>
  <c r="Q5712" i="1"/>
  <c r="R5712" i="1" s="1"/>
  <c r="Q5713" i="1"/>
  <c r="R5713" i="1" s="1"/>
  <c r="Q5714" i="1"/>
  <c r="R5714" i="1" s="1"/>
  <c r="Q5715" i="1"/>
  <c r="R5715" i="1" s="1"/>
  <c r="Q5716" i="1"/>
  <c r="R5716" i="1" s="1"/>
  <c r="Q5717" i="1"/>
  <c r="R5717" i="1" s="1"/>
  <c r="Q5718" i="1"/>
  <c r="R5718" i="1" s="1"/>
  <c r="Q5719" i="1"/>
  <c r="R5719" i="1" s="1"/>
  <c r="Q5720" i="1"/>
  <c r="R5720" i="1" s="1"/>
  <c r="Q5721" i="1"/>
  <c r="R5721" i="1" s="1"/>
  <c r="Q5722" i="1"/>
  <c r="R5722" i="1" s="1"/>
  <c r="Q5723" i="1"/>
  <c r="R5723" i="1" s="1"/>
  <c r="Q5724" i="1"/>
  <c r="R5724" i="1" s="1"/>
  <c r="Q5725" i="1"/>
  <c r="R5725" i="1" s="1"/>
  <c r="Q5726" i="1"/>
  <c r="R5726" i="1" s="1"/>
  <c r="Q5727" i="1"/>
  <c r="R5727" i="1" s="1"/>
  <c r="Q5728" i="1"/>
  <c r="R5728" i="1" s="1"/>
  <c r="Q5729" i="1"/>
  <c r="R5729" i="1" s="1"/>
  <c r="Q5730" i="1"/>
  <c r="R5730" i="1" s="1"/>
  <c r="Q5731" i="1"/>
  <c r="R5731" i="1" s="1"/>
  <c r="Q5732" i="1"/>
  <c r="R5732" i="1" s="1"/>
  <c r="Q5733" i="1"/>
  <c r="R5733" i="1" s="1"/>
  <c r="Q5734" i="1"/>
  <c r="R5734" i="1" s="1"/>
  <c r="Q5735" i="1"/>
  <c r="R5735" i="1" s="1"/>
  <c r="Q5736" i="1"/>
  <c r="R5736" i="1" s="1"/>
  <c r="Q5737" i="1"/>
  <c r="R5737" i="1" s="1"/>
  <c r="Q5738" i="1"/>
  <c r="R5738" i="1" s="1"/>
  <c r="Q5739" i="1"/>
  <c r="R5739" i="1" s="1"/>
  <c r="Q5740" i="1"/>
  <c r="R5740" i="1" s="1"/>
  <c r="Q5741" i="1"/>
  <c r="R5741" i="1" s="1"/>
  <c r="Q5742" i="1"/>
  <c r="R5742" i="1" s="1"/>
  <c r="Q5743" i="1"/>
  <c r="R5743" i="1" s="1"/>
  <c r="Q5744" i="1"/>
  <c r="R5744" i="1" s="1"/>
  <c r="Q5745" i="1"/>
  <c r="R5745" i="1" s="1"/>
  <c r="Q5746" i="1"/>
  <c r="R5746" i="1" s="1"/>
  <c r="Q5747" i="1"/>
  <c r="R5747" i="1" s="1"/>
  <c r="Q5748" i="1"/>
  <c r="R5748" i="1" s="1"/>
  <c r="Q5749" i="1"/>
  <c r="R5749" i="1" s="1"/>
  <c r="Q5750" i="1"/>
  <c r="R5750" i="1" s="1"/>
  <c r="Q5751" i="1"/>
  <c r="R5751" i="1" s="1"/>
  <c r="Q5752" i="1"/>
  <c r="R5752" i="1" s="1"/>
  <c r="Q5753" i="1"/>
  <c r="R5753" i="1" s="1"/>
  <c r="Q5754" i="1"/>
  <c r="R5754" i="1" s="1"/>
  <c r="Q5755" i="1"/>
  <c r="R5755" i="1" s="1"/>
  <c r="Q5756" i="1"/>
  <c r="R5756" i="1" s="1"/>
  <c r="Q5757" i="1"/>
  <c r="R5757" i="1" s="1"/>
  <c r="Q5758" i="1"/>
  <c r="R5758" i="1" s="1"/>
  <c r="Q5759" i="1"/>
  <c r="R5759" i="1" s="1"/>
  <c r="Q5760" i="1"/>
  <c r="R5760" i="1" s="1"/>
  <c r="Q5761" i="1"/>
  <c r="R5761" i="1" s="1"/>
  <c r="Q5762" i="1"/>
  <c r="R5762" i="1" s="1"/>
  <c r="Q5763" i="1"/>
  <c r="R5763" i="1" s="1"/>
  <c r="Q5764" i="1"/>
  <c r="R5764" i="1" s="1"/>
  <c r="Q5765" i="1"/>
  <c r="R5765" i="1" s="1"/>
  <c r="Q5766" i="1"/>
  <c r="R5766" i="1" s="1"/>
  <c r="Q5767" i="1"/>
  <c r="R5767" i="1" s="1"/>
  <c r="Q5768" i="1"/>
  <c r="R5768" i="1" s="1"/>
  <c r="Q5769" i="1"/>
  <c r="R5769" i="1" s="1"/>
  <c r="Q5770" i="1"/>
  <c r="R5770" i="1" s="1"/>
  <c r="Q5771" i="1"/>
  <c r="R5771" i="1" s="1"/>
  <c r="Q5772" i="1"/>
  <c r="R5772" i="1" s="1"/>
  <c r="Q5773" i="1"/>
  <c r="R5773" i="1" s="1"/>
  <c r="Q5774" i="1"/>
  <c r="R5774" i="1" s="1"/>
  <c r="Q5775" i="1"/>
  <c r="R5775" i="1" s="1"/>
  <c r="Q5776" i="1"/>
  <c r="R5776" i="1" s="1"/>
  <c r="Q5777" i="1"/>
  <c r="R5777" i="1" s="1"/>
  <c r="Q5778" i="1"/>
  <c r="R5778" i="1" s="1"/>
  <c r="Q5779" i="1"/>
  <c r="R5779" i="1" s="1"/>
  <c r="Q5780" i="1"/>
  <c r="R5780" i="1" s="1"/>
  <c r="Q5781" i="1"/>
  <c r="R5781" i="1" s="1"/>
  <c r="Q5782" i="1"/>
  <c r="R5782" i="1" s="1"/>
  <c r="Q5783" i="1"/>
  <c r="R5783" i="1" s="1"/>
  <c r="Q5784" i="1"/>
  <c r="R5784" i="1" s="1"/>
  <c r="Q5785" i="1"/>
  <c r="R5785" i="1" s="1"/>
  <c r="Q5786" i="1"/>
  <c r="R5786" i="1" s="1"/>
  <c r="Q5787" i="1"/>
  <c r="R5787" i="1" s="1"/>
  <c r="Q5788" i="1"/>
  <c r="R5788" i="1" s="1"/>
  <c r="Q5789" i="1"/>
  <c r="R5789" i="1" s="1"/>
  <c r="Q5790" i="1"/>
  <c r="R5790" i="1" s="1"/>
  <c r="Q5791" i="1"/>
  <c r="R5791" i="1" s="1"/>
  <c r="Q5792" i="1"/>
  <c r="R5792" i="1" s="1"/>
  <c r="Q5793" i="1"/>
  <c r="R5793" i="1" s="1"/>
  <c r="Q5794" i="1"/>
  <c r="R5794" i="1" s="1"/>
  <c r="Q5795" i="1"/>
  <c r="R5795" i="1" s="1"/>
  <c r="Q5796" i="1"/>
  <c r="R5796" i="1" s="1"/>
  <c r="Q5797" i="1"/>
  <c r="R5797" i="1" s="1"/>
  <c r="Q5798" i="1"/>
  <c r="R5798" i="1" s="1"/>
  <c r="Q5799" i="1"/>
  <c r="R5799" i="1" s="1"/>
  <c r="Q5800" i="1"/>
  <c r="R5800" i="1" s="1"/>
  <c r="Q5801" i="1"/>
  <c r="R5801" i="1" s="1"/>
  <c r="Q5802" i="1"/>
  <c r="R5802" i="1" s="1"/>
  <c r="Q5803" i="1"/>
  <c r="R5803" i="1" s="1"/>
  <c r="Q5804" i="1"/>
  <c r="R5804" i="1" s="1"/>
  <c r="Q5805" i="1"/>
  <c r="R5805" i="1" s="1"/>
  <c r="Q5806" i="1"/>
  <c r="R5806" i="1" s="1"/>
  <c r="Q5807" i="1"/>
  <c r="R5807" i="1" s="1"/>
  <c r="Q5808" i="1"/>
  <c r="R5808" i="1" s="1"/>
  <c r="Q5809" i="1"/>
  <c r="R5809" i="1" s="1"/>
  <c r="Q5810" i="1"/>
  <c r="R5810" i="1" s="1"/>
  <c r="Q5811" i="1"/>
  <c r="R5811" i="1" s="1"/>
  <c r="Q5812" i="1"/>
  <c r="R5812" i="1" s="1"/>
  <c r="Q5813" i="1"/>
  <c r="R5813" i="1" s="1"/>
  <c r="Q5814" i="1"/>
  <c r="R5814" i="1" s="1"/>
  <c r="Q5815" i="1"/>
  <c r="R5815" i="1" s="1"/>
  <c r="Q5816" i="1"/>
  <c r="R5816" i="1" s="1"/>
  <c r="Q5817" i="1"/>
  <c r="R5817" i="1" s="1"/>
  <c r="Q5818" i="1"/>
  <c r="R5818" i="1" s="1"/>
  <c r="Q5819" i="1"/>
  <c r="R5819" i="1" s="1"/>
  <c r="Q5820" i="1"/>
  <c r="R5820" i="1" s="1"/>
  <c r="Q5821" i="1"/>
  <c r="R5821" i="1" s="1"/>
  <c r="Q5822" i="1"/>
  <c r="R5822" i="1" s="1"/>
  <c r="Q5823" i="1"/>
  <c r="R5823" i="1" s="1"/>
  <c r="Q5824" i="1"/>
  <c r="R5824" i="1" s="1"/>
  <c r="Q5825" i="1"/>
  <c r="R5825" i="1" s="1"/>
  <c r="Q5826" i="1"/>
  <c r="R5826" i="1" s="1"/>
  <c r="Q5827" i="1"/>
  <c r="R5827" i="1" s="1"/>
  <c r="Q5828" i="1"/>
  <c r="R5828" i="1" s="1"/>
  <c r="Q5829" i="1"/>
  <c r="R5829" i="1" s="1"/>
  <c r="Q5830" i="1"/>
  <c r="R5830" i="1" s="1"/>
  <c r="Q5831" i="1"/>
  <c r="R5831" i="1" s="1"/>
  <c r="Q5832" i="1"/>
  <c r="R5832" i="1" s="1"/>
  <c r="Q5833" i="1"/>
  <c r="R5833" i="1" s="1"/>
  <c r="Q5834" i="1"/>
  <c r="R5834" i="1" s="1"/>
  <c r="Q5835" i="1"/>
  <c r="R5835" i="1" s="1"/>
  <c r="Q5836" i="1"/>
  <c r="R5836" i="1" s="1"/>
  <c r="Q5837" i="1"/>
  <c r="R5837" i="1" s="1"/>
  <c r="Q5838" i="1"/>
  <c r="R5838" i="1" s="1"/>
  <c r="Q5839" i="1"/>
  <c r="R5839" i="1" s="1"/>
  <c r="Q5840" i="1"/>
  <c r="R5840" i="1" s="1"/>
  <c r="Q5841" i="1"/>
  <c r="R5841" i="1" s="1"/>
  <c r="Q5842" i="1"/>
  <c r="R5842" i="1" s="1"/>
  <c r="Q5843" i="1"/>
  <c r="R5843" i="1" s="1"/>
  <c r="Q5844" i="1"/>
  <c r="R5844" i="1" s="1"/>
  <c r="Q5845" i="1"/>
  <c r="R5845" i="1" s="1"/>
  <c r="Q5846" i="1"/>
  <c r="R5846" i="1" s="1"/>
  <c r="Q5847" i="1"/>
  <c r="R5847" i="1" s="1"/>
  <c r="Q5848" i="1"/>
  <c r="R5848" i="1" s="1"/>
  <c r="Q5849" i="1"/>
  <c r="R5849" i="1" s="1"/>
  <c r="Q5850" i="1"/>
  <c r="R5850" i="1" s="1"/>
  <c r="Q5851" i="1"/>
  <c r="R5851" i="1" s="1"/>
  <c r="Q5852" i="1"/>
  <c r="R5852" i="1" s="1"/>
  <c r="Q5853" i="1"/>
  <c r="R5853" i="1" s="1"/>
  <c r="Q5854" i="1"/>
  <c r="R5854" i="1" s="1"/>
  <c r="Q5855" i="1"/>
  <c r="R5855" i="1" s="1"/>
  <c r="Q5856" i="1"/>
  <c r="R5856" i="1" s="1"/>
  <c r="Q5857" i="1"/>
  <c r="R5857" i="1" s="1"/>
  <c r="Q5858" i="1"/>
  <c r="R5858" i="1" s="1"/>
  <c r="Q5859" i="1"/>
  <c r="R5859" i="1" s="1"/>
  <c r="Q5860" i="1"/>
  <c r="R5860" i="1" s="1"/>
  <c r="Q5861" i="1"/>
  <c r="R5861" i="1" s="1"/>
  <c r="Q5862" i="1"/>
  <c r="R5862" i="1" s="1"/>
  <c r="Q5863" i="1"/>
  <c r="R5863" i="1" s="1"/>
  <c r="Q5864" i="1"/>
  <c r="R5864" i="1" s="1"/>
  <c r="Q5865" i="1"/>
  <c r="R5865" i="1" s="1"/>
  <c r="Q5866" i="1"/>
  <c r="R5866" i="1" s="1"/>
  <c r="Q5867" i="1"/>
  <c r="R5867" i="1" s="1"/>
  <c r="Q5868" i="1"/>
  <c r="R5868" i="1" s="1"/>
  <c r="Q5869" i="1"/>
  <c r="R5869" i="1" s="1"/>
  <c r="Q5870" i="1"/>
  <c r="R5870" i="1" s="1"/>
  <c r="Q5871" i="1"/>
  <c r="R5871" i="1" s="1"/>
  <c r="Q5872" i="1"/>
  <c r="R5872" i="1" s="1"/>
  <c r="Q5873" i="1"/>
  <c r="R5873" i="1" s="1"/>
  <c r="Q5874" i="1"/>
  <c r="R5874" i="1" s="1"/>
  <c r="Q5875" i="1"/>
  <c r="R5875" i="1" s="1"/>
  <c r="Q5876" i="1"/>
  <c r="R5876" i="1" s="1"/>
  <c r="Q5877" i="1"/>
  <c r="R5877" i="1" s="1"/>
  <c r="Q5878" i="1"/>
  <c r="R5878" i="1" s="1"/>
  <c r="Q5879" i="1"/>
  <c r="R5879" i="1" s="1"/>
  <c r="Q5880" i="1"/>
  <c r="R5880" i="1" s="1"/>
  <c r="Q5881" i="1"/>
  <c r="R5881" i="1" s="1"/>
  <c r="Q5882" i="1"/>
  <c r="R5882" i="1" s="1"/>
  <c r="Q5883" i="1"/>
  <c r="R5883" i="1" s="1"/>
  <c r="Q5884" i="1"/>
  <c r="R5884" i="1" s="1"/>
  <c r="Q5885" i="1"/>
  <c r="R5885" i="1" s="1"/>
  <c r="Q5886" i="1"/>
  <c r="R5886" i="1" s="1"/>
  <c r="Q5887" i="1"/>
  <c r="R5887" i="1" s="1"/>
  <c r="Q5888" i="1"/>
  <c r="R5888" i="1" s="1"/>
  <c r="Q5889" i="1"/>
  <c r="R5889" i="1" s="1"/>
  <c r="Q5890" i="1"/>
  <c r="R5890" i="1" s="1"/>
  <c r="Q5891" i="1"/>
  <c r="R5891" i="1" s="1"/>
  <c r="Q5892" i="1"/>
  <c r="R5892" i="1" s="1"/>
  <c r="Q5893" i="1"/>
  <c r="R5893" i="1" s="1"/>
  <c r="Q5894" i="1"/>
  <c r="R5894" i="1" s="1"/>
  <c r="Q5895" i="1"/>
  <c r="R5895" i="1" s="1"/>
  <c r="Q5896" i="1"/>
  <c r="R5896" i="1" s="1"/>
  <c r="Q5897" i="1"/>
  <c r="R5897" i="1" s="1"/>
  <c r="Q5898" i="1"/>
  <c r="R5898" i="1" s="1"/>
  <c r="Q5899" i="1"/>
  <c r="R5899" i="1" s="1"/>
  <c r="Q5900" i="1"/>
  <c r="R5900" i="1" s="1"/>
  <c r="Q5901" i="1"/>
  <c r="R5901" i="1" s="1"/>
  <c r="Q5902" i="1"/>
  <c r="R5902" i="1" s="1"/>
  <c r="Q5903" i="1"/>
  <c r="R5903" i="1" s="1"/>
  <c r="Q5904" i="1"/>
  <c r="R5904" i="1" s="1"/>
  <c r="Q5905" i="1"/>
  <c r="R5905" i="1" s="1"/>
  <c r="Q5906" i="1"/>
  <c r="R5906" i="1" s="1"/>
  <c r="Q5907" i="1"/>
  <c r="R5907" i="1" s="1"/>
  <c r="Q5908" i="1"/>
  <c r="R5908" i="1" s="1"/>
  <c r="Q5909" i="1"/>
  <c r="R5909" i="1" s="1"/>
  <c r="Q5910" i="1"/>
  <c r="R5910" i="1" s="1"/>
  <c r="Q5911" i="1"/>
  <c r="R5911" i="1" s="1"/>
  <c r="Q5912" i="1"/>
  <c r="R5912" i="1" s="1"/>
  <c r="Q5913" i="1"/>
  <c r="R5913" i="1" s="1"/>
  <c r="Q5914" i="1"/>
  <c r="R5914" i="1" s="1"/>
  <c r="Q5915" i="1"/>
  <c r="R5915" i="1" s="1"/>
  <c r="Q5916" i="1"/>
  <c r="R5916" i="1" s="1"/>
  <c r="Q5917" i="1"/>
  <c r="R5917" i="1" s="1"/>
  <c r="Q5918" i="1"/>
  <c r="R5918" i="1" s="1"/>
  <c r="Q5919" i="1"/>
  <c r="R5919" i="1" s="1"/>
  <c r="Q5920" i="1"/>
  <c r="R5920" i="1" s="1"/>
  <c r="Q5921" i="1"/>
  <c r="R5921" i="1" s="1"/>
  <c r="Q5922" i="1"/>
  <c r="R5922" i="1" s="1"/>
  <c r="Q5923" i="1"/>
  <c r="R5923" i="1" s="1"/>
  <c r="Q5924" i="1"/>
  <c r="R5924" i="1" s="1"/>
  <c r="Q5925" i="1"/>
  <c r="R5925" i="1" s="1"/>
  <c r="Q5926" i="1"/>
  <c r="R5926" i="1" s="1"/>
  <c r="Q5927" i="1"/>
  <c r="R5927" i="1" s="1"/>
  <c r="Q5928" i="1"/>
  <c r="R5928" i="1" s="1"/>
  <c r="Q5929" i="1"/>
  <c r="R5929" i="1" s="1"/>
  <c r="Q5930" i="1"/>
  <c r="R5930" i="1" s="1"/>
  <c r="Q5931" i="1"/>
  <c r="R5931" i="1" s="1"/>
  <c r="Q5932" i="1"/>
  <c r="R5932" i="1" s="1"/>
  <c r="Q5933" i="1"/>
  <c r="R5933" i="1" s="1"/>
  <c r="Q5934" i="1"/>
  <c r="R5934" i="1" s="1"/>
  <c r="Q5935" i="1"/>
  <c r="R5935" i="1" s="1"/>
  <c r="Q5936" i="1"/>
  <c r="R5936" i="1" s="1"/>
  <c r="Q5937" i="1"/>
  <c r="R5937" i="1" s="1"/>
  <c r="Q5938" i="1"/>
  <c r="R5938" i="1" s="1"/>
  <c r="Q5939" i="1"/>
  <c r="R5939" i="1" s="1"/>
  <c r="Q5940" i="1"/>
  <c r="R5940" i="1" s="1"/>
  <c r="Q5941" i="1"/>
  <c r="R5941" i="1" s="1"/>
  <c r="Q5942" i="1"/>
  <c r="R5942" i="1" s="1"/>
  <c r="Q5943" i="1"/>
  <c r="R5943" i="1" s="1"/>
  <c r="Q5944" i="1"/>
  <c r="R5944" i="1" s="1"/>
  <c r="Q5945" i="1"/>
  <c r="R5945" i="1" s="1"/>
  <c r="Q5946" i="1"/>
  <c r="R5946" i="1" s="1"/>
  <c r="Q5947" i="1"/>
  <c r="R5947" i="1" s="1"/>
  <c r="Q5948" i="1"/>
  <c r="R5948" i="1" s="1"/>
  <c r="Q5949" i="1"/>
  <c r="R5949" i="1" s="1"/>
  <c r="Q5950" i="1"/>
  <c r="R5950" i="1" s="1"/>
  <c r="Q5951" i="1"/>
  <c r="R5951" i="1" s="1"/>
  <c r="Q5952" i="1"/>
  <c r="R5952" i="1" s="1"/>
  <c r="Q5953" i="1"/>
  <c r="R5953" i="1" s="1"/>
  <c r="Q5954" i="1"/>
  <c r="R5954" i="1" s="1"/>
  <c r="Q5955" i="1"/>
  <c r="R5955" i="1" s="1"/>
  <c r="Q5956" i="1"/>
  <c r="R5956" i="1" s="1"/>
  <c r="Q5957" i="1"/>
  <c r="R5957" i="1" s="1"/>
  <c r="Q5958" i="1"/>
  <c r="R5958" i="1" s="1"/>
  <c r="Q5959" i="1"/>
  <c r="R5959" i="1" s="1"/>
  <c r="Q5960" i="1"/>
  <c r="R5960" i="1" s="1"/>
  <c r="Q5961" i="1"/>
  <c r="R5961" i="1" s="1"/>
  <c r="Q5962" i="1"/>
  <c r="R5962" i="1" s="1"/>
  <c r="Q5963" i="1"/>
  <c r="R5963" i="1" s="1"/>
  <c r="Q5964" i="1"/>
  <c r="R5964" i="1" s="1"/>
  <c r="Q5965" i="1"/>
  <c r="R5965" i="1" s="1"/>
  <c r="Q5966" i="1"/>
  <c r="R5966" i="1" s="1"/>
  <c r="Q5967" i="1"/>
  <c r="R5967" i="1" s="1"/>
  <c r="Q5968" i="1"/>
  <c r="R5968" i="1" s="1"/>
  <c r="Q5969" i="1"/>
  <c r="R5969" i="1" s="1"/>
  <c r="Q5970" i="1"/>
  <c r="R5970" i="1" s="1"/>
  <c r="Q5971" i="1"/>
  <c r="R5971" i="1" s="1"/>
  <c r="Q5972" i="1"/>
  <c r="R5972" i="1" s="1"/>
  <c r="Q5973" i="1"/>
  <c r="R5973" i="1" s="1"/>
  <c r="Q5974" i="1"/>
  <c r="R5974" i="1" s="1"/>
  <c r="Q5975" i="1"/>
  <c r="R5975" i="1" s="1"/>
  <c r="Q5976" i="1"/>
  <c r="R5976" i="1" s="1"/>
  <c r="Q5977" i="1"/>
  <c r="R5977" i="1" s="1"/>
  <c r="Q5978" i="1"/>
  <c r="R5978" i="1" s="1"/>
  <c r="Q5979" i="1"/>
  <c r="R5979" i="1" s="1"/>
  <c r="Q5980" i="1"/>
  <c r="R5980" i="1" s="1"/>
  <c r="Q5981" i="1"/>
  <c r="R5981" i="1" s="1"/>
  <c r="Q5982" i="1"/>
  <c r="R5982" i="1" s="1"/>
  <c r="Q5983" i="1"/>
  <c r="R5983" i="1" s="1"/>
  <c r="Q5984" i="1"/>
  <c r="R5984" i="1" s="1"/>
  <c r="Q5985" i="1"/>
  <c r="R5985" i="1" s="1"/>
  <c r="Q5986" i="1"/>
  <c r="R5986" i="1" s="1"/>
  <c r="Q5987" i="1"/>
  <c r="R5987" i="1" s="1"/>
  <c r="Q5988" i="1"/>
  <c r="R5988" i="1" s="1"/>
  <c r="Q5989" i="1"/>
  <c r="R5989" i="1" s="1"/>
  <c r="Q5990" i="1"/>
  <c r="R5990" i="1" s="1"/>
  <c r="Q5991" i="1"/>
  <c r="R5991" i="1" s="1"/>
  <c r="Q5992" i="1"/>
  <c r="R5992" i="1" s="1"/>
  <c r="Q5993" i="1"/>
  <c r="R5993" i="1" s="1"/>
  <c r="Q5994" i="1"/>
  <c r="R5994" i="1" s="1"/>
  <c r="Q5995" i="1"/>
  <c r="R5995" i="1" s="1"/>
  <c r="Q5996" i="1"/>
  <c r="R5996" i="1" s="1"/>
  <c r="Q5997" i="1"/>
  <c r="R5997" i="1" s="1"/>
  <c r="Q5998" i="1"/>
  <c r="R5998" i="1" s="1"/>
  <c r="Q5999" i="1"/>
  <c r="R5999" i="1" s="1"/>
  <c r="Q6000" i="1"/>
  <c r="R6000" i="1" s="1"/>
  <c r="Q6001" i="1"/>
  <c r="R6001" i="1" s="1"/>
  <c r="Q6002" i="1"/>
  <c r="R6002" i="1" s="1"/>
  <c r="Q6003" i="1"/>
  <c r="R6003" i="1" s="1"/>
  <c r="Q6004" i="1"/>
  <c r="R6004" i="1" s="1"/>
  <c r="Q6005" i="1"/>
  <c r="R6005" i="1" s="1"/>
  <c r="Q6006" i="1"/>
  <c r="R6006" i="1" s="1"/>
  <c r="Q6007" i="1"/>
  <c r="R6007" i="1" s="1"/>
  <c r="Q6008" i="1"/>
  <c r="R6008" i="1" s="1"/>
  <c r="Q6009" i="1"/>
  <c r="R6009" i="1" s="1"/>
  <c r="Q6010" i="1"/>
  <c r="R6010" i="1" s="1"/>
  <c r="Q6011" i="1"/>
  <c r="R6011" i="1" s="1"/>
  <c r="Q6012" i="1"/>
  <c r="R6012" i="1" s="1"/>
  <c r="Q6013" i="1"/>
  <c r="R6013" i="1" s="1"/>
  <c r="Q6014" i="1"/>
  <c r="R6014" i="1" s="1"/>
  <c r="Q6015" i="1"/>
  <c r="R6015" i="1" s="1"/>
  <c r="Q6016" i="1"/>
  <c r="R6016" i="1" s="1"/>
  <c r="Q6017" i="1"/>
  <c r="R6017" i="1" s="1"/>
  <c r="Q6018" i="1"/>
  <c r="R6018" i="1" s="1"/>
  <c r="Q6019" i="1"/>
  <c r="R6019" i="1" s="1"/>
  <c r="Q6020" i="1"/>
  <c r="R6020" i="1" s="1"/>
  <c r="Q6021" i="1"/>
  <c r="R6021" i="1" s="1"/>
  <c r="Q6022" i="1"/>
  <c r="R6022" i="1" s="1"/>
  <c r="Q6023" i="1"/>
  <c r="R6023" i="1" s="1"/>
  <c r="Q6024" i="1"/>
  <c r="R6024" i="1" s="1"/>
  <c r="Q6025" i="1"/>
  <c r="R6025" i="1" s="1"/>
  <c r="Q6026" i="1"/>
  <c r="R6026" i="1" s="1"/>
  <c r="Q6027" i="1"/>
  <c r="R6027" i="1" s="1"/>
  <c r="Q6028" i="1"/>
  <c r="R6028" i="1" s="1"/>
  <c r="Q6029" i="1"/>
  <c r="R6029" i="1" s="1"/>
  <c r="Q6030" i="1"/>
  <c r="R6030" i="1" s="1"/>
  <c r="Q6031" i="1"/>
  <c r="R6031" i="1" s="1"/>
  <c r="Q6032" i="1"/>
  <c r="R6032" i="1" s="1"/>
  <c r="Q6033" i="1"/>
  <c r="R6033" i="1" s="1"/>
  <c r="Q6034" i="1"/>
  <c r="R6034" i="1" s="1"/>
  <c r="Q6035" i="1"/>
  <c r="R6035" i="1" s="1"/>
  <c r="Q6036" i="1"/>
  <c r="R6036" i="1" s="1"/>
  <c r="Q6037" i="1"/>
  <c r="R6037" i="1" s="1"/>
  <c r="Q6038" i="1"/>
  <c r="R6038" i="1" s="1"/>
  <c r="Q6039" i="1"/>
  <c r="R6039" i="1" s="1"/>
  <c r="Q6040" i="1"/>
  <c r="R6040" i="1" s="1"/>
  <c r="Q6041" i="1"/>
  <c r="R6041" i="1" s="1"/>
  <c r="Q6042" i="1"/>
  <c r="R6042" i="1" s="1"/>
  <c r="Q6043" i="1"/>
  <c r="R6043" i="1" s="1"/>
  <c r="Q6044" i="1"/>
  <c r="R6044" i="1" s="1"/>
  <c r="Q6045" i="1"/>
  <c r="R6045" i="1" s="1"/>
  <c r="Q6046" i="1"/>
  <c r="R6046" i="1" s="1"/>
  <c r="Q6047" i="1"/>
  <c r="R6047" i="1" s="1"/>
  <c r="Q6048" i="1"/>
  <c r="R6048" i="1" s="1"/>
  <c r="Q6049" i="1"/>
  <c r="R6049" i="1" s="1"/>
  <c r="Q6050" i="1"/>
  <c r="R6050" i="1" s="1"/>
  <c r="Q6051" i="1"/>
  <c r="R6051" i="1" s="1"/>
  <c r="Q6052" i="1"/>
  <c r="R6052" i="1" s="1"/>
  <c r="Q6053" i="1"/>
  <c r="R6053" i="1" s="1"/>
  <c r="Q6054" i="1"/>
  <c r="R6054" i="1" s="1"/>
  <c r="Q6055" i="1"/>
  <c r="R6055" i="1" s="1"/>
  <c r="Q6056" i="1"/>
  <c r="R6056" i="1" s="1"/>
  <c r="Q6057" i="1"/>
  <c r="R6057" i="1" s="1"/>
  <c r="Q6058" i="1"/>
  <c r="R6058" i="1" s="1"/>
  <c r="Q6059" i="1"/>
  <c r="R6059" i="1" s="1"/>
  <c r="Q6060" i="1"/>
  <c r="R6060" i="1" s="1"/>
  <c r="Q6061" i="1"/>
  <c r="R6061" i="1" s="1"/>
  <c r="Q6062" i="1"/>
  <c r="R6062" i="1" s="1"/>
  <c r="Q6063" i="1"/>
  <c r="R6063" i="1" s="1"/>
  <c r="Q6064" i="1"/>
  <c r="R6064" i="1" s="1"/>
  <c r="Q6065" i="1"/>
  <c r="R6065" i="1" s="1"/>
  <c r="Q6066" i="1"/>
  <c r="R6066" i="1" s="1"/>
  <c r="Q6067" i="1"/>
  <c r="R6067" i="1" s="1"/>
  <c r="Q6068" i="1"/>
  <c r="R6068" i="1" s="1"/>
  <c r="Q6069" i="1"/>
  <c r="R6069" i="1" s="1"/>
  <c r="Q6070" i="1"/>
  <c r="R6070" i="1" s="1"/>
  <c r="Q6071" i="1"/>
  <c r="R6071" i="1" s="1"/>
  <c r="Q6072" i="1"/>
  <c r="R6072" i="1" s="1"/>
  <c r="Q6073" i="1"/>
  <c r="R6073" i="1" s="1"/>
  <c r="Q6074" i="1"/>
  <c r="R6074" i="1" s="1"/>
  <c r="Q6075" i="1"/>
  <c r="R6075" i="1" s="1"/>
  <c r="Q6076" i="1"/>
  <c r="R6076" i="1" s="1"/>
  <c r="Q6077" i="1"/>
  <c r="R6077" i="1" s="1"/>
  <c r="Q6078" i="1"/>
  <c r="R6078" i="1" s="1"/>
  <c r="Q6079" i="1"/>
  <c r="R6079" i="1" s="1"/>
  <c r="Q6080" i="1"/>
  <c r="R6080" i="1" s="1"/>
  <c r="Q6081" i="1"/>
  <c r="R6081" i="1" s="1"/>
  <c r="Q6082" i="1"/>
  <c r="R6082" i="1" s="1"/>
  <c r="Q6083" i="1"/>
  <c r="R6083" i="1" s="1"/>
  <c r="Q6084" i="1"/>
  <c r="R6084" i="1" s="1"/>
  <c r="Q6085" i="1"/>
  <c r="R6085" i="1" s="1"/>
  <c r="Q6086" i="1"/>
  <c r="R6086" i="1" s="1"/>
  <c r="Q6087" i="1"/>
  <c r="R6087" i="1" s="1"/>
  <c r="Q6088" i="1"/>
  <c r="R6088" i="1" s="1"/>
  <c r="Q6089" i="1"/>
  <c r="R6089" i="1" s="1"/>
  <c r="Q6090" i="1"/>
  <c r="R6090" i="1" s="1"/>
  <c r="Q6091" i="1"/>
  <c r="R6091" i="1" s="1"/>
  <c r="Q6092" i="1"/>
  <c r="R6092" i="1" s="1"/>
  <c r="Q6093" i="1"/>
  <c r="R6093" i="1" s="1"/>
  <c r="Q6094" i="1"/>
  <c r="R6094" i="1" s="1"/>
  <c r="Q6095" i="1"/>
  <c r="R6095" i="1" s="1"/>
  <c r="Q6096" i="1"/>
  <c r="R6096" i="1" s="1"/>
  <c r="Q6097" i="1"/>
  <c r="R6097" i="1" s="1"/>
  <c r="Q6098" i="1"/>
  <c r="R6098" i="1" s="1"/>
  <c r="Q6099" i="1"/>
  <c r="R6099" i="1" s="1"/>
  <c r="Q6100" i="1"/>
  <c r="R6100" i="1" s="1"/>
  <c r="Q6101" i="1"/>
  <c r="R6101" i="1" s="1"/>
  <c r="Q6102" i="1"/>
  <c r="R6102" i="1" s="1"/>
  <c r="Q6103" i="1"/>
  <c r="R6103" i="1" s="1"/>
  <c r="Q6104" i="1"/>
  <c r="R6104" i="1" s="1"/>
  <c r="Q6105" i="1"/>
  <c r="R6105" i="1" s="1"/>
  <c r="Q6106" i="1"/>
  <c r="R6106" i="1" s="1"/>
  <c r="Q6107" i="1"/>
  <c r="R6107" i="1" s="1"/>
  <c r="Q6108" i="1"/>
  <c r="R6108" i="1" s="1"/>
  <c r="Q6109" i="1"/>
  <c r="R6109" i="1" s="1"/>
  <c r="Q6110" i="1"/>
  <c r="R6110" i="1" s="1"/>
  <c r="Q6111" i="1"/>
  <c r="R6111" i="1" s="1"/>
  <c r="Q6112" i="1"/>
  <c r="R6112" i="1" s="1"/>
  <c r="Q6113" i="1"/>
  <c r="R6113" i="1" s="1"/>
  <c r="Q6114" i="1"/>
  <c r="R6114" i="1" s="1"/>
  <c r="Q6115" i="1"/>
  <c r="R6115" i="1" s="1"/>
  <c r="Q6116" i="1"/>
  <c r="R6116" i="1" s="1"/>
  <c r="Q6117" i="1"/>
  <c r="R6117" i="1" s="1"/>
  <c r="Q6118" i="1"/>
  <c r="R6118" i="1" s="1"/>
  <c r="Q6119" i="1"/>
  <c r="R6119" i="1" s="1"/>
  <c r="Q6120" i="1"/>
  <c r="R6120" i="1" s="1"/>
  <c r="Q6121" i="1"/>
  <c r="R6121" i="1" s="1"/>
  <c r="Q6122" i="1"/>
  <c r="R6122" i="1" s="1"/>
  <c r="Q6123" i="1"/>
  <c r="R6123" i="1" s="1"/>
  <c r="Q6124" i="1"/>
  <c r="R6124" i="1" s="1"/>
  <c r="Q6125" i="1"/>
  <c r="R6125" i="1" s="1"/>
  <c r="Q6126" i="1"/>
  <c r="R6126" i="1" s="1"/>
  <c r="Q6127" i="1"/>
  <c r="R6127" i="1" s="1"/>
  <c r="Q6128" i="1"/>
  <c r="R6128" i="1" s="1"/>
  <c r="Q6129" i="1"/>
  <c r="R6129" i="1" s="1"/>
  <c r="Q6130" i="1"/>
  <c r="R6130" i="1" s="1"/>
  <c r="Q6131" i="1"/>
  <c r="R6131" i="1" s="1"/>
  <c r="Q6132" i="1"/>
  <c r="R6132" i="1" s="1"/>
  <c r="Q6133" i="1"/>
  <c r="R6133" i="1" s="1"/>
  <c r="Q6134" i="1"/>
  <c r="R6134" i="1" s="1"/>
  <c r="Q6135" i="1"/>
  <c r="R6135" i="1" s="1"/>
  <c r="Q6136" i="1"/>
  <c r="R6136" i="1" s="1"/>
  <c r="Q6137" i="1"/>
  <c r="R6137" i="1" s="1"/>
  <c r="Q6138" i="1"/>
  <c r="R6138" i="1" s="1"/>
  <c r="Q6139" i="1"/>
  <c r="R6139" i="1" s="1"/>
  <c r="Q6140" i="1"/>
  <c r="R6140" i="1" s="1"/>
  <c r="Q6141" i="1"/>
  <c r="R6141" i="1" s="1"/>
  <c r="Q6142" i="1"/>
  <c r="R6142" i="1" s="1"/>
  <c r="Q6143" i="1"/>
  <c r="R6143" i="1" s="1"/>
  <c r="Q6144" i="1"/>
  <c r="R6144" i="1" s="1"/>
  <c r="Q6145" i="1"/>
  <c r="R6145" i="1" s="1"/>
  <c r="Q6146" i="1"/>
  <c r="R6146" i="1" s="1"/>
  <c r="Q6147" i="1"/>
  <c r="R6147" i="1" s="1"/>
  <c r="Q6148" i="1"/>
  <c r="R6148" i="1" s="1"/>
  <c r="Q6149" i="1"/>
  <c r="R6149" i="1" s="1"/>
  <c r="Q6150" i="1"/>
  <c r="R6150" i="1" s="1"/>
  <c r="Q6151" i="1"/>
  <c r="R6151" i="1" s="1"/>
  <c r="Q6152" i="1"/>
  <c r="R6152" i="1" s="1"/>
  <c r="Q6153" i="1"/>
  <c r="R6153" i="1" s="1"/>
  <c r="Q6154" i="1"/>
  <c r="R6154" i="1" s="1"/>
  <c r="Q6155" i="1"/>
  <c r="R6155" i="1" s="1"/>
  <c r="Q6156" i="1"/>
  <c r="R6156" i="1" s="1"/>
  <c r="Q6157" i="1"/>
  <c r="R6157" i="1" s="1"/>
  <c r="Q6158" i="1"/>
  <c r="R6158" i="1" s="1"/>
  <c r="Q6159" i="1"/>
  <c r="R6159" i="1" s="1"/>
  <c r="Q6160" i="1"/>
  <c r="R6160" i="1" s="1"/>
  <c r="Q6161" i="1"/>
  <c r="R6161" i="1" s="1"/>
  <c r="Q6162" i="1"/>
  <c r="R6162" i="1" s="1"/>
  <c r="Q6163" i="1"/>
  <c r="R6163" i="1" s="1"/>
  <c r="Q6164" i="1"/>
  <c r="R6164" i="1" s="1"/>
  <c r="Q6165" i="1"/>
  <c r="R6165" i="1" s="1"/>
  <c r="Q6166" i="1"/>
  <c r="R6166" i="1" s="1"/>
  <c r="Q6167" i="1"/>
  <c r="R6167" i="1" s="1"/>
  <c r="Q6168" i="1"/>
  <c r="R6168" i="1" s="1"/>
  <c r="Q6169" i="1"/>
  <c r="R6169" i="1" s="1"/>
  <c r="Q6170" i="1"/>
  <c r="R6170" i="1" s="1"/>
  <c r="Q6171" i="1"/>
  <c r="R6171" i="1" s="1"/>
  <c r="Q6172" i="1"/>
  <c r="R6172" i="1" s="1"/>
  <c r="Q6173" i="1"/>
  <c r="R6173" i="1" s="1"/>
  <c r="Q6174" i="1"/>
  <c r="R6174" i="1" s="1"/>
  <c r="Q6175" i="1"/>
  <c r="R6175" i="1" s="1"/>
  <c r="Q6176" i="1"/>
  <c r="R6176" i="1" s="1"/>
  <c r="Q6177" i="1"/>
  <c r="R6177" i="1" s="1"/>
  <c r="Q6178" i="1"/>
  <c r="R6178" i="1" s="1"/>
  <c r="Q6179" i="1"/>
  <c r="R6179" i="1" s="1"/>
  <c r="Q6180" i="1"/>
  <c r="R6180" i="1" s="1"/>
  <c r="Q6181" i="1"/>
  <c r="R6181" i="1" s="1"/>
  <c r="Q6182" i="1"/>
  <c r="R6182" i="1" s="1"/>
  <c r="Q6183" i="1"/>
  <c r="R6183" i="1" s="1"/>
  <c r="Q6184" i="1"/>
  <c r="R6184" i="1" s="1"/>
  <c r="Q6185" i="1"/>
  <c r="R6185" i="1" s="1"/>
  <c r="Q6186" i="1"/>
  <c r="R6186" i="1" s="1"/>
  <c r="Q6187" i="1"/>
  <c r="R6187" i="1" s="1"/>
  <c r="Q6188" i="1"/>
  <c r="R6188" i="1" s="1"/>
  <c r="Q6189" i="1"/>
  <c r="R6189" i="1" s="1"/>
  <c r="Q6190" i="1"/>
  <c r="R6190" i="1" s="1"/>
  <c r="Q6191" i="1"/>
  <c r="R6191" i="1" s="1"/>
  <c r="Q6192" i="1"/>
  <c r="R6192" i="1" s="1"/>
  <c r="Q6193" i="1"/>
  <c r="R6193" i="1" s="1"/>
  <c r="Q6194" i="1"/>
  <c r="R6194" i="1" s="1"/>
  <c r="Q6195" i="1"/>
  <c r="R6195" i="1" s="1"/>
  <c r="Q6196" i="1"/>
  <c r="R6196" i="1" s="1"/>
  <c r="Q6197" i="1"/>
  <c r="R6197" i="1" s="1"/>
  <c r="Q6198" i="1"/>
  <c r="R6198" i="1" s="1"/>
  <c r="Q6199" i="1"/>
  <c r="R6199" i="1" s="1"/>
  <c r="Q6200" i="1"/>
  <c r="R6200" i="1" s="1"/>
  <c r="Q6201" i="1"/>
  <c r="R6201" i="1" s="1"/>
  <c r="Q6202" i="1"/>
  <c r="R6202" i="1" s="1"/>
  <c r="Q6203" i="1"/>
  <c r="R6203" i="1" s="1"/>
  <c r="Q6204" i="1"/>
  <c r="R6204" i="1" s="1"/>
  <c r="Q6205" i="1"/>
  <c r="R6205" i="1" s="1"/>
  <c r="Q6206" i="1"/>
  <c r="R6206" i="1" s="1"/>
  <c r="Q6207" i="1"/>
  <c r="R6207" i="1" s="1"/>
  <c r="Q6208" i="1"/>
  <c r="R6208" i="1" s="1"/>
  <c r="Q6209" i="1"/>
  <c r="R6209" i="1" s="1"/>
  <c r="Q6210" i="1"/>
  <c r="R6210" i="1" s="1"/>
  <c r="Q6211" i="1"/>
  <c r="R6211" i="1" s="1"/>
  <c r="Q6212" i="1"/>
  <c r="R6212" i="1" s="1"/>
  <c r="Q6213" i="1"/>
  <c r="R6213" i="1" s="1"/>
  <c r="Q6214" i="1"/>
  <c r="R6214" i="1" s="1"/>
  <c r="Q6215" i="1"/>
  <c r="R6215" i="1" s="1"/>
  <c r="Q6216" i="1"/>
  <c r="R6216" i="1" s="1"/>
  <c r="Q6217" i="1"/>
  <c r="R6217" i="1" s="1"/>
  <c r="Q6218" i="1"/>
  <c r="R6218" i="1" s="1"/>
  <c r="Q6219" i="1"/>
  <c r="R6219" i="1" s="1"/>
  <c r="Q6220" i="1"/>
  <c r="R6220" i="1" s="1"/>
  <c r="Q6221" i="1"/>
  <c r="R6221" i="1" s="1"/>
  <c r="Q6222" i="1"/>
  <c r="R6222" i="1" s="1"/>
  <c r="Q6223" i="1"/>
  <c r="R6223" i="1" s="1"/>
  <c r="Q6224" i="1"/>
  <c r="R6224" i="1" s="1"/>
  <c r="Q6225" i="1"/>
  <c r="R6225" i="1" s="1"/>
  <c r="Q6226" i="1"/>
  <c r="R6226" i="1" s="1"/>
  <c r="Q6227" i="1"/>
  <c r="R6227" i="1" s="1"/>
  <c r="Q6228" i="1"/>
  <c r="R6228" i="1" s="1"/>
  <c r="Q6229" i="1"/>
  <c r="R6229" i="1" s="1"/>
  <c r="Q6230" i="1"/>
  <c r="R6230" i="1" s="1"/>
  <c r="Q6231" i="1"/>
  <c r="R6231" i="1" s="1"/>
  <c r="Q6232" i="1"/>
  <c r="R6232" i="1" s="1"/>
  <c r="Q6233" i="1"/>
  <c r="R6233" i="1" s="1"/>
  <c r="Q6234" i="1"/>
  <c r="R6234" i="1" s="1"/>
  <c r="Q6235" i="1"/>
  <c r="R6235" i="1" s="1"/>
  <c r="Q6236" i="1"/>
  <c r="R6236" i="1" s="1"/>
  <c r="Q6237" i="1"/>
  <c r="R6237" i="1" s="1"/>
  <c r="Q6238" i="1"/>
  <c r="R6238" i="1" s="1"/>
  <c r="Q6239" i="1"/>
  <c r="R6239" i="1" s="1"/>
  <c r="Q6240" i="1"/>
  <c r="R6240" i="1" s="1"/>
  <c r="Q6241" i="1"/>
  <c r="R6241" i="1" s="1"/>
  <c r="Q6242" i="1"/>
  <c r="R6242" i="1" s="1"/>
  <c r="Q6243" i="1"/>
  <c r="R6243" i="1" s="1"/>
  <c r="Q6244" i="1"/>
  <c r="R6244" i="1" s="1"/>
  <c r="Q6245" i="1"/>
  <c r="R6245" i="1" s="1"/>
  <c r="Q6246" i="1"/>
  <c r="R6246" i="1" s="1"/>
  <c r="Q6247" i="1"/>
  <c r="R6247" i="1" s="1"/>
  <c r="Q6248" i="1"/>
  <c r="R6248" i="1" s="1"/>
  <c r="Q6249" i="1"/>
  <c r="R6249" i="1" s="1"/>
  <c r="Q6250" i="1"/>
  <c r="R6250" i="1" s="1"/>
  <c r="Q6251" i="1"/>
  <c r="R6251" i="1" s="1"/>
  <c r="Q6252" i="1"/>
  <c r="R6252" i="1" s="1"/>
  <c r="Q6253" i="1"/>
  <c r="R6253" i="1" s="1"/>
  <c r="Q6254" i="1"/>
  <c r="R6254" i="1" s="1"/>
  <c r="Q6255" i="1"/>
  <c r="R6255" i="1" s="1"/>
  <c r="Q6256" i="1"/>
  <c r="R6256" i="1" s="1"/>
  <c r="Q6257" i="1"/>
  <c r="R6257" i="1" s="1"/>
  <c r="Q6258" i="1"/>
  <c r="R6258" i="1" s="1"/>
  <c r="Q6259" i="1"/>
  <c r="R6259" i="1" s="1"/>
  <c r="Q6260" i="1"/>
  <c r="R6260" i="1" s="1"/>
  <c r="Q6261" i="1"/>
  <c r="R6261" i="1" s="1"/>
  <c r="Q6262" i="1"/>
  <c r="R6262" i="1" s="1"/>
  <c r="Q6263" i="1"/>
  <c r="R6263" i="1" s="1"/>
  <c r="Q6264" i="1"/>
  <c r="R6264" i="1" s="1"/>
  <c r="Q6265" i="1"/>
  <c r="R6265" i="1" s="1"/>
  <c r="Q6266" i="1"/>
  <c r="R6266" i="1" s="1"/>
  <c r="Q6267" i="1"/>
  <c r="R6267" i="1" s="1"/>
  <c r="Q6268" i="1"/>
  <c r="R6268" i="1" s="1"/>
  <c r="Q6269" i="1"/>
  <c r="R6269" i="1" s="1"/>
  <c r="Q6270" i="1"/>
  <c r="R6270" i="1" s="1"/>
  <c r="Q6271" i="1"/>
  <c r="R6271" i="1" s="1"/>
  <c r="Q6272" i="1"/>
  <c r="R6272" i="1" s="1"/>
  <c r="Q6273" i="1"/>
  <c r="R6273" i="1" s="1"/>
  <c r="Q6274" i="1"/>
  <c r="R6274" i="1" s="1"/>
  <c r="Q6275" i="1"/>
  <c r="R6275" i="1" s="1"/>
  <c r="Q6276" i="1"/>
  <c r="R6276" i="1" s="1"/>
  <c r="Q6277" i="1"/>
  <c r="R6277" i="1" s="1"/>
  <c r="Q6278" i="1"/>
  <c r="R6278" i="1" s="1"/>
  <c r="Q6279" i="1"/>
  <c r="R6279" i="1" s="1"/>
  <c r="Q6280" i="1"/>
  <c r="R6280" i="1" s="1"/>
  <c r="Q6281" i="1"/>
  <c r="R6281" i="1" s="1"/>
  <c r="Q6282" i="1"/>
  <c r="R6282" i="1" s="1"/>
  <c r="Q6283" i="1"/>
  <c r="R6283" i="1" s="1"/>
  <c r="Q6284" i="1"/>
  <c r="R6284" i="1" s="1"/>
  <c r="Q6285" i="1"/>
  <c r="R6285" i="1" s="1"/>
  <c r="Q6286" i="1"/>
  <c r="R6286" i="1" s="1"/>
  <c r="Q6287" i="1"/>
  <c r="R6287" i="1" s="1"/>
  <c r="Q6288" i="1"/>
  <c r="R6288" i="1" s="1"/>
  <c r="Q6289" i="1"/>
  <c r="R6289" i="1" s="1"/>
  <c r="Q6290" i="1"/>
  <c r="R6290" i="1" s="1"/>
  <c r="Q6291" i="1"/>
  <c r="R6291" i="1" s="1"/>
  <c r="Q6292" i="1"/>
  <c r="R6292" i="1" s="1"/>
  <c r="Q6293" i="1"/>
  <c r="R6293" i="1" s="1"/>
  <c r="Q6294" i="1"/>
  <c r="R6294" i="1" s="1"/>
  <c r="Q6295" i="1"/>
  <c r="R6295" i="1" s="1"/>
  <c r="Q6296" i="1"/>
  <c r="R6296" i="1" s="1"/>
  <c r="Q6297" i="1"/>
  <c r="R6297" i="1" s="1"/>
  <c r="Q6298" i="1"/>
  <c r="R6298" i="1" s="1"/>
  <c r="Q6299" i="1"/>
  <c r="R6299" i="1" s="1"/>
  <c r="Q6300" i="1"/>
  <c r="R6300" i="1" s="1"/>
  <c r="Q6301" i="1"/>
  <c r="R6301" i="1" s="1"/>
  <c r="Q6302" i="1"/>
  <c r="R6302" i="1" s="1"/>
  <c r="Q6303" i="1"/>
  <c r="R6303" i="1" s="1"/>
  <c r="Q6304" i="1"/>
  <c r="R6304" i="1" s="1"/>
  <c r="Q6305" i="1"/>
  <c r="R6305" i="1" s="1"/>
  <c r="Q6306" i="1"/>
  <c r="R6306" i="1" s="1"/>
  <c r="Q6307" i="1"/>
  <c r="R6307" i="1" s="1"/>
  <c r="Q6308" i="1"/>
  <c r="R6308" i="1" s="1"/>
  <c r="Q6309" i="1"/>
  <c r="R6309" i="1" s="1"/>
  <c r="Q6310" i="1"/>
  <c r="R6310" i="1" s="1"/>
  <c r="Q6311" i="1"/>
  <c r="R6311" i="1" s="1"/>
  <c r="Q6312" i="1"/>
  <c r="R6312" i="1" s="1"/>
  <c r="Q6313" i="1"/>
  <c r="R6313" i="1" s="1"/>
  <c r="Q6314" i="1"/>
  <c r="R6314" i="1" s="1"/>
  <c r="Q6315" i="1"/>
  <c r="R6315" i="1" s="1"/>
  <c r="Q6316" i="1"/>
  <c r="R6316" i="1" s="1"/>
  <c r="Q6317" i="1"/>
  <c r="R6317" i="1" s="1"/>
  <c r="Q6318" i="1"/>
  <c r="R6318" i="1" s="1"/>
  <c r="Q6319" i="1"/>
  <c r="R6319" i="1" s="1"/>
  <c r="Q6320" i="1"/>
  <c r="R6320" i="1" s="1"/>
  <c r="Q6321" i="1"/>
  <c r="R6321" i="1" s="1"/>
  <c r="Q6322" i="1"/>
  <c r="R6322" i="1" s="1"/>
  <c r="Q6323" i="1"/>
  <c r="R6323" i="1" s="1"/>
  <c r="Q6324" i="1"/>
  <c r="R6324" i="1" s="1"/>
  <c r="Q6325" i="1"/>
  <c r="R6325" i="1" s="1"/>
  <c r="Q6326" i="1"/>
  <c r="R6326" i="1" s="1"/>
  <c r="Q6327" i="1"/>
  <c r="R6327" i="1" s="1"/>
  <c r="Q6328" i="1"/>
  <c r="R6328" i="1" s="1"/>
  <c r="Q6329" i="1"/>
  <c r="R6329" i="1" s="1"/>
  <c r="Q6330" i="1"/>
  <c r="R6330" i="1" s="1"/>
  <c r="Q6331" i="1"/>
  <c r="R6331" i="1" s="1"/>
  <c r="Q6332" i="1"/>
  <c r="R6332" i="1" s="1"/>
  <c r="Q6333" i="1"/>
  <c r="R6333" i="1" s="1"/>
  <c r="Q6334" i="1"/>
  <c r="R6334" i="1" s="1"/>
  <c r="Q6335" i="1"/>
  <c r="R6335" i="1" s="1"/>
  <c r="Q6336" i="1"/>
  <c r="R6336" i="1" s="1"/>
  <c r="Q6337" i="1"/>
  <c r="R6337" i="1" s="1"/>
  <c r="Q6338" i="1"/>
  <c r="R6338" i="1" s="1"/>
  <c r="Q6339" i="1"/>
  <c r="R6339" i="1" s="1"/>
  <c r="Q6340" i="1"/>
  <c r="R6340" i="1" s="1"/>
  <c r="Q6341" i="1"/>
  <c r="R6341" i="1" s="1"/>
  <c r="Q6342" i="1"/>
  <c r="R6342" i="1" s="1"/>
  <c r="Q6343" i="1"/>
  <c r="R6343" i="1" s="1"/>
  <c r="Q6344" i="1"/>
  <c r="R6344" i="1" s="1"/>
  <c r="Q6345" i="1"/>
  <c r="R6345" i="1" s="1"/>
  <c r="Q6346" i="1"/>
  <c r="R6346" i="1" s="1"/>
  <c r="Q6347" i="1"/>
  <c r="R6347" i="1" s="1"/>
  <c r="Q6348" i="1"/>
  <c r="R6348" i="1" s="1"/>
  <c r="Q6349" i="1"/>
  <c r="R6349" i="1" s="1"/>
  <c r="Q6350" i="1"/>
  <c r="R6350" i="1" s="1"/>
  <c r="Q6351" i="1"/>
  <c r="R6351" i="1" s="1"/>
  <c r="Q6352" i="1"/>
  <c r="R6352" i="1" s="1"/>
  <c r="Q6353" i="1"/>
  <c r="R6353" i="1" s="1"/>
  <c r="Q6354" i="1"/>
  <c r="R6354" i="1" s="1"/>
  <c r="Q6355" i="1"/>
  <c r="R6355" i="1" s="1"/>
  <c r="Q6356" i="1"/>
  <c r="R6356" i="1" s="1"/>
  <c r="Q6357" i="1"/>
  <c r="R6357" i="1" s="1"/>
  <c r="Q6358" i="1"/>
  <c r="R6358" i="1" s="1"/>
  <c r="Q6359" i="1"/>
  <c r="R6359" i="1" s="1"/>
  <c r="Q6360" i="1"/>
  <c r="R6360" i="1" s="1"/>
  <c r="Q6361" i="1"/>
  <c r="R6361" i="1" s="1"/>
  <c r="Q6362" i="1"/>
  <c r="R6362" i="1" s="1"/>
  <c r="Q6363" i="1"/>
  <c r="R6363" i="1" s="1"/>
  <c r="Q6364" i="1"/>
  <c r="R6364" i="1" s="1"/>
  <c r="Q6365" i="1"/>
  <c r="R6365" i="1" s="1"/>
  <c r="Q6366" i="1"/>
  <c r="R6366" i="1" s="1"/>
  <c r="Q6367" i="1"/>
  <c r="R6367" i="1" s="1"/>
  <c r="Q6368" i="1"/>
  <c r="R6368" i="1" s="1"/>
  <c r="Q6369" i="1"/>
  <c r="R6369" i="1" s="1"/>
  <c r="Q6370" i="1"/>
  <c r="R6370" i="1" s="1"/>
  <c r="Q6371" i="1"/>
  <c r="R6371" i="1" s="1"/>
  <c r="Q6372" i="1"/>
  <c r="R6372" i="1" s="1"/>
  <c r="Q6373" i="1"/>
  <c r="R6373" i="1" s="1"/>
  <c r="Q6374" i="1"/>
  <c r="R6374" i="1" s="1"/>
  <c r="Q6375" i="1"/>
  <c r="R6375" i="1" s="1"/>
  <c r="Q6376" i="1"/>
  <c r="R6376" i="1" s="1"/>
  <c r="Q6377" i="1"/>
  <c r="R6377" i="1" s="1"/>
  <c r="Q6378" i="1"/>
  <c r="R6378" i="1" s="1"/>
  <c r="Q6379" i="1"/>
  <c r="R6379" i="1" s="1"/>
  <c r="Q6380" i="1"/>
  <c r="R6380" i="1" s="1"/>
  <c r="Q6381" i="1"/>
  <c r="R6381" i="1" s="1"/>
  <c r="Q6382" i="1"/>
  <c r="R6382" i="1" s="1"/>
  <c r="Q6383" i="1"/>
  <c r="R6383" i="1" s="1"/>
  <c r="Q6384" i="1"/>
  <c r="R6384" i="1" s="1"/>
  <c r="Q6385" i="1"/>
  <c r="R6385" i="1" s="1"/>
  <c r="Q6386" i="1"/>
  <c r="R6386" i="1" s="1"/>
  <c r="Q6387" i="1"/>
  <c r="R6387" i="1" s="1"/>
  <c r="Q6388" i="1"/>
  <c r="R6388" i="1" s="1"/>
  <c r="Q6389" i="1"/>
  <c r="R6389" i="1" s="1"/>
  <c r="Q6390" i="1"/>
  <c r="R6390" i="1" s="1"/>
  <c r="Q6391" i="1"/>
  <c r="R6391" i="1" s="1"/>
  <c r="Q6392" i="1"/>
  <c r="R6392" i="1" s="1"/>
  <c r="Q6393" i="1"/>
  <c r="R6393" i="1" s="1"/>
  <c r="Q6394" i="1"/>
  <c r="R6394" i="1" s="1"/>
  <c r="Q6395" i="1"/>
  <c r="R6395" i="1" s="1"/>
  <c r="Q6396" i="1"/>
  <c r="R6396" i="1" s="1"/>
  <c r="Q6397" i="1"/>
  <c r="R6397" i="1" s="1"/>
  <c r="Q6398" i="1"/>
  <c r="R6398" i="1" s="1"/>
  <c r="Q6399" i="1"/>
  <c r="R6399" i="1" s="1"/>
  <c r="Q6400" i="1"/>
  <c r="R6400" i="1" s="1"/>
  <c r="Q6401" i="1"/>
  <c r="R6401" i="1" s="1"/>
  <c r="Q6402" i="1"/>
  <c r="R6402" i="1" s="1"/>
  <c r="Q6403" i="1"/>
  <c r="R6403" i="1" s="1"/>
  <c r="Q6404" i="1"/>
  <c r="R6404" i="1" s="1"/>
  <c r="Q6405" i="1"/>
  <c r="R6405" i="1" s="1"/>
  <c r="Q6406" i="1"/>
  <c r="R6406" i="1" s="1"/>
  <c r="Q6407" i="1"/>
  <c r="R6407" i="1" s="1"/>
  <c r="Q6408" i="1"/>
  <c r="R6408" i="1" s="1"/>
  <c r="Q6409" i="1"/>
  <c r="R6409" i="1" s="1"/>
  <c r="Q6410" i="1"/>
  <c r="R6410" i="1" s="1"/>
  <c r="Q6411" i="1"/>
  <c r="R6411" i="1" s="1"/>
  <c r="Q6412" i="1"/>
  <c r="R6412" i="1" s="1"/>
  <c r="Q6413" i="1"/>
  <c r="R6413" i="1" s="1"/>
  <c r="Q6414" i="1"/>
  <c r="R6414" i="1" s="1"/>
  <c r="Q6415" i="1"/>
  <c r="R6415" i="1" s="1"/>
  <c r="Q6416" i="1"/>
  <c r="R6416" i="1" s="1"/>
  <c r="Q6417" i="1"/>
  <c r="R6417" i="1" s="1"/>
  <c r="Q6418" i="1"/>
  <c r="R6418" i="1" s="1"/>
  <c r="Q6419" i="1"/>
  <c r="R6419" i="1" s="1"/>
  <c r="Q6420" i="1"/>
  <c r="R6420" i="1" s="1"/>
  <c r="Q6421" i="1"/>
  <c r="R6421" i="1" s="1"/>
  <c r="Q6422" i="1"/>
  <c r="R6422" i="1" s="1"/>
  <c r="Q6423" i="1"/>
  <c r="R6423" i="1" s="1"/>
  <c r="Q6424" i="1"/>
  <c r="R6424" i="1" s="1"/>
  <c r="Q6425" i="1"/>
  <c r="R6425" i="1" s="1"/>
  <c r="Q6426" i="1"/>
  <c r="R6426" i="1" s="1"/>
  <c r="Q6427" i="1"/>
  <c r="R6427" i="1" s="1"/>
  <c r="Q6428" i="1"/>
  <c r="R6428" i="1" s="1"/>
  <c r="Q6429" i="1"/>
  <c r="R6429" i="1" s="1"/>
  <c r="Q6430" i="1"/>
  <c r="R6430" i="1" s="1"/>
  <c r="Q6431" i="1"/>
  <c r="R6431" i="1" s="1"/>
  <c r="Q6432" i="1"/>
  <c r="R6432" i="1" s="1"/>
  <c r="Q6433" i="1"/>
  <c r="R6433" i="1" s="1"/>
  <c r="Q6434" i="1"/>
  <c r="R6434" i="1" s="1"/>
  <c r="Q6435" i="1"/>
  <c r="R6435" i="1" s="1"/>
  <c r="Q6436" i="1"/>
  <c r="R6436" i="1" s="1"/>
  <c r="Q6437" i="1"/>
  <c r="R6437" i="1" s="1"/>
  <c r="Q6438" i="1"/>
  <c r="R6438" i="1" s="1"/>
  <c r="Q6439" i="1"/>
  <c r="R6439" i="1" s="1"/>
  <c r="Q6440" i="1"/>
  <c r="R6440" i="1" s="1"/>
  <c r="Q6441" i="1"/>
  <c r="R6441" i="1" s="1"/>
  <c r="Q6442" i="1"/>
  <c r="R6442" i="1" s="1"/>
  <c r="Q6443" i="1"/>
  <c r="R6443" i="1" s="1"/>
  <c r="Q6444" i="1"/>
  <c r="R6444" i="1" s="1"/>
  <c r="Q6445" i="1"/>
  <c r="R6445" i="1" s="1"/>
  <c r="Q6446" i="1"/>
  <c r="R6446" i="1" s="1"/>
  <c r="Q6447" i="1"/>
  <c r="R6447" i="1" s="1"/>
  <c r="Q6448" i="1"/>
  <c r="R6448" i="1" s="1"/>
  <c r="Q6449" i="1"/>
  <c r="R6449" i="1" s="1"/>
  <c r="Q6450" i="1"/>
  <c r="R6450" i="1" s="1"/>
  <c r="Q6451" i="1"/>
  <c r="R6451" i="1" s="1"/>
  <c r="Q6452" i="1"/>
  <c r="R6452" i="1" s="1"/>
  <c r="Q6453" i="1"/>
  <c r="R6453" i="1" s="1"/>
  <c r="Q6454" i="1"/>
  <c r="R6454" i="1" s="1"/>
  <c r="Q6455" i="1"/>
  <c r="R6455" i="1" s="1"/>
  <c r="Q6456" i="1"/>
  <c r="R6456" i="1" s="1"/>
  <c r="Q6457" i="1"/>
  <c r="R6457" i="1" s="1"/>
  <c r="Q6458" i="1"/>
  <c r="R6458" i="1" s="1"/>
  <c r="Q6459" i="1"/>
  <c r="R6459" i="1" s="1"/>
  <c r="Q6460" i="1"/>
  <c r="R6460" i="1" s="1"/>
  <c r="Q6461" i="1"/>
  <c r="R6461" i="1" s="1"/>
  <c r="Q6462" i="1"/>
  <c r="R6462" i="1" s="1"/>
  <c r="Q6463" i="1"/>
  <c r="R6463" i="1" s="1"/>
  <c r="Q6464" i="1"/>
  <c r="R6464" i="1" s="1"/>
  <c r="Q6465" i="1"/>
  <c r="R6465" i="1" s="1"/>
  <c r="Q6466" i="1"/>
  <c r="R6466" i="1" s="1"/>
  <c r="Q6467" i="1"/>
  <c r="R6467" i="1" s="1"/>
  <c r="Q6468" i="1"/>
  <c r="R6468" i="1" s="1"/>
  <c r="Q6469" i="1"/>
  <c r="R6469" i="1" s="1"/>
  <c r="Q6470" i="1"/>
  <c r="R6470" i="1" s="1"/>
  <c r="Q6471" i="1"/>
  <c r="R6471" i="1" s="1"/>
  <c r="Q6472" i="1"/>
  <c r="R6472" i="1" s="1"/>
  <c r="Q6473" i="1"/>
  <c r="R6473" i="1" s="1"/>
  <c r="Q6474" i="1"/>
  <c r="R6474" i="1" s="1"/>
  <c r="Q6475" i="1"/>
  <c r="R6475" i="1" s="1"/>
  <c r="Q6476" i="1"/>
  <c r="R6476" i="1" s="1"/>
  <c r="Q6477" i="1"/>
  <c r="R6477" i="1" s="1"/>
  <c r="Q6478" i="1"/>
  <c r="R6478" i="1" s="1"/>
  <c r="Q6479" i="1"/>
  <c r="R6479" i="1" s="1"/>
  <c r="Q6480" i="1"/>
  <c r="R6480" i="1" s="1"/>
  <c r="Q6481" i="1"/>
  <c r="R6481" i="1" s="1"/>
  <c r="Q6482" i="1"/>
  <c r="R6482" i="1" s="1"/>
  <c r="Q6483" i="1"/>
  <c r="R6483" i="1" s="1"/>
  <c r="Q6484" i="1"/>
  <c r="R6484" i="1" s="1"/>
  <c r="Q6485" i="1"/>
  <c r="R6485" i="1" s="1"/>
  <c r="Q6486" i="1"/>
  <c r="R6486" i="1" s="1"/>
  <c r="Q6487" i="1"/>
  <c r="R6487" i="1" s="1"/>
  <c r="Q6488" i="1"/>
  <c r="R6488" i="1" s="1"/>
  <c r="Q6489" i="1"/>
  <c r="R6489" i="1" s="1"/>
  <c r="Q6490" i="1"/>
  <c r="R6490" i="1" s="1"/>
  <c r="Q6491" i="1"/>
  <c r="R6491" i="1" s="1"/>
  <c r="Q6492" i="1"/>
  <c r="R6492" i="1" s="1"/>
  <c r="Q6493" i="1"/>
  <c r="R6493" i="1" s="1"/>
  <c r="Q6494" i="1"/>
  <c r="R6494" i="1" s="1"/>
  <c r="Q6495" i="1"/>
  <c r="R6495" i="1" s="1"/>
  <c r="Q6496" i="1"/>
  <c r="R6496" i="1" s="1"/>
  <c r="Q6497" i="1"/>
  <c r="R6497" i="1" s="1"/>
  <c r="Q6498" i="1"/>
  <c r="R6498" i="1" s="1"/>
  <c r="Q6499" i="1"/>
  <c r="R6499" i="1" s="1"/>
  <c r="Q6500" i="1"/>
  <c r="R6500" i="1" s="1"/>
  <c r="Q6501" i="1"/>
  <c r="R6501" i="1" s="1"/>
  <c r="Q6502" i="1"/>
  <c r="R6502" i="1" s="1"/>
  <c r="Q6503" i="1"/>
  <c r="R6503" i="1" s="1"/>
  <c r="Q6504" i="1"/>
  <c r="R6504" i="1" s="1"/>
  <c r="Q6505" i="1"/>
  <c r="R6505" i="1" s="1"/>
  <c r="Q6506" i="1"/>
  <c r="R6506" i="1" s="1"/>
  <c r="Q6507" i="1"/>
  <c r="R6507" i="1" s="1"/>
  <c r="Q6508" i="1"/>
  <c r="R6508" i="1" s="1"/>
  <c r="Q6509" i="1"/>
  <c r="R6509" i="1" s="1"/>
  <c r="Q6510" i="1"/>
  <c r="R6510" i="1" s="1"/>
  <c r="Q6511" i="1"/>
  <c r="R6511" i="1" s="1"/>
  <c r="Q6512" i="1"/>
  <c r="R6512" i="1" s="1"/>
  <c r="Q6513" i="1"/>
  <c r="R6513" i="1" s="1"/>
  <c r="Q6514" i="1"/>
  <c r="R6514" i="1" s="1"/>
  <c r="Q6515" i="1"/>
  <c r="R6515" i="1" s="1"/>
  <c r="Q6516" i="1"/>
  <c r="R6516" i="1" s="1"/>
  <c r="Q6517" i="1"/>
  <c r="R6517" i="1" s="1"/>
  <c r="Q6518" i="1"/>
  <c r="R6518" i="1" s="1"/>
  <c r="Q6519" i="1"/>
  <c r="R6519" i="1" s="1"/>
  <c r="Q6520" i="1"/>
  <c r="R6520" i="1" s="1"/>
  <c r="Q6521" i="1"/>
  <c r="R6521" i="1" s="1"/>
  <c r="Q6522" i="1"/>
  <c r="R6522" i="1" s="1"/>
  <c r="Q6523" i="1"/>
  <c r="R6523" i="1" s="1"/>
  <c r="Q6524" i="1"/>
  <c r="R6524" i="1" s="1"/>
  <c r="Q6525" i="1"/>
  <c r="R6525" i="1" s="1"/>
  <c r="Q6526" i="1"/>
  <c r="R6526" i="1" s="1"/>
  <c r="Q6527" i="1"/>
  <c r="R6527" i="1" s="1"/>
  <c r="Q6528" i="1"/>
  <c r="R6528" i="1" s="1"/>
  <c r="Q6529" i="1"/>
  <c r="R6529" i="1" s="1"/>
  <c r="Q6530" i="1"/>
  <c r="R6530" i="1" s="1"/>
  <c r="Q6531" i="1"/>
  <c r="R6531" i="1" s="1"/>
  <c r="Q6532" i="1"/>
  <c r="R6532" i="1" s="1"/>
  <c r="Q6533" i="1"/>
  <c r="R6533" i="1" s="1"/>
  <c r="Q6534" i="1"/>
  <c r="R6534" i="1" s="1"/>
  <c r="Q6535" i="1"/>
  <c r="R6535" i="1" s="1"/>
  <c r="Q6536" i="1"/>
  <c r="R6536" i="1" s="1"/>
  <c r="Q6537" i="1"/>
  <c r="R6537" i="1" s="1"/>
  <c r="Q6538" i="1"/>
  <c r="R6538" i="1" s="1"/>
  <c r="Q6539" i="1"/>
  <c r="R6539" i="1" s="1"/>
  <c r="Q6540" i="1"/>
  <c r="R6540" i="1" s="1"/>
  <c r="Q6541" i="1"/>
  <c r="R6541" i="1" s="1"/>
  <c r="Q6542" i="1"/>
  <c r="R6542" i="1" s="1"/>
  <c r="Q6543" i="1"/>
  <c r="R6543" i="1" s="1"/>
  <c r="Q6544" i="1"/>
  <c r="R6544" i="1" s="1"/>
  <c r="Q6545" i="1"/>
  <c r="R6545" i="1" s="1"/>
  <c r="Q6546" i="1"/>
  <c r="R6546" i="1" s="1"/>
  <c r="Q6547" i="1"/>
  <c r="R6547" i="1" s="1"/>
  <c r="Q6548" i="1"/>
  <c r="R6548" i="1" s="1"/>
  <c r="Q6549" i="1"/>
  <c r="R6549" i="1" s="1"/>
  <c r="Q6550" i="1"/>
  <c r="R6550" i="1" s="1"/>
  <c r="Q6551" i="1"/>
  <c r="R6551" i="1" s="1"/>
  <c r="Q6552" i="1"/>
  <c r="R6552" i="1" s="1"/>
  <c r="Q6553" i="1"/>
  <c r="R6553" i="1" s="1"/>
  <c r="Q6554" i="1"/>
  <c r="R6554" i="1" s="1"/>
  <c r="Q6555" i="1"/>
  <c r="R6555" i="1" s="1"/>
  <c r="Q6556" i="1"/>
  <c r="R6556" i="1" s="1"/>
  <c r="Q6557" i="1"/>
  <c r="R6557" i="1" s="1"/>
  <c r="Q6558" i="1"/>
  <c r="R6558" i="1" s="1"/>
  <c r="Q6559" i="1"/>
  <c r="R6559" i="1" s="1"/>
  <c r="Q6560" i="1"/>
  <c r="R6560" i="1" s="1"/>
  <c r="Q6561" i="1"/>
  <c r="R6561" i="1" s="1"/>
  <c r="Q6562" i="1"/>
  <c r="R6562" i="1" s="1"/>
  <c r="Q6563" i="1"/>
  <c r="R6563" i="1" s="1"/>
  <c r="Q6564" i="1"/>
  <c r="R6564" i="1" s="1"/>
  <c r="Q6565" i="1"/>
  <c r="R6565" i="1" s="1"/>
  <c r="Q6566" i="1"/>
  <c r="R6566" i="1" s="1"/>
  <c r="Q6567" i="1"/>
  <c r="R6567" i="1" s="1"/>
  <c r="Q6568" i="1"/>
  <c r="R6568" i="1" s="1"/>
  <c r="Q6569" i="1"/>
  <c r="R6569" i="1" s="1"/>
  <c r="Q6570" i="1"/>
  <c r="R6570" i="1" s="1"/>
  <c r="Q6571" i="1"/>
  <c r="R6571" i="1" s="1"/>
  <c r="Q6572" i="1"/>
  <c r="R6572" i="1" s="1"/>
  <c r="Q6573" i="1"/>
  <c r="R6573" i="1" s="1"/>
  <c r="Q6574" i="1"/>
  <c r="R6574" i="1" s="1"/>
  <c r="Q6575" i="1"/>
  <c r="R6575" i="1" s="1"/>
  <c r="Q6576" i="1"/>
  <c r="R6576" i="1" s="1"/>
  <c r="Q6577" i="1"/>
  <c r="R6577" i="1" s="1"/>
  <c r="Q6578" i="1"/>
  <c r="R6578" i="1" s="1"/>
  <c r="Q6579" i="1"/>
  <c r="R6579" i="1" s="1"/>
  <c r="Q6580" i="1"/>
  <c r="R6580" i="1" s="1"/>
  <c r="Q6581" i="1"/>
  <c r="R6581" i="1" s="1"/>
  <c r="Q6582" i="1"/>
  <c r="R6582" i="1" s="1"/>
  <c r="Q6583" i="1"/>
  <c r="R6583" i="1" s="1"/>
  <c r="Q6584" i="1"/>
  <c r="R6584" i="1" s="1"/>
  <c r="Q6585" i="1"/>
  <c r="R6585" i="1" s="1"/>
  <c r="Q6586" i="1"/>
  <c r="R6586" i="1" s="1"/>
  <c r="Q6587" i="1"/>
  <c r="R6587" i="1" s="1"/>
  <c r="Q6588" i="1"/>
  <c r="R6588" i="1" s="1"/>
  <c r="Q6589" i="1"/>
  <c r="R6589" i="1" s="1"/>
  <c r="Q6590" i="1"/>
  <c r="R6590" i="1" s="1"/>
  <c r="Q6591" i="1"/>
  <c r="R6591" i="1" s="1"/>
  <c r="Q6592" i="1"/>
  <c r="R6592" i="1" s="1"/>
  <c r="Q6593" i="1"/>
  <c r="R6593" i="1" s="1"/>
  <c r="Q6594" i="1"/>
  <c r="R6594" i="1" s="1"/>
  <c r="Q6595" i="1"/>
  <c r="R6595" i="1" s="1"/>
  <c r="Q6596" i="1"/>
  <c r="R6596" i="1" s="1"/>
  <c r="Q6597" i="1"/>
  <c r="R6597" i="1" s="1"/>
  <c r="Q6598" i="1"/>
  <c r="R6598" i="1" s="1"/>
  <c r="Q6599" i="1"/>
  <c r="R6599" i="1" s="1"/>
  <c r="Q6600" i="1"/>
  <c r="R6600" i="1" s="1"/>
  <c r="Q6601" i="1"/>
  <c r="R6601" i="1" s="1"/>
  <c r="Q6602" i="1"/>
  <c r="R6602" i="1" s="1"/>
  <c r="Q6603" i="1"/>
  <c r="R6603" i="1" s="1"/>
  <c r="Q6604" i="1"/>
  <c r="R6604" i="1" s="1"/>
  <c r="Q6605" i="1"/>
  <c r="R6605" i="1" s="1"/>
  <c r="Q6606" i="1"/>
  <c r="R6606" i="1" s="1"/>
  <c r="Q6607" i="1"/>
  <c r="R6607" i="1" s="1"/>
  <c r="Q6608" i="1"/>
  <c r="R6608" i="1" s="1"/>
  <c r="Q6609" i="1"/>
  <c r="R6609" i="1" s="1"/>
  <c r="Q6610" i="1"/>
  <c r="R6610" i="1" s="1"/>
  <c r="Q6611" i="1"/>
  <c r="R6611" i="1" s="1"/>
  <c r="Q6612" i="1"/>
  <c r="R6612" i="1" s="1"/>
  <c r="Q6613" i="1"/>
  <c r="R6613" i="1" s="1"/>
  <c r="Q6614" i="1"/>
  <c r="R6614" i="1" s="1"/>
  <c r="Q6615" i="1"/>
  <c r="R6615" i="1" s="1"/>
  <c r="Q6616" i="1"/>
  <c r="R6616" i="1" s="1"/>
  <c r="Q6617" i="1"/>
  <c r="R6617" i="1" s="1"/>
  <c r="Q6618" i="1"/>
  <c r="R6618" i="1" s="1"/>
  <c r="Q6619" i="1"/>
  <c r="R6619" i="1" s="1"/>
  <c r="Q6620" i="1"/>
  <c r="R6620" i="1" s="1"/>
  <c r="Q6621" i="1"/>
  <c r="R6621" i="1" s="1"/>
  <c r="Q6622" i="1"/>
  <c r="R6622" i="1" s="1"/>
  <c r="Q6623" i="1"/>
  <c r="R6623" i="1" s="1"/>
  <c r="Q6624" i="1"/>
  <c r="R6624" i="1" s="1"/>
  <c r="Q6625" i="1"/>
  <c r="R6625" i="1" s="1"/>
  <c r="Q6626" i="1"/>
  <c r="R6626" i="1" s="1"/>
  <c r="Q6627" i="1"/>
  <c r="R6627" i="1" s="1"/>
  <c r="Q6628" i="1"/>
  <c r="R6628" i="1" s="1"/>
  <c r="Q6629" i="1"/>
  <c r="R6629" i="1" s="1"/>
  <c r="Q6630" i="1"/>
  <c r="R6630" i="1" s="1"/>
  <c r="Q6631" i="1"/>
  <c r="R6631" i="1" s="1"/>
  <c r="Q6632" i="1"/>
  <c r="R6632" i="1" s="1"/>
  <c r="Q6633" i="1"/>
  <c r="R6633" i="1" s="1"/>
  <c r="Q6634" i="1"/>
  <c r="R6634" i="1" s="1"/>
  <c r="Q6635" i="1"/>
  <c r="R6635" i="1" s="1"/>
  <c r="Q6636" i="1"/>
  <c r="R6636" i="1" s="1"/>
  <c r="Q6637" i="1"/>
  <c r="R6637" i="1" s="1"/>
  <c r="Q6638" i="1"/>
  <c r="R6638" i="1" s="1"/>
  <c r="Q6639" i="1"/>
  <c r="R6639" i="1" s="1"/>
  <c r="Q6640" i="1"/>
  <c r="R6640" i="1" s="1"/>
  <c r="Q6641" i="1"/>
  <c r="R6641" i="1" s="1"/>
  <c r="Q6642" i="1"/>
  <c r="R6642" i="1" s="1"/>
  <c r="Q6643" i="1"/>
  <c r="R6643" i="1" s="1"/>
  <c r="Q6644" i="1"/>
  <c r="R6644" i="1" s="1"/>
  <c r="Q6645" i="1"/>
  <c r="R6645" i="1" s="1"/>
  <c r="Q6646" i="1"/>
  <c r="R6646" i="1" s="1"/>
  <c r="Q6647" i="1"/>
  <c r="R6647" i="1" s="1"/>
  <c r="Q6648" i="1"/>
  <c r="R6648" i="1" s="1"/>
  <c r="Q6649" i="1"/>
  <c r="R6649" i="1" s="1"/>
  <c r="Q6650" i="1"/>
  <c r="R6650" i="1" s="1"/>
  <c r="Q6651" i="1"/>
  <c r="R6651" i="1" s="1"/>
  <c r="Q6652" i="1"/>
  <c r="R6652" i="1" s="1"/>
  <c r="Q6653" i="1"/>
  <c r="R6653" i="1" s="1"/>
  <c r="Q6654" i="1"/>
  <c r="R6654" i="1" s="1"/>
  <c r="Q6655" i="1"/>
  <c r="R6655" i="1" s="1"/>
  <c r="Q6656" i="1"/>
  <c r="R6656" i="1" s="1"/>
  <c r="Q6657" i="1"/>
  <c r="R6657" i="1" s="1"/>
  <c r="Q6658" i="1"/>
  <c r="R6658" i="1" s="1"/>
  <c r="Q6659" i="1"/>
  <c r="R6659" i="1" s="1"/>
  <c r="Q6660" i="1"/>
  <c r="R6660" i="1" s="1"/>
  <c r="Q6661" i="1"/>
  <c r="R6661" i="1" s="1"/>
  <c r="Q6662" i="1"/>
  <c r="R6662" i="1" s="1"/>
  <c r="Q6663" i="1"/>
  <c r="R6663" i="1" s="1"/>
  <c r="Q6664" i="1"/>
  <c r="R6664" i="1" s="1"/>
  <c r="Q6665" i="1"/>
  <c r="R6665" i="1" s="1"/>
  <c r="Q6666" i="1"/>
  <c r="R6666" i="1" s="1"/>
  <c r="Q6667" i="1"/>
  <c r="R6667" i="1" s="1"/>
  <c r="Q6668" i="1"/>
  <c r="R6668" i="1" s="1"/>
  <c r="Q6669" i="1"/>
  <c r="R6669" i="1" s="1"/>
  <c r="Q6670" i="1"/>
  <c r="R6670" i="1" s="1"/>
  <c r="Q6671" i="1"/>
  <c r="R6671" i="1" s="1"/>
  <c r="Q6672" i="1"/>
  <c r="R6672" i="1" s="1"/>
  <c r="Q6673" i="1"/>
  <c r="R6673" i="1" s="1"/>
  <c r="Q6674" i="1"/>
  <c r="R6674" i="1" s="1"/>
  <c r="Q6675" i="1"/>
  <c r="R6675" i="1" s="1"/>
  <c r="Q6676" i="1"/>
  <c r="R6676" i="1" s="1"/>
  <c r="Q6677" i="1"/>
  <c r="R6677" i="1" s="1"/>
  <c r="Q6678" i="1"/>
  <c r="R6678" i="1" s="1"/>
  <c r="Q6679" i="1"/>
  <c r="R6679" i="1" s="1"/>
  <c r="Q6680" i="1"/>
  <c r="R6680" i="1" s="1"/>
  <c r="Q6681" i="1"/>
  <c r="R6681" i="1" s="1"/>
  <c r="Q6682" i="1"/>
  <c r="R6682" i="1" s="1"/>
  <c r="Q6683" i="1"/>
  <c r="R6683" i="1" s="1"/>
  <c r="Q6684" i="1"/>
  <c r="R6684" i="1" s="1"/>
  <c r="Q6685" i="1"/>
  <c r="R6685" i="1" s="1"/>
  <c r="Q6686" i="1"/>
  <c r="R6686" i="1" s="1"/>
  <c r="Q6687" i="1"/>
  <c r="R6687" i="1" s="1"/>
  <c r="Q6688" i="1"/>
  <c r="R6688" i="1" s="1"/>
  <c r="Q6689" i="1"/>
  <c r="R6689" i="1" s="1"/>
  <c r="Q6690" i="1"/>
  <c r="R6690" i="1" s="1"/>
  <c r="Q6691" i="1"/>
  <c r="R6691" i="1" s="1"/>
  <c r="Q6692" i="1"/>
  <c r="R6692" i="1" s="1"/>
  <c r="Q6693" i="1"/>
  <c r="R6693" i="1" s="1"/>
  <c r="Q6694" i="1"/>
  <c r="R6694" i="1" s="1"/>
  <c r="Q6695" i="1"/>
  <c r="R6695" i="1" s="1"/>
  <c r="Q6696" i="1"/>
  <c r="R6696" i="1" s="1"/>
  <c r="Q6697" i="1"/>
  <c r="R6697" i="1" s="1"/>
  <c r="Q6698" i="1"/>
  <c r="R6698" i="1" s="1"/>
  <c r="Q6699" i="1"/>
  <c r="R6699" i="1" s="1"/>
  <c r="Q6700" i="1"/>
  <c r="R6700" i="1" s="1"/>
  <c r="Q6701" i="1"/>
  <c r="R6701" i="1" s="1"/>
  <c r="Q6702" i="1"/>
  <c r="R6702" i="1" s="1"/>
  <c r="Q6703" i="1"/>
  <c r="R6703" i="1" s="1"/>
  <c r="Q6704" i="1"/>
  <c r="R6704" i="1" s="1"/>
  <c r="Q6705" i="1"/>
  <c r="R6705" i="1" s="1"/>
  <c r="Q6706" i="1"/>
  <c r="R6706" i="1" s="1"/>
  <c r="Q6707" i="1"/>
  <c r="R6707" i="1" s="1"/>
  <c r="Q6708" i="1"/>
  <c r="R6708" i="1" s="1"/>
  <c r="Q6709" i="1"/>
  <c r="R6709" i="1" s="1"/>
  <c r="Q6710" i="1"/>
  <c r="R6710" i="1" s="1"/>
  <c r="Q6711" i="1"/>
  <c r="R6711" i="1" s="1"/>
  <c r="Q6712" i="1"/>
  <c r="R6712" i="1" s="1"/>
  <c r="Q6713" i="1"/>
  <c r="R6713" i="1" s="1"/>
  <c r="Q6714" i="1"/>
  <c r="R6714" i="1" s="1"/>
  <c r="Q6715" i="1"/>
  <c r="R6715" i="1" s="1"/>
  <c r="Q6716" i="1"/>
  <c r="R6716" i="1" s="1"/>
  <c r="Q6717" i="1"/>
  <c r="R6717" i="1" s="1"/>
  <c r="Q6718" i="1"/>
  <c r="R6718" i="1" s="1"/>
  <c r="Q6719" i="1"/>
  <c r="R6719" i="1" s="1"/>
  <c r="Q6720" i="1"/>
  <c r="R6720" i="1" s="1"/>
  <c r="Q6721" i="1"/>
  <c r="R6721" i="1" s="1"/>
  <c r="Q6722" i="1"/>
  <c r="R6722" i="1" s="1"/>
  <c r="Q6723" i="1"/>
  <c r="R6723" i="1" s="1"/>
  <c r="Q6724" i="1"/>
  <c r="R6724" i="1" s="1"/>
  <c r="Q6725" i="1"/>
  <c r="R6725" i="1" s="1"/>
  <c r="Q6726" i="1"/>
  <c r="R6726" i="1" s="1"/>
  <c r="Q6727" i="1"/>
  <c r="R6727" i="1" s="1"/>
  <c r="Q6728" i="1"/>
  <c r="R6728" i="1" s="1"/>
  <c r="Q6729" i="1"/>
  <c r="R6729" i="1" s="1"/>
  <c r="Q6730" i="1"/>
  <c r="R6730" i="1" s="1"/>
  <c r="Q6731" i="1"/>
  <c r="R6731" i="1" s="1"/>
  <c r="Q6732" i="1"/>
  <c r="R6732" i="1" s="1"/>
  <c r="Q6733" i="1"/>
  <c r="R6733" i="1" s="1"/>
  <c r="Q6734" i="1"/>
  <c r="R6734" i="1" s="1"/>
  <c r="Q6735" i="1"/>
  <c r="R6735" i="1" s="1"/>
  <c r="Q6736" i="1"/>
  <c r="R6736" i="1" s="1"/>
  <c r="Q6737" i="1"/>
  <c r="R6737" i="1" s="1"/>
  <c r="Q6738" i="1"/>
  <c r="R6738" i="1" s="1"/>
  <c r="Q6739" i="1"/>
  <c r="R6739" i="1" s="1"/>
  <c r="Q6740" i="1"/>
  <c r="R6740" i="1" s="1"/>
  <c r="Q6741" i="1"/>
  <c r="R6741" i="1" s="1"/>
  <c r="Q6742" i="1"/>
  <c r="R6742" i="1" s="1"/>
  <c r="Q6743" i="1"/>
  <c r="R6743" i="1" s="1"/>
  <c r="Q6744" i="1"/>
  <c r="R6744" i="1" s="1"/>
  <c r="Q6745" i="1"/>
  <c r="R6745" i="1" s="1"/>
  <c r="Q6746" i="1"/>
  <c r="R6746" i="1" s="1"/>
  <c r="Q6747" i="1"/>
  <c r="R6747" i="1" s="1"/>
  <c r="Q6748" i="1"/>
  <c r="R6748" i="1" s="1"/>
  <c r="Q6749" i="1"/>
  <c r="R6749" i="1" s="1"/>
  <c r="Q6750" i="1"/>
  <c r="R6750" i="1" s="1"/>
  <c r="Q6751" i="1"/>
  <c r="R6751" i="1" s="1"/>
  <c r="Q6752" i="1"/>
  <c r="R6752" i="1" s="1"/>
  <c r="Q6753" i="1"/>
  <c r="R6753" i="1" s="1"/>
  <c r="Q6754" i="1"/>
  <c r="R6754" i="1" s="1"/>
  <c r="Q6755" i="1"/>
  <c r="R6755" i="1" s="1"/>
  <c r="Q6756" i="1"/>
  <c r="R6756" i="1" s="1"/>
  <c r="Q6757" i="1"/>
  <c r="R6757" i="1" s="1"/>
  <c r="Q6758" i="1"/>
  <c r="R6758" i="1" s="1"/>
  <c r="Q6759" i="1"/>
  <c r="R6759" i="1" s="1"/>
  <c r="Q6760" i="1"/>
  <c r="R6760" i="1" s="1"/>
  <c r="Q6761" i="1"/>
  <c r="R6761" i="1" s="1"/>
  <c r="Q6762" i="1"/>
  <c r="R6762" i="1" s="1"/>
  <c r="Q6763" i="1"/>
  <c r="R6763" i="1" s="1"/>
  <c r="Q6764" i="1"/>
  <c r="R6764" i="1" s="1"/>
  <c r="Q6765" i="1"/>
  <c r="R6765" i="1" s="1"/>
  <c r="Q6766" i="1"/>
  <c r="R6766" i="1" s="1"/>
  <c r="Q6767" i="1"/>
  <c r="R6767" i="1" s="1"/>
  <c r="Q6768" i="1"/>
  <c r="R6768" i="1" s="1"/>
  <c r="Q6769" i="1"/>
  <c r="R6769" i="1" s="1"/>
  <c r="Q6770" i="1"/>
  <c r="R6770" i="1" s="1"/>
  <c r="Q6771" i="1"/>
  <c r="R6771" i="1" s="1"/>
  <c r="Q6772" i="1"/>
  <c r="R6772" i="1" s="1"/>
  <c r="Q6773" i="1"/>
  <c r="R6773" i="1" s="1"/>
  <c r="Q6774" i="1"/>
  <c r="R6774" i="1" s="1"/>
  <c r="Q6775" i="1"/>
  <c r="R6775" i="1" s="1"/>
  <c r="Q6776" i="1"/>
  <c r="R6776" i="1" s="1"/>
  <c r="Q6777" i="1"/>
  <c r="R6777" i="1" s="1"/>
  <c r="Q6778" i="1"/>
  <c r="R6778" i="1" s="1"/>
  <c r="Q6779" i="1"/>
  <c r="R6779" i="1" s="1"/>
  <c r="Q6780" i="1"/>
  <c r="R6780" i="1" s="1"/>
  <c r="Q6781" i="1"/>
  <c r="R6781" i="1" s="1"/>
  <c r="Q6782" i="1"/>
  <c r="R6782" i="1" s="1"/>
  <c r="Q6783" i="1"/>
  <c r="R6783" i="1" s="1"/>
  <c r="Q6784" i="1"/>
  <c r="R6784" i="1" s="1"/>
  <c r="Q6785" i="1"/>
  <c r="R6785" i="1" s="1"/>
  <c r="Q6786" i="1"/>
  <c r="R6786" i="1" s="1"/>
  <c r="Q6787" i="1"/>
  <c r="R6787" i="1" s="1"/>
  <c r="Q6788" i="1"/>
  <c r="R6788" i="1" s="1"/>
  <c r="Q6789" i="1"/>
  <c r="R6789" i="1" s="1"/>
  <c r="Q6790" i="1"/>
  <c r="R6790" i="1" s="1"/>
  <c r="Q6791" i="1"/>
  <c r="R6791" i="1" s="1"/>
  <c r="Q6792" i="1"/>
  <c r="R6792" i="1" s="1"/>
  <c r="Q6793" i="1"/>
  <c r="R6793" i="1" s="1"/>
  <c r="Q6794" i="1"/>
  <c r="R6794" i="1" s="1"/>
  <c r="Q6795" i="1"/>
  <c r="R6795" i="1" s="1"/>
  <c r="Q6796" i="1"/>
  <c r="R6796" i="1" s="1"/>
  <c r="Q6797" i="1"/>
  <c r="R6797" i="1" s="1"/>
  <c r="Q6798" i="1"/>
  <c r="R6798" i="1" s="1"/>
  <c r="Q6799" i="1"/>
  <c r="R6799" i="1" s="1"/>
  <c r="Q6800" i="1"/>
  <c r="R6800" i="1" s="1"/>
  <c r="Q6801" i="1"/>
  <c r="R6801" i="1" s="1"/>
  <c r="Q6802" i="1"/>
  <c r="R6802" i="1" s="1"/>
  <c r="Q6803" i="1"/>
  <c r="R6803" i="1" s="1"/>
  <c r="Q6804" i="1"/>
  <c r="R6804" i="1" s="1"/>
  <c r="Q6805" i="1"/>
  <c r="R6805" i="1" s="1"/>
  <c r="Q6806" i="1"/>
  <c r="R6806" i="1" s="1"/>
  <c r="Q6807" i="1"/>
  <c r="R6807" i="1" s="1"/>
  <c r="Q6808" i="1"/>
  <c r="R6808" i="1" s="1"/>
  <c r="Q6809" i="1"/>
  <c r="R6809" i="1" s="1"/>
  <c r="Q6810" i="1"/>
  <c r="R6810" i="1" s="1"/>
  <c r="Q6811" i="1"/>
  <c r="R6811" i="1" s="1"/>
  <c r="Q6812" i="1"/>
  <c r="R6812" i="1" s="1"/>
  <c r="Q6813" i="1"/>
  <c r="R6813" i="1" s="1"/>
  <c r="Q6814" i="1"/>
  <c r="R6814" i="1" s="1"/>
  <c r="Q6815" i="1"/>
  <c r="R6815" i="1" s="1"/>
  <c r="Q6816" i="1"/>
  <c r="R6816" i="1" s="1"/>
  <c r="Q6817" i="1"/>
  <c r="R6817" i="1" s="1"/>
  <c r="Q6818" i="1"/>
  <c r="R6818" i="1" s="1"/>
  <c r="Q6819" i="1"/>
  <c r="R6819" i="1" s="1"/>
  <c r="Q6820" i="1"/>
  <c r="R6820" i="1" s="1"/>
  <c r="Q6821" i="1"/>
  <c r="R6821" i="1" s="1"/>
  <c r="Q6822" i="1"/>
  <c r="R6822" i="1" s="1"/>
  <c r="Q6823" i="1"/>
  <c r="R6823" i="1" s="1"/>
  <c r="Q6824" i="1"/>
  <c r="R6824" i="1" s="1"/>
  <c r="Q6825" i="1"/>
  <c r="R6825" i="1" s="1"/>
  <c r="Q6826" i="1"/>
  <c r="R6826" i="1" s="1"/>
  <c r="Q6827" i="1"/>
  <c r="R6827" i="1" s="1"/>
  <c r="Q6828" i="1"/>
  <c r="R6828" i="1" s="1"/>
  <c r="Q6829" i="1"/>
  <c r="R6829" i="1" s="1"/>
  <c r="Q6830" i="1"/>
  <c r="R6830" i="1" s="1"/>
  <c r="Q6831" i="1"/>
  <c r="R6831" i="1" s="1"/>
  <c r="Q6832" i="1"/>
  <c r="R6832" i="1" s="1"/>
  <c r="Q6833" i="1"/>
  <c r="R6833" i="1" s="1"/>
  <c r="Q6834" i="1"/>
  <c r="R6834" i="1" s="1"/>
  <c r="Q6835" i="1"/>
  <c r="R6835" i="1" s="1"/>
  <c r="Q6836" i="1"/>
  <c r="R6836" i="1" s="1"/>
  <c r="Q6837" i="1"/>
  <c r="R6837" i="1" s="1"/>
  <c r="Q6838" i="1"/>
  <c r="R6838" i="1" s="1"/>
  <c r="Q6839" i="1"/>
  <c r="R6839" i="1" s="1"/>
  <c r="Q6840" i="1"/>
  <c r="R6840" i="1" s="1"/>
  <c r="Q6841" i="1"/>
  <c r="R6841" i="1" s="1"/>
  <c r="Q6842" i="1"/>
  <c r="R6842" i="1" s="1"/>
  <c r="Q6843" i="1"/>
  <c r="R6843" i="1" s="1"/>
  <c r="Q6844" i="1"/>
  <c r="R6844" i="1" s="1"/>
  <c r="Q6845" i="1"/>
  <c r="R6845" i="1" s="1"/>
  <c r="Q6846" i="1"/>
  <c r="R6846" i="1" s="1"/>
  <c r="Q6847" i="1"/>
  <c r="R6847" i="1" s="1"/>
  <c r="Q6848" i="1"/>
  <c r="R6848" i="1" s="1"/>
  <c r="Q6849" i="1"/>
  <c r="R6849" i="1" s="1"/>
  <c r="Q6850" i="1"/>
  <c r="R6850" i="1" s="1"/>
  <c r="Q6851" i="1"/>
  <c r="R6851" i="1" s="1"/>
  <c r="Q6852" i="1"/>
  <c r="R6852" i="1" s="1"/>
  <c r="Q6853" i="1"/>
  <c r="R6853" i="1" s="1"/>
  <c r="Q6854" i="1"/>
  <c r="R6854" i="1" s="1"/>
  <c r="Q6855" i="1"/>
  <c r="R6855" i="1" s="1"/>
  <c r="Q6856" i="1"/>
  <c r="R6856" i="1" s="1"/>
  <c r="Q6857" i="1"/>
  <c r="R6857" i="1" s="1"/>
  <c r="Q6858" i="1"/>
  <c r="R6858" i="1" s="1"/>
  <c r="Q6859" i="1"/>
  <c r="R6859" i="1" s="1"/>
  <c r="Q6860" i="1"/>
  <c r="R6860" i="1" s="1"/>
  <c r="Q6861" i="1"/>
  <c r="R6861" i="1" s="1"/>
  <c r="Q6862" i="1"/>
  <c r="R6862" i="1" s="1"/>
  <c r="Q6863" i="1"/>
  <c r="R6863" i="1" s="1"/>
  <c r="Q6864" i="1"/>
  <c r="R6864" i="1" s="1"/>
  <c r="Q6865" i="1"/>
  <c r="R6865" i="1" s="1"/>
  <c r="Q6866" i="1"/>
  <c r="R6866" i="1" s="1"/>
  <c r="Q6867" i="1"/>
  <c r="R6867" i="1" s="1"/>
  <c r="Q6868" i="1"/>
  <c r="R6868" i="1" s="1"/>
  <c r="Q6869" i="1"/>
  <c r="R6869" i="1" s="1"/>
  <c r="Q6870" i="1"/>
  <c r="R6870" i="1" s="1"/>
  <c r="Q6871" i="1"/>
  <c r="R6871" i="1" s="1"/>
  <c r="Q6872" i="1"/>
  <c r="R6872" i="1" s="1"/>
  <c r="Q6873" i="1"/>
  <c r="R6873" i="1" s="1"/>
  <c r="Q6874" i="1"/>
  <c r="R6874" i="1" s="1"/>
  <c r="Q6875" i="1"/>
  <c r="R6875" i="1" s="1"/>
  <c r="Q6876" i="1"/>
  <c r="R6876" i="1" s="1"/>
  <c r="Q6877" i="1"/>
  <c r="R6877" i="1" s="1"/>
  <c r="Q6878" i="1"/>
  <c r="R6878" i="1" s="1"/>
  <c r="Q6879" i="1"/>
  <c r="R6879" i="1" s="1"/>
  <c r="Q6880" i="1"/>
  <c r="R6880" i="1" s="1"/>
  <c r="Q6881" i="1"/>
  <c r="R6881" i="1" s="1"/>
  <c r="Q6882" i="1"/>
  <c r="R6882" i="1" s="1"/>
  <c r="Q6883" i="1"/>
  <c r="R6883" i="1" s="1"/>
  <c r="Q6884" i="1"/>
  <c r="R6884" i="1" s="1"/>
  <c r="Q6885" i="1"/>
  <c r="R6885" i="1" s="1"/>
  <c r="Q6886" i="1"/>
  <c r="R6886" i="1" s="1"/>
  <c r="Q6887" i="1"/>
  <c r="R6887" i="1" s="1"/>
  <c r="Q6888" i="1"/>
  <c r="R6888" i="1" s="1"/>
  <c r="Q6889" i="1"/>
  <c r="R6889" i="1" s="1"/>
  <c r="Q6890" i="1"/>
  <c r="R6890" i="1" s="1"/>
  <c r="Q6891" i="1"/>
  <c r="R6891" i="1" s="1"/>
  <c r="Q6892" i="1"/>
  <c r="R6892" i="1" s="1"/>
  <c r="Q6893" i="1"/>
  <c r="R6893" i="1" s="1"/>
  <c r="Q6894" i="1"/>
  <c r="R6894" i="1" s="1"/>
  <c r="Q6895" i="1"/>
  <c r="R6895" i="1" s="1"/>
  <c r="Q6896" i="1"/>
  <c r="R6896" i="1" s="1"/>
  <c r="Q6897" i="1"/>
  <c r="R6897" i="1" s="1"/>
  <c r="Q6898" i="1"/>
  <c r="R6898" i="1" s="1"/>
  <c r="Q6899" i="1"/>
  <c r="R6899" i="1" s="1"/>
  <c r="Q6900" i="1"/>
  <c r="R6900" i="1" s="1"/>
  <c r="Q6901" i="1"/>
  <c r="R6901" i="1" s="1"/>
  <c r="Q6902" i="1"/>
  <c r="R6902" i="1" s="1"/>
  <c r="Q6903" i="1"/>
  <c r="R6903" i="1" s="1"/>
  <c r="Q6904" i="1"/>
  <c r="R6904" i="1" s="1"/>
  <c r="Q6905" i="1"/>
  <c r="R6905" i="1" s="1"/>
  <c r="Q6906" i="1"/>
  <c r="R6906" i="1" s="1"/>
  <c r="Q6907" i="1"/>
  <c r="R6907" i="1" s="1"/>
  <c r="Q6908" i="1"/>
  <c r="R6908" i="1" s="1"/>
  <c r="Q6909" i="1"/>
  <c r="R6909" i="1" s="1"/>
  <c r="Q6910" i="1"/>
  <c r="R6910" i="1" s="1"/>
  <c r="Q6911" i="1"/>
  <c r="R6911" i="1" s="1"/>
  <c r="Q6912" i="1"/>
  <c r="R6912" i="1" s="1"/>
  <c r="Q6913" i="1"/>
  <c r="R6913" i="1" s="1"/>
  <c r="Q6914" i="1"/>
  <c r="R6914" i="1" s="1"/>
  <c r="Q6915" i="1"/>
  <c r="R6915" i="1" s="1"/>
  <c r="Q6916" i="1"/>
  <c r="R6916" i="1" s="1"/>
  <c r="Q6917" i="1"/>
  <c r="R6917" i="1" s="1"/>
  <c r="Q6918" i="1"/>
  <c r="R6918" i="1" s="1"/>
  <c r="Q6919" i="1"/>
  <c r="R6919" i="1" s="1"/>
  <c r="Q6920" i="1"/>
  <c r="R6920" i="1" s="1"/>
  <c r="Q6921" i="1"/>
  <c r="R6921" i="1" s="1"/>
  <c r="Q6922" i="1"/>
  <c r="R6922" i="1" s="1"/>
  <c r="Q6923" i="1"/>
  <c r="R6923" i="1" s="1"/>
  <c r="Q6924" i="1"/>
  <c r="R6924" i="1" s="1"/>
  <c r="Q6925" i="1"/>
  <c r="R6925" i="1" s="1"/>
  <c r="Q6926" i="1"/>
  <c r="R6926" i="1" s="1"/>
  <c r="Q6927" i="1"/>
  <c r="R6927" i="1" s="1"/>
  <c r="Q6928" i="1"/>
  <c r="R6928" i="1" s="1"/>
  <c r="Q6929" i="1"/>
  <c r="R6929" i="1" s="1"/>
  <c r="Q6930" i="1"/>
  <c r="R6930" i="1" s="1"/>
  <c r="Q6931" i="1"/>
  <c r="R6931" i="1" s="1"/>
  <c r="Q6932" i="1"/>
  <c r="R6932" i="1" s="1"/>
  <c r="Q6933" i="1"/>
  <c r="R6933" i="1" s="1"/>
  <c r="Q6934" i="1"/>
  <c r="R6934" i="1" s="1"/>
  <c r="Q6935" i="1"/>
  <c r="R6935" i="1" s="1"/>
  <c r="Q6936" i="1"/>
  <c r="R6936" i="1" s="1"/>
  <c r="Q6937" i="1"/>
  <c r="R6937" i="1" s="1"/>
  <c r="Q6938" i="1"/>
  <c r="R6938" i="1" s="1"/>
  <c r="Q6939" i="1"/>
  <c r="R6939" i="1" s="1"/>
  <c r="Q6940" i="1"/>
  <c r="R6940" i="1" s="1"/>
  <c r="Q6941" i="1"/>
  <c r="R6941" i="1" s="1"/>
  <c r="Q6942" i="1"/>
  <c r="R6942" i="1" s="1"/>
  <c r="Q6943" i="1"/>
  <c r="R6943" i="1" s="1"/>
  <c r="Q6944" i="1"/>
  <c r="R6944" i="1" s="1"/>
  <c r="Q6945" i="1"/>
  <c r="R6945" i="1" s="1"/>
  <c r="Q6946" i="1"/>
  <c r="R6946" i="1" s="1"/>
  <c r="Q6947" i="1"/>
  <c r="R6947" i="1" s="1"/>
  <c r="Q6948" i="1"/>
  <c r="R6948" i="1" s="1"/>
  <c r="Q6949" i="1"/>
  <c r="R6949" i="1" s="1"/>
  <c r="Q6950" i="1"/>
  <c r="R6950" i="1" s="1"/>
  <c r="Q6951" i="1"/>
  <c r="R6951" i="1" s="1"/>
  <c r="Q6952" i="1"/>
  <c r="R6952" i="1" s="1"/>
  <c r="Q6953" i="1"/>
  <c r="R6953" i="1" s="1"/>
  <c r="Q6954" i="1"/>
  <c r="R6954" i="1" s="1"/>
  <c r="Q6955" i="1"/>
  <c r="R6955" i="1" s="1"/>
  <c r="Q6956" i="1"/>
  <c r="R6956" i="1" s="1"/>
  <c r="Q6957" i="1"/>
  <c r="R6957" i="1" s="1"/>
  <c r="Q6958" i="1"/>
  <c r="R6958" i="1" s="1"/>
  <c r="Q6959" i="1"/>
  <c r="R6959" i="1" s="1"/>
  <c r="Q6960" i="1"/>
  <c r="R6960" i="1" s="1"/>
  <c r="Q6961" i="1"/>
  <c r="R6961" i="1" s="1"/>
  <c r="Q6962" i="1"/>
  <c r="R6962" i="1" s="1"/>
  <c r="Q6963" i="1"/>
  <c r="R6963" i="1" s="1"/>
  <c r="Q6964" i="1"/>
  <c r="R6964" i="1" s="1"/>
  <c r="Q6965" i="1"/>
  <c r="R6965" i="1" s="1"/>
  <c r="Q6966" i="1"/>
  <c r="R6966" i="1" s="1"/>
  <c r="Q6967" i="1"/>
  <c r="R6967" i="1" s="1"/>
  <c r="Q6968" i="1"/>
  <c r="R6968" i="1" s="1"/>
  <c r="Q6969" i="1"/>
  <c r="R6969" i="1" s="1"/>
  <c r="Q6970" i="1"/>
  <c r="R6970" i="1" s="1"/>
  <c r="Q6971" i="1"/>
  <c r="R6971" i="1" s="1"/>
  <c r="Q6972" i="1"/>
  <c r="R6972" i="1" s="1"/>
  <c r="Q6973" i="1"/>
  <c r="R6973" i="1" s="1"/>
  <c r="Q6974" i="1"/>
  <c r="R6974" i="1" s="1"/>
  <c r="Q6975" i="1"/>
  <c r="R6975" i="1" s="1"/>
  <c r="Q6976" i="1"/>
  <c r="R6976" i="1" s="1"/>
  <c r="Q6977" i="1"/>
  <c r="R6977" i="1" s="1"/>
  <c r="Q6978" i="1"/>
  <c r="R6978" i="1" s="1"/>
  <c r="Q6979" i="1"/>
  <c r="R6979" i="1" s="1"/>
  <c r="Q6980" i="1"/>
  <c r="R6980" i="1" s="1"/>
  <c r="Q6981" i="1"/>
  <c r="R6981" i="1" s="1"/>
  <c r="Q6982" i="1"/>
  <c r="R6982" i="1" s="1"/>
  <c r="Q6983" i="1"/>
  <c r="R6983" i="1" s="1"/>
  <c r="Q6984" i="1"/>
  <c r="R6984" i="1" s="1"/>
  <c r="Q6985" i="1"/>
  <c r="R6985" i="1" s="1"/>
  <c r="Q6986" i="1"/>
  <c r="R6986" i="1" s="1"/>
  <c r="Q6987" i="1"/>
  <c r="R6987" i="1" s="1"/>
  <c r="Q6988" i="1"/>
  <c r="R6988" i="1" s="1"/>
  <c r="Q6989" i="1"/>
  <c r="R6989" i="1" s="1"/>
  <c r="Q6990" i="1"/>
  <c r="R6990" i="1" s="1"/>
  <c r="Q6991" i="1"/>
  <c r="R6991" i="1" s="1"/>
  <c r="Q6992" i="1"/>
  <c r="R6992" i="1" s="1"/>
  <c r="Q6993" i="1"/>
  <c r="R6993" i="1" s="1"/>
  <c r="Q6994" i="1"/>
  <c r="R6994" i="1" s="1"/>
  <c r="Q6995" i="1"/>
  <c r="R6995" i="1" s="1"/>
  <c r="Q6996" i="1"/>
  <c r="R6996" i="1" s="1"/>
  <c r="Q6997" i="1"/>
  <c r="R6997" i="1" s="1"/>
  <c r="Q6998" i="1"/>
  <c r="R6998" i="1" s="1"/>
  <c r="Q6999" i="1"/>
  <c r="R6999" i="1" s="1"/>
  <c r="Q7000" i="1"/>
  <c r="R7000" i="1" s="1"/>
  <c r="Q7001" i="1"/>
  <c r="R7001" i="1" s="1"/>
  <c r="Q7002" i="1"/>
  <c r="R7002" i="1" s="1"/>
  <c r="Q7003" i="1"/>
  <c r="R7003" i="1" s="1"/>
  <c r="Q7004" i="1"/>
  <c r="R7004" i="1" s="1"/>
  <c r="Q7005" i="1"/>
  <c r="R7005" i="1" s="1"/>
  <c r="Q7006" i="1"/>
  <c r="R7006" i="1" s="1"/>
  <c r="Q7007" i="1"/>
  <c r="R7007" i="1" s="1"/>
  <c r="Q7008" i="1"/>
  <c r="R7008" i="1" s="1"/>
  <c r="Q7009" i="1"/>
  <c r="R7009" i="1" s="1"/>
  <c r="Q7010" i="1"/>
  <c r="R7010" i="1" s="1"/>
  <c r="Q7011" i="1"/>
  <c r="R7011" i="1" s="1"/>
  <c r="Q7012" i="1"/>
  <c r="R7012" i="1" s="1"/>
  <c r="Q7013" i="1"/>
  <c r="R7013" i="1" s="1"/>
  <c r="Q7014" i="1"/>
  <c r="R7014" i="1" s="1"/>
  <c r="Q7015" i="1"/>
  <c r="R7015" i="1" s="1"/>
  <c r="Q7016" i="1"/>
  <c r="R7016" i="1" s="1"/>
  <c r="Q7017" i="1"/>
  <c r="R7017" i="1" s="1"/>
  <c r="Q7018" i="1"/>
  <c r="R7018" i="1" s="1"/>
  <c r="Q7019" i="1"/>
  <c r="R7019" i="1" s="1"/>
  <c r="Q7020" i="1"/>
  <c r="R7020" i="1" s="1"/>
  <c r="Q7021" i="1"/>
  <c r="R7021" i="1" s="1"/>
  <c r="Q7022" i="1"/>
  <c r="R7022" i="1" s="1"/>
  <c r="Q7023" i="1"/>
  <c r="R7023" i="1" s="1"/>
  <c r="Q7024" i="1"/>
  <c r="R7024" i="1" s="1"/>
  <c r="Q7025" i="1"/>
  <c r="R7025" i="1" s="1"/>
  <c r="Q7026" i="1"/>
  <c r="R7026" i="1" s="1"/>
  <c r="Q7027" i="1"/>
  <c r="R7027" i="1" s="1"/>
  <c r="Q7028" i="1"/>
  <c r="R7028" i="1" s="1"/>
  <c r="Q7029" i="1"/>
  <c r="R7029" i="1" s="1"/>
  <c r="Q7030" i="1"/>
  <c r="R7030" i="1" s="1"/>
  <c r="Q7031" i="1"/>
  <c r="R7031" i="1" s="1"/>
  <c r="Q7032" i="1"/>
  <c r="R7032" i="1" s="1"/>
  <c r="Q7033" i="1"/>
  <c r="R7033" i="1" s="1"/>
  <c r="Q7034" i="1"/>
  <c r="R7034" i="1" s="1"/>
  <c r="Q7035" i="1"/>
  <c r="R7035" i="1" s="1"/>
  <c r="Q7036" i="1"/>
  <c r="R7036" i="1" s="1"/>
  <c r="Q7037" i="1"/>
  <c r="R7037" i="1" s="1"/>
  <c r="Q7038" i="1"/>
  <c r="R7038" i="1" s="1"/>
  <c r="Q7039" i="1"/>
  <c r="R7039" i="1" s="1"/>
  <c r="Q7040" i="1"/>
  <c r="R7040" i="1" s="1"/>
  <c r="Q7041" i="1"/>
  <c r="R7041" i="1" s="1"/>
  <c r="Q7042" i="1"/>
  <c r="R7042" i="1" s="1"/>
  <c r="Q7043" i="1"/>
  <c r="R7043" i="1" s="1"/>
  <c r="Q7044" i="1"/>
  <c r="R7044" i="1" s="1"/>
  <c r="Q7045" i="1"/>
  <c r="R7045" i="1" s="1"/>
  <c r="Q7046" i="1"/>
  <c r="R7046" i="1" s="1"/>
  <c r="Q7047" i="1"/>
  <c r="R7047" i="1" s="1"/>
  <c r="Q7048" i="1"/>
  <c r="R7048" i="1" s="1"/>
  <c r="Q7049" i="1"/>
  <c r="R7049" i="1" s="1"/>
  <c r="Q7050" i="1"/>
  <c r="R7050" i="1" s="1"/>
  <c r="Q7051" i="1"/>
  <c r="R7051" i="1" s="1"/>
  <c r="Q7052" i="1"/>
  <c r="R7052" i="1" s="1"/>
  <c r="Q7053" i="1"/>
  <c r="R7053" i="1" s="1"/>
  <c r="Q7054" i="1"/>
  <c r="R7054" i="1" s="1"/>
  <c r="Q7055" i="1"/>
  <c r="R7055" i="1" s="1"/>
  <c r="Q7056" i="1"/>
  <c r="R7056" i="1" s="1"/>
  <c r="Q7057" i="1"/>
  <c r="R7057" i="1" s="1"/>
  <c r="Q7058" i="1"/>
  <c r="R7058" i="1" s="1"/>
  <c r="Q7059" i="1"/>
  <c r="R7059" i="1" s="1"/>
  <c r="Q7060" i="1"/>
  <c r="R7060" i="1" s="1"/>
  <c r="Q7061" i="1"/>
  <c r="R7061" i="1" s="1"/>
  <c r="Q7062" i="1"/>
  <c r="R7062" i="1" s="1"/>
  <c r="Q7063" i="1"/>
  <c r="R7063" i="1" s="1"/>
  <c r="Q7064" i="1"/>
  <c r="R7064" i="1" s="1"/>
  <c r="Q7065" i="1"/>
  <c r="R7065" i="1" s="1"/>
  <c r="Q7066" i="1"/>
  <c r="R7066" i="1" s="1"/>
  <c r="Q7067" i="1"/>
  <c r="R7067" i="1" s="1"/>
  <c r="Q7068" i="1"/>
  <c r="R7068" i="1" s="1"/>
  <c r="Q7069" i="1"/>
  <c r="R7069" i="1" s="1"/>
  <c r="Q7070" i="1"/>
  <c r="R7070" i="1" s="1"/>
  <c r="Q7071" i="1"/>
  <c r="R7071" i="1" s="1"/>
  <c r="Q7072" i="1"/>
  <c r="R7072" i="1" s="1"/>
  <c r="Q7073" i="1"/>
  <c r="R7073" i="1" s="1"/>
  <c r="Q7074" i="1"/>
  <c r="R7074" i="1" s="1"/>
  <c r="Q7075" i="1"/>
  <c r="R7075" i="1" s="1"/>
  <c r="Q7076" i="1"/>
  <c r="R7076" i="1" s="1"/>
  <c r="Q7077" i="1"/>
  <c r="R7077" i="1" s="1"/>
  <c r="Q7078" i="1"/>
  <c r="R7078" i="1" s="1"/>
  <c r="Q7079" i="1"/>
  <c r="R7079" i="1" s="1"/>
  <c r="Q7080" i="1"/>
  <c r="R7080" i="1" s="1"/>
  <c r="Q7081" i="1"/>
  <c r="R7081" i="1" s="1"/>
  <c r="Q7082" i="1"/>
  <c r="R7082" i="1" s="1"/>
  <c r="Q7083" i="1"/>
  <c r="R7083" i="1" s="1"/>
  <c r="Q7084" i="1"/>
  <c r="R7084" i="1" s="1"/>
  <c r="Q7085" i="1"/>
  <c r="R7085" i="1" s="1"/>
  <c r="Q7086" i="1"/>
  <c r="R7086" i="1" s="1"/>
  <c r="Q7087" i="1"/>
  <c r="R7087" i="1" s="1"/>
  <c r="Q7088" i="1"/>
  <c r="R7088" i="1" s="1"/>
  <c r="Q7089" i="1"/>
  <c r="R7089" i="1" s="1"/>
  <c r="Q7090" i="1"/>
  <c r="R7090" i="1" s="1"/>
  <c r="Q7091" i="1"/>
  <c r="R7091" i="1" s="1"/>
  <c r="Q7092" i="1"/>
  <c r="R7092" i="1" s="1"/>
  <c r="Q7093" i="1"/>
  <c r="R7093" i="1" s="1"/>
  <c r="Q7094" i="1"/>
  <c r="R7094" i="1" s="1"/>
  <c r="Q7095" i="1"/>
  <c r="R7095" i="1" s="1"/>
  <c r="Q7096" i="1"/>
  <c r="R7096" i="1" s="1"/>
  <c r="Q7097" i="1"/>
  <c r="R7097" i="1" s="1"/>
  <c r="Q7098" i="1"/>
  <c r="R7098" i="1" s="1"/>
  <c r="Q7099" i="1"/>
  <c r="R7099" i="1" s="1"/>
  <c r="Q7100" i="1"/>
  <c r="R7100" i="1" s="1"/>
  <c r="Q7101" i="1"/>
  <c r="R7101" i="1" s="1"/>
  <c r="Q7102" i="1"/>
  <c r="R7102" i="1" s="1"/>
  <c r="Q7103" i="1"/>
  <c r="R7103" i="1" s="1"/>
  <c r="Q7104" i="1"/>
  <c r="R7104" i="1" s="1"/>
  <c r="Q7105" i="1"/>
  <c r="R7105" i="1" s="1"/>
  <c r="Q7106" i="1"/>
  <c r="R7106" i="1" s="1"/>
  <c r="Q7107" i="1"/>
  <c r="R7107" i="1" s="1"/>
  <c r="Q7108" i="1"/>
  <c r="R7108" i="1" s="1"/>
  <c r="Q7109" i="1"/>
  <c r="R7109" i="1" s="1"/>
  <c r="Q7110" i="1"/>
  <c r="R7110" i="1" s="1"/>
  <c r="Q7111" i="1"/>
  <c r="R7111" i="1" s="1"/>
  <c r="Q7112" i="1"/>
  <c r="R7112" i="1" s="1"/>
  <c r="Q7113" i="1"/>
  <c r="R7113" i="1" s="1"/>
  <c r="Q7114" i="1"/>
  <c r="R7114" i="1" s="1"/>
  <c r="Q7115" i="1"/>
  <c r="R7115" i="1" s="1"/>
  <c r="Q7116" i="1"/>
  <c r="R7116" i="1" s="1"/>
  <c r="Q7117" i="1"/>
  <c r="R7117" i="1" s="1"/>
  <c r="Q7118" i="1"/>
  <c r="R7118" i="1" s="1"/>
  <c r="Q7119" i="1"/>
  <c r="R7119" i="1" s="1"/>
  <c r="Q7120" i="1"/>
  <c r="R7120" i="1" s="1"/>
  <c r="Q7121" i="1"/>
  <c r="R7121" i="1" s="1"/>
  <c r="Q7122" i="1"/>
  <c r="R7122" i="1" s="1"/>
  <c r="Q7123" i="1"/>
  <c r="R7123" i="1" s="1"/>
  <c r="Q7124" i="1"/>
  <c r="R7124" i="1" s="1"/>
  <c r="Q7125" i="1"/>
  <c r="R7125" i="1" s="1"/>
  <c r="Q7126" i="1"/>
  <c r="R7126" i="1" s="1"/>
  <c r="Q7127" i="1"/>
  <c r="R7127" i="1" s="1"/>
  <c r="Q7128" i="1"/>
  <c r="R7128" i="1" s="1"/>
  <c r="Q7129" i="1"/>
  <c r="R7129" i="1" s="1"/>
  <c r="Q7130" i="1"/>
  <c r="R7130" i="1" s="1"/>
  <c r="Q7131" i="1"/>
  <c r="R7131" i="1" s="1"/>
  <c r="Q7132" i="1"/>
  <c r="R7132" i="1" s="1"/>
  <c r="Q7133" i="1"/>
  <c r="R7133" i="1" s="1"/>
  <c r="Q7134" i="1"/>
  <c r="R7134" i="1" s="1"/>
  <c r="Q7135" i="1"/>
  <c r="R7135" i="1" s="1"/>
  <c r="Q7136" i="1"/>
  <c r="R7136" i="1" s="1"/>
  <c r="Q7137" i="1"/>
  <c r="R7137" i="1" s="1"/>
  <c r="Q7138" i="1"/>
  <c r="R7138" i="1" s="1"/>
  <c r="Q7139" i="1"/>
  <c r="R7139" i="1" s="1"/>
  <c r="Q7140" i="1"/>
  <c r="R7140" i="1" s="1"/>
  <c r="Q7141" i="1"/>
  <c r="R7141" i="1" s="1"/>
  <c r="Q7142" i="1"/>
  <c r="R7142" i="1" s="1"/>
  <c r="Q7143" i="1"/>
  <c r="R7143" i="1" s="1"/>
  <c r="Q7144" i="1"/>
  <c r="R7144" i="1" s="1"/>
  <c r="Q7145" i="1"/>
  <c r="R7145" i="1" s="1"/>
  <c r="Q7146" i="1"/>
  <c r="R7146" i="1" s="1"/>
  <c r="Q7147" i="1"/>
  <c r="R7147" i="1" s="1"/>
  <c r="Q7148" i="1"/>
  <c r="R7148" i="1" s="1"/>
  <c r="Q7149" i="1"/>
  <c r="R7149" i="1" s="1"/>
  <c r="Q7150" i="1"/>
  <c r="R7150" i="1" s="1"/>
  <c r="Q7151" i="1"/>
  <c r="R7151" i="1" s="1"/>
  <c r="Q7152" i="1"/>
  <c r="R7152" i="1" s="1"/>
  <c r="Q7153" i="1"/>
  <c r="R7153" i="1" s="1"/>
  <c r="Q7154" i="1"/>
  <c r="R7154" i="1" s="1"/>
  <c r="Q7155" i="1"/>
  <c r="R7155" i="1" s="1"/>
  <c r="Q7156" i="1"/>
  <c r="R7156" i="1" s="1"/>
  <c r="Q7157" i="1"/>
  <c r="R7157" i="1" s="1"/>
  <c r="Q7158" i="1"/>
  <c r="R7158" i="1" s="1"/>
  <c r="Q7159" i="1"/>
  <c r="R7159" i="1" s="1"/>
  <c r="Q7160" i="1"/>
  <c r="R7160" i="1" s="1"/>
  <c r="Q7161" i="1"/>
  <c r="R7161" i="1" s="1"/>
  <c r="Q7162" i="1"/>
  <c r="R7162" i="1" s="1"/>
  <c r="Q7163" i="1"/>
  <c r="R7163" i="1" s="1"/>
  <c r="Q7164" i="1"/>
  <c r="R7164" i="1" s="1"/>
  <c r="Q7165" i="1"/>
  <c r="R7165" i="1" s="1"/>
  <c r="Q7166" i="1"/>
  <c r="R7166" i="1" s="1"/>
  <c r="Q7167" i="1"/>
  <c r="R7167" i="1" s="1"/>
  <c r="Q7168" i="1"/>
  <c r="R7168" i="1" s="1"/>
  <c r="Q7169" i="1"/>
  <c r="R7169" i="1" s="1"/>
  <c r="Q7170" i="1"/>
  <c r="R7170" i="1" s="1"/>
  <c r="Q7171" i="1"/>
  <c r="R7171" i="1" s="1"/>
  <c r="Q7172" i="1"/>
  <c r="R7172" i="1" s="1"/>
  <c r="Q7173" i="1"/>
  <c r="R7173" i="1" s="1"/>
  <c r="Q7174" i="1"/>
  <c r="R7174" i="1" s="1"/>
  <c r="Q7175" i="1"/>
  <c r="R7175" i="1" s="1"/>
  <c r="Q7176" i="1"/>
  <c r="R7176" i="1" s="1"/>
  <c r="Q7177" i="1"/>
  <c r="R7177" i="1" s="1"/>
  <c r="Q7178" i="1"/>
  <c r="R7178" i="1" s="1"/>
  <c r="Q7179" i="1"/>
  <c r="R7179" i="1" s="1"/>
  <c r="Q7180" i="1"/>
  <c r="R7180" i="1" s="1"/>
  <c r="Q7181" i="1"/>
  <c r="R7181" i="1" s="1"/>
  <c r="Q7182" i="1"/>
  <c r="R7182" i="1" s="1"/>
  <c r="Q7183" i="1"/>
  <c r="R7183" i="1" s="1"/>
  <c r="Q7184" i="1"/>
  <c r="R7184" i="1" s="1"/>
  <c r="Q7185" i="1"/>
  <c r="R7185" i="1" s="1"/>
  <c r="Q7186" i="1"/>
  <c r="R7186" i="1" s="1"/>
  <c r="Q7187" i="1"/>
  <c r="R7187" i="1" s="1"/>
  <c r="Q7188" i="1"/>
  <c r="R7188" i="1" s="1"/>
  <c r="Q7189" i="1"/>
  <c r="R7189" i="1" s="1"/>
  <c r="Q7190" i="1"/>
  <c r="R7190" i="1" s="1"/>
  <c r="Q7191" i="1"/>
  <c r="R7191" i="1" s="1"/>
  <c r="Q7192" i="1"/>
  <c r="R7192" i="1" s="1"/>
  <c r="Q7193" i="1"/>
  <c r="R7193" i="1" s="1"/>
  <c r="Q7194" i="1"/>
  <c r="R7194" i="1" s="1"/>
  <c r="Q7195" i="1"/>
  <c r="R7195" i="1" s="1"/>
  <c r="Q7196" i="1"/>
  <c r="R7196" i="1" s="1"/>
  <c r="Q7197" i="1"/>
  <c r="R7197" i="1" s="1"/>
  <c r="Q7198" i="1"/>
  <c r="R7198" i="1" s="1"/>
  <c r="Q7199" i="1"/>
  <c r="R7199" i="1" s="1"/>
  <c r="Q7200" i="1"/>
  <c r="R7200" i="1" s="1"/>
  <c r="Q7201" i="1"/>
  <c r="R7201" i="1" s="1"/>
  <c r="Q7202" i="1"/>
  <c r="R7202" i="1" s="1"/>
  <c r="Q7203" i="1"/>
  <c r="R7203" i="1" s="1"/>
  <c r="Q7204" i="1"/>
  <c r="R7204" i="1" s="1"/>
  <c r="Q7205" i="1"/>
  <c r="R7205" i="1" s="1"/>
  <c r="Q7206" i="1"/>
  <c r="R7206" i="1" s="1"/>
  <c r="Q7207" i="1"/>
  <c r="R7207" i="1" s="1"/>
  <c r="Q7208" i="1"/>
  <c r="R7208" i="1" s="1"/>
  <c r="Q7209" i="1"/>
  <c r="R7209" i="1" s="1"/>
  <c r="Q7210" i="1"/>
  <c r="R7210" i="1" s="1"/>
  <c r="Q7211" i="1"/>
  <c r="R7211" i="1" s="1"/>
  <c r="Q7212" i="1"/>
  <c r="R7212" i="1" s="1"/>
  <c r="Q7213" i="1"/>
  <c r="R7213" i="1" s="1"/>
  <c r="Q7214" i="1"/>
  <c r="R7214" i="1" s="1"/>
  <c r="Q7215" i="1"/>
  <c r="R7215" i="1" s="1"/>
  <c r="Q7216" i="1"/>
  <c r="R7216" i="1" s="1"/>
  <c r="Q7217" i="1"/>
  <c r="R7217" i="1" s="1"/>
  <c r="Q7218" i="1"/>
  <c r="R7218" i="1" s="1"/>
  <c r="Q7219" i="1"/>
  <c r="R7219" i="1" s="1"/>
  <c r="Q7220" i="1"/>
  <c r="R7220" i="1" s="1"/>
  <c r="Q7221" i="1"/>
  <c r="R7221" i="1" s="1"/>
  <c r="Q7222" i="1"/>
  <c r="R7222" i="1" s="1"/>
  <c r="Q7223" i="1"/>
  <c r="R7223" i="1" s="1"/>
  <c r="Q7224" i="1"/>
  <c r="R7224" i="1" s="1"/>
  <c r="Q7225" i="1"/>
  <c r="R7225" i="1" s="1"/>
  <c r="Q7226" i="1"/>
  <c r="R7226" i="1" s="1"/>
  <c r="Q7227" i="1"/>
  <c r="R7227" i="1" s="1"/>
  <c r="Q7228" i="1"/>
  <c r="R7228" i="1" s="1"/>
  <c r="Q7229" i="1"/>
  <c r="R7229" i="1" s="1"/>
  <c r="Q7230" i="1"/>
  <c r="R7230" i="1" s="1"/>
  <c r="Q7231" i="1"/>
  <c r="R7231" i="1" s="1"/>
  <c r="Q7232" i="1"/>
  <c r="R7232" i="1" s="1"/>
  <c r="Q7233" i="1"/>
  <c r="R7233" i="1" s="1"/>
  <c r="Q7234" i="1"/>
  <c r="R7234" i="1" s="1"/>
  <c r="Q7235" i="1"/>
  <c r="R7235" i="1" s="1"/>
  <c r="Q7236" i="1"/>
  <c r="R7236" i="1" s="1"/>
  <c r="Q7237" i="1"/>
  <c r="R7237" i="1" s="1"/>
  <c r="Q7238" i="1"/>
  <c r="R7238" i="1" s="1"/>
  <c r="Q7239" i="1"/>
  <c r="R7239" i="1" s="1"/>
  <c r="Q7240" i="1"/>
  <c r="R7240" i="1" s="1"/>
  <c r="Q7241" i="1"/>
  <c r="R7241" i="1" s="1"/>
  <c r="Q7242" i="1"/>
  <c r="R7242" i="1" s="1"/>
  <c r="Q7243" i="1"/>
  <c r="R7243" i="1" s="1"/>
  <c r="Q7244" i="1"/>
  <c r="R7244" i="1" s="1"/>
  <c r="Q7245" i="1"/>
  <c r="R7245" i="1" s="1"/>
  <c r="Q7246" i="1"/>
  <c r="R7246" i="1" s="1"/>
  <c r="Q7247" i="1"/>
  <c r="R7247" i="1" s="1"/>
  <c r="Q7248" i="1"/>
  <c r="R7248" i="1" s="1"/>
  <c r="Q7249" i="1"/>
  <c r="R7249" i="1" s="1"/>
  <c r="Q7250" i="1"/>
  <c r="R7250" i="1" s="1"/>
  <c r="Q7251" i="1"/>
  <c r="R7251" i="1" s="1"/>
  <c r="Q7252" i="1"/>
  <c r="R7252" i="1" s="1"/>
  <c r="Q7253" i="1"/>
  <c r="R7253" i="1" s="1"/>
  <c r="Q7254" i="1"/>
  <c r="R7254" i="1" s="1"/>
  <c r="Q7255" i="1"/>
  <c r="R7255" i="1" s="1"/>
  <c r="Q7256" i="1"/>
  <c r="R7256" i="1" s="1"/>
  <c r="Q7257" i="1"/>
  <c r="R7257" i="1" s="1"/>
  <c r="Q7258" i="1"/>
  <c r="R7258" i="1" s="1"/>
  <c r="Q7259" i="1"/>
  <c r="R7259" i="1" s="1"/>
  <c r="Q7260" i="1"/>
  <c r="R7260" i="1" s="1"/>
  <c r="Q7261" i="1"/>
  <c r="R7261" i="1" s="1"/>
  <c r="Q7262" i="1"/>
  <c r="R7262" i="1" s="1"/>
  <c r="Q7263" i="1"/>
  <c r="R7263" i="1" s="1"/>
  <c r="Q7264" i="1"/>
  <c r="R7264" i="1" s="1"/>
  <c r="Q7265" i="1"/>
  <c r="R7265" i="1" s="1"/>
  <c r="Q7266" i="1"/>
  <c r="R7266" i="1" s="1"/>
  <c r="Q7267" i="1"/>
  <c r="R7267" i="1" s="1"/>
  <c r="Q7268" i="1"/>
  <c r="R7268" i="1" s="1"/>
  <c r="Q7269" i="1"/>
  <c r="R7269" i="1" s="1"/>
  <c r="Q7270" i="1"/>
  <c r="R7270" i="1" s="1"/>
  <c r="Q7271" i="1"/>
  <c r="R7271" i="1" s="1"/>
  <c r="Q7272" i="1"/>
  <c r="R7272" i="1" s="1"/>
  <c r="Q7273" i="1"/>
  <c r="R7273" i="1" s="1"/>
  <c r="Q7274" i="1"/>
  <c r="R7274" i="1" s="1"/>
  <c r="Q7275" i="1"/>
  <c r="R7275" i="1" s="1"/>
  <c r="Q7276" i="1"/>
  <c r="R7276" i="1" s="1"/>
  <c r="Q7277" i="1"/>
  <c r="R7277" i="1" s="1"/>
  <c r="Q7278" i="1"/>
  <c r="R7278" i="1" s="1"/>
  <c r="Q7279" i="1"/>
  <c r="R7279" i="1" s="1"/>
  <c r="Q7280" i="1"/>
  <c r="R7280" i="1" s="1"/>
  <c r="Q7281" i="1"/>
  <c r="R7281" i="1" s="1"/>
  <c r="Q7282" i="1"/>
  <c r="R7282" i="1" s="1"/>
  <c r="Q7283" i="1"/>
  <c r="R7283" i="1" s="1"/>
  <c r="Q7284" i="1"/>
  <c r="R7284" i="1" s="1"/>
  <c r="Q7285" i="1"/>
  <c r="R7285" i="1" s="1"/>
  <c r="Q7286" i="1"/>
  <c r="R7286" i="1" s="1"/>
  <c r="Q7287" i="1"/>
  <c r="R7287" i="1" s="1"/>
  <c r="Q7288" i="1"/>
  <c r="R7288" i="1" s="1"/>
  <c r="Q7289" i="1"/>
  <c r="R7289" i="1" s="1"/>
  <c r="Q7290" i="1"/>
  <c r="R7290" i="1" s="1"/>
  <c r="Q7291" i="1"/>
  <c r="R7291" i="1" s="1"/>
  <c r="Q7292" i="1"/>
  <c r="R7292" i="1" s="1"/>
  <c r="Q7293" i="1"/>
  <c r="R7293" i="1" s="1"/>
  <c r="Q7294" i="1"/>
  <c r="R7294" i="1" s="1"/>
  <c r="Q7295" i="1"/>
  <c r="R7295" i="1" s="1"/>
  <c r="Q7296" i="1"/>
  <c r="R7296" i="1" s="1"/>
  <c r="Q7297" i="1"/>
  <c r="R7297" i="1" s="1"/>
  <c r="Q7298" i="1"/>
  <c r="R7298" i="1" s="1"/>
  <c r="Q7299" i="1"/>
  <c r="R7299" i="1" s="1"/>
  <c r="Q7300" i="1"/>
  <c r="R7300" i="1" s="1"/>
  <c r="Q7301" i="1"/>
  <c r="R7301" i="1" s="1"/>
  <c r="Q7302" i="1"/>
  <c r="R7302" i="1" s="1"/>
  <c r="Q7303" i="1"/>
  <c r="R7303" i="1" s="1"/>
  <c r="Q7304" i="1"/>
  <c r="R7304" i="1" s="1"/>
  <c r="Q7305" i="1"/>
  <c r="R7305" i="1" s="1"/>
  <c r="Q7306" i="1"/>
  <c r="R7306" i="1" s="1"/>
  <c r="Q7307" i="1"/>
  <c r="R7307" i="1" s="1"/>
  <c r="Q7308" i="1"/>
  <c r="R7308" i="1" s="1"/>
  <c r="Q7309" i="1"/>
  <c r="R7309" i="1" s="1"/>
  <c r="Q7310" i="1"/>
  <c r="R7310" i="1" s="1"/>
  <c r="Q7311" i="1"/>
  <c r="R7311" i="1" s="1"/>
  <c r="Q7312" i="1"/>
  <c r="R7312" i="1" s="1"/>
  <c r="Q7313" i="1"/>
  <c r="R7313" i="1" s="1"/>
  <c r="Q7314" i="1"/>
  <c r="R7314" i="1" s="1"/>
  <c r="Q7315" i="1"/>
  <c r="R7315" i="1" s="1"/>
  <c r="Q7316" i="1"/>
  <c r="R7316" i="1" s="1"/>
  <c r="Q7317" i="1"/>
  <c r="R7317" i="1" s="1"/>
  <c r="Q7318" i="1"/>
  <c r="R7318" i="1" s="1"/>
  <c r="Q7319" i="1"/>
  <c r="R7319" i="1" s="1"/>
  <c r="Q7320" i="1"/>
  <c r="R7320" i="1" s="1"/>
  <c r="Q7321" i="1"/>
  <c r="R7321" i="1" s="1"/>
  <c r="Q7322" i="1"/>
  <c r="R7322" i="1" s="1"/>
  <c r="Q7323" i="1"/>
  <c r="R7323" i="1" s="1"/>
  <c r="Q7324" i="1"/>
  <c r="R7324" i="1" s="1"/>
  <c r="Q7325" i="1"/>
  <c r="R7325" i="1" s="1"/>
  <c r="Q7326" i="1"/>
  <c r="R7326" i="1" s="1"/>
  <c r="Q7327" i="1"/>
  <c r="R7327" i="1" s="1"/>
  <c r="Q7328" i="1"/>
  <c r="R7328" i="1" s="1"/>
  <c r="Q7329" i="1"/>
  <c r="R7329" i="1" s="1"/>
  <c r="Q7330" i="1"/>
  <c r="R7330" i="1" s="1"/>
  <c r="Q7331" i="1"/>
  <c r="R7331" i="1" s="1"/>
  <c r="Q7332" i="1"/>
  <c r="R7332" i="1" s="1"/>
  <c r="Q7333" i="1"/>
  <c r="R7333" i="1" s="1"/>
  <c r="Q7334" i="1"/>
  <c r="R7334" i="1" s="1"/>
  <c r="Q7335" i="1"/>
  <c r="R7335" i="1" s="1"/>
  <c r="Q7336" i="1"/>
  <c r="R7336" i="1" s="1"/>
  <c r="Q7337" i="1"/>
  <c r="R7337" i="1" s="1"/>
  <c r="Q7338" i="1"/>
  <c r="R7338" i="1" s="1"/>
  <c r="Q7339" i="1"/>
  <c r="R7339" i="1" s="1"/>
  <c r="Q7340" i="1"/>
  <c r="R7340" i="1" s="1"/>
  <c r="Q7341" i="1"/>
  <c r="R7341" i="1" s="1"/>
  <c r="Q7342" i="1"/>
  <c r="R7342" i="1" s="1"/>
  <c r="Q7343" i="1"/>
  <c r="R7343" i="1" s="1"/>
  <c r="Q7344" i="1"/>
  <c r="R7344" i="1" s="1"/>
  <c r="Q7345" i="1"/>
  <c r="R7345" i="1" s="1"/>
  <c r="Q7346" i="1"/>
  <c r="R7346" i="1" s="1"/>
  <c r="Q7347" i="1"/>
  <c r="R7347" i="1" s="1"/>
  <c r="Q7348" i="1"/>
  <c r="R7348" i="1" s="1"/>
  <c r="Q7349" i="1"/>
  <c r="R7349" i="1" s="1"/>
  <c r="Q7350" i="1"/>
  <c r="R7350" i="1" s="1"/>
  <c r="Q7351" i="1"/>
  <c r="R7351" i="1" s="1"/>
  <c r="Q7352" i="1"/>
  <c r="R7352" i="1" s="1"/>
  <c r="Q7353" i="1"/>
  <c r="R7353" i="1" s="1"/>
  <c r="Q7354" i="1"/>
  <c r="R7354" i="1" s="1"/>
  <c r="Q7355" i="1"/>
  <c r="R7355" i="1" s="1"/>
  <c r="Q7356" i="1"/>
  <c r="R7356" i="1" s="1"/>
  <c r="Q7357" i="1"/>
  <c r="R7357" i="1" s="1"/>
  <c r="Q7358" i="1"/>
  <c r="R7358" i="1" s="1"/>
  <c r="Q7359" i="1"/>
  <c r="R7359" i="1" s="1"/>
  <c r="Q7360" i="1"/>
  <c r="R7360" i="1" s="1"/>
  <c r="Q7361" i="1"/>
  <c r="R7361" i="1" s="1"/>
  <c r="Q7362" i="1"/>
  <c r="R7362" i="1" s="1"/>
  <c r="Q7363" i="1"/>
  <c r="R7363" i="1" s="1"/>
  <c r="Q7364" i="1"/>
  <c r="R7364" i="1" s="1"/>
  <c r="Q7365" i="1"/>
  <c r="R7365" i="1" s="1"/>
  <c r="Q7366" i="1"/>
  <c r="R7366" i="1" s="1"/>
  <c r="Q7367" i="1"/>
  <c r="R7367" i="1" s="1"/>
  <c r="Q7368" i="1"/>
  <c r="R7368" i="1" s="1"/>
  <c r="Q7369" i="1"/>
  <c r="R7369" i="1" s="1"/>
  <c r="Q7370" i="1"/>
  <c r="R7370" i="1" s="1"/>
  <c r="Q7371" i="1"/>
  <c r="R7371" i="1" s="1"/>
  <c r="Q7372" i="1"/>
  <c r="R7372" i="1" s="1"/>
  <c r="Q7373" i="1"/>
  <c r="R7373" i="1" s="1"/>
  <c r="Q7374" i="1"/>
  <c r="R7374" i="1" s="1"/>
  <c r="Q7375" i="1"/>
  <c r="R7375" i="1" s="1"/>
  <c r="Q7376" i="1"/>
  <c r="R7376" i="1" s="1"/>
  <c r="Q7377" i="1"/>
  <c r="R7377" i="1" s="1"/>
  <c r="Q7378" i="1"/>
  <c r="R7378" i="1" s="1"/>
  <c r="Q7379" i="1"/>
  <c r="R7379" i="1" s="1"/>
  <c r="Q7380" i="1"/>
  <c r="R7380" i="1" s="1"/>
  <c r="Q7381" i="1"/>
  <c r="R7381" i="1" s="1"/>
  <c r="Q7382" i="1"/>
  <c r="R7382" i="1" s="1"/>
  <c r="Q7383" i="1"/>
  <c r="R7383" i="1" s="1"/>
  <c r="Q7384" i="1"/>
  <c r="R7384" i="1" s="1"/>
  <c r="Q7385" i="1"/>
  <c r="R7385" i="1" s="1"/>
  <c r="Q7386" i="1"/>
  <c r="R7386" i="1" s="1"/>
  <c r="Q7387" i="1"/>
  <c r="R7387" i="1" s="1"/>
  <c r="Q7388" i="1"/>
  <c r="R7388" i="1" s="1"/>
  <c r="Q7389" i="1"/>
  <c r="R7389" i="1" s="1"/>
  <c r="Q7390" i="1"/>
  <c r="R7390" i="1" s="1"/>
  <c r="Q7391" i="1"/>
  <c r="R7391" i="1" s="1"/>
  <c r="Q7392" i="1"/>
  <c r="R7392" i="1" s="1"/>
  <c r="Q7393" i="1"/>
  <c r="R7393" i="1" s="1"/>
  <c r="Q7394" i="1"/>
  <c r="R7394" i="1" s="1"/>
  <c r="Q7395" i="1"/>
  <c r="R7395" i="1" s="1"/>
  <c r="Q7396" i="1"/>
  <c r="R7396" i="1" s="1"/>
  <c r="Q7397" i="1"/>
  <c r="R7397" i="1" s="1"/>
  <c r="Q7398" i="1"/>
  <c r="R7398" i="1" s="1"/>
  <c r="Q7399" i="1"/>
  <c r="R7399" i="1" s="1"/>
  <c r="Q7400" i="1"/>
  <c r="R7400" i="1" s="1"/>
  <c r="Q7401" i="1"/>
  <c r="R7401" i="1" s="1"/>
  <c r="Q7402" i="1"/>
  <c r="R7402" i="1" s="1"/>
  <c r="Q7403" i="1"/>
  <c r="R7403" i="1" s="1"/>
  <c r="Q7404" i="1"/>
  <c r="R7404" i="1" s="1"/>
  <c r="Q7405" i="1"/>
  <c r="R7405" i="1" s="1"/>
  <c r="Q7406" i="1"/>
  <c r="R7406" i="1" s="1"/>
  <c r="Q7407" i="1"/>
  <c r="R7407" i="1" s="1"/>
  <c r="Q7408" i="1"/>
  <c r="R7408" i="1" s="1"/>
  <c r="Q7409" i="1"/>
  <c r="R7409" i="1" s="1"/>
  <c r="Q7410" i="1"/>
  <c r="R7410" i="1" s="1"/>
  <c r="Q7411" i="1"/>
  <c r="R7411" i="1" s="1"/>
  <c r="Q7412" i="1"/>
  <c r="R7412" i="1" s="1"/>
  <c r="Q7413" i="1"/>
  <c r="R7413" i="1" s="1"/>
  <c r="Q7414" i="1"/>
  <c r="R7414" i="1" s="1"/>
  <c r="Q7415" i="1"/>
  <c r="R7415" i="1" s="1"/>
  <c r="Q7416" i="1"/>
  <c r="R7416" i="1" s="1"/>
  <c r="Q7417" i="1"/>
  <c r="R7417" i="1" s="1"/>
  <c r="Q7418" i="1"/>
  <c r="R7418" i="1" s="1"/>
  <c r="Q7419" i="1"/>
  <c r="R7419" i="1" s="1"/>
  <c r="Q7420" i="1"/>
  <c r="R7420" i="1" s="1"/>
  <c r="Q7421" i="1"/>
  <c r="R7421" i="1" s="1"/>
  <c r="Q7422" i="1"/>
  <c r="R7422" i="1" s="1"/>
  <c r="Q7423" i="1"/>
  <c r="R7423" i="1" s="1"/>
  <c r="Q7424" i="1"/>
  <c r="R7424" i="1" s="1"/>
  <c r="Q7425" i="1"/>
  <c r="R7425" i="1" s="1"/>
  <c r="Q7426" i="1"/>
  <c r="R7426" i="1" s="1"/>
  <c r="Q7427" i="1"/>
  <c r="R7427" i="1" s="1"/>
  <c r="Q7428" i="1"/>
  <c r="R7428" i="1" s="1"/>
  <c r="Q7429" i="1"/>
  <c r="R7429" i="1" s="1"/>
  <c r="Q7430" i="1"/>
  <c r="R7430" i="1" s="1"/>
  <c r="Q7431" i="1"/>
  <c r="R7431" i="1" s="1"/>
  <c r="Q7432" i="1"/>
  <c r="R7432" i="1" s="1"/>
  <c r="Q7433" i="1"/>
  <c r="R7433" i="1" s="1"/>
  <c r="Q7434" i="1"/>
  <c r="R7434" i="1" s="1"/>
  <c r="Q7435" i="1"/>
  <c r="R7435" i="1" s="1"/>
  <c r="Q7436" i="1"/>
  <c r="R7436" i="1" s="1"/>
  <c r="Q7437" i="1"/>
  <c r="R7437" i="1" s="1"/>
  <c r="Q7438" i="1"/>
  <c r="R7438" i="1" s="1"/>
  <c r="Q7439" i="1"/>
  <c r="R7439" i="1" s="1"/>
  <c r="Q7440" i="1"/>
  <c r="R7440" i="1" s="1"/>
  <c r="Q7441" i="1"/>
  <c r="R7441" i="1" s="1"/>
  <c r="Q7442" i="1"/>
  <c r="R7442" i="1" s="1"/>
  <c r="Q7443" i="1"/>
  <c r="R7443" i="1" s="1"/>
  <c r="Q7444" i="1"/>
  <c r="R7444" i="1" s="1"/>
  <c r="Q7445" i="1"/>
  <c r="R7445" i="1" s="1"/>
  <c r="Q7446" i="1"/>
  <c r="R7446" i="1" s="1"/>
  <c r="Q7447" i="1"/>
  <c r="R7447" i="1" s="1"/>
  <c r="Q7448" i="1"/>
  <c r="R7448" i="1" s="1"/>
  <c r="Q7449" i="1"/>
  <c r="R7449" i="1" s="1"/>
  <c r="Q7450" i="1"/>
  <c r="R7450" i="1" s="1"/>
  <c r="Q7451" i="1"/>
  <c r="R7451" i="1" s="1"/>
  <c r="Q7452" i="1"/>
  <c r="R7452" i="1" s="1"/>
  <c r="Q7453" i="1"/>
  <c r="R7453" i="1" s="1"/>
  <c r="Q7454" i="1"/>
  <c r="R7454" i="1" s="1"/>
  <c r="Q7455" i="1"/>
  <c r="R7455" i="1" s="1"/>
  <c r="Q7456" i="1"/>
  <c r="R7456" i="1" s="1"/>
  <c r="Q7457" i="1"/>
  <c r="R7457" i="1" s="1"/>
  <c r="Q7458" i="1"/>
  <c r="R7458" i="1" s="1"/>
  <c r="Q7459" i="1"/>
  <c r="R7459" i="1" s="1"/>
  <c r="Q7460" i="1"/>
  <c r="R7460" i="1" s="1"/>
  <c r="Q7461" i="1"/>
  <c r="R7461" i="1" s="1"/>
  <c r="Q7462" i="1"/>
  <c r="R7462" i="1" s="1"/>
  <c r="Q7463" i="1"/>
  <c r="R7463" i="1" s="1"/>
  <c r="Q7464" i="1"/>
  <c r="R7464" i="1" s="1"/>
  <c r="Q7465" i="1"/>
  <c r="R7465" i="1" s="1"/>
  <c r="Q7466" i="1"/>
  <c r="R7466" i="1" s="1"/>
  <c r="Q7467" i="1"/>
  <c r="R7467" i="1" s="1"/>
  <c r="Q7468" i="1"/>
  <c r="R7468" i="1" s="1"/>
  <c r="Q7469" i="1"/>
  <c r="R7469" i="1" s="1"/>
  <c r="Q7470" i="1"/>
  <c r="R7470" i="1" s="1"/>
  <c r="Q7471" i="1"/>
  <c r="R7471" i="1" s="1"/>
  <c r="Q7472" i="1"/>
  <c r="R7472" i="1" s="1"/>
  <c r="Q7473" i="1"/>
  <c r="R7473" i="1" s="1"/>
  <c r="Q7474" i="1"/>
  <c r="R7474" i="1" s="1"/>
  <c r="Q7475" i="1"/>
  <c r="R7475" i="1" s="1"/>
  <c r="Q7476" i="1"/>
  <c r="R7476" i="1" s="1"/>
  <c r="Q7477" i="1"/>
  <c r="R7477" i="1" s="1"/>
  <c r="Q7478" i="1"/>
  <c r="R7478" i="1" s="1"/>
  <c r="Q7479" i="1"/>
  <c r="R7479" i="1" s="1"/>
  <c r="Q7480" i="1"/>
  <c r="R7480" i="1" s="1"/>
  <c r="Q7481" i="1"/>
  <c r="R7481" i="1" s="1"/>
  <c r="Q7482" i="1"/>
  <c r="R7482" i="1" s="1"/>
  <c r="Q7483" i="1"/>
  <c r="R7483" i="1" s="1"/>
  <c r="Q7484" i="1"/>
  <c r="R7484" i="1" s="1"/>
  <c r="Q7485" i="1"/>
  <c r="R7485" i="1" s="1"/>
  <c r="Q7486" i="1"/>
  <c r="R7486" i="1" s="1"/>
  <c r="Q7487" i="1"/>
  <c r="R7487" i="1" s="1"/>
  <c r="Q7488" i="1"/>
  <c r="R7488" i="1" s="1"/>
  <c r="Q7489" i="1"/>
  <c r="R7489" i="1" s="1"/>
  <c r="Q7490" i="1"/>
  <c r="R7490" i="1" s="1"/>
  <c r="Q7491" i="1"/>
  <c r="R7491" i="1" s="1"/>
  <c r="Q7492" i="1"/>
  <c r="R7492" i="1" s="1"/>
  <c r="Q7493" i="1"/>
  <c r="R7493" i="1" s="1"/>
  <c r="Q7494" i="1"/>
  <c r="R7494" i="1" s="1"/>
  <c r="Q7495" i="1"/>
  <c r="R7495" i="1" s="1"/>
  <c r="Q7496" i="1"/>
  <c r="R7496" i="1" s="1"/>
  <c r="Q7497" i="1"/>
  <c r="R7497" i="1" s="1"/>
  <c r="Q7498" i="1"/>
  <c r="R7498" i="1" s="1"/>
  <c r="Q7499" i="1"/>
  <c r="R7499" i="1" s="1"/>
  <c r="Q7500" i="1"/>
  <c r="R7500" i="1" s="1"/>
  <c r="Q7501" i="1"/>
  <c r="R7501" i="1" s="1"/>
  <c r="Q7502" i="1"/>
  <c r="R7502" i="1" s="1"/>
  <c r="Q7503" i="1"/>
  <c r="R7503" i="1" s="1"/>
  <c r="Q7504" i="1"/>
  <c r="R7504" i="1" s="1"/>
  <c r="Q7505" i="1"/>
  <c r="R7505" i="1" s="1"/>
  <c r="Q7506" i="1"/>
  <c r="R7506" i="1" s="1"/>
  <c r="Q7507" i="1"/>
  <c r="R7507" i="1" s="1"/>
  <c r="Q7508" i="1"/>
  <c r="R7508" i="1" s="1"/>
  <c r="Q7509" i="1"/>
  <c r="R7509" i="1" s="1"/>
  <c r="Q7510" i="1"/>
  <c r="R7510" i="1" s="1"/>
  <c r="Q7511" i="1"/>
  <c r="R7511" i="1" s="1"/>
  <c r="Q7512" i="1"/>
  <c r="R7512" i="1" s="1"/>
  <c r="Q7513" i="1"/>
  <c r="R7513" i="1" s="1"/>
  <c r="Q7514" i="1"/>
  <c r="R7514" i="1" s="1"/>
  <c r="Q7515" i="1"/>
  <c r="R7515" i="1" s="1"/>
  <c r="Q7516" i="1"/>
  <c r="R7516" i="1" s="1"/>
  <c r="Q7517" i="1"/>
  <c r="R7517" i="1" s="1"/>
  <c r="Q7518" i="1"/>
  <c r="R7518" i="1" s="1"/>
  <c r="Q7519" i="1"/>
  <c r="R7519" i="1" s="1"/>
  <c r="Q7520" i="1"/>
  <c r="R7520" i="1" s="1"/>
  <c r="Q7521" i="1"/>
  <c r="R7521" i="1" s="1"/>
  <c r="Q7522" i="1"/>
  <c r="R7522" i="1" s="1"/>
  <c r="Q7523" i="1"/>
  <c r="R7523" i="1" s="1"/>
  <c r="Q7524" i="1"/>
  <c r="R7524" i="1" s="1"/>
  <c r="Q7525" i="1"/>
  <c r="R7525" i="1" s="1"/>
  <c r="Q7526" i="1"/>
  <c r="R7526" i="1" s="1"/>
  <c r="Q7527" i="1"/>
  <c r="R7527" i="1" s="1"/>
  <c r="Q7528" i="1"/>
  <c r="R7528" i="1" s="1"/>
  <c r="Q7529" i="1"/>
  <c r="R7529" i="1" s="1"/>
  <c r="Q7530" i="1"/>
  <c r="R7530" i="1" s="1"/>
  <c r="Q7531" i="1"/>
  <c r="R7531" i="1" s="1"/>
  <c r="Q7532" i="1"/>
  <c r="R7532" i="1" s="1"/>
  <c r="Q7533" i="1"/>
  <c r="R7533" i="1" s="1"/>
  <c r="Q7534" i="1"/>
  <c r="R7534" i="1" s="1"/>
  <c r="Q7535" i="1"/>
  <c r="R7535" i="1" s="1"/>
  <c r="Q7536" i="1"/>
  <c r="R7536" i="1" s="1"/>
  <c r="Q7537" i="1"/>
  <c r="R7537" i="1" s="1"/>
  <c r="Q7538" i="1"/>
  <c r="R7538" i="1" s="1"/>
  <c r="Q7539" i="1"/>
  <c r="R7539" i="1" s="1"/>
  <c r="Q7540" i="1"/>
  <c r="R7540" i="1" s="1"/>
  <c r="Q7541" i="1"/>
  <c r="R7541" i="1" s="1"/>
  <c r="Q7542" i="1"/>
  <c r="R7542" i="1" s="1"/>
  <c r="Q7543" i="1"/>
  <c r="R7543" i="1" s="1"/>
  <c r="Q7544" i="1"/>
  <c r="R7544" i="1" s="1"/>
  <c r="Q7545" i="1"/>
  <c r="R7545" i="1" s="1"/>
  <c r="Q7546" i="1"/>
  <c r="R7546" i="1" s="1"/>
  <c r="Q7547" i="1"/>
  <c r="R7547" i="1" s="1"/>
  <c r="Q7548" i="1"/>
  <c r="R7548" i="1" s="1"/>
  <c r="Q7549" i="1"/>
  <c r="R7549" i="1" s="1"/>
  <c r="Q7550" i="1"/>
  <c r="R7550" i="1" s="1"/>
  <c r="Q7551" i="1"/>
  <c r="R7551" i="1" s="1"/>
  <c r="Q7552" i="1"/>
  <c r="R7552" i="1" s="1"/>
  <c r="Q7553" i="1"/>
  <c r="R7553" i="1" s="1"/>
  <c r="Q7554" i="1"/>
  <c r="R7554" i="1" s="1"/>
  <c r="Q7555" i="1"/>
  <c r="R7555" i="1" s="1"/>
  <c r="Q7556" i="1"/>
  <c r="R7556" i="1" s="1"/>
  <c r="Q7557" i="1"/>
  <c r="R7557" i="1" s="1"/>
  <c r="Q7558" i="1"/>
  <c r="R7558" i="1" s="1"/>
  <c r="Q7559" i="1"/>
  <c r="R7559" i="1" s="1"/>
  <c r="Q7560" i="1"/>
  <c r="R7560" i="1" s="1"/>
  <c r="Q7561" i="1"/>
  <c r="R7561" i="1" s="1"/>
  <c r="Q7562" i="1"/>
  <c r="R7562" i="1" s="1"/>
  <c r="Q7563" i="1"/>
  <c r="R7563" i="1" s="1"/>
  <c r="Q7564" i="1"/>
  <c r="R7564" i="1" s="1"/>
  <c r="Q7565" i="1"/>
  <c r="R7565" i="1" s="1"/>
  <c r="Q7566" i="1"/>
  <c r="R7566" i="1" s="1"/>
  <c r="Q7567" i="1"/>
  <c r="R7567" i="1" s="1"/>
  <c r="Q7568" i="1"/>
  <c r="R7568" i="1" s="1"/>
  <c r="Q7569" i="1"/>
  <c r="R7569" i="1" s="1"/>
  <c r="Q7570" i="1"/>
  <c r="R7570" i="1" s="1"/>
  <c r="Q7571" i="1"/>
  <c r="R7571" i="1" s="1"/>
  <c r="Q7572" i="1"/>
  <c r="R7572" i="1" s="1"/>
  <c r="Q7573" i="1"/>
  <c r="R7573" i="1" s="1"/>
  <c r="Q7574" i="1"/>
  <c r="R7574" i="1" s="1"/>
  <c r="Q7575" i="1"/>
  <c r="R7575" i="1" s="1"/>
  <c r="Q7576" i="1"/>
  <c r="R7576" i="1" s="1"/>
  <c r="Q7577" i="1"/>
  <c r="R7577" i="1" s="1"/>
  <c r="Q7578" i="1"/>
  <c r="R7578" i="1" s="1"/>
  <c r="Q7579" i="1"/>
  <c r="R7579" i="1" s="1"/>
  <c r="Q7580" i="1"/>
  <c r="R7580" i="1" s="1"/>
  <c r="Q7581" i="1"/>
  <c r="R7581" i="1" s="1"/>
  <c r="Q7582" i="1"/>
  <c r="R7582" i="1" s="1"/>
  <c r="Q7583" i="1"/>
  <c r="R7583" i="1" s="1"/>
  <c r="Q7584" i="1"/>
  <c r="R7584" i="1" s="1"/>
  <c r="Q7585" i="1"/>
  <c r="R7585" i="1" s="1"/>
  <c r="Q7586" i="1"/>
  <c r="R7586" i="1" s="1"/>
  <c r="Q7587" i="1"/>
  <c r="R7587" i="1" s="1"/>
  <c r="Q7588" i="1"/>
  <c r="R7588" i="1" s="1"/>
  <c r="Q7589" i="1"/>
  <c r="R7589" i="1" s="1"/>
  <c r="Q7590" i="1"/>
  <c r="R7590" i="1" s="1"/>
  <c r="Q7591" i="1"/>
  <c r="R7591" i="1" s="1"/>
  <c r="Q7592" i="1"/>
  <c r="R7592" i="1" s="1"/>
  <c r="Q7593" i="1"/>
  <c r="R7593" i="1" s="1"/>
  <c r="Q7594" i="1"/>
  <c r="R7594" i="1" s="1"/>
  <c r="Q7595" i="1"/>
  <c r="R7595" i="1" s="1"/>
  <c r="Q7596" i="1"/>
  <c r="R7596" i="1" s="1"/>
  <c r="Q7597" i="1"/>
  <c r="R7597" i="1" s="1"/>
  <c r="Q7598" i="1"/>
  <c r="R7598" i="1" s="1"/>
  <c r="Q7599" i="1"/>
  <c r="R7599" i="1" s="1"/>
  <c r="Q7600" i="1"/>
  <c r="R7600" i="1" s="1"/>
  <c r="Q7601" i="1"/>
  <c r="R7601" i="1" s="1"/>
  <c r="Q7602" i="1"/>
  <c r="R7602" i="1" s="1"/>
  <c r="Q7603" i="1"/>
  <c r="R7603" i="1" s="1"/>
  <c r="Q7604" i="1"/>
  <c r="R7604" i="1" s="1"/>
  <c r="Q7605" i="1"/>
  <c r="R7605" i="1" s="1"/>
  <c r="Q7606" i="1"/>
  <c r="R7606" i="1" s="1"/>
  <c r="Q7607" i="1"/>
  <c r="R7607" i="1" s="1"/>
  <c r="Q7608" i="1"/>
  <c r="R7608" i="1" s="1"/>
  <c r="Q7609" i="1"/>
  <c r="R7609" i="1" s="1"/>
  <c r="Q7610" i="1"/>
  <c r="R7610" i="1" s="1"/>
  <c r="Q7611" i="1"/>
  <c r="R7611" i="1" s="1"/>
  <c r="Q7612" i="1"/>
  <c r="R7612" i="1" s="1"/>
  <c r="Q7613" i="1"/>
  <c r="R7613" i="1" s="1"/>
  <c r="Q7614" i="1"/>
  <c r="R7614" i="1" s="1"/>
  <c r="Q7615" i="1"/>
  <c r="R7615" i="1" s="1"/>
  <c r="Q7616" i="1"/>
  <c r="R7616" i="1" s="1"/>
  <c r="Q7617" i="1"/>
  <c r="R7617" i="1" s="1"/>
  <c r="Q7618" i="1"/>
  <c r="R7618" i="1" s="1"/>
  <c r="Q7619" i="1"/>
  <c r="R7619" i="1" s="1"/>
  <c r="Q7620" i="1"/>
  <c r="R7620" i="1" s="1"/>
  <c r="Q7621" i="1"/>
  <c r="R7621" i="1" s="1"/>
  <c r="Q7622" i="1"/>
  <c r="R7622" i="1" s="1"/>
  <c r="Q7623" i="1"/>
  <c r="R7623" i="1" s="1"/>
  <c r="Q7624" i="1"/>
  <c r="R7624" i="1" s="1"/>
  <c r="Q7625" i="1"/>
  <c r="R7625" i="1" s="1"/>
  <c r="Q7626" i="1"/>
  <c r="R7626" i="1" s="1"/>
  <c r="Q7627" i="1"/>
  <c r="R7627" i="1" s="1"/>
  <c r="Q7628" i="1"/>
  <c r="R7628" i="1" s="1"/>
  <c r="Q7629" i="1"/>
  <c r="R7629" i="1" s="1"/>
  <c r="Q7630" i="1"/>
  <c r="R7630" i="1" s="1"/>
  <c r="Q7631" i="1"/>
  <c r="R7631" i="1" s="1"/>
  <c r="Q7632" i="1"/>
  <c r="R7632" i="1" s="1"/>
  <c r="Q7633" i="1"/>
  <c r="R7633" i="1" s="1"/>
  <c r="Q7634" i="1"/>
  <c r="R7634" i="1" s="1"/>
  <c r="Q7635" i="1"/>
  <c r="R7635" i="1" s="1"/>
  <c r="Q7636" i="1"/>
  <c r="R7636" i="1" s="1"/>
  <c r="Q7637" i="1"/>
  <c r="R7637" i="1" s="1"/>
  <c r="Q7638" i="1"/>
  <c r="R7638" i="1" s="1"/>
  <c r="Q7639" i="1"/>
  <c r="R7639" i="1" s="1"/>
  <c r="Q7640" i="1"/>
  <c r="R7640" i="1" s="1"/>
  <c r="Q7641" i="1"/>
  <c r="R7641" i="1" s="1"/>
  <c r="Q7642" i="1"/>
  <c r="R7642" i="1" s="1"/>
  <c r="Q7643" i="1"/>
  <c r="R7643" i="1" s="1"/>
  <c r="Q7644" i="1"/>
  <c r="R7644" i="1" s="1"/>
  <c r="Q7645" i="1"/>
  <c r="R7645" i="1" s="1"/>
  <c r="Q7646" i="1"/>
  <c r="R7646" i="1" s="1"/>
  <c r="Q7647" i="1"/>
  <c r="R7647" i="1" s="1"/>
  <c r="Q7648" i="1"/>
  <c r="R7648" i="1" s="1"/>
  <c r="Q7649" i="1"/>
  <c r="R7649" i="1" s="1"/>
  <c r="Q7650" i="1"/>
  <c r="R7650" i="1" s="1"/>
  <c r="Q7651" i="1"/>
  <c r="R7651" i="1" s="1"/>
  <c r="Q7652" i="1"/>
  <c r="R7652" i="1" s="1"/>
  <c r="Q7653" i="1"/>
  <c r="R7653" i="1" s="1"/>
  <c r="Q7654" i="1"/>
  <c r="R7654" i="1" s="1"/>
  <c r="Q7655" i="1"/>
  <c r="R7655" i="1" s="1"/>
  <c r="Q7656" i="1"/>
  <c r="R7656" i="1" s="1"/>
  <c r="Q7657" i="1"/>
  <c r="R7657" i="1" s="1"/>
  <c r="Q7658" i="1"/>
  <c r="R7658" i="1" s="1"/>
  <c r="Q7659" i="1"/>
  <c r="R7659" i="1" s="1"/>
  <c r="Q7660" i="1"/>
  <c r="R7660" i="1" s="1"/>
  <c r="Q7661" i="1"/>
  <c r="R7661" i="1" s="1"/>
  <c r="Q7662" i="1"/>
  <c r="R7662" i="1" s="1"/>
  <c r="Q7663" i="1"/>
  <c r="R7663" i="1" s="1"/>
  <c r="Q7664" i="1"/>
  <c r="R7664" i="1" s="1"/>
  <c r="Q7665" i="1"/>
  <c r="R7665" i="1" s="1"/>
  <c r="Q7666" i="1"/>
  <c r="R7666" i="1" s="1"/>
  <c r="Q7667" i="1"/>
  <c r="R7667" i="1" s="1"/>
  <c r="Q7668" i="1"/>
  <c r="R7668" i="1" s="1"/>
  <c r="Q7669" i="1"/>
  <c r="R7669" i="1" s="1"/>
  <c r="Q2" i="1"/>
  <c r="R2"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FD0DF05-E5D2-40AF-B8F6-8F3FC4A2BA22}" keepAlive="1" name="Query - Table 1" description="Connection to the 'Table 1' query in the workbook." type="5" refreshedVersion="8" background="1" saveData="1">
    <dbPr connection="Provider=Microsoft.Mashup.OleDb.1;Data Source=$Workbook$;Location=&quot;Table 1&quot;;Extended Properties=&quot;&quot;" command="SELECT * FROM [Table 1]"/>
  </connection>
</connections>
</file>

<file path=xl/sharedStrings.xml><?xml version="1.0" encoding="utf-8"?>
<sst xmlns="http://schemas.openxmlformats.org/spreadsheetml/2006/main" count="69020" uniqueCount="22152">
  <si>
    <t>The Shining</t>
  </si>
  <si>
    <t>R</t>
  </si>
  <si>
    <t>Drama</t>
  </si>
  <si>
    <t>June 13, 1980 (United States)</t>
  </si>
  <si>
    <t>Stanley Kubrick</t>
  </si>
  <si>
    <t>Stephen King</t>
  </si>
  <si>
    <t>Jack Nicholson</t>
  </si>
  <si>
    <t>United Kingdom</t>
  </si>
  <si>
    <t>Warner Bros.</t>
  </si>
  <si>
    <t>The Blue Lagoon</t>
  </si>
  <si>
    <t>Adventure</t>
  </si>
  <si>
    <t>July 2, 1980 (United States)</t>
  </si>
  <si>
    <t>Randal Kleiser</t>
  </si>
  <si>
    <t>Henry De Vere Stacpoole</t>
  </si>
  <si>
    <t>Brooke Shields</t>
  </si>
  <si>
    <t>United States</t>
  </si>
  <si>
    <t>Columbia Pictures</t>
  </si>
  <si>
    <t>Star Wars: Episode V - The Empire Strikes Back</t>
  </si>
  <si>
    <t>PG</t>
  </si>
  <si>
    <t>Action</t>
  </si>
  <si>
    <t>June 20, 1980 (United States)</t>
  </si>
  <si>
    <t>Irvin Kershner</t>
  </si>
  <si>
    <t>Leigh Brackett</t>
  </si>
  <si>
    <t>Mark Hamill</t>
  </si>
  <si>
    <t>Lucasfilm</t>
  </si>
  <si>
    <t>Airplane!</t>
  </si>
  <si>
    <t>Comedy</t>
  </si>
  <si>
    <t>Jim Abrahams</t>
  </si>
  <si>
    <t>Robert Hays</t>
  </si>
  <si>
    <t>Paramount Pictures</t>
  </si>
  <si>
    <t>Caddyshack</t>
  </si>
  <si>
    <t>July 25, 1980 (United States)</t>
  </si>
  <si>
    <t>Harold Ramis</t>
  </si>
  <si>
    <t>Brian Doyle-Murray</t>
  </si>
  <si>
    <t>Chevy Chase</t>
  </si>
  <si>
    <t>Orion Pictures</t>
  </si>
  <si>
    <t>Friday the 13th</t>
  </si>
  <si>
    <t>Horror</t>
  </si>
  <si>
    <t>May 9, 1980 (United States)</t>
  </si>
  <si>
    <t>Sean S. Cunningham</t>
  </si>
  <si>
    <t>Victor Miller</t>
  </si>
  <si>
    <t>Betsy Palmer</t>
  </si>
  <si>
    <t>The Blues Brothers</t>
  </si>
  <si>
    <t>John Landis</t>
  </si>
  <si>
    <t>Dan Aykroyd</t>
  </si>
  <si>
    <t>John Belushi</t>
  </si>
  <si>
    <t>Universal Pictures</t>
  </si>
  <si>
    <t>Raging Bull</t>
  </si>
  <si>
    <t>Biography</t>
  </si>
  <si>
    <t>December 19, 1980 (United States)</t>
  </si>
  <si>
    <t>Martin Scorsese</t>
  </si>
  <si>
    <t>Jake LaMotta</t>
  </si>
  <si>
    <t>Robert De Niro</t>
  </si>
  <si>
    <t>Chartoff-Winkler Productions</t>
  </si>
  <si>
    <t>Superman II</t>
  </si>
  <si>
    <t>June 19, 1981 (United States)</t>
  </si>
  <si>
    <t>Richard Lester</t>
  </si>
  <si>
    <t>Jerry Siegel</t>
  </si>
  <si>
    <t>Gene Hackman</t>
  </si>
  <si>
    <t>Dovemead Films</t>
  </si>
  <si>
    <t>The Long Riders</t>
  </si>
  <si>
    <t>May 16, 1980 (United States)</t>
  </si>
  <si>
    <t>Walter Hill</t>
  </si>
  <si>
    <t>Bill Bryden</t>
  </si>
  <si>
    <t>David Carradine</t>
  </si>
  <si>
    <t>United Artists</t>
  </si>
  <si>
    <t>Any Which Way You Can</t>
  </si>
  <si>
    <t>December 17, 1980 (United States)</t>
  </si>
  <si>
    <t>Buddy Van Horn</t>
  </si>
  <si>
    <t>Stanford Sherman</t>
  </si>
  <si>
    <t>Clint Eastwood</t>
  </si>
  <si>
    <t>The Malpaso Company</t>
  </si>
  <si>
    <t>The Gods Must Be Crazy</t>
  </si>
  <si>
    <t>October 26, 1984 (United States)</t>
  </si>
  <si>
    <t>Jamie Uys</t>
  </si>
  <si>
    <t>N!xau</t>
  </si>
  <si>
    <t>South Africa</t>
  </si>
  <si>
    <t>C.A.T. Films</t>
  </si>
  <si>
    <t>Popeye</t>
  </si>
  <si>
    <t>December 12, 1980 (United States)</t>
  </si>
  <si>
    <t>Robert Altman</t>
  </si>
  <si>
    <t>Jules Feiffer</t>
  </si>
  <si>
    <t>Robin Williams</t>
  </si>
  <si>
    <t>Ordinary People</t>
  </si>
  <si>
    <t>September 19, 1980 (United States)</t>
  </si>
  <si>
    <t>Robert Redford</t>
  </si>
  <si>
    <t>Judith Guest</t>
  </si>
  <si>
    <t>Donald Sutherland</t>
  </si>
  <si>
    <t>Dressed to Kill</t>
  </si>
  <si>
    <t>Crime</t>
  </si>
  <si>
    <t>Brian De Palma</t>
  </si>
  <si>
    <t>Michael Caine</t>
  </si>
  <si>
    <t>Filmways Pictures</t>
  </si>
  <si>
    <t>Somewhere in Time</t>
  </si>
  <si>
    <t>October 3, 1980 (United States)</t>
  </si>
  <si>
    <t>Jeannot Szwarc</t>
  </si>
  <si>
    <t>Richard Matheson</t>
  </si>
  <si>
    <t>Christopher Reeve</t>
  </si>
  <si>
    <t>Rastar Pictures</t>
  </si>
  <si>
    <t>Fame</t>
  </si>
  <si>
    <t>Alan Parker</t>
  </si>
  <si>
    <t>Christopher Gore</t>
  </si>
  <si>
    <t>Eddie Barth</t>
  </si>
  <si>
    <t>Metro-Goldwyn-Mayer (MGM)</t>
  </si>
  <si>
    <t>9 to 5</t>
  </si>
  <si>
    <t>Colin Higgins</t>
  </si>
  <si>
    <t>Patricia Resnick</t>
  </si>
  <si>
    <t>Jane Fonda</t>
  </si>
  <si>
    <t>IPC Films</t>
  </si>
  <si>
    <t>The Fog</t>
  </si>
  <si>
    <t>February 8, 1980 (United States)</t>
  </si>
  <si>
    <t>John Carpenter</t>
  </si>
  <si>
    <t>Adrienne Barbeau</t>
  </si>
  <si>
    <t>AVCO Embassy Pictures</t>
  </si>
  <si>
    <t>Stir Crazy</t>
  </si>
  <si>
    <t>Sidney Poitier</t>
  </si>
  <si>
    <t>Bruce Jay Friedman</t>
  </si>
  <si>
    <t>Gene Wilder</t>
  </si>
  <si>
    <t>Cruising</t>
  </si>
  <si>
    <t>February 15, 1980 (United States)</t>
  </si>
  <si>
    <t>William Friedkin</t>
  </si>
  <si>
    <t>Al Pacino</t>
  </si>
  <si>
    <t>West Germany</t>
  </si>
  <si>
    <t>Lorimar Film Entertainment</t>
  </si>
  <si>
    <t>Heaven's Gate</t>
  </si>
  <si>
    <t>April 24, 1981 (United States)</t>
  </si>
  <si>
    <t>Michael Cimino</t>
  </si>
  <si>
    <t>Kris Kristofferson</t>
  </si>
  <si>
    <t>Partisan Productions</t>
  </si>
  <si>
    <t>The Final Countdown</t>
  </si>
  <si>
    <t>August 1, 1980 (United States)</t>
  </si>
  <si>
    <t>Don Taylor</t>
  </si>
  <si>
    <t>Thomas Hunter</t>
  </si>
  <si>
    <t>Kirk Douglas</t>
  </si>
  <si>
    <t>Bryna Productions</t>
  </si>
  <si>
    <t>Xanadu</t>
  </si>
  <si>
    <t>Fantasy</t>
  </si>
  <si>
    <t>August 8, 1980 (United States)</t>
  </si>
  <si>
    <t>Robert Greenwald</t>
  </si>
  <si>
    <t>Richard Christian Danus</t>
  </si>
  <si>
    <t>Olivia Newton-John</t>
  </si>
  <si>
    <t>Urban Cowboy</t>
  </si>
  <si>
    <t>June 6, 1980 (United States)</t>
  </si>
  <si>
    <t>James Bridges</t>
  </si>
  <si>
    <t>Aaron Latham</t>
  </si>
  <si>
    <t>John Travolta</t>
  </si>
  <si>
    <t>Altered States</t>
  </si>
  <si>
    <t>December 25, 1980 (United States)</t>
  </si>
  <si>
    <t>Ken Russell</t>
  </si>
  <si>
    <t>Paddy Chayefsky</t>
  </si>
  <si>
    <t>William Hurt</t>
  </si>
  <si>
    <t>Little Darlings</t>
  </si>
  <si>
    <t>March 21, 1980 (United States)</t>
  </si>
  <si>
    <t>Ron Maxwell</t>
  </si>
  <si>
    <t>Kimi Peck</t>
  </si>
  <si>
    <t>Tatum O'Neal</t>
  </si>
  <si>
    <t>Stephen Friedman/Kings Road Productions</t>
  </si>
  <si>
    <t>Raise the Titanic</t>
  </si>
  <si>
    <t>Jerry Jameson</t>
  </si>
  <si>
    <t>Adam Kennedy</t>
  </si>
  <si>
    <t>Jason Robards</t>
  </si>
  <si>
    <t>ITC Films</t>
  </si>
  <si>
    <t>Brubaker</t>
  </si>
  <si>
    <t>Stuart Rosenberg</t>
  </si>
  <si>
    <t>W.D. Richter</t>
  </si>
  <si>
    <t>Twentieth Century Fox</t>
  </si>
  <si>
    <t>American Gigolo</t>
  </si>
  <si>
    <t>February 1, 1980 (United States)</t>
  </si>
  <si>
    <t>Paul Schrader</t>
  </si>
  <si>
    <t>Richard Gere</t>
  </si>
  <si>
    <t>My Bodyguard</t>
  </si>
  <si>
    <t>September 26, 1980 (United States)</t>
  </si>
  <si>
    <t>Tony Bill</t>
  </si>
  <si>
    <t>Alan Ormsby</t>
  </si>
  <si>
    <t>Chris Makepeace</t>
  </si>
  <si>
    <t>Prom Night</t>
  </si>
  <si>
    <t>July 18, 1980 (United States)</t>
  </si>
  <si>
    <t>Paul Lynch</t>
  </si>
  <si>
    <t>William Gray</t>
  </si>
  <si>
    <t>Leslie Nielsen</t>
  </si>
  <si>
    <t>Canada</t>
  </si>
  <si>
    <t>Guardian Trust Company</t>
  </si>
  <si>
    <t>Smokey and the Bandit II</t>
  </si>
  <si>
    <t>August 15, 1980 (United States)</t>
  </si>
  <si>
    <t>Hal Needham</t>
  </si>
  <si>
    <t>Burt Reynolds</t>
  </si>
  <si>
    <t>Cattle Annie and Little Britches</t>
  </si>
  <si>
    <t>Lamont Johnson</t>
  </si>
  <si>
    <t>David Eyre</t>
  </si>
  <si>
    <t>Scott Glenn</t>
  </si>
  <si>
    <t>Cattle Annie Productions</t>
  </si>
  <si>
    <t>Seems Like Old Times</t>
  </si>
  <si>
    <t>Jay Sandrich</t>
  </si>
  <si>
    <t>Neil Simon</t>
  </si>
  <si>
    <t>Goldie Hawn</t>
  </si>
  <si>
    <t>Rastar Films</t>
  </si>
  <si>
    <t>Private Benjamin</t>
  </si>
  <si>
    <t>October 10, 1980 (United States)</t>
  </si>
  <si>
    <t>Howard Zieff</t>
  </si>
  <si>
    <t>Nancy Meyers</t>
  </si>
  <si>
    <t>The Hollywood Knights</t>
  </si>
  <si>
    <t>May 30, 1980 (United States)</t>
  </si>
  <si>
    <t>Floyd Mutrux</t>
  </si>
  <si>
    <t>Tony Danza</t>
  </si>
  <si>
    <t>PolyGram Filmed Entertainment</t>
  </si>
  <si>
    <t>Motel Hell</t>
  </si>
  <si>
    <t>October 24, 1980 (United States)</t>
  </si>
  <si>
    <t>Kevin Connor</t>
  </si>
  <si>
    <t>Robert Jaffe</t>
  </si>
  <si>
    <t>Rory Calhoun</t>
  </si>
  <si>
    <t>Camp Hill</t>
  </si>
  <si>
    <t>The Jazz Singer</t>
  </si>
  <si>
    <t>Richard Fleischer</t>
  </si>
  <si>
    <t>Samson Raphaelson</t>
  </si>
  <si>
    <t>Laurence Olivier</t>
  </si>
  <si>
    <t>EMI Films</t>
  </si>
  <si>
    <t>Coal Miner's Daughter</t>
  </si>
  <si>
    <t>March 7, 1980 (United States)</t>
  </si>
  <si>
    <t>Michael Apted</t>
  </si>
  <si>
    <t>Thomas Rickman</t>
  </si>
  <si>
    <t>Sissy Spacek</t>
  </si>
  <si>
    <t>The Watcher in the Woods</t>
  </si>
  <si>
    <t>Family</t>
  </si>
  <si>
    <t>October 9, 1981 (United States)</t>
  </si>
  <si>
    <t>John Hough</t>
  </si>
  <si>
    <t>Brian Clemens</t>
  </si>
  <si>
    <t>Bette Davis</t>
  </si>
  <si>
    <t>Walt Disney Productions</t>
  </si>
  <si>
    <t>Breaker Morant</t>
  </si>
  <si>
    <t>July 3, 1980 (Australia)</t>
  </si>
  <si>
    <t>Bruce Beresford</t>
  </si>
  <si>
    <t>Jonathan Hardy</t>
  </si>
  <si>
    <t>Edward Woodward</t>
  </si>
  <si>
    <t>Australia</t>
  </si>
  <si>
    <t>The South Australian Film Corporation</t>
  </si>
  <si>
    <t>The Stunt Man</t>
  </si>
  <si>
    <t>June 27, 1980 (United States)</t>
  </si>
  <si>
    <t>Richard Rush</t>
  </si>
  <si>
    <t>Lawrence B. Marcus</t>
  </si>
  <si>
    <t>Peter O'Toole</t>
  </si>
  <si>
    <t>Melvin Simon Productions</t>
  </si>
  <si>
    <t>Where the Buffalo Roam</t>
  </si>
  <si>
    <t>April 25, 1980 (United States)</t>
  </si>
  <si>
    <t>Art Linson</t>
  </si>
  <si>
    <t>Hunter S. Thompson</t>
  </si>
  <si>
    <t>Peter Boyle</t>
  </si>
  <si>
    <t>The Awakening</t>
  </si>
  <si>
    <t>October 31, 1980 (United States)</t>
  </si>
  <si>
    <t>Mike Newell</t>
  </si>
  <si>
    <t>Allan Scott</t>
  </si>
  <si>
    <t>Charlton Heston</t>
  </si>
  <si>
    <t>Cheech and Chong's Next Movie</t>
  </si>
  <si>
    <t>Tommy Chong</t>
  </si>
  <si>
    <t>Cheech Marin</t>
  </si>
  <si>
    <t>The Island</t>
  </si>
  <si>
    <t>Michael Ritchie</t>
  </si>
  <si>
    <t>Peter Benchley</t>
  </si>
  <si>
    <t>The Boogey Man</t>
  </si>
  <si>
    <t>November 7, 1980 (United States)</t>
  </si>
  <si>
    <t>Ulli Lommel</t>
  </si>
  <si>
    <t>Suzanna Love</t>
  </si>
  <si>
    <t>The Jerry Gross Organization</t>
  </si>
  <si>
    <t>The Nude Bomb</t>
  </si>
  <si>
    <t>Clive Donner</t>
  </si>
  <si>
    <t>Mel Brooks</t>
  </si>
  <si>
    <t>Don Adams</t>
  </si>
  <si>
    <t>Lion of the Desert</t>
  </si>
  <si>
    <t>May 16, 1981 (Japan)</t>
  </si>
  <si>
    <t>Moustapha Akkad</t>
  </si>
  <si>
    <t>David Butler</t>
  </si>
  <si>
    <t>Anthony Quinn</t>
  </si>
  <si>
    <t>Libya</t>
  </si>
  <si>
    <t>Falcon International Productions</t>
  </si>
  <si>
    <t>Stardust Memories</t>
  </si>
  <si>
    <t>Woody Allen</t>
  </si>
  <si>
    <t>Jack Rollins &amp; Charles H. Joffe Productions</t>
  </si>
  <si>
    <t>Melvin and Howard</t>
  </si>
  <si>
    <t>Jonathan Demme</t>
  </si>
  <si>
    <t>Bo Goldman</t>
  </si>
  <si>
    <t>Paul Le Mat</t>
  </si>
  <si>
    <t>Can't Stop the Music</t>
  </si>
  <si>
    <t>Nancy Walker</t>
  </si>
  <si>
    <t>Bronte Woodard</t>
  </si>
  <si>
    <t>Ray Simpson</t>
  </si>
  <si>
    <t>Bronco Billy</t>
  </si>
  <si>
    <t>June 11, 1980 (United States)</t>
  </si>
  <si>
    <t>Dennis Hackin</t>
  </si>
  <si>
    <t>City of Women</t>
  </si>
  <si>
    <t>April 8, 1981 (United States)</t>
  </si>
  <si>
    <t>Federico Fellini</t>
  </si>
  <si>
    <t>Marcello Mastroianni</t>
  </si>
  <si>
    <t>Italy</t>
  </si>
  <si>
    <t>Opera Film Produzione</t>
  </si>
  <si>
    <t>The Private Eyes</t>
  </si>
  <si>
    <t>November 21, 1980 (United States)</t>
  </si>
  <si>
    <t>Lang Elliott</t>
  </si>
  <si>
    <t>Tim Conway</t>
  </si>
  <si>
    <t>Tri Star Productions</t>
  </si>
  <si>
    <t>When Time Ran Out...</t>
  </si>
  <si>
    <t>March 28, 1980 (United States)</t>
  </si>
  <si>
    <t>James Goldstone</t>
  </si>
  <si>
    <t>Gordon Thomas</t>
  </si>
  <si>
    <t>Paul Newman</t>
  </si>
  <si>
    <t>International Cinema</t>
  </si>
  <si>
    <t>Oh Heavenly Dog</t>
  </si>
  <si>
    <t>July 11, 1980 (United States)</t>
  </si>
  <si>
    <t>Joe Camp</t>
  </si>
  <si>
    <t>Rod Browning</t>
  </si>
  <si>
    <t>Mulberry Square Productions</t>
  </si>
  <si>
    <t>The Octagon</t>
  </si>
  <si>
    <t>Eric Karson</t>
  </si>
  <si>
    <t>Leigh Chapman</t>
  </si>
  <si>
    <t>Chuck Norris</t>
  </si>
  <si>
    <t>American Cinema Productions</t>
  </si>
  <si>
    <t>Hangar 18</t>
  </si>
  <si>
    <t>Sci-Fi</t>
  </si>
  <si>
    <t>March 13, 1981 (Ireland)</t>
  </si>
  <si>
    <t>James L. Conway</t>
  </si>
  <si>
    <t>Ken Pettus</t>
  </si>
  <si>
    <t>Darren McGavin</t>
  </si>
  <si>
    <t>Sunn Classic Pictures</t>
  </si>
  <si>
    <t>Herbie Goes Bananas</t>
  </si>
  <si>
    <t>G</t>
  </si>
  <si>
    <t>June 25, 1980 (United States)</t>
  </si>
  <si>
    <t>Vincent McEveety</t>
  </si>
  <si>
    <t>Don Tait</t>
  </si>
  <si>
    <t>Charles Martin Smith</t>
  </si>
  <si>
    <t>The Competition</t>
  </si>
  <si>
    <t>December 3, 1980 (United States)</t>
  </si>
  <si>
    <t>Joel Oliansky</t>
  </si>
  <si>
    <t>Richard Dreyfuss</t>
  </si>
  <si>
    <t>It's My Turn</t>
  </si>
  <si>
    <t>February 5, 1981 (Argentina)</t>
  </si>
  <si>
    <t>Claudia Weill</t>
  </si>
  <si>
    <t>Eleanor Bergstein</t>
  </si>
  <si>
    <t>Jill Clayburgh</t>
  </si>
  <si>
    <t>Honeysuckle Rose</t>
  </si>
  <si>
    <t>Jerry Schatzberg</t>
  </si>
  <si>
    <t>GÃ¶sta Stevens</t>
  </si>
  <si>
    <t>Willie Nelson</t>
  </si>
  <si>
    <t>Major Studio Partners</t>
  </si>
  <si>
    <t>Resurrection</t>
  </si>
  <si>
    <t>Daniel Petrie</t>
  </si>
  <si>
    <t>Lewis John Carlino</t>
  </si>
  <si>
    <t>Ellen Burstyn</t>
  </si>
  <si>
    <t>Fatso</t>
  </si>
  <si>
    <t>Anne Bancroft</t>
  </si>
  <si>
    <t>Dom DeLuise</t>
  </si>
  <si>
    <t>Brooksfilms</t>
  </si>
  <si>
    <t>Moscow Does Not Believe in Tears</t>
  </si>
  <si>
    <t>February 11, 1980 (Soviet Union)</t>
  </si>
  <si>
    <t>Vladimir Menshov</t>
  </si>
  <si>
    <t>Valentin Chernykh</t>
  </si>
  <si>
    <t>Vera Alentova</t>
  </si>
  <si>
    <t>Soviet Union</t>
  </si>
  <si>
    <t>Mosfilm</t>
  </si>
  <si>
    <t>The Fiendish Plot of Dr. Fu Manchu</t>
  </si>
  <si>
    <t>Piers Haggard</t>
  </si>
  <si>
    <t>Rudy Dochtermann</t>
  </si>
  <si>
    <t>Peter Sellers</t>
  </si>
  <si>
    <t>Braun Entertainment Group</t>
  </si>
  <si>
    <t>Serial</t>
  </si>
  <si>
    <t>Bill Persky</t>
  </si>
  <si>
    <t>Cyra McFadden</t>
  </si>
  <si>
    <t>Martin Mull</t>
  </si>
  <si>
    <t>Hero at Large</t>
  </si>
  <si>
    <t>Martin Davidson</t>
  </si>
  <si>
    <t>AJ Carothers</t>
  </si>
  <si>
    <t>John Ritter</t>
  </si>
  <si>
    <t>Kings Road Entertainment</t>
  </si>
  <si>
    <t>Wholly Moses!</t>
  </si>
  <si>
    <t>Gary Weis</t>
  </si>
  <si>
    <t>Guy Thomas</t>
  </si>
  <si>
    <t>Dudley Moore</t>
  </si>
  <si>
    <t>Bon Voyage, Charlie Brown (and Don't Come Back!!)</t>
  </si>
  <si>
    <t>Animation</t>
  </si>
  <si>
    <t>Bill Melendez</t>
  </si>
  <si>
    <t>Charles M. Schulz</t>
  </si>
  <si>
    <t>Scott Beach</t>
  </si>
  <si>
    <t>Lee Mendelson Film Productions</t>
  </si>
  <si>
    <t>In God We Trust (or Gimme That Prime Time Religion)</t>
  </si>
  <si>
    <t>Marty Feldman</t>
  </si>
  <si>
    <t>Roadie</t>
  </si>
  <si>
    <t>Alan Rudolph</t>
  </si>
  <si>
    <t>Big Boy Medlin</t>
  </si>
  <si>
    <t>Meat Loaf</t>
  </si>
  <si>
    <t>Alive Enterprises</t>
  </si>
  <si>
    <t>Just Tell Me What You Want</t>
  </si>
  <si>
    <t>January 18, 1980 (United States)</t>
  </si>
  <si>
    <t>Sidney Lumet</t>
  </si>
  <si>
    <t>Jay Presson Allen</t>
  </si>
  <si>
    <t>Ali MacGraw</t>
  </si>
  <si>
    <t>The Last Flight of Noah's Ark</t>
  </si>
  <si>
    <t>Charles Jarrott</t>
  </si>
  <si>
    <t>Ernest K. Gann</t>
  </si>
  <si>
    <t>Elliott Gould</t>
  </si>
  <si>
    <t>Little Miss Marker</t>
  </si>
  <si>
    <t>Walter Bernstein</t>
  </si>
  <si>
    <t>Damon Runyon</t>
  </si>
  <si>
    <t>Walter Matthau</t>
  </si>
  <si>
    <t>Willie &amp; Phil</t>
  </si>
  <si>
    <t>Paul Mazursky</t>
  </si>
  <si>
    <t>Jean Gruault</t>
  </si>
  <si>
    <t>Michael Ontkean</t>
  </si>
  <si>
    <t>Babylon</t>
  </si>
  <si>
    <t>November 1980 (United Kingdom)</t>
  </si>
  <si>
    <t>Franco Rosso</t>
  </si>
  <si>
    <t>David N. Haynes</t>
  </si>
  <si>
    <t>Diversity Music</t>
  </si>
  <si>
    <t>Windwalker</t>
  </si>
  <si>
    <t>November 18, 1983 (Sweden)</t>
  </si>
  <si>
    <t>Kieth Merrill</t>
  </si>
  <si>
    <t>Ray Goldrup</t>
  </si>
  <si>
    <t>Trevor Howard</t>
  </si>
  <si>
    <t>Santa Fe International</t>
  </si>
  <si>
    <t>Phobia</t>
  </si>
  <si>
    <t>September 9, 1980 (United States)</t>
  </si>
  <si>
    <t>John Huston</t>
  </si>
  <si>
    <t>Gary Sherman</t>
  </si>
  <si>
    <t>Paul Michael Glaser</t>
  </si>
  <si>
    <t>Borough Park Productions</t>
  </si>
  <si>
    <t>Windows</t>
  </si>
  <si>
    <t>Gordon Willis</t>
  </si>
  <si>
    <t>Barry Siegel</t>
  </si>
  <si>
    <t>Talia Shire</t>
  </si>
  <si>
    <t>Mike Lobell Productions</t>
  </si>
  <si>
    <t>Loving Couples</t>
  </si>
  <si>
    <t>Jack Smight</t>
  </si>
  <si>
    <t>Martin Donovan</t>
  </si>
  <si>
    <t>Shirley MacLaine</t>
  </si>
  <si>
    <t>Time Life Films</t>
  </si>
  <si>
    <t>The King and the Mockingbird</t>
  </si>
  <si>
    <t>Not Rated</t>
  </si>
  <si>
    <t>March 19, 1980 (France)</t>
  </si>
  <si>
    <t>Paul Grimault</t>
  </si>
  <si>
    <t>Hans Christian Andersen</t>
  </si>
  <si>
    <t>Jean Martin</t>
  </si>
  <si>
    <t>France</t>
  </si>
  <si>
    <t>Les Films Paul Grimault</t>
  </si>
  <si>
    <t>Oh, God! Book II</t>
  </si>
  <si>
    <t>Gilbert Cates</t>
  </si>
  <si>
    <t>Josh Greenfeld</t>
  </si>
  <si>
    <t>George Burns</t>
  </si>
  <si>
    <t>Those Lips, Those Eyes</t>
  </si>
  <si>
    <t>Michael Pressman</t>
  </si>
  <si>
    <t>David Shaber</t>
  </si>
  <si>
    <t>Frank Langella</t>
  </si>
  <si>
    <t>Herb Jaffe</t>
  </si>
  <si>
    <t>La Cage aux Folles II</t>
  </si>
  <si>
    <t>February 15, 1981 (United States)</t>
  </si>
  <si>
    <t>Ã‰douard Molinaro</t>
  </si>
  <si>
    <t>Jean Poiret</t>
  </si>
  <si>
    <t>Michel Serrault</t>
  </si>
  <si>
    <t>Da.Ma. Cinematografica</t>
  </si>
  <si>
    <t>The Gong Show Movie</t>
  </si>
  <si>
    <t>May 23, 1980 (United States)</t>
  </si>
  <si>
    <t>Chuck Barris</t>
  </si>
  <si>
    <t>Chuck Barris Productions</t>
  </si>
  <si>
    <t>Gilda Live</t>
  </si>
  <si>
    <t>Mike Nichols</t>
  </si>
  <si>
    <t>Anne Beatts</t>
  </si>
  <si>
    <t>Gilda Radner</t>
  </si>
  <si>
    <t>Broadway Productions</t>
  </si>
  <si>
    <t>Why Would I Lie?</t>
  </si>
  <si>
    <t>Larry Peerce</t>
  </si>
  <si>
    <t>Hollis Hodges</t>
  </si>
  <si>
    <t>Treat Williams</t>
  </si>
  <si>
    <t>First Family</t>
  </si>
  <si>
    <t>Buck Henry</t>
  </si>
  <si>
    <t>Bob Newhart</t>
  </si>
  <si>
    <t>F.F. Associates</t>
  </si>
  <si>
    <t>Mantis Fist Fighter</t>
  </si>
  <si>
    <t>July 9, 1982 (United States)</t>
  </si>
  <si>
    <t>Wing-Cho Yip</t>
  </si>
  <si>
    <t>Hsin-Yi Chang</t>
  </si>
  <si>
    <t>Ka-Yan Leung</t>
  </si>
  <si>
    <t>Hong Kong</t>
  </si>
  <si>
    <t>East Asia Film Company</t>
  </si>
  <si>
    <t>Indiana Jones and the Raiders of the Lost Ark</t>
  </si>
  <si>
    <t>June 12, 1981 (United States)</t>
  </si>
  <si>
    <t>Steven Spielberg</t>
  </si>
  <si>
    <t>Lawrence Kasdan</t>
  </si>
  <si>
    <t>Harrison Ford</t>
  </si>
  <si>
    <t>Body Heat</t>
  </si>
  <si>
    <t>August 28, 1981 (United States)</t>
  </si>
  <si>
    <t>The Ladd Company</t>
  </si>
  <si>
    <t>An American Werewolf in London</t>
  </si>
  <si>
    <t>August 21, 1981 (United States)</t>
  </si>
  <si>
    <t>David Naughton</t>
  </si>
  <si>
    <t>Polygram Pictures</t>
  </si>
  <si>
    <t>Escape from New York</t>
  </si>
  <si>
    <t>July 10, 1981 (United States)</t>
  </si>
  <si>
    <t>Kurt Russell</t>
  </si>
  <si>
    <t>The Evil Dead</t>
  </si>
  <si>
    <t>NC-17</t>
  </si>
  <si>
    <t>April 15, 1983 (United States)</t>
  </si>
  <si>
    <t>Sam Raimi</t>
  </si>
  <si>
    <t>Bruce Campbell</t>
  </si>
  <si>
    <t>Renaissance Pictures</t>
  </si>
  <si>
    <t>Porky's</t>
  </si>
  <si>
    <t>March 19, 1982 (United States)</t>
  </si>
  <si>
    <t>Bob Clark</t>
  </si>
  <si>
    <t>Dan Monahan</t>
  </si>
  <si>
    <t>Astral Bellevue PathÃ©</t>
  </si>
  <si>
    <t>Blow Out</t>
  </si>
  <si>
    <t>July 24, 1981 (United States)</t>
  </si>
  <si>
    <t>Clash of the Titans</t>
  </si>
  <si>
    <t>Desmond Davis</t>
  </si>
  <si>
    <t>Beverley Cross</t>
  </si>
  <si>
    <t>Charles H. Schneer Productions</t>
  </si>
  <si>
    <t>Excalibur</t>
  </si>
  <si>
    <t>April 10, 1981 (United States)</t>
  </si>
  <si>
    <t>John Boorman</t>
  </si>
  <si>
    <t>Thomas Malory</t>
  </si>
  <si>
    <t>Nigel Terry</t>
  </si>
  <si>
    <t>Cinema '84</t>
  </si>
  <si>
    <t>Mad Max 2</t>
  </si>
  <si>
    <t>May 21, 1982 (United States)</t>
  </si>
  <si>
    <t>George Miller</t>
  </si>
  <si>
    <t>Terry Hayes</t>
  </si>
  <si>
    <t>Mel Gibson</t>
  </si>
  <si>
    <t>Kennedy Miller Productions</t>
  </si>
  <si>
    <t>Das Boot</t>
  </si>
  <si>
    <t>February 10, 1982 (United States)</t>
  </si>
  <si>
    <t>Wolfgang Petersen</t>
  </si>
  <si>
    <t>JÃ¼rgen Prochnow</t>
  </si>
  <si>
    <t>Bavaria Film</t>
  </si>
  <si>
    <t>Stripes</t>
  </si>
  <si>
    <t>June 26, 1981 (United States)</t>
  </si>
  <si>
    <t>Ivan Reitman</t>
  </si>
  <si>
    <t>Len Blum</t>
  </si>
  <si>
    <t>Bill Murray</t>
  </si>
  <si>
    <t>Possession</t>
  </si>
  <si>
    <t>October 28, 1983 (United States)</t>
  </si>
  <si>
    <t>Andrzej Zulawski</t>
  </si>
  <si>
    <t>Isabelle Adjani</t>
  </si>
  <si>
    <t>Gaumont</t>
  </si>
  <si>
    <t>The Cannonball Run</t>
  </si>
  <si>
    <t>Brock Yates</t>
  </si>
  <si>
    <t>Golden Harvest Company</t>
  </si>
  <si>
    <t>Thief</t>
  </si>
  <si>
    <t>March 27, 1981 (United States)</t>
  </si>
  <si>
    <t>Michael Mann</t>
  </si>
  <si>
    <t>Frank Hohimer</t>
  </si>
  <si>
    <t>James Caan</t>
  </si>
  <si>
    <t>Mann/Caan Productions</t>
  </si>
  <si>
    <t>Endless Love</t>
  </si>
  <si>
    <t>July 17, 1981 (United States)</t>
  </si>
  <si>
    <t>Franco Zeffirelli</t>
  </si>
  <si>
    <t>Scott Spencer</t>
  </si>
  <si>
    <t>Time Bandits</t>
  </si>
  <si>
    <t>November 6, 1981 (United States)</t>
  </si>
  <si>
    <t>Terry Gilliam</t>
  </si>
  <si>
    <t>Michael Palin</t>
  </si>
  <si>
    <t>Sean Connery</t>
  </si>
  <si>
    <t>HandMade Films</t>
  </si>
  <si>
    <t>The Four Seasons</t>
  </si>
  <si>
    <t>May 22, 1981 (United States)</t>
  </si>
  <si>
    <t>Alan Alda</t>
  </si>
  <si>
    <t>Friday the 13th Part 2</t>
  </si>
  <si>
    <t>May 1, 1981 (United States)</t>
  </si>
  <si>
    <t>Steve Miner</t>
  </si>
  <si>
    <t>Ron Kurz</t>
  </si>
  <si>
    <t>Georgetown Productions Inc.</t>
  </si>
  <si>
    <t>Scanners</t>
  </si>
  <si>
    <t>January 14, 1981 (United States)</t>
  </si>
  <si>
    <t>David Cronenberg</t>
  </si>
  <si>
    <t>Jennifer O'Neill</t>
  </si>
  <si>
    <t>Canadian Film Development Corporation (CFDC)</t>
  </si>
  <si>
    <t>For Your Eyes Only</t>
  </si>
  <si>
    <t>John Glen</t>
  </si>
  <si>
    <t>Richard Maibaum</t>
  </si>
  <si>
    <t>Roger Moore</t>
  </si>
  <si>
    <t>Eon Productions</t>
  </si>
  <si>
    <t>Halloween II</t>
  </si>
  <si>
    <t>October 30, 1981 (United States)</t>
  </si>
  <si>
    <t>Rick Rosenthal</t>
  </si>
  <si>
    <t>Jamie Lee Curtis</t>
  </si>
  <si>
    <t>Dino De Laurentiis Company</t>
  </si>
  <si>
    <t>Taps</t>
  </si>
  <si>
    <t>December 25, 1981 (United States)</t>
  </si>
  <si>
    <t>Harold Becker</t>
  </si>
  <si>
    <t>Darryl Ponicsan</t>
  </si>
  <si>
    <t>George C. Scott</t>
  </si>
  <si>
    <t>Reds</t>
  </si>
  <si>
    <t>Warren Beatty</t>
  </si>
  <si>
    <t>Barclays Mercantile Industrial Finance</t>
  </si>
  <si>
    <t>On Golden Pond</t>
  </si>
  <si>
    <t>February 12, 1982 (United States)</t>
  </si>
  <si>
    <t>Mark Rydell</t>
  </si>
  <si>
    <t>Ernest Thompson</t>
  </si>
  <si>
    <t>Katharine Hepburn</t>
  </si>
  <si>
    <t>The Fox and the Hound</t>
  </si>
  <si>
    <t>Directors</t>
  </si>
  <si>
    <t>Daniel P. Mannix</t>
  </si>
  <si>
    <t>Mickey Rooney</t>
  </si>
  <si>
    <t>Walt Disney Animation Studios</t>
  </si>
  <si>
    <t>Chariots of Fire</t>
  </si>
  <si>
    <t>April 9, 1982 (United States)</t>
  </si>
  <si>
    <t>Hugh Hudson</t>
  </si>
  <si>
    <t>Colin Welland</t>
  </si>
  <si>
    <t>Ben Cross</t>
  </si>
  <si>
    <t>Enigma Productions</t>
  </si>
  <si>
    <t>Absence of Malice</t>
  </si>
  <si>
    <t>December 18, 1981 (United States)</t>
  </si>
  <si>
    <t>Sydney Pollack</t>
  </si>
  <si>
    <t>Kurt Luedtke</t>
  </si>
  <si>
    <t>Tarzan the Ape Man</t>
  </si>
  <si>
    <t>Approved</t>
  </si>
  <si>
    <t>John Derek</t>
  </si>
  <si>
    <t>Tom Rowe</t>
  </si>
  <si>
    <t>Bo Derek</t>
  </si>
  <si>
    <t>Victory</t>
  </si>
  <si>
    <t>July 31, 1981 (United States)</t>
  </si>
  <si>
    <t>Yabo Yablonsky</t>
  </si>
  <si>
    <t>Arthur</t>
  </si>
  <si>
    <t>Steve Gordon</t>
  </si>
  <si>
    <t>My Dinner with Andre</t>
  </si>
  <si>
    <t>October 11, 1981 (United States)</t>
  </si>
  <si>
    <t>Louis Malle</t>
  </si>
  <si>
    <t>Wallace Shawn</t>
  </si>
  <si>
    <t>Andre Gregory</t>
  </si>
  <si>
    <t>Saga Productions Inc.</t>
  </si>
  <si>
    <t>Caveman</t>
  </si>
  <si>
    <t>April 17, 1981 (United States)</t>
  </si>
  <si>
    <t>Carl Gottlieb</t>
  </si>
  <si>
    <t>Rudy De Luca</t>
  </si>
  <si>
    <t>Ringo Starr</t>
  </si>
  <si>
    <t>Estudios Churubusco Azteca S.A.</t>
  </si>
  <si>
    <t>Dead &amp; Buried</t>
  </si>
  <si>
    <t>Jeff Millar</t>
  </si>
  <si>
    <t>James Farentino</t>
  </si>
  <si>
    <t>Aspen Productions (I)</t>
  </si>
  <si>
    <t>History of the World: Part I</t>
  </si>
  <si>
    <t>The Howling</t>
  </si>
  <si>
    <t>Joe Dante</t>
  </si>
  <si>
    <t>Gary Brandner</t>
  </si>
  <si>
    <t>Dee Wallace</t>
  </si>
  <si>
    <t>Embassy Pictures</t>
  </si>
  <si>
    <t>Dragonslayer</t>
  </si>
  <si>
    <t>Matthew Robbins</t>
  </si>
  <si>
    <t>Hal Barwood</t>
  </si>
  <si>
    <t>Peter MacNicol</t>
  </si>
  <si>
    <t>Cutter's Way</t>
  </si>
  <si>
    <t>February 10, 1982 (France)</t>
  </si>
  <si>
    <t>Ivan Passer</t>
  </si>
  <si>
    <t>Newton Thornburg</t>
  </si>
  <si>
    <t>Jeff Bridges</t>
  </si>
  <si>
    <t>Gurian Entertainment</t>
  </si>
  <si>
    <t>Quest for Fire</t>
  </si>
  <si>
    <t>Jean-Jacques Annaud</t>
  </si>
  <si>
    <t>GÃ©rard Brach</t>
  </si>
  <si>
    <t>Everett McGill</t>
  </si>
  <si>
    <t>International Cinema Corporation (ICC)</t>
  </si>
  <si>
    <t>The Final Conflict</t>
  </si>
  <si>
    <t>March 20, 1981 (United States)</t>
  </si>
  <si>
    <t>Graham Baker</t>
  </si>
  <si>
    <t>David Seltzer</t>
  </si>
  <si>
    <t>Sam Neill</t>
  </si>
  <si>
    <t>Mommie Dearest</t>
  </si>
  <si>
    <t>September 25, 1981 (United States)</t>
  </si>
  <si>
    <t>Frank Perry</t>
  </si>
  <si>
    <t>Christina Crawford</t>
  </si>
  <si>
    <t>Faye Dunaway</t>
  </si>
  <si>
    <t>Private Lessons</t>
  </si>
  <si>
    <t>June 10, 1981 (United States)</t>
  </si>
  <si>
    <t>Alan Myerson</t>
  </si>
  <si>
    <t>Dan Greenburg</t>
  </si>
  <si>
    <t>Sylvia Kristel</t>
  </si>
  <si>
    <t>Barry &amp; Enright Productions</t>
  </si>
  <si>
    <t>The Postman Always Rings Twice</t>
  </si>
  <si>
    <t>Bob Rafelson</t>
  </si>
  <si>
    <t>David Mamet</t>
  </si>
  <si>
    <t>CIP Filmproduktion GmbH</t>
  </si>
  <si>
    <t>Ragtime</t>
  </si>
  <si>
    <t>Milos Forman</t>
  </si>
  <si>
    <t>E.L. Doctorow</t>
  </si>
  <si>
    <t>James Cagney</t>
  </si>
  <si>
    <t>Deadly Blessing</t>
  </si>
  <si>
    <t>August 14, 1981 (United States)</t>
  </si>
  <si>
    <t>Wes Craven</t>
  </si>
  <si>
    <t>Glenn M. Benest</t>
  </si>
  <si>
    <t>Maren Jensen</t>
  </si>
  <si>
    <t>Eyewitness</t>
  </si>
  <si>
    <t>February 13, 1981 (United States)</t>
  </si>
  <si>
    <t>Peter Yates</t>
  </si>
  <si>
    <t>Steve Tesich</t>
  </si>
  <si>
    <t>Gallipoli</t>
  </si>
  <si>
    <t>Peter Weir</t>
  </si>
  <si>
    <t>David Williamson</t>
  </si>
  <si>
    <t>R&amp;R Films</t>
  </si>
  <si>
    <t>Outland</t>
  </si>
  <si>
    <t>Peter Hyams</t>
  </si>
  <si>
    <t>Southern Comfort</t>
  </si>
  <si>
    <t>Michael Kane</t>
  </si>
  <si>
    <t>Keith Carradine</t>
  </si>
  <si>
    <t>Cinema Group Ventures</t>
  </si>
  <si>
    <t>S.O.B.</t>
  </si>
  <si>
    <t>July 1, 1981 (United States)</t>
  </si>
  <si>
    <t>Blake Edwards</t>
  </si>
  <si>
    <t>Julie Andrews</t>
  </si>
  <si>
    <t>Artista Management</t>
  </si>
  <si>
    <t>The Beyond</t>
  </si>
  <si>
    <t>November 11, 1983 (United States)</t>
  </si>
  <si>
    <t>Lucio Fulci</t>
  </si>
  <si>
    <t>Dardano Sacchetti</t>
  </si>
  <si>
    <t>Catriona MacColl</t>
  </si>
  <si>
    <t>Fulvia Film</t>
  </si>
  <si>
    <t>Ghost Story</t>
  </si>
  <si>
    <t>John Irvin</t>
  </si>
  <si>
    <t>Peter Straub</t>
  </si>
  <si>
    <t>Craig Wasson</t>
  </si>
  <si>
    <t>My Bloody Valentine</t>
  </si>
  <si>
    <t>February 11, 1981 (United States)</t>
  </si>
  <si>
    <t>George Mihalka</t>
  </si>
  <si>
    <t>Stephen A. Miller</t>
  </si>
  <si>
    <t>Paul Kelman</t>
  </si>
  <si>
    <t>The Funhouse</t>
  </si>
  <si>
    <t>March 13, 1981 (United States)</t>
  </si>
  <si>
    <t>Tobe Hooper</t>
  </si>
  <si>
    <t>Lawrence J. Block</t>
  </si>
  <si>
    <t>Elizabeth Berridge</t>
  </si>
  <si>
    <t>One from the Heart</t>
  </si>
  <si>
    <t>February 11, 1982 (United States)</t>
  </si>
  <si>
    <t>Francis Ford Coppola</t>
  </si>
  <si>
    <t>Armyan Bernstein</t>
  </si>
  <si>
    <t>Frederic Forrest</t>
  </si>
  <si>
    <t>Zoetrope Studios</t>
  </si>
  <si>
    <t>The French Lieutenant's Woman</t>
  </si>
  <si>
    <t>October 16, 1981 (United States)</t>
  </si>
  <si>
    <t>Karel Reisz</t>
  </si>
  <si>
    <t>John Fowles</t>
  </si>
  <si>
    <t>Meryl Streep</t>
  </si>
  <si>
    <t>Juniper Films</t>
  </si>
  <si>
    <t>The Great Muppet Caper</t>
  </si>
  <si>
    <t>Jim Henson</t>
  </si>
  <si>
    <t>Tom Patchett</t>
  </si>
  <si>
    <t>Henson Associates (HA)</t>
  </si>
  <si>
    <t>True Confessions</t>
  </si>
  <si>
    <t>Ulu Grosbard</t>
  </si>
  <si>
    <t>John Gregory Dunne</t>
  </si>
  <si>
    <t>Looker</t>
  </si>
  <si>
    <t>Michael Crichton</t>
  </si>
  <si>
    <t>Albert Finney</t>
  </si>
  <si>
    <t>Nighthawks</t>
  </si>
  <si>
    <t>Bruce Malmuth</t>
  </si>
  <si>
    <t>Sylvester Stallone</t>
  </si>
  <si>
    <t>Nice Dreams</t>
  </si>
  <si>
    <t>June 5, 1981 (United States)</t>
  </si>
  <si>
    <t>C &amp; C Brown Production</t>
  </si>
  <si>
    <t>Sharky's Machine</t>
  </si>
  <si>
    <t>William Diehl</t>
  </si>
  <si>
    <t>Deliverance Productions</t>
  </si>
  <si>
    <t>Neighbors</t>
  </si>
  <si>
    <t>John G. Avildsen</t>
  </si>
  <si>
    <t>Thomas Berger</t>
  </si>
  <si>
    <t>Puberty Blues</t>
  </si>
  <si>
    <t>December 10, 1981 (Australia)</t>
  </si>
  <si>
    <t>Margaret Kelly</t>
  </si>
  <si>
    <t>Nell Schofield</t>
  </si>
  <si>
    <t>Limelight Productions (II)</t>
  </si>
  <si>
    <t>Eye of the Needle</t>
  </si>
  <si>
    <t>Romance</t>
  </si>
  <si>
    <t>Richard Marquand</t>
  </si>
  <si>
    <t>Ken Follett</t>
  </si>
  <si>
    <t>Wolfen</t>
  </si>
  <si>
    <t>Michael Wadleigh</t>
  </si>
  <si>
    <t>Whitley Strieber</t>
  </si>
  <si>
    <t>Student Bodies</t>
  </si>
  <si>
    <t>August 7, 1981 (United States)</t>
  </si>
  <si>
    <t>Mickey Rose</t>
  </si>
  <si>
    <t>Kristen Riter</t>
  </si>
  <si>
    <t>Allen Smithee Classic Films</t>
  </si>
  <si>
    <t>Prince of the City</t>
  </si>
  <si>
    <t>August 26, 1981 (United States)</t>
  </si>
  <si>
    <t>The Hand</t>
  </si>
  <si>
    <t>Oliver Stone</t>
  </si>
  <si>
    <t>Marc Brandel</t>
  </si>
  <si>
    <t>Continental Divide</t>
  </si>
  <si>
    <t>September 18, 1981 (United States)</t>
  </si>
  <si>
    <t>Diva</t>
  </si>
  <si>
    <t>Music</t>
  </si>
  <si>
    <t>April 23, 1982 (United States)</t>
  </si>
  <si>
    <t>Jean-Jacques Beineix</t>
  </si>
  <si>
    <t>Daniel Odier</t>
  </si>
  <si>
    <t>Wilhelmenia Fernandez</t>
  </si>
  <si>
    <t>Les Films Galaxie</t>
  </si>
  <si>
    <t>Venom</t>
  </si>
  <si>
    <t>January 29, 1982 (United States)</t>
  </si>
  <si>
    <t>Alan Scholefield</t>
  </si>
  <si>
    <t>Klaus Kinski</t>
  </si>
  <si>
    <t>Morison Film Group</t>
  </si>
  <si>
    <t>Fort Apache the Bronx</t>
  </si>
  <si>
    <t>February 6, 1981 (United States)</t>
  </si>
  <si>
    <t>Heywood Gould</t>
  </si>
  <si>
    <t>Eyes of a Stranger</t>
  </si>
  <si>
    <t>Ken Wiederhorn</t>
  </si>
  <si>
    <t>Lauren Tewes</t>
  </si>
  <si>
    <t>Zorro: The Gay Blade</t>
  </si>
  <si>
    <t>Peter Medak</t>
  </si>
  <si>
    <t>Hal Dresner</t>
  </si>
  <si>
    <t>George Hamilton</t>
  </si>
  <si>
    <t>Under the Rainbow</t>
  </si>
  <si>
    <t>Steve Rash</t>
  </si>
  <si>
    <t>Fred Bauer</t>
  </si>
  <si>
    <t>Innovisions</t>
  </si>
  <si>
    <t>Carbon Copy</t>
  </si>
  <si>
    <t>Michael Schultz</t>
  </si>
  <si>
    <t>Stanley Shapiro</t>
  </si>
  <si>
    <t>George Segal</t>
  </si>
  <si>
    <t>DeHaven/Shapiro Productions</t>
  </si>
  <si>
    <t>The Incredible Shrinking Woman</t>
  </si>
  <si>
    <t>January 30, 1981 (United States)</t>
  </si>
  <si>
    <t>Joel Schumacher</t>
  </si>
  <si>
    <t>Lily Tomlin</t>
  </si>
  <si>
    <t>Lija Productions</t>
  </si>
  <si>
    <t>The Night the Lights Went Out in Georgia</t>
  </si>
  <si>
    <t>Bob Bonney</t>
  </si>
  <si>
    <t>Kristy McNichol</t>
  </si>
  <si>
    <t>Viacom Enterprises</t>
  </si>
  <si>
    <t>Quartet</t>
  </si>
  <si>
    <t>October 25, 1981 (United States)</t>
  </si>
  <si>
    <t>James Ivory</t>
  </si>
  <si>
    <t>Jean Rhys</t>
  </si>
  <si>
    <t>Merchant Ivory Productions</t>
  </si>
  <si>
    <t>Graduation Day</t>
  </si>
  <si>
    <t>Herb Freed</t>
  </si>
  <si>
    <t>Anne Marisse</t>
  </si>
  <si>
    <t>Christopher George</t>
  </si>
  <si>
    <t>Baughn/Freed Productions</t>
  </si>
  <si>
    <t>Modern Problems</t>
  </si>
  <si>
    <t>Ken Shapiro</t>
  </si>
  <si>
    <t>Pennies from Heaven</t>
  </si>
  <si>
    <t>January 1, 1982 (United States)</t>
  </si>
  <si>
    <t>Herbert Ross</t>
  </si>
  <si>
    <t>Dennis Potter</t>
  </si>
  <si>
    <t>Steve Martin</t>
  </si>
  <si>
    <t>American Pop</t>
  </si>
  <si>
    <t>Ralph Bakshi</t>
  </si>
  <si>
    <t>Ronni Kern</t>
  </si>
  <si>
    <t>Mews Small</t>
  </si>
  <si>
    <t>Bakshi Productions</t>
  </si>
  <si>
    <t>The Legend of the Lone Ranger</t>
  </si>
  <si>
    <t>William A. Fraker</t>
  </si>
  <si>
    <t>Ivan Goff</t>
  </si>
  <si>
    <t>Klinton Spilsbury</t>
  </si>
  <si>
    <t>Eaves Movie Ranch</t>
  </si>
  <si>
    <t>Sphinx</t>
  </si>
  <si>
    <t>Franklin J. Schaffner</t>
  </si>
  <si>
    <t>John Byrum</t>
  </si>
  <si>
    <t>Lesley-Anne Down</t>
  </si>
  <si>
    <t>Night School</t>
  </si>
  <si>
    <t>September 11, 1981 (United States)</t>
  </si>
  <si>
    <t>Ken Hughes</t>
  </si>
  <si>
    <t>Ruth Avergon</t>
  </si>
  <si>
    <t>Leonard Mann</t>
  </si>
  <si>
    <t>Lorimar Productions</t>
  </si>
  <si>
    <t>An Eye for an Eye</t>
  </si>
  <si>
    <t>Steve Carver</t>
  </si>
  <si>
    <t>James Bruner</t>
  </si>
  <si>
    <t>Adams Apple Film Company</t>
  </si>
  <si>
    <t>Zoot Suit</t>
  </si>
  <si>
    <t>Luis Valdez</t>
  </si>
  <si>
    <t>Daniel Valdez</t>
  </si>
  <si>
    <t>Rich and Famous</t>
  </si>
  <si>
    <t>George Cukor</t>
  </si>
  <si>
    <t>Gerald Ayres</t>
  </si>
  <si>
    <t>Jacqueline Bisset</t>
  </si>
  <si>
    <t>Jaquet</t>
  </si>
  <si>
    <t>Buddy Buddy</t>
  </si>
  <si>
    <t>December 11, 1981 (United States)</t>
  </si>
  <si>
    <t>Billy Wilder</t>
  </si>
  <si>
    <t>Francis Veber</t>
  </si>
  <si>
    <t>Jack Lemmon</t>
  </si>
  <si>
    <t>Heron Productions</t>
  </si>
  <si>
    <t>Bustin' Loose</t>
  </si>
  <si>
    <t>Oz Scott</t>
  </si>
  <si>
    <t>Lonne Elder III</t>
  </si>
  <si>
    <t>Richard Pryor</t>
  </si>
  <si>
    <t>Modern Romance</t>
  </si>
  <si>
    <t>Albert Brooks</t>
  </si>
  <si>
    <t>Heartbeeps</t>
  </si>
  <si>
    <t>Allan Arkush</t>
  </si>
  <si>
    <t>John Hill</t>
  </si>
  <si>
    <t>Andy Kaufman</t>
  </si>
  <si>
    <t>Back Roads</t>
  </si>
  <si>
    <t>Martin Ritt</t>
  </si>
  <si>
    <t>Gary DeVore</t>
  </si>
  <si>
    <t>Sally Field</t>
  </si>
  <si>
    <t>CBS Theatrical Films</t>
  </si>
  <si>
    <t>Take This Job and Shove It</t>
  </si>
  <si>
    <t>May 15, 1981 (United States)</t>
  </si>
  <si>
    <t>Gus Trikonis</t>
  </si>
  <si>
    <t>Barry Schneider</t>
  </si>
  <si>
    <t>Raggedy Man</t>
  </si>
  <si>
    <t>Jack Fisk</t>
  </si>
  <si>
    <t>William D. Wittliff</t>
  </si>
  <si>
    <t>Whose Life Is It Anyway?</t>
  </si>
  <si>
    <t>January 22, 1982 (United States)</t>
  </si>
  <si>
    <t>John Badham</t>
  </si>
  <si>
    <t>Brian Clark</t>
  </si>
  <si>
    <t>Inchon</t>
  </si>
  <si>
    <t>September 17, 1982 (United States)</t>
  </si>
  <si>
    <t>Terence Young</t>
  </si>
  <si>
    <t>Robin Moore</t>
  </si>
  <si>
    <t>South Korea</t>
  </si>
  <si>
    <t>One Way Productions</t>
  </si>
  <si>
    <t>All Night Long</t>
  </si>
  <si>
    <t>March 6, 1981 (United States)</t>
  </si>
  <si>
    <t>Jean-Claude Tramont</t>
  </si>
  <si>
    <t>The Pursuit of D.B. Cooper</t>
  </si>
  <si>
    <t>November 13, 1981 (United States)</t>
  </si>
  <si>
    <t>Roger Spottiswoode</t>
  </si>
  <si>
    <t>J.D. Reed</t>
  </si>
  <si>
    <t>Robert Duvall</t>
  </si>
  <si>
    <t>PolyGram Pictures</t>
  </si>
  <si>
    <t>Rollover</t>
  </si>
  <si>
    <t>Alan J. Pakula</t>
  </si>
  <si>
    <t>Howard Kohn</t>
  </si>
  <si>
    <t>Only When I Laugh</t>
  </si>
  <si>
    <t>Glenn Jordan</t>
  </si>
  <si>
    <t>Marsha Mason</t>
  </si>
  <si>
    <t>Honky Tonk Freeway</t>
  </si>
  <si>
    <t>John Schlesinger</t>
  </si>
  <si>
    <t>Edward Clinton</t>
  </si>
  <si>
    <t>David Rasche</t>
  </si>
  <si>
    <t>Paternity</t>
  </si>
  <si>
    <t>October 2, 1981 (United States)</t>
  </si>
  <si>
    <t>David Steinberg</t>
  </si>
  <si>
    <t>Charlie Peters</t>
  </si>
  <si>
    <t>King of the Mountain</t>
  </si>
  <si>
    <t>Noel Nosseck</t>
  </si>
  <si>
    <t>David Barry</t>
  </si>
  <si>
    <t>Harry Hamlin</t>
  </si>
  <si>
    <t>Scream</t>
  </si>
  <si>
    <t>January 1, 1981 (United States)</t>
  </si>
  <si>
    <t>Byron Quisenberry</t>
  </si>
  <si>
    <t>Pepper Martin</t>
  </si>
  <si>
    <t>Calendar International Pictures</t>
  </si>
  <si>
    <t>The Devil and Max Devlin</t>
  </si>
  <si>
    <t>Steven Hilliard Stern</t>
  </si>
  <si>
    <t>Mary Rodgers</t>
  </si>
  <si>
    <t>The Amateur</t>
  </si>
  <si>
    <t>Robert Littell</t>
  </si>
  <si>
    <t>John Savage</t>
  </si>
  <si>
    <t>Balkan Productions</t>
  </si>
  <si>
    <t>Longshot</t>
  </si>
  <si>
    <t>TV-PG</t>
  </si>
  <si>
    <t>1981 (United States)</t>
  </si>
  <si>
    <t>E.W. Swackhamer</t>
  </si>
  <si>
    <t>Barry Rosen</t>
  </si>
  <si>
    <t>Leif Garrett</t>
  </si>
  <si>
    <t>Greentree</t>
  </si>
  <si>
    <t>Comin' at Ya!</t>
  </si>
  <si>
    <t>Western</t>
  </si>
  <si>
    <t>Ferdinando Baldi</t>
  </si>
  <si>
    <t>Wolfe Lowenthal</t>
  </si>
  <si>
    <t>Tony Anthony</t>
  </si>
  <si>
    <t>Lupo-Anthony-Quintano Productions</t>
  </si>
  <si>
    <t>Le Pont du Nord</t>
  </si>
  <si>
    <t>March 24, 1982 (France)</t>
  </si>
  <si>
    <t>Jacques Rivette</t>
  </si>
  <si>
    <t>Bulle Ogier</t>
  </si>
  <si>
    <t>Les Films du Losange</t>
  </si>
  <si>
    <t>Silence of the North</t>
  </si>
  <si>
    <t>October 23, 1981 (Canada)</t>
  </si>
  <si>
    <t>Allan King</t>
  </si>
  <si>
    <t>Olive Frederickson</t>
  </si>
  <si>
    <t>Fast Times at Ridgemont High</t>
  </si>
  <si>
    <t>August 13, 1982 (United States)</t>
  </si>
  <si>
    <t>Amy Heckerling</t>
  </si>
  <si>
    <t>Cameron Crowe</t>
  </si>
  <si>
    <t>Sean Penn</t>
  </si>
  <si>
    <t>Blade Runner</t>
  </si>
  <si>
    <t>June 25, 1982 (United States)</t>
  </si>
  <si>
    <t>Ridley Scott</t>
  </si>
  <si>
    <t>Hampton Fancher</t>
  </si>
  <si>
    <t>The Thing</t>
  </si>
  <si>
    <t>Bill Lancaster</t>
  </si>
  <si>
    <t>Conan the Barbarian</t>
  </si>
  <si>
    <t>May 14, 1982 (United States)</t>
  </si>
  <si>
    <t>John Milius</t>
  </si>
  <si>
    <t>Robert E. Howard</t>
  </si>
  <si>
    <t>Arnold Schwarzenegger</t>
  </si>
  <si>
    <t>E.T. the Extra-Terrestrial</t>
  </si>
  <si>
    <t>June 11, 1982 (United States)</t>
  </si>
  <si>
    <t>Melissa Mathison</t>
  </si>
  <si>
    <t>Henry Thomas</t>
  </si>
  <si>
    <t>First Blood</t>
  </si>
  <si>
    <t>October 22, 1982 (United States)</t>
  </si>
  <si>
    <t>Ted Kotcheff</t>
  </si>
  <si>
    <t>David Morrell</t>
  </si>
  <si>
    <t>Anabasis N.V.</t>
  </si>
  <si>
    <t>An Officer and a Gentleman</t>
  </si>
  <si>
    <t>Taylor Hackford</t>
  </si>
  <si>
    <t>Douglas Day Stewart</t>
  </si>
  <si>
    <t>Grease 2</t>
  </si>
  <si>
    <t>Patricia Birch</t>
  </si>
  <si>
    <t>Ken Finkleman</t>
  </si>
  <si>
    <t>Michelle Pfeiffer</t>
  </si>
  <si>
    <t>Annie</t>
  </si>
  <si>
    <t>June 18, 1982 (United States)</t>
  </si>
  <si>
    <t>Carol Sobieski</t>
  </si>
  <si>
    <t>Aileen Quinn</t>
  </si>
  <si>
    <t>Poltergeist</t>
  </si>
  <si>
    <t>June 4, 1982 (United States)</t>
  </si>
  <si>
    <t>JoBeth Williams</t>
  </si>
  <si>
    <t>48 Hrs.</t>
  </si>
  <si>
    <t>December 8, 1982 (United States)</t>
  </si>
  <si>
    <t>Nick Nolte</t>
  </si>
  <si>
    <t>Star Trek II: The Wrath of Khan</t>
  </si>
  <si>
    <t>Nicholas Meyer</t>
  </si>
  <si>
    <t>Gene Roddenberry</t>
  </si>
  <si>
    <t>William Shatner</t>
  </si>
  <si>
    <t>Paradise</t>
  </si>
  <si>
    <t>May 7, 1982 (United States)</t>
  </si>
  <si>
    <t>Stuart Gillard</t>
  </si>
  <si>
    <t>Willie Aames</t>
  </si>
  <si>
    <t>The Last American Virgin</t>
  </si>
  <si>
    <t>July 30, 1982 (United States)</t>
  </si>
  <si>
    <t>Boaz Davidson</t>
  </si>
  <si>
    <t>Lawrence Monoson</t>
  </si>
  <si>
    <t>Cannon Group</t>
  </si>
  <si>
    <t>Sophie's Choice</t>
  </si>
  <si>
    <t>March 4, 1983 (United States)</t>
  </si>
  <si>
    <t>William Styron</t>
  </si>
  <si>
    <t>Incorporated Television Company (ITC)</t>
  </si>
  <si>
    <t>Gandhi</t>
  </si>
  <si>
    <t>February 25, 1983 (United States)</t>
  </si>
  <si>
    <t>Richard Attenborough</t>
  </si>
  <si>
    <t>John Briley</t>
  </si>
  <si>
    <t>Ben Kingsley</t>
  </si>
  <si>
    <t>International Film Investors</t>
  </si>
  <si>
    <t>Tootsie</t>
  </si>
  <si>
    <t>December 17, 1982 (United States)</t>
  </si>
  <si>
    <t>Don McGuire</t>
  </si>
  <si>
    <t>Dustin Hoffman</t>
  </si>
  <si>
    <t>Tron</t>
  </si>
  <si>
    <t>Steven Lisberger</t>
  </si>
  <si>
    <t>The Secret of NIMH</t>
  </si>
  <si>
    <t>July 16, 1982 (United States)</t>
  </si>
  <si>
    <t>Don Bluth</t>
  </si>
  <si>
    <t>Robert C. O'Brien</t>
  </si>
  <si>
    <t>Elizabeth Hartman</t>
  </si>
  <si>
    <t>Aurora</t>
  </si>
  <si>
    <t>The King of Comedy</t>
  </si>
  <si>
    <t>February 18, 1983 (Brazil)</t>
  </si>
  <si>
    <t>Paul D. Zimmerman</t>
  </si>
  <si>
    <t>Embassy International Pictures</t>
  </si>
  <si>
    <t>Rocky III</t>
  </si>
  <si>
    <t>May 28, 1982 (United States)</t>
  </si>
  <si>
    <t>The Beastmaster</t>
  </si>
  <si>
    <t>August 20, 1982 (United States)</t>
  </si>
  <si>
    <t>Don Coscarelli</t>
  </si>
  <si>
    <t>Marc Singer</t>
  </si>
  <si>
    <t>Leisure Investment Company</t>
  </si>
  <si>
    <t>Creepshow</t>
  </si>
  <si>
    <t>November 12, 1982 (United States)</t>
  </si>
  <si>
    <t>George A. Romero</t>
  </si>
  <si>
    <t>Hal Holbrook</t>
  </si>
  <si>
    <t>United Film Distribution Company (UFDC)</t>
  </si>
  <si>
    <t>The Man from Snowy River</t>
  </si>
  <si>
    <t>November 5, 1982 (United States)</t>
  </si>
  <si>
    <t>A.B. 'Banjo' Paterson</t>
  </si>
  <si>
    <t>Cambridge Productions</t>
  </si>
  <si>
    <t>Pink Floyd: The Wall</t>
  </si>
  <si>
    <t>Roger Waters</t>
  </si>
  <si>
    <t>Bob Geldof</t>
  </si>
  <si>
    <t>Goldcrest Films International</t>
  </si>
  <si>
    <t>Cat People</t>
  </si>
  <si>
    <t>April 2, 1982 (United States)</t>
  </si>
  <si>
    <t>DeWitt Bodeen</t>
  </si>
  <si>
    <t>Nastassja Kinski</t>
  </si>
  <si>
    <t>RKO Pictures</t>
  </si>
  <si>
    <t>Fanny and Alexander</t>
  </si>
  <si>
    <t>December 17, 1982 (Sweden)</t>
  </si>
  <si>
    <t>Ingmar Bergman</t>
  </si>
  <si>
    <t>Bertil Guve</t>
  </si>
  <si>
    <t>Sweden</t>
  </si>
  <si>
    <t>Cinematograph AB</t>
  </si>
  <si>
    <t>Friday the 13th Part III</t>
  </si>
  <si>
    <t>Martin Kitrosser</t>
  </si>
  <si>
    <t>Dana Kimmell</t>
  </si>
  <si>
    <t>Firefox</t>
  </si>
  <si>
    <t>Alex Lasker</t>
  </si>
  <si>
    <t>Halloween III: Season of the Witch</t>
  </si>
  <si>
    <t>Tommy Lee Wallace</t>
  </si>
  <si>
    <t>Tom Atkins</t>
  </si>
  <si>
    <t>The Dark Crystal</t>
  </si>
  <si>
    <t>David Odell</t>
  </si>
  <si>
    <t>The Verdict</t>
  </si>
  <si>
    <t>Barry Reed</t>
  </si>
  <si>
    <t>Pieces</t>
  </si>
  <si>
    <t>September 23, 1983 (United States)</t>
  </si>
  <si>
    <t>Juan Piquer SimÃ³n</t>
  </si>
  <si>
    <t>Dick Randall</t>
  </si>
  <si>
    <t>Spain</t>
  </si>
  <si>
    <t>Almena Films</t>
  </si>
  <si>
    <t>Zapped!</t>
  </si>
  <si>
    <t>September 3, 1982 (United States)</t>
  </si>
  <si>
    <t>Robert J. Rosenthal</t>
  </si>
  <si>
    <t>Bruce Rubin</t>
  </si>
  <si>
    <t>Scott Baio</t>
  </si>
  <si>
    <t>Six Pack</t>
  </si>
  <si>
    <t>Mike Marvin</t>
  </si>
  <si>
    <t>Kenny Rogers</t>
  </si>
  <si>
    <t>The World According to Garp</t>
  </si>
  <si>
    <t>July 23, 1982 (United States)</t>
  </si>
  <si>
    <t>George Roy Hill</t>
  </si>
  <si>
    <t>John Irving</t>
  </si>
  <si>
    <t>Pan Arts</t>
  </si>
  <si>
    <t>Diner</t>
  </si>
  <si>
    <t>Barry Levinson</t>
  </si>
  <si>
    <t>Steve Guttenberg</t>
  </si>
  <si>
    <t>The Best Little Whorehouse in Texas</t>
  </si>
  <si>
    <t>Larry L. King</t>
  </si>
  <si>
    <t>The Year of Living Dangerously</t>
  </si>
  <si>
    <t>February 18, 1983 (United States)</t>
  </si>
  <si>
    <t>Night Shift</t>
  </si>
  <si>
    <t>Ron Howard</t>
  </si>
  <si>
    <t>Lowell Ganz</t>
  </si>
  <si>
    <t>Henry Winkler</t>
  </si>
  <si>
    <t>Summer Lovers</t>
  </si>
  <si>
    <t>Peter Gallagher</t>
  </si>
  <si>
    <t>Victor Victoria</t>
  </si>
  <si>
    <t>The Last Unicorn</t>
  </si>
  <si>
    <t>November 19, 1982 (United States)</t>
  </si>
  <si>
    <t>Jules Bass</t>
  </si>
  <si>
    <t>Peter S. Beagle</t>
  </si>
  <si>
    <t>Rankin/Bass Productions</t>
  </si>
  <si>
    <t>The Entity</t>
  </si>
  <si>
    <t>February 4, 1983 (United States)</t>
  </si>
  <si>
    <t>Sidney J. Furie</t>
  </si>
  <si>
    <t>Frank De Felitta</t>
  </si>
  <si>
    <t>Barbara Hershey</t>
  </si>
  <si>
    <t>Airplane II: the Sequel</t>
  </si>
  <si>
    <t>December 10, 1982 (United States)</t>
  </si>
  <si>
    <t>The Toy</t>
  </si>
  <si>
    <t>Richard Donner</t>
  </si>
  <si>
    <t>The House on Sorority Row</t>
  </si>
  <si>
    <t>July 28, 1983 (South Korea)</t>
  </si>
  <si>
    <t>Mark Rosman</t>
  </si>
  <si>
    <t>Kate McNeil</t>
  </si>
  <si>
    <t>VAE Productions</t>
  </si>
  <si>
    <t>Evil Under the Sun</t>
  </si>
  <si>
    <t>March 5, 1982 (United States)</t>
  </si>
  <si>
    <t>Guy Hamilton</t>
  </si>
  <si>
    <t>Anthony Shaffer</t>
  </si>
  <si>
    <t>Peter Ustinov</t>
  </si>
  <si>
    <t>The Sword and the Sorcerer</t>
  </si>
  <si>
    <t>April 30, 1982 (United States)</t>
  </si>
  <si>
    <t>Albert Pyun</t>
  </si>
  <si>
    <t>Tom Karnowski</t>
  </si>
  <si>
    <t>Lee Horsley</t>
  </si>
  <si>
    <t>Sorcerer Productions</t>
  </si>
  <si>
    <t>Death Wish II</t>
  </si>
  <si>
    <t>February 19, 1982 (United States)</t>
  </si>
  <si>
    <t>Michael Winner</t>
  </si>
  <si>
    <t>David Engelbach</t>
  </si>
  <si>
    <t>Charles Bronson</t>
  </si>
  <si>
    <t>Golan-Globus Productions</t>
  </si>
  <si>
    <t>Silent Rage</t>
  </si>
  <si>
    <t>Michael Miller</t>
  </si>
  <si>
    <t>Joseph Fraley</t>
  </si>
  <si>
    <t>Megaforce</t>
  </si>
  <si>
    <t>Bob Kachler</t>
  </si>
  <si>
    <t>Barry Bostwick</t>
  </si>
  <si>
    <t>Personal Best</t>
  </si>
  <si>
    <t>June 26, 1982 (Japan)</t>
  </si>
  <si>
    <t>Robert Towne</t>
  </si>
  <si>
    <t>Mariel Hemingway</t>
  </si>
  <si>
    <t>The Geffen Company</t>
  </si>
  <si>
    <t>Dead Men Don't Wear Plaid</t>
  </si>
  <si>
    <t>Carl Reiner</t>
  </si>
  <si>
    <t>Aspen Film Society</t>
  </si>
  <si>
    <t>Amityville II: The Possession</t>
  </si>
  <si>
    <t>September 24, 1982 (United States)</t>
  </si>
  <si>
    <t>Damiano Damiani</t>
  </si>
  <si>
    <t>James Olson</t>
  </si>
  <si>
    <t>Mexico</t>
  </si>
  <si>
    <t>Missing</t>
  </si>
  <si>
    <t>March 12, 1982 (United States)</t>
  </si>
  <si>
    <t>Costa-Gavras</t>
  </si>
  <si>
    <t>Frances</t>
  </si>
  <si>
    <t>March 11, 1983 (Australia)</t>
  </si>
  <si>
    <t>Graeme Clifford</t>
  </si>
  <si>
    <t>Eric Bergren</t>
  </si>
  <si>
    <t>Jessica Lange</t>
  </si>
  <si>
    <t>The Seduction</t>
  </si>
  <si>
    <t>Thriller</t>
  </si>
  <si>
    <t>David Schmoeller</t>
  </si>
  <si>
    <t>Morgan Fairchild</t>
  </si>
  <si>
    <t>The Romantic Venture</t>
  </si>
  <si>
    <t>Cannery Row</t>
  </si>
  <si>
    <t>David S. Ward</t>
  </si>
  <si>
    <t>John Steinbeck</t>
  </si>
  <si>
    <t>Chai Productions</t>
  </si>
  <si>
    <t>Deathtrap</t>
  </si>
  <si>
    <t>Ira Levin</t>
  </si>
  <si>
    <t>Tex</t>
  </si>
  <si>
    <t>Tim Hunter</t>
  </si>
  <si>
    <t>S.E. Hinton</t>
  </si>
  <si>
    <t>Matt Dillon</t>
  </si>
  <si>
    <t>Time Walker</t>
  </si>
  <si>
    <t>Tom Kennedy</t>
  </si>
  <si>
    <t>Jason Williams</t>
  </si>
  <si>
    <t>Ben Murphy</t>
  </si>
  <si>
    <t>Byzantine Productions</t>
  </si>
  <si>
    <t>I, the Jury</t>
  </si>
  <si>
    <t>April 22, 1982 (West Germany)</t>
  </si>
  <si>
    <t>Richard T. Heffron</t>
  </si>
  <si>
    <t>Mickey Spillane</t>
  </si>
  <si>
    <t>Armand Assante</t>
  </si>
  <si>
    <t>Tempest</t>
  </si>
  <si>
    <t>John Cassavetes</t>
  </si>
  <si>
    <t>Young Doctors in Love</t>
  </si>
  <si>
    <t>Garry Marshall</t>
  </si>
  <si>
    <t>Michael Elias</t>
  </si>
  <si>
    <t>Michael McKean</t>
  </si>
  <si>
    <t>ABC Motion Pictures</t>
  </si>
  <si>
    <t>My Favorite Year</t>
  </si>
  <si>
    <t>October 8, 1982 (United States)</t>
  </si>
  <si>
    <t>Richard Benjamin</t>
  </si>
  <si>
    <t>Norman Steinberg</t>
  </si>
  <si>
    <t>Still of the Night</t>
  </si>
  <si>
    <t>Robert Benton</t>
  </si>
  <si>
    <t>Roy Scheider</t>
  </si>
  <si>
    <t>Parasite</t>
  </si>
  <si>
    <t>Charles Band</t>
  </si>
  <si>
    <t>Alan J. Adler</t>
  </si>
  <si>
    <t>Robert Glaudini</t>
  </si>
  <si>
    <t>Making Love</t>
  </si>
  <si>
    <t>Arthur Hiller</t>
  </si>
  <si>
    <t>Barry Sandler</t>
  </si>
  <si>
    <t>IndieProd Company Productions</t>
  </si>
  <si>
    <t>Honkytonk Man</t>
  </si>
  <si>
    <t>December 15, 1982 (United States)</t>
  </si>
  <si>
    <t>Clancy Carlile</t>
  </si>
  <si>
    <t>The Beast Within</t>
  </si>
  <si>
    <t>Philippe Mora</t>
  </si>
  <si>
    <t>Tom Holland</t>
  </si>
  <si>
    <t>Ronny Cox</t>
  </si>
  <si>
    <t>Katzka</t>
  </si>
  <si>
    <t>Come Back to the 5 &amp; Dime Jimmy Dean, Jimmy Dean</t>
  </si>
  <si>
    <t>April 6, 1983 (France)</t>
  </si>
  <si>
    <t>Ed Graczyk</t>
  </si>
  <si>
    <t>Cher</t>
  </si>
  <si>
    <t>Sandcastle 5 Productions</t>
  </si>
  <si>
    <t>The Final Option</t>
  </si>
  <si>
    <t>September 16, 1983 (United States)</t>
  </si>
  <si>
    <t>Ian Sharp</t>
  </si>
  <si>
    <t>George Markstein</t>
  </si>
  <si>
    <t>Lewis Collins</t>
  </si>
  <si>
    <t>Switzerland</t>
  </si>
  <si>
    <t>Richmond Light Horse Productions</t>
  </si>
  <si>
    <t>Trail of the Pink Panther</t>
  </si>
  <si>
    <t>The Sender</t>
  </si>
  <si>
    <t>Roger Christian</t>
  </si>
  <si>
    <t>Thomas Baum</t>
  </si>
  <si>
    <t>Kathryn Harrold</t>
  </si>
  <si>
    <t>The Border</t>
  </si>
  <si>
    <t>Tony Richardson</t>
  </si>
  <si>
    <t>Deric Washburn</t>
  </si>
  <si>
    <t>Efer Productions</t>
  </si>
  <si>
    <t>Kiss Me Goodbye</t>
  </si>
  <si>
    <t>December 22, 1982 (United States)</t>
  </si>
  <si>
    <t>Robert Mulligan</t>
  </si>
  <si>
    <t>Bruno Barreto</t>
  </si>
  <si>
    <t>A Midsummer Night's Sex Comedy</t>
  </si>
  <si>
    <t>Vice Squad</t>
  </si>
  <si>
    <t>Sandy Howard</t>
  </si>
  <si>
    <t>Season Hubley</t>
  </si>
  <si>
    <t>Best Friends</t>
  </si>
  <si>
    <t>Norman Jewison</t>
  </si>
  <si>
    <t>Valerie Curtin</t>
  </si>
  <si>
    <t>Shoot the Moon</t>
  </si>
  <si>
    <t>Lookin' to Get Out</t>
  </si>
  <si>
    <t>June 30, 1983 (Australia)</t>
  </si>
  <si>
    <t>Hal Ashby</t>
  </si>
  <si>
    <t>Al Schwartz</t>
  </si>
  <si>
    <t>Jon Voight</t>
  </si>
  <si>
    <t>Barbarosa</t>
  </si>
  <si>
    <t>Fred Schepisi</t>
  </si>
  <si>
    <t>Visiting Hours</t>
  </si>
  <si>
    <t>Jean-Claude Lord</t>
  </si>
  <si>
    <t>Brian Taggert</t>
  </si>
  <si>
    <t>Michael Ironside</t>
  </si>
  <si>
    <t>A Little Sex</t>
  </si>
  <si>
    <t>Bruce Paltrow</t>
  </si>
  <si>
    <t>Robert De Laurentiis</t>
  </si>
  <si>
    <t>Tim Matheson</t>
  </si>
  <si>
    <t>Company Four</t>
  </si>
  <si>
    <t>Class Reunion</t>
  </si>
  <si>
    <t>October 29, 1982 (United States)</t>
  </si>
  <si>
    <t>John Hughes</t>
  </si>
  <si>
    <t>Gerrit Graham</t>
  </si>
  <si>
    <t>Hanky Panky</t>
  </si>
  <si>
    <t>Henry Rosenbaum</t>
  </si>
  <si>
    <t>Author! Author!</t>
  </si>
  <si>
    <t>Israel Horovitz</t>
  </si>
  <si>
    <t>Split Image</t>
  </si>
  <si>
    <t>October 3, 1982 (United States)</t>
  </si>
  <si>
    <t>Michael O'Keefe</t>
  </si>
  <si>
    <t>The Challenge</t>
  </si>
  <si>
    <t>John Frankenheimer</t>
  </si>
  <si>
    <t>Richard Maxwell</t>
  </si>
  <si>
    <t>The Soldier</t>
  </si>
  <si>
    <t>August 27, 1982 (United States)</t>
  </si>
  <si>
    <t>James Glickenhaus</t>
  </si>
  <si>
    <t>Ken Wahl</t>
  </si>
  <si>
    <t>Wrong Is Right</t>
  </si>
  <si>
    <t>Richard Brooks</t>
  </si>
  <si>
    <t>Charles McCarry</t>
  </si>
  <si>
    <t>Six Weeks</t>
  </si>
  <si>
    <t>Fred Mustard Stewart</t>
  </si>
  <si>
    <t>The State of Things</t>
  </si>
  <si>
    <t>Wim Wenders</t>
  </si>
  <si>
    <t>Robert Kramer</t>
  </si>
  <si>
    <t>Allen Garfield</t>
  </si>
  <si>
    <t>Gray City</t>
  </si>
  <si>
    <t>Jekyll and Hyde... Together Again</t>
  </si>
  <si>
    <t>October 1, 1982 (United States)</t>
  </si>
  <si>
    <t>Jerry Belson</t>
  </si>
  <si>
    <t>Monica Mcgowan Johnson</t>
  </si>
  <si>
    <t>Mark Blankfield</t>
  </si>
  <si>
    <t>Forced Vengeance</t>
  </si>
  <si>
    <t>James Fargo</t>
  </si>
  <si>
    <t>Franklin Thompson</t>
  </si>
  <si>
    <t>The Missionary</t>
  </si>
  <si>
    <t>Richard Loncraine</t>
  </si>
  <si>
    <t>The Escape Artist</t>
  </si>
  <si>
    <t>Caleb Deschanel</t>
  </si>
  <si>
    <t>David Wagoner</t>
  </si>
  <si>
    <t>Raul Julia</t>
  </si>
  <si>
    <t>Night Crossing</t>
  </si>
  <si>
    <t>February 5, 1982 (United States)</t>
  </si>
  <si>
    <t>Delbert Mann</t>
  </si>
  <si>
    <t>John McGreevey</t>
  </si>
  <si>
    <t>John Hurt</t>
  </si>
  <si>
    <t>Endangered Species</t>
  </si>
  <si>
    <t>September 10, 1982 (United States)</t>
  </si>
  <si>
    <t>Judd Klinger</t>
  </si>
  <si>
    <t>Robert Urich</t>
  </si>
  <si>
    <t>Things Are Tough All Over</t>
  </si>
  <si>
    <t>August 4, 1982 (United States)</t>
  </si>
  <si>
    <t>Thomas K. Avildsen</t>
  </si>
  <si>
    <t>Toni Attell</t>
  </si>
  <si>
    <t>Homework</t>
  </si>
  <si>
    <t>James Beshears</t>
  </si>
  <si>
    <t>Maurice Peterson</t>
  </si>
  <si>
    <t>Joan Collins</t>
  </si>
  <si>
    <t>Jensen Farley Pictures</t>
  </si>
  <si>
    <t>Jinxed!</t>
  </si>
  <si>
    <t>Don Siegel</t>
  </si>
  <si>
    <t>Frank D. Gilroy</t>
  </si>
  <si>
    <t>Bette Midler</t>
  </si>
  <si>
    <t>The Return of Martin Guerre</t>
  </si>
  <si>
    <t>August 26, 1983 (United States)</t>
  </si>
  <si>
    <t>Daniel Vigne</t>
  </si>
  <si>
    <t>Jean-Claude CarriÃ¨re</t>
  </si>
  <si>
    <t>GÃ©rard Depardieu</t>
  </si>
  <si>
    <t>S.F.P.C.</t>
  </si>
  <si>
    <t>They Call Me Bruce</t>
  </si>
  <si>
    <t>Elliott Hong</t>
  </si>
  <si>
    <t>David Randolph</t>
  </si>
  <si>
    <t>Johnny Yune</t>
  </si>
  <si>
    <t>Gold Pine Productions</t>
  </si>
  <si>
    <t>Some Kind of Hero</t>
  </si>
  <si>
    <t>Robert Boris</t>
  </si>
  <si>
    <t>Hammett</t>
  </si>
  <si>
    <t>Joe Gores</t>
  </si>
  <si>
    <t>Five Days One Summer</t>
  </si>
  <si>
    <t>1982 (Japan)</t>
  </si>
  <si>
    <t>Fred Zinnemann</t>
  </si>
  <si>
    <t>Michael Austin</t>
  </si>
  <si>
    <t>Cable and Wireless Finance</t>
  </si>
  <si>
    <t>Penitentiary II</t>
  </si>
  <si>
    <t>Jamaa Fanaka</t>
  </si>
  <si>
    <t>Leon Isaac Kennedy</t>
  </si>
  <si>
    <t>Bob-Bea Productions</t>
  </si>
  <si>
    <t>If You Could See What I Hear</t>
  </si>
  <si>
    <t>Eric Till</t>
  </si>
  <si>
    <t>Cypress Grove</t>
  </si>
  <si>
    <t>Partners</t>
  </si>
  <si>
    <t>James Burrows</t>
  </si>
  <si>
    <t>Ryan O'Neal</t>
  </si>
  <si>
    <t>Richard Pryor: Live on the Sunset Strip</t>
  </si>
  <si>
    <t>Joe Layton</t>
  </si>
  <si>
    <t>Paul Mooney</t>
  </si>
  <si>
    <t>Bugs Bunny's 3rd Movie: 1001 Rabbit Tales</t>
  </si>
  <si>
    <t>John W. Dunn</t>
  </si>
  <si>
    <t>Mel Blanc</t>
  </si>
  <si>
    <t>Warner Bros. Animation</t>
  </si>
  <si>
    <t>Monsignor</t>
  </si>
  <si>
    <t>Jack-Alain LÃ©ger</t>
  </si>
  <si>
    <t>Frank Yablans Presentations</t>
  </si>
  <si>
    <t>Yes, Giorgio</t>
  </si>
  <si>
    <t>Anne Piper</t>
  </si>
  <si>
    <t>Luciano Pavarotti</t>
  </si>
  <si>
    <t>I Ought to Be in Pictures</t>
  </si>
  <si>
    <t>March 26, 1982 (United States)</t>
  </si>
  <si>
    <t>La traviata</t>
  </si>
  <si>
    <t>February 18, 1983 (Italy)</t>
  </si>
  <si>
    <t>Francesco Maria Piave</t>
  </si>
  <si>
    <t>Teresa Stratas</t>
  </si>
  <si>
    <t>Netherlands</t>
  </si>
  <si>
    <t>Accent Films B.V.</t>
  </si>
  <si>
    <t>Fighting Back</t>
  </si>
  <si>
    <t>Lewis Teague</t>
  </si>
  <si>
    <t>Thomas Hedley Jr.</t>
  </si>
  <si>
    <t>Tom Skerritt</t>
  </si>
  <si>
    <t>Permut Presentations</t>
  </si>
  <si>
    <t>Kamikaze 89</t>
  </si>
  <si>
    <t>July 16, 1982 (West Germany)</t>
  </si>
  <si>
    <t>Wolf Gremm</t>
  </si>
  <si>
    <t>Robert Katz</t>
  </si>
  <si>
    <t>Rainer Werner Fassbinder</t>
  </si>
  <si>
    <t>Regina Ziegler Filmproduktion</t>
  </si>
  <si>
    <t>The Wizard of Oz</t>
  </si>
  <si>
    <t>October 6, 1982 (United States)</t>
  </si>
  <si>
    <t>Fumihiko Takayama</t>
  </si>
  <si>
    <t>Yoshimitsu Banno</t>
  </si>
  <si>
    <t>Alan Enterprises</t>
  </si>
  <si>
    <t>Heidi's Song</t>
  </si>
  <si>
    <t>Robert Taylor</t>
  </si>
  <si>
    <t>Joseph Barbera</t>
  </si>
  <si>
    <t>Lorne Greene</t>
  </si>
  <si>
    <t>Hanna-Barbera Productions</t>
  </si>
  <si>
    <t>Love Child</t>
  </si>
  <si>
    <t>October 15, 1982 (United States)</t>
  </si>
  <si>
    <t>Anne Gerard</t>
  </si>
  <si>
    <t>Amy Madigan</t>
  </si>
  <si>
    <t>Boardinghouse</t>
  </si>
  <si>
    <t>October 21, 1983 (United States)</t>
  </si>
  <si>
    <t>John Wintergate</t>
  </si>
  <si>
    <t>Blustarr</t>
  </si>
  <si>
    <t>Experience Preferred... But Not Essential</t>
  </si>
  <si>
    <t>December 22, 1982 (United Kingdom)</t>
  </si>
  <si>
    <t>Peter Duffell</t>
  </si>
  <si>
    <t>June Roberts</t>
  </si>
  <si>
    <t>Elizabeth Edmonds</t>
  </si>
  <si>
    <t>Channel Four Film</t>
  </si>
  <si>
    <t>The Personals</t>
  </si>
  <si>
    <t>October 1982 (United States)</t>
  </si>
  <si>
    <t>Peter Markle</t>
  </si>
  <si>
    <t>Bill Schoppert</t>
  </si>
  <si>
    <t>Blueline Productions</t>
  </si>
  <si>
    <t>Lonely Hearts</t>
  </si>
  <si>
    <t>October 21, 1982 (Australia)</t>
  </si>
  <si>
    <t>Paul Cox</t>
  </si>
  <si>
    <t>Wendy Hughes</t>
  </si>
  <si>
    <t>Adam Packer Film Productions</t>
  </si>
  <si>
    <t>Scarface</t>
  </si>
  <si>
    <t>December 9, 1983 (United States)</t>
  </si>
  <si>
    <t>The Outsiders</t>
  </si>
  <si>
    <t>March 25, 1983 (United States)</t>
  </si>
  <si>
    <t>Kathleen Rowell</t>
  </si>
  <si>
    <t>C. Thomas Howell</t>
  </si>
  <si>
    <t>Star Wars: Episode VI - Return of the Jedi</t>
  </si>
  <si>
    <t>May 25, 1983 (United States)</t>
  </si>
  <si>
    <t>Risky Business</t>
  </si>
  <si>
    <t>August 5, 1983 (United States)</t>
  </si>
  <si>
    <t>Paul Brickman</t>
  </si>
  <si>
    <t>Tom Cruise</t>
  </si>
  <si>
    <t>National Lampoon's Vacation</t>
  </si>
  <si>
    <t>July 29, 1983 (United States)</t>
  </si>
  <si>
    <t>National Lampoon</t>
  </si>
  <si>
    <t>Trading Places</t>
  </si>
  <si>
    <t>June 8, 1983 (United States)</t>
  </si>
  <si>
    <t>Timothy Harris</t>
  </si>
  <si>
    <t>Eddie Murphy</t>
  </si>
  <si>
    <t>Superman III</t>
  </si>
  <si>
    <t>June 17, 1983 (United States)</t>
  </si>
  <si>
    <t>The Big Chill</t>
  </si>
  <si>
    <t>September 30, 1983 (United States)</t>
  </si>
  <si>
    <t>Tom Berenger</t>
  </si>
  <si>
    <t>Staying Alive</t>
  </si>
  <si>
    <t>July 15, 1983 (United States)</t>
  </si>
  <si>
    <t>Nik Cohn</t>
  </si>
  <si>
    <t>Jaws 3-D</t>
  </si>
  <si>
    <t>July 22, 1983 (United States)</t>
  </si>
  <si>
    <t>Joe Alves</t>
  </si>
  <si>
    <t>Dennis Quaid</t>
  </si>
  <si>
    <t>Christine</t>
  </si>
  <si>
    <t>Keith Gordon</t>
  </si>
  <si>
    <t>Sleepaway Camp</t>
  </si>
  <si>
    <t>November 18, 1983 (United States)</t>
  </si>
  <si>
    <t>Robert Hiltzik</t>
  </si>
  <si>
    <t>Felissa Rose</t>
  </si>
  <si>
    <t>American Eagle Films</t>
  </si>
  <si>
    <t>Flashdance</t>
  </si>
  <si>
    <t>Adrian Lyne</t>
  </si>
  <si>
    <t>Jennifer Beals</t>
  </si>
  <si>
    <t>WarGames</t>
  </si>
  <si>
    <t>June 3, 1983 (United States)</t>
  </si>
  <si>
    <t>Lawrence Lasker</t>
  </si>
  <si>
    <t>Matthew Broderick</t>
  </si>
  <si>
    <t>The Right Stuff</t>
  </si>
  <si>
    <t>February 17, 1984 (United States)</t>
  </si>
  <si>
    <t>Philip Kaufman</t>
  </si>
  <si>
    <t>Sam Shepard</t>
  </si>
  <si>
    <t>Krull</t>
  </si>
  <si>
    <t>Ken Marshall</t>
  </si>
  <si>
    <t>Spring Break</t>
  </si>
  <si>
    <t>David Smilow</t>
  </si>
  <si>
    <t>David Knell</t>
  </si>
  <si>
    <t>The Dead Zone</t>
  </si>
  <si>
    <t>Jeffrey Boam</t>
  </si>
  <si>
    <t>Christopher Walken</t>
  </si>
  <si>
    <t>Octopussy</t>
  </si>
  <si>
    <t>June 10, 1983 (United States)</t>
  </si>
  <si>
    <t>George MacDonald Fraser</t>
  </si>
  <si>
    <t>Private School</t>
  </si>
  <si>
    <t>Noel Black</t>
  </si>
  <si>
    <t>Phoebe Cates</t>
  </si>
  <si>
    <t>Unity Productions</t>
  </si>
  <si>
    <t>Valley Girl</t>
  </si>
  <si>
    <t>April 29, 1983 (United States)</t>
  </si>
  <si>
    <t>Martha Coolidge</t>
  </si>
  <si>
    <t>Andrew Lane</t>
  </si>
  <si>
    <t>Nicolas Cage</t>
  </si>
  <si>
    <t>Atlantic Entertainment Group</t>
  </si>
  <si>
    <t>Rumble Fish</t>
  </si>
  <si>
    <t>Videodrome</t>
  </si>
  <si>
    <t>James Woods</t>
  </si>
  <si>
    <t>Filmplan International</t>
  </si>
  <si>
    <t>Terms of Endearment</t>
  </si>
  <si>
    <t>James L. Brooks</t>
  </si>
  <si>
    <t>Larry McMurtry</t>
  </si>
  <si>
    <t>Twilight Zone: The Movie</t>
  </si>
  <si>
    <t>June 24, 1983 (United States)</t>
  </si>
  <si>
    <t>Amblin Entertainment</t>
  </si>
  <si>
    <t>Never Say Never Again</t>
  </si>
  <si>
    <t>October 7, 1983 (United States)</t>
  </si>
  <si>
    <t>Kevin McClory</t>
  </si>
  <si>
    <t>TaliaFilm II Productions</t>
  </si>
  <si>
    <t>A Christmas Story</t>
  </si>
  <si>
    <t>Jean Shepherd</t>
  </si>
  <si>
    <t>Peter Billingsley</t>
  </si>
  <si>
    <t>Cujo</t>
  </si>
  <si>
    <t>August 12, 1983 (United States)</t>
  </si>
  <si>
    <t>Sudden Impact</t>
  </si>
  <si>
    <t>Harry Julian Fink</t>
  </si>
  <si>
    <t>The Hunger</t>
  </si>
  <si>
    <t>Tony Scott</t>
  </si>
  <si>
    <t>James Costigan</t>
  </si>
  <si>
    <t>Catherine Deneuve</t>
  </si>
  <si>
    <t>Mr. Mom</t>
  </si>
  <si>
    <t>August 19, 1983 (United States)</t>
  </si>
  <si>
    <t>Stan Dragoti</t>
  </si>
  <si>
    <t>Michael Keaton</t>
  </si>
  <si>
    <t>Sherwood Productions</t>
  </si>
  <si>
    <t>Blue Thunder</t>
  </si>
  <si>
    <t>May 13, 1983 (United States)</t>
  </si>
  <si>
    <t>Dan O'Bannon</t>
  </si>
  <si>
    <t>Breathless</t>
  </si>
  <si>
    <t>Jim McBride</t>
  </si>
  <si>
    <t>FranÃ§ois Truffaut</t>
  </si>
  <si>
    <t>Breathless Associates</t>
  </si>
  <si>
    <t>Psycho II</t>
  </si>
  <si>
    <t>Richard Franklin</t>
  </si>
  <si>
    <t>Anthony Perkins</t>
  </si>
  <si>
    <t>Local Hero</t>
  </si>
  <si>
    <t>March 17, 1983 (United Kingdom)</t>
  </si>
  <si>
    <t>Bill Forsyth</t>
  </si>
  <si>
    <t>Burt Lancaster</t>
  </si>
  <si>
    <t>Bad Boys</t>
  </si>
  <si>
    <t>Richard Di Lello</t>
  </si>
  <si>
    <t>Silkwood</t>
  </si>
  <si>
    <t>January 27, 1984 (United States)</t>
  </si>
  <si>
    <t>Nora Ephron</t>
  </si>
  <si>
    <t>All the Right Moves</t>
  </si>
  <si>
    <t>Michael Chapman</t>
  </si>
  <si>
    <t>Lucille Ball Productions</t>
  </si>
  <si>
    <t>The Keep</t>
  </si>
  <si>
    <t>December 16, 1983 (United States)</t>
  </si>
  <si>
    <t>F. Paul Wilson</t>
  </si>
  <si>
    <t>My Tutor</t>
  </si>
  <si>
    <t>April 22, 1983 (United States)</t>
  </si>
  <si>
    <t>George Bowers</t>
  </si>
  <si>
    <t>Joe Roberts</t>
  </si>
  <si>
    <t>Matt Lattanzi</t>
  </si>
  <si>
    <t>Marimark Productions</t>
  </si>
  <si>
    <t>Yentl</t>
  </si>
  <si>
    <t>January 6, 1984 (United States)</t>
  </si>
  <si>
    <t>Barbra Streisand</t>
  </si>
  <si>
    <t>Jack Rosenthal</t>
  </si>
  <si>
    <t>Ladbroke</t>
  </si>
  <si>
    <t>Fire and Ice</t>
  </si>
  <si>
    <t>Randy Norton</t>
  </si>
  <si>
    <t>Polyc International BV</t>
  </si>
  <si>
    <t>Eddie and the Cruisers</t>
  </si>
  <si>
    <t>Yellowbeard</t>
  </si>
  <si>
    <t>Mel Damski</t>
  </si>
  <si>
    <t>Graham Chapman</t>
  </si>
  <si>
    <t>Seagoat Films</t>
  </si>
  <si>
    <t>The Meaning of Life</t>
  </si>
  <si>
    <t>March 31, 1983 (United States)</t>
  </si>
  <si>
    <t>Terry Jones</t>
  </si>
  <si>
    <t>John Cleese</t>
  </si>
  <si>
    <t>Celandine Films</t>
  </si>
  <si>
    <t>Nostalghia</t>
  </si>
  <si>
    <t>March 1992 (United States)</t>
  </si>
  <si>
    <t>Andrei Tarkovsky</t>
  </si>
  <si>
    <t>Oleg Yankovskiy</t>
  </si>
  <si>
    <t>Rai 2</t>
  </si>
  <si>
    <t>Hot Dog... The Movie</t>
  </si>
  <si>
    <t>January 13, 1984 (United States)</t>
  </si>
  <si>
    <t>Edward S. Feldman Productions</t>
  </si>
  <si>
    <t>Smokey and the Bandit Part 3</t>
  </si>
  <si>
    <t>Dick Lowry</t>
  </si>
  <si>
    <t>Stuart Birnbaum</t>
  </si>
  <si>
    <t>Jackie Gleason</t>
  </si>
  <si>
    <t>Deathstalker</t>
  </si>
  <si>
    <t>James Sbardellati</t>
  </si>
  <si>
    <t>Howard R. Cohen</t>
  </si>
  <si>
    <t>Rick Hill</t>
  </si>
  <si>
    <t>Aries CinematogrÃ¡fica Argentina</t>
  </si>
  <si>
    <t>Porky's II: The Next Day</t>
  </si>
  <si>
    <t>Roger Swaybill</t>
  </si>
  <si>
    <t>Something Wicked This Way Comes</t>
  </si>
  <si>
    <t>Jack Clayton</t>
  </si>
  <si>
    <t>Ray Bradbury</t>
  </si>
  <si>
    <t>Tender Mercies</t>
  </si>
  <si>
    <t>March 4, 1983 (Canada)</t>
  </si>
  <si>
    <t>Horton Foote</t>
  </si>
  <si>
    <t>Antron Media Production</t>
  </si>
  <si>
    <t>Star 80</t>
  </si>
  <si>
    <t>February 3, 1984 (United States)</t>
  </si>
  <si>
    <t>Bob Fosse</t>
  </si>
  <si>
    <t>Teresa Carpenter</t>
  </si>
  <si>
    <t>Gorky Park</t>
  </si>
  <si>
    <t>Martin Cruz Smith</t>
  </si>
  <si>
    <t>Eagle Associates.</t>
  </si>
  <si>
    <t>Lone Wolf McQuade</t>
  </si>
  <si>
    <t>B.J. Nelson</t>
  </si>
  <si>
    <t>1818 Productions</t>
  </si>
  <si>
    <t>Easy Money</t>
  </si>
  <si>
    <t>James Signorelli</t>
  </si>
  <si>
    <t>Rodney Dangerfield</t>
  </si>
  <si>
    <t>Easy Money Associates</t>
  </si>
  <si>
    <t>Merry Christmas Mr. Lawrence</t>
  </si>
  <si>
    <t>September 2, 1983 (United States)</t>
  </si>
  <si>
    <t>Nagisa Ã”shima</t>
  </si>
  <si>
    <t>Lourens van der Post</t>
  </si>
  <si>
    <t>David Bowie</t>
  </si>
  <si>
    <t>National Film Trustee Company</t>
  </si>
  <si>
    <t>Losin' It</t>
  </si>
  <si>
    <t>Curtis Hanson</t>
  </si>
  <si>
    <t>Bill Norton</t>
  </si>
  <si>
    <t>Tiberius Film Productions</t>
  </si>
  <si>
    <t>Screwballs</t>
  </si>
  <si>
    <t>April 1, 1983 (United States)</t>
  </si>
  <si>
    <t>Rafal Zielinski</t>
  </si>
  <si>
    <t>Linda Shayne</t>
  </si>
  <si>
    <t>Peter Keleghan</t>
  </si>
  <si>
    <t>Millenium</t>
  </si>
  <si>
    <t>Brainstorm</t>
  </si>
  <si>
    <t>Douglas Trumbull</t>
  </si>
  <si>
    <t>Bruce Joel Rubin</t>
  </si>
  <si>
    <t>JF Productions</t>
  </si>
  <si>
    <t>The Man with Two Brains</t>
  </si>
  <si>
    <t>George Gipe</t>
  </si>
  <si>
    <t>Angel</t>
  </si>
  <si>
    <t>Robert Vincent O'Neil</t>
  </si>
  <si>
    <t>Cliff Gorman</t>
  </si>
  <si>
    <t>10 to Midnight</t>
  </si>
  <si>
    <t>March 11, 1983 (United States)</t>
  </si>
  <si>
    <t>J. Lee Thompson</t>
  </si>
  <si>
    <t>William Roberts</t>
  </si>
  <si>
    <t>Cannon Films</t>
  </si>
  <si>
    <t>Uncommon Valor</t>
  </si>
  <si>
    <t>Joe Gayton</t>
  </si>
  <si>
    <t>Doctor Detroit</t>
  </si>
  <si>
    <t>May 6, 1983 (United States)</t>
  </si>
  <si>
    <t>Black Rhino Productions</t>
  </si>
  <si>
    <t>Mortuary</t>
  </si>
  <si>
    <t>Howard Avedis</t>
  </si>
  <si>
    <t>Mary Beth McDonough</t>
  </si>
  <si>
    <t>Hickmar Productions</t>
  </si>
  <si>
    <t>Stroker Ace</t>
  </si>
  <si>
    <t>July 1, 1983 (United States)</t>
  </si>
  <si>
    <t>William Neely</t>
  </si>
  <si>
    <t>Sahara</t>
  </si>
  <si>
    <t>March 2, 1984 (United States)</t>
  </si>
  <si>
    <t>Andrew V. McLaglen</t>
  </si>
  <si>
    <t>Menahem Golan</t>
  </si>
  <si>
    <t>Cabal Film</t>
  </si>
  <si>
    <t>Two of a Kind</t>
  </si>
  <si>
    <t>John Herzfeld</t>
  </si>
  <si>
    <t>Chained Heat</t>
  </si>
  <si>
    <t>May 27, 1983 (United States)</t>
  </si>
  <si>
    <t>Paul Nicholas</t>
  </si>
  <si>
    <t>Aaron Butler</t>
  </si>
  <si>
    <t>Linda Blair</t>
  </si>
  <si>
    <t>Heat GBR</t>
  </si>
  <si>
    <t>Spacehunter: Adventures in the Forbidden Zone</t>
  </si>
  <si>
    <t>May 20, 1983 (United States)</t>
  </si>
  <si>
    <t>Stewart Harding</t>
  </si>
  <si>
    <t>Peter Strauss</t>
  </si>
  <si>
    <t>High Road to China</t>
  </si>
  <si>
    <t>March 18, 1983 (United States)</t>
  </si>
  <si>
    <t>Brian G. Hutton</t>
  </si>
  <si>
    <t>Jon Cleary</t>
  </si>
  <si>
    <t>Tom Selleck</t>
  </si>
  <si>
    <t>City Films</t>
  </si>
  <si>
    <t>Never Cry Wolf</t>
  </si>
  <si>
    <t>Carroll Ballard</t>
  </si>
  <si>
    <t>Farley Mowat</t>
  </si>
  <si>
    <t>Walt Disney Pictures</t>
  </si>
  <si>
    <t>The Pirates of Penzance</t>
  </si>
  <si>
    <t>Wilford Leach</t>
  </si>
  <si>
    <t>W.S. Gilbert</t>
  </si>
  <si>
    <t>Kevin Kline</t>
  </si>
  <si>
    <t>Rock &amp; Rule</t>
  </si>
  <si>
    <t>July 24, 1987 (United States)</t>
  </si>
  <si>
    <t>Clive Smith</t>
  </si>
  <si>
    <t>Patrick Loubert</t>
  </si>
  <si>
    <t>Don Francks</t>
  </si>
  <si>
    <t>Nelvana</t>
  </si>
  <si>
    <t>Hercules</t>
  </si>
  <si>
    <t>Luigi Cozzi</t>
  </si>
  <si>
    <t>Lou Ferrigno</t>
  </si>
  <si>
    <t>Cannon Films Inc.</t>
  </si>
  <si>
    <t>Educating Rita</t>
  </si>
  <si>
    <t>Lewis Gilbert</t>
  </si>
  <si>
    <t>Willy Russell</t>
  </si>
  <si>
    <t>Acorn Pictures</t>
  </si>
  <si>
    <t>A Night in Heaven</t>
  </si>
  <si>
    <t>Joan Tewkesbury</t>
  </si>
  <si>
    <t>Christopher Atkins</t>
  </si>
  <si>
    <t>Under Fire</t>
  </si>
  <si>
    <t>Ron Shelton</t>
  </si>
  <si>
    <t>Amityville 3-D</t>
  </si>
  <si>
    <t>David Ambrose</t>
  </si>
  <si>
    <t>Tony Roberts</t>
  </si>
  <si>
    <t>De Laurentiis Entertainment Group (DEG)</t>
  </si>
  <si>
    <t>Testament</t>
  </si>
  <si>
    <t>January 5, 1984 (Argentina)</t>
  </si>
  <si>
    <t>Lynne Littman</t>
  </si>
  <si>
    <t>Carol Amen</t>
  </si>
  <si>
    <t>Jane Alexander</t>
  </si>
  <si>
    <t>The Osterman Weekend</t>
  </si>
  <si>
    <t>November 4, 1983 (United States)</t>
  </si>
  <si>
    <t>Sam Peckinpah</t>
  </si>
  <si>
    <t>Robert Ludlum</t>
  </si>
  <si>
    <t>Rutger Hauer</t>
  </si>
  <si>
    <t>Osterman Weekend Associates</t>
  </si>
  <si>
    <t>Revenge of the Ninja</t>
  </si>
  <si>
    <t>Sam Firstenberg</t>
  </si>
  <si>
    <t>James R. Silke</t>
  </si>
  <si>
    <t>ShÃ´ Kosugi</t>
  </si>
  <si>
    <t>Zelig</t>
  </si>
  <si>
    <t>August 25, 1983 (Argentina)</t>
  </si>
  <si>
    <t>Independence Day</t>
  </si>
  <si>
    <t>September 9, 1983 (Denmark)</t>
  </si>
  <si>
    <t>Robert Mandel</t>
  </si>
  <si>
    <t>Alice Hoffman</t>
  </si>
  <si>
    <t>Kathleen Quinlan</t>
  </si>
  <si>
    <t>Escape from the Bronx</t>
  </si>
  <si>
    <t>January 18, 1985 (United States)</t>
  </si>
  <si>
    <t>Enzo G. Castellari</t>
  </si>
  <si>
    <t>Tito Carpi</t>
  </si>
  <si>
    <t>Mark Gregory</t>
  </si>
  <si>
    <t>To Be or Not to Be</t>
  </si>
  <si>
    <t>Alan Johnson</t>
  </si>
  <si>
    <t>Thomas Meehan</t>
  </si>
  <si>
    <t>Eureka</t>
  </si>
  <si>
    <t>May 20, 1983 (United Kingdom)</t>
  </si>
  <si>
    <t>Nicolas Roeg</t>
  </si>
  <si>
    <t>Marshall Houts</t>
  </si>
  <si>
    <t>Recorded Picture Company (RPC)</t>
  </si>
  <si>
    <t>The Wicked Lady</t>
  </si>
  <si>
    <t>Leslie Arliss</t>
  </si>
  <si>
    <t>Still Smokin</t>
  </si>
  <si>
    <t>Yor, the Hunter from the Future</t>
  </si>
  <si>
    <t>Antonio Margheriti</t>
  </si>
  <si>
    <t>Juan Zanotto</t>
  </si>
  <si>
    <t>Reb Brown</t>
  </si>
  <si>
    <t>Diamant Film</t>
  </si>
  <si>
    <t>Of Unknown Origin</t>
  </si>
  <si>
    <t>November 24, 1983 (United States)</t>
  </si>
  <si>
    <t>George P. Cosmatos</t>
  </si>
  <si>
    <t>Chauncey G. Parker III</t>
  </si>
  <si>
    <t>Peter Weller</t>
  </si>
  <si>
    <t>Curse of the Pink Panther</t>
  </si>
  <si>
    <t>David Niven</t>
  </si>
  <si>
    <t>D.C. Cab</t>
  </si>
  <si>
    <t>Topper Carew</t>
  </si>
  <si>
    <t>Max Gail</t>
  </si>
  <si>
    <t>Beyond the Limit</t>
  </si>
  <si>
    <t>John Mackenzie</t>
  </si>
  <si>
    <t>Graham Greene</t>
  </si>
  <si>
    <t>World Film Services</t>
  </si>
  <si>
    <t>The Survivors</t>
  </si>
  <si>
    <t>June 22, 1983 (United States)</t>
  </si>
  <si>
    <t>Michael Leeson</t>
  </si>
  <si>
    <t>The Lonely Lady</t>
  </si>
  <si>
    <t>Peter Sasdy</t>
  </si>
  <si>
    <t>Harold Robbins</t>
  </si>
  <si>
    <t>Pia Zadora</t>
  </si>
  <si>
    <t>Harold Robbins International Company</t>
  </si>
  <si>
    <t>The Star Chamber</t>
  </si>
  <si>
    <t>Roderick Taylor</t>
  </si>
  <si>
    <t>Michael Douglas</t>
  </si>
  <si>
    <t>The Dresser</t>
  </si>
  <si>
    <t>December 6, 1983 (United States)</t>
  </si>
  <si>
    <t>Ronald Harwood</t>
  </si>
  <si>
    <t>The Lords of Discipline</t>
  </si>
  <si>
    <t>Franc Roddam</t>
  </si>
  <si>
    <t>Pat Conroy</t>
  </si>
  <si>
    <t>David Keith</t>
  </si>
  <si>
    <t>Cross Creek</t>
  </si>
  <si>
    <t>October 27, 1983 (Netherlands)</t>
  </si>
  <si>
    <t>Marjorie Kinnan Rawlings</t>
  </si>
  <si>
    <t>Mary Steenburgen</t>
  </si>
  <si>
    <t>Thorn EMI Screen Entertainment</t>
  </si>
  <si>
    <t>The Man Who Loved Women</t>
  </si>
  <si>
    <t>Delphi Films</t>
  </si>
  <si>
    <t>Nightmares</t>
  </si>
  <si>
    <t>September 9, 1983 (United States)</t>
  </si>
  <si>
    <t>Joseph Sargent</t>
  </si>
  <si>
    <t>Christopher Crowe</t>
  </si>
  <si>
    <t>Cristina Raines</t>
  </si>
  <si>
    <t>Deal of the Century</t>
  </si>
  <si>
    <t>Eddie Macon's Run</t>
  </si>
  <si>
    <t>Jeff Kanew</t>
  </si>
  <si>
    <t>James McLendon</t>
  </si>
  <si>
    <t>Max Dugan Returns</t>
  </si>
  <si>
    <t>The Sting II</t>
  </si>
  <si>
    <t>Jeremy Kagan</t>
  </si>
  <si>
    <t>Baby It's You</t>
  </si>
  <si>
    <t>John Sayles</t>
  </si>
  <si>
    <t>Amy Robinson</t>
  </si>
  <si>
    <t>Rosanna Arquette</t>
  </si>
  <si>
    <t>Double Play</t>
  </si>
  <si>
    <t>Heat and Dust</t>
  </si>
  <si>
    <t>January 1983 (United Kingdom)</t>
  </si>
  <si>
    <t>Ruth Prawer Jhabvala</t>
  </si>
  <si>
    <t>Julie Christie</t>
  </si>
  <si>
    <t>Going Berserk</t>
  </si>
  <si>
    <t>Dana Olsen</t>
  </si>
  <si>
    <t>John Candy</t>
  </si>
  <si>
    <t>Les Productions Mutuelles LtÃ©e</t>
  </si>
  <si>
    <t>Daniel</t>
  </si>
  <si>
    <t>February 10, 1984 (United Kingdom)</t>
  </si>
  <si>
    <t>Timothy Hutton</t>
  </si>
  <si>
    <t>Heart Like a Wheel</t>
  </si>
  <si>
    <t>Jonathan Kaplan</t>
  </si>
  <si>
    <t>Ken Friedman</t>
  </si>
  <si>
    <t>Bonnie Bedelia</t>
  </si>
  <si>
    <t>Love Letters</t>
  </si>
  <si>
    <t>April 27, 1984 (United States)</t>
  </si>
  <si>
    <t>Amy Holden Jones</t>
  </si>
  <si>
    <t>Get Crazy</t>
  </si>
  <si>
    <t>Danny Opatoshu</t>
  </si>
  <si>
    <t>Malcolm McDowell</t>
  </si>
  <si>
    <t>D &amp; P Productions</t>
  </si>
  <si>
    <t>Nate and Hayes</t>
  </si>
  <si>
    <t>Ferdinand Fairfax</t>
  </si>
  <si>
    <t>Lloyd Phillips</t>
  </si>
  <si>
    <t>Tommy Lee Jones</t>
  </si>
  <si>
    <t>New Zealand</t>
  </si>
  <si>
    <t>Phillips Whitehouse Productions</t>
  </si>
  <si>
    <t>Strange Invaders</t>
  </si>
  <si>
    <t>Michael Laughlin</t>
  </si>
  <si>
    <t>Bill Condon</t>
  </si>
  <si>
    <t>The Black Stallion Returns</t>
  </si>
  <si>
    <t>Robert Dalva</t>
  </si>
  <si>
    <t>Walter Farley</t>
  </si>
  <si>
    <t>Kelly Reno</t>
  </si>
  <si>
    <t>Metalstorm: the Destruction of Jared-Syn</t>
  </si>
  <si>
    <t>Jeffrey Byron</t>
  </si>
  <si>
    <t>Albert Band International Productions Inc.</t>
  </si>
  <si>
    <t>Getting It on</t>
  </si>
  <si>
    <t>August 1983 (United States)</t>
  </si>
  <si>
    <t>William Olsen</t>
  </si>
  <si>
    <t>Martin Yost</t>
  </si>
  <si>
    <t>Seventh Avenue Films</t>
  </si>
  <si>
    <t>Lianna</t>
  </si>
  <si>
    <t>September 8, 1983 (Netherlands)</t>
  </si>
  <si>
    <t>Linda Griffiths</t>
  </si>
  <si>
    <t>Winwood Productions</t>
  </si>
  <si>
    <t>Better Late Than Never</t>
  </si>
  <si>
    <t>Bryan Forbes</t>
  </si>
  <si>
    <t>Gwen Davis</t>
  </si>
  <si>
    <t>Lovesick</t>
  </si>
  <si>
    <t>Marshall Brickman</t>
  </si>
  <si>
    <t>Running Brave</t>
  </si>
  <si>
    <t>Donald Shebib</t>
  </si>
  <si>
    <t>Henry Bean</t>
  </si>
  <si>
    <t>Robby Benson</t>
  </si>
  <si>
    <t>Englander Productions</t>
  </si>
  <si>
    <t>Exposed</t>
  </si>
  <si>
    <t>James Toback</t>
  </si>
  <si>
    <t>Trenchcoat</t>
  </si>
  <si>
    <t>Michael Tuchner</t>
  </si>
  <si>
    <t>Jeffrey Price</t>
  </si>
  <si>
    <t>Margot Kidder</t>
  </si>
  <si>
    <t>Stryker</t>
  </si>
  <si>
    <t>Cirio H. Santiago</t>
  </si>
  <si>
    <t>Steve Sandor</t>
  </si>
  <si>
    <t>Philippines</t>
  </si>
  <si>
    <t>Cinema Vehicle Services</t>
  </si>
  <si>
    <t>The Man Who Wasn't There</t>
  </si>
  <si>
    <t>Table for Five</t>
  </si>
  <si>
    <t>March 10, 1983 (Australia)</t>
  </si>
  <si>
    <t>Robert Lieberman</t>
  </si>
  <si>
    <t>Romantic Comedy</t>
  </si>
  <si>
    <t>Bernard Slade</t>
  </si>
  <si>
    <t>Metrocolor</t>
  </si>
  <si>
    <t>Young Warriors</t>
  </si>
  <si>
    <t>August 28, 1983 (United States)</t>
  </si>
  <si>
    <t>Lawrence David Foldes</t>
  </si>
  <si>
    <t>Russell W. Colgin</t>
  </si>
  <si>
    <t>Ernest Borgnine</t>
  </si>
  <si>
    <t>Star Cinema</t>
  </si>
  <si>
    <t>Man, Woman and Child</t>
  </si>
  <si>
    <t>September 7, 1983 (France)</t>
  </si>
  <si>
    <t>Dick Richards</t>
  </si>
  <si>
    <t>Erich Segal</t>
  </si>
  <si>
    <t>Martin Sheen</t>
  </si>
  <si>
    <t>Gaylord Productions</t>
  </si>
  <si>
    <t>Hanna K.</t>
  </si>
  <si>
    <t>Franco Solinas</t>
  </si>
  <si>
    <t>Israel</t>
  </si>
  <si>
    <t>K.G. Productions</t>
  </si>
  <si>
    <t>Slayground</t>
  </si>
  <si>
    <t>February 1984 (United States)</t>
  </si>
  <si>
    <t>Terry Bedford</t>
  </si>
  <si>
    <t>Trevor Preston</t>
  </si>
  <si>
    <t>Peter Coyote</t>
  </si>
  <si>
    <t>Jennie and Company</t>
  </si>
  <si>
    <t>White Star</t>
  </si>
  <si>
    <t>March 8, 1985 (West Germany)</t>
  </si>
  <si>
    <t>Roland Klick</t>
  </si>
  <si>
    <t>Karen Jaehne-Lathan</t>
  </si>
  <si>
    <t>Dennis Hopper</t>
  </si>
  <si>
    <t>Richard Pryor... Here and Now</t>
  </si>
  <si>
    <t>Deadly Force</t>
  </si>
  <si>
    <t>Paul Aaron</t>
  </si>
  <si>
    <t>Ken Barnett</t>
  </si>
  <si>
    <t>Wings Hauser</t>
  </si>
  <si>
    <t>Force Productions</t>
  </si>
  <si>
    <t>My Brother's Wedding</t>
  </si>
  <si>
    <t>March 1985 (United States)</t>
  </si>
  <si>
    <t>Charles Burnett</t>
  </si>
  <si>
    <t>Everett Silas</t>
  </si>
  <si>
    <t>Charles Burnett Productions</t>
  </si>
  <si>
    <t>Blue Skies Again</t>
  </si>
  <si>
    <t>Richard Michaels</t>
  </si>
  <si>
    <t>Kevin Sellers</t>
  </si>
  <si>
    <t>Lantana</t>
  </si>
  <si>
    <t>Last Plane Out</t>
  </si>
  <si>
    <t>David Nelson</t>
  </si>
  <si>
    <t>Ernest Tidyman</t>
  </si>
  <si>
    <t>Jan-Michael Vincent</t>
  </si>
  <si>
    <t>Cross Country</t>
  </si>
  <si>
    <t>Herbert Kastle</t>
  </si>
  <si>
    <t>Richard Beymer</t>
  </si>
  <si>
    <t>Filmline Productions</t>
  </si>
  <si>
    <t>A Polish Vampire in Burbank</t>
  </si>
  <si>
    <t>October 31, 1983 (United States)</t>
  </si>
  <si>
    <t>Mark Pirro</t>
  </si>
  <si>
    <t>Pirromount Pictures</t>
  </si>
  <si>
    <t>Forever Young</t>
  </si>
  <si>
    <t>January 29, 1986 (United States)</t>
  </si>
  <si>
    <t>David Drury</t>
  </si>
  <si>
    <t>Ray Connolly</t>
  </si>
  <si>
    <t>James Aubrey</t>
  </si>
  <si>
    <t>Channel Four Films</t>
  </si>
  <si>
    <t>The Golden Seal</t>
  </si>
  <si>
    <t>Frank Zuniga</t>
  </si>
  <si>
    <t>Donald G. Payne</t>
  </si>
  <si>
    <t>Steve Railsback</t>
  </si>
  <si>
    <t>The Samuel Goldwyn Company</t>
  </si>
  <si>
    <t>The Business of Show Business</t>
  </si>
  <si>
    <t>History</t>
  </si>
  <si>
    <t>February 15, 1983 (Canada)</t>
  </si>
  <si>
    <t>Tom Logan</t>
  </si>
  <si>
    <t>CTV</t>
  </si>
  <si>
    <t>The Terminator</t>
  </si>
  <si>
    <t>James Cameron</t>
  </si>
  <si>
    <t>Dune</t>
  </si>
  <si>
    <t>PG-13</t>
  </si>
  <si>
    <t>December 14, 1984 (United States)</t>
  </si>
  <si>
    <t>David Lynch</t>
  </si>
  <si>
    <t>Frank Herbert</t>
  </si>
  <si>
    <t>Kyle MacLachlan</t>
  </si>
  <si>
    <t>Ghostbusters</t>
  </si>
  <si>
    <t>June 8, 1984 (United States)</t>
  </si>
  <si>
    <t>The Karate Kid</t>
  </si>
  <si>
    <t>June 22, 1984 (United States)</t>
  </si>
  <si>
    <t>Robert Mark Kamen</t>
  </si>
  <si>
    <t>Ralph Macchio</t>
  </si>
  <si>
    <t>Once Upon a Time in America</t>
  </si>
  <si>
    <t>June 1, 1984 (United States)</t>
  </si>
  <si>
    <t>Sergio Leone</t>
  </si>
  <si>
    <t>Harry Grey</t>
  </si>
  <si>
    <t>Police Academy</t>
  </si>
  <si>
    <t>March 23, 1984 (United States)</t>
  </si>
  <si>
    <t>Hugh Wilson</t>
  </si>
  <si>
    <t>Neal Israel</t>
  </si>
  <si>
    <t>Indiana Jones and the Temple of Doom</t>
  </si>
  <si>
    <t>May 23, 1984 (United States)</t>
  </si>
  <si>
    <t>Willard Huyck</t>
  </si>
  <si>
    <t>Body Double</t>
  </si>
  <si>
    <t>Robert J. Avrech</t>
  </si>
  <si>
    <t>A Nightmare on Elm Street</t>
  </si>
  <si>
    <t>November 16, 1984 (United States)</t>
  </si>
  <si>
    <t>Heather Langenkamp</t>
  </si>
  <si>
    <t>New Line Cinema</t>
  </si>
  <si>
    <t>Amadeus</t>
  </si>
  <si>
    <t>September 19, 1984 (United States)</t>
  </si>
  <si>
    <t>Peter Shaffer</t>
  </si>
  <si>
    <t>F. Murray Abraham</t>
  </si>
  <si>
    <t>AMLF</t>
  </si>
  <si>
    <t>Beverly Hills Cop</t>
  </si>
  <si>
    <t>December 5, 1984 (United States)</t>
  </si>
  <si>
    <t>Martin Brest</t>
  </si>
  <si>
    <t>Daniel Petrie Jr.</t>
  </si>
  <si>
    <t>Red Dawn</t>
  </si>
  <si>
    <t>August 10, 1984 (United States)</t>
  </si>
  <si>
    <t>Kevin Reynolds</t>
  </si>
  <si>
    <t>Patrick Swayze</t>
  </si>
  <si>
    <t>The NeverEnding Story</t>
  </si>
  <si>
    <t>July 20, 1984 (United States)</t>
  </si>
  <si>
    <t>Noah Hathaway</t>
  </si>
  <si>
    <t>Constantin Film</t>
  </si>
  <si>
    <t>Footloose</t>
  </si>
  <si>
    <t>Dean Pitchford</t>
  </si>
  <si>
    <t>Kevin Bacon</t>
  </si>
  <si>
    <t>Revenge of the Nerds</t>
  </si>
  <si>
    <t>Tim Metcalfe</t>
  </si>
  <si>
    <t>Robert Carradine</t>
  </si>
  <si>
    <t>Gremlins</t>
  </si>
  <si>
    <t>Chris Columbus</t>
  </si>
  <si>
    <t>Zach Galligan</t>
  </si>
  <si>
    <t>Romancing the Stone</t>
  </si>
  <si>
    <t>March 30, 1984 (United States)</t>
  </si>
  <si>
    <t>Robert Zemeckis</t>
  </si>
  <si>
    <t>Diane Thomas</t>
  </si>
  <si>
    <t>Streets of Fire</t>
  </si>
  <si>
    <t>Michael ParÃ©</t>
  </si>
  <si>
    <t>Sixteen Candles</t>
  </si>
  <si>
    <t>May 4, 1984 (United States)</t>
  </si>
  <si>
    <t>Molly Ringwald</t>
  </si>
  <si>
    <t>Paris, Texas</t>
  </si>
  <si>
    <t>August 23, 1984 (United Kingdom)</t>
  </si>
  <si>
    <t>L.M. Kit Carson</t>
  </si>
  <si>
    <t>Harry Dean Stanton</t>
  </si>
  <si>
    <t>Road Movies Filmproduktion</t>
  </si>
  <si>
    <t>This Is Spinal Tap</t>
  </si>
  <si>
    <t>Rob Reiner</t>
  </si>
  <si>
    <t>Christopher Guest</t>
  </si>
  <si>
    <t>Spinal Tap Prod.</t>
  </si>
  <si>
    <t>March 22, 1985 (United States)</t>
  </si>
  <si>
    <t>Michael Radford</t>
  </si>
  <si>
    <t>Virgin</t>
  </si>
  <si>
    <t>Top Secret!</t>
  </si>
  <si>
    <t>Val Kilmer</t>
  </si>
  <si>
    <t>Kingsmere Properties</t>
  </si>
  <si>
    <t>Conan the Destroyer</t>
  </si>
  <si>
    <t>June 29, 1984 (United States)</t>
  </si>
  <si>
    <t>Children of the Corn</t>
  </si>
  <si>
    <t>March 9, 1984 (United States)</t>
  </si>
  <si>
    <t>Fritz Kiersch</t>
  </si>
  <si>
    <t>Peter Horton</t>
  </si>
  <si>
    <t>Hal Roach Studios</t>
  </si>
  <si>
    <t>The Last Starfighter</t>
  </si>
  <si>
    <t>July 13, 1984 (United States)</t>
  </si>
  <si>
    <t>Nick Castle</t>
  </si>
  <si>
    <t>Jonathan R. Betuel</t>
  </si>
  <si>
    <t>Lance Guest</t>
  </si>
  <si>
    <t>Splash</t>
  </si>
  <si>
    <t>Brian Grazer</t>
  </si>
  <si>
    <t>Tom Hanks</t>
  </si>
  <si>
    <t>Touchstone Pictures</t>
  </si>
  <si>
    <t>Blood Simple</t>
  </si>
  <si>
    <t>Joel Coen</t>
  </si>
  <si>
    <t>John Getz</t>
  </si>
  <si>
    <t>River Road Productions</t>
  </si>
  <si>
    <t>The Natural</t>
  </si>
  <si>
    <t>May 11, 1984 (United States)</t>
  </si>
  <si>
    <t>Bernard Malamud</t>
  </si>
  <si>
    <t>TriStar Pictures</t>
  </si>
  <si>
    <t>Bachelor Party</t>
  </si>
  <si>
    <t>Bob Israel</t>
  </si>
  <si>
    <t>Bachelor Party Productions</t>
  </si>
  <si>
    <t>NausicaÃ¤ of the Valley of the Wind</t>
  </si>
  <si>
    <t>November 25, 1987 (United States)</t>
  </si>
  <si>
    <t>Hayao Miyazaki</t>
  </si>
  <si>
    <t>Sumi Shimamoto</t>
  </si>
  <si>
    <t>Japan</t>
  </si>
  <si>
    <t>Nibariki</t>
  </si>
  <si>
    <t>Friday the 13th: the Final Chapter</t>
  </si>
  <si>
    <t>April 13, 1984 (United States)</t>
  </si>
  <si>
    <t>Joseph Zito</t>
  </si>
  <si>
    <t>Erich Anderson</t>
  </si>
  <si>
    <t>Hardbodies</t>
  </si>
  <si>
    <t>Mark Griffiths</t>
  </si>
  <si>
    <t>Steve Greene</t>
  </si>
  <si>
    <t>Grant Cramer</t>
  </si>
  <si>
    <t>Chroma III Productions</t>
  </si>
  <si>
    <t>Against All Odds</t>
  </si>
  <si>
    <t>Eric Hughes</t>
  </si>
  <si>
    <t>Rachel Ward</t>
  </si>
  <si>
    <t>Supergirl</t>
  </si>
  <si>
    <t>November 21, 1984 (United States)</t>
  </si>
  <si>
    <t>Helen Slater</t>
  </si>
  <si>
    <t>Artistry Limited</t>
  </si>
  <si>
    <t>The Bounty</t>
  </si>
  <si>
    <t>Roger Donaldson</t>
  </si>
  <si>
    <t>Robert Bolt</t>
  </si>
  <si>
    <t>Firestarter</t>
  </si>
  <si>
    <t>Mark L. Lester</t>
  </si>
  <si>
    <t>Drew Barrymore</t>
  </si>
  <si>
    <t>C.H.U.D.</t>
  </si>
  <si>
    <t>August 31, 1984 (United States)</t>
  </si>
  <si>
    <t>Douglas Cheek</t>
  </si>
  <si>
    <t>Parnell Hall</t>
  </si>
  <si>
    <t>John Heard</t>
  </si>
  <si>
    <t>C.H.U.D. Productions</t>
  </si>
  <si>
    <t>The Woman in Red</t>
  </si>
  <si>
    <t>August 15, 1984 (United States)</t>
  </si>
  <si>
    <t>Jean-Loup Dabadie</t>
  </si>
  <si>
    <t>Runaway</t>
  </si>
  <si>
    <t>The Adventures of Buckaroo Banzai Across the 8th Dimension</t>
  </si>
  <si>
    <t>October 5, 1984 (Canada)</t>
  </si>
  <si>
    <t>Earl Mac Rauch</t>
  </si>
  <si>
    <t>Star Trek III: The Search for Spock</t>
  </si>
  <si>
    <t>Leonard Nimoy</t>
  </si>
  <si>
    <t>Repo Man</t>
  </si>
  <si>
    <t>Alex Cox</t>
  </si>
  <si>
    <t>Edge City Productions</t>
  </si>
  <si>
    <t>2010: the Year We Make Contact</t>
  </si>
  <si>
    <t>December 7, 1984 (United States)</t>
  </si>
  <si>
    <t>Arthur C. Clarke</t>
  </si>
  <si>
    <t>The Killing Fields</t>
  </si>
  <si>
    <t>February 1, 1985 (United States)</t>
  </si>
  <si>
    <t>Roland JoffÃ©</t>
  </si>
  <si>
    <t>Bruce Robinson</t>
  </si>
  <si>
    <t>Sam Waterston</t>
  </si>
  <si>
    <t>The Cotton Club</t>
  </si>
  <si>
    <t>William Kennedy</t>
  </si>
  <si>
    <t>Starman</t>
  </si>
  <si>
    <t>Bruce A. Evans</t>
  </si>
  <si>
    <t>Night of the Comet</t>
  </si>
  <si>
    <t>Thom Eberhardt</t>
  </si>
  <si>
    <t>Catherine Mary Stewart</t>
  </si>
  <si>
    <t>Blame It on Rio</t>
  </si>
  <si>
    <t>Stanley Donen</t>
  </si>
  <si>
    <t>Dreamscape</t>
  </si>
  <si>
    <t>August 17, 1984 (United States)</t>
  </si>
  <si>
    <t>Joseph Ruben</t>
  </si>
  <si>
    <t>David Loughery</t>
  </si>
  <si>
    <t>Zupnik-Curtis Enterprises</t>
  </si>
  <si>
    <t>Crimes of Passion</t>
  </si>
  <si>
    <t>October 19, 1984 (United States)</t>
  </si>
  <si>
    <t>Kathleen Turner</t>
  </si>
  <si>
    <t>New World Pictures</t>
  </si>
  <si>
    <t>The Philadelphia Experiment</t>
  </si>
  <si>
    <t>August 3, 1984 (United States)</t>
  </si>
  <si>
    <t>Stewart Raffill</t>
  </si>
  <si>
    <t>Michael Janover</t>
  </si>
  <si>
    <t>Places in the Heart</t>
  </si>
  <si>
    <t>October 5, 1984 (United States)</t>
  </si>
  <si>
    <t>Delphi II Productions</t>
  </si>
  <si>
    <t>Bolero</t>
  </si>
  <si>
    <t>Cannonball Run II</t>
  </si>
  <si>
    <t>Arcafin B.V.</t>
  </si>
  <si>
    <t>Stranger Than Paradise</t>
  </si>
  <si>
    <t>October 4, 1984 (United Kingdom)</t>
  </si>
  <si>
    <t>Jim Jarmusch</t>
  </si>
  <si>
    <t>John Lurie</t>
  </si>
  <si>
    <t>Cinesthesia Productions</t>
  </si>
  <si>
    <t>The Ice Pirates</t>
  </si>
  <si>
    <t>March 16, 1984 (United States)</t>
  </si>
  <si>
    <t>A Passage to India</t>
  </si>
  <si>
    <t>David Lean</t>
  </si>
  <si>
    <t>E.M. Forster</t>
  </si>
  <si>
    <t>Judy Davis</t>
  </si>
  <si>
    <t>Purple Rain</t>
  </si>
  <si>
    <t>July 27, 1984 (United States)</t>
  </si>
  <si>
    <t>Albert Magnoli</t>
  </si>
  <si>
    <t>Prince</t>
  </si>
  <si>
    <t>The Hotel New Hampshire</t>
  </si>
  <si>
    <t>Rob Lowe</t>
  </si>
  <si>
    <t>The Hit</t>
  </si>
  <si>
    <t>March 8, 1985 (United States)</t>
  </si>
  <si>
    <t>Stephen Frears</t>
  </si>
  <si>
    <t>Peter Prince</t>
  </si>
  <si>
    <t>Freddie Stuart</t>
  </si>
  <si>
    <t>Zenith Entertainment</t>
  </si>
  <si>
    <t>Sheena</t>
  </si>
  <si>
    <t>John Guillermin</t>
  </si>
  <si>
    <t>David Newman</t>
  </si>
  <si>
    <t>Tanya Roberts</t>
  </si>
  <si>
    <t>Colgems Productions Ltd.</t>
  </si>
  <si>
    <t>Missing in Action</t>
  </si>
  <si>
    <t>Arthur Silver</t>
  </si>
  <si>
    <t>The Cannon Group</t>
  </si>
  <si>
    <t>Greystoke: The Legend of Tarzan, Lord of the Apes</t>
  </si>
  <si>
    <t>Edgar Rice Burroughs</t>
  </si>
  <si>
    <t>Christopher Lambert</t>
  </si>
  <si>
    <t>The Muppets Take Manhattan</t>
  </si>
  <si>
    <t>Frank Oz</t>
  </si>
  <si>
    <t>The Wild Life</t>
  </si>
  <si>
    <t>September 28, 1984 (United States)</t>
  </si>
  <si>
    <t>Chris Penn</t>
  </si>
  <si>
    <t>Falling in Love</t>
  </si>
  <si>
    <t>Michael Cristofer</t>
  </si>
  <si>
    <t>Gwendoline</t>
  </si>
  <si>
    <t>January 25, 1985 (United States)</t>
  </si>
  <si>
    <t>Just Jaeckin</t>
  </si>
  <si>
    <t>Tawny Kitaen</t>
  </si>
  <si>
    <t>Films de L'Alma</t>
  </si>
  <si>
    <t>Breakin'</t>
  </si>
  <si>
    <t>Joel Silberg</t>
  </si>
  <si>
    <t>Charles Parker</t>
  </si>
  <si>
    <t>Lucinda Dickey</t>
  </si>
  <si>
    <t>Birdy</t>
  </si>
  <si>
    <t>December 21, 1984 (United States)</t>
  </si>
  <si>
    <t>William Wharton</t>
  </si>
  <si>
    <t>Matthew Modine</t>
  </si>
  <si>
    <t>A&amp;M Films</t>
  </si>
  <si>
    <t>The Company of Wolves</t>
  </si>
  <si>
    <t>April 19, 1985 (United States)</t>
  </si>
  <si>
    <t>Neil Jordan</t>
  </si>
  <si>
    <t>Angela Carter</t>
  </si>
  <si>
    <t>Sarah Patterson</t>
  </si>
  <si>
    <t>Ghoulies</t>
  </si>
  <si>
    <t>Luca Bercovici</t>
  </si>
  <si>
    <t>Peter Liapis</t>
  </si>
  <si>
    <t>Empire Pictures</t>
  </si>
  <si>
    <t>Electric Dreams</t>
  </si>
  <si>
    <t>Steve Barron</t>
  </si>
  <si>
    <t>Rusty Lemorande</t>
  </si>
  <si>
    <t>Lenny von Dohlen</t>
  </si>
  <si>
    <t>Cloak &amp; Dagger</t>
  </si>
  <si>
    <t>Racing with the Moon</t>
  </si>
  <si>
    <t>Steve Kloves</t>
  </si>
  <si>
    <t>Jaffe-Lansing</t>
  </si>
  <si>
    <t>Silent Night, Deadly Night</t>
  </si>
  <si>
    <t>November 9, 1984 (United States)</t>
  </si>
  <si>
    <t>Charles E. Sellier Jr.</t>
  </si>
  <si>
    <t>Paul Caimi</t>
  </si>
  <si>
    <t>Lilyan Chauvin</t>
  </si>
  <si>
    <t>The Pope of Greenwich Village</t>
  </si>
  <si>
    <t>Vincent Patrick</t>
  </si>
  <si>
    <t>Eric Roberts</t>
  </si>
  <si>
    <t>All of Me</t>
  </si>
  <si>
    <t>September 21, 1984 (United States)</t>
  </si>
  <si>
    <t>Edwin Davis</t>
  </si>
  <si>
    <t>Grandview, U.S.A.</t>
  </si>
  <si>
    <t>Ken Hixon</t>
  </si>
  <si>
    <t>Where the Boys Are</t>
  </si>
  <si>
    <t>April 6, 1984 (United States)</t>
  </si>
  <si>
    <t>Hy Averback</t>
  </si>
  <si>
    <t>Stu Krieger</t>
  </si>
  <si>
    <t>Lisa Hartman</t>
  </si>
  <si>
    <t>Reckless</t>
  </si>
  <si>
    <t>James Foley</t>
  </si>
  <si>
    <t>Aidan Quinn</t>
  </si>
  <si>
    <t>Edgar J. Scherick Associates</t>
  </si>
  <si>
    <t>Tightrope</t>
  </si>
  <si>
    <t>Richard Tuggle</t>
  </si>
  <si>
    <t>Rhinestone</t>
  </si>
  <si>
    <t>Phil Alden Robinson</t>
  </si>
  <si>
    <t>The Flamingo Kid</t>
  </si>
  <si>
    <t>Neal Marshall</t>
  </si>
  <si>
    <t>Up the Creek</t>
  </si>
  <si>
    <t>Robert Butler</t>
  </si>
  <si>
    <t>Jim Kouf</t>
  </si>
  <si>
    <t>Swing Shift</t>
  </si>
  <si>
    <t>Nancy Dowd</t>
  </si>
  <si>
    <t>Beat Street</t>
  </si>
  <si>
    <t>Stan Lathan</t>
  </si>
  <si>
    <t>Steven Hager</t>
  </si>
  <si>
    <t>Rae Dawn Chong</t>
  </si>
  <si>
    <t>Joy of Sex</t>
  </si>
  <si>
    <t>Cameron Dye</t>
  </si>
  <si>
    <t>Breakin' 2: Electric Boogaloo</t>
  </si>
  <si>
    <t>The Razor's Edge</t>
  </si>
  <si>
    <t>W. Somerset Maugham</t>
  </si>
  <si>
    <t>Tank</t>
  </si>
  <si>
    <t>Marvin J. Chomsky</t>
  </si>
  <si>
    <t>Dan Gordon</t>
  </si>
  <si>
    <t>James Garner</t>
  </si>
  <si>
    <t>Moscow on the Hudson</t>
  </si>
  <si>
    <t>Ninja III: The Domination</t>
  </si>
  <si>
    <t>September 14, 1984 (United States)</t>
  </si>
  <si>
    <t>The Warrior and the Sorceress</t>
  </si>
  <si>
    <t>September 7, 1984 (United States)</t>
  </si>
  <si>
    <t>John C. Broderick</t>
  </si>
  <si>
    <t>The Evil That Men Do</t>
  </si>
  <si>
    <t>R. Lance Hill</t>
  </si>
  <si>
    <t>Capricorn</t>
  </si>
  <si>
    <t>Firstborn</t>
  </si>
  <si>
    <t>Ron Koslow</t>
  </si>
  <si>
    <t>Teri Garr</t>
  </si>
  <si>
    <t>Cut and Run</t>
  </si>
  <si>
    <t>May 2, 1986 (United States)</t>
  </si>
  <si>
    <t>Ruggero Deodato</t>
  </si>
  <si>
    <t>Cesare Frugoni</t>
  </si>
  <si>
    <t>Lisa Blount</t>
  </si>
  <si>
    <t>Racing Pictures</t>
  </si>
  <si>
    <t>Teachers</t>
  </si>
  <si>
    <t>W.R. McKinney</t>
  </si>
  <si>
    <t>Repentance</t>
  </si>
  <si>
    <t>May 18, 1987 (Denmark)</t>
  </si>
  <si>
    <t>Tengiz Abuladze</t>
  </si>
  <si>
    <t>Avtandil Makharadze</t>
  </si>
  <si>
    <t>Georgian-Film</t>
  </si>
  <si>
    <t>The River</t>
  </si>
  <si>
    <t>January 11, 1985 (United States)</t>
  </si>
  <si>
    <t>Robert Dillon</t>
  </si>
  <si>
    <t>Razorback</t>
  </si>
  <si>
    <t>Russell Mulcahy</t>
  </si>
  <si>
    <t>Everett De Roche</t>
  </si>
  <si>
    <t>Gregory Harrison</t>
  </si>
  <si>
    <t>UAA Films</t>
  </si>
  <si>
    <t>A Soldier's Story</t>
  </si>
  <si>
    <t>November 2, 1984 (United States)</t>
  </si>
  <si>
    <t>Charles Fuller</t>
  </si>
  <si>
    <t>Howard E. Rollins Jr.</t>
  </si>
  <si>
    <t>Comfort and Joy</t>
  </si>
  <si>
    <t>October 10, 1984 (United States)</t>
  </si>
  <si>
    <t>Bill Paterson</t>
  </si>
  <si>
    <t>Lake (Comfort and Joy)</t>
  </si>
  <si>
    <t>Meatballs Part II</t>
  </si>
  <si>
    <t>Richard Mulligan</t>
  </si>
  <si>
    <t>Lassiter</t>
  </si>
  <si>
    <t>Roger Young</t>
  </si>
  <si>
    <t>David Taylor</t>
  </si>
  <si>
    <t>Irreconcilable Differences</t>
  </si>
  <si>
    <t>Charles Shyer</t>
  </si>
  <si>
    <t>Hemdale</t>
  </si>
  <si>
    <t>City Heat</t>
  </si>
  <si>
    <t>Under the Volcano</t>
  </si>
  <si>
    <t>June 13, 1984 (United States)</t>
  </si>
  <si>
    <t>Malcolm Lowry</t>
  </si>
  <si>
    <t>Conacite Uno</t>
  </si>
  <si>
    <t>Iceman</t>
  </si>
  <si>
    <t>Chip Proser</t>
  </si>
  <si>
    <t>Flashpoint</t>
  </si>
  <si>
    <t>William Tannen</t>
  </si>
  <si>
    <t>George LaFountaine</t>
  </si>
  <si>
    <t>HBO Pictures</t>
  </si>
  <si>
    <t>The Little Drummer Girl</t>
  </si>
  <si>
    <t>Loring Mandel</t>
  </si>
  <si>
    <t>Diane Keaton</t>
  </si>
  <si>
    <t>Lust in the Dust</t>
  </si>
  <si>
    <t>March 1, 1985 (United States)</t>
  </si>
  <si>
    <t>Paul Bartel</t>
  </si>
  <si>
    <t>Philip John Taylor</t>
  </si>
  <si>
    <t>Tab Hunter</t>
  </si>
  <si>
    <t>Fox Run Productions Inc.</t>
  </si>
  <si>
    <t>Hot Moves</t>
  </si>
  <si>
    <t>October 4, 1984 (United States)</t>
  </si>
  <si>
    <t>Jim Sotos</t>
  </si>
  <si>
    <t>Larry Anderson</t>
  </si>
  <si>
    <t>Michael Zorek</t>
  </si>
  <si>
    <t>Spectrum Cinema Productions</t>
  </si>
  <si>
    <t>Oxford Blues</t>
  </si>
  <si>
    <t>August 24, 1984 (United States)</t>
  </si>
  <si>
    <t>Baltic Industrial Finance</t>
  </si>
  <si>
    <t>Thief of Hearts</t>
  </si>
  <si>
    <t>Steven Bauer</t>
  </si>
  <si>
    <t>Don Simpson/Jerry Bruckheimer Films</t>
  </si>
  <si>
    <t>The Brother from Another Planet</t>
  </si>
  <si>
    <t>Joe Morton</t>
  </si>
  <si>
    <t>Anarchist's Convention Films</t>
  </si>
  <si>
    <t>No Small Affair</t>
  </si>
  <si>
    <t>Craig Bolotin</t>
  </si>
  <si>
    <t>Jon Cryer</t>
  </si>
  <si>
    <t>Broadway Danny Rose</t>
  </si>
  <si>
    <t>Best Defense</t>
  </si>
  <si>
    <t>Robert Grossbach</t>
  </si>
  <si>
    <t>Micki + Maude</t>
  </si>
  <si>
    <t>Jonathan Reynolds</t>
  </si>
  <si>
    <t>BBE</t>
  </si>
  <si>
    <t>Protocol</t>
  </si>
  <si>
    <t>Hawn / Sylbert Movie Company</t>
  </si>
  <si>
    <t>Exterminator 2</t>
  </si>
  <si>
    <t>Mark Buntzman</t>
  </si>
  <si>
    <t>Robert Ginty</t>
  </si>
  <si>
    <t>American Dreamer</t>
  </si>
  <si>
    <t>Ann Biderman</t>
  </si>
  <si>
    <t>The Lonely Guy</t>
  </si>
  <si>
    <t>Ed. Weinberger</t>
  </si>
  <si>
    <t>Choose Me</t>
  </si>
  <si>
    <t>August 29, 1984 (United States)</t>
  </si>
  <si>
    <t>GeneviÃ¨ve Bujold</t>
  </si>
  <si>
    <t>Tartan Productions</t>
  </si>
  <si>
    <t>Making the Grade</t>
  </si>
  <si>
    <t>May 18, 1984 (United States)</t>
  </si>
  <si>
    <t>Dorian Walker</t>
  </si>
  <si>
    <t>Gene Quintano</t>
  </si>
  <si>
    <t>Judd Nelson</t>
  </si>
  <si>
    <t>Full Moon in Paris</t>
  </si>
  <si>
    <t>August 29, 1984 (France)</t>
  </si>
  <si>
    <t>Ã‰ric Rohmer</t>
  </si>
  <si>
    <t>Pascale Ogier</t>
  </si>
  <si>
    <t>Unfaithfully Yours</t>
  </si>
  <si>
    <t>February 10, 1984 (United States)</t>
  </si>
  <si>
    <t>Preston Sturges</t>
  </si>
  <si>
    <t>Impulse</t>
  </si>
  <si>
    <t>Nicholas Kazan</t>
  </si>
  <si>
    <t>Mrs. Soffel</t>
  </si>
  <si>
    <t>February 8, 1985 (United States)</t>
  </si>
  <si>
    <t>Gillian Armstrong</t>
  </si>
  <si>
    <t>Ron Nyswaner</t>
  </si>
  <si>
    <t>Garbo Talks</t>
  </si>
  <si>
    <t>October 12, 1984 (United States)</t>
  </si>
  <si>
    <t>Larry Grusin</t>
  </si>
  <si>
    <t>Country</t>
  </si>
  <si>
    <t>September 29, 1984 (United States)</t>
  </si>
  <si>
    <t>Richard Pearce</t>
  </si>
  <si>
    <t>Far West</t>
  </si>
  <si>
    <t>Cheech &amp; Chong's the Corsican Brothers</t>
  </si>
  <si>
    <t>Purple Hearts</t>
  </si>
  <si>
    <t>August 31, 1984 (West Germany)</t>
  </si>
  <si>
    <t>Rick Natkin</t>
  </si>
  <si>
    <t>Give My Regards to Broad Street</t>
  </si>
  <si>
    <t>October 23, 1984 (United States)</t>
  </si>
  <si>
    <t>Peter Webb</t>
  </si>
  <si>
    <t>Paul McCartney</t>
  </si>
  <si>
    <t>MPL Communications</t>
  </si>
  <si>
    <t>Songwriter</t>
  </si>
  <si>
    <t>October 14, 1984 (United States)</t>
  </si>
  <si>
    <t>Bud Shrake</t>
  </si>
  <si>
    <t>Finders Keepers</t>
  </si>
  <si>
    <t>Charles Dennis</t>
  </si>
  <si>
    <t>The Bostonians</t>
  </si>
  <si>
    <t>October 5, 1984 (United Kingdom)</t>
  </si>
  <si>
    <t>Henry James</t>
  </si>
  <si>
    <t>Body Rock</t>
  </si>
  <si>
    <t>Marcelo Epstein</t>
  </si>
  <si>
    <t>Desmond Nakano</t>
  </si>
  <si>
    <t>Lorenzo Lamas</t>
  </si>
  <si>
    <t>The River Rat</t>
  </si>
  <si>
    <t>Just the Way You Are</t>
  </si>
  <si>
    <t>Allan Burns</t>
  </si>
  <si>
    <t>Until September</t>
  </si>
  <si>
    <t>Janice Lee Graham</t>
  </si>
  <si>
    <t>Karen Allen</t>
  </si>
  <si>
    <t>Crackers</t>
  </si>
  <si>
    <t>Jeffrey Alan Fiskin</t>
  </si>
  <si>
    <t>Kaos</t>
  </si>
  <si>
    <t>February 14, 1986 (United States)</t>
  </si>
  <si>
    <t>Paolo Taviani</t>
  </si>
  <si>
    <t>Luigi Pirandello</t>
  </si>
  <si>
    <t>Margarita Lozano</t>
  </si>
  <si>
    <t>Filmtre</t>
  </si>
  <si>
    <t>Misunderstood</t>
  </si>
  <si>
    <t>Florence Montgomery</t>
  </si>
  <si>
    <t>ACCENT Films</t>
  </si>
  <si>
    <t>Mike's Murder</t>
  </si>
  <si>
    <t>Debra Winger</t>
  </si>
  <si>
    <t>Skyewiay</t>
  </si>
  <si>
    <t>The Buddy System</t>
  </si>
  <si>
    <t>January 20, 1984 (United States)</t>
  </si>
  <si>
    <t>Mary Agnes Donoghue</t>
  </si>
  <si>
    <t>A Private Function</t>
  </si>
  <si>
    <t>Malcolm Mowbray</t>
  </si>
  <si>
    <t>Alan Bennett</t>
  </si>
  <si>
    <t>Scandalous</t>
  </si>
  <si>
    <t>Rob Cohen</t>
  </si>
  <si>
    <t>Larry Cohen</t>
  </si>
  <si>
    <t>Angeles Cinema Investors</t>
  </si>
  <si>
    <t>Oh, God! You Devil</t>
  </si>
  <si>
    <t>Paul Bogart</t>
  </si>
  <si>
    <t>Andrew Bergman</t>
  </si>
  <si>
    <t>The Bay Boy</t>
  </si>
  <si>
    <t>February 15, 1985 (United States)</t>
  </si>
  <si>
    <t>Liv Ullmann</t>
  </si>
  <si>
    <t>Heavenly Bodies</t>
  </si>
  <si>
    <t>Lawrence Dane</t>
  </si>
  <si>
    <t>Cynthia Dale</t>
  </si>
  <si>
    <t>Producers Sales Organization (PSO)</t>
  </si>
  <si>
    <t>Heartbreakers</t>
  </si>
  <si>
    <t>Bobby Roth</t>
  </si>
  <si>
    <t>Jethro Films Production</t>
  </si>
  <si>
    <t>Champions</t>
  </si>
  <si>
    <t>April 20, 1984 (United States)</t>
  </si>
  <si>
    <t>Bob Champion</t>
  </si>
  <si>
    <t>Archerwest</t>
  </si>
  <si>
    <t>A Sunday in the Country</t>
  </si>
  <si>
    <t>April 11, 1984 (France)</t>
  </si>
  <si>
    <t>Bertrand Tavernier</t>
  </si>
  <si>
    <t>Pierre Bost</t>
  </si>
  <si>
    <t>Louis Ducreux</t>
  </si>
  <si>
    <t>Films A2</t>
  </si>
  <si>
    <t>Mass Appeal</t>
  </si>
  <si>
    <t>Bill C. Davis</t>
  </si>
  <si>
    <t>David Foster Productions</t>
  </si>
  <si>
    <t>Windy City</t>
  </si>
  <si>
    <t>January 1, 1986 (Uruguay)</t>
  </si>
  <si>
    <t>John Shea</t>
  </si>
  <si>
    <t>Lovelines</t>
  </si>
  <si>
    <t>Rod Amateau</t>
  </si>
  <si>
    <t>Chip Hand</t>
  </si>
  <si>
    <t>Greg Bradford</t>
  </si>
  <si>
    <t>The Bear</t>
  </si>
  <si>
    <t>Richard C. Sarafian</t>
  </si>
  <si>
    <t>Gary Busey</t>
  </si>
  <si>
    <t>Weekend Pass</t>
  </si>
  <si>
    <t>Lawrence Bassoff</t>
  </si>
  <si>
    <t>Patrick Houser</t>
  </si>
  <si>
    <t>Over the Brooklyn Bridge</t>
  </si>
  <si>
    <t>Arnold Somkin</t>
  </si>
  <si>
    <t>Fast Talking</t>
  </si>
  <si>
    <t>April 23, 1986 (United States)</t>
  </si>
  <si>
    <t>Ken Cameron</t>
  </si>
  <si>
    <t>Steve Bisley</t>
  </si>
  <si>
    <t>Filmtrex</t>
  </si>
  <si>
    <t>Lily in Love</t>
  </si>
  <si>
    <t>KÃ¡roly Makk</t>
  </si>
  <si>
    <t>Frank Cucci</t>
  </si>
  <si>
    <t>Christopher Plummer</t>
  </si>
  <si>
    <t>Hungary</t>
  </si>
  <si>
    <t>Hungarofilm</t>
  </si>
  <si>
    <t>Winter Flight</t>
  </si>
  <si>
    <t>Roy Battersby</t>
  </si>
  <si>
    <t>Alan Janes</t>
  </si>
  <si>
    <t>Reece Dinsdale</t>
  </si>
  <si>
    <t>Almost You</t>
  </si>
  <si>
    <t>March 29, 1985 (United States)</t>
  </si>
  <si>
    <t>Adam Brooks</t>
  </si>
  <si>
    <t>Brooke Adams</t>
  </si>
  <si>
    <t>The Adventures of Pinocchio</t>
  </si>
  <si>
    <t>Ippei Kuri</t>
  </si>
  <si>
    <t>Donald Paonessa</t>
  </si>
  <si>
    <t>Danielle Romeo</t>
  </si>
  <si>
    <t>Century Video Corporation</t>
  </si>
  <si>
    <t>Blame It on the Night</t>
  </si>
  <si>
    <t>Gene Taft</t>
  </si>
  <si>
    <t>Nick Mancuso</t>
  </si>
  <si>
    <t>Petit Con</t>
  </si>
  <si>
    <t>GÃ©rard Lauzier</t>
  </si>
  <si>
    <t>Guy Marchand</t>
  </si>
  <si>
    <t>Gaumont International</t>
  </si>
  <si>
    <t>Weird Science</t>
  </si>
  <si>
    <t>August 2, 1985 (United States)</t>
  </si>
  <si>
    <t>Anthony Michael Hall</t>
  </si>
  <si>
    <t>The Goonies</t>
  </si>
  <si>
    <t>June 7, 1985 (United States)</t>
  </si>
  <si>
    <t>Sean Astin</t>
  </si>
  <si>
    <t>Back to the Future</t>
  </si>
  <si>
    <t>July 3, 1985 (United States)</t>
  </si>
  <si>
    <t>Michael J. Fox</t>
  </si>
  <si>
    <t>To Live and Die in L.A.</t>
  </si>
  <si>
    <t>November 1, 1985 (United States)</t>
  </si>
  <si>
    <t>Gerald Petievich</t>
  </si>
  <si>
    <t>William Petersen</t>
  </si>
  <si>
    <t>SLM Production Group</t>
  </si>
  <si>
    <t>Clue</t>
  </si>
  <si>
    <t>December 13, 1985 (United States)</t>
  </si>
  <si>
    <t>Jonathan Lynn</t>
  </si>
  <si>
    <t>Eileen Brennan</t>
  </si>
  <si>
    <t>The Breakfast Club</t>
  </si>
  <si>
    <t>Emilio Estevez</t>
  </si>
  <si>
    <t>Cocoon</t>
  </si>
  <si>
    <t>June 21, 1985 (United States)</t>
  </si>
  <si>
    <t>Tom Benedek</t>
  </si>
  <si>
    <t>Don Ameche</t>
  </si>
  <si>
    <t>Rambo: First Blood Part II</t>
  </si>
  <si>
    <t>May 22, 1985 (United States)</t>
  </si>
  <si>
    <t>Mask</t>
  </si>
  <si>
    <t>Peter Bogdanovich</t>
  </si>
  <si>
    <t>Anna Hamilton Phelan</t>
  </si>
  <si>
    <t>Legend</t>
  </si>
  <si>
    <t>April 18, 1986 (United States)</t>
  </si>
  <si>
    <t>William Hjortsberg</t>
  </si>
  <si>
    <t>Legend Production Company</t>
  </si>
  <si>
    <t>The Return of the Living Dead</t>
  </si>
  <si>
    <t>August 16, 1985 (United States)</t>
  </si>
  <si>
    <t>Rudy Ricci</t>
  </si>
  <si>
    <t>Clu Gulager</t>
  </si>
  <si>
    <t>St. Elmo's Fire</t>
  </si>
  <si>
    <t>June 28, 1985 (United States)</t>
  </si>
  <si>
    <t>Demi Moore</t>
  </si>
  <si>
    <t>Brazil</t>
  </si>
  <si>
    <t>December 18, 1985 (United States)</t>
  </si>
  <si>
    <t>Jonathan Pryce</t>
  </si>
  <si>
    <t>Pale Rider</t>
  </si>
  <si>
    <t>Michael Butler</t>
  </si>
  <si>
    <t>Teen Wolf</t>
  </si>
  <si>
    <t>August 23, 1985 (United States)</t>
  </si>
  <si>
    <t>Rod Daniel</t>
  </si>
  <si>
    <t>Jeph Loeb</t>
  </si>
  <si>
    <t>Real Genius</t>
  </si>
  <si>
    <t>August 7, 1985 (United States)</t>
  </si>
  <si>
    <t>Delphi III Productions</t>
  </si>
  <si>
    <t>Commando</t>
  </si>
  <si>
    <t>October 4, 1985 (United States)</t>
  </si>
  <si>
    <t>Witness</t>
  </si>
  <si>
    <t>William Kelley</t>
  </si>
  <si>
    <t>The Color Purple</t>
  </si>
  <si>
    <t>February 7, 1986 (United States)</t>
  </si>
  <si>
    <t>Menno Meyjes</t>
  </si>
  <si>
    <t>Danny Glover</t>
  </si>
  <si>
    <t>Silverado</t>
  </si>
  <si>
    <t>July 10, 1985 (United States)</t>
  </si>
  <si>
    <t>Rocky IV</t>
  </si>
  <si>
    <t>November 27, 1985 (United States)</t>
  </si>
  <si>
    <t>Better Off Dead...</t>
  </si>
  <si>
    <t>October 11, 1985 (United States)</t>
  </si>
  <si>
    <t>Savage Steve Holland</t>
  </si>
  <si>
    <t>John Cusack</t>
  </si>
  <si>
    <t>Ran</t>
  </si>
  <si>
    <t>June 1, 1985 (Japan)</t>
  </si>
  <si>
    <t>Akira Kurosawa</t>
  </si>
  <si>
    <t>Tatsuya Nakadai</t>
  </si>
  <si>
    <t>Greenwich Film Productions</t>
  </si>
  <si>
    <t>Ladyhawke</t>
  </si>
  <si>
    <t>April 12, 1985 (United States)</t>
  </si>
  <si>
    <t>Edward Khmara</t>
  </si>
  <si>
    <t>A Room with a View</t>
  </si>
  <si>
    <t>April 11, 1986 (United Kingdom)</t>
  </si>
  <si>
    <t>Maggie Smith</t>
  </si>
  <si>
    <t>Red Sonja</t>
  </si>
  <si>
    <t>Fright Night</t>
  </si>
  <si>
    <t>Chris Sarandon</t>
  </si>
  <si>
    <t>Explorers</t>
  </si>
  <si>
    <t>July 12, 1985 (United States)</t>
  </si>
  <si>
    <t>Eric Luke</t>
  </si>
  <si>
    <t>Ethan Hawke</t>
  </si>
  <si>
    <t>Flesh+Blood</t>
  </si>
  <si>
    <t>August 30, 1985 (United States)</t>
  </si>
  <si>
    <t>Paul Verhoeven</t>
  </si>
  <si>
    <t>Gerard Soeteman</t>
  </si>
  <si>
    <t>Riverside Pictures</t>
  </si>
  <si>
    <t>Mad Max Beyond Thunderdome</t>
  </si>
  <si>
    <t>After Hours</t>
  </si>
  <si>
    <t>Joseph Minion</t>
  </si>
  <si>
    <t>Griffin Dunne</t>
  </si>
  <si>
    <t>A View to a Kill</t>
  </si>
  <si>
    <t>May 24, 1985 (United States)</t>
  </si>
  <si>
    <t>Fletch</t>
  </si>
  <si>
    <t>May 31, 1985 (United States)</t>
  </si>
  <si>
    <t>Gregory McDonald</t>
  </si>
  <si>
    <t>Perfect</t>
  </si>
  <si>
    <t>A Nightmare on Elm Street 2: Freddy's Revenge</t>
  </si>
  <si>
    <t>Jack Sholder</t>
  </si>
  <si>
    <t>David Chaskin</t>
  </si>
  <si>
    <t>Robert Englund</t>
  </si>
  <si>
    <t>Summer Rental</t>
  </si>
  <si>
    <t>August 9, 1985 (United States)</t>
  </si>
  <si>
    <t>Jeremy Stevens</t>
  </si>
  <si>
    <t>Lifeforce</t>
  </si>
  <si>
    <t>Colin Wilson</t>
  </si>
  <si>
    <t>Pee-wee's Big Adventure</t>
  </si>
  <si>
    <t>Tim Burton</t>
  </si>
  <si>
    <t>Phil Hartman</t>
  </si>
  <si>
    <t>Paul Reubens</t>
  </si>
  <si>
    <t>Out of Africa</t>
  </si>
  <si>
    <t>December 20, 1985 (United States)</t>
  </si>
  <si>
    <t>Karen Blixen</t>
  </si>
  <si>
    <t>Mirage Enterprises</t>
  </si>
  <si>
    <t>Day of the Dead</t>
  </si>
  <si>
    <t>July 19, 1985 (United States)</t>
  </si>
  <si>
    <t>Lori Cardille</t>
  </si>
  <si>
    <t>Just One of the Guys</t>
  </si>
  <si>
    <t>April 26, 1985 (United States)</t>
  </si>
  <si>
    <t>Lisa Gottlieb</t>
  </si>
  <si>
    <t>Dennis Feldman</t>
  </si>
  <si>
    <t>Joyce Hyser</t>
  </si>
  <si>
    <t>National Lampoon's European Vacation</t>
  </si>
  <si>
    <t>July 26, 1985 (United States)</t>
  </si>
  <si>
    <t>Spies Like Us</t>
  </si>
  <si>
    <t>December 6, 1985 (United States)</t>
  </si>
  <si>
    <t>House</t>
  </si>
  <si>
    <t>February 28, 1986 (United States)</t>
  </si>
  <si>
    <t>Fred Dekker</t>
  </si>
  <si>
    <t>William Katt</t>
  </si>
  <si>
    <t>Police Academy 2: Their First Assignment</t>
  </si>
  <si>
    <t>Jerry Paris</t>
  </si>
  <si>
    <t>The Black Cauldron</t>
  </si>
  <si>
    <t>July 24, 1985 (United States)</t>
  </si>
  <si>
    <t>Ted Berman</t>
  </si>
  <si>
    <t>Lloyd Alexander</t>
  </si>
  <si>
    <t>Grant Bardsley</t>
  </si>
  <si>
    <t>Friday the 13th: A New Beginning</t>
  </si>
  <si>
    <t>Danny Steinmann</t>
  </si>
  <si>
    <t>Melanie Kinnaman</t>
  </si>
  <si>
    <t>Runaway Train</t>
  </si>
  <si>
    <t>January 17, 1986 (United States)</t>
  </si>
  <si>
    <t>Andrey Konchalovskiy</t>
  </si>
  <si>
    <t>Djordje Milicevic</t>
  </si>
  <si>
    <t>Re-Animator</t>
  </si>
  <si>
    <t>October 18, 1985 (United States)</t>
  </si>
  <si>
    <t>Stuart Gordon</t>
  </si>
  <si>
    <t>H.P. Lovecraft</t>
  </si>
  <si>
    <t>Jeffrey Combs</t>
  </si>
  <si>
    <t>Brewster's Millions</t>
  </si>
  <si>
    <t>George Barr McCutcheon</t>
  </si>
  <si>
    <t>The Last Dragon</t>
  </si>
  <si>
    <t>Louis Venosta</t>
  </si>
  <si>
    <t>Taimak</t>
  </si>
  <si>
    <t>The Legend of Billie Jean</t>
  </si>
  <si>
    <t>Mark Rosenthal</t>
  </si>
  <si>
    <t>Gomillion Studios</t>
  </si>
  <si>
    <t>Desperately Seeking Susan</t>
  </si>
  <si>
    <t>Susan Seidelman</t>
  </si>
  <si>
    <t>Leora Barish</t>
  </si>
  <si>
    <t>Girls Just Want to Have Fun</t>
  </si>
  <si>
    <t>Alan Metter</t>
  </si>
  <si>
    <t>Amy Spies</t>
  </si>
  <si>
    <t>Biff Yeager</t>
  </si>
  <si>
    <t>Vision Quest</t>
  </si>
  <si>
    <t>Terry Davis</t>
  </si>
  <si>
    <t>Jagged Edge</t>
  </si>
  <si>
    <t>Joe Eszterhas</t>
  </si>
  <si>
    <t>Enemy Mine</t>
  </si>
  <si>
    <t>Barry Longyear</t>
  </si>
  <si>
    <t>Tuff Turf</t>
  </si>
  <si>
    <t>Jette Rinck</t>
  </si>
  <si>
    <t>James Spader</t>
  </si>
  <si>
    <t>Volunteers</t>
  </si>
  <si>
    <t>Keith Critchlow</t>
  </si>
  <si>
    <t>The Jewel of the Nile</t>
  </si>
  <si>
    <t>December 11, 1985 (United States)</t>
  </si>
  <si>
    <t>Once Bitten</t>
  </si>
  <si>
    <t>November 15, 1985 (United States)</t>
  </si>
  <si>
    <t>Howard Storm</t>
  </si>
  <si>
    <t>Dimitri Villard</t>
  </si>
  <si>
    <t>Lauren Hutton</t>
  </si>
  <si>
    <t>Night Life Inc.</t>
  </si>
  <si>
    <t>Private Resort</t>
  </si>
  <si>
    <t>May 3, 1985 (United States)</t>
  </si>
  <si>
    <t>Gordon Mitchell</t>
  </si>
  <si>
    <t>Rob Morrow</t>
  </si>
  <si>
    <t>Police Story</t>
  </si>
  <si>
    <t>December 14, 1985 (Hong Kong)</t>
  </si>
  <si>
    <t>Jackie Chan</t>
  </si>
  <si>
    <t>Golden Way Films Ltd.</t>
  </si>
  <si>
    <t>Into the Night</t>
  </si>
  <si>
    <t>February 22, 1985 (United States)</t>
  </si>
  <si>
    <t>Jeff Goldblum</t>
  </si>
  <si>
    <t>The Sure Thing</t>
  </si>
  <si>
    <t>Steve Bloom</t>
  </si>
  <si>
    <t>White Nights</t>
  </si>
  <si>
    <t>James Goldman</t>
  </si>
  <si>
    <t>Mikhail Baryshnikov</t>
  </si>
  <si>
    <t>Mischief</t>
  </si>
  <si>
    <t>Doug McKeon</t>
  </si>
  <si>
    <t>Silver Bullet</t>
  </si>
  <si>
    <t>Daniel Attias</t>
  </si>
  <si>
    <t>Kiss of the Spider Woman</t>
  </si>
  <si>
    <t>Hector Babenco</t>
  </si>
  <si>
    <t>Manuel Puig</t>
  </si>
  <si>
    <t>HB Filmes</t>
  </si>
  <si>
    <t>My Beautiful Laundrette</t>
  </si>
  <si>
    <t>April 4, 1986 (United States)</t>
  </si>
  <si>
    <t>Hanif Kureishi</t>
  </si>
  <si>
    <t>Saeed Jaffrey</t>
  </si>
  <si>
    <t>Working Title Films</t>
  </si>
  <si>
    <t>Young Sherlock Holmes</t>
  </si>
  <si>
    <t>December 4, 1985 (United States)</t>
  </si>
  <si>
    <t>Arthur Conan Doyle</t>
  </si>
  <si>
    <t>Nicholas Rowe</t>
  </si>
  <si>
    <t>Smooth Talk</t>
  </si>
  <si>
    <t>Joyce Chopra</t>
  </si>
  <si>
    <t>Joyce Carol Oates</t>
  </si>
  <si>
    <t>American Playhouse</t>
  </si>
  <si>
    <t>Porky's Revenge</t>
  </si>
  <si>
    <t>James Komack</t>
  </si>
  <si>
    <t>Year of the Dragon</t>
  </si>
  <si>
    <t>Robert Daley</t>
  </si>
  <si>
    <t>Mickey Rourke</t>
  </si>
  <si>
    <t>Prizzi's Honor</t>
  </si>
  <si>
    <t>June 14, 1985 (United States)</t>
  </si>
  <si>
    <t>Richard Condon</t>
  </si>
  <si>
    <t>The Quiet Earth</t>
  </si>
  <si>
    <t>Geoff Murphy</t>
  </si>
  <si>
    <t>Craig Harrison</t>
  </si>
  <si>
    <t>Bruno Lawrence</t>
  </si>
  <si>
    <t>Cinepro</t>
  </si>
  <si>
    <t>Tampopo</t>
  </si>
  <si>
    <t>September 1987 (United States)</t>
  </si>
  <si>
    <t>JÃ»zÃ´ Itami</t>
  </si>
  <si>
    <t>Ken Watanabe</t>
  </si>
  <si>
    <t>Itami Productions</t>
  </si>
  <si>
    <t>Creature</t>
  </si>
  <si>
    <t>March 19, 1986 (France)</t>
  </si>
  <si>
    <t>William Malone</t>
  </si>
  <si>
    <t>Stan Ivar</t>
  </si>
  <si>
    <t>Trans World Entertainment (TWE)</t>
  </si>
  <si>
    <t>Secret Admirer</t>
  </si>
  <si>
    <t>David Greenwalt</t>
  </si>
  <si>
    <t>No Retreat, No Surrender</t>
  </si>
  <si>
    <t>Corey Yuen</t>
  </si>
  <si>
    <t>See-Yuen Ng</t>
  </si>
  <si>
    <t>Kurt McKinney</t>
  </si>
  <si>
    <t>Seasonal Film Corporation</t>
  </si>
  <si>
    <t>D.A.R.Y.L.</t>
  </si>
  <si>
    <t>Simon Wincer</t>
  </si>
  <si>
    <t>Mary Beth Hurt</t>
  </si>
  <si>
    <t>Mishima: A Life in Four Chapters</t>
  </si>
  <si>
    <t>September 20, 1985 (United States)</t>
  </si>
  <si>
    <t>Ken Ogata</t>
  </si>
  <si>
    <t>A Chorus Line</t>
  </si>
  <si>
    <t>Arnold Schulman</t>
  </si>
  <si>
    <t>Cat's Eye</t>
  </si>
  <si>
    <t>Murphy's Romance</t>
  </si>
  <si>
    <t>January 31, 1986 (United States)</t>
  </si>
  <si>
    <t>Max Schott</t>
  </si>
  <si>
    <t>Heaven Help Us</t>
  </si>
  <si>
    <t>Michael Dinner</t>
  </si>
  <si>
    <t>Charles Purpura</t>
  </si>
  <si>
    <t>American Flyers</t>
  </si>
  <si>
    <t>Kevin Costner</t>
  </si>
  <si>
    <t>WW Production</t>
  </si>
  <si>
    <t>The Journey of Natty Gann</t>
  </si>
  <si>
    <t>September 27, 1985 (United States)</t>
  </si>
  <si>
    <t>Jeanne Rosenberg</t>
  </si>
  <si>
    <t>Meredith Salenger</t>
  </si>
  <si>
    <t>Trouble in Mind</t>
  </si>
  <si>
    <t>March 1986 (United States)</t>
  </si>
  <si>
    <t>Pfeiffer/Blocker Production</t>
  </si>
  <si>
    <t>Fandango</t>
  </si>
  <si>
    <t>Gotcha!</t>
  </si>
  <si>
    <t>Paul G. Hensler</t>
  </si>
  <si>
    <t>Anthony Edwards</t>
  </si>
  <si>
    <t>Death Wish 3</t>
  </si>
  <si>
    <t>Don Jakoby</t>
  </si>
  <si>
    <t>King Solomon's Mines</t>
  </si>
  <si>
    <t>November 22, 1985 (United States)</t>
  </si>
  <si>
    <t>H. Rider Haggard</t>
  </si>
  <si>
    <t>Richard Chamberlain</t>
  </si>
  <si>
    <t>American Warrior</t>
  </si>
  <si>
    <t>Paul De Mielche</t>
  </si>
  <si>
    <t>Michael Dudikoff</t>
  </si>
  <si>
    <t>The Emerald Forest</t>
  </si>
  <si>
    <t>Rospo Pallenberg</t>
  </si>
  <si>
    <t>Powers Boothe</t>
  </si>
  <si>
    <t>Christel Films</t>
  </si>
  <si>
    <t>The Holcroft Covenant</t>
  </si>
  <si>
    <t>Edie &amp; Ely Landau Inc.</t>
  </si>
  <si>
    <t>The Falcon and the Snowman</t>
  </si>
  <si>
    <t>Robert Lindsey</t>
  </si>
  <si>
    <t>Transylvania 6-5000</t>
  </si>
  <si>
    <t>November 8, 1985 (United States)</t>
  </si>
  <si>
    <t>Yugoslavia</t>
  </si>
  <si>
    <t>Balcor Film Investors</t>
  </si>
  <si>
    <t>Desert Hearts</t>
  </si>
  <si>
    <t>March 7, 1986 (United States)</t>
  </si>
  <si>
    <t>Donna Deitch</t>
  </si>
  <si>
    <t>Jane Rule</t>
  </si>
  <si>
    <t>Helen Shaver</t>
  </si>
  <si>
    <t>Desert Hearts Productions</t>
  </si>
  <si>
    <t>The Heavenly Kid</t>
  </si>
  <si>
    <t>Cary Medoway</t>
  </si>
  <si>
    <t>Lewis Smith</t>
  </si>
  <si>
    <t>Engelberg-Sumner-Cheikes</t>
  </si>
  <si>
    <t>The Purple Rose of Cairo</t>
  </si>
  <si>
    <t>Mia Farrow</t>
  </si>
  <si>
    <t>The Man with One Red Shoe</t>
  </si>
  <si>
    <t>My Life as a Dog</t>
  </si>
  <si>
    <t>May 1, 1987 (United States)</t>
  </si>
  <si>
    <t>Lasse HallstrÃ¶m</t>
  </si>
  <si>
    <t>Reidar JÃ¶nsson</t>
  </si>
  <si>
    <t>Anton Glanzelius</t>
  </si>
  <si>
    <t>Svensk Filmindustri (SF)</t>
  </si>
  <si>
    <t>My Science Project</t>
  </si>
  <si>
    <t>John Stockwell</t>
  </si>
  <si>
    <t>Seven Minutes in Heaven</t>
  </si>
  <si>
    <t>May 9, 1985 (United States)</t>
  </si>
  <si>
    <t>Linda Feferman</t>
  </si>
  <si>
    <t>Jane Bernstein</t>
  </si>
  <si>
    <t>Jennifer Connelly</t>
  </si>
  <si>
    <t>Fifteen</t>
  </si>
  <si>
    <t>Fraternity Vacation</t>
  </si>
  <si>
    <t>James Frawley</t>
  </si>
  <si>
    <t>Lindsay Harrison</t>
  </si>
  <si>
    <t>Stephen Geoffreys</t>
  </si>
  <si>
    <t>The New Kids</t>
  </si>
  <si>
    <t>Stephen Gyllenhaal</t>
  </si>
  <si>
    <t>Shannon Presby</t>
  </si>
  <si>
    <t>Tomboy</t>
  </si>
  <si>
    <t>November 14, 1985 (West Germany)</t>
  </si>
  <si>
    <t>Ben Zelig</t>
  </si>
  <si>
    <t>Betsy Russell</t>
  </si>
  <si>
    <t>Invasion U.S.A.</t>
  </si>
  <si>
    <t>Revolution</t>
  </si>
  <si>
    <t>December 25, 1985 (United States)</t>
  </si>
  <si>
    <t>Lost in America</t>
  </si>
  <si>
    <t>Subway</t>
  </si>
  <si>
    <t>November 6, 1985 (United States)</t>
  </si>
  <si>
    <t>Luc Besson</t>
  </si>
  <si>
    <t>Les Films du Loup</t>
  </si>
  <si>
    <t>Moving Violations</t>
  </si>
  <si>
    <t>John Murray</t>
  </si>
  <si>
    <t>Nomads</t>
  </si>
  <si>
    <t>John McTiernan</t>
  </si>
  <si>
    <t>Cinema VII</t>
  </si>
  <si>
    <t>Fool for Love</t>
  </si>
  <si>
    <t>May 14, 1986 (France)</t>
  </si>
  <si>
    <t>Baby: Secret of the Lost Legend</t>
  </si>
  <si>
    <t>Clifford Green</t>
  </si>
  <si>
    <t>Silver Screen Partners II</t>
  </si>
  <si>
    <t>Code of Silence</t>
  </si>
  <si>
    <t>Andrew Davis</t>
  </si>
  <si>
    <t>Crimewave</t>
  </si>
  <si>
    <t>April 25, 1986 (United States)</t>
  </si>
  <si>
    <t>Ethan Coen</t>
  </si>
  <si>
    <t>Louise Lasser</t>
  </si>
  <si>
    <t>Gymkata</t>
  </si>
  <si>
    <t>Robert Clouse</t>
  </si>
  <si>
    <t>Charles Robert Carner</t>
  </si>
  <si>
    <t>Kurt Thomas</t>
  </si>
  <si>
    <t>Sweet Dreams</t>
  </si>
  <si>
    <t>Robert Getchell</t>
  </si>
  <si>
    <t>The Slugger's Wife</t>
  </si>
  <si>
    <t>Avenging Angel</t>
  </si>
  <si>
    <t>Avenging Venture</t>
  </si>
  <si>
    <t>Santa Claus: The Movie</t>
  </si>
  <si>
    <t>GGG</t>
  </si>
  <si>
    <t>That Was Then... This Is Now</t>
  </si>
  <si>
    <t>Christopher Cain</t>
  </si>
  <si>
    <t>Media Ventures</t>
  </si>
  <si>
    <t>Agnes of God</t>
  </si>
  <si>
    <t>John Pielmeier</t>
  </si>
  <si>
    <t>Rustlers' Rhapsody</t>
  </si>
  <si>
    <t>May 10, 1985 (United States)</t>
  </si>
  <si>
    <t>The Adventures of Mark Twain</t>
  </si>
  <si>
    <t>Will Vinton</t>
  </si>
  <si>
    <t>Susan Shadburne</t>
  </si>
  <si>
    <t>James Whitmore</t>
  </si>
  <si>
    <t>Atlantic</t>
  </si>
  <si>
    <t>Stick</t>
  </si>
  <si>
    <t>Elmore Leonard</t>
  </si>
  <si>
    <t>The Bride</t>
  </si>
  <si>
    <t>Lloyd Fonvielle</t>
  </si>
  <si>
    <t>Sting</t>
  </si>
  <si>
    <t>Morons from Outer Space</t>
  </si>
  <si>
    <t>Mike Hodges</t>
  </si>
  <si>
    <t>Griff Rhys Jones</t>
  </si>
  <si>
    <t>Mel Smith</t>
  </si>
  <si>
    <t>Calendar Productions</t>
  </si>
  <si>
    <t>Godzilla 1985</t>
  </si>
  <si>
    <t>Reuben Bercovitch</t>
  </si>
  <si>
    <t>Raymond Burr</t>
  </si>
  <si>
    <t>Toho Company</t>
  </si>
  <si>
    <t>Plenty</t>
  </si>
  <si>
    <t>David Hare</t>
  </si>
  <si>
    <t>Pressman Productions</t>
  </si>
  <si>
    <t>King David</t>
  </si>
  <si>
    <t>Andrew Birkin</t>
  </si>
  <si>
    <t>The Trip to Bountiful</t>
  </si>
  <si>
    <t>January 24, 1986 (United States)</t>
  </si>
  <si>
    <t>Peter Masterson</t>
  </si>
  <si>
    <t>Geraldine Page</t>
  </si>
  <si>
    <t>Bountiful Film Partners</t>
  </si>
  <si>
    <t>Missing in Action 2: The Beginning</t>
  </si>
  <si>
    <t>Lance Hool</t>
  </si>
  <si>
    <t>Steve Bing</t>
  </si>
  <si>
    <t>The Protector</t>
  </si>
  <si>
    <t>Eurasia Investments</t>
  </si>
  <si>
    <t>The Mean Season</t>
  </si>
  <si>
    <t>Phillip Borsos</t>
  </si>
  <si>
    <t>John Katzenbach</t>
  </si>
  <si>
    <t>Turk 182</t>
  </si>
  <si>
    <t>James Gregory Kingston</t>
  </si>
  <si>
    <t>Interscope Communications</t>
  </si>
  <si>
    <t>The Official Story</t>
  </si>
  <si>
    <t>Luis Puenzo</t>
  </si>
  <si>
    <t>AÃ­da Bortnik</t>
  </si>
  <si>
    <t>Norma Aleandro</t>
  </si>
  <si>
    <t>Argentina</t>
  </si>
  <si>
    <t>Historias Cinematograficas Cinemania</t>
  </si>
  <si>
    <t>Krush Groove</t>
  </si>
  <si>
    <t>October 25, 1985 (United States)</t>
  </si>
  <si>
    <t>Ralph Farquhar</t>
  </si>
  <si>
    <t>Sheila E.</t>
  </si>
  <si>
    <t>Crystalite Productions</t>
  </si>
  <si>
    <t>He-Man and She-Ra: The Secret of the Sword</t>
  </si>
  <si>
    <t>Larry DiTillio</t>
  </si>
  <si>
    <t>John Erwin</t>
  </si>
  <si>
    <t>Filmation Associates</t>
  </si>
  <si>
    <t>Warning Sign</t>
  </si>
  <si>
    <t>Creator</t>
  </si>
  <si>
    <t>Jeremy Leven</t>
  </si>
  <si>
    <t>Taipei Story</t>
  </si>
  <si>
    <t>1985 (Taiwan)</t>
  </si>
  <si>
    <t>Edward Yang</t>
  </si>
  <si>
    <t>T'ien-wen Chu</t>
  </si>
  <si>
    <t>Chin Tsai</t>
  </si>
  <si>
    <t>Taiwan</t>
  </si>
  <si>
    <t>Evergreen Film Company</t>
  </si>
  <si>
    <t>Otac na sluzbenom putu</t>
  </si>
  <si>
    <t>Emir Kusturica</t>
  </si>
  <si>
    <t>Abdulah Sidran</t>
  </si>
  <si>
    <t>Moreno D'E Bartolli</t>
  </si>
  <si>
    <t>Centar Film</t>
  </si>
  <si>
    <t>The Aviator</t>
  </si>
  <si>
    <t>March 15, 1985 (United States)</t>
  </si>
  <si>
    <t>Starchaser: The Legend of Orin</t>
  </si>
  <si>
    <t>Steven Hahn</t>
  </si>
  <si>
    <t>Jeffrey Scott</t>
  </si>
  <si>
    <t>Joe Colligan</t>
  </si>
  <si>
    <t>Young Sung Production Co.</t>
  </si>
  <si>
    <t>Maxie</t>
  </si>
  <si>
    <t>Jack Finney</t>
  </si>
  <si>
    <t>Glenn Close</t>
  </si>
  <si>
    <t>DEFCON-4</t>
  </si>
  <si>
    <t>Paul Donovan</t>
  </si>
  <si>
    <t>Lenore Zann</t>
  </si>
  <si>
    <t>The Care Bears Movie</t>
  </si>
  <si>
    <t>Arna Selznick</t>
  </si>
  <si>
    <t>Peter Sauder</t>
  </si>
  <si>
    <t>Georgia Engel</t>
  </si>
  <si>
    <t>Sylvester</t>
  </si>
  <si>
    <t>Richard Farnsworth</t>
  </si>
  <si>
    <t>Radioactive Dreams</t>
  </si>
  <si>
    <t>September 19, 1986 (United States)</t>
  </si>
  <si>
    <t>ITM Productions</t>
  </si>
  <si>
    <t>Twice in a Lifetime</t>
  </si>
  <si>
    <t>Bud Yorkin</t>
  </si>
  <si>
    <t>Bud Yorkin Productions</t>
  </si>
  <si>
    <t>Dance with a Stranger</t>
  </si>
  <si>
    <t>Shelagh Delaney</t>
  </si>
  <si>
    <t>Miranda Richardson</t>
  </si>
  <si>
    <t>Water</t>
  </si>
  <si>
    <t>Dick Clement</t>
  </si>
  <si>
    <t>One Magic Christmas</t>
  </si>
  <si>
    <t>Echo Park</t>
  </si>
  <si>
    <t>July 25, 1986 (United States)</t>
  </si>
  <si>
    <t>Robert Dornhelm</t>
  </si>
  <si>
    <t>Michael Ventura</t>
  </si>
  <si>
    <t>Susan Dey</t>
  </si>
  <si>
    <t>Sascha-Verleih</t>
  </si>
  <si>
    <t>O.C. and Stiggs</t>
  </si>
  <si>
    <t>1985 (United States)</t>
  </si>
  <si>
    <t>Tod Carroll</t>
  </si>
  <si>
    <t>Daniel Jenkins</t>
  </si>
  <si>
    <t>The Good Father</t>
  </si>
  <si>
    <t>February 11, 1987 (United States)</t>
  </si>
  <si>
    <t>Anthony Hopkins</t>
  </si>
  <si>
    <t>Fever Pitch</t>
  </si>
  <si>
    <t>The Doctor and the Devils</t>
  </si>
  <si>
    <t>Freddie Francis</t>
  </si>
  <si>
    <t>Dylan Thomas</t>
  </si>
  <si>
    <t>Timothy Dalton</t>
  </si>
  <si>
    <t>Head Office</t>
  </si>
  <si>
    <t>January 3, 1986 (United States)</t>
  </si>
  <si>
    <t>Judge Reinhold</t>
  </si>
  <si>
    <t>Guber-Peters Company</t>
  </si>
  <si>
    <t>Eleni</t>
  </si>
  <si>
    <t>December 21, 1985 (Japan)</t>
  </si>
  <si>
    <t>Nicholas Gage</t>
  </si>
  <si>
    <t>Kate Nelligan</t>
  </si>
  <si>
    <t>CBS Entertainment Production</t>
  </si>
  <si>
    <t>Dreamchild</t>
  </si>
  <si>
    <t>Gavin Millar</t>
  </si>
  <si>
    <t>Coral Browne</t>
  </si>
  <si>
    <t>PfH Ltd.</t>
  </si>
  <si>
    <t>Defense of the Realm</t>
  </si>
  <si>
    <t>November 21, 1986 (United States)</t>
  </si>
  <si>
    <t>Martin Stellman</t>
  </si>
  <si>
    <t>Gabriel Byrne</t>
  </si>
  <si>
    <t>The Rank Organisation</t>
  </si>
  <si>
    <t>Bad Medicine</t>
  </si>
  <si>
    <t>Harvey Miller</t>
  </si>
  <si>
    <t>Steven Horowitz</t>
  </si>
  <si>
    <t>Lantana Productions</t>
  </si>
  <si>
    <t>Wetherby</t>
  </si>
  <si>
    <t>Vanessa Redgrave</t>
  </si>
  <si>
    <t>Film Four International</t>
  </si>
  <si>
    <t>Compromising Positions</t>
  </si>
  <si>
    <t>Susan Isaacs</t>
  </si>
  <si>
    <t>Susan Sarandon</t>
  </si>
  <si>
    <t>Blackhawk Productions</t>
  </si>
  <si>
    <t>Rainbow Brite and the Star Stealer</t>
  </si>
  <si>
    <t>Bernard DeyriÃ¨s</t>
  </si>
  <si>
    <t>Jean Chalopin</t>
  </si>
  <si>
    <t>Bettina Bush</t>
  </si>
  <si>
    <t>DIC Entertainment</t>
  </si>
  <si>
    <t>Alamo Bay</t>
  </si>
  <si>
    <t>April 3, 1985 (United States)</t>
  </si>
  <si>
    <t>Alice Arlen</t>
  </si>
  <si>
    <t>Delphi IV Productions</t>
  </si>
  <si>
    <t>Three Men and a Cradle</t>
  </si>
  <si>
    <t>Coline Serreau</t>
  </si>
  <si>
    <t>Roland Giraud</t>
  </si>
  <si>
    <t>Flach Film</t>
  </si>
  <si>
    <t>In the Shadow of Kilimanjaro</t>
  </si>
  <si>
    <t>May 9, 1986 (United States)</t>
  </si>
  <si>
    <t>Raju Patel</t>
  </si>
  <si>
    <t>T. Michael Harry</t>
  </si>
  <si>
    <t>John Rhys-Davies</t>
  </si>
  <si>
    <t>Film Corporation of Kenya</t>
  </si>
  <si>
    <t>Rappin'</t>
  </si>
  <si>
    <t>Adam Friedman</t>
  </si>
  <si>
    <t>Mario Van Peebles</t>
  </si>
  <si>
    <t>Cannon Pictures</t>
  </si>
  <si>
    <t>Bal na vodi</t>
  </si>
  <si>
    <t>October 24, 1985 (Yugoslavia)</t>
  </si>
  <si>
    <t>Jovan Acin</t>
  </si>
  <si>
    <t>Gala Videnovic</t>
  </si>
  <si>
    <t>CFS Avala Film</t>
  </si>
  <si>
    <t>Certain Fury</t>
  </si>
  <si>
    <t>Michael Jacobs</t>
  </si>
  <si>
    <t>Entertainment Events</t>
  </si>
  <si>
    <t>Bliss</t>
  </si>
  <si>
    <t>February 21, 1986 (United States)</t>
  </si>
  <si>
    <t>Ray Lawrence</t>
  </si>
  <si>
    <t>Barry Otto</t>
  </si>
  <si>
    <t>Window III Productions</t>
  </si>
  <si>
    <t>Code Name: Emerald</t>
  </si>
  <si>
    <t>Jonathan Sanger</t>
  </si>
  <si>
    <t>Ronald Bass</t>
  </si>
  <si>
    <t>Ed Harris</t>
  </si>
  <si>
    <t>Colonel Redl</t>
  </si>
  <si>
    <t>IstvÃ¡n SzabÃ³</t>
  </si>
  <si>
    <t>Klaus Maria Brandauer</t>
  </si>
  <si>
    <t>Manfred Durniok Filmproduktion</t>
  </si>
  <si>
    <t>Thunder Run</t>
  </si>
  <si>
    <t>May 30, 1986 (United States)</t>
  </si>
  <si>
    <t>Gary Hudson</t>
  </si>
  <si>
    <t>Charles Davis</t>
  </si>
  <si>
    <t>Forrest Tucker</t>
  </si>
  <si>
    <t>Lynn-Davis Productions</t>
  </si>
  <si>
    <t>Marie</t>
  </si>
  <si>
    <t>Peter Maas</t>
  </si>
  <si>
    <t>Movers &amp; Shakers</t>
  </si>
  <si>
    <t>March 31, 1988 (Italy)</t>
  </si>
  <si>
    <t>William Asher</t>
  </si>
  <si>
    <t>Charles Grodin</t>
  </si>
  <si>
    <t>Asher-Grodin Productions</t>
  </si>
  <si>
    <t>La Cage aux Folles 3: The Wedding</t>
  </si>
  <si>
    <t>Georges Lautner</t>
  </si>
  <si>
    <t>Philippe Nicaud</t>
  </si>
  <si>
    <t>Columbia Films</t>
  </si>
  <si>
    <t>James Joyce's Women</t>
  </si>
  <si>
    <t>September 13, 1985 (United States)</t>
  </si>
  <si>
    <t>Michael Pearce</t>
  </si>
  <si>
    <t>Fionnula Flanagan</t>
  </si>
  <si>
    <t>Ireland</t>
  </si>
  <si>
    <t>The Rejoycing Company</t>
  </si>
  <si>
    <t>Turtle Diary</t>
  </si>
  <si>
    <t>Russell Hoban</t>
  </si>
  <si>
    <t>Glenda Jackson</t>
  </si>
  <si>
    <t>Britannic</t>
  </si>
  <si>
    <t>Maccheroni</t>
  </si>
  <si>
    <t>October 24, 1985 (Italy)</t>
  </si>
  <si>
    <t>Ettore Scola</t>
  </si>
  <si>
    <t>Ruggero Maccari</t>
  </si>
  <si>
    <t>Filmauro</t>
  </si>
  <si>
    <t>My Man Adam</t>
  </si>
  <si>
    <t>Roger L. Simon</t>
  </si>
  <si>
    <t>RenÃ©e Missel</t>
  </si>
  <si>
    <t>Raphael Sbarge</t>
  </si>
  <si>
    <t>The Mount Company (II)</t>
  </si>
  <si>
    <t>Sudden Death</t>
  </si>
  <si>
    <t>Sig Shore</t>
  </si>
  <si>
    <t>Denise Coward</t>
  </si>
  <si>
    <t>Lodestar Productions</t>
  </si>
  <si>
    <t>One Woman or Two</t>
  </si>
  <si>
    <t>February 20, 1987 (United States)</t>
  </si>
  <si>
    <t>Ã‰lisabeth Rappeneau</t>
  </si>
  <si>
    <t>Hachette PremiÃ¨re</t>
  </si>
  <si>
    <t>Joshua Then and Now</t>
  </si>
  <si>
    <t>Mordecai Richler</t>
  </si>
  <si>
    <t>Films RSL</t>
  </si>
  <si>
    <t>On the Edge</t>
  </si>
  <si>
    <t>Rob Nilsson</t>
  </si>
  <si>
    <t>Roy Kissin</t>
  </si>
  <si>
    <t>Bruce Dern</t>
  </si>
  <si>
    <t>Alliance Communications Corporation</t>
  </si>
  <si>
    <t>The Girl in the Picture</t>
  </si>
  <si>
    <t>July 5, 1985 (United Kingdom)</t>
  </si>
  <si>
    <t>Cary Parker</t>
  </si>
  <si>
    <t>John Gordon Sinclair</t>
  </si>
  <si>
    <t>Antonine Films</t>
  </si>
  <si>
    <t>Here Come the Littles</t>
  </si>
  <si>
    <t>Heywood Kling</t>
  </si>
  <si>
    <t>Jimmy Keegan</t>
  </si>
  <si>
    <t>ABC Entertainment</t>
  </si>
  <si>
    <t>Came a Hot Friday</t>
  </si>
  <si>
    <t>Ian Mune</t>
  </si>
  <si>
    <t>Ronald Hugh Morrieson</t>
  </si>
  <si>
    <t>Peter Bland</t>
  </si>
  <si>
    <t>Mirage Films</t>
  </si>
  <si>
    <t>Wuthering Heights</t>
  </si>
  <si>
    <t>October 9, 1985 (France)</t>
  </si>
  <si>
    <t>Pascal Bonitzer</t>
  </si>
  <si>
    <t>Fabienne Babe</t>
  </si>
  <si>
    <t>La Cecilia</t>
  </si>
  <si>
    <t>The Frog Prince</t>
  </si>
  <si>
    <t>Brian Gilbert</t>
  </si>
  <si>
    <t>Jane Snowden</t>
  </si>
  <si>
    <t>Lune de miel</t>
  </si>
  <si>
    <t>November 20, 1985 (France)</t>
  </si>
  <si>
    <t>Patrick Jamain</t>
  </si>
  <si>
    <t>Robert Geoffrion</t>
  </si>
  <si>
    <t>Nathalie Baye</t>
  </si>
  <si>
    <t>Malofilm</t>
  </si>
  <si>
    <t>Tea in the Harem</t>
  </si>
  <si>
    <t>June 6, 1986 (United States)</t>
  </si>
  <si>
    <t>Mehdi Charef</t>
  </si>
  <si>
    <t>Kader Boukhanef</t>
  </si>
  <si>
    <t>Centre national du cinÃ©ma et de l'image animÃ©e (CNC)</t>
  </si>
  <si>
    <t>Mr. Love</t>
  </si>
  <si>
    <t>Kenneth Eastaugh</t>
  </si>
  <si>
    <t>Barry Jackson</t>
  </si>
  <si>
    <t>Death of an Angel</t>
  </si>
  <si>
    <t>Petru Popescu</t>
  </si>
  <si>
    <t>Angeles</t>
  </si>
  <si>
    <t>Sincerely Charlotte</t>
  </si>
  <si>
    <t>July 18, 1986 (United States)</t>
  </si>
  <si>
    <t>Caroline Huppert</t>
  </si>
  <si>
    <t>Isabelle Huppert</t>
  </si>
  <si>
    <t>Les Films de la Tour</t>
  </si>
  <si>
    <t>Top Gun</t>
  </si>
  <si>
    <t>May 16, 1986 (United States)</t>
  </si>
  <si>
    <t>Jim Cash</t>
  </si>
  <si>
    <t>Aliens</t>
  </si>
  <si>
    <t>Sigourney Weaver</t>
  </si>
  <si>
    <t>Stand by Me</t>
  </si>
  <si>
    <t>August 22, 1986 (United States)</t>
  </si>
  <si>
    <t>Wil Wheaton</t>
  </si>
  <si>
    <t>Ferris Bueller's Day Off</t>
  </si>
  <si>
    <t>June 11, 1986 (United States)</t>
  </si>
  <si>
    <t>Crocodile Dundee</t>
  </si>
  <si>
    <t>September 26, 1986 (United States)</t>
  </si>
  <si>
    <t>Peter Faiman</t>
  </si>
  <si>
    <t>Paul Hogan</t>
  </si>
  <si>
    <t>Rimfire Films</t>
  </si>
  <si>
    <t>Labyrinth</t>
  </si>
  <si>
    <t>June 27, 1986 (United States)</t>
  </si>
  <si>
    <t>Dennis Lee</t>
  </si>
  <si>
    <t>Highlander</t>
  </si>
  <si>
    <t>Gregory Widen</t>
  </si>
  <si>
    <t>Big Trouble in Little China</t>
  </si>
  <si>
    <t>July 2, 1986 (United States)</t>
  </si>
  <si>
    <t>Gary Goldman</t>
  </si>
  <si>
    <t>Pretty in Pink</t>
  </si>
  <si>
    <t>Howard Deutch</t>
  </si>
  <si>
    <t>Platoon</t>
  </si>
  <si>
    <t>February 6, 1987 (United States)</t>
  </si>
  <si>
    <t>Charlie Sheen</t>
  </si>
  <si>
    <t>Blue Velvet</t>
  </si>
  <si>
    <t>October 23, 1986 (Italy)</t>
  </si>
  <si>
    <t>Isabella Rossellini</t>
  </si>
  <si>
    <t>Manhunter</t>
  </si>
  <si>
    <t>August 15, 1986 (United States)</t>
  </si>
  <si>
    <t>Thomas Harris</t>
  </si>
  <si>
    <t>Howard the Duck</t>
  </si>
  <si>
    <t>August 1, 1986 (United States)</t>
  </si>
  <si>
    <t>Steve Gerber</t>
  </si>
  <si>
    <t>Lea Thompson</t>
  </si>
  <si>
    <t>The Fly</t>
  </si>
  <si>
    <t>George Langelaan</t>
  </si>
  <si>
    <t>Little Shop of Horrors</t>
  </si>
  <si>
    <t>December 19, 1986 (United States)</t>
  </si>
  <si>
    <t>Howard Ashman</t>
  </si>
  <si>
    <t>Rick Moranis</t>
  </si>
  <si>
    <t>The Mosquito Coast</t>
  </si>
  <si>
    <t>November 26, 1986 (United States)</t>
  </si>
  <si>
    <t>Paul Theroux</t>
  </si>
  <si>
    <t>The Saul Zaentz Company</t>
  </si>
  <si>
    <t>The Karate Kid Part II</t>
  </si>
  <si>
    <t>June 20, 1986 (United States)</t>
  </si>
  <si>
    <t>Pat Morita</t>
  </si>
  <si>
    <t>River's Edge</t>
  </si>
  <si>
    <t>May 8, 1987 (United States)</t>
  </si>
  <si>
    <t>Neal Jimenez</t>
  </si>
  <si>
    <t>Crispin Glover</t>
  </si>
  <si>
    <t>9Â½ Weeks</t>
  </si>
  <si>
    <t>Elizabeth McNeill</t>
  </si>
  <si>
    <t>The Golden Child</t>
  </si>
  <si>
    <t>December 12, 1986 (United States)</t>
  </si>
  <si>
    <t>Star Trek IV: The Voyage Home</t>
  </si>
  <si>
    <t>Short Circuit</t>
  </si>
  <si>
    <t>S.S. Wilson</t>
  </si>
  <si>
    <t>Ally Sheedy</t>
  </si>
  <si>
    <t>The Delta Force</t>
  </si>
  <si>
    <t>The Name of the Rose</t>
  </si>
  <si>
    <t>September 24, 1986 (United States)</t>
  </si>
  <si>
    <t>Umberto Eco</t>
  </si>
  <si>
    <t>The Wraith</t>
  </si>
  <si>
    <t>New Century Entertainment Corporation</t>
  </si>
  <si>
    <t>The Color of Money</t>
  </si>
  <si>
    <t>October 17, 1986 (United States)</t>
  </si>
  <si>
    <t>Walter Tevis</t>
  </si>
  <si>
    <t>Hoosiers</t>
  </si>
  <si>
    <t>February 27, 1987 (United States)</t>
  </si>
  <si>
    <t>David Anspaugh</t>
  </si>
  <si>
    <t>Angelo Pizzo</t>
  </si>
  <si>
    <t>Heartbreak Ridge</t>
  </si>
  <si>
    <t>December 5, 1986 (United States)</t>
  </si>
  <si>
    <t>James Carabatsos</t>
  </si>
  <si>
    <t>Jay Weston Productions</t>
  </si>
  <si>
    <t>Flight of the Navigator</t>
  </si>
  <si>
    <t>Mark H. Baker</t>
  </si>
  <si>
    <t>Joey Cramer</t>
  </si>
  <si>
    <t>Cobra</t>
  </si>
  <si>
    <t>May 23, 1986 (United States)</t>
  </si>
  <si>
    <t>Paula Gosling</t>
  </si>
  <si>
    <t>Peggy Sue Got Married</t>
  </si>
  <si>
    <t>October 10, 1986 (United States)</t>
  </si>
  <si>
    <t>Jerry Leichtling</t>
  </si>
  <si>
    <t>The Mission</t>
  </si>
  <si>
    <t>October 31, 1986 (United States)</t>
  </si>
  <si>
    <t>Working Girls</t>
  </si>
  <si>
    <t>March 20, 1987 (United States)</t>
  </si>
  <si>
    <t>Lizzie Borden</t>
  </si>
  <si>
    <t>Louise Smith</t>
  </si>
  <si>
    <t>Alternate Current</t>
  </si>
  <si>
    <t>Youngblood</t>
  </si>
  <si>
    <t>Three Amigos!</t>
  </si>
  <si>
    <t>L.A. Films</t>
  </si>
  <si>
    <t>Maximum Overdrive</t>
  </si>
  <si>
    <t>Lucas</t>
  </si>
  <si>
    <t>March 28, 1986 (United States)</t>
  </si>
  <si>
    <t>Corey Haim</t>
  </si>
  <si>
    <t>Lawrence Gordon Productions</t>
  </si>
  <si>
    <t>Friday the 13th Part VI: Jason Lives</t>
  </si>
  <si>
    <t>Tom McLoughlin</t>
  </si>
  <si>
    <t>Thom Mathews</t>
  </si>
  <si>
    <t>The Money Pit</t>
  </si>
  <si>
    <t>March 26, 1986 (United States)</t>
  </si>
  <si>
    <t>David Giler</t>
  </si>
  <si>
    <t>Back to School</t>
  </si>
  <si>
    <t>June 13, 1986 (United States)</t>
  </si>
  <si>
    <t>Betty Blue</t>
  </si>
  <si>
    <t>November 7, 1986 (United States)</t>
  </si>
  <si>
    <t>Philippe Djian</t>
  </si>
  <si>
    <t>Jean-Hugues Anglade</t>
  </si>
  <si>
    <t>About Last Night</t>
  </si>
  <si>
    <t>Edward Zwick</t>
  </si>
  <si>
    <t>Critters</t>
  </si>
  <si>
    <t>April 11, 1986 (United States)</t>
  </si>
  <si>
    <t>Stephen Herek</t>
  </si>
  <si>
    <t>Domonic Muir</t>
  </si>
  <si>
    <t>The Texas Chainsaw Massacre 2</t>
  </si>
  <si>
    <t>Iron Eagle</t>
  </si>
  <si>
    <t>Kevin Alyn Elders</t>
  </si>
  <si>
    <t>Louis Gossett Jr.</t>
  </si>
  <si>
    <t>One Crazy Summer</t>
  </si>
  <si>
    <t>August 8, 1986 (United States)</t>
  </si>
  <si>
    <t>From Beyond</t>
  </si>
  <si>
    <t>October 24, 1986 (United States)</t>
  </si>
  <si>
    <t>Sid and Nancy</t>
  </si>
  <si>
    <t>Gary Oldman</t>
  </si>
  <si>
    <t>Initial Pictures</t>
  </si>
  <si>
    <t>Henry: Portrait of a Serial Killer</t>
  </si>
  <si>
    <t>September 7, 1990 (United States)</t>
  </si>
  <si>
    <t>John McNaughton</t>
  </si>
  <si>
    <t>Richard Fire</t>
  </si>
  <si>
    <t>Michael Rooker</t>
  </si>
  <si>
    <t>Maljack Productions</t>
  </si>
  <si>
    <t>Mona Lisa</t>
  </si>
  <si>
    <t>Bob Hoskins</t>
  </si>
  <si>
    <t>Police Academy 3: Back in Training</t>
  </si>
  <si>
    <t>March 21, 1986 (United States)</t>
  </si>
  <si>
    <t>Police Academy Productions</t>
  </si>
  <si>
    <t>Night of the Creeps</t>
  </si>
  <si>
    <t>Jason Lively</t>
  </si>
  <si>
    <t>The Sacrifice</t>
  </si>
  <si>
    <t>May 9, 1986 (Sweden)</t>
  </si>
  <si>
    <t>Erland Josephson</t>
  </si>
  <si>
    <t>Svenska Filminstitutet (SFI)</t>
  </si>
  <si>
    <t>The Hitcher</t>
  </si>
  <si>
    <t>Robert Harmon</t>
  </si>
  <si>
    <t>Eric Red</t>
  </si>
  <si>
    <t>Rad</t>
  </si>
  <si>
    <t>Sam Bernard</t>
  </si>
  <si>
    <t>Bart Conner</t>
  </si>
  <si>
    <t>An American Tail</t>
  </si>
  <si>
    <t>Judy Freudberg</t>
  </si>
  <si>
    <t>SpaceCamp</t>
  </si>
  <si>
    <t>Harry Winer</t>
  </si>
  <si>
    <t>Kate Capshaw</t>
  </si>
  <si>
    <t>Raw Deal</t>
  </si>
  <si>
    <t>Luciano Vincenzoni</t>
  </si>
  <si>
    <t>Hannah and Her Sisters</t>
  </si>
  <si>
    <t>March 14, 1986 (United States)</t>
  </si>
  <si>
    <t>The Great Mouse Detective</t>
  </si>
  <si>
    <t>Peter Young</t>
  </si>
  <si>
    <t>Vincent Price</t>
  </si>
  <si>
    <t>Ruthless People</t>
  </si>
  <si>
    <t>Dale Launer</t>
  </si>
  <si>
    <t>The Transformers: the Movie</t>
  </si>
  <si>
    <t>Nelson Shin</t>
  </si>
  <si>
    <t>Ron Friedman</t>
  </si>
  <si>
    <t>Orson Welles</t>
  </si>
  <si>
    <t>Sunbow Productions</t>
  </si>
  <si>
    <t>Wildcats</t>
  </si>
  <si>
    <t>Ezra Sacks</t>
  </si>
  <si>
    <t>Troll</t>
  </si>
  <si>
    <t>John Carl Buechler</t>
  </si>
  <si>
    <t>Michael Moriarty</t>
  </si>
  <si>
    <t>At Close Range</t>
  </si>
  <si>
    <t>Elliott Lewitt</t>
  </si>
  <si>
    <t>The Boy Who Could Fly</t>
  </si>
  <si>
    <t>Lucy Deakins</t>
  </si>
  <si>
    <t>Lorimar Film Partners</t>
  </si>
  <si>
    <t>Something Wild</t>
  </si>
  <si>
    <t>E. Max Frye</t>
  </si>
  <si>
    <t>Jeff Daniels</t>
  </si>
  <si>
    <t>Religioso Primitiva</t>
  </si>
  <si>
    <t>Heartburn</t>
  </si>
  <si>
    <t>Crossroads</t>
  </si>
  <si>
    <t>John Fusco</t>
  </si>
  <si>
    <t>The Clan of the Cave Bear</t>
  </si>
  <si>
    <t>Jean M. Auel</t>
  </si>
  <si>
    <t>Daryl Hannah</t>
  </si>
  <si>
    <t>She's Gotta Have It</t>
  </si>
  <si>
    <t>Spike Lee</t>
  </si>
  <si>
    <t>Tracy Camilla Johns</t>
  </si>
  <si>
    <t>40 Acres &amp; A Mule Filmworks</t>
  </si>
  <si>
    <t>Running Scared</t>
  </si>
  <si>
    <t>Gregory Hines</t>
  </si>
  <si>
    <t>8 Million Ways to Die</t>
  </si>
  <si>
    <t>Lawrence Block</t>
  </si>
  <si>
    <t>Soul Man</t>
  </si>
  <si>
    <t>Carol Black</t>
  </si>
  <si>
    <t>Down by Law</t>
  </si>
  <si>
    <t>September 25, 1986 (Canada)</t>
  </si>
  <si>
    <t>Tom Waits</t>
  </si>
  <si>
    <t>Island Pictures</t>
  </si>
  <si>
    <t>Poltergeist II: the Other Side</t>
  </si>
  <si>
    <t>Brian Gibson</t>
  </si>
  <si>
    <t>Mark Victor</t>
  </si>
  <si>
    <t>Freddie Fields Productions</t>
  </si>
  <si>
    <t>Bad Blood</t>
  </si>
  <si>
    <t>November 26, 1986 (France)</t>
  </si>
  <si>
    <t>Leos Carax</t>
  </si>
  <si>
    <t>Michel Piccoli</t>
  </si>
  <si>
    <t>Les Films Plain Chant</t>
  </si>
  <si>
    <t>Psycho III</t>
  </si>
  <si>
    <t>Charles Edward Pogue</t>
  </si>
  <si>
    <t>Allan Quatermain and the Lost City of Gold</t>
  </si>
  <si>
    <t>January 30, 1987 (United States)</t>
  </si>
  <si>
    <t>Gary Nelson</t>
  </si>
  <si>
    <t>The Adventures of Milo and Otis</t>
  </si>
  <si>
    <t>August 25, 1989 (United States)</t>
  </si>
  <si>
    <t>Masanori Hata</t>
  </si>
  <si>
    <t>KyÃ´ko Koizumi</t>
  </si>
  <si>
    <t>Fuji Television Network</t>
  </si>
  <si>
    <t>Caravaggio</t>
  </si>
  <si>
    <t>August 29, 1986 (United States)</t>
  </si>
  <si>
    <t>Derek Jarman</t>
  </si>
  <si>
    <t>Noam Almaz</t>
  </si>
  <si>
    <t>British Film Institute (BFI)</t>
  </si>
  <si>
    <t>Children of a Lesser God</t>
  </si>
  <si>
    <t>Randa Haines</t>
  </si>
  <si>
    <t>Mark Medoff</t>
  </si>
  <si>
    <t>Invaders from Mars</t>
  </si>
  <si>
    <t>Richard Blake</t>
  </si>
  <si>
    <t>Karen Black</t>
  </si>
  <si>
    <t>Matador</t>
  </si>
  <si>
    <t>March 7, 1986 (Spain)</t>
  </si>
  <si>
    <t>Pedro AlmodÃ³var</t>
  </si>
  <si>
    <t>Assumpta Serna</t>
  </si>
  <si>
    <t>CompaÃ±Ã­a Iberoamericana de TV</t>
  </si>
  <si>
    <t>Down and Out in Beverly Hills</t>
  </si>
  <si>
    <t>RenÃ© Fauchois</t>
  </si>
  <si>
    <t>April Fool's Day</t>
  </si>
  <si>
    <t>Fred Walton</t>
  </si>
  <si>
    <t>Danilo Bach</t>
  </si>
  <si>
    <t>Deborah Foreman</t>
  </si>
  <si>
    <t>The Big Easy</t>
  </si>
  <si>
    <t>August 21, 1987 (United States)</t>
  </si>
  <si>
    <t>Pirates</t>
  </si>
  <si>
    <t>Roman Polanski</t>
  </si>
  <si>
    <t>John Brownjohn</t>
  </si>
  <si>
    <t>Carthago Films S.a.r.l.</t>
  </si>
  <si>
    <t>No Mercy</t>
  </si>
  <si>
    <t>Lady Jane</t>
  </si>
  <si>
    <t>Trevor Nunn</t>
  </si>
  <si>
    <t>Chris Bryant</t>
  </si>
  <si>
    <t>Helena Bonham Carter</t>
  </si>
  <si>
    <t>Capital Equipment Leasing</t>
  </si>
  <si>
    <t>Club Paradise</t>
  </si>
  <si>
    <t>July 11, 1986 (United States)</t>
  </si>
  <si>
    <t>Harry Shearer</t>
  </si>
  <si>
    <t>Manon of the Spring</t>
  </si>
  <si>
    <t>December 4, 1987 (United States)</t>
  </si>
  <si>
    <t>Claude Berri</t>
  </si>
  <si>
    <t>Yves Montand</t>
  </si>
  <si>
    <t>DD Productions</t>
  </si>
  <si>
    <t>Gothic</t>
  </si>
  <si>
    <t>April 10, 1987 (United States)</t>
  </si>
  <si>
    <t>Stephen Volk</t>
  </si>
  <si>
    <t>Virgin Vision</t>
  </si>
  <si>
    <t>Armed and Dangerous</t>
  </si>
  <si>
    <t>F/X</t>
  </si>
  <si>
    <t>Robert T. Megginson</t>
  </si>
  <si>
    <t>Bryan Brown</t>
  </si>
  <si>
    <t>King Kong Lives</t>
  </si>
  <si>
    <t>Ronald Shusett</t>
  </si>
  <si>
    <t>Brian Kerwin</t>
  </si>
  <si>
    <t>Castaway</t>
  </si>
  <si>
    <t>September 11, 1987 (United States)</t>
  </si>
  <si>
    <t>Lucy Irvine</t>
  </si>
  <si>
    <t>Oliver Reed</t>
  </si>
  <si>
    <t>Cannon Screen Entertainment</t>
  </si>
  <si>
    <t>Wise Guys</t>
  </si>
  <si>
    <t>George Gallo</t>
  </si>
  <si>
    <t>Danny DeVito</t>
  </si>
  <si>
    <t>Solarbabies</t>
  </si>
  <si>
    <t>Walon Green</t>
  </si>
  <si>
    <t>Richard Jordan</t>
  </si>
  <si>
    <t>The Manhattan Project</t>
  </si>
  <si>
    <t>John Lithgow</t>
  </si>
  <si>
    <t>Gladden Entertainment</t>
  </si>
  <si>
    <t>Trick or Treat</t>
  </si>
  <si>
    <t>Rhet Topham</t>
  </si>
  <si>
    <t>Marc Price</t>
  </si>
  <si>
    <t>Body Slam</t>
  </si>
  <si>
    <t>May 21, 1987 (United States)</t>
  </si>
  <si>
    <t>Shel Lytton</t>
  </si>
  <si>
    <t>Dirk Benedict</t>
  </si>
  <si>
    <t>Jumpin' Jack Flash</t>
  </si>
  <si>
    <t>Penny Marshall</t>
  </si>
  <si>
    <t>David Franzoni</t>
  </si>
  <si>
    <t>Whoopi Goldberg</t>
  </si>
  <si>
    <t>Fire with Fire</t>
  </si>
  <si>
    <t>Duncan Gibbins</t>
  </si>
  <si>
    <t>Bill Phillips</t>
  </si>
  <si>
    <t>Craig Sheffer</t>
  </si>
  <si>
    <t>Gung Ho</t>
  </si>
  <si>
    <t>Edwin Blum</t>
  </si>
  <si>
    <t>True Stories</t>
  </si>
  <si>
    <t>David Byrne</t>
  </si>
  <si>
    <t>Stephen Tobolowsky</t>
  </si>
  <si>
    <t>Gary Kurfirst Pictures</t>
  </si>
  <si>
    <t>When the Wind Blows</t>
  </si>
  <si>
    <t>March 11, 1988 (United States)</t>
  </si>
  <si>
    <t>Jimmy T. Murakami</t>
  </si>
  <si>
    <t>Raymond Briggs</t>
  </si>
  <si>
    <t>Peggy Ashcroft</t>
  </si>
  <si>
    <t>Meltdown Productions</t>
  </si>
  <si>
    <t>Murphy's Law</t>
  </si>
  <si>
    <t>Gail Morgan Hickman</t>
  </si>
  <si>
    <t>Deadly Friend</t>
  </si>
  <si>
    <t>Diana Henstell</t>
  </si>
  <si>
    <t>Matthew Labyorteaux</t>
  </si>
  <si>
    <t>Jean de Florette</t>
  </si>
  <si>
    <t>August 28, 1987 (United States)</t>
  </si>
  <si>
    <t>Reform School Girls</t>
  </si>
  <si>
    <t>Tom DeSimone</t>
  </si>
  <si>
    <t>Linda Carol</t>
  </si>
  <si>
    <t>Band of the Hand</t>
  </si>
  <si>
    <t>Leo Garen</t>
  </si>
  <si>
    <t>Stephen Lang</t>
  </si>
  <si>
    <t>Delphi V Productions</t>
  </si>
  <si>
    <t>Vamp</t>
  </si>
  <si>
    <t>Richard Wenk</t>
  </si>
  <si>
    <t>Donald P. Borchers</t>
  </si>
  <si>
    <t>Nothing in Common</t>
  </si>
  <si>
    <t>July 30, 1986 (United States)</t>
  </si>
  <si>
    <t>TerrorVision</t>
  </si>
  <si>
    <t>Ted Nicolaou</t>
  </si>
  <si>
    <t>Diane Franklin</t>
  </si>
  <si>
    <t>Quicksilver</t>
  </si>
  <si>
    <t>Thomas Michael Donnelly</t>
  </si>
  <si>
    <t>52 Pick-Up</t>
  </si>
  <si>
    <t>Black Moon Rising</t>
  </si>
  <si>
    <t>January 10, 1986 (United States)</t>
  </si>
  <si>
    <t>Harley Cokeliss</t>
  </si>
  <si>
    <t>Extremities</t>
  </si>
  <si>
    <t>Robert M. Young</t>
  </si>
  <si>
    <t>William Mastrosimone</t>
  </si>
  <si>
    <t>Farrah Fawcett</t>
  </si>
  <si>
    <t>The Men's Club</t>
  </si>
  <si>
    <t>Leonard Michaels</t>
  </si>
  <si>
    <t>David Dukes</t>
  </si>
  <si>
    <t>Haunted Honeymoon</t>
  </si>
  <si>
    <t>Summer</t>
  </si>
  <si>
    <t>Marie RiviÃ¨re</t>
  </si>
  <si>
    <t>MinistÃ¨re de la Culture et de la Communication</t>
  </si>
  <si>
    <t>Tough Guys</t>
  </si>
  <si>
    <t>October 3, 1986 (United States)</t>
  </si>
  <si>
    <t>James Orr</t>
  </si>
  <si>
    <t>Eliminators</t>
  </si>
  <si>
    <t>Peter Manoogian</t>
  </si>
  <si>
    <t>Paul De Meo</t>
  </si>
  <si>
    <t>Andrew Prine</t>
  </si>
  <si>
    <t>The Best of Times</t>
  </si>
  <si>
    <t>Firewalker</t>
  </si>
  <si>
    <t>Robert Gosnell</t>
  </si>
  <si>
    <t>Modern Girls</t>
  </si>
  <si>
    <t>Jerry Kramer</t>
  </si>
  <si>
    <t>Laurie Craig</t>
  </si>
  <si>
    <t>Daphne Zuniga</t>
  </si>
  <si>
    <t>Witchboard</t>
  </si>
  <si>
    <t>March 13, 1987 (United States)</t>
  </si>
  <si>
    <t>Kevin Tenney</t>
  </si>
  <si>
    <t>Todd Allen</t>
  </si>
  <si>
    <t>Paragon Arts International</t>
  </si>
  <si>
    <t>Clockwise</t>
  </si>
  <si>
    <t>Christopher Morahan</t>
  </si>
  <si>
    <t>Michael Frayn</t>
  </si>
  <si>
    <t>Legal Eagles</t>
  </si>
  <si>
    <t>Link</t>
  </si>
  <si>
    <t>Lee David Zlotoff</t>
  </si>
  <si>
    <t>Terence Stamp</t>
  </si>
  <si>
    <t>Jo Jo Dancer, Your Life Is Calling</t>
  </si>
  <si>
    <t>Rocco Urbisci</t>
  </si>
  <si>
    <t>Wanted: Dead or Alive</t>
  </si>
  <si>
    <t>January 16, 1987 (United States)</t>
  </si>
  <si>
    <t>Michael Patrick Goodman</t>
  </si>
  <si>
    <t>American Anthem</t>
  </si>
  <si>
    <t>Evan Archerd</t>
  </si>
  <si>
    <t>Mitchell Gaylord</t>
  </si>
  <si>
    <t>The Morning After</t>
  </si>
  <si>
    <t>December 25, 1986 (United States)</t>
  </si>
  <si>
    <t>James Cresson</t>
  </si>
  <si>
    <t>American Filmworks</t>
  </si>
  <si>
    <t>Crimes of the Heart</t>
  </si>
  <si>
    <t>January 23, 1987 (United States)</t>
  </si>
  <si>
    <t>Beth Henley</t>
  </si>
  <si>
    <t>Under the Cherry Moon</t>
  </si>
  <si>
    <t>Becky Johnston</t>
  </si>
  <si>
    <t>Malcolm</t>
  </si>
  <si>
    <t>November 5, 1986 (United States)</t>
  </si>
  <si>
    <t>Nadia Tass</t>
  </si>
  <si>
    <t>David Parker</t>
  </si>
  <si>
    <t>Colin Friels</t>
  </si>
  <si>
    <t>Cascade Films</t>
  </si>
  <si>
    <t>Meatballs III: Summer Job</t>
  </si>
  <si>
    <t>January 9, 1987 (United States)</t>
  </si>
  <si>
    <t>George Mendeluk</t>
  </si>
  <si>
    <t>Janis Allen</t>
  </si>
  <si>
    <t>Sally Kellerman</t>
  </si>
  <si>
    <t>TMS Pictures</t>
  </si>
  <si>
    <t>Devil in the Flesh</t>
  </si>
  <si>
    <t>X</t>
  </si>
  <si>
    <t>May 22, 1987 (United States)</t>
  </si>
  <si>
    <t>Marco Bellocchio</t>
  </si>
  <si>
    <t>Maruschka Detmers</t>
  </si>
  <si>
    <t>L.P. Film</t>
  </si>
  <si>
    <t>Absolute Beginners</t>
  </si>
  <si>
    <t>Julien Temple</t>
  </si>
  <si>
    <t>Colin MacInnes</t>
  </si>
  <si>
    <t>Patsy Kensit</t>
  </si>
  <si>
    <t>Deadtime Stories</t>
  </si>
  <si>
    <t>November 28, 1986 (United States)</t>
  </si>
  <si>
    <t>Jeffrey Delman</t>
  </si>
  <si>
    <t>Scott Valentine</t>
  </si>
  <si>
    <t>Scary Stuff</t>
  </si>
  <si>
    <t>Avenging Force</t>
  </si>
  <si>
    <t>September 12, 1986 (United States)</t>
  </si>
  <si>
    <t>James Booth</t>
  </si>
  <si>
    <t>Heat</t>
  </si>
  <si>
    <t>William Goldman</t>
  </si>
  <si>
    <t>Escalante Productions</t>
  </si>
  <si>
    <t>Sweet Liberty</t>
  </si>
  <si>
    <t>Killer Party</t>
  </si>
  <si>
    <t>William Fruet</t>
  </si>
  <si>
    <t>Barney Cohen</t>
  </si>
  <si>
    <t>Martin Hewitt</t>
  </si>
  <si>
    <t>Marquis</t>
  </si>
  <si>
    <t>Out of Bounds</t>
  </si>
  <si>
    <t>Tony Kayden</t>
  </si>
  <si>
    <t>Wisdom</t>
  </si>
  <si>
    <t>January 2, 1987 (United States)</t>
  </si>
  <si>
    <t>Shanghai Surprise</t>
  </si>
  <si>
    <t>Jim Goddard</t>
  </si>
  <si>
    <t>John Kohn</t>
  </si>
  <si>
    <t>Power</t>
  </si>
  <si>
    <t>David Himmelstein</t>
  </si>
  <si>
    <t>A Fine Mess</t>
  </si>
  <si>
    <t>Ted Danson</t>
  </si>
  <si>
    <t>Let's Get Harry</t>
  </si>
  <si>
    <t>Director</t>
  </si>
  <si>
    <t>Mark Feldberg</t>
  </si>
  <si>
    <t>Michael Schoeffling</t>
  </si>
  <si>
    <t>My Chauffeur</t>
  </si>
  <si>
    <t>David Beaird</t>
  </si>
  <si>
    <t>Biggles: Adventures in Time</t>
  </si>
  <si>
    <t>January 29, 1988 (United States)</t>
  </si>
  <si>
    <t>W.E. Johns</t>
  </si>
  <si>
    <t>Neil Dickson</t>
  </si>
  <si>
    <t>Compact Yellowbill</t>
  </si>
  <si>
    <t>Half Moon Street</t>
  </si>
  <si>
    <t>Bob Swaim</t>
  </si>
  <si>
    <t>Edward Behr</t>
  </si>
  <si>
    <t>Centurion</t>
  </si>
  <si>
    <t>Every Time We Say Goodbye</t>
  </si>
  <si>
    <t>November 14, 1986 (United States)</t>
  </si>
  <si>
    <t>MoshÃ© Mizrahi</t>
  </si>
  <si>
    <t>The Decline of the American Empire</t>
  </si>
  <si>
    <t>Denys Arcand</t>
  </si>
  <si>
    <t>Dominique Michel</t>
  </si>
  <si>
    <t>Corporation Image M &amp; M</t>
  </si>
  <si>
    <t>Hardbodies 2</t>
  </si>
  <si>
    <t>James Karen</t>
  </si>
  <si>
    <t>The Boy in Blue</t>
  </si>
  <si>
    <t>Douglas Bowie</t>
  </si>
  <si>
    <t>Canadian Broadcasting Corporation (CBC)</t>
  </si>
  <si>
    <t>Brighton Beach Memoirs</t>
  </si>
  <si>
    <t>Gene Saks</t>
  </si>
  <si>
    <t>Blythe Danner</t>
  </si>
  <si>
    <t>The Longshot</t>
  </si>
  <si>
    <t>Willy/Milly</t>
  </si>
  <si>
    <t>Paul Schneider</t>
  </si>
  <si>
    <t>Alan Friedman</t>
  </si>
  <si>
    <t>Pamela Adlon</t>
  </si>
  <si>
    <t>Griffon Productions</t>
  </si>
  <si>
    <t>Ginger and Fred</t>
  </si>
  <si>
    <t>Produzioni Europee Associate (PEA)</t>
  </si>
  <si>
    <t>'Round Midnight</t>
  </si>
  <si>
    <t>David Rayfiel</t>
  </si>
  <si>
    <t>Dexter Gordon</t>
  </si>
  <si>
    <t>Little Bear</t>
  </si>
  <si>
    <t>Violets Are Blue...</t>
  </si>
  <si>
    <t>Naomi Foner</t>
  </si>
  <si>
    <t>Parting Glances</t>
  </si>
  <si>
    <t>February 19, 1986 (United States)</t>
  </si>
  <si>
    <t>Bill Sherwood</t>
  </si>
  <si>
    <t>John Bolger</t>
  </si>
  <si>
    <t>Rondo Productions</t>
  </si>
  <si>
    <t>The Whoopee Boys</t>
  </si>
  <si>
    <t>Steve Zacharias</t>
  </si>
  <si>
    <t>Tai-Pan</t>
  </si>
  <si>
    <t>Daryl Duke</t>
  </si>
  <si>
    <t>My Little Pony: The Movie</t>
  </si>
  <si>
    <t>George Arthur Bloom</t>
  </si>
  <si>
    <t>Playing for Keeps</t>
  </si>
  <si>
    <t>Bob Weinstein</t>
  </si>
  <si>
    <t>Daniel Jordano</t>
  </si>
  <si>
    <t>Miramax</t>
  </si>
  <si>
    <t>'night, Mother</t>
  </si>
  <si>
    <t>January 29, 1987 (Australia)</t>
  </si>
  <si>
    <t>Tom Moore</t>
  </si>
  <si>
    <t>Marsha Norman</t>
  </si>
  <si>
    <t>Aaron Spelling Productions</t>
  </si>
  <si>
    <t>Jake Speed</t>
  </si>
  <si>
    <t>Wayne Crawford</t>
  </si>
  <si>
    <t>The Naked Cage</t>
  </si>
  <si>
    <t>Shari Shattuck</t>
  </si>
  <si>
    <t>Blue City</t>
  </si>
  <si>
    <t>Michelle Manning</t>
  </si>
  <si>
    <t>Ross Macdonald</t>
  </si>
  <si>
    <t>That's Life!</t>
  </si>
  <si>
    <t>Milton Wexler</t>
  </si>
  <si>
    <t>Sky Bandits</t>
  </si>
  <si>
    <t>Zoran Perisic</t>
  </si>
  <si>
    <t>Thom Keyes</t>
  </si>
  <si>
    <t>Scott McGinnis</t>
  </si>
  <si>
    <t>J&amp;M Entertainment</t>
  </si>
  <si>
    <t>MÃ©nage</t>
  </si>
  <si>
    <t>October 1, 1986 (United States)</t>
  </si>
  <si>
    <t>Bertrand Blier</t>
  </si>
  <si>
    <t>CinÃ© Valse</t>
  </si>
  <si>
    <t>Dream Lover</t>
  </si>
  <si>
    <t>April 2, 1986 (France)</t>
  </si>
  <si>
    <t>Jon Boorstin</t>
  </si>
  <si>
    <t>Dangerously Close</t>
  </si>
  <si>
    <t>Scott Fields</t>
  </si>
  <si>
    <t>The Whistle Blower</t>
  </si>
  <si>
    <t>July 10, 1987 (United States)</t>
  </si>
  <si>
    <t>Simon Langton</t>
  </si>
  <si>
    <t>Julian Bond</t>
  </si>
  <si>
    <t>Portreeve</t>
  </si>
  <si>
    <t>Care Bears Movie II: A New Generation</t>
  </si>
  <si>
    <t>Dale Schott</t>
  </si>
  <si>
    <t>Maxine Miller</t>
  </si>
  <si>
    <t>Knights of the City</t>
  </si>
  <si>
    <t>Dominic Orlando</t>
  </si>
  <si>
    <t>Grace</t>
  </si>
  <si>
    <t>Born American</t>
  </si>
  <si>
    <t>December 19, 1986 (Finland)</t>
  </si>
  <si>
    <t>Renny Harlin</t>
  </si>
  <si>
    <t>Mike Norris</t>
  </si>
  <si>
    <t>Desert Bloom</t>
  </si>
  <si>
    <t>Eugene Corr</t>
  </si>
  <si>
    <t>Linda Remy</t>
  </si>
  <si>
    <t>Carson Productions</t>
  </si>
  <si>
    <t>Touch and Go</t>
  </si>
  <si>
    <t>Man Facing Southeast</t>
  </si>
  <si>
    <t>Eliseo Subiela</t>
  </si>
  <si>
    <t>Lorenzo Quinteros</t>
  </si>
  <si>
    <t>Cinequanon</t>
  </si>
  <si>
    <t>Nutcracker</t>
  </si>
  <si>
    <t>Kent Stowell</t>
  </si>
  <si>
    <t>Hugh Duncan Bigney Mitchell</t>
  </si>
  <si>
    <t>Hyperion Pictures</t>
  </si>
  <si>
    <t>The Fringe Dwellers</t>
  </si>
  <si>
    <t>October 1986 (United States)</t>
  </si>
  <si>
    <t>Kristina Nehm</t>
  </si>
  <si>
    <t>Fringe Dwellers Productions</t>
  </si>
  <si>
    <t>Just Between Friends</t>
  </si>
  <si>
    <t>Mary Tyler Moore</t>
  </si>
  <si>
    <t>MTM Enterprises</t>
  </si>
  <si>
    <t>Oviri</t>
  </si>
  <si>
    <t>September 5, 1986 (Denmark)</t>
  </si>
  <si>
    <t>Henning Carlsen</t>
  </si>
  <si>
    <t>Denmark</t>
  </si>
  <si>
    <t>CamÃ©ras Continentales</t>
  </si>
  <si>
    <t>P.O.W. the Escape</t>
  </si>
  <si>
    <t>Gideon Amir</t>
  </si>
  <si>
    <t>Malcolm Barbour</t>
  </si>
  <si>
    <t>Armed Response</t>
  </si>
  <si>
    <t>Fred Olen Ray</t>
  </si>
  <si>
    <t>T.L. Lankford</t>
  </si>
  <si>
    <t>Cinetel Films</t>
  </si>
  <si>
    <t>Duet for One</t>
  </si>
  <si>
    <t>February 1987 (United States)</t>
  </si>
  <si>
    <t>Tom Kempinski</t>
  </si>
  <si>
    <t>Bullies</t>
  </si>
  <si>
    <t>John Sheppard</t>
  </si>
  <si>
    <t>Jonathan Crombie</t>
  </si>
  <si>
    <t>Simcom Limited</t>
  </si>
  <si>
    <t>Native Son</t>
  </si>
  <si>
    <t>Jerrold Freedman</t>
  </si>
  <si>
    <t>Richard Wesley</t>
  </si>
  <si>
    <t>Victor Love</t>
  </si>
  <si>
    <t>The Assault</t>
  </si>
  <si>
    <t>February 6, 1986 (Netherlands)</t>
  </si>
  <si>
    <t>Fons Rademakers</t>
  </si>
  <si>
    <t>Derek de Lint</t>
  </si>
  <si>
    <t>Fons Rademakers Produktie</t>
  </si>
  <si>
    <t>Nobody's Fool</t>
  </si>
  <si>
    <t>Evelyn Purcell</t>
  </si>
  <si>
    <t>Alien Predator</t>
  </si>
  <si>
    <t>Deran Sarafian</t>
  </si>
  <si>
    <t>Dennis Christopher</t>
  </si>
  <si>
    <t>Continental Motion Pictures</t>
  </si>
  <si>
    <t>Low Blow</t>
  </si>
  <si>
    <t>April 1986 (United States)</t>
  </si>
  <si>
    <t>Frank Harris</t>
  </si>
  <si>
    <t>Leo Fong</t>
  </si>
  <si>
    <t>Action Communications</t>
  </si>
  <si>
    <t>A Man and a Woman: 20 Years Later</t>
  </si>
  <si>
    <t>Claude Lelouch</t>
  </si>
  <si>
    <t>Anouk AimÃ©e</t>
  </si>
  <si>
    <t>Les Films 13</t>
  </si>
  <si>
    <t>The Princess Bride</t>
  </si>
  <si>
    <t>October 9, 1987 (United States)</t>
  </si>
  <si>
    <t>Cary Elwes</t>
  </si>
  <si>
    <t>Act III Communications</t>
  </si>
  <si>
    <t>The Lost Boys</t>
  </si>
  <si>
    <t>July 31, 1987 (United States)</t>
  </si>
  <si>
    <t>Jan Fischer</t>
  </si>
  <si>
    <t>Jason Patric</t>
  </si>
  <si>
    <t>Full Metal Jacket</t>
  </si>
  <si>
    <t>Natant</t>
  </si>
  <si>
    <t>Predator</t>
  </si>
  <si>
    <t>June 12, 1987 (United States)</t>
  </si>
  <si>
    <t>Jim Thomas</t>
  </si>
  <si>
    <t>RoboCop</t>
  </si>
  <si>
    <t>July 17, 1987 (United States)</t>
  </si>
  <si>
    <t>Edward Neumeier</t>
  </si>
  <si>
    <t>Dirty Dancing</t>
  </si>
  <si>
    <t>Emile Ardolino</t>
  </si>
  <si>
    <t>Great American Films Limited Partnership</t>
  </si>
  <si>
    <t>Adventures in Babysitting</t>
  </si>
  <si>
    <t>July 3, 1987 (United States)</t>
  </si>
  <si>
    <t>David Simkins</t>
  </si>
  <si>
    <t>Elisabeth Shue</t>
  </si>
  <si>
    <t>The Untouchables</t>
  </si>
  <si>
    <t>June 3, 1987 (United States)</t>
  </si>
  <si>
    <t>Spaceballs</t>
  </si>
  <si>
    <t>June 24, 1987 (United States)</t>
  </si>
  <si>
    <t>Raising Arizona</t>
  </si>
  <si>
    <t>April 17, 1987 (United States)</t>
  </si>
  <si>
    <t>Circle Films</t>
  </si>
  <si>
    <t>Lethal Weapon</t>
  </si>
  <si>
    <t>March 6, 1987 (United States)</t>
  </si>
  <si>
    <t>Shane Black</t>
  </si>
  <si>
    <t>Near Dark</t>
  </si>
  <si>
    <t>January 8, 1988 (United Kingdom)</t>
  </si>
  <si>
    <t>Kathryn Bigelow</t>
  </si>
  <si>
    <t>Adrian Pasdar</t>
  </si>
  <si>
    <t>F/M</t>
  </si>
  <si>
    <t>Mannequin</t>
  </si>
  <si>
    <t>February 13, 1987 (United States)</t>
  </si>
  <si>
    <t>Michael Gottlieb</t>
  </si>
  <si>
    <t>Edward Rugoff</t>
  </si>
  <si>
    <t>Andrew McCarthy</t>
  </si>
  <si>
    <t>Masters of the Universe</t>
  </si>
  <si>
    <t>August 7, 1987 (United States)</t>
  </si>
  <si>
    <t>Gary Goddard</t>
  </si>
  <si>
    <t>Dolph Lundgren</t>
  </si>
  <si>
    <t>Fatal Attraction</t>
  </si>
  <si>
    <t>September 18, 1987 (United States)</t>
  </si>
  <si>
    <t>James Dearden</t>
  </si>
  <si>
    <t>Hellraiser</t>
  </si>
  <si>
    <t>Clive Barker</t>
  </si>
  <si>
    <t>Andrew Robinson</t>
  </si>
  <si>
    <t>Empire of the Sun</t>
  </si>
  <si>
    <t>December 25, 1987 (United States)</t>
  </si>
  <si>
    <t>Tom Stoppard</t>
  </si>
  <si>
    <t>Christian Bale</t>
  </si>
  <si>
    <t>No Way Out</t>
  </si>
  <si>
    <t>August 14, 1987 (United States)</t>
  </si>
  <si>
    <t>Kenneth Fearing</t>
  </si>
  <si>
    <t>The Witches of Eastwick</t>
  </si>
  <si>
    <t>John Updike</t>
  </si>
  <si>
    <t>Some Kind of Wonderful</t>
  </si>
  <si>
    <t>Eric Stoltz</t>
  </si>
  <si>
    <t>Hughes Entertainment</t>
  </si>
  <si>
    <t>The Running Man</t>
  </si>
  <si>
    <t>November 13, 1987 (United States)</t>
  </si>
  <si>
    <t>TAFT Entertainment Pictures</t>
  </si>
  <si>
    <t>Black Widow</t>
  </si>
  <si>
    <t>Amercent Films</t>
  </si>
  <si>
    <t>Angel Heart</t>
  </si>
  <si>
    <t>Carolco International N.V.</t>
  </si>
  <si>
    <t>Moonstruck</t>
  </si>
  <si>
    <t>January 15, 1988 (United States)</t>
  </si>
  <si>
    <t>John Patrick Shanley</t>
  </si>
  <si>
    <t>Jaws: the Revenge</t>
  </si>
  <si>
    <t>Lorraine Gary</t>
  </si>
  <si>
    <t>Wall Street</t>
  </si>
  <si>
    <t>December 11, 1987 (United States)</t>
  </si>
  <si>
    <t>Stanley Weiser</t>
  </si>
  <si>
    <t>Good Morning, Vietnam</t>
  </si>
  <si>
    <t>Mitch Markowitz</t>
  </si>
  <si>
    <t>A Nightmare on Elm Street 3: Dream Warriors</t>
  </si>
  <si>
    <t>Chuck Russell</t>
  </si>
  <si>
    <t>Planes, Trains &amp; Automobiles</t>
  </si>
  <si>
    <t>Can't Buy Me Love</t>
  </si>
  <si>
    <t>Michael Swerdlick</t>
  </si>
  <si>
    <t>Patrick Dempsey</t>
  </si>
  <si>
    <t>Overboard</t>
  </si>
  <si>
    <t>December 16, 1987 (United States)</t>
  </si>
  <si>
    <t>Leslie Dixon</t>
  </si>
  <si>
    <t>Beverly Hills Cop II</t>
  </si>
  <si>
    <t>May 20, 1987 (United States)</t>
  </si>
  <si>
    <t>Superman IV: The Quest for Peace</t>
  </si>
  <si>
    <t>The Secret of My Success</t>
  </si>
  <si>
    <t>Withnail &amp; I</t>
  </si>
  <si>
    <t>June 19, 1987 (United States)</t>
  </si>
  <si>
    <t>Richard E. Grant</t>
  </si>
  <si>
    <t>Cineplex Odeon Films</t>
  </si>
  <si>
    <t>Evil Dead II</t>
  </si>
  <si>
    <t>Summer School</t>
  </si>
  <si>
    <t>July 22, 1987 (United States)</t>
  </si>
  <si>
    <t>Mark Harmon</t>
  </si>
  <si>
    <t>Innerspace</t>
  </si>
  <si>
    <t>July 1, 1987 (United States)</t>
  </si>
  <si>
    <t>The Living Daylights</t>
  </si>
  <si>
    <t>Over the Top</t>
  </si>
  <si>
    <t>Gary Conway</t>
  </si>
  <si>
    <t>The Last Emperor</t>
  </si>
  <si>
    <t>April 15, 1988 (United States)</t>
  </si>
  <si>
    <t>Bernardo Bertolucci</t>
  </si>
  <si>
    <t>Mark Peploe</t>
  </si>
  <si>
    <t>John Lone</t>
  </si>
  <si>
    <t>Less Than Zero</t>
  </si>
  <si>
    <t>November 6, 1987 (United States)</t>
  </si>
  <si>
    <t>Marek Kanievska</t>
  </si>
  <si>
    <t>Bret Easton Ellis</t>
  </si>
  <si>
    <t>Three Men and a Baby</t>
  </si>
  <si>
    <t>La Bamba</t>
  </si>
  <si>
    <t>Lou Diamond Phillips</t>
  </si>
  <si>
    <t>Revenge of the Nerds II: Nerds in Paradise</t>
  </si>
  <si>
    <t>Joe Roth</t>
  </si>
  <si>
    <t>The Monster Squad</t>
  </si>
  <si>
    <t>Andre Gower</t>
  </si>
  <si>
    <t>Prince of Darkness</t>
  </si>
  <si>
    <t>October 23, 1987 (United States)</t>
  </si>
  <si>
    <t>Donald Pleasence</t>
  </si>
  <si>
    <t>Alive Films</t>
  </si>
  <si>
    <t>Wings of Desire</t>
  </si>
  <si>
    <t>May 6, 1988 (United States)</t>
  </si>
  <si>
    <t>Bruno Ganz</t>
  </si>
  <si>
    <t>Maurice</t>
  </si>
  <si>
    <t>James Wilby</t>
  </si>
  <si>
    <t>Broadcast News</t>
  </si>
  <si>
    <t>Harry and the Hendersons</t>
  </si>
  <si>
    <t>June 5, 1987 (United States)</t>
  </si>
  <si>
    <t>William Dear</t>
  </si>
  <si>
    <t>Creepshow 2</t>
  </si>
  <si>
    <t>Michael Gornick</t>
  </si>
  <si>
    <t>George Kennedy</t>
  </si>
  <si>
    <t>Police Academy 4: Citizens on Patrol</t>
  </si>
  <si>
    <t>April 3, 1987 (United States)</t>
  </si>
  <si>
    <t>Jim Drake</t>
  </si>
  <si>
    <t>The Stepfather</t>
  </si>
  <si>
    <t>Carolyn Lefcourt</t>
  </si>
  <si>
    <t>Terry O'Quinn</t>
  </si>
  <si>
    <t>My Best Friend Is a Vampire</t>
  </si>
  <si>
    <t>Jimmy Huston</t>
  </si>
  <si>
    <t>Tab Murphy</t>
  </si>
  <si>
    <t>Robert Sean Leonard</t>
  </si>
  <si>
    <t>Flowers in the Attic</t>
  </si>
  <si>
    <t>November 20, 1987 (United States)</t>
  </si>
  <si>
    <t>Jeffrey Bloom</t>
  </si>
  <si>
    <t>Virginia C. Andrews</t>
  </si>
  <si>
    <t>Louise Fletcher</t>
  </si>
  <si>
    <t>*batteries not included</t>
  </si>
  <si>
    <t>December 18, 1987 (United States)</t>
  </si>
  <si>
    <t>Mick Garris</t>
  </si>
  <si>
    <t>Hume Cronyn</t>
  </si>
  <si>
    <t>Roxanne</t>
  </si>
  <si>
    <t>Edmond Rostand</t>
  </si>
  <si>
    <t>Columbia Pictures Industries</t>
  </si>
  <si>
    <t>Dragnet</t>
  </si>
  <si>
    <t>June 26, 1987 (United States)</t>
  </si>
  <si>
    <t>Tom Mankiewicz</t>
  </si>
  <si>
    <t>Applied Action</t>
  </si>
  <si>
    <t>Throw Momma from the Train</t>
  </si>
  <si>
    <t>Stu Silver</t>
  </si>
  <si>
    <t>Amazon Women on the Moon</t>
  </si>
  <si>
    <t>Michael Barrie</t>
  </si>
  <si>
    <t>Teen Wolf Too</t>
  </si>
  <si>
    <t>Christopher Leitch</t>
  </si>
  <si>
    <t>Jason Bateman</t>
  </si>
  <si>
    <t>Baby Boom</t>
  </si>
  <si>
    <t>October 30, 1987 (United States)</t>
  </si>
  <si>
    <t>84 Charing Cross Road</t>
  </si>
  <si>
    <t>David Hugh Jones</t>
  </si>
  <si>
    <t>Helene Hanff</t>
  </si>
  <si>
    <t>The Gate</t>
  </si>
  <si>
    <t>May 15, 1987 (United States)</t>
  </si>
  <si>
    <t>Tibor TakÃ¡cs</t>
  </si>
  <si>
    <t>Michael Nankin</t>
  </si>
  <si>
    <t>Stephen Dorff</t>
  </si>
  <si>
    <t>New Century Entertainment</t>
  </si>
  <si>
    <t>Ernest Goes to Camp</t>
  </si>
  <si>
    <t>John R. Cherry III</t>
  </si>
  <si>
    <t>Jim Varney</t>
  </si>
  <si>
    <t>Emshell Producers</t>
  </si>
  <si>
    <t>Aria</t>
  </si>
  <si>
    <t>September 15, 1987 (United States)</t>
  </si>
  <si>
    <t>Lightyear Entertainment</t>
  </si>
  <si>
    <t>Hamburger Hill</t>
  </si>
  <si>
    <t>Anthony Barrile</t>
  </si>
  <si>
    <t>Cherry 2000</t>
  </si>
  <si>
    <t>February 5, 1988 (United States)</t>
  </si>
  <si>
    <t>Steve De Jarnatt</t>
  </si>
  <si>
    <t>Melanie Griffith</t>
  </si>
  <si>
    <t>The Hidden</t>
  </si>
  <si>
    <t>Heron Communications</t>
  </si>
  <si>
    <t>The Bedroom Window</t>
  </si>
  <si>
    <t>Anne Holden</t>
  </si>
  <si>
    <t>Barfly</t>
  </si>
  <si>
    <t>October 16, 1987 (United States)</t>
  </si>
  <si>
    <t>Barbet Schroeder</t>
  </si>
  <si>
    <t>Charles Bukowski</t>
  </si>
  <si>
    <t>Maid to Order</t>
  </si>
  <si>
    <t>Vista Organization</t>
  </si>
  <si>
    <t>Blind Date</t>
  </si>
  <si>
    <t>March 27, 1987 (United States)</t>
  </si>
  <si>
    <t>Kim Basinger</t>
  </si>
  <si>
    <t>Au Revoir les Enfants</t>
  </si>
  <si>
    <t>February 12, 1988 (United States)</t>
  </si>
  <si>
    <t>Gaspard Manesse</t>
  </si>
  <si>
    <t>Nouvelles Ã‰ditions de Films (NEF)</t>
  </si>
  <si>
    <t>Rita, Sue and Bob Too</t>
  </si>
  <si>
    <t>May 29, 1987 (United Kingdom)</t>
  </si>
  <si>
    <t>Alan Clarke</t>
  </si>
  <si>
    <t>Andrea Dunbar</t>
  </si>
  <si>
    <t>Siobhan Finneran</t>
  </si>
  <si>
    <t>British Screen Productions</t>
  </si>
  <si>
    <t>Hope and Glory</t>
  </si>
  <si>
    <t>February 19, 1988 (United States)</t>
  </si>
  <si>
    <t>Sarah Miles</t>
  </si>
  <si>
    <t>No Man's Land</t>
  </si>
  <si>
    <t>Peter Werner</t>
  </si>
  <si>
    <t>Dick Wolf</t>
  </si>
  <si>
    <t>Ishtar</t>
  </si>
  <si>
    <t>Elaine May</t>
  </si>
  <si>
    <t>Tough Guys Don't Dance</t>
  </si>
  <si>
    <t>Norman Mailer</t>
  </si>
  <si>
    <t>Stakeout</t>
  </si>
  <si>
    <t>August 5, 1987 (United States)</t>
  </si>
  <si>
    <t>Babette's Feast</t>
  </si>
  <si>
    <t>March 4, 1988 (United States)</t>
  </si>
  <si>
    <t>Gabriel Axel</t>
  </si>
  <si>
    <t>StÃ©phane Audran</t>
  </si>
  <si>
    <t>Panorama Film A/S</t>
  </si>
  <si>
    <t>The Garbage Pail Kids Movie</t>
  </si>
  <si>
    <t>August 22, 1987 (United States)</t>
  </si>
  <si>
    <t>Linda Palmer</t>
  </si>
  <si>
    <t>Anthony Newley</t>
  </si>
  <si>
    <t>Radio Days</t>
  </si>
  <si>
    <t>Bagdad Cafe</t>
  </si>
  <si>
    <t>April 22, 1988 (United States)</t>
  </si>
  <si>
    <t>Percy Adlon</t>
  </si>
  <si>
    <t>Eleonore Adlon</t>
  </si>
  <si>
    <t>Marianne SÃ¤gebrecht</t>
  </si>
  <si>
    <t>Pelemele Film</t>
  </si>
  <si>
    <t>Project X</t>
  </si>
  <si>
    <t>Three O'Clock High</t>
  </si>
  <si>
    <t>Phil Joanou</t>
  </si>
  <si>
    <t>Richard Christian Matheson</t>
  </si>
  <si>
    <t>Casey Siemaszko</t>
  </si>
  <si>
    <t>The Barbarians</t>
  </si>
  <si>
    <t>Alberto Piferi</t>
  </si>
  <si>
    <t>David Paul</t>
  </si>
  <si>
    <t>Canon Italia S.r.l.</t>
  </si>
  <si>
    <t>North Shore</t>
  </si>
  <si>
    <t>William Phelps</t>
  </si>
  <si>
    <t>Matt Adler</t>
  </si>
  <si>
    <t>Finnegan/Pinchuk Productions</t>
  </si>
  <si>
    <t>The Believers</t>
  </si>
  <si>
    <t>June 10, 1987 (United States)</t>
  </si>
  <si>
    <t>Nicholas Conde</t>
  </si>
  <si>
    <t>House II: the Second Story</t>
  </si>
  <si>
    <t>Ethan Wiley</t>
  </si>
  <si>
    <t>Arye Gross</t>
  </si>
  <si>
    <t>Death Wish 4: The Crackdown</t>
  </si>
  <si>
    <t>Brian Garfield</t>
  </si>
  <si>
    <t>House of Games</t>
  </si>
  <si>
    <t>October 14, 1987 (United States)</t>
  </si>
  <si>
    <t>Lindsay Crouse</t>
  </si>
  <si>
    <t>Filmhaus</t>
  </si>
  <si>
    <t>Cry Freedom</t>
  </si>
  <si>
    <t>Denzel Washington</t>
  </si>
  <si>
    <t>Man on Fire</t>
  </si>
  <si>
    <t>September 4, 1987 (France)</t>
  </si>
  <si>
    <t>Ã‰lie Chouraqui</t>
  </si>
  <si>
    <t>A.J. Quinnell</t>
  </si>
  <si>
    <t>7 Films CinÃ©ma</t>
  </si>
  <si>
    <t>Assassination</t>
  </si>
  <si>
    <t>Peter R. Hunt</t>
  </si>
  <si>
    <t>Richard Sale</t>
  </si>
  <si>
    <t>The Pick-up Artist</t>
  </si>
  <si>
    <t>Back to the Beach</t>
  </si>
  <si>
    <t>Lyndall Hobbs</t>
  </si>
  <si>
    <t>Frankie Avalon</t>
  </si>
  <si>
    <t>Someone to Watch Over Me</t>
  </si>
  <si>
    <t>Howard Franklin</t>
  </si>
  <si>
    <t>Born in East L.A.</t>
  </si>
  <si>
    <t>Clear Type</t>
  </si>
  <si>
    <t>Ironweed</t>
  </si>
  <si>
    <t>Home Box Office (HBO)</t>
  </si>
  <si>
    <t>Who's That Girl</t>
  </si>
  <si>
    <t>Andrew Smith</t>
  </si>
  <si>
    <t>Madonna</t>
  </si>
  <si>
    <t>The Guber-Peters Company</t>
  </si>
  <si>
    <t>Extreme Prejudice</t>
  </si>
  <si>
    <t>April 24, 1987 (United States)</t>
  </si>
  <si>
    <t>Carolco Pictures</t>
  </si>
  <si>
    <t>Matewan</t>
  </si>
  <si>
    <t>Chris Cooper</t>
  </si>
  <si>
    <t>Cinecom Entertainment Group</t>
  </si>
  <si>
    <t>Pelle the Conqueror</t>
  </si>
  <si>
    <t>December 21, 1988 (United States)</t>
  </si>
  <si>
    <t>Bille August</t>
  </si>
  <si>
    <t>Martin Andersen NexÃ¸</t>
  </si>
  <si>
    <t>Pelle Hvenegaard</t>
  </si>
  <si>
    <t>Per Holst Filmproduktion</t>
  </si>
  <si>
    <t>Suspect</t>
  </si>
  <si>
    <t>Eric Roth</t>
  </si>
  <si>
    <t>The Fourth Protocol</t>
  </si>
  <si>
    <t>George Axelrod</t>
  </si>
  <si>
    <t>Fourth Protocol</t>
  </si>
  <si>
    <t>The Chipmunk Adventure</t>
  </si>
  <si>
    <t>Janice Karman</t>
  </si>
  <si>
    <t>Ross Bagdasarian Jr.</t>
  </si>
  <si>
    <t>Bagdasarian Productions</t>
  </si>
  <si>
    <t>The Allnighter</t>
  </si>
  <si>
    <t>Tamar Simon Hoffs</t>
  </si>
  <si>
    <t>Susanna Hoffs</t>
  </si>
  <si>
    <t>Aurora Productions LLC</t>
  </si>
  <si>
    <t>Prom Night II</t>
  </si>
  <si>
    <t>Bruce Pittman</t>
  </si>
  <si>
    <t>Ron Oliver</t>
  </si>
  <si>
    <t>Lisa Schrage</t>
  </si>
  <si>
    <t>British Columbia Television</t>
  </si>
  <si>
    <t>Hiding Out</t>
  </si>
  <si>
    <t>Bob Giraldi</t>
  </si>
  <si>
    <t>Joe Menosky</t>
  </si>
  <si>
    <t>White Water Summer</t>
  </si>
  <si>
    <t>Jeff Bleckner</t>
  </si>
  <si>
    <t>Manya Starr</t>
  </si>
  <si>
    <t>Made in Heaven</t>
  </si>
  <si>
    <t>Lorimar Motion Pictures</t>
  </si>
  <si>
    <t>Best Seller</t>
  </si>
  <si>
    <t>September 25, 1987 (United States)</t>
  </si>
  <si>
    <t>John Flynn</t>
  </si>
  <si>
    <t>Date with an Angel</t>
  </si>
  <si>
    <t>Michael E. Knight</t>
  </si>
  <si>
    <t>Hunk</t>
  </si>
  <si>
    <t>John Allen Nelson</t>
  </si>
  <si>
    <t>Real Men</t>
  </si>
  <si>
    <t>Jim Belushi</t>
  </si>
  <si>
    <t>Critical Condition</t>
  </si>
  <si>
    <t>Denis Hamill</t>
  </si>
  <si>
    <t>A Month in the Country</t>
  </si>
  <si>
    <t>December 4, 1987 (United Kingdom)</t>
  </si>
  <si>
    <t>Pat O'Connor</t>
  </si>
  <si>
    <t>Simon Gray</t>
  </si>
  <si>
    <t>Colin Firth</t>
  </si>
  <si>
    <t>Outrageous Fortune</t>
  </si>
  <si>
    <t>Shelley Long</t>
  </si>
  <si>
    <t>Like Father Like Son</t>
  </si>
  <si>
    <t>October 2, 1987 (United States)</t>
  </si>
  <si>
    <t>Lorne Cameron</t>
  </si>
  <si>
    <t>Imagine Films Entertainment</t>
  </si>
  <si>
    <t>Steel Dawn</t>
  </si>
  <si>
    <t>March 31, 1988 (South Africa)</t>
  </si>
  <si>
    <t>Doug Lefler</t>
  </si>
  <si>
    <t>Independent Film Centre</t>
  </si>
  <si>
    <t>Tin Men</t>
  </si>
  <si>
    <t>The Big Town</t>
  </si>
  <si>
    <t>Ben Bolt</t>
  </si>
  <si>
    <t>Clark Howard</t>
  </si>
  <si>
    <t>Albacore Productions Inc.</t>
  </si>
  <si>
    <t>Light of Day</t>
  </si>
  <si>
    <t>Prison</t>
  </si>
  <si>
    <t>December 8, 1987 (United Kingdom)</t>
  </si>
  <si>
    <t>Irwin Yablans</t>
  </si>
  <si>
    <t>Lane Smith</t>
  </si>
  <si>
    <t>Wish You Were Here</t>
  </si>
  <si>
    <t>David Leland</t>
  </si>
  <si>
    <t>Emily Lloyd</t>
  </si>
  <si>
    <t>Gandahar</t>
  </si>
  <si>
    <t>September 20, 1989 (United States)</t>
  </si>
  <si>
    <t>RenÃ© Laloux</t>
  </si>
  <si>
    <t>Col.Ima.Son</t>
  </si>
  <si>
    <t>Street Smart</t>
  </si>
  <si>
    <t>David Freeman</t>
  </si>
  <si>
    <t>The Curse</t>
  </si>
  <si>
    <t>September 14, 1988 (Spain)</t>
  </si>
  <si>
    <t>The House on Carroll Street</t>
  </si>
  <si>
    <t>1987 (United States)</t>
  </si>
  <si>
    <t>Kelly McGillis</t>
  </si>
  <si>
    <t>The Whales of August</t>
  </si>
  <si>
    <t>August 19, 1987 (France)</t>
  </si>
  <si>
    <t>Lindsay Anderson</t>
  </si>
  <si>
    <t>David Berry</t>
  </si>
  <si>
    <t>Prick Up Your Ears</t>
  </si>
  <si>
    <t>John Lahr</t>
  </si>
  <si>
    <t>The Principal</t>
  </si>
  <si>
    <t>Frank Deese</t>
  </si>
  <si>
    <t>American Ninja 2: The Confrontation</t>
  </si>
  <si>
    <t>Avi Kleinberger</t>
  </si>
  <si>
    <t>Housekeeping</t>
  </si>
  <si>
    <t>February 5, 1988 (Sweden)</t>
  </si>
  <si>
    <t>Marilynne Robinson</t>
  </si>
  <si>
    <t>Christine Lahti</t>
  </si>
  <si>
    <t>A Prayer for the Dying</t>
  </si>
  <si>
    <t>Jack Higgins</t>
  </si>
  <si>
    <t>Slam Dance</t>
  </si>
  <si>
    <t>Wayne Wang</t>
  </si>
  <si>
    <t>Don Keith Opper</t>
  </si>
  <si>
    <t>Tom Hulce</t>
  </si>
  <si>
    <t>Rampage</t>
  </si>
  <si>
    <t>October 30, 1992 (United States)</t>
  </si>
  <si>
    <t>William P. Wood</t>
  </si>
  <si>
    <t>Michael Biehn</t>
  </si>
  <si>
    <t>The Sicilian</t>
  </si>
  <si>
    <t>Mario Puzo</t>
  </si>
  <si>
    <t>Silent Night, Deadly Night Part 2</t>
  </si>
  <si>
    <t>Lee Harry</t>
  </si>
  <si>
    <t>Michael Hickey</t>
  </si>
  <si>
    <t>Eric Freeman</t>
  </si>
  <si>
    <t>Silent Night Releasing Corporation</t>
  </si>
  <si>
    <t>Creepozoids</t>
  </si>
  <si>
    <t>David DeCoteau</t>
  </si>
  <si>
    <t>Dave Eisenstark</t>
  </si>
  <si>
    <t>Linnea Quigley</t>
  </si>
  <si>
    <t>Titan Productions</t>
  </si>
  <si>
    <t>The Outing</t>
  </si>
  <si>
    <t>November 21, 1987 (Japan)</t>
  </si>
  <si>
    <t>Tom Daley</t>
  </si>
  <si>
    <t>Warren Chaney</t>
  </si>
  <si>
    <t>Deborah Winters</t>
  </si>
  <si>
    <t>H.I.T. Films</t>
  </si>
  <si>
    <t>Nightflyers</t>
  </si>
  <si>
    <t>April 7, 1988 (Australia)</t>
  </si>
  <si>
    <t>Robert Collector</t>
  </si>
  <si>
    <t>George R.R. Martin</t>
  </si>
  <si>
    <t>Fatal Beauty</t>
  </si>
  <si>
    <t>Bill Svanoe</t>
  </si>
  <si>
    <t>Siesta</t>
  </si>
  <si>
    <t>November 11, 1987 (United States)</t>
  </si>
  <si>
    <t>Mary Lambert</t>
  </si>
  <si>
    <t>Patrice Chaplin</t>
  </si>
  <si>
    <t>Ellen Barkin</t>
  </si>
  <si>
    <t>Leonard Part 6</t>
  </si>
  <si>
    <t>Paul Weiland</t>
  </si>
  <si>
    <t>Bill Cosby</t>
  </si>
  <si>
    <t>Boyfriends and Girlfriends</t>
  </si>
  <si>
    <t>July 15, 1988 (United States)</t>
  </si>
  <si>
    <t>Emmanuelle Chaulet</t>
  </si>
  <si>
    <t>White Mischief</t>
  </si>
  <si>
    <t>James Fox</t>
  </si>
  <si>
    <t>White of the Eye</t>
  </si>
  <si>
    <t>June 19, 1987 (United Kingdom)</t>
  </si>
  <si>
    <t>Donald Cammell</t>
  </si>
  <si>
    <t>China Kong</t>
  </si>
  <si>
    <t>Mrs. White's Productions</t>
  </si>
  <si>
    <t>Hot Pursuit</t>
  </si>
  <si>
    <t>Hollywood Shuffle</t>
  </si>
  <si>
    <t>Robert Townsend</t>
  </si>
  <si>
    <t>Dom Irrera</t>
  </si>
  <si>
    <t>Conquering Unicorn</t>
  </si>
  <si>
    <t>The Dead</t>
  </si>
  <si>
    <t>James Joyce</t>
  </si>
  <si>
    <t>Anjelica Huston</t>
  </si>
  <si>
    <t>Vestron Pictures</t>
  </si>
  <si>
    <t>Gardens of Stone</t>
  </si>
  <si>
    <t>Nicholas Proffitt</t>
  </si>
  <si>
    <t>Nuts</t>
  </si>
  <si>
    <t>Tom Topor</t>
  </si>
  <si>
    <t>Four Adventures of Reinette and Mirabelle</t>
  </si>
  <si>
    <t>July 19, 1989 (United States)</t>
  </si>
  <si>
    <t>JoÃ«lle Miquel</t>
  </si>
  <si>
    <t>Compagnie Eric Rohmer (CER)</t>
  </si>
  <si>
    <t>Walk Like a Man</t>
  </si>
  <si>
    <t>Melvin Frank</t>
  </si>
  <si>
    <t>Robert Klane</t>
  </si>
  <si>
    <t>Christopher Lloyd</t>
  </si>
  <si>
    <t>Cross My Heart</t>
  </si>
  <si>
    <t>Martin Short</t>
  </si>
  <si>
    <t>Northern</t>
  </si>
  <si>
    <t>Walker</t>
  </si>
  <si>
    <t>Rudy Wurlitzer</t>
  </si>
  <si>
    <t>In-Cine CompaÃ±Ã­a Industrial CinematogrÃ¡fica</t>
  </si>
  <si>
    <t>Malone</t>
  </si>
  <si>
    <t>Christopher Frank</t>
  </si>
  <si>
    <t>Making Mr. Right</t>
  </si>
  <si>
    <t>Floyd Byars</t>
  </si>
  <si>
    <t>John Malkovich</t>
  </si>
  <si>
    <t>Return to Horror High</t>
  </si>
  <si>
    <t>Bill Froehlich</t>
  </si>
  <si>
    <t>Lori Lethin</t>
  </si>
  <si>
    <t>Straight to Hell</t>
  </si>
  <si>
    <t>Sy Richardson</t>
  </si>
  <si>
    <t>Commies From Mars Corporation</t>
  </si>
  <si>
    <t>Hello Again</t>
  </si>
  <si>
    <t>Promised Land</t>
  </si>
  <si>
    <t>January 22, 1988 (United States)</t>
  </si>
  <si>
    <t>Michael Hoffman</t>
  </si>
  <si>
    <t>Jason Gedrick</t>
  </si>
  <si>
    <t>Dead of Winter</t>
  </si>
  <si>
    <t>Arthur Penn</t>
  </si>
  <si>
    <t>Marc Shmuger</t>
  </si>
  <si>
    <t>No Retreat, No Surrender 2</t>
  </si>
  <si>
    <t>January 27, 1989 (United States)</t>
  </si>
  <si>
    <t>Maria Elena Cellino</t>
  </si>
  <si>
    <t>Loren Avedon</t>
  </si>
  <si>
    <t>My Demon Lover</t>
  </si>
  <si>
    <t>Charlie Loventhal</t>
  </si>
  <si>
    <t>Leslie Ray</t>
  </si>
  <si>
    <t>China Girl</t>
  </si>
  <si>
    <t>Abel Ferrara</t>
  </si>
  <si>
    <t>Nicholas St. John</t>
  </si>
  <si>
    <t>James Russo</t>
  </si>
  <si>
    <t>Five Corners</t>
  </si>
  <si>
    <t>May 1988 (United Kingdom)</t>
  </si>
  <si>
    <t>Jodie Foster</t>
  </si>
  <si>
    <t>The Squeeze</t>
  </si>
  <si>
    <t>Daniel Taplitz</t>
  </si>
  <si>
    <t>Nadine</t>
  </si>
  <si>
    <t>Personal Services</t>
  </si>
  <si>
    <t>Julie Walters</t>
  </si>
  <si>
    <t>Cyclone</t>
  </si>
  <si>
    <t>Paul Garson</t>
  </si>
  <si>
    <t>Heather Thomas</t>
  </si>
  <si>
    <t>Three for the Road</t>
  </si>
  <si>
    <t>July 24, 1987 (Philippines)</t>
  </si>
  <si>
    <t>Richard Martini</t>
  </si>
  <si>
    <t>Little Dorrit</t>
  </si>
  <si>
    <t>October 21, 1988 (United States)</t>
  </si>
  <si>
    <t>Christine Edzard</t>
  </si>
  <si>
    <t>Charles Dickens</t>
  </si>
  <si>
    <t>Derek Jacobi</t>
  </si>
  <si>
    <t>Sands</t>
  </si>
  <si>
    <t>The Year My Voice Broke</t>
  </si>
  <si>
    <t>October 17, 1987 (United States)</t>
  </si>
  <si>
    <t>John Duigan</t>
  </si>
  <si>
    <t>Noah Taylor</t>
  </si>
  <si>
    <t>The Belly of an Architect</t>
  </si>
  <si>
    <t>October 16, 1987 (United Kingdom)</t>
  </si>
  <si>
    <t>Peter Greenaway</t>
  </si>
  <si>
    <t>Brian Dennehy</t>
  </si>
  <si>
    <t>Callender Company</t>
  </si>
  <si>
    <t>Pass the Ammo</t>
  </si>
  <si>
    <t>Joel Cohen</t>
  </si>
  <si>
    <t>Bill Paxton</t>
  </si>
  <si>
    <t>The Vista Organisation</t>
  </si>
  <si>
    <t>In the Mood</t>
  </si>
  <si>
    <t>September 16, 1987 (United States)</t>
  </si>
  <si>
    <t>Robert Kosberg</t>
  </si>
  <si>
    <t>Surrender</t>
  </si>
  <si>
    <t>Intervista</t>
  </si>
  <si>
    <t>November 6, 1992 (United States)</t>
  </si>
  <si>
    <t>Sergio Rubini</t>
  </si>
  <si>
    <t>Aljosha</t>
  </si>
  <si>
    <t>Square Dance</t>
  </si>
  <si>
    <t>January 9, 1988 (Japan)</t>
  </si>
  <si>
    <t>Alan Hines</t>
  </si>
  <si>
    <t>Shy People</t>
  </si>
  <si>
    <t>A Man in Love</t>
  </si>
  <si>
    <t>Diane Kurys</t>
  </si>
  <si>
    <t>Alexandre Films</t>
  </si>
  <si>
    <t>Disorderlies</t>
  </si>
  <si>
    <t>Darren Robinson</t>
  </si>
  <si>
    <t>Anguish</t>
  </si>
  <si>
    <t>January 8, 1988 (United States)</t>
  </si>
  <si>
    <t>Bigas Luna</t>
  </si>
  <si>
    <t>Zelda Rubinstein</t>
  </si>
  <si>
    <t>Luna Films</t>
  </si>
  <si>
    <t>September</t>
  </si>
  <si>
    <t>Elaine Stritch</t>
  </si>
  <si>
    <t>Oci ciornie</t>
  </si>
  <si>
    <t>Nikita Mikhalkov</t>
  </si>
  <si>
    <t>Aleksandr Adabashyan</t>
  </si>
  <si>
    <t>Excelsior Film-TV</t>
  </si>
  <si>
    <t>Burglar</t>
  </si>
  <si>
    <t>The Kindred</t>
  </si>
  <si>
    <t>January 30, 1987 (Canada)</t>
  </si>
  <si>
    <t>Stephen Carpenter</t>
  </si>
  <si>
    <t>Rod Steiger</t>
  </si>
  <si>
    <t>Kindred Limited Partnership</t>
  </si>
  <si>
    <t>Julia and Julia</t>
  </si>
  <si>
    <t>Peter Del Monte</t>
  </si>
  <si>
    <t>RAI Radiotelevisione Italiana</t>
  </si>
  <si>
    <t>Russkies</t>
  </si>
  <si>
    <t>Sheldon Lettich</t>
  </si>
  <si>
    <t>Whip Hubley</t>
  </si>
  <si>
    <t>Sister, Sister</t>
  </si>
  <si>
    <t>February 9, 1988 (United States)</t>
  </si>
  <si>
    <t>New World Entertainment Films</t>
  </si>
  <si>
    <t>From the Hip</t>
  </si>
  <si>
    <t>Death Before Dishonor</t>
  </si>
  <si>
    <t>Terry Leonard</t>
  </si>
  <si>
    <t>John Gatliff</t>
  </si>
  <si>
    <t>Fred Dryer</t>
  </si>
  <si>
    <t>Cold Steel</t>
  </si>
  <si>
    <t>April 9, 1988 (Japan)</t>
  </si>
  <si>
    <t>Dorothy Ann Puzo</t>
  </si>
  <si>
    <t>Lisa M. Hansen</t>
  </si>
  <si>
    <t>Brad Davis</t>
  </si>
  <si>
    <t>Million Dollar Mystery</t>
  </si>
  <si>
    <t>Eddie Deezen</t>
  </si>
  <si>
    <t>The Glass Menagerie</t>
  </si>
  <si>
    <t>May 27, 1987 (France)</t>
  </si>
  <si>
    <t>Tennessee Williams</t>
  </si>
  <si>
    <t>Joanne Woodward</t>
  </si>
  <si>
    <t>Anna</t>
  </si>
  <si>
    <t>November 28, 1987 (United States)</t>
  </si>
  <si>
    <t>Yurek Bogayevicz</t>
  </si>
  <si>
    <t>Sally Kirkland</t>
  </si>
  <si>
    <t>Magnus Films</t>
  </si>
  <si>
    <t>Die Hard</t>
  </si>
  <si>
    <t>July 20, 1988 (United States)</t>
  </si>
  <si>
    <t>Roderick Thorp</t>
  </si>
  <si>
    <t>Bruce Willis</t>
  </si>
  <si>
    <t>Midnight Run</t>
  </si>
  <si>
    <t>Beetlejuice</t>
  </si>
  <si>
    <t>March 30, 1988 (United States)</t>
  </si>
  <si>
    <t>Michael McDowell</t>
  </si>
  <si>
    <t>Alec Baldwin</t>
  </si>
  <si>
    <t>Big</t>
  </si>
  <si>
    <t>June 3, 1988 (United States)</t>
  </si>
  <si>
    <t>Gary Ross</t>
  </si>
  <si>
    <t>American Entertainment Partners II L.P.</t>
  </si>
  <si>
    <t>Rain Man</t>
  </si>
  <si>
    <t>December 16, 1988 (United States)</t>
  </si>
  <si>
    <t>Barry Morrow</t>
  </si>
  <si>
    <t>Running on Empty</t>
  </si>
  <si>
    <t>September 9, 1988 (United States)</t>
  </si>
  <si>
    <t>River Phoenix</t>
  </si>
  <si>
    <t>They Live</t>
  </si>
  <si>
    <t>November 4, 1988 (United States)</t>
  </si>
  <si>
    <t>Ray Nelson</t>
  </si>
  <si>
    <t>Roddy Piper</t>
  </si>
  <si>
    <t>Willow</t>
  </si>
  <si>
    <t>May 20, 1988 (United States)</t>
  </si>
  <si>
    <t>George Lucas</t>
  </si>
  <si>
    <t>Crocodile Dundee II</t>
  </si>
  <si>
    <t>May 25, 1988 (United States)</t>
  </si>
  <si>
    <t>John Cornell</t>
  </si>
  <si>
    <t>Heathers</t>
  </si>
  <si>
    <t>March 31, 1989 (United States)</t>
  </si>
  <si>
    <t>Michael Lehmann</t>
  </si>
  <si>
    <t>Daniel Waters</t>
  </si>
  <si>
    <t>Winona Ryder</t>
  </si>
  <si>
    <t>Coming to America</t>
  </si>
  <si>
    <t>June 29, 1988 (United States)</t>
  </si>
  <si>
    <t>Who Framed Roger Rabbit</t>
  </si>
  <si>
    <t>June 22, 1988 (United States)</t>
  </si>
  <si>
    <t>Gary K. Wolf</t>
  </si>
  <si>
    <t>Mystic Pizza</t>
  </si>
  <si>
    <t>Donald Petrie</t>
  </si>
  <si>
    <t>Annabeth Gish</t>
  </si>
  <si>
    <t>Akira</t>
  </si>
  <si>
    <t>July 16, 1988 (Japan)</t>
  </si>
  <si>
    <t>Katsuhiro Ã”tomo</t>
  </si>
  <si>
    <t>Mitsuo Iwata</t>
  </si>
  <si>
    <t>Akira Committee Company Ltd.</t>
  </si>
  <si>
    <t>Cinema Paradiso</t>
  </si>
  <si>
    <t>February 23, 1990 (United States)</t>
  </si>
  <si>
    <t>Giuseppe Tornatore</t>
  </si>
  <si>
    <t>Philippe Noiret</t>
  </si>
  <si>
    <t>Cristaldifilm</t>
  </si>
  <si>
    <t>Mississippi Burning</t>
  </si>
  <si>
    <t>Chris Gerolmo</t>
  </si>
  <si>
    <t>Child's Play</t>
  </si>
  <si>
    <t>November 9, 1988 (United States)</t>
  </si>
  <si>
    <t>Don Mancini</t>
  </si>
  <si>
    <t>Catherine Hicks</t>
  </si>
  <si>
    <t>Twins</t>
  </si>
  <si>
    <t>December 9, 1988 (United States)</t>
  </si>
  <si>
    <t>William Davies</t>
  </si>
  <si>
    <t>The Naked Gun: from the Files of Police Squad!</t>
  </si>
  <si>
    <t>December 2, 1988 (United States)</t>
  </si>
  <si>
    <t>David Zucker</t>
  </si>
  <si>
    <t>Jerry Zucker</t>
  </si>
  <si>
    <t>The Great Outdoors</t>
  </si>
  <si>
    <t>June 17, 1988 (United States)</t>
  </si>
  <si>
    <t>Cocktail</t>
  </si>
  <si>
    <t>July 29, 1988 (United States)</t>
  </si>
  <si>
    <t>My Neighbor Totoro</t>
  </si>
  <si>
    <t>July 13, 1990 (United States)</t>
  </si>
  <si>
    <t>Hitoshi Takagi</t>
  </si>
  <si>
    <t>Tokuma Japan Communications</t>
  </si>
  <si>
    <t>Young Guns</t>
  </si>
  <si>
    <t>August 12, 1988 (United States)</t>
  </si>
  <si>
    <t>Morgan Creek Entertainment</t>
  </si>
  <si>
    <t>A Fish Called Wanda</t>
  </si>
  <si>
    <t>Charles Crichton</t>
  </si>
  <si>
    <t>Working Girl</t>
  </si>
  <si>
    <t>Kevin Wade</t>
  </si>
  <si>
    <t>Bloodsport</t>
  </si>
  <si>
    <t>April 29, 1988 (United States)</t>
  </si>
  <si>
    <t>Newt Arnold</t>
  </si>
  <si>
    <t>Jean-Claude Van Damme</t>
  </si>
  <si>
    <t>Cannon International</t>
  </si>
  <si>
    <t>The Last Temptation of Christ</t>
  </si>
  <si>
    <t>August 12, 1988 (Canada)</t>
  </si>
  <si>
    <t>Nikos Kazantzakis</t>
  </si>
  <si>
    <t>Willem Dafoe</t>
  </si>
  <si>
    <t>Married to the Mob</t>
  </si>
  <si>
    <t>August 19, 1988 (United States)</t>
  </si>
  <si>
    <t>Barry Strugatz</t>
  </si>
  <si>
    <t>The Land Before Time</t>
  </si>
  <si>
    <t>November 18, 1988 (United States)</t>
  </si>
  <si>
    <t>Pat Hingle</t>
  </si>
  <si>
    <t>Rambo III</t>
  </si>
  <si>
    <t>Peter MacDonald</t>
  </si>
  <si>
    <t>The Accused</t>
  </si>
  <si>
    <t>October 14, 1988 (United States)</t>
  </si>
  <si>
    <t>Dangerous Liaisons</t>
  </si>
  <si>
    <t>February 24, 1989 (United States)</t>
  </si>
  <si>
    <t>Christopher Hampton</t>
  </si>
  <si>
    <t>Earth Girls Are Easy</t>
  </si>
  <si>
    <t>May 12, 1989 (United States)</t>
  </si>
  <si>
    <t>Julie Brown</t>
  </si>
  <si>
    <t>Geena Davis</t>
  </si>
  <si>
    <t>Hairspray</t>
  </si>
  <si>
    <t>February 26, 1988 (United States)</t>
  </si>
  <si>
    <t>John Waters</t>
  </si>
  <si>
    <t>Sonny Bono</t>
  </si>
  <si>
    <t>Dead Ringers</t>
  </si>
  <si>
    <t>September 23, 1988 (United States)</t>
  </si>
  <si>
    <t>Jeremy Irons</t>
  </si>
  <si>
    <t>Bull Durham</t>
  </si>
  <si>
    <t>June 15, 1988 (United States)</t>
  </si>
  <si>
    <t>The Mount Company</t>
  </si>
  <si>
    <t>The Big Blue</t>
  </si>
  <si>
    <t>Jean-Marc Barr</t>
  </si>
  <si>
    <t>The Unbearable Lightness of Being</t>
  </si>
  <si>
    <t>Milan Kundera</t>
  </si>
  <si>
    <t>Daniel Day-Lewis</t>
  </si>
  <si>
    <t>The Blob</t>
  </si>
  <si>
    <t>August 5, 1988 (United States)</t>
  </si>
  <si>
    <t>Theodore Simonson</t>
  </si>
  <si>
    <t>Shawnee Smith</t>
  </si>
  <si>
    <t>Oliver &amp; Company</t>
  </si>
  <si>
    <t>George Scribner</t>
  </si>
  <si>
    <t>Jim Cox</t>
  </si>
  <si>
    <t>Joey Lawrence</t>
  </si>
  <si>
    <t>Two Moon Junction</t>
  </si>
  <si>
    <t>Zalman King</t>
  </si>
  <si>
    <t>Sherilyn Fenn</t>
  </si>
  <si>
    <t>DDM Film Corporation</t>
  </si>
  <si>
    <t>Beaches</t>
  </si>
  <si>
    <t>January 13, 1989 (United States)</t>
  </si>
  <si>
    <t>Iris Rainer</t>
  </si>
  <si>
    <t>All Girl Productions</t>
  </si>
  <si>
    <t>Red Heat</t>
  </si>
  <si>
    <t>A Nightmare on Elm Street 4: The Dream Master</t>
  </si>
  <si>
    <t>The Accidental Tourist</t>
  </si>
  <si>
    <t>January 6, 1989 (United States)</t>
  </si>
  <si>
    <t>Anne Tyler</t>
  </si>
  <si>
    <t>The Adventures of Baron Munchausen</t>
  </si>
  <si>
    <t>March 10, 1989 (United States)</t>
  </si>
  <si>
    <t>Charles McKeown</t>
  </si>
  <si>
    <t>John Neville</t>
  </si>
  <si>
    <t>Prominent Features</t>
  </si>
  <si>
    <t>Killer Klowns from Outer Space</t>
  </si>
  <si>
    <t>May 27, 1988 (United States)</t>
  </si>
  <si>
    <t>Stephen Chiodo</t>
  </si>
  <si>
    <t>Charles Chiodo</t>
  </si>
  <si>
    <t>Sarlui / Diamant</t>
  </si>
  <si>
    <t>Halloween 4: The Return of Michael Myers</t>
  </si>
  <si>
    <t>Dwight H. Little</t>
  </si>
  <si>
    <t>Dhani Lipsius</t>
  </si>
  <si>
    <t>Trancas International Films</t>
  </si>
  <si>
    <t>Elvira: Mistress of the Dark</t>
  </si>
  <si>
    <t>September 30, 1988 (United States)</t>
  </si>
  <si>
    <t>Sam Egan</t>
  </si>
  <si>
    <t>Cassandra Peterson</t>
  </si>
  <si>
    <t>NBC Productions</t>
  </si>
  <si>
    <t>Mac and Me</t>
  </si>
  <si>
    <t>Christine Ebersole</t>
  </si>
  <si>
    <t>Mac and Me Joint Venture</t>
  </si>
  <si>
    <t>Above the Law</t>
  </si>
  <si>
    <t>Steven Seagal</t>
  </si>
  <si>
    <t>Scrooged</t>
  </si>
  <si>
    <t>November 23, 1988 (United States)</t>
  </si>
  <si>
    <t>Mitch Glazer</t>
  </si>
  <si>
    <t>The Dead Pool</t>
  </si>
  <si>
    <t>July 13, 1988 (United States)</t>
  </si>
  <si>
    <t>I'm Gonna Git You Sucka</t>
  </si>
  <si>
    <t>January 11, 1989 (United States)</t>
  </si>
  <si>
    <t>Keenen Ivory Wayans</t>
  </si>
  <si>
    <t>Front Films</t>
  </si>
  <si>
    <t>Pumpkinhead</t>
  </si>
  <si>
    <t>Stan Winston</t>
  </si>
  <si>
    <t>Ed Justin</t>
  </si>
  <si>
    <t>Lance Henriksen</t>
  </si>
  <si>
    <t>Dirty Rotten Scoundrels</t>
  </si>
  <si>
    <t>December 14, 1988 (United States)</t>
  </si>
  <si>
    <t>Friday the 13th Part VII: the New Blood</t>
  </si>
  <si>
    <t>May 13, 1988 (United States)</t>
  </si>
  <si>
    <t>Daryl Haney</t>
  </si>
  <si>
    <t>Terry Kiser</t>
  </si>
  <si>
    <t>License to Drive</t>
  </si>
  <si>
    <t>July 6, 1988 (United States)</t>
  </si>
  <si>
    <t>Greg Beeman</t>
  </si>
  <si>
    <t>Neil Tolkin</t>
  </si>
  <si>
    <t>Hellbound: Hellraiser II</t>
  </si>
  <si>
    <t>December 23, 1988 (United States)</t>
  </si>
  <si>
    <t>Tony Randel</t>
  </si>
  <si>
    <t>Peter Atkins</t>
  </si>
  <si>
    <t>Doug Bradley</t>
  </si>
  <si>
    <t>Frantic</t>
  </si>
  <si>
    <t>Colors</t>
  </si>
  <si>
    <t>Michael Schiffer</t>
  </si>
  <si>
    <t>My Stepmother Is an Alien</t>
  </si>
  <si>
    <t>Jerico Stone</t>
  </si>
  <si>
    <t>Weintraub Entertainment Group</t>
  </si>
  <si>
    <t>A Cry in the Dark</t>
  </si>
  <si>
    <t>November 11, 1988 (United States)</t>
  </si>
  <si>
    <t>John Bryson</t>
  </si>
  <si>
    <t>Cannon Entertainment</t>
  </si>
  <si>
    <t>The Lair of the White Worm</t>
  </si>
  <si>
    <t>Amanda Donohoe</t>
  </si>
  <si>
    <t>White Lair</t>
  </si>
  <si>
    <t>High Spirits</t>
  </si>
  <si>
    <t>Vision PDG</t>
  </si>
  <si>
    <t>Vampire's Kiss</t>
  </si>
  <si>
    <t>June 16, 1989 (Italy)</t>
  </si>
  <si>
    <t>Robert Bierman</t>
  </si>
  <si>
    <t>Return of the Living Dead II</t>
  </si>
  <si>
    <t>The New Adventures of Pippi Longstocking</t>
  </si>
  <si>
    <t>Ken Annakin</t>
  </si>
  <si>
    <t>Astrid Lindgren</t>
  </si>
  <si>
    <t>Tami Erin</t>
  </si>
  <si>
    <t>Eight Men Out</t>
  </si>
  <si>
    <t>June 29, 1989 (Australia)</t>
  </si>
  <si>
    <t>Eliot Asinof</t>
  </si>
  <si>
    <t>Stand and Deliver</t>
  </si>
  <si>
    <t>RamÃ³n MenÃ©ndez</t>
  </si>
  <si>
    <t>Edward James Olmos</t>
  </si>
  <si>
    <t>Maniac Cop</t>
  </si>
  <si>
    <t>William Lustig</t>
  </si>
  <si>
    <t>Shapiro-Glickenhaus Entertainment</t>
  </si>
  <si>
    <t>Women on the Verge of a Nervous Breakdown</t>
  </si>
  <si>
    <t>Carmen Maura</t>
  </si>
  <si>
    <t>Laurenfilm</t>
  </si>
  <si>
    <t>She's Having a Baby</t>
  </si>
  <si>
    <t>Police Academy 5: Assignment: Miami Beach</t>
  </si>
  <si>
    <t>March 18, 1988 (United States)</t>
  </si>
  <si>
    <t>Bubba Smith</t>
  </si>
  <si>
    <t>Tequila Sunrise</t>
  </si>
  <si>
    <t>Cinema City Films</t>
  </si>
  <si>
    <t>Night of the Demons</t>
  </si>
  <si>
    <t>Joe Augustyn</t>
  </si>
  <si>
    <t>Cathy Podewell</t>
  </si>
  <si>
    <t>Blue Rider Pictures</t>
  </si>
  <si>
    <t>Biloxi Blues</t>
  </si>
  <si>
    <t>March 25, 1988 (United States)</t>
  </si>
  <si>
    <t>Shag</t>
  </si>
  <si>
    <t>July 21, 1989 (United States)</t>
  </si>
  <si>
    <t>Zelda Barron</t>
  </si>
  <si>
    <t>Lanier Laney</t>
  </si>
  <si>
    <t>Palace Pictures</t>
  </si>
  <si>
    <t>Cocoon: the Return</t>
  </si>
  <si>
    <t>David Saperstein</t>
  </si>
  <si>
    <t>Zanuck/Brown Productions</t>
  </si>
  <si>
    <t>Poltergeist III</t>
  </si>
  <si>
    <t>June 10, 1988 (United States)</t>
  </si>
  <si>
    <t>Heather O'Rourke</t>
  </si>
  <si>
    <t>Waxwork</t>
  </si>
  <si>
    <t>Anthony Hickox</t>
  </si>
  <si>
    <t>Palla</t>
  </si>
  <si>
    <t>Funny Farm</t>
  </si>
  <si>
    <t>Jay Cronley</t>
  </si>
  <si>
    <t>Cornelius Productions</t>
  </si>
  <si>
    <t>As Tears Go By</t>
  </si>
  <si>
    <t>May 2, 2008 (United States)</t>
  </si>
  <si>
    <t>Kar-Wai Wong</t>
  </si>
  <si>
    <t>Jeffrey Lau</t>
  </si>
  <si>
    <t>Andy Lau</t>
  </si>
  <si>
    <t>In-Gear Film Production</t>
  </si>
  <si>
    <t>Fright Night Part 2</t>
  </si>
  <si>
    <t>May 19, 1989 (United States)</t>
  </si>
  <si>
    <t>William Ragsdale</t>
  </si>
  <si>
    <t>Caddyshack II</t>
  </si>
  <si>
    <t>July 22, 1988 (United States)</t>
  </si>
  <si>
    <t>Jackie Mason</t>
  </si>
  <si>
    <t>School Daze</t>
  </si>
  <si>
    <t>Laurence Fishburne</t>
  </si>
  <si>
    <t>Johnny Be Good</t>
  </si>
  <si>
    <t>Bud S. Smith</t>
  </si>
  <si>
    <t>Zacharias-Buhai Productions</t>
  </si>
  <si>
    <t>Taffin</t>
  </si>
  <si>
    <t>Francis Megahy</t>
  </si>
  <si>
    <t>Pierce Brosnan</t>
  </si>
  <si>
    <t>United British Artists (UBA)</t>
  </si>
  <si>
    <t>Short Circuit 2</t>
  </si>
  <si>
    <t>Kenneth Johnson</t>
  </si>
  <si>
    <t>Fisher Stevens</t>
  </si>
  <si>
    <t>The Serpent and the Rainbow</t>
  </si>
  <si>
    <t>Wade Davis</t>
  </si>
  <si>
    <t>Bill Pullman</t>
  </si>
  <si>
    <t>A Night in the Life of Jimmy Reardon</t>
  </si>
  <si>
    <t>William Richert</t>
  </si>
  <si>
    <t>The Presidio</t>
  </si>
  <si>
    <t>Larry Ferguson</t>
  </si>
  <si>
    <t>Big Business</t>
  </si>
  <si>
    <t>Dori Pierson</t>
  </si>
  <si>
    <t>Monkey Shines</t>
  </si>
  <si>
    <t>Michael Stewart</t>
  </si>
  <si>
    <t>Jason Beghe</t>
  </si>
  <si>
    <t>The Seventh Sign</t>
  </si>
  <si>
    <t>April 1, 1988 (United States)</t>
  </si>
  <si>
    <t>Carl Schultz</t>
  </si>
  <si>
    <t>Ellen Green</t>
  </si>
  <si>
    <t>Time of the Gypsies</t>
  </si>
  <si>
    <t>February 9, 1990 (United States)</t>
  </si>
  <si>
    <t>Davor Dujmovic</t>
  </si>
  <si>
    <t>Forum Sarajevo</t>
  </si>
  <si>
    <t>Masquerade</t>
  </si>
  <si>
    <t>Phantasm II</t>
  </si>
  <si>
    <t>July 8, 1988 (United States)</t>
  </si>
  <si>
    <t>James Le Gros</t>
  </si>
  <si>
    <t>Spacegate Productions</t>
  </si>
  <si>
    <t>Tucker: The Man and His Dream</t>
  </si>
  <si>
    <t>Action Jackson</t>
  </si>
  <si>
    <t>Craig R. Baxley</t>
  </si>
  <si>
    <t>Robert Reneau</t>
  </si>
  <si>
    <t>Carl Weathers</t>
  </si>
  <si>
    <t>Bright Lights, Big City</t>
  </si>
  <si>
    <t>Jay McInerney</t>
  </si>
  <si>
    <t>Shoot to Kill</t>
  </si>
  <si>
    <t>Harv Zimmel</t>
  </si>
  <si>
    <t>The Beast of War</t>
  </si>
  <si>
    <t>September 7, 1988 (France)</t>
  </si>
  <si>
    <t>George Dzundza</t>
  </si>
  <si>
    <t>Lady in White</t>
  </si>
  <si>
    <t>Frank LaLoggia</t>
  </si>
  <si>
    <t>Lukas Haas</t>
  </si>
  <si>
    <t>New Sky Communications Inc.</t>
  </si>
  <si>
    <t>Gorillas in the Mist</t>
  </si>
  <si>
    <t>October 7, 1988 (United States)</t>
  </si>
  <si>
    <t>Harold T.P. Hayes</t>
  </si>
  <si>
    <t>Alien Nation</t>
  </si>
  <si>
    <t>Rockne S. O'Bannon</t>
  </si>
  <si>
    <t>Betrayed</t>
  </si>
  <si>
    <t>August 26, 1988 (United States)</t>
  </si>
  <si>
    <t>Miracle Mile</t>
  </si>
  <si>
    <t>Buster</t>
  </si>
  <si>
    <t>David Green</t>
  </si>
  <si>
    <t>Colin Shindler</t>
  </si>
  <si>
    <t>Phil Collins</t>
  </si>
  <si>
    <t>The Movie Group</t>
  </si>
  <si>
    <t>Big Top Pee-wee</t>
  </si>
  <si>
    <t>For Keeps?</t>
  </si>
  <si>
    <t>Tim Kazurinsky</t>
  </si>
  <si>
    <t>Appointment with Death</t>
  </si>
  <si>
    <t>April 27, 1988 (France)</t>
  </si>
  <si>
    <t>Agatha Christie</t>
  </si>
  <si>
    <t>Some Girls</t>
  </si>
  <si>
    <t>Rupert Walters</t>
  </si>
  <si>
    <t>Critters 2</t>
  </si>
  <si>
    <t>David Twohy</t>
  </si>
  <si>
    <t>Scott Grimes</t>
  </si>
  <si>
    <t>Dead Heat</t>
  </si>
  <si>
    <t>Mark Goldblatt</t>
  </si>
  <si>
    <t>Terry Black</t>
  </si>
  <si>
    <t>Talk Radio</t>
  </si>
  <si>
    <t>Stephen Singular</t>
  </si>
  <si>
    <t>Eric Bogosian</t>
  </si>
  <si>
    <t>Satisfaction</t>
  </si>
  <si>
    <t>Joan Freeman</t>
  </si>
  <si>
    <t>Justine Bateman</t>
  </si>
  <si>
    <t>National Broadcasting Company (NBC)</t>
  </si>
  <si>
    <t>October 27, 1989 (United States)</t>
  </si>
  <si>
    <t>James Oliver Curwood</t>
  </si>
  <si>
    <t>TchÃ©ky Karyo</t>
  </si>
  <si>
    <t>Price</t>
  </si>
  <si>
    <t>The Milagro Beanfield War</t>
  </si>
  <si>
    <t>John Nichols</t>
  </si>
  <si>
    <t>RubÃ©n Blades</t>
  </si>
  <si>
    <t>Esparza</t>
  </si>
  <si>
    <t>18 Again!</t>
  </si>
  <si>
    <t>April 8, 1988 (United States)</t>
  </si>
  <si>
    <t>Paul Flaherty</t>
  </si>
  <si>
    <t>Josh Goldstein</t>
  </si>
  <si>
    <t>Charlie Schlatter</t>
  </si>
  <si>
    <t>Vice Versa</t>
  </si>
  <si>
    <t>Fresh Horses</t>
  </si>
  <si>
    <t>Larry Ketron</t>
  </si>
  <si>
    <t>Bat*21</t>
  </si>
  <si>
    <t>William C. Anderson</t>
  </si>
  <si>
    <t>Casual Sex?</t>
  </si>
  <si>
    <t>GeneviÃ¨ve Robert</t>
  </si>
  <si>
    <t>Wendy Goldman</t>
  </si>
  <si>
    <t>Jascat</t>
  </si>
  <si>
    <t>Jack's Back</t>
  </si>
  <si>
    <t>Rowdy Herrington</t>
  </si>
  <si>
    <t>Cinema Group</t>
  </si>
  <si>
    <t>Bird</t>
  </si>
  <si>
    <t>Forest Whitaker</t>
  </si>
  <si>
    <t>Stealing Home</t>
  </si>
  <si>
    <t>Steven Kampmann</t>
  </si>
  <si>
    <t>Salaam Bombay!</t>
  </si>
  <si>
    <t>Mira Nair</t>
  </si>
  <si>
    <t>Shafiq Syed</t>
  </si>
  <si>
    <t>Mirabai Films</t>
  </si>
  <si>
    <t>Young Einstein</t>
  </si>
  <si>
    <t>August 4, 1989 (United States)</t>
  </si>
  <si>
    <t>Yahoo Serious</t>
  </si>
  <si>
    <t>Punchline</t>
  </si>
  <si>
    <t>Return to Snowy River</t>
  </si>
  <si>
    <t>Geoff Burrowes</t>
  </si>
  <si>
    <t>John Dixon</t>
  </si>
  <si>
    <t>Tom Burlinson</t>
  </si>
  <si>
    <t>Burrowes Film Group</t>
  </si>
  <si>
    <t>Moving</t>
  </si>
  <si>
    <t>Andy Breckman</t>
  </si>
  <si>
    <t>And God Created Woman</t>
  </si>
  <si>
    <t>Roger Vadim</t>
  </si>
  <si>
    <t>R.J. Stewart</t>
  </si>
  <si>
    <t>Rebecca De Mornay</t>
  </si>
  <si>
    <t>High Hopes</t>
  </si>
  <si>
    <t>May 25, 1989 (Italy)</t>
  </si>
  <si>
    <t>Mike Leigh</t>
  </si>
  <si>
    <t>Phil Davis</t>
  </si>
  <si>
    <t>Portman Productions</t>
  </si>
  <si>
    <t>Little Nikita</t>
  </si>
  <si>
    <t>Camille Claudel</t>
  </si>
  <si>
    <t>December 21, 1989 (United States)</t>
  </si>
  <si>
    <t>Bruno Nuytten</t>
  </si>
  <si>
    <t>Reine-Marie Paris</t>
  </si>
  <si>
    <t>Les Films Christian Fechner</t>
  </si>
  <si>
    <t>Torch Song Trilogy</t>
  </si>
  <si>
    <t>Harvey Fierstein</t>
  </si>
  <si>
    <t>Vibes</t>
  </si>
  <si>
    <t>Ken Kwapis</t>
  </si>
  <si>
    <t>Deborah Blum</t>
  </si>
  <si>
    <t>Cyndi Lauper</t>
  </si>
  <si>
    <t>Imagine Entertainment</t>
  </si>
  <si>
    <t>36 fillette</t>
  </si>
  <si>
    <t>Catherine Breillat</t>
  </si>
  <si>
    <t>Delphine Zentout</t>
  </si>
  <si>
    <t>CB Films</t>
  </si>
  <si>
    <t>D.O.A.</t>
  </si>
  <si>
    <t>Mystery</t>
  </si>
  <si>
    <t>Annabel Jankel</t>
  </si>
  <si>
    <t>Bigelow Productions</t>
  </si>
  <si>
    <t>Braddock: Missing in Action III</t>
  </si>
  <si>
    <t>Aaron Norris</t>
  </si>
  <si>
    <t>Red Scorpion</t>
  </si>
  <si>
    <t>April 21, 1989 (United States)</t>
  </si>
  <si>
    <t>Robert Abramoff</t>
  </si>
  <si>
    <t>Abramoff Production</t>
  </si>
  <si>
    <t>Drowning by Numbers</t>
  </si>
  <si>
    <t>June 1991 (United States)</t>
  </si>
  <si>
    <t>Bernard Hill</t>
  </si>
  <si>
    <t>Watchers</t>
  </si>
  <si>
    <t>Jon Hess</t>
  </si>
  <si>
    <t>Dean R. Koontz</t>
  </si>
  <si>
    <t>Concorde Pictures</t>
  </si>
  <si>
    <t>Rocket Gibraltar</t>
  </si>
  <si>
    <t>September 2, 1988 (United States)</t>
  </si>
  <si>
    <t>Amos Poe</t>
  </si>
  <si>
    <t>The Unholy</t>
  </si>
  <si>
    <t>Camilo Vila</t>
  </si>
  <si>
    <t>Philip Yordan</t>
  </si>
  <si>
    <t>Not of This Earth</t>
  </si>
  <si>
    <t>Jim Wynorski</t>
  </si>
  <si>
    <t>R.J. Robertson</t>
  </si>
  <si>
    <t>Traci Lords</t>
  </si>
  <si>
    <t>Miracle Pictures</t>
  </si>
  <si>
    <t>A New Life</t>
  </si>
  <si>
    <t>Robert Downey Jr.</t>
  </si>
  <si>
    <t>Arthur 2: on the Rocks</t>
  </si>
  <si>
    <t>Messenger of Death</t>
  </si>
  <si>
    <t>September 17, 1988 (United States)</t>
  </si>
  <si>
    <t>Rex Burns</t>
  </si>
  <si>
    <t>Memories of Me</t>
  </si>
  <si>
    <t>Billy Crystal</t>
  </si>
  <si>
    <t>Chocolat</t>
  </si>
  <si>
    <t>May 1989 (United States)</t>
  </si>
  <si>
    <t>Claire Denis</t>
  </si>
  <si>
    <t>Isaach De BankolÃ©</t>
  </si>
  <si>
    <t>Caroline Productions</t>
  </si>
  <si>
    <t>The Couch Trip</t>
  </si>
  <si>
    <t>Ken Kolb</t>
  </si>
  <si>
    <t>Without a Clue</t>
  </si>
  <si>
    <t>Gary Murphy</t>
  </si>
  <si>
    <t>Bad Dreams</t>
  </si>
  <si>
    <t>Andrew Fleming</t>
  </si>
  <si>
    <t>Jennifer Rubin</t>
  </si>
  <si>
    <t>No Frills Film Production</t>
  </si>
  <si>
    <t>Another Woman</t>
  </si>
  <si>
    <t>Gena Rowlands</t>
  </si>
  <si>
    <t>Paperhouse</t>
  </si>
  <si>
    <t>February 17, 1989 (United States)</t>
  </si>
  <si>
    <t>Bernard Rose</t>
  </si>
  <si>
    <t>Catherine Storr</t>
  </si>
  <si>
    <t>Charlotte Burke</t>
  </si>
  <si>
    <t>Sunset</t>
  </si>
  <si>
    <t>Cecchi Gori Group Tiger Cinematografica</t>
  </si>
  <si>
    <t>Cop</t>
  </si>
  <si>
    <t>James B. Harris</t>
  </si>
  <si>
    <t>James Ellroy</t>
  </si>
  <si>
    <t>Pulse</t>
  </si>
  <si>
    <t>Paul Golding</t>
  </si>
  <si>
    <t>Cliff De Young</t>
  </si>
  <si>
    <t>Stormy Monday</t>
  </si>
  <si>
    <t>May 1988 (United States)</t>
  </si>
  <si>
    <t>Mike Figgis</t>
  </si>
  <si>
    <t>Heart of Midnight</t>
  </si>
  <si>
    <t>March 3, 1989 (United States)</t>
  </si>
  <si>
    <t>Matthew Chapman</t>
  </si>
  <si>
    <t>Jennifer Jason Leigh</t>
  </si>
  <si>
    <t>Switching Channels</t>
  </si>
  <si>
    <t>Ben Hecht</t>
  </si>
  <si>
    <t>Miles from Home</t>
  </si>
  <si>
    <t>September 16, 1988 (United States)</t>
  </si>
  <si>
    <t>Gary Sinise</t>
  </si>
  <si>
    <t>Cinecom Pictures</t>
  </si>
  <si>
    <t>Clean and Sober</t>
  </si>
  <si>
    <t>August 10, 1988 (United States)</t>
  </si>
  <si>
    <t>Glenn Gordon Caron</t>
  </si>
  <si>
    <t>Crossing Delancey</t>
  </si>
  <si>
    <t>Joan Micklin Silver</t>
  </si>
  <si>
    <t>Susan Sandler</t>
  </si>
  <si>
    <t>Amy Irving</t>
  </si>
  <si>
    <t>Things Change</t>
  </si>
  <si>
    <t>Kansas</t>
  </si>
  <si>
    <t>David Stevens</t>
  </si>
  <si>
    <t>Spencer Eastman</t>
  </si>
  <si>
    <t>Hot to Trot</t>
  </si>
  <si>
    <t>Stephen Neigher</t>
  </si>
  <si>
    <t>Bobcat Goldthwait</t>
  </si>
  <si>
    <t>Shakedown</t>
  </si>
  <si>
    <t>976-EVIL</t>
  </si>
  <si>
    <t>March 24, 1989 (United States)</t>
  </si>
  <si>
    <t>Pascali's Island</t>
  </si>
  <si>
    <t>August 1988 (United States)</t>
  </si>
  <si>
    <t>Avenue Pictures</t>
  </si>
  <si>
    <t>Everybody's All-American</t>
  </si>
  <si>
    <t>Frank Deford</t>
  </si>
  <si>
    <t>New Visions</t>
  </si>
  <si>
    <t>Heartbreak Hotel</t>
  </si>
  <si>
    <t>Silver Screen Partners III</t>
  </si>
  <si>
    <t>The Chocolate War</t>
  </si>
  <si>
    <t>Robert Cormier</t>
  </si>
  <si>
    <t>John Glover</t>
  </si>
  <si>
    <t>Management Company Entertainment Group (MCEG)</t>
  </si>
  <si>
    <t>It Takes Two</t>
  </si>
  <si>
    <t>George Newbern</t>
  </si>
  <si>
    <t>Iron Eagle II</t>
  </si>
  <si>
    <t>Party Line</t>
  </si>
  <si>
    <t>October 1988 (United States)</t>
  </si>
  <si>
    <t>William Webb</t>
  </si>
  <si>
    <t>Richard Brandes</t>
  </si>
  <si>
    <t>Richard Hatch</t>
  </si>
  <si>
    <t>Westwind</t>
  </si>
  <si>
    <t>The Kiss</t>
  </si>
  <si>
    <t>Pen Densham</t>
  </si>
  <si>
    <t>Tom Ropelewski</t>
  </si>
  <si>
    <t>Joanna Pacula</t>
  </si>
  <si>
    <t>Spellbinder</t>
  </si>
  <si>
    <t>Janet Greek</t>
  </si>
  <si>
    <t>Tracy TormÃ©</t>
  </si>
  <si>
    <t>Tim Daly</t>
  </si>
  <si>
    <t>Patty Hearst</t>
  </si>
  <si>
    <t>Patricia Hearst</t>
  </si>
  <si>
    <t>Natasha Richardson</t>
  </si>
  <si>
    <t>A Handful of Dust</t>
  </si>
  <si>
    <t>June 24, 1988 (United States)</t>
  </si>
  <si>
    <t>Charles Sturridge</t>
  </si>
  <si>
    <t>Evelyn Waugh</t>
  </si>
  <si>
    <t>Handful of Dust</t>
  </si>
  <si>
    <t>Criminal Law</t>
  </si>
  <si>
    <t>April 28, 1989 (United States)</t>
  </si>
  <si>
    <t>Martin Campbell</t>
  </si>
  <si>
    <t>Mark Kasdan</t>
  </si>
  <si>
    <t>A Summer Story</t>
  </si>
  <si>
    <t>July 23, 1988 (South Korea)</t>
  </si>
  <si>
    <t>John Galsworthy</t>
  </si>
  <si>
    <t>Imogen Stubbs</t>
  </si>
  <si>
    <t>Platoon Leader</t>
  </si>
  <si>
    <t>Andrew Deutsch</t>
  </si>
  <si>
    <t>Tony Pierce</t>
  </si>
  <si>
    <t>The Girl in a Swing</t>
  </si>
  <si>
    <t>September 29, 1989 (United States)</t>
  </si>
  <si>
    <t>Gordon Hessler</t>
  </si>
  <si>
    <t>Richard Adams</t>
  </si>
  <si>
    <t>Meg Tilly</t>
  </si>
  <si>
    <t>Panorama</t>
  </si>
  <si>
    <t>Permanent Record</t>
  </si>
  <si>
    <t>Marisa Silver</t>
  </si>
  <si>
    <t>Jarre Fees</t>
  </si>
  <si>
    <t>Alan Boyce</t>
  </si>
  <si>
    <t>Hero and the Terror</t>
  </si>
  <si>
    <t>Michael Blodgett</t>
  </si>
  <si>
    <t>Illegally Yours</t>
  </si>
  <si>
    <t>Michael Kaplan</t>
  </si>
  <si>
    <t>Crescent Moon</t>
  </si>
  <si>
    <t>Track 29</t>
  </si>
  <si>
    <t>July 12, 1988 (United States)</t>
  </si>
  <si>
    <t>Theresa Russell</t>
  </si>
  <si>
    <t>Distant Voices, Still Lives</t>
  </si>
  <si>
    <t>November 16, 1988 (France)</t>
  </si>
  <si>
    <t>Terence Davies</t>
  </si>
  <si>
    <t>Pete Postlethwaite</t>
  </si>
  <si>
    <t>Ernest Saves Christmas</t>
  </si>
  <si>
    <t>Ed Turner</t>
  </si>
  <si>
    <t>Feds</t>
  </si>
  <si>
    <t>October 28, 1988 (United States)</t>
  </si>
  <si>
    <t>Daniel Goldberg</t>
  </si>
  <si>
    <t>Moon Over Parador</t>
  </si>
  <si>
    <t>Charles G. Booth</t>
  </si>
  <si>
    <t>Salome's Last Dance</t>
  </si>
  <si>
    <t>June 1988 (United States)</t>
  </si>
  <si>
    <t>Oscar Wilde</t>
  </si>
  <si>
    <t>Jolly Russell Productions</t>
  </si>
  <si>
    <t>Off Limits</t>
  </si>
  <si>
    <t>Tapeheads</t>
  </si>
  <si>
    <t>Bill Fishman</t>
  </si>
  <si>
    <t>Apartment Zero</t>
  </si>
  <si>
    <t>September 15, 1989 (United Kingdom)</t>
  </si>
  <si>
    <t>Hart Bochner</t>
  </si>
  <si>
    <t>Producers Representative Organization</t>
  </si>
  <si>
    <t>The Good Mother</t>
  </si>
  <si>
    <t>Michael Bortman</t>
  </si>
  <si>
    <t>Indiana Jones and the Last Crusade</t>
  </si>
  <si>
    <t>May 24, 1989 (United States)</t>
  </si>
  <si>
    <t>Road House</t>
  </si>
  <si>
    <t>Silver Pictures</t>
  </si>
  <si>
    <t>Batman</t>
  </si>
  <si>
    <t>June 23, 1989 (United States)</t>
  </si>
  <si>
    <t>Bob Kane</t>
  </si>
  <si>
    <t>Bill &amp; Ted's Excellent Adventure</t>
  </si>
  <si>
    <t>Chris Matheson</t>
  </si>
  <si>
    <t>Keanu Reeves</t>
  </si>
  <si>
    <t>Field of Dreams</t>
  </si>
  <si>
    <t>May 5, 1989 (United States)</t>
  </si>
  <si>
    <t>W.P. Kinsella</t>
  </si>
  <si>
    <t>Gordon Company</t>
  </si>
  <si>
    <t>Dead Poets Society</t>
  </si>
  <si>
    <t>June 9, 1989 (United States)</t>
  </si>
  <si>
    <t>Tom Schulman</t>
  </si>
  <si>
    <t>The Little Mermaid</t>
  </si>
  <si>
    <t>November 17, 1989 (United States)</t>
  </si>
  <si>
    <t>Ron Clements</t>
  </si>
  <si>
    <t>John Musker</t>
  </si>
  <si>
    <t>Jodi Benson</t>
  </si>
  <si>
    <t>The Abyss</t>
  </si>
  <si>
    <t>August 9, 1989 (United States)</t>
  </si>
  <si>
    <t>Back to the Future Part II</t>
  </si>
  <si>
    <t>November 22, 1989 (United States)</t>
  </si>
  <si>
    <t>Do the Right Thing</t>
  </si>
  <si>
    <t>Danny Aiello</t>
  </si>
  <si>
    <t>Honey, I Shrunk the Kids</t>
  </si>
  <si>
    <t>Joe Johnston</t>
  </si>
  <si>
    <t>Turner &amp; Hooch</t>
  </si>
  <si>
    <t>July 28, 1989 (United States)</t>
  </si>
  <si>
    <t>Dennis Shryack</t>
  </si>
  <si>
    <t>Weekend at Bernie's</t>
  </si>
  <si>
    <t>July 5, 1989 (United States)</t>
  </si>
  <si>
    <t>The Karate Kid Part III</t>
  </si>
  <si>
    <t>June 30, 1989 (United States)</t>
  </si>
  <si>
    <t>Sex, Lies, and Videotape</t>
  </si>
  <si>
    <t>September 22, 1989 (United States)</t>
  </si>
  <si>
    <t>Steven Soderbergh</t>
  </si>
  <si>
    <t>Outlaw Productions (I)</t>
  </si>
  <si>
    <t>When Harry Met Sally...</t>
  </si>
  <si>
    <t>Castle Rock Entertainment</t>
  </si>
  <si>
    <t>Major League</t>
  </si>
  <si>
    <t>April 7, 1989 (United States)</t>
  </si>
  <si>
    <t>Steel Magnolias</t>
  </si>
  <si>
    <t>Robert Harling</t>
  </si>
  <si>
    <t>Pet Sematary</t>
  </si>
  <si>
    <t>Dale Midkiff</t>
  </si>
  <si>
    <t>Uncle Buck</t>
  </si>
  <si>
    <t>August 16, 1989 (United States)</t>
  </si>
  <si>
    <t>Ghostbusters II</t>
  </si>
  <si>
    <t>June 16, 1989 (United States)</t>
  </si>
  <si>
    <t>Tango &amp; Cash</t>
  </si>
  <si>
    <t>December 22, 1989 (United States)</t>
  </si>
  <si>
    <t>Randy Feldman</t>
  </si>
  <si>
    <t>Born on the Fourth of July</t>
  </si>
  <si>
    <t>January 5, 1990 (United States)</t>
  </si>
  <si>
    <t>Ron Kovic</t>
  </si>
  <si>
    <t>Ixtlan</t>
  </si>
  <si>
    <t>Glory</t>
  </si>
  <si>
    <t>February 16, 1990 (United States)</t>
  </si>
  <si>
    <t>Kevin Jarre</t>
  </si>
  <si>
    <t>Parenthood</t>
  </si>
  <si>
    <t>August 2, 1989 (United States)</t>
  </si>
  <si>
    <t>Lethal Weapon 2</t>
  </si>
  <si>
    <t>July 7, 1989 (United States)</t>
  </si>
  <si>
    <t>National Lampoon's Christmas Vacation</t>
  </si>
  <si>
    <t>December 1, 1989 (United States)</t>
  </si>
  <si>
    <t>Jeremiah S. Chechik</t>
  </si>
  <si>
    <t>The 'Burbs</t>
  </si>
  <si>
    <t>Say Anything</t>
  </si>
  <si>
    <t>April 14, 1989 (United States)</t>
  </si>
  <si>
    <t>Gracie Films</t>
  </si>
  <si>
    <t>License to Kill</t>
  </si>
  <si>
    <t>July 14, 1989 (United States)</t>
  </si>
  <si>
    <t>Michael G. Wilson</t>
  </si>
  <si>
    <t>Danjaq</t>
  </si>
  <si>
    <t>Shirley Valentine</t>
  </si>
  <si>
    <t>August 30, 1989 (United States)</t>
  </si>
  <si>
    <t>Pauline Collins</t>
  </si>
  <si>
    <t>Harlem Nights</t>
  </si>
  <si>
    <t>Eddie Murphy Productions</t>
  </si>
  <si>
    <t>Lock Up</t>
  </si>
  <si>
    <t>Richard Smith</t>
  </si>
  <si>
    <t>White Eagle</t>
  </si>
  <si>
    <t>The Cook, the Thief, His Wife &amp; Her Lover</t>
  </si>
  <si>
    <t>April 6, 1990 (United States)</t>
  </si>
  <si>
    <t>Richard Bohringer</t>
  </si>
  <si>
    <t>Allarts</t>
  </si>
  <si>
    <t>Warlock</t>
  </si>
  <si>
    <t>January 11, 1991 (United States)</t>
  </si>
  <si>
    <t>Julian Sands</t>
  </si>
  <si>
    <t>See No Evil, Hear No Evil</t>
  </si>
  <si>
    <t>Earl Barret</t>
  </si>
  <si>
    <t>Casualties of War</t>
  </si>
  <si>
    <t>August 18, 1989 (United States)</t>
  </si>
  <si>
    <t>Daniel Lang</t>
  </si>
  <si>
    <t>Art Linson Productions</t>
  </si>
  <si>
    <t>The Package</t>
  </si>
  <si>
    <t>John Bishop</t>
  </si>
  <si>
    <t>My Left Foot</t>
  </si>
  <si>
    <t>March 30, 1990 (United States)</t>
  </si>
  <si>
    <t>Jim Sheridan</t>
  </si>
  <si>
    <t>Shane Connaughton</t>
  </si>
  <si>
    <t>Ferndale Films</t>
  </si>
  <si>
    <t>The War of the Roses</t>
  </si>
  <si>
    <t>December 8, 1989 (United States)</t>
  </si>
  <si>
    <t>Warren Adler</t>
  </si>
  <si>
    <t>Wild Orchid</t>
  </si>
  <si>
    <t>April 27, 1990 (United States)</t>
  </si>
  <si>
    <t>Patricia Louisianna Knop</t>
  </si>
  <si>
    <t>Little Monsters</t>
  </si>
  <si>
    <t>Richard Greenberg</t>
  </si>
  <si>
    <t>Terry Rossio</t>
  </si>
  <si>
    <t>Fred Savage</t>
  </si>
  <si>
    <t>Davis Entertainment</t>
  </si>
  <si>
    <t>The Wizard</t>
  </si>
  <si>
    <t>December 15, 1989 (United States)</t>
  </si>
  <si>
    <t>Todd Holland</t>
  </si>
  <si>
    <t>David Chisholm</t>
  </si>
  <si>
    <t>UHF</t>
  </si>
  <si>
    <t>Jay Levey</t>
  </si>
  <si>
    <t>'Weird Al' Yankovic</t>
  </si>
  <si>
    <t>Cinecorp SAC</t>
  </si>
  <si>
    <t>Look Who's Talking</t>
  </si>
  <si>
    <t>October 13, 1989 (United States)</t>
  </si>
  <si>
    <t>Star Trek V: The Final Frontier</t>
  </si>
  <si>
    <t>Tie Me Up! Tie Me Down!</t>
  </si>
  <si>
    <t>January 22, 1990 (Spain)</t>
  </si>
  <si>
    <t>Victoria Abril</t>
  </si>
  <si>
    <t>El Deseo</t>
  </si>
  <si>
    <t>All Dogs Go to Heaven</t>
  </si>
  <si>
    <t>Cyborg</t>
  </si>
  <si>
    <t>Always</t>
  </si>
  <si>
    <t>Leviathan</t>
  </si>
  <si>
    <t>March 17, 1989 (United States)</t>
  </si>
  <si>
    <t>David Webb Peoples</t>
  </si>
  <si>
    <t>Best of the Best</t>
  </si>
  <si>
    <t>November 10, 1989 (United States)</t>
  </si>
  <si>
    <t>Robert Radler</t>
  </si>
  <si>
    <t>Phillip Rhee</t>
  </si>
  <si>
    <t>Dead Calm</t>
  </si>
  <si>
    <t>Phillip Noyce</t>
  </si>
  <si>
    <t>Nicole Kidman</t>
  </si>
  <si>
    <t>Kickboxer</t>
  </si>
  <si>
    <t>September 8, 1989 (United States)</t>
  </si>
  <si>
    <t>Mark DiSalle</t>
  </si>
  <si>
    <t>Black Rain</t>
  </si>
  <si>
    <t>Troop Beverly Hills</t>
  </si>
  <si>
    <t>Ava Ostern Fries</t>
  </si>
  <si>
    <t>Driving Miss Daisy</t>
  </si>
  <si>
    <t>January 26, 1990 (United States)</t>
  </si>
  <si>
    <t>Alfred Uhry</t>
  </si>
  <si>
    <t>Morgan Freeman</t>
  </si>
  <si>
    <t>The Zanuck Company</t>
  </si>
  <si>
    <t>Drugstore Cowboy</t>
  </si>
  <si>
    <t>October 20, 1989 (United States)</t>
  </si>
  <si>
    <t>Gus Van Sant</t>
  </si>
  <si>
    <t>James Fogle</t>
  </si>
  <si>
    <t>A Nightmare on Elm Street 5: The Dream Child</t>
  </si>
  <si>
    <t>August 11, 1989 (United States)</t>
  </si>
  <si>
    <t>Stephen Hopkins</t>
  </si>
  <si>
    <t>Dream a Little Dream</t>
  </si>
  <si>
    <t>Marc Rocco</t>
  </si>
  <si>
    <t>Daniel Jay Franklin</t>
  </si>
  <si>
    <t>Corey Feldman</t>
  </si>
  <si>
    <t>Lightning Pictures</t>
  </si>
  <si>
    <t>Halloween 5: The Revenge of Michael Myers</t>
  </si>
  <si>
    <t>Dominique Othenin-Girard</t>
  </si>
  <si>
    <t>Magnum Pictures Inc.</t>
  </si>
  <si>
    <t>DeepStar Six</t>
  </si>
  <si>
    <t>Lewis Abernathy</t>
  </si>
  <si>
    <t>Greg Evigan</t>
  </si>
  <si>
    <t>Carolco Entertainment</t>
  </si>
  <si>
    <t>Sea of Love</t>
  </si>
  <si>
    <t>September 15, 1989 (United States)</t>
  </si>
  <si>
    <t>Richard Price</t>
  </si>
  <si>
    <t>Skin Deep</t>
  </si>
  <si>
    <t>Beco Films</t>
  </si>
  <si>
    <t>K-9</t>
  </si>
  <si>
    <t>Steven Siegel</t>
  </si>
  <si>
    <t>Lean on Me</t>
  </si>
  <si>
    <t>Norman Twain Productions</t>
  </si>
  <si>
    <t>Henry V</t>
  </si>
  <si>
    <t>November 8, 1989 (United States)</t>
  </si>
  <si>
    <t>Kenneth Branagh</t>
  </si>
  <si>
    <t>William Shakespeare</t>
  </si>
  <si>
    <t>Renaissance Films</t>
  </si>
  <si>
    <t>She's Out of Control</t>
  </si>
  <si>
    <t>Seth Winston</t>
  </si>
  <si>
    <t>Friday the 13th Part VIII: Jason Takes Manhattan</t>
  </si>
  <si>
    <t>Rob Hedden</t>
  </si>
  <si>
    <t>Jensen Daggett</t>
  </si>
  <si>
    <t>Teen Witch</t>
  </si>
  <si>
    <t>Robin Menken</t>
  </si>
  <si>
    <t>Robyn Lively</t>
  </si>
  <si>
    <t>Valmont</t>
  </si>
  <si>
    <t>Choderlos de Laclos</t>
  </si>
  <si>
    <t>Renn Productions</t>
  </si>
  <si>
    <t>Scandal</t>
  </si>
  <si>
    <t>Michael Caton-Jones</t>
  </si>
  <si>
    <t>Michael Thomas</t>
  </si>
  <si>
    <t>The Fabulous Baker Boys</t>
  </si>
  <si>
    <t>Shocker</t>
  </si>
  <si>
    <t>Michael Murphy</t>
  </si>
  <si>
    <t>Next of Kin</t>
  </si>
  <si>
    <t>Michael Jenning</t>
  </si>
  <si>
    <t>The Fly II</t>
  </si>
  <si>
    <t>February 10, 1989 (United States)</t>
  </si>
  <si>
    <t>Chris Walas</t>
  </si>
  <si>
    <t>She-Devil</t>
  </si>
  <si>
    <t>Fay Weldon</t>
  </si>
  <si>
    <t>Mystery Train</t>
  </si>
  <si>
    <t>Masatoshi Nagase</t>
  </si>
  <si>
    <t>JVC Entertainment Networks</t>
  </si>
  <si>
    <t>Blaze</t>
  </si>
  <si>
    <t>December 13, 1989 (United States)</t>
  </si>
  <si>
    <t>Blaze Starr</t>
  </si>
  <si>
    <t>The Rainbow</t>
  </si>
  <si>
    <t>May 26, 1989 (United States)</t>
  </si>
  <si>
    <t>Sammi Davis</t>
  </si>
  <si>
    <t>Gleaming the Cube</t>
  </si>
  <si>
    <t>Michael Tolkin</t>
  </si>
  <si>
    <t>Christian Slater</t>
  </si>
  <si>
    <t>Fletch Lives</t>
  </si>
  <si>
    <t>Communion</t>
  </si>
  <si>
    <t>Allied Vision</t>
  </si>
  <si>
    <t>Erik the Viking</t>
  </si>
  <si>
    <t>Tim Robbins</t>
  </si>
  <si>
    <t>KB Erik the Viking</t>
  </si>
  <si>
    <t>Crimes and Misdemeanors</t>
  </si>
  <si>
    <t>November 3, 1989 (United States)</t>
  </si>
  <si>
    <t>Martin Landau</t>
  </si>
  <si>
    <t>An Innocent Man</t>
  </si>
  <si>
    <t>October 6, 1989 (United States)</t>
  </si>
  <si>
    <t>Larry Brothers</t>
  </si>
  <si>
    <t>Let It Ride</t>
  </si>
  <si>
    <t>Joe Pytka</t>
  </si>
  <si>
    <t>Alleged Productions</t>
  </si>
  <si>
    <t>Loverboy</t>
  </si>
  <si>
    <t>Robin Schiff</t>
  </si>
  <si>
    <t>Crescent Film Enterprises</t>
  </si>
  <si>
    <t>Kill Me Again</t>
  </si>
  <si>
    <t>John Dahl</t>
  </si>
  <si>
    <t>The Gods Must Be Crazy II</t>
  </si>
  <si>
    <t>April 13, 1990 (United States)</t>
  </si>
  <si>
    <t>Elrina Investment</t>
  </si>
  <si>
    <t>Millennium</t>
  </si>
  <si>
    <t>Michael Anderson</t>
  </si>
  <si>
    <t>John Varley</t>
  </si>
  <si>
    <t>First Millenium Partnership</t>
  </si>
  <si>
    <t>Chances Are</t>
  </si>
  <si>
    <t>Perry Howze</t>
  </si>
  <si>
    <t>Cybill Shepherd</t>
  </si>
  <si>
    <t>The Dream Team</t>
  </si>
  <si>
    <t>Jon Connolly</t>
  </si>
  <si>
    <t>Last Exit to Brooklyn</t>
  </si>
  <si>
    <t>May 4, 1990 (United States)</t>
  </si>
  <si>
    <t>Uli Edel</t>
  </si>
  <si>
    <t>Hubert Selby Jr.</t>
  </si>
  <si>
    <t>Allied Filmmakers</t>
  </si>
  <si>
    <t>Little Nemo: Adventures in Slumberland</t>
  </si>
  <si>
    <t>August 21, 1992 (United States)</t>
  </si>
  <si>
    <t>Masami Hata</t>
  </si>
  <si>
    <t>Gabriel Damon</t>
  </si>
  <si>
    <t>TMS Entertainment</t>
  </si>
  <si>
    <t>Kinjite: Forbidden Subjects</t>
  </si>
  <si>
    <t>February 3, 1989 (United States)</t>
  </si>
  <si>
    <t>Harold Nebenzal</t>
  </si>
  <si>
    <t>Great Balls of Fire!</t>
  </si>
  <si>
    <t>Myra Lewis</t>
  </si>
  <si>
    <t>New York Stories</t>
  </si>
  <si>
    <t>Cousins</t>
  </si>
  <si>
    <t>Jean-Charles Tacchella</t>
  </si>
  <si>
    <t>Blind Fury</t>
  </si>
  <si>
    <t>March 16, 1990 (United States)</t>
  </si>
  <si>
    <t>RyÃ´zÃ´ Kasahara</t>
  </si>
  <si>
    <t>The Return of Swamp Thing</t>
  </si>
  <si>
    <t>Neil Cuthbert</t>
  </si>
  <si>
    <t>Dick Durock</t>
  </si>
  <si>
    <t>The January Man</t>
  </si>
  <si>
    <t>We're No Angels</t>
  </si>
  <si>
    <t>Johnny Handsome</t>
  </si>
  <si>
    <t>John Godey</t>
  </si>
  <si>
    <t>Who's Harry Crumb?</t>
  </si>
  <si>
    <t>Robert Conte</t>
  </si>
  <si>
    <t>The Mighty Quinn</t>
  </si>
  <si>
    <t>Carl Schenkel</t>
  </si>
  <si>
    <t>Albert Z. Carr</t>
  </si>
  <si>
    <t>Fat Man and Little Boy</t>
  </si>
  <si>
    <t>Police Academy 6: City Under Siege</t>
  </si>
  <si>
    <t>Peter Bonerz</t>
  </si>
  <si>
    <t>Her Alibi</t>
  </si>
  <si>
    <t>The Blood of Heroes</t>
  </si>
  <si>
    <t>Pink Cadillac</t>
  </si>
  <si>
    <t>John Eskow</t>
  </si>
  <si>
    <t>Malpaso Productions</t>
  </si>
  <si>
    <t>Three Fugitives</t>
  </si>
  <si>
    <t>Robot Jox</t>
  </si>
  <si>
    <t>November 21, 1990 (United States)</t>
  </si>
  <si>
    <t>Gary Graham</t>
  </si>
  <si>
    <t>No Holds Barred</t>
  </si>
  <si>
    <t>June 2, 1989 (United States)</t>
  </si>
  <si>
    <t>Thomas J. Wright</t>
  </si>
  <si>
    <t>Hulk Hogan</t>
  </si>
  <si>
    <t>Family Business</t>
  </si>
  <si>
    <t>Wicked Stepmother</t>
  </si>
  <si>
    <t>Larco Productions</t>
  </si>
  <si>
    <t>Chattahoochee</t>
  </si>
  <si>
    <t>April 20, 1990 (United States)</t>
  </si>
  <si>
    <t>Mick Jackson</t>
  </si>
  <si>
    <t>Stepfather II: Make Room for Daddy</t>
  </si>
  <si>
    <t>Jeff Burr</t>
  </si>
  <si>
    <t>Eddie and the Cruisers II: Eddie Lives!</t>
  </si>
  <si>
    <t>P.F. Kluge</t>
  </si>
  <si>
    <t>Scotti Brothers Pictures (I)</t>
  </si>
  <si>
    <t>The Big Picture</t>
  </si>
  <si>
    <t>December 15, 1989 (Brazil)</t>
  </si>
  <si>
    <t>Michael Varhol</t>
  </si>
  <si>
    <t>Parents</t>
  </si>
  <si>
    <t>Bob Balaban</t>
  </si>
  <si>
    <t>Christopher Hawthorne</t>
  </si>
  <si>
    <t>Randy Quaid</t>
  </si>
  <si>
    <t>Jacknife</t>
  </si>
  <si>
    <t>Stephen Metcalfe</t>
  </si>
  <si>
    <t>Dad</t>
  </si>
  <si>
    <t>Gary David Goldberg</t>
  </si>
  <si>
    <t>Speed Zone</t>
  </si>
  <si>
    <t>Michael Short</t>
  </si>
  <si>
    <t>Canadian International Studios VIII</t>
  </si>
  <si>
    <t>How to Get Ahead in Advertising</t>
  </si>
  <si>
    <t>March 29, 1990 (West Germany)</t>
  </si>
  <si>
    <t>Lisa</t>
  </si>
  <si>
    <t>October 20, 1989 (Argentina)</t>
  </si>
  <si>
    <t>Staci Keanan</t>
  </si>
  <si>
    <t>Gary Sherman Productions</t>
  </si>
  <si>
    <t>Out Cold</t>
  </si>
  <si>
    <t>Leonard Glasser</t>
  </si>
  <si>
    <t>Braunstein and Hamady Productions</t>
  </si>
  <si>
    <t>Longtime Companion</t>
  </si>
  <si>
    <t>May 1, 1990 (Portugal)</t>
  </si>
  <si>
    <t>Norman RenÃ©</t>
  </si>
  <si>
    <t>Craig Lucas</t>
  </si>
  <si>
    <t>Stephen Caffrey</t>
  </si>
  <si>
    <t>Happily Ever After</t>
  </si>
  <si>
    <t>May 28, 1993 (United States)</t>
  </si>
  <si>
    <t>John Howley</t>
  </si>
  <si>
    <t>Martha Moran</t>
  </si>
  <si>
    <t>Edward Asner</t>
  </si>
  <si>
    <t>Heart of Dixie</t>
  </si>
  <si>
    <t>Anne Rivers Siddons</t>
  </si>
  <si>
    <t>Tap</t>
  </si>
  <si>
    <t>A Dry White Season</t>
  </si>
  <si>
    <t>Euzhan Palcy</t>
  </si>
  <si>
    <t>AndrÃ© P. Brink</t>
  </si>
  <si>
    <t>Davros Films</t>
  </si>
  <si>
    <t>The Phantom of the Opera</t>
  </si>
  <si>
    <t>Gaston Leroux</t>
  </si>
  <si>
    <t>21st Century Film Corporation</t>
  </si>
  <si>
    <t>The Experts</t>
  </si>
  <si>
    <t>Dave Thomas</t>
  </si>
  <si>
    <t>Steven Greene</t>
  </si>
  <si>
    <t>Triumph of the Spirit</t>
  </si>
  <si>
    <t>December 23, 1989 (South Korea)</t>
  </si>
  <si>
    <t>Shimon Arama</t>
  </si>
  <si>
    <t>Nova International Films</t>
  </si>
  <si>
    <t>The Unbelievable Truth</t>
  </si>
  <si>
    <t>November 8, 1990 (Australia)</t>
  </si>
  <si>
    <t>Hal Hartley</t>
  </si>
  <si>
    <t>Adrienne Shelly</t>
  </si>
  <si>
    <t>Action Features</t>
  </si>
  <si>
    <t>True Believer</t>
  </si>
  <si>
    <t>Wesley Strick</t>
  </si>
  <si>
    <t>The Horror Show</t>
  </si>
  <si>
    <t>James Isaac</t>
  </si>
  <si>
    <t>Allyn Warner</t>
  </si>
  <si>
    <t>Sean S. Cunningham Films</t>
  </si>
  <si>
    <t>The Tall Guy</t>
  </si>
  <si>
    <t>September 21, 1990 (United States)</t>
  </si>
  <si>
    <t>Richard Curtis</t>
  </si>
  <si>
    <t>London Weekend Television (LWT)</t>
  </si>
  <si>
    <t>The Toxic Avenger Part II</t>
  </si>
  <si>
    <t>Michael Herz</t>
  </si>
  <si>
    <t>Lloyd Kaufman</t>
  </si>
  <si>
    <t>Ron Fazio</t>
  </si>
  <si>
    <t>Dead Bang</t>
  </si>
  <si>
    <t>Robert Foster</t>
  </si>
  <si>
    <t>Don Johnson</t>
  </si>
  <si>
    <t>Music Box</t>
  </si>
  <si>
    <t>January 19, 1990 (United States)</t>
  </si>
  <si>
    <t>Gross Anatomy</t>
  </si>
  <si>
    <t>Mark Spragg</t>
  </si>
  <si>
    <t>Hill/Rosenman</t>
  </si>
  <si>
    <t>Violent Cop</t>
  </si>
  <si>
    <t>July 16, 1999 (United States)</t>
  </si>
  <si>
    <t>Takeshi Kitano</t>
  </si>
  <si>
    <t>Hisashi Nozawa</t>
  </si>
  <si>
    <t>Bandai Media Department</t>
  </si>
  <si>
    <t>Renegades</t>
  </si>
  <si>
    <t>David Rich</t>
  </si>
  <si>
    <t>Kiefer Sutherland</t>
  </si>
  <si>
    <t>Sing</t>
  </si>
  <si>
    <t>Richard Baskin</t>
  </si>
  <si>
    <t>Lorraine Bracco</t>
  </si>
  <si>
    <t>Sweetie</t>
  </si>
  <si>
    <t>September 28, 1989 (Australia)</t>
  </si>
  <si>
    <t>Jane Campion</t>
  </si>
  <si>
    <t>Gerard Lee</t>
  </si>
  <si>
    <t>GeneviÃ¨ve Lemon</t>
  </si>
  <si>
    <t>Arenafilm</t>
  </si>
  <si>
    <t>Listen to Me</t>
  </si>
  <si>
    <t>Kirk Cameron</t>
  </si>
  <si>
    <t>Miss Firecracker</t>
  </si>
  <si>
    <t>January 19, 1990 (Sweden)</t>
  </si>
  <si>
    <t>Thomas Schlamme</t>
  </si>
  <si>
    <t>Holly Hunter</t>
  </si>
  <si>
    <t>Corsair Pictures</t>
  </si>
  <si>
    <t>The Rachel Papers</t>
  </si>
  <si>
    <t>Damian Harris</t>
  </si>
  <si>
    <t>Dexter Fletcher</t>
  </si>
  <si>
    <t>Initial Film and Television</t>
  </si>
  <si>
    <t>Wired</t>
  </si>
  <si>
    <t>Bob Woodward</t>
  </si>
  <si>
    <t>Michael Chiklis</t>
  </si>
  <si>
    <t>FM Entertainment</t>
  </si>
  <si>
    <t>Lost Angels</t>
  </si>
  <si>
    <t>Michael Weller</t>
  </si>
  <si>
    <t>Jesus of Montreal</t>
  </si>
  <si>
    <t>May 25, 1990 (United States)</t>
  </si>
  <si>
    <t>Lothaire Bluteau</t>
  </si>
  <si>
    <t>Max Films Productions</t>
  </si>
  <si>
    <t>Rooftops</t>
  </si>
  <si>
    <t>Robert Wise</t>
  </si>
  <si>
    <t>Allan A. Goldstein</t>
  </si>
  <si>
    <t>Koch Company</t>
  </si>
  <si>
    <t>After Midnight</t>
  </si>
  <si>
    <t>Jim Wheat</t>
  </si>
  <si>
    <t>Ken Wheat</t>
  </si>
  <si>
    <t>Jillian McWhirter</t>
  </si>
  <si>
    <t>High Bar Productions</t>
  </si>
  <si>
    <t>Disorganized Crime</t>
  </si>
  <si>
    <t>Hoyt Axton</t>
  </si>
  <si>
    <t>Kouf/Bigelow Productions</t>
  </si>
  <si>
    <t>Slaves of New York</t>
  </si>
  <si>
    <t>March 1989 (United States)</t>
  </si>
  <si>
    <t>Tama Janowitz</t>
  </si>
  <si>
    <t>Bernadette Peters</t>
  </si>
  <si>
    <t>Damned River</t>
  </si>
  <si>
    <t>Michael Schroeder</t>
  </si>
  <si>
    <t>John Crowther</t>
  </si>
  <si>
    <t>Stephen Shellen</t>
  </si>
  <si>
    <t>My Twentieth Century</t>
  </si>
  <si>
    <t>January 13, 1990 (Japan)</t>
  </si>
  <si>
    <t>IldikÃ³ Enyedi</t>
  </si>
  <si>
    <t>Dorota Segda</t>
  </si>
  <si>
    <t>Budapest StÃºdiÃ³ VÃ¡llalat</t>
  </si>
  <si>
    <t>Scenes from the Class Struggle in Beverly Hills</t>
  </si>
  <si>
    <t>July 1989 (United States)</t>
  </si>
  <si>
    <t>North Street Films</t>
  </si>
  <si>
    <t>The Terror Within</t>
  </si>
  <si>
    <t>January 20, 1989 (United States)</t>
  </si>
  <si>
    <t>Thierry Notz</t>
  </si>
  <si>
    <t>Thomas McKelvey Cleaver</t>
  </si>
  <si>
    <t>Andrew Stevens</t>
  </si>
  <si>
    <t>Farewell to the King</t>
  </si>
  <si>
    <t>Pierre Schoendoerffer</t>
  </si>
  <si>
    <t>Cine Location Services</t>
  </si>
  <si>
    <t>See You in the Morning</t>
  </si>
  <si>
    <t>I, Madman</t>
  </si>
  <si>
    <t>Jenny Wright</t>
  </si>
  <si>
    <t>Immediate Family</t>
  </si>
  <si>
    <t>Barbara Benedek</t>
  </si>
  <si>
    <t>In Country</t>
  </si>
  <si>
    <t>Bobbie Ann Mason</t>
  </si>
  <si>
    <t>Winter People</t>
  </si>
  <si>
    <t>John Ehle</t>
  </si>
  <si>
    <t>Enemies, A Love Story</t>
  </si>
  <si>
    <t>Isaac Bashevis Singer</t>
  </si>
  <si>
    <t>Ron Silver</t>
  </si>
  <si>
    <t>American Ninja 3: Blood Hunt</t>
  </si>
  <si>
    <t>Cedric Sundstrom</t>
  </si>
  <si>
    <t>David Bradley</t>
  </si>
  <si>
    <t>Breton Film Productions</t>
  </si>
  <si>
    <t>Physical Evidence</t>
  </si>
  <si>
    <t>Steve Ransohoff</t>
  </si>
  <si>
    <t>Worth Winning</t>
  </si>
  <si>
    <t>Will Mackenzie</t>
  </si>
  <si>
    <t>Dan Lewandowski</t>
  </si>
  <si>
    <t>Edge of Sanity</t>
  </si>
  <si>
    <t>GÃ©rard KikoÃ¯ne</t>
  </si>
  <si>
    <t>J.P. FÃ©lix</t>
  </si>
  <si>
    <t>Brenda Starr</t>
  </si>
  <si>
    <t>April 15, 1992 (United States)</t>
  </si>
  <si>
    <t>Robert Ellis Miller</t>
  </si>
  <si>
    <t>Noreen Stone</t>
  </si>
  <si>
    <t>AM/PM Entertainment</t>
  </si>
  <si>
    <t>How I Got Into College</t>
  </si>
  <si>
    <t>Terrel Seltzer</t>
  </si>
  <si>
    <t>Mortal Passions</t>
  </si>
  <si>
    <t>Alan Moskowitz</t>
  </si>
  <si>
    <t>Gibraltar Entertainment</t>
  </si>
  <si>
    <t>Old Gringo</t>
  </si>
  <si>
    <t>Carlos Fuentes</t>
  </si>
  <si>
    <t>Relentless</t>
  </si>
  <si>
    <t>Cheetah</t>
  </si>
  <si>
    <t>Jeff Blyth</t>
  </si>
  <si>
    <t>Alan Caillou</t>
  </si>
  <si>
    <t>Keith Coogan</t>
  </si>
  <si>
    <t>Monsieur Hire</t>
  </si>
  <si>
    <t>June 1990 (United States)</t>
  </si>
  <si>
    <t>Patrice Leconte</t>
  </si>
  <si>
    <t>Georges Simenon</t>
  </si>
  <si>
    <t>Michel Blanc</t>
  </si>
  <si>
    <t>CinÃ©a</t>
  </si>
  <si>
    <t>Prancer</t>
  </si>
  <si>
    <t>John D. Hancock</t>
  </si>
  <si>
    <t>Greg Taylor</t>
  </si>
  <si>
    <t>Sam Elliott</t>
  </si>
  <si>
    <t>Too Beautiful for You</t>
  </si>
  <si>
    <t>April 1990 (United States)</t>
  </si>
  <si>
    <t>Getting It Right</t>
  </si>
  <si>
    <t>Elizabeth Jane Howard</t>
  </si>
  <si>
    <t>Jesse Birdsall</t>
  </si>
  <si>
    <t>Rude Awakening</t>
  </si>
  <si>
    <t>Neil Levy</t>
  </si>
  <si>
    <t>Aaron Russo Entertainment</t>
  </si>
  <si>
    <t>Cookie</t>
  </si>
  <si>
    <t>August 23, 1989 (United States)</t>
  </si>
  <si>
    <t>Peter Falk</t>
  </si>
  <si>
    <t>Bloodhounds of Broadway</t>
  </si>
  <si>
    <t>Howard Brookner</t>
  </si>
  <si>
    <t>Josef Sommer</t>
  </si>
  <si>
    <t>American Playhouse Theatrical Films</t>
  </si>
  <si>
    <t>The Toxic Avenger Part III: The Last Temptation of Toxie</t>
  </si>
  <si>
    <t>November 24, 1989 (United States)</t>
  </si>
  <si>
    <t>Troma Entertainment</t>
  </si>
  <si>
    <t>River of Death</t>
  </si>
  <si>
    <t>Alistair MacLean</t>
  </si>
  <si>
    <t>Staying Together</t>
  </si>
  <si>
    <t>Lee Grant</t>
  </si>
  <si>
    <t>Monte Merrick</t>
  </si>
  <si>
    <t>Fast Food</t>
  </si>
  <si>
    <t>Michael A. Simpson</t>
  </si>
  <si>
    <t>Scott B. Sowers</t>
  </si>
  <si>
    <t>Clark Brandon</t>
  </si>
  <si>
    <t>Double Helix Films</t>
  </si>
  <si>
    <t>Martians Go Home</t>
  </si>
  <si>
    <t>Fredric Brown</t>
  </si>
  <si>
    <t>Edward R. Pressman Productions</t>
  </si>
  <si>
    <t>Night Game</t>
  </si>
  <si>
    <t>Epic Productions</t>
  </si>
  <si>
    <t>Romero</t>
  </si>
  <si>
    <t>John Sacret Young</t>
  </si>
  <si>
    <t>Paulist Pictures</t>
  </si>
  <si>
    <t>84C MoPic</t>
  </si>
  <si>
    <t>Patrick Sheane Duncan</t>
  </si>
  <si>
    <t>Jonathan Emerson</t>
  </si>
  <si>
    <t>Charlie Mopic</t>
  </si>
  <si>
    <t>Rosalie Goes Shopping</t>
  </si>
  <si>
    <t>May 1990 (United States)</t>
  </si>
  <si>
    <t>Christopher Doherty</t>
  </si>
  <si>
    <t>Bayerischer Rundfunk (BR)</t>
  </si>
  <si>
    <t>True Love</t>
  </si>
  <si>
    <t>Nancy Savoca</t>
  </si>
  <si>
    <t>Annabella Sciorra</t>
  </si>
  <si>
    <t>Second Sight</t>
  </si>
  <si>
    <t>Joel Zwick</t>
  </si>
  <si>
    <t>John Larroquette</t>
  </si>
  <si>
    <t>A Chorus of Disapproval</t>
  </si>
  <si>
    <t>November 3, 1989 (United Kingdom)</t>
  </si>
  <si>
    <t>Alan Ayckbourn</t>
  </si>
  <si>
    <t>Curzon Films</t>
  </si>
  <si>
    <t>The Lemon Sisters</t>
  </si>
  <si>
    <t>August 31, 1990 (United States)</t>
  </si>
  <si>
    <t>Jeremy Pikser</t>
  </si>
  <si>
    <t>Breaking In</t>
  </si>
  <si>
    <t>Crack House</t>
  </si>
  <si>
    <t>Michael Fischa</t>
  </si>
  <si>
    <t>Blake Schaffer</t>
  </si>
  <si>
    <t>Jim Brown</t>
  </si>
  <si>
    <t>Silverman Entertainment</t>
  </si>
  <si>
    <t>Goodfellas</t>
  </si>
  <si>
    <t>Nicholas Pileggi</t>
  </si>
  <si>
    <t>The Godfather: Part III</t>
  </si>
  <si>
    <t>December 25, 1990 (United States)</t>
  </si>
  <si>
    <t>Total Recall</t>
  </si>
  <si>
    <t>June 1, 1990 (United States)</t>
  </si>
  <si>
    <t>Philip K. Dick</t>
  </si>
  <si>
    <t>Pretty Woman</t>
  </si>
  <si>
    <t>March 23, 1990 (United States)</t>
  </si>
  <si>
    <t>J.F. Lawton</t>
  </si>
  <si>
    <t>Home Alone</t>
  </si>
  <si>
    <t>November 16, 1990 (United States)</t>
  </si>
  <si>
    <t>Macaulay Culkin</t>
  </si>
  <si>
    <t>Ghost</t>
  </si>
  <si>
    <t>Dances with Wolves</t>
  </si>
  <si>
    <t>Michael Blake</t>
  </si>
  <si>
    <t>Tig Productions</t>
  </si>
  <si>
    <t>Tremors</t>
  </si>
  <si>
    <t>Ron Underwood</t>
  </si>
  <si>
    <t>Die Hard 2</t>
  </si>
  <si>
    <t>July 3, 1990 (United States)</t>
  </si>
  <si>
    <t>Steven E. de Souza</t>
  </si>
  <si>
    <t>Misery</t>
  </si>
  <si>
    <t>November 30, 1990 (United States)</t>
  </si>
  <si>
    <t>Kindergarten Cop</t>
  </si>
  <si>
    <t>December 21, 1990 (United States)</t>
  </si>
  <si>
    <t>Murray Salem</t>
  </si>
  <si>
    <t>The Bonfire of the Vanities</t>
  </si>
  <si>
    <t>Teenage Mutant Ninja Turtles</t>
  </si>
  <si>
    <t>Kevin Eastman</t>
  </si>
  <si>
    <t>Judith Hoag</t>
  </si>
  <si>
    <t>888 Productions</t>
  </si>
  <si>
    <t>Edward Scissorhands</t>
  </si>
  <si>
    <t>December 14, 1990 (United States)</t>
  </si>
  <si>
    <t>Johnny Depp</t>
  </si>
  <si>
    <t>The Hunt for Red October</t>
  </si>
  <si>
    <t>March 2, 1990 (United States)</t>
  </si>
  <si>
    <t>Tom Clancy</t>
  </si>
  <si>
    <t>Dick Tracy</t>
  </si>
  <si>
    <t>June 15, 1990 (United States)</t>
  </si>
  <si>
    <t>Chester Gould</t>
  </si>
  <si>
    <t>Awakenings</t>
  </si>
  <si>
    <t>Oliver Sacks</t>
  </si>
  <si>
    <t>The Handmaid's Tale</t>
  </si>
  <si>
    <t>March 9, 1990 (United States)</t>
  </si>
  <si>
    <t>Volker SchlÃ¶ndorff</t>
  </si>
  <si>
    <t>Margaret Atwood</t>
  </si>
  <si>
    <t>Bioskop Film</t>
  </si>
  <si>
    <t>Wild at Heart</t>
  </si>
  <si>
    <t>August 17, 1990 (United States)</t>
  </si>
  <si>
    <t>Barry Gifford</t>
  </si>
  <si>
    <t>Predator 2</t>
  </si>
  <si>
    <t>RoboCop 2</t>
  </si>
  <si>
    <t>June 22, 1990 (United States)</t>
  </si>
  <si>
    <t>The Witches</t>
  </si>
  <si>
    <t>August 24, 1990 (United States)</t>
  </si>
  <si>
    <t>Roald Dahl</t>
  </si>
  <si>
    <t>Jacob's Ladder</t>
  </si>
  <si>
    <t>November 2, 1990 (United States)</t>
  </si>
  <si>
    <t>Back to the Future Part III</t>
  </si>
  <si>
    <t>Darkman</t>
  </si>
  <si>
    <t>Liam Neeson</t>
  </si>
  <si>
    <t>The Hot Spot</t>
  </si>
  <si>
    <t>October 26, 1990 (United States)</t>
  </si>
  <si>
    <t>Charles Williams</t>
  </si>
  <si>
    <t>Cry-Baby</t>
  </si>
  <si>
    <t>Presumed Innocent</t>
  </si>
  <si>
    <t>July 27, 1990 (United States)</t>
  </si>
  <si>
    <t>Scott Turow</t>
  </si>
  <si>
    <t>Arachnophobia</t>
  </si>
  <si>
    <t>July 18, 1990 (United States)</t>
  </si>
  <si>
    <t>Frank Marshall</t>
  </si>
  <si>
    <t>Hollywood Pictures</t>
  </si>
  <si>
    <t>Days of Thunder</t>
  </si>
  <si>
    <t>June 27, 1990 (United States)</t>
  </si>
  <si>
    <t>King of New York</t>
  </si>
  <si>
    <t>January 5, 1991 (United States)</t>
  </si>
  <si>
    <t>Reteitalia</t>
  </si>
  <si>
    <t>Gremlins 2: The New Batch</t>
  </si>
  <si>
    <t>Rocky V</t>
  </si>
  <si>
    <t>Young Guns II</t>
  </si>
  <si>
    <t>August 1, 1990 (United States)</t>
  </si>
  <si>
    <t>Miller's Crossing</t>
  </si>
  <si>
    <t>October 5, 1990 (United States)</t>
  </si>
  <si>
    <t>Revenge</t>
  </si>
  <si>
    <t>Jim Harrison</t>
  </si>
  <si>
    <t>Lord of the Flies</t>
  </si>
  <si>
    <t>Harry Hook</t>
  </si>
  <si>
    <t>William Golding</t>
  </si>
  <si>
    <t>Balthazar Getty</t>
  </si>
  <si>
    <t>Nikita</t>
  </si>
  <si>
    <t>April 1991 (United States)</t>
  </si>
  <si>
    <t>Anne Parillaud</t>
  </si>
  <si>
    <t>Mermaids</t>
  </si>
  <si>
    <t>Patty Dann</t>
  </si>
  <si>
    <t>Child's Play 2</t>
  </si>
  <si>
    <t>November 9, 1990 (United States)</t>
  </si>
  <si>
    <t>John Lafia</t>
  </si>
  <si>
    <t>Alex Vincent</t>
  </si>
  <si>
    <t>Joe Versus the Volcano</t>
  </si>
  <si>
    <t>Slacker</t>
  </si>
  <si>
    <t>July 5, 1991 (United States)</t>
  </si>
  <si>
    <t>Richard Linklater</t>
  </si>
  <si>
    <t>Detour Filmproduction</t>
  </si>
  <si>
    <t>Flatliners</t>
  </si>
  <si>
    <t>August 10, 1990 (United States)</t>
  </si>
  <si>
    <t>Peter Filardi</t>
  </si>
  <si>
    <t>Days of Being Wild</t>
  </si>
  <si>
    <t>December 15, 1990 (Hong Kong)</t>
  </si>
  <si>
    <t>Leslie Cheung</t>
  </si>
  <si>
    <t>In-Gear Film</t>
  </si>
  <si>
    <t>The Exorcist III</t>
  </si>
  <si>
    <t>William Peter Blatty</t>
  </si>
  <si>
    <t>Quigley Down Under</t>
  </si>
  <si>
    <t>October 19, 1990 (United States)</t>
  </si>
  <si>
    <t>PathÃ© Entertainment</t>
  </si>
  <si>
    <t>Nightbreed</t>
  </si>
  <si>
    <t>The Two Jakes</t>
  </si>
  <si>
    <t>88 Productions</t>
  </si>
  <si>
    <t>Lionheart</t>
  </si>
  <si>
    <t>Stefani Warren</t>
  </si>
  <si>
    <t>Imperial Entertainment Corporation</t>
  </si>
  <si>
    <t>Internal Affairs</t>
  </si>
  <si>
    <t>January 12, 1990 (United States)</t>
  </si>
  <si>
    <t>Three Men and a Little Lady</t>
  </si>
  <si>
    <t>Problem Child</t>
  </si>
  <si>
    <t>Dennis Dugan</t>
  </si>
  <si>
    <t>Scott Alexander</t>
  </si>
  <si>
    <t>Michael Oliver</t>
  </si>
  <si>
    <t>The Grifters</t>
  </si>
  <si>
    <t>January 25, 1991 (United States)</t>
  </si>
  <si>
    <t>Jim Thompson</t>
  </si>
  <si>
    <t>My Blue Heaven</t>
  </si>
  <si>
    <t>The Rescuers Down Under</t>
  </si>
  <si>
    <t>Hendel Butoy</t>
  </si>
  <si>
    <t>Silver Screen Partners IV</t>
  </si>
  <si>
    <t>House Party</t>
  </si>
  <si>
    <t>Reginald Hudlin</t>
  </si>
  <si>
    <t>Christopher Reid</t>
  </si>
  <si>
    <t>Jackson/McHenry Company,The</t>
  </si>
  <si>
    <t>Another 48 Hrs.</t>
  </si>
  <si>
    <t>June 8, 1990 (United States)</t>
  </si>
  <si>
    <t>John Fasano</t>
  </si>
  <si>
    <t>Night of the Living Dead</t>
  </si>
  <si>
    <t>Tom Savini</t>
  </si>
  <si>
    <t>John A. Russo</t>
  </si>
  <si>
    <t>Tony Todd</t>
  </si>
  <si>
    <t>Pacific Heights</t>
  </si>
  <si>
    <t>September 28, 1990 (United States)</t>
  </si>
  <si>
    <t>Daniel Pyne</t>
  </si>
  <si>
    <t>Postcards from the Edge</t>
  </si>
  <si>
    <t>September 14, 1990 (United States)</t>
  </si>
  <si>
    <t>Carrie Fisher</t>
  </si>
  <si>
    <t>Henry &amp; June</t>
  </si>
  <si>
    <t>AnaÃ¯s Nin</t>
  </si>
  <si>
    <t>Fred Ward</t>
  </si>
  <si>
    <t>Hard to Kill</t>
  </si>
  <si>
    <t>Steven McKay</t>
  </si>
  <si>
    <t>Pump Up the Volume</t>
  </si>
  <si>
    <t>August 22, 1990 (United States)</t>
  </si>
  <si>
    <t>Allan Moyle</t>
  </si>
  <si>
    <t>Hamlet</t>
  </si>
  <si>
    <t>January 18, 1991 (United States)</t>
  </si>
  <si>
    <t>Icon Productions</t>
  </si>
  <si>
    <t>The NeverEnding Story II: The Next Chapter</t>
  </si>
  <si>
    <t>February 8, 1991 (United States)</t>
  </si>
  <si>
    <t>Karin Howard</t>
  </si>
  <si>
    <t>Jonathan Brandis</t>
  </si>
  <si>
    <t>Germany</t>
  </si>
  <si>
    <t>Men at Work</t>
  </si>
  <si>
    <t>Leatherface: Texas Chainsaw Massacre III</t>
  </si>
  <si>
    <t>Kim Henkel</t>
  </si>
  <si>
    <t>Kate Hodge</t>
  </si>
  <si>
    <t>Nicolas Entertainment</t>
  </si>
  <si>
    <t>Reversal of Fortune</t>
  </si>
  <si>
    <t>Alan Dershowitz</t>
  </si>
  <si>
    <t>Sovereign Pictures</t>
  </si>
  <si>
    <t>Frankenhooker</t>
  </si>
  <si>
    <t>Frank Henenlotter</t>
  </si>
  <si>
    <t>Robert Martin</t>
  </si>
  <si>
    <t>James Lorinz</t>
  </si>
  <si>
    <t>Levins-Henenlotter</t>
  </si>
  <si>
    <t>State of Grace</t>
  </si>
  <si>
    <t>Dennis McIntyre</t>
  </si>
  <si>
    <t>Cinehaus</t>
  </si>
  <si>
    <t>Bird on a Wire</t>
  </si>
  <si>
    <t>May 18, 1990 (United States)</t>
  </si>
  <si>
    <t>Memphis Belle</t>
  </si>
  <si>
    <t>October 12, 1990 (United States)</t>
  </si>
  <si>
    <t>The Adventures of Ford Fairlane</t>
  </si>
  <si>
    <t>July 11, 1990 (United States)</t>
  </si>
  <si>
    <t>Andrew Dice Clay</t>
  </si>
  <si>
    <t>Marked for Death</t>
  </si>
  <si>
    <t>Michael Grais</t>
  </si>
  <si>
    <t>Victor &amp; Grais</t>
  </si>
  <si>
    <t>Slumber Party Massacre III</t>
  </si>
  <si>
    <t>Sally Mattison</t>
  </si>
  <si>
    <t>Catherine Cyran</t>
  </si>
  <si>
    <t>Keely Christian</t>
  </si>
  <si>
    <t>Dreams</t>
  </si>
  <si>
    <t>Akira Terao</t>
  </si>
  <si>
    <t>Air America</t>
  </si>
  <si>
    <t>Christopher Robbins</t>
  </si>
  <si>
    <t>I Love You to Death</t>
  </si>
  <si>
    <t>John Kostmayer</t>
  </si>
  <si>
    <t>Chestnut Hill Productions</t>
  </si>
  <si>
    <t>Class of 1999</t>
  </si>
  <si>
    <t>May 11, 1990 (United States)</t>
  </si>
  <si>
    <t>Bradley Gregg</t>
  </si>
  <si>
    <t>Death Warrant</t>
  </si>
  <si>
    <t>David S. Goyer</t>
  </si>
  <si>
    <t>White Palace</t>
  </si>
  <si>
    <t>Luis Mandoki</t>
  </si>
  <si>
    <t>Glenn Savan</t>
  </si>
  <si>
    <t>Close-Up</t>
  </si>
  <si>
    <t>October 30, 1991 (France)</t>
  </si>
  <si>
    <t>Abbas Kiarostami</t>
  </si>
  <si>
    <t>Hossain Sabzian</t>
  </si>
  <si>
    <t>Iran</t>
  </si>
  <si>
    <t>Kanun parvaresh fekri</t>
  </si>
  <si>
    <t>Quick Change</t>
  </si>
  <si>
    <t>Devoted Productions</t>
  </si>
  <si>
    <t>Hardware</t>
  </si>
  <si>
    <t>Richard Stanley</t>
  </si>
  <si>
    <t>Steve MacManus</t>
  </si>
  <si>
    <t>Dylan McDermott</t>
  </si>
  <si>
    <t>Mr. Destiny</t>
  </si>
  <si>
    <t>Laurence Mark Productions</t>
  </si>
  <si>
    <t>The Freshman</t>
  </si>
  <si>
    <t>Marlon Brando</t>
  </si>
  <si>
    <t>Blue Steel</t>
  </si>
  <si>
    <t>The Krays</t>
  </si>
  <si>
    <t>Philip Ridley</t>
  </si>
  <si>
    <t>Gary Kemp</t>
  </si>
  <si>
    <t>Fugitive TV Productions</t>
  </si>
  <si>
    <t>Navy Seals</t>
  </si>
  <si>
    <t>July 20, 1990 (United States)</t>
  </si>
  <si>
    <t>Chuck Pfarrer</t>
  </si>
  <si>
    <t>Graveyard Shift</t>
  </si>
  <si>
    <t>Ralph S. Singleton</t>
  </si>
  <si>
    <t>David Andrews</t>
  </si>
  <si>
    <t>The Sheltering Sky</t>
  </si>
  <si>
    <t>December 12, 1990 (United States)</t>
  </si>
  <si>
    <t>Paul Bowles</t>
  </si>
  <si>
    <t>Dark Angel</t>
  </si>
  <si>
    <t>Jonathan Tydor</t>
  </si>
  <si>
    <t>The Comfort of Strangers</t>
  </si>
  <si>
    <t>Ian McEwan</t>
  </si>
  <si>
    <t>Erre Produzioni</t>
  </si>
  <si>
    <t>Mo' Better Blues</t>
  </si>
  <si>
    <t>August 3, 1990 (United States)</t>
  </si>
  <si>
    <t>Welcome Home, Roxy Carmichael</t>
  </si>
  <si>
    <t>Karen Leigh Hopkins</t>
  </si>
  <si>
    <t>Bad Influence</t>
  </si>
  <si>
    <t>David Koepp</t>
  </si>
  <si>
    <t>Look Who's Talking Too</t>
  </si>
  <si>
    <t>Rosencrantz &amp; Guildenstern Are Dead</t>
  </si>
  <si>
    <t>Brandenberg</t>
  </si>
  <si>
    <t>Tales from the Darkside: The Movie</t>
  </si>
  <si>
    <t>John Harrison</t>
  </si>
  <si>
    <t>Debbie Harry</t>
  </si>
  <si>
    <t>The Rookie</t>
  </si>
  <si>
    <t>December 7, 1990 (United States)</t>
  </si>
  <si>
    <t>Boaz Yakin</t>
  </si>
  <si>
    <t>Green Card</t>
  </si>
  <si>
    <t>February 1, 1991 (United States)</t>
  </si>
  <si>
    <t>Metropolitan</t>
  </si>
  <si>
    <t>Whit Stillman</t>
  </si>
  <si>
    <t>Carolyn Farina</t>
  </si>
  <si>
    <t>Westerly Films</t>
  </si>
  <si>
    <t>Europa Europa</t>
  </si>
  <si>
    <t>November 14, 1990 (France)</t>
  </si>
  <si>
    <t>Agnieszka Holland</t>
  </si>
  <si>
    <t>Solomon Perel</t>
  </si>
  <si>
    <t>Cyrano de Bergerac</t>
  </si>
  <si>
    <t>December 1, 1990 (United States)</t>
  </si>
  <si>
    <t>Jean-Paul Rappeneau</t>
  </si>
  <si>
    <t>CamÃ©ra One</t>
  </si>
  <si>
    <t>Almost an Angel</t>
  </si>
  <si>
    <t>December 19, 1990 (United States)</t>
  </si>
  <si>
    <t>Ironbark Films</t>
  </si>
  <si>
    <t>Everybody Wins</t>
  </si>
  <si>
    <t>Arthur Miller</t>
  </si>
  <si>
    <t>Truly Madly Deeply</t>
  </si>
  <si>
    <t>May 24, 1991 (United States)</t>
  </si>
  <si>
    <t>Anthony Minghella</t>
  </si>
  <si>
    <t>Juliet Stevenson</t>
  </si>
  <si>
    <t>British Broadcasting Corporation (BBC)</t>
  </si>
  <si>
    <t>Havana</t>
  </si>
  <si>
    <t>Judith Rascoe</t>
  </si>
  <si>
    <t>DuckTales the Movie: Treasure of the Lost Lamp</t>
  </si>
  <si>
    <t>Bob Hathcock</t>
  </si>
  <si>
    <t>Alan Burnett</t>
  </si>
  <si>
    <t>Alan Young</t>
  </si>
  <si>
    <t>Disney Television Animation</t>
  </si>
  <si>
    <t>The Russia House</t>
  </si>
  <si>
    <t>John le CarrÃ©</t>
  </si>
  <si>
    <t>Life Is Sweet</t>
  </si>
  <si>
    <t>December 1991 (United States)</t>
  </si>
  <si>
    <t>Alison Steadman</t>
  </si>
  <si>
    <t>Jetsons: The Movie</t>
  </si>
  <si>
    <t>July 6, 1990 (United States)</t>
  </si>
  <si>
    <t>Dennis Marks</t>
  </si>
  <si>
    <t>George O'Hanlon</t>
  </si>
  <si>
    <t>White Hunter Black Heart</t>
  </si>
  <si>
    <t>Peter Viertel</t>
  </si>
  <si>
    <t>Avalon</t>
  </si>
  <si>
    <t>Narrow Margin</t>
  </si>
  <si>
    <t>Cadillac Man</t>
  </si>
  <si>
    <t>Taking Care of Business</t>
  </si>
  <si>
    <t>Jill Mazursky</t>
  </si>
  <si>
    <t>Texasville</t>
  </si>
  <si>
    <t>Cine-Source</t>
  </si>
  <si>
    <t>The Guardian</t>
  </si>
  <si>
    <t>Jenny Seagrove</t>
  </si>
  <si>
    <t>Repossessed</t>
  </si>
  <si>
    <t>Bob Logan</t>
  </si>
  <si>
    <t>Fire Birds</t>
  </si>
  <si>
    <t>Step Tyner</t>
  </si>
  <si>
    <t>Miami Blues</t>
  </si>
  <si>
    <t>George Armitage</t>
  </si>
  <si>
    <t>Charles Willeford</t>
  </si>
  <si>
    <t>Tristes Tropiques</t>
  </si>
  <si>
    <t>The Field</t>
  </si>
  <si>
    <t>March 1991 (United States)</t>
  </si>
  <si>
    <t>Richard Harris</t>
  </si>
  <si>
    <t>Granada Television</t>
  </si>
  <si>
    <t>After Dark, My Sweet</t>
  </si>
  <si>
    <t>Alice</t>
  </si>
  <si>
    <t>January 10, 1991 (Argentina)</t>
  </si>
  <si>
    <t>Side Out</t>
  </si>
  <si>
    <t>Peter Israelson</t>
  </si>
  <si>
    <t>David Thoreau</t>
  </si>
  <si>
    <t>The First Power</t>
  </si>
  <si>
    <t>Robert Resnikoff</t>
  </si>
  <si>
    <t>Delta Force 2: the Colombian Connection</t>
  </si>
  <si>
    <t>Desperate Hours</t>
  </si>
  <si>
    <t>Joseph Hayes</t>
  </si>
  <si>
    <t>Ju Dou</t>
  </si>
  <si>
    <t>Yimou Zhang</t>
  </si>
  <si>
    <t>Heng Liu</t>
  </si>
  <si>
    <t>Gong Li</t>
  </si>
  <si>
    <t>China</t>
  </si>
  <si>
    <t>China Film Co-Production Corporation</t>
  </si>
  <si>
    <t>Cadence</t>
  </si>
  <si>
    <t>February 15, 1991 (United States)</t>
  </si>
  <si>
    <t>Brain Dead</t>
  </si>
  <si>
    <t>Adam Simon</t>
  </si>
  <si>
    <t>Charles Beaumont</t>
  </si>
  <si>
    <t>The Hairdresser's Husband</t>
  </si>
  <si>
    <t>October 3, 1990 (France)</t>
  </si>
  <si>
    <t>Claude Klotz</t>
  </si>
  <si>
    <t>Jean Rochefort</t>
  </si>
  <si>
    <t>Lambart Productions</t>
  </si>
  <si>
    <t>Ernest Goes to Jail</t>
  </si>
  <si>
    <t>Charlie Cohen</t>
  </si>
  <si>
    <t>Madhouse</t>
  </si>
  <si>
    <t>Richard Alexander</t>
  </si>
  <si>
    <t>A Cry in the Wild</t>
  </si>
  <si>
    <t>Gary Paulsen</t>
  </si>
  <si>
    <t>Jared Rushton</t>
  </si>
  <si>
    <t>The Long Walk Home</t>
  </si>
  <si>
    <t>April 12, 1991 (Brazil)</t>
  </si>
  <si>
    <t>John Cork</t>
  </si>
  <si>
    <t>Dave Bell Associates</t>
  </si>
  <si>
    <t>Mountains of the Moon</t>
  </si>
  <si>
    <t>William Harrison</t>
  </si>
  <si>
    <t>Patrick Bergin</t>
  </si>
  <si>
    <t>Two Evil Eyes</t>
  </si>
  <si>
    <t>October 25, 1991 (United States)</t>
  </si>
  <si>
    <t>Dario Argento</t>
  </si>
  <si>
    <t>Edgar Allan Poe</t>
  </si>
  <si>
    <t>ADC Films</t>
  </si>
  <si>
    <t>Mr. &amp; Mrs. Bridge</t>
  </si>
  <si>
    <t>January 18, 1991 (United Kingdom)</t>
  </si>
  <si>
    <t>Evan S. Connell</t>
  </si>
  <si>
    <t>Trust</t>
  </si>
  <si>
    <t>September 20, 1991 (United Kingdom)</t>
  </si>
  <si>
    <t>Crazy People</t>
  </si>
  <si>
    <t>A Shock to the System</t>
  </si>
  <si>
    <t>Jan Egleson</t>
  </si>
  <si>
    <t>Simon Brett</t>
  </si>
  <si>
    <t>Brigand Films</t>
  </si>
  <si>
    <t>The Boyfriend School</t>
  </si>
  <si>
    <t>Sarah Bird</t>
  </si>
  <si>
    <t>Roger Corman's Frankenstein Unbound</t>
  </si>
  <si>
    <t>Roger Corman</t>
  </si>
  <si>
    <t>Brian Aldiss</t>
  </si>
  <si>
    <t>Nuns on the Run</t>
  </si>
  <si>
    <t>Eric Idle</t>
  </si>
  <si>
    <t>Q&amp;A</t>
  </si>
  <si>
    <t>Edwin Torres</t>
  </si>
  <si>
    <t>Regency International Pictures</t>
  </si>
  <si>
    <t>An Angel at My Table</t>
  </si>
  <si>
    <t>September 20, 1990 (Australia)</t>
  </si>
  <si>
    <t>Janet Frame</t>
  </si>
  <si>
    <t>Kerry Fox</t>
  </si>
  <si>
    <t>Hibiscus Films</t>
  </si>
  <si>
    <t>Stanley &amp; Iris</t>
  </si>
  <si>
    <t>Pat Barker</t>
  </si>
  <si>
    <t>Flashback</t>
  </si>
  <si>
    <t>February 2, 1990 (United States)</t>
  </si>
  <si>
    <t>Franco Amurri</t>
  </si>
  <si>
    <t>Men Don't Leave</t>
  </si>
  <si>
    <t>Ski Patrol</t>
  </si>
  <si>
    <t>Richard Correll</t>
  </si>
  <si>
    <t>Steven Long Mitchell</t>
  </si>
  <si>
    <t>Roger Rose</t>
  </si>
  <si>
    <t>Ghost Dad</t>
  </si>
  <si>
    <t>June 29, 1990 (United States)</t>
  </si>
  <si>
    <t>Brent Maddock</t>
  </si>
  <si>
    <t>Book of Love</t>
  </si>
  <si>
    <t>Robert Shaye</t>
  </si>
  <si>
    <t>William Kotzwinkle</t>
  </si>
  <si>
    <t>Chris Young</t>
  </si>
  <si>
    <t>Hidden Agenda</t>
  </si>
  <si>
    <t>January 1991 (United States)</t>
  </si>
  <si>
    <t>Ken Loach</t>
  </si>
  <si>
    <t>Jim Allen</t>
  </si>
  <si>
    <t>Frances McDormand</t>
  </si>
  <si>
    <t>Everybody's Fine</t>
  </si>
  <si>
    <t>May 31, 1991 (United States)</t>
  </si>
  <si>
    <t>Massimo De Rita</t>
  </si>
  <si>
    <t>Spaced Invaders</t>
  </si>
  <si>
    <t>Patrick Read Johnson</t>
  </si>
  <si>
    <t>Douglas Barr</t>
  </si>
  <si>
    <t>Meet the Applegates</t>
  </si>
  <si>
    <t>Ed Begley Jr.</t>
  </si>
  <si>
    <t>Cinemarque Entertainment</t>
  </si>
  <si>
    <t>Betsy's Wedding</t>
  </si>
  <si>
    <t>Def by Temptation</t>
  </si>
  <si>
    <t>James Bond III</t>
  </si>
  <si>
    <t>Bonded Filmworks</t>
  </si>
  <si>
    <t>Heart Condition</t>
  </si>
  <si>
    <t>James D. Parriott</t>
  </si>
  <si>
    <t>My Father's Glory</t>
  </si>
  <si>
    <t>August 1991 (United States)</t>
  </si>
  <si>
    <t>Yves Robert</t>
  </si>
  <si>
    <t>Louis NucÃ©ra</t>
  </si>
  <si>
    <t>Philippe CaubÃ¨re</t>
  </si>
  <si>
    <t>Vincent &amp; Theo</t>
  </si>
  <si>
    <t>Julian Mitchell</t>
  </si>
  <si>
    <t>Tim Roth</t>
  </si>
  <si>
    <t>Belbo Films</t>
  </si>
  <si>
    <t>Streets</t>
  </si>
  <si>
    <t>Katt Shea</t>
  </si>
  <si>
    <t>Andy Ruben</t>
  </si>
  <si>
    <t>Christina Applegate</t>
  </si>
  <si>
    <t>Stella</t>
  </si>
  <si>
    <t>John Erman</t>
  </si>
  <si>
    <t>Olive Higgins Prouty</t>
  </si>
  <si>
    <t>The Forbidden Dance</t>
  </si>
  <si>
    <t>Greydon Clark</t>
  </si>
  <si>
    <t>Laura Harring</t>
  </si>
  <si>
    <t>Loose Cannons</t>
  </si>
  <si>
    <t>A Tale of Springtime</t>
  </si>
  <si>
    <t>April 4, 1990 (France)</t>
  </si>
  <si>
    <t>Anne TeyssÃ¨dre</t>
  </si>
  <si>
    <t>To Sleep with Anger</t>
  </si>
  <si>
    <t>SVS Films</t>
  </si>
  <si>
    <t>Where the Heart Is</t>
  </si>
  <si>
    <t>Telsche Boorman</t>
  </si>
  <si>
    <t>Dabney Coleman</t>
  </si>
  <si>
    <t>Love at Large</t>
  </si>
  <si>
    <t>David Blocker Productions</t>
  </si>
  <si>
    <t>Boiling Point</t>
  </si>
  <si>
    <t>November 19, 1999 (United States)</t>
  </si>
  <si>
    <t>Bandai Visual Company</t>
  </si>
  <si>
    <t>Downtown</t>
  </si>
  <si>
    <t>Nat Mauldin</t>
  </si>
  <si>
    <t>Pacific Western</t>
  </si>
  <si>
    <t>Short Time</t>
  </si>
  <si>
    <t>Gregg Champion</t>
  </si>
  <si>
    <t>John Blumenthal</t>
  </si>
  <si>
    <t>American Ninja 4: The Annihilation</t>
  </si>
  <si>
    <t>March 8, 1991 (United States)</t>
  </si>
  <si>
    <t>Gate 2: The Trespassers</t>
  </si>
  <si>
    <t>February 28, 1992 (United States)</t>
  </si>
  <si>
    <t>Louis Tripp</t>
  </si>
  <si>
    <t>Come See the Paradise</t>
  </si>
  <si>
    <t>The Garden</t>
  </si>
  <si>
    <t>1990 (United States)</t>
  </si>
  <si>
    <t>Tilda Swinton</t>
  </si>
  <si>
    <t>Basilisk Communications</t>
  </si>
  <si>
    <t>Lambada</t>
  </si>
  <si>
    <t>J. Eddie Peck</t>
  </si>
  <si>
    <t>The Shrimp on the Barbie</t>
  </si>
  <si>
    <t>Grant Morris</t>
  </si>
  <si>
    <t>Unity Pictures</t>
  </si>
  <si>
    <t>May Fools</t>
  </si>
  <si>
    <t>July 1990 (United States)</t>
  </si>
  <si>
    <t>Miou-Miou</t>
  </si>
  <si>
    <t>The Last of the Finest</t>
  </si>
  <si>
    <t>Jere Cunningham</t>
  </si>
  <si>
    <t>Strangers in Good Company</t>
  </si>
  <si>
    <t>1990 (Canada)</t>
  </si>
  <si>
    <t>Cynthia Scott</t>
  </si>
  <si>
    <t>Gloria Demers</t>
  </si>
  <si>
    <t>Alice Diabo</t>
  </si>
  <si>
    <t>National Film Board of Canada (NFB)</t>
  </si>
  <si>
    <t>Opportunity Knocks</t>
  </si>
  <si>
    <t>Mitchel Katlin</t>
  </si>
  <si>
    <t>Dana Carvey</t>
  </si>
  <si>
    <t>Funny About Love</t>
  </si>
  <si>
    <t>Bob Greene</t>
  </si>
  <si>
    <t>Duffy Films</t>
  </si>
  <si>
    <t>Graffiti Bridge</t>
  </si>
  <si>
    <t>Paisley Park Films</t>
  </si>
  <si>
    <t>Coupe de Ville</t>
  </si>
  <si>
    <t>Mike Binder</t>
  </si>
  <si>
    <t>Sibling Rivalry</t>
  </si>
  <si>
    <t>Martha Goldhirsh</t>
  </si>
  <si>
    <t>Kirstie Alley</t>
  </si>
  <si>
    <t>Vital Signs</t>
  </si>
  <si>
    <t>Body Chemistry</t>
  </si>
  <si>
    <t>Kristine Peterson</t>
  </si>
  <si>
    <t>Jackson Barr</t>
  </si>
  <si>
    <t>Concorde-New Horizons</t>
  </si>
  <si>
    <t>The Haunting of Morella</t>
  </si>
  <si>
    <t>Nicole Eggert</t>
  </si>
  <si>
    <t>The Fourth War</t>
  </si>
  <si>
    <t>Stephen Peters</t>
  </si>
  <si>
    <t>Kodiak Films</t>
  </si>
  <si>
    <t>Tune in Tomorrow...</t>
  </si>
  <si>
    <t>Jon Amiel</t>
  </si>
  <si>
    <t>Mario Vargas Llosa</t>
  </si>
  <si>
    <t>Odyssey</t>
  </si>
  <si>
    <t>Sondra Locke</t>
  </si>
  <si>
    <t>John DeMarco</t>
  </si>
  <si>
    <t>La discrÃ¨te</t>
  </si>
  <si>
    <t>November 21, 1990 (France)</t>
  </si>
  <si>
    <t>Christian Vincent</t>
  </si>
  <si>
    <t>Fabrice Luchini</t>
  </si>
  <si>
    <t>France 3 CinÃ©ma</t>
  </si>
  <si>
    <t>Heaven and Earth</t>
  </si>
  <si>
    <t>Haruki Kadokawa</t>
  </si>
  <si>
    <t>Takaaki Enoki</t>
  </si>
  <si>
    <t>Haruki Kadokawa Films</t>
  </si>
  <si>
    <t>Crossing the Line</t>
  </si>
  <si>
    <t>August 31, 1990 (United Kingdom)</t>
  </si>
  <si>
    <t>William McIlvanney</t>
  </si>
  <si>
    <t>Kenny Ireland</t>
  </si>
  <si>
    <t>Mindwalk</t>
  </si>
  <si>
    <t>December 20, 1991 (United States)</t>
  </si>
  <si>
    <t>Bernt Amadeus Capra</t>
  </si>
  <si>
    <t>Atlas</t>
  </si>
  <si>
    <t>The Nasty Girl</t>
  </si>
  <si>
    <t>Michael Verhoeven</t>
  </si>
  <si>
    <t>Lena Stolze</t>
  </si>
  <si>
    <t>Filmverlag der Autoren</t>
  </si>
  <si>
    <t>Archangel</t>
  </si>
  <si>
    <t>September 1, 1990 (Canada)</t>
  </si>
  <si>
    <t>Guy Maddin</t>
  </si>
  <si>
    <t>John B. Harvie</t>
  </si>
  <si>
    <t>Michael Gottli</t>
  </si>
  <si>
    <t>Cinephile</t>
  </si>
  <si>
    <t>Terminator 2: Judgment Day</t>
  </si>
  <si>
    <t>July 3, 1991 (United States)</t>
  </si>
  <si>
    <t>Point Break</t>
  </si>
  <si>
    <t>July 12, 1991 (United States)</t>
  </si>
  <si>
    <t>Rick King</t>
  </si>
  <si>
    <t>Largo Entertainment</t>
  </si>
  <si>
    <t>The Silence of the Lambs</t>
  </si>
  <si>
    <t>February 14, 1991 (United States)</t>
  </si>
  <si>
    <t>Strong Heart/Demme Production</t>
  </si>
  <si>
    <t>Hook</t>
  </si>
  <si>
    <t>December 11, 1991 (United States)</t>
  </si>
  <si>
    <t>J.M. Barrie</t>
  </si>
  <si>
    <t>Boyz n the Hood</t>
  </si>
  <si>
    <t>John Singleton</t>
  </si>
  <si>
    <t>Cuba Gooding Jr.</t>
  </si>
  <si>
    <t>Cape Fear</t>
  </si>
  <si>
    <t>November 15, 1991 (United States)</t>
  </si>
  <si>
    <t>John D. MacDonald</t>
  </si>
  <si>
    <t>Career Opportunities</t>
  </si>
  <si>
    <t>March 29, 1991 (United States)</t>
  </si>
  <si>
    <t>Bryan Gordon</t>
  </si>
  <si>
    <t>Frank Whaley</t>
  </si>
  <si>
    <t>The Addams Family</t>
  </si>
  <si>
    <t>November 22, 1991 (United States)</t>
  </si>
  <si>
    <t>Barry Sonnenfeld</t>
  </si>
  <si>
    <t>Charles Addams</t>
  </si>
  <si>
    <t>Thelma &amp; Louise</t>
  </si>
  <si>
    <t>Callie Khouri</t>
  </si>
  <si>
    <t>Y Tu MamÃ¡ TambiÃ©n</t>
  </si>
  <si>
    <t>June 8, 2001 (Mexico)</t>
  </si>
  <si>
    <t>Alfonso CuarÃ³n</t>
  </si>
  <si>
    <t>Carlos CuarÃ³n</t>
  </si>
  <si>
    <t>Maribel VerdÃº</t>
  </si>
  <si>
    <t>Anhelo Producciones</t>
  </si>
  <si>
    <t>Robin Hood: Prince of Thieves</t>
  </si>
  <si>
    <t>June 14, 1991 (United States)</t>
  </si>
  <si>
    <t>The Doors</t>
  </si>
  <si>
    <t>March 1, 1991 (United States)</t>
  </si>
  <si>
    <t>Randall Jahnson</t>
  </si>
  <si>
    <t>Bill Graham Films</t>
  </si>
  <si>
    <t>Beauty and the Beast</t>
  </si>
  <si>
    <t>Gary Trousdale</t>
  </si>
  <si>
    <t>Linda Woolverton</t>
  </si>
  <si>
    <t>Paige O'Hara</t>
  </si>
  <si>
    <t>Fried Green Tomatoes</t>
  </si>
  <si>
    <t>January 24, 1992 (United States)</t>
  </si>
  <si>
    <t>Jon Avnet</t>
  </si>
  <si>
    <t>Fannie Flagg</t>
  </si>
  <si>
    <t>Kathy Bates</t>
  </si>
  <si>
    <t>JFK</t>
  </si>
  <si>
    <t>Jim Garrison</t>
  </si>
  <si>
    <t>The Rocketeer</t>
  </si>
  <si>
    <t>June 21, 1991 (United States)</t>
  </si>
  <si>
    <t>Dave Stevens</t>
  </si>
  <si>
    <t>Billy Campbell</t>
  </si>
  <si>
    <t>My Girl</t>
  </si>
  <si>
    <t>November 27, 1991 (United States)</t>
  </si>
  <si>
    <t>Laurice Elehwany</t>
  </si>
  <si>
    <t>Anna Chlumsky</t>
  </si>
  <si>
    <t>Backdraft</t>
  </si>
  <si>
    <t>Bill &amp; Ted's Bogus Journey</t>
  </si>
  <si>
    <t>July 19, 1991 (United States)</t>
  </si>
  <si>
    <t>Peter Hewitt</t>
  </si>
  <si>
    <t>Nelson Entertainment</t>
  </si>
  <si>
    <t>Father of the Bride</t>
  </si>
  <si>
    <t>Frances Goodrich</t>
  </si>
  <si>
    <t>City Slickers</t>
  </si>
  <si>
    <t>June 7, 1991 (United States)</t>
  </si>
  <si>
    <t>Don't Tell Mom the Babysitter's Dead</t>
  </si>
  <si>
    <t>Neil Landau</t>
  </si>
  <si>
    <t>The Fisher King</t>
  </si>
  <si>
    <t>September 27, 1991 (United States)</t>
  </si>
  <si>
    <t>Richard LaGravenese</t>
  </si>
  <si>
    <t>Sex and Zen</t>
  </si>
  <si>
    <t>November 30, 1991 (Hong Kong)</t>
  </si>
  <si>
    <t>Michael Mak</t>
  </si>
  <si>
    <t>Alexander Lee</t>
  </si>
  <si>
    <t>Lawrence Ng</t>
  </si>
  <si>
    <t>Sleeping with the Enemy</t>
  </si>
  <si>
    <t>Nancy Price</t>
  </si>
  <si>
    <t>Julia Roberts</t>
  </si>
  <si>
    <t>The Beautiful Troublemaker</t>
  </si>
  <si>
    <t>September 4, 1991 (France)</t>
  </si>
  <si>
    <t>Pierre Grise Productions</t>
  </si>
  <si>
    <t>Return to the Blue Lagoon</t>
  </si>
  <si>
    <t>August 2, 1991 (United States)</t>
  </si>
  <si>
    <t>William A. Graham</t>
  </si>
  <si>
    <t>Brian Krause</t>
  </si>
  <si>
    <t>The Last Boy Scout</t>
  </si>
  <si>
    <t>December 13, 1991 (United States)</t>
  </si>
  <si>
    <t>Geffen Pictures</t>
  </si>
  <si>
    <t>Star Trek VI: The Undiscovered Country</t>
  </si>
  <si>
    <t>December 6, 1991 (United States)</t>
  </si>
  <si>
    <t>My Own Private Idaho</t>
  </si>
  <si>
    <t>July 20, 1991 (Japan)</t>
  </si>
  <si>
    <t>Drop Dead Fred</t>
  </si>
  <si>
    <t>Ate de Jong</t>
  </si>
  <si>
    <t>Elizabeth Livingston</t>
  </si>
  <si>
    <t>Hot Shots!</t>
  </si>
  <si>
    <t>July 31, 1991 (United States)</t>
  </si>
  <si>
    <t>Hudson Hawk</t>
  </si>
  <si>
    <t>The Prince of Tides</t>
  </si>
  <si>
    <t>December 25, 1991 (United States)</t>
  </si>
  <si>
    <t>Barton Fink</t>
  </si>
  <si>
    <t>August 21, 1991 (United States)</t>
  </si>
  <si>
    <t>John Turturro</t>
  </si>
  <si>
    <t>Nothing But Trouble</t>
  </si>
  <si>
    <t>Peter Aykroyd</t>
  </si>
  <si>
    <t>What About Bob?</t>
  </si>
  <si>
    <t>May 17, 1991 (United States)</t>
  </si>
  <si>
    <t>Alvin Sargent</t>
  </si>
  <si>
    <t>Naked Lunch</t>
  </si>
  <si>
    <t>April 24, 1992 (United Kingdom)</t>
  </si>
  <si>
    <t>William S. Burroughs</t>
  </si>
  <si>
    <t>Teenage Mutant Ninja Turtles II: The Secret of the Ooze</t>
  </si>
  <si>
    <t>March 22, 1991 (United States)</t>
  </si>
  <si>
    <t>Paige Turco</t>
  </si>
  <si>
    <t>The Naked Gun 2Â½: The Smell of Fear</t>
  </si>
  <si>
    <t>June 28, 1991 (United States)</t>
  </si>
  <si>
    <t>Double Impact</t>
  </si>
  <si>
    <t>August 9, 1991 (United States)</t>
  </si>
  <si>
    <t>Stone Group Pictures</t>
  </si>
  <si>
    <t>The Commitments</t>
  </si>
  <si>
    <t>September 13, 1991 (United States)</t>
  </si>
  <si>
    <t>Roddy Doyle</t>
  </si>
  <si>
    <t>Robert Arkins</t>
  </si>
  <si>
    <t>Beacon Communications</t>
  </si>
  <si>
    <t>The Man in the Moon</t>
  </si>
  <si>
    <t>October 4, 1991 (United States)</t>
  </si>
  <si>
    <t>Jenny Wingfield</t>
  </si>
  <si>
    <t>The Double Life of VÃ©ronique</t>
  </si>
  <si>
    <t>Krzysztof Kieslowski</t>
  </si>
  <si>
    <t>IrÃ¨ne Jacob</t>
  </si>
  <si>
    <t>SidÃ©ral Productions</t>
  </si>
  <si>
    <t>New Jack City</t>
  </si>
  <si>
    <t>Thomas Lee Wright</t>
  </si>
  <si>
    <t>Wesley Snipes</t>
  </si>
  <si>
    <t>Toy Soldiers</t>
  </si>
  <si>
    <t>April 26, 1991 (United States)</t>
  </si>
  <si>
    <t>William P. Kennedy</t>
  </si>
  <si>
    <t>The People Under the Stairs</t>
  </si>
  <si>
    <t>November 1, 1991 (United States)</t>
  </si>
  <si>
    <t>Brandon Quintin Adams</t>
  </si>
  <si>
    <t>Regarding Henry</t>
  </si>
  <si>
    <t>July 10, 1991 (United States)</t>
  </si>
  <si>
    <t>J.J. Abrams</t>
  </si>
  <si>
    <t>Bugsy</t>
  </si>
  <si>
    <t>Doc Hollywood</t>
  </si>
  <si>
    <t>Neil B. Shulman</t>
  </si>
  <si>
    <t>Delicatessen</t>
  </si>
  <si>
    <t>April 3, 1992 (United States)</t>
  </si>
  <si>
    <t>Marc Caro</t>
  </si>
  <si>
    <t>Jean-Pierre Jeunet</t>
  </si>
  <si>
    <t>Marie-Laure Dougnac</t>
  </si>
  <si>
    <t>Constellation</t>
  </si>
  <si>
    <t>Night on Earth</t>
  </si>
  <si>
    <t>December 12, 1991 (Germany)</t>
  </si>
  <si>
    <t>Victor Company of Japan (JVC)</t>
  </si>
  <si>
    <t>Child's Play 3</t>
  </si>
  <si>
    <t>August 30, 1991 (United States)</t>
  </si>
  <si>
    <t>Jack Bender</t>
  </si>
  <si>
    <t>Justin Whalin</t>
  </si>
  <si>
    <t>Freddy's Dead: The Final Nightmare</t>
  </si>
  <si>
    <t>Rachel Talalay</t>
  </si>
  <si>
    <t>Oscar</t>
  </si>
  <si>
    <t>Claude Magnier</t>
  </si>
  <si>
    <t>Joseph S. Vecchio Entertainment</t>
  </si>
  <si>
    <t>The Lovers on the Bridge</t>
  </si>
  <si>
    <t>July 2, 1999 (United States)</t>
  </si>
  <si>
    <t>Juliette Binoche</t>
  </si>
  <si>
    <t>Highlander II: The Quickening</t>
  </si>
  <si>
    <t>Davis-Panzer Productions</t>
  </si>
  <si>
    <t>Stone Cold</t>
  </si>
  <si>
    <t>Walter Doniger</t>
  </si>
  <si>
    <t>Brian Bosworth</t>
  </si>
  <si>
    <t>Wild Hearts Can't Be Broken</t>
  </si>
  <si>
    <t>Matt Williams</t>
  </si>
  <si>
    <t>Gabrielle Anwar</t>
  </si>
  <si>
    <t>Showdown in Little Tokyo</t>
  </si>
  <si>
    <t>August 23, 1991 (United States)</t>
  </si>
  <si>
    <t>Stephen Glantz</t>
  </si>
  <si>
    <t>Little Tokyo Productions</t>
  </si>
  <si>
    <t>Jungle Fever</t>
  </si>
  <si>
    <t>Harley Davidson and the Marlboro Man</t>
  </si>
  <si>
    <t>Don Michael Paul</t>
  </si>
  <si>
    <t>Krisjair</t>
  </si>
  <si>
    <t>Not Without My Daughter</t>
  </si>
  <si>
    <t>Betty Mahmoody</t>
  </si>
  <si>
    <t>Defending Your Life</t>
  </si>
  <si>
    <t>April 5, 1991 (United States)</t>
  </si>
  <si>
    <t>Flight of the Intruder</t>
  </si>
  <si>
    <t>Stephen Coonts</t>
  </si>
  <si>
    <t>Problem Child 2</t>
  </si>
  <si>
    <t>Brian Levant</t>
  </si>
  <si>
    <t>The Hard Way</t>
  </si>
  <si>
    <t>Lem Dobbs</t>
  </si>
  <si>
    <t>Ricochet</t>
  </si>
  <si>
    <t>L.A. Story</t>
  </si>
  <si>
    <t>Rush</t>
  </si>
  <si>
    <t>January 17, 1992 (United States)</t>
  </si>
  <si>
    <t>Lili Fini Zanuck</t>
  </si>
  <si>
    <t>Kim Wozencraft</t>
  </si>
  <si>
    <t>Dead Again</t>
  </si>
  <si>
    <t>Scott Frank</t>
  </si>
  <si>
    <t>Out for Justice</t>
  </si>
  <si>
    <t>April 12, 1991 (United States)</t>
  </si>
  <si>
    <t>Arnold Kopelson Productions</t>
  </si>
  <si>
    <t>Only Yesterday</t>
  </si>
  <si>
    <t>February 26, 2016 (United States)</t>
  </si>
  <si>
    <t>Isao Takahata</t>
  </si>
  <si>
    <t>Hotaru Okamoto</t>
  </si>
  <si>
    <t>Miki Imai</t>
  </si>
  <si>
    <t>Nippon Television Network (NTV)</t>
  </si>
  <si>
    <t>The Indian Runner</t>
  </si>
  <si>
    <t>September 20, 1991 (United States)</t>
  </si>
  <si>
    <t>David Morse</t>
  </si>
  <si>
    <t>An American Tail: Fievel Goes West</t>
  </si>
  <si>
    <t>Phil Nibbelink</t>
  </si>
  <si>
    <t>Flint Dille</t>
  </si>
  <si>
    <t>James Stewart</t>
  </si>
  <si>
    <t>Life Stinks</t>
  </si>
  <si>
    <t>July 26, 1991 (United States)</t>
  </si>
  <si>
    <t>Frankie and Johnny</t>
  </si>
  <si>
    <t>October 11, 1991 (United States)</t>
  </si>
  <si>
    <t>Terrence McNally</t>
  </si>
  <si>
    <t>Grand Canyon</t>
  </si>
  <si>
    <t>Close My Eyes</t>
  </si>
  <si>
    <t>Stephen Poliakoff</t>
  </si>
  <si>
    <t>Alan Rickman</t>
  </si>
  <si>
    <t>Homicide</t>
  </si>
  <si>
    <t>August 28, 1991 (France)</t>
  </si>
  <si>
    <t>Joe Mantegna</t>
  </si>
  <si>
    <t>Pressman Film</t>
  </si>
  <si>
    <t>Soapdish</t>
  </si>
  <si>
    <t>Curly Sue</t>
  </si>
  <si>
    <t>The Rapture</t>
  </si>
  <si>
    <t>Mimi Rogers</t>
  </si>
  <si>
    <t>Mannequin: on the Move</t>
  </si>
  <si>
    <t>Kristy Swanson</t>
  </si>
  <si>
    <t>Rock-A-Doodle</t>
  </si>
  <si>
    <t>Glen Campbell</t>
  </si>
  <si>
    <t>Necessary Roughness</t>
  </si>
  <si>
    <t>Scott Bakula</t>
  </si>
  <si>
    <t>Cool as Ice</t>
  </si>
  <si>
    <t>October 18, 1991 (United States)</t>
  </si>
  <si>
    <t>David Kellogg</t>
  </si>
  <si>
    <t>David Stenn</t>
  </si>
  <si>
    <t>Vanilla Ice</t>
  </si>
  <si>
    <t>Wild Orchid II: Two Shades of Blue</t>
  </si>
  <si>
    <t>May 8, 1992 (United States)</t>
  </si>
  <si>
    <t>Nina Siemaszko</t>
  </si>
  <si>
    <t>Switch</t>
  </si>
  <si>
    <t>May 10, 1991 (United States)</t>
  </si>
  <si>
    <t>White Fang</t>
  </si>
  <si>
    <t>Jack London</t>
  </si>
  <si>
    <t>Until the End of the World</t>
  </si>
  <si>
    <t>Peter Carey</t>
  </si>
  <si>
    <t>Argos Films</t>
  </si>
  <si>
    <t>Only the Lonely</t>
  </si>
  <si>
    <t>Dutch</t>
  </si>
  <si>
    <t>Ed O'Neill</t>
  </si>
  <si>
    <t>Shattered</t>
  </si>
  <si>
    <t>Richard Neely</t>
  </si>
  <si>
    <t>Capella International</t>
  </si>
  <si>
    <t>Raise the Red Lantern</t>
  </si>
  <si>
    <t>December 18, 1991 (Italy)</t>
  </si>
  <si>
    <t>Tong Su</t>
  </si>
  <si>
    <t>ERA International</t>
  </si>
  <si>
    <t>Suburban Commando</t>
  </si>
  <si>
    <t>Burt Kennedy</t>
  </si>
  <si>
    <t>Frank A. Cappello</t>
  </si>
  <si>
    <t>Popcorn</t>
  </si>
  <si>
    <t>Mark Herrier</t>
  </si>
  <si>
    <t>Mitchell Smith</t>
  </si>
  <si>
    <t>Jill Schoelen</t>
  </si>
  <si>
    <t>Movie Partners</t>
  </si>
  <si>
    <t>Mobsters</t>
  </si>
  <si>
    <t>Michael Karbelnikoff</t>
  </si>
  <si>
    <t>Michael Mahern</t>
  </si>
  <si>
    <t>Operation Condor</t>
  </si>
  <si>
    <t>July 18, 1997 (United States)</t>
  </si>
  <si>
    <t>If Looks Could Kill</t>
  </si>
  <si>
    <t>March 15, 1991 (United States)</t>
  </si>
  <si>
    <t>Richard Grieco</t>
  </si>
  <si>
    <t>The Butcher's Wife</t>
  </si>
  <si>
    <t>Terry Hughes</t>
  </si>
  <si>
    <t>Ezra Litwak</t>
  </si>
  <si>
    <t>Dying Young</t>
  </si>
  <si>
    <t>Marti Leimbach</t>
  </si>
  <si>
    <t>Fogwood Films</t>
  </si>
  <si>
    <t>Dogfight</t>
  </si>
  <si>
    <t>Bob Comfort</t>
  </si>
  <si>
    <t>Whore</t>
  </si>
  <si>
    <t>David Hines</t>
  </si>
  <si>
    <t>Cheap Date</t>
  </si>
  <si>
    <t>Hear My Song</t>
  </si>
  <si>
    <t>February 1992 (United States)</t>
  </si>
  <si>
    <t>Peter Chelsom</t>
  </si>
  <si>
    <t>Ned Beatty</t>
  </si>
  <si>
    <t>Other People's Money</t>
  </si>
  <si>
    <t>Jerry Sterner</t>
  </si>
  <si>
    <t>Delirious</t>
  </si>
  <si>
    <t>Lawrence J. Cohen</t>
  </si>
  <si>
    <t>Flirting</t>
  </si>
  <si>
    <t>November 14, 1992 (United States)</t>
  </si>
  <si>
    <t>The Pit and the Pendulum</t>
  </si>
  <si>
    <t>High Heels</t>
  </si>
  <si>
    <t>Canal+</t>
  </si>
  <si>
    <t>Little Man Tate</t>
  </si>
  <si>
    <t>Shadows and Fog</t>
  </si>
  <si>
    <t>March 20, 1992 (United States)</t>
  </si>
  <si>
    <t>Shakes the Clown</t>
  </si>
  <si>
    <t>March 13, 1992 (United States)</t>
  </si>
  <si>
    <t>IRS Media</t>
  </si>
  <si>
    <t>Black Robe</t>
  </si>
  <si>
    <t>Brian Moore</t>
  </si>
  <si>
    <t>Billy Bathgate</t>
  </si>
  <si>
    <t>Europa</t>
  </si>
  <si>
    <t>June 27, 1991 (Germany)</t>
  </si>
  <si>
    <t>Lars von Trier</t>
  </si>
  <si>
    <t>Barbara Sukowa</t>
  </si>
  <si>
    <t>AlicÃ©lÃ©o</t>
  </si>
  <si>
    <t>The Doctor</t>
  </si>
  <si>
    <t>August 16, 1991 (United States)</t>
  </si>
  <si>
    <t>Ed Rosenbaum</t>
  </si>
  <si>
    <t>Kafka</t>
  </si>
  <si>
    <t>Baltimore Pictures</t>
  </si>
  <si>
    <t>Johnny Suede</t>
  </si>
  <si>
    <t>April 22, 1992 (France)</t>
  </si>
  <si>
    <t>Tom DiCillo</t>
  </si>
  <si>
    <t>Brad Pitt</t>
  </si>
  <si>
    <t>Arena</t>
  </si>
  <si>
    <t>Mystery Date</t>
  </si>
  <si>
    <t>Jonathan Wacks</t>
  </si>
  <si>
    <t>Parker Bennett</t>
  </si>
  <si>
    <t>Ernest Scared Stupid</t>
  </si>
  <si>
    <t>The Five Heartbeats</t>
  </si>
  <si>
    <t>Mississippi Masala</t>
  </si>
  <si>
    <t>February 5, 1992 (United States)</t>
  </si>
  <si>
    <t>Sooni Taraporevala</t>
  </si>
  <si>
    <t>Black River Productions</t>
  </si>
  <si>
    <t>The Marrying Man</t>
  </si>
  <si>
    <t>Jerry Rees</t>
  </si>
  <si>
    <t>He Said, She Said</t>
  </si>
  <si>
    <t>February 22, 1991 (United States)</t>
  </si>
  <si>
    <t>Brian Hohlfeld</t>
  </si>
  <si>
    <t>Poison</t>
  </si>
  <si>
    <t>August 16, 1991 (Sweden)</t>
  </si>
  <si>
    <t>Todd Haynes</t>
  </si>
  <si>
    <t>Jean Genet</t>
  </si>
  <si>
    <t>Edith Meeks</t>
  </si>
  <si>
    <t>Bronze Eye Productions</t>
  </si>
  <si>
    <t>King Ralph</t>
  </si>
  <si>
    <t>Emlyn Williams</t>
  </si>
  <si>
    <t>John Goodman</t>
  </si>
  <si>
    <t>Enchanted April</t>
  </si>
  <si>
    <t>December 25, 1992 (Sweden)</t>
  </si>
  <si>
    <t>Elizabeth von Arnim</t>
  </si>
  <si>
    <t>Alfred Molina</t>
  </si>
  <si>
    <t>BBC Films</t>
  </si>
  <si>
    <t>Mediterraneo</t>
  </si>
  <si>
    <t>January 31, 1991 (Italy)</t>
  </si>
  <si>
    <t>Gabriele Salvatores</t>
  </si>
  <si>
    <t>Enzo Monteleone</t>
  </si>
  <si>
    <t>Diego Abatantuono</t>
  </si>
  <si>
    <t>A.M.A. Film</t>
  </si>
  <si>
    <t>House Party 2</t>
  </si>
  <si>
    <t>October 23, 1991 (United States)</t>
  </si>
  <si>
    <t>George Jackson</t>
  </si>
  <si>
    <t>Deceived</t>
  </si>
  <si>
    <t>The Perfect Weapon</t>
  </si>
  <si>
    <t>David C. Wilson</t>
  </si>
  <si>
    <t>Jeff Speakman</t>
  </si>
  <si>
    <t>Class Action</t>
  </si>
  <si>
    <t>Carolyn Shelby</t>
  </si>
  <si>
    <t>Under Suspicion</t>
  </si>
  <si>
    <t>Simon Moore</t>
  </si>
  <si>
    <t>Carnival Film &amp; Television</t>
  </si>
  <si>
    <t>Edward II</t>
  </si>
  <si>
    <t>October 18, 1991 (United Kingdom)</t>
  </si>
  <si>
    <t>Christopher Marlowe</t>
  </si>
  <si>
    <t>Steven Waddington</t>
  </si>
  <si>
    <t>The Princess and the Goblin</t>
  </si>
  <si>
    <t>June 3, 1994 (United States)</t>
  </si>
  <si>
    <t>JÃ³zsef GÃ©mes</t>
  </si>
  <si>
    <t>Robin Lyons</t>
  </si>
  <si>
    <t>Claire Bloom</t>
  </si>
  <si>
    <t>Siriol Productions</t>
  </si>
  <si>
    <t>Rambling Rose</t>
  </si>
  <si>
    <t>Calder Willingham</t>
  </si>
  <si>
    <t>Laura Dern</t>
  </si>
  <si>
    <t>Big Girls Don't Cry... They Get Even</t>
  </si>
  <si>
    <t>Frank Mugavero</t>
  </si>
  <si>
    <t>K2</t>
  </si>
  <si>
    <t>May 1, 1992 (United States)</t>
  </si>
  <si>
    <t>Patrick Meyers</t>
  </si>
  <si>
    <t>Prospero's Books</t>
  </si>
  <si>
    <t>August 30, 1991 (United Kingdom)</t>
  </si>
  <si>
    <t>John Gielgud</t>
  </si>
  <si>
    <t>Pure Luck</t>
  </si>
  <si>
    <t>Hivemind</t>
  </si>
  <si>
    <t>F/X2</t>
  </si>
  <si>
    <t>The Adjuster</t>
  </si>
  <si>
    <t>July 1992 (United States)</t>
  </si>
  <si>
    <t>Atom Egoyan</t>
  </si>
  <si>
    <t>Elias Koteas</t>
  </si>
  <si>
    <t>Alliance Entertainment</t>
  </si>
  <si>
    <t>Mortal Thoughts</t>
  </si>
  <si>
    <t>April 19, 1991 (United States)</t>
  </si>
  <si>
    <t>William Reilly</t>
  </si>
  <si>
    <t>Another You</t>
  </si>
  <si>
    <t>Maurice Phillips</t>
  </si>
  <si>
    <t>Ziggy Steinberg</t>
  </si>
  <si>
    <t>For the Boys</t>
  </si>
  <si>
    <t>Beastmaster 2: Through the Portal of Time</t>
  </si>
  <si>
    <t>Sylvio Tabet</t>
  </si>
  <si>
    <t>Andre Norton</t>
  </si>
  <si>
    <t>Les Films 21</t>
  </si>
  <si>
    <t>McBain</t>
  </si>
  <si>
    <t>Marble Hall</t>
  </si>
  <si>
    <t>Eve of Destruction</t>
  </si>
  <si>
    <t>A Rage in Harlem</t>
  </si>
  <si>
    <t>May 3, 1991 (United States)</t>
  </si>
  <si>
    <t>Bill Duke</t>
  </si>
  <si>
    <t>Chester Himes</t>
  </si>
  <si>
    <t>Rhapsody in August</t>
  </si>
  <si>
    <t>Kiyoko Murata</t>
  </si>
  <si>
    <t>Sachiko Murase</t>
  </si>
  <si>
    <t>Feature Film Enterprise II</t>
  </si>
  <si>
    <t>Kickboxer 2: the Road Back</t>
  </si>
  <si>
    <t>Sasha Mitchell</t>
  </si>
  <si>
    <t>V.I. Warshawski</t>
  </si>
  <si>
    <t>Sara Paretsky</t>
  </si>
  <si>
    <t>The Super</t>
  </si>
  <si>
    <t>Sam Simon</t>
  </si>
  <si>
    <t>Joe Pesci</t>
  </si>
  <si>
    <t>Proof</t>
  </si>
  <si>
    <t>Jocelyn Moorhouse</t>
  </si>
  <si>
    <t>Hugo Weaving</t>
  </si>
  <si>
    <t>House &amp; Moorhouse Films</t>
  </si>
  <si>
    <t>At Play in the Fields of the Lord</t>
  </si>
  <si>
    <t>Peter Matthiessen</t>
  </si>
  <si>
    <t>True Colors</t>
  </si>
  <si>
    <t>Impromptu</t>
  </si>
  <si>
    <t>May 1991 (United States)</t>
  </si>
  <si>
    <t>James Lapine</t>
  </si>
  <si>
    <t>Sarah Kernochan</t>
  </si>
  <si>
    <t>C.L.G. Films</t>
  </si>
  <si>
    <t>A Kiss Before Dying</t>
  </si>
  <si>
    <t>Guilty by Suspicion</t>
  </si>
  <si>
    <t>Irwin Winkler</t>
  </si>
  <si>
    <t>Scissors</t>
  </si>
  <si>
    <t>Joyce Selznick</t>
  </si>
  <si>
    <t>Sharon Stone</t>
  </si>
  <si>
    <t>Where Angels Fear to Tread</t>
  </si>
  <si>
    <t>Tous les matins du monde</t>
  </si>
  <si>
    <t>December 18, 1991 (France)</t>
  </si>
  <si>
    <t>Alain Corneau</t>
  </si>
  <si>
    <t>Pascal Quignard</t>
  </si>
  <si>
    <t>Film Par Film</t>
  </si>
  <si>
    <t>The Hitman</t>
  </si>
  <si>
    <t>Bingo</t>
  </si>
  <si>
    <t>Jim Strain</t>
  </si>
  <si>
    <t>Cindy Williams</t>
  </si>
  <si>
    <t>Queens Logic</t>
  </si>
  <si>
    <t>Tony Spiridakis</t>
  </si>
  <si>
    <t>Body Parts</t>
  </si>
  <si>
    <t>Pierre Boileau</t>
  </si>
  <si>
    <t>Jeff Fahey</t>
  </si>
  <si>
    <t>One Good Cop</t>
  </si>
  <si>
    <t>Year of the Gun</t>
  </si>
  <si>
    <t>Michael Mewshaw</t>
  </si>
  <si>
    <t>Initial Films</t>
  </si>
  <si>
    <t>Strictly Business</t>
  </si>
  <si>
    <t>November 8, 1991 (United States)</t>
  </si>
  <si>
    <t>Kevin Hooks</t>
  </si>
  <si>
    <t>Pam Gibson</t>
  </si>
  <si>
    <t>Tommy Davidson</t>
  </si>
  <si>
    <t>Island World</t>
  </si>
  <si>
    <t>The Efficiency Expert</t>
  </si>
  <si>
    <t>Mark Joffe</t>
  </si>
  <si>
    <t>Max Dann</t>
  </si>
  <si>
    <t>Australian Film Finance Corporation (AFFC)</t>
  </si>
  <si>
    <t>All I Want for Christmas</t>
  </si>
  <si>
    <t>Harley Jane Kozak</t>
  </si>
  <si>
    <t>29th Street</t>
  </si>
  <si>
    <t>Frank Pesce</t>
  </si>
  <si>
    <t>Anthony LaPaglia</t>
  </si>
  <si>
    <t>Shout</t>
  </si>
  <si>
    <t>Jeffrey Hornaday</t>
  </si>
  <si>
    <t>Robert Simonds Productions</t>
  </si>
  <si>
    <t>Daughters of the Dust</t>
  </si>
  <si>
    <t>December 27, 1991 (United States)</t>
  </si>
  <si>
    <t>Julie Dash</t>
  </si>
  <si>
    <t>Cora Lee Day</t>
  </si>
  <si>
    <t>Geechee Girls</t>
  </si>
  <si>
    <t>Once Around</t>
  </si>
  <si>
    <t>Malia Scotch Marmo</t>
  </si>
  <si>
    <t>SÃ³lo con tu pareja</t>
  </si>
  <si>
    <t>December 25, 1992 (Mexico)</t>
  </si>
  <si>
    <t>Daniel GimÃ©nez Cacho</t>
  </si>
  <si>
    <t>Esperanto Filmoj</t>
  </si>
  <si>
    <t>The Taking of Beverly Hills</t>
  </si>
  <si>
    <t>Run</t>
  </si>
  <si>
    <t>Grand Highway Productions</t>
  </si>
  <si>
    <t>Madame Bovary</t>
  </si>
  <si>
    <t>Claude Chabrol</t>
  </si>
  <si>
    <t>Gustave Flaubert</t>
  </si>
  <si>
    <t>MK2 Productions</t>
  </si>
  <si>
    <t>Company Business</t>
  </si>
  <si>
    <t>September 6, 1991 (United States)</t>
  </si>
  <si>
    <t>Talent for the Game</t>
  </si>
  <si>
    <t>June 28, 1991 (United Kingdom)</t>
  </si>
  <si>
    <t>City of Hope</t>
  </si>
  <si>
    <t>November 15, 1991 (United Kingdom)</t>
  </si>
  <si>
    <t>Vincent Spano</t>
  </si>
  <si>
    <t>Esperanza Films Inc.</t>
  </si>
  <si>
    <t>Riff-Raff</t>
  </si>
  <si>
    <t>February 12, 1993 (United States)</t>
  </si>
  <si>
    <t>Bill Jesse</t>
  </si>
  <si>
    <t>Robert Carlyle</t>
  </si>
  <si>
    <t>Parallax Pictures</t>
  </si>
  <si>
    <t>The Object of Beauty</t>
  </si>
  <si>
    <t>Michael Lindsay-Hogg</t>
  </si>
  <si>
    <t>Liebestraum</t>
  </si>
  <si>
    <t>November 1991 (United States)</t>
  </si>
  <si>
    <t>Kevin Anderson</t>
  </si>
  <si>
    <t>Initial Entertainment Group (IEG)</t>
  </si>
  <si>
    <t>Voyager</t>
  </si>
  <si>
    <t>January 31, 1992 (United States)</t>
  </si>
  <si>
    <t>Max Frisch</t>
  </si>
  <si>
    <t>Closet Land</t>
  </si>
  <si>
    <t>March 6, 1991 (United States)</t>
  </si>
  <si>
    <t>Radha Bharadwaj</t>
  </si>
  <si>
    <t>Madeleine Stowe</t>
  </si>
  <si>
    <t>Timebomb</t>
  </si>
  <si>
    <t>May 25, 1991 (South Korea)</t>
  </si>
  <si>
    <t>Avi Nesher</t>
  </si>
  <si>
    <t>Raffaella Productions</t>
  </si>
  <si>
    <t>Crooked Hearts</t>
  </si>
  <si>
    <t>Robert Boswell</t>
  </si>
  <si>
    <t>Peter Berg</t>
  </si>
  <si>
    <t>The Unborn</t>
  </si>
  <si>
    <t>Rodman Flender</t>
  </si>
  <si>
    <t>John Brancato</t>
  </si>
  <si>
    <t>Califilm</t>
  </si>
  <si>
    <t>Van Gogh</t>
  </si>
  <si>
    <t>Maurice Pialat</t>
  </si>
  <si>
    <t>Jacques Dutronc</t>
  </si>
  <si>
    <t>Erato Films</t>
  </si>
  <si>
    <t>Late for Dinner</t>
  </si>
  <si>
    <t>Mark Andrus</t>
  </si>
  <si>
    <t>Lovers: A True Story</t>
  </si>
  <si>
    <t>April 12, 1991 (Spain)</t>
  </si>
  <si>
    <t>Vicente Aranda</t>
  </si>
  <si>
    <t>Ãlvaro del Amo</t>
  </si>
  <si>
    <t>Pedro Costa Producciones CinematogrÃ¡ficas</t>
  </si>
  <si>
    <t>Johnny Stecchino</t>
  </si>
  <si>
    <t>October 24, 1991 (Italy)</t>
  </si>
  <si>
    <t>Roberto Benigni</t>
  </si>
  <si>
    <t>Stepping Out</t>
  </si>
  <si>
    <t>Liza Minnelli</t>
  </si>
  <si>
    <t>The Inner Circle</t>
  </si>
  <si>
    <t>Numero Uno International</t>
  </si>
  <si>
    <t>Mon pÃ¨re, ce hÃ©ros.</t>
  </si>
  <si>
    <t>October 23, 1991 (France)</t>
  </si>
  <si>
    <t>Defenseless</t>
  </si>
  <si>
    <t>New Visions Pictures</t>
  </si>
  <si>
    <t>Reservoir Dogs</t>
  </si>
  <si>
    <t>September 2, 1992 (France)</t>
  </si>
  <si>
    <t>Quentin Tarantino</t>
  </si>
  <si>
    <t>Harvey Keitel</t>
  </si>
  <si>
    <t>Live Entertainment</t>
  </si>
  <si>
    <t>Basic Instinct</t>
  </si>
  <si>
    <t>Candyman</t>
  </si>
  <si>
    <t>October 16, 1992 (United States)</t>
  </si>
  <si>
    <t>Virginia Madsen</t>
  </si>
  <si>
    <t>Candyman Films</t>
  </si>
  <si>
    <t>My Cousin Vinny</t>
  </si>
  <si>
    <t>The Last of the Mohicans</t>
  </si>
  <si>
    <t>September 25, 1992 (United States)</t>
  </si>
  <si>
    <t>James Fenimore Cooper</t>
  </si>
  <si>
    <t>Dracula</t>
  </si>
  <si>
    <t>November 13, 1992 (United States)</t>
  </si>
  <si>
    <t>Bram Stoker</t>
  </si>
  <si>
    <t>American Zoetrope</t>
  </si>
  <si>
    <t>Unforgiven</t>
  </si>
  <si>
    <t>August 7, 1992 (United States)</t>
  </si>
  <si>
    <t>A Few Good Men</t>
  </si>
  <si>
    <t>December 11, 1992 (United States)</t>
  </si>
  <si>
    <t>Aaron Sorkin</t>
  </si>
  <si>
    <t>A League of Their Own</t>
  </si>
  <si>
    <t>July 1, 1992 (United States)</t>
  </si>
  <si>
    <t>Kim Wilson</t>
  </si>
  <si>
    <t>The Bodyguard</t>
  </si>
  <si>
    <t>November 25, 1992 (United States)</t>
  </si>
  <si>
    <t>Kasdan Pictures</t>
  </si>
  <si>
    <t>Scent of a Woman</t>
  </si>
  <si>
    <t>January 8, 1993 (United States)</t>
  </si>
  <si>
    <t>Giovanni Arpino</t>
  </si>
  <si>
    <t>Batman Returns</t>
  </si>
  <si>
    <t>June 19, 1992 (United States)</t>
  </si>
  <si>
    <t>The Mighty Ducks</t>
  </si>
  <si>
    <t>October 2, 1992 (United States)</t>
  </si>
  <si>
    <t>Steven Brill</t>
  </si>
  <si>
    <t>Avnet/Kerner Productions</t>
  </si>
  <si>
    <t>Aladdin</t>
  </si>
  <si>
    <t>Scott Weinger</t>
  </si>
  <si>
    <t>Sister Act</t>
  </si>
  <si>
    <t>May 29, 1992 (United States)</t>
  </si>
  <si>
    <t>Paul Rudnick</t>
  </si>
  <si>
    <t>Alien 3</t>
  </si>
  <si>
    <t>May 22, 1992 (United States)</t>
  </si>
  <si>
    <t>David Fincher</t>
  </si>
  <si>
    <t>Death Becomes Her</t>
  </si>
  <si>
    <t>July 31, 1992 (United States)</t>
  </si>
  <si>
    <t>Far and Away</t>
  </si>
  <si>
    <t>Bob Dolman</t>
  </si>
  <si>
    <t>The Crying Game</t>
  </si>
  <si>
    <t>February 19, 1993 (United States)</t>
  </si>
  <si>
    <t>Stephen Rea</t>
  </si>
  <si>
    <t>Howards End</t>
  </si>
  <si>
    <t>February 26, 1993 (United States)</t>
  </si>
  <si>
    <t>Under Siege</t>
  </si>
  <si>
    <t>October 9, 1992 (United States)</t>
  </si>
  <si>
    <t>Deep Cover</t>
  </si>
  <si>
    <t>Image Organization</t>
  </si>
  <si>
    <t>Single White Female</t>
  </si>
  <si>
    <t>August 14, 1992 (United States)</t>
  </si>
  <si>
    <t>John Lutz</t>
  </si>
  <si>
    <t>Bridget Fonda</t>
  </si>
  <si>
    <t>Cool World</t>
  </si>
  <si>
    <t>July 10, 1992 (United States)</t>
  </si>
  <si>
    <t>Bakshi Animation</t>
  </si>
  <si>
    <t>Glengarry Glen Ross</t>
  </si>
  <si>
    <t>Wayne's World</t>
  </si>
  <si>
    <t>February 14, 1992 (United States)</t>
  </si>
  <si>
    <t>Penelope Spheeris</t>
  </si>
  <si>
    <t>Mike Myers</t>
  </si>
  <si>
    <t>Army of Darkness</t>
  </si>
  <si>
    <t>A River Runs Through It</t>
  </si>
  <si>
    <t>Norman Maclean</t>
  </si>
  <si>
    <t>Twin Peaks: Fire Walk with Me</t>
  </si>
  <si>
    <t>August 28, 1992 (United States)</t>
  </si>
  <si>
    <t>Sheryl Lee</t>
  </si>
  <si>
    <t>Of Mice and Men</t>
  </si>
  <si>
    <t>Beethoven</t>
  </si>
  <si>
    <t>Universal Soldier</t>
  </si>
  <si>
    <t>Roland Emmerich</t>
  </si>
  <si>
    <t>Richard Rothstein</t>
  </si>
  <si>
    <t>StudioCanal</t>
  </si>
  <si>
    <t>Buffy the Vampire Slayer</t>
  </si>
  <si>
    <t>Fran Rubel Kuzui</t>
  </si>
  <si>
    <t>Joss Whedon</t>
  </si>
  <si>
    <t>Sleepwalkers</t>
  </si>
  <si>
    <t>April 10, 1992 (United States)</t>
  </si>
  <si>
    <t>Chaplin</t>
  </si>
  <si>
    <t>David Robinson</t>
  </si>
  <si>
    <t>The Lover</t>
  </si>
  <si>
    <t>Marguerite Duras</t>
  </si>
  <si>
    <t>Jane March</t>
  </si>
  <si>
    <t>Home Alone 2: Lost in New York</t>
  </si>
  <si>
    <t>November 20, 1992 (United States)</t>
  </si>
  <si>
    <t>The Hand That Rocks the Cradle</t>
  </si>
  <si>
    <t>January 10, 1992 (United States)</t>
  </si>
  <si>
    <t>Amanda Silver</t>
  </si>
  <si>
    <t>Newsies</t>
  </si>
  <si>
    <t>Kenny Ortega</t>
  </si>
  <si>
    <t>Bob Tzudiker</t>
  </si>
  <si>
    <t>Touchwood Pacific Partners 1</t>
  </si>
  <si>
    <t>Malcolm X</t>
  </si>
  <si>
    <t>November 18, 1992 (United States)</t>
  </si>
  <si>
    <t>Alex Haley</t>
  </si>
  <si>
    <t>Largo International N.V.</t>
  </si>
  <si>
    <t>Patriot Games</t>
  </si>
  <si>
    <t>June 5, 1992 (United States)</t>
  </si>
  <si>
    <t>Mace Neufeld Productions</t>
  </si>
  <si>
    <t>Dead Alive</t>
  </si>
  <si>
    <t>Peter Jackson</t>
  </si>
  <si>
    <t>Stephen Sinclair</t>
  </si>
  <si>
    <t>Timothy Balme</t>
  </si>
  <si>
    <t>WingNut Films</t>
  </si>
  <si>
    <t>Poison Ivy</t>
  </si>
  <si>
    <t>Melissa Goddard</t>
  </si>
  <si>
    <t>Sneakers</t>
  </si>
  <si>
    <t>September 11, 1992 (United States)</t>
  </si>
  <si>
    <t>Parkes/Lasker productions</t>
  </si>
  <si>
    <t>The Lawnmower Man</t>
  </si>
  <si>
    <t>March 6, 1992 (United States)</t>
  </si>
  <si>
    <t>Brett Leonard</t>
  </si>
  <si>
    <t>The Player</t>
  </si>
  <si>
    <t>Encino Man</t>
  </si>
  <si>
    <t>Les Mayfield</t>
  </si>
  <si>
    <t>George Zaloom</t>
  </si>
  <si>
    <t>Encino Man Productions</t>
  </si>
  <si>
    <t>White Men Can't Jump</t>
  </si>
  <si>
    <t>March 27, 1992 (United States)</t>
  </si>
  <si>
    <t>Lethal Weapon 3</t>
  </si>
  <si>
    <t>May 15, 1992 (United States)</t>
  </si>
  <si>
    <t>American Me</t>
  </si>
  <si>
    <t>El Mariachi</t>
  </si>
  <si>
    <t>Robert Rodriguez</t>
  </si>
  <si>
    <t>Carlos Gallardo</t>
  </si>
  <si>
    <t>Bitter Moon</t>
  </si>
  <si>
    <t>March 18, 1994 (United States)</t>
  </si>
  <si>
    <t>Pascal Bruckner</t>
  </si>
  <si>
    <t>Hugh Grant</t>
  </si>
  <si>
    <t>Pet Sematary II</t>
  </si>
  <si>
    <t>Richard Outten</t>
  </si>
  <si>
    <t>Edward Furlong</t>
  </si>
  <si>
    <t>Bad Lieutenant</t>
  </si>
  <si>
    <t>December 17, 1992 (Argentina)</t>
  </si>
  <si>
    <t>ZoÃ« Lund</t>
  </si>
  <si>
    <t>Bad Lt. Productions</t>
  </si>
  <si>
    <t>Singles</t>
  </si>
  <si>
    <t>September 18, 1992 (United States)</t>
  </si>
  <si>
    <t>FernGully: The Last Rainforest</t>
  </si>
  <si>
    <t>Bill Kroyer</t>
  </si>
  <si>
    <t>Samantha Mathis</t>
  </si>
  <si>
    <t>FAI Films</t>
  </si>
  <si>
    <t>HouseSitter</t>
  </si>
  <si>
    <t>June 12, 1992 (United States)</t>
  </si>
  <si>
    <t>Mark Stein</t>
  </si>
  <si>
    <t>School Ties</t>
  </si>
  <si>
    <t>Brendan Fraser</t>
  </si>
  <si>
    <t>Hoffa</t>
  </si>
  <si>
    <t>December 25, 1992 (United States)</t>
  </si>
  <si>
    <t>Juice</t>
  </si>
  <si>
    <t>Ernest R. Dickerson</t>
  </si>
  <si>
    <t>Omar Epps</t>
  </si>
  <si>
    <t>Damage</t>
  </si>
  <si>
    <t>January 22, 1993 (United States)</t>
  </si>
  <si>
    <t>December 16, 1992 (United States)</t>
  </si>
  <si>
    <t>Man Bites Dog</t>
  </si>
  <si>
    <t>January 15, 1993 (United States)</t>
  </si>
  <si>
    <t>RÃ©my Belvaux</t>
  </si>
  <si>
    <t>BenoÃ®t Poelvoorde</t>
  </si>
  <si>
    <t>Belgium</t>
  </si>
  <si>
    <t>Les Artistes Anonymes</t>
  </si>
  <si>
    <t>3 Ninjas</t>
  </si>
  <si>
    <t>Jon Turteltaub</t>
  </si>
  <si>
    <t>Kenny Kim</t>
  </si>
  <si>
    <t>Victor Wong</t>
  </si>
  <si>
    <t>Hellraiser III: Hell on Earth</t>
  </si>
  <si>
    <t>Terry Farrell</t>
  </si>
  <si>
    <t>Fifth Avenue Entertainment</t>
  </si>
  <si>
    <t>Body of Evidence</t>
  </si>
  <si>
    <t>Brad Mirman</t>
  </si>
  <si>
    <t>Honey, I Blew Up the Kid</t>
  </si>
  <si>
    <t>July 17, 1992 (United States)</t>
  </si>
  <si>
    <t>Captain Ron</t>
  </si>
  <si>
    <t>John Dwyer</t>
  </si>
  <si>
    <t>The Cutting Edge</t>
  </si>
  <si>
    <t>Tony Gilroy</t>
  </si>
  <si>
    <t>D.B. Sweeney</t>
  </si>
  <si>
    <t>Passenger 57</t>
  </si>
  <si>
    <t>JamÃ³n, JamÃ³n</t>
  </si>
  <si>
    <t>February 4, 1994 (United States)</t>
  </si>
  <si>
    <t>Cuca Canals</t>
  </si>
  <si>
    <t>PenÃ©lope Cruz</t>
  </si>
  <si>
    <t>Lolafilms</t>
  </si>
  <si>
    <t>Children of the Corn II: the Final Sacrifice</t>
  </si>
  <si>
    <t>January 29, 1993 (United States)</t>
  </si>
  <si>
    <t>David Price</t>
  </si>
  <si>
    <t>A L Katz</t>
  </si>
  <si>
    <t>Terence Knox</t>
  </si>
  <si>
    <t>Ladybugs</t>
  </si>
  <si>
    <t>Curtis Burch</t>
  </si>
  <si>
    <t>Radio Flyer</t>
  </si>
  <si>
    <t>February 21, 1992 (United States)</t>
  </si>
  <si>
    <t>David Mickey Evans</t>
  </si>
  <si>
    <t>Strictly Ballroom</t>
  </si>
  <si>
    <t>Baz Luhrmann</t>
  </si>
  <si>
    <t>Paul Mercurio</t>
  </si>
  <si>
    <t>Beyond Films</t>
  </si>
  <si>
    <t>Raising Cain</t>
  </si>
  <si>
    <t>Orlando</t>
  </si>
  <si>
    <t>June 9, 1993 (United States)</t>
  </si>
  <si>
    <t>Sally Potter</t>
  </si>
  <si>
    <t>Virginia Woolf</t>
  </si>
  <si>
    <t>Adventure Pictures</t>
  </si>
  <si>
    <t>Gladiator</t>
  </si>
  <si>
    <t>James Marshall</t>
  </si>
  <si>
    <t>Split Second</t>
  </si>
  <si>
    <t>Tony Maylam</t>
  </si>
  <si>
    <t>Gary Scott Thompson</t>
  </si>
  <si>
    <t>Challenge Film Corporation</t>
  </si>
  <si>
    <t>Tom and Jerry: The Movie</t>
  </si>
  <si>
    <t>July 30, 1993 (United States)</t>
  </si>
  <si>
    <t>Phil Roman</t>
  </si>
  <si>
    <t>Richard Kind</t>
  </si>
  <si>
    <t>Turner Pictures (I)</t>
  </si>
  <si>
    <t>Toys</t>
  </si>
  <si>
    <t>December 18, 1992 (United States)</t>
  </si>
  <si>
    <t>Romper Stomper</t>
  </si>
  <si>
    <t>November 12, 1992 (Australia)</t>
  </si>
  <si>
    <t>Geoffrey Wright</t>
  </si>
  <si>
    <t>Russell Crowe</t>
  </si>
  <si>
    <t>Film Victoria</t>
  </si>
  <si>
    <t>1492: Conquest of Paradise</t>
  </si>
  <si>
    <t>Rose Bosch</t>
  </si>
  <si>
    <t>Pure Country</t>
  </si>
  <si>
    <t>October 23, 1992 (United States)</t>
  </si>
  <si>
    <t>Rex McGee</t>
  </si>
  <si>
    <t>George Strait</t>
  </si>
  <si>
    <t>Boomerang</t>
  </si>
  <si>
    <t>Barry W. Blaustein</t>
  </si>
  <si>
    <t>The Power of One</t>
  </si>
  <si>
    <t>Bryce Courtenay</t>
  </si>
  <si>
    <t>Alcor Films</t>
  </si>
  <si>
    <t>Dr. Giggles</t>
  </si>
  <si>
    <t>Manny Coto</t>
  </si>
  <si>
    <t>Larry Drake</t>
  </si>
  <si>
    <t>Dark Horse Entertainment</t>
  </si>
  <si>
    <t>Sidekicks</t>
  </si>
  <si>
    <t>April 30, 1993 (United States)</t>
  </si>
  <si>
    <t>Lou Illar</t>
  </si>
  <si>
    <t>Gallery Films</t>
  </si>
  <si>
    <t>Medicine Man</t>
  </si>
  <si>
    <t>February 7, 1992 (United States)</t>
  </si>
  <si>
    <t>Honeymoon in Vegas</t>
  </si>
  <si>
    <t>Thunderheart</t>
  </si>
  <si>
    <t>Stop! Or My Mom Will Shoot</t>
  </si>
  <si>
    <t>Blake Snyder</t>
  </si>
  <si>
    <t>Northern Lights Entertainment</t>
  </si>
  <si>
    <t>Innocent Blood</t>
  </si>
  <si>
    <t>Michael Wolk</t>
  </si>
  <si>
    <t>Unlawful Entry</t>
  </si>
  <si>
    <t>June 26, 1992 (United States)</t>
  </si>
  <si>
    <t>George Putnam</t>
  </si>
  <si>
    <t>Lorenzo's Oil</t>
  </si>
  <si>
    <t>Final Analysis</t>
  </si>
  <si>
    <t>Robert Berger</t>
  </si>
  <si>
    <t>One False Move</t>
  </si>
  <si>
    <t>Carl Franklin</t>
  </si>
  <si>
    <t>Billy Bob Thornton</t>
  </si>
  <si>
    <t>Stay Tuned</t>
  </si>
  <si>
    <t>Tom S. Parker</t>
  </si>
  <si>
    <t>Consenting Adults</t>
  </si>
  <si>
    <t>Fortress</t>
  </si>
  <si>
    <t>September 3, 1993 (United States)</t>
  </si>
  <si>
    <t>Troy Neighbors</t>
  </si>
  <si>
    <t>Once Upon a Crime...</t>
  </si>
  <si>
    <t>Eugene Levy</t>
  </si>
  <si>
    <t>Rodolfo Sonego</t>
  </si>
  <si>
    <t>Ascot Film</t>
  </si>
  <si>
    <t>Mom and Dad Save the World</t>
  </si>
  <si>
    <t>July 24, 1992 (United States)</t>
  </si>
  <si>
    <t>Supercop</t>
  </si>
  <si>
    <t>July 4, 1992 (Hong Kong)</t>
  </si>
  <si>
    <t>Stanley Tong</t>
  </si>
  <si>
    <t>Edward Tang</t>
  </si>
  <si>
    <t>Jennifer 8</t>
  </si>
  <si>
    <t>Andy Garcia</t>
  </si>
  <si>
    <t>BÃ©bÃ©'s Kids</t>
  </si>
  <si>
    <t>Bruce W. Smith</t>
  </si>
  <si>
    <t>Robin Harris</t>
  </si>
  <si>
    <t>Faizon Love</t>
  </si>
  <si>
    <t>Memoirs of an Invisible Man</t>
  </si>
  <si>
    <t>H.F. Saint</t>
  </si>
  <si>
    <t>Peter's Friends</t>
  </si>
  <si>
    <t>Rita Rudner</t>
  </si>
  <si>
    <t>Hugh Laurie</t>
  </si>
  <si>
    <t>Freejack</t>
  </si>
  <si>
    <t>Robert Sheckley</t>
  </si>
  <si>
    <t>Como agua para chocolate</t>
  </si>
  <si>
    <t>Alfonso Arau</t>
  </si>
  <si>
    <t>Laura Esquivel</t>
  </si>
  <si>
    <t>Marco Leonardi</t>
  </si>
  <si>
    <t>Consejo Nacional para la Cultura y las Artes (CONACULTA)</t>
  </si>
  <si>
    <t>Leap of Faith</t>
  </si>
  <si>
    <t>Janus Cercone</t>
  </si>
  <si>
    <t>Noises Off...</t>
  </si>
  <si>
    <t>Class Act</t>
  </si>
  <si>
    <t>Randall Miller</t>
  </si>
  <si>
    <t>Diggstown</t>
  </si>
  <si>
    <t>Leonard Wise</t>
  </si>
  <si>
    <t>Indochine</t>
  </si>
  <si>
    <t>December 23, 1992 (United States)</t>
  </si>
  <si>
    <t>RÃ©gis Wargnier</t>
  </si>
  <si>
    <t>Erik Orsenna</t>
  </si>
  <si>
    <t>Paradis Films</t>
  </si>
  <si>
    <t>Nemesis</t>
  </si>
  <si>
    <t>December 26, 1992 (Japan)</t>
  </si>
  <si>
    <t>Rebecca Charles</t>
  </si>
  <si>
    <t>Olivier Gruner</t>
  </si>
  <si>
    <t>Imperial Entertainment</t>
  </si>
  <si>
    <t>Kuffs</t>
  </si>
  <si>
    <t>Dino de Laurentiis Communications</t>
  </si>
  <si>
    <t>Shining Through</t>
  </si>
  <si>
    <t>Mo' Money</t>
  </si>
  <si>
    <t>Damon Wayans</t>
  </si>
  <si>
    <t>Husbands and Wives</t>
  </si>
  <si>
    <t>Trespass</t>
  </si>
  <si>
    <t>Bob Gale</t>
  </si>
  <si>
    <t>Love Potion No. 9</t>
  </si>
  <si>
    <t>Tate Donovan</t>
  </si>
  <si>
    <t>Penta Pictures</t>
  </si>
  <si>
    <t>Rapid Fire</t>
  </si>
  <si>
    <t>Cindy Cirile</t>
  </si>
  <si>
    <t>Brandon Lee</t>
  </si>
  <si>
    <t>Wind</t>
  </si>
  <si>
    <t>Jeff Benjamin</t>
  </si>
  <si>
    <t>Hero</t>
  </si>
  <si>
    <t>Laura Ziskin</t>
  </si>
  <si>
    <t>South Central</t>
  </si>
  <si>
    <t>Stephen Milburn Anderson</t>
  </si>
  <si>
    <t>Glenn Plummer</t>
  </si>
  <si>
    <t>Enchantment Films Inc.</t>
  </si>
  <si>
    <t>The Muppet Christmas Carol</t>
  </si>
  <si>
    <t>Brian Henson</t>
  </si>
  <si>
    <t>Un Coeur en Hiver</t>
  </si>
  <si>
    <t>June 4, 1993 (United States)</t>
  </si>
  <si>
    <t>Claude Sautet</t>
  </si>
  <si>
    <t>Daniel Auteuil</t>
  </si>
  <si>
    <t>Tokyo Decadence</t>
  </si>
  <si>
    <t>RyÃ» Murakami</t>
  </si>
  <si>
    <t>Miho Nikaido</t>
  </si>
  <si>
    <t>Cinemabrain</t>
  </si>
  <si>
    <t>Mr. Baseball</t>
  </si>
  <si>
    <t>Theo Pelletier</t>
  </si>
  <si>
    <t>DENTSU Music And Entertainment</t>
  </si>
  <si>
    <t>Love Crimes</t>
  </si>
  <si>
    <t>Sean Young</t>
  </si>
  <si>
    <t>Naked Killer</t>
  </si>
  <si>
    <t>August 4, 1995 (United States)</t>
  </si>
  <si>
    <t>Clarence Fok</t>
  </si>
  <si>
    <t>Jing Wong</t>
  </si>
  <si>
    <t>Chingmy Yau</t>
  </si>
  <si>
    <t>Wong Jing's Workshop Ltd.</t>
  </si>
  <si>
    <t>CrissCross</t>
  </si>
  <si>
    <t>Chris Menges</t>
  </si>
  <si>
    <t>Scott Sommer</t>
  </si>
  <si>
    <t>Waterland</t>
  </si>
  <si>
    <t>Graham Swift</t>
  </si>
  <si>
    <t>The Distinguished Gentleman</t>
  </si>
  <si>
    <t>December 4, 1992 (United States)</t>
  </si>
  <si>
    <t>Marty Kaplan</t>
  </si>
  <si>
    <t>White Sands</t>
  </si>
  <si>
    <t>April 24, 1992 (United States)</t>
  </si>
  <si>
    <t>Belle Epoque</t>
  </si>
  <si>
    <t>February 25, 1994 (United States)</t>
  </si>
  <si>
    <t>Fernando Trueba</t>
  </si>
  <si>
    <t>Rafael Azcona</t>
  </si>
  <si>
    <t>Fernando FernÃ¡n GÃ³mez</t>
  </si>
  <si>
    <t>AnimatÃ³grafo</t>
  </si>
  <si>
    <t>Swoon</t>
  </si>
  <si>
    <t>September 25, 1992 (United Kingdom)</t>
  </si>
  <si>
    <t>Tom Kalin</t>
  </si>
  <si>
    <t>Daniel Schlachet</t>
  </si>
  <si>
    <t>Knight Moves</t>
  </si>
  <si>
    <t>Light Sleeper</t>
  </si>
  <si>
    <t>March 13, 1992 (United Kingdom)</t>
  </si>
  <si>
    <t>A Midnight Clear</t>
  </si>
  <si>
    <t>Bob Roberts</t>
  </si>
  <si>
    <t>September 4, 1992 (United States)</t>
  </si>
  <si>
    <t>Sarafina!</t>
  </si>
  <si>
    <t>Darrell Roodt</t>
  </si>
  <si>
    <t>Mbongeni Ngema</t>
  </si>
  <si>
    <t>For a Lost Soldier</t>
  </si>
  <si>
    <t>May 7, 1993 (United States)</t>
  </si>
  <si>
    <t>Roeland Kerbosch</t>
  </si>
  <si>
    <t>Don Bloch</t>
  </si>
  <si>
    <t>Maarten Smit</t>
  </si>
  <si>
    <t>Sigma Film Productions</t>
  </si>
  <si>
    <t>In the Soup</t>
  </si>
  <si>
    <t>August 13, 1992 (Germany)</t>
  </si>
  <si>
    <t>Alexandre Rockwell</t>
  </si>
  <si>
    <t>Sollace Mitchell</t>
  </si>
  <si>
    <t>Steve Buscemi</t>
  </si>
  <si>
    <t>A Stranger Among Us</t>
  </si>
  <si>
    <t>Where the Day Takes You</t>
  </si>
  <si>
    <t>Michael Hitchcock</t>
  </si>
  <si>
    <t>Dermot Mulroney</t>
  </si>
  <si>
    <t>Passion Fish</t>
  </si>
  <si>
    <t>Mary McDonnell</t>
  </si>
  <si>
    <t>Atchafalaya</t>
  </si>
  <si>
    <t>That Night</t>
  </si>
  <si>
    <t>August 6, 1993 (United States)</t>
  </si>
  <si>
    <t>Alice McDermott</t>
  </si>
  <si>
    <t>Gas Food Lodging</t>
  </si>
  <si>
    <t>Allison Anders</t>
  </si>
  <si>
    <t>Cineville</t>
  </si>
  <si>
    <t>American Heart</t>
  </si>
  <si>
    <t>Martin Bell</t>
  </si>
  <si>
    <t>Peter Silverman</t>
  </si>
  <si>
    <t>The Babe</t>
  </si>
  <si>
    <t>April 17, 1992 (United States)</t>
  </si>
  <si>
    <t>La sentinelle</t>
  </si>
  <si>
    <t>October 16, 1998 (United States)</t>
  </si>
  <si>
    <t>Arnaud Desplechin</t>
  </si>
  <si>
    <t>Emmanuel Salinger</t>
  </si>
  <si>
    <t>Why Not Productions</t>
  </si>
  <si>
    <t>Christopher Columbus: The Discovery</t>
  </si>
  <si>
    <t>Christopher Columbus Productions</t>
  </si>
  <si>
    <t>Claire of the Moon</t>
  </si>
  <si>
    <t>October 21, 1993 (Australia)</t>
  </si>
  <si>
    <t>Nicole Conn</t>
  </si>
  <si>
    <t>Trisha Todd</t>
  </si>
  <si>
    <t>Demi-Monde Productions</t>
  </si>
  <si>
    <t>Prelude to a Kiss</t>
  </si>
  <si>
    <t>Meg Ryan</t>
  </si>
  <si>
    <t>Gruskoff/Levy Company</t>
  </si>
  <si>
    <t>The Best Intentions</t>
  </si>
  <si>
    <t>Samuel FrÃ¶ler</t>
  </si>
  <si>
    <t>SVT Drama</t>
  </si>
  <si>
    <t>The Public Eye</t>
  </si>
  <si>
    <t>Article 99</t>
  </si>
  <si>
    <t>Ron Cutler</t>
  </si>
  <si>
    <t>Ray Liotta</t>
  </si>
  <si>
    <t>The Mambo Kings</t>
  </si>
  <si>
    <t>Arne Glimcher</t>
  </si>
  <si>
    <t>Oscar Hijuelos</t>
  </si>
  <si>
    <t>Into the West</t>
  </si>
  <si>
    <t>September 17, 1993 (United States)</t>
  </si>
  <si>
    <t>The Playboys</t>
  </si>
  <si>
    <t>April 22, 1992 (United States)</t>
  </si>
  <si>
    <t>Gillies MacKinnon</t>
  </si>
  <si>
    <t>Green Umbrella Ltd.</t>
  </si>
  <si>
    <t>City of Joy</t>
  </si>
  <si>
    <t>Dominique Lapierre</t>
  </si>
  <si>
    <t>Straight Talk</t>
  </si>
  <si>
    <t>Barnet Kellman</t>
  </si>
  <si>
    <t>Dolly Parton</t>
  </si>
  <si>
    <t>Qing shao nian nuo zha</t>
  </si>
  <si>
    <t>August 4, 1994 (Netherlands)</t>
  </si>
  <si>
    <t>Ming-liang Tsai</t>
  </si>
  <si>
    <t>Chao-jung Chen</t>
  </si>
  <si>
    <t>Central Motion Pictures</t>
  </si>
  <si>
    <t>Love Field</t>
  </si>
  <si>
    <t>Don Roos</t>
  </si>
  <si>
    <t>Mr. Saturday Night</t>
  </si>
  <si>
    <t>Twin Dragons</t>
  </si>
  <si>
    <t>April 9, 1999 (United States)</t>
  </si>
  <si>
    <t>Ringo Lam</t>
  </si>
  <si>
    <t>Barry Wong</t>
  </si>
  <si>
    <t>Aces: Iron Eagle III</t>
  </si>
  <si>
    <t>The Living End</t>
  </si>
  <si>
    <t>Gregg Araki</t>
  </si>
  <si>
    <t>Mike Dytri</t>
  </si>
  <si>
    <t>Desperate Pictures</t>
  </si>
  <si>
    <t>Simple Men</t>
  </si>
  <si>
    <t>November 6, 1992 (United Kingdom)</t>
  </si>
  <si>
    <t>Robert John Burke</t>
  </si>
  <si>
    <t>Guncrazy</t>
  </si>
  <si>
    <t>September 9, 1993 (Australia)</t>
  </si>
  <si>
    <t>Tamra Davis</t>
  </si>
  <si>
    <t>Matthew Bright</t>
  </si>
  <si>
    <t>Zeta Entertainment</t>
  </si>
  <si>
    <t>Folks!</t>
  </si>
  <si>
    <t>LÃ©olo</t>
  </si>
  <si>
    <t>April 2, 1993 (United States)</t>
  </si>
  <si>
    <t>Jean-Claude Lauzon</t>
  </si>
  <si>
    <t>Maxime Collin</t>
  </si>
  <si>
    <t>Alliance Films Corporation</t>
  </si>
  <si>
    <t>Night and the City</t>
  </si>
  <si>
    <t>Gerald Kersh</t>
  </si>
  <si>
    <t>Penta Films</t>
  </si>
  <si>
    <t>Whispers in the Dark</t>
  </si>
  <si>
    <t>Zebrahead</t>
  </si>
  <si>
    <t>Anthony Drazan</t>
  </si>
  <si>
    <t>Michael Rapaport</t>
  </si>
  <si>
    <t>Hyenas</t>
  </si>
  <si>
    <t>April 26, 2019 (United States)</t>
  </si>
  <si>
    <t>Djibril Diop MambÃ©ty</t>
  </si>
  <si>
    <t>Friedrich DÃ¼rrenmatt</t>
  </si>
  <si>
    <t>Mansour Diouf</t>
  </si>
  <si>
    <t>Thelma Film AG</t>
  </si>
  <si>
    <t>A Tale of Winter</t>
  </si>
  <si>
    <t>January 29, 1992 (France)</t>
  </si>
  <si>
    <t>Charlotte VÃ©ry</t>
  </si>
  <si>
    <t>Man Trouble</t>
  </si>
  <si>
    <t>Carole Eastman</t>
  </si>
  <si>
    <t>Penta Entertainment</t>
  </si>
  <si>
    <t>Laws of Gravity</t>
  </si>
  <si>
    <t>August 20, 1993 (United Kingdom)</t>
  </si>
  <si>
    <t>Nick Gomez</t>
  </si>
  <si>
    <t>Peter Greene</t>
  </si>
  <si>
    <t>Brain Donors</t>
  </si>
  <si>
    <t>Pat Proft</t>
  </si>
  <si>
    <t>Out on a Limb</t>
  </si>
  <si>
    <t>Daniel Goldin</t>
  </si>
  <si>
    <t>Tetsuo II: Body Hammer</t>
  </si>
  <si>
    <t>August 15, 1997 (United States)</t>
  </si>
  <si>
    <t>Shin'ya Tsukamoto</t>
  </si>
  <si>
    <t>TomorÃ´ Taguchi</t>
  </si>
  <si>
    <t>F2</t>
  </si>
  <si>
    <t>Traces of Red</t>
  </si>
  <si>
    <t>November 11, 1992 (United States)</t>
  </si>
  <si>
    <t>Andy Wolk</t>
  </si>
  <si>
    <t>Jim Piddock</t>
  </si>
  <si>
    <t>Storyville</t>
  </si>
  <si>
    <t>September 30, 1992 (France)</t>
  </si>
  <si>
    <t>Mark Frost</t>
  </si>
  <si>
    <t>Frank Galbally</t>
  </si>
  <si>
    <t>Rescue Me</t>
  </si>
  <si>
    <t>December 3, 1993 (United States)</t>
  </si>
  <si>
    <t>Arthur Allan Seidelman</t>
  </si>
  <si>
    <t>Mike Snyder</t>
  </si>
  <si>
    <t>Map of the Human Heart</t>
  </si>
  <si>
    <t>May 14, 1993 (United States)</t>
  </si>
  <si>
    <t>Vincent Ward</t>
  </si>
  <si>
    <t>Louis Nowra</t>
  </si>
  <si>
    <t>Jason Scott Lee</t>
  </si>
  <si>
    <t>Ruby Cairo</t>
  </si>
  <si>
    <t>October 29, 1993 (United States)</t>
  </si>
  <si>
    <t>Andie MacDowell</t>
  </si>
  <si>
    <t>Majestic Films International</t>
  </si>
  <si>
    <t>The Waterdance</t>
  </si>
  <si>
    <t>May 13, 1992 (United States)</t>
  </si>
  <si>
    <t>Year of the Comet</t>
  </si>
  <si>
    <t>Penelope Ann Miller</t>
  </si>
  <si>
    <t>This Is My Life</t>
  </si>
  <si>
    <t>Meg Wolitzer</t>
  </si>
  <si>
    <t>Julie Kavner</t>
  </si>
  <si>
    <t>Mistress</t>
  </si>
  <si>
    <t>Barry Primus</t>
  </si>
  <si>
    <t>Robert Wuhl</t>
  </si>
  <si>
    <t>Meir Teper</t>
  </si>
  <si>
    <t>Passed Away</t>
  </si>
  <si>
    <t>Blame It on the Bellboy</t>
  </si>
  <si>
    <t>Mark Herman</t>
  </si>
  <si>
    <t>Bronson Pinchot</t>
  </si>
  <si>
    <t>Bellboy Films Limited</t>
  </si>
  <si>
    <t>Leaving Normal</t>
  </si>
  <si>
    <t>April 29, 1992 (United States)</t>
  </si>
  <si>
    <t>Ed Solomon</t>
  </si>
  <si>
    <t>Mirage Entertainment</t>
  </si>
  <si>
    <t>House of Angels</t>
  </si>
  <si>
    <t>Colin Nutley</t>
  </si>
  <si>
    <t>Helena BergstrÃ¶m</t>
  </si>
  <si>
    <t>Memfis Film</t>
  </si>
  <si>
    <t>The Long Day Closes</t>
  </si>
  <si>
    <t>Leigh McCormack</t>
  </si>
  <si>
    <t>Once Upon a Time in China III</t>
  </si>
  <si>
    <t>February 11, 1993 (Hong Kong)</t>
  </si>
  <si>
    <t>Hark Tsui</t>
  </si>
  <si>
    <t>Tin-suen Chan</t>
  </si>
  <si>
    <t>Jet Li</t>
  </si>
  <si>
    <t>Shadow of the Wolf</t>
  </si>
  <si>
    <t>March 5, 1993 (United States)</t>
  </si>
  <si>
    <t>Jacques Dorfmann</t>
  </si>
  <si>
    <t>Vision International</t>
  </si>
  <si>
    <t>The Gun in Betty Lou's Handbag</t>
  </si>
  <si>
    <t>Grace Cary Bickley</t>
  </si>
  <si>
    <t>In The Bag Productions</t>
  </si>
  <si>
    <t>Tombstone</t>
  </si>
  <si>
    <t>December 25, 1993 (United States)</t>
  </si>
  <si>
    <t>The Sandlot</t>
  </si>
  <si>
    <t>April 7, 1993 (United States)</t>
  </si>
  <si>
    <t>Tom Guiry</t>
  </si>
  <si>
    <t>Jurassic Park</t>
  </si>
  <si>
    <t>June 11, 1993 (United States)</t>
  </si>
  <si>
    <t>Dazed and Confused</t>
  </si>
  <si>
    <t>September 24, 1993 (United States)</t>
  </si>
  <si>
    <t>Jason London</t>
  </si>
  <si>
    <t>Gramercy Pictures (I)</t>
  </si>
  <si>
    <t>Schindler's List</t>
  </si>
  <si>
    <t>Thomas Keneally</t>
  </si>
  <si>
    <t>True Romance</t>
  </si>
  <si>
    <t>September 10, 1993 (United States)</t>
  </si>
  <si>
    <t>Naked</t>
  </si>
  <si>
    <t>David Thewlis</t>
  </si>
  <si>
    <t>Thin Man Films</t>
  </si>
  <si>
    <t>Robin Hood: Men in Tights</t>
  </si>
  <si>
    <t>July 28, 1993 (United States)</t>
  </si>
  <si>
    <t>J.D. Shapiro</t>
  </si>
  <si>
    <t>A Bronx Tale</t>
  </si>
  <si>
    <t>October 1, 1993 (United States)</t>
  </si>
  <si>
    <t>Chazz Palminteri</t>
  </si>
  <si>
    <t>Price Entertainment</t>
  </si>
  <si>
    <t>What's Eating Gilbert Grape</t>
  </si>
  <si>
    <t>March 4, 1994 (United States)</t>
  </si>
  <si>
    <t>Peter Hedges</t>
  </si>
  <si>
    <t>Hocus Pocus</t>
  </si>
  <si>
    <t>July 16, 1993 (United States)</t>
  </si>
  <si>
    <t>David Kirschner</t>
  </si>
  <si>
    <t>Carlito's Way</t>
  </si>
  <si>
    <t>November 12, 1993 (United States)</t>
  </si>
  <si>
    <t>Mrs. Doubtfire</t>
  </si>
  <si>
    <t>November 24, 1993 (United States)</t>
  </si>
  <si>
    <t>Anne Fine</t>
  </si>
  <si>
    <t>The Fugitive</t>
  </si>
  <si>
    <t>Jeb Stuart</t>
  </si>
  <si>
    <t>Demolition Man</t>
  </si>
  <si>
    <t>October 8, 1993 (United States)</t>
  </si>
  <si>
    <t>Marco Brambilla</t>
  </si>
  <si>
    <t>Peter M. Lenkov</t>
  </si>
  <si>
    <t>Dennis the Menace</t>
  </si>
  <si>
    <t>June 25, 1993 (United States)</t>
  </si>
  <si>
    <t>Hank Ketcham</t>
  </si>
  <si>
    <t>Falling Down</t>
  </si>
  <si>
    <t>Ebbe Roe Smith</t>
  </si>
  <si>
    <t>The Pelican Brief</t>
  </si>
  <si>
    <t>December 17, 1993 (United States)</t>
  </si>
  <si>
    <t>John Grisham</t>
  </si>
  <si>
    <t>The Firm</t>
  </si>
  <si>
    <t>June 30, 1993 (United States)</t>
  </si>
  <si>
    <t>Last Action Hero</t>
  </si>
  <si>
    <t>June 18, 1993 (United States)</t>
  </si>
  <si>
    <t>Zak Penn</t>
  </si>
  <si>
    <t>Sister Act 2: Back in the Habit</t>
  </si>
  <si>
    <t>December 10, 1993 (United States)</t>
  </si>
  <si>
    <t>Groundhog Day</t>
  </si>
  <si>
    <t>Danny Rubin</t>
  </si>
  <si>
    <t>Philadelphia</t>
  </si>
  <si>
    <t>January 14, 1994 (United States)</t>
  </si>
  <si>
    <t>Super Mario Bros.</t>
  </si>
  <si>
    <t>Sleepless in Seattle</t>
  </si>
  <si>
    <t>Jeff Arch</t>
  </si>
  <si>
    <t>Cliffhanger</t>
  </si>
  <si>
    <t>John Long</t>
  </si>
  <si>
    <t>The Piano</t>
  </si>
  <si>
    <t>February 11, 1994 (United States)</t>
  </si>
  <si>
    <t>CiBy 2000</t>
  </si>
  <si>
    <t>The Nightmare Before Christmas</t>
  </si>
  <si>
    <t>Henry Selick</t>
  </si>
  <si>
    <t>Danny Elfman</t>
  </si>
  <si>
    <t>Rookie of the Year</t>
  </si>
  <si>
    <t>July 7, 1993 (United States)</t>
  </si>
  <si>
    <t>Daniel Stern</t>
  </si>
  <si>
    <t>Sam Harper</t>
  </si>
  <si>
    <t>Thomas Ian Nicholas</t>
  </si>
  <si>
    <t>Blood In, Blood Out</t>
  </si>
  <si>
    <t>Ross Thomas</t>
  </si>
  <si>
    <t>Damian Chapa</t>
  </si>
  <si>
    <t>In the Name of the Father</t>
  </si>
  <si>
    <t>Gerry Conlon</t>
  </si>
  <si>
    <t>Hell's Kitchen Films</t>
  </si>
  <si>
    <t>Alive</t>
  </si>
  <si>
    <t>Piers Paul Read</t>
  </si>
  <si>
    <t>Film Andes S.A.</t>
  </si>
  <si>
    <t>Addams Family Values</t>
  </si>
  <si>
    <t>November 19, 1993 (United States)</t>
  </si>
  <si>
    <t>Indecent Proposal</t>
  </si>
  <si>
    <t>Jack Engelhard</t>
  </si>
  <si>
    <t>In the Line of Fire</t>
  </si>
  <si>
    <t>July 9, 1993 (United States)</t>
  </si>
  <si>
    <t>Jeff Maguire</t>
  </si>
  <si>
    <t>The Age of Innocence</t>
  </si>
  <si>
    <t>Edith Wharton</t>
  </si>
  <si>
    <t>Menace II Society</t>
  </si>
  <si>
    <t>May 26, 1993 (United States)</t>
  </si>
  <si>
    <t>Albert Hughes</t>
  </si>
  <si>
    <t>Allen Hughes</t>
  </si>
  <si>
    <t>Tyrin Turner</t>
  </si>
  <si>
    <t>Gettysburg</t>
  </si>
  <si>
    <t>Michael Shaara</t>
  </si>
  <si>
    <t>TriStar Television</t>
  </si>
  <si>
    <t>The Three Musketeers</t>
  </si>
  <si>
    <t>Alexandre Dumas</t>
  </si>
  <si>
    <t>Austria</t>
  </si>
  <si>
    <t>Homeward Bound: The Incredible Journey</t>
  </si>
  <si>
    <t>Duwayne Dunham</t>
  </si>
  <si>
    <t>Sheila Burnford</t>
  </si>
  <si>
    <t>The Secret Garden</t>
  </si>
  <si>
    <t>August 13, 1993 (United States)</t>
  </si>
  <si>
    <t>Frances Hodgson Burnett</t>
  </si>
  <si>
    <t>Kate Maberly</t>
  </si>
  <si>
    <t>Free Willy</t>
  </si>
  <si>
    <t>Keith Walker</t>
  </si>
  <si>
    <t>Jason James Richter</t>
  </si>
  <si>
    <t>Warner Bros. Family Entertainment</t>
  </si>
  <si>
    <t>RoboCop 3</t>
  </si>
  <si>
    <t>November 5, 1993 (United States)</t>
  </si>
  <si>
    <t>The Remains of the Day</t>
  </si>
  <si>
    <t>Kazuo Ishiguro</t>
  </si>
  <si>
    <t>Hard Target</t>
  </si>
  <si>
    <t>August 20, 1993 (United States)</t>
  </si>
  <si>
    <t>John Woo</t>
  </si>
  <si>
    <t>Fire in the Sky</t>
  </si>
  <si>
    <t>March 12, 1993 (United States)</t>
  </si>
  <si>
    <t>Travis Walton</t>
  </si>
  <si>
    <t>Cool Runnings</t>
  </si>
  <si>
    <t>Lynn Siefert</t>
  </si>
  <si>
    <t>Dave</t>
  </si>
  <si>
    <t>Kalifornia</t>
  </si>
  <si>
    <t>Dominic Sena</t>
  </si>
  <si>
    <t>Stephen Levy</t>
  </si>
  <si>
    <t>Benny &amp; Joon</t>
  </si>
  <si>
    <t>April 16, 1993 (United States)</t>
  </si>
  <si>
    <t>Barry Berman</t>
  </si>
  <si>
    <t>Sliver</t>
  </si>
  <si>
    <t>May 21, 1993 (United States)</t>
  </si>
  <si>
    <t>Rudy</t>
  </si>
  <si>
    <t>October 22, 1993 (United States)</t>
  </si>
  <si>
    <t>Coneheads</t>
  </si>
  <si>
    <t>July 23, 1993 (United States)</t>
  </si>
  <si>
    <t>Tom Davis</t>
  </si>
  <si>
    <t>So I Married an Axe Murderer</t>
  </si>
  <si>
    <t>Robbie Fox</t>
  </si>
  <si>
    <t>Hot Shots! Part Deux</t>
  </si>
  <si>
    <t>Much Ado About Nothing</t>
  </si>
  <si>
    <t>July 2, 1993 (United States)</t>
  </si>
  <si>
    <t>The Crush</t>
  </si>
  <si>
    <t>Alan Shapiro</t>
  </si>
  <si>
    <t>Loaded Weapon 1</t>
  </si>
  <si>
    <t>February 5, 1993 (United States)</t>
  </si>
  <si>
    <t>Don Holley</t>
  </si>
  <si>
    <t>This Boy's Life</t>
  </si>
  <si>
    <t>April 23, 1993 (United States)</t>
  </si>
  <si>
    <t>Tobias Wolff</t>
  </si>
  <si>
    <t>Knickerbocker Films</t>
  </si>
  <si>
    <t>Three Colors: Blue</t>
  </si>
  <si>
    <t>September 8, 1993 (France)</t>
  </si>
  <si>
    <t>Grumpy Old Men</t>
  </si>
  <si>
    <t>Mark Steven Johnson</t>
  </si>
  <si>
    <t>John Davis</t>
  </si>
  <si>
    <t>A Perfect World</t>
  </si>
  <si>
    <t>John Lee Hancock</t>
  </si>
  <si>
    <t>Leprechaun</t>
  </si>
  <si>
    <t>Mark Jones</t>
  </si>
  <si>
    <t>Warwick Davis</t>
  </si>
  <si>
    <t>Trimark Pictures</t>
  </si>
  <si>
    <t>Malice</t>
  </si>
  <si>
    <t>What's Love Got to Do with It</t>
  </si>
  <si>
    <t>Tina Turner</t>
  </si>
  <si>
    <t>Angela Bassett</t>
  </si>
  <si>
    <t>Short Cuts</t>
  </si>
  <si>
    <t>October 1, 1993 (Italy)</t>
  </si>
  <si>
    <t>Raymond Carver</t>
  </si>
  <si>
    <t>Fine Line Features</t>
  </si>
  <si>
    <t>Son in Law</t>
  </si>
  <si>
    <t>Patrick J. Clifton</t>
  </si>
  <si>
    <t>Pauly Shore</t>
  </si>
  <si>
    <t>Striking Distance</t>
  </si>
  <si>
    <t>Return of the Living Dead III</t>
  </si>
  <si>
    <t>February 25, 1994 (Brazil)</t>
  </si>
  <si>
    <t>Brian Yuzna</t>
  </si>
  <si>
    <t>John Penney</t>
  </si>
  <si>
    <t>Kent McCord</t>
  </si>
  <si>
    <t>Searching for Bobby Fischer</t>
  </si>
  <si>
    <t>August 11, 1993 (United States)</t>
  </si>
  <si>
    <t>Steven Zaillian</t>
  </si>
  <si>
    <t>Fred Waitzkin</t>
  </si>
  <si>
    <t>Jason Goes to Hell: the Final Friday</t>
  </si>
  <si>
    <t>Adam Marcus</t>
  </si>
  <si>
    <t>Jay Huguely</t>
  </si>
  <si>
    <t>John D. LeMay</t>
  </si>
  <si>
    <t>Matinee</t>
  </si>
  <si>
    <t>The Good Son</t>
  </si>
  <si>
    <t>The Beverly Hillbillies</t>
  </si>
  <si>
    <t>October 15, 1993 (United States)</t>
  </si>
  <si>
    <t>Paul Henning</t>
  </si>
  <si>
    <t>Diedrich Bader</t>
  </si>
  <si>
    <t>Beethoven's 2nd</t>
  </si>
  <si>
    <t>Killing Zoe</t>
  </si>
  <si>
    <t>September 1994 (United States)</t>
  </si>
  <si>
    <t>Roger Avary</t>
  </si>
  <si>
    <t>Davis-Films</t>
  </si>
  <si>
    <t>Cronos</t>
  </si>
  <si>
    <t>May 1994 (United States)</t>
  </si>
  <si>
    <t>Guillermo del Toro</t>
  </si>
  <si>
    <t>Federico Luppi</t>
  </si>
  <si>
    <t>CNCAIMC</t>
  </si>
  <si>
    <t>Geronimo: An American Legend</t>
  </si>
  <si>
    <t>Wayne's World 2</t>
  </si>
  <si>
    <t>Stephen Surjik</t>
  </si>
  <si>
    <t>Point of No Return</t>
  </si>
  <si>
    <t>March 19, 1993 (United States)</t>
  </si>
  <si>
    <t>Boxing Helena</t>
  </si>
  <si>
    <t>Jennifer Lynch</t>
  </si>
  <si>
    <t>Philippe Caland</t>
  </si>
  <si>
    <t>Mainline Pictures</t>
  </si>
  <si>
    <t>Romeo Is Bleeding</t>
  </si>
  <si>
    <t>Hilary Henkin</t>
  </si>
  <si>
    <t>Polygram Filmed Entertainment</t>
  </si>
  <si>
    <t>Rising Sun</t>
  </si>
  <si>
    <t>For Love or Money</t>
  </si>
  <si>
    <t>Teenage Mutant Ninja Turtles III</t>
  </si>
  <si>
    <t>Body Snatchers</t>
  </si>
  <si>
    <t>February 18, 1994 (United States)</t>
  </si>
  <si>
    <t>Dorset Productions</t>
  </si>
  <si>
    <t>Stalingrad</t>
  </si>
  <si>
    <t>January 21, 1993 (Germany)</t>
  </si>
  <si>
    <t>Joseph Vilsmaier</t>
  </si>
  <si>
    <t>JÃ¼rgen BÃ¼scher</t>
  </si>
  <si>
    <t>Dominique Horwitz</t>
  </si>
  <si>
    <t>B.A. Produktion</t>
  </si>
  <si>
    <t>Airborne</t>
  </si>
  <si>
    <t>Rob Bowman</t>
  </si>
  <si>
    <t>Bill Apablasa</t>
  </si>
  <si>
    <t>Shane McDermott</t>
  </si>
  <si>
    <t>Icon Entertainment International</t>
  </si>
  <si>
    <t>The Thing Called Love</t>
  </si>
  <si>
    <t>August 27, 1993 (United States)</t>
  </si>
  <si>
    <t>Carol Heikkinen</t>
  </si>
  <si>
    <t>The Vanishing</t>
  </si>
  <si>
    <t>George Sluizer</t>
  </si>
  <si>
    <t>Tim KrabbÃ©</t>
  </si>
  <si>
    <t>The House of the Spirits</t>
  </si>
  <si>
    <t>April 1, 1994 (United States)</t>
  </si>
  <si>
    <t>Isabel Allende</t>
  </si>
  <si>
    <t>Portugal</t>
  </si>
  <si>
    <t>Undercover Blues</t>
  </si>
  <si>
    <t>Ian Abrams</t>
  </si>
  <si>
    <t>Little Buddha</t>
  </si>
  <si>
    <t>May 25, 1994 (United States)</t>
  </si>
  <si>
    <t>Dragon</t>
  </si>
  <si>
    <t>Raffaella De Laurentiis Productions</t>
  </si>
  <si>
    <t>Poetic Justice</t>
  </si>
  <si>
    <t>Janet Jackson</t>
  </si>
  <si>
    <t>The Joy Luck Club</t>
  </si>
  <si>
    <t>Amy Tan</t>
  </si>
  <si>
    <t>Tamlyn Tomita</t>
  </si>
  <si>
    <t>The Cement Garden</t>
  </si>
  <si>
    <t>Charlotte Gainsbourg</t>
  </si>
  <si>
    <t>Untamed Heart</t>
  </si>
  <si>
    <t>Tom Sierchio</t>
  </si>
  <si>
    <t>Batman: Mask of the Phantasm</t>
  </si>
  <si>
    <t>Kevin Conroy</t>
  </si>
  <si>
    <t>Freaked</t>
  </si>
  <si>
    <t>March 31, 1994 (Australia)</t>
  </si>
  <si>
    <t>Tom Stern</t>
  </si>
  <si>
    <t>Tim Burns</t>
  </si>
  <si>
    <t>Chiodo Brothers Productions</t>
  </si>
  <si>
    <t>Swing Kids</t>
  </si>
  <si>
    <t>Thomas Carter</t>
  </si>
  <si>
    <t>Jonathan Marc Feldman</t>
  </si>
  <si>
    <t>Heart and Souls</t>
  </si>
  <si>
    <t>Gregory Hansen</t>
  </si>
  <si>
    <t>Needful Things</t>
  </si>
  <si>
    <t>Fraser C. Heston</t>
  </si>
  <si>
    <t>Max von Sydow</t>
  </si>
  <si>
    <t>Ruby in Paradise</t>
  </si>
  <si>
    <t>Victor Nunez</t>
  </si>
  <si>
    <t>Jane Austen</t>
  </si>
  <si>
    <t>Ashley Judd</t>
  </si>
  <si>
    <t>Full Crew/Say Yea</t>
  </si>
  <si>
    <t>Six Degrees of Separation</t>
  </si>
  <si>
    <t>December 8, 1993 (United States)</t>
  </si>
  <si>
    <t>John Guare</t>
  </si>
  <si>
    <t>Will Smith</t>
  </si>
  <si>
    <t>The Man Without a Face</t>
  </si>
  <si>
    <t>August 25, 1993 (United States)</t>
  </si>
  <si>
    <t>Isabelle Holland</t>
  </si>
  <si>
    <t>Farewell My Concubine</t>
  </si>
  <si>
    <t>Kaige Chen</t>
  </si>
  <si>
    <t>Pik-Wah Lee</t>
  </si>
  <si>
    <t>Tomson Films</t>
  </si>
  <si>
    <t>Sniper</t>
  </si>
  <si>
    <t>Luis Llosa</t>
  </si>
  <si>
    <t>Michael Frost Beckner</t>
  </si>
  <si>
    <t>Judgment Night</t>
  </si>
  <si>
    <t>Lewis Colick</t>
  </si>
  <si>
    <t>Shadowlands</t>
  </si>
  <si>
    <t>William Nicholson</t>
  </si>
  <si>
    <t>Arizona Dream</t>
  </si>
  <si>
    <t>September 9, 1994 (United States)</t>
  </si>
  <si>
    <t>David Atkins</t>
  </si>
  <si>
    <t>Nowhere to Run</t>
  </si>
  <si>
    <t>King of the Hill</t>
  </si>
  <si>
    <t>A.E. Hotchner</t>
  </si>
  <si>
    <t>Jesse Bradford</t>
  </si>
  <si>
    <t>Wildwood Enterprises</t>
  </si>
  <si>
    <t>Mad Dog and Glory</t>
  </si>
  <si>
    <t>We're Back! A Dinosaur's Story</t>
  </si>
  <si>
    <t>Red Rock West</t>
  </si>
  <si>
    <t>May 14, 1993 (Italy)</t>
  </si>
  <si>
    <t>Propaganda Films</t>
  </si>
  <si>
    <t>The Program</t>
  </si>
  <si>
    <t>Ghost in the Machine</t>
  </si>
  <si>
    <t>December 29, 1993 (United States)</t>
  </si>
  <si>
    <t>Fearless</t>
  </si>
  <si>
    <t>Rafael Yglesias</t>
  </si>
  <si>
    <t>Spring Creek Productions</t>
  </si>
  <si>
    <t>Manhattan Murder Mystery</t>
  </si>
  <si>
    <t>August 18, 1993 (United States)</t>
  </si>
  <si>
    <t>Surf Ninjas</t>
  </si>
  <si>
    <t>Ernie Reyes Sr.</t>
  </si>
  <si>
    <t>Weekend at Bernie's II</t>
  </si>
  <si>
    <t>Artimm</t>
  </si>
  <si>
    <t>Les visiteurs</t>
  </si>
  <si>
    <t>July 12, 1996 (United States)</t>
  </si>
  <si>
    <t>Jean-Marie PoirÃ©</t>
  </si>
  <si>
    <t>Christian Clavier</t>
  </si>
  <si>
    <t>Alpilles Productions</t>
  </si>
  <si>
    <t>The Adventures of Huck Finn</t>
  </si>
  <si>
    <t>Stephen Sommers</t>
  </si>
  <si>
    <t>Mark Twain</t>
  </si>
  <si>
    <t>Elijah Wood</t>
  </si>
  <si>
    <t>Steve White Productions</t>
  </si>
  <si>
    <t>Made in America</t>
  </si>
  <si>
    <t>Marcia Brandwynne</t>
  </si>
  <si>
    <t>May 6, 1994 (United States)</t>
  </si>
  <si>
    <t>M. Butterfly</t>
  </si>
  <si>
    <t>David Henry Hwang</t>
  </si>
  <si>
    <t>The Dark Half</t>
  </si>
  <si>
    <t>Only the Strong</t>
  </si>
  <si>
    <t>Mark Dacascos</t>
  </si>
  <si>
    <t>August Entertainment</t>
  </si>
  <si>
    <t>My Life</t>
  </si>
  <si>
    <t>Capella Films</t>
  </si>
  <si>
    <t>Mi vida loca</t>
  </si>
  <si>
    <t>July 15, 1994 (United States)</t>
  </si>
  <si>
    <t>Angel Aviles</t>
  </si>
  <si>
    <t>Look Who's Talking Now</t>
  </si>
  <si>
    <t>The Meteor Man</t>
  </si>
  <si>
    <t>Fatal Instinct</t>
  </si>
  <si>
    <t>David O'Malley</t>
  </si>
  <si>
    <t>CB4</t>
  </si>
  <si>
    <t>Chris Rock</t>
  </si>
  <si>
    <t>Calendar Girl</t>
  </si>
  <si>
    <t>John Whitesell</t>
  </si>
  <si>
    <t>Paul W. Shapiro</t>
  </si>
  <si>
    <t>Jason Priestley</t>
  </si>
  <si>
    <t>Parkway Productions</t>
  </si>
  <si>
    <t>Heaven &amp; Earth</t>
  </si>
  <si>
    <t>January 7, 1994 (United States)</t>
  </si>
  <si>
    <t>Le Ly Hayslip</t>
  </si>
  <si>
    <t>Hiep Thi Le</t>
  </si>
  <si>
    <t>Indian Summer</t>
  </si>
  <si>
    <t>Alan Arkin</t>
  </si>
  <si>
    <t>Once Upon a Forest</t>
  </si>
  <si>
    <t>Charles Grosvenor</t>
  </si>
  <si>
    <t>Rae Lambert</t>
  </si>
  <si>
    <t>Michael Crawford</t>
  </si>
  <si>
    <t>Posse</t>
  </si>
  <si>
    <t>Flesh and Bone</t>
  </si>
  <si>
    <t>Sommersby</t>
  </si>
  <si>
    <t>Even Cowgirls Get the Blues</t>
  </si>
  <si>
    <t>May 20, 1994 (United States)</t>
  </si>
  <si>
    <t>Tom Robbins</t>
  </si>
  <si>
    <t>Uma Thurman</t>
  </si>
  <si>
    <t>Life with Mikey</t>
  </si>
  <si>
    <t>Marc Lawrence</t>
  </si>
  <si>
    <t>Best of the Best II</t>
  </si>
  <si>
    <t>Max Strom</t>
  </si>
  <si>
    <t>Picture Securities</t>
  </si>
  <si>
    <t>The Thief and the Cobbler</t>
  </si>
  <si>
    <t>August 25, 1995 (United States)</t>
  </si>
  <si>
    <t>Richard Williams</t>
  </si>
  <si>
    <t>Richard Williams Productions</t>
  </si>
  <si>
    <t>My Boyfriend's Back</t>
  </si>
  <si>
    <t>Dean Lorey</t>
  </si>
  <si>
    <t>Andrew Lowery</t>
  </si>
  <si>
    <t>Warlock: The Armageddon</t>
  </si>
  <si>
    <t>Kevin Rock</t>
  </si>
  <si>
    <t>The Scent of Green Papaya</t>
  </si>
  <si>
    <t>January 28, 1994 (United States)</t>
  </si>
  <si>
    <t>Anh Hung Tran</t>
  </si>
  <si>
    <t>Nu YÃªn-KhÃª Tran</t>
  </si>
  <si>
    <t>Vietnam</t>
  </si>
  <si>
    <t>Les Productions Lazennec</t>
  </si>
  <si>
    <t>Kika</t>
  </si>
  <si>
    <t>Wide Sargasso Sea</t>
  </si>
  <si>
    <t>Jan Sharp</t>
  </si>
  <si>
    <t>Karina Lombard</t>
  </si>
  <si>
    <t>Laughing Kookaburra Productions</t>
  </si>
  <si>
    <t>Iron Monkey</t>
  </si>
  <si>
    <t>October 12, 2001 (United States)</t>
  </si>
  <si>
    <t>Woo-Ping Yuen</t>
  </si>
  <si>
    <t>Tan Cheung</t>
  </si>
  <si>
    <t>Rongguang Yu</t>
  </si>
  <si>
    <t>Film Workshop</t>
  </si>
  <si>
    <t>Mr. Nanny</t>
  </si>
  <si>
    <t>The Real McCoy</t>
  </si>
  <si>
    <t>Desmond Lowden</t>
  </si>
  <si>
    <t>Bregman/Baer Productions</t>
  </si>
  <si>
    <t>3 Ninjas: Knuckle Up</t>
  </si>
  <si>
    <t>April 7, 1995 (United States)</t>
  </si>
  <si>
    <t>Sang-ok Shin</t>
  </si>
  <si>
    <t>Alex S. Kim</t>
  </si>
  <si>
    <t>Sheen Productions</t>
  </si>
  <si>
    <t>Father Hood</t>
  </si>
  <si>
    <t>Faraway, So Close!</t>
  </si>
  <si>
    <t>December 21, 1993 (United States)</t>
  </si>
  <si>
    <t>Otto Sander</t>
  </si>
  <si>
    <t>Dangerous Game</t>
  </si>
  <si>
    <t>Cecchi Gori Europa N.V.</t>
  </si>
  <si>
    <t>Deadfall</t>
  </si>
  <si>
    <t>Christopher Coppola</t>
  </si>
  <si>
    <t>A Home of Our Own</t>
  </si>
  <si>
    <t>A Far Off Place</t>
  </si>
  <si>
    <t>Mikael Salomon</t>
  </si>
  <si>
    <t>Reese Witherspoon</t>
  </si>
  <si>
    <t>Guilty as Sin</t>
  </si>
  <si>
    <t>The Wedding Banquet</t>
  </si>
  <si>
    <t>August 4, 1993 (United States)</t>
  </si>
  <si>
    <t>Ang Lee</t>
  </si>
  <si>
    <t>Winston Chao</t>
  </si>
  <si>
    <t>Ang Lee Productions</t>
  </si>
  <si>
    <t>Another Stakeout</t>
  </si>
  <si>
    <t>Aspen Extreme</t>
  </si>
  <si>
    <t>Patrick Hasburgh</t>
  </si>
  <si>
    <t>Paul Gross</t>
  </si>
  <si>
    <t>Suture</t>
  </si>
  <si>
    <t>August 24, 1994 (France)</t>
  </si>
  <si>
    <t>Scott McGehee</t>
  </si>
  <si>
    <t>Dennis Haysbert</t>
  </si>
  <si>
    <t>Kino Korsakoff</t>
  </si>
  <si>
    <t>Blink</t>
  </si>
  <si>
    <t>January 26, 1994 (United States)</t>
  </si>
  <si>
    <t>Dana Stevens</t>
  </si>
  <si>
    <t>Where the Rivers Flow North</t>
  </si>
  <si>
    <t>Jay Craven</t>
  </si>
  <si>
    <t>Howard Frank Mosher</t>
  </si>
  <si>
    <t>Rip Torn</t>
  </si>
  <si>
    <t>Caledonia Pictures</t>
  </si>
  <si>
    <t>Sugar Hill</t>
  </si>
  <si>
    <t>Leon Ichaso</t>
  </si>
  <si>
    <t>Barry Michael Cooper</t>
  </si>
  <si>
    <t>Man's Best Friend</t>
  </si>
  <si>
    <t>Mr. Jones</t>
  </si>
  <si>
    <t>Rastar Productions</t>
  </si>
  <si>
    <t>Carnosaur</t>
  </si>
  <si>
    <t>John Brosnan</t>
  </si>
  <si>
    <t>Diane Ladd</t>
  </si>
  <si>
    <t>New Horizons Picture</t>
  </si>
  <si>
    <t>Mr. Wonderful</t>
  </si>
  <si>
    <t>Amy Schor Ferris</t>
  </si>
  <si>
    <t>Cop &amp; Â½</t>
  </si>
  <si>
    <t>Arne Olsen</t>
  </si>
  <si>
    <t>Madadayo</t>
  </si>
  <si>
    <t>April 17, 1993 (Japan)</t>
  </si>
  <si>
    <t>IshirÃ´ Honda</t>
  </si>
  <si>
    <t>Tatsuo Matsumura</t>
  </si>
  <si>
    <t>Caro diario</t>
  </si>
  <si>
    <t>September 30, 1994 (United States)</t>
  </si>
  <si>
    <t>Nanni Moretti</t>
  </si>
  <si>
    <t>Sacher Film</t>
  </si>
  <si>
    <t>Jack the Bear</t>
  </si>
  <si>
    <t>Marshall Herskovitz</t>
  </si>
  <si>
    <t>Dan McCall</t>
  </si>
  <si>
    <t>Money for Nothing</t>
  </si>
  <si>
    <t>Mark Bowden</t>
  </si>
  <si>
    <t>Naked in New York</t>
  </si>
  <si>
    <t>April 13, 1994 (United States)</t>
  </si>
  <si>
    <t>Daniel Algrant</t>
  </si>
  <si>
    <t>Some Film</t>
  </si>
  <si>
    <t>Son of the Pink Panther</t>
  </si>
  <si>
    <t>Maurice Richlin</t>
  </si>
  <si>
    <t>Jung on zo</t>
  </si>
  <si>
    <t>June 24, 1993 (Hong Kong)</t>
  </si>
  <si>
    <t>Kirk Wong</t>
  </si>
  <si>
    <t>Tin Nam Chun</t>
  </si>
  <si>
    <t>Totally F***ed Up</t>
  </si>
  <si>
    <t>January 13, 1995 (United Kingdom)</t>
  </si>
  <si>
    <t>James Duval</t>
  </si>
  <si>
    <t>Blurco</t>
  </si>
  <si>
    <t>Bodies, Rest &amp; Motion</t>
  </si>
  <si>
    <t>April 9, 1993 (United States)</t>
  </si>
  <si>
    <t>Michael Steinberg</t>
  </si>
  <si>
    <t>Roger Hedden</t>
  </si>
  <si>
    <t>House of Cards</t>
  </si>
  <si>
    <t>Michael Lessac</t>
  </si>
  <si>
    <t>Bhaji on the Beach</t>
  </si>
  <si>
    <t>Gurinder Chadha</t>
  </si>
  <si>
    <t>Kim Vithana</t>
  </si>
  <si>
    <t>Silent Tongue</t>
  </si>
  <si>
    <t>January 27, 1995 (United Kingdom)</t>
  </si>
  <si>
    <t>Alan Bates</t>
  </si>
  <si>
    <t>Amos &amp; Andrew</t>
  </si>
  <si>
    <t>Splitting Heirs</t>
  </si>
  <si>
    <t>Robert Young</t>
  </si>
  <si>
    <t>Born Yesterday</t>
  </si>
  <si>
    <t>March 26, 1993 (United States)</t>
  </si>
  <si>
    <t>Garson Kanin</t>
  </si>
  <si>
    <t>Mother's Boys</t>
  </si>
  <si>
    <t>Yves Simoneau</t>
  </si>
  <si>
    <t>Bernard Taylor</t>
  </si>
  <si>
    <t>The Nutcracker</t>
  </si>
  <si>
    <t>Susan Cooper</t>
  </si>
  <si>
    <t>Darci Kistler</t>
  </si>
  <si>
    <t>Krasnow Productions</t>
  </si>
  <si>
    <t>Philadelphia Experiment II</t>
  </si>
  <si>
    <t>June 4, 1994 (South Korea)</t>
  </si>
  <si>
    <t>Stephen Cornwell</t>
  </si>
  <si>
    <t>Wallace C. Bennett</t>
  </si>
  <si>
    <t>Brad Johnson</t>
  </si>
  <si>
    <t>Blue</t>
  </si>
  <si>
    <t>Channel 4 Television Corporation</t>
  </si>
  <si>
    <t>Fear of a Black Hat</t>
  </si>
  <si>
    <t>Rusty Cundieff</t>
  </si>
  <si>
    <t>Larry B. Scott</t>
  </si>
  <si>
    <t>Ed and His Dead Mother</t>
  </si>
  <si>
    <t>November 17, 1993 (United States)</t>
  </si>
  <si>
    <t>Chuck Hughes</t>
  </si>
  <si>
    <t>Eric Christmas</t>
  </si>
  <si>
    <t>A Dangerous Woman</t>
  </si>
  <si>
    <t>Mary McGarry Morris</t>
  </si>
  <si>
    <t>Josh and S.A.M.</t>
  </si>
  <si>
    <t>Billy Weber</t>
  </si>
  <si>
    <t>Jacob Tierney</t>
  </si>
  <si>
    <t>Ethan Frome</t>
  </si>
  <si>
    <t>John Madden</t>
  </si>
  <si>
    <t>Richard Nelson</t>
  </si>
  <si>
    <t>The Night We Never Met</t>
  </si>
  <si>
    <t>Warren Leight</t>
  </si>
  <si>
    <t>The Shawshank Redemption</t>
  </si>
  <si>
    <t>October 14, 1994 (United States)</t>
  </si>
  <si>
    <t>Frank Darabont</t>
  </si>
  <si>
    <t>Pulp Fiction</t>
  </si>
  <si>
    <t>Forrest Gump</t>
  </si>
  <si>
    <t>July 6, 1994 (United States)</t>
  </si>
  <si>
    <t>Winston Groom</t>
  </si>
  <si>
    <t>LÃ©on: The Professional</t>
  </si>
  <si>
    <t>November 18, 1994 (United States)</t>
  </si>
  <si>
    <t>Jean Reno</t>
  </si>
  <si>
    <t>True Lies</t>
  </si>
  <si>
    <t>Claude Zidi</t>
  </si>
  <si>
    <t>The Lion King</t>
  </si>
  <si>
    <t>June 24, 1994 (United States)</t>
  </si>
  <si>
    <t>Roger Allers</t>
  </si>
  <si>
    <t>Irene Mecchi</t>
  </si>
  <si>
    <t>The Mask</t>
  </si>
  <si>
    <t>July 29, 1994 (United States)</t>
  </si>
  <si>
    <t>Michael Fallon</t>
  </si>
  <si>
    <t>Jim Carrey</t>
  </si>
  <si>
    <t>Speed</t>
  </si>
  <si>
    <t>June 10, 1994 (United States)</t>
  </si>
  <si>
    <t>Jan de Bont</t>
  </si>
  <si>
    <t>Graham Yost</t>
  </si>
  <si>
    <t>The Mark Gordon Company</t>
  </si>
  <si>
    <t>Stargate</t>
  </si>
  <si>
    <t>October 28, 1994 (United States)</t>
  </si>
  <si>
    <t>Dean Devlin</t>
  </si>
  <si>
    <t>The Little Rascals</t>
  </si>
  <si>
    <t>August 5, 1994 (United States)</t>
  </si>
  <si>
    <t>Travis Tedford</t>
  </si>
  <si>
    <t>Dumb and Dumber</t>
  </si>
  <si>
    <t>December 16, 1994 (United States)</t>
  </si>
  <si>
    <t>Peter Farrelly</t>
  </si>
  <si>
    <t>Legends of the Fall</t>
  </si>
  <si>
    <t>January 13, 1995 (United States)</t>
  </si>
  <si>
    <t>Susan Shilliday</t>
  </si>
  <si>
    <t>Natural Born Killers</t>
  </si>
  <si>
    <t>August 26, 1994 (United States)</t>
  </si>
  <si>
    <t>Woody Harrelson</t>
  </si>
  <si>
    <t>The Crow</t>
  </si>
  <si>
    <t>May 13, 1994 (United States)</t>
  </si>
  <si>
    <t>Alex Proyas</t>
  </si>
  <si>
    <t>James O'Barr</t>
  </si>
  <si>
    <t>Crowvision Inc.</t>
  </si>
  <si>
    <t>Interview with the Vampire: the Vampire Chronicles</t>
  </si>
  <si>
    <t>November 11, 1994 (United States)</t>
  </si>
  <si>
    <t>Anne Rice</t>
  </si>
  <si>
    <t>Four Weddings and a Funeral</t>
  </si>
  <si>
    <t>April 15, 1994 (United States)</t>
  </si>
  <si>
    <t>The Flintstones</t>
  </si>
  <si>
    <t>May 27, 1994 (United States)</t>
  </si>
  <si>
    <t>Ace Ventura: Pet Detective</t>
  </si>
  <si>
    <t>Tom Shadyac</t>
  </si>
  <si>
    <t>Jack Bernstein</t>
  </si>
  <si>
    <t>Little Women</t>
  </si>
  <si>
    <t>December 25, 1994 (United States)</t>
  </si>
  <si>
    <t>Louisa May Alcott</t>
  </si>
  <si>
    <t>Street Fighter</t>
  </si>
  <si>
    <t>December 23, 1994 (United States)</t>
  </si>
  <si>
    <t>Capcom Entertainment</t>
  </si>
  <si>
    <t>Chungking Express</t>
  </si>
  <si>
    <t>March 8, 1996 (United States)</t>
  </si>
  <si>
    <t>Brigitte Lin</t>
  </si>
  <si>
    <t>Jet Tone Production</t>
  </si>
  <si>
    <t>Clear and Present Danger</t>
  </si>
  <si>
    <t>August 3, 1994 (United States)</t>
  </si>
  <si>
    <t>D2: The Mighty Ducks</t>
  </si>
  <si>
    <t>March 25, 1994 (United States)</t>
  </si>
  <si>
    <t>Sam Weisman</t>
  </si>
  <si>
    <t>Heavenly Creatures</t>
  </si>
  <si>
    <t>October 14, 1994 (New Zealand)</t>
  </si>
  <si>
    <t>Fran Walsh</t>
  </si>
  <si>
    <t>Melanie Lynskey</t>
  </si>
  <si>
    <t>Clerks</t>
  </si>
  <si>
    <t>November 9, 1994 (France)</t>
  </si>
  <si>
    <t>Kevin Smith</t>
  </si>
  <si>
    <t>Brian O'Halloran</t>
  </si>
  <si>
    <t>View Askew Productions</t>
  </si>
  <si>
    <t>Camp Nowhere</t>
  </si>
  <si>
    <t>Jonathan Prince</t>
  </si>
  <si>
    <t>Andrew Kurtzman</t>
  </si>
  <si>
    <t>Jonathan Jackson</t>
  </si>
  <si>
    <t>Maverick</t>
  </si>
  <si>
    <t>Roy Huggins</t>
  </si>
  <si>
    <t>Donner/Shuler-Donner Productions</t>
  </si>
  <si>
    <t>Wyatt Earp</t>
  </si>
  <si>
    <t>The Last Seduction</t>
  </si>
  <si>
    <t>October 26, 1994 (United States)</t>
  </si>
  <si>
    <t>Steve Barancik</t>
  </si>
  <si>
    <t>Linda Fiorentino</t>
  </si>
  <si>
    <t>The Adventures of Priscilla, Queen of the Desert</t>
  </si>
  <si>
    <t>August 10, 1994 (United States)</t>
  </si>
  <si>
    <t>Stephan Elliott</t>
  </si>
  <si>
    <t>Little Giants</t>
  </si>
  <si>
    <t>James Ferguson</t>
  </si>
  <si>
    <t>Ed Wood</t>
  </si>
  <si>
    <t>October 7, 1994 (United States)</t>
  </si>
  <si>
    <t>Rudolph Grey</t>
  </si>
  <si>
    <t>Star Trek: Generations</t>
  </si>
  <si>
    <t>David Carson</t>
  </si>
  <si>
    <t>Patrick Stewart</t>
  </si>
  <si>
    <t>Disclosure</t>
  </si>
  <si>
    <t>December 9, 1994 (United States)</t>
  </si>
  <si>
    <t>Angels in the Outfield</t>
  </si>
  <si>
    <t>Dorothy Kingsley</t>
  </si>
  <si>
    <t>Caravan Pictures</t>
  </si>
  <si>
    <t>In the Mouth of Madness</t>
  </si>
  <si>
    <t>February 3, 1995 (United States)</t>
  </si>
  <si>
    <t>Michael De Luca</t>
  </si>
  <si>
    <t>Richie Rich</t>
  </si>
  <si>
    <t>December 21, 1994 (United States)</t>
  </si>
  <si>
    <t>Beverly Hills Cop III</t>
  </si>
  <si>
    <t>Reality Bites</t>
  </si>
  <si>
    <t>Ben Stiller</t>
  </si>
  <si>
    <t>Helen Childress</t>
  </si>
  <si>
    <t>Jersey Films</t>
  </si>
  <si>
    <t>Naked Gun 33 1/3: the Final Insult</t>
  </si>
  <si>
    <t>Peter Segal</t>
  </si>
  <si>
    <t>Sirens</t>
  </si>
  <si>
    <t>British Screen Finance Ltd.</t>
  </si>
  <si>
    <t>Three Colors: Red</t>
  </si>
  <si>
    <t>November 23, 1994 (United States)</t>
  </si>
  <si>
    <t>Junior</t>
  </si>
  <si>
    <t>New Nightmare</t>
  </si>
  <si>
    <t>Baby's Day Out</t>
  </si>
  <si>
    <t>July 1, 1994 (United States)</t>
  </si>
  <si>
    <t>Lara Flynn Boyle</t>
  </si>
  <si>
    <t>The River Wild</t>
  </si>
  <si>
    <t>Denis O'Neill</t>
  </si>
  <si>
    <t>Airheads</t>
  </si>
  <si>
    <t>Rich Wilkes</t>
  </si>
  <si>
    <t>Texas Chainsaw Massacre: The Next Generation</t>
  </si>
  <si>
    <t>January 1, 1994 (Germany)</t>
  </si>
  <si>
    <t>RenÃ©e Zellweger</t>
  </si>
  <si>
    <t>Ultra Muchos Productions</t>
  </si>
  <si>
    <t>The Next Karate Kid</t>
  </si>
  <si>
    <t>Blown Away</t>
  </si>
  <si>
    <t>John Rice</t>
  </si>
  <si>
    <t>Color of Night</t>
  </si>
  <si>
    <t>August 19, 1994 (United States)</t>
  </si>
  <si>
    <t>Billy Ray</t>
  </si>
  <si>
    <t>Cinergi Pictures Entertainment</t>
  </si>
  <si>
    <t>North</t>
  </si>
  <si>
    <t>July 22, 1994 (United States)</t>
  </si>
  <si>
    <t>Alan Zweibel</t>
  </si>
  <si>
    <t>Muriel's Wedding</t>
  </si>
  <si>
    <t>March 31, 1995 (United States)</t>
  </si>
  <si>
    <t>P.J. Hogan</t>
  </si>
  <si>
    <t>Toni Collette</t>
  </si>
  <si>
    <t>The Client</t>
  </si>
  <si>
    <t>July 20, 1994 (United States)</t>
  </si>
  <si>
    <t>Blank Check</t>
  </si>
  <si>
    <t>Rupert Wainwright</t>
  </si>
  <si>
    <t>Brian Bonsall</t>
  </si>
  <si>
    <t>It Could Happen to You</t>
  </si>
  <si>
    <t>Jane Anderson</t>
  </si>
  <si>
    <t>Only You</t>
  </si>
  <si>
    <t>Diane Drake</t>
  </si>
  <si>
    <t>Marisa Tomei</t>
  </si>
  <si>
    <t>Once Were Warriors</t>
  </si>
  <si>
    <t>March 3, 1995 (United States)</t>
  </si>
  <si>
    <t>Lee Tamahori</t>
  </si>
  <si>
    <t>Riwia Brown</t>
  </si>
  <si>
    <t>Rena Owen</t>
  </si>
  <si>
    <t>Communicado Productions</t>
  </si>
  <si>
    <t>Wolf</t>
  </si>
  <si>
    <t>June 17, 1994 (United States)</t>
  </si>
  <si>
    <t>Mary Shelley's Frankenstein</t>
  </si>
  <si>
    <t>November 4, 1994 (United States)</t>
  </si>
  <si>
    <t>Mary Shelley</t>
  </si>
  <si>
    <t>Exit to Eden</t>
  </si>
  <si>
    <t>Dana Delany</t>
  </si>
  <si>
    <t>Savoy Pictures</t>
  </si>
  <si>
    <t>The Jungle Book</t>
  </si>
  <si>
    <t>Rudyard Kipling</t>
  </si>
  <si>
    <t>Vegahom Europe</t>
  </si>
  <si>
    <t>The Hudsucker Proxy</t>
  </si>
  <si>
    <t>March 11, 1994 (United States)</t>
  </si>
  <si>
    <t>Timecop</t>
  </si>
  <si>
    <t>September 16, 1994 (United States)</t>
  </si>
  <si>
    <t>Mark Verheiden</t>
  </si>
  <si>
    <t>The Santa Clause</t>
  </si>
  <si>
    <t>John Pasquin</t>
  </si>
  <si>
    <t>Leo Benvenuti</t>
  </si>
  <si>
    <t>Tim Allen</t>
  </si>
  <si>
    <t>The Specialist</t>
  </si>
  <si>
    <t>John Shirley</t>
  </si>
  <si>
    <t>The Pagemaster</t>
  </si>
  <si>
    <t>Pixote Hunt</t>
  </si>
  <si>
    <t>Shallow Grave</t>
  </si>
  <si>
    <t>February 10, 1995 (United States)</t>
  </si>
  <si>
    <t>Danny Boyle</t>
  </si>
  <si>
    <t>John Hodge</t>
  </si>
  <si>
    <t>Serial Mom</t>
  </si>
  <si>
    <t>Bad Girls</t>
  </si>
  <si>
    <t>April 22, 1994 (United States)</t>
  </si>
  <si>
    <t>Albert S. Ruddy</t>
  </si>
  <si>
    <t>The Shadow</t>
  </si>
  <si>
    <t>Walter B. Gibson</t>
  </si>
  <si>
    <t>When a Man Loves a Woman</t>
  </si>
  <si>
    <t>Blue Sky</t>
  </si>
  <si>
    <t>Rama Laurie Stagner</t>
  </si>
  <si>
    <t>Quiz Show</t>
  </si>
  <si>
    <t>Paul Attanasio</t>
  </si>
  <si>
    <t>Ralph Fiennes</t>
  </si>
  <si>
    <t>Surviving the Game</t>
  </si>
  <si>
    <t>Eric Bernt</t>
  </si>
  <si>
    <t>My Father the Hero</t>
  </si>
  <si>
    <t>Nell</t>
  </si>
  <si>
    <t>Mark Handley</t>
  </si>
  <si>
    <t>Egg Pictures</t>
  </si>
  <si>
    <t>Three Colors: White</t>
  </si>
  <si>
    <t>Zbigniew Zamachowski</t>
  </si>
  <si>
    <t>My Girl 2</t>
  </si>
  <si>
    <t>Chasers</t>
  </si>
  <si>
    <t>Joe Batteer</t>
  </si>
  <si>
    <t>The Getaway</t>
  </si>
  <si>
    <t>Major League II</t>
  </si>
  <si>
    <t>March 30, 1994 (United States)</t>
  </si>
  <si>
    <t>Torment</t>
  </si>
  <si>
    <t>November 1994 (United States)</t>
  </si>
  <si>
    <t>Emmanuelle BÃ©art</t>
  </si>
  <si>
    <t>Don Juan DeMarco</t>
  </si>
  <si>
    <t>Lord Byron</t>
  </si>
  <si>
    <t>Exotica</t>
  </si>
  <si>
    <t>March 24, 1995 (United States)</t>
  </si>
  <si>
    <t>Bruce Greenwood</t>
  </si>
  <si>
    <t>Clifford</t>
  </si>
  <si>
    <t>William Porter</t>
  </si>
  <si>
    <t>Thumbelina</t>
  </si>
  <si>
    <t>Double Dragon</t>
  </si>
  <si>
    <t>James Yukich</t>
  </si>
  <si>
    <t>Paul Dini</t>
  </si>
  <si>
    <t>Robert Patrick</t>
  </si>
  <si>
    <t>Greenleaf Productions</t>
  </si>
  <si>
    <t>Death and the Maiden</t>
  </si>
  <si>
    <t>January 27, 1995 (United States)</t>
  </si>
  <si>
    <t>Ariel Dorfman</t>
  </si>
  <si>
    <t>PCU</t>
  </si>
  <si>
    <t>April 29, 1994 (United States)</t>
  </si>
  <si>
    <t>Adam Leff</t>
  </si>
  <si>
    <t>Jeremy Piven</t>
  </si>
  <si>
    <t>The Postman</t>
  </si>
  <si>
    <t>March 22, 1996 (United States)</t>
  </si>
  <si>
    <t>Antonio SkÃ¡rmeta</t>
  </si>
  <si>
    <t>Massimo Troisi</t>
  </si>
  <si>
    <t>8 Seconds</t>
  </si>
  <si>
    <t>Luke Perry</t>
  </si>
  <si>
    <t>The Madness of King George</t>
  </si>
  <si>
    <t>December 28, 1994 (United States)</t>
  </si>
  <si>
    <t>Nicholas Hytner</t>
  </si>
  <si>
    <t>Nigel Hawthorne</t>
  </si>
  <si>
    <t>Of Love and Shadows</t>
  </si>
  <si>
    <t>May 10, 1996 (United States)</t>
  </si>
  <si>
    <t>Betty Kaplan</t>
  </si>
  <si>
    <t>Antonio Banderas</t>
  </si>
  <si>
    <t>Aleph Producciones S.A.</t>
  </si>
  <si>
    <t>Richard Russo</t>
  </si>
  <si>
    <t>Wagons East</t>
  </si>
  <si>
    <t>Matthew Carlson</t>
  </si>
  <si>
    <t>The Secret of Roan Inish</t>
  </si>
  <si>
    <t>Rosalie K. Fry</t>
  </si>
  <si>
    <t>Jeni Courtney</t>
  </si>
  <si>
    <t>Jones Entertainment Group</t>
  </si>
  <si>
    <t>Above the Rim</t>
  </si>
  <si>
    <t>March 23, 1994 (United States)</t>
  </si>
  <si>
    <t>Jeff Pollack</t>
  </si>
  <si>
    <t>Duane Martin</t>
  </si>
  <si>
    <t>Greedy</t>
  </si>
  <si>
    <t>With Honors</t>
  </si>
  <si>
    <t>Alek Keshishian</t>
  </si>
  <si>
    <t>Police Academy: Mission to Moscow</t>
  </si>
  <si>
    <t>G.W. Bailey</t>
  </si>
  <si>
    <t>Little Big League</t>
  </si>
  <si>
    <t>June 29, 1994 (United States)</t>
  </si>
  <si>
    <t>Andrew Scheinman</t>
  </si>
  <si>
    <t>Gregory K. Pincus</t>
  </si>
  <si>
    <t>Luke Edwards</t>
  </si>
  <si>
    <t>On Deadly Ground</t>
  </si>
  <si>
    <t>Ed Horowitz</t>
  </si>
  <si>
    <t>Seagal/Nasso Productions</t>
  </si>
  <si>
    <t>Ready to Wear</t>
  </si>
  <si>
    <t>Sophia Loren</t>
  </si>
  <si>
    <t>Etalon Film</t>
  </si>
  <si>
    <t>Bullets Over Broadway</t>
  </si>
  <si>
    <t>February 24, 1995 (United States)</t>
  </si>
  <si>
    <t>Queen Margot</t>
  </si>
  <si>
    <t>Patrice ChÃ©reau</t>
  </si>
  <si>
    <t>Crooklyn</t>
  </si>
  <si>
    <t>Joie Lee</t>
  </si>
  <si>
    <t>Alfre Woodard</t>
  </si>
  <si>
    <t>Spanking the Monkey</t>
  </si>
  <si>
    <t>David O. Russell</t>
  </si>
  <si>
    <t>Jeremy Davies</t>
  </si>
  <si>
    <t>Buckeye Films</t>
  </si>
  <si>
    <t>The Legend of Drunken Master</t>
  </si>
  <si>
    <t>October 20, 2000 (United States)</t>
  </si>
  <si>
    <t>Chia-Liang Liu</t>
  </si>
  <si>
    <t>Intersection</t>
  </si>
  <si>
    <t>January 21, 1994 (United States)</t>
  </si>
  <si>
    <t>Sister My Sister</t>
  </si>
  <si>
    <t>July 14, 1995 (United States)</t>
  </si>
  <si>
    <t>Nancy Meckler</t>
  </si>
  <si>
    <t>Wendy Kesselman</t>
  </si>
  <si>
    <t>Miracle on 34th Street</t>
  </si>
  <si>
    <t>Valentine Davies</t>
  </si>
  <si>
    <t>The Swan Princess</t>
  </si>
  <si>
    <t>Richard Rich</t>
  </si>
  <si>
    <t>Jack Palance</t>
  </si>
  <si>
    <t>Nest Family Entertainment</t>
  </si>
  <si>
    <t>Threesome</t>
  </si>
  <si>
    <t>April 8, 1994 (United States)</t>
  </si>
  <si>
    <t>Motion Picture Corporation of America (MPCA)</t>
  </si>
  <si>
    <t>The War</t>
  </si>
  <si>
    <t>Kathy McWorter</t>
  </si>
  <si>
    <t>The Chase</t>
  </si>
  <si>
    <t>Adam Rifkin</t>
  </si>
  <si>
    <t>Capitol Films</t>
  </si>
  <si>
    <t>Milk Money</t>
  </si>
  <si>
    <t>August 31, 1994 (United States)</t>
  </si>
  <si>
    <t>John Mattson</t>
  </si>
  <si>
    <t>Renaissance Man</t>
  </si>
  <si>
    <t>Jim Burnstein</t>
  </si>
  <si>
    <t>S.F.W.</t>
  </si>
  <si>
    <t>January 20, 1995 (United States)</t>
  </si>
  <si>
    <t>Jefery Levy</t>
  </si>
  <si>
    <t>Andrew Wellman</t>
  </si>
  <si>
    <t>Jason's Lyric</t>
  </si>
  <si>
    <t>September 28, 1994 (United States)</t>
  </si>
  <si>
    <t>Doug McHenry</t>
  </si>
  <si>
    <t>Bobby Smith Jr.</t>
  </si>
  <si>
    <t>Allen Payne</t>
  </si>
  <si>
    <t>Immortal Beloved</t>
  </si>
  <si>
    <t>Eat Drink Man Woman</t>
  </si>
  <si>
    <t>Sihung Lung</t>
  </si>
  <si>
    <t>Blue Chips</t>
  </si>
  <si>
    <t>The Cowboy Way</t>
  </si>
  <si>
    <t>Robert C. Thompson</t>
  </si>
  <si>
    <t>No Escape</t>
  </si>
  <si>
    <t>Richard Herley</t>
  </si>
  <si>
    <t>The Road to Wellville</t>
  </si>
  <si>
    <t>T. Coraghessan Boyle</t>
  </si>
  <si>
    <t>Andre</t>
  </si>
  <si>
    <t>August 17, 1994 (United States)</t>
  </si>
  <si>
    <t>Harry Goodridge</t>
  </si>
  <si>
    <t>Tina Majorino</t>
  </si>
  <si>
    <t>Highlander: The Final Dimension</t>
  </si>
  <si>
    <t>Andrew Morahan</t>
  </si>
  <si>
    <t>Fallingcloud</t>
  </si>
  <si>
    <t>Cemetery Man</t>
  </si>
  <si>
    <t>April 26, 1996 (United States)</t>
  </si>
  <si>
    <t>Michele Soavi</t>
  </si>
  <si>
    <t>Tiziano Sclavi</t>
  </si>
  <si>
    <t>Rupert Everett</t>
  </si>
  <si>
    <t>Audifilm</t>
  </si>
  <si>
    <t>Death Machine</t>
  </si>
  <si>
    <t>May 26, 1995 (United Kingdom)</t>
  </si>
  <si>
    <t>Stephen Norrington</t>
  </si>
  <si>
    <t>Brad Dourif</t>
  </si>
  <si>
    <t>Entertainment Film Distributors</t>
  </si>
  <si>
    <t>Ashes of Time</t>
  </si>
  <si>
    <t>September 17, 1994 (Hong Kong)</t>
  </si>
  <si>
    <t>Louis Cha</t>
  </si>
  <si>
    <t>Brainscan</t>
  </si>
  <si>
    <t>Brian Owens</t>
  </si>
  <si>
    <t>Admire Productions Ltd.</t>
  </si>
  <si>
    <t>Cabin Boy</t>
  </si>
  <si>
    <t>Adam Resnick</t>
  </si>
  <si>
    <t>Chris Elliott</t>
  </si>
  <si>
    <t>Guarding Tess</t>
  </si>
  <si>
    <t>Channel Films</t>
  </si>
  <si>
    <t>Black Beauty</t>
  </si>
  <si>
    <t>Caroline Thompson</t>
  </si>
  <si>
    <t>Anna Sewell</t>
  </si>
  <si>
    <t>Sean Bean</t>
  </si>
  <si>
    <t>Iron Will</t>
  </si>
  <si>
    <t>Charles Haid</t>
  </si>
  <si>
    <t>John Michael Hayes</t>
  </si>
  <si>
    <t>Mackenzie Astin</t>
  </si>
  <si>
    <t>Drop Zone</t>
  </si>
  <si>
    <t>Tony Griffin</t>
  </si>
  <si>
    <t>Through the Olive Trees</t>
  </si>
  <si>
    <t>January 25, 1995 (France)</t>
  </si>
  <si>
    <t>Mohamad Ali Keshavarz</t>
  </si>
  <si>
    <t>Abbas Kiarostami Productions</t>
  </si>
  <si>
    <t>To Live</t>
  </si>
  <si>
    <t>Wei Lu</t>
  </si>
  <si>
    <t>You Ge</t>
  </si>
  <si>
    <t>In the Army Now</t>
  </si>
  <si>
    <t>August 12, 1994 (United States)</t>
  </si>
  <si>
    <t>Trapped in Paradise</t>
  </si>
  <si>
    <t>December 2, 1994 (United States)</t>
  </si>
  <si>
    <t>Death Wish: The Face of Death</t>
  </si>
  <si>
    <t>21st Century Films</t>
  </si>
  <si>
    <t>City Slickers II: the Legend of Curly's Gold</t>
  </si>
  <si>
    <t>Corrina, Corrina</t>
  </si>
  <si>
    <t>Jessie Nelson</t>
  </si>
  <si>
    <t>The Ref</t>
  </si>
  <si>
    <t>Ted Demme</t>
  </si>
  <si>
    <t>Marie Weiss</t>
  </si>
  <si>
    <t>Denis Leary</t>
  </si>
  <si>
    <t>I.Q.</t>
  </si>
  <si>
    <t>3 Ninjas Kick Back</t>
  </si>
  <si>
    <t>Charles T. Kanganis</t>
  </si>
  <si>
    <t>Ben-Ami/Leeds Productions</t>
  </si>
  <si>
    <t>It's Pat: the Movie</t>
  </si>
  <si>
    <t>November 25, 1994 (Brazil)</t>
  </si>
  <si>
    <t>Adam Bernstein</t>
  </si>
  <si>
    <t>Julia Sweeney</t>
  </si>
  <si>
    <t>The Favor</t>
  </si>
  <si>
    <t>Sara Parriott</t>
  </si>
  <si>
    <t>The Paper</t>
  </si>
  <si>
    <t>Terminal Velocity</t>
  </si>
  <si>
    <t>September 23, 1994 (United States)</t>
  </si>
  <si>
    <t>China Moon</t>
  </si>
  <si>
    <t>John Bailey</t>
  </si>
  <si>
    <t>Roy Carlson</t>
  </si>
  <si>
    <t>Cops and Robbersons</t>
  </si>
  <si>
    <t>Bernie Somers</t>
  </si>
  <si>
    <t>Little Odessa</t>
  </si>
  <si>
    <t>May 19, 1995 (United States)</t>
  </si>
  <si>
    <t>James Gray</t>
  </si>
  <si>
    <t>Lassie</t>
  </si>
  <si>
    <t>Eric Knight</t>
  </si>
  <si>
    <t>Broadway Pictures</t>
  </si>
  <si>
    <t>Monkey Trouble</t>
  </si>
  <si>
    <t>Thora Birch</t>
  </si>
  <si>
    <t>Fresh</t>
  </si>
  <si>
    <t>September 2, 1994 (United States)</t>
  </si>
  <si>
    <t>Sean Nelson</t>
  </si>
  <si>
    <t>LumiÃ¨re Pictures</t>
  </si>
  <si>
    <t>The Puppet Masters</t>
  </si>
  <si>
    <t>October 21, 1994 (United States)</t>
  </si>
  <si>
    <t>Stuart Orme</t>
  </si>
  <si>
    <t>Robert A. Heinlein</t>
  </si>
  <si>
    <t>The Scout</t>
  </si>
  <si>
    <t>Roger Angell</t>
  </si>
  <si>
    <t>Santo Domingo Film &amp; Music Video</t>
  </si>
  <si>
    <t>Backbeat</t>
  </si>
  <si>
    <t>Iain Softley</t>
  </si>
  <si>
    <t>Leprechaun 2</t>
  </si>
  <si>
    <t>Planet Productions</t>
  </si>
  <si>
    <t>Love Affair</t>
  </si>
  <si>
    <t>Mildred Cram</t>
  </si>
  <si>
    <t>Mulholland Productions</t>
  </si>
  <si>
    <t>Mixed Nuts</t>
  </si>
  <si>
    <t>Silent Fall</t>
  </si>
  <si>
    <t>Akiva Goldsman</t>
  </si>
  <si>
    <t>House Party 3</t>
  </si>
  <si>
    <t>January 12, 1994 (United States)</t>
  </si>
  <si>
    <t>Eric Meza</t>
  </si>
  <si>
    <t>The Air Up There</t>
  </si>
  <si>
    <t>Max Apple</t>
  </si>
  <si>
    <t>Sleep with Me</t>
  </si>
  <si>
    <t>November 2, 1994 (France)</t>
  </si>
  <si>
    <t>Rory Kelly</t>
  </si>
  <si>
    <t>Duane Dell'Amico</t>
  </si>
  <si>
    <t>Princess Caraboo</t>
  </si>
  <si>
    <t>Ardican Films</t>
  </si>
  <si>
    <t>A Low Down Dirty Shame</t>
  </si>
  <si>
    <t>Lightning Jack</t>
  </si>
  <si>
    <t>Lightning Ridge</t>
  </si>
  <si>
    <t>A Pure Formality</t>
  </si>
  <si>
    <t>May 26, 1995 (United States)</t>
  </si>
  <si>
    <t>Swimming with Sharks</t>
  </si>
  <si>
    <t>April 21, 1995 (United States)</t>
  </si>
  <si>
    <t>George Huang</t>
  </si>
  <si>
    <t>Kevin Spacey</t>
  </si>
  <si>
    <t>I Love Trouble</t>
  </si>
  <si>
    <t>Annhall</t>
  </si>
  <si>
    <t>A Troll in Central Park</t>
  </si>
  <si>
    <t>Mosquito</t>
  </si>
  <si>
    <t>November 21, 1994 (Japan)</t>
  </si>
  <si>
    <t>Gary Jones</t>
  </si>
  <si>
    <t>Tom Chaney</t>
  </si>
  <si>
    <t>Gunnar Hansen</t>
  </si>
  <si>
    <t>Antibes Inc.</t>
  </si>
  <si>
    <t>Blankman</t>
  </si>
  <si>
    <t>Trading Mom</t>
  </si>
  <si>
    <t>Tia Brelis</t>
  </si>
  <si>
    <t>Nancy Brelis</t>
  </si>
  <si>
    <t>First Look International</t>
  </si>
  <si>
    <t>A Simple Twist of Fate</t>
  </si>
  <si>
    <t>George Eliot</t>
  </si>
  <si>
    <t>Farinelli</t>
  </si>
  <si>
    <t>March 17, 1995 (United States)</t>
  </si>
  <si>
    <t>GÃ©rard Corbiau</t>
  </si>
  <si>
    <t>AndrÃ©e Corbiau</t>
  </si>
  <si>
    <t>Stefano Dionisi</t>
  </si>
  <si>
    <t>StÃ©phan Films</t>
  </si>
  <si>
    <t>Priest</t>
  </si>
  <si>
    <t>Antonia Bird</t>
  </si>
  <si>
    <t>Jimmy McGovern</t>
  </si>
  <si>
    <t>Linus Roache</t>
  </si>
  <si>
    <t>Mrs. Parker and the Vicious Circle</t>
  </si>
  <si>
    <t>Barcelona</t>
  </si>
  <si>
    <t>Taylor Nichols</t>
  </si>
  <si>
    <t>Barcelona Films</t>
  </si>
  <si>
    <t>Pred dozhdot</t>
  </si>
  <si>
    <t>Milcho Manchevski</t>
  </si>
  <si>
    <t>Katrin Cartlidge</t>
  </si>
  <si>
    <t>Republic of Macedonia</t>
  </si>
  <si>
    <t>Aim</t>
  </si>
  <si>
    <t>Burnt by the Sun</t>
  </si>
  <si>
    <t>Russia</t>
  </si>
  <si>
    <t>Studio Trite</t>
  </si>
  <si>
    <t>War of the Buttons</t>
  </si>
  <si>
    <t>September 29, 1995 (United States)</t>
  </si>
  <si>
    <t>John Roberts</t>
  </si>
  <si>
    <t>Louis Pergaud</t>
  </si>
  <si>
    <t>Gregg Fitzgerald</t>
  </si>
  <si>
    <t>There Goes My Baby</t>
  </si>
  <si>
    <t>The Sum of Us</t>
  </si>
  <si>
    <t>March 8, 1995 (United States)</t>
  </si>
  <si>
    <t>Geoff Burton</t>
  </si>
  <si>
    <t>Jack Thompson</t>
  </si>
  <si>
    <t>Radioland Murders</t>
  </si>
  <si>
    <t>Brian Benben</t>
  </si>
  <si>
    <t>The Inkwell</t>
  </si>
  <si>
    <t>Matty Rich</t>
  </si>
  <si>
    <t>Trey Ellis</t>
  </si>
  <si>
    <t>Larenz Tate</t>
  </si>
  <si>
    <t>Being Human</t>
  </si>
  <si>
    <t>Jimmy Hollywood</t>
  </si>
  <si>
    <t>Holy Matrimony</t>
  </si>
  <si>
    <t>David Weisberg</t>
  </si>
  <si>
    <t>Patricia Arquette</t>
  </si>
  <si>
    <t>Tom &amp; Viv</t>
  </si>
  <si>
    <t>Michael Hastings</t>
  </si>
  <si>
    <t>Squanto: A Warrior's Tale</t>
  </si>
  <si>
    <t>Xavier Koller</t>
  </si>
  <si>
    <t>Darlene Craviotto</t>
  </si>
  <si>
    <t>Adam Beach</t>
  </si>
  <si>
    <t>My Summer Story</t>
  </si>
  <si>
    <t>Getting Even with Dad</t>
  </si>
  <si>
    <t>River of Grass</t>
  </si>
  <si>
    <t>October 13, 1995 (United States)</t>
  </si>
  <si>
    <t>Kelly Reichardt</t>
  </si>
  <si>
    <t>Jesse Hartman</t>
  </si>
  <si>
    <t>Lisa Donaldson</t>
  </si>
  <si>
    <t>Good Machine</t>
  </si>
  <si>
    <t>Rapa Nui</t>
  </si>
  <si>
    <t>The Browning Version</t>
  </si>
  <si>
    <t>October 12, 1994 (United States)</t>
  </si>
  <si>
    <t>Terence Rattigan</t>
  </si>
  <si>
    <t>Percy Main</t>
  </si>
  <si>
    <t>Cobb</t>
  </si>
  <si>
    <t>Al Stump</t>
  </si>
  <si>
    <t>December 15, 1995 (United States)</t>
  </si>
  <si>
    <t>Clueless</t>
  </si>
  <si>
    <t>July 19, 1995 (United States)</t>
  </si>
  <si>
    <t>Alicia Silverstone</t>
  </si>
  <si>
    <t>Se7en</t>
  </si>
  <si>
    <t>September 22, 1995 (United States)</t>
  </si>
  <si>
    <t>Andrew Kevin Walker</t>
  </si>
  <si>
    <t>Cecchi Gori Pictures</t>
  </si>
  <si>
    <t>Braveheart</t>
  </si>
  <si>
    <t>May 24, 1995 (United States)</t>
  </si>
  <si>
    <t>Randall Wallace</t>
  </si>
  <si>
    <t>Apollo 13</t>
  </si>
  <si>
    <t>June 30, 1995 (United States)</t>
  </si>
  <si>
    <t>Jim Lovell</t>
  </si>
  <si>
    <t>The Usual Suspects</t>
  </si>
  <si>
    <t>August 16, 1995 (United States)</t>
  </si>
  <si>
    <t>Bryan Singer</t>
  </si>
  <si>
    <t>Christopher McQuarrie</t>
  </si>
  <si>
    <t>Jumanji</t>
  </si>
  <si>
    <t>Jonathan Hensleigh</t>
  </si>
  <si>
    <t>Casino</t>
  </si>
  <si>
    <t>November 22, 1995 (United States)</t>
  </si>
  <si>
    <t>Congo</t>
  </si>
  <si>
    <t>June 9, 1995 (United States)</t>
  </si>
  <si>
    <t>Laura Linney</t>
  </si>
  <si>
    <t>Batman Forever</t>
  </si>
  <si>
    <t>June 16, 1995 (United States)</t>
  </si>
  <si>
    <t>Kids</t>
  </si>
  <si>
    <t>September 1, 1995 (United States)</t>
  </si>
  <si>
    <t>Larry Clark</t>
  </si>
  <si>
    <t>Harmony Korine</t>
  </si>
  <si>
    <t>Leo Fitzpatrick</t>
  </si>
  <si>
    <t>Guys Upstairs</t>
  </si>
  <si>
    <t>Toy Story</t>
  </si>
  <si>
    <t>John Lasseter</t>
  </si>
  <si>
    <t>Desperado</t>
  </si>
  <si>
    <t>Die Hard with a Vengeance</t>
  </si>
  <si>
    <t>Mortal Kombat</t>
  </si>
  <si>
    <t>August 18, 1995 (United States)</t>
  </si>
  <si>
    <t>Paul W.S. Anderson</t>
  </si>
  <si>
    <t>Ed Boon</t>
  </si>
  <si>
    <t>Mallrats</t>
  </si>
  <si>
    <t>October 20, 1995 (United States)</t>
  </si>
  <si>
    <t>Shannen Doherty</t>
  </si>
  <si>
    <t>12 Monkeys</t>
  </si>
  <si>
    <t>January 5, 1996 (United States)</t>
  </si>
  <si>
    <t>Chris Marker</t>
  </si>
  <si>
    <t>Leaving Las Vegas</t>
  </si>
  <si>
    <t>February 9, 1996 (United States)</t>
  </si>
  <si>
    <t>John O'Brien</t>
  </si>
  <si>
    <t>Lumiere Pictures</t>
  </si>
  <si>
    <t>Showgirls</t>
  </si>
  <si>
    <t>Elizabeth Berkley</t>
  </si>
  <si>
    <t>Before Sunrise</t>
  </si>
  <si>
    <t>Friday</t>
  </si>
  <si>
    <t>April 26, 1995 (United States)</t>
  </si>
  <si>
    <t>F. Gary Gray</t>
  </si>
  <si>
    <t>Ice Cube</t>
  </si>
  <si>
    <t>Sense and Sensibility</t>
  </si>
  <si>
    <t>January 26, 1996 (United States)</t>
  </si>
  <si>
    <t>Emma Thompson</t>
  </si>
  <si>
    <t>Waterworld</t>
  </si>
  <si>
    <t>July 28, 1995 (United States)</t>
  </si>
  <si>
    <t>Peter Rader</t>
  </si>
  <si>
    <t>The Basketball Diaries</t>
  </si>
  <si>
    <t>Scott Kalvert</t>
  </si>
  <si>
    <t>Jim Carroll</t>
  </si>
  <si>
    <t>Leonardo DiCaprio</t>
  </si>
  <si>
    <t>Michael Bay</t>
  </si>
  <si>
    <t>Billy Madison</t>
  </si>
  <si>
    <t>Tim Herlihy</t>
  </si>
  <si>
    <t>Adam Sandler</t>
  </si>
  <si>
    <t>Mighty Morphin Power Rangers: The Movie</t>
  </si>
  <si>
    <t>Bryan Spicer</t>
  </si>
  <si>
    <t>John Kamps</t>
  </si>
  <si>
    <t>Karan Ashley</t>
  </si>
  <si>
    <t>GoldenEye</t>
  </si>
  <si>
    <t>November 17, 1995 (United States)</t>
  </si>
  <si>
    <t>Ian Fleming</t>
  </si>
  <si>
    <t>Species</t>
  </si>
  <si>
    <t>July 7, 1995 (United States)</t>
  </si>
  <si>
    <t>Natasha Henstridge</t>
  </si>
  <si>
    <t>Outbreak</t>
  </si>
  <si>
    <t>March 10, 1995 (United States)</t>
  </si>
  <si>
    <t>Laurence Dworet</t>
  </si>
  <si>
    <t>Four Rooms</t>
  </si>
  <si>
    <t>December 25, 1995 (United States)</t>
  </si>
  <si>
    <t>Empire Records</t>
  </si>
  <si>
    <t>Monarchy Enterprises B.V.</t>
  </si>
  <si>
    <t>The Quick and the Dead</t>
  </si>
  <si>
    <t>Hackers</t>
  </si>
  <si>
    <t>September 15, 1995 (United States)</t>
  </si>
  <si>
    <t>Rafael Moreu</t>
  </si>
  <si>
    <t>Jonny Lee Miller</t>
  </si>
  <si>
    <t>La Haine</t>
  </si>
  <si>
    <t>February 23, 1996 (United States)</t>
  </si>
  <si>
    <t>Mathieu Kassovitz</t>
  </si>
  <si>
    <t>Vincent Cassel</t>
  </si>
  <si>
    <t>Le Studio Canal+</t>
  </si>
  <si>
    <t>Casper</t>
  </si>
  <si>
    <t>Brad Silberling</t>
  </si>
  <si>
    <t>Joseph Oriolo</t>
  </si>
  <si>
    <t>To Wong Foo Thanks for Everything, Julie Newmar</t>
  </si>
  <si>
    <t>September 8, 1995 (United States)</t>
  </si>
  <si>
    <t>Beeban Kidron</t>
  </si>
  <si>
    <t>Douglas Carter Beane</t>
  </si>
  <si>
    <t>Heavyweights</t>
  </si>
  <si>
    <t>February 17, 1995 (United States)</t>
  </si>
  <si>
    <t>Judd Apatow</t>
  </si>
  <si>
    <t>Tom McGowan</t>
  </si>
  <si>
    <t>Tank Girl</t>
  </si>
  <si>
    <t>Alan Martin</t>
  </si>
  <si>
    <t>Lori Petty</t>
  </si>
  <si>
    <t>Image Comics</t>
  </si>
  <si>
    <t>Now and Then</t>
  </si>
  <si>
    <t>Lesli Linka Glatter</t>
  </si>
  <si>
    <t>I. Marlene King</t>
  </si>
  <si>
    <t>Christina Ricci</t>
  </si>
  <si>
    <t>Pocahontas</t>
  </si>
  <si>
    <t>June 23, 1995 (United States)</t>
  </si>
  <si>
    <t>Mike Gabriel</t>
  </si>
  <si>
    <t>Carl Binder</t>
  </si>
  <si>
    <t>A Goofy Movie</t>
  </si>
  <si>
    <t>Kevin Lima</t>
  </si>
  <si>
    <t>Jymn Magon</t>
  </si>
  <si>
    <t>Bill Farmer</t>
  </si>
  <si>
    <t>Dangerous Minds</t>
  </si>
  <si>
    <t>August 11, 1995 (United States)</t>
  </si>
  <si>
    <t>John N. Smith</t>
  </si>
  <si>
    <t>LouAnne Johnson</t>
  </si>
  <si>
    <t>Crimson Tide</t>
  </si>
  <si>
    <t>May 12, 1995 (United States)</t>
  </si>
  <si>
    <t>To Die For</t>
  </si>
  <si>
    <t>October 6, 1995 (United States)</t>
  </si>
  <si>
    <t>Joyce Maynard</t>
  </si>
  <si>
    <t>Sabrina</t>
  </si>
  <si>
    <t>Samuel A. Taylor</t>
  </si>
  <si>
    <t>Constellation Entertainment</t>
  </si>
  <si>
    <t>Ghost in the Shell</t>
  </si>
  <si>
    <t>TV-MA</t>
  </si>
  <si>
    <t>March 29, 1996 (United States)</t>
  </si>
  <si>
    <t>Mamoru Oshii</t>
  </si>
  <si>
    <t>Shirow Masamune</t>
  </si>
  <si>
    <t>Atsuko Tanaka</t>
  </si>
  <si>
    <t>KÃ´dansha</t>
  </si>
  <si>
    <t>While You Were Sleeping</t>
  </si>
  <si>
    <t>Daniel G. Sullivan</t>
  </si>
  <si>
    <t>Sandra Bullock</t>
  </si>
  <si>
    <t>Get Shorty</t>
  </si>
  <si>
    <t>Tommy Boy</t>
  </si>
  <si>
    <t>Bonnie Turner</t>
  </si>
  <si>
    <t>Chris Farley</t>
  </si>
  <si>
    <t>Babe</t>
  </si>
  <si>
    <t>Chris Noonan</t>
  </si>
  <si>
    <t>Dick King-Smith</t>
  </si>
  <si>
    <t>James Cromwell</t>
  </si>
  <si>
    <t>Dead Man Walking</t>
  </si>
  <si>
    <t>February 2, 1996 (United States)</t>
  </si>
  <si>
    <t>Helen Prejean</t>
  </si>
  <si>
    <t>Havoc</t>
  </si>
  <si>
    <t>The Brady Bunch Movie</t>
  </si>
  <si>
    <t>Betty Thomas</t>
  </si>
  <si>
    <t>Sherwood Schwartz</t>
  </si>
  <si>
    <t>Johnny Mnemonic</t>
  </si>
  <si>
    <t>Robert Longo</t>
  </si>
  <si>
    <t>William Gibson</t>
  </si>
  <si>
    <t>Just Cause</t>
  </si>
  <si>
    <t>The Bridges of Madison County</t>
  </si>
  <si>
    <t>June 2, 1995 (United States)</t>
  </si>
  <si>
    <t>Strange Days</t>
  </si>
  <si>
    <t>Lightstorm Entertainment</t>
  </si>
  <si>
    <t>Cutthroat Island</t>
  </si>
  <si>
    <t>December 22, 1995 (United States)</t>
  </si>
  <si>
    <t>Beckner/Gorman Productions</t>
  </si>
  <si>
    <t>Judge Dredd</t>
  </si>
  <si>
    <t>Danny Cannon</t>
  </si>
  <si>
    <t>John Wagner</t>
  </si>
  <si>
    <t>The City of Lost Children</t>
  </si>
  <si>
    <t>Gilles Adrien</t>
  </si>
  <si>
    <t>Ron Perlman</t>
  </si>
  <si>
    <t>Copycat</t>
  </si>
  <si>
    <t>October 27, 1995 (United States)</t>
  </si>
  <si>
    <t>New Regency Productions</t>
  </si>
  <si>
    <t>Major Payne</t>
  </si>
  <si>
    <t>Joe Connelly</t>
  </si>
  <si>
    <t>Powder</t>
  </si>
  <si>
    <t>Victor Salva</t>
  </si>
  <si>
    <t>A Little Princess</t>
  </si>
  <si>
    <t>Liesel Matthews</t>
  </si>
  <si>
    <t>The American President</t>
  </si>
  <si>
    <t>Under Siege 2: Dark Territory</t>
  </si>
  <si>
    <t>Richard Hatem</t>
  </si>
  <si>
    <t>Higher Learning</t>
  </si>
  <si>
    <t>January 11, 1995 (United States)</t>
  </si>
  <si>
    <t>Mr. Holland's Opus</t>
  </si>
  <si>
    <t>January 19, 1996 (United States)</t>
  </si>
  <si>
    <t>The Prophecy</t>
  </si>
  <si>
    <t>Dead Man</t>
  </si>
  <si>
    <t>Pandora Filmproduktion</t>
  </si>
  <si>
    <t>Ace Ventura: When Nature Calls</t>
  </si>
  <si>
    <t>November 10, 1995 (United States)</t>
  </si>
  <si>
    <t>Steve Oedekerk</t>
  </si>
  <si>
    <t>Dolores Claiborne</t>
  </si>
  <si>
    <t>First Knight</t>
  </si>
  <si>
    <t>Jade</t>
  </si>
  <si>
    <t>David Caruso</t>
  </si>
  <si>
    <t>The Big Green</t>
  </si>
  <si>
    <t>Holly Goldberg Sloan</t>
  </si>
  <si>
    <t>Virtuosity</t>
  </si>
  <si>
    <t>Halloween: The Curse of Michael Myers</t>
  </si>
  <si>
    <t>Joe Chappelle</t>
  </si>
  <si>
    <t>Debra Hill</t>
  </si>
  <si>
    <t>Halloween VI Productions</t>
  </si>
  <si>
    <t>Father of the Bride Part II</t>
  </si>
  <si>
    <t>December 8, 1995 (United States)</t>
  </si>
  <si>
    <t>Albert Hackett</t>
  </si>
  <si>
    <t>Sandollar Productions</t>
  </si>
  <si>
    <t>Assassins</t>
  </si>
  <si>
    <t>Lilly Wachowski</t>
  </si>
  <si>
    <t>French Kiss</t>
  </si>
  <si>
    <t>May 5, 1995 (United States)</t>
  </si>
  <si>
    <t>A Walk in the Clouds</t>
  </si>
  <si>
    <t>Andy Tennant</t>
  </si>
  <si>
    <t>Deborah Dean Davis</t>
  </si>
  <si>
    <t>Dualstar Productions</t>
  </si>
  <si>
    <t>Rob Roy</t>
  </si>
  <si>
    <t>April 14, 1995 (United States)</t>
  </si>
  <si>
    <t>Alan Sharp</t>
  </si>
  <si>
    <t>Dead Presidents</t>
  </si>
  <si>
    <t>The Baby-Sitters Club</t>
  </si>
  <si>
    <t>Melanie Mayron</t>
  </si>
  <si>
    <t>Ann M. Martin</t>
  </si>
  <si>
    <t>Schuyler Fisk</t>
  </si>
  <si>
    <t>Waiting to Exhale</t>
  </si>
  <si>
    <t>Terry McMillan</t>
  </si>
  <si>
    <t>Whitney Houston</t>
  </si>
  <si>
    <t>Welcome to the Dollhouse</t>
  </si>
  <si>
    <t>May 24, 1996 (United States)</t>
  </si>
  <si>
    <t>Todd Solondz</t>
  </si>
  <si>
    <t>Heather Matarazzo</t>
  </si>
  <si>
    <t>Suburban Pictures</t>
  </si>
  <si>
    <t>The Indian in the Cupboard</t>
  </si>
  <si>
    <t>Lynne Reid Banks</t>
  </si>
  <si>
    <t>Hal Scardino</t>
  </si>
  <si>
    <t>Rumble in the Bronx</t>
  </si>
  <si>
    <t>Devil in a Blue Dress</t>
  </si>
  <si>
    <t>Walter Mosley</t>
  </si>
  <si>
    <t>How to Make an American Quilt</t>
  </si>
  <si>
    <t>Whitney Otto</t>
  </si>
  <si>
    <t>Kicking and Screaming</t>
  </si>
  <si>
    <t>Noah Baumbach</t>
  </si>
  <si>
    <t>Josh Hamilton</t>
  </si>
  <si>
    <t>Tales from the Crypt: Demon Knight</t>
  </si>
  <si>
    <t>Ethan Reiff</t>
  </si>
  <si>
    <t>Billy Zane</t>
  </si>
  <si>
    <t>The Net</t>
  </si>
  <si>
    <t>Living in Oblivion</t>
  </si>
  <si>
    <t>July 21, 1995 (United States)</t>
  </si>
  <si>
    <t>JDI Productions</t>
  </si>
  <si>
    <t>Dracula: Dead and Loving It</t>
  </si>
  <si>
    <t>Tom and Huck</t>
  </si>
  <si>
    <t>Jonathan Taylor Thomas</t>
  </si>
  <si>
    <t>Village of the Damned</t>
  </si>
  <si>
    <t>April 28, 1995 (United States)</t>
  </si>
  <si>
    <t>John Wyndham</t>
  </si>
  <si>
    <t>Wild Bill</t>
  </si>
  <si>
    <t>December 1, 1995 (United States)</t>
  </si>
  <si>
    <t>Peter Dexter</t>
  </si>
  <si>
    <t>Grumpier Old Men</t>
  </si>
  <si>
    <t>Lancaster Gate</t>
  </si>
  <si>
    <t>Boys on the Side</t>
  </si>
  <si>
    <t>Tales from the Hood</t>
  </si>
  <si>
    <t>Clarence Williams III</t>
  </si>
  <si>
    <t>Money Train</t>
  </si>
  <si>
    <t>Doug Richardson</t>
  </si>
  <si>
    <t>Candyman: Farewell to the Flesh</t>
  </si>
  <si>
    <t>The Crossing Guard</t>
  </si>
  <si>
    <t>November 16, 1995 (United States)</t>
  </si>
  <si>
    <t>Man of the House</t>
  </si>
  <si>
    <t>David E. Peckinpah</t>
  </si>
  <si>
    <t>Nixon</t>
  </si>
  <si>
    <t>Stephen J. Rivele</t>
  </si>
  <si>
    <t>Hideaway</t>
  </si>
  <si>
    <t>When Night Is Falling</t>
  </si>
  <si>
    <t>Patricia Rozema</t>
  </si>
  <si>
    <t>Pascale BussiÃ¨res</t>
  </si>
  <si>
    <t>Underground</t>
  </si>
  <si>
    <t>June 20, 1997 (United States)</t>
  </si>
  <si>
    <t>Dusan Kovacevic</t>
  </si>
  <si>
    <t>Predrag 'Miki' Manojlovic</t>
  </si>
  <si>
    <t>Federal Republic of Yugoslavia</t>
  </si>
  <si>
    <t>Mighty Aphrodite</t>
  </si>
  <si>
    <t>Sweetland Films</t>
  </si>
  <si>
    <t>Balto</t>
  </si>
  <si>
    <t>Simon Wells</t>
  </si>
  <si>
    <t>Cliff Ruby</t>
  </si>
  <si>
    <t>Amblimation</t>
  </si>
  <si>
    <t>Total Eclipse</t>
  </si>
  <si>
    <t>November 3, 1995 (United States)</t>
  </si>
  <si>
    <t>FIT Productions</t>
  </si>
  <si>
    <t>Fair Game</t>
  </si>
  <si>
    <t>Andrew Sipes</t>
  </si>
  <si>
    <t>William Baldwin</t>
  </si>
  <si>
    <t>Lord of Illusions</t>
  </si>
  <si>
    <t>Seraphim Films</t>
  </si>
  <si>
    <t>The Scarlet Letter</t>
  </si>
  <si>
    <t>Nathaniel Hawthorne</t>
  </si>
  <si>
    <t>Allied Stars Ltd.</t>
  </si>
  <si>
    <t>Nick of Time</t>
  </si>
  <si>
    <t>Senior Trip</t>
  </si>
  <si>
    <t>Kelly Makin</t>
  </si>
  <si>
    <t>Roger Kumble</t>
  </si>
  <si>
    <t>Matt Frewer</t>
  </si>
  <si>
    <t>1992 Number Four Limited Partnership</t>
  </si>
  <si>
    <t>Free Willy 2: The Adventure Home</t>
  </si>
  <si>
    <t>Things to Do in Denver When You're Dead</t>
  </si>
  <si>
    <t>Gary Fleder</t>
  </si>
  <si>
    <t>Scott Rosenberg</t>
  </si>
  <si>
    <t>The Doom Generation</t>
  </si>
  <si>
    <t>Union GÃ©nÃ©rale CinÃ©matographique (UGC)</t>
  </si>
  <si>
    <t>Nine Months</t>
  </si>
  <si>
    <t>July 12, 1995 (United States)</t>
  </si>
  <si>
    <t>Patrick BraoudÃ©</t>
  </si>
  <si>
    <t>Safe</t>
  </si>
  <si>
    <t>Julianne Moore</t>
  </si>
  <si>
    <t>Karen Elise Baldwin</t>
  </si>
  <si>
    <t>Circle of Friends</t>
  </si>
  <si>
    <t>Andrew Davies</t>
  </si>
  <si>
    <t>Chris O'Donnell</t>
  </si>
  <si>
    <t>Canadian Bacon</t>
  </si>
  <si>
    <t>Michael Moore</t>
  </si>
  <si>
    <t>Dog Eat Dog Films</t>
  </si>
  <si>
    <t>Screamers</t>
  </si>
  <si>
    <t>Christian Duguay</t>
  </si>
  <si>
    <t>Triumph Films</t>
  </si>
  <si>
    <t>Vampire in Brooklyn</t>
  </si>
  <si>
    <t>Murder in the First</t>
  </si>
  <si>
    <t>Richard III</t>
  </si>
  <si>
    <t>December 29, 1995 (United States)</t>
  </si>
  <si>
    <t>Ian McKellen</t>
  </si>
  <si>
    <t>Mayfair Entertainment International</t>
  </si>
  <si>
    <t>The Day of the Beast</t>
  </si>
  <si>
    <t>December 23, 1998 (United States)</t>
  </si>
  <si>
    <t>Ãlex de la Iglesia</t>
  </si>
  <si>
    <t>Jorge GuerricaechevarrÃ­a</t>
  </si>
  <si>
    <t>Ãlex Angulo</t>
  </si>
  <si>
    <t>Canal+ EspaÃ±a</t>
  </si>
  <si>
    <t>A Kid in King Arthur's Court</t>
  </si>
  <si>
    <t>Michael Part</t>
  </si>
  <si>
    <t>Tapestry Films</t>
  </si>
  <si>
    <t>Othello</t>
  </si>
  <si>
    <t>Oliver Parker</t>
  </si>
  <si>
    <t>Gold Diggers: The Secret of Bear Mountain</t>
  </si>
  <si>
    <t>Kevin James Dobson</t>
  </si>
  <si>
    <t>Barry Glasser</t>
  </si>
  <si>
    <t>Clockers</t>
  </si>
  <si>
    <t>September 13, 1995 (United States)</t>
  </si>
  <si>
    <t>Smoke</t>
  </si>
  <si>
    <t>Paul Auster</t>
  </si>
  <si>
    <t>Something to Talk About</t>
  </si>
  <si>
    <t>Tall Tale</t>
  </si>
  <si>
    <t>Kiss of Death</t>
  </si>
  <si>
    <t>Eleazar Lipsky</t>
  </si>
  <si>
    <t>Delta of Venus</t>
  </si>
  <si>
    <t>Audie England</t>
  </si>
  <si>
    <t>Heavy</t>
  </si>
  <si>
    <t>June 5, 1996 (United States)</t>
  </si>
  <si>
    <t>James Mangold</t>
  </si>
  <si>
    <t>Pruitt Taylor Vince</t>
  </si>
  <si>
    <t>Available Light Productions</t>
  </si>
  <si>
    <t>Home for the Holidays</t>
  </si>
  <si>
    <t>Chris Radant</t>
  </si>
  <si>
    <t>Angels and Insects</t>
  </si>
  <si>
    <t>Philip Haas</t>
  </si>
  <si>
    <t>A.S. Byatt</t>
  </si>
  <si>
    <t>Mark Rylance</t>
  </si>
  <si>
    <t>Playhouse International Pictures</t>
  </si>
  <si>
    <t>The Cure</t>
  </si>
  <si>
    <t>Robert Kuhn</t>
  </si>
  <si>
    <t>Joseph Mazzello</t>
  </si>
  <si>
    <t>The Horseman on the Roof</t>
  </si>
  <si>
    <t>Jean Giono</t>
  </si>
  <si>
    <t>Olivier Martinez</t>
  </si>
  <si>
    <t>Forget Paris</t>
  </si>
  <si>
    <t>Mad Love</t>
  </si>
  <si>
    <t>Paula Milne</t>
  </si>
  <si>
    <t>The Hunted</t>
  </si>
  <si>
    <t>Restoration</t>
  </si>
  <si>
    <t>Rose Tremain</t>
  </si>
  <si>
    <t>Al di lÃ  delle nuvole</t>
  </si>
  <si>
    <t>October 27, 1995 (Italy)</t>
  </si>
  <si>
    <t>Michelangelo Antonioni</t>
  </si>
  <si>
    <t>Tonino Guerra</t>
  </si>
  <si>
    <t>Fanny Ardant</t>
  </si>
  <si>
    <t>Sunshine</t>
  </si>
  <si>
    <t>My Family</t>
  </si>
  <si>
    <t>May 3, 1995 (United States)</t>
  </si>
  <si>
    <t>Gregory Nava</t>
  </si>
  <si>
    <t>Jimmy Smits</t>
  </si>
  <si>
    <t>The Brothers McMullen</t>
  </si>
  <si>
    <t>Edward Burns</t>
  </si>
  <si>
    <t>Jack Mulcahy</t>
  </si>
  <si>
    <t>Brothers McMullen Productions</t>
  </si>
  <si>
    <t>The Last Supper</t>
  </si>
  <si>
    <t>April 5, 1996 (United States)</t>
  </si>
  <si>
    <t>Stacy Title</t>
  </si>
  <si>
    <t>Dan Rosen</t>
  </si>
  <si>
    <t>Cameron Diaz</t>
  </si>
  <si>
    <t>Bushwhacked</t>
  </si>
  <si>
    <t>John Jordan</t>
  </si>
  <si>
    <t>La CÃ©rÃ©monie</t>
  </si>
  <si>
    <t>December 20, 1996 (United States)</t>
  </si>
  <si>
    <t>Ruth Rendell</t>
  </si>
  <si>
    <t>The Addiction</t>
  </si>
  <si>
    <t>Lili Taylor</t>
  </si>
  <si>
    <t>Fast Films</t>
  </si>
  <si>
    <t>Last of the Dogmen</t>
  </si>
  <si>
    <t>The Englishman Who Went Up a Hill But Came Down a Mountain</t>
  </si>
  <si>
    <t>Christopher Monger</t>
  </si>
  <si>
    <t>Ifor David Monger</t>
  </si>
  <si>
    <t>Jack &amp; Sarah</t>
  </si>
  <si>
    <t>Tim Sullivan</t>
  </si>
  <si>
    <t>The Flower of My Secret</t>
  </si>
  <si>
    <t>Marisa Paredes</t>
  </si>
  <si>
    <t>Blue in the Face</t>
  </si>
  <si>
    <t>Bye Bye Love</t>
  </si>
  <si>
    <t>The Mangler</t>
  </si>
  <si>
    <t>Distant Horizon</t>
  </si>
  <si>
    <t>Jeffrey</t>
  </si>
  <si>
    <t>Christopher Ashley</t>
  </si>
  <si>
    <t>Steven Weber</t>
  </si>
  <si>
    <t>The Booking Office</t>
  </si>
  <si>
    <t>Angus</t>
  </si>
  <si>
    <t>Chris Crutcher</t>
  </si>
  <si>
    <t>Charlie Talbert</t>
  </si>
  <si>
    <t>Atlas Entertainment</t>
  </si>
  <si>
    <t>Party Girl</t>
  </si>
  <si>
    <t>Daisy von Scherler Mayer</t>
  </si>
  <si>
    <t>Harry Birckmayer</t>
  </si>
  <si>
    <t>Parker Posey</t>
  </si>
  <si>
    <t>Party Productions</t>
  </si>
  <si>
    <t>Operation Dumbo Drop</t>
  </si>
  <si>
    <t>James Morris</t>
  </si>
  <si>
    <t>Losing Isaiah</t>
  </si>
  <si>
    <t>Seth Margolis</t>
  </si>
  <si>
    <t>The Underneath</t>
  </si>
  <si>
    <t>Don Tracy</t>
  </si>
  <si>
    <t>Populist Pictures</t>
  </si>
  <si>
    <t>The Pebble and the Penguin</t>
  </si>
  <si>
    <t>April 12, 1995 (United States)</t>
  </si>
  <si>
    <t>Rachel Koretsky</t>
  </si>
  <si>
    <t>Fluke</t>
  </si>
  <si>
    <t>Carlo Carlei</t>
  </si>
  <si>
    <t>James Herbert</t>
  </si>
  <si>
    <t>Houseguest</t>
  </si>
  <si>
    <t>January 6, 1995 (United States)</t>
  </si>
  <si>
    <t>Michael J. Di Gaetano</t>
  </si>
  <si>
    <t>Sinbad</t>
  </si>
  <si>
    <t>Bad Company</t>
  </si>
  <si>
    <t>The White Balloon</t>
  </si>
  <si>
    <t>1995 (Iran)</t>
  </si>
  <si>
    <t>Jafar Panahi</t>
  </si>
  <si>
    <t>Aida Mohammadkhani</t>
  </si>
  <si>
    <t>Farabi Cinema Foundation</t>
  </si>
  <si>
    <t>Georgia</t>
  </si>
  <si>
    <t>Barbara Turner</t>
  </si>
  <si>
    <t>Land and Freedom</t>
  </si>
  <si>
    <t>Ian Hart</t>
  </si>
  <si>
    <t>ARD Degeto Film</t>
  </si>
  <si>
    <t>White Man's Burden</t>
  </si>
  <si>
    <t>A Band Apart</t>
  </si>
  <si>
    <t>Never Talk to Strangers</t>
  </si>
  <si>
    <t>Peter Hall</t>
  </si>
  <si>
    <t>Lewis A. Green</t>
  </si>
  <si>
    <t>Top Dog</t>
  </si>
  <si>
    <t>The Incredibly True Adventure of Two Girls in Love</t>
  </si>
  <si>
    <t>Maria Maggenti</t>
  </si>
  <si>
    <t>Laurel Holloman</t>
  </si>
  <si>
    <t>Jury Duty</t>
  </si>
  <si>
    <t>John Fortenberry</t>
  </si>
  <si>
    <t>Barbara Williams</t>
  </si>
  <si>
    <t>Rumpelstiltskin</t>
  </si>
  <si>
    <t>November 24, 1995 (United States)</t>
  </si>
  <si>
    <t>Max GrodÃ©nchik</t>
  </si>
  <si>
    <t>Republic Pictures (II)</t>
  </si>
  <si>
    <t>An Awfully Big Adventure</t>
  </si>
  <si>
    <t>Beryl Bainbridge</t>
  </si>
  <si>
    <t>To vlemma tou Odyssea</t>
  </si>
  <si>
    <t>November 1, 1997 (United States)</t>
  </si>
  <si>
    <t>Theodoros Angelopoulos</t>
  </si>
  <si>
    <t>Greece</t>
  </si>
  <si>
    <t>Greek Film Center</t>
  </si>
  <si>
    <t>Dr. Jekyll and Ms. Hyde</t>
  </si>
  <si>
    <t>Jefferson in Paris</t>
  </si>
  <si>
    <t>Three Wishes</t>
  </si>
  <si>
    <t>Rysher Entertainment</t>
  </si>
  <si>
    <t>Far from Home: the Adventures of Yellow Dog</t>
  </si>
  <si>
    <t>New Jersey Drive</t>
  </si>
  <si>
    <t>April 19, 1995 (United States)</t>
  </si>
  <si>
    <t>Shar-Ron Corley</t>
  </si>
  <si>
    <t>The Star Maker</t>
  </si>
  <si>
    <t>Sergio Castellitto</t>
  </si>
  <si>
    <t>La fille seule</t>
  </si>
  <si>
    <t>October 30, 1996 (United States)</t>
  </si>
  <si>
    <t>BenoÃ®t Jacquot</t>
  </si>
  <si>
    <t>JÃ©rÃ´me Beaujour</t>
  </si>
  <si>
    <t>Virginie Ledoyen</t>
  </si>
  <si>
    <t>Magic in the Water</t>
  </si>
  <si>
    <t>August 30, 1995 (United States)</t>
  </si>
  <si>
    <t>Rick Stevenson</t>
  </si>
  <si>
    <t>Oxford Film Company</t>
  </si>
  <si>
    <t>Miami Rhapsody</t>
  </si>
  <si>
    <t>David Frankel</t>
  </si>
  <si>
    <t>Sarah Jessica Parker</t>
  </si>
  <si>
    <t>Cantaloupe Production</t>
  </si>
  <si>
    <t>Antonia's Line</t>
  </si>
  <si>
    <t>Marleen Gorris</t>
  </si>
  <si>
    <t>Willeke van Ammelrooy</t>
  </si>
  <si>
    <t>Bergen</t>
  </si>
  <si>
    <t>Rough Magic</t>
  </si>
  <si>
    <t>May 30, 1997 (United States)</t>
  </si>
  <si>
    <t>Clare Peploe</t>
  </si>
  <si>
    <t>James Hadley Chase</t>
  </si>
  <si>
    <t>Beyond Rangoon</t>
  </si>
  <si>
    <t>The Amazing Panda Adventure</t>
  </si>
  <si>
    <t>John Wilcox</t>
  </si>
  <si>
    <t>Lee Rich Productions</t>
  </si>
  <si>
    <t>Nelly &amp; Monsieur Arnaud</t>
  </si>
  <si>
    <t>June 21, 1996 (United States)</t>
  </si>
  <si>
    <t>Jacques Fieschi</t>
  </si>
  <si>
    <t>The Walking Dead</t>
  </si>
  <si>
    <t>Preston A. Whitmore II</t>
  </si>
  <si>
    <t>Panther</t>
  </si>
  <si>
    <t>Melvin Van Peebles</t>
  </si>
  <si>
    <t>Kadeem Hardison</t>
  </si>
  <si>
    <t>Space Jam</t>
  </si>
  <si>
    <t>November 15, 1996 (United States)</t>
  </si>
  <si>
    <t>Michael Jordan</t>
  </si>
  <si>
    <t>July 3, 1996 (United States)</t>
  </si>
  <si>
    <t>Romeo + Juliet</t>
  </si>
  <si>
    <t>November 1, 1996 (United States)</t>
  </si>
  <si>
    <t>Bazmark Films</t>
  </si>
  <si>
    <t>Kevin Williamson</t>
  </si>
  <si>
    <t>Neve Campbell</t>
  </si>
  <si>
    <t>Dimension Films</t>
  </si>
  <si>
    <t>Sleepers</t>
  </si>
  <si>
    <t>October 18, 1996 (United States)</t>
  </si>
  <si>
    <t>Lorenzo Carcaterra</t>
  </si>
  <si>
    <t>Astoria Films</t>
  </si>
  <si>
    <t>From Dusk Till Dawn</t>
  </si>
  <si>
    <t>Robert Kurtzman</t>
  </si>
  <si>
    <t>Fargo</t>
  </si>
  <si>
    <t>William H. Macy</t>
  </si>
  <si>
    <t>Mission: Impossible</t>
  </si>
  <si>
    <t>May 22, 1996 (United States)</t>
  </si>
  <si>
    <t>Bruce Geller</t>
  </si>
  <si>
    <t>Matilda</t>
  </si>
  <si>
    <t>August 2, 1996 (United States)</t>
  </si>
  <si>
    <t>Trainspotting</t>
  </si>
  <si>
    <t>August 9, 1996 (United States)</t>
  </si>
  <si>
    <t>Irvine Welsh</t>
  </si>
  <si>
    <t>Ewan McGregor</t>
  </si>
  <si>
    <t>Twister</t>
  </si>
  <si>
    <t>Helen Hunt</t>
  </si>
  <si>
    <t>Happy Gilmore</t>
  </si>
  <si>
    <t>February 16, 1996 (United States)</t>
  </si>
  <si>
    <t>101 Dalmatians</t>
  </si>
  <si>
    <t>November 27, 1996 (United States)</t>
  </si>
  <si>
    <t>Dodie Smith</t>
  </si>
  <si>
    <t>Crash</t>
  </si>
  <si>
    <t>March 21, 1997 (United States)</t>
  </si>
  <si>
    <t>J.G. Ballard</t>
  </si>
  <si>
    <t>Jerry Maguire</t>
  </si>
  <si>
    <t>December 13, 1996 (United States)</t>
  </si>
  <si>
    <t>The Rock</t>
  </si>
  <si>
    <t>June 7, 1996 (United States)</t>
  </si>
  <si>
    <t>A Time to Kill</t>
  </si>
  <si>
    <t>July 24, 1996 (United States)</t>
  </si>
  <si>
    <t>Matthew McConaughey</t>
  </si>
  <si>
    <t>The Craft</t>
  </si>
  <si>
    <t>May 3, 1996 (United States)</t>
  </si>
  <si>
    <t>Robin Tunney</t>
  </si>
  <si>
    <t>Primal Fear</t>
  </si>
  <si>
    <t>April 3, 1996 (United States)</t>
  </si>
  <si>
    <t>Gregory Hoblit</t>
  </si>
  <si>
    <t>Mars Attacks!</t>
  </si>
  <si>
    <t>Len Brown</t>
  </si>
  <si>
    <t>Tim Burton Productions</t>
  </si>
  <si>
    <t>The English Patient</t>
  </si>
  <si>
    <t>December 6, 1996 (United States)</t>
  </si>
  <si>
    <t>Michael Ondaatje</t>
  </si>
  <si>
    <t>The Long Kiss Goodnight</t>
  </si>
  <si>
    <t>October 11, 1996 (United States)</t>
  </si>
  <si>
    <t>Fear</t>
  </si>
  <si>
    <t>April 12, 1996 (United States)</t>
  </si>
  <si>
    <t>Mark Wahlberg</t>
  </si>
  <si>
    <t>Bottle Rocket</t>
  </si>
  <si>
    <t>February 21, 1996 (United States)</t>
  </si>
  <si>
    <t>Wes Anderson</t>
  </si>
  <si>
    <t>Owen Wilson</t>
  </si>
  <si>
    <t>Luke Wilson</t>
  </si>
  <si>
    <t>Stealing Beauty</t>
  </si>
  <si>
    <t>June 14, 1996 (United States)</t>
  </si>
  <si>
    <t>Fiction</t>
  </si>
  <si>
    <t>Bound</t>
  </si>
  <si>
    <t>October 4, 1996 (United States)</t>
  </si>
  <si>
    <t>Lana Wachowski</t>
  </si>
  <si>
    <t>Jennifer Tilly</t>
  </si>
  <si>
    <t>Sling Blade</t>
  </si>
  <si>
    <t>March 14, 1997 (United States)</t>
  </si>
  <si>
    <t>The Mirror Has Two Faces</t>
  </si>
  <si>
    <t>AndrÃ© Cayatte</t>
  </si>
  <si>
    <t>The Birdcage</t>
  </si>
  <si>
    <t>That Thing You Do!</t>
  </si>
  <si>
    <t>Clavius Base</t>
  </si>
  <si>
    <t>The Island of Dr. Moreau</t>
  </si>
  <si>
    <t>August 23, 1996 (United States)</t>
  </si>
  <si>
    <t>H.G. Wells</t>
  </si>
  <si>
    <t>Kingpin</t>
  </si>
  <si>
    <t>July 26, 1996 (United States)</t>
  </si>
  <si>
    <t>Bobby Farrelly</t>
  </si>
  <si>
    <t>Barry Fanaro</t>
  </si>
  <si>
    <t>The Hunchback of Notre Dame</t>
  </si>
  <si>
    <t>The Frighteners</t>
  </si>
  <si>
    <t>July 19, 1996 (United States)</t>
  </si>
  <si>
    <t>Eraser</t>
  </si>
  <si>
    <t>Tony Puryear</t>
  </si>
  <si>
    <t>Kopelson Entertainment</t>
  </si>
  <si>
    <t>Striptease</t>
  </si>
  <si>
    <t>June 28, 1996 (United States)</t>
  </si>
  <si>
    <t>Carl Hiaasen</t>
  </si>
  <si>
    <t>Star Trek: First Contact</t>
  </si>
  <si>
    <t>November 22, 1996 (United States)</t>
  </si>
  <si>
    <t>Jonathan Frakes</t>
  </si>
  <si>
    <t>Digital Image Associates</t>
  </si>
  <si>
    <t>Swingers</t>
  </si>
  <si>
    <t>April 11, 1997 (Brazil)</t>
  </si>
  <si>
    <t>Doug Liman</t>
  </si>
  <si>
    <t>Jon Favreau</t>
  </si>
  <si>
    <t>Vince Vaughn</t>
  </si>
  <si>
    <t>Doug Liman Productions</t>
  </si>
  <si>
    <t>Escape from L.A.</t>
  </si>
  <si>
    <t>Beautiful Girls</t>
  </si>
  <si>
    <t>The Cable Guy</t>
  </si>
  <si>
    <t>Lou Holtz Jr.</t>
  </si>
  <si>
    <t>Don't Be a Menace to South Central While Drinking Your Juice in the Hood</t>
  </si>
  <si>
    <t>January 12, 1996 (United States)</t>
  </si>
  <si>
    <t>Paris Barclay</t>
  </si>
  <si>
    <t>Shawn Wayans</t>
  </si>
  <si>
    <t>Thinner</t>
  </si>
  <si>
    <t>October 25, 1996 (United States)</t>
  </si>
  <si>
    <t>Hard Eight</t>
  </si>
  <si>
    <t>February 28, 1997 (United States)</t>
  </si>
  <si>
    <t>Paul Thomas Anderson</t>
  </si>
  <si>
    <t>Philip Baker Hall</t>
  </si>
  <si>
    <t>Green Parrot</t>
  </si>
  <si>
    <t>The Nutty Professor</t>
  </si>
  <si>
    <t>Jerry Lewis</t>
  </si>
  <si>
    <t>December 25, 1996 (United States)</t>
  </si>
  <si>
    <t>Big Night</t>
  </si>
  <si>
    <t>September 20, 1996 (United States)</t>
  </si>
  <si>
    <t>Campbell Scott</t>
  </si>
  <si>
    <t>Stanley Tucci</t>
  </si>
  <si>
    <t>Tony Shalhoub</t>
  </si>
  <si>
    <t>The Ghost and the Darkness</t>
  </si>
  <si>
    <t>Courage Under Fire</t>
  </si>
  <si>
    <t>Fox 2000 Pictures</t>
  </si>
  <si>
    <t>The First Wives Club</t>
  </si>
  <si>
    <t>Olivia Goldsmith</t>
  </si>
  <si>
    <t>Set It Off</t>
  </si>
  <si>
    <t>November 6, 1996 (United States)</t>
  </si>
  <si>
    <t>Takashi Bufford</t>
  </si>
  <si>
    <t>Jada Pinkett Smith</t>
  </si>
  <si>
    <t>James and the Giant Peach</t>
  </si>
  <si>
    <t>Paul Terry</t>
  </si>
  <si>
    <t>DragonHeart</t>
  </si>
  <si>
    <t>May 31, 1996 (United States)</t>
  </si>
  <si>
    <t>Executive Decision</t>
  </si>
  <si>
    <t>March 15, 1996 (United States)</t>
  </si>
  <si>
    <t>Stuart Baird</t>
  </si>
  <si>
    <t>Bio-Dome</t>
  </si>
  <si>
    <t>Jason Bloom</t>
  </si>
  <si>
    <t>Jack</t>
  </si>
  <si>
    <t>James DeMonaco</t>
  </si>
  <si>
    <t>White Squall</t>
  </si>
  <si>
    <t>Charles Gieg Jr.</t>
  </si>
  <si>
    <t>D3: The Mighty Ducks</t>
  </si>
  <si>
    <t>Broken Arrow</t>
  </si>
  <si>
    <t>Emma</t>
  </si>
  <si>
    <t>August 30, 1996 (United States)</t>
  </si>
  <si>
    <t>Douglas McGrath</t>
  </si>
  <si>
    <t>Gwyneth Paltrow</t>
  </si>
  <si>
    <t>Chain Reaction</t>
  </si>
  <si>
    <t>Arne Schmidt</t>
  </si>
  <si>
    <t>3 Arts Entertainment</t>
  </si>
  <si>
    <t>Kama Sutra: A Tale of Love</t>
  </si>
  <si>
    <t>Helena Kriel</t>
  </si>
  <si>
    <t>Naveen Andrews</t>
  </si>
  <si>
    <t>NDF International</t>
  </si>
  <si>
    <t>The Crucible</t>
  </si>
  <si>
    <t>Pusher</t>
  </si>
  <si>
    <t>August 30, 1996 (Denmark)</t>
  </si>
  <si>
    <t>Nicolas Winding Refn</t>
  </si>
  <si>
    <t>Jens Dahl</t>
  </si>
  <si>
    <t>Kim Bodnia</t>
  </si>
  <si>
    <t>Balboa Entertainment</t>
  </si>
  <si>
    <t>Waiting for Guffman</t>
  </si>
  <si>
    <t>January 31, 1997 (United States)</t>
  </si>
  <si>
    <t>Secrets &amp; Lies</t>
  </si>
  <si>
    <t>Timothy Spall</t>
  </si>
  <si>
    <t>Daylight</t>
  </si>
  <si>
    <t>Leslie Bohem</t>
  </si>
  <si>
    <t>Last Man Standing</t>
  </si>
  <si>
    <t>RyÃ»zÃ´ Kikushima</t>
  </si>
  <si>
    <t>The Arrival</t>
  </si>
  <si>
    <t>Ransom</t>
  </si>
  <si>
    <t>November 8, 1996 (United States)</t>
  </si>
  <si>
    <t>Cyril Hume</t>
  </si>
  <si>
    <t>Beavis and Butt-Head Do America</t>
  </si>
  <si>
    <t>Mike Judge</t>
  </si>
  <si>
    <t>Fly Away Home</t>
  </si>
  <si>
    <t>September 13, 1996 (United States)</t>
  </si>
  <si>
    <t>Bill Lishman</t>
  </si>
  <si>
    <t>Tin Cup</t>
  </si>
  <si>
    <t>August 16, 1996 (United States)</t>
  </si>
  <si>
    <t>John Norville</t>
  </si>
  <si>
    <t>Barb Wire</t>
  </si>
  <si>
    <t>David Hogan</t>
  </si>
  <si>
    <t>Chris Warner</t>
  </si>
  <si>
    <t>Pamela Anderson</t>
  </si>
  <si>
    <t>Breaking the Waves</t>
  </si>
  <si>
    <t>November 13, 1996 (United States)</t>
  </si>
  <si>
    <t>Emily Watson</t>
  </si>
  <si>
    <t>ARTE</t>
  </si>
  <si>
    <t>The Phantom</t>
  </si>
  <si>
    <t>Lee Falk</t>
  </si>
  <si>
    <t>The Fan</t>
  </si>
  <si>
    <t>Peter Abrahams</t>
  </si>
  <si>
    <t>Eye for an Eye</t>
  </si>
  <si>
    <t>Erika Holzer</t>
  </si>
  <si>
    <t>2 Days in the Valley</t>
  </si>
  <si>
    <t>September 27, 1996 (United States)</t>
  </si>
  <si>
    <t>Teri Hatcher</t>
  </si>
  <si>
    <t>Trees Lounge</t>
  </si>
  <si>
    <t>Addis Wechsler Pictures</t>
  </si>
  <si>
    <t>The People vs. Larry Flynt</t>
  </si>
  <si>
    <t>January 10, 1997 (United States)</t>
  </si>
  <si>
    <t>Freeway</t>
  </si>
  <si>
    <t>September 3, 1997 (France)</t>
  </si>
  <si>
    <t>The Kushner-Locke Company</t>
  </si>
  <si>
    <t>Kazaam</t>
  </si>
  <si>
    <t>July 17, 1996 (United States)</t>
  </si>
  <si>
    <t>Shaquille O'Neal</t>
  </si>
  <si>
    <t>Down Periscope</t>
  </si>
  <si>
    <t>March 1, 1996 (United States)</t>
  </si>
  <si>
    <t>Kelsey Grammer</t>
  </si>
  <si>
    <t>Michael</t>
  </si>
  <si>
    <t>Mulholland Falls</t>
  </si>
  <si>
    <t>Jingle All the Way</t>
  </si>
  <si>
    <t>Randy Kornfield</t>
  </si>
  <si>
    <t>1492 Pictures</t>
  </si>
  <si>
    <t>She's the One</t>
  </si>
  <si>
    <t>Brassed Off</t>
  </si>
  <si>
    <t>May 23, 1997 (United States)</t>
  </si>
  <si>
    <t>Shine</t>
  </si>
  <si>
    <t>February 14, 1997 (United States)</t>
  </si>
  <si>
    <t>Scott Hicks</t>
  </si>
  <si>
    <t>Jan Sardi</t>
  </si>
  <si>
    <t>Geoffrey Rush</t>
  </si>
  <si>
    <t>Black Sheep</t>
  </si>
  <si>
    <t>Fred Wolf</t>
  </si>
  <si>
    <t>Maximum Risk</t>
  </si>
  <si>
    <t>One Fine Day</t>
  </si>
  <si>
    <t>Lone Star</t>
  </si>
  <si>
    <t>Michael Collins</t>
  </si>
  <si>
    <t>Phenomenon</t>
  </si>
  <si>
    <t>Gerald Di Pego</t>
  </si>
  <si>
    <t>Harriet the Spy</t>
  </si>
  <si>
    <t>July 10, 1996 (United States)</t>
  </si>
  <si>
    <t>Bronwen Hughes</t>
  </si>
  <si>
    <t>Louise Fitzhugh</t>
  </si>
  <si>
    <t>Michelle Trachtenberg</t>
  </si>
  <si>
    <t>Flipper</t>
  </si>
  <si>
    <t>May 17, 1996 (United States)</t>
  </si>
  <si>
    <t>Ricou Browning</t>
  </si>
  <si>
    <t>Evita</t>
  </si>
  <si>
    <t>Tim Rice</t>
  </si>
  <si>
    <t>Diabolique</t>
  </si>
  <si>
    <t>ABC Productions</t>
  </si>
  <si>
    <t>Bordello of Blood</t>
  </si>
  <si>
    <t>Gilbert Adler</t>
  </si>
  <si>
    <t>William M. Gaines</t>
  </si>
  <si>
    <t>Dennis Miller</t>
  </si>
  <si>
    <t>Universal City Studios</t>
  </si>
  <si>
    <t>Spy Hard</t>
  </si>
  <si>
    <t>Rick Friedberg</t>
  </si>
  <si>
    <t>Jason Friedberg</t>
  </si>
  <si>
    <t>The Substitute</t>
  </si>
  <si>
    <t>April 19, 1996 (United States)</t>
  </si>
  <si>
    <t>Roy Frumkes</t>
  </si>
  <si>
    <t>Dinamo Entertainment</t>
  </si>
  <si>
    <t>Marvin's Room</t>
  </si>
  <si>
    <t>Jerry Zaks</t>
  </si>
  <si>
    <t>Scott McPherson</t>
  </si>
  <si>
    <t>Scott Rudin Productions</t>
  </si>
  <si>
    <t>Multiplicity</t>
  </si>
  <si>
    <t>Chris Miller</t>
  </si>
  <si>
    <t>House Arrest</t>
  </si>
  <si>
    <t>August 14, 1996 (United States)</t>
  </si>
  <si>
    <t>Everyone Says I Love You</t>
  </si>
  <si>
    <t>January 17, 1997 (United States)</t>
  </si>
  <si>
    <t>A Very Brady Sequel</t>
  </si>
  <si>
    <t>Arlene Sanford</t>
  </si>
  <si>
    <t>The Crow: City of Angels</t>
  </si>
  <si>
    <t>Tim Pope</t>
  </si>
  <si>
    <t>Vincent Perez</t>
  </si>
  <si>
    <t>Bad Bird Productions</t>
  </si>
  <si>
    <t>Basquiat</t>
  </si>
  <si>
    <t>Julian Schnabel</t>
  </si>
  <si>
    <t>Lech Majewski</t>
  </si>
  <si>
    <t>Jeffrey Wright</t>
  </si>
  <si>
    <t>Eleventh Street Production</t>
  </si>
  <si>
    <t>The Quest</t>
  </si>
  <si>
    <t>Frank Dux</t>
  </si>
  <si>
    <t>MDP Worldwide</t>
  </si>
  <si>
    <t>Muppet Treasure Island</t>
  </si>
  <si>
    <t>Robert Louis Stevenson</t>
  </si>
  <si>
    <t>Tim Curry</t>
  </si>
  <si>
    <t>Hellraiser: Bloodline</t>
  </si>
  <si>
    <t>Bruce Ramsay</t>
  </si>
  <si>
    <t>Manny &amp; Lo</t>
  </si>
  <si>
    <t>Lisa Krueger</t>
  </si>
  <si>
    <t>Scarlett Johansson</t>
  </si>
  <si>
    <t>Pope Productions</t>
  </si>
  <si>
    <t>Beautiful Thing</t>
  </si>
  <si>
    <t>October 9, 1996 (United States)</t>
  </si>
  <si>
    <t>Hettie Macdonald</t>
  </si>
  <si>
    <t>Jonathan Harvey</t>
  </si>
  <si>
    <t>Glen Berry</t>
  </si>
  <si>
    <t>The Chamber</t>
  </si>
  <si>
    <t>Blood and Wine</t>
  </si>
  <si>
    <t>February 21, 1997 (United States)</t>
  </si>
  <si>
    <t>Nick Villiers</t>
  </si>
  <si>
    <t>Jude</t>
  </si>
  <si>
    <t>Michael Winterbottom</t>
  </si>
  <si>
    <t>Hossein Amini</t>
  </si>
  <si>
    <t>Christopher Eccleston</t>
  </si>
  <si>
    <t>Bulletproof</t>
  </si>
  <si>
    <t>September 6, 1996 (United States)</t>
  </si>
  <si>
    <t>Mad Dog Time</t>
  </si>
  <si>
    <t>Larry Bishop</t>
  </si>
  <si>
    <t>Michael J. Pollard</t>
  </si>
  <si>
    <t>Bruin Grip Services</t>
  </si>
  <si>
    <t>Irma Vep</t>
  </si>
  <si>
    <t>April 30, 1997 (United States)</t>
  </si>
  <si>
    <t>Olivier Assayas</t>
  </si>
  <si>
    <t>Maggie Cheung</t>
  </si>
  <si>
    <t>Dacia Films</t>
  </si>
  <si>
    <t>Mrs. Winterbourne</t>
  </si>
  <si>
    <t>Cornell Woolrich</t>
  </si>
  <si>
    <t>The Portrait of a Lady</t>
  </si>
  <si>
    <t>Foxfire</t>
  </si>
  <si>
    <t>Annette Haywood-Carter</t>
  </si>
  <si>
    <t>Hedy Burress</t>
  </si>
  <si>
    <t>The Glimmer Man</t>
  </si>
  <si>
    <t>John Gray</t>
  </si>
  <si>
    <t>Kevin Brodbin</t>
  </si>
  <si>
    <t>Up Close &amp; Personal</t>
  </si>
  <si>
    <t>Joan Didion</t>
  </si>
  <si>
    <t>The Juror</t>
  </si>
  <si>
    <t>George Dawes Green</t>
  </si>
  <si>
    <t>Flirting with Disaster</t>
  </si>
  <si>
    <t>Homeward Bound II: Lost in San Francisco</t>
  </si>
  <si>
    <t>David R. Ellis</t>
  </si>
  <si>
    <t>Chris Hauty</t>
  </si>
  <si>
    <t>Joe's Apartment</t>
  </si>
  <si>
    <t>John Payson</t>
  </si>
  <si>
    <t>Jerry O'Connell</t>
  </si>
  <si>
    <t>Ghosts of Mississippi</t>
  </si>
  <si>
    <t>January 3, 1997 (United States)</t>
  </si>
  <si>
    <t>A Summer's Tale</t>
  </si>
  <si>
    <t>June 20, 2014 (United States)</t>
  </si>
  <si>
    <t>Melvil Poupaud</t>
  </si>
  <si>
    <t>The Preacher's Wife</t>
  </si>
  <si>
    <t>Robert Nathan</t>
  </si>
  <si>
    <t>Mundy Lane Entertainment</t>
  </si>
  <si>
    <t>Jane Eyre</t>
  </si>
  <si>
    <t>Charlotte BrontÃ«</t>
  </si>
  <si>
    <t>Cineritino S.r.L.</t>
  </si>
  <si>
    <t>If Lucy Fell</t>
  </si>
  <si>
    <t>Eric Schaeffer</t>
  </si>
  <si>
    <t>SubUrbia</t>
  </si>
  <si>
    <t>July 3, 1997 (Germany)</t>
  </si>
  <si>
    <t>Giovanni Ribisi</t>
  </si>
  <si>
    <t>First Strike</t>
  </si>
  <si>
    <t>Greg Mellott</t>
  </si>
  <si>
    <t>Bad Moon</t>
  </si>
  <si>
    <t>Wayne Smith</t>
  </si>
  <si>
    <t>Dunston Checks In</t>
  </si>
  <si>
    <t>John Hopkins</t>
  </si>
  <si>
    <t>Jason Alexander</t>
  </si>
  <si>
    <t>Joe Wizan/Todd Black</t>
  </si>
  <si>
    <t>Carpool</t>
  </si>
  <si>
    <t>Don Rhymer</t>
  </si>
  <si>
    <t>Tom Arnold</t>
  </si>
  <si>
    <t>The Daytrippers</t>
  </si>
  <si>
    <t>March 5, 1997 (United States)</t>
  </si>
  <si>
    <t>Greg Mottola</t>
  </si>
  <si>
    <t>Hope Davis</t>
  </si>
  <si>
    <t>Before and After</t>
  </si>
  <si>
    <t>Rosellen Brown</t>
  </si>
  <si>
    <t>Citizen Ruth</t>
  </si>
  <si>
    <t>Alexander Payne</t>
  </si>
  <si>
    <t>Independent Pictures (II)</t>
  </si>
  <si>
    <t>Extreme Measures</t>
  </si>
  <si>
    <t>Michael Palmer</t>
  </si>
  <si>
    <t>Female Perversions</t>
  </si>
  <si>
    <t>April 25, 1997 (United States)</t>
  </si>
  <si>
    <t>Susan Streitfeld</t>
  </si>
  <si>
    <t>Louise J. Kaplan</t>
  </si>
  <si>
    <t>Mindy Affrime</t>
  </si>
  <si>
    <t>A Thin Line Between Love and Hate</t>
  </si>
  <si>
    <t>Martin Lawrence</t>
  </si>
  <si>
    <t>Kissed</t>
  </si>
  <si>
    <t>April 11, 1997 (United States)</t>
  </si>
  <si>
    <t>Lynne Stopkewich</t>
  </si>
  <si>
    <t>Angus Fraser</t>
  </si>
  <si>
    <t>Molly Parker</t>
  </si>
  <si>
    <t>Boneyard Film Company Inc.</t>
  </si>
  <si>
    <t>The Truth About Cats &amp; Dogs</t>
  </si>
  <si>
    <t>Audrey Wells</t>
  </si>
  <si>
    <t>The Whole Wide World</t>
  </si>
  <si>
    <t>Dan Ireland</t>
  </si>
  <si>
    <t>Novalyne Price Ellis</t>
  </si>
  <si>
    <t>Vincent D'Onofrio</t>
  </si>
  <si>
    <t>Dear God</t>
  </si>
  <si>
    <t>Greg Kinnear</t>
  </si>
  <si>
    <t>Bed of Roses</t>
  </si>
  <si>
    <t>Michael Goldenberg</t>
  </si>
  <si>
    <t>Juno Pix</t>
  </si>
  <si>
    <t>The Pallbearer</t>
  </si>
  <si>
    <t>Matt Reeves</t>
  </si>
  <si>
    <t>Jason Katims</t>
  </si>
  <si>
    <t>David Schwimmer</t>
  </si>
  <si>
    <t>Lawnmower Man 2: Beyond Cyberspace</t>
  </si>
  <si>
    <t>Farhad Mann</t>
  </si>
  <si>
    <t>A Family Thing</t>
  </si>
  <si>
    <t>Curdled</t>
  </si>
  <si>
    <t>Reb Braddock</t>
  </si>
  <si>
    <t>First Kid</t>
  </si>
  <si>
    <t>Tim Kelleher</t>
  </si>
  <si>
    <t>Eddie</t>
  </si>
  <si>
    <t>Feeling Minnesota</t>
  </si>
  <si>
    <t>Steven Baigelman</t>
  </si>
  <si>
    <t>The Pillow Book</t>
  </si>
  <si>
    <t>June 6, 1997 (United States)</t>
  </si>
  <si>
    <t>Sei Shonagon</t>
  </si>
  <si>
    <t>Vivian Wu</t>
  </si>
  <si>
    <t>Sherry Mills</t>
  </si>
  <si>
    <t>Czech Republic</t>
  </si>
  <si>
    <t>City Hall</t>
  </si>
  <si>
    <t>Ken Lipper</t>
  </si>
  <si>
    <t>Night Falls on Manhattan</t>
  </si>
  <si>
    <t>May 16, 1997 (United States)</t>
  </si>
  <si>
    <t>The Great White Hype</t>
  </si>
  <si>
    <t>Tony Hendra</t>
  </si>
  <si>
    <t>Samuel L. Jackson</t>
  </si>
  <si>
    <t>Atman Entertainment</t>
  </si>
  <si>
    <t>Twelfth Night</t>
  </si>
  <si>
    <t>Mary Reilly</t>
  </si>
  <si>
    <t>Valerie Martin</t>
  </si>
  <si>
    <t>NFH Productions</t>
  </si>
  <si>
    <t>My Fellow Americans</t>
  </si>
  <si>
    <t>E. Jack Kaplan</t>
  </si>
  <si>
    <t>Peters Entertainment</t>
  </si>
  <si>
    <t>Sgt. Bilko</t>
  </si>
  <si>
    <t>Nat Hiken</t>
  </si>
  <si>
    <t>Heaven's Prisoners</t>
  </si>
  <si>
    <t>James Lee Burke</t>
  </si>
  <si>
    <t>PVM Entertainment</t>
  </si>
  <si>
    <t>Caught</t>
  </si>
  <si>
    <t>January 24, 1996 (United States)</t>
  </si>
  <si>
    <t>Edward Pomerantz</t>
  </si>
  <si>
    <t>I Shot Andy Warhol</t>
  </si>
  <si>
    <t>May 1, 1996 (United States)</t>
  </si>
  <si>
    <t>Mary Harron</t>
  </si>
  <si>
    <t>Jeremiah Newton</t>
  </si>
  <si>
    <t>The Sunchaser</t>
  </si>
  <si>
    <t>Charles Leavitt</t>
  </si>
  <si>
    <t>Appledown Films Inc.</t>
  </si>
  <si>
    <t>All Dogs Go to Heaven 2</t>
  </si>
  <si>
    <t>Larry Leker</t>
  </si>
  <si>
    <t>MGM Family Entertainment</t>
  </si>
  <si>
    <t>Girl 6</t>
  </si>
  <si>
    <t>Suzan-Lori Parks</t>
  </si>
  <si>
    <t>Theresa Randle</t>
  </si>
  <si>
    <t>Fox Searchlight Pictures</t>
  </si>
  <si>
    <t>The Evening Star</t>
  </si>
  <si>
    <t>Larger Than Life</t>
  </si>
  <si>
    <t>Roy Blount Jr.</t>
  </si>
  <si>
    <t>United Artists Pictures</t>
  </si>
  <si>
    <t>Head Above Water</t>
  </si>
  <si>
    <t>June 25, 1997 (United States)</t>
  </si>
  <si>
    <t>Jim Wilson</t>
  </si>
  <si>
    <t>Eirik Ildahl</t>
  </si>
  <si>
    <t>Two If by Sea</t>
  </si>
  <si>
    <t>Bill Bennett</t>
  </si>
  <si>
    <t>The Stupids</t>
  </si>
  <si>
    <t>The Funeral</t>
  </si>
  <si>
    <t>October Films</t>
  </si>
  <si>
    <t>Kids in the Hall: Brain Candy</t>
  </si>
  <si>
    <t>Norm Hiscock</t>
  </si>
  <si>
    <t>Dave Foley</t>
  </si>
  <si>
    <t>High School High</t>
  </si>
  <si>
    <t>Jon Lovitz</t>
  </si>
  <si>
    <t>Schizopolis</t>
  </si>
  <si>
    <t>April 9, 1997 (United States)</t>
  </si>
  <si>
    <t>.406 Production</t>
  </si>
  <si>
    <t>The Van</t>
  </si>
  <si>
    <t>Colm Meaney</t>
  </si>
  <si>
    <t>Alaska</t>
  </si>
  <si>
    <t>Andy Burg</t>
  </si>
  <si>
    <t>Moll Flanders</t>
  </si>
  <si>
    <t>Daniel Defoe</t>
  </si>
  <si>
    <t>Robin Wright</t>
  </si>
  <si>
    <t>The Associate</t>
  </si>
  <si>
    <t>Jenaro Prieto</t>
  </si>
  <si>
    <t>Shiloh</t>
  </si>
  <si>
    <t>Dale Rosenbloom</t>
  </si>
  <si>
    <t>Phyllis Reynolds Naylor</t>
  </si>
  <si>
    <t>Blake Heron</t>
  </si>
  <si>
    <t>Good Dog Productions LLC</t>
  </si>
  <si>
    <t>In Love and War</t>
  </si>
  <si>
    <t>January 24, 1997 (United States)</t>
  </si>
  <si>
    <t>Henry S. Villard</t>
  </si>
  <si>
    <t>Dimitri Villard Productions</t>
  </si>
  <si>
    <t>Surviving Picasso</t>
  </si>
  <si>
    <t>Arianna Huffington</t>
  </si>
  <si>
    <t>Kansas City</t>
  </si>
  <si>
    <t>Mr. Wrong</t>
  </si>
  <si>
    <t>Ellen DeGeneres</t>
  </si>
  <si>
    <t>Mandeville Films</t>
  </si>
  <si>
    <t>Fled</t>
  </si>
  <si>
    <t>Infinity</t>
  </si>
  <si>
    <t>Richard Feynman</t>
  </si>
  <si>
    <t>Unforgettable</t>
  </si>
  <si>
    <t>Bill Geddie</t>
  </si>
  <si>
    <t>Bloodsport 2</t>
  </si>
  <si>
    <t>Alan Mehrez</t>
  </si>
  <si>
    <t>Jeff Schechter</t>
  </si>
  <si>
    <t>Daniel Bernhardt</t>
  </si>
  <si>
    <t>FM Entertainment International N.V.</t>
  </si>
  <si>
    <t>Phat Beach</t>
  </si>
  <si>
    <t>Doug Ellin</t>
  </si>
  <si>
    <t>Cleveland O'Neal III</t>
  </si>
  <si>
    <t>Jermaine Hopkins</t>
  </si>
  <si>
    <t>Connection III Entertainment</t>
  </si>
  <si>
    <t>Last Dance</t>
  </si>
  <si>
    <t>Steven Haft</t>
  </si>
  <si>
    <t>Grace of My Heart</t>
  </si>
  <si>
    <t>Illeana Douglas</t>
  </si>
  <si>
    <t>Cappa Production</t>
  </si>
  <si>
    <t>Celtic Pride</t>
  </si>
  <si>
    <t>Tom DeCerchio</t>
  </si>
  <si>
    <t>Ed</t>
  </si>
  <si>
    <t>Bill CouturiÃ©</t>
  </si>
  <si>
    <t>Ken Richards</t>
  </si>
  <si>
    <t>Matt LeBlanc</t>
  </si>
  <si>
    <t>Longview Entertainment</t>
  </si>
  <si>
    <t>The Game</t>
  </si>
  <si>
    <t>September 12, 1997 (United States)</t>
  </si>
  <si>
    <t>Boogie Nights</t>
  </si>
  <si>
    <t>October 31, 1997 (United States)</t>
  </si>
  <si>
    <t>Titanic</t>
  </si>
  <si>
    <t>December 19, 1997 (United States)</t>
  </si>
  <si>
    <t>The Fifth Element</t>
  </si>
  <si>
    <t>May 9, 1997 (United States)</t>
  </si>
  <si>
    <t>Austin Powers: International Man of Mystery</t>
  </si>
  <si>
    <t>May 2, 1997 (United States)</t>
  </si>
  <si>
    <t>Jay Roach</t>
  </si>
  <si>
    <t>Lolita</t>
  </si>
  <si>
    <t>September 25, 1998 (United States)</t>
  </si>
  <si>
    <t>Vladimir Nabokov</t>
  </si>
  <si>
    <t>Guild</t>
  </si>
  <si>
    <t>Good Will Hunting</t>
  </si>
  <si>
    <t>January 9, 1998 (United States)</t>
  </si>
  <si>
    <t>Matt Damon</t>
  </si>
  <si>
    <t>Starship Troopers</t>
  </si>
  <si>
    <t>November 7, 1997 (United States)</t>
  </si>
  <si>
    <t>Casper Van Dien</t>
  </si>
  <si>
    <t>The Devil's Advocate</t>
  </si>
  <si>
    <t>October 17, 1997 (United States)</t>
  </si>
  <si>
    <t>Andrew Neiderman</t>
  </si>
  <si>
    <t>Con Air</t>
  </si>
  <si>
    <t>Simon West</t>
  </si>
  <si>
    <t>Jackie Brown</t>
  </si>
  <si>
    <t>December 25, 1997 (United States)</t>
  </si>
  <si>
    <t>Pam Grier</t>
  </si>
  <si>
    <t>L.A. Confidential</t>
  </si>
  <si>
    <t>September 19, 1997 (United States)</t>
  </si>
  <si>
    <t>Life Is Beautiful</t>
  </si>
  <si>
    <t>December 20, 1997 (Italy)</t>
  </si>
  <si>
    <t>Vincenzo Cerami</t>
  </si>
  <si>
    <t>Melampo Cinematografica</t>
  </si>
  <si>
    <t>Contact</t>
  </si>
  <si>
    <t>July 11, 1997 (United States)</t>
  </si>
  <si>
    <t>James V. Hart</t>
  </si>
  <si>
    <t>Men in Black</t>
  </si>
  <si>
    <t>July 2, 1997 (United States)</t>
  </si>
  <si>
    <t>Lowell Cunningham</t>
  </si>
  <si>
    <t>Home Alone 3</t>
  </si>
  <si>
    <t>December 12, 1997 (United States)</t>
  </si>
  <si>
    <t>Raja Gosnell</t>
  </si>
  <si>
    <t>Alex D. Linz</t>
  </si>
  <si>
    <t>Air Force One</t>
  </si>
  <si>
    <t>July 25, 1997 (United States)</t>
  </si>
  <si>
    <t>Andrew W. Marlowe</t>
  </si>
  <si>
    <t>Batman &amp; Robin</t>
  </si>
  <si>
    <t>Event Horizon</t>
  </si>
  <si>
    <t>Philip Eisner</t>
  </si>
  <si>
    <t>Golar Productions</t>
  </si>
  <si>
    <t>June 27, 1997 (United States)</t>
  </si>
  <si>
    <t>Dante's Peak</t>
  </si>
  <si>
    <t>February 7, 1997 (United States)</t>
  </si>
  <si>
    <t>The Lost World: Jurassic Park</t>
  </si>
  <si>
    <t>Princess Mononoke</t>
  </si>
  <si>
    <t>YÃ´ji Matsuda</t>
  </si>
  <si>
    <t>Scream 2</t>
  </si>
  <si>
    <t>Face/Off</t>
  </si>
  <si>
    <t>Mike Werb</t>
  </si>
  <si>
    <t>As Good as It Gets</t>
  </si>
  <si>
    <t>Gattaca</t>
  </si>
  <si>
    <t>October 24, 1997 (United States)</t>
  </si>
  <si>
    <t>Andrew Niccol</t>
  </si>
  <si>
    <t>The Rainmaker</t>
  </si>
  <si>
    <t>November 21, 1997 (United States)</t>
  </si>
  <si>
    <t>I Know What You Did Last Summer</t>
  </si>
  <si>
    <t>Jim Gillespie</t>
  </si>
  <si>
    <t>Lois Duncan</t>
  </si>
  <si>
    <t>Jennifer Love Hewitt</t>
  </si>
  <si>
    <t>Mandalay Entertainment</t>
  </si>
  <si>
    <t>Alien: Resurrection</t>
  </si>
  <si>
    <t>November 26, 1997 (United States)</t>
  </si>
  <si>
    <t>Brandywine Productions</t>
  </si>
  <si>
    <t>Cube</t>
  </si>
  <si>
    <t>July 11, 1998 (Netherlands)</t>
  </si>
  <si>
    <t>Vincenzo Natali</t>
  </si>
  <si>
    <t>AndrÃ© Bijelic</t>
  </si>
  <si>
    <t>Nicole de Boer</t>
  </si>
  <si>
    <t>Cube Libre</t>
  </si>
  <si>
    <t>Liar Liar</t>
  </si>
  <si>
    <t>Paul Guay</t>
  </si>
  <si>
    <t>Donnie Brasco</t>
  </si>
  <si>
    <t>Joseph D. Pistone</t>
  </si>
  <si>
    <t>George of the Jungle</t>
  </si>
  <si>
    <t>July 16, 1997 (United States)</t>
  </si>
  <si>
    <t>Jay Ward</t>
  </si>
  <si>
    <t>Anastasia</t>
  </si>
  <si>
    <t>Susan Gauthier</t>
  </si>
  <si>
    <t>Fools Rush In</t>
  </si>
  <si>
    <t>Joan Taylor</t>
  </si>
  <si>
    <t>Matthew Perry</t>
  </si>
  <si>
    <t>Midnight in the Garden of Good and Evil</t>
  </si>
  <si>
    <t>John Berendt</t>
  </si>
  <si>
    <t>Good Burger</t>
  </si>
  <si>
    <t>Brian Robbins</t>
  </si>
  <si>
    <t>Dan Schneider</t>
  </si>
  <si>
    <t>Kel Mitchell</t>
  </si>
  <si>
    <t>Perfect Blue</t>
  </si>
  <si>
    <t>February 28, 1998 (Japan)</t>
  </si>
  <si>
    <t>Satoshi Kon</t>
  </si>
  <si>
    <t>Sadayuki Murai</t>
  </si>
  <si>
    <t>Junko Iwao</t>
  </si>
  <si>
    <t>Rex Entertainment</t>
  </si>
  <si>
    <t>The Edge</t>
  </si>
  <si>
    <t>September 26, 1997 (United States)</t>
  </si>
  <si>
    <t>My Best Friend's Wedding</t>
  </si>
  <si>
    <t>Anaconda</t>
  </si>
  <si>
    <t>Hans Bauer</t>
  </si>
  <si>
    <t>Cinema Line Film Corporation</t>
  </si>
  <si>
    <t>Tomorrow Never Dies</t>
  </si>
  <si>
    <t>Bruce Feirstein</t>
  </si>
  <si>
    <t>Speed 2: Cruise Control</t>
  </si>
  <si>
    <t>June 13, 1997 (United States)</t>
  </si>
  <si>
    <t>Blue Tulip Productions</t>
  </si>
  <si>
    <t>The Saint</t>
  </si>
  <si>
    <t>April 4, 1997 (United States)</t>
  </si>
  <si>
    <t>Leslie Charteris</t>
  </si>
  <si>
    <t>Lost Highway</t>
  </si>
  <si>
    <t>January 15, 1997 (France)</t>
  </si>
  <si>
    <t>The Full Monty</t>
  </si>
  <si>
    <t>Peter Cattaneo</t>
  </si>
  <si>
    <t>Simon Beaufoy</t>
  </si>
  <si>
    <t>Redwave Films</t>
  </si>
  <si>
    <t>Spawn</t>
  </si>
  <si>
    <t>August 1, 1997 (United States)</t>
  </si>
  <si>
    <t>Mark A.Z. DippÃ©</t>
  </si>
  <si>
    <t>Todd McFarlane</t>
  </si>
  <si>
    <t>Michael Jai White</t>
  </si>
  <si>
    <t>McFarlane Films</t>
  </si>
  <si>
    <t>Romy and Michele's High School Reunion</t>
  </si>
  <si>
    <t>David Mirkin</t>
  </si>
  <si>
    <t>Mira Sorvino</t>
  </si>
  <si>
    <t>Seven Years in Tibet</t>
  </si>
  <si>
    <t>October 10, 1997 (United States)</t>
  </si>
  <si>
    <t>Heinrich Harrer</t>
  </si>
  <si>
    <t>Cop Land</t>
  </si>
  <si>
    <t>Gummo</t>
  </si>
  <si>
    <t>November 24, 1997 (Australia)</t>
  </si>
  <si>
    <t>Nick Sutton</t>
  </si>
  <si>
    <t>In &amp; Out</t>
  </si>
  <si>
    <t>Wilde</t>
  </si>
  <si>
    <t>May 1, 1998 (United States)</t>
  </si>
  <si>
    <t>Stephen Fry</t>
  </si>
  <si>
    <t>Samuelson Productions</t>
  </si>
  <si>
    <t>Chasing Amy</t>
  </si>
  <si>
    <t>April 18, 1997 (United States)</t>
  </si>
  <si>
    <t>Ben Affleck</t>
  </si>
  <si>
    <t>Too Askew Prod. Inc.</t>
  </si>
  <si>
    <t>U Turn</t>
  </si>
  <si>
    <t>October 3, 1997 (United States)</t>
  </si>
  <si>
    <t>John Ridley</t>
  </si>
  <si>
    <t>Phoenix Pictures</t>
  </si>
  <si>
    <t>Conspiracy Theory</t>
  </si>
  <si>
    <t>August 8, 1997 (United States)</t>
  </si>
  <si>
    <t>Brian Helgeland</t>
  </si>
  <si>
    <t>Breakdown</t>
  </si>
  <si>
    <t>Jonathan Mostow</t>
  </si>
  <si>
    <t>G.I. Jane</t>
  </si>
  <si>
    <t>August 22, 1997 (United States)</t>
  </si>
  <si>
    <t>Danielle Alexandra</t>
  </si>
  <si>
    <t>The Jackal</t>
  </si>
  <si>
    <t>November 14, 1997 (United States)</t>
  </si>
  <si>
    <t>Kenneth Ross</t>
  </si>
  <si>
    <t>Kiss the Girls</t>
  </si>
  <si>
    <t>James Patterson</t>
  </si>
  <si>
    <t>Vegas Vacation</t>
  </si>
  <si>
    <t>Stephen Kessler</t>
  </si>
  <si>
    <t>Elisa Bell</t>
  </si>
  <si>
    <t>The Devil's Own</t>
  </si>
  <si>
    <t>March 26, 1997 (United States)</t>
  </si>
  <si>
    <t>Amistad</t>
  </si>
  <si>
    <t>Djimon Hounsou</t>
  </si>
  <si>
    <t>Dreamworks Pictures</t>
  </si>
  <si>
    <t>David Brin</t>
  </si>
  <si>
    <t>Mimic</t>
  </si>
  <si>
    <t>Donald A. Wollheim</t>
  </si>
  <si>
    <t>Fierce Creatures</t>
  </si>
  <si>
    <t>Grosse Pointe Blank</t>
  </si>
  <si>
    <t>Tom Jankiewicz</t>
  </si>
  <si>
    <t>Mortal Kombat: Annihilation</t>
  </si>
  <si>
    <t>John R. Leonetti</t>
  </si>
  <si>
    <t>Robin Shou</t>
  </si>
  <si>
    <t>Spice World</t>
  </si>
  <si>
    <t>January 23, 1998 (United States)</t>
  </si>
  <si>
    <t>Bob Spiers</t>
  </si>
  <si>
    <t>Spice Girls</t>
  </si>
  <si>
    <t>Mel B</t>
  </si>
  <si>
    <t>Selena</t>
  </si>
  <si>
    <t>Jennifer Lopez</t>
  </si>
  <si>
    <t>Q Productions</t>
  </si>
  <si>
    <t>Happy Together</t>
  </si>
  <si>
    <t>May 30, 1997 (Hong Kong)</t>
  </si>
  <si>
    <t>Block 2 Pictures</t>
  </si>
  <si>
    <t>The Borrowers</t>
  </si>
  <si>
    <t>February 13, 1998 (United States)</t>
  </si>
  <si>
    <t>Mary Norton</t>
  </si>
  <si>
    <t>The Peacemaker</t>
  </si>
  <si>
    <t>Mimi Leder</t>
  </si>
  <si>
    <t>Leslie Cockburn</t>
  </si>
  <si>
    <t>George Clooney</t>
  </si>
  <si>
    <t>Volcano</t>
  </si>
  <si>
    <t>Jerome Armstrong</t>
  </si>
  <si>
    <t>Clockwatchers</t>
  </si>
  <si>
    <t>May 15, 1998 (United States)</t>
  </si>
  <si>
    <t>Jill Sprecher</t>
  </si>
  <si>
    <t>April 14, 1997 (United States)</t>
  </si>
  <si>
    <t>Lance Young</t>
  </si>
  <si>
    <t>Mousehunt</t>
  </si>
  <si>
    <t>Gore Verbinski</t>
  </si>
  <si>
    <t>Nathan Lane</t>
  </si>
  <si>
    <t>Inventing the Abbotts</t>
  </si>
  <si>
    <t>Sue Miller</t>
  </si>
  <si>
    <t>Liv Tyler</t>
  </si>
  <si>
    <t>Open Your Eyes</t>
  </si>
  <si>
    <t>December 19, 1997 (Spain)</t>
  </si>
  <si>
    <t>Alejandro AmenÃ¡bar</t>
  </si>
  <si>
    <t>Eduardo Noriega</t>
  </si>
  <si>
    <t>Beverly Hills Ninja</t>
  </si>
  <si>
    <t>Murder at 1600</t>
  </si>
  <si>
    <t>Wayne Beach</t>
  </si>
  <si>
    <t>Flubber</t>
  </si>
  <si>
    <t>Samuel W. Taylor</t>
  </si>
  <si>
    <t>Orgazmo</t>
  </si>
  <si>
    <t>October 23, 1998 (United States)</t>
  </si>
  <si>
    <t>Trey Parker</t>
  </si>
  <si>
    <t>Kuzui Enterprises</t>
  </si>
  <si>
    <t>The Ice Storm</t>
  </si>
  <si>
    <t>Rick Moody</t>
  </si>
  <si>
    <t>Soul Food</t>
  </si>
  <si>
    <t>George Tillman Jr.</t>
  </si>
  <si>
    <t>Vanessa Williams</t>
  </si>
  <si>
    <t>Children of Heaven</t>
  </si>
  <si>
    <t>January 22, 1999 (United States)</t>
  </si>
  <si>
    <t>Majid Majidi</t>
  </si>
  <si>
    <t>Mohammad Amir Naji</t>
  </si>
  <si>
    <t>Double Team</t>
  </si>
  <si>
    <t>The Relic</t>
  </si>
  <si>
    <t>Douglas Preston</t>
  </si>
  <si>
    <t>An American Werewolf in Paris</t>
  </si>
  <si>
    <t>Anthony Waller</t>
  </si>
  <si>
    <t>Tom Everett Scott</t>
  </si>
  <si>
    <t>Bean</t>
  </si>
  <si>
    <t>Rowan Atkinson</t>
  </si>
  <si>
    <t>Wag the Dog</t>
  </si>
  <si>
    <t>Larry Beinhart</t>
  </si>
  <si>
    <t>Taste of Cherry</t>
  </si>
  <si>
    <t>November 26, 1997 (France)</t>
  </si>
  <si>
    <t>Homayoun Ershadi</t>
  </si>
  <si>
    <t>Absolute Power</t>
  </si>
  <si>
    <t>David Baldacci</t>
  </si>
  <si>
    <t>Wishmaster</t>
  </si>
  <si>
    <t>Tammy Lauren</t>
  </si>
  <si>
    <t>Jungle 2 Jungle</t>
  </si>
  <si>
    <t>March 7, 1997 (United States)</t>
  </si>
  <si>
    <t>HervÃ© Palud</t>
  </si>
  <si>
    <t>B*A*P*S</t>
  </si>
  <si>
    <t>March 28, 1997 (United States)</t>
  </si>
  <si>
    <t>Troy Byer</t>
  </si>
  <si>
    <t>Halle Berry</t>
  </si>
  <si>
    <t>Private Parts</t>
  </si>
  <si>
    <t>Howard Stern</t>
  </si>
  <si>
    <t>The Boxer</t>
  </si>
  <si>
    <t>Picture Perfect</t>
  </si>
  <si>
    <t>Arleen Sorkin</t>
  </si>
  <si>
    <t>Jennifer Aniston</t>
  </si>
  <si>
    <t>Money Talks</t>
  </si>
  <si>
    <t>Brett Ratner</t>
  </si>
  <si>
    <t>The Sweet Hereafter</t>
  </si>
  <si>
    <t>Russell Banks</t>
  </si>
  <si>
    <t>Ian Holm</t>
  </si>
  <si>
    <t>RocketMan</t>
  </si>
  <si>
    <t>Oren Aviv</t>
  </si>
  <si>
    <t>Harland Williams</t>
  </si>
  <si>
    <t>Switchback</t>
  </si>
  <si>
    <t>Wild America</t>
  </si>
  <si>
    <t>David Michael Wieger</t>
  </si>
  <si>
    <t>Nothing to Lose</t>
  </si>
  <si>
    <t>O Entertainment</t>
  </si>
  <si>
    <t>Steel</t>
  </si>
  <si>
    <t>Louise Simonson</t>
  </si>
  <si>
    <t>DC Entertainment</t>
  </si>
  <si>
    <t>Eve's Bayou</t>
  </si>
  <si>
    <t>Kasi Lemmons</t>
  </si>
  <si>
    <t>Kundun</t>
  </si>
  <si>
    <t>January 16, 1998 (United States)</t>
  </si>
  <si>
    <t>Tenzin Thuthob Tsarong</t>
  </si>
  <si>
    <t>De Fina-Cappa</t>
  </si>
  <si>
    <t>Cure</t>
  </si>
  <si>
    <t>July 8, 2001 (United States)</t>
  </si>
  <si>
    <t>Kiyoshi Kurosawa</t>
  </si>
  <si>
    <t>Masato Hagiwara</t>
  </si>
  <si>
    <t>Daiei Studios</t>
  </si>
  <si>
    <t>Live Flesh</t>
  </si>
  <si>
    <t>Liberto Rabal</t>
  </si>
  <si>
    <t>Fire Down Below</t>
  </si>
  <si>
    <t>September 5, 1997 (United States)</t>
  </si>
  <si>
    <t>FÃ©lix EnrÃ­quez AlcalÃ¡</t>
  </si>
  <si>
    <t>Air Bud</t>
  </si>
  <si>
    <t>Kevin DiCicco</t>
  </si>
  <si>
    <t>Michael Jeter</t>
  </si>
  <si>
    <t>The Opposite of Sex</t>
  </si>
  <si>
    <t>May 22, 1998 (United States)</t>
  </si>
  <si>
    <t>For Richer or Poorer</t>
  </si>
  <si>
    <t>Jana Howington</t>
  </si>
  <si>
    <t>The Castle</t>
  </si>
  <si>
    <t>May 7, 1999 (United States)</t>
  </si>
  <si>
    <t>Rob Sitch</t>
  </si>
  <si>
    <t>Santo Cilauro</t>
  </si>
  <si>
    <t>Michael Caton</t>
  </si>
  <si>
    <t>Working Dog</t>
  </si>
  <si>
    <t>Turbo: A Power Rangers Movie</t>
  </si>
  <si>
    <t>Shuki Levy</t>
  </si>
  <si>
    <t>Jason David Frank</t>
  </si>
  <si>
    <t>Rosewood</t>
  </si>
  <si>
    <t>Gregory Poirier</t>
  </si>
  <si>
    <t>Addicted to Love</t>
  </si>
  <si>
    <t>Robert Gordon</t>
  </si>
  <si>
    <t>Metro</t>
  </si>
  <si>
    <t>Red Corner</t>
  </si>
  <si>
    <t>Robert King</t>
  </si>
  <si>
    <t>Affliction</t>
  </si>
  <si>
    <t>February 19, 1999 (United States)</t>
  </si>
  <si>
    <t>Love Jones</t>
  </si>
  <si>
    <t>Theodore Witcher</t>
  </si>
  <si>
    <t>A Thousand Acres</t>
  </si>
  <si>
    <t>Jane Smiley</t>
  </si>
  <si>
    <t>Nowhere</t>
  </si>
  <si>
    <t>Hoodlum</t>
  </si>
  <si>
    <t>August 27, 1997 (United States)</t>
  </si>
  <si>
    <t>Chris Brancato</t>
  </si>
  <si>
    <t>Excess Baggage</t>
  </si>
  <si>
    <t>August 29, 1997 (United States)</t>
  </si>
  <si>
    <t>Max D. Adams</t>
  </si>
  <si>
    <t>April 4, 1997 (United Kingdom)</t>
  </si>
  <si>
    <t>David Evans</t>
  </si>
  <si>
    <t>Nick Hornby</t>
  </si>
  <si>
    <t>The Man Who Knew Too Little</t>
  </si>
  <si>
    <t>Robert Farrar</t>
  </si>
  <si>
    <t>The Beautician and the Beast</t>
  </si>
  <si>
    <t>Todd Graff</t>
  </si>
  <si>
    <t>Fran Drescher</t>
  </si>
  <si>
    <t>High School Sweethearts</t>
  </si>
  <si>
    <t>Suicide Kings</t>
  </si>
  <si>
    <t>September 25, 1998 (Greece)</t>
  </si>
  <si>
    <t>Peter O'Fallon</t>
  </si>
  <si>
    <t>Josh McKinney</t>
  </si>
  <si>
    <t>City of Industry</t>
  </si>
  <si>
    <t>Ken Solarz</t>
  </si>
  <si>
    <t>Bent</t>
  </si>
  <si>
    <t>Sean Mathias</t>
  </si>
  <si>
    <t>Martin Sherman</t>
  </si>
  <si>
    <t>One Eight Seven</t>
  </si>
  <si>
    <t>July 30, 1997 (United States)</t>
  </si>
  <si>
    <t>Scott Yagemann</t>
  </si>
  <si>
    <t>Mrs. Brown</t>
  </si>
  <si>
    <t>Jeremy Brock</t>
  </si>
  <si>
    <t>Judi Dench</t>
  </si>
  <si>
    <t>BBC Scotland</t>
  </si>
  <si>
    <t>Deconstructing Harry</t>
  </si>
  <si>
    <t>January 2, 1998 (United States)</t>
  </si>
  <si>
    <t>A Life Less Ordinary</t>
  </si>
  <si>
    <t>Fireworks</t>
  </si>
  <si>
    <t>March 20, 1998 (United States)</t>
  </si>
  <si>
    <t>Insomnia</t>
  </si>
  <si>
    <t>May 29, 1998 (United States)</t>
  </si>
  <si>
    <t>Erik SkjoldbjÃ¦rg</t>
  </si>
  <si>
    <t>Nikolaj Frobenius</t>
  </si>
  <si>
    <t>Stellan SkarsgÃ¥rd</t>
  </si>
  <si>
    <t>Norway</t>
  </si>
  <si>
    <t>Norsk Film</t>
  </si>
  <si>
    <t>Booty Call</t>
  </si>
  <si>
    <t>February 26, 1997 (United States)</t>
  </si>
  <si>
    <t>Jamie Foxx</t>
  </si>
  <si>
    <t>Nightwatch</t>
  </si>
  <si>
    <t>April 17, 1998 (United States)</t>
  </si>
  <si>
    <t>Ole Bornedal</t>
  </si>
  <si>
    <t>The Night Flier</t>
  </si>
  <si>
    <t>February 6, 1998 (United States)</t>
  </si>
  <si>
    <t>Mark Pavia</t>
  </si>
  <si>
    <t>Miguel Ferrer</t>
  </si>
  <si>
    <t>New Amsterdam Entertainment</t>
  </si>
  <si>
    <t>Kull the Conqueror</t>
  </si>
  <si>
    <t>John Nicolella</t>
  </si>
  <si>
    <t>Kevin Sorbo</t>
  </si>
  <si>
    <t>The Spanish Prisoner</t>
  </si>
  <si>
    <t>Jasmine Productions Inc.</t>
  </si>
  <si>
    <t>The Pest</t>
  </si>
  <si>
    <t>Paul Miller</t>
  </si>
  <si>
    <t>David Bar Katz</t>
  </si>
  <si>
    <t>John Leguizamo</t>
  </si>
  <si>
    <t>Papazian-Hirsch Entertainment International</t>
  </si>
  <si>
    <t>The Wings of the Dove</t>
  </si>
  <si>
    <t>March 13, 1998 (United States)</t>
  </si>
  <si>
    <t>Warriors of Virtue</t>
  </si>
  <si>
    <t>Ronny Yu</t>
  </si>
  <si>
    <t>Michael Vickerman</t>
  </si>
  <si>
    <t>Angus Macfadyen</t>
  </si>
  <si>
    <t>Gridlock'd</t>
  </si>
  <si>
    <t>January 29, 1997 (United States)</t>
  </si>
  <si>
    <t>Vondie Curtis-Hall</t>
  </si>
  <si>
    <t>Tupac Shakur</t>
  </si>
  <si>
    <t>Def Pictures</t>
  </si>
  <si>
    <t>FairyTale: A True Story</t>
  </si>
  <si>
    <t>Albert Ash</t>
  </si>
  <si>
    <t>Paul McGann</t>
  </si>
  <si>
    <t>The Apostle</t>
  </si>
  <si>
    <t>February 20, 1998 (United States)</t>
  </si>
  <si>
    <t>Butcher's Run Films</t>
  </si>
  <si>
    <t>Still Breathing</t>
  </si>
  <si>
    <t>November 12, 1998 (Singapore)</t>
  </si>
  <si>
    <t>James F. Robinson</t>
  </si>
  <si>
    <t>ZapPictures</t>
  </si>
  <si>
    <t>Mr. Nice Guy</t>
  </si>
  <si>
    <t>Sammo Kam-Bo Hung</t>
  </si>
  <si>
    <t>Fibe Ma</t>
  </si>
  <si>
    <t>GH Pictures</t>
  </si>
  <si>
    <t>That Darn Cat</t>
  </si>
  <si>
    <t>Gordon Gordon</t>
  </si>
  <si>
    <t>Anna Karenina</t>
  </si>
  <si>
    <t>Lev Tolstoy</t>
  </si>
  <si>
    <t>Sophie Marceau</t>
  </si>
  <si>
    <t>Ulee's Gold</t>
  </si>
  <si>
    <t>Peter Fonda</t>
  </si>
  <si>
    <t>Clinica Estetico</t>
  </si>
  <si>
    <t>Prefontaine</t>
  </si>
  <si>
    <t>Steve James</t>
  </si>
  <si>
    <t>Jared Leto</t>
  </si>
  <si>
    <t>Cats Don't Dance</t>
  </si>
  <si>
    <t>Mark Dindal</t>
  </si>
  <si>
    <t>David Kirschner Productions</t>
  </si>
  <si>
    <t>Turbulence</t>
  </si>
  <si>
    <t>Jonathan Brett</t>
  </si>
  <si>
    <t>One Night Stand</t>
  </si>
  <si>
    <t>September 17, 1997 (France)</t>
  </si>
  <si>
    <t>Paradise Road</t>
  </si>
  <si>
    <t>David Giles</t>
  </si>
  <si>
    <t>Samson Productions Pty. Ltd.</t>
  </si>
  <si>
    <t>Trojan War</t>
  </si>
  <si>
    <t>October 1, 1997 (Brazil)</t>
  </si>
  <si>
    <t>Will Friedle</t>
  </si>
  <si>
    <t>Daybreak</t>
  </si>
  <si>
    <t>Mr. Magoo</t>
  </si>
  <si>
    <t>Fathers' Day</t>
  </si>
  <si>
    <t>Lawn Dogs</t>
  </si>
  <si>
    <t>Naomi Wallace</t>
  </si>
  <si>
    <t>Sam Rockwell</t>
  </si>
  <si>
    <t>Two Girls and a Guy</t>
  </si>
  <si>
    <t>January 29, 1999 (United Kingdom)</t>
  </si>
  <si>
    <t>Free Willy 3: The Rescue</t>
  </si>
  <si>
    <t>Sam Pillsbury</t>
  </si>
  <si>
    <t>Knockin' on Heaven's Door</t>
  </si>
  <si>
    <t>February 20, 1997 (Germany)</t>
  </si>
  <si>
    <t>Thomas Jahn</t>
  </si>
  <si>
    <t>Til Schweiger</t>
  </si>
  <si>
    <t>Buena Vista International Film Production (Germany)</t>
  </si>
  <si>
    <t>The House of Yes</t>
  </si>
  <si>
    <t>Mark Waters</t>
  </si>
  <si>
    <t>Wendy MacLeod</t>
  </si>
  <si>
    <t>Bandeira Entertainment</t>
  </si>
  <si>
    <t>She's So Lovely</t>
  </si>
  <si>
    <t>Nick Cassavetes</t>
  </si>
  <si>
    <t>Twin Town</t>
  </si>
  <si>
    <t>Kevin Allen</t>
  </si>
  <si>
    <t>Llyr Ifans</t>
  </si>
  <si>
    <t>Agenda</t>
  </si>
  <si>
    <t>Leave It to Beaver</t>
  </si>
  <si>
    <t>Andy Cadiff</t>
  </si>
  <si>
    <t>Bob Mosher</t>
  </si>
  <si>
    <t>Christopher McDonald</t>
  </si>
  <si>
    <t>A Simple Wish</t>
  </si>
  <si>
    <t>Jeff Rothberg</t>
  </si>
  <si>
    <t>Going All the Way</t>
  </si>
  <si>
    <t>Mark Pellington</t>
  </si>
  <si>
    <t>Dan Wakefield</t>
  </si>
  <si>
    <t>Lakeshore Entertainment</t>
  </si>
  <si>
    <t>Star Kid</t>
  </si>
  <si>
    <t>JLT Productions</t>
  </si>
  <si>
    <t>Plump Fiction</t>
  </si>
  <si>
    <t>May 23, 1997 (Poland)</t>
  </si>
  <si>
    <t>Bob Koherr</t>
  </si>
  <si>
    <t>Plump Fiction LLC</t>
  </si>
  <si>
    <t>The Last Time I Committed Suicide</t>
  </si>
  <si>
    <t>Stephen Kay</t>
  </si>
  <si>
    <t>Neal Cassady</t>
  </si>
  <si>
    <t>Thomas Jane</t>
  </si>
  <si>
    <t>Bates Entertainment</t>
  </si>
  <si>
    <t>Out to Sea</t>
  </si>
  <si>
    <t>Robert Nelson Jacobs</t>
  </si>
  <si>
    <t>Gone Fishin'</t>
  </si>
  <si>
    <t>Gang Related</t>
  </si>
  <si>
    <t>October 8, 1997 (United States)</t>
  </si>
  <si>
    <t>Most Wanted</t>
  </si>
  <si>
    <t>Ivory Way Productions</t>
  </si>
  <si>
    <t>8 Heads in a Duffel Bag</t>
  </si>
  <si>
    <t>The Sixth Man</t>
  </si>
  <si>
    <t>Christopher Reed</t>
  </si>
  <si>
    <t>Marlon Wayans</t>
  </si>
  <si>
    <t>All Net Productions</t>
  </si>
  <si>
    <t>Firelight</t>
  </si>
  <si>
    <t>September 4, 1998 (United States)</t>
  </si>
  <si>
    <t>Masterminds</t>
  </si>
  <si>
    <t>The Real Blonde</t>
  </si>
  <si>
    <t>February 27, 1998 (United States)</t>
  </si>
  <si>
    <t>The Assignment</t>
  </si>
  <si>
    <t>Eight Days a Week</t>
  </si>
  <si>
    <t>February 26, 1999 (United States)</t>
  </si>
  <si>
    <t>Michael Davis</t>
  </si>
  <si>
    <t>Joshua Schaefer</t>
  </si>
  <si>
    <t>Underdog Productions</t>
  </si>
  <si>
    <t>Welcome to Sarajevo</t>
  </si>
  <si>
    <t>Michael Nicholson</t>
  </si>
  <si>
    <t>Stephen Dillane</t>
  </si>
  <si>
    <t>Swept from the Sea</t>
  </si>
  <si>
    <t>Joseph Conrad</t>
  </si>
  <si>
    <t>Rachel Weisz</t>
  </si>
  <si>
    <t>Playing God</t>
  </si>
  <si>
    <t>Andy Wilson</t>
  </si>
  <si>
    <t>Mark Haskell Smith</t>
  </si>
  <si>
    <t>David Duchovny</t>
  </si>
  <si>
    <t>In the Company of Men</t>
  </si>
  <si>
    <t>Neil LaBute</t>
  </si>
  <si>
    <t>Aaron Eckhart</t>
  </si>
  <si>
    <t>Alliance Atlantis Communications</t>
  </si>
  <si>
    <t>Hugo Pool</t>
  </si>
  <si>
    <t>Robert Downey Sr.</t>
  </si>
  <si>
    <t>Alyssa Milano</t>
  </si>
  <si>
    <t>BMG Independents</t>
  </si>
  <si>
    <t>How to Be a Player</t>
  </si>
  <si>
    <t>August 6, 1997 (United States)</t>
  </si>
  <si>
    <t>Lionel C. Martin</t>
  </si>
  <si>
    <t>Mark Brown</t>
  </si>
  <si>
    <t>Bill Bellamy</t>
  </si>
  <si>
    <t>The Locusts</t>
  </si>
  <si>
    <t>John Patrick Kelley</t>
  </si>
  <si>
    <t>Mr. Jealousy</t>
  </si>
  <si>
    <t>June 5, 1998 (United States)</t>
  </si>
  <si>
    <t>Joel Castleberg Productions</t>
  </si>
  <si>
    <t>McHale's Navy</t>
  </si>
  <si>
    <t>Peter Crabbe</t>
  </si>
  <si>
    <t>Sheinberg Productions</t>
  </si>
  <si>
    <t>Oscar and Lucinda</t>
  </si>
  <si>
    <t>December 31, 1997 (United States)</t>
  </si>
  <si>
    <t>Laura Jones</t>
  </si>
  <si>
    <t>Smilla's Sense of Snow</t>
  </si>
  <si>
    <t>Peter HÃ¸eg</t>
  </si>
  <si>
    <t>Julia Ormond</t>
  </si>
  <si>
    <t>Trial and Error</t>
  </si>
  <si>
    <t>Sara Bernstein</t>
  </si>
  <si>
    <t>Michael Richards</t>
  </si>
  <si>
    <t>Larger Than Life Productions</t>
  </si>
  <si>
    <t>The MatchMaker</t>
  </si>
  <si>
    <t>Greg Dinner</t>
  </si>
  <si>
    <t>Janeane Garofalo</t>
  </si>
  <si>
    <t>Good Film Company</t>
  </si>
  <si>
    <t>The Big Lebowski</t>
  </si>
  <si>
    <t>March 6, 1998 (United States)</t>
  </si>
  <si>
    <t>Saving Private Ryan</t>
  </si>
  <si>
    <t>July 24, 1998 (United States)</t>
  </si>
  <si>
    <t>Robert Rodat</t>
  </si>
  <si>
    <t>American History X</t>
  </si>
  <si>
    <t>November 20, 1998 (United States)</t>
  </si>
  <si>
    <t>Tony Kaye</t>
  </si>
  <si>
    <t>David McKenna</t>
  </si>
  <si>
    <t>Edward Norton</t>
  </si>
  <si>
    <t>Lock, Stock and Two Smoking Barrels</t>
  </si>
  <si>
    <t>August 28, 1998 (United Kingdom)</t>
  </si>
  <si>
    <t>Guy Ritchie</t>
  </si>
  <si>
    <t>Jason Flemyng</t>
  </si>
  <si>
    <t>Summit Entertainment</t>
  </si>
  <si>
    <t>The Truman Show</t>
  </si>
  <si>
    <t>Armageddon</t>
  </si>
  <si>
    <t>July 1, 1998 (United States)</t>
  </si>
  <si>
    <t>Rounders</t>
  </si>
  <si>
    <t>September 11, 1998 (United States)</t>
  </si>
  <si>
    <t>David Levien</t>
  </si>
  <si>
    <t>The Parent Trap</t>
  </si>
  <si>
    <t>July 29, 1998 (United States)</t>
  </si>
  <si>
    <t>Erich KÃ¤stner</t>
  </si>
  <si>
    <t>Lindsay Lohan</t>
  </si>
  <si>
    <t>Wild Things</t>
  </si>
  <si>
    <t>Blade</t>
  </si>
  <si>
    <t>August 21, 1998 (United States)</t>
  </si>
  <si>
    <t>Amen Ra Films</t>
  </si>
  <si>
    <t>The Wedding Singer</t>
  </si>
  <si>
    <t>Frank Coraci</t>
  </si>
  <si>
    <t>Meet Joe Black</t>
  </si>
  <si>
    <t>November 13, 1998 (United States)</t>
  </si>
  <si>
    <t>Ron Osborn</t>
  </si>
  <si>
    <t>Rush Hour</t>
  </si>
  <si>
    <t>September 18, 1998 (United States)</t>
  </si>
  <si>
    <t>Ross LaManna</t>
  </si>
  <si>
    <t>Fear and Loathing in Las Vegas</t>
  </si>
  <si>
    <t>Fear and Loathing LLC</t>
  </si>
  <si>
    <t>Deep Impact</t>
  </si>
  <si>
    <t>May 8, 1998 (United States)</t>
  </si>
  <si>
    <t>There's Something About Mary</t>
  </si>
  <si>
    <t>July 15, 1998 (United States)</t>
  </si>
  <si>
    <t>Ed Decter</t>
  </si>
  <si>
    <t>The Faculty</t>
  </si>
  <si>
    <t>December 25, 1998 (United States)</t>
  </si>
  <si>
    <t>David Wechter</t>
  </si>
  <si>
    <t>Jordana Brewster</t>
  </si>
  <si>
    <t>A Bug's Life</t>
  </si>
  <si>
    <t>November 25, 1998 (United States)</t>
  </si>
  <si>
    <t>Pixar Animation Studios</t>
  </si>
  <si>
    <t>Out of Sight</t>
  </si>
  <si>
    <t>June 26, 1998 (United States)</t>
  </si>
  <si>
    <t>Mulan</t>
  </si>
  <si>
    <t>June 19, 1998 (United States)</t>
  </si>
  <si>
    <t>Tony Bancroft</t>
  </si>
  <si>
    <t>Robert D. San Souci</t>
  </si>
  <si>
    <t>Ming-Na Wen</t>
  </si>
  <si>
    <t>Practical Magic</t>
  </si>
  <si>
    <t>DiNovi Pictures</t>
  </si>
  <si>
    <t>The Thin Red Line</t>
  </si>
  <si>
    <t>January 15, 1999 (United States)</t>
  </si>
  <si>
    <t>Terrence Malick</t>
  </si>
  <si>
    <t>James Jones</t>
  </si>
  <si>
    <t>Jim Caviezel</t>
  </si>
  <si>
    <t>Pleasantville</t>
  </si>
  <si>
    <t>Tobey Maguire</t>
  </si>
  <si>
    <t>You've Got Mail</t>
  </si>
  <si>
    <t>December 18, 1998 (United States)</t>
  </si>
  <si>
    <t>MiklÃ³s LÃ¡szlÃ³</t>
  </si>
  <si>
    <t>What Dreams May Come</t>
  </si>
  <si>
    <t>October 2, 1998 (United States)</t>
  </si>
  <si>
    <t>Rushmore</t>
  </si>
  <si>
    <t>Jason Schwartzman</t>
  </si>
  <si>
    <t>American Empirical Pictures</t>
  </si>
  <si>
    <t>The Mask of Zorro</t>
  </si>
  <si>
    <t>July 17, 1998 (United States)</t>
  </si>
  <si>
    <t>Johnston McCulley</t>
  </si>
  <si>
    <t>A Perfect Murder</t>
  </si>
  <si>
    <t>Frederick Knott</t>
  </si>
  <si>
    <t>Dark City</t>
  </si>
  <si>
    <t>Rufus Sewell</t>
  </si>
  <si>
    <t>Mystery Clock Cinema</t>
  </si>
  <si>
    <t>Ever After: A Cinderella Story</t>
  </si>
  <si>
    <t>July 31, 1998 (United States)</t>
  </si>
  <si>
    <t>Susannah Grant</t>
  </si>
  <si>
    <t>Godzilla</t>
  </si>
  <si>
    <t>May 20, 1998 (United States)</t>
  </si>
  <si>
    <t>Centropolis Film Productions</t>
  </si>
  <si>
    <t>Shakespeare in Love</t>
  </si>
  <si>
    <t>January 8, 1999 (United States)</t>
  </si>
  <si>
    <t>Marc Norman</t>
  </si>
  <si>
    <t>Can't Hardly Wait</t>
  </si>
  <si>
    <t>June 12, 1998 (United States)</t>
  </si>
  <si>
    <t>Harry Elfont</t>
  </si>
  <si>
    <t>Deborah Kaplan</t>
  </si>
  <si>
    <t>Small Soldiers</t>
  </si>
  <si>
    <t>July 10, 1998 (United States)</t>
  </si>
  <si>
    <t>Gavin Scott</t>
  </si>
  <si>
    <t>Kirsten Dunst</t>
  </si>
  <si>
    <t>Snake Eyes</t>
  </si>
  <si>
    <t>August 7, 1998 (United States)</t>
  </si>
  <si>
    <t>The Prince of Egypt</t>
  </si>
  <si>
    <t>Brenda Chapman</t>
  </si>
  <si>
    <t>Philip LaZebnik</t>
  </si>
  <si>
    <t>DreamWorks Animation</t>
  </si>
  <si>
    <t>Stepmom</t>
  </si>
  <si>
    <t>Gigi Levangie</t>
  </si>
  <si>
    <t>The Waterboy</t>
  </si>
  <si>
    <t>November 6, 1998 (United States)</t>
  </si>
  <si>
    <t>Blast from the Past</t>
  </si>
  <si>
    <t>February 12, 1999 (United States)</t>
  </si>
  <si>
    <t>Bill Kelly</t>
  </si>
  <si>
    <t>Forge</t>
  </si>
  <si>
    <t>Star Trek: Insurrection</t>
  </si>
  <si>
    <t>December 11, 1998 (United States)</t>
  </si>
  <si>
    <t>The Man in the Iron Mask</t>
  </si>
  <si>
    <t>Enemy of the State</t>
  </si>
  <si>
    <t>David Marconi</t>
  </si>
  <si>
    <t>The Celebration</t>
  </si>
  <si>
    <t>June 19, 1998 (Denmark)</t>
  </si>
  <si>
    <t>Thomas Vinterberg</t>
  </si>
  <si>
    <t>Ulrich Thomsen</t>
  </si>
  <si>
    <t>Nimbus Film Productions</t>
  </si>
  <si>
    <t>Urban Legend</t>
  </si>
  <si>
    <t>Jamie Blanks</t>
  </si>
  <si>
    <t>Silvio Horta</t>
  </si>
  <si>
    <t>Fallen</t>
  </si>
  <si>
    <t>Ronin</t>
  </si>
  <si>
    <t>J.D. Zeik</t>
  </si>
  <si>
    <t>FGM Entertainment</t>
  </si>
  <si>
    <t>Lost in Space</t>
  </si>
  <si>
    <t>April 3, 1998 (United States)</t>
  </si>
  <si>
    <t>Irwin Allen</t>
  </si>
  <si>
    <t>Bride of Chucky</t>
  </si>
  <si>
    <t>Midwinter Productions Inc.</t>
  </si>
  <si>
    <t>Pi</t>
  </si>
  <si>
    <t>Darren Aronofsky</t>
  </si>
  <si>
    <t>Sean Gullette</t>
  </si>
  <si>
    <t>Harvest Filmworks</t>
  </si>
  <si>
    <t>The Horse Whisperer</t>
  </si>
  <si>
    <t>Nick Evans</t>
  </si>
  <si>
    <t>Happiness</t>
  </si>
  <si>
    <t>Jane Adams</t>
  </si>
  <si>
    <t>Patch Adams</t>
  </si>
  <si>
    <t>Sphere</t>
  </si>
  <si>
    <t>U.S. Marshals</t>
  </si>
  <si>
    <t>Six Days Seven Nights</t>
  </si>
  <si>
    <t>Michael Browning</t>
  </si>
  <si>
    <t>Deep Rising</t>
  </si>
  <si>
    <t>January 30, 1998 (United States)</t>
  </si>
  <si>
    <t>Calimari Productions</t>
  </si>
  <si>
    <t>Lethal Weapon 4</t>
  </si>
  <si>
    <t>Elizabeth</t>
  </si>
  <si>
    <t>Shekhar Kapur</t>
  </si>
  <si>
    <t>Michael Hirst</t>
  </si>
  <si>
    <t>Cate Blanchett</t>
  </si>
  <si>
    <t>The Negotiator</t>
  </si>
  <si>
    <t>August 28, 1998 (United States)</t>
  </si>
  <si>
    <t>Mark Christopher</t>
  </si>
  <si>
    <t>Ryan Phillippe</t>
  </si>
  <si>
    <t>Dollface</t>
  </si>
  <si>
    <t>Hope Floats</t>
  </si>
  <si>
    <t>Steven Rogers</t>
  </si>
  <si>
    <t>Sliding Doors</t>
  </si>
  <si>
    <t>Peter Howitt</t>
  </si>
  <si>
    <t>Intermedia Films</t>
  </si>
  <si>
    <t>Buffalo '66</t>
  </si>
  <si>
    <t>Vincent Gallo</t>
  </si>
  <si>
    <t>CinÃ©pix Film Properties (CFP)</t>
  </si>
  <si>
    <t>Psycho</t>
  </si>
  <si>
    <t>December 4, 1998 (United States)</t>
  </si>
  <si>
    <t>Robert Bloch</t>
  </si>
  <si>
    <t>Halloween H20: 20 Years Later</t>
  </si>
  <si>
    <t>August 5, 1998 (United States)</t>
  </si>
  <si>
    <t>Disturbing Behavior</t>
  </si>
  <si>
    <t>David Nutter</t>
  </si>
  <si>
    <t>James Marsden</t>
  </si>
  <si>
    <t>Mercury Rising</t>
  </si>
  <si>
    <t>Ryne Douglas Pearson</t>
  </si>
  <si>
    <t>Run Lola Run</t>
  </si>
  <si>
    <t>June 18, 1999 (United States)</t>
  </si>
  <si>
    <t>Tom Tykwer</t>
  </si>
  <si>
    <t>Franka Potente</t>
  </si>
  <si>
    <t>X-Filme Creative Pool</t>
  </si>
  <si>
    <t>City of Angels</t>
  </si>
  <si>
    <t>April 10, 1998 (United States)</t>
  </si>
  <si>
    <t>Half Baked</t>
  </si>
  <si>
    <t>Dave Chappelle</t>
  </si>
  <si>
    <t>He Got Game</t>
  </si>
  <si>
    <t>Antz</t>
  </si>
  <si>
    <t>Eric Darnell</t>
  </si>
  <si>
    <t>Todd Alcott</t>
  </si>
  <si>
    <t>A Simple Plan</t>
  </si>
  <si>
    <t>Scott B. Smith</t>
  </si>
  <si>
    <t>Vampires</t>
  </si>
  <si>
    <t>October 30, 1998 (United States)</t>
  </si>
  <si>
    <t>John Steakley</t>
  </si>
  <si>
    <t>Velvet Goldmine</t>
  </si>
  <si>
    <t>October 23, 1998 (United Kingdom)</t>
  </si>
  <si>
    <t>James Lyons</t>
  </si>
  <si>
    <t>Following</t>
  </si>
  <si>
    <t>November 5, 1999 (United Kingdom)</t>
  </si>
  <si>
    <t>Christopher Nolan</t>
  </si>
  <si>
    <t>Jeremy Theobald</t>
  </si>
  <si>
    <t>Next Wave Films</t>
  </si>
  <si>
    <t>I Stand Alone</t>
  </si>
  <si>
    <t>February 17, 1999 (France)</t>
  </si>
  <si>
    <t>Gaspar NoÃ©</t>
  </si>
  <si>
    <t>Philippe Nahon</t>
  </si>
  <si>
    <t>Great Expectations</t>
  </si>
  <si>
    <t>The Avengers</t>
  </si>
  <si>
    <t>August 14, 1998 (United States)</t>
  </si>
  <si>
    <t>Sydney Newman</t>
  </si>
  <si>
    <t>The Legend of 1900</t>
  </si>
  <si>
    <t>October 28, 1998 (Italy)</t>
  </si>
  <si>
    <t>Alessandro Baricco</t>
  </si>
  <si>
    <t>SciarlÃ²</t>
  </si>
  <si>
    <t>I Still Know What You Did Last Summer</t>
  </si>
  <si>
    <t>The Siege</t>
  </si>
  <si>
    <t>Lawrence Wright</t>
  </si>
  <si>
    <t>Kuch Kuch Hota Hai</t>
  </si>
  <si>
    <t>October 16, 1998 (India)</t>
  </si>
  <si>
    <t>Karan Johar</t>
  </si>
  <si>
    <t>Shah Rukh Khan</t>
  </si>
  <si>
    <t>India</t>
  </si>
  <si>
    <t>Dharma Productions</t>
  </si>
  <si>
    <t>Soldier</t>
  </si>
  <si>
    <t>A Night at the Roxbury</t>
  </si>
  <si>
    <t>Steve Koren</t>
  </si>
  <si>
    <t>Chris Kattan</t>
  </si>
  <si>
    <t>Why Do Fools Fall in Love</t>
  </si>
  <si>
    <t>Tina Andrews</t>
  </si>
  <si>
    <t>Rhino Films</t>
  </si>
  <si>
    <t>The X Files</t>
  </si>
  <si>
    <t>Chris Carter</t>
  </si>
  <si>
    <t>BASEketball</t>
  </si>
  <si>
    <t>Zucker Brothers Productions</t>
  </si>
  <si>
    <t>Six-String Samurai</t>
  </si>
  <si>
    <t>Lance Mungia</t>
  </si>
  <si>
    <t>Jeffrey Falcon</t>
  </si>
  <si>
    <t>HSX Films</t>
  </si>
  <si>
    <t>L'ennui</t>
  </si>
  <si>
    <t>December 16, 1998 (France)</t>
  </si>
  <si>
    <t>CÃ©dric Kahn</t>
  </si>
  <si>
    <t>Charles Berling</t>
  </si>
  <si>
    <t>Gemini Films</t>
  </si>
  <si>
    <t>SLC Punk!</t>
  </si>
  <si>
    <t>April 16, 1999 (United States)</t>
  </si>
  <si>
    <t>James Merendino</t>
  </si>
  <si>
    <t>Matthew Lillard</t>
  </si>
  <si>
    <t>The Replacement Killers</t>
  </si>
  <si>
    <t>Antoine Fuqua</t>
  </si>
  <si>
    <t>Ken Sanzel</t>
  </si>
  <si>
    <t>Chow Yun-Fat</t>
  </si>
  <si>
    <t>Taxi</t>
  </si>
  <si>
    <t>GÃ©rard PirÃ¨s</t>
  </si>
  <si>
    <t>Samy Naceri</t>
  </si>
  <si>
    <t>ARP SÃ©lection</t>
  </si>
  <si>
    <t>Croupier</t>
  </si>
  <si>
    <t>July 28, 2000 (United States)</t>
  </si>
  <si>
    <t>Paul Mayersberg</t>
  </si>
  <si>
    <t>Clive Owen</t>
  </si>
  <si>
    <t>Bulworth</t>
  </si>
  <si>
    <t>Dirty Work</t>
  </si>
  <si>
    <t>Bob Saget</t>
  </si>
  <si>
    <t>Frank Sebastiano</t>
  </si>
  <si>
    <t>Norm MacDonald</t>
  </si>
  <si>
    <t>Apt Pupil</t>
  </si>
  <si>
    <t>Doctor Dolittle</t>
  </si>
  <si>
    <t>Hugh Lofting</t>
  </si>
  <si>
    <t>Species II</t>
  </si>
  <si>
    <t>Celebrity</t>
  </si>
  <si>
    <t>Very Bad Things</t>
  </si>
  <si>
    <t>Madeline</t>
  </si>
  <si>
    <t>Ludwig Bemelmans</t>
  </si>
  <si>
    <t>Jaffilms</t>
  </si>
  <si>
    <t>The Last Days of Disco</t>
  </si>
  <si>
    <t>ChloÃ« Sevigny</t>
  </si>
  <si>
    <t>The Big Hit</t>
  </si>
  <si>
    <t>April 24, 1998 (United States)</t>
  </si>
  <si>
    <t>Ben Ramsey</t>
  </si>
  <si>
    <t>Blues Brothers 2000</t>
  </si>
  <si>
    <t>Gods and Monsters</t>
  </si>
  <si>
    <t>November 4, 1998 (United States)</t>
  </si>
  <si>
    <t>Christopher Bram</t>
  </si>
  <si>
    <t>Lions Gate Films</t>
  </si>
  <si>
    <t>The Red Violin</t>
  </si>
  <si>
    <t>June 11, 1999 (United States)</t>
  </si>
  <si>
    <t>FranÃ§ois Girard</t>
  </si>
  <si>
    <t>Don McKellar</t>
  </si>
  <si>
    <t>Carlo Cecchi</t>
  </si>
  <si>
    <t>Rhombus Media</t>
  </si>
  <si>
    <t>Mighty Joe Young</t>
  </si>
  <si>
    <t>Merian C. Cooper</t>
  </si>
  <si>
    <t>The Object of My Affection</t>
  </si>
  <si>
    <t>Stephen McCauley</t>
  </si>
  <si>
    <t>Twilight</t>
  </si>
  <si>
    <t>PokÃ©mon: The First Movie - Mewtwo Strikes Back</t>
  </si>
  <si>
    <t>November 10, 1999 (United States)</t>
  </si>
  <si>
    <t>Kunihiko Yuyama</t>
  </si>
  <si>
    <t>Satoshi Tajiri</t>
  </si>
  <si>
    <t>Veronica Taylor</t>
  </si>
  <si>
    <t>Oriental Light and Magic (OLM)</t>
  </si>
  <si>
    <t>Belly</t>
  </si>
  <si>
    <t>Hype Williams</t>
  </si>
  <si>
    <t>Anthony Bodden</t>
  </si>
  <si>
    <t>Nas</t>
  </si>
  <si>
    <t>Jamaica</t>
  </si>
  <si>
    <t>Big Dog Films</t>
  </si>
  <si>
    <t>Les MisÃ©rables</t>
  </si>
  <si>
    <t>Victor Hugo</t>
  </si>
  <si>
    <t>Waking Ned Devine</t>
  </si>
  <si>
    <t>Kirk Jones</t>
  </si>
  <si>
    <t>Ian Bannen</t>
  </si>
  <si>
    <t>Tomboy Films</t>
  </si>
  <si>
    <t>Babe: Pig in the City</t>
  </si>
  <si>
    <t>Magda Szubanski</t>
  </si>
  <si>
    <t>Eternity and a Day</t>
  </si>
  <si>
    <t>May 28, 1999 (United States)</t>
  </si>
  <si>
    <t>Primary Colors</t>
  </si>
  <si>
    <t>Joe Klein</t>
  </si>
  <si>
    <t>Award Entertainment</t>
  </si>
  <si>
    <t>Quest for Camelot</t>
  </si>
  <si>
    <t>Frederik Du Chau</t>
  </si>
  <si>
    <t>Vera Chapman</t>
  </si>
  <si>
    <t>Jessalyn Gilsig</t>
  </si>
  <si>
    <t>Show Me Love</t>
  </si>
  <si>
    <t>October 23, 1998 (Sweden)</t>
  </si>
  <si>
    <t>Lukas Moodysson</t>
  </si>
  <si>
    <t>Alexandra DahlstrÃ¶m</t>
  </si>
  <si>
    <t>Hard Rain</t>
  </si>
  <si>
    <t>British Broadcasting Corporation (BBC) Television</t>
  </si>
  <si>
    <t>Strike!</t>
  </si>
  <si>
    <t>The Mighty</t>
  </si>
  <si>
    <t>Rodman Philbrick</t>
  </si>
  <si>
    <t>Kieran Culkin</t>
  </si>
  <si>
    <t>Chaos Productions</t>
  </si>
  <si>
    <t>Wrongfully Accused</t>
  </si>
  <si>
    <t>New Rose Hotel</t>
  </si>
  <si>
    <t>March 19, 1999 (Italy)</t>
  </si>
  <si>
    <t>Simon Birch</t>
  </si>
  <si>
    <t>Ian Michael Smith</t>
  </si>
  <si>
    <t>The Idiots</t>
  </si>
  <si>
    <t>May 21, 1998 (France)</t>
  </si>
  <si>
    <t>Bodil JÃ¸rgensen</t>
  </si>
  <si>
    <t>Zentropa Entertainments</t>
  </si>
  <si>
    <t>Thursday</t>
  </si>
  <si>
    <t>September 25, 1998 (United Kingdom)</t>
  </si>
  <si>
    <t>Skip Woods</t>
  </si>
  <si>
    <t>Crna macka, beli macor</t>
  </si>
  <si>
    <t>June 1, 1998 (Federal Republic of Yugoslavia)</t>
  </si>
  <si>
    <t>Gordan Mihic</t>
  </si>
  <si>
    <t>Bajram Severdzan</t>
  </si>
  <si>
    <t>Dance with Me</t>
  </si>
  <si>
    <t>Daryl Matthews</t>
  </si>
  <si>
    <t>Jack Frost</t>
  </si>
  <si>
    <t>Troy Miller</t>
  </si>
  <si>
    <t>Hush</t>
  </si>
  <si>
    <t>Jonathan Darby</t>
  </si>
  <si>
    <t>How Stella Got Her Groove Back</t>
  </si>
  <si>
    <t>Kevin Rodney Sullivan</t>
  </si>
  <si>
    <t>Almost Heroes</t>
  </si>
  <si>
    <t>Mark Nutter</t>
  </si>
  <si>
    <t>Major League: Back to the Minors</t>
  </si>
  <si>
    <t>John Warren</t>
  </si>
  <si>
    <t>High Art</t>
  </si>
  <si>
    <t>Lisa Cholodenko</t>
  </si>
  <si>
    <t>Radha Mitchell</t>
  </si>
  <si>
    <t>391 Productions</t>
  </si>
  <si>
    <t>A Civil Action</t>
  </si>
  <si>
    <t>Jonathan Harr</t>
  </si>
  <si>
    <t>Playing by Heart</t>
  </si>
  <si>
    <t>Willard Carroll</t>
  </si>
  <si>
    <t>Gillian Anderson</t>
  </si>
  <si>
    <t>The Rugrats Movie</t>
  </si>
  <si>
    <t>Igor Kovalyov</t>
  </si>
  <si>
    <t>David N. Weiss</t>
  </si>
  <si>
    <t>Elizabeth Daily</t>
  </si>
  <si>
    <t>The Players Club</t>
  </si>
  <si>
    <t>April 8, 1998 (United States)</t>
  </si>
  <si>
    <t>LisaRaye McCoy</t>
  </si>
  <si>
    <t>Dead Man on Campus</t>
  </si>
  <si>
    <t>Alan Cohn</t>
  </si>
  <si>
    <t>Anthony Abrams</t>
  </si>
  <si>
    <t>Senseless</t>
  </si>
  <si>
    <t>Greg Erb</t>
  </si>
  <si>
    <t>Black Dog</t>
  </si>
  <si>
    <t>William Mickelberry</t>
  </si>
  <si>
    <t>Dangerous Beauty</t>
  </si>
  <si>
    <t>Margaret Rosenthal</t>
  </si>
  <si>
    <t>Catherine McCormack</t>
  </si>
  <si>
    <t>The Newton Boys</t>
  </si>
  <si>
    <t>March 27, 1998 (United States)</t>
  </si>
  <si>
    <t>Claude Stanush</t>
  </si>
  <si>
    <t>Central Station</t>
  </si>
  <si>
    <t>Walter Salles</t>
  </si>
  <si>
    <t>Marcos Bernstein</t>
  </si>
  <si>
    <t>Fernanda Montenegro</t>
  </si>
  <si>
    <t>Audiovisual Development Bureau, Ministerio da Cultura</t>
  </si>
  <si>
    <t>Pecker</t>
  </si>
  <si>
    <t>October 9, 1998 (Canada)</t>
  </si>
  <si>
    <t>Polar Entertainment</t>
  </si>
  <si>
    <t>Without Limits</t>
  </si>
  <si>
    <t>Billy Crudup</t>
  </si>
  <si>
    <t>Cruise/Wagner Productions</t>
  </si>
  <si>
    <t>Wide Awake</t>
  </si>
  <si>
    <t>M. Night Shyamalan</t>
  </si>
  <si>
    <t>Joseph Cross</t>
  </si>
  <si>
    <t>Return to Paradise</t>
  </si>
  <si>
    <t>Pierre Jolivet</t>
  </si>
  <si>
    <t>Mafia!</t>
  </si>
  <si>
    <t>Jay Mohr</t>
  </si>
  <si>
    <t>Desperate Measures</t>
  </si>
  <si>
    <t>David Klass</t>
  </si>
  <si>
    <t>I Want You</t>
  </si>
  <si>
    <t>October 30, 1998 (United Kingdom)</t>
  </si>
  <si>
    <t>Eoin McNamee</t>
  </si>
  <si>
    <t>Hideous Kinky</t>
  </si>
  <si>
    <t>January 13, 1999 (France)</t>
  </si>
  <si>
    <t>Esther Freud</t>
  </si>
  <si>
    <t>Kate Winslet</t>
  </si>
  <si>
    <t>Phantoms</t>
  </si>
  <si>
    <t>Smoke Signals</t>
  </si>
  <si>
    <t>November 27, 1998 (Iceland)</t>
  </si>
  <si>
    <t>Chris Eyre</t>
  </si>
  <si>
    <t>Sherman Alexie</t>
  </si>
  <si>
    <t>ShadowCatcher Entertainment</t>
  </si>
  <si>
    <t>Beloved</t>
  </si>
  <si>
    <t>Toni Morrison</t>
  </si>
  <si>
    <t>Oprah Winfrey</t>
  </si>
  <si>
    <t>Harpo Films</t>
  </si>
  <si>
    <t>3 Ninjas: High Noon at Mega Mountain</t>
  </si>
  <si>
    <t>June 18, 1998 (Australia)</t>
  </si>
  <si>
    <t>Sean McNamara</t>
  </si>
  <si>
    <t>Loni Anderson</t>
  </si>
  <si>
    <t>Leeds/Ben-Ami Productions</t>
  </si>
  <si>
    <t>Lovers of the Arctic Circle</t>
  </si>
  <si>
    <t>August 28, 1998 (Spain)</t>
  </si>
  <si>
    <t>Julio Medem</t>
  </si>
  <si>
    <t>Najwa Nimri</t>
  </si>
  <si>
    <t>One True Thing</t>
  </si>
  <si>
    <t>Anna Quindlen</t>
  </si>
  <si>
    <t>Monarch Pictures</t>
  </si>
  <si>
    <t>Firestorm</t>
  </si>
  <si>
    <t>Dean Semler</t>
  </si>
  <si>
    <t>Chris Soth</t>
  </si>
  <si>
    <t>Howie Long</t>
  </si>
  <si>
    <t>Slums of Beverly Hills</t>
  </si>
  <si>
    <t>Tamara Jenkins</t>
  </si>
  <si>
    <t>Natasha Lyonne</t>
  </si>
  <si>
    <t>Palmetto</t>
  </si>
  <si>
    <t>Strangeland</t>
  </si>
  <si>
    <t>John Pieplow</t>
  </si>
  <si>
    <t>Dee Snider</t>
  </si>
  <si>
    <t>Kevin Gage</t>
  </si>
  <si>
    <t>Shooting Gallery</t>
  </si>
  <si>
    <t>Le DÃ®ner de Cons</t>
  </si>
  <si>
    <t>April 15, 1998 (France)</t>
  </si>
  <si>
    <t>Thierry Lhermitte</t>
  </si>
  <si>
    <t>Paulie</t>
  </si>
  <si>
    <t>After Life</t>
  </si>
  <si>
    <t>April 17, 1999 (Japan)</t>
  </si>
  <si>
    <t>Hirokazu Koreeda</t>
  </si>
  <si>
    <t>Arata Iura</t>
  </si>
  <si>
    <t>Engine Film</t>
  </si>
  <si>
    <t>Barney's Great Adventure</t>
  </si>
  <si>
    <t>Steve Gomer</t>
  </si>
  <si>
    <t>Stephen White</t>
  </si>
  <si>
    <t>George Hearn</t>
  </si>
  <si>
    <t>Permanent Midnight</t>
  </si>
  <si>
    <t>April 23, 1999 (Iceland)</t>
  </si>
  <si>
    <t>David Veloz</t>
  </si>
  <si>
    <t>Jerry Stahl</t>
  </si>
  <si>
    <t>JD Productions</t>
  </si>
  <si>
    <t>Meet the Deedles</t>
  </si>
  <si>
    <t>Steve Boyum</t>
  </si>
  <si>
    <t>Jim Herzfeld</t>
  </si>
  <si>
    <t>Paul Walker</t>
  </si>
  <si>
    <t>The Gingerbread Man</t>
  </si>
  <si>
    <t>Enchanter Entertainment</t>
  </si>
  <si>
    <t>Savior</t>
  </si>
  <si>
    <t>Predrag Antonijevic</t>
  </si>
  <si>
    <t>Robert Orr</t>
  </si>
  <si>
    <t>Little Voice</t>
  </si>
  <si>
    <t>Jim Cartwright</t>
  </si>
  <si>
    <t>Brenda Blethyn</t>
  </si>
  <si>
    <t>The Odd Couple II</t>
  </si>
  <si>
    <t>Spriggan</t>
  </si>
  <si>
    <t>September 5, 1998 (Japan)</t>
  </si>
  <si>
    <t>Hirotsugu Kawasaki</t>
  </si>
  <si>
    <t>Yasutaka ItÃ´</t>
  </si>
  <si>
    <t>ShÃ´tarÃ´ Morikubo</t>
  </si>
  <si>
    <t>Besieged</t>
  </si>
  <si>
    <t>February 5, 1999 (Italy)</t>
  </si>
  <si>
    <t>Thandiwe Newton</t>
  </si>
  <si>
    <t>Clay Pigeons</t>
  </si>
  <si>
    <t>David Dobkin</t>
  </si>
  <si>
    <t>Matthew L. Healy</t>
  </si>
  <si>
    <t>Joaquin Phoenix</t>
  </si>
  <si>
    <t>Fade In Films</t>
  </si>
  <si>
    <t>Knock Off</t>
  </si>
  <si>
    <t>Aruba</t>
  </si>
  <si>
    <t>Knock Films A.V.V.</t>
  </si>
  <si>
    <t>I'll Be Home for Christmas</t>
  </si>
  <si>
    <t>Tom Nursall</t>
  </si>
  <si>
    <t>Edge of Seventeen</t>
  </si>
  <si>
    <t>April 20, 2000 (Australia)</t>
  </si>
  <si>
    <t>David Moreton</t>
  </si>
  <si>
    <t>Todd Stephens</t>
  </si>
  <si>
    <t>Chris Stafford</t>
  </si>
  <si>
    <t>Blue Streak Films</t>
  </si>
  <si>
    <t>My Giant</t>
  </si>
  <si>
    <t>Ringmaster</t>
  </si>
  <si>
    <t>Neil Abramson</t>
  </si>
  <si>
    <t>Jon Bernstein</t>
  </si>
  <si>
    <t>Jerry Springer</t>
  </si>
  <si>
    <t>Artisan Entertainment</t>
  </si>
  <si>
    <t>The General</t>
  </si>
  <si>
    <t>Brendan Gleeson</t>
  </si>
  <si>
    <t>J &amp; M</t>
  </si>
  <si>
    <t>The Acid House</t>
  </si>
  <si>
    <t>January 1, 1999 (United Kingdom)</t>
  </si>
  <si>
    <t>Paul McGuigan</t>
  </si>
  <si>
    <t>Stephen McCole</t>
  </si>
  <si>
    <t>Picture Palace North</t>
  </si>
  <si>
    <t>Another Day in Paradise</t>
  </si>
  <si>
    <t>Eddie Little</t>
  </si>
  <si>
    <t>Chinese Bookie Pictures</t>
  </si>
  <si>
    <t>Kissing a Fool</t>
  </si>
  <si>
    <t>James Frey</t>
  </si>
  <si>
    <t>A Cool, Dry Place</t>
  </si>
  <si>
    <t>January 29, 1999 (United States)</t>
  </si>
  <si>
    <t>Michael Grant Jaffe</t>
  </si>
  <si>
    <t>Sour Grapes</t>
  </si>
  <si>
    <t>Larry David</t>
  </si>
  <si>
    <t>Still Crazy</t>
  </si>
  <si>
    <t>The Land Girls</t>
  </si>
  <si>
    <t>Angela Huth</t>
  </si>
  <si>
    <t>Place VendÃ´me</t>
  </si>
  <si>
    <t>October 7, 1998 (France)</t>
  </si>
  <si>
    <t>Nicole Garcia</t>
  </si>
  <si>
    <t>Les Films Alain Sarde</t>
  </si>
  <si>
    <t>Little Men</t>
  </si>
  <si>
    <t>Rodney Gibbons</t>
  </si>
  <si>
    <t>Mark Evan Schwartz</t>
  </si>
  <si>
    <t>Kathleen Fee</t>
  </si>
  <si>
    <t>Allegro Films</t>
  </si>
  <si>
    <t>Holy Man</t>
  </si>
  <si>
    <t>October 9, 1998 (United States)</t>
  </si>
  <si>
    <t>Your Friends and Neighbors</t>
  </si>
  <si>
    <t>Amy Brenneman</t>
  </si>
  <si>
    <t>Zero Effect</t>
  </si>
  <si>
    <t>Jake Kasdan</t>
  </si>
  <si>
    <t>Krippendorf's Tribe</t>
  </si>
  <si>
    <t>Frank Parkin</t>
  </si>
  <si>
    <t>Dreyfuss / James Productions</t>
  </si>
  <si>
    <t>Hell's Kitchen</t>
  </si>
  <si>
    <t>January 19, 2001 (Italy)</t>
  </si>
  <si>
    <t>Tony Cinciripini</t>
  </si>
  <si>
    <t>HK Film Corporation</t>
  </si>
  <si>
    <t>Homegrown</t>
  </si>
  <si>
    <t>Jonah Raskin</t>
  </si>
  <si>
    <t>Lakeshore International</t>
  </si>
  <si>
    <t>Hurlyburly</t>
  </si>
  <si>
    <t>David Rabe</t>
  </si>
  <si>
    <t>FilmColony</t>
  </si>
  <si>
    <t>Home Fries</t>
  </si>
  <si>
    <t>Dean Parisot</t>
  </si>
  <si>
    <t>Vince Gilligan</t>
  </si>
  <si>
    <t>Sweet Jane</t>
  </si>
  <si>
    <t>February 1, 1998 (United States)</t>
  </si>
  <si>
    <t>NEO Motion Pictures</t>
  </si>
  <si>
    <t>The Matrix</t>
  </si>
  <si>
    <t>March 31, 1999 (United States)</t>
  </si>
  <si>
    <t>Fight Club</t>
  </si>
  <si>
    <t>October 15, 1999 (United States)</t>
  </si>
  <si>
    <t>Chuck Palahniuk</t>
  </si>
  <si>
    <t>The Talented Mr. Ripley</t>
  </si>
  <si>
    <t>December 25, 1999 (United States)</t>
  </si>
  <si>
    <t>Patricia Highsmith</t>
  </si>
  <si>
    <t>Eyes Wide Shut</t>
  </si>
  <si>
    <t>The Mummy</t>
  </si>
  <si>
    <t>American Pie</t>
  </si>
  <si>
    <t>July 9, 1999 (United States)</t>
  </si>
  <si>
    <t>Paul Weitz</t>
  </si>
  <si>
    <t>Adam Herz</t>
  </si>
  <si>
    <t>Jason Biggs</t>
  </si>
  <si>
    <t>The Green Mile</t>
  </si>
  <si>
    <t>December 10, 1999 (United States)</t>
  </si>
  <si>
    <t>American Beauty</t>
  </si>
  <si>
    <t>October 1, 1999 (United States)</t>
  </si>
  <si>
    <t>Sam Mendes</t>
  </si>
  <si>
    <t>Alan Ball</t>
  </si>
  <si>
    <t>Star Wars: Episode I - The Phantom Menace</t>
  </si>
  <si>
    <t>May 19, 1999 (United States)</t>
  </si>
  <si>
    <t>10 Things I Hate About You</t>
  </si>
  <si>
    <t>Gil Junger</t>
  </si>
  <si>
    <t>Karen McCullah</t>
  </si>
  <si>
    <t>Heath Ledger</t>
  </si>
  <si>
    <t>The Sixth Sense</t>
  </si>
  <si>
    <t>August 6, 1999 (United States)</t>
  </si>
  <si>
    <t>Austin Powers: the Spy Who Shagged Me</t>
  </si>
  <si>
    <t>Office Space</t>
  </si>
  <si>
    <t>Ron Livingston</t>
  </si>
  <si>
    <t>Galaxy Quest</t>
  </si>
  <si>
    <t>David Howard</t>
  </si>
  <si>
    <t>Notting Hill</t>
  </si>
  <si>
    <t>Roger Michell</t>
  </si>
  <si>
    <t>Cruel Intentions</t>
  </si>
  <si>
    <t>March 5, 1999 (United States)</t>
  </si>
  <si>
    <t>Sarah Michelle Gellar</t>
  </si>
  <si>
    <t>The Blair Witch Project</t>
  </si>
  <si>
    <t>July 30, 1999 (United States)</t>
  </si>
  <si>
    <t>Daniel Myrick</t>
  </si>
  <si>
    <t>Heather Donahue</t>
  </si>
  <si>
    <t>Haxan Films</t>
  </si>
  <si>
    <t>The Virgin Suicides</t>
  </si>
  <si>
    <t>May 19, 2000 (United States)</t>
  </si>
  <si>
    <t>Sofia Coppola</t>
  </si>
  <si>
    <t>Jeffrey Eugenides</t>
  </si>
  <si>
    <t>Magnolia</t>
  </si>
  <si>
    <t>January 7, 2000 (United States)</t>
  </si>
  <si>
    <t>Ghoulardi Film Company</t>
  </si>
  <si>
    <t>Girl, Interrupted</t>
  </si>
  <si>
    <t>January 14, 2000 (United States)</t>
  </si>
  <si>
    <t>Susanna Kaysen</t>
  </si>
  <si>
    <t>Stuart Little</t>
  </si>
  <si>
    <t>December 17, 1999 (United States)</t>
  </si>
  <si>
    <t>Rob Minkoff</t>
  </si>
  <si>
    <t>E.B. White</t>
  </si>
  <si>
    <t>Deep Blue Sea</t>
  </si>
  <si>
    <t>July 28, 1999 (United States)</t>
  </si>
  <si>
    <t>Duncan Kennedy</t>
  </si>
  <si>
    <t>The Boondock Saints</t>
  </si>
  <si>
    <t>January 21, 2000 (Canada)</t>
  </si>
  <si>
    <t>Troy Duffy</t>
  </si>
  <si>
    <t>Franchise Pictures</t>
  </si>
  <si>
    <t>Varsity Blues</t>
  </si>
  <si>
    <t>W. Peter Iliff</t>
  </si>
  <si>
    <t>James Van Der Beek</t>
  </si>
  <si>
    <t>MTV Films</t>
  </si>
  <si>
    <t>She's All That</t>
  </si>
  <si>
    <t>Robert Iscove</t>
  </si>
  <si>
    <t>R. Lee Fleming Jr.</t>
  </si>
  <si>
    <t>Freddie Prinze Jr.</t>
  </si>
  <si>
    <t>Sleepy Hollow</t>
  </si>
  <si>
    <t>Washington Irving</t>
  </si>
  <si>
    <t>Lake Placid</t>
  </si>
  <si>
    <t>David E. Kelley</t>
  </si>
  <si>
    <t>Toy Story 2</t>
  </si>
  <si>
    <t>November 24, 1999 (United States)</t>
  </si>
  <si>
    <t>Dogma</t>
  </si>
  <si>
    <t>November 12, 1999 (United States)</t>
  </si>
  <si>
    <t>Tarzan</t>
  </si>
  <si>
    <t>Chris Buck</t>
  </si>
  <si>
    <t>Tony Goldwyn</t>
  </si>
  <si>
    <t>Election</t>
  </si>
  <si>
    <t>Tom Perrotta</t>
  </si>
  <si>
    <t>Bona Fide Productions</t>
  </si>
  <si>
    <t>Being John Malkovich</t>
  </si>
  <si>
    <t>December 3, 1999 (United States)</t>
  </si>
  <si>
    <t>Spike Jonze</t>
  </si>
  <si>
    <t>Charlie Kaufman</t>
  </si>
  <si>
    <t>Astralwerks</t>
  </si>
  <si>
    <t>The Iron Giant</t>
  </si>
  <si>
    <t>Brad Bird</t>
  </si>
  <si>
    <t>Tim McCanlies</t>
  </si>
  <si>
    <t>Eli Marienthal</t>
  </si>
  <si>
    <t>The World Is Not Enough</t>
  </si>
  <si>
    <t>Neal Purvis</t>
  </si>
  <si>
    <t>April 14, 1999 (France)</t>
  </si>
  <si>
    <t>Caroline Ducey</t>
  </si>
  <si>
    <t>Mystery Men</t>
  </si>
  <si>
    <t>Kinka Usher</t>
  </si>
  <si>
    <t>Wild Wild West</t>
  </si>
  <si>
    <t>June 30, 1999 (United States)</t>
  </si>
  <si>
    <t>Big Daddy</t>
  </si>
  <si>
    <t>June 25, 1999 (United States)</t>
  </si>
  <si>
    <t>Steve Franks</t>
  </si>
  <si>
    <t>Jack Giarraputo Productions</t>
  </si>
  <si>
    <t>The Ninth Gate</t>
  </si>
  <si>
    <t>March 10, 2000 (United States)</t>
  </si>
  <si>
    <t>Arturo PÃ©rez-Reverte</t>
  </si>
  <si>
    <t>Double Jeopardy</t>
  </si>
  <si>
    <t>September 24, 1999 (United States)</t>
  </si>
  <si>
    <t>The Insider</t>
  </si>
  <si>
    <t>November 5, 1999 (United States)</t>
  </si>
  <si>
    <t>Marie Brenner</t>
  </si>
  <si>
    <t>Deuce Bigalow: Male Gigolo</t>
  </si>
  <si>
    <t>Mike Mitchell</t>
  </si>
  <si>
    <t>Harris Goldberg</t>
  </si>
  <si>
    <t>Rob Schneider</t>
  </si>
  <si>
    <t>Happy Madison Productions</t>
  </si>
  <si>
    <t>The 13th Warrior</t>
  </si>
  <si>
    <t>August 27, 1999 (United States)</t>
  </si>
  <si>
    <t>Life</t>
  </si>
  <si>
    <t>Robert Ramsey</t>
  </si>
  <si>
    <t>End of Days</t>
  </si>
  <si>
    <t>The Thomas Crown Affair</t>
  </si>
  <si>
    <t>Alan Trustman</t>
  </si>
  <si>
    <t>Drop Dead Gorgeous</t>
  </si>
  <si>
    <t>July 23, 1999 (United States)</t>
  </si>
  <si>
    <t>Michael Patrick Jann</t>
  </si>
  <si>
    <t>Lona Williams</t>
  </si>
  <si>
    <t>Boys Don't Cry</t>
  </si>
  <si>
    <t>March 31, 2000 (United States)</t>
  </si>
  <si>
    <t>Kimberly Peirce</t>
  </si>
  <si>
    <t>Hilary Swank</t>
  </si>
  <si>
    <t>8MM</t>
  </si>
  <si>
    <t>House on Haunted Hill</t>
  </si>
  <si>
    <t>October 29, 1999 (United States)</t>
  </si>
  <si>
    <t>Robb White</t>
  </si>
  <si>
    <t>Dark Castle Entertainment</t>
  </si>
  <si>
    <t>But I'm a Cheerleader</t>
  </si>
  <si>
    <t>August 11, 2000 (United States)</t>
  </si>
  <si>
    <t>Jamie Babbit</t>
  </si>
  <si>
    <t>Brian Peterson</t>
  </si>
  <si>
    <t>Cheerleader LLC</t>
  </si>
  <si>
    <t>Never Been Kissed</t>
  </si>
  <si>
    <t>Abby Kohn</t>
  </si>
  <si>
    <t>Jawbreaker</t>
  </si>
  <si>
    <t>Darren Stein</t>
  </si>
  <si>
    <t>Rose McGowan</t>
  </si>
  <si>
    <t>Crossroads Films</t>
  </si>
  <si>
    <t>The Bone Collector</t>
  </si>
  <si>
    <t>Jeffery Deaver</t>
  </si>
  <si>
    <t>Any Given Sunday</t>
  </si>
  <si>
    <t>December 22, 1999 (United States)</t>
  </si>
  <si>
    <t>A Walk on the Moon</t>
  </si>
  <si>
    <t>April 23, 1999 (United States)</t>
  </si>
  <si>
    <t>Pamela Gray</t>
  </si>
  <si>
    <t>Diane Lane</t>
  </si>
  <si>
    <t>Summer of Sam</t>
  </si>
  <si>
    <t>The Cider House Rules</t>
  </si>
  <si>
    <t>October Sky</t>
  </si>
  <si>
    <t>Homer H. Hickam Jr.</t>
  </si>
  <si>
    <t>Jake Gyllenhaal</t>
  </si>
  <si>
    <t>The Haunting</t>
  </si>
  <si>
    <t>David Self</t>
  </si>
  <si>
    <t>eXistenZ</t>
  </si>
  <si>
    <t>Jude Law</t>
  </si>
  <si>
    <t>For Love of the Game</t>
  </si>
  <si>
    <t>September 17, 1999 (United States)</t>
  </si>
  <si>
    <t>Bringing Out the Dead</t>
  </si>
  <si>
    <t>October 22, 1999 (United States)</t>
  </si>
  <si>
    <t>Three Kings</t>
  </si>
  <si>
    <t>Go</t>
  </si>
  <si>
    <t>John August</t>
  </si>
  <si>
    <t>Sarah Polley</t>
  </si>
  <si>
    <t>Payback</t>
  </si>
  <si>
    <t>February 5, 1999 (United States)</t>
  </si>
  <si>
    <t>Donald E. Westlake</t>
  </si>
  <si>
    <t>South Park: Bigger, Longer &amp; Uncut</t>
  </si>
  <si>
    <t>The Straight Story</t>
  </si>
  <si>
    <t>November 3, 1999 (France)</t>
  </si>
  <si>
    <t>John Roach</t>
  </si>
  <si>
    <t>Asymmetrical Productions</t>
  </si>
  <si>
    <t>Idle Hands</t>
  </si>
  <si>
    <t>April 30, 1999 (United States)</t>
  </si>
  <si>
    <t>Terri Hughes Burton</t>
  </si>
  <si>
    <t>Devon Sawa</t>
  </si>
  <si>
    <t>Bowfinger</t>
  </si>
  <si>
    <t>August 13, 1999 (United States)</t>
  </si>
  <si>
    <t>Detroit Rock City</t>
  </si>
  <si>
    <t>Carl V. DuprÃ©</t>
  </si>
  <si>
    <t>The General's Daughter</t>
  </si>
  <si>
    <t>Nelson DeMille</t>
  </si>
  <si>
    <t>The Messenger: The Story of Joan of Arc</t>
  </si>
  <si>
    <t>Milla Jovovich</t>
  </si>
  <si>
    <t>Man on the Moon</t>
  </si>
  <si>
    <t>Ratcatcher</t>
  </si>
  <si>
    <t>November 12, 1999 (United Kingdom)</t>
  </si>
  <si>
    <t>Lynne Ramsay</t>
  </si>
  <si>
    <t>Tommy Flanagan</t>
  </si>
  <si>
    <t>PathÃ© Pictures International</t>
  </si>
  <si>
    <t>Ravenous</t>
  </si>
  <si>
    <t>March 19, 1999 (United States)</t>
  </si>
  <si>
    <t>Ted Griffin</t>
  </si>
  <si>
    <t>Guy Pearce</t>
  </si>
  <si>
    <t>ETIC Films</t>
  </si>
  <si>
    <t>Entrapment</t>
  </si>
  <si>
    <t>Mansfield Park</t>
  </si>
  <si>
    <t>Frances O'Connor</t>
  </si>
  <si>
    <t>Arts Council of England</t>
  </si>
  <si>
    <t>Stir of Echoes</t>
  </si>
  <si>
    <t>September 10, 1999 (United States)</t>
  </si>
  <si>
    <t>Pola X</t>
  </si>
  <si>
    <t>October 9, 1999 (Japan)</t>
  </si>
  <si>
    <t>Guillaume Depardieu</t>
  </si>
  <si>
    <t>Ghost Dog: The Way of the Samurai</t>
  </si>
  <si>
    <t>March 24, 2000 (United States)</t>
  </si>
  <si>
    <t>Teaching Mrs. Tingle</t>
  </si>
  <si>
    <t>August 20, 1999 (United States)</t>
  </si>
  <si>
    <t>Helen Mirren</t>
  </si>
  <si>
    <t>Bicentennial Man</t>
  </si>
  <si>
    <t>Isaac Asimov</t>
  </si>
  <si>
    <t>Runaway Bride</t>
  </si>
  <si>
    <t>Josann McGibbon</t>
  </si>
  <si>
    <t>The Thirteenth Floor</t>
  </si>
  <si>
    <t>Josef Rusnak</t>
  </si>
  <si>
    <t>Daniel F. Galouye</t>
  </si>
  <si>
    <t>Craig Bierko</t>
  </si>
  <si>
    <t>Inspector Gadget</t>
  </si>
  <si>
    <t>Andy Heyward</t>
  </si>
  <si>
    <t>Arlington Road</t>
  </si>
  <si>
    <t>Ehren Kruger</t>
  </si>
  <si>
    <t>Screen Gems</t>
  </si>
  <si>
    <t>The Hurricane</t>
  </si>
  <si>
    <t>Rubin 'Hurricane' Carter</t>
  </si>
  <si>
    <t>Azoff Entertainment</t>
  </si>
  <si>
    <t>All About My Mother</t>
  </si>
  <si>
    <t>Cecilia Roth</t>
  </si>
  <si>
    <t>Drive Me Crazy</t>
  </si>
  <si>
    <t>John Schultz</t>
  </si>
  <si>
    <t>Todd Strasser</t>
  </si>
  <si>
    <t>Melissa Joan Hart</t>
  </si>
  <si>
    <t>Blue Streak</t>
  </si>
  <si>
    <t>Michael Berry</t>
  </si>
  <si>
    <t>The Limey</t>
  </si>
  <si>
    <t>August 4, 1999 (France)</t>
  </si>
  <si>
    <t>Message in a Bottle</t>
  </si>
  <si>
    <t>Nicholas Sparks</t>
  </si>
  <si>
    <t>Stigmata</t>
  </si>
  <si>
    <t>Tom Lazarus</t>
  </si>
  <si>
    <t>A Midsummer Night's Dream</t>
  </si>
  <si>
    <t>May 14, 1999 (United States)</t>
  </si>
  <si>
    <t>The Other Sister</t>
  </si>
  <si>
    <t>Alexandra Rose</t>
  </si>
  <si>
    <t>Juliette Lewis</t>
  </si>
  <si>
    <t>Analyze This</t>
  </si>
  <si>
    <t>Kenneth Lonergan</t>
  </si>
  <si>
    <t>Village Roadshow Pictures</t>
  </si>
  <si>
    <t>Human Traffic</t>
  </si>
  <si>
    <t>May 5, 2000 (United States)</t>
  </si>
  <si>
    <t>Justin Kerrigan</t>
  </si>
  <si>
    <t>John Simm</t>
  </si>
  <si>
    <t>Irish Screen</t>
  </si>
  <si>
    <t>Brokedown Palace</t>
  </si>
  <si>
    <t>Adam Fields</t>
  </si>
  <si>
    <t>Claire Danes</t>
  </si>
  <si>
    <t>Holy Smoke</t>
  </si>
  <si>
    <t>February 18, 2000 (United States)</t>
  </si>
  <si>
    <t>Anna Campion</t>
  </si>
  <si>
    <t>India Take One Productions</t>
  </si>
  <si>
    <t>Virus</t>
  </si>
  <si>
    <t>John Bruno</t>
  </si>
  <si>
    <t>Mutual Film Company</t>
  </si>
  <si>
    <t>Superstar</t>
  </si>
  <si>
    <t>October 8, 1999 (United States)</t>
  </si>
  <si>
    <t>Bruce McCulloch</t>
  </si>
  <si>
    <t>Molly Shannon</t>
  </si>
  <si>
    <t>The Best Man</t>
  </si>
  <si>
    <t>Malcolm D. Lee</t>
  </si>
  <si>
    <t>Taye Diggs</t>
  </si>
  <si>
    <t>Dick</t>
  </si>
  <si>
    <t>August 4, 1999 (United States)</t>
  </si>
  <si>
    <t>Canal+ Droits Audiovisuels</t>
  </si>
  <si>
    <t>The War Zone</t>
  </si>
  <si>
    <t>June 11, 1999 (Italy)</t>
  </si>
  <si>
    <t>Alexander Stuart</t>
  </si>
  <si>
    <t>Ray Winstone</t>
  </si>
  <si>
    <t>True Crime</t>
  </si>
  <si>
    <t>Andrew Klavan</t>
  </si>
  <si>
    <t>Titus</t>
  </si>
  <si>
    <t>February 11, 2000 (United States)</t>
  </si>
  <si>
    <t>Julie Taymor</t>
  </si>
  <si>
    <t>Clear Blue Sky Productions</t>
  </si>
  <si>
    <t>Forces of Nature</t>
  </si>
  <si>
    <t>Better Than Chocolate</t>
  </si>
  <si>
    <t>August 13, 1999 (Canada)</t>
  </si>
  <si>
    <t>Anne Wheeler</t>
  </si>
  <si>
    <t>Peggy Thompson</t>
  </si>
  <si>
    <t>Wendy Crewson</t>
  </si>
  <si>
    <t>British Columbia Film</t>
  </si>
  <si>
    <t>Body Shots</t>
  </si>
  <si>
    <t>January 21, 2000 (Spain)</t>
  </si>
  <si>
    <t>Joe Basile</t>
  </si>
  <si>
    <t>Angela's Ashes</t>
  </si>
  <si>
    <t>January 21, 2000 (United States)</t>
  </si>
  <si>
    <t>Frank McCourt</t>
  </si>
  <si>
    <t>David Brown Productions</t>
  </si>
  <si>
    <t>Universal Soldier: the Return</t>
  </si>
  <si>
    <t>Mic Rodgers</t>
  </si>
  <si>
    <t>Anna and the King</t>
  </si>
  <si>
    <t>Anna Leonowens</t>
  </si>
  <si>
    <t>Humanity</t>
  </si>
  <si>
    <t>October 27, 1999 (France)</t>
  </si>
  <si>
    <t>Bruno Dumont</t>
  </si>
  <si>
    <t>Emmanuel SchottÃ©</t>
  </si>
  <si>
    <t>3B Productions</t>
  </si>
  <si>
    <t>The End of the Affair</t>
  </si>
  <si>
    <t>Mystery, Alaska</t>
  </si>
  <si>
    <t>Baldwin/Cohen Productions</t>
  </si>
  <si>
    <t>Baby Geniuses</t>
  </si>
  <si>
    <t>March 12, 1999 (United States)</t>
  </si>
  <si>
    <t>Steven Paul</t>
  </si>
  <si>
    <t>Crystal Sky Worldwide</t>
  </si>
  <si>
    <t>My Favorite Martian</t>
  </si>
  <si>
    <t>John L. Greene</t>
  </si>
  <si>
    <t>Beau travail</t>
  </si>
  <si>
    <t>May 3, 2000 (France)</t>
  </si>
  <si>
    <t>Denis Lavant</t>
  </si>
  <si>
    <t>La Sept-Arte</t>
  </si>
  <si>
    <t>Anywhere But Here</t>
  </si>
  <si>
    <t>Mona Simpson</t>
  </si>
  <si>
    <t>Ride with the Devil</t>
  </si>
  <si>
    <t>Daniel Woodrell</t>
  </si>
  <si>
    <t>200 Cigarettes</t>
  </si>
  <si>
    <t>Risa Bramon Garcia</t>
  </si>
  <si>
    <t>Shana Larsen</t>
  </si>
  <si>
    <t>Dogstar Films</t>
  </si>
  <si>
    <t>Edtv</t>
  </si>
  <si>
    <t>March 26, 1999 (United States)</t>
  </si>
  <si>
    <t>Ã‰mile Gaudreault</t>
  </si>
  <si>
    <t>July 14, 2000 (United States)</t>
  </si>
  <si>
    <t>Random Hearts</t>
  </si>
  <si>
    <t>Mickey Blue Eyes</t>
  </si>
  <si>
    <t>Adam Scheinman</t>
  </si>
  <si>
    <t>Asterix and Obelix vs. Caesar</t>
  </si>
  <si>
    <t>RenÃ© Goscinny</t>
  </si>
  <si>
    <t>Fantasia 2000</t>
  </si>
  <si>
    <t>June 16, 2000 (United States)</t>
  </si>
  <si>
    <t>Eric Goldberg</t>
  </si>
  <si>
    <t>James Levine</t>
  </si>
  <si>
    <t>The Rage: Carrie 2</t>
  </si>
  <si>
    <t>Emily Bergl</t>
  </si>
  <si>
    <t>The Astronaut's Wife</t>
  </si>
  <si>
    <t>Rand Ravich</t>
  </si>
  <si>
    <t>Charlize Theron</t>
  </si>
  <si>
    <t>Muppets from Space</t>
  </si>
  <si>
    <t>July 14, 1999 (United States)</t>
  </si>
  <si>
    <t>Tim Hill</t>
  </si>
  <si>
    <t>Jerry Juhl</t>
  </si>
  <si>
    <t>Dave Goelz</t>
  </si>
  <si>
    <t>Jim Henson Pictures</t>
  </si>
  <si>
    <t>The Wind Will Carry Us</t>
  </si>
  <si>
    <t>November 24, 1999 (France)</t>
  </si>
  <si>
    <t>Mahmoud Aiden</t>
  </si>
  <si>
    <t>Behzad Dorani</t>
  </si>
  <si>
    <t>Eye of the Beholder</t>
  </si>
  <si>
    <t>January 28, 2000 (United States)</t>
  </si>
  <si>
    <t>Marc Behm</t>
  </si>
  <si>
    <t>Ambridge Film Partnership</t>
  </si>
  <si>
    <t>The Wood</t>
  </si>
  <si>
    <t>Rick Famuyiwa</t>
  </si>
  <si>
    <t>Elayn J. Taylor</t>
  </si>
  <si>
    <t>Flawless</t>
  </si>
  <si>
    <t>Tribeca Productions</t>
  </si>
  <si>
    <t>Love Stinks</t>
  </si>
  <si>
    <t>Jeff Franklin</t>
  </si>
  <si>
    <t>French Stewart</t>
  </si>
  <si>
    <t>Baumgarten-Prophet Entertainment</t>
  </si>
  <si>
    <t>Pushing Tin</t>
  </si>
  <si>
    <t>Darcy Frey</t>
  </si>
  <si>
    <t>3 Miles Apart Productions Ltd.</t>
  </si>
  <si>
    <t>The Adventures of Elmo in Grouchland</t>
  </si>
  <si>
    <t>Gary Halvorson</t>
  </si>
  <si>
    <t>Mitchell Kriegman</t>
  </si>
  <si>
    <t>Kevin Clash</t>
  </si>
  <si>
    <t>In Dreams</t>
  </si>
  <si>
    <t>Bari Wood</t>
  </si>
  <si>
    <t>Annette Bening</t>
  </si>
  <si>
    <t>Topsy-Turvy</t>
  </si>
  <si>
    <t>Jim Broadbent</t>
  </si>
  <si>
    <t>Goldwyn Films</t>
  </si>
  <si>
    <t>Instinct</t>
  </si>
  <si>
    <t>June 4, 1999 (United States)</t>
  </si>
  <si>
    <t>Spyglass Entertainment</t>
  </si>
  <si>
    <t>Dudley Do-Right</t>
  </si>
  <si>
    <t>The Deep End of the Ocean</t>
  </si>
  <si>
    <t>Jacquelyn Mitchard</t>
  </si>
  <si>
    <t>Outside Providence</t>
  </si>
  <si>
    <t>September 1, 1999 (United States)</t>
  </si>
  <si>
    <t>Michael Corrente</t>
  </si>
  <si>
    <t>Shawn Hatosy</t>
  </si>
  <si>
    <t>Kikujiro</t>
  </si>
  <si>
    <t>May 26, 2000 (United States)</t>
  </si>
  <si>
    <t>Simply Irresistible</t>
  </si>
  <si>
    <t>Mark Tarlov</t>
  </si>
  <si>
    <t>Judith Roberts</t>
  </si>
  <si>
    <t>Godzilla 2000: Millennium</t>
  </si>
  <si>
    <t>August 18, 2000 (United States)</t>
  </si>
  <si>
    <t>Takao Okawara</t>
  </si>
  <si>
    <t>Hiroshi Kashiwabara</t>
  </si>
  <si>
    <t>Takehiro Murata</t>
  </si>
  <si>
    <t>Toho Pictures</t>
  </si>
  <si>
    <t>The Story of Us</t>
  </si>
  <si>
    <t>East Is East</t>
  </si>
  <si>
    <t>June 2, 2000 (United States)</t>
  </si>
  <si>
    <t>Damien O'Donnell</t>
  </si>
  <si>
    <t>Ayub Khan-Din</t>
  </si>
  <si>
    <t>Om Puri</t>
  </si>
  <si>
    <t>FilmFour</t>
  </si>
  <si>
    <t>PokÃ©mon the Movie 2000</t>
  </si>
  <si>
    <t>July 21, 2000 (United States)</t>
  </si>
  <si>
    <t>Michael Haigney</t>
  </si>
  <si>
    <t>4 Kids Entertainment</t>
  </si>
  <si>
    <t>Sweet and Lowdown</t>
  </si>
  <si>
    <t>Bats</t>
  </si>
  <si>
    <t>Louis Morneau</t>
  </si>
  <si>
    <t>John Logan</t>
  </si>
  <si>
    <t>Destination Films</t>
  </si>
  <si>
    <t>At First Sight</t>
  </si>
  <si>
    <t>An Ideal Husband</t>
  </si>
  <si>
    <t>Coming Soon</t>
  </si>
  <si>
    <t>April 17, 1999 (United States)</t>
  </si>
  <si>
    <t>Colette Burson</t>
  </si>
  <si>
    <t>Bonnie Root</t>
  </si>
  <si>
    <t>Tea with Mussolini</t>
  </si>
  <si>
    <t>John Mortimer</t>
  </si>
  <si>
    <t>Medusa Film</t>
  </si>
  <si>
    <t>Gloria</t>
  </si>
  <si>
    <t>Cookie's Fortune</t>
  </si>
  <si>
    <t>Anne Rapp</t>
  </si>
  <si>
    <t>Elysian Dreams</t>
  </si>
  <si>
    <t>Julien Donkey-Boy</t>
  </si>
  <si>
    <t>September 13, 2000 (France)</t>
  </si>
  <si>
    <t>Ewen Bremner</t>
  </si>
  <si>
    <t>Three to Tango</t>
  </si>
  <si>
    <t>Damon Santostefano</t>
  </si>
  <si>
    <t>Rodney Patrick Vaccaro</t>
  </si>
  <si>
    <t>Onegin</t>
  </si>
  <si>
    <t>November 19, 1999 (United Kingdom)</t>
  </si>
  <si>
    <t>Martha Fiennes</t>
  </si>
  <si>
    <t>Peter Ettedgui</t>
  </si>
  <si>
    <t>7 Arts International</t>
  </si>
  <si>
    <t>Jin-Roh: The Wolf Brigade</t>
  </si>
  <si>
    <t>November 17, 1999 (France)</t>
  </si>
  <si>
    <t>Hiroyuki Okiura</t>
  </si>
  <si>
    <t>Michael Dobson</t>
  </si>
  <si>
    <t>Mumford</t>
  </si>
  <si>
    <t>Loren Dean</t>
  </si>
  <si>
    <t>Wing Commander</t>
  </si>
  <si>
    <t>Chris Roberts</t>
  </si>
  <si>
    <t>The Corruptor</t>
  </si>
  <si>
    <t>Robert Pucci</t>
  </si>
  <si>
    <t>Snow Falling on Cedars</t>
  </si>
  <si>
    <t>David Guterson</t>
  </si>
  <si>
    <t>Music of the Heart</t>
  </si>
  <si>
    <t>Craven-Maddalena Films</t>
  </si>
  <si>
    <t>The Love Letter</t>
  </si>
  <si>
    <t>May 21, 1999 (United States)</t>
  </si>
  <si>
    <t>Peter Ho-Sun Chan</t>
  </si>
  <si>
    <t>Cathleen Schine</t>
  </si>
  <si>
    <t>The Bachelor</t>
  </si>
  <si>
    <t>Gary Sinyor</t>
  </si>
  <si>
    <t>Roi Cooper Megrue</t>
  </si>
  <si>
    <t>In Too Deep</t>
  </si>
  <si>
    <t>August 25, 1999 (United States)</t>
  </si>
  <si>
    <t>Michael Rymer</t>
  </si>
  <si>
    <t>Michael Henry Brown</t>
  </si>
  <si>
    <t>Black &amp; White</t>
  </si>
  <si>
    <t>April 5, 2000 (United States)</t>
  </si>
  <si>
    <t>Bigel / Mailer Films</t>
  </si>
  <si>
    <t>Crazy in Alabama</t>
  </si>
  <si>
    <t>Mark Childress</t>
  </si>
  <si>
    <t>Lost &amp; Found</t>
  </si>
  <si>
    <t>J.B. Cook</t>
  </si>
  <si>
    <t>David Spade</t>
  </si>
  <si>
    <t>Alcon Entertainment</t>
  </si>
  <si>
    <t>The Piano Player</t>
  </si>
  <si>
    <t>October 21, 1999 (Germany)</t>
  </si>
  <si>
    <t>Rolf SchÃ¼bel</t>
  </si>
  <si>
    <t>Ruth Toma</t>
  </si>
  <si>
    <t>Joachim KrÃ³l</t>
  </si>
  <si>
    <t>Studio Hamburg Filmproduktion</t>
  </si>
  <si>
    <t>The Mod Squad</t>
  </si>
  <si>
    <t>Scott Silver</t>
  </si>
  <si>
    <t>Buddy Ruskin</t>
  </si>
  <si>
    <t>Best Laid Plans</t>
  </si>
  <si>
    <t>May 14, 1999 (United Kingdom)</t>
  </si>
  <si>
    <t>Mike Barker</t>
  </si>
  <si>
    <t>Alessandro Nivola</t>
  </si>
  <si>
    <t>Play It to the Bone</t>
  </si>
  <si>
    <t>Play It Inc.</t>
  </si>
  <si>
    <t>Jakob the Liar</t>
  </si>
  <si>
    <t>Peter Kassovitz</t>
  </si>
  <si>
    <t>Jurek Becker</t>
  </si>
  <si>
    <t>Cradle Will Rock</t>
  </si>
  <si>
    <t>Hank Azaria</t>
  </si>
  <si>
    <t>Cradle Productions Inc.</t>
  </si>
  <si>
    <t>Plunkett &amp; Macleane</t>
  </si>
  <si>
    <t>April 2, 1999 (United Kingdom)</t>
  </si>
  <si>
    <t>Jake Scott</t>
  </si>
  <si>
    <t>Selwyn Roberts</t>
  </si>
  <si>
    <t>Breakfast of Champions</t>
  </si>
  <si>
    <t>February 18, 1999 (Germany)</t>
  </si>
  <si>
    <t>Kurt Vonnegut Jr.</t>
  </si>
  <si>
    <t>Flying Heart Films</t>
  </si>
  <si>
    <t>The Winslow Boy</t>
  </si>
  <si>
    <t>October 29, 1999 (United Kingdom)</t>
  </si>
  <si>
    <t>Rebecca Pidgeon</t>
  </si>
  <si>
    <t>Winslow Partners Ltd.</t>
  </si>
  <si>
    <t>Liberty Heights</t>
  </si>
  <si>
    <t>December 31, 1999 (United States)</t>
  </si>
  <si>
    <t>Adrien Brody</t>
  </si>
  <si>
    <t>The Color of Paradise</t>
  </si>
  <si>
    <t>September 7, 2000 (Australia)</t>
  </si>
  <si>
    <t>Hossein Mahjoub</t>
  </si>
  <si>
    <t>Varahonar Company</t>
  </si>
  <si>
    <t>Rosetta</t>
  </si>
  <si>
    <t>September 22, 1999 (Belgium)</t>
  </si>
  <si>
    <t>Jean-Pierre Dardenne</t>
  </si>
  <si>
    <t>Ã‰milie Dequenne</t>
  </si>
  <si>
    <t>Trick</t>
  </si>
  <si>
    <t>Jim Fall</t>
  </si>
  <si>
    <t>Jason Schafer</t>
  </si>
  <si>
    <t>Christian Campbell</t>
  </si>
  <si>
    <t>A Room for Romeo Brass</t>
  </si>
  <si>
    <t>February 4, 2000 (United Kingdom)</t>
  </si>
  <si>
    <t>Shane Meadows</t>
  </si>
  <si>
    <t>Robyn Slovo</t>
  </si>
  <si>
    <t>Martin Arrowsmith</t>
  </si>
  <si>
    <t>An Affair of Love</t>
  </si>
  <si>
    <t>September 4, 1999 (France)</t>
  </si>
  <si>
    <t>FrÃ©dÃ©ric Fonteyne</t>
  </si>
  <si>
    <t>Philippe Blasband</t>
  </si>
  <si>
    <t>ArtÃ©mis Productions</t>
  </si>
  <si>
    <t>The Loss of Sexual Innocence</t>
  </si>
  <si>
    <t>January 7, 2000 (United Kingdom)</t>
  </si>
  <si>
    <t>Newmarket Capital Group</t>
  </si>
  <si>
    <t>Aimee &amp; Jaguar</t>
  </si>
  <si>
    <t>February 11, 1999 (Germany)</t>
  </si>
  <si>
    <t>Max FÃ¤rberbÃ¶ck</t>
  </si>
  <si>
    <t>Maria Schrader</t>
  </si>
  <si>
    <t>Senator Film Produktion</t>
  </si>
  <si>
    <t>The Out-of-Towners</t>
  </si>
  <si>
    <t>April 2, 1999 (United States)</t>
  </si>
  <si>
    <t>Cherry Alley Productions</t>
  </si>
  <si>
    <t>A Map of the World</t>
  </si>
  <si>
    <t>Scott Elliott</t>
  </si>
  <si>
    <t>Jane Hamilton</t>
  </si>
  <si>
    <t>Cinerenta Medienbeteiligungs KG</t>
  </si>
  <si>
    <t>The Minus Man</t>
  </si>
  <si>
    <t>Lew McCreary</t>
  </si>
  <si>
    <t>Terror Firmer</t>
  </si>
  <si>
    <t>June 20, 1999 (United States)</t>
  </si>
  <si>
    <t>Patrick Cassidy</t>
  </si>
  <si>
    <t>Will Keenan</t>
  </si>
  <si>
    <t>Santa Monica Holdings</t>
  </si>
  <si>
    <t>8 Â½ Women</t>
  </si>
  <si>
    <t>December 10, 1999 (United Kingdom)</t>
  </si>
  <si>
    <t>John Standing</t>
  </si>
  <si>
    <t>Woodline Productions</t>
  </si>
  <si>
    <t>The King and I</t>
  </si>
  <si>
    <t>Oscar Hammerstein II</t>
  </si>
  <si>
    <t>Jesus' Son</t>
  </si>
  <si>
    <t>July 7, 2000 (United States)</t>
  </si>
  <si>
    <t>Alison Maclean</t>
  </si>
  <si>
    <t>Denis Johnson</t>
  </si>
  <si>
    <t>Evenstar Films</t>
  </si>
  <si>
    <t>Happy, Texas</t>
  </si>
  <si>
    <t>December 3, 1999 (United Kingdom)</t>
  </si>
  <si>
    <t>Mark Illsley</t>
  </si>
  <si>
    <t>Ed Stone</t>
  </si>
  <si>
    <t>Jeremy Northam</t>
  </si>
  <si>
    <t>Marked Entertainment</t>
  </si>
  <si>
    <t>La fille sur le pont</t>
  </si>
  <si>
    <t>March 31, 1999 (France)</t>
  </si>
  <si>
    <t>Serge Frydman</t>
  </si>
  <si>
    <t>Vanessa Paradis</t>
  </si>
  <si>
    <t>Joe the King</t>
  </si>
  <si>
    <t>Noah Fleiss</t>
  </si>
  <si>
    <t>49th Parallel Productions</t>
  </si>
  <si>
    <t>Almost Famous</t>
  </si>
  <si>
    <t>September 22, 2000 (United States)</t>
  </si>
  <si>
    <t>American Psycho</t>
  </si>
  <si>
    <t>April 14, 2000 (United States)</t>
  </si>
  <si>
    <t>Am Psycho Productions</t>
  </si>
  <si>
    <t>Snatch</t>
  </si>
  <si>
    <t>January 19, 2001 (United States)</t>
  </si>
  <si>
    <t>Jason Statham</t>
  </si>
  <si>
    <t>Requiem for a Dream</t>
  </si>
  <si>
    <t>December 15, 2000 (United States)</t>
  </si>
  <si>
    <t>Memento</t>
  </si>
  <si>
    <t>May 25, 2001 (United States)</t>
  </si>
  <si>
    <t>Malena</t>
  </si>
  <si>
    <t>February 2, 2001 (United States)</t>
  </si>
  <si>
    <t>Monica Bellucci</t>
  </si>
  <si>
    <t>Cast Away</t>
  </si>
  <si>
    <t>December 22, 2000 (United States)</t>
  </si>
  <si>
    <t>William Broyles Jr.</t>
  </si>
  <si>
    <t>Scary Movie</t>
  </si>
  <si>
    <t>Anna Faris</t>
  </si>
  <si>
    <t>The Perfect Storm</t>
  </si>
  <si>
    <t>June 30, 2000 (United States)</t>
  </si>
  <si>
    <t>Sebastian Junger</t>
  </si>
  <si>
    <t>Coyote Ugly</t>
  </si>
  <si>
    <t>August 4, 2000 (United States)</t>
  </si>
  <si>
    <t>David McNally</t>
  </si>
  <si>
    <t>Gina Wendkos</t>
  </si>
  <si>
    <t>Piper Perabo</t>
  </si>
  <si>
    <t>X-Men</t>
  </si>
  <si>
    <t>Tom DeSanto</t>
  </si>
  <si>
    <t>Space Cowboys</t>
  </si>
  <si>
    <t>Ken Kaufman</t>
  </si>
  <si>
    <t>Clipsal Films</t>
  </si>
  <si>
    <t>The Patriot</t>
  </si>
  <si>
    <t>June 28, 2000 (United States)</t>
  </si>
  <si>
    <t>Erin Brockovich</t>
  </si>
  <si>
    <t>March 17, 2000 (United States)</t>
  </si>
  <si>
    <t>Unbreakable</t>
  </si>
  <si>
    <t>November 22, 2000 (United States)</t>
  </si>
  <si>
    <t>Charlie's Angels</t>
  </si>
  <si>
    <t>November 3, 2000 (United States)</t>
  </si>
  <si>
    <t>McG</t>
  </si>
  <si>
    <t>Ryan Rowe</t>
  </si>
  <si>
    <t>Road Trip</t>
  </si>
  <si>
    <t>Todd Phillips</t>
  </si>
  <si>
    <t>Breckin Meyer</t>
  </si>
  <si>
    <t>The Beach</t>
  </si>
  <si>
    <t>Figment Films</t>
  </si>
  <si>
    <t>Bring It on</t>
  </si>
  <si>
    <t>August 25, 2000 (United States)</t>
  </si>
  <si>
    <t>Peyton Reed</t>
  </si>
  <si>
    <t>Jessica Bendinger</t>
  </si>
  <si>
    <t>Remember the Titans</t>
  </si>
  <si>
    <t>September 29, 2000 (United States)</t>
  </si>
  <si>
    <t>Gregory Allen Howard</t>
  </si>
  <si>
    <t>Jerry Bruckheimer Films</t>
  </si>
  <si>
    <t>Mission: Impossible II</t>
  </si>
  <si>
    <t>May 24, 2000 (United States)</t>
  </si>
  <si>
    <t>O Brother, Where Art Thou?</t>
  </si>
  <si>
    <t>Homer</t>
  </si>
  <si>
    <t>The 6th Day</t>
  </si>
  <si>
    <t>November 17, 2000 (United States)</t>
  </si>
  <si>
    <t>Cormac Wibberley</t>
  </si>
  <si>
    <t>Chicken Run</t>
  </si>
  <si>
    <t>June 23, 2000 (United States)</t>
  </si>
  <si>
    <t>Peter Lord</t>
  </si>
  <si>
    <t>Aardman Animations</t>
  </si>
  <si>
    <t>The Cell</t>
  </si>
  <si>
    <t>Tarsem Singh</t>
  </si>
  <si>
    <t>Mark Protosevich</t>
  </si>
  <si>
    <t>Final Destination</t>
  </si>
  <si>
    <t>James Wong</t>
  </si>
  <si>
    <t>Glen Morgan</t>
  </si>
  <si>
    <t>Traffic</t>
  </si>
  <si>
    <t>January 5, 2001 (United States)</t>
  </si>
  <si>
    <t>Compulsion Inc.</t>
  </si>
  <si>
    <t>Sexy Beast</t>
  </si>
  <si>
    <t>July 13, 2001 (United States)</t>
  </si>
  <si>
    <t>Jonathan Glazer</t>
  </si>
  <si>
    <t>Louis Mellis</t>
  </si>
  <si>
    <t>In the Mood for Love</t>
  </si>
  <si>
    <t>March 9, 2001 (United States)</t>
  </si>
  <si>
    <t>Tony Chiu-Wai Leung</t>
  </si>
  <si>
    <t>What Lies Beneath</t>
  </si>
  <si>
    <t>Clark Gregg</t>
  </si>
  <si>
    <t>The Emperor's New Groove</t>
  </si>
  <si>
    <t>Chris Williams</t>
  </si>
  <si>
    <t>Crouching Tiger, Hidden Dragon</t>
  </si>
  <si>
    <t>January 12, 2001 (United States)</t>
  </si>
  <si>
    <t>Hui-Ling Wang</t>
  </si>
  <si>
    <t>Asia Union Film &amp; Entertainment Ltd.</t>
  </si>
  <si>
    <t>Gone in 60 Seconds</t>
  </si>
  <si>
    <t>June 9, 2000 (United States)</t>
  </si>
  <si>
    <t>H.B. Halicki</t>
  </si>
  <si>
    <t>Dude, Where's My Car?</t>
  </si>
  <si>
    <t>Danny Leiner</t>
  </si>
  <si>
    <t>Philip Stark</t>
  </si>
  <si>
    <t>Ashton Kutcher</t>
  </si>
  <si>
    <t>Meet the Parents</t>
  </si>
  <si>
    <t>October 6, 2000 (United States)</t>
  </si>
  <si>
    <t>Greg Glienna</t>
  </si>
  <si>
    <t>Pitch Black</t>
  </si>
  <si>
    <t>Hollow Man</t>
  </si>
  <si>
    <t>Ginger Snaps</t>
  </si>
  <si>
    <t>May 11, 2001 (Canada)</t>
  </si>
  <si>
    <t>John Fawcett</t>
  </si>
  <si>
    <t>Karen Walton</t>
  </si>
  <si>
    <t>Emily Perkins</t>
  </si>
  <si>
    <t>Copperheart Entertainment</t>
  </si>
  <si>
    <t>Miss Congeniality</t>
  </si>
  <si>
    <t>High Fidelity</t>
  </si>
  <si>
    <t>Battlefield Earth</t>
  </si>
  <si>
    <t>May 12, 2000 (United States)</t>
  </si>
  <si>
    <t>Corey Mandell</t>
  </si>
  <si>
    <t>Scream 3</t>
  </si>
  <si>
    <t>February 4, 2000 (United States)</t>
  </si>
  <si>
    <t>David Arquette</t>
  </si>
  <si>
    <t>Best in Show</t>
  </si>
  <si>
    <t>Fred Willard</t>
  </si>
  <si>
    <t>The Whole Nine Yards</t>
  </si>
  <si>
    <t>Mitchell Kapner</t>
  </si>
  <si>
    <t>Joanne Harris</t>
  </si>
  <si>
    <t>Billy Elliot</t>
  </si>
  <si>
    <t>November 10, 2000 (United States)</t>
  </si>
  <si>
    <t>Stephen Daldry</t>
  </si>
  <si>
    <t>Lee Hall</t>
  </si>
  <si>
    <t>Jamie Bell</t>
  </si>
  <si>
    <t>Amores Perros</t>
  </si>
  <si>
    <t>April 13, 2001 (United States)</t>
  </si>
  <si>
    <t>Alejandro G. IÃ±Ã¡rritu</t>
  </si>
  <si>
    <t>Guillermo Arriaga</t>
  </si>
  <si>
    <t>Emilio EchevarrÃ­a</t>
  </si>
  <si>
    <t>Altavista Films</t>
  </si>
  <si>
    <t>Me, Myself &amp; Irene</t>
  </si>
  <si>
    <t>U-571</t>
  </si>
  <si>
    <t>April 21, 2000 (United States)</t>
  </si>
  <si>
    <t>Bedazzled</t>
  </si>
  <si>
    <t>Peter Cook</t>
  </si>
  <si>
    <t>The Road to El Dorado</t>
  </si>
  <si>
    <t>Bibo Bergeron</t>
  </si>
  <si>
    <t>Scarlet Diva</t>
  </si>
  <si>
    <t>May 26, 2000 (Italy)</t>
  </si>
  <si>
    <t>Asia Argento</t>
  </si>
  <si>
    <t>Opera Film (II)</t>
  </si>
  <si>
    <t>Dinosaur</t>
  </si>
  <si>
    <t>Eric Leighton</t>
  </si>
  <si>
    <t>Thom Enriquez</t>
  </si>
  <si>
    <t>How the Grinch Stole Christmas</t>
  </si>
  <si>
    <t>Dr. Seuss</t>
  </si>
  <si>
    <t>Dancer in the Dark</t>
  </si>
  <si>
    <t>BjÃ¶rk</t>
  </si>
  <si>
    <t>What Women Want</t>
  </si>
  <si>
    <t>Josh Goldsmith</t>
  </si>
  <si>
    <t>The Gift</t>
  </si>
  <si>
    <t>The Family Man</t>
  </si>
  <si>
    <t>David Diamond</t>
  </si>
  <si>
    <t>Mission to Mars</t>
  </si>
  <si>
    <t>Lowell Cannon</t>
  </si>
  <si>
    <t>The Replacements</t>
  </si>
  <si>
    <t>Vince McKewin</t>
  </si>
  <si>
    <t>Bel Air Entertainment</t>
  </si>
  <si>
    <t>Next Friday</t>
  </si>
  <si>
    <t>January 12, 2000 (United States)</t>
  </si>
  <si>
    <t>Steve Carr</t>
  </si>
  <si>
    <t>November 15, 2000 (France)</t>
  </si>
  <si>
    <t>John Wainwright</t>
  </si>
  <si>
    <t>Revelations Entertainment</t>
  </si>
  <si>
    <t>Little Nicky</t>
  </si>
  <si>
    <t>Avery Pix</t>
  </si>
  <si>
    <t>Boiler Room</t>
  </si>
  <si>
    <t>Ben Younger</t>
  </si>
  <si>
    <t>April 28, 2000 (United States)</t>
  </si>
  <si>
    <t>Natalie Portman</t>
  </si>
  <si>
    <t>Frequency</t>
  </si>
  <si>
    <t>Toby Emmerich</t>
  </si>
  <si>
    <t>Men of Honor</t>
  </si>
  <si>
    <t>Scott Marshall Smith</t>
  </si>
  <si>
    <t>28 Days</t>
  </si>
  <si>
    <t>Love &amp; Basketball</t>
  </si>
  <si>
    <t>Gina Prince-Bythewood</t>
  </si>
  <si>
    <t>Sanaa Lathan</t>
  </si>
  <si>
    <t>Shanghai Noon</t>
  </si>
  <si>
    <t>Tom Dey</t>
  </si>
  <si>
    <t>Miles Millar</t>
  </si>
  <si>
    <t>The Little Vampire</t>
  </si>
  <si>
    <t>October 27, 2000 (United States)</t>
  </si>
  <si>
    <t>Angela Sommer-Bodenburg</t>
  </si>
  <si>
    <t>Jonathan Lipnicki</t>
  </si>
  <si>
    <t>Avrora Media</t>
  </si>
  <si>
    <t>Quills</t>
  </si>
  <si>
    <t>January 19, 2001 (United Kingdom)</t>
  </si>
  <si>
    <t>Doug Wright</t>
  </si>
  <si>
    <t>Pay It Forward</t>
  </si>
  <si>
    <t>Catherine Ryan Hyde</t>
  </si>
  <si>
    <t>Vertical Limit</t>
  </si>
  <si>
    <t>December 8, 2000 (United States)</t>
  </si>
  <si>
    <t>The Flintstones in Viva Rock Vegas</t>
  </si>
  <si>
    <t>William Hanna</t>
  </si>
  <si>
    <t>Mark Addy</t>
  </si>
  <si>
    <t>Baise-moi</t>
  </si>
  <si>
    <t>June 28, 2000 (France)</t>
  </si>
  <si>
    <t>Virginie Despentes</t>
  </si>
  <si>
    <t>RaffaÃ«la Anderson</t>
  </si>
  <si>
    <t>Reindeer Games</t>
  </si>
  <si>
    <t>February 25, 2000 (United States)</t>
  </si>
  <si>
    <t>Dracula 2000</t>
  </si>
  <si>
    <t>Patrick Lussier</t>
  </si>
  <si>
    <t>Joel Soisson</t>
  </si>
  <si>
    <t>Gerard Butler</t>
  </si>
  <si>
    <t>102 Dalmatians</t>
  </si>
  <si>
    <t>Cruella Productions</t>
  </si>
  <si>
    <t>Red Planet</t>
  </si>
  <si>
    <t>Antony Hoffman</t>
  </si>
  <si>
    <t>Dungeons &amp; Dragons</t>
  </si>
  <si>
    <t>Courtney Solomon</t>
  </si>
  <si>
    <t>Topper Lilien</t>
  </si>
  <si>
    <t>Get Carter</t>
  </si>
  <si>
    <t>Ted Lewis</t>
  </si>
  <si>
    <t>Wonder Boys</t>
  </si>
  <si>
    <t>Michael Chabon</t>
  </si>
  <si>
    <t>Shaft</t>
  </si>
  <si>
    <t>Finding Forrester</t>
  </si>
  <si>
    <t>Mike Rich</t>
  </si>
  <si>
    <t>The Legend of Bagger Vance</t>
  </si>
  <si>
    <t>Steven Pressfield</t>
  </si>
  <si>
    <t>Titan A.E.</t>
  </si>
  <si>
    <t>Snow Day</t>
  </si>
  <si>
    <t>Chris Koch</t>
  </si>
  <si>
    <t>Will McRobb</t>
  </si>
  <si>
    <t>MFF Feature Film Productions</t>
  </si>
  <si>
    <t>The Watcher</t>
  </si>
  <si>
    <t>September 8, 2000 (United States)</t>
  </si>
  <si>
    <t>Joe Charbanic</t>
  </si>
  <si>
    <t>Darcy Meyers</t>
  </si>
  <si>
    <t>Lewitt / Eberts Productions</t>
  </si>
  <si>
    <t>The Skulls</t>
  </si>
  <si>
    <t>John Pogue</t>
  </si>
  <si>
    <t>Joshua Jackson</t>
  </si>
  <si>
    <t>Romeo Must Die</t>
  </si>
  <si>
    <t>March 22, 2000 (United States)</t>
  </si>
  <si>
    <t>Andrzej Bartkowiak</t>
  </si>
  <si>
    <t>Big Momma's House</t>
  </si>
  <si>
    <t>Darryl Quarles</t>
  </si>
  <si>
    <t>Drowning Mona</t>
  </si>
  <si>
    <t>March 3, 2000 (United States)</t>
  </si>
  <si>
    <t>Peter Steinfeld</t>
  </si>
  <si>
    <t>Code Entertainment</t>
  </si>
  <si>
    <t>Chopper</t>
  </si>
  <si>
    <t>August 3, 2000 (Australia)</t>
  </si>
  <si>
    <t>Andrew Dominik</t>
  </si>
  <si>
    <t>Mark Brandon Read</t>
  </si>
  <si>
    <t>Eric Bana</t>
  </si>
  <si>
    <t>Keeping the Faith</t>
  </si>
  <si>
    <t>Stuart Blumberg</t>
  </si>
  <si>
    <t>Center Stage</t>
  </si>
  <si>
    <t>Amanda Schull</t>
  </si>
  <si>
    <t>Dancing at the Blue Iguana</t>
  </si>
  <si>
    <t>October 11, 2001 (Israel)</t>
  </si>
  <si>
    <t>Charlotte Ayanna</t>
  </si>
  <si>
    <t>Moonstone Entertainment</t>
  </si>
  <si>
    <t>Book of Shadows: Blair Witch 2</t>
  </si>
  <si>
    <t>Joe Berlinger</t>
  </si>
  <si>
    <t>Jeffrey Donovan</t>
  </si>
  <si>
    <t>Rules of Engagement</t>
  </si>
  <si>
    <t>April 7, 2000 (United States)</t>
  </si>
  <si>
    <t>Jim Webb</t>
  </si>
  <si>
    <t>Seven Arts Pictures</t>
  </si>
  <si>
    <t>Thirteen Days</t>
  </si>
  <si>
    <t>You Can Count on Me</t>
  </si>
  <si>
    <t>Hart Sharp Entertainment</t>
  </si>
  <si>
    <t>The Kid</t>
  </si>
  <si>
    <t>Chester Films Inc.</t>
  </si>
  <si>
    <t>All the Pretty Horses</t>
  </si>
  <si>
    <t>December 25, 2000 (United States)</t>
  </si>
  <si>
    <t>Cormac McCarthy</t>
  </si>
  <si>
    <t>Hanging Up</t>
  </si>
  <si>
    <t>Delia Ephron</t>
  </si>
  <si>
    <t>Yi Yi</t>
  </si>
  <si>
    <t>December 16, 2000 (Japan)</t>
  </si>
  <si>
    <t>Nien-Jen Wu</t>
  </si>
  <si>
    <t>1+2 Seisaku Iinkai</t>
  </si>
  <si>
    <t>The Dish</t>
  </si>
  <si>
    <t>May 4, 2001 (United States)</t>
  </si>
  <si>
    <t>Supernova</t>
  </si>
  <si>
    <t>Hammerhead Productions</t>
  </si>
  <si>
    <t>Loser</t>
  </si>
  <si>
    <t>Branti Film Productions</t>
  </si>
  <si>
    <t>Down to You</t>
  </si>
  <si>
    <t>Kris Isacsson</t>
  </si>
  <si>
    <t>Open City Films</t>
  </si>
  <si>
    <t>The Way of the Gun</t>
  </si>
  <si>
    <t>The Adventures of Rocky &amp; Bullwinkle</t>
  </si>
  <si>
    <t>Des McAnuff</t>
  </si>
  <si>
    <t>Cecil B. Demented</t>
  </si>
  <si>
    <t>September 1, 2000 (United States)</t>
  </si>
  <si>
    <t>Artic Productions LLC</t>
  </si>
  <si>
    <t>Nutty Professor II: the Klumps</t>
  </si>
  <si>
    <t>The Crimson Rivers</t>
  </si>
  <si>
    <t>Jean-Christophe GrangÃ©</t>
  </si>
  <si>
    <t>LÃ©gende Films</t>
  </si>
  <si>
    <t>Proof of Life</t>
  </si>
  <si>
    <t>Bamboozled</t>
  </si>
  <si>
    <t>Shadow of the Vampire</t>
  </si>
  <si>
    <t>January 26, 2001 (United States)</t>
  </si>
  <si>
    <t>E. Elias Merhige</t>
  </si>
  <si>
    <t>Steven Katz</t>
  </si>
  <si>
    <t>Saturn Films</t>
  </si>
  <si>
    <t>Thomas and the Magic Railroad</t>
  </si>
  <si>
    <t>July 26, 2000 (United States)</t>
  </si>
  <si>
    <t>Britt Allcroft</t>
  </si>
  <si>
    <t>Gullane Pictures</t>
  </si>
  <si>
    <t>Tigerland</t>
  </si>
  <si>
    <t>May 24, 2001 (Germany)</t>
  </si>
  <si>
    <t>Ross Klavan</t>
  </si>
  <si>
    <t>Colin Farrell</t>
  </si>
  <si>
    <t>Haft Entertainment</t>
  </si>
  <si>
    <t>Return to Me</t>
  </si>
  <si>
    <t>Bonnie Hunt</t>
  </si>
  <si>
    <t>Boys and Girls</t>
  </si>
  <si>
    <t>Punch 21 Productions</t>
  </si>
  <si>
    <t>Whatever It Takes</t>
  </si>
  <si>
    <t>David Raynr</t>
  </si>
  <si>
    <t>Mark Schwahn</t>
  </si>
  <si>
    <t>Shane West</t>
  </si>
  <si>
    <t>Chuck &amp; Buck</t>
  </si>
  <si>
    <t>Miguel Arteta</t>
  </si>
  <si>
    <t>Mike White</t>
  </si>
  <si>
    <t>Autumn in New York</t>
  </si>
  <si>
    <t>Joan Chen</t>
  </si>
  <si>
    <t>Allison Burnett</t>
  </si>
  <si>
    <t>Pollock</t>
  </si>
  <si>
    <t>March 23, 2001 (United States)</t>
  </si>
  <si>
    <t>Steven Naifeh</t>
  </si>
  <si>
    <t>Brant-Allen</t>
  </si>
  <si>
    <t>The Art of War</t>
  </si>
  <si>
    <t>Before Night Falls</t>
  </si>
  <si>
    <t>February 23, 2001 (United States)</t>
  </si>
  <si>
    <t>Cunningham O'Keefe</t>
  </si>
  <si>
    <t>Javier Bardem</t>
  </si>
  <si>
    <t>El Mar Pictures</t>
  </si>
  <si>
    <t>Left Behind: The Movie</t>
  </si>
  <si>
    <t>Vic Sarin</t>
  </si>
  <si>
    <t>Alan B. McElroy</t>
  </si>
  <si>
    <t>Cloud Ten Pictures</t>
  </si>
  <si>
    <t>Love &amp; Sex</t>
  </si>
  <si>
    <t>July 14, 2000 (Spain)</t>
  </si>
  <si>
    <t>Valerie Breiman</t>
  </si>
  <si>
    <t>Famke Janssen</t>
  </si>
  <si>
    <t>Behaviour Worldwide</t>
  </si>
  <si>
    <t>Psycho Beach Party</t>
  </si>
  <si>
    <t>September 7, 2001 (United States)</t>
  </si>
  <si>
    <t>Robert Lee King</t>
  </si>
  <si>
    <t>Charles Busch</t>
  </si>
  <si>
    <t>Lauren Ambrose</t>
  </si>
  <si>
    <t>New Oz Productions</t>
  </si>
  <si>
    <t>Bait</t>
  </si>
  <si>
    <t>September 15, 2000 (United States)</t>
  </si>
  <si>
    <t>Saving Grace</t>
  </si>
  <si>
    <t>Nigel Cole</t>
  </si>
  <si>
    <t>Mark Crowdy</t>
  </si>
  <si>
    <t>Portman Entertainment Group</t>
  </si>
  <si>
    <t>Michael Almereyda</t>
  </si>
  <si>
    <t>double A Films</t>
  </si>
  <si>
    <t>The Isle</t>
  </si>
  <si>
    <t>April 22, 2000 (South Korea)</t>
  </si>
  <si>
    <t>Kim Ki-duk</t>
  </si>
  <si>
    <t>Jung Suh</t>
  </si>
  <si>
    <t>Myung Film Company Ltd.</t>
  </si>
  <si>
    <t>Water Drops on Burning Rocks</t>
  </si>
  <si>
    <t>March 15, 2000 (France)</t>
  </si>
  <si>
    <t>FranÃ§ois Ozon</t>
  </si>
  <si>
    <t>Bernard Giraudeau</t>
  </si>
  <si>
    <t>FidÃ©litÃ© Productions</t>
  </si>
  <si>
    <t>Greenfingers</t>
  </si>
  <si>
    <t>September 14, 2001 (United Kingdom)</t>
  </si>
  <si>
    <t>Joel Hershman</t>
  </si>
  <si>
    <t>Boneyard Entertainment</t>
  </si>
  <si>
    <t>Highlander: Endgame</t>
  </si>
  <si>
    <t>Douglas Aarniokoski</t>
  </si>
  <si>
    <t>Dr. T &amp; the Women</t>
  </si>
  <si>
    <t>October 13, 2000 (United States)</t>
  </si>
  <si>
    <t>The Yards</t>
  </si>
  <si>
    <t>April 27, 2000 (Singapore)</t>
  </si>
  <si>
    <t>Urban Legends: Final Cut</t>
  </si>
  <si>
    <t>John Ottman</t>
  </si>
  <si>
    <t>Jennifer Morrison</t>
  </si>
  <si>
    <t>Woman on Top</t>
  </si>
  <si>
    <t>Fina Torres</t>
  </si>
  <si>
    <t>Vera Blasi</t>
  </si>
  <si>
    <t>Ready to Rumble</t>
  </si>
  <si>
    <t>Vampire Hunter D: Bloodlust</t>
  </si>
  <si>
    <t>September 28, 2001 (United States)</t>
  </si>
  <si>
    <t>Jack Fletcher</t>
  </si>
  <si>
    <t>Hideyuki Kikuchi</t>
  </si>
  <si>
    <t>Andrew Philpot</t>
  </si>
  <si>
    <t>Werckmeister Harmonies</t>
  </si>
  <si>
    <t>February 1, 2001 (Hungary)</t>
  </si>
  <si>
    <t>BÃ©la Tarr</t>
  </si>
  <si>
    <t>LÃ¡szlÃ³ Krasznahorkai</t>
  </si>
  <si>
    <t>Lars Rudolph</t>
  </si>
  <si>
    <t>13 Productions</t>
  </si>
  <si>
    <t>The Ladies Man</t>
  </si>
  <si>
    <t>Tim Meadows</t>
  </si>
  <si>
    <t>The Contender</t>
  </si>
  <si>
    <t>Rod Lurie</t>
  </si>
  <si>
    <t>Joan Allen</t>
  </si>
  <si>
    <t>Nine Queens</t>
  </si>
  <si>
    <t>August 31, 2000 (Argentina)</t>
  </si>
  <si>
    <t>FabiÃ¡n Bielinsky</t>
  </si>
  <si>
    <t>Ricardo DarÃ­n</t>
  </si>
  <si>
    <t>FX Sound</t>
  </si>
  <si>
    <t>The Broken Hearts Club: A Romantic Comedy</t>
  </si>
  <si>
    <t>Greg Berlanti</t>
  </si>
  <si>
    <t>Timothy Olyphant</t>
  </si>
  <si>
    <t>Banner Entertainment</t>
  </si>
  <si>
    <t>The in Crowd</t>
  </si>
  <si>
    <t>July 19, 2000 (United States)</t>
  </si>
  <si>
    <t>Mark Gibson</t>
  </si>
  <si>
    <t>Lori Heuring</t>
  </si>
  <si>
    <t>Girlfight</t>
  </si>
  <si>
    <t>Karyn Kusama</t>
  </si>
  <si>
    <t>Michelle Rodriguez</t>
  </si>
  <si>
    <t>Green/Renzi</t>
  </si>
  <si>
    <t>Beautiful Creatures</t>
  </si>
  <si>
    <t>Bill Eagles</t>
  </si>
  <si>
    <t>Simon Donald</t>
  </si>
  <si>
    <t>Gossip</t>
  </si>
  <si>
    <t>Davis Guggenheim</t>
  </si>
  <si>
    <t>NPV Entertainment</t>
  </si>
  <si>
    <t>Waking the Dead</t>
  </si>
  <si>
    <t>My Dog Skip</t>
  </si>
  <si>
    <t>Jay Russell</t>
  </si>
  <si>
    <t>Willie Morris</t>
  </si>
  <si>
    <t>Frankie Muniz</t>
  </si>
  <si>
    <t>Under the Sand</t>
  </si>
  <si>
    <t>Charlotte Rampling</t>
  </si>
  <si>
    <t>O Fantasma</t>
  </si>
  <si>
    <t>October 20, 2000 (Portugal)</t>
  </si>
  <si>
    <t>JoÃ£o Pedro Rodrigues</t>
  </si>
  <si>
    <t>Ricardo Meneses</t>
  </si>
  <si>
    <t>Rosa Filmes</t>
  </si>
  <si>
    <t>Hey Ram</t>
  </si>
  <si>
    <t>February 18, 2000 (India)</t>
  </si>
  <si>
    <t>Kamal Haasan</t>
  </si>
  <si>
    <t>H. Banerjee</t>
  </si>
  <si>
    <t>Raajkamal Films International</t>
  </si>
  <si>
    <t>Duets</t>
  </si>
  <si>
    <t>Huey Lewis</t>
  </si>
  <si>
    <t>The Weight of Water</t>
  </si>
  <si>
    <t>July 31, 2002 (France)</t>
  </si>
  <si>
    <t>Anita Shreve</t>
  </si>
  <si>
    <t>Lucky Numbers</t>
  </si>
  <si>
    <t>Animal Factory</t>
  </si>
  <si>
    <t>August 1, 2000 (Spain)</t>
  </si>
  <si>
    <t>Edward Bunker</t>
  </si>
  <si>
    <t>Animal Productions LLC</t>
  </si>
  <si>
    <t>Bless the Child</t>
  </si>
  <si>
    <t>Cathy Cash Spellman</t>
  </si>
  <si>
    <t>The Man Who Cried</t>
  </si>
  <si>
    <t>December 8, 2000 (United Kingdom)</t>
  </si>
  <si>
    <t>State and Main</t>
  </si>
  <si>
    <t>Philip Seymour Hoffman</t>
  </si>
  <si>
    <t>Filmtown Entertainment</t>
  </si>
  <si>
    <t>Rugrats in Paris</t>
  </si>
  <si>
    <t>Stig Bergqvist</t>
  </si>
  <si>
    <t>J. David Stem</t>
  </si>
  <si>
    <t>Christine Cavanaugh</t>
  </si>
  <si>
    <t>Code Unknown</t>
  </si>
  <si>
    <t>November 30, 2001 (United States)</t>
  </si>
  <si>
    <t>Michael Haneke</t>
  </si>
  <si>
    <t>Arte France CinÃ©ma</t>
  </si>
  <si>
    <t>Maelstrom</t>
  </si>
  <si>
    <t>September 15, 2000 (Canada)</t>
  </si>
  <si>
    <t>Denis Villeneuve</t>
  </si>
  <si>
    <t>Marie-JosÃ©e Croze</t>
  </si>
  <si>
    <t>Gangster No. 1</t>
  </si>
  <si>
    <t>June 9, 2000 (United Kingdom)</t>
  </si>
  <si>
    <t>Johnny Ferguson</t>
  </si>
  <si>
    <t>Taxi 2</t>
  </si>
  <si>
    <t>GÃ©rard Krawczyk</t>
  </si>
  <si>
    <t>Small Time Crooks</t>
  </si>
  <si>
    <t>Songs from the Second Floor</t>
  </si>
  <si>
    <t>October 6, 2000 (Sweden)</t>
  </si>
  <si>
    <t>Roy Andersson</t>
  </si>
  <si>
    <t>Lars Nordh</t>
  </si>
  <si>
    <t>Bounce</t>
  </si>
  <si>
    <t>Bread and Tulips</t>
  </si>
  <si>
    <t>November 2, 2001 (United States)</t>
  </si>
  <si>
    <t>Silvio Soldini</t>
  </si>
  <si>
    <t>Licia Maglietta</t>
  </si>
  <si>
    <t>Monogatari</t>
  </si>
  <si>
    <t>Brother</t>
  </si>
  <si>
    <t>January 27, 2001 (Japan)</t>
  </si>
  <si>
    <t>Love, Honor and Obey</t>
  </si>
  <si>
    <t>February 9, 2001 (United States)</t>
  </si>
  <si>
    <t>Dominic Anciano</t>
  </si>
  <si>
    <t>Sadie Frost</t>
  </si>
  <si>
    <t>Nurse Betty</t>
  </si>
  <si>
    <t>John C. Richards</t>
  </si>
  <si>
    <t>The House of Mirth</t>
  </si>
  <si>
    <t>October 13, 2000 (United Kingdom)</t>
  </si>
  <si>
    <t>Three Rivers Production</t>
  </si>
  <si>
    <t>Beautiful</t>
  </si>
  <si>
    <t>Minnie Driver</t>
  </si>
  <si>
    <t>Here on Earth</t>
  </si>
  <si>
    <t>Mark Piznarski</t>
  </si>
  <si>
    <t>Michael Seitzman</t>
  </si>
  <si>
    <t>Chris Klein</t>
  </si>
  <si>
    <t>The Million Dollar Hotel</t>
  </si>
  <si>
    <t>February 10, 2000 (Germany)</t>
  </si>
  <si>
    <t>Nicholas Klein</t>
  </si>
  <si>
    <t>The Tigger Movie</t>
  </si>
  <si>
    <t>Jun Falkenstein</t>
  </si>
  <si>
    <t>Eddie Guzelian</t>
  </si>
  <si>
    <t>Jim Cummings</t>
  </si>
  <si>
    <t>What Planet Are You From?</t>
  </si>
  <si>
    <t>Garry Shandling</t>
  </si>
  <si>
    <t>Brillstein-Grey Entertainment</t>
  </si>
  <si>
    <t>Sade</t>
  </si>
  <si>
    <t>August 23, 2000 (France)</t>
  </si>
  <si>
    <t>Serge Bramly</t>
  </si>
  <si>
    <t>Committed</t>
  </si>
  <si>
    <t>April 18, 2000 (Canada)</t>
  </si>
  <si>
    <t>Heather Graham</t>
  </si>
  <si>
    <t>Tillsammans</t>
  </si>
  <si>
    <t>September 21, 2001 (United States)</t>
  </si>
  <si>
    <t>Lisa Lindgren</t>
  </si>
  <si>
    <t>Harrison's Flowers</t>
  </si>
  <si>
    <t>March 15, 2002 (United States)</t>
  </si>
  <si>
    <t>Isabel Ellsen</t>
  </si>
  <si>
    <t>The Specials</t>
  </si>
  <si>
    <t>September 18, 2000 (United States)</t>
  </si>
  <si>
    <t>Craig Mazin</t>
  </si>
  <si>
    <t>James Gunn</t>
  </si>
  <si>
    <t>Love's Labour's Lost</t>
  </si>
  <si>
    <t>March 31, 2000 (United Kingdom)</t>
  </si>
  <si>
    <t>Lost Souls</t>
  </si>
  <si>
    <t>Janusz Kaminski</t>
  </si>
  <si>
    <t>Pierce Gardner</t>
  </si>
  <si>
    <t>Prufrock Pictures</t>
  </si>
  <si>
    <t>The Golden Bowl</t>
  </si>
  <si>
    <t>Digimon: The Movie</t>
  </si>
  <si>
    <t>Akiyoshi Hongo</t>
  </si>
  <si>
    <t>Lara Jill Miller</t>
  </si>
  <si>
    <t>Saban Entertainment</t>
  </si>
  <si>
    <t>Kaho Naa... Pyaar Hai</t>
  </si>
  <si>
    <t>January 14, 2000 (India)</t>
  </si>
  <si>
    <t>Rakesh Roshan</t>
  </si>
  <si>
    <t>Hrithik Roshan</t>
  </si>
  <si>
    <t>Film Kraft</t>
  </si>
  <si>
    <t>Sordid Lives</t>
  </si>
  <si>
    <t>May 11, 2001 (United States)</t>
  </si>
  <si>
    <t>Del Shores</t>
  </si>
  <si>
    <t>Delta Burke</t>
  </si>
  <si>
    <t>Daly-Harris Productions</t>
  </si>
  <si>
    <t>The Monkey's Mask</t>
  </si>
  <si>
    <t>May 10, 2001 (Australia)</t>
  </si>
  <si>
    <t>Samantha Lang</t>
  </si>
  <si>
    <t>Anne Kennedy</t>
  </si>
  <si>
    <t>Susie Porter</t>
  </si>
  <si>
    <t>Suzhou River</t>
  </si>
  <si>
    <t>October 11, 2000 (France)</t>
  </si>
  <si>
    <t>Ye Lou</t>
  </si>
  <si>
    <t>Xun Zhou</t>
  </si>
  <si>
    <t>Coproduction Office</t>
  </si>
  <si>
    <t>The Next Best Thing</t>
  </si>
  <si>
    <t>Ed Gein</t>
  </si>
  <si>
    <t>July 20, 2001 (United Kingdom)</t>
  </si>
  <si>
    <t>Chuck Parello</t>
  </si>
  <si>
    <t>Stephen Johnston</t>
  </si>
  <si>
    <t>Tartan Films</t>
  </si>
  <si>
    <t>Gun Shy</t>
  </si>
  <si>
    <t>March 9, 2000 (Australia)</t>
  </si>
  <si>
    <t>Eric Blakeney</t>
  </si>
  <si>
    <t>Big Eden</t>
  </si>
  <si>
    <t>April 18, 2000 (United States)</t>
  </si>
  <si>
    <t>Thomas Bezucha</t>
  </si>
  <si>
    <t>Chaiken Films</t>
  </si>
  <si>
    <t>Harry Potter and the Sorcerer's Stone</t>
  </si>
  <si>
    <t>November 16, 2001 (United States)</t>
  </si>
  <si>
    <t>J.K. Rowling</t>
  </si>
  <si>
    <t>Daniel Radcliffe</t>
  </si>
  <si>
    <t>The Fast and the Furious</t>
  </si>
  <si>
    <t>June 22, 2001 (United States)</t>
  </si>
  <si>
    <t>Ken Li</t>
  </si>
  <si>
    <t>Vin Diesel</t>
  </si>
  <si>
    <t>The Lord of the Rings: The Fellowship of the Ring</t>
  </si>
  <si>
    <t>December 19, 2001 (United States)</t>
  </si>
  <si>
    <t>J.R.R. Tolkien</t>
  </si>
  <si>
    <t>Legally Blonde</t>
  </si>
  <si>
    <t>Robert Luketic</t>
  </si>
  <si>
    <t>Amanda Brown</t>
  </si>
  <si>
    <t>Mulholland Dr.</t>
  </si>
  <si>
    <t>October 19, 2001 (United States)</t>
  </si>
  <si>
    <t>Naomi Watts</t>
  </si>
  <si>
    <t>Monsters, Inc.</t>
  </si>
  <si>
    <t>Pete Docter</t>
  </si>
  <si>
    <t>Spirited Away</t>
  </si>
  <si>
    <t>March 28, 2003 (United States)</t>
  </si>
  <si>
    <t>Daveigh Chase</t>
  </si>
  <si>
    <t>Tokuma Shoten</t>
  </si>
  <si>
    <t>Donnie Darko</t>
  </si>
  <si>
    <t>January 19, 2001 (Mexico)</t>
  </si>
  <si>
    <t>Richard Kelly</t>
  </si>
  <si>
    <t>Pandora Cinema</t>
  </si>
  <si>
    <t>Not Another Teen Movie</t>
  </si>
  <si>
    <t>December 14, 2001 (United States)</t>
  </si>
  <si>
    <t>Joel Gallen</t>
  </si>
  <si>
    <t>Mike Bender</t>
  </si>
  <si>
    <t>Chyler Leigh</t>
  </si>
  <si>
    <t>Scary Movie 2</t>
  </si>
  <si>
    <t>July 4, 2001 (United States)</t>
  </si>
  <si>
    <t>Ocean's Eleven</t>
  </si>
  <si>
    <t>December 7, 2001 (United States)</t>
  </si>
  <si>
    <t>George Clayton Johnson</t>
  </si>
  <si>
    <t>Shrek</t>
  </si>
  <si>
    <t>May 18, 2001 (United States)</t>
  </si>
  <si>
    <t>Andrew Adamson</t>
  </si>
  <si>
    <t>William Steig</t>
  </si>
  <si>
    <t>Black Hawk Down</t>
  </si>
  <si>
    <t>January 18, 2002 (United States)</t>
  </si>
  <si>
    <t>Josh Hartnett</t>
  </si>
  <si>
    <t>Revolution Studios</t>
  </si>
  <si>
    <t>A Beautiful Mind</t>
  </si>
  <si>
    <t>January 4, 2002 (United States)</t>
  </si>
  <si>
    <t>The Mummy Returns</t>
  </si>
  <si>
    <t>Pearl Harbor</t>
  </si>
  <si>
    <t>The Royal Tenenbaums</t>
  </si>
  <si>
    <t>AmÃ©lie</t>
  </si>
  <si>
    <t>February 8, 2002 (United States)</t>
  </si>
  <si>
    <t>Guillaume Laurant</t>
  </si>
  <si>
    <t>Audrey Tautou</t>
  </si>
  <si>
    <t>Claudie Ossard Productions</t>
  </si>
  <si>
    <t>Training Day</t>
  </si>
  <si>
    <t>October 5, 2001 (United States)</t>
  </si>
  <si>
    <t>David Ayer</t>
  </si>
  <si>
    <t>A.I. Artificial Intelligence</t>
  </si>
  <si>
    <t>June 29, 2001 (United States)</t>
  </si>
  <si>
    <t>Haley Joel Osment</t>
  </si>
  <si>
    <t>Ghost World</t>
  </si>
  <si>
    <t>Terry Zwigoff</t>
  </si>
  <si>
    <t>Daniel Clowes</t>
  </si>
  <si>
    <t>Super Troopers</t>
  </si>
  <si>
    <t>February 15, 2002 (United States)</t>
  </si>
  <si>
    <t>Jay Chandrasekhar</t>
  </si>
  <si>
    <t>A Knight's Tale</t>
  </si>
  <si>
    <t>Blow</t>
  </si>
  <si>
    <t>April 6, 2001 (United States)</t>
  </si>
  <si>
    <t>Bruce Porter</t>
  </si>
  <si>
    <t>Apostle</t>
  </si>
  <si>
    <t>Hannibal</t>
  </si>
  <si>
    <t>The Princess Diaries</t>
  </si>
  <si>
    <t>August 3, 2001 (United States)</t>
  </si>
  <si>
    <t>Meg Cabot</t>
  </si>
  <si>
    <t>Moulin Rouge!</t>
  </si>
  <si>
    <t>June 1, 2001 (United States)</t>
  </si>
  <si>
    <t>Vanilla Sky</t>
  </si>
  <si>
    <t>Thir13en Ghosts</t>
  </si>
  <si>
    <t>October 26, 2001 (United States)</t>
  </si>
  <si>
    <t>Steve Beck</t>
  </si>
  <si>
    <t>Planet of the Apes</t>
  </si>
  <si>
    <t>July 27, 2001 (United States)</t>
  </si>
  <si>
    <t>Pierre Boulle</t>
  </si>
  <si>
    <t>The Others</t>
  </si>
  <si>
    <t>August 10, 2001 (United States)</t>
  </si>
  <si>
    <t>Joe Dirt</t>
  </si>
  <si>
    <t>April 11, 2001 (United States)</t>
  </si>
  <si>
    <t>Dennie Gordon</t>
  </si>
  <si>
    <t>Atlantis: The Lost Empire</t>
  </si>
  <si>
    <t>June 15, 2001 (United States)</t>
  </si>
  <si>
    <t>Rat Race</t>
  </si>
  <si>
    <t>August 17, 2001 (United States)</t>
  </si>
  <si>
    <t>Summer Catch</t>
  </si>
  <si>
    <t>August 24, 2001 (United States)</t>
  </si>
  <si>
    <t>Michael Tollin</t>
  </si>
  <si>
    <t>Kevin Falls</t>
  </si>
  <si>
    <t>Wet Hot American Summer</t>
  </si>
  <si>
    <t>August 31, 2001 (Canada)</t>
  </si>
  <si>
    <t>David Wain</t>
  </si>
  <si>
    <t>Michael Showalter</t>
  </si>
  <si>
    <t>Eureka Pictures</t>
  </si>
  <si>
    <t>Shallow Hal</t>
  </si>
  <si>
    <t>November 9, 2001 (United States)</t>
  </si>
  <si>
    <t>Sean Moynihan</t>
  </si>
  <si>
    <t>Jack Black</t>
  </si>
  <si>
    <t>Zoolander</t>
  </si>
  <si>
    <t>Drake Sather</t>
  </si>
  <si>
    <t>Jurassic Park III</t>
  </si>
  <si>
    <t>July 18, 2001 (United States)</t>
  </si>
  <si>
    <t>Enemy at the Gates</t>
  </si>
  <si>
    <t>March 16, 2001 (United States)</t>
  </si>
  <si>
    <t>Gosford Park</t>
  </si>
  <si>
    <t>Julian Fellowes</t>
  </si>
  <si>
    <t>USA Films</t>
  </si>
  <si>
    <t>Swordfish</t>
  </si>
  <si>
    <t>June 8, 2001 (United States)</t>
  </si>
  <si>
    <t>Hollywood Licensing Group</t>
  </si>
  <si>
    <t>Jeepers Creepers</t>
  </si>
  <si>
    <t>August 31, 2001 (United States)</t>
  </si>
  <si>
    <t>Gina Philips</t>
  </si>
  <si>
    <t>Sex and LucÃ­a</t>
  </si>
  <si>
    <t>August 24, 2001 (Spain)</t>
  </si>
  <si>
    <t>Paz Vega</t>
  </si>
  <si>
    <t>Alicia Produce</t>
  </si>
  <si>
    <t>Hardball</t>
  </si>
  <si>
    <t>September 14, 2001 (United States)</t>
  </si>
  <si>
    <t>Daniel Coyle</t>
  </si>
  <si>
    <t>Evolution</t>
  </si>
  <si>
    <t>Original Sin</t>
  </si>
  <si>
    <t>Monster's Ball</t>
  </si>
  <si>
    <t>March 1, 2002 (United States)</t>
  </si>
  <si>
    <t>Marc Forster</t>
  </si>
  <si>
    <t>Milo Addica</t>
  </si>
  <si>
    <t>Lee Daniels Entertainment</t>
  </si>
  <si>
    <t>Spy Kids</t>
  </si>
  <si>
    <t>March 30, 2001 (United States)</t>
  </si>
  <si>
    <t>Alexa PenaVega</t>
  </si>
  <si>
    <t>Behind Enemy Lines</t>
  </si>
  <si>
    <t>John Moore</t>
  </si>
  <si>
    <t>Intimacy</t>
  </si>
  <si>
    <t>March 28, 2001 (France)</t>
  </si>
  <si>
    <t>TÃ©lÃ©ma</t>
  </si>
  <si>
    <t>Bully</t>
  </si>
  <si>
    <t>December 12, 2001 (France)</t>
  </si>
  <si>
    <t>Jim Schutze</t>
  </si>
  <si>
    <t>Brad Renfro</t>
  </si>
  <si>
    <t>Bridget Jones's Diary</t>
  </si>
  <si>
    <t>Sharon Maguire</t>
  </si>
  <si>
    <t>Helen Fielding</t>
  </si>
  <si>
    <t>I Am Sam</t>
  </si>
  <si>
    <t>January 25, 2002 (United States)</t>
  </si>
  <si>
    <t>Kristine Johnson</t>
  </si>
  <si>
    <t>The Last Castle</t>
  </si>
  <si>
    <t>David Scarpa</t>
  </si>
  <si>
    <t>The Piano Teacher</t>
  </si>
  <si>
    <t>September 5, 2001 (France)</t>
  </si>
  <si>
    <t>Spy Game</t>
  </si>
  <si>
    <t>November 21, 2001 (United States)</t>
  </si>
  <si>
    <t>Lara Croft: Tomb Raider</t>
  </si>
  <si>
    <t>Sara B. Cooper</t>
  </si>
  <si>
    <t>Angelina Jolie</t>
  </si>
  <si>
    <t>American Pie 2</t>
  </si>
  <si>
    <t>J.B. Rogers</t>
  </si>
  <si>
    <t>LivePlanet</t>
  </si>
  <si>
    <t>Frailty</t>
  </si>
  <si>
    <t>April 12, 2002 (United States)</t>
  </si>
  <si>
    <t>Brent Hanley</t>
  </si>
  <si>
    <t>Along Came a Spider</t>
  </si>
  <si>
    <t>Rush Hour 2</t>
  </si>
  <si>
    <t>Save the Last Dance</t>
  </si>
  <si>
    <t>Duane Adler</t>
  </si>
  <si>
    <t>Julia Stiles</t>
  </si>
  <si>
    <t>Cort/Madden Productions</t>
  </si>
  <si>
    <t>Domestic Disturbance</t>
  </si>
  <si>
    <t>Riding in Cars with Boys</t>
  </si>
  <si>
    <t>Beverly D'Onofrio</t>
  </si>
  <si>
    <t>The Animal</t>
  </si>
  <si>
    <t>Luke Greenfield</t>
  </si>
  <si>
    <t>Tom Brady</t>
  </si>
  <si>
    <t>How High</t>
  </si>
  <si>
    <t>December 21, 2001 (United States)</t>
  </si>
  <si>
    <t>Jesse Dylan</t>
  </si>
  <si>
    <t>Dustin Lee Abraham</t>
  </si>
  <si>
    <t>Method Man</t>
  </si>
  <si>
    <t>Joy Ride</t>
  </si>
  <si>
    <t>Clay Tarver</t>
  </si>
  <si>
    <t>Steve Zahn</t>
  </si>
  <si>
    <t>3000 Miles to Graceland</t>
  </si>
  <si>
    <t>Demian Lichtenstein</t>
  </si>
  <si>
    <t>Richard Recco</t>
  </si>
  <si>
    <t>The Score</t>
  </si>
  <si>
    <t>Daniel E. Taylor</t>
  </si>
  <si>
    <t>Jason X</t>
  </si>
  <si>
    <t>April 26, 2002 (United States)</t>
  </si>
  <si>
    <t>Kane Hodder</t>
  </si>
  <si>
    <t>Jay and Silent Bob Strike Back</t>
  </si>
  <si>
    <t>Jason Mewes</t>
  </si>
  <si>
    <t>The Mexican</t>
  </si>
  <si>
    <t>March 2, 2001 (United States)</t>
  </si>
  <si>
    <t>J.H. Wyman</t>
  </si>
  <si>
    <t>From Hell</t>
  </si>
  <si>
    <t>Alan Moore</t>
  </si>
  <si>
    <t>Crocodile Dundee in Los Angeles</t>
  </si>
  <si>
    <t>April 20, 2001 (United States)</t>
  </si>
  <si>
    <t>Bungalow Productions</t>
  </si>
  <si>
    <t>Heist</t>
  </si>
  <si>
    <t>Serendipity</t>
  </si>
  <si>
    <t>Marc Klein</t>
  </si>
  <si>
    <t>Brotherhood of the Wolf</t>
  </si>
  <si>
    <t>Christophe Gans</t>
  </si>
  <si>
    <t>StÃ©phane Cabel</t>
  </si>
  <si>
    <t>Samuel Le Bihan</t>
  </si>
  <si>
    <t>Metropolitan Filmexport</t>
  </si>
  <si>
    <t>The Pledge</t>
  </si>
  <si>
    <t>American Outlaws</t>
  </si>
  <si>
    <t>Ghosts of Mars</t>
  </si>
  <si>
    <t>Larry Sulkis</t>
  </si>
  <si>
    <t>Rock Star</t>
  </si>
  <si>
    <t>Osmosis Jones</t>
  </si>
  <si>
    <t>Marc Hyman</t>
  </si>
  <si>
    <t>Fat Girl</t>
  </si>
  <si>
    <t>March 7, 2001 (France)</t>
  </si>
  <si>
    <t>AnaÃ¯s Reboux</t>
  </si>
  <si>
    <t>Saving Silverman</t>
  </si>
  <si>
    <t>Hank Nelken</t>
  </si>
  <si>
    <t>The Glass House</t>
  </si>
  <si>
    <t>Daniel Sackheim</t>
  </si>
  <si>
    <t>The Wedding Planner</t>
  </si>
  <si>
    <t>Adam Shankman</t>
  </si>
  <si>
    <t>Pamela Falk</t>
  </si>
  <si>
    <t>Robert Dunn</t>
  </si>
  <si>
    <t>Session 9</t>
  </si>
  <si>
    <t>September 14, 2001 (Italy)</t>
  </si>
  <si>
    <t>Brad Anderson</t>
  </si>
  <si>
    <t>Brendan Malloy</t>
  </si>
  <si>
    <t>Jon Zack</t>
  </si>
  <si>
    <t>Flex Alexander</t>
  </si>
  <si>
    <t>Hedwig and the Angry Inch</t>
  </si>
  <si>
    <t>John Cameron Mitchell</t>
  </si>
  <si>
    <t>Killer Films</t>
  </si>
  <si>
    <t>Baby Boy</t>
  </si>
  <si>
    <t>June 27, 2001 (United States)</t>
  </si>
  <si>
    <t>Alexsandra Wright</t>
  </si>
  <si>
    <t>K-PAX</t>
  </si>
  <si>
    <t>Gene Brewer</t>
  </si>
  <si>
    <t>IMF Internationale Medien und Film GmbH &amp; Co. 2. Produktions KG</t>
  </si>
  <si>
    <t>Freddy Got Fingered</t>
  </si>
  <si>
    <t>Tom Green</t>
  </si>
  <si>
    <t>November 9, 2005 (United States)</t>
  </si>
  <si>
    <t>Haruhiko KatÃ´</t>
  </si>
  <si>
    <t>Daiei Eiga</t>
  </si>
  <si>
    <t>Sweet November</t>
  </si>
  <si>
    <t>February 16, 2001 (United States)</t>
  </si>
  <si>
    <t>Herman Raucher</t>
  </si>
  <si>
    <t>Kate &amp; Leopold</t>
  </si>
  <si>
    <t>December 25, 2001 (United States)</t>
  </si>
  <si>
    <t>Konrad Pictures</t>
  </si>
  <si>
    <t>Don't Say a Word</t>
  </si>
  <si>
    <t>Ali</t>
  </si>
  <si>
    <t>Life as a House</t>
  </si>
  <si>
    <t>Hayden Christensen</t>
  </si>
  <si>
    <t>Winkler Films</t>
  </si>
  <si>
    <t>Ichi the Killer</t>
  </si>
  <si>
    <t>December 22, 2001 (Japan)</t>
  </si>
  <si>
    <t>Takashi Miike</t>
  </si>
  <si>
    <t>Sakichi Sato</t>
  </si>
  <si>
    <t>Tadanobu Asano</t>
  </si>
  <si>
    <t>Omega Project</t>
  </si>
  <si>
    <t>Tomcats</t>
  </si>
  <si>
    <t>Shannon Elizabeth</t>
  </si>
  <si>
    <t>Bandits</t>
  </si>
  <si>
    <t>Harley Peyton</t>
  </si>
  <si>
    <t>Monkeybone</t>
  </si>
  <si>
    <t>Kaja Blackley</t>
  </si>
  <si>
    <t>In the Bedroom</t>
  </si>
  <si>
    <t>Todd Field</t>
  </si>
  <si>
    <t>Andre Dubus</t>
  </si>
  <si>
    <t>Tom Wilkinson</t>
  </si>
  <si>
    <t>Pootie Tang</t>
  </si>
  <si>
    <t>Louis C.K.</t>
  </si>
  <si>
    <t>Waking Life</t>
  </si>
  <si>
    <t>March 7, 2002 (Australia)</t>
  </si>
  <si>
    <t>Bubble Boy</t>
  </si>
  <si>
    <t>Blair Hayes</t>
  </si>
  <si>
    <t>Cinco Paul</t>
  </si>
  <si>
    <t>Josie and the Pussycats</t>
  </si>
  <si>
    <t>Rachael Leigh Cook</t>
  </si>
  <si>
    <t>The Devil's Backbone</t>
  </si>
  <si>
    <t>April 20, 2001 (Spain)</t>
  </si>
  <si>
    <t>Shaolin Soccer</t>
  </si>
  <si>
    <t>July 5, 2001 (China)</t>
  </si>
  <si>
    <t>Stephen Chow</t>
  </si>
  <si>
    <t>Star Overseas</t>
  </si>
  <si>
    <t>Jimmy Neutron: Boy Genius</t>
  </si>
  <si>
    <t>John A. Davis</t>
  </si>
  <si>
    <t>Debi Derryberry</t>
  </si>
  <si>
    <t>Driven</t>
  </si>
  <si>
    <t>April 27, 2001 (United States)</t>
  </si>
  <si>
    <t>Jan Skrentny</t>
  </si>
  <si>
    <t>Get Over It</t>
  </si>
  <si>
    <t>Tommy O'Haver</t>
  </si>
  <si>
    <t>Cowboy Bebop: The Movie</t>
  </si>
  <si>
    <t>May 16, 2003 (United States)</t>
  </si>
  <si>
    <t>Keiko Nobumoto</t>
  </si>
  <si>
    <t>Beau Billingslea</t>
  </si>
  <si>
    <t>An American Rhapsody</t>
  </si>
  <si>
    <t>February 28, 2002 (Hungary)</t>
  </si>
  <si>
    <t>Ã‰va GÃ¡rdos</t>
  </si>
  <si>
    <t>Fireworks Pictures</t>
  </si>
  <si>
    <t>Exit Wounds</t>
  </si>
  <si>
    <t>Manic</t>
  </si>
  <si>
    <t>May 23, 2003 (United States)</t>
  </si>
  <si>
    <t>Jordan Melamed</t>
  </si>
  <si>
    <t>Michael Bacall</t>
  </si>
  <si>
    <t>Joseph Gordon-Levitt</t>
  </si>
  <si>
    <t>Manic LLC</t>
  </si>
  <si>
    <t>Lagaan: Once Upon a Time in India</t>
  </si>
  <si>
    <t>Ashutosh Gowariker</t>
  </si>
  <si>
    <t>Aamir Khan</t>
  </si>
  <si>
    <t>Aamir Khan Productions</t>
  </si>
  <si>
    <t>The Majestic</t>
  </si>
  <si>
    <t>Michael Sloane</t>
  </si>
  <si>
    <t>Valentine</t>
  </si>
  <si>
    <t>Tom Savage</t>
  </si>
  <si>
    <t>Denise Richards</t>
  </si>
  <si>
    <t>Final Fantasy: The Spirits Within</t>
  </si>
  <si>
    <t>July 11, 2001 (United States)</t>
  </si>
  <si>
    <t>Hironobu Sakaguchi</t>
  </si>
  <si>
    <t>Chris Lee Productions</t>
  </si>
  <si>
    <t>The One</t>
  </si>
  <si>
    <t>Lost and Delirious</t>
  </si>
  <si>
    <t>September 20, 2001 (Israel)</t>
  </si>
  <si>
    <t>LÃ©a Pool</t>
  </si>
  <si>
    <t>Susan Swan</t>
  </si>
  <si>
    <t>CitÃ©-AmÃ©rique</t>
  </si>
  <si>
    <t>Sugar &amp; Spice</t>
  </si>
  <si>
    <t>Francine McDougall</t>
  </si>
  <si>
    <t>Mandy Nelson</t>
  </si>
  <si>
    <t>Marla Sokoloff</t>
  </si>
  <si>
    <t>Cats &amp; Dogs</t>
  </si>
  <si>
    <t>Lawrence Guterman</t>
  </si>
  <si>
    <t>John Requa</t>
  </si>
  <si>
    <t>Hearts in Atlantis</t>
  </si>
  <si>
    <t>America's Sweethearts</t>
  </si>
  <si>
    <t>July 20, 2001 (United States)</t>
  </si>
  <si>
    <t>Kiss of the Dragon</t>
  </si>
  <si>
    <t>July 6, 2001 (United States)</t>
  </si>
  <si>
    <t>Chris Nahon</t>
  </si>
  <si>
    <t>Captain Corelli's Mandolin</t>
  </si>
  <si>
    <t>Shawn Slovo</t>
  </si>
  <si>
    <t>The Believer</t>
  </si>
  <si>
    <t>August 23, 2001 (Russia)</t>
  </si>
  <si>
    <t>Ryan Gosling</t>
  </si>
  <si>
    <t>Fuller Films</t>
  </si>
  <si>
    <t>Dil Chahta Hai</t>
  </si>
  <si>
    <t>August 10, 2001 (India)</t>
  </si>
  <si>
    <t>Farhan Akhtar</t>
  </si>
  <si>
    <t>Kassim Jagmagia</t>
  </si>
  <si>
    <t>Excel Entertainment</t>
  </si>
  <si>
    <t>Someone Like You</t>
  </si>
  <si>
    <t>Laura Zigman</t>
  </si>
  <si>
    <t>Mean Machine</t>
  </si>
  <si>
    <t>December 26, 2001 (United Kingdom)</t>
  </si>
  <si>
    <t>Barry Skolnick</t>
  </si>
  <si>
    <t>Tracy Keenan Wynn</t>
  </si>
  <si>
    <t>Vinnie Jones</t>
  </si>
  <si>
    <t>Enigma</t>
  </si>
  <si>
    <t>June 7, 2002 (United States)</t>
  </si>
  <si>
    <t>Robert Harris</t>
  </si>
  <si>
    <t>Dougray Scott</t>
  </si>
  <si>
    <t>Manhattan Pictures International</t>
  </si>
  <si>
    <t>The Experiment</t>
  </si>
  <si>
    <t>March 8, 2001 (Germany)</t>
  </si>
  <si>
    <t>Oliver Hirschbiegel</t>
  </si>
  <si>
    <t>Mario Giordano</t>
  </si>
  <si>
    <t>Moritz Bleibtreu</t>
  </si>
  <si>
    <t>Typhoon</t>
  </si>
  <si>
    <t>Millennium Actress</t>
  </si>
  <si>
    <t>September 14, 2002 (Japan)</t>
  </si>
  <si>
    <t>Miyoko ShÃ´ji</t>
  </si>
  <si>
    <t>The Tailor of Panama</t>
  </si>
  <si>
    <t>Formula 51</t>
  </si>
  <si>
    <t>October 18, 2002 (United States)</t>
  </si>
  <si>
    <t>Stel Pavlou</t>
  </si>
  <si>
    <t>15 Minutes</t>
  </si>
  <si>
    <t>Iris</t>
  </si>
  <si>
    <t>March 29, 2002 (United States)</t>
  </si>
  <si>
    <t>Richard Eyre</t>
  </si>
  <si>
    <t>John Bayley</t>
  </si>
  <si>
    <t>Nowhere in Africa</t>
  </si>
  <si>
    <t>Caroline Link</t>
  </si>
  <si>
    <t>Juliane KÃ¶hler</t>
  </si>
  <si>
    <t>BKM, kulturelle FilmfÃ¶rderung des Bundes</t>
  </si>
  <si>
    <t>Crazy/Beautiful</t>
  </si>
  <si>
    <t>Phil Hay</t>
  </si>
  <si>
    <t>Angel Eyes</t>
  </si>
  <si>
    <t>September 19, 2001 (France)</t>
  </si>
  <si>
    <t>Danis Tanovic</t>
  </si>
  <si>
    <t>Branko Djuric</t>
  </si>
  <si>
    <t>NoÃ© Productions</t>
  </si>
  <si>
    <t>Kabhi Khushi Kabhie Gham...</t>
  </si>
  <si>
    <t>Buffalo Soldiers</t>
  </si>
  <si>
    <t>October 31, 2002 (Germany)</t>
  </si>
  <si>
    <t>Gregor Jordan</t>
  </si>
  <si>
    <t>Robert O'Connor</t>
  </si>
  <si>
    <t>The Anniversary Party</t>
  </si>
  <si>
    <t>Alan Cumming</t>
  </si>
  <si>
    <t>Blow Dry</t>
  </si>
  <si>
    <t>March 30, 2001 (United Kingdom)</t>
  </si>
  <si>
    <t>Paddy Breathnach</t>
  </si>
  <si>
    <t>IMF Internationale Medien und Film GmbH &amp; Co. Produktions KG</t>
  </si>
  <si>
    <t>The Musketeer</t>
  </si>
  <si>
    <t>Justin Chambers</t>
  </si>
  <si>
    <t>O</t>
  </si>
  <si>
    <t>Tim Blake Nelson</t>
  </si>
  <si>
    <t>Mekhi Phifer</t>
  </si>
  <si>
    <t>Chickie the Cop</t>
  </si>
  <si>
    <t>Birthday Girl</t>
  </si>
  <si>
    <t>February 1, 2002 (United States)</t>
  </si>
  <si>
    <t>Jez Butterworth</t>
  </si>
  <si>
    <t>Tom Butterworth</t>
  </si>
  <si>
    <t>Human Nature</t>
  </si>
  <si>
    <t>September 12, 2001 (France)</t>
  </si>
  <si>
    <t>Michel Gondry</t>
  </si>
  <si>
    <t>Made</t>
  </si>
  <si>
    <t>One Night at McCool's</t>
  </si>
  <si>
    <t>Harald Zwart</t>
  </si>
  <si>
    <t>Stan Seidel</t>
  </si>
  <si>
    <t>Dr. Dolittle 2</t>
  </si>
  <si>
    <t>Trouble Every Day</t>
  </si>
  <si>
    <t>July 11, 2001 (France)</t>
  </si>
  <si>
    <t>Max Keeble's Big Move</t>
  </si>
  <si>
    <t>David L. Watts</t>
  </si>
  <si>
    <t>The Center of the World</t>
  </si>
  <si>
    <t>May 18, 2001 (Italy)</t>
  </si>
  <si>
    <t>Shane Edelman</t>
  </si>
  <si>
    <t>Wasabi</t>
  </si>
  <si>
    <t>October 31, 2001 (France)</t>
  </si>
  <si>
    <t>EuropaCorp</t>
  </si>
  <si>
    <t>Soul Survivors</t>
  </si>
  <si>
    <t>Melissa Sagemiller</t>
  </si>
  <si>
    <t>Lost Soul Productions</t>
  </si>
  <si>
    <t>Black Knight</t>
  </si>
  <si>
    <t>The Shipping News</t>
  </si>
  <si>
    <t>Annie Proulx</t>
  </si>
  <si>
    <t>The Deep End</t>
  </si>
  <si>
    <t>Elisabeth Sanxay Holding</t>
  </si>
  <si>
    <t>i5 Films</t>
  </si>
  <si>
    <t>The Son's Room</t>
  </si>
  <si>
    <t>March 9, 2001 (Italy)</t>
  </si>
  <si>
    <t>Kissing Jessica Stein</t>
  </si>
  <si>
    <t>April 5, 2002 (United States)</t>
  </si>
  <si>
    <t>Charles Herman-Wurmfeld</t>
  </si>
  <si>
    <t>Heather Juergensen</t>
  </si>
  <si>
    <t>Jennifer Westfeldt</t>
  </si>
  <si>
    <t>Antitrust</t>
  </si>
  <si>
    <t>Just Visiting</t>
  </si>
  <si>
    <t>Knockaround Guys</t>
  </si>
  <si>
    <t>October 11, 2002 (United States)</t>
  </si>
  <si>
    <t>Brian Koppelman</t>
  </si>
  <si>
    <t>Jennifer Baxter</t>
  </si>
  <si>
    <t>Monsoon Wedding</t>
  </si>
  <si>
    <t>Sabrina Dhawan</t>
  </si>
  <si>
    <t>Naseeruddin Shah</t>
  </si>
  <si>
    <t>IFC Productions</t>
  </si>
  <si>
    <t>March 8, 2002 (United States)</t>
  </si>
  <si>
    <t>Andrew Bovell</t>
  </si>
  <si>
    <t>MBP (Germany)</t>
  </si>
  <si>
    <t>L.I.E.</t>
  </si>
  <si>
    <t>November 29, 2002 (United Kingdom)</t>
  </si>
  <si>
    <t>Michael Cuesta</t>
  </si>
  <si>
    <t>Stephen M. Ryder</t>
  </si>
  <si>
    <t>Brian Cox</t>
  </si>
  <si>
    <t>Alter Ego Entertainment</t>
  </si>
  <si>
    <t>The Wash</t>
  </si>
  <si>
    <t>November 14, 2001 (United States)</t>
  </si>
  <si>
    <t>DJ Pooh</t>
  </si>
  <si>
    <t>Dr. Dre</t>
  </si>
  <si>
    <t>Bones</t>
  </si>
  <si>
    <t>October 24, 2001 (United States)</t>
  </si>
  <si>
    <t>Snoop Dogg</t>
  </si>
  <si>
    <t>Say It Isn't So</t>
  </si>
  <si>
    <t>Peter Gaulke</t>
  </si>
  <si>
    <t>Texas Rangers</t>
  </si>
  <si>
    <t>George Durham</t>
  </si>
  <si>
    <t>Greisman Productions</t>
  </si>
  <si>
    <t>What's the Worst That Could Happen?</t>
  </si>
  <si>
    <t>Head Over Heels</t>
  </si>
  <si>
    <t>John J. Strauss</t>
  </si>
  <si>
    <t>Monica Potter</t>
  </si>
  <si>
    <t>Glitter</t>
  </si>
  <si>
    <t>Cheryl L. West</t>
  </si>
  <si>
    <t>Mariah Carey</t>
  </si>
  <si>
    <t>Down to Earth</t>
  </si>
  <si>
    <t>Chris Weitz</t>
  </si>
  <si>
    <t>Tape</t>
  </si>
  <si>
    <t>July 12, 2002 (Denmark)</t>
  </si>
  <si>
    <t>Stephen Belber</t>
  </si>
  <si>
    <t>See Spot Run</t>
  </si>
  <si>
    <t>Two Can Play That Game</t>
  </si>
  <si>
    <t>Vivica A. Fox</t>
  </si>
  <si>
    <t>Impostor</t>
  </si>
  <si>
    <t>Shane Brolly</t>
  </si>
  <si>
    <t>Storytelling</t>
  </si>
  <si>
    <t>November 8, 2001 (Russia)</t>
  </si>
  <si>
    <t>Selma Blair</t>
  </si>
  <si>
    <t>Metropolis</t>
  </si>
  <si>
    <t>Rintaro</t>
  </si>
  <si>
    <t>Osamu Tezuka</t>
  </si>
  <si>
    <t>Toshio Furukawa</t>
  </si>
  <si>
    <t>Scotland, Pa.</t>
  </si>
  <si>
    <t>January 22, 2001 (United States)</t>
  </si>
  <si>
    <t>Billy Morrissette</t>
  </si>
  <si>
    <t>Abandon Pictures</t>
  </si>
  <si>
    <t>Tortilla Soup</t>
  </si>
  <si>
    <t>Maria Ripoll</t>
  </si>
  <si>
    <t>Hector Elizondo</t>
  </si>
  <si>
    <t>Samuel Goldwyn Films</t>
  </si>
  <si>
    <t>The Affair of the Necklace</t>
  </si>
  <si>
    <t>John Sweet</t>
  </si>
  <si>
    <t>Lovely &amp; Amazing</t>
  </si>
  <si>
    <t>August 2, 2002 (United States)</t>
  </si>
  <si>
    <t>Nicole Holofcener</t>
  </si>
  <si>
    <t>Catherine Keener</t>
  </si>
  <si>
    <t>Blow Up Pictures</t>
  </si>
  <si>
    <t>La CiÃ©naga</t>
  </si>
  <si>
    <t>April 12, 2001 (Argentina)</t>
  </si>
  <si>
    <t>Lucrecia Martel</t>
  </si>
  <si>
    <t>Mercedes MorÃ¡n</t>
  </si>
  <si>
    <t>4k Films</t>
  </si>
  <si>
    <t>Corky Romano</t>
  </si>
  <si>
    <t>Rob Pritts</t>
  </si>
  <si>
    <t>David Garrett</t>
  </si>
  <si>
    <t>Read My Lips</t>
  </si>
  <si>
    <t>July 26, 2002 (United States)</t>
  </si>
  <si>
    <t>Jacques Audiard</t>
  </si>
  <si>
    <t>Recess: School's Out</t>
  </si>
  <si>
    <t>Chuck Sheetz</t>
  </si>
  <si>
    <t>Paul Germain</t>
  </si>
  <si>
    <t>Andrew Lawrence</t>
  </si>
  <si>
    <t>The Other Side of Heaven</t>
  </si>
  <si>
    <t>Mitch Davis</t>
  </si>
  <si>
    <t>Christopher Gorham</t>
  </si>
  <si>
    <t>3Mark Entertainment</t>
  </si>
  <si>
    <t>The Grey Zone</t>
  </si>
  <si>
    <t>November 30, 2001 (Spain)</t>
  </si>
  <si>
    <t>Miklos Nyiszli</t>
  </si>
  <si>
    <t>Novocaine</t>
  </si>
  <si>
    <t>Paul Felopulos</t>
  </si>
  <si>
    <t>Charlotte Gray</t>
  </si>
  <si>
    <t>January 11, 2002 (United States)</t>
  </si>
  <si>
    <t>Sebastian Faulks</t>
  </si>
  <si>
    <t>Ecosse Films</t>
  </si>
  <si>
    <t>The Curse of the Jade Scorpion</t>
  </si>
  <si>
    <t>Greg Stebner</t>
  </si>
  <si>
    <t>Spider-Man</t>
  </si>
  <si>
    <t>May 3, 2002 (United States)</t>
  </si>
  <si>
    <t>Stan Lee</t>
  </si>
  <si>
    <t>The Sum of All Fears</t>
  </si>
  <si>
    <t>May 31, 2002 (United States)</t>
  </si>
  <si>
    <t>8 Mile</t>
  </si>
  <si>
    <t>November 8, 2002 (United States)</t>
  </si>
  <si>
    <t>Eminem</t>
  </si>
  <si>
    <t>The Pianist</t>
  </si>
  <si>
    <t>R.P. Productions</t>
  </si>
  <si>
    <t>Harry Potter and the Chamber of Secrets</t>
  </si>
  <si>
    <t>November 15, 2002 (United States)</t>
  </si>
  <si>
    <t>The Lord of the Rings: The Two Towers</t>
  </si>
  <si>
    <t>December 18, 2002 (United States)</t>
  </si>
  <si>
    <t>Road to Perdition</t>
  </si>
  <si>
    <t>July 12, 2002 (United States)</t>
  </si>
  <si>
    <t>Max Allan Collins</t>
  </si>
  <si>
    <t>Resident Evil</t>
  </si>
  <si>
    <t>Catch Me If You Can</t>
  </si>
  <si>
    <t>December 25, 2002 (United States)</t>
  </si>
  <si>
    <t>Jeff Nathanson</t>
  </si>
  <si>
    <t>28 Days Later...</t>
  </si>
  <si>
    <t>June 27, 2003 (United States)</t>
  </si>
  <si>
    <t>Alex Garland</t>
  </si>
  <si>
    <t>Cillian Murphy</t>
  </si>
  <si>
    <t>DNA Films</t>
  </si>
  <si>
    <t>City of God</t>
  </si>
  <si>
    <t>February 13, 2004 (United States)</t>
  </si>
  <si>
    <t>Fernando Meirelles</t>
  </si>
  <si>
    <t>Paulo Lins</t>
  </si>
  <si>
    <t>Alexandre Rodrigues</t>
  </si>
  <si>
    <t>O2 Filmes</t>
  </si>
  <si>
    <t>Irreversible</t>
  </si>
  <si>
    <t>May 24, 2002 (France)</t>
  </si>
  <si>
    <t>120 Films</t>
  </si>
  <si>
    <t>The Ring</t>
  </si>
  <si>
    <t>Signs</t>
  </si>
  <si>
    <t>The Bourne Identity</t>
  </si>
  <si>
    <t>June 14, 2002 (United States)</t>
  </si>
  <si>
    <t>Star Wars: Episode II - Attack of the Clones</t>
  </si>
  <si>
    <t>May 16, 2002 (United States)</t>
  </si>
  <si>
    <t>Secretary</t>
  </si>
  <si>
    <t>Steven Shainberg</t>
  </si>
  <si>
    <t>Erin Cressida Wilson</t>
  </si>
  <si>
    <t>Slough Pond</t>
  </si>
  <si>
    <t>Scooby-Doo</t>
  </si>
  <si>
    <t>Reign of Fire</t>
  </si>
  <si>
    <t>Gregg Chabot</t>
  </si>
  <si>
    <t>Minority Report</t>
  </si>
  <si>
    <t>June 21, 2002 (United States)</t>
  </si>
  <si>
    <t>Austin Powers in Goldmember</t>
  </si>
  <si>
    <t>Red Dragon</t>
  </si>
  <si>
    <t>October 4, 2002 (United States)</t>
  </si>
  <si>
    <t>Gangs of New York</t>
  </si>
  <si>
    <t>December 20, 2002 (United States)</t>
  </si>
  <si>
    <t>Jay Cocks</t>
  </si>
  <si>
    <t>The Importance of Being Earnest</t>
  </si>
  <si>
    <t>Sweet Home Alabama</t>
  </si>
  <si>
    <t>September 27, 2002 (United States)</t>
  </si>
  <si>
    <t>Douglas J. Eboch</t>
  </si>
  <si>
    <t>The Count of Monte Cristo</t>
  </si>
  <si>
    <t>The Hot Chick</t>
  </si>
  <si>
    <t>December 13, 2002 (United States)</t>
  </si>
  <si>
    <t>Adaptation.</t>
  </si>
  <si>
    <t>February 14, 2003 (United States)</t>
  </si>
  <si>
    <t>Susan Orlean</t>
  </si>
  <si>
    <t>Beverly Detroit</t>
  </si>
  <si>
    <t>Unfaithful</t>
  </si>
  <si>
    <t>May 10, 2002 (United States)</t>
  </si>
  <si>
    <t>Ice Age</t>
  </si>
  <si>
    <t>Chris Wedge</t>
  </si>
  <si>
    <t>Michael J. Wilson</t>
  </si>
  <si>
    <t>Panic Room</t>
  </si>
  <si>
    <t>May 24, 2002 (United States)</t>
  </si>
  <si>
    <t>Hillary Seitz</t>
  </si>
  <si>
    <t>Men in Black II</t>
  </si>
  <si>
    <t>July 3, 2002 (United States)</t>
  </si>
  <si>
    <t>Lilo &amp; Stitch</t>
  </si>
  <si>
    <t>Dean DeBlois</t>
  </si>
  <si>
    <t>Chris Sanders</t>
  </si>
  <si>
    <t>Chicago</t>
  </si>
  <si>
    <t>January 24, 2003 (United States)</t>
  </si>
  <si>
    <t>Rob Marshall</t>
  </si>
  <si>
    <t>A Walk to Remember</t>
  </si>
  <si>
    <t>Mandy Moore</t>
  </si>
  <si>
    <t>Treasure Planet</t>
  </si>
  <si>
    <t>November 27, 2002 (United States)</t>
  </si>
  <si>
    <t>My Big Fat Greek Wedding</t>
  </si>
  <si>
    <t>Nia Vardalos</t>
  </si>
  <si>
    <t>Gold Circle Films</t>
  </si>
  <si>
    <t>We Were Soldiers</t>
  </si>
  <si>
    <t>Harold G. Moore</t>
  </si>
  <si>
    <t>The Sweetest Thing</t>
  </si>
  <si>
    <t>Nancy M. Pimental</t>
  </si>
  <si>
    <t>xXx</t>
  </si>
  <si>
    <t>August 9, 2002 (United States)</t>
  </si>
  <si>
    <t>Equilibrium</t>
  </si>
  <si>
    <t>December 6, 2002 (United States)</t>
  </si>
  <si>
    <t>Kurt Wimmer</t>
  </si>
  <si>
    <t>The Scorpion King</t>
  </si>
  <si>
    <t>April 19, 2002 (United States)</t>
  </si>
  <si>
    <t>Dwayne Johnson</t>
  </si>
  <si>
    <t>Punch-Drunk Love</t>
  </si>
  <si>
    <t>November 1, 2002 (United States)</t>
  </si>
  <si>
    <t>Die Another Day</t>
  </si>
  <si>
    <t>November 22, 2002 (United States)</t>
  </si>
  <si>
    <t>The Time Machine</t>
  </si>
  <si>
    <t>Bend It Like Beckham</t>
  </si>
  <si>
    <t>August 1, 2003 (United States)</t>
  </si>
  <si>
    <t>Parminder Nagra</t>
  </si>
  <si>
    <t>Kintop Pictures</t>
  </si>
  <si>
    <t>The Transporter</t>
  </si>
  <si>
    <t>Louis Leterrier</t>
  </si>
  <si>
    <t>Blue Crush</t>
  </si>
  <si>
    <t>August 16, 2002 (United States)</t>
  </si>
  <si>
    <t>Kate Bosworth</t>
  </si>
  <si>
    <t>Ghost Ship</t>
  </si>
  <si>
    <t>October 25, 2002 (United States)</t>
  </si>
  <si>
    <t>Mark Hanlon</t>
  </si>
  <si>
    <t>Julianna Margulies</t>
  </si>
  <si>
    <t>Van Wilder</t>
  </si>
  <si>
    <t>Walt Becker</t>
  </si>
  <si>
    <t>Brent Goldberg</t>
  </si>
  <si>
    <t>Ryan Reynolds</t>
  </si>
  <si>
    <t>Myriad Pictures</t>
  </si>
  <si>
    <t>Maid in Manhattan</t>
  </si>
  <si>
    <t>Spirit: Stallion of the Cimarron</t>
  </si>
  <si>
    <t>Kelly Asbury</t>
  </si>
  <si>
    <t>Blade II</t>
  </si>
  <si>
    <t>March 22, 2002 (United States)</t>
  </si>
  <si>
    <t>Marv Wolfman</t>
  </si>
  <si>
    <t>Frida</t>
  </si>
  <si>
    <t>Hayden Herrera</t>
  </si>
  <si>
    <t>Salma Hayek</t>
  </si>
  <si>
    <t>Handprint Entertainment</t>
  </si>
  <si>
    <t>Phone Booth</t>
  </si>
  <si>
    <t>April 4, 2003 (United States)</t>
  </si>
  <si>
    <t>About a Boy</t>
  </si>
  <si>
    <t>May 17, 2002 (United States)</t>
  </si>
  <si>
    <t>Confessions of a Dangerous Mind</t>
  </si>
  <si>
    <t>Kung Pow: Enter the Fist</t>
  </si>
  <si>
    <t>August 27, 2004 (United States)</t>
  </si>
  <si>
    <t>Feng Li</t>
  </si>
  <si>
    <t>Edko Films</t>
  </si>
  <si>
    <t>Star Trek: Nemesis</t>
  </si>
  <si>
    <t>Eight Legged Freaks</t>
  </si>
  <si>
    <t>July 17, 2002 (United States)</t>
  </si>
  <si>
    <t>Ellory Elkayem</t>
  </si>
  <si>
    <t>Queen of the Damned</t>
  </si>
  <si>
    <t>February 22, 2002 (United States)</t>
  </si>
  <si>
    <t>Aaliyah</t>
  </si>
  <si>
    <t>Femme Fatale</t>
  </si>
  <si>
    <t>November 6, 2002 (United States)</t>
  </si>
  <si>
    <t>Rebecca Romijn</t>
  </si>
  <si>
    <t>Quinta Communications</t>
  </si>
  <si>
    <t>The Hours</t>
  </si>
  <si>
    <t>Michael Cunningham</t>
  </si>
  <si>
    <t>40 Days and 40 Nights</t>
  </si>
  <si>
    <t>Rob Perez</t>
  </si>
  <si>
    <t>One Hour Photo</t>
  </si>
  <si>
    <t>September 13, 2002 (United States)</t>
  </si>
  <si>
    <t>Mark Romanek</t>
  </si>
  <si>
    <t>Cabin Fever</t>
  </si>
  <si>
    <t>September 12, 2003 (United States)</t>
  </si>
  <si>
    <t>Eli Roth</t>
  </si>
  <si>
    <t>Jordan Ladd</t>
  </si>
  <si>
    <t>Tonic Films</t>
  </si>
  <si>
    <t>Secret Things</t>
  </si>
  <si>
    <t>October 16, 2002 (France)</t>
  </si>
  <si>
    <t>Jean-Claude Brisseau</t>
  </si>
  <si>
    <t>Coralie Revel</t>
  </si>
  <si>
    <t>The New Guy</t>
  </si>
  <si>
    <t>David Kendall</t>
  </si>
  <si>
    <t>DJ Qualls</t>
  </si>
  <si>
    <t>Orange County</t>
  </si>
  <si>
    <t>Colin Hanks</t>
  </si>
  <si>
    <t>Mr. Deeds</t>
  </si>
  <si>
    <t>June 28, 2002 (United States)</t>
  </si>
  <si>
    <t>Clarence Budington Kelland</t>
  </si>
  <si>
    <t>Devdas</t>
  </si>
  <si>
    <t>July 12, 2002 (India)</t>
  </si>
  <si>
    <t>Sanjay Leela Bhansali</t>
  </si>
  <si>
    <t>Saratchandra Chatterjee</t>
  </si>
  <si>
    <t>Red Chillies Entertainment</t>
  </si>
  <si>
    <t>John Q</t>
  </si>
  <si>
    <t>James Kearns</t>
  </si>
  <si>
    <t>Shonda Rhimes</t>
  </si>
  <si>
    <t>Britney Spears</t>
  </si>
  <si>
    <t>Fuzzy Bunny Films (I)</t>
  </si>
  <si>
    <t>25th Hour</t>
  </si>
  <si>
    <t>January 10, 2003 (United States)</t>
  </si>
  <si>
    <t>David Benioff</t>
  </si>
  <si>
    <t>25th Hour Productions</t>
  </si>
  <si>
    <t>Infernal Affairs</t>
  </si>
  <si>
    <t>December 12, 2002 (Hong Kong)</t>
  </si>
  <si>
    <t>Andrew Lau</t>
  </si>
  <si>
    <t>Alan Mak</t>
  </si>
  <si>
    <t>Media Asia Films</t>
  </si>
  <si>
    <t>Solaris</t>
  </si>
  <si>
    <t>Stanislaw Lem</t>
  </si>
  <si>
    <t>Like Mike</t>
  </si>
  <si>
    <t>Michael Elliot</t>
  </si>
  <si>
    <t>Shad Moss</t>
  </si>
  <si>
    <t>The Rules of Attraction</t>
  </si>
  <si>
    <t>Kingsgate Films</t>
  </si>
  <si>
    <t>I Spy</t>
  </si>
  <si>
    <t>Morton S. Fine</t>
  </si>
  <si>
    <t>The Mothman Prophecies</t>
  </si>
  <si>
    <t>Antwone Fisher</t>
  </si>
  <si>
    <t>The Good Girl</t>
  </si>
  <si>
    <t>August 30, 2002 (United States)</t>
  </si>
  <si>
    <t>Flan de Coco Films</t>
  </si>
  <si>
    <t>Spun</t>
  </si>
  <si>
    <t>February 7, 2003 (Norway)</t>
  </si>
  <si>
    <t>Jonas Ã…kerlund</t>
  </si>
  <si>
    <t>Will De Los Santos</t>
  </si>
  <si>
    <t>Muse Productions</t>
  </si>
  <si>
    <t>Sympathy for Mr. Vengeance</t>
  </si>
  <si>
    <t>March 29, 2002 (South Korea)</t>
  </si>
  <si>
    <t>Park Chan-Wook</t>
  </si>
  <si>
    <t>Myeong-chan Park</t>
  </si>
  <si>
    <t>Kang-ho Song</t>
  </si>
  <si>
    <t>CJ Entertainment</t>
  </si>
  <si>
    <t>Enough</t>
  </si>
  <si>
    <t>High Crimes</t>
  </si>
  <si>
    <t>Joseph Finder</t>
  </si>
  <si>
    <t>Two Weeks Notice</t>
  </si>
  <si>
    <t>Death to Smoochy</t>
  </si>
  <si>
    <t>The Four Feathers</t>
  </si>
  <si>
    <t>September 20, 2002 (United States)</t>
  </si>
  <si>
    <t>A.E.W. Mason</t>
  </si>
  <si>
    <t>Better Luck Tomorrow</t>
  </si>
  <si>
    <t>April 25, 2003 (United States)</t>
  </si>
  <si>
    <t>Justin Lin</t>
  </si>
  <si>
    <t>Ernesto Foronda</t>
  </si>
  <si>
    <t>Parry Shen</t>
  </si>
  <si>
    <t>Cherry Sky Films</t>
  </si>
  <si>
    <t>Big Fat Liar</t>
  </si>
  <si>
    <t>Shawn Levy</t>
  </si>
  <si>
    <t>About Schmidt</t>
  </si>
  <si>
    <t>January 3, 2003 (United States)</t>
  </si>
  <si>
    <t>Louis Begley</t>
  </si>
  <si>
    <t>The Master of Disguise</t>
  </si>
  <si>
    <t>Perry Andelin Blake</t>
  </si>
  <si>
    <t>Drumline</t>
  </si>
  <si>
    <t>Charles Stone III</t>
  </si>
  <si>
    <t>Shawn Schepps</t>
  </si>
  <si>
    <t>Nick Cannon</t>
  </si>
  <si>
    <t>Halloween: Resurrection</t>
  </si>
  <si>
    <t>Windtalkers</t>
  </si>
  <si>
    <t>Friday After Next</t>
  </si>
  <si>
    <t>Marcus Raboy</t>
  </si>
  <si>
    <t>Eye See You</t>
  </si>
  <si>
    <t>January 17, 2002 (Germany)</t>
  </si>
  <si>
    <t>Howard Swindle</t>
  </si>
  <si>
    <t>Undercover Brother</t>
  </si>
  <si>
    <t>Eddie Griffin</t>
  </si>
  <si>
    <t>Spy Kids 2: Island of Lost Dreams</t>
  </si>
  <si>
    <t>August 7, 2002 (United States)</t>
  </si>
  <si>
    <t>Tuck Everlasting</t>
  </si>
  <si>
    <t>Natalie Babbitt</t>
  </si>
  <si>
    <t>Alexis Bledel</t>
  </si>
  <si>
    <t>98 MPH Productions</t>
  </si>
  <si>
    <t>Murder by Numbers</t>
  </si>
  <si>
    <t>Tony Gayton</t>
  </si>
  <si>
    <t>Hart's War</t>
  </si>
  <si>
    <t>Cheyenne Enterprises</t>
  </si>
  <si>
    <t>Asterix &amp; Obelix: Mission Cleopatra</t>
  </si>
  <si>
    <t>June 24, 2005 (United States)</t>
  </si>
  <si>
    <t>Alain Chabat</t>
  </si>
  <si>
    <t>Swept Away</t>
  </si>
  <si>
    <t>May</t>
  </si>
  <si>
    <t>April 11, 2003 (Denmark)</t>
  </si>
  <si>
    <t>Lucky McKee</t>
  </si>
  <si>
    <t>Angela Bettis</t>
  </si>
  <si>
    <t>2 Loop Films</t>
  </si>
  <si>
    <t>Dragonfly</t>
  </si>
  <si>
    <t>Brandon Camp</t>
  </si>
  <si>
    <t>Juwanna Mann</t>
  </si>
  <si>
    <t>Jesse Vaughan</t>
  </si>
  <si>
    <t>Bradley Allenstein</t>
  </si>
  <si>
    <t>Miguel A. NÃºÃ±ez Jr.</t>
  </si>
  <si>
    <t>Divine Secrets of the Ya-Ya Sisterhood</t>
  </si>
  <si>
    <t>Rebecca Wells</t>
  </si>
  <si>
    <t>Dirty Pretty Things</t>
  </si>
  <si>
    <t>September 5, 2003 (United States)</t>
  </si>
  <si>
    <t>Steven Knight</t>
  </si>
  <si>
    <t>Chiwetel Ejiofor</t>
  </si>
  <si>
    <t>Paid in Full</t>
  </si>
  <si>
    <t>Azie Faison Jr.</t>
  </si>
  <si>
    <t>The Tuxedo</t>
  </si>
  <si>
    <t>Kevin Donovan</t>
  </si>
  <si>
    <t>Blue Train Productions</t>
  </si>
  <si>
    <t>Swimfan</t>
  </si>
  <si>
    <t>September 6, 2002 (United States)</t>
  </si>
  <si>
    <t>John Polson</t>
  </si>
  <si>
    <t>Charles F. Bohl</t>
  </si>
  <si>
    <t>Talk to Her</t>
  </si>
  <si>
    <t>Rosario Flores</t>
  </si>
  <si>
    <t>Lilya 4-Ever</t>
  </si>
  <si>
    <t>August 23, 2002 (Sweden)</t>
  </si>
  <si>
    <t>Oksana Akinshina</t>
  </si>
  <si>
    <t>Serving Sara</t>
  </si>
  <si>
    <t>August 23, 2002 (United States)</t>
  </si>
  <si>
    <t>Jay Scherick</t>
  </si>
  <si>
    <t>FTM Productions</t>
  </si>
  <si>
    <t>K-19: The Widowmaker</t>
  </si>
  <si>
    <t>July 19, 2002 (United States)</t>
  </si>
  <si>
    <t>First Light Production</t>
  </si>
  <si>
    <t>Stuart Little 2</t>
  </si>
  <si>
    <t>Igby Goes Down</t>
  </si>
  <si>
    <t>Burr Steers</t>
  </si>
  <si>
    <t>24 Hour Party People</t>
  </si>
  <si>
    <t>Frank Cottrell Boyce</t>
  </si>
  <si>
    <t>Steve Coogan</t>
  </si>
  <si>
    <t>Revolution Films</t>
  </si>
  <si>
    <t>Rollerball</t>
  </si>
  <si>
    <t>Changing Lanes</t>
  </si>
  <si>
    <t>Chap Taylor</t>
  </si>
  <si>
    <t>White Oleander</t>
  </si>
  <si>
    <t>Peter Kosminsky</t>
  </si>
  <si>
    <t>Janet Fitch</t>
  </si>
  <si>
    <t>Below</t>
  </si>
  <si>
    <t>Lucas Sussman</t>
  </si>
  <si>
    <t>Big Trouble</t>
  </si>
  <si>
    <t>Dave Barry</t>
  </si>
  <si>
    <t>Far from Heaven</t>
  </si>
  <si>
    <t>Focus Features</t>
  </si>
  <si>
    <t>Bubba Ho-Tep</t>
  </si>
  <si>
    <t>October 10, 2003 (United States)</t>
  </si>
  <si>
    <t>Joe R. Lansdale</t>
  </si>
  <si>
    <t>Silver Sphere Corporation</t>
  </si>
  <si>
    <t>S1m0ne</t>
  </si>
  <si>
    <t>Auto Focus</t>
  </si>
  <si>
    <t>Robert Graysmith</t>
  </si>
  <si>
    <t>Focus Puller Inc.</t>
  </si>
  <si>
    <t>Blood Work</t>
  </si>
  <si>
    <t>Michael Connelly</t>
  </si>
  <si>
    <t>Collateral Damage</t>
  </si>
  <si>
    <t>Ronald Roose</t>
  </si>
  <si>
    <t>Undisputed</t>
  </si>
  <si>
    <t>The Salton Sea</t>
  </si>
  <si>
    <t>June 21, 2002 (Ireland)</t>
  </si>
  <si>
    <t>D.J. Caruso</t>
  </si>
  <si>
    <t>Ju-on: The Grudge</t>
  </si>
  <si>
    <t>January 25, 2003 (Japan)</t>
  </si>
  <si>
    <t>Takashi Shimizu</t>
  </si>
  <si>
    <t>Megumi Okina</t>
  </si>
  <si>
    <t>Pioneer LDC</t>
  </si>
  <si>
    <t>Barbershop</t>
  </si>
  <si>
    <t>Tim Story</t>
  </si>
  <si>
    <t>Whale Rider</t>
  </si>
  <si>
    <t>August 29, 2003 (United States)</t>
  </si>
  <si>
    <t>Niki Caro</t>
  </si>
  <si>
    <t>Keisha Castle-Hughes</t>
  </si>
  <si>
    <t>South Pacific Pictures</t>
  </si>
  <si>
    <t>Rabbit-Proof Fence</t>
  </si>
  <si>
    <t>January 31, 2003 (United States)</t>
  </si>
  <si>
    <t>Doris Pilkington</t>
  </si>
  <si>
    <t>Everlyn Sampi</t>
  </si>
  <si>
    <t>Rumbalara Films</t>
  </si>
  <si>
    <t>Trapped</t>
  </si>
  <si>
    <t>Greg Iles</t>
  </si>
  <si>
    <t>Narc</t>
  </si>
  <si>
    <t>Joe Carnahan</t>
  </si>
  <si>
    <t>In America</t>
  </si>
  <si>
    <t>February 6, 2004 (United States)</t>
  </si>
  <si>
    <t>Paddy Considine</t>
  </si>
  <si>
    <t>Dark Blue</t>
  </si>
  <si>
    <t>February 21, 2003 (United States)</t>
  </si>
  <si>
    <t>Alphaville Films</t>
  </si>
  <si>
    <t>Dahmer</t>
  </si>
  <si>
    <t>2019 (United States)</t>
  </si>
  <si>
    <t>David Jacobson</t>
  </si>
  <si>
    <t>David Birke</t>
  </si>
  <si>
    <t>Jeremy Renner</t>
  </si>
  <si>
    <t>Blockbuster Films</t>
  </si>
  <si>
    <t>Boat Trip</t>
  </si>
  <si>
    <t>March 21, 2003 (United States)</t>
  </si>
  <si>
    <t>Mort Nathan</t>
  </si>
  <si>
    <t>The Magdalene Sisters</t>
  </si>
  <si>
    <t>Peter Mullan</t>
  </si>
  <si>
    <t>Eileen Walsh</t>
  </si>
  <si>
    <t>Scottish Screen</t>
  </si>
  <si>
    <t>Nicholas Nickleby</t>
  </si>
  <si>
    <t>June 27, 2003 (United Kingdom)</t>
  </si>
  <si>
    <t>Charlie Hunnam</t>
  </si>
  <si>
    <t>United Artists Film Corporation</t>
  </si>
  <si>
    <t>Gary M. Goodman</t>
  </si>
  <si>
    <t>8 Women</t>
  </si>
  <si>
    <t>BIM Distribuzione</t>
  </si>
  <si>
    <t>Spider</t>
  </si>
  <si>
    <t>November 13, 2002 (France)</t>
  </si>
  <si>
    <t>Patrick McGrath</t>
  </si>
  <si>
    <t>Odeon Films</t>
  </si>
  <si>
    <t>Snow Dogs</t>
  </si>
  <si>
    <t>The Quiet American</t>
  </si>
  <si>
    <t>March 7, 2003 (United States)</t>
  </si>
  <si>
    <t>The Santa Clause 2</t>
  </si>
  <si>
    <t>Michael Lembeck</t>
  </si>
  <si>
    <t>Laurel Canyon</t>
  </si>
  <si>
    <t>Sony Pictures Classics</t>
  </si>
  <si>
    <t>Slackers</t>
  </si>
  <si>
    <t>Dewey Nicks</t>
  </si>
  <si>
    <t>David H. Steinberg</t>
  </si>
  <si>
    <t>Sorority Boys</t>
  </si>
  <si>
    <t>Wallace Wolodarsky</t>
  </si>
  <si>
    <t>Joe Jarvis</t>
  </si>
  <si>
    <t>Barry Watson</t>
  </si>
  <si>
    <t>Morra, Brezner, Steinberg and Tenenbaum Entertainment (MBST)</t>
  </si>
  <si>
    <t>The Country Bears</t>
  </si>
  <si>
    <t>Peter Hastings</t>
  </si>
  <si>
    <t>Mark Perez</t>
  </si>
  <si>
    <t>All About the Benjamins</t>
  </si>
  <si>
    <t>Kevin Bray</t>
  </si>
  <si>
    <t>Ronald Lang</t>
  </si>
  <si>
    <t>Abandon</t>
  </si>
  <si>
    <t>Stephen Gaghan</t>
  </si>
  <si>
    <t>Katie Holmes</t>
  </si>
  <si>
    <t>Gerry</t>
  </si>
  <si>
    <t>September 20, 2002 (Greece)</t>
  </si>
  <si>
    <t>Casey Affleck</t>
  </si>
  <si>
    <t>Epsilon Motion Pictures</t>
  </si>
  <si>
    <t>The Spanish Apartment</t>
  </si>
  <si>
    <t>June 20, 2003 (United States)</t>
  </si>
  <si>
    <t>CÃ©dric Klapisch</t>
  </si>
  <si>
    <t>Romain Duris</t>
  </si>
  <si>
    <t>Bac Films</t>
  </si>
  <si>
    <t>Clockstoppers</t>
  </si>
  <si>
    <t>Pumpkin</t>
  </si>
  <si>
    <t>March 12, 2004 (Spain)</t>
  </si>
  <si>
    <t>Adam Larson Broder</t>
  </si>
  <si>
    <t>Peter Pan 2: Return to Never Land</t>
  </si>
  <si>
    <t>Robin Budd</t>
  </si>
  <si>
    <t>Temple Mathews</t>
  </si>
  <si>
    <t>Blayne Weaver</t>
  </si>
  <si>
    <t>Russian Ark</t>
  </si>
  <si>
    <t>April 19, 2003 (Russia)</t>
  </si>
  <si>
    <t>Aleksandr Sokurov</t>
  </si>
  <si>
    <t>Boris Khaimsky</t>
  </si>
  <si>
    <t>Sergey Dreyden</t>
  </si>
  <si>
    <t>The State Hermitage Museum</t>
  </si>
  <si>
    <t>Poolhall Junkies</t>
  </si>
  <si>
    <t>February 28, 2003 (United States)</t>
  </si>
  <si>
    <t>Mars Callahan</t>
  </si>
  <si>
    <t>Feardotcom</t>
  </si>
  <si>
    <t>Moshe Diamant</t>
  </si>
  <si>
    <t>Morvern Callar</t>
  </si>
  <si>
    <t>November 1, 2002 (United Kingdom)</t>
  </si>
  <si>
    <t>Samantha Morton</t>
  </si>
  <si>
    <t>Alliance Atlantis Motion Picture Production</t>
  </si>
  <si>
    <t>No Good Deed</t>
  </si>
  <si>
    <t>November 20, 2014 (Germany)</t>
  </si>
  <si>
    <t>Dashiell Hammett</t>
  </si>
  <si>
    <t>ApolloMedia Distribution</t>
  </si>
  <si>
    <t>Darkness</t>
  </si>
  <si>
    <t>December 25, 2004 (United States)</t>
  </si>
  <si>
    <t>Jaume BalaguerÃ³</t>
  </si>
  <si>
    <t>Anna Paquin</t>
  </si>
  <si>
    <t>Castelao Producciones</t>
  </si>
  <si>
    <t>Analyze That</t>
  </si>
  <si>
    <t>The Banger Sisters</t>
  </si>
  <si>
    <t>Demonlover</t>
  </si>
  <si>
    <t>November 6, 2002 (France)</t>
  </si>
  <si>
    <t>Connie Nielsen</t>
  </si>
  <si>
    <t>Citizen Films</t>
  </si>
  <si>
    <t>The Wild Thornberrys</t>
  </si>
  <si>
    <t>Cathy Malkasian</t>
  </si>
  <si>
    <t>Arlene Klasky</t>
  </si>
  <si>
    <t>The Adventures of Pluto Nash</t>
  </si>
  <si>
    <t>Bloody Sunday</t>
  </si>
  <si>
    <t>April 19, 2002 (Portugal)</t>
  </si>
  <si>
    <t>Paul Greengrass</t>
  </si>
  <si>
    <t>James Nesbitt</t>
  </si>
  <si>
    <t>BÃ³rd ScannÃ¡n na hÃ‰ireann</t>
  </si>
  <si>
    <t>Eight Crazy Nights</t>
  </si>
  <si>
    <t>Seth Kearsley</t>
  </si>
  <si>
    <t>Brooks Arthur</t>
  </si>
  <si>
    <t>Full Frontal</t>
  </si>
  <si>
    <t>Coleman Hough</t>
  </si>
  <si>
    <t>Moonlight Mile</t>
  </si>
  <si>
    <t>Half Past Dead</t>
  </si>
  <si>
    <t>Morris Chestnut</t>
  </si>
  <si>
    <t>Life or Something Like It</t>
  </si>
  <si>
    <t>John Scott Shepherd</t>
  </si>
  <si>
    <t>Showtime</t>
  </si>
  <si>
    <t>Jorge Saralegui</t>
  </si>
  <si>
    <t>Material</t>
  </si>
  <si>
    <t>Open Hearts</t>
  </si>
  <si>
    <t>September 6, 2002 (Denmark)</t>
  </si>
  <si>
    <t>Susanne Bier</t>
  </si>
  <si>
    <t>Sonja Richter</t>
  </si>
  <si>
    <t>Det Danske Filminstitut</t>
  </si>
  <si>
    <t>Ted Bundy</t>
  </si>
  <si>
    <t>November 22, 2002 (United Kingdom)</t>
  </si>
  <si>
    <t>Michael Reilly Burke</t>
  </si>
  <si>
    <t>Sex Is Comedy</t>
  </si>
  <si>
    <t>June 5, 2002 (France)</t>
  </si>
  <si>
    <t>Ballistic: Ecks vs. Sever</t>
  </si>
  <si>
    <t>Wych Kaosayananda</t>
  </si>
  <si>
    <t>Brown Sugar</t>
  </si>
  <si>
    <t>Deuces Wild</t>
  </si>
  <si>
    <t>Paul Kimatian</t>
  </si>
  <si>
    <t>CineWild</t>
  </si>
  <si>
    <t>Pinocchio</t>
  </si>
  <si>
    <t>The Emperor's Club</t>
  </si>
  <si>
    <t>Ethan Canin</t>
  </si>
  <si>
    <t>All or Nothing</t>
  </si>
  <si>
    <t>October 18, 2002 (United Kingdom)</t>
  </si>
  <si>
    <t>Sweet Sixteen</t>
  </si>
  <si>
    <t>October 4, 2002 (United Kingdom)</t>
  </si>
  <si>
    <t>Paul Laverty</t>
  </si>
  <si>
    <t>Martin Compston</t>
  </si>
  <si>
    <t>Alta Films</t>
  </si>
  <si>
    <t>Real Women Have Curves</t>
  </si>
  <si>
    <t>Patricia Cardoso</t>
  </si>
  <si>
    <t>Josefina Lopez</t>
  </si>
  <si>
    <t>America Ferrera</t>
  </si>
  <si>
    <t>HBO Films</t>
  </si>
  <si>
    <t>The Crocodile Hunter: Collision Course</t>
  </si>
  <si>
    <t>John Stainton</t>
  </si>
  <si>
    <t>Steve Irwin</t>
  </si>
  <si>
    <t>City by the Sea</t>
  </si>
  <si>
    <t>Mike McAlary</t>
  </si>
  <si>
    <t>Heaven</t>
  </si>
  <si>
    <t>February 21, 2002 (Germany)</t>
  </si>
  <si>
    <t>XX/XY</t>
  </si>
  <si>
    <t>July 18, 2003 (Portugal)</t>
  </si>
  <si>
    <t>Austin Chick</t>
  </si>
  <si>
    <t>Mark Ruffalo</t>
  </si>
  <si>
    <t>Intrinsic Value Films</t>
  </si>
  <si>
    <t>Sonny</t>
  </si>
  <si>
    <t>March 21, 2003 (Greece)</t>
  </si>
  <si>
    <t>John Carlen</t>
  </si>
  <si>
    <t>James Franco</t>
  </si>
  <si>
    <t>Kill Bill: Vol. 1</t>
  </si>
  <si>
    <t>Pirates of the Caribbean: the Curse of the Black Pearl</t>
  </si>
  <si>
    <t>July 9, 2003 (United States)</t>
  </si>
  <si>
    <t>Ted Elliott</t>
  </si>
  <si>
    <t>The Lord of the Rings: The Return of the King</t>
  </si>
  <si>
    <t>December 17, 2003 (United States)</t>
  </si>
  <si>
    <t>Old School</t>
  </si>
  <si>
    <t>Court Crandall</t>
  </si>
  <si>
    <t>Mystic River</t>
  </si>
  <si>
    <t>October 15, 2003 (United States)</t>
  </si>
  <si>
    <t>Love Actually</t>
  </si>
  <si>
    <t>November 14, 2003 (United States)</t>
  </si>
  <si>
    <t>The Life of David Gale</t>
  </si>
  <si>
    <t>Charles Randolph</t>
  </si>
  <si>
    <t>2 Fast 2 Furious</t>
  </si>
  <si>
    <t>June 6, 2003 (United States)</t>
  </si>
  <si>
    <t>Underworld</t>
  </si>
  <si>
    <t>September 19, 2003 (United States)</t>
  </si>
  <si>
    <t>Len Wiseman</t>
  </si>
  <si>
    <t>Kevin Grevioux</t>
  </si>
  <si>
    <t>Kate Beckinsale</t>
  </si>
  <si>
    <t>Oldboy</t>
  </si>
  <si>
    <t>November 21, 2003 (South Korea)</t>
  </si>
  <si>
    <t>Garon Tsuchiya</t>
  </si>
  <si>
    <t>Choi Min-sik</t>
  </si>
  <si>
    <t>Show East</t>
  </si>
  <si>
    <t>Lost in Translation</t>
  </si>
  <si>
    <t>October 3, 2003 (United States)</t>
  </si>
  <si>
    <t>Looney Tunes: Back in Action</t>
  </si>
  <si>
    <t>Larry Doyle</t>
  </si>
  <si>
    <t>Big Fish</t>
  </si>
  <si>
    <t>January 9, 2004 (United States)</t>
  </si>
  <si>
    <t>Daniel Wallace</t>
  </si>
  <si>
    <t>The Matrix Reloaded</t>
  </si>
  <si>
    <t>May 15, 2003 (United States)</t>
  </si>
  <si>
    <t>The Dreamers</t>
  </si>
  <si>
    <t>February 20, 2004 (United States)</t>
  </si>
  <si>
    <t>Gilbert Adair</t>
  </si>
  <si>
    <t>Michael Pitt</t>
  </si>
  <si>
    <t>Memories of Murder</t>
  </si>
  <si>
    <t>May 2, 2003 (South Korea)</t>
  </si>
  <si>
    <t>Bong Joon Ho</t>
  </si>
  <si>
    <t>Finding Nemo</t>
  </si>
  <si>
    <t>May 30, 2003 (United States)</t>
  </si>
  <si>
    <t>Andrew Stanton</t>
  </si>
  <si>
    <t>Hulk</t>
  </si>
  <si>
    <t>School of Rock</t>
  </si>
  <si>
    <t>Thirteen</t>
  </si>
  <si>
    <t>Catherine Hardwicke</t>
  </si>
  <si>
    <t>Evan Rachel Wood</t>
  </si>
  <si>
    <t>Wrong Turn</t>
  </si>
  <si>
    <t>Rob Schmidt</t>
  </si>
  <si>
    <t>Eliza Dushku</t>
  </si>
  <si>
    <t>The Italian Job</t>
  </si>
  <si>
    <t>Troy Kennedy-Martin</t>
  </si>
  <si>
    <t>Terminator 3: Rise of the Machines</t>
  </si>
  <si>
    <t>July 2, 2003 (United States)</t>
  </si>
  <si>
    <t>C-2 Pictures</t>
  </si>
  <si>
    <t>Peter Pan</t>
  </si>
  <si>
    <t>December 25, 2003 (United States)</t>
  </si>
  <si>
    <t>Jeremy Sumpter</t>
  </si>
  <si>
    <t>Monster</t>
  </si>
  <si>
    <t>January 30, 2004 (United States)</t>
  </si>
  <si>
    <t>Patty Jenkins</t>
  </si>
  <si>
    <t>Media 8 Entertainment</t>
  </si>
  <si>
    <t>The Matrix Revolutions</t>
  </si>
  <si>
    <t>November 5, 2003 (United States)</t>
  </si>
  <si>
    <t>Daredevil</t>
  </si>
  <si>
    <t>Marvel Enterprises</t>
  </si>
  <si>
    <t>Master and Commander: the Far Side of the World</t>
  </si>
  <si>
    <t>Patrick O'Brian</t>
  </si>
  <si>
    <t>The Missing</t>
  </si>
  <si>
    <t>November 26, 2003 (United States)</t>
  </si>
  <si>
    <t>Thomas Eidson</t>
  </si>
  <si>
    <t>The Room</t>
  </si>
  <si>
    <t>June 27, 2003 (Italy)</t>
  </si>
  <si>
    <t>Tommy Wiseau</t>
  </si>
  <si>
    <t>Wiseau-Films</t>
  </si>
  <si>
    <t>The Texas Chainsaw Massacre</t>
  </si>
  <si>
    <t>October 17, 2003 (United States)</t>
  </si>
  <si>
    <t>Marcus Nispel</t>
  </si>
  <si>
    <t>Jessica Biel</t>
  </si>
  <si>
    <t>S.W.A.T.</t>
  </si>
  <si>
    <t>August 8, 2003 (United States)</t>
  </si>
  <si>
    <t>Clark Johnson</t>
  </si>
  <si>
    <t>Robert Hamner</t>
  </si>
  <si>
    <t>The Last Samurai</t>
  </si>
  <si>
    <t>December 5, 2003 (United States)</t>
  </si>
  <si>
    <t>Holes</t>
  </si>
  <si>
    <t>April 18, 2003 (United States)</t>
  </si>
  <si>
    <t>Louis Sachar</t>
  </si>
  <si>
    <t>Shia LaBeouf</t>
  </si>
  <si>
    <t>Timeline</t>
  </si>
  <si>
    <t>X2: X-Men United</t>
  </si>
  <si>
    <t>May 2, 2003 (United States)</t>
  </si>
  <si>
    <t>The Rundown</t>
  </si>
  <si>
    <t>September 26, 2003 (United States)</t>
  </si>
  <si>
    <t>House of 1000 Corpses</t>
  </si>
  <si>
    <t>April 11, 2003 (United States)</t>
  </si>
  <si>
    <t>Rob Zombie</t>
  </si>
  <si>
    <t>Sid Haig</t>
  </si>
  <si>
    <t>Spectacle Entertainment Group</t>
  </si>
  <si>
    <t>Identity</t>
  </si>
  <si>
    <t>Michael Cooney</t>
  </si>
  <si>
    <t>Once Upon a Time in Mexico</t>
  </si>
  <si>
    <t>Swimming Pool</t>
  </si>
  <si>
    <t>Cold Mountain</t>
  </si>
  <si>
    <t>Charles Frazier</t>
  </si>
  <si>
    <t>Cheaper by the Dozen</t>
  </si>
  <si>
    <t>Frank B. Gilbreth Jr.</t>
  </si>
  <si>
    <t>In the Cut</t>
  </si>
  <si>
    <t>October 31, 2003 (United States)</t>
  </si>
  <si>
    <t>Secondhand Lions</t>
  </si>
  <si>
    <t>Scary Movie 3</t>
  </si>
  <si>
    <t>October 24, 2003 (United States)</t>
  </si>
  <si>
    <t>How to Lose a Guy in 10 Days</t>
  </si>
  <si>
    <t>February 7, 2003 (United States)</t>
  </si>
  <si>
    <t>Michele Alexander</t>
  </si>
  <si>
    <t>Kate Hudson</t>
  </si>
  <si>
    <t>Lynda Obst Productions</t>
  </si>
  <si>
    <t>The League of Extraordinary Gentlemen</t>
  </si>
  <si>
    <t>July 11, 2003 (United States)</t>
  </si>
  <si>
    <t>Angry Films</t>
  </si>
  <si>
    <t>What a Girl Wants</t>
  </si>
  <si>
    <t>William Douglas-Home</t>
  </si>
  <si>
    <t>Amanda Bynes</t>
  </si>
  <si>
    <t>Bad Boys II</t>
  </si>
  <si>
    <t>July 18, 2003 (United States)</t>
  </si>
  <si>
    <t>Open Range</t>
  </si>
  <si>
    <t>August 15, 2003 (United States)</t>
  </si>
  <si>
    <t>Lauran Paine</t>
  </si>
  <si>
    <t>Mona Lisa Smile</t>
  </si>
  <si>
    <t>December 19, 2003 (United States)</t>
  </si>
  <si>
    <t>Lawrence Konner</t>
  </si>
  <si>
    <t>Freddy vs. Jason</t>
  </si>
  <si>
    <t>Bruce Almighty</t>
  </si>
  <si>
    <t>Dogville</t>
  </si>
  <si>
    <t>April 23, 2004 (United States)</t>
  </si>
  <si>
    <t>Elf</t>
  </si>
  <si>
    <t>November 7, 2003 (United States)</t>
  </si>
  <si>
    <t>David Berenbaum</t>
  </si>
  <si>
    <t>Will Ferrell</t>
  </si>
  <si>
    <t>Freaky Friday</t>
  </si>
  <si>
    <t>August 6, 2003 (United States)</t>
  </si>
  <si>
    <t>Casual Friday Productions</t>
  </si>
  <si>
    <t>Charlie's Angels: Full Throttle</t>
  </si>
  <si>
    <t>Legally Blonde 2</t>
  </si>
  <si>
    <t>Dickie Roberts: Former Child Star</t>
  </si>
  <si>
    <t>Anger Management</t>
  </si>
  <si>
    <t>David Dorfman</t>
  </si>
  <si>
    <t>Open Water</t>
  </si>
  <si>
    <t>August 20, 2004 (United States)</t>
  </si>
  <si>
    <t>Chris Kentis</t>
  </si>
  <si>
    <t>Blanchard Ryan</t>
  </si>
  <si>
    <t>Plunge Pictures LLC</t>
  </si>
  <si>
    <t>Something's Gotta Give</t>
  </si>
  <si>
    <t>December 12, 2003 (United States)</t>
  </si>
  <si>
    <t>Girl with a Pearl Earring</t>
  </si>
  <si>
    <t>Peter Webber</t>
  </si>
  <si>
    <t>Tracy Chevalier</t>
  </si>
  <si>
    <t>Archer Street Productions</t>
  </si>
  <si>
    <t>The Cat in the Hat</t>
  </si>
  <si>
    <t>November 21, 2003 (United States)</t>
  </si>
  <si>
    <t>Bo Welch</t>
  </si>
  <si>
    <t>Brother Bear</t>
  </si>
  <si>
    <t>November 1, 2003 (United States)</t>
  </si>
  <si>
    <t>Aaron Blaise</t>
  </si>
  <si>
    <t>The Brown Bunny</t>
  </si>
  <si>
    <t>November 14, 2003 (Austria)</t>
  </si>
  <si>
    <t>Gray Daisy Films</t>
  </si>
  <si>
    <t>Tears of the Sun</t>
  </si>
  <si>
    <t>Final Destination 2</t>
  </si>
  <si>
    <t>J. Mackye Gruber</t>
  </si>
  <si>
    <t>A.J. Cook</t>
  </si>
  <si>
    <t>21 Grams</t>
  </si>
  <si>
    <t>January 16, 2004 (United States)</t>
  </si>
  <si>
    <t>This Is That Productions</t>
  </si>
  <si>
    <t>Intolerable Cruelty</t>
  </si>
  <si>
    <t>Johnny English</t>
  </si>
  <si>
    <t>March 14, 2003 (United States)</t>
  </si>
  <si>
    <t>David Griffiths</t>
  </si>
  <si>
    <t>Matchstick Men</t>
  </si>
  <si>
    <t>Eric Garcia</t>
  </si>
  <si>
    <t>Under the Tuscan Sun</t>
  </si>
  <si>
    <t>Frances Mayes</t>
  </si>
  <si>
    <t>Seabiscuit</t>
  </si>
  <si>
    <t>July 25, 2003 (United States)</t>
  </si>
  <si>
    <t>Laura Hillenbrand</t>
  </si>
  <si>
    <t>American Wedding</t>
  </si>
  <si>
    <t>Just Married</t>
  </si>
  <si>
    <t>High Tension</t>
  </si>
  <si>
    <t>June 10, 2005 (United States)</t>
  </si>
  <si>
    <t>Alexandre Aja</t>
  </si>
  <si>
    <t>CÃ©cile de France</t>
  </si>
  <si>
    <t>Lara Croft Tomb Raider: The Cradle of Life</t>
  </si>
  <si>
    <t>Dean Georgaris</t>
  </si>
  <si>
    <t>Elephant</t>
  </si>
  <si>
    <t>Elias McConnell</t>
  </si>
  <si>
    <t>Darkness Falls</t>
  </si>
  <si>
    <t>Jonathan Liebesman</t>
  </si>
  <si>
    <t>Joe Harris</t>
  </si>
  <si>
    <t>Chaney Kley</t>
  </si>
  <si>
    <t>Spy Kids 3-D: Game Over</t>
  </si>
  <si>
    <t>Daryl Sabara</t>
  </si>
  <si>
    <t>Gigli</t>
  </si>
  <si>
    <t>Out of Time</t>
  </si>
  <si>
    <t>David Collard</t>
  </si>
  <si>
    <t>The Core</t>
  </si>
  <si>
    <t>Cooper Layne</t>
  </si>
  <si>
    <t>Dumb and Dumberer: When Harry Met Lloyd</t>
  </si>
  <si>
    <t>June 13, 2003 (United States)</t>
  </si>
  <si>
    <t>Derek Richardson</t>
  </si>
  <si>
    <t>Runaway Jury</t>
  </si>
  <si>
    <t>Jeepers Creepers 2</t>
  </si>
  <si>
    <t>Jonathan Breck</t>
  </si>
  <si>
    <t>Shanghai Knights</t>
  </si>
  <si>
    <t>Alfred Gough</t>
  </si>
  <si>
    <t>Dreamcatcher</t>
  </si>
  <si>
    <t>Spring, Summer, Fall, Winter... and Spring</t>
  </si>
  <si>
    <t>May 28, 2004 (United States)</t>
  </si>
  <si>
    <t>Korea Pictures</t>
  </si>
  <si>
    <t>Daddy Day Care</t>
  </si>
  <si>
    <t>May 9, 2003 (United States)</t>
  </si>
  <si>
    <t>Geoff Rodkey</t>
  </si>
  <si>
    <t>Paycheck</t>
  </si>
  <si>
    <t>Duplex</t>
  </si>
  <si>
    <t>Honey</t>
  </si>
  <si>
    <t>Bille Woodruff</t>
  </si>
  <si>
    <t>Alonzo Brown</t>
  </si>
  <si>
    <t>Jessica Alba</t>
  </si>
  <si>
    <t>Wonderland</t>
  </si>
  <si>
    <t>James Cox</t>
  </si>
  <si>
    <t>The Haunted Mansion</t>
  </si>
  <si>
    <t>Sinbad: Legend of the Seven Seas</t>
  </si>
  <si>
    <t>Patrick Gilmore</t>
  </si>
  <si>
    <t>House of the Dead</t>
  </si>
  <si>
    <t>Uwe Boll</t>
  </si>
  <si>
    <t>Mark A. Altman</t>
  </si>
  <si>
    <t>Jonathan Cherry</t>
  </si>
  <si>
    <t>Boll Kino Beteiligungs GmbH &amp; Co. KG</t>
  </si>
  <si>
    <t>Gods and Generals</t>
  </si>
  <si>
    <t>Jeff Shaara</t>
  </si>
  <si>
    <t>House of Sand and Fog</t>
  </si>
  <si>
    <t>Vadim Perelman</t>
  </si>
  <si>
    <t>Andre Dubus III</t>
  </si>
  <si>
    <t>A Man Apart</t>
  </si>
  <si>
    <t>Christian Gudegast</t>
  </si>
  <si>
    <t>"DIA" Productions GmbH &amp; Co. KG</t>
  </si>
  <si>
    <t>The Station Agent</t>
  </si>
  <si>
    <t>Tom McCarthy</t>
  </si>
  <si>
    <t>Peter Dinklage</t>
  </si>
  <si>
    <t>SenArt Films</t>
  </si>
  <si>
    <t>Good Bye Lenin!</t>
  </si>
  <si>
    <t>May 14, 2004 (United States)</t>
  </si>
  <si>
    <t>Wolfgang Becker</t>
  </si>
  <si>
    <t>Bernd Lichtenberg</t>
  </si>
  <si>
    <t>Daniel BrÃ¼hl</t>
  </si>
  <si>
    <t>Basic</t>
  </si>
  <si>
    <t>James Vanderbilt</t>
  </si>
  <si>
    <t>The Human Stain</t>
  </si>
  <si>
    <t>December 18, 2003 (Germany)</t>
  </si>
  <si>
    <t>Philip Roth</t>
  </si>
  <si>
    <t>Grind</t>
  </si>
  <si>
    <t>Casey La Scala</t>
  </si>
  <si>
    <t>Ralph Sall</t>
  </si>
  <si>
    <t>Adam Brody</t>
  </si>
  <si>
    <t>900 Films</t>
  </si>
  <si>
    <t>Gothika</t>
  </si>
  <si>
    <t>Sebastian Gutierrez</t>
  </si>
  <si>
    <t>Agent Cody Banks</t>
  </si>
  <si>
    <t>Ashley Miller</t>
  </si>
  <si>
    <t>Ong-Bak: The Thai Warrior</t>
  </si>
  <si>
    <t>February 11, 2005 (United States)</t>
  </si>
  <si>
    <t>Prachya Pinkaew</t>
  </si>
  <si>
    <t>Panna Rittikrai</t>
  </si>
  <si>
    <t>Tony Jaa</t>
  </si>
  <si>
    <t>Thailand</t>
  </si>
  <si>
    <t>Bad Santa</t>
  </si>
  <si>
    <t>Glenn Ficarra</t>
  </si>
  <si>
    <t>Shattered Glass</t>
  </si>
  <si>
    <t>Buzz Bissinger</t>
  </si>
  <si>
    <t>The Lizzie McGuire Movie</t>
  </si>
  <si>
    <t>Susan Estelle Jansen</t>
  </si>
  <si>
    <t>Hilary Duff</t>
  </si>
  <si>
    <t>The Cooler</t>
  </si>
  <si>
    <t>Wayne Kramer</t>
  </si>
  <si>
    <t>Frank Hannah</t>
  </si>
  <si>
    <t>ContentFilm</t>
  </si>
  <si>
    <t>Cradle 2 the Grave</t>
  </si>
  <si>
    <t>Uptown Girls</t>
  </si>
  <si>
    <t>Julia Dahl</t>
  </si>
  <si>
    <t>Brittany Murphy</t>
  </si>
  <si>
    <t>A Mighty Wind</t>
  </si>
  <si>
    <t>Cold Creek Manor</t>
  </si>
  <si>
    <t>Richard Jefferies</t>
  </si>
  <si>
    <t>Calendar Girls</t>
  </si>
  <si>
    <t>January 1, 2004 (United States)</t>
  </si>
  <si>
    <t>Juliette Towhidi</t>
  </si>
  <si>
    <t>Kal Ho Naa Ho</t>
  </si>
  <si>
    <t>November 28, 2003 (India)</t>
  </si>
  <si>
    <t>Nikkhil Advani</t>
  </si>
  <si>
    <t>Niranjan Iyengar</t>
  </si>
  <si>
    <t>Preity Zinta</t>
  </si>
  <si>
    <t>View from the Top</t>
  </si>
  <si>
    <t>Eric Wald</t>
  </si>
  <si>
    <t>Malibu's Most Wanted</t>
  </si>
  <si>
    <t>Fax Bahr</t>
  </si>
  <si>
    <t>Jamie Kennedy</t>
  </si>
  <si>
    <t>Kangaroo Jack</t>
  </si>
  <si>
    <t>January 17, 2003 (United States)</t>
  </si>
  <si>
    <t>Anthony Anderson</t>
  </si>
  <si>
    <t>The Return</t>
  </si>
  <si>
    <t>June 25, 2003 (Russia)</t>
  </si>
  <si>
    <t>Andrey Zvyagintsev</t>
  </si>
  <si>
    <t>Vladimir Moiseenko</t>
  </si>
  <si>
    <t>Vladimir Garin</t>
  </si>
  <si>
    <t>Ren Film</t>
  </si>
  <si>
    <t>Radio</t>
  </si>
  <si>
    <t>The Recruit</t>
  </si>
  <si>
    <t>Roger Towne</t>
  </si>
  <si>
    <t>Coffee and Cigarettes</t>
  </si>
  <si>
    <t>June 11, 2004 (United States)</t>
  </si>
  <si>
    <t>Asmik Ace Entertainment</t>
  </si>
  <si>
    <t>Young Adam</t>
  </si>
  <si>
    <t>September 26, 2003 (United Kingdom)</t>
  </si>
  <si>
    <t>David Mackenzie</t>
  </si>
  <si>
    <t>Alexander Trocchi</t>
  </si>
  <si>
    <t>Hollywood Homicide</t>
  </si>
  <si>
    <t>Robert Souza</t>
  </si>
  <si>
    <t>Evil</t>
  </si>
  <si>
    <t>September 26, 2003 (Sweden)</t>
  </si>
  <si>
    <t>Mikael HÃ¥fstrÃ¶m</t>
  </si>
  <si>
    <t>Jan Guillou</t>
  </si>
  <si>
    <t>Andreas Wilson</t>
  </si>
  <si>
    <t>Moviola Film och Television AB</t>
  </si>
  <si>
    <t>National Security</t>
  </si>
  <si>
    <t>The Triplets of Belleville</t>
  </si>
  <si>
    <t>Sylvain Chomet</t>
  </si>
  <si>
    <t>MichÃ¨le Caucheteux</t>
  </si>
  <si>
    <t>Les Armateurs</t>
  </si>
  <si>
    <t>Untold Scandal</t>
  </si>
  <si>
    <t>October 2, 2003 (South Korea)</t>
  </si>
  <si>
    <t>Je-yong Lee</t>
  </si>
  <si>
    <t>Dae-woo Kim</t>
  </si>
  <si>
    <t>Mi-sook Lee</t>
  </si>
  <si>
    <t>B.O.M. Film Productions Co.</t>
  </si>
  <si>
    <t>Twentynine Palms</t>
  </si>
  <si>
    <t>September 17, 2003 (France)</t>
  </si>
  <si>
    <t>Yekaterina Golubeva</t>
  </si>
  <si>
    <t>Stuck on You</t>
  </si>
  <si>
    <t>Charles B. Wessler</t>
  </si>
  <si>
    <t>Ned Kelly</t>
  </si>
  <si>
    <t>March 26, 2004 (United States)</t>
  </si>
  <si>
    <t>Robert Drewe</t>
  </si>
  <si>
    <t>Tokyo Godfathers</t>
  </si>
  <si>
    <t>November 8, 2003 (Japan)</t>
  </si>
  <si>
    <t>TÃ´ru Emori</t>
  </si>
  <si>
    <t>Dorm Daze</t>
  </si>
  <si>
    <t>August 20, 2004 (Russia)</t>
  </si>
  <si>
    <t>David Hillenbrand</t>
  </si>
  <si>
    <t>Pat Casey</t>
  </si>
  <si>
    <t>Tatyana Ali</t>
  </si>
  <si>
    <t>The Blind Swordsman: Zatoichi</t>
  </si>
  <si>
    <t>September 6, 2003 (Japan)</t>
  </si>
  <si>
    <t>Asahi National Broadcasting Company</t>
  </si>
  <si>
    <t>Bright Young Things</t>
  </si>
  <si>
    <t>October 3, 2003 (United Kingdom)</t>
  </si>
  <si>
    <t>Stephen Campbell Moore</t>
  </si>
  <si>
    <t>The Film Consortium</t>
  </si>
  <si>
    <t>Love Me If You Dare</t>
  </si>
  <si>
    <t>Yann Samuell</t>
  </si>
  <si>
    <t>Guillaume Canet</t>
  </si>
  <si>
    <t>Nord-Ouest Films</t>
  </si>
  <si>
    <t>Bulletproof Monk</t>
  </si>
  <si>
    <t>April 16, 2003 (United States)</t>
  </si>
  <si>
    <t>Paul Hunter</t>
  </si>
  <si>
    <t>Down with Love</t>
  </si>
  <si>
    <t>Eve Ahlert</t>
  </si>
  <si>
    <t>Biker Boyz</t>
  </si>
  <si>
    <t>Reggie Rock Bythewood</t>
  </si>
  <si>
    <t>Michael Gougis</t>
  </si>
  <si>
    <t>The Green Butchers</t>
  </si>
  <si>
    <t>March 21, 2003 (Denmark)</t>
  </si>
  <si>
    <t>Anders Thomas Jensen</t>
  </si>
  <si>
    <t>Nikolaj Lie Kaas</t>
  </si>
  <si>
    <t>M&amp;M Productions</t>
  </si>
  <si>
    <t>The Medallion</t>
  </si>
  <si>
    <t>August 22, 2003 (United States)</t>
  </si>
  <si>
    <t>Gordon Chan</t>
  </si>
  <si>
    <t>Alfred Cheung</t>
  </si>
  <si>
    <t>Emperor Multimedia Group (EMG)</t>
  </si>
  <si>
    <t>American Splendor</t>
  </si>
  <si>
    <t>Shari Springer Berman</t>
  </si>
  <si>
    <t>Harvey Pekar</t>
  </si>
  <si>
    <t>Paul Giamatti</t>
  </si>
  <si>
    <t>The Shape of Things</t>
  </si>
  <si>
    <t>Paul Rudd</t>
  </si>
  <si>
    <t>Mepris Films</t>
  </si>
  <si>
    <t>Party Monster</t>
  </si>
  <si>
    <t>October 17, 2003 (United Kingdom)</t>
  </si>
  <si>
    <t>Fenton Bailey</t>
  </si>
  <si>
    <t>World of Wonder Productions</t>
  </si>
  <si>
    <t>Bringing Down the House</t>
  </si>
  <si>
    <t>Jason Filardi</t>
  </si>
  <si>
    <t>Willard</t>
  </si>
  <si>
    <t>Love Don't Cost a Thing</t>
  </si>
  <si>
    <t>The Best of Youth</t>
  </si>
  <si>
    <t>June 20, 2003 (Italy)</t>
  </si>
  <si>
    <t>Marco Tullio Giordana</t>
  </si>
  <si>
    <t>Sandro Petraglia</t>
  </si>
  <si>
    <t>Luigi Lo Cascio</t>
  </si>
  <si>
    <t>BiBi Film</t>
  </si>
  <si>
    <t>The in-Laws</t>
  </si>
  <si>
    <t>Confidence</t>
  </si>
  <si>
    <t>Doug Jung</t>
  </si>
  <si>
    <t>Latter Days</t>
  </si>
  <si>
    <t>July 1, 2004 (Israel)</t>
  </si>
  <si>
    <t>C. Jay Cox</t>
  </si>
  <si>
    <t>Wes Ramsey</t>
  </si>
  <si>
    <t>Funny Boy Films</t>
  </si>
  <si>
    <t>Beyond Borders</t>
  </si>
  <si>
    <t>Caspian Tredwell-Owen</t>
  </si>
  <si>
    <t>Mandalay Pictures</t>
  </si>
  <si>
    <t>It Runs in the Family</t>
  </si>
  <si>
    <t>Jesse Wigutow</t>
  </si>
  <si>
    <t>Buena Vista International</t>
  </si>
  <si>
    <t>Chasing Papi</t>
  </si>
  <si>
    <t>Linda Mendoza</t>
  </si>
  <si>
    <t>Laura Angelica Simon</t>
  </si>
  <si>
    <t>Eduardo VerÃ¡stegui</t>
  </si>
  <si>
    <t>The Fighting Temptations</t>
  </si>
  <si>
    <t>Elizabeth Hunter</t>
  </si>
  <si>
    <t>Anything Else</t>
  </si>
  <si>
    <t>I Capture the Castle</t>
  </si>
  <si>
    <t>Tim Fywell</t>
  </si>
  <si>
    <t>Romola Garai</t>
  </si>
  <si>
    <t>Camp</t>
  </si>
  <si>
    <t>Don Dixon</t>
  </si>
  <si>
    <t>The Jungle Book 2</t>
  </si>
  <si>
    <t>Steve Trenbirth</t>
  </si>
  <si>
    <t>Karl Geurs</t>
  </si>
  <si>
    <t>My Boss's Daughter</t>
  </si>
  <si>
    <t>A Guy Thing</t>
  </si>
  <si>
    <t>Jason Lee</t>
  </si>
  <si>
    <t>Intermission</t>
  </si>
  <si>
    <t>April 16, 2004 (United States)</t>
  </si>
  <si>
    <t>John Crowley</t>
  </si>
  <si>
    <t>Mark O'Rowe</t>
  </si>
  <si>
    <t>All the Real Girls</t>
  </si>
  <si>
    <t>August 1, 2003 (United Kingdom)</t>
  </si>
  <si>
    <t>David Gordon Green</t>
  </si>
  <si>
    <t>Zooey Deschanel</t>
  </si>
  <si>
    <t>From Justin to Kelly</t>
  </si>
  <si>
    <t>Kim Fuller</t>
  </si>
  <si>
    <t>Kelly Clarkson</t>
  </si>
  <si>
    <t>19 Entertainment</t>
  </si>
  <si>
    <t>Owning Mahowny</t>
  </si>
  <si>
    <t>September 25, 2003 (Argentina)</t>
  </si>
  <si>
    <t>Richard Kwietniowski</t>
  </si>
  <si>
    <t>Gary Stephen Ross</t>
  </si>
  <si>
    <t>Head of State</t>
  </si>
  <si>
    <t>The Singing Detective</t>
  </si>
  <si>
    <t>November 14, 2003 (Brazil)</t>
  </si>
  <si>
    <t>Pieces of April</t>
  </si>
  <si>
    <t>November 28, 2003 (United States)</t>
  </si>
  <si>
    <t>Code 46</t>
  </si>
  <si>
    <t>September 17, 2004 (United Kingdom)</t>
  </si>
  <si>
    <t>Time of the Wolf</t>
  </si>
  <si>
    <t>October 8, 2003 (France)</t>
  </si>
  <si>
    <t>Barely Legal</t>
  </si>
  <si>
    <t>May 25, 2006 (Thailand)</t>
  </si>
  <si>
    <t>Erik von Detten</t>
  </si>
  <si>
    <t>International West Pictures (IWP)</t>
  </si>
  <si>
    <t>Nathalie...</t>
  </si>
  <si>
    <t>January 7, 2004 (France)</t>
  </si>
  <si>
    <t>Anne Fontaine</t>
  </si>
  <si>
    <t>The Order</t>
  </si>
  <si>
    <t>Gozu</t>
  </si>
  <si>
    <t>July 14, 2004 (France)</t>
  </si>
  <si>
    <t>YÃ»ta Sone</t>
  </si>
  <si>
    <t>Rakueisha</t>
  </si>
  <si>
    <t>Veronica Guerin</t>
  </si>
  <si>
    <t>Carol Doyle</t>
  </si>
  <si>
    <t>Shade</t>
  </si>
  <si>
    <t>May 9, 2004 (United States)</t>
  </si>
  <si>
    <t>Damian Nieman</t>
  </si>
  <si>
    <t>Joe Nicolo</t>
  </si>
  <si>
    <t>Cobalt Media Group</t>
  </si>
  <si>
    <t>The Mother</t>
  </si>
  <si>
    <t>June 18, 2004 (United States)</t>
  </si>
  <si>
    <t>Anne Reid</t>
  </si>
  <si>
    <t>Sylvia</t>
  </si>
  <si>
    <t>Christine Jeffs</t>
  </si>
  <si>
    <t>John Brownlow</t>
  </si>
  <si>
    <t>Rugrats Go Wild</t>
  </si>
  <si>
    <t>John Eng</t>
  </si>
  <si>
    <t>Kate Boutilier</t>
  </si>
  <si>
    <t>Jodi Carlisle</t>
  </si>
  <si>
    <t>Klasky-Csupo</t>
  </si>
  <si>
    <t>The Divorce</t>
  </si>
  <si>
    <t>Diane Johnson</t>
  </si>
  <si>
    <t>Luther</t>
  </si>
  <si>
    <t>Camille Thomasson</t>
  </si>
  <si>
    <t>Joseph Fiennes</t>
  </si>
  <si>
    <t>Eikon Film</t>
  </si>
  <si>
    <t>Pride and Prejudice</t>
  </si>
  <si>
    <t>Andrew Black</t>
  </si>
  <si>
    <t>Kam Heskin</t>
  </si>
  <si>
    <t>Bestboy Pictures</t>
  </si>
  <si>
    <t>Saints and Soldiers</t>
  </si>
  <si>
    <t>March 25, 2005 (United States)</t>
  </si>
  <si>
    <t>Ryan Little</t>
  </si>
  <si>
    <t>Geoffrey Panos</t>
  </si>
  <si>
    <t>Corbin Allred</t>
  </si>
  <si>
    <t>Go Films</t>
  </si>
  <si>
    <t>Carandiru</t>
  </si>
  <si>
    <t>April 11, 2003 (Brazil)</t>
  </si>
  <si>
    <t>Enrique Diaz</t>
  </si>
  <si>
    <t>BR PetrobrÃ¡s</t>
  </si>
  <si>
    <t>Taxi 3</t>
  </si>
  <si>
    <t>January 29, 2003 (France)</t>
  </si>
  <si>
    <t>My Life Without Me</t>
  </si>
  <si>
    <t>March 7, 2003 (Spain)</t>
  </si>
  <si>
    <t>Isabel Coixet</t>
  </si>
  <si>
    <t>The Company</t>
  </si>
  <si>
    <t>May 7, 2004 (United Kingdom)</t>
  </si>
  <si>
    <t>The Barbarian Invasions</t>
  </si>
  <si>
    <t>March 5, 2004 (United States)</t>
  </si>
  <si>
    <t>RÃ©my Girard</t>
  </si>
  <si>
    <t>Pyramide Productions</t>
  </si>
  <si>
    <t>Good Boy</t>
  </si>
  <si>
    <t>John Hoffman</t>
  </si>
  <si>
    <t>Zeke Richardson</t>
  </si>
  <si>
    <t>Liam Aiken</t>
  </si>
  <si>
    <t>The United States of Leland</t>
  </si>
  <si>
    <t>March 25, 2005 (Italy)</t>
  </si>
  <si>
    <t>Matthew Ryan Hoge</t>
  </si>
  <si>
    <t>How to Deal</t>
  </si>
  <si>
    <t>Clare Kilner</t>
  </si>
  <si>
    <t>Sarah Dessen</t>
  </si>
  <si>
    <t>It's All About Love</t>
  </si>
  <si>
    <t>January 10, 2003 (Denmark)</t>
  </si>
  <si>
    <t>Mogens Rukov</t>
  </si>
  <si>
    <t>Masked and Anonymous</t>
  </si>
  <si>
    <t>August 8, 2003 (Canada)</t>
  </si>
  <si>
    <t>Larry Charles</t>
  </si>
  <si>
    <t>Bob Dylan</t>
  </si>
  <si>
    <t>American Entertainment Investors</t>
  </si>
  <si>
    <t>Control</t>
  </si>
  <si>
    <t>November 20, 2003 (Hungary)</t>
  </si>
  <si>
    <t>NimrÃ³d Antal</t>
  </si>
  <si>
    <t>Jim Adler</t>
  </si>
  <si>
    <t>SÃ¡ndor CsÃ¡nyi</t>
  </si>
  <si>
    <t>CafÃ© Film</t>
  </si>
  <si>
    <t>The Girl Next Door</t>
  </si>
  <si>
    <t>April 9, 2004 (United States)</t>
  </si>
  <si>
    <t>David Wagner</t>
  </si>
  <si>
    <t>Emile Hirsch</t>
  </si>
  <si>
    <t>EuroTrip</t>
  </si>
  <si>
    <t>Jeff Schaffer</t>
  </si>
  <si>
    <t>Alec Berg</t>
  </si>
  <si>
    <t>Scott Mechlowicz</t>
  </si>
  <si>
    <t>Dodgeball: A True Underdog Story</t>
  </si>
  <si>
    <t>Rawson Marshall Thurber</t>
  </si>
  <si>
    <t>White Chicks</t>
  </si>
  <si>
    <t>June 23, 2004 (United States)</t>
  </si>
  <si>
    <t>Mean Girls</t>
  </si>
  <si>
    <t>April 30, 2004 (United States)</t>
  </si>
  <si>
    <t>Rosalind Wiseman</t>
  </si>
  <si>
    <t>Harry Potter and the Prisoner of Azkaban</t>
  </si>
  <si>
    <t>June 4, 2004 (United States)</t>
  </si>
  <si>
    <t>Troy</t>
  </si>
  <si>
    <t>Eternal Sunshine of the Spotless Mind</t>
  </si>
  <si>
    <t>March 19, 2004 (United States)</t>
  </si>
  <si>
    <t>Kill Bill: Vol. 2</t>
  </si>
  <si>
    <t>The Notebook</t>
  </si>
  <si>
    <t>June 25, 2004 (United States)</t>
  </si>
  <si>
    <t>The Terminal</t>
  </si>
  <si>
    <t>Van Helsing</t>
  </si>
  <si>
    <t>May 7, 2004 (United States)</t>
  </si>
  <si>
    <t>Hugh Jackman</t>
  </si>
  <si>
    <t>The Incredibles</t>
  </si>
  <si>
    <t>November 5, 2004 (United States)</t>
  </si>
  <si>
    <t>Craig T. Nelson</t>
  </si>
  <si>
    <t>Saw</t>
  </si>
  <si>
    <t>October 29, 2004 (United States)</t>
  </si>
  <si>
    <t>James Wan</t>
  </si>
  <si>
    <t>Leigh Whannell</t>
  </si>
  <si>
    <t>Evolution Entertainment</t>
  </si>
  <si>
    <t>Collateral</t>
  </si>
  <si>
    <t>August 6, 2004 (United States)</t>
  </si>
  <si>
    <t>Stuart Beattie</t>
  </si>
  <si>
    <t>Forward Pass</t>
  </si>
  <si>
    <t>Spider-Man 2</t>
  </si>
  <si>
    <t>June 30, 2004 (United States)</t>
  </si>
  <si>
    <t>The Punisher</t>
  </si>
  <si>
    <t>I, Robot</t>
  </si>
  <si>
    <t>July 16, 2004 (United States)</t>
  </si>
  <si>
    <t>Jeff Vintar</t>
  </si>
  <si>
    <t>Howl's Moving Castle</t>
  </si>
  <si>
    <t>June 17, 2005 (United States)</t>
  </si>
  <si>
    <t>Chieko BaishÃ´</t>
  </si>
  <si>
    <t>Buena Vista Home Entertainment</t>
  </si>
  <si>
    <t>Spanglish</t>
  </si>
  <si>
    <t>December 17, 2004 (United States)</t>
  </si>
  <si>
    <t>Million Dollar Baby</t>
  </si>
  <si>
    <t>January 28, 2005 (United States)</t>
  </si>
  <si>
    <t>Paul Haggis</t>
  </si>
  <si>
    <t>Shaun of the Dead</t>
  </si>
  <si>
    <t>September 24, 2004 (United States)</t>
  </si>
  <si>
    <t>Edgar Wright</t>
  </si>
  <si>
    <t>Simon Pegg</t>
  </si>
  <si>
    <t>The Village</t>
  </si>
  <si>
    <t>July 30, 2004 (United States)</t>
  </si>
  <si>
    <t>My Summer of Love</t>
  </si>
  <si>
    <t>July 1, 2005 (United States)</t>
  </si>
  <si>
    <t>Pawel Pawlikowski</t>
  </si>
  <si>
    <t>Helen Cross</t>
  </si>
  <si>
    <t>Natalie Press</t>
  </si>
  <si>
    <t>Apocalypso Pictures</t>
  </si>
  <si>
    <t>The Butterfly Effect</t>
  </si>
  <si>
    <t>January 23, 2004 (United States)</t>
  </si>
  <si>
    <t>Eric Bress</t>
  </si>
  <si>
    <t>BenderSpink</t>
  </si>
  <si>
    <t>The Day After Tomorrow</t>
  </si>
  <si>
    <t>Layer Cake</t>
  </si>
  <si>
    <t>June 3, 2005 (United States)</t>
  </si>
  <si>
    <t>Matthew Vaughn</t>
  </si>
  <si>
    <t>J.J. Connolly</t>
  </si>
  <si>
    <t>Daniel Craig</t>
  </si>
  <si>
    <t>Napoleon Dynamite</t>
  </si>
  <si>
    <t>Jared Hess</t>
  </si>
  <si>
    <t>Jon Heder</t>
  </si>
  <si>
    <t>50 First Dates</t>
  </si>
  <si>
    <t>George Wing</t>
  </si>
  <si>
    <t>Downfall</t>
  </si>
  <si>
    <t>April 8, 2005 (United States)</t>
  </si>
  <si>
    <t>Bernd Eichinger</t>
  </si>
  <si>
    <t>13 Going on 30</t>
  </si>
  <si>
    <t>Gary Winick</t>
  </si>
  <si>
    <t>Jennifer Garner</t>
  </si>
  <si>
    <t>Shrek 2</t>
  </si>
  <si>
    <t>May 19, 2004 (United States)</t>
  </si>
  <si>
    <t>May 6, 2005 (United States)</t>
  </si>
  <si>
    <t>Don Cheadle</t>
  </si>
  <si>
    <t>Bob Yari Productions</t>
  </si>
  <si>
    <t>The Bourne Supremacy</t>
  </si>
  <si>
    <t>July 23, 2004 (United States)</t>
  </si>
  <si>
    <t>Dawn of the Dead</t>
  </si>
  <si>
    <t>Zack Snyder</t>
  </si>
  <si>
    <t>Strike Entertainment</t>
  </si>
  <si>
    <t>The Passion of the Christ</t>
  </si>
  <si>
    <t>February 25, 2004 (United States)</t>
  </si>
  <si>
    <t>Benedict Fitzgerald</t>
  </si>
  <si>
    <t>Resident Evil: Apocalypse</t>
  </si>
  <si>
    <t>September 10, 2004 (United States)</t>
  </si>
  <si>
    <t>Alexander Witt</t>
  </si>
  <si>
    <t>Hellboy</t>
  </si>
  <si>
    <t>April 2, 2004 (United States)</t>
  </si>
  <si>
    <t>Anchorman: The Legend of Ron Burgundy</t>
  </si>
  <si>
    <t>July 9, 2004 (United States)</t>
  </si>
  <si>
    <t>Adam McKay</t>
  </si>
  <si>
    <t>Walking Tall</t>
  </si>
  <si>
    <t>Mort Briskin</t>
  </si>
  <si>
    <t>The Life Aquatic with Steve Zissou</t>
  </si>
  <si>
    <t>A Series of Unfortunate Events</t>
  </si>
  <si>
    <t>The Machinist</t>
  </si>
  <si>
    <t>December 3, 2004 (United States)</t>
  </si>
  <si>
    <t>Scott Kosar</t>
  </si>
  <si>
    <t>Filmax Group</t>
  </si>
  <si>
    <t>December 10, 2004 (United Kingdom)</t>
  </si>
  <si>
    <t>Closer</t>
  </si>
  <si>
    <t>Patrick Marber</t>
  </si>
  <si>
    <t>National Treasure</t>
  </si>
  <si>
    <t>November 19, 2004 (United States)</t>
  </si>
  <si>
    <t>Alexander</t>
  </si>
  <si>
    <t>November 24, 2004 (United States)</t>
  </si>
  <si>
    <t>The Chronicles of Riddick</t>
  </si>
  <si>
    <t>9 Songs</t>
  </si>
  <si>
    <t>March 11, 2005 (United Kingdom)</t>
  </si>
  <si>
    <t>Kieran O'Brien</t>
  </si>
  <si>
    <t>The Manchurian Candidate</t>
  </si>
  <si>
    <t>King Arthur</t>
  </si>
  <si>
    <t>July 7, 2004 (United States)</t>
  </si>
  <si>
    <t>Ocean's Twelve</t>
  </si>
  <si>
    <t>December 10, 2004 (United States)</t>
  </si>
  <si>
    <t>George Nolfi</t>
  </si>
  <si>
    <t>Harold &amp; Kumar Go to White Castle</t>
  </si>
  <si>
    <t>Jon Hurwitz</t>
  </si>
  <si>
    <t>John Cho</t>
  </si>
  <si>
    <t>Endgame Entertainment</t>
  </si>
  <si>
    <t>Blade: Trinity</t>
  </si>
  <si>
    <t>December 8, 2004 (United States)</t>
  </si>
  <si>
    <t>Alien vs. Predator</t>
  </si>
  <si>
    <t>August 13, 2004 (United States)</t>
  </si>
  <si>
    <t>Meet the Fockers</t>
  </si>
  <si>
    <t>December 22, 2004 (United States)</t>
  </si>
  <si>
    <t>Sideways</t>
  </si>
  <si>
    <t>October 22, 2004 (United States)</t>
  </si>
  <si>
    <t>Rex Pickett</t>
  </si>
  <si>
    <t>Friday Night Lights</t>
  </si>
  <si>
    <t>October 8, 2004 (United States)</t>
  </si>
  <si>
    <t>Starsky &amp; Hutch</t>
  </si>
  <si>
    <t>William Blinn</t>
  </si>
  <si>
    <t>Shark Tale</t>
  </si>
  <si>
    <t>October 1, 2004 (United States)</t>
  </si>
  <si>
    <t>Before Sunset</t>
  </si>
  <si>
    <t>Warner Independent Pictures (WIP)</t>
  </si>
  <si>
    <t>Ella Enchanted</t>
  </si>
  <si>
    <t>Anne Hathaway</t>
  </si>
  <si>
    <t>Primer</t>
  </si>
  <si>
    <t>May 27, 2005 (Spain)</t>
  </si>
  <si>
    <t>Shane Carruth</t>
  </si>
  <si>
    <t>ERBP</t>
  </si>
  <si>
    <t>A Cinderella Story</t>
  </si>
  <si>
    <t>Leigh Dunlap</t>
  </si>
  <si>
    <t>Along Came Polly</t>
  </si>
  <si>
    <t>John Hamburg</t>
  </si>
  <si>
    <t>Somersault</t>
  </si>
  <si>
    <t>September 16, 2004 (Australia)</t>
  </si>
  <si>
    <t>Cate Shortland</t>
  </si>
  <si>
    <t>Abbie Cornish</t>
  </si>
  <si>
    <t>Red Carpet Productions</t>
  </si>
  <si>
    <t>The SpongeBob SquarePants Movie</t>
  </si>
  <si>
    <t>Stephen Hillenburg</t>
  </si>
  <si>
    <t>Derek Drymon</t>
  </si>
  <si>
    <t>Tom Kenny</t>
  </si>
  <si>
    <t>Scooby-Doo 2: Monsters Unleashed</t>
  </si>
  <si>
    <t>The Ladykillers</t>
  </si>
  <si>
    <t>Hotel Rwanda</t>
  </si>
  <si>
    <t>February 4, 2005 (United States)</t>
  </si>
  <si>
    <t>Terry George</t>
  </si>
  <si>
    <t>Keir Pearson</t>
  </si>
  <si>
    <t>Taking Lives</t>
  </si>
  <si>
    <t>Michael Pye</t>
  </si>
  <si>
    <t>Kung Fu Hustle</t>
  </si>
  <si>
    <t>April 22, 2005 (United States)</t>
  </si>
  <si>
    <t>Columbia Pictures Film Production Asia</t>
  </si>
  <si>
    <t>The Perfect Score</t>
  </si>
  <si>
    <t>Garden State</t>
  </si>
  <si>
    <t>Zach Braff</t>
  </si>
  <si>
    <t>Camelot Pictures</t>
  </si>
  <si>
    <t>The Princess Diaries 2: Royal Engagement</t>
  </si>
  <si>
    <t>August 11, 2004 (United States)</t>
  </si>
  <si>
    <t>Twisted</t>
  </si>
  <si>
    <t>February 27, 2004 (United States)</t>
  </si>
  <si>
    <t>Sarah Thorp</t>
  </si>
  <si>
    <t>Catwoman</t>
  </si>
  <si>
    <t>Pitof</t>
  </si>
  <si>
    <t>Seed of Chucky</t>
  </si>
  <si>
    <t>November 12, 2004 (United States)</t>
  </si>
  <si>
    <t>Rogue Pictures</t>
  </si>
  <si>
    <t>September 29, 2004 (Hong Kong)</t>
  </si>
  <si>
    <t>Torque</t>
  </si>
  <si>
    <t>Joseph Kahn</t>
  </si>
  <si>
    <t>Matt Johnson</t>
  </si>
  <si>
    <t>Martin Henderson</t>
  </si>
  <si>
    <t>Ray</t>
  </si>
  <si>
    <t>Chasing Liberty</t>
  </si>
  <si>
    <t>Derek Guiley</t>
  </si>
  <si>
    <t>Secret Window</t>
  </si>
  <si>
    <t>March 12, 2004 (United States)</t>
  </si>
  <si>
    <t>Grand Slam Productions</t>
  </si>
  <si>
    <t>Bride &amp; Prejudice</t>
  </si>
  <si>
    <t>March 11, 2005 (United States)</t>
  </si>
  <si>
    <t>Finding Neverland</t>
  </si>
  <si>
    <t>Allan Knee</t>
  </si>
  <si>
    <t>Team America: World Police</t>
  </si>
  <si>
    <t>October 15, 2004 (United States)</t>
  </si>
  <si>
    <t>Sleepover</t>
  </si>
  <si>
    <t>Joe Nussbaum</t>
  </si>
  <si>
    <t>The Grudge</t>
  </si>
  <si>
    <t>Stephen Susco</t>
  </si>
  <si>
    <t>Around the World in 80 Days</t>
  </si>
  <si>
    <t>June 16, 2004 (United States)</t>
  </si>
  <si>
    <t>Jules Verne</t>
  </si>
  <si>
    <t>Wimbledon</t>
  </si>
  <si>
    <t>September 17, 2004 (United States)</t>
  </si>
  <si>
    <t>The Adventures of Sharkboy and Lavagirl 3-D</t>
  </si>
  <si>
    <t>Cayden Boyd</t>
  </si>
  <si>
    <t>The Polar Express</t>
  </si>
  <si>
    <t>November 10, 2004 (United States)</t>
  </si>
  <si>
    <t>Chris Van Allsburg</t>
  </si>
  <si>
    <t>Without a Paddle</t>
  </si>
  <si>
    <t>Miracle</t>
  </si>
  <si>
    <t>Gavin O'Connor</t>
  </si>
  <si>
    <t>Eric Guggenheim</t>
  </si>
  <si>
    <t>Pop Pop Productions</t>
  </si>
  <si>
    <t>Mindhunters</t>
  </si>
  <si>
    <t>May 13, 2005 (United States)</t>
  </si>
  <si>
    <t>Mysterious Skin</t>
  </si>
  <si>
    <t>Brady Corbet</t>
  </si>
  <si>
    <t>Antidote Films (I)</t>
  </si>
  <si>
    <t>The Prince and Me</t>
  </si>
  <si>
    <t>Mark Amin</t>
  </si>
  <si>
    <t>October 6, 2004 (United States)</t>
  </si>
  <si>
    <t>Queen Latifah</t>
  </si>
  <si>
    <t>Wicker Park</t>
  </si>
  <si>
    <t>September 3, 2004 (United States)</t>
  </si>
  <si>
    <t>Gilles Mimouni</t>
  </si>
  <si>
    <t>Cellular</t>
  </si>
  <si>
    <t>Kinsey</t>
  </si>
  <si>
    <t>January 7, 2005 (United States)</t>
  </si>
  <si>
    <t>Anacondas: The Hunt for the Blood Orchid</t>
  </si>
  <si>
    <t>The Heart Is Deceitful Above All Things</t>
  </si>
  <si>
    <t>January 19, 2005 (France)</t>
  </si>
  <si>
    <t>Laura Albert</t>
  </si>
  <si>
    <t>Above All Things Inc.</t>
  </si>
  <si>
    <t>Confessions of a Teenage Drama Queen</t>
  </si>
  <si>
    <t>Sara Sugarman</t>
  </si>
  <si>
    <t>Dyan Sheldon</t>
  </si>
  <si>
    <t>Raising Helen</t>
  </si>
  <si>
    <t>Fat Albert</t>
  </si>
  <si>
    <t>Kenan Thompson</t>
  </si>
  <si>
    <t>Sky Captain and the World of Tomorrow</t>
  </si>
  <si>
    <t>Kerry Conran</t>
  </si>
  <si>
    <t>The Final Cut</t>
  </si>
  <si>
    <t>Omar Naim</t>
  </si>
  <si>
    <t>Lions Gate Entertainment</t>
  </si>
  <si>
    <t>The Stepford Wives</t>
  </si>
  <si>
    <t>Shall We Dance</t>
  </si>
  <si>
    <t>Masayuki SuÃ´</t>
  </si>
  <si>
    <t>House of Flying Daggers</t>
  </si>
  <si>
    <t>January 14, 2005 (United States)</t>
  </si>
  <si>
    <t>Ziyi Zhang</t>
  </si>
  <si>
    <t>Beijing New Picture Film</t>
  </si>
  <si>
    <t>District B13</t>
  </si>
  <si>
    <t>June 2, 2006 (United States)</t>
  </si>
  <si>
    <t>Pierre Morel</t>
  </si>
  <si>
    <t>Cyril Raffaelli</t>
  </si>
  <si>
    <t>Dead Man's Shoes</t>
  </si>
  <si>
    <t>October 1, 2004 (Ireland)</t>
  </si>
  <si>
    <t>Warp Films</t>
  </si>
  <si>
    <t>After the Sunset</t>
  </si>
  <si>
    <t>Paul Zbyszewski</t>
  </si>
  <si>
    <t>A Very Long Engagement</t>
  </si>
  <si>
    <t>SÃ©bastien Japrisot</t>
  </si>
  <si>
    <t>2003 Productions</t>
  </si>
  <si>
    <t>The Forgotten</t>
  </si>
  <si>
    <t>Flight of the Phoenix</t>
  </si>
  <si>
    <t>Lukas Heller</t>
  </si>
  <si>
    <t>Saved!</t>
  </si>
  <si>
    <t>Brian Dannelly</t>
  </si>
  <si>
    <t>Jena Malone</t>
  </si>
  <si>
    <t>Garfield</t>
  </si>
  <si>
    <t>Jim Davis</t>
  </si>
  <si>
    <t>In Good Company</t>
  </si>
  <si>
    <t>First Daughter</t>
  </si>
  <si>
    <t>Jersey Girl</t>
  </si>
  <si>
    <t>The Alamo</t>
  </si>
  <si>
    <t>A Love Song for Bobby Long</t>
  </si>
  <si>
    <t>January 21, 2005 (United States)</t>
  </si>
  <si>
    <t>Shainee Gabel</t>
  </si>
  <si>
    <t>Ronald Everett Capps</t>
  </si>
  <si>
    <t>Raise Your Voice</t>
  </si>
  <si>
    <t>Mitch Rotter</t>
  </si>
  <si>
    <t>Hidalgo</t>
  </si>
  <si>
    <t>Viggo Mortensen</t>
  </si>
  <si>
    <t>Bridget Jones: The Edge of Reason</t>
  </si>
  <si>
    <t>Mean Creek</t>
  </si>
  <si>
    <t>September 29, 2004 (France)</t>
  </si>
  <si>
    <t>Jacob Estes</t>
  </si>
  <si>
    <t>Rory Culkin</t>
  </si>
  <si>
    <t>Whitewater Films</t>
  </si>
  <si>
    <t>Dirty Dancing: Havana Nights</t>
  </si>
  <si>
    <t>Guy Ferland</t>
  </si>
  <si>
    <t>Kate Gunzinger</t>
  </si>
  <si>
    <t>Diego Luna</t>
  </si>
  <si>
    <t>D.E.B.S.</t>
  </si>
  <si>
    <t>Angela Robinson</t>
  </si>
  <si>
    <t>Sara Foster</t>
  </si>
  <si>
    <t>The Motorcycle Diaries</t>
  </si>
  <si>
    <t>Ernesto 'Che' Guevara</t>
  </si>
  <si>
    <t>Gael GarcÃ­a Bernal</t>
  </si>
  <si>
    <t>Club Dread</t>
  </si>
  <si>
    <t>Broken Lizard Industries</t>
  </si>
  <si>
    <t>Eros</t>
  </si>
  <si>
    <t>December 3, 2004 (Italy)</t>
  </si>
  <si>
    <t>Bad Education</t>
  </si>
  <si>
    <t>Soul Plane</t>
  </si>
  <si>
    <t>Jessy Terrero</t>
  </si>
  <si>
    <t>Bo Zenga</t>
  </si>
  <si>
    <t>Dwayne Adway</t>
  </si>
  <si>
    <t>3-Iron</t>
  </si>
  <si>
    <t>October 15, 2004 (South Korea)</t>
  </si>
  <si>
    <t>Seung-Yun Lee</t>
  </si>
  <si>
    <t>Kim Ki-Duk Film</t>
  </si>
  <si>
    <t>Thunderbirds</t>
  </si>
  <si>
    <t>Gerry Anderson</t>
  </si>
  <si>
    <t>New York Minute</t>
  </si>
  <si>
    <t>Emily Fox</t>
  </si>
  <si>
    <t>Mary-Kate Olsen</t>
  </si>
  <si>
    <t>Birth</t>
  </si>
  <si>
    <t>Vanity Fair</t>
  </si>
  <si>
    <t>September 1, 2004 (United States)</t>
  </si>
  <si>
    <t>Matthew Faulk</t>
  </si>
  <si>
    <t>Exorcist: the Beginning</t>
  </si>
  <si>
    <t>A Dirty Shame</t>
  </si>
  <si>
    <t>Tracey Ullman</t>
  </si>
  <si>
    <t>Swades</t>
  </si>
  <si>
    <t>December 17, 2004 (India)</t>
  </si>
  <si>
    <t>M.G. Sathya</t>
  </si>
  <si>
    <t>Ashutosh Gowariker Productions</t>
  </si>
  <si>
    <t>I Heart Huckabees</t>
  </si>
  <si>
    <t>The Sea Inside</t>
  </si>
  <si>
    <t>March 4, 2005 (United States)</t>
  </si>
  <si>
    <t>Sogepaq</t>
  </si>
  <si>
    <t>The Door in the Floor</t>
  </si>
  <si>
    <t>Tod Williams</t>
  </si>
  <si>
    <t>The Whole Ten Yards</t>
  </si>
  <si>
    <t>Nine Yards Two Productions</t>
  </si>
  <si>
    <t>Envy</t>
  </si>
  <si>
    <t>Steve Adams</t>
  </si>
  <si>
    <t>Alfie</t>
  </si>
  <si>
    <t>Bill Naughton</t>
  </si>
  <si>
    <t>Superbabies: Baby Geniuses 2</t>
  </si>
  <si>
    <t>Robert Grasmere</t>
  </si>
  <si>
    <t>Nobody Knows</t>
  </si>
  <si>
    <t>October 21, 2004 (Hong Kong)</t>
  </si>
  <si>
    <t>YÃ»ya Yagira</t>
  </si>
  <si>
    <t>Black Friday</t>
  </si>
  <si>
    <t>February 9, 2007 (India)</t>
  </si>
  <si>
    <t>Anurag Kashyap</t>
  </si>
  <si>
    <t>Kay Kay Menon</t>
  </si>
  <si>
    <t>Mid Day Multimedia Limited</t>
  </si>
  <si>
    <t>Johnson Family Vacation</t>
  </si>
  <si>
    <t>April 7, 2004 (United States)</t>
  </si>
  <si>
    <t>Christopher Erskin</t>
  </si>
  <si>
    <t>Todd R. Jones</t>
  </si>
  <si>
    <t>Cedric the Entertainer</t>
  </si>
  <si>
    <t>The Chorus</t>
  </si>
  <si>
    <t>March 17, 2004 (France)</t>
  </si>
  <si>
    <t>Christophe Barratier</t>
  </si>
  <si>
    <t>Georges Chaperot</t>
  </si>
  <si>
    <t>GÃ©rard Jugnot</t>
  </si>
  <si>
    <t>Vega Film</t>
  </si>
  <si>
    <t>The Woodsman</t>
  </si>
  <si>
    <t>January 28, 2005 (Greece)</t>
  </si>
  <si>
    <t>Nicole Kassell</t>
  </si>
  <si>
    <t>Steven Fechter</t>
  </si>
  <si>
    <t>Dash Films</t>
  </si>
  <si>
    <t>Three... Extremes</t>
  </si>
  <si>
    <t>August 20, 2004 (South Korea)</t>
  </si>
  <si>
    <t>Fruit Chan</t>
  </si>
  <si>
    <t>Bai Ling</t>
  </si>
  <si>
    <t>Applause Pictures</t>
  </si>
  <si>
    <t>Spartan</t>
  </si>
  <si>
    <t>Home on the Range</t>
  </si>
  <si>
    <t>Will Finn</t>
  </si>
  <si>
    <t>Christmas with the Kranks</t>
  </si>
  <si>
    <t>Win a Date with Tad Hamilton!</t>
  </si>
  <si>
    <t>Victor Levin</t>
  </si>
  <si>
    <t>Night Watch</t>
  </si>
  <si>
    <t>March 3, 2006 (United States)</t>
  </si>
  <si>
    <t>Timur Bekmambetov</t>
  </si>
  <si>
    <t>Konstantin Khabenskiy</t>
  </si>
  <si>
    <t>Bazelevs Production</t>
  </si>
  <si>
    <t>The Merchant of Venice</t>
  </si>
  <si>
    <t>February 18, 2005 (United States)</t>
  </si>
  <si>
    <t>Movision</t>
  </si>
  <si>
    <t>Ladder 49</t>
  </si>
  <si>
    <t>The Libertine</t>
  </si>
  <si>
    <t>March 10, 2006 (United States)</t>
  </si>
  <si>
    <t>Laurence Dunmore</t>
  </si>
  <si>
    <t>Stephen Jeffreys</t>
  </si>
  <si>
    <t>The Weinstein Company</t>
  </si>
  <si>
    <t>Ma mÃ¨re</t>
  </si>
  <si>
    <t>May 19, 2004 (France)</t>
  </si>
  <si>
    <t>Christophe HonorÃ©</t>
  </si>
  <si>
    <t>Georges Bataille</t>
  </si>
  <si>
    <t>You Got Served</t>
  </si>
  <si>
    <t>Chris Stokes</t>
  </si>
  <si>
    <t>Omarion</t>
  </si>
  <si>
    <t>A Good Woman</t>
  </si>
  <si>
    <t>May 13, 2005 (United Kingdom)</t>
  </si>
  <si>
    <t>Beyond the Sea</t>
  </si>
  <si>
    <t>December 29, 2004 (United States)</t>
  </si>
  <si>
    <t>Ladies in Lavender</t>
  </si>
  <si>
    <t>May 27, 2005 (United States)</t>
  </si>
  <si>
    <t>Charles Dance</t>
  </si>
  <si>
    <t>William J. Locke</t>
  </si>
  <si>
    <t>UK Film Council</t>
  </si>
  <si>
    <t>Eulogy</t>
  </si>
  <si>
    <t>September 26, 2004 (Greece)</t>
  </si>
  <si>
    <t>Michael Clancy</t>
  </si>
  <si>
    <t>Ray Romano</t>
  </si>
  <si>
    <t>Eulogy Productions LLC</t>
  </si>
  <si>
    <t>Before the Fall</t>
  </si>
  <si>
    <t>January 13, 2005 (Germany)</t>
  </si>
  <si>
    <t>Dennis Gansel</t>
  </si>
  <si>
    <t>Max Riemelt</t>
  </si>
  <si>
    <t>Olga Film</t>
  </si>
  <si>
    <t>Saving Face</t>
  </si>
  <si>
    <t>Alice Wu</t>
  </si>
  <si>
    <t>The Big Bounce</t>
  </si>
  <si>
    <t>Shangri-La Entertainment</t>
  </si>
  <si>
    <t>Veer-Zaara</t>
  </si>
  <si>
    <t>November 12, 2004 (India)</t>
  </si>
  <si>
    <t>Yash Chopra</t>
  </si>
  <si>
    <t>Aditya Chopra</t>
  </si>
  <si>
    <t>Yash Raj Films</t>
  </si>
  <si>
    <t>Little Black Book</t>
  </si>
  <si>
    <t>Nick Hurran</t>
  </si>
  <si>
    <t>Melissa Carter</t>
  </si>
  <si>
    <t>Laws of Attraction</t>
  </si>
  <si>
    <t>Aline Brosh McKenna</t>
  </si>
  <si>
    <t>Deep River Productions</t>
  </si>
  <si>
    <t>Undertow</t>
  </si>
  <si>
    <t>December 17, 2004 (Greece)</t>
  </si>
  <si>
    <t>Lingard Jervey</t>
  </si>
  <si>
    <t>Head in the Clouds</t>
  </si>
  <si>
    <t>October 30, 2004 (Japan)</t>
  </si>
  <si>
    <t>Remstar Productions</t>
  </si>
  <si>
    <t>Maria Full of Grace</t>
  </si>
  <si>
    <t>Joshua Marston</t>
  </si>
  <si>
    <t>Catalina Sandino Moreno</t>
  </si>
  <si>
    <t>Colombia</t>
  </si>
  <si>
    <t>Vera Drake</t>
  </si>
  <si>
    <t>Imelda Staunton</t>
  </si>
  <si>
    <t>Millions</t>
  </si>
  <si>
    <t>April 29, 2005 (United States)</t>
  </si>
  <si>
    <t>Alex Etel</t>
  </si>
  <si>
    <t>It's All Gone Pete Tong</t>
  </si>
  <si>
    <t>May 27, 2005 (United Kingdom)</t>
  </si>
  <si>
    <t>Michael Dowse</t>
  </si>
  <si>
    <t>Paul Kaye</t>
  </si>
  <si>
    <t>True West Films</t>
  </si>
  <si>
    <t>Catch That Kid</t>
  </si>
  <si>
    <t>Bart Freundlich</t>
  </si>
  <si>
    <t>Nikolaj Arcel</t>
  </si>
  <si>
    <t>Kristen Stewart</t>
  </si>
  <si>
    <t>Lakshya</t>
  </si>
  <si>
    <t>Javed Akhtar</t>
  </si>
  <si>
    <t>Main Hoon Na</t>
  </si>
  <si>
    <t>April 30, 2004 (India)</t>
  </si>
  <si>
    <t>Farah Khan</t>
  </si>
  <si>
    <t>Tae Guk Gi: The Brotherhood of War</t>
  </si>
  <si>
    <t>Je-kyu Kang</t>
  </si>
  <si>
    <t>Richard Epcar</t>
  </si>
  <si>
    <t>Jang Dong-Gun</t>
  </si>
  <si>
    <t>Kang Je-Kyu Film Co. Ltd.</t>
  </si>
  <si>
    <t>Lila dit Ã§a</t>
  </si>
  <si>
    <t>January 26, 2005 (France)</t>
  </si>
  <si>
    <t>Ziad Doueiri</t>
  </si>
  <si>
    <t>Chimo</t>
  </si>
  <si>
    <t>Vahina Giocante</t>
  </si>
  <si>
    <t>Huit et Demi Productions</t>
  </si>
  <si>
    <t>Five Times Two</t>
  </si>
  <si>
    <t>September 1, 2004 (France)</t>
  </si>
  <si>
    <t>Valeria Bruni Tedeschi</t>
  </si>
  <si>
    <t>She Hate Me</t>
  </si>
  <si>
    <t>Michael Genet</t>
  </si>
  <si>
    <t>Anthony Mackie</t>
  </si>
  <si>
    <t>Mind Game</t>
  </si>
  <si>
    <t>June 26, 2005 (United States)</t>
  </si>
  <si>
    <t>Masaaki Yuasa</t>
  </si>
  <si>
    <t>Robin Nishi</t>
  </si>
  <si>
    <t>KÃ´ji Imada</t>
  </si>
  <si>
    <t>Studio 4Â°C</t>
  </si>
  <si>
    <t>As It Is in Heaven</t>
  </si>
  <si>
    <t>September 3, 2004 (Sweden)</t>
  </si>
  <si>
    <t>Kay Pollak</t>
  </si>
  <si>
    <t>Anders Nyberg</t>
  </si>
  <si>
    <t>Michael Nyqvist</t>
  </si>
  <si>
    <t>Sonet Film AB</t>
  </si>
  <si>
    <t>Palindromes</t>
  </si>
  <si>
    <t>January 21, 2005 (Sweden)</t>
  </si>
  <si>
    <t>Extra Large Pictures</t>
  </si>
  <si>
    <t>Dhoom</t>
  </si>
  <si>
    <t>August 27, 2004 (India)</t>
  </si>
  <si>
    <t>Sanjay Gadhvi</t>
  </si>
  <si>
    <t>Vijay Krishna Acharya</t>
  </si>
  <si>
    <t>Abhishek Bachchan</t>
  </si>
  <si>
    <t>Welcome to Mooseport</t>
  </si>
  <si>
    <t>Ghost in the Shell 2: Innocence</t>
  </si>
  <si>
    <t>Akio Ã”tsuka</t>
  </si>
  <si>
    <t>Clifford's Really Big Movie</t>
  </si>
  <si>
    <t>Robert C. Ramirez</t>
  </si>
  <si>
    <t>Rhett Reese</t>
  </si>
  <si>
    <t>Big Red Dog Productions</t>
  </si>
  <si>
    <t>Summer Storm</t>
  </si>
  <si>
    <t>September 2, 2004 (Germany)</t>
  </si>
  <si>
    <t>Marco Kreuzpaintner</t>
  </si>
  <si>
    <t>Thomas Bahmann</t>
  </si>
  <si>
    <t>Robert Stadlober</t>
  </si>
  <si>
    <t>Claussen &amp; WÃ¶bke Filmproduktion GmbH</t>
  </si>
  <si>
    <t>Melinda and Melinda</t>
  </si>
  <si>
    <t>Harry Potter and the Goblet of Fire</t>
  </si>
  <si>
    <t>November 18, 2005 (United States)</t>
  </si>
  <si>
    <t>The 40-Year-Old Virgin</t>
  </si>
  <si>
    <t>August 19, 2005 (United States)</t>
  </si>
  <si>
    <t>Steve Carell</t>
  </si>
  <si>
    <t>Memoirs of a Geisha</t>
  </si>
  <si>
    <t>December 23, 2005 (United States)</t>
  </si>
  <si>
    <t>Robin Swicord</t>
  </si>
  <si>
    <t>Pride &amp; Prejudice</t>
  </si>
  <si>
    <t>November 23, 2005 (United States)</t>
  </si>
  <si>
    <t>Joe Wright</t>
  </si>
  <si>
    <t>Deborah Moggach</t>
  </si>
  <si>
    <t>Keira Knightley</t>
  </si>
  <si>
    <t>Batman Begins</t>
  </si>
  <si>
    <t>June 15, 2005 (United States)</t>
  </si>
  <si>
    <t>The Descent</t>
  </si>
  <si>
    <t>August 4, 2006 (United States)</t>
  </si>
  <si>
    <t>Neil Marshall</t>
  </si>
  <si>
    <t>Shauna Macdonald</t>
  </si>
  <si>
    <t>Celador Films</t>
  </si>
  <si>
    <t>Brokeback Mountain</t>
  </si>
  <si>
    <t>January 13, 2006 (United States)</t>
  </si>
  <si>
    <t>Sin City</t>
  </si>
  <si>
    <t>April 1, 2005 (United States)</t>
  </si>
  <si>
    <t>Frank Miller</t>
  </si>
  <si>
    <t>Charlie and the Chocolate Factory</t>
  </si>
  <si>
    <t>July 15, 2005 (United States)</t>
  </si>
  <si>
    <t>V for Vendetta</t>
  </si>
  <si>
    <t>March 17, 2006 (United States)</t>
  </si>
  <si>
    <t>James McTeigue</t>
  </si>
  <si>
    <t>The Chronicles of Narnia: The Lion, the Witch and the Wardrobe</t>
  </si>
  <si>
    <t>December 9, 2005 (United States)</t>
  </si>
  <si>
    <t>Ann Peacock</t>
  </si>
  <si>
    <t>Wedding Crashers</t>
  </si>
  <si>
    <t>Steve Faber</t>
  </si>
  <si>
    <t>War of the Worlds</t>
  </si>
  <si>
    <t>June 29, 2005 (United States)</t>
  </si>
  <si>
    <t>Josh Friedman</t>
  </si>
  <si>
    <t>Kingdom of Heaven</t>
  </si>
  <si>
    <t>William Monahan</t>
  </si>
  <si>
    <t>Orlando Bloom</t>
  </si>
  <si>
    <t>Constantine</t>
  </si>
  <si>
    <t>Francis Lawrence</t>
  </si>
  <si>
    <t>Jamie Delano</t>
  </si>
  <si>
    <t>Star Wars: Episode III - Revenge of the Sith</t>
  </si>
  <si>
    <t>May 19, 2005 (United States)</t>
  </si>
  <si>
    <t>King Kong</t>
  </si>
  <si>
    <t>December 14, 2005 (United States)</t>
  </si>
  <si>
    <t>The Hitchhiker's Guide to the Galaxy</t>
  </si>
  <si>
    <t>Garth Jennings</t>
  </si>
  <si>
    <t>Douglas Adams</t>
  </si>
  <si>
    <t>Martin Freeman</t>
  </si>
  <si>
    <t>Fantastic Four</t>
  </si>
  <si>
    <t>July 8, 2005 (United States)</t>
  </si>
  <si>
    <t>Ioan Gruffudd</t>
  </si>
  <si>
    <t>Green Street Hooligans</t>
  </si>
  <si>
    <t>September 9, 2005 (United Kingdom)</t>
  </si>
  <si>
    <t>Lexi Alexander</t>
  </si>
  <si>
    <t>Baker Street</t>
  </si>
  <si>
    <t>Serenity</t>
  </si>
  <si>
    <t>September 30, 2005 (United States)</t>
  </si>
  <si>
    <t>Nathan Fillion</t>
  </si>
  <si>
    <t>Mr. &amp; Mrs. Smith</t>
  </si>
  <si>
    <t>Simon Kinberg</t>
  </si>
  <si>
    <t>July 22, 2005 (United States)</t>
  </si>
  <si>
    <t>Waiting...</t>
  </si>
  <si>
    <t>October 7, 2005 (United States)</t>
  </si>
  <si>
    <t>Rob McKittrick</t>
  </si>
  <si>
    <t>Eden Rock Media</t>
  </si>
  <si>
    <t>Match Point</t>
  </si>
  <si>
    <t>January 20, 2006 (United States)</t>
  </si>
  <si>
    <t>Hostel</t>
  </si>
  <si>
    <t>January 6, 2006 (United States)</t>
  </si>
  <si>
    <t>Jay Hernandez</t>
  </si>
  <si>
    <t>Next Entertainment</t>
  </si>
  <si>
    <t>Sky High</t>
  </si>
  <si>
    <t>July 29, 2005 (United States)</t>
  </si>
  <si>
    <t>Paul Hernandez</t>
  </si>
  <si>
    <t>Assault on Precinct 13</t>
  </si>
  <si>
    <t>January 19, 2005 (United States)</t>
  </si>
  <si>
    <t>Jean-FranÃ§ois Richet</t>
  </si>
  <si>
    <t>Madagascar</t>
  </si>
  <si>
    <t>Mark Burton</t>
  </si>
  <si>
    <t>Hard Candy</t>
  </si>
  <si>
    <t>April 28, 2006 (United States)</t>
  </si>
  <si>
    <t>David Slade</t>
  </si>
  <si>
    <t>Brian Nelson</t>
  </si>
  <si>
    <t>Patrick Wilson</t>
  </si>
  <si>
    <t>The Sisterhood of the Traveling Pants</t>
  </si>
  <si>
    <t>June 1, 2005 (United States)</t>
  </si>
  <si>
    <t>Ann Brashares</t>
  </si>
  <si>
    <t>Amber Tamblyn</t>
  </si>
  <si>
    <t>The Longest Yard</t>
  </si>
  <si>
    <t>Red Eye</t>
  </si>
  <si>
    <t>Carl Ellsworth</t>
  </si>
  <si>
    <t>Rachel McAdams</t>
  </si>
  <si>
    <t>House of Wax</t>
  </si>
  <si>
    <t>Jaume Collet-Serra</t>
  </si>
  <si>
    <t>Charles Belden</t>
  </si>
  <si>
    <t>Chad Michael Murray</t>
  </si>
  <si>
    <t>Four Brothers</t>
  </si>
  <si>
    <t>David Elliot</t>
  </si>
  <si>
    <t>The Dukes of Hazzard</t>
  </si>
  <si>
    <t>August 5, 2005 (United States)</t>
  </si>
  <si>
    <t>Gy Waldron</t>
  </si>
  <si>
    <t>Seann William Scott</t>
  </si>
  <si>
    <t>The Interpreter</t>
  </si>
  <si>
    <t>Walk the Line</t>
  </si>
  <si>
    <t>Johnny Cash</t>
  </si>
  <si>
    <t>Lords of Dogtown</t>
  </si>
  <si>
    <t>Stacy Peralta</t>
  </si>
  <si>
    <t>Munich</t>
  </si>
  <si>
    <t>Tony Kushner</t>
  </si>
  <si>
    <t>Kiss Kiss Bang Bang</t>
  </si>
  <si>
    <t>Brett Halliday</t>
  </si>
  <si>
    <t>The Constant Gardener</t>
  </si>
  <si>
    <t>August 31, 2005 (United States)</t>
  </si>
  <si>
    <t>Jeffrey Caine</t>
  </si>
  <si>
    <t>The Pacifier</t>
  </si>
  <si>
    <t>Thomas Lennon</t>
  </si>
  <si>
    <t>A History of Violence</t>
  </si>
  <si>
    <t>The Devil's Rejects</t>
  </si>
  <si>
    <t>Hitch</t>
  </si>
  <si>
    <t>Kevin Bisch</t>
  </si>
  <si>
    <t>Mirrormask</t>
  </si>
  <si>
    <t>March 3, 2006 (United Kingdom)</t>
  </si>
  <si>
    <t>Dave McKean</t>
  </si>
  <si>
    <t>Neil Gaiman</t>
  </si>
  <si>
    <t>Stephanie Leonidas</t>
  </si>
  <si>
    <t>Rent</t>
  </si>
  <si>
    <t>Stephen Chbosky</t>
  </si>
  <si>
    <t>Rent Productions LLC</t>
  </si>
  <si>
    <t>Robots</t>
  </si>
  <si>
    <t>Ron Mita</t>
  </si>
  <si>
    <t>Twentieth Century Fox Animation</t>
  </si>
  <si>
    <t>Jarhead</t>
  </si>
  <si>
    <t>November 4, 2005 (United States)</t>
  </si>
  <si>
    <t>Into the Blue</t>
  </si>
  <si>
    <t>Saw II</t>
  </si>
  <si>
    <t>October 28, 2005 (United States)</t>
  </si>
  <si>
    <t>Darren Lynn Bousman</t>
  </si>
  <si>
    <t>Donnie Wahlberg</t>
  </si>
  <si>
    <t>Twisted Pictures</t>
  </si>
  <si>
    <t>Revolver</t>
  </si>
  <si>
    <t>September 22, 2005 (United Kingdom)</t>
  </si>
  <si>
    <t>Flightplan</t>
  </si>
  <si>
    <t>September 23, 2005 (United States)</t>
  </si>
  <si>
    <t>Robert Schwentke</t>
  </si>
  <si>
    <t>Peter A. Dowling</t>
  </si>
  <si>
    <t>Coach Carter</t>
  </si>
  <si>
    <t>Dark Water</t>
  </si>
  <si>
    <t>KÃ´ji Suzuki</t>
  </si>
  <si>
    <t>Lord of War</t>
  </si>
  <si>
    <t>September 16, 2005 (United States)</t>
  </si>
  <si>
    <t>Entertainment Manufacturing Company</t>
  </si>
  <si>
    <t>Zathura: A Space Adventure</t>
  </si>
  <si>
    <t>November 11, 2005 (United States)</t>
  </si>
  <si>
    <t>Josh Hutcherson</t>
  </si>
  <si>
    <t>The Quiet</t>
  </si>
  <si>
    <t>August 25, 2006 (United States)</t>
  </si>
  <si>
    <t>Abdi Nazemian</t>
  </si>
  <si>
    <t>Camilla Belle</t>
  </si>
  <si>
    <t>Andrea Sperling Productions</t>
  </si>
  <si>
    <t>The Amityville Horror</t>
  </si>
  <si>
    <t>April 15, 2005 (United States)</t>
  </si>
  <si>
    <t>Andrew Douglas</t>
  </si>
  <si>
    <t>Be Cool</t>
  </si>
  <si>
    <t>Just Friends</t>
  </si>
  <si>
    <t>Adam 'Tex' Davis</t>
  </si>
  <si>
    <t>Inferno Distribution</t>
  </si>
  <si>
    <t>Yours, Mine &amp; Ours</t>
  </si>
  <si>
    <t>Ron Burch</t>
  </si>
  <si>
    <t>Cinderella Man</t>
  </si>
  <si>
    <t>Cliff Hollingsworth</t>
  </si>
  <si>
    <t>Nanny McPhee</t>
  </si>
  <si>
    <t>January 27, 2006 (United States)</t>
  </si>
  <si>
    <t>The Brothers Grimm</t>
  </si>
  <si>
    <t>August 26, 2005 (United States)</t>
  </si>
  <si>
    <t>Breck Eisner</t>
  </si>
  <si>
    <t>Clive Cussler</t>
  </si>
  <si>
    <t>Corpse Bride</t>
  </si>
  <si>
    <t>Transporter 2</t>
  </si>
  <si>
    <t>September 2, 2005 (United States)</t>
  </si>
  <si>
    <t>Two for the Money</t>
  </si>
  <si>
    <t>Dan Gilroy</t>
  </si>
  <si>
    <t>The New World</t>
  </si>
  <si>
    <t>Brick</t>
  </si>
  <si>
    <t>April 14, 2006 (United States)</t>
  </si>
  <si>
    <t>Rian Johnson</t>
  </si>
  <si>
    <t>Bergman Lustig Productions</t>
  </si>
  <si>
    <t>Wolf Creek</t>
  </si>
  <si>
    <t>December 25, 2005 (United States)</t>
  </si>
  <si>
    <t>Greg McLean</t>
  </si>
  <si>
    <t>Nathan Phillips</t>
  </si>
  <si>
    <t>Breakfast on Pluto</t>
  </si>
  <si>
    <t>The Exorcism of Emily Rose</t>
  </si>
  <si>
    <t>September 9, 2005 (United States)</t>
  </si>
  <si>
    <t>Scott Derrickson</t>
  </si>
  <si>
    <t>Paul Harris Boardman</t>
  </si>
  <si>
    <t>Elektra</t>
  </si>
  <si>
    <t>Doom</t>
  </si>
  <si>
    <t>October 21, 2005 (United States)</t>
  </si>
  <si>
    <t>Dave Callaham</t>
  </si>
  <si>
    <t>Karl Urban</t>
  </si>
  <si>
    <t>John Wells Productions</t>
  </si>
  <si>
    <t>The Legend of Zorro</t>
  </si>
  <si>
    <t>Roberto Orci</t>
  </si>
  <si>
    <t>Cheaper by the Dozen 2</t>
  </si>
  <si>
    <t>December 21, 2005 (United States)</t>
  </si>
  <si>
    <t>Ã†on Flux</t>
  </si>
  <si>
    <t>December 2, 2005 (United States)</t>
  </si>
  <si>
    <t>Son of the Mask</t>
  </si>
  <si>
    <t>Lance Khazei</t>
  </si>
  <si>
    <t>Rumor Has It...</t>
  </si>
  <si>
    <t>The Producers</t>
  </si>
  <si>
    <t>Susan Stroman</t>
  </si>
  <si>
    <t>The Ringer</t>
  </si>
  <si>
    <t>Ricky Blitt</t>
  </si>
  <si>
    <t>Johnny Knoxville</t>
  </si>
  <si>
    <t>Conundrum Entertainment</t>
  </si>
  <si>
    <t>Kicking &amp; Screaming</t>
  </si>
  <si>
    <t>The Cave</t>
  </si>
  <si>
    <t>Bruce Hunt</t>
  </si>
  <si>
    <t>Lady Vengeance</t>
  </si>
  <si>
    <t>July 29, 2005 (South Korea)</t>
  </si>
  <si>
    <t>Nam-mi Kang</t>
  </si>
  <si>
    <t>Broken Flowers</t>
  </si>
  <si>
    <t>Fun with Dick and Jane</t>
  </si>
  <si>
    <t>Imagine Me &amp; You</t>
  </si>
  <si>
    <t>May 25, 2006 (Germany)</t>
  </si>
  <si>
    <t>Ol Parker</t>
  </si>
  <si>
    <t>The Family Stone</t>
  </si>
  <si>
    <t>December 16, 2005 (United States)</t>
  </si>
  <si>
    <t>Just Like Heaven</t>
  </si>
  <si>
    <t>Peter Tolan</t>
  </si>
  <si>
    <t>Capote</t>
  </si>
  <si>
    <t>February 3, 2006 (United States)</t>
  </si>
  <si>
    <t>Bennett Miller</t>
  </si>
  <si>
    <t>Dan Futterman</t>
  </si>
  <si>
    <t>The Skeleton Key</t>
  </si>
  <si>
    <t>August 12, 2005 (United States)</t>
  </si>
  <si>
    <t>The Squid and the Whale</t>
  </si>
  <si>
    <t>Owen Kline</t>
  </si>
  <si>
    <t>Land of the Dead</t>
  </si>
  <si>
    <t>February 25, 2005 (United States)</t>
  </si>
  <si>
    <t>John J. McLaughlin</t>
  </si>
  <si>
    <t>Elizabethtown</t>
  </si>
  <si>
    <t>October 14, 2005 (United States)</t>
  </si>
  <si>
    <t>Chicken Little</t>
  </si>
  <si>
    <t>Monster-in-Law</t>
  </si>
  <si>
    <t>Anya Kochoff</t>
  </si>
  <si>
    <t>Domino</t>
  </si>
  <si>
    <t>The Ring Two</t>
  </si>
  <si>
    <t>March 18, 2005 (United States)</t>
  </si>
  <si>
    <t>Hideo Nakata</t>
  </si>
  <si>
    <t>London</t>
  </si>
  <si>
    <t>February 10, 2006 (United States)</t>
  </si>
  <si>
    <t>Hunter Richards</t>
  </si>
  <si>
    <t>Deuce Bigalow: European Gigolo</t>
  </si>
  <si>
    <t>Mike Bigelow</t>
  </si>
  <si>
    <t>Harsh Times</t>
  </si>
  <si>
    <t>November 10, 2006 (United States)</t>
  </si>
  <si>
    <t>Diary of a Mad Black Woman</t>
  </si>
  <si>
    <t>Darren Grant</t>
  </si>
  <si>
    <t>Tyler Perry</t>
  </si>
  <si>
    <t>Kimberly Elise</t>
  </si>
  <si>
    <t>BET Pictures</t>
  </si>
  <si>
    <t>Herbie Fully Loaded</t>
  </si>
  <si>
    <t>June 22, 2005 (United States)</t>
  </si>
  <si>
    <t>Wallace &amp; Gromit: The Curse of the Were-Rabbit</t>
  </si>
  <si>
    <t>Steve Box</t>
  </si>
  <si>
    <t>Peter Sallis</t>
  </si>
  <si>
    <t>Casanova</t>
  </si>
  <si>
    <t>Jeffrey Hatcher</t>
  </si>
  <si>
    <t>The Jacket</t>
  </si>
  <si>
    <t>John Maybury</t>
  </si>
  <si>
    <t>Tom Bleecker</t>
  </si>
  <si>
    <t>The Wedding Date</t>
  </si>
  <si>
    <t>Elizabeth Young</t>
  </si>
  <si>
    <t>Thank You for Smoking</t>
  </si>
  <si>
    <t>Jason Reitman</t>
  </si>
  <si>
    <t>Room 9 Entertainment</t>
  </si>
  <si>
    <t>Hide and Seek</t>
  </si>
  <si>
    <t>Ari Schlossberg</t>
  </si>
  <si>
    <t>Cursed</t>
  </si>
  <si>
    <t>Miss Congeniality 2: Armed &amp; Fabulous</t>
  </si>
  <si>
    <t>March 24, 2005 (United States)</t>
  </si>
  <si>
    <t>Bad News Bears</t>
  </si>
  <si>
    <t>Kinky Boots</t>
  </si>
  <si>
    <t>May 26, 2006 (United States)</t>
  </si>
  <si>
    <t>Julian Jarrold</t>
  </si>
  <si>
    <t>Geoff Deane</t>
  </si>
  <si>
    <t>xXx: State of the Union</t>
  </si>
  <si>
    <t>Syriana</t>
  </si>
  <si>
    <t>North Country</t>
  </si>
  <si>
    <t>Derailed</t>
  </si>
  <si>
    <t>Di Bonaventura Pictures</t>
  </si>
  <si>
    <t>Romance &amp; Cigarettes</t>
  </si>
  <si>
    <t>March 3, 2006 (Norway)</t>
  </si>
  <si>
    <t>James Gandolfini</t>
  </si>
  <si>
    <t>The Perfect Man</t>
  </si>
  <si>
    <t>Michael McQuown</t>
  </si>
  <si>
    <t>Unleashed</t>
  </si>
  <si>
    <t>Hostage</t>
  </si>
  <si>
    <t>Florent-Emilio Siri</t>
  </si>
  <si>
    <t>Robert Crais</t>
  </si>
  <si>
    <t>The Greatest Game Ever Played</t>
  </si>
  <si>
    <t>Fairway Films</t>
  </si>
  <si>
    <t>CachÃ© (Hidden)</t>
  </si>
  <si>
    <t>February 17, 2006 (United States)</t>
  </si>
  <si>
    <t>Get Rich or Die Tryin'</t>
  </si>
  <si>
    <t>Terence Winter</t>
  </si>
  <si>
    <t>50 Cent</t>
  </si>
  <si>
    <t>Cent Productions Inc.</t>
  </si>
  <si>
    <t>Bewitched</t>
  </si>
  <si>
    <t>Hoodwinked</t>
  </si>
  <si>
    <t>Cory Edwards</t>
  </si>
  <si>
    <t>Todd Edwards</t>
  </si>
  <si>
    <t>Adam's Apples</t>
  </si>
  <si>
    <t>April 15, 2005 (Denmark)</t>
  </si>
  <si>
    <t>BloodRayne</t>
  </si>
  <si>
    <t>Guinevere Turner</t>
  </si>
  <si>
    <t>Kristanna Loken</t>
  </si>
  <si>
    <t>The Three Burials of Melquiades Estrada</t>
  </si>
  <si>
    <t>February 24, 2006 (United States)</t>
  </si>
  <si>
    <t>Feast</t>
  </si>
  <si>
    <t>January 18, 2007 (Singapore)</t>
  </si>
  <si>
    <t>John Gulager</t>
  </si>
  <si>
    <t>Patrick Melton</t>
  </si>
  <si>
    <t>Navi Rawat</t>
  </si>
  <si>
    <t>Goal! The Dream Begins</t>
  </si>
  <si>
    <t>May 12, 2006 (United States)</t>
  </si>
  <si>
    <t>Mike Jefferies</t>
  </si>
  <si>
    <t>Kuno Becker</t>
  </si>
  <si>
    <t>Milkshake Films</t>
  </si>
  <si>
    <t>The Notorious Bettie Page</t>
  </si>
  <si>
    <t>May 5, 2006 (United States)</t>
  </si>
  <si>
    <t>Gretchen Mol</t>
  </si>
  <si>
    <t>Man-Thing</t>
  </si>
  <si>
    <t>April 21, 2005 (Singapore)</t>
  </si>
  <si>
    <t>Good Night, and Good Luck.</t>
  </si>
  <si>
    <t>David Strathairn</t>
  </si>
  <si>
    <t>Ice Princess</t>
  </si>
  <si>
    <t>A Lot Like Love</t>
  </si>
  <si>
    <t>Colin Patrick Lynch</t>
  </si>
  <si>
    <t>Cry Wolf</t>
  </si>
  <si>
    <t>Jeff Wadlow</t>
  </si>
  <si>
    <t>Julian Morris</t>
  </si>
  <si>
    <t>The Proposition</t>
  </si>
  <si>
    <t>June 9, 2006 (United States)</t>
  </si>
  <si>
    <t>John Hillcoat</t>
  </si>
  <si>
    <t>Nick Cave</t>
  </si>
  <si>
    <t>The World's Fastest Indian</t>
  </si>
  <si>
    <t>March 24, 2006 (United States)</t>
  </si>
  <si>
    <t>OLC / Rights Entertainment</t>
  </si>
  <si>
    <t>Stealth</t>
  </si>
  <si>
    <t>Josh Lucas</t>
  </si>
  <si>
    <t>Hustle &amp; Flow</t>
  </si>
  <si>
    <t>Craig Brewer</t>
  </si>
  <si>
    <t>Terrence Howard</t>
  </si>
  <si>
    <t>Crunk Pictures</t>
  </si>
  <si>
    <t>The Matador</t>
  </si>
  <si>
    <t>Richard Shepard</t>
  </si>
  <si>
    <t>Stratus Film Co.</t>
  </si>
  <si>
    <t>In Her Shoes</t>
  </si>
  <si>
    <t>Jennifer Weiner</t>
  </si>
  <si>
    <t>Tom Welling</t>
  </si>
  <si>
    <t>Because of Winn-Dixie</t>
  </si>
  <si>
    <t>Kate DiCamillo</t>
  </si>
  <si>
    <t>AnnaSophia Robb</t>
  </si>
  <si>
    <t>Where the Truth Lies</t>
  </si>
  <si>
    <t>October 7, 2005 (Canada)</t>
  </si>
  <si>
    <t>Serendipity Point Films</t>
  </si>
  <si>
    <t>Must Love Dogs</t>
  </si>
  <si>
    <t>Claire Cook</t>
  </si>
  <si>
    <t>Guess Who</t>
  </si>
  <si>
    <t>William Rose</t>
  </si>
  <si>
    <t>The Ballad of Jack and Rose</t>
  </si>
  <si>
    <t>Rebecca Miller</t>
  </si>
  <si>
    <t>Stay</t>
  </si>
  <si>
    <t>The Great Raid</t>
  </si>
  <si>
    <t>William B. Breuer</t>
  </si>
  <si>
    <t>Benjamin Bratt</t>
  </si>
  <si>
    <t>Agnes Bruckner</t>
  </si>
  <si>
    <t>Tideland</t>
  </si>
  <si>
    <t>August 11, 2006 (United Kingdom)</t>
  </si>
  <si>
    <t>Tony Grisoni</t>
  </si>
  <si>
    <t>Roll Bounce</t>
  </si>
  <si>
    <t>Norman Vance Jr.</t>
  </si>
  <si>
    <t>State Street Pictures</t>
  </si>
  <si>
    <t>Alone in the Dark</t>
  </si>
  <si>
    <t>Elan Mastai</t>
  </si>
  <si>
    <t>AITD Productions</t>
  </si>
  <si>
    <t>An American Haunting</t>
  </si>
  <si>
    <t>Brent Monahan</t>
  </si>
  <si>
    <t>Allan Zeman Productions</t>
  </si>
  <si>
    <t>Supercross</t>
  </si>
  <si>
    <t>August 17, 2005 (United States)</t>
  </si>
  <si>
    <t>Steve Howey</t>
  </si>
  <si>
    <t>Tag Entertainment</t>
  </si>
  <si>
    <t>Oliver Twist</t>
  </si>
  <si>
    <t>Barney Clark</t>
  </si>
  <si>
    <t>White Noise</t>
  </si>
  <si>
    <t>Geoffrey Sax</t>
  </si>
  <si>
    <t>Niall Johnson</t>
  </si>
  <si>
    <t>Are We There Yet?</t>
  </si>
  <si>
    <t>Steven Gary Banks</t>
  </si>
  <si>
    <t>September 8, 2006 (United States)</t>
  </si>
  <si>
    <t>Napalee</t>
  </si>
  <si>
    <t>Sahamongkolfilm Co.</t>
  </si>
  <si>
    <t>David Auburn</t>
  </si>
  <si>
    <t>Last Days</t>
  </si>
  <si>
    <t>May 13, 2005 (France)</t>
  </si>
  <si>
    <t>Racing Stripes</t>
  </si>
  <si>
    <t>David Schmidt</t>
  </si>
  <si>
    <t>A Sound of Thunder</t>
  </si>
  <si>
    <t>The Weather Man</t>
  </si>
  <si>
    <t>Steve Conrad</t>
  </si>
  <si>
    <t>Keeping Mum</t>
  </si>
  <si>
    <t>October 6, 2006 (United States)</t>
  </si>
  <si>
    <t>Angel-A</t>
  </si>
  <si>
    <t>December 21, 2005 (France)</t>
  </si>
  <si>
    <t>Rie Rasmussen</t>
  </si>
  <si>
    <t>An Unfinished Life</t>
  </si>
  <si>
    <t>Boogeyman</t>
  </si>
  <si>
    <t>Eric Kripke</t>
  </si>
  <si>
    <t>Fierce People</t>
  </si>
  <si>
    <t>November 30, 2007 (United States)</t>
  </si>
  <si>
    <t>Dirk Wittenborn</t>
  </si>
  <si>
    <t>Industry Entertainment</t>
  </si>
  <si>
    <t>Asylum</t>
  </si>
  <si>
    <t>Paramount Classics</t>
  </si>
  <si>
    <t>Me and You and Everyone We Know</t>
  </si>
  <si>
    <t>Miranda July</t>
  </si>
  <si>
    <t>John Hawkes</t>
  </si>
  <si>
    <t>IFC Films</t>
  </si>
  <si>
    <t>Transamerica</t>
  </si>
  <si>
    <t>Duncan Tucker</t>
  </si>
  <si>
    <t>Felicity Huffman</t>
  </si>
  <si>
    <t>Belladonna Productions</t>
  </si>
  <si>
    <t>The Lost City</t>
  </si>
  <si>
    <t>Guillermo Cabrera Infante</t>
  </si>
  <si>
    <t>Crescent Drive Pictures</t>
  </si>
  <si>
    <t>Beauty Shop</t>
  </si>
  <si>
    <t>March 30, 2005 (United States)</t>
  </si>
  <si>
    <t>The Upside of Anger</t>
  </si>
  <si>
    <t>The Chumscrubber</t>
  </si>
  <si>
    <t>October 5, 2006 (Germany)</t>
  </si>
  <si>
    <t>Arie Posin</t>
  </si>
  <si>
    <t>El Camino Pictures</t>
  </si>
  <si>
    <t>The Man</t>
  </si>
  <si>
    <t>Valiant</t>
  </si>
  <si>
    <t>Gary Chapman</t>
  </si>
  <si>
    <t>George Webster</t>
  </si>
  <si>
    <t>Vanguard Films and Animation</t>
  </si>
  <si>
    <t>Prime</t>
  </si>
  <si>
    <t>Prime Film Productions LLC</t>
  </si>
  <si>
    <t>Manderlay</t>
  </si>
  <si>
    <t>June 3, 2005 (Denmark)</t>
  </si>
  <si>
    <t>Bryce Dallas Howard</t>
  </si>
  <si>
    <t>Junebug</t>
  </si>
  <si>
    <t>Phil Morrison</t>
  </si>
  <si>
    <t>Angus MacLachlan</t>
  </si>
  <si>
    <t>Embeth Davidtz</t>
  </si>
  <si>
    <t>Junebug Movie</t>
  </si>
  <si>
    <t>Dominion</t>
  </si>
  <si>
    <t>August 1, 2005 (United Kingdom)</t>
  </si>
  <si>
    <t>William Wisher</t>
  </si>
  <si>
    <t>Battle in Heaven</t>
  </si>
  <si>
    <t>October 26, 2005 (Belgium)</t>
  </si>
  <si>
    <t>Carlos Reygadas</t>
  </si>
  <si>
    <t>Marcos HernÃ¡ndez</t>
  </si>
  <si>
    <t>Little Manhattan</t>
  </si>
  <si>
    <t>January 5, 2006 (Puerto Rico)</t>
  </si>
  <si>
    <t>Mark Levin</t>
  </si>
  <si>
    <t>Jennifer Flackett</t>
  </si>
  <si>
    <t>Dreamer</t>
  </si>
  <si>
    <t>John Gatins</t>
  </si>
  <si>
    <t>Black</t>
  </si>
  <si>
    <t>Amitabh Bachchan</t>
  </si>
  <si>
    <t>Applause Bhansali Productions</t>
  </si>
  <si>
    <t>Factotum</t>
  </si>
  <si>
    <t>April 29, 2005 (Norway)</t>
  </si>
  <si>
    <t>Bent Hamer</t>
  </si>
  <si>
    <t>Bulbul Films</t>
  </si>
  <si>
    <t>Beowulf &amp; Grendel</t>
  </si>
  <si>
    <t>March 9, 2006 (Thailand)</t>
  </si>
  <si>
    <t>Sturla Gunnarsson</t>
  </si>
  <si>
    <t>Anonymous</t>
  </si>
  <si>
    <t>Hringur Ingvarsson</t>
  </si>
  <si>
    <t>Joyeux Noel</t>
  </si>
  <si>
    <t>November 9, 2005 (France)</t>
  </si>
  <si>
    <t>Christian Carion</t>
  </si>
  <si>
    <t>Diane Kruger</t>
  </si>
  <si>
    <t>Dirty Love</t>
  </si>
  <si>
    <t>May 5, 2006 (Italy)</t>
  </si>
  <si>
    <t>John Asher</t>
  </si>
  <si>
    <t>Jenny McCarthy</t>
  </si>
  <si>
    <t>Big Screen Entertainment Group</t>
  </si>
  <si>
    <t>Everything Is Illuminated</t>
  </si>
  <si>
    <t>November 4, 2005 (Mexico)</t>
  </si>
  <si>
    <t>Liev Schreiber</t>
  </si>
  <si>
    <t>Jonathan Safran Foer</t>
  </si>
  <si>
    <t>Thumbsucker</t>
  </si>
  <si>
    <t>Mike Mills</t>
  </si>
  <si>
    <t>Walter Kirn</t>
  </si>
  <si>
    <t>Lou Taylor Pucci</t>
  </si>
  <si>
    <t>Rebound</t>
  </si>
  <si>
    <t>Bill Wolff</t>
  </si>
  <si>
    <t>The Departed</t>
  </si>
  <si>
    <t>The Fast and the Furious: Tokyo Drift</t>
  </si>
  <si>
    <t>June 16, 2006 (United States)</t>
  </si>
  <si>
    <t>Chris Morgan</t>
  </si>
  <si>
    <t>Lucas Black</t>
  </si>
  <si>
    <t>Talladega Nights: the Ballad of Ricky Bobby</t>
  </si>
  <si>
    <t>The Prestige</t>
  </si>
  <si>
    <t>October 20, 2006 (United States)</t>
  </si>
  <si>
    <t>Jonathan Nolan</t>
  </si>
  <si>
    <t>Cars</t>
  </si>
  <si>
    <t>March 9, 2007 (United States)</t>
  </si>
  <si>
    <t>The Devil Wears Prada</t>
  </si>
  <si>
    <t>June 30, 2006 (United States)</t>
  </si>
  <si>
    <t>Casino Royale</t>
  </si>
  <si>
    <t>November 17, 2006 (United States)</t>
  </si>
  <si>
    <t>Pan's Labyrinth</t>
  </si>
  <si>
    <t>January 19, 2007 (United States)</t>
  </si>
  <si>
    <t>Ivana Baquero</t>
  </si>
  <si>
    <t>Estudios Picasso</t>
  </si>
  <si>
    <t>Pirates of the Caribbean: Dead Man's Chest</t>
  </si>
  <si>
    <t>July 7, 2006 (United States)</t>
  </si>
  <si>
    <t>Idiocracy</t>
  </si>
  <si>
    <t>January 25, 2007 (Germany)</t>
  </si>
  <si>
    <t>Apocalypto</t>
  </si>
  <si>
    <t>December 8, 2006 (United States)</t>
  </si>
  <si>
    <t>Gerardo Taracena</t>
  </si>
  <si>
    <t>She's the Man</t>
  </si>
  <si>
    <t>Andy Fickman</t>
  </si>
  <si>
    <t>Ewan Leslie</t>
  </si>
  <si>
    <t>Little Children</t>
  </si>
  <si>
    <t>February 9, 2007 (United States)</t>
  </si>
  <si>
    <t>Children of Men</t>
  </si>
  <si>
    <t>January 5, 2007 (United States)</t>
  </si>
  <si>
    <t>The Da Vinci Code</t>
  </si>
  <si>
    <t>May 19, 2006 (United States)</t>
  </si>
  <si>
    <t>The Pursuit of Happyness</t>
  </si>
  <si>
    <t>December 15, 2006 (United States)</t>
  </si>
  <si>
    <t>Gabriele Muccino</t>
  </si>
  <si>
    <t>Little Miss Sunshine</t>
  </si>
  <si>
    <t>August 18, 2006 (United States)</t>
  </si>
  <si>
    <t>Jonathan Dayton</t>
  </si>
  <si>
    <t>Michael Arndt</t>
  </si>
  <si>
    <t>The Last King of Scotland</t>
  </si>
  <si>
    <t>Kevin Macdonald</t>
  </si>
  <si>
    <t>Peter Morgan</t>
  </si>
  <si>
    <t>James McAvoy</t>
  </si>
  <si>
    <t>Blood Diamond</t>
  </si>
  <si>
    <t>The Lives of Others</t>
  </si>
  <si>
    <t>March 30, 2007 (United States)</t>
  </si>
  <si>
    <t>Florian Henckel von Donnersmarck</t>
  </si>
  <si>
    <t>Ulrich MÃ¼he</t>
  </si>
  <si>
    <t>Wiedemann &amp; Berg Filmproduktion</t>
  </si>
  <si>
    <t>Night at the Museum</t>
  </si>
  <si>
    <t>December 22, 2006 (United States)</t>
  </si>
  <si>
    <t>Robert Ben Garant</t>
  </si>
  <si>
    <t>Mission: Impossible III</t>
  </si>
  <si>
    <t>Alex Kurtzman</t>
  </si>
  <si>
    <t>Marie Antoinette</t>
  </si>
  <si>
    <t>Inside Man</t>
  </si>
  <si>
    <t>Russell Gewirtz</t>
  </si>
  <si>
    <t>Accepted</t>
  </si>
  <si>
    <t>Steve Pink</t>
  </si>
  <si>
    <t>Adam Cooper</t>
  </si>
  <si>
    <t>Justin Long</t>
  </si>
  <si>
    <t>Superman Returns</t>
  </si>
  <si>
    <t>June 28, 2006 (United States)</t>
  </si>
  <si>
    <t>Michael Dougherty</t>
  </si>
  <si>
    <t>Brandon Routh</t>
  </si>
  <si>
    <t>Slither</t>
  </si>
  <si>
    <t>March 31, 2006 (United States)</t>
  </si>
  <si>
    <t>Nacho Libre</t>
  </si>
  <si>
    <t>The Covenant</t>
  </si>
  <si>
    <t>J.S. Cardone</t>
  </si>
  <si>
    <t>Steven Strait</t>
  </si>
  <si>
    <t>The Hills Have Eyes</t>
  </si>
  <si>
    <t>Ted Levine</t>
  </si>
  <si>
    <t>The Fountain</t>
  </si>
  <si>
    <t>November 22, 2006 (United States)</t>
  </si>
  <si>
    <t>X-Men: the Last Stand</t>
  </si>
  <si>
    <t>Underworld: Evolution</t>
  </si>
  <si>
    <t>Danny McBride</t>
  </si>
  <si>
    <t>Click</t>
  </si>
  <si>
    <t>June 23, 2006 (United States)</t>
  </si>
  <si>
    <t>The Holiday</t>
  </si>
  <si>
    <t>Silent Hill</t>
  </si>
  <si>
    <t>April 21, 2006 (United States)</t>
  </si>
  <si>
    <t>Basic Instinct 2</t>
  </si>
  <si>
    <t>The Black Dahlia</t>
  </si>
  <si>
    <t>September 15, 2006 (United States)</t>
  </si>
  <si>
    <t>Perfume: The Story of a Murderer</t>
  </si>
  <si>
    <t>Ben Whishaw</t>
  </si>
  <si>
    <t>DreamWorks</t>
  </si>
  <si>
    <t>Lucky Number Slevin</t>
  </si>
  <si>
    <t>April 7, 2006 (United States)</t>
  </si>
  <si>
    <t>Jason Smilovic</t>
  </si>
  <si>
    <t>Smokin' Aces</t>
  </si>
  <si>
    <t>January 26, 2007 (United States)</t>
  </si>
  <si>
    <t>This Is England</t>
  </si>
  <si>
    <t>April 27, 2007 (United Kingdom)</t>
  </si>
  <si>
    <t>Thomas Turgoose</t>
  </si>
  <si>
    <t>Cashback</t>
  </si>
  <si>
    <t>May 9, 2008 (United Kingdom)</t>
  </si>
  <si>
    <t>Sean Ellis</t>
  </si>
  <si>
    <t>Sean Biggerstaff</t>
  </si>
  <si>
    <t>Left Turn Films</t>
  </si>
  <si>
    <t>Deja Vu</t>
  </si>
  <si>
    <t>Bill Marsilii</t>
  </si>
  <si>
    <t>Grandma's Boy</t>
  </si>
  <si>
    <t>Nicholaus Goossen</t>
  </si>
  <si>
    <t>Barry Wernick</t>
  </si>
  <si>
    <t>Allen Covert</t>
  </si>
  <si>
    <t>RV</t>
  </si>
  <si>
    <t>Tenacious D in the Pick of Destiny</t>
  </si>
  <si>
    <t>Liam Lynch</t>
  </si>
  <si>
    <t>Red Hour Films</t>
  </si>
  <si>
    <t>Black Book</t>
  </si>
  <si>
    <t>May 18, 2007 (United States)</t>
  </si>
  <si>
    <t>Carice van Houten</t>
  </si>
  <si>
    <t>Fu Works</t>
  </si>
  <si>
    <t>Stick It</t>
  </si>
  <si>
    <t>Missy Peregrym</t>
  </si>
  <si>
    <t>Kaltenbach Pictures</t>
  </si>
  <si>
    <t>Step Up</t>
  </si>
  <si>
    <t>August 11, 2006 (United States)</t>
  </si>
  <si>
    <t>Anne Fletcher</t>
  </si>
  <si>
    <t>Channing Tatum</t>
  </si>
  <si>
    <t>The Host</t>
  </si>
  <si>
    <t>Chungeorahm Film</t>
  </si>
  <si>
    <t>Borat: Cultural Learnings of America for Make Benefit Glorious Nation of Kazakhstan</t>
  </si>
  <si>
    <t>November 3, 2006 (United States)</t>
  </si>
  <si>
    <t>Sacha Baron Cohen</t>
  </si>
  <si>
    <t>Everyman Pictures</t>
  </si>
  <si>
    <t>Snakes on a Plane</t>
  </si>
  <si>
    <t>John Heffernan</t>
  </si>
  <si>
    <t>Lady in the Water</t>
  </si>
  <si>
    <t>July 21, 2006 (United States)</t>
  </si>
  <si>
    <t>Crank</t>
  </si>
  <si>
    <t>September 1, 2006 (United States)</t>
  </si>
  <si>
    <t>Mark Neveldine</t>
  </si>
  <si>
    <t>The Illusionist</t>
  </si>
  <si>
    <t>Neil Burger</t>
  </si>
  <si>
    <t>Bull's Eye Entertainment</t>
  </si>
  <si>
    <t>Over the Hedge</t>
  </si>
  <si>
    <t>Tim Johnson</t>
  </si>
  <si>
    <t>Final Destination 3</t>
  </si>
  <si>
    <t>Mary Elizabeth Winstead</t>
  </si>
  <si>
    <t>Stranger Than Fiction</t>
  </si>
  <si>
    <t>Zach Helm</t>
  </si>
  <si>
    <t>Alpha Dog</t>
  </si>
  <si>
    <t>January 12, 2007 (United States)</t>
  </si>
  <si>
    <t>Sidney Kimmel Entertainment</t>
  </si>
  <si>
    <t>Aquamarine</t>
  </si>
  <si>
    <t>Elizabeth Allen Rosenbaum</t>
  </si>
  <si>
    <t>John Quaintance</t>
  </si>
  <si>
    <t>Emma Roberts</t>
  </si>
  <si>
    <t>Scary Movie 4</t>
  </si>
  <si>
    <t>The Fall</t>
  </si>
  <si>
    <t>May 30, 2008 (United States)</t>
  </si>
  <si>
    <t>Lee Pace</t>
  </si>
  <si>
    <t>Googly Films</t>
  </si>
  <si>
    <t>John Tucker Must Die</t>
  </si>
  <si>
    <t>July 28, 2006 (United States)</t>
  </si>
  <si>
    <t>Jeff Lowell</t>
  </si>
  <si>
    <t>Jesse Metcalfe</t>
  </si>
  <si>
    <t>The Good Shepherd</t>
  </si>
  <si>
    <t>Rocky Balboa</t>
  </si>
  <si>
    <t>December 20, 2006 (United States)</t>
  </si>
  <si>
    <t>Eragon</t>
  </si>
  <si>
    <t>Stefen Fangmeier</t>
  </si>
  <si>
    <t>Peter Buchman</t>
  </si>
  <si>
    <t>Ed Speleers</t>
  </si>
  <si>
    <t>Dreamgirls</t>
  </si>
  <si>
    <t>December 25, 2006 (United States)</t>
  </si>
  <si>
    <t>Tom Eyen</t>
  </si>
  <si>
    <t>BeyoncÃ©</t>
  </si>
  <si>
    <t>The Queen</t>
  </si>
  <si>
    <t>Babel</t>
  </si>
  <si>
    <t>A Good Year</t>
  </si>
  <si>
    <t>Miami Vice</t>
  </si>
  <si>
    <t>Saw III</t>
  </si>
  <si>
    <t>October 27, 2006 (United States)</t>
  </si>
  <si>
    <t>Tobin Bell</t>
  </si>
  <si>
    <t>Happy Feet</t>
  </si>
  <si>
    <t>The Texas Chainsaw Massacre: the Beginning</t>
  </si>
  <si>
    <t>Sheldon Turner</t>
  </si>
  <si>
    <t>Black Snake Moan</t>
  </si>
  <si>
    <t>March 2, 2007 (United States)</t>
  </si>
  <si>
    <t>Paprika</t>
  </si>
  <si>
    <t>June 22, 2007 (United States)</t>
  </si>
  <si>
    <t>Yasutaka Tsutsui</t>
  </si>
  <si>
    <t>Megumi Hayashibara</t>
  </si>
  <si>
    <t>Monster House</t>
  </si>
  <si>
    <t>Gil Kenan</t>
  </si>
  <si>
    <t>Dan Harmon</t>
  </si>
  <si>
    <t>Mitchel Musso</t>
  </si>
  <si>
    <t>Scoop</t>
  </si>
  <si>
    <t>World Trade Center</t>
  </si>
  <si>
    <t>August 9, 2006 (United States)</t>
  </si>
  <si>
    <t>Andrea Berloff</t>
  </si>
  <si>
    <t>Employee of the Month</t>
  </si>
  <si>
    <t>Greg Coolidge</t>
  </si>
  <si>
    <t>Don Calame</t>
  </si>
  <si>
    <t>Jessica Simpson</t>
  </si>
  <si>
    <t>Lionsgate</t>
  </si>
  <si>
    <t>Little Man</t>
  </si>
  <si>
    <t>July 14, 2006 (United States)</t>
  </si>
  <si>
    <t>The Benchwarmers</t>
  </si>
  <si>
    <t>Poseidon</t>
  </si>
  <si>
    <t>Flushed Away</t>
  </si>
  <si>
    <t>David Bowers</t>
  </si>
  <si>
    <t>September 29, 2006 (United States)</t>
  </si>
  <si>
    <t>Ron L. Brinkerhoff</t>
  </si>
  <si>
    <t>Rescue Dawn</t>
  </si>
  <si>
    <t>July 27, 2007 (United States)</t>
  </si>
  <si>
    <t>Werner Herzog</t>
  </si>
  <si>
    <t>When a Stranger Calls</t>
  </si>
  <si>
    <t>Jake Wade Wall</t>
  </si>
  <si>
    <t>A Scanner Darkly</t>
  </si>
  <si>
    <t>DOA: Dead or Alive</t>
  </si>
  <si>
    <t>June 15, 2007 (United States)</t>
  </si>
  <si>
    <t>Jaime Pressly</t>
  </si>
  <si>
    <t>Shortbus</t>
  </si>
  <si>
    <t>Sook-Yin Lee</t>
  </si>
  <si>
    <t>THINKFilm</t>
  </si>
  <si>
    <t>Catch and Release</t>
  </si>
  <si>
    <t>The Break-Up</t>
  </si>
  <si>
    <t>Jeremy Garelick</t>
  </si>
  <si>
    <t>Tell No One</t>
  </si>
  <si>
    <t>November 1, 2006 (France)</t>
  </si>
  <si>
    <t>FranÃ§ois Cluzet</t>
  </si>
  <si>
    <t>TrÃ©sor Films</t>
  </si>
  <si>
    <t>United 93</t>
  </si>
  <si>
    <t>David Alan Basche</t>
  </si>
  <si>
    <t>The Pink Panther</t>
  </si>
  <si>
    <t>Letters from Iwo Jima</t>
  </si>
  <si>
    <t>February 2, 2007 (United States)</t>
  </si>
  <si>
    <t>Iris Yamashita</t>
  </si>
  <si>
    <t>Southland Tales</t>
  </si>
  <si>
    <t>December 7, 2007 (United Kingdom)</t>
  </si>
  <si>
    <t>Inland Empire</t>
  </si>
  <si>
    <t>February 7, 2007 (France)</t>
  </si>
  <si>
    <t>Karolina Gruszka</t>
  </si>
  <si>
    <t>Flags of Our Fathers</t>
  </si>
  <si>
    <t>Failure to Launch</t>
  </si>
  <si>
    <t>Tom J. Astle</t>
  </si>
  <si>
    <t>Clerks II</t>
  </si>
  <si>
    <t>16 Blocks</t>
  </si>
  <si>
    <t>My Super Ex-Girlfriend</t>
  </si>
  <si>
    <t>Don Payne</t>
  </si>
  <si>
    <t>Tristan + Isolde</t>
  </si>
  <si>
    <t>The Lake House</t>
  </si>
  <si>
    <t>Alejandro Agresti</t>
  </si>
  <si>
    <t>The Wicker Man</t>
  </si>
  <si>
    <t>Open Season</t>
  </si>
  <si>
    <t>Steve Bencich</t>
  </si>
  <si>
    <t>Charlotte's Web</t>
  </si>
  <si>
    <t>Dakota Fanning</t>
  </si>
  <si>
    <t>Candy</t>
  </si>
  <si>
    <t>May 25, 2006 (Australia)</t>
  </si>
  <si>
    <t>Neil Armfield</t>
  </si>
  <si>
    <t>Luke Davies</t>
  </si>
  <si>
    <t>Film Finance</t>
  </si>
  <si>
    <t>The Omen</t>
  </si>
  <si>
    <t>June 6, 2006 (United States)</t>
  </si>
  <si>
    <t>The Wind that Shakes the Barley</t>
  </si>
  <si>
    <t>March 23, 2007 (United States)</t>
  </si>
  <si>
    <t>Sixteen Films</t>
  </si>
  <si>
    <t>Penelope</t>
  </si>
  <si>
    <t>February 29, 2008 (United States)</t>
  </si>
  <si>
    <t>Mark Palansky</t>
  </si>
  <si>
    <t>Leslie Caveny</t>
  </si>
  <si>
    <t>Ice Age: the Meltdown</t>
  </si>
  <si>
    <t>Carlos Saldanha</t>
  </si>
  <si>
    <t>Beerfest</t>
  </si>
  <si>
    <t>Stay Alive</t>
  </si>
  <si>
    <t>William Brent Bell</t>
  </si>
  <si>
    <t>Jon Foster</t>
  </si>
  <si>
    <t>Bug</t>
  </si>
  <si>
    <t>May 25, 2007 (United States)</t>
  </si>
  <si>
    <t>Tracy Letts</t>
  </si>
  <si>
    <t>Turistas</t>
  </si>
  <si>
    <t>December 1, 2006 (United States)</t>
  </si>
  <si>
    <t>Michael Arlen Ross</t>
  </si>
  <si>
    <t>Josh Duhamel</t>
  </si>
  <si>
    <t>Fox Atomic</t>
  </si>
  <si>
    <t>Notes on a Scandal</t>
  </si>
  <si>
    <t>Paris, je t'aime</t>
  </si>
  <si>
    <t>Tristan CarnÃ©</t>
  </si>
  <si>
    <t>Victoires International</t>
  </si>
  <si>
    <t>Volver</t>
  </si>
  <si>
    <t>Seraphim Falls</t>
  </si>
  <si>
    <t>April 13, 2007 (Taiwan)</t>
  </si>
  <si>
    <t>David Von Ancken</t>
  </si>
  <si>
    <t>Invincible</t>
  </si>
  <si>
    <t>Ericson Core</t>
  </si>
  <si>
    <t>Brad Gann</t>
  </si>
  <si>
    <t>Firewall</t>
  </si>
  <si>
    <t>Joe Forte</t>
  </si>
  <si>
    <t>The Exterminating Angels</t>
  </si>
  <si>
    <t>September 13, 2006 (France)</t>
  </si>
  <si>
    <t>FrÃ©dÃ©ric van den Driessche</t>
  </si>
  <si>
    <t>TS Productions</t>
  </si>
  <si>
    <t>Hatchet</t>
  </si>
  <si>
    <t>April 2, 2010 (Italy)</t>
  </si>
  <si>
    <t>Adam Green</t>
  </si>
  <si>
    <t>ArieScope Pictures</t>
  </si>
  <si>
    <t>We Are Marshall</t>
  </si>
  <si>
    <t>Jamie Linden</t>
  </si>
  <si>
    <t>Just My Luck</t>
  </si>
  <si>
    <t>Madea's Family Reunion</t>
  </si>
  <si>
    <t>The Marine</t>
  </si>
  <si>
    <t>October 13, 2006 (United States)</t>
  </si>
  <si>
    <t>John Bonito</t>
  </si>
  <si>
    <t>Michelle Gallagher</t>
  </si>
  <si>
    <t>John Cena</t>
  </si>
  <si>
    <t>The Painted Veil</t>
  </si>
  <si>
    <t>John Curran</t>
  </si>
  <si>
    <t>WIP</t>
  </si>
  <si>
    <t>Let's Go to Prison</t>
  </si>
  <si>
    <t>Bob Odenkirk</t>
  </si>
  <si>
    <t>Dax Shepard</t>
  </si>
  <si>
    <t>Carsey-Werner Company</t>
  </si>
  <si>
    <t>Ultraviolet</t>
  </si>
  <si>
    <t>Factory Girl</t>
  </si>
  <si>
    <t>February 16, 2007 (United States)</t>
  </si>
  <si>
    <t>George Hickenlooper</t>
  </si>
  <si>
    <t>Captain Mauzner</t>
  </si>
  <si>
    <t>Sienna Miller</t>
  </si>
  <si>
    <t>Akeelah and the Bee</t>
  </si>
  <si>
    <t>Doug Atchison</t>
  </si>
  <si>
    <t>Out of the Blue... Entertainment</t>
  </si>
  <si>
    <t>Sixty Six</t>
  </si>
  <si>
    <t>November 3, 2006 (United Kingdom)</t>
  </si>
  <si>
    <t>Peter Straughan</t>
  </si>
  <si>
    <t>Charlie Clark</t>
  </si>
  <si>
    <t>The Ultimate Gift</t>
  </si>
  <si>
    <t>Michael O. Sajbel</t>
  </si>
  <si>
    <t>Cheryl McKay</t>
  </si>
  <si>
    <t>Drew Fuller</t>
  </si>
  <si>
    <t>The Ultimate Gift LLC</t>
  </si>
  <si>
    <t>Barnyard</t>
  </si>
  <si>
    <t>Kevin James</t>
  </si>
  <si>
    <t>Arthur and the Invisibles</t>
  </si>
  <si>
    <t>CÃ©line Garcia</t>
  </si>
  <si>
    <t>Freddie Highmore</t>
  </si>
  <si>
    <t>Zoom</t>
  </si>
  <si>
    <t>Eight Below</t>
  </si>
  <si>
    <t>David DiGilio</t>
  </si>
  <si>
    <t>Curse of the Golden Flower</t>
  </si>
  <si>
    <t>Zhihong Bian</t>
  </si>
  <si>
    <t>Film Partner International</t>
  </si>
  <si>
    <t>Reprise</t>
  </si>
  <si>
    <t>September 8, 2006 (Norway)</t>
  </si>
  <si>
    <t>Joachim Trier</t>
  </si>
  <si>
    <t>Anders Danielsen Lie</t>
  </si>
  <si>
    <t>4 1/2 Film</t>
  </si>
  <si>
    <t>Date Movie</t>
  </si>
  <si>
    <t>Aaron Seltzer</t>
  </si>
  <si>
    <t>Alyson Hannigan</t>
  </si>
  <si>
    <t>Flyboys</t>
  </si>
  <si>
    <t>September 22, 2006 (United States)</t>
  </si>
  <si>
    <t>Phil Sears</t>
  </si>
  <si>
    <t>Electric Entertainment</t>
  </si>
  <si>
    <t>Find Me Guilty</t>
  </si>
  <si>
    <t>Yari Film Group Releasing</t>
  </si>
  <si>
    <t>You, Me and Dupree</t>
  </si>
  <si>
    <t>Anthony Russo</t>
  </si>
  <si>
    <t>Michael LeSieur</t>
  </si>
  <si>
    <t>Curious George</t>
  </si>
  <si>
    <t>Matthew O'Callaghan</t>
  </si>
  <si>
    <t>Tales from Earthsea</t>
  </si>
  <si>
    <t>July 29, 2006 (Japan)</t>
  </si>
  <si>
    <t>GorÃ´ Miyazaki</t>
  </si>
  <si>
    <t>Ursula K. Le Guin</t>
  </si>
  <si>
    <t>Flicka</t>
  </si>
  <si>
    <t>Michael Mayer</t>
  </si>
  <si>
    <t>Alison Lohman</t>
  </si>
  <si>
    <t>After the Wedding</t>
  </si>
  <si>
    <t>May 11, 2007 (United States)</t>
  </si>
  <si>
    <t>Mads Mikkelsen</t>
  </si>
  <si>
    <t>Glory Road</t>
  </si>
  <si>
    <t>James Gartner</t>
  </si>
  <si>
    <t>Christopher Cleveland</t>
  </si>
  <si>
    <t>Black Christmas</t>
  </si>
  <si>
    <t>Wristcutters: A Love Story</t>
  </si>
  <si>
    <t>November 2, 2007 (United States)</t>
  </si>
  <si>
    <t>Goran Dukic</t>
  </si>
  <si>
    <t>Patrick Fugit</t>
  </si>
  <si>
    <t>No Matter Pictures</t>
  </si>
  <si>
    <t>See No Evil</t>
  </si>
  <si>
    <t>Gregory Dark</t>
  </si>
  <si>
    <t>Dan Madigan</t>
  </si>
  <si>
    <t>Glenn Jacobs</t>
  </si>
  <si>
    <t>World Wrestling Entertainment (WWE)</t>
  </si>
  <si>
    <t>Last Holiday</t>
  </si>
  <si>
    <t>Last Holiday Productions</t>
  </si>
  <si>
    <t>Friends with Money</t>
  </si>
  <si>
    <t>All the King's Men</t>
  </si>
  <si>
    <t>Hollywoodland</t>
  </si>
  <si>
    <t>Allen Coulter</t>
  </si>
  <si>
    <t>Paul Bernbaum</t>
  </si>
  <si>
    <t>OSS 117: Cairo, Nest of Spies</t>
  </si>
  <si>
    <t>May 9, 2008 (United States)</t>
  </si>
  <si>
    <t>Michel Hazanavicius</t>
  </si>
  <si>
    <t>Jean-FranÃ§ois Halin</t>
  </si>
  <si>
    <t>Jean Dujardin</t>
  </si>
  <si>
    <t>ATL</t>
  </si>
  <si>
    <t>Chris Robinson</t>
  </si>
  <si>
    <t>Tina Gordon</t>
  </si>
  <si>
    <t>T.I.</t>
  </si>
  <si>
    <t>Sweet Tea Pictures LLC</t>
  </si>
  <si>
    <t>Stormbreaker</t>
  </si>
  <si>
    <t>Anthony Horowitz</t>
  </si>
  <si>
    <t>Alex Pettyfer</t>
  </si>
  <si>
    <t>Chris Chow</t>
  </si>
  <si>
    <t>Behind the Mask: The Rise of Leslie Vernon</t>
  </si>
  <si>
    <t>Scott Glosserman</t>
  </si>
  <si>
    <t>Nathan Baesel</t>
  </si>
  <si>
    <t>Glen Echo Entertainment</t>
  </si>
  <si>
    <t>Bobby</t>
  </si>
  <si>
    <t>November 23, 2006 (United States)</t>
  </si>
  <si>
    <t>Half Nelson</t>
  </si>
  <si>
    <t>Ryan Fleck</t>
  </si>
  <si>
    <t>Hunting Lane Films</t>
  </si>
  <si>
    <t>The Wild</t>
  </si>
  <si>
    <t>Steve 'Spaz' Williams</t>
  </si>
  <si>
    <t>C.O.R.E. Feature Animation</t>
  </si>
  <si>
    <t>Infamous</t>
  </si>
  <si>
    <t>Toby Jones</t>
  </si>
  <si>
    <t>March 29, 2007 (New Zealand)</t>
  </si>
  <si>
    <t>Jonathan King</t>
  </si>
  <si>
    <t>Oliver Driver</t>
  </si>
  <si>
    <t>New Zealand Film Commission</t>
  </si>
  <si>
    <t>Take the Lead</t>
  </si>
  <si>
    <t>Liz Friedlander</t>
  </si>
  <si>
    <t>Dianne Houston</t>
  </si>
  <si>
    <t>Gridiron Gang</t>
  </si>
  <si>
    <t>The Ant Bully</t>
  </si>
  <si>
    <t>Fur: an Imaginary Portrait of Diane Arbus</t>
  </si>
  <si>
    <t>October 20, 2006 (Italy)</t>
  </si>
  <si>
    <t>Rang De Basanti</t>
  </si>
  <si>
    <t>January 26, 2006 (United States)</t>
  </si>
  <si>
    <t>Rakeysh Omprakash Mehra</t>
  </si>
  <si>
    <t>Renzil D'Silva</t>
  </si>
  <si>
    <t>ROMP</t>
  </si>
  <si>
    <t>Peaceful Warrior</t>
  </si>
  <si>
    <t>Kevin Bernhardt</t>
  </si>
  <si>
    <t>DEJ Productions</t>
  </si>
  <si>
    <t>The Santa Clause 3: The Escape Clause</t>
  </si>
  <si>
    <t>Miss Potter</t>
  </si>
  <si>
    <t>Richard Maltby Jr.</t>
  </si>
  <si>
    <t>Big Momma's House 2</t>
  </si>
  <si>
    <t>Jim Sonzero</t>
  </si>
  <si>
    <t>Kristen Bell</t>
  </si>
  <si>
    <t>The Last Kiss</t>
  </si>
  <si>
    <t>The Foot Fist Way</t>
  </si>
  <si>
    <t>September 26, 2008 (United Kingdom)</t>
  </si>
  <si>
    <t>Jody Hill</t>
  </si>
  <si>
    <t>Ben Best</t>
  </si>
  <si>
    <t>The Astronaut Farmer</t>
  </si>
  <si>
    <t>February 23, 2007 (United States)</t>
  </si>
  <si>
    <t>Michael Polish</t>
  </si>
  <si>
    <t>Mark Polish</t>
  </si>
  <si>
    <t>Starter for 10</t>
  </si>
  <si>
    <t>Tom Vaughan</t>
  </si>
  <si>
    <t>David Nicholls</t>
  </si>
  <si>
    <t>Mini's First Time</t>
  </si>
  <si>
    <t>July 14, 2006 (Canada)</t>
  </si>
  <si>
    <t>Nick Guthe</t>
  </si>
  <si>
    <t>Bold Films</t>
  </si>
  <si>
    <t>October 21, 2006 (Taiwan)</t>
  </si>
  <si>
    <t>Todd Robinson</t>
  </si>
  <si>
    <t>Millennium Films</t>
  </si>
  <si>
    <t>A Guide to Recognizing Your Saints</t>
  </si>
  <si>
    <t>Dito Montiel</t>
  </si>
  <si>
    <t>Everyone's Hero</t>
  </si>
  <si>
    <t>Colin Brady</t>
  </si>
  <si>
    <t>Robert Kurtz</t>
  </si>
  <si>
    <t>Jake T. Austin</t>
  </si>
  <si>
    <t>Arc Productions</t>
  </si>
  <si>
    <t>Severance</t>
  </si>
  <si>
    <t>August 25, 2006 (United Kingdom)</t>
  </si>
  <si>
    <t>Christopher Smith</t>
  </si>
  <si>
    <t>James Moran</t>
  </si>
  <si>
    <t>Danny Dyer</t>
  </si>
  <si>
    <t>Qwerty Films</t>
  </si>
  <si>
    <t>Loving Annabelle</t>
  </si>
  <si>
    <t>May 24, 2007 (Germany)</t>
  </si>
  <si>
    <t>Katherine Brooks</t>
  </si>
  <si>
    <t>Erin Kelly</t>
  </si>
  <si>
    <t>Big Easy Pictures</t>
  </si>
  <si>
    <t>Kabhi Alvida Naa Kehna</t>
  </si>
  <si>
    <t>August 11, 2006 (India)</t>
  </si>
  <si>
    <t>Old Joy</t>
  </si>
  <si>
    <t>January 26, 2007 (United Kingdom)</t>
  </si>
  <si>
    <t>Jonathan Raymond</t>
  </si>
  <si>
    <t>Daniel London</t>
  </si>
  <si>
    <t>Film Science</t>
  </si>
  <si>
    <t>The Grudge 2</t>
  </si>
  <si>
    <t>For Your Consideration</t>
  </si>
  <si>
    <t>Catherine O'Hara</t>
  </si>
  <si>
    <t>The Sentinel</t>
  </si>
  <si>
    <t>The Breed</t>
  </si>
  <si>
    <t>October 19, 2007 (South Africa)</t>
  </si>
  <si>
    <t>Nicholas Mastandrea</t>
  </si>
  <si>
    <t>Film Afrika Worldwide</t>
  </si>
  <si>
    <t>Skinwalkers</t>
  </si>
  <si>
    <t>August 10, 2007 (United States)</t>
  </si>
  <si>
    <t>Jason Behr</t>
  </si>
  <si>
    <t>Hoot</t>
  </si>
  <si>
    <t>Wil Shriner</t>
  </si>
  <si>
    <t>Logan Lerman</t>
  </si>
  <si>
    <t>Hoot Productions LLC</t>
  </si>
  <si>
    <t>Garfield: A Tail of Two Kitties</t>
  </si>
  <si>
    <t>There Will Be Blood</t>
  </si>
  <si>
    <t>January 25, 2008 (United States)</t>
  </si>
  <si>
    <t>Paramount Vantage</t>
  </si>
  <si>
    <t>No Country for Old Men</t>
  </si>
  <si>
    <t>November 21, 2007 (United States)</t>
  </si>
  <si>
    <t>Stardust</t>
  </si>
  <si>
    <t>Jane Goldman</t>
  </si>
  <si>
    <t>Charlie Cox</t>
  </si>
  <si>
    <t>Gone Baby Gone</t>
  </si>
  <si>
    <t>October 19, 2007 (United States)</t>
  </si>
  <si>
    <t>Disturbia</t>
  </si>
  <si>
    <t>April 13, 2007 (United States)</t>
  </si>
  <si>
    <t>Christopher Landon</t>
  </si>
  <si>
    <t>Zodiac</t>
  </si>
  <si>
    <t>Superbad</t>
  </si>
  <si>
    <t>August 17, 2007 (United States)</t>
  </si>
  <si>
    <t>Seth Rogen</t>
  </si>
  <si>
    <t>Michael Cera</t>
  </si>
  <si>
    <t>Transformers</t>
  </si>
  <si>
    <t>July 3, 2007 (United States)</t>
  </si>
  <si>
    <t>Harry Potter and the Order of the Phoenix</t>
  </si>
  <si>
    <t>July 11, 2007 (United States)</t>
  </si>
  <si>
    <t>David Yates</t>
  </si>
  <si>
    <t>Into the Wild</t>
  </si>
  <si>
    <t>Ratatouille</t>
  </si>
  <si>
    <t>June 29, 2007 (United States)</t>
  </si>
  <si>
    <t>Brad Garrett</t>
  </si>
  <si>
    <t>Atonement</t>
  </si>
  <si>
    <t>January 11, 2008 (United States)</t>
  </si>
  <si>
    <t>Shooter</t>
  </si>
  <si>
    <t>Jonathan Lemkin</t>
  </si>
  <si>
    <t>American Gangster</t>
  </si>
  <si>
    <t>Spider-Man 3</t>
  </si>
  <si>
    <t>May 4, 2007 (United States)</t>
  </si>
  <si>
    <t>Live Free or Die Hard</t>
  </si>
  <si>
    <t>June 27, 2007 (United States)</t>
  </si>
  <si>
    <t>John Carlin</t>
  </si>
  <si>
    <t>Hot Fuzz</t>
  </si>
  <si>
    <t>April 20, 2007 (United States)</t>
  </si>
  <si>
    <t>Pirates of the Caribbean: at World's End</t>
  </si>
  <si>
    <t>I Am Legend</t>
  </si>
  <si>
    <t>December 14, 2007 (United States)</t>
  </si>
  <si>
    <t>Juno</t>
  </si>
  <si>
    <t>December 25, 2007 (United States)</t>
  </si>
  <si>
    <t>Diablo Cody</t>
  </si>
  <si>
    <t>Elliot Page</t>
  </si>
  <si>
    <t>28 Weeks Later</t>
  </si>
  <si>
    <t>Juan Carlos Fresnadillo</t>
  </si>
  <si>
    <t>Rowan Joffe</t>
  </si>
  <si>
    <t>Hitman</t>
  </si>
  <si>
    <t>Xavier Gens</t>
  </si>
  <si>
    <t>Enchanted</t>
  </si>
  <si>
    <t>Amy Adams</t>
  </si>
  <si>
    <t>The Mist</t>
  </si>
  <si>
    <t>July 20, 2007 (United States)</t>
  </si>
  <si>
    <t>Knocked Up</t>
  </si>
  <si>
    <t>June 1, 2007 (United States)</t>
  </si>
  <si>
    <t>Sweeney Todd: the Demon Barber of Fleet Street</t>
  </si>
  <si>
    <t>December 21, 2007 (United States)</t>
  </si>
  <si>
    <t>Grindhouse</t>
  </si>
  <si>
    <t>April 6, 2007 (United States)</t>
  </si>
  <si>
    <t>Ghost Rider</t>
  </si>
  <si>
    <t>Hot Rod</t>
  </si>
  <si>
    <t>August 3, 2007 (United States)</t>
  </si>
  <si>
    <t>Akiva Schaffer</t>
  </si>
  <si>
    <t>Pam Brady</t>
  </si>
  <si>
    <t>Andy Samberg</t>
  </si>
  <si>
    <t>The Darjeeling Limited</t>
  </si>
  <si>
    <t>October 26, 2007 (United States)</t>
  </si>
  <si>
    <t>Bridge to Terabithia</t>
  </si>
  <si>
    <t>Gabor Csupo</t>
  </si>
  <si>
    <t>Jeff Stockwell</t>
  </si>
  <si>
    <t>Walden Media</t>
  </si>
  <si>
    <t>The Nanny Diaries</t>
  </si>
  <si>
    <t>August 24, 2007 (United States)</t>
  </si>
  <si>
    <t>Emma McLaughlin</t>
  </si>
  <si>
    <t>Funny Games</t>
  </si>
  <si>
    <t>April 4, 2008 (United Kingdom)</t>
  </si>
  <si>
    <t>Celluloid Dreams</t>
  </si>
  <si>
    <t>Halloween</t>
  </si>
  <si>
    <t>August 31, 2007 (United States)</t>
  </si>
  <si>
    <t>Scout Taylor-Compton</t>
  </si>
  <si>
    <t>Eastern Promises</t>
  </si>
  <si>
    <t>September 21, 2007 (United States)</t>
  </si>
  <si>
    <t>Kudos Film and Television</t>
  </si>
  <si>
    <t>The Bourne Ultimatum</t>
  </si>
  <si>
    <t>Norbit</t>
  </si>
  <si>
    <t>Fracture</t>
  </si>
  <si>
    <t>Beowulf</t>
  </si>
  <si>
    <t>November 16, 2007 (United States)</t>
  </si>
  <si>
    <t>Next</t>
  </si>
  <si>
    <t>April 27, 2007 (United States)</t>
  </si>
  <si>
    <t>3:10 to Yuma</t>
  </si>
  <si>
    <t>September 7, 2007 (United States)</t>
  </si>
  <si>
    <t>Halsted Welles</t>
  </si>
  <si>
    <t>Across the Universe</t>
  </si>
  <si>
    <t>October 12, 2007 (United States)</t>
  </si>
  <si>
    <t>Ocean's Thirteen</t>
  </si>
  <si>
    <t>June 8, 2007 (United States)</t>
  </si>
  <si>
    <t>Blades of Glory</t>
  </si>
  <si>
    <t>Josh Gordon</t>
  </si>
  <si>
    <t>Jeff Cox</t>
  </si>
  <si>
    <t>Surf's Up</t>
  </si>
  <si>
    <t>Ash Brannon</t>
  </si>
  <si>
    <t>Resident Evil: Extinction</t>
  </si>
  <si>
    <t>30 Days of Night</t>
  </si>
  <si>
    <t>Steve Niles</t>
  </si>
  <si>
    <t>Awake</t>
  </si>
  <si>
    <t>Joby Harold</t>
  </si>
  <si>
    <t>Dead Silence</t>
  </si>
  <si>
    <t>March 16, 2007 (United States)</t>
  </si>
  <si>
    <t>Ryan Kwanten</t>
  </si>
  <si>
    <t>Bee Movie</t>
  </si>
  <si>
    <t>Simon J. Smith</t>
  </si>
  <si>
    <t>Jerry Seinfeld</t>
  </si>
  <si>
    <t>The Heartbreak Kid</t>
  </si>
  <si>
    <t>October 5, 2007 (United States)</t>
  </si>
  <si>
    <t>Scot Armstrong</t>
  </si>
  <si>
    <t>Aliens vs. Predator: Requiem</t>
  </si>
  <si>
    <t>Colin Strause</t>
  </si>
  <si>
    <t>Shane Salerno</t>
  </si>
  <si>
    <t>Reiko Aylesworth</t>
  </si>
  <si>
    <t>Shrek the Third</t>
  </si>
  <si>
    <t>Matt Greenberg</t>
  </si>
  <si>
    <t>The Kingdom</t>
  </si>
  <si>
    <t>September 28, 2007 (United States)</t>
  </si>
  <si>
    <t>Matthew Michael Carnahan</t>
  </si>
  <si>
    <t>The Assassination of Jesse James by the Coward Robert Ford</t>
  </si>
  <si>
    <t>Good Luck Chuck</t>
  </si>
  <si>
    <t>Mark Helfrich</t>
  </si>
  <si>
    <t>Josh Stolberg</t>
  </si>
  <si>
    <t>Dane Cook</t>
  </si>
  <si>
    <t>Hostel: Part II</t>
  </si>
  <si>
    <t>Lauren German</t>
  </si>
  <si>
    <t>Fantastic 4: Rise of the Silver Surfer</t>
  </si>
  <si>
    <t>The Golden Compass</t>
  </si>
  <si>
    <t>December 7, 2007 (United States)</t>
  </si>
  <si>
    <t>Rush Hour 3</t>
  </si>
  <si>
    <t>The Babysitters</t>
  </si>
  <si>
    <t>May 13, 2011 (Poland)</t>
  </si>
  <si>
    <t>David Ross</t>
  </si>
  <si>
    <t>Lauren Birkell</t>
  </si>
  <si>
    <t>Forensic Films</t>
  </si>
  <si>
    <t>Timecrimes</t>
  </si>
  <si>
    <t>June 27, 2008 (Spain)</t>
  </si>
  <si>
    <t>Nacho Vigalondo</t>
  </si>
  <si>
    <t>Karra Elejalde</t>
  </si>
  <si>
    <t>Karbo Vantas Entertainment</t>
  </si>
  <si>
    <t>Epic Movie</t>
  </si>
  <si>
    <t>Kal Penn</t>
  </si>
  <si>
    <t>Meet the Robinsons</t>
  </si>
  <si>
    <t>Stephen J. Anderson</t>
  </si>
  <si>
    <t>Daniel Hansen</t>
  </si>
  <si>
    <t>Michael Clayton</t>
  </si>
  <si>
    <t>Samuels Media</t>
  </si>
  <si>
    <t>The Bucket List</t>
  </si>
  <si>
    <t>Justin Zackham</t>
  </si>
  <si>
    <t>Lust, Caution</t>
  </si>
  <si>
    <t>Eileen Chang</t>
  </si>
  <si>
    <t>Haishang Films</t>
  </si>
  <si>
    <t>Charlie Wilson's War</t>
  </si>
  <si>
    <t>Paranormal Activity</t>
  </si>
  <si>
    <t>October 16, 2009 (United States)</t>
  </si>
  <si>
    <t>Oren Peli</t>
  </si>
  <si>
    <t>Katie Featherston</t>
  </si>
  <si>
    <t>Solana Films</t>
  </si>
  <si>
    <t>Freedom Writers</t>
  </si>
  <si>
    <t>Before the Devil Knows You're Dead</t>
  </si>
  <si>
    <t>Kelly Masterson</t>
  </si>
  <si>
    <t>In the Valley of Elah</t>
  </si>
  <si>
    <t>Alvin and the Chipmunks</t>
  </si>
  <si>
    <t>Jon Vitti</t>
  </si>
  <si>
    <t>P.S. I Love You</t>
  </si>
  <si>
    <t>Walk Hard: the Dewey Cox Story</t>
  </si>
  <si>
    <t>John C. Reilly</t>
  </si>
  <si>
    <t>Apatow Productions</t>
  </si>
  <si>
    <t>National Treasure: Book of Secrets</t>
  </si>
  <si>
    <t>Marianne Wibberley</t>
  </si>
  <si>
    <t>Lars and the Real Girl</t>
  </si>
  <si>
    <t>Craig Gillespie</t>
  </si>
  <si>
    <t>Nancy Oliver</t>
  </si>
  <si>
    <t>The Orphanage</t>
  </si>
  <si>
    <t>J.A. Bayona</t>
  </si>
  <si>
    <t>Sergio G. SÃ¡nchez</t>
  </si>
  <si>
    <t>BelÃ©n Rueda</t>
  </si>
  <si>
    <t>MEDIA Programme of the European Union</t>
  </si>
  <si>
    <t>The Game Plan</t>
  </si>
  <si>
    <t>Nichole Millard</t>
  </si>
  <si>
    <t>Hannibal Rising</t>
  </si>
  <si>
    <t>Gaspard Ulliel</t>
  </si>
  <si>
    <t>Young Hannibal Productions</t>
  </si>
  <si>
    <t>Saw IV</t>
  </si>
  <si>
    <t>Premonition</t>
  </si>
  <si>
    <t>Mennan Yapo</t>
  </si>
  <si>
    <t>The Simpsons Movie</t>
  </si>
  <si>
    <t>David Silverman</t>
  </si>
  <si>
    <t>Dan Castellaneta</t>
  </si>
  <si>
    <t>Teeth</t>
  </si>
  <si>
    <t>April 3, 2008 (Singapore)</t>
  </si>
  <si>
    <t>Mitchell Lichtenstein</t>
  </si>
  <si>
    <t>Jess Weixler</t>
  </si>
  <si>
    <t>Pierpoline Films</t>
  </si>
  <si>
    <t>Death at a Funeral</t>
  </si>
  <si>
    <t>Dean Craig</t>
  </si>
  <si>
    <t>Matthew Macfadyen</t>
  </si>
  <si>
    <t>Wild Hogs</t>
  </si>
  <si>
    <t>Brad Copeland</t>
  </si>
  <si>
    <t>Mr. Brooks</t>
  </si>
  <si>
    <t>Vacancy</t>
  </si>
  <si>
    <t>Mark L. Smith</t>
  </si>
  <si>
    <t>Like Stars on Earth</t>
  </si>
  <si>
    <t>December 21, 2007 (India)</t>
  </si>
  <si>
    <t>Amole Gupte</t>
  </si>
  <si>
    <t>Darsheel Safary</t>
  </si>
  <si>
    <t>Mr. Bean's Holiday</t>
  </si>
  <si>
    <t>Steve Bendelack</t>
  </si>
  <si>
    <t>Perfect Stranger</t>
  </si>
  <si>
    <t>Todd Komarnicki</t>
  </si>
  <si>
    <t>The Condemned</t>
  </si>
  <si>
    <t>Scott Wiper</t>
  </si>
  <si>
    <t>Steve Austin</t>
  </si>
  <si>
    <t>The Brothers Solomon</t>
  </si>
  <si>
    <t>Will Forte</t>
  </si>
  <si>
    <t>Will Arnett</t>
  </si>
  <si>
    <t>August Rush</t>
  </si>
  <si>
    <t>Kirsten Sheridan</t>
  </si>
  <si>
    <t>Music and Lyrics</t>
  </si>
  <si>
    <t>February 14, 2007 (United States)</t>
  </si>
  <si>
    <t>Reservation Road</t>
  </si>
  <si>
    <t>June 19, 2008 (Germany)</t>
  </si>
  <si>
    <t>John Burnham Schwartz</t>
  </si>
  <si>
    <t>I'm Not There</t>
  </si>
  <si>
    <t>Reno 911! Miami</t>
  </si>
  <si>
    <t>The Number 23</t>
  </si>
  <si>
    <t>Fernley Phillips</t>
  </si>
  <si>
    <t>Shoot 'Em Up</t>
  </si>
  <si>
    <t>Evan Almighty</t>
  </si>
  <si>
    <t>Dan in Real Life</t>
  </si>
  <si>
    <t>September 26, 2007 (France)</t>
  </si>
  <si>
    <t>Anton Corbijn</t>
  </si>
  <si>
    <t>Deborah Curtis</t>
  </si>
  <si>
    <t>Sam Riley</t>
  </si>
  <si>
    <t>Becker Films</t>
  </si>
  <si>
    <t>The Lookout</t>
  </si>
  <si>
    <t>The Brave One</t>
  </si>
  <si>
    <t>September 14, 2007 (United States)</t>
  </si>
  <si>
    <t>I Now Pronounce You Chuck &amp; Larry</t>
  </si>
  <si>
    <t>Rogue</t>
  </si>
  <si>
    <t>November 8, 2007 (Australia)</t>
  </si>
  <si>
    <t>Michael Vartan</t>
  </si>
  <si>
    <t>La Vie En Rose</t>
  </si>
  <si>
    <t>Olivier Dahan</t>
  </si>
  <si>
    <t>Isabelle Sobelman</t>
  </si>
  <si>
    <t>Marion Cotillard</t>
  </si>
  <si>
    <t>Once</t>
  </si>
  <si>
    <t>John Carney</t>
  </si>
  <si>
    <t>Glen Hansard</t>
  </si>
  <si>
    <t>War</t>
  </si>
  <si>
    <t>Philip G. Atwell</t>
  </si>
  <si>
    <t>Lee Anthony Smith</t>
  </si>
  <si>
    <t>The Visitor</t>
  </si>
  <si>
    <t>May 23, 2008 (United States)</t>
  </si>
  <si>
    <t>Richard Jenkins</t>
  </si>
  <si>
    <t>Groundswell Productions</t>
  </si>
  <si>
    <t>Elizabeth: The Golden Age</t>
  </si>
  <si>
    <t>Waitress</t>
  </si>
  <si>
    <t>Keri Russell</t>
  </si>
  <si>
    <t>Night and Day Pictures</t>
  </si>
  <si>
    <t>The Seeker: the Dark Is Rising</t>
  </si>
  <si>
    <t>David L. Cunningham</t>
  </si>
  <si>
    <t>Alexander Ludwig</t>
  </si>
  <si>
    <t>No Reservations</t>
  </si>
  <si>
    <t>Carol Fuchs</t>
  </si>
  <si>
    <t>Catherine Zeta-Jones</t>
  </si>
  <si>
    <t>TMNT</t>
  </si>
  <si>
    <t>Kevin Munroe</t>
  </si>
  <si>
    <t>4Kids Entertainment</t>
  </si>
  <si>
    <t>The Hills Have Eyes 2</t>
  </si>
  <si>
    <t>Martin Weisz</t>
  </si>
  <si>
    <t>Daniella Alonso</t>
  </si>
  <si>
    <t>Shelter</t>
  </si>
  <si>
    <t>April 16, 2009 (Germany)</t>
  </si>
  <si>
    <t>Jonah Markowitz</t>
  </si>
  <si>
    <t>Trevor Wright</t>
  </si>
  <si>
    <t>GP Pictures</t>
  </si>
  <si>
    <t>Dave Meyers</t>
  </si>
  <si>
    <t>Sydney White</t>
  </si>
  <si>
    <t>Chad Gomez Creasey</t>
  </si>
  <si>
    <t>The Kite Runner</t>
  </si>
  <si>
    <t>Khalid Abdalla</t>
  </si>
  <si>
    <t>Reign Over Me</t>
  </si>
  <si>
    <t>Relativity Media</t>
  </si>
  <si>
    <t>Bratz</t>
  </si>
  <si>
    <t>Skyler Shaye</t>
  </si>
  <si>
    <t>Avi Arad &amp; Associates</t>
  </si>
  <si>
    <t>Daddy's Little Girls</t>
  </si>
  <si>
    <t>Gabrielle Union</t>
  </si>
  <si>
    <t>Becoming Jane</t>
  </si>
  <si>
    <t>HanWay Films</t>
  </si>
  <si>
    <t>Breach</t>
  </si>
  <si>
    <t>Adam Mazer</t>
  </si>
  <si>
    <t>In the Name of the King: A Dungeon Siege Tale</t>
  </si>
  <si>
    <t>Doug Taylor</t>
  </si>
  <si>
    <t>Balls of Fury</t>
  </si>
  <si>
    <t>August 29, 2007 (United States)</t>
  </si>
  <si>
    <t>Dan Fogler</t>
  </si>
  <si>
    <t>Pathfinder</t>
  </si>
  <si>
    <t>Laeta Kalogridis</t>
  </si>
  <si>
    <t>The Comebacks</t>
  </si>
  <si>
    <t>Ed Yeager</t>
  </si>
  <si>
    <t>David Koechner</t>
  </si>
  <si>
    <t>We Own the Night</t>
  </si>
  <si>
    <t>Savage Grace</t>
  </si>
  <si>
    <t>January 25, 2008 (Spain)</t>
  </si>
  <si>
    <t>Howard A. Rodman</t>
  </si>
  <si>
    <t>Death Sentence</t>
  </si>
  <si>
    <t>Ian Mackenzie Jeffers</t>
  </si>
  <si>
    <t>The Water Horse</t>
  </si>
  <si>
    <t>Elite Squad</t>
  </si>
  <si>
    <t>October 12, 2007 (Brazil)</t>
  </si>
  <si>
    <t>JosÃ© Padilha</t>
  </si>
  <si>
    <t>AndrÃ© Batista</t>
  </si>
  <si>
    <t>Wagner Moura</t>
  </si>
  <si>
    <t>Zazen ProduÃ§Ãµes</t>
  </si>
  <si>
    <t>The Diving Bell and the Butterfly</t>
  </si>
  <si>
    <t>February 1, 2008 (United States)</t>
  </si>
  <si>
    <t>Mathieu Amalric</t>
  </si>
  <si>
    <t>PathÃ©</t>
  </si>
  <si>
    <t>My Blueberry Nights</t>
  </si>
  <si>
    <t>November 28, 2007 (France)</t>
  </si>
  <si>
    <t>Norah Jones</t>
  </si>
  <si>
    <t>Margot at the Wedding</t>
  </si>
  <si>
    <t>February 21, 2008 (Australia)</t>
  </si>
  <si>
    <t>The Messengers</t>
  </si>
  <si>
    <t>Danny Pang</t>
  </si>
  <si>
    <t>Mark Wheaton</t>
  </si>
  <si>
    <t>Water Lilies</t>
  </si>
  <si>
    <t>August 15, 2007 (France)</t>
  </si>
  <si>
    <t>CÃ©line Sciamma</t>
  </si>
  <si>
    <t>Pauline Acquart</t>
  </si>
  <si>
    <t>Balthazar Productions</t>
  </si>
  <si>
    <t>Om Shanti Om</t>
  </si>
  <si>
    <t>November 9, 2007 (India)</t>
  </si>
  <si>
    <t>Films &amp; Casting Temple Pvt. Ltd. Sydney</t>
  </si>
  <si>
    <t>Feast of Love</t>
  </si>
  <si>
    <t>GreeneStreet Films</t>
  </si>
  <si>
    <t>Tyler Perry's Why Did I Get Married?</t>
  </si>
  <si>
    <t>Love in the Time of Cholera</t>
  </si>
  <si>
    <t>P2</t>
  </si>
  <si>
    <t>November 9, 2007 (United States)</t>
  </si>
  <si>
    <t>Franck Khalfoun</t>
  </si>
  <si>
    <t>Rachel Nichols</t>
  </si>
  <si>
    <t>P2 Productions</t>
  </si>
  <si>
    <t>The Reaping</t>
  </si>
  <si>
    <t>April 5, 2007 (United States)</t>
  </si>
  <si>
    <t>Carey W. Hayes</t>
  </si>
  <si>
    <t>The Invasion</t>
  </si>
  <si>
    <t>David Kajganich</t>
  </si>
  <si>
    <t>Redacted</t>
  </si>
  <si>
    <t>November 16, 2007 (Spain)</t>
  </si>
  <si>
    <t>Patrick Carroll</t>
  </si>
  <si>
    <t>HDNet Films</t>
  </si>
  <si>
    <t>Who's Your Caddy?</t>
  </si>
  <si>
    <t>Big Boi</t>
  </si>
  <si>
    <t>Ascendant Pictures</t>
  </si>
  <si>
    <t>Persepolis</t>
  </si>
  <si>
    <t>February 22, 2008 (United States)</t>
  </si>
  <si>
    <t>Vincent Paronnaud</t>
  </si>
  <si>
    <t>Marjane Satrapi</t>
  </si>
  <si>
    <t>Chiara Mastroianni</t>
  </si>
  <si>
    <t>2.4.7. Films</t>
  </si>
  <si>
    <t>The Great Debaters</t>
  </si>
  <si>
    <t>Robert Eisele</t>
  </si>
  <si>
    <t>Georgia Rule</t>
  </si>
  <si>
    <t>The Nines</t>
  </si>
  <si>
    <t>November 30, 2007 (United Kingdom)</t>
  </si>
  <si>
    <t>I Know Who Killed Me</t>
  </si>
  <si>
    <t>Chris Sivertson</t>
  </si>
  <si>
    <t>Jeff Hammond</t>
  </si>
  <si>
    <t>360 Pictures</t>
  </si>
  <si>
    <t>Mr. Magorium's Wonder Emporium</t>
  </si>
  <si>
    <t>Mandate Pictures</t>
  </si>
  <si>
    <t>Rise: Blood Hunter</t>
  </si>
  <si>
    <t>July 6, 2007 (Turkey)</t>
  </si>
  <si>
    <t>Lucy Liu</t>
  </si>
  <si>
    <t>Hotel for Dogs</t>
  </si>
  <si>
    <t>January 16, 2009 (United States)</t>
  </si>
  <si>
    <t>Thor Freudenthal</t>
  </si>
  <si>
    <t>Because I Said So</t>
  </si>
  <si>
    <t>4 Months, 3 Weeks and 2 Days</t>
  </si>
  <si>
    <t>September 14, 2007 (Romania)</t>
  </si>
  <si>
    <t>Cristian Mungiu</t>
  </si>
  <si>
    <t>Anamaria Marinca</t>
  </si>
  <si>
    <t>Romania</t>
  </si>
  <si>
    <t>Mobra Films</t>
  </si>
  <si>
    <t>Fred Claus</t>
  </si>
  <si>
    <t>Dan Fogelman</t>
  </si>
  <si>
    <t>Sex and Death 101</t>
  </si>
  <si>
    <t>Robert Wisdom</t>
  </si>
  <si>
    <t>Lions for Lambs</t>
  </si>
  <si>
    <t>Captivity</t>
  </si>
  <si>
    <t>July 13, 2007 (United States)</t>
  </si>
  <si>
    <t>Elisha Cuthbert</t>
  </si>
  <si>
    <t>Captivity Productions</t>
  </si>
  <si>
    <t>Charlie Bartlett</t>
  </si>
  <si>
    <t>Jon Poll</t>
  </si>
  <si>
    <t>Gustin Nash</t>
  </si>
  <si>
    <t>Anton Yelchin</t>
  </si>
  <si>
    <t>The Invisible</t>
  </si>
  <si>
    <t>Mick Davis</t>
  </si>
  <si>
    <t>Justin Chatwin</t>
  </si>
  <si>
    <t>Underdog</t>
  </si>
  <si>
    <t>Have No Fear Productions</t>
  </si>
  <si>
    <t>The Last Legion</t>
  </si>
  <si>
    <t>Diary of the Dead</t>
  </si>
  <si>
    <t>Michelle Morgan</t>
  </si>
  <si>
    <t>Artfire Films</t>
  </si>
  <si>
    <t>Evangelion: 1.0 You Are (Not) Alone</t>
  </si>
  <si>
    <t>September 1, 2007 (Japan)</t>
  </si>
  <si>
    <t>Masayuki</t>
  </si>
  <si>
    <t>Hideaki Anno</t>
  </si>
  <si>
    <t>Megumi Ogata</t>
  </si>
  <si>
    <t>Gainax</t>
  </si>
  <si>
    <t>Mongol: The Rise of Genghis Khan</t>
  </si>
  <si>
    <t>July 4, 2008 (United States)</t>
  </si>
  <si>
    <t>Sergei Bodrov</t>
  </si>
  <si>
    <t>Arif Aliev</t>
  </si>
  <si>
    <t>CTB Film Company</t>
  </si>
  <si>
    <t>Eagle vs Shark</t>
  </si>
  <si>
    <t>August 30, 2007 (New Zealand)</t>
  </si>
  <si>
    <t>Taika Waititi</t>
  </si>
  <si>
    <t>Loren Taylor</t>
  </si>
  <si>
    <t>Towelhead</t>
  </si>
  <si>
    <t>September 26, 2008 (United States)</t>
  </si>
  <si>
    <t>Summer Bishil</t>
  </si>
  <si>
    <t>Indian Paintbrush</t>
  </si>
  <si>
    <t>The Life Before Her Eyes</t>
  </si>
  <si>
    <t>September 5, 2008 (Poland)</t>
  </si>
  <si>
    <t>Laura Kasischke</t>
  </si>
  <si>
    <t>2929 Productions</t>
  </si>
  <si>
    <t>The Counterfeiters</t>
  </si>
  <si>
    <t>April 18, 2008 (United States)</t>
  </si>
  <si>
    <t>Stefan Ruzowitzky</t>
  </si>
  <si>
    <t>Adolf Burger</t>
  </si>
  <si>
    <t>Karl Markovics</t>
  </si>
  <si>
    <t>Magnolia Filmproduktion</t>
  </si>
  <si>
    <t>Shotgun Stories</t>
  </si>
  <si>
    <t>March 26, 2008 (United States)</t>
  </si>
  <si>
    <t>Jeff Nichols</t>
  </si>
  <si>
    <t>Michael Shannon</t>
  </si>
  <si>
    <t>A Lucky Old Sun Production</t>
  </si>
  <si>
    <t>Nancy Drew</t>
  </si>
  <si>
    <t>In the Land of Women</t>
  </si>
  <si>
    <t>Jonathan Kasdan</t>
  </si>
  <si>
    <t>Joshua</t>
  </si>
  <si>
    <t>George Ratliff</t>
  </si>
  <si>
    <t>David Gilbert</t>
  </si>
  <si>
    <t>ATO Pictures</t>
  </si>
  <si>
    <t>Jab We Met</t>
  </si>
  <si>
    <t>Imtiaz Ali</t>
  </si>
  <si>
    <t>Shahid Kapoor</t>
  </si>
  <si>
    <t>Shree Ashtavinayak Cine Vision</t>
  </si>
  <si>
    <t>Rendition</t>
  </si>
  <si>
    <t>Gavin Hood</t>
  </si>
  <si>
    <t>Kelley Sane</t>
  </si>
  <si>
    <t>Anonymous Content</t>
  </si>
  <si>
    <t>License to Wed</t>
  </si>
  <si>
    <t>Kim Barker</t>
  </si>
  <si>
    <t>88 Minutes</t>
  </si>
  <si>
    <t>The Last Mimzy</t>
  </si>
  <si>
    <t>Joely Richardson</t>
  </si>
  <si>
    <t>Primeval</t>
  </si>
  <si>
    <t>Michael Katleman</t>
  </si>
  <si>
    <t>Dominic Purcell</t>
  </si>
  <si>
    <t>Smiley Face</t>
  </si>
  <si>
    <t>January 16, 2008 (France)</t>
  </si>
  <si>
    <t>Dylan Haggerty</t>
  </si>
  <si>
    <t>Boarding Gate</t>
  </si>
  <si>
    <t>August 22, 2007 (France)</t>
  </si>
  <si>
    <t>Meet Bill</t>
  </si>
  <si>
    <t>June 18, 2008 (Iceland)</t>
  </si>
  <si>
    <t>Bernie Goldmann</t>
  </si>
  <si>
    <t>Melisa Wallack</t>
  </si>
  <si>
    <t>Stomp the Yard</t>
  </si>
  <si>
    <t>Sylvain White</t>
  </si>
  <si>
    <t>Robert Adetuyi</t>
  </si>
  <si>
    <t>Columbus Short</t>
  </si>
  <si>
    <t>Rainforest Films</t>
  </si>
  <si>
    <t>Hounddog</t>
  </si>
  <si>
    <t>January 22, 2007 (United States)</t>
  </si>
  <si>
    <t>Deborah Kampmeier</t>
  </si>
  <si>
    <t>Deerjen Films</t>
  </si>
  <si>
    <t>The Savages</t>
  </si>
  <si>
    <t>Cassandra's Dream</t>
  </si>
  <si>
    <t>January 18, 2008 (United States)</t>
  </si>
  <si>
    <t>Iberville Productions</t>
  </si>
  <si>
    <t>Chapter 27</t>
  </si>
  <si>
    <t>December 15, 2007 (Japan)</t>
  </si>
  <si>
    <t>J.P. Schaefer</t>
  </si>
  <si>
    <t>Chuck Cooper</t>
  </si>
  <si>
    <t>Peace Arch Entertainment Group</t>
  </si>
  <si>
    <t>The Jane Austen Book Club</t>
  </si>
  <si>
    <t>Kathy Baker</t>
  </si>
  <si>
    <t>Mockingbird Pictures</t>
  </si>
  <si>
    <t>Postal</t>
  </si>
  <si>
    <t>October 18, 2007 (Germany)</t>
  </si>
  <si>
    <t>Zack Ward</t>
  </si>
  <si>
    <t>The Hunting Party</t>
  </si>
  <si>
    <t>Intermedia</t>
  </si>
  <si>
    <t>Son of Rambow</t>
  </si>
  <si>
    <t>Bill Milner</t>
  </si>
  <si>
    <t>Hammer &amp; Tongs</t>
  </si>
  <si>
    <t>Things We Lost in the Fire</t>
  </si>
  <si>
    <t>Allan Loeb</t>
  </si>
  <si>
    <t>The Dark Knight</t>
  </si>
  <si>
    <t>July 18, 2008 (United States)</t>
  </si>
  <si>
    <t>November 21, 2008 (United States)</t>
  </si>
  <si>
    <t>Melissa Rosenberg</t>
  </si>
  <si>
    <t>Iron Man</t>
  </si>
  <si>
    <t>Mark Fergus</t>
  </si>
  <si>
    <t>The Incredible Hulk</t>
  </si>
  <si>
    <t>June 13, 2008 (United States)</t>
  </si>
  <si>
    <t>Kung Fu Panda</t>
  </si>
  <si>
    <t>June 6, 2008 (United States)</t>
  </si>
  <si>
    <t>Mark Osborne</t>
  </si>
  <si>
    <t>Jonathan Aibel</t>
  </si>
  <si>
    <t>Tropic Thunder</t>
  </si>
  <si>
    <t>August 13, 2008 (United States)</t>
  </si>
  <si>
    <t>Justin Theroux</t>
  </si>
  <si>
    <t>Step Brothers</t>
  </si>
  <si>
    <t>July 25, 2008 (United States)</t>
  </si>
  <si>
    <t>Quantum of Solace</t>
  </si>
  <si>
    <t>November 14, 2008 (United States)</t>
  </si>
  <si>
    <t>Mamma Mia!</t>
  </si>
  <si>
    <t>Phyllida Lloyd</t>
  </si>
  <si>
    <t>Catherine Johnson</t>
  </si>
  <si>
    <t>The Strangers</t>
  </si>
  <si>
    <t>Bryan Bertino</t>
  </si>
  <si>
    <t>Scott Speedman</t>
  </si>
  <si>
    <t>Indiana Jones and the Kingdom of the Crystal Skull</t>
  </si>
  <si>
    <t>May 22, 2008 (United States)</t>
  </si>
  <si>
    <t>Taken</t>
  </si>
  <si>
    <t>January 30, 2009 (United States)</t>
  </si>
  <si>
    <t>The Curious Case of Benjamin Button</t>
  </si>
  <si>
    <t>December 25, 2008 (United States)</t>
  </si>
  <si>
    <t>Wanted</t>
  </si>
  <si>
    <t>June 27, 2008 (United States)</t>
  </si>
  <si>
    <t>Michael Brandt</t>
  </si>
  <si>
    <t>Burn After Reading</t>
  </si>
  <si>
    <t>September 12, 2008 (United States)</t>
  </si>
  <si>
    <t>Revolutionary Road</t>
  </si>
  <si>
    <t>January 23, 2009 (United States)</t>
  </si>
  <si>
    <t>Justin Haythe</t>
  </si>
  <si>
    <t>Zack and Miri Make a Porno</t>
  </si>
  <si>
    <t>October 31, 2008 (United States)</t>
  </si>
  <si>
    <t>Blue Askew</t>
  </si>
  <si>
    <t>WALLÂ·E</t>
  </si>
  <si>
    <t>Ben Burtt</t>
  </si>
  <si>
    <t>FortyFour Studios</t>
  </si>
  <si>
    <t>Forgetting Sarah Marshall</t>
  </si>
  <si>
    <t>Nicholas Stoller</t>
  </si>
  <si>
    <t>Jason Segel</t>
  </si>
  <si>
    <t>Seven Pounds</t>
  </si>
  <si>
    <t>December 19, 2008 (United States)</t>
  </si>
  <si>
    <t>Grant Nieporte</t>
  </si>
  <si>
    <t>Vicky Cristina Barcelona</t>
  </si>
  <si>
    <t>August 15, 2008 (United States)</t>
  </si>
  <si>
    <t>Rebecca Hall</t>
  </si>
  <si>
    <t>In Bruges</t>
  </si>
  <si>
    <t>Martin McDonagh</t>
  </si>
  <si>
    <t>Sex and the City</t>
  </si>
  <si>
    <t>Michael Patrick King</t>
  </si>
  <si>
    <t>Slumdog Millionaire</t>
  </si>
  <si>
    <t>Dev Patel</t>
  </si>
  <si>
    <t>The House Bunny</t>
  </si>
  <si>
    <t>August 22, 2008 (United States)</t>
  </si>
  <si>
    <t>RocknRolla</t>
  </si>
  <si>
    <t>Gran Torino</t>
  </si>
  <si>
    <t>January 9, 2009 (United States)</t>
  </si>
  <si>
    <t>Nick Schenk</t>
  </si>
  <si>
    <t>Matten Productions</t>
  </si>
  <si>
    <t>The Duchess</t>
  </si>
  <si>
    <t>October 10, 2008 (United States)</t>
  </si>
  <si>
    <t>Saul Dibb</t>
  </si>
  <si>
    <t>The Reader</t>
  </si>
  <si>
    <t>The Hurt Locker</t>
  </si>
  <si>
    <t>July 31, 2009 (United States)</t>
  </si>
  <si>
    <t>Mark Boal</t>
  </si>
  <si>
    <t>Voltage Pictures</t>
  </si>
  <si>
    <t>Rambo</t>
  </si>
  <si>
    <t>Art Monterastelli</t>
  </si>
  <si>
    <t>Eden Lake</t>
  </si>
  <si>
    <t>September 12, 2008 (United Kingdom)</t>
  </si>
  <si>
    <t>James Watkins</t>
  </si>
  <si>
    <t>Kelly Reilly</t>
  </si>
  <si>
    <t>Rollercoaster Films</t>
  </si>
  <si>
    <t>The Happening</t>
  </si>
  <si>
    <t>The Wrestler</t>
  </si>
  <si>
    <t>Robert Siegel</t>
  </si>
  <si>
    <t>Wild Bunch</t>
  </si>
  <si>
    <t>Cloverfield</t>
  </si>
  <si>
    <t>Drew Goddard</t>
  </si>
  <si>
    <t>Mike Vogel</t>
  </si>
  <si>
    <t>Changeling</t>
  </si>
  <si>
    <t>J. Michael Straczynski</t>
  </si>
  <si>
    <t>Eagle Eye</t>
  </si>
  <si>
    <t>John Glenn</t>
  </si>
  <si>
    <t>The Ruins</t>
  </si>
  <si>
    <t>April 4, 2008 (United States)</t>
  </si>
  <si>
    <t>Carter Smith</t>
  </si>
  <si>
    <t>Shawn Ashmore</t>
  </si>
  <si>
    <t>The Other Boleyn Girl</t>
  </si>
  <si>
    <t>Justin Chadwick</t>
  </si>
  <si>
    <t>March 28, 2008 (United States)</t>
  </si>
  <si>
    <t>Jim Sturgess</t>
  </si>
  <si>
    <t>Never Back Down</t>
  </si>
  <si>
    <t>March 14, 2008 (United States)</t>
  </si>
  <si>
    <t>Sean Faris</t>
  </si>
  <si>
    <t>The Mummy: Tomb of the Dragon Emperor</t>
  </si>
  <si>
    <t>August 1, 2008 (United States)</t>
  </si>
  <si>
    <t>Hancock</t>
  </si>
  <si>
    <t>July 2, 2008 (United States)</t>
  </si>
  <si>
    <t>Vy Vincent Ngo</t>
  </si>
  <si>
    <t>Journey to the Center of the Earth</t>
  </si>
  <si>
    <t>July 11, 2008 (United States)</t>
  </si>
  <si>
    <t>Eric Brevig</t>
  </si>
  <si>
    <t>Michael D. Weiss</t>
  </si>
  <si>
    <t>Felon</t>
  </si>
  <si>
    <t>July 18, 2008 (Canada)</t>
  </si>
  <si>
    <t>Ric Roman Waugh</t>
  </si>
  <si>
    <t>Stage 6 Films</t>
  </si>
  <si>
    <t>Bolt</t>
  </si>
  <si>
    <t>Byron Howard</t>
  </si>
  <si>
    <t>Sex Drive</t>
  </si>
  <si>
    <t>October 17, 2008 (United States)</t>
  </si>
  <si>
    <t>Sean Anders</t>
  </si>
  <si>
    <t>Josh Zuckerman</t>
  </si>
  <si>
    <t>Death Race</t>
  </si>
  <si>
    <t>The Chronicles of Narnia: Prince Caspian</t>
  </si>
  <si>
    <t>May 16, 2008 (United States)</t>
  </si>
  <si>
    <t>Ben Barnes</t>
  </si>
  <si>
    <t>Pineapple Express</t>
  </si>
  <si>
    <t>August 6, 2008 (United States)</t>
  </si>
  <si>
    <t>The Boy in the Striped Pajamas</t>
  </si>
  <si>
    <t>November 26, 2008 (United States)</t>
  </si>
  <si>
    <t>John Boyne</t>
  </si>
  <si>
    <t>Asa Butterfield</t>
  </si>
  <si>
    <t>Valkyrie</t>
  </si>
  <si>
    <t>27 Dresses</t>
  </si>
  <si>
    <t>Katherine Heigl</t>
  </si>
  <si>
    <t>Let the Right One In</t>
  </si>
  <si>
    <t>December 12, 2008 (United States)</t>
  </si>
  <si>
    <t>Tomas Alfredson</t>
  </si>
  <si>
    <t>John Ajvide Lindqvist</t>
  </si>
  <si>
    <t>KÃ¥re Hedebrant</t>
  </si>
  <si>
    <t>EFTI</t>
  </si>
  <si>
    <t>Role Models</t>
  </si>
  <si>
    <t>November 7, 2008 (United States)</t>
  </si>
  <si>
    <t>Timothy Dowling</t>
  </si>
  <si>
    <t>Defiance</t>
  </si>
  <si>
    <t>Clayton Frohman</t>
  </si>
  <si>
    <t>Wild Child</t>
  </si>
  <si>
    <t>August 15, 2008 (United Kingdom)</t>
  </si>
  <si>
    <t>Nick Moore</t>
  </si>
  <si>
    <t>Lucy Dahl</t>
  </si>
  <si>
    <t>Definitely, Maybe</t>
  </si>
  <si>
    <t>February 14, 2008 (United States)</t>
  </si>
  <si>
    <t>The Forbidden Kingdom</t>
  </si>
  <si>
    <t>Casey Silver Productions</t>
  </si>
  <si>
    <t>Bronson</t>
  </si>
  <si>
    <t>March 13, 2009 (United Kingdom)</t>
  </si>
  <si>
    <t>Brock Norman Brock</t>
  </si>
  <si>
    <t>Tom Hardy</t>
  </si>
  <si>
    <t>Vertigo Films</t>
  </si>
  <si>
    <t>Yes Man</t>
  </si>
  <si>
    <t>Body of Lies</t>
  </si>
  <si>
    <t>Disaster Movie</t>
  </si>
  <si>
    <t>August 29, 2008 (United States)</t>
  </si>
  <si>
    <t>Carmen Electra</t>
  </si>
  <si>
    <t>Superhero Movie</t>
  </si>
  <si>
    <t>Drake Bell</t>
  </si>
  <si>
    <t>Ponyo</t>
  </si>
  <si>
    <t>August 14, 2009 (United States)</t>
  </si>
  <si>
    <t>Studio Ghibli</t>
  </si>
  <si>
    <t>Jumper</t>
  </si>
  <si>
    <t>Speed Racer</t>
  </si>
  <si>
    <t>The Bank Job</t>
  </si>
  <si>
    <t>March 7, 2008 (United States)</t>
  </si>
  <si>
    <t>Mosaic</t>
  </si>
  <si>
    <t>Street Kings</t>
  </si>
  <si>
    <t>April 11, 2008 (United States)</t>
  </si>
  <si>
    <t>Get Smart</t>
  </si>
  <si>
    <t>June 20, 2008 (United States)</t>
  </si>
  <si>
    <t>Punisher: War Zone</t>
  </si>
  <si>
    <t>December 5, 2008 (United States)</t>
  </si>
  <si>
    <t>Nick Santora</t>
  </si>
  <si>
    <t>Ray Stevenson</t>
  </si>
  <si>
    <t>You Don't Mess with the Zohan</t>
  </si>
  <si>
    <t>Hellboy II: the Golden Army</t>
  </si>
  <si>
    <t>Synecdoche, New York</t>
  </si>
  <si>
    <t>February 5, 2009 (Netherlands)</t>
  </si>
  <si>
    <t>Marley &amp; Me</t>
  </si>
  <si>
    <t>Fool's Gold</t>
  </si>
  <si>
    <t>February 8, 2008 (United States)</t>
  </si>
  <si>
    <t>John Claflin</t>
  </si>
  <si>
    <t>The Secret Life of Bees</t>
  </si>
  <si>
    <t>Nick and Norah's Infinite Playlist</t>
  </si>
  <si>
    <t>October 3, 2008 (United States)</t>
  </si>
  <si>
    <t>Peter Sollett</t>
  </si>
  <si>
    <t>Lorene Scafaria</t>
  </si>
  <si>
    <t>The Spiderwick Chronicles</t>
  </si>
  <si>
    <t>Karey Kirkpatrick</t>
  </si>
  <si>
    <t>Doomsday</t>
  </si>
  <si>
    <t>Rhona Mitra</t>
  </si>
  <si>
    <t>Max Payne</t>
  </si>
  <si>
    <t>Beau Thorne</t>
  </si>
  <si>
    <t>Abandon Entertainment</t>
  </si>
  <si>
    <t>The Day the Earth Stood Still</t>
  </si>
  <si>
    <t>Milk</t>
  </si>
  <si>
    <t>Dustin Lance Black</t>
  </si>
  <si>
    <t>Madagascar: Escape 2 Africa</t>
  </si>
  <si>
    <t>Etan Cohen</t>
  </si>
  <si>
    <t>The Spirit</t>
  </si>
  <si>
    <t>Gabriel Macht</t>
  </si>
  <si>
    <t>Ghost Town</t>
  </si>
  <si>
    <t>September 19, 2008 (United States)</t>
  </si>
  <si>
    <t>Ricky Gervais</t>
  </si>
  <si>
    <t>Bottle Shock</t>
  </si>
  <si>
    <t>September 5, 2008 (United States)</t>
  </si>
  <si>
    <t>Jody Savin</t>
  </si>
  <si>
    <t>Chris Pine</t>
  </si>
  <si>
    <t>Shocking Bottle</t>
  </si>
  <si>
    <t>The Rocker</t>
  </si>
  <si>
    <t>August 20, 2008 (United States)</t>
  </si>
  <si>
    <t>Maya Forbes</t>
  </si>
  <si>
    <t>Rainn Wilson</t>
  </si>
  <si>
    <t>Step Up 2: the Streets</t>
  </si>
  <si>
    <t>Jon M. Chu</t>
  </si>
  <si>
    <t>Toni Ann Johnson</t>
  </si>
  <si>
    <t>Robert Hoffman</t>
  </si>
  <si>
    <t>Semi-Pro</t>
  </si>
  <si>
    <t>Kent Alterman</t>
  </si>
  <si>
    <t>Repo! The Genetic Opera</t>
  </si>
  <si>
    <t>November 20, 2008 (Czech Republic)</t>
  </si>
  <si>
    <t>Darren Smith</t>
  </si>
  <si>
    <t>Paul Sorvino</t>
  </si>
  <si>
    <t>Outlander</t>
  </si>
  <si>
    <t>July 11, 2008 (Latvia)</t>
  </si>
  <si>
    <t>Howard McCain</t>
  </si>
  <si>
    <t>Dirk Blackman</t>
  </si>
  <si>
    <t>Saw V</t>
  </si>
  <si>
    <t>October 24, 2008 (United States)</t>
  </si>
  <si>
    <t>David Hackl</t>
  </si>
  <si>
    <t>Scott Patterson</t>
  </si>
  <si>
    <t>Miss Pettigrew Lives for a Day</t>
  </si>
  <si>
    <t>Bharat Nalluri</t>
  </si>
  <si>
    <t>David Magee</t>
  </si>
  <si>
    <t>Hunger</t>
  </si>
  <si>
    <t>October 31, 2008 (United Kingdom)</t>
  </si>
  <si>
    <t>Steve McQueen</t>
  </si>
  <si>
    <t>Enda Walsh</t>
  </si>
  <si>
    <t>Stuart Graham</t>
  </si>
  <si>
    <t>Film4</t>
  </si>
  <si>
    <t>Horton Hears a Who!</t>
  </si>
  <si>
    <t>Jimmy Hayward</t>
  </si>
  <si>
    <t>Blue Sky Studios</t>
  </si>
  <si>
    <t>The Women</t>
  </si>
  <si>
    <t>Diane English</t>
  </si>
  <si>
    <t>Picturehouse</t>
  </si>
  <si>
    <t>Choke</t>
  </si>
  <si>
    <t>October 30, 2008 (Australia)</t>
  </si>
  <si>
    <t>Doubt</t>
  </si>
  <si>
    <t>Goodspeed Productions</t>
  </si>
  <si>
    <t>Bedtime Stories</t>
  </si>
  <si>
    <t>Matt Lopez</t>
  </si>
  <si>
    <t>10,000 BC</t>
  </si>
  <si>
    <t>The Midnight Meat Train</t>
  </si>
  <si>
    <t>RyÃ»hei Kitamura</t>
  </si>
  <si>
    <t>Jeff Buhler</t>
  </si>
  <si>
    <t>Drillbit Taylor</t>
  </si>
  <si>
    <t>March 21, 2008 (United States)</t>
  </si>
  <si>
    <t>Kristofor Brown</t>
  </si>
  <si>
    <t>Made of Honor</t>
  </si>
  <si>
    <t>Adam Sztykiel</t>
  </si>
  <si>
    <t>What Happens in Vegas</t>
  </si>
  <si>
    <t>Dana Fox</t>
  </si>
  <si>
    <t>The Brothers Bloom</t>
  </si>
  <si>
    <t>June 19, 2009 (United States)</t>
  </si>
  <si>
    <t>Inkheart</t>
  </si>
  <si>
    <t>David Lindsay-Abaire</t>
  </si>
  <si>
    <t>Appaloosa</t>
  </si>
  <si>
    <t>Robert Knott</t>
  </si>
  <si>
    <t>Vantage Point</t>
  </si>
  <si>
    <t>Pete Travis</t>
  </si>
  <si>
    <t>Barry L. Levy</t>
  </si>
  <si>
    <t>W.</t>
  </si>
  <si>
    <t>Josh Brolin</t>
  </si>
  <si>
    <t>The Hottie &amp; the Nottie</t>
  </si>
  <si>
    <t>February 21, 2008 (Russia)</t>
  </si>
  <si>
    <t>Tom Putnam</t>
  </si>
  <si>
    <t>Heidi Ferrer</t>
  </si>
  <si>
    <t>Paris Hilton</t>
  </si>
  <si>
    <t>Purple Pictures</t>
  </si>
  <si>
    <t>Untraceable</t>
  </si>
  <si>
    <t>Robert Fyvolent</t>
  </si>
  <si>
    <t>Red Cliff</t>
  </si>
  <si>
    <t>December 4, 2009 (United States)</t>
  </si>
  <si>
    <t>Beijing Film Studio</t>
  </si>
  <si>
    <t>Sunshine Cleaning</t>
  </si>
  <si>
    <t>April 17, 2009 (United States)</t>
  </si>
  <si>
    <t>Megan Holley</t>
  </si>
  <si>
    <t>Overture Films</t>
  </si>
  <si>
    <t>How to Lose Friends &amp; Alienate People</t>
  </si>
  <si>
    <t>Robert B. Weide</t>
  </si>
  <si>
    <t>Number 9 Films</t>
  </si>
  <si>
    <t>Transporter 3</t>
  </si>
  <si>
    <t>Olivier Megaton</t>
  </si>
  <si>
    <t>Nelson McCormick</t>
  </si>
  <si>
    <t>Brittany Snow</t>
  </si>
  <si>
    <t>High School Musical 3: Senior Year</t>
  </si>
  <si>
    <t>Peter Barsocchini</t>
  </si>
  <si>
    <t>Zac Efron</t>
  </si>
  <si>
    <t>Rachel Getting Married</t>
  </si>
  <si>
    <t>October 31, 2008 (Spain)</t>
  </si>
  <si>
    <t>Jenny Lumet</t>
  </si>
  <si>
    <t>Armian Pictures</t>
  </si>
  <si>
    <t>Righteous Kill</t>
  </si>
  <si>
    <t>Leatherheads</t>
  </si>
  <si>
    <t>Duncan Brantley</t>
  </si>
  <si>
    <t>Meet the Spartans</t>
  </si>
  <si>
    <t>Sean Maguire</t>
  </si>
  <si>
    <t>Star Wars: The Clone Wars</t>
  </si>
  <si>
    <t>Dave Filoni</t>
  </si>
  <si>
    <t>Henry Gilroy</t>
  </si>
  <si>
    <t>Matt Lanter</t>
  </si>
  <si>
    <t>Lucasfilm Animation</t>
  </si>
  <si>
    <t>Mirrors</t>
  </si>
  <si>
    <t>Harold &amp; Kumar Escape from Guantanamo Bay</t>
  </si>
  <si>
    <t>April 25, 2008 (United States)</t>
  </si>
  <si>
    <t>Baby Mama</t>
  </si>
  <si>
    <t>Michael McCullers</t>
  </si>
  <si>
    <t>Tina Fey</t>
  </si>
  <si>
    <t>Broadway Video</t>
  </si>
  <si>
    <t>Nim's Island</t>
  </si>
  <si>
    <t>Joseph Kwong</t>
  </si>
  <si>
    <t>City of Ember</t>
  </si>
  <si>
    <t>Saoirse Ronan</t>
  </si>
  <si>
    <t>Playtone</t>
  </si>
  <si>
    <t>Quarantine</t>
  </si>
  <si>
    <t>John Erick Dowdle</t>
  </si>
  <si>
    <t>Jennifer Carpenter</t>
  </si>
  <si>
    <t>Bangkok Dangerous</t>
  </si>
  <si>
    <t>Jason Richman</t>
  </si>
  <si>
    <t>Nights in Rodanthe</t>
  </si>
  <si>
    <t>George C. Wolfe</t>
  </si>
  <si>
    <t>Four Christmases</t>
  </si>
  <si>
    <t>Seth Gordon</t>
  </si>
  <si>
    <t>Matt Allen</t>
  </si>
  <si>
    <t>The Sisterhood of the Traveling Pants 2</t>
  </si>
  <si>
    <t>Sanaa Hamri</t>
  </si>
  <si>
    <t>Elizabeth Chandler</t>
  </si>
  <si>
    <t>Pride and Glory</t>
  </si>
  <si>
    <t>Blindness</t>
  </si>
  <si>
    <t>JosÃ© Saramago</t>
  </si>
  <si>
    <t>Che: Part One</t>
  </si>
  <si>
    <t>January 24, 2009 (United States)</t>
  </si>
  <si>
    <t>The Edge of Love</t>
  </si>
  <si>
    <t>June 20, 2008 (United Kingdom)</t>
  </si>
  <si>
    <t>Sharman Macdonald</t>
  </si>
  <si>
    <t>I Can't Think Straight</t>
  </si>
  <si>
    <t>November 1, 2008 (United States)</t>
  </si>
  <si>
    <t>Shamim Sarif</t>
  </si>
  <si>
    <t>Lisa Ray</t>
  </si>
  <si>
    <t>Enlightenment Productions</t>
  </si>
  <si>
    <t>Strange Wilderness</t>
  </si>
  <si>
    <t>Pelican Productions LLC (I)</t>
  </si>
  <si>
    <t>Frost/Nixon</t>
  </si>
  <si>
    <t>Gomorrah</t>
  </si>
  <si>
    <t>April 10, 2009 (United States)</t>
  </si>
  <si>
    <t>Matteo Garrone</t>
  </si>
  <si>
    <t>Roberto Saviano</t>
  </si>
  <si>
    <t>Gianfelice Imparato</t>
  </si>
  <si>
    <t>Stop-Loss</t>
  </si>
  <si>
    <t>Mark Richard</t>
  </si>
  <si>
    <t>Two Lovers</t>
  </si>
  <si>
    <t>March 20, 2009 (United States)</t>
  </si>
  <si>
    <t>Babylon A.D.</t>
  </si>
  <si>
    <t>Maurice G. Dantec</t>
  </si>
  <si>
    <t>Chocolate</t>
  </si>
  <si>
    <t>February 6, 2008 (Thailand)</t>
  </si>
  <si>
    <t>JeeJa Yanin</t>
  </si>
  <si>
    <t>Sahamongkol Film International</t>
  </si>
  <si>
    <t>Killshot</t>
  </si>
  <si>
    <t>November 13, 2008 (Israel)</t>
  </si>
  <si>
    <t>The Good the Bad the Weird</t>
  </si>
  <si>
    <t>July 17, 2008 (South Korea)</t>
  </si>
  <si>
    <t>Jee-woon Kim</t>
  </si>
  <si>
    <t>Barunson E&amp;A</t>
  </si>
  <si>
    <t>Passengers</t>
  </si>
  <si>
    <t>September 26, 2008 (Spain)</t>
  </si>
  <si>
    <t>Rodrigo GarcÃ­a</t>
  </si>
  <si>
    <t>Ronnie Christensen</t>
  </si>
  <si>
    <t>Shutter</t>
  </si>
  <si>
    <t>Masayuki Ochiai</t>
  </si>
  <si>
    <t>Luke Dawson</t>
  </si>
  <si>
    <t>Deception</t>
  </si>
  <si>
    <t>Marcel Langenegger</t>
  </si>
  <si>
    <t>Mark Bomback</t>
  </si>
  <si>
    <t>Rifkin-Eberts</t>
  </si>
  <si>
    <t>Ghajini</t>
  </si>
  <si>
    <t>December 24, 2008 (United States)</t>
  </si>
  <si>
    <t>A.R. Murugadoss</t>
  </si>
  <si>
    <t>Piyush Mishra</t>
  </si>
  <si>
    <t>Geetha Arts</t>
  </si>
  <si>
    <t>Donkey Punch</t>
  </si>
  <si>
    <t>July 18, 2008 (United Kingdom)</t>
  </si>
  <si>
    <t>Olly Blackburn</t>
  </si>
  <si>
    <t>Sian Breckin</t>
  </si>
  <si>
    <t>Warp X</t>
  </si>
  <si>
    <t>The Eye</t>
  </si>
  <si>
    <t>David Moreau</t>
  </si>
  <si>
    <t>The Love Guru</t>
  </si>
  <si>
    <t>Marco Schnabel</t>
  </si>
  <si>
    <t>The Informers</t>
  </si>
  <si>
    <t>April 24, 2009 (United States)</t>
  </si>
  <si>
    <t>Senator Entertainment Co</t>
  </si>
  <si>
    <t>The X Files: I Want to Believe</t>
  </si>
  <si>
    <t>Frank Spotnitz</t>
  </si>
  <si>
    <t>Asterix at the Olympic Games</t>
  </si>
  <si>
    <t>FrÃ©dÃ©ric Forestier</t>
  </si>
  <si>
    <t>PathÃ© Renn Productions</t>
  </si>
  <si>
    <t>Wendy and Lucy</t>
  </si>
  <si>
    <t>March 6, 2009 (United Kingdom)</t>
  </si>
  <si>
    <t>Michelle Williams</t>
  </si>
  <si>
    <t>Field Guide Films</t>
  </si>
  <si>
    <t>Tokyo!</t>
  </si>
  <si>
    <t>August 16, 2008 (Japan)</t>
  </si>
  <si>
    <t>Gabrielle Bell</t>
  </si>
  <si>
    <t>Ayako Fujitani</t>
  </si>
  <si>
    <t>Comme des CinÃ©mas</t>
  </si>
  <si>
    <t>One Missed Call</t>
  </si>
  <si>
    <t>January 4, 2008 (United States)</t>
  </si>
  <si>
    <t>Eric Valette</t>
  </si>
  <si>
    <t>Transsiberian</t>
  </si>
  <si>
    <t>Filmax International</t>
  </si>
  <si>
    <t>Lakeview Terrace</t>
  </si>
  <si>
    <t>Fireproof</t>
  </si>
  <si>
    <t>Alex Kendrick</t>
  </si>
  <si>
    <t>Traitor</t>
  </si>
  <si>
    <t>August 27, 2008 (United States)</t>
  </si>
  <si>
    <t>Jeffrey Nachmanoff</t>
  </si>
  <si>
    <t>My Best Friend's Girl</t>
  </si>
  <si>
    <t>Jordan Cahan</t>
  </si>
  <si>
    <t>New York, I Love You</t>
  </si>
  <si>
    <t>Hu Hong</t>
  </si>
  <si>
    <t>Vivendi Entertainment</t>
  </si>
  <si>
    <t>Nothing But the Truth</t>
  </si>
  <si>
    <t>July 29, 2009 (Philippines)</t>
  </si>
  <si>
    <t>Yari Film Group (YFG)</t>
  </si>
  <si>
    <t>Cadillac Records</t>
  </si>
  <si>
    <t>Darnell Martin</t>
  </si>
  <si>
    <t>LightWave Entertainment</t>
  </si>
  <si>
    <t>Pontypool</t>
  </si>
  <si>
    <t>September 18, 2009 (Turkey)</t>
  </si>
  <si>
    <t>Bruce McDonald</t>
  </si>
  <si>
    <t>Tony Burgess</t>
  </si>
  <si>
    <t>Stephen McHattie</t>
  </si>
  <si>
    <t>Ponty Up Pictures</t>
  </si>
  <si>
    <t>Happy-Go-Lucky</t>
  </si>
  <si>
    <t>Sally Hawkins</t>
  </si>
  <si>
    <t>Beverly Hills Chihuahua</t>
  </si>
  <si>
    <t>Analisa LaBianco</t>
  </si>
  <si>
    <t>Waltz with Bashir</t>
  </si>
  <si>
    <t>June 12, 2008 (Israel)</t>
  </si>
  <si>
    <t>Ari Folman</t>
  </si>
  <si>
    <t>Bridgit Folman Film Gang</t>
  </si>
  <si>
    <t>Redbelt</t>
  </si>
  <si>
    <t>Departures</t>
  </si>
  <si>
    <t>YÃ´jirÃ´ Takita</t>
  </si>
  <si>
    <t>KundÃ´ Koyama</t>
  </si>
  <si>
    <t>Masahiro Motoki</t>
  </si>
  <si>
    <t>Amuse Soft</t>
  </si>
  <si>
    <t>Mad Money</t>
  </si>
  <si>
    <t>Glenn Gers</t>
  </si>
  <si>
    <t>Big City Pictures</t>
  </si>
  <si>
    <t>The Burning Plain</t>
  </si>
  <si>
    <t>November 5, 2009 (Argentina)</t>
  </si>
  <si>
    <t>Brideshead Revisited</t>
  </si>
  <si>
    <t>Matthew Goode</t>
  </si>
  <si>
    <t>The Tale of Despereaux</t>
  </si>
  <si>
    <t>Sam Fell</t>
  </si>
  <si>
    <t>Meet the Browns</t>
  </si>
  <si>
    <t>Tamela J. Mann</t>
  </si>
  <si>
    <t>The Tyler Perry Company</t>
  </si>
  <si>
    <t>Pathology</t>
  </si>
  <si>
    <t>April 11, 2008 (United Kingdom)</t>
  </si>
  <si>
    <t>Marc SchÃ¶lermann</t>
  </si>
  <si>
    <t>Chaos Theory</t>
  </si>
  <si>
    <t>October 16, 2008 (Russia)</t>
  </si>
  <si>
    <t>Marcos Siega</t>
  </si>
  <si>
    <t>Be Kind Rewind</t>
  </si>
  <si>
    <t>The Express</t>
  </si>
  <si>
    <t>Rob Brown</t>
  </si>
  <si>
    <t>Easy Virtue</t>
  </si>
  <si>
    <t>Ealing Studios</t>
  </si>
  <si>
    <t>The Baader Meinhof Complex</t>
  </si>
  <si>
    <t>September 25, 2008 (Germany)</t>
  </si>
  <si>
    <t>Martina Gedeck</t>
  </si>
  <si>
    <t>What Just Happened</t>
  </si>
  <si>
    <t>Meet Dave</t>
  </si>
  <si>
    <t>Rob Greenberg</t>
  </si>
  <si>
    <t>JCVD</t>
  </si>
  <si>
    <t>August 2, 2019 (United States)</t>
  </si>
  <si>
    <t>Mabrouk El Mechri</t>
  </si>
  <si>
    <t>Hell Ride</t>
  </si>
  <si>
    <t>January 17, 2009 (Japan)</t>
  </si>
  <si>
    <t>Igor</t>
  </si>
  <si>
    <t>Tony Leondis</t>
  </si>
  <si>
    <t>Chris McKenna</t>
  </si>
  <si>
    <t>The Wackness</t>
  </si>
  <si>
    <t>Jonathan Levine</t>
  </si>
  <si>
    <t>Josh Peck</t>
  </si>
  <si>
    <t>Occupant Entertainment</t>
  </si>
  <si>
    <t>CJ7</t>
  </si>
  <si>
    <t>January 30, 2008 (China)</t>
  </si>
  <si>
    <t>Shorts</t>
  </si>
  <si>
    <t>August 21, 2009 (United States)</t>
  </si>
  <si>
    <t>Jimmy Bennett</t>
  </si>
  <si>
    <t>Frozen River</t>
  </si>
  <si>
    <t>Courtney Hunt</t>
  </si>
  <si>
    <t>Melissa Leo</t>
  </si>
  <si>
    <t>Cohen Media Group</t>
  </si>
  <si>
    <t>Surfer, Dude</t>
  </si>
  <si>
    <t>S.R. Bindler</t>
  </si>
  <si>
    <t>Berk/Lane Entertainment</t>
  </si>
  <si>
    <t>Last Chance Harvey</t>
  </si>
  <si>
    <t>Joel Hopkins</t>
  </si>
  <si>
    <t>Welcome Home, Roscoe Jenkins</t>
  </si>
  <si>
    <t>The Family That Preys</t>
  </si>
  <si>
    <t>Louisiana Producers Film Source</t>
  </si>
  <si>
    <t>Surveillance</t>
  </si>
  <si>
    <t>July 31, 2008 (Germany)</t>
  </si>
  <si>
    <t>Kent Harper</t>
  </si>
  <si>
    <t>Lago Film</t>
  </si>
  <si>
    <t>Inglourious Basterds</t>
  </si>
  <si>
    <t>Star Trek</t>
  </si>
  <si>
    <t>May 8, 2009 (United States)</t>
  </si>
  <si>
    <t>Avatar</t>
  </si>
  <si>
    <t>December 18, 2009 (United States)</t>
  </si>
  <si>
    <t>Sam Worthington</t>
  </si>
  <si>
    <t>Jennifer's Body</t>
  </si>
  <si>
    <t>September 18, 2009 (United States)</t>
  </si>
  <si>
    <t>Megan Fox</t>
  </si>
  <si>
    <t>Watchmen</t>
  </si>
  <si>
    <t>March 6, 2009 (United States)</t>
  </si>
  <si>
    <t>David Hayter</t>
  </si>
  <si>
    <t>Jackie Earle Haley</t>
  </si>
  <si>
    <t>Fast &amp; Furious</t>
  </si>
  <si>
    <t>April 3, 2009 (United States)</t>
  </si>
  <si>
    <t>G.I. Joe: The Rise of Cobra</t>
  </si>
  <si>
    <t>August 7, 2009 (United States)</t>
  </si>
  <si>
    <t>The Hangover</t>
  </si>
  <si>
    <t>June 5, 2009 (United States)</t>
  </si>
  <si>
    <t>Jon Lucas</t>
  </si>
  <si>
    <t>Zach Galifianakis</t>
  </si>
  <si>
    <t>Harry Potter and the Half-Blood Prince</t>
  </si>
  <si>
    <t>July 15, 2009 (United States)</t>
  </si>
  <si>
    <t>He's Just Not That Into You</t>
  </si>
  <si>
    <t>February 6, 2009 (United States)</t>
  </si>
  <si>
    <t>Ginnifer Goodwin</t>
  </si>
  <si>
    <t>November 13, 2009 (United States)</t>
  </si>
  <si>
    <t>The Lovely Bones</t>
  </si>
  <si>
    <t>January 15, 2010 (United States)</t>
  </si>
  <si>
    <t>State of Play</t>
  </si>
  <si>
    <t>Zombieland</t>
  </si>
  <si>
    <t>October 2, 2009 (United States)</t>
  </si>
  <si>
    <t>Ruben Fleischer</t>
  </si>
  <si>
    <t>Jesse Eisenberg</t>
  </si>
  <si>
    <t>500 Days of Summer</t>
  </si>
  <si>
    <t>Marc Webb</t>
  </si>
  <si>
    <t>Scott Neustadter</t>
  </si>
  <si>
    <t>Sherlock Holmes</t>
  </si>
  <si>
    <t>December 25, 2009 (United States)</t>
  </si>
  <si>
    <t>Michael Robert Johnson</t>
  </si>
  <si>
    <t>District 9</t>
  </si>
  <si>
    <t>Neill Blomkamp</t>
  </si>
  <si>
    <t>Sharlto Copley</t>
  </si>
  <si>
    <t>The Blind Side</t>
  </si>
  <si>
    <t>November 20, 2009 (United States)</t>
  </si>
  <si>
    <t>Quinton Aaron</t>
  </si>
  <si>
    <t>Up</t>
  </si>
  <si>
    <t>May 29, 2009 (United States)</t>
  </si>
  <si>
    <t>X-Men Origins: Wolverine</t>
  </si>
  <si>
    <t>May 1, 2009 (United States)</t>
  </si>
  <si>
    <t>Fantastic Mr. Fox</t>
  </si>
  <si>
    <t>November 25, 2009 (United States)</t>
  </si>
  <si>
    <t>Brothers</t>
  </si>
  <si>
    <t>Orphan</t>
  </si>
  <si>
    <t>July 24, 2009 (United States)</t>
  </si>
  <si>
    <t>David Leslie Johnson-McGoldrick</t>
  </si>
  <si>
    <t>Vera Farmiga</t>
  </si>
  <si>
    <t>3 Idiots</t>
  </si>
  <si>
    <t>December 25, 2009 (India)</t>
  </si>
  <si>
    <t>Rajkumar Hirani</t>
  </si>
  <si>
    <t>Vinod Chopra Productions</t>
  </si>
  <si>
    <t>Fanboys</t>
  </si>
  <si>
    <t>February 13, 2009 (Iceland)</t>
  </si>
  <si>
    <t>Kyle Newman</t>
  </si>
  <si>
    <t>Ernest Cline</t>
  </si>
  <si>
    <t>Transformers: Revenge of the Fallen</t>
  </si>
  <si>
    <t>June 24, 2009 (United States)</t>
  </si>
  <si>
    <t>Up in the Air</t>
  </si>
  <si>
    <t>December 23, 2009 (United States)</t>
  </si>
  <si>
    <t>The Twilight Saga: New Moon</t>
  </si>
  <si>
    <t>Temple Hill Entertainment</t>
  </si>
  <si>
    <t>Antichrist</t>
  </si>
  <si>
    <t>May 20, 2009 (Denmark)</t>
  </si>
  <si>
    <t>February 13, 2009 (United States)</t>
  </si>
  <si>
    <t>Jared Padalecki</t>
  </si>
  <si>
    <t>The Princess and the Frog</t>
  </si>
  <si>
    <t>December 11, 2009 (United States)</t>
  </si>
  <si>
    <t>Anika Noni Rose</t>
  </si>
  <si>
    <t>Terminator Salvation</t>
  </si>
  <si>
    <t>May 21, 2009 (United States)</t>
  </si>
  <si>
    <t>The Halcyon Company</t>
  </si>
  <si>
    <t>Coraline</t>
  </si>
  <si>
    <t>Moon</t>
  </si>
  <si>
    <t>July 10, 2009 (United States)</t>
  </si>
  <si>
    <t>Duncan Jones</t>
  </si>
  <si>
    <t>I Love You, Man</t>
  </si>
  <si>
    <t>Public Enemies</t>
  </si>
  <si>
    <t>July 1, 2009 (United States)</t>
  </si>
  <si>
    <t>Ronan Bennett</t>
  </si>
  <si>
    <t>The Human Centipede (First Sequence)</t>
  </si>
  <si>
    <t>April 28, 2010 (United States)</t>
  </si>
  <si>
    <t>Tom Six</t>
  </si>
  <si>
    <t>Dieter Laser</t>
  </si>
  <si>
    <t>Six Entertainment</t>
  </si>
  <si>
    <t>Law Abiding Citizen</t>
  </si>
  <si>
    <t>G-BASE</t>
  </si>
  <si>
    <t>The Proposal</t>
  </si>
  <si>
    <t>Peter Chiarelli</t>
  </si>
  <si>
    <t>Mr. Nobody</t>
  </si>
  <si>
    <t>September 26, 2013 (United States)</t>
  </si>
  <si>
    <t>Jaco Van Dormael</t>
  </si>
  <si>
    <t>Pan EuropÃ©enne</t>
  </si>
  <si>
    <t>Enter the Void</t>
  </si>
  <si>
    <t>May 5, 2010 (France)</t>
  </si>
  <si>
    <t>Nathaniel Brown</t>
  </si>
  <si>
    <t>FidÃ©litÃ© Films</t>
  </si>
  <si>
    <t>17 Again</t>
  </si>
  <si>
    <t>Knowing</t>
  </si>
  <si>
    <t>Fired Up!</t>
  </si>
  <si>
    <t>February 20, 2009 (United States)</t>
  </si>
  <si>
    <t>Will Gluck</t>
  </si>
  <si>
    <t>Eric Christian Olsen</t>
  </si>
  <si>
    <t>Dogtooth</t>
  </si>
  <si>
    <t>November 11, 2009 (Greece)</t>
  </si>
  <si>
    <t>Yorgos Lanthimos</t>
  </si>
  <si>
    <t>Efthymis Filippou</t>
  </si>
  <si>
    <t>Christos Stergioglou</t>
  </si>
  <si>
    <t>Boo Productions</t>
  </si>
  <si>
    <t>Angels &amp; Demons</t>
  </si>
  <si>
    <t>May 15, 2009 (United States)</t>
  </si>
  <si>
    <t>The Road</t>
  </si>
  <si>
    <t>Joe Penhall</t>
  </si>
  <si>
    <t>Whip It</t>
  </si>
  <si>
    <t>Shauna Cross</t>
  </si>
  <si>
    <t>The Secret in Their Eyes</t>
  </si>
  <si>
    <t>May 21, 2010 (United States)</t>
  </si>
  <si>
    <t>Juan JosÃ© Campanella</t>
  </si>
  <si>
    <t>Eduardo Sacheri</t>
  </si>
  <si>
    <t>Tornasol Films</t>
  </si>
  <si>
    <t>Pandorum</t>
  </si>
  <si>
    <t>September 25, 2009 (United States)</t>
  </si>
  <si>
    <t>Christian Alvart</t>
  </si>
  <si>
    <t>Travis Milloy</t>
  </si>
  <si>
    <t>Monsters vs. Aliens</t>
  </si>
  <si>
    <t>March 27, 2009 (United States)</t>
  </si>
  <si>
    <t>Rob Letterman</t>
  </si>
  <si>
    <t>Underworld: Rise of the Lycans</t>
  </si>
  <si>
    <t>Patrick Tatopoulos</t>
  </si>
  <si>
    <t>Couples Retreat</t>
  </si>
  <si>
    <t>October 9, 2009 (United States)</t>
  </si>
  <si>
    <t>Ondine</t>
  </si>
  <si>
    <t>March 5, 2010 (Ireland)</t>
  </si>
  <si>
    <t>Wayfare Entertainment</t>
  </si>
  <si>
    <t>Drag Me to Hell</t>
  </si>
  <si>
    <t>The Last House on the Left</t>
  </si>
  <si>
    <t>March 13, 2009 (United States)</t>
  </si>
  <si>
    <t>Dennis Iliadis</t>
  </si>
  <si>
    <t>Adam Alleca</t>
  </si>
  <si>
    <t>Garret Dillahunt</t>
  </si>
  <si>
    <t>The Girl with the Dragon Tattoo</t>
  </si>
  <si>
    <t>April 30, 2010 (United States)</t>
  </si>
  <si>
    <t>Niels Arden Oplev</t>
  </si>
  <si>
    <t>Yellow Bird</t>
  </si>
  <si>
    <t>Penn Badgley</t>
  </si>
  <si>
    <t>Where the Wild Things Are</t>
  </si>
  <si>
    <t>Max Records</t>
  </si>
  <si>
    <t>Sorority Row</t>
  </si>
  <si>
    <t>September 11, 2009 (United States)</t>
  </si>
  <si>
    <t>Stewart Hendler</t>
  </si>
  <si>
    <t>Briana Evigan</t>
  </si>
  <si>
    <t>House Row Productions</t>
  </si>
  <si>
    <t>Gamer</t>
  </si>
  <si>
    <t>September 4, 2009 (United States)</t>
  </si>
  <si>
    <t>The Imaginarium of Doctor Parnassus</t>
  </si>
  <si>
    <t>January 8, 2010 (United States)</t>
  </si>
  <si>
    <t>Infinity Features Entertainment</t>
  </si>
  <si>
    <t>Night at the Museum: Battle of the Smithsonian</t>
  </si>
  <si>
    <t>May 22, 2009 (United States)</t>
  </si>
  <si>
    <t>Year One</t>
  </si>
  <si>
    <t>Adventureland</t>
  </si>
  <si>
    <t>Precious</t>
  </si>
  <si>
    <t>Lee Daniels</t>
  </si>
  <si>
    <t>Geoffrey Fletcher</t>
  </si>
  <si>
    <t>Gabourey Sidibe</t>
  </si>
  <si>
    <t>The Time Traveler's Wife</t>
  </si>
  <si>
    <t>Cloudy with a Chance of Meatballs</t>
  </si>
  <si>
    <t>Phil Lord</t>
  </si>
  <si>
    <t>A Perfect Getaway</t>
  </si>
  <si>
    <t>Invictus</t>
  </si>
  <si>
    <t>Anthony Peckham</t>
  </si>
  <si>
    <t>Mother</t>
  </si>
  <si>
    <t>May 28, 2009 (South Korea)</t>
  </si>
  <si>
    <t>Hye-ja Kim</t>
  </si>
  <si>
    <t>The Ugly Truth</t>
  </si>
  <si>
    <t>Nicole Eastman</t>
  </si>
  <si>
    <t>The Invention of Lying</t>
  </si>
  <si>
    <t>The Fourth Kind</t>
  </si>
  <si>
    <t>November 6, 2009 (United States)</t>
  </si>
  <si>
    <t>Olatunde Osunsanmi</t>
  </si>
  <si>
    <t>A Serious Man</t>
  </si>
  <si>
    <t>Michael Stuhlbarg</t>
  </si>
  <si>
    <t>Extract</t>
  </si>
  <si>
    <t>Ternion Pictures</t>
  </si>
  <si>
    <t>The Collector</t>
  </si>
  <si>
    <t>Marcus Dunstan</t>
  </si>
  <si>
    <t>Josh Stewart</t>
  </si>
  <si>
    <t>LD Entertainment</t>
  </si>
  <si>
    <t>Ninja Assassin</t>
  </si>
  <si>
    <t>Matthew Sand</t>
  </si>
  <si>
    <t>Rain</t>
  </si>
  <si>
    <t>The Men Who Stare at Goats</t>
  </si>
  <si>
    <t>Grant Heslov</t>
  </si>
  <si>
    <t>Jon Ronson</t>
  </si>
  <si>
    <t>Land of the Lost</t>
  </si>
  <si>
    <t>Chris Henchy</t>
  </si>
  <si>
    <t>A Single Man</t>
  </si>
  <si>
    <t>February 5, 2010 (United States)</t>
  </si>
  <si>
    <t>Tom Ford</t>
  </si>
  <si>
    <t>Christopher Isherwood</t>
  </si>
  <si>
    <t>Fade to Black Productions</t>
  </si>
  <si>
    <t>Now &amp; Later</t>
  </si>
  <si>
    <t>February 18, 2011 (United States)</t>
  </si>
  <si>
    <t>Philippe Diaz</t>
  </si>
  <si>
    <t>Keller Wortham</t>
  </si>
  <si>
    <t>Cinema Libre Studio</t>
  </si>
  <si>
    <t>Pirate Radio</t>
  </si>
  <si>
    <t>Dragonball Evolution</t>
  </si>
  <si>
    <t>Spread</t>
  </si>
  <si>
    <t>July 8, 2009 (France)</t>
  </si>
  <si>
    <t>Jason Hall</t>
  </si>
  <si>
    <t>Barbarian Films</t>
  </si>
  <si>
    <t>Case 39</t>
  </si>
  <si>
    <t>October 1, 2010 (United States)</t>
  </si>
  <si>
    <t>Ray Wright</t>
  </si>
  <si>
    <t>The Taking of Pelham 123</t>
  </si>
  <si>
    <t>June 12, 2009 (United States)</t>
  </si>
  <si>
    <t>It's Complicated</t>
  </si>
  <si>
    <t>August 28, 2009 (United States)</t>
  </si>
  <si>
    <t>The Final Destination</t>
  </si>
  <si>
    <t>Nick Zano</t>
  </si>
  <si>
    <t>Chloe</t>
  </si>
  <si>
    <t>March 10, 2010 (France)</t>
  </si>
  <si>
    <t>Agora</t>
  </si>
  <si>
    <t>October 9, 2009 (Spain)</t>
  </si>
  <si>
    <t>Mod Producciones</t>
  </si>
  <si>
    <t>The Joneses</t>
  </si>
  <si>
    <t>April 23, 2010 (United States)</t>
  </si>
  <si>
    <t>Derrick Borte</t>
  </si>
  <si>
    <t>Randy T. Dinzler</t>
  </si>
  <si>
    <t>Echo Lake Entertainment</t>
  </si>
  <si>
    <t>Daybreakers</t>
  </si>
  <si>
    <t>Michael Spierig</t>
  </si>
  <si>
    <t>An Education</t>
  </si>
  <si>
    <t>Lone Scherfig</t>
  </si>
  <si>
    <t>Lynn Barber</t>
  </si>
  <si>
    <t>Carey Mulligan</t>
  </si>
  <si>
    <t>Crazy Heart</t>
  </si>
  <si>
    <t>Scott Cooper</t>
  </si>
  <si>
    <t>Ice Age: Dawn of the Dinosaurs</t>
  </si>
  <si>
    <t>Michael Berg</t>
  </si>
  <si>
    <t>Crank: High Voltage</t>
  </si>
  <si>
    <t>The International</t>
  </si>
  <si>
    <t>Eric Warren Singer</t>
  </si>
  <si>
    <t>The Uninvited</t>
  </si>
  <si>
    <t>Charles Guard</t>
  </si>
  <si>
    <t>Craig Rosenberg</t>
  </si>
  <si>
    <t>Emily Browning</t>
  </si>
  <si>
    <t>Todd Farmer</t>
  </si>
  <si>
    <t>Jensen Ackles</t>
  </si>
  <si>
    <t>Julie &amp; Julia</t>
  </si>
  <si>
    <t>Confessions of a Shopaholic</t>
  </si>
  <si>
    <t>Tracey Jackson</t>
  </si>
  <si>
    <t>Isla Fisher</t>
  </si>
  <si>
    <t>Race to Witch Mountain</t>
  </si>
  <si>
    <t>September 9, 2009 (United States)</t>
  </si>
  <si>
    <t>Shane Acker</t>
  </si>
  <si>
    <t>Pamela Pettler</t>
  </si>
  <si>
    <t>The Young Victoria</t>
  </si>
  <si>
    <t>Jean-Marc VallÃ©e</t>
  </si>
  <si>
    <t>Emily Blunt</t>
  </si>
  <si>
    <t>GK Films</t>
  </si>
  <si>
    <t>Splice</t>
  </si>
  <si>
    <t>June 4, 2010 (United States)</t>
  </si>
  <si>
    <t>A Prophet</t>
  </si>
  <si>
    <t>March 26, 2010 (United States)</t>
  </si>
  <si>
    <t>Thomas Bidegain</t>
  </si>
  <si>
    <t>Tahar Rahim</t>
  </si>
  <si>
    <t>My Sister's Keeper</t>
  </si>
  <si>
    <t>June 26, 2009 (United States)</t>
  </si>
  <si>
    <t>Curmudgeon Films</t>
  </si>
  <si>
    <t>Bride Wars</t>
  </si>
  <si>
    <t>Greg DePaul</t>
  </si>
  <si>
    <t>Surrogates</t>
  </si>
  <si>
    <t>Michael Ferris</t>
  </si>
  <si>
    <t>Valhalla Rising</t>
  </si>
  <si>
    <t>March 31, 2010 (Denmark)</t>
  </si>
  <si>
    <t>Funny People</t>
  </si>
  <si>
    <t>Saw VI</t>
  </si>
  <si>
    <t>October 23, 2009 (United States)</t>
  </si>
  <si>
    <t>Kevin Greutert</t>
  </si>
  <si>
    <t>Fish Tank</t>
  </si>
  <si>
    <t>September 11, 2009 (United Kingdom)</t>
  </si>
  <si>
    <t>Andrea Arnold</t>
  </si>
  <si>
    <t>Katie Jarvis</t>
  </si>
  <si>
    <t>Push</t>
  </si>
  <si>
    <t>David Bourla</t>
  </si>
  <si>
    <t>After.Life</t>
  </si>
  <si>
    <t>December 16, 2009 (Brazil)</t>
  </si>
  <si>
    <t>Agnieszka Wojtowicz-Vosloo</t>
  </si>
  <si>
    <t>Lleju Productions</t>
  </si>
  <si>
    <t>Nine</t>
  </si>
  <si>
    <t>Obsessed</t>
  </si>
  <si>
    <t>Steve Shill</t>
  </si>
  <si>
    <t>Paul Blart: Mall Cop</t>
  </si>
  <si>
    <t>The Box</t>
  </si>
  <si>
    <t>BrÃ¼no</t>
  </si>
  <si>
    <t>I Love You, Beth Cooper</t>
  </si>
  <si>
    <t>Hayden Panettiere</t>
  </si>
  <si>
    <t>Odette Annable</t>
  </si>
  <si>
    <t>Thirst</t>
  </si>
  <si>
    <t>April 30, 2009 (South Korea)</t>
  </si>
  <si>
    <t>Ã‰mile Zola</t>
  </si>
  <si>
    <t>Notorious</t>
  </si>
  <si>
    <t>Jamal Woolard</t>
  </si>
  <si>
    <t>Serious Moonlight</t>
  </si>
  <si>
    <t>Cheryl Hines</t>
  </si>
  <si>
    <t>All About Steve</t>
  </si>
  <si>
    <t>Phil Traill</t>
  </si>
  <si>
    <t>Old Dogs</t>
  </si>
  <si>
    <t>Nowhere Boy</t>
  </si>
  <si>
    <t>December 25, 2009 (United Kingdom)</t>
  </si>
  <si>
    <t>Sam Taylor-Johnson</t>
  </si>
  <si>
    <t>Julia Baird</t>
  </si>
  <si>
    <t>Aaron Taylor-Johnson</t>
  </si>
  <si>
    <t>The Girlfriend Experience</t>
  </si>
  <si>
    <t>Sasha Grey</t>
  </si>
  <si>
    <t>Magnolia Pictures</t>
  </si>
  <si>
    <t>The Girl Who Played with Fire</t>
  </si>
  <si>
    <t>August 27, 2010 (United States)</t>
  </si>
  <si>
    <t>Daniel Alfredson</t>
  </si>
  <si>
    <t>Jonas Frykberg</t>
  </si>
  <si>
    <t>Noomi Rapace</t>
  </si>
  <si>
    <t>Ghosts of Girlfriends Past</t>
  </si>
  <si>
    <t>Jon Shestack Productions</t>
  </si>
  <si>
    <t>The Haunting in Connecticut</t>
  </si>
  <si>
    <t>Peter Cornwell</t>
  </si>
  <si>
    <t>I Love You Phillip Morris</t>
  </si>
  <si>
    <t>January 7, 2011 (United States)</t>
  </si>
  <si>
    <t>Bad Lieutenant: Port of Call New Orleans</t>
  </si>
  <si>
    <t>William M. Finkelstein</t>
  </si>
  <si>
    <t>Black Dynamite</t>
  </si>
  <si>
    <t>January 13, 2010 (France)</t>
  </si>
  <si>
    <t>Scott Sanders</t>
  </si>
  <si>
    <t>Brooklyn's Finest</t>
  </si>
  <si>
    <t>March 5, 2010 (United States)</t>
  </si>
  <si>
    <t>Michael C. Martin</t>
  </si>
  <si>
    <t>In the Loop</t>
  </si>
  <si>
    <t>Armando Iannucci</t>
  </si>
  <si>
    <t>Jesse Armstrong</t>
  </si>
  <si>
    <t>Tom Hollander</t>
  </si>
  <si>
    <t>The White Ribbon</t>
  </si>
  <si>
    <t>Christian Friedel</t>
  </si>
  <si>
    <t>The Boondock Saints II: All Saints Day</t>
  </si>
  <si>
    <t>Sean Patrick Flanery</t>
  </si>
  <si>
    <t>Whatever Works</t>
  </si>
  <si>
    <t>July 3, 2009 (United States)</t>
  </si>
  <si>
    <t>Hannah Montana: The Movie</t>
  </si>
  <si>
    <t>Dan Berendsen</t>
  </si>
  <si>
    <t>Miley Cyrus</t>
  </si>
  <si>
    <t>It's a Laugh Productions</t>
  </si>
  <si>
    <t>Darbareye Elly</t>
  </si>
  <si>
    <t>June 6, 2009 (Iran)</t>
  </si>
  <si>
    <t>Asghar Farhadi</t>
  </si>
  <si>
    <t>Golshifteh Farahani</t>
  </si>
  <si>
    <t>Dreamlab</t>
  </si>
  <si>
    <t>Alvin and the Chipmunks: the Squeakquel</t>
  </si>
  <si>
    <t>12 Rounds</t>
  </si>
  <si>
    <t>Daniel Kunka</t>
  </si>
  <si>
    <t>Survival of the Dead</t>
  </si>
  <si>
    <t>May 6, 2010 (Germany)</t>
  </si>
  <si>
    <t>Alan Van Sprang</t>
  </si>
  <si>
    <t>Blank of the Dead Productions</t>
  </si>
  <si>
    <t>Kevin Tancharoen</t>
  </si>
  <si>
    <t>I Am Love</t>
  </si>
  <si>
    <t>July 23, 2010 (United States)</t>
  </si>
  <si>
    <t>Luca Guadagnino</t>
  </si>
  <si>
    <t>Barbara Alberti</t>
  </si>
  <si>
    <t>First Sun</t>
  </si>
  <si>
    <t>The House of the Devil</t>
  </si>
  <si>
    <t>April 25, 2009 (Brazil)</t>
  </si>
  <si>
    <t>Ti West</t>
  </si>
  <si>
    <t>Jocelin Donahue</t>
  </si>
  <si>
    <t>MPI Media Group</t>
  </si>
  <si>
    <t>Middle Men</t>
  </si>
  <si>
    <t>August 6, 2010 (United States)</t>
  </si>
  <si>
    <t>Astro Boy</t>
  </si>
  <si>
    <t>Imagi Animation Studios</t>
  </si>
  <si>
    <t>Carriers</t>
  </si>
  <si>
    <t>September 2, 2009 (Indonesia)</t>
  </si>
  <si>
    <t>David Pastor</t>
  </si>
  <si>
    <t>Ã€lex Pastor</t>
  </si>
  <si>
    <t>My Life in Ruins</t>
  </si>
  <si>
    <t>Mike Reiss</t>
  </si>
  <si>
    <t>26 Films</t>
  </si>
  <si>
    <t>G-Force</t>
  </si>
  <si>
    <t>Hoyt Yeatman</t>
  </si>
  <si>
    <t>Did You Hear About the Morgans?</t>
  </si>
  <si>
    <t>Away We Go</t>
  </si>
  <si>
    <t>Dave Eggers</t>
  </si>
  <si>
    <t>John Krasinski</t>
  </si>
  <si>
    <t>Love Happens</t>
  </si>
  <si>
    <t>The Girl Who Kicked the Hornet's Nest</t>
  </si>
  <si>
    <t>November 12, 2010 (United States)</t>
  </si>
  <si>
    <t>Film i VÃ¤st</t>
  </si>
  <si>
    <t>Youth in Revolt</t>
  </si>
  <si>
    <t>Observe and Report</t>
  </si>
  <si>
    <t>De Line Pictures</t>
  </si>
  <si>
    <t>Bright Star</t>
  </si>
  <si>
    <t>Harry Brown</t>
  </si>
  <si>
    <t>May 14, 2010 (United States)</t>
  </si>
  <si>
    <t>Daniel Barber</t>
  </si>
  <si>
    <t>Gary Young</t>
  </si>
  <si>
    <t>Marv Films</t>
  </si>
  <si>
    <t>Duplicity</t>
  </si>
  <si>
    <t>The Pink Panther 2</t>
  </si>
  <si>
    <t>The Informant!</t>
  </si>
  <si>
    <t>Scott Z. Burns</t>
  </si>
  <si>
    <t>The Answer Man</t>
  </si>
  <si>
    <t>December 30, 2009 (France)</t>
  </si>
  <si>
    <t>John Hindman</t>
  </si>
  <si>
    <t>120dB Films</t>
  </si>
  <si>
    <t>Planet 51</t>
  </si>
  <si>
    <t>Jorge Blanco</t>
  </si>
  <si>
    <t>Joe Stillman</t>
  </si>
  <si>
    <t>Crossing Over</t>
  </si>
  <si>
    <t>February 26, 2009 (Bahrain)</t>
  </si>
  <si>
    <t>Madea Goes to Jail</t>
  </si>
  <si>
    <t>A Christmas Carol</t>
  </si>
  <si>
    <t>Sin Nombre</t>
  </si>
  <si>
    <t>Cary Joji Fukunaga</t>
  </si>
  <si>
    <t>Paulina Gaitan</t>
  </si>
  <si>
    <t>Scion Films</t>
  </si>
  <si>
    <t>City Island</t>
  </si>
  <si>
    <t>Raymond De Felitta</t>
  </si>
  <si>
    <t>CineSon Entertainment</t>
  </si>
  <si>
    <t>Coco Before Chanel</t>
  </si>
  <si>
    <t>Edmonde Charles-Roux</t>
  </si>
  <si>
    <t>Haut et Court</t>
  </si>
  <si>
    <t>Dead Snow</t>
  </si>
  <si>
    <t>January 9, 2009 (Norway)</t>
  </si>
  <si>
    <t>Tommy Wirkola</t>
  </si>
  <si>
    <t>Jeppe Beck Laursen</t>
  </si>
  <si>
    <t>Euforia Film</t>
  </si>
  <si>
    <t>Summer Wars</t>
  </si>
  <si>
    <t>August 1, 2009 (Japan)</t>
  </si>
  <si>
    <t>Mamoru Hosoda</t>
  </si>
  <si>
    <t>RyÃ»nosuke Kamiki</t>
  </si>
  <si>
    <t>The Messenger</t>
  </si>
  <si>
    <t>Oren Moverman</t>
  </si>
  <si>
    <t>Alessandro Camon</t>
  </si>
  <si>
    <t>Ben Foster</t>
  </si>
  <si>
    <t>Oscilloscope</t>
  </si>
  <si>
    <t>Bitch Slap</t>
  </si>
  <si>
    <t>November 6, 2009 (Finland)</t>
  </si>
  <si>
    <t>Rick Jacobson</t>
  </si>
  <si>
    <t>Julia Voth</t>
  </si>
  <si>
    <t>Bombshell Pictures</t>
  </si>
  <si>
    <t>The Soloist</t>
  </si>
  <si>
    <t>World's Greatest Dad</t>
  </si>
  <si>
    <t>September 24, 2010 (Ireland)</t>
  </si>
  <si>
    <t>Whiteout</t>
  </si>
  <si>
    <t>Jon Hoeber</t>
  </si>
  <si>
    <t>Beyond a Reasonable Doubt</t>
  </si>
  <si>
    <t>July 10, 2009 (Spain)</t>
  </si>
  <si>
    <t>Autonomous Films</t>
  </si>
  <si>
    <t>Paper Man</t>
  </si>
  <si>
    <t>May 1, 2014 (South Korea)</t>
  </si>
  <si>
    <t>Kieran Mulroney</t>
  </si>
  <si>
    <t>Michele Mulroney</t>
  </si>
  <si>
    <t>The Secret of Kells</t>
  </si>
  <si>
    <t>June 22, 2016 (United States)</t>
  </si>
  <si>
    <t>Tomm Moore</t>
  </si>
  <si>
    <t>Evan McGuire</t>
  </si>
  <si>
    <t>The Disappearance of Alice Creed</t>
  </si>
  <si>
    <t>April 30, 2010 (United Kingdom)</t>
  </si>
  <si>
    <t>J Blakeson</t>
  </si>
  <si>
    <t>Gemma Arterton</t>
  </si>
  <si>
    <t>CinemaNX</t>
  </si>
  <si>
    <t>The Goods: Live Hard, Sell Hard</t>
  </si>
  <si>
    <t>Neal Brennan</t>
  </si>
  <si>
    <t>Andy Stock</t>
  </si>
  <si>
    <t>Miss March</t>
  </si>
  <si>
    <t>Zach Cregger</t>
  </si>
  <si>
    <t>Cirque du Freak: the Vampire's Assistant</t>
  </si>
  <si>
    <t>Chris Massoglia</t>
  </si>
  <si>
    <t>Aliens in the Attic</t>
  </si>
  <si>
    <t>Ashley Tisdale</t>
  </si>
  <si>
    <t>Street Fighter: The Legend of Chun-Li</t>
  </si>
  <si>
    <t>February 27, 2009 (United States)</t>
  </si>
  <si>
    <t>Justin Marks</t>
  </si>
  <si>
    <t>Kristin Kreuk</t>
  </si>
  <si>
    <t>Hyde Park Entertainment</t>
  </si>
  <si>
    <t>Daniel and Ana</t>
  </si>
  <si>
    <t>Michel Franco</t>
  </si>
  <si>
    <t>Dario Yazbek Bernal</t>
  </si>
  <si>
    <t>Alameda Films</t>
  </si>
  <si>
    <t>Broken Embraces</t>
  </si>
  <si>
    <t>Universal Pictures International (UPI)</t>
  </si>
  <si>
    <t>Fighting</t>
  </si>
  <si>
    <t>Robert Munic</t>
  </si>
  <si>
    <t>The Damned United</t>
  </si>
  <si>
    <t>March 27, 2009 (United Kingdom)</t>
  </si>
  <si>
    <t>Tom Hooper</t>
  </si>
  <si>
    <t>Gentlemen Broncos</t>
  </si>
  <si>
    <t>May 27, 2010 (Germany)</t>
  </si>
  <si>
    <t>Michael Angarano</t>
  </si>
  <si>
    <t>Bronco Productions</t>
  </si>
  <si>
    <t>ChÃ©ri</t>
  </si>
  <si>
    <t>July 17, 2009 (United States)</t>
  </si>
  <si>
    <t>Bill Kenwright Films</t>
  </si>
  <si>
    <t>Tanner Hall</t>
  </si>
  <si>
    <t>January 15, 2015 (Sweden)</t>
  </si>
  <si>
    <t>Francesca Gregorini</t>
  </si>
  <si>
    <t>Tatiana von FÃ¼rstenberg</t>
  </si>
  <si>
    <t>Rooney Mara</t>
  </si>
  <si>
    <t>Two Prong Lesson</t>
  </si>
  <si>
    <t>Cracks</t>
  </si>
  <si>
    <t>March 18, 2011 (United States)</t>
  </si>
  <si>
    <t>Jordan Scott</t>
  </si>
  <si>
    <t>Ben Court</t>
  </si>
  <si>
    <t>Eva Green</t>
  </si>
  <si>
    <t>Antena 3 Films</t>
  </si>
  <si>
    <t>[Rec]Â²</t>
  </si>
  <si>
    <t>October 2, 2009 (Spain)</t>
  </si>
  <si>
    <t>Jonathan D. Mellor</t>
  </si>
  <si>
    <t>Filmax</t>
  </si>
  <si>
    <t>Inception</t>
  </si>
  <si>
    <t>July 16, 2010 (United States)</t>
  </si>
  <si>
    <t>Iron Man 2</t>
  </si>
  <si>
    <t>May 7, 2010 (United States)</t>
  </si>
  <si>
    <t>Shutter Island</t>
  </si>
  <si>
    <t>February 19, 2010 (United States)</t>
  </si>
  <si>
    <t>Scott Pilgrim vs. the World</t>
  </si>
  <si>
    <t>August 13, 2010 (United States)</t>
  </si>
  <si>
    <t>Grown Ups</t>
  </si>
  <si>
    <t>June 25, 2010 (United States)</t>
  </si>
  <si>
    <t>She's Out of My League</t>
  </si>
  <si>
    <t>March 12, 2010 (United States)</t>
  </si>
  <si>
    <t>Jim Field Smith</t>
  </si>
  <si>
    <t>Jay Baruchel</t>
  </si>
  <si>
    <t>Kick-Ass</t>
  </si>
  <si>
    <t>April 16, 2010 (United States)</t>
  </si>
  <si>
    <t>Black Swan</t>
  </si>
  <si>
    <t>December 17, 2010 (United States)</t>
  </si>
  <si>
    <t>Mark Heyman</t>
  </si>
  <si>
    <t>The Town</t>
  </si>
  <si>
    <t>September 17, 2010 (United States)</t>
  </si>
  <si>
    <t>Peter Craig</t>
  </si>
  <si>
    <t>Harry Potter and the Deathly Hallows: Part 1</t>
  </si>
  <si>
    <t>November 19, 2010 (United States)</t>
  </si>
  <si>
    <t>Flipped</t>
  </si>
  <si>
    <t>September 10, 2010 (United States)</t>
  </si>
  <si>
    <t>Madeline Carroll</t>
  </si>
  <si>
    <t>The Social Network</t>
  </si>
  <si>
    <t>Robin Hood</t>
  </si>
  <si>
    <t>Monsters</t>
  </si>
  <si>
    <t>December 3, 2010 (United Kingdom)</t>
  </si>
  <si>
    <t>Gareth Edwards</t>
  </si>
  <si>
    <t>Scoot McNairy</t>
  </si>
  <si>
    <t>Protagonist Pictures</t>
  </si>
  <si>
    <t>Insidious</t>
  </si>
  <si>
    <t>April 1, 2011 (United States)</t>
  </si>
  <si>
    <t>FilmDistrict</t>
  </si>
  <si>
    <t>Tangled</t>
  </si>
  <si>
    <t>November 24, 2010 (United States)</t>
  </si>
  <si>
    <t>Nathan Greno</t>
  </si>
  <si>
    <t>RED</t>
  </si>
  <si>
    <t>October 15, 2010 (United States)</t>
  </si>
  <si>
    <t>I Spit on Your Grave</t>
  </si>
  <si>
    <t>January 20, 2011 (Argentina)</t>
  </si>
  <si>
    <t>Steven R. Monroe</t>
  </si>
  <si>
    <t>Adam Rockoff</t>
  </si>
  <si>
    <t>Sarah Butler</t>
  </si>
  <si>
    <t>The Last Airbender</t>
  </si>
  <si>
    <t>July 1, 2010 (United States)</t>
  </si>
  <si>
    <t>Noah Ringer</t>
  </si>
  <si>
    <t>How to Train Your Dragon</t>
  </si>
  <si>
    <t>The American</t>
  </si>
  <si>
    <t>September 1, 2010 (United States)</t>
  </si>
  <si>
    <t>Incendies</t>
  </si>
  <si>
    <t>January 12, 2011 (France)</t>
  </si>
  <si>
    <t>Lubna Azabal</t>
  </si>
  <si>
    <t>micro_scope</t>
  </si>
  <si>
    <t>Sex and the City 2</t>
  </si>
  <si>
    <t>May 27, 2010 (United States)</t>
  </si>
  <si>
    <t>Burlesque</t>
  </si>
  <si>
    <t>Steve Antin</t>
  </si>
  <si>
    <t>Alice in Wonderland</t>
  </si>
  <si>
    <t>Mia Wasikowska</t>
  </si>
  <si>
    <t>Despicable Me</t>
  </si>
  <si>
    <t>July 9, 2010 (United States)</t>
  </si>
  <si>
    <t>Pierre Coffin</t>
  </si>
  <si>
    <t>Love &amp; Other Drugs</t>
  </si>
  <si>
    <t>True Grit</t>
  </si>
  <si>
    <t>December 22, 2010 (United States)</t>
  </si>
  <si>
    <t>The Tourist</t>
  </si>
  <si>
    <t>December 10, 2010 (United States)</t>
  </si>
  <si>
    <t>The Twilight Saga: Eclipse</t>
  </si>
  <si>
    <t>June 30, 2010 (United States)</t>
  </si>
  <si>
    <t>Percy Jackson &amp; the Olympians: The Lightning Thief</t>
  </si>
  <si>
    <t>February 12, 2010 (United States)</t>
  </si>
  <si>
    <t>Craig Titley</t>
  </si>
  <si>
    <t>April 2, 2010 (United States)</t>
  </si>
  <si>
    <t>Travis Beacham</t>
  </si>
  <si>
    <t>The Book of Eli</t>
  </si>
  <si>
    <t>Gary Whitta</t>
  </si>
  <si>
    <t>Blue Valentine</t>
  </si>
  <si>
    <t>January 28, 2011 (United States)</t>
  </si>
  <si>
    <t>Derek Cianfrance</t>
  </si>
  <si>
    <t>Incentive Filmed Entertainment</t>
  </si>
  <si>
    <t>Knight and Day</t>
  </si>
  <si>
    <t>June 23, 2010 (United States)</t>
  </si>
  <si>
    <t>Patrick O'Neill</t>
  </si>
  <si>
    <t>Piranha 3D</t>
  </si>
  <si>
    <t>August 20, 2010 (United States)</t>
  </si>
  <si>
    <t>Pete Goldfinger</t>
  </si>
  <si>
    <t>127 Hours</t>
  </si>
  <si>
    <t>The Expendables</t>
  </si>
  <si>
    <t>The Other Guys</t>
  </si>
  <si>
    <t>TRON: Legacy</t>
  </si>
  <si>
    <t>Joseph Kosinski</t>
  </si>
  <si>
    <t>Edward Kitsis</t>
  </si>
  <si>
    <t>Life as We Know It</t>
  </si>
  <si>
    <t>October 8, 2010 (United States)</t>
  </si>
  <si>
    <t>Ian Deitchman</t>
  </si>
  <si>
    <t>Josephson Entertainment</t>
  </si>
  <si>
    <t>I Saw the Devil</t>
  </si>
  <si>
    <t>August 12, 2010 (South Korea)</t>
  </si>
  <si>
    <t>Park Hoon-jung</t>
  </si>
  <si>
    <t>Lee Byung-hun</t>
  </si>
  <si>
    <t>Softbank Ventures</t>
  </si>
  <si>
    <t>Toy Story 3</t>
  </si>
  <si>
    <t>June 18, 2010 (United States)</t>
  </si>
  <si>
    <t>Lee Unkrich</t>
  </si>
  <si>
    <t>The Next Three Days</t>
  </si>
  <si>
    <t>Easy A</t>
  </si>
  <si>
    <t>Bert V. Royal</t>
  </si>
  <si>
    <t>Emma Stone</t>
  </si>
  <si>
    <t>The King's Speech</t>
  </si>
  <si>
    <t>December 25, 2010 (United States)</t>
  </si>
  <si>
    <t>David Seidler</t>
  </si>
  <si>
    <t>The Fighter</t>
  </si>
  <si>
    <t>Closest to the Hole Productions</t>
  </si>
  <si>
    <t>Machete</t>
  </si>
  <si>
    <t>September 3, 2010 (United States)</t>
  </si>
  <si>
    <t>Ethan Maniquis</t>
  </si>
  <si>
    <t>Danny Trejo</t>
  </si>
  <si>
    <t>Overnight Films</t>
  </si>
  <si>
    <t>The Debt</t>
  </si>
  <si>
    <t>August 31, 2011 (United States)</t>
  </si>
  <si>
    <t>Megamind</t>
  </si>
  <si>
    <t>November 5, 2010 (United States)</t>
  </si>
  <si>
    <t>Tom McGrath</t>
  </si>
  <si>
    <t>Alan Schoolcraft</t>
  </si>
  <si>
    <t>The Losers</t>
  </si>
  <si>
    <t>Idris Elba</t>
  </si>
  <si>
    <t>Unstoppable</t>
  </si>
  <si>
    <t>June 11, 2010 (United States)</t>
  </si>
  <si>
    <t>Christopher Murphey</t>
  </si>
  <si>
    <t>Eat Pray Love</t>
  </si>
  <si>
    <t>Ryan Murphy</t>
  </si>
  <si>
    <t>July 30, 2010 (United States)</t>
  </si>
  <si>
    <t>Michael Fassbender</t>
  </si>
  <si>
    <t>The A-Team</t>
  </si>
  <si>
    <t>Animal Kingdom</t>
  </si>
  <si>
    <t>June 3, 2010 (Australia)</t>
  </si>
  <si>
    <t>David MichÃ´d</t>
  </si>
  <si>
    <t>James Frecheville</t>
  </si>
  <si>
    <t>Porchlight Films</t>
  </si>
  <si>
    <t>Hot Tub Time Machine</t>
  </si>
  <si>
    <t>Josh Heald</t>
  </si>
  <si>
    <t>Prince of Persia: the Sands of Time</t>
  </si>
  <si>
    <t>May 28, 2010 (United States)</t>
  </si>
  <si>
    <t>Diary of a Wimpy Kid</t>
  </si>
  <si>
    <t>March 19, 2010 (United States)</t>
  </si>
  <si>
    <t>Jackie Filgo</t>
  </si>
  <si>
    <t>Zachary Gordon</t>
  </si>
  <si>
    <t>Color Force</t>
  </si>
  <si>
    <t>Never Let Me Go</t>
  </si>
  <si>
    <t>Predators</t>
  </si>
  <si>
    <t>Alex Litvak</t>
  </si>
  <si>
    <t>Buried</t>
  </si>
  <si>
    <t>Rodrigo CortÃ©s</t>
  </si>
  <si>
    <t>Chris Sparling</t>
  </si>
  <si>
    <t>Audiovisual Aval SGR</t>
  </si>
  <si>
    <t>Legion</t>
  </si>
  <si>
    <t>January 22, 2010 (United States)</t>
  </si>
  <si>
    <t>Scott Stewart</t>
  </si>
  <si>
    <t>Peter Schink</t>
  </si>
  <si>
    <t>Paul Bettany</t>
  </si>
  <si>
    <t>Remember Me</t>
  </si>
  <si>
    <t>Will Fetters</t>
  </si>
  <si>
    <t>Robert Pattinson</t>
  </si>
  <si>
    <t>Jonah Hex</t>
  </si>
  <si>
    <t>Salt</t>
  </si>
  <si>
    <t>Morning Glory</t>
  </si>
  <si>
    <t>November 10, 2010 (United States)</t>
  </si>
  <si>
    <t>Bad Robot</t>
  </si>
  <si>
    <t>Winter's Bone</t>
  </si>
  <si>
    <t>Debra Granik</t>
  </si>
  <si>
    <t>Jennifer Lawrence</t>
  </si>
  <si>
    <t>Samuel Bayer</t>
  </si>
  <si>
    <t>Resident Evil: Afterlife</t>
  </si>
  <si>
    <t>Takers</t>
  </si>
  <si>
    <t>John Luessenhop</t>
  </si>
  <si>
    <t>Peter Allen</t>
  </si>
  <si>
    <t>Chris Brown</t>
  </si>
  <si>
    <t>Boy</t>
  </si>
  <si>
    <t>March 25, 2010 (New Zealand)</t>
  </si>
  <si>
    <t>James Rolleston</t>
  </si>
  <si>
    <t>Whenua Films</t>
  </si>
  <si>
    <t>The Way Back</t>
  </si>
  <si>
    <t>January 21, 2011 (United States)</t>
  </si>
  <si>
    <t>Slavomir Rawicz</t>
  </si>
  <si>
    <t>Exclusive Films</t>
  </si>
  <si>
    <t>Killers</t>
  </si>
  <si>
    <t>Bob DeRosa</t>
  </si>
  <si>
    <t>Tucker and Dale vs Evil</t>
  </si>
  <si>
    <t>December 9, 2010 (Kazakhstan)</t>
  </si>
  <si>
    <t>Eli Craig</t>
  </si>
  <si>
    <t>Tyler Labine</t>
  </si>
  <si>
    <t>Reliance Big Pictures</t>
  </si>
  <si>
    <t>Due Date</t>
  </si>
  <si>
    <t>Alan R. Cohen</t>
  </si>
  <si>
    <t>Devil</t>
  </si>
  <si>
    <t>Chris Messina</t>
  </si>
  <si>
    <t>Green Zone</t>
  </si>
  <si>
    <t>Faster</t>
  </si>
  <si>
    <t>CBS Films</t>
  </si>
  <si>
    <t>Super</t>
  </si>
  <si>
    <t>June 10, 2011 (Iceland)</t>
  </si>
  <si>
    <t>It's Kind of a Funny Story</t>
  </si>
  <si>
    <t>Anna Boden</t>
  </si>
  <si>
    <t>Keir Gilchrist</t>
  </si>
  <si>
    <t>The Crazies</t>
  </si>
  <si>
    <t>February 26, 2010 (United States)</t>
  </si>
  <si>
    <t>Shrek Forever After</t>
  </si>
  <si>
    <t>Josh Klausner</t>
  </si>
  <si>
    <t>The Chronicles of Narnia: the Voyage of the Dawn Treader</t>
  </si>
  <si>
    <t>Christopher Markus</t>
  </si>
  <si>
    <t>Saw: The Final Chapter</t>
  </si>
  <si>
    <t>Let Me In</t>
  </si>
  <si>
    <t>Kodi Smit-McPhee</t>
  </si>
  <si>
    <t>The Wolfman</t>
  </si>
  <si>
    <t>Benicio Del Toro</t>
  </si>
  <si>
    <t>The Kids Are All Right</t>
  </si>
  <si>
    <t>Date Night</t>
  </si>
  <si>
    <t>April 9, 2010 (United States)</t>
  </si>
  <si>
    <t>Leap Year</t>
  </si>
  <si>
    <t>Anand Tucker</t>
  </si>
  <si>
    <t>Four Lions</t>
  </si>
  <si>
    <t>May 7, 2010 (United Kingdom)</t>
  </si>
  <si>
    <t>Christopher Morris</t>
  </si>
  <si>
    <t>Will Adamsdale</t>
  </si>
  <si>
    <t>Little Fockers</t>
  </si>
  <si>
    <t>The Runaways</t>
  </si>
  <si>
    <t>April 8, 2010 (Malaysia)</t>
  </si>
  <si>
    <t>Floria Sigismondi</t>
  </si>
  <si>
    <t>River Road Entertainment</t>
  </si>
  <si>
    <t>The Sorcerer's Apprentice</t>
  </si>
  <si>
    <t>July 14, 2010 (United States)</t>
  </si>
  <si>
    <t>MacGruber</t>
  </si>
  <si>
    <t>Jorma Taccone</t>
  </si>
  <si>
    <t>Frozen</t>
  </si>
  <si>
    <t>March 25, 2010 (Kazakhstan)</t>
  </si>
  <si>
    <t>A Bigger Boat</t>
  </si>
  <si>
    <t>Beyond the Black Rainbow</t>
  </si>
  <si>
    <t>April 22, 2011 (United States)</t>
  </si>
  <si>
    <t>Panos Cosmatos</t>
  </si>
  <si>
    <t>Eva Bourne</t>
  </si>
  <si>
    <t>Chromewood Productions</t>
  </si>
  <si>
    <t>The Ghost Writer</t>
  </si>
  <si>
    <t>Skyline</t>
  </si>
  <si>
    <t>Joshua Cordes</t>
  </si>
  <si>
    <t>Eric Balfour</t>
  </si>
  <si>
    <t>Uncle Boonmee Who Can Recall His Past Lives</t>
  </si>
  <si>
    <t>September 1, 2010 (France)</t>
  </si>
  <si>
    <t>Apichatpong Weerasethakul</t>
  </si>
  <si>
    <t>Phra Sripariyattiweti</t>
  </si>
  <si>
    <t>Thanapat Saisaymar</t>
  </si>
  <si>
    <t>Kick the Machine</t>
  </si>
  <si>
    <t>Edge of Darkness</t>
  </si>
  <si>
    <t>January 29, 2010 (United States)</t>
  </si>
  <si>
    <t>The Man from Nowhere</t>
  </si>
  <si>
    <t>August 5, 2010 (South Korea)</t>
  </si>
  <si>
    <t>Jeong-beom Lee</t>
  </si>
  <si>
    <t>Won Bin</t>
  </si>
  <si>
    <t>Cinema Service</t>
  </si>
  <si>
    <t>Ramona and Beezus</t>
  </si>
  <si>
    <t>Joey King</t>
  </si>
  <si>
    <t>Trollhunter</t>
  </si>
  <si>
    <t>October 29, 2010 (Norway)</t>
  </si>
  <si>
    <t>AndrÃ© Ã˜vredal</t>
  </si>
  <si>
    <t>Otto Jespersen</t>
  </si>
  <si>
    <t>Filmkameratene A/S</t>
  </si>
  <si>
    <t>Valentine's Day</t>
  </si>
  <si>
    <t>Katherine Fugate</t>
  </si>
  <si>
    <t>Letters to Juliet</t>
  </si>
  <si>
    <t>Jose Rivera</t>
  </si>
  <si>
    <t>Amanda Seyfried</t>
  </si>
  <si>
    <t>Dear John</t>
  </si>
  <si>
    <t>Get Him to the Greek</t>
  </si>
  <si>
    <t>Jonah Hill</t>
  </si>
  <si>
    <t>Dinner for Schmucks</t>
  </si>
  <si>
    <t>David Guion</t>
  </si>
  <si>
    <t>How Do You Know</t>
  </si>
  <si>
    <t>The Secret World of Arrietty</t>
  </si>
  <si>
    <t>February 17, 2012 (United States)</t>
  </si>
  <si>
    <t>Hiromasa Yonebayashi</t>
  </si>
  <si>
    <t>Amy Poehler</t>
  </si>
  <si>
    <t>Gulliver's Travels</t>
  </si>
  <si>
    <t>Submarine</t>
  </si>
  <si>
    <t>March 18, 2011 (United Kingdom)</t>
  </si>
  <si>
    <t>Richard Ayoade</t>
  </si>
  <si>
    <t>Craig Roberts</t>
  </si>
  <si>
    <t>Tooth Fairy</t>
  </si>
  <si>
    <t>The Switch</t>
  </si>
  <si>
    <t>Amy Andelson</t>
  </si>
  <si>
    <t>Sharni Vinson</t>
  </si>
  <si>
    <t>The Way</t>
  </si>
  <si>
    <t>November 19, 2010 (Spain)</t>
  </si>
  <si>
    <t>Filmax Entertainment</t>
  </si>
  <si>
    <t>Elektra Luxx</t>
  </si>
  <si>
    <t>March 14, 2010 (United States)</t>
  </si>
  <si>
    <t>Gato Negro Films</t>
  </si>
  <si>
    <t>Black Death</t>
  </si>
  <si>
    <t>June 11, 2010 (United Kingdom)</t>
  </si>
  <si>
    <t>Dario Poloni</t>
  </si>
  <si>
    <t>Eddie Redmayne</t>
  </si>
  <si>
    <t>Egoli Tossell Pictures</t>
  </si>
  <si>
    <t>Certified Copy</t>
  </si>
  <si>
    <t>March 25, 2011 (United States)</t>
  </si>
  <si>
    <t>Wall Street: Money Never Sleeps</t>
  </si>
  <si>
    <t>September 24, 2010 (United States)</t>
  </si>
  <si>
    <t>The Last Song</t>
  </si>
  <si>
    <t>March 31, 2010 (United States)</t>
  </si>
  <si>
    <t>Julie Anne Robinson</t>
  </si>
  <si>
    <t>Cop Out</t>
  </si>
  <si>
    <t>Robb Cullen</t>
  </si>
  <si>
    <t>Rubber</t>
  </si>
  <si>
    <t>November 10, 2010 (France)</t>
  </si>
  <si>
    <t>Quentin Dupieux</t>
  </si>
  <si>
    <t>Stephen Spinella</t>
  </si>
  <si>
    <t>Realitism Films</t>
  </si>
  <si>
    <t>Biutiful</t>
  </si>
  <si>
    <t>February 4, 2011 (United States)</t>
  </si>
  <si>
    <t>Menageatroz</t>
  </si>
  <si>
    <t>You Again</t>
  </si>
  <si>
    <t>Moe Jelline</t>
  </si>
  <si>
    <t>The Bounty Hunter</t>
  </si>
  <si>
    <t>From Paris with Love</t>
  </si>
  <si>
    <t>Adi Hasak</t>
  </si>
  <si>
    <t>13 Assassins</t>
  </si>
  <si>
    <t>September 25, 2010 (Japan)</t>
  </si>
  <si>
    <t>Kaneo Ikegami</t>
  </si>
  <si>
    <t>KÃ´ji Yakusho</t>
  </si>
  <si>
    <t>Sedic International</t>
  </si>
  <si>
    <t>Nanny McPhee Returns</t>
  </si>
  <si>
    <t>Susanna White</t>
  </si>
  <si>
    <t>All Good Things</t>
  </si>
  <si>
    <t>December 3, 2010 (Canada)</t>
  </si>
  <si>
    <t>Andrew Jarecki</t>
  </si>
  <si>
    <t>Marcus Hinchey</t>
  </si>
  <si>
    <t>Wild Target</t>
  </si>
  <si>
    <t>June 18, 2010 (United Kingdom)</t>
  </si>
  <si>
    <t>Lucinda Coxon</t>
  </si>
  <si>
    <t>Bill Nighy</t>
  </si>
  <si>
    <t>Magic Light Pictures</t>
  </si>
  <si>
    <t>When in Rome</t>
  </si>
  <si>
    <t>Going the Distance</t>
  </si>
  <si>
    <t>Nanette Burstein</t>
  </si>
  <si>
    <t>Geoff LaTulippe</t>
  </si>
  <si>
    <t>Somewhere</t>
  </si>
  <si>
    <t>Secretariat</t>
  </si>
  <si>
    <t>Ip Man 2</t>
  </si>
  <si>
    <t>April 29, 2010 (China)</t>
  </si>
  <si>
    <t>Wilson Yip</t>
  </si>
  <si>
    <t>Tai-lee Chan</t>
  </si>
  <si>
    <t>Donnie Yen</t>
  </si>
  <si>
    <t>The Spy Next Door</t>
  </si>
  <si>
    <t>Jonathan Bernstein</t>
  </si>
  <si>
    <t>Hereafter</t>
  </si>
  <si>
    <t>October 22, 2010 (United States)</t>
  </si>
  <si>
    <t>Repo Men</t>
  </si>
  <si>
    <t>Miguel Sapochnik</t>
  </si>
  <si>
    <t>Vampires Suck</t>
  </si>
  <si>
    <t>August 18, 2010 (United States)</t>
  </si>
  <si>
    <t>Jenn Proske</t>
  </si>
  <si>
    <t>I'm Still Here</t>
  </si>
  <si>
    <t>September 16, 2010 (Australia)</t>
  </si>
  <si>
    <t>They Are Going to Kill Us Productions</t>
  </si>
  <si>
    <t>The Whistleblower</t>
  </si>
  <si>
    <t>October 27, 2011 (Germany)</t>
  </si>
  <si>
    <t>Larysa Kondracki</t>
  </si>
  <si>
    <t>Tamara Drewe</t>
  </si>
  <si>
    <t>September 10, 2010 (United Kingdom)</t>
  </si>
  <si>
    <t>Posy Simmonds</t>
  </si>
  <si>
    <t>Ruby Films</t>
  </si>
  <si>
    <t>Twelve</t>
  </si>
  <si>
    <t>Chace Crawford</t>
  </si>
  <si>
    <t>The Housemaid</t>
  </si>
  <si>
    <t>January 26, 2011 (United States)</t>
  </si>
  <si>
    <t>Sang-soo Im</t>
  </si>
  <si>
    <t>Ki-young Kim</t>
  </si>
  <si>
    <t>Jeon Do-yeon</t>
  </si>
  <si>
    <t>Sidus FNH-Benex Cinema Fund 1</t>
  </si>
  <si>
    <t>Beginners</t>
  </si>
  <si>
    <t>June 9, 2011 (Germany)</t>
  </si>
  <si>
    <t>Olympus Pictures</t>
  </si>
  <si>
    <t>Legend of the Guardians: the Owls of Ga'Hoole</t>
  </si>
  <si>
    <t>John Orloff</t>
  </si>
  <si>
    <t>Rabbit Hole</t>
  </si>
  <si>
    <t>Meek's Cutoff</t>
  </si>
  <si>
    <t>April 15, 2011 (United Kingdom)</t>
  </si>
  <si>
    <t>Conviction</t>
  </si>
  <si>
    <t>Omega Entertainment</t>
  </si>
  <si>
    <t>April 28, 2011 (Israel)</t>
  </si>
  <si>
    <t>Andy Bellin</t>
  </si>
  <si>
    <t>My Name Is Khan</t>
  </si>
  <si>
    <t>Shibani Bathija</t>
  </si>
  <si>
    <t>Last Night</t>
  </si>
  <si>
    <t>February 16, 2011 (France)</t>
  </si>
  <si>
    <t>Massy Tadjedin</t>
  </si>
  <si>
    <t>The Company Men</t>
  </si>
  <si>
    <t>February 11, 2011 (United States)</t>
  </si>
  <si>
    <t>John Wells</t>
  </si>
  <si>
    <t>Cyrus</t>
  </si>
  <si>
    <t>Jay Duplass</t>
  </si>
  <si>
    <t>Mark Duplass</t>
  </si>
  <si>
    <t>Dune Entertainment III</t>
  </si>
  <si>
    <t>Paranormal Activity 2</t>
  </si>
  <si>
    <t>Michael R. Perry</t>
  </si>
  <si>
    <t>The Killer Inside Me</t>
  </si>
  <si>
    <t>June 8, 2010 (United Kingdom)</t>
  </si>
  <si>
    <t>Hero Entertainment</t>
  </si>
  <si>
    <t>The Extra Man</t>
  </si>
  <si>
    <t>January 27, 2011 (Greece)</t>
  </si>
  <si>
    <t>Robert Pulcini</t>
  </si>
  <si>
    <t>Greenberg</t>
  </si>
  <si>
    <t>Stone</t>
  </si>
  <si>
    <t>Why Did I Get Married Too?</t>
  </si>
  <si>
    <t>The Last Exorcism</t>
  </si>
  <si>
    <t>Daniel Stamm</t>
  </si>
  <si>
    <t>Huck Botko</t>
  </si>
  <si>
    <t>Patrick Fabian</t>
  </si>
  <si>
    <t>Dirty Girl</t>
  </si>
  <si>
    <t>July 7, 2011 (Thailand)</t>
  </si>
  <si>
    <t>Abe Sylvia</t>
  </si>
  <si>
    <t>Juno Temple</t>
  </si>
  <si>
    <t>London Boulevard</t>
  </si>
  <si>
    <t>November 26, 2010 (United Kingdom)</t>
  </si>
  <si>
    <t>December 3, 2010 (United States)</t>
  </si>
  <si>
    <t>The Silence</t>
  </si>
  <si>
    <t>August 19, 2010 (Germany)</t>
  </si>
  <si>
    <t>Baran bo Odar</t>
  </si>
  <si>
    <t>Cine Plus</t>
  </si>
  <si>
    <t>The Back-up Plan</t>
  </si>
  <si>
    <t>Alan Poul</t>
  </si>
  <si>
    <t>Kate Angelo</t>
  </si>
  <si>
    <t>What If...</t>
  </si>
  <si>
    <t>April 23, 2010 (Brazil)</t>
  </si>
  <si>
    <t>Dallas Jenkins</t>
  </si>
  <si>
    <t>Chuck Konzelman</t>
  </si>
  <si>
    <t>10 West Studios</t>
  </si>
  <si>
    <t>Udaan</t>
  </si>
  <si>
    <t>July 16, 2010 (India)</t>
  </si>
  <si>
    <t>Vikramaditya Motwane</t>
  </si>
  <si>
    <t>Rajat Barmecha</t>
  </si>
  <si>
    <t>UTV Spotboy</t>
  </si>
  <si>
    <t>Don't Be Afraid of the Dark</t>
  </si>
  <si>
    <t>August 26, 2011 (United States)</t>
  </si>
  <si>
    <t>Troy Nixey</t>
  </si>
  <si>
    <t>Country Strong</t>
  </si>
  <si>
    <t>Shana Feste</t>
  </si>
  <si>
    <t>Garrett Hedlund</t>
  </si>
  <si>
    <t>Little White Lies</t>
  </si>
  <si>
    <t>October 20, 2010 (Belgium)</t>
  </si>
  <si>
    <t>Charlie St. Cloud</t>
  </si>
  <si>
    <t>Craig Pearce</t>
  </si>
  <si>
    <t>Snabba Cash</t>
  </si>
  <si>
    <t>January 15, 2010 (Sweden)</t>
  </si>
  <si>
    <t>Daniel Espinosa</t>
  </si>
  <si>
    <t>Joel Kinnaman</t>
  </si>
  <si>
    <t>Tre VÃ¤nner Produktion AB</t>
  </si>
  <si>
    <t>Stake Land</t>
  </si>
  <si>
    <t>June 17, 2011 (Ireland)</t>
  </si>
  <si>
    <t>Jim Mickle</t>
  </si>
  <si>
    <t>Nick Damici</t>
  </si>
  <si>
    <t>Connor Paolo</t>
  </si>
  <si>
    <t>Glass Eye Pix</t>
  </si>
  <si>
    <t>Vanishing on 7th Street</t>
  </si>
  <si>
    <t>February 5, 2011 (Japan)</t>
  </si>
  <si>
    <t>Anthony Jaswinski</t>
  </si>
  <si>
    <t>Herrick Entertainment</t>
  </si>
  <si>
    <t>Barney's Version</t>
  </si>
  <si>
    <t>Richard J. Lewis</t>
  </si>
  <si>
    <t>You Will Meet a Tall Dark Stranger</t>
  </si>
  <si>
    <t>Mediapro</t>
  </si>
  <si>
    <t>The Conspirator</t>
  </si>
  <si>
    <t>April 15, 2011 (United States)</t>
  </si>
  <si>
    <t>James D. Solomon</t>
  </si>
  <si>
    <t>The American Film Company</t>
  </si>
  <si>
    <t>Furry Vengeance</t>
  </si>
  <si>
    <t>Michael Carnes</t>
  </si>
  <si>
    <t>The Tempest</t>
  </si>
  <si>
    <t>January 7, 2011 (Brazil)</t>
  </si>
  <si>
    <t>Henry's Crime</t>
  </si>
  <si>
    <t>January 14, 2011 (United Kingdom)</t>
  </si>
  <si>
    <t>Malcolm Venville</t>
  </si>
  <si>
    <t>Sacha Gervasi</t>
  </si>
  <si>
    <t>Company Films</t>
  </si>
  <si>
    <t>Extraordinary Measures</t>
  </si>
  <si>
    <t>Yogi Bear</t>
  </si>
  <si>
    <t>Jennifer Ventimilia</t>
  </si>
  <si>
    <t>My Soul to Take</t>
  </si>
  <si>
    <t>Max Thieriot</t>
  </si>
  <si>
    <t>Elle s'appelait Sarah</t>
  </si>
  <si>
    <t>July 22, 2011 (United States)</t>
  </si>
  <si>
    <t>Gilles Paquet-Brenner</t>
  </si>
  <si>
    <t>Tatiana De Rosnay</t>
  </si>
  <si>
    <t>Kristin Scott Thomas</t>
  </si>
  <si>
    <t>Hugo Productions</t>
  </si>
  <si>
    <t>The Warrior's Way</t>
  </si>
  <si>
    <t>Sngmoo Lee</t>
  </si>
  <si>
    <t>Hatchet II</t>
  </si>
  <si>
    <t>November 2010 (Australia)</t>
  </si>
  <si>
    <t>Danielle Harris</t>
  </si>
  <si>
    <t>The Trip</t>
  </si>
  <si>
    <t>April 24, 2011 (Greece)</t>
  </si>
  <si>
    <t>Baby Cow Productions</t>
  </si>
  <si>
    <t>Hesher</t>
  </si>
  <si>
    <t>June 25, 2011 (Japan)</t>
  </si>
  <si>
    <t>Spencer Susser</t>
  </si>
  <si>
    <t>The Last Picture Company</t>
  </si>
  <si>
    <t>For Colored Girls</t>
  </si>
  <si>
    <t>The Perfect Host</t>
  </si>
  <si>
    <t>May 7, 2011 (Japan)</t>
  </si>
  <si>
    <t>Nick Tomnay</t>
  </si>
  <si>
    <t>David Hyde Pierce</t>
  </si>
  <si>
    <t>Stacey Testro International</t>
  </si>
  <si>
    <t>Love Ranch</t>
  </si>
  <si>
    <t>January 6, 2011 (Netherlands)</t>
  </si>
  <si>
    <t>Mark Jacobson</t>
  </si>
  <si>
    <t>Aramid Entertainment Fund</t>
  </si>
  <si>
    <t>Love Crime</t>
  </si>
  <si>
    <t>September 2, 2011 (United States)</t>
  </si>
  <si>
    <t>Ludivine Sagnier</t>
  </si>
  <si>
    <t>SBS Films</t>
  </si>
  <si>
    <t>Passion Play</t>
  </si>
  <si>
    <t>July 2, 2011 (Taiwan)</t>
  </si>
  <si>
    <t>Annapurna Productions</t>
  </si>
  <si>
    <t>Kaboom</t>
  </si>
  <si>
    <t>October 6, 2010 (France)</t>
  </si>
  <si>
    <t>Thomas Dekker</t>
  </si>
  <si>
    <t>Everything Must Go</t>
  </si>
  <si>
    <t>October 14, 2011 (United Kingdom)</t>
  </si>
  <si>
    <t>Dan Rush</t>
  </si>
  <si>
    <t>Captain America: the First Avenger</t>
  </si>
  <si>
    <t>Chris Evans</t>
  </si>
  <si>
    <t>Thor</t>
  </si>
  <si>
    <t>May 6, 2011 (United States)</t>
  </si>
  <si>
    <t>Chris Hemsworth</t>
  </si>
  <si>
    <t>Harry Potter and the Deathly Hallows: Part 2</t>
  </si>
  <si>
    <t>July 15, 2011 (United States)</t>
  </si>
  <si>
    <t>Take Shelter</t>
  </si>
  <si>
    <t>November 10, 2011 (Croatia)</t>
  </si>
  <si>
    <t>Hydraulx</t>
  </si>
  <si>
    <t>Bridesmaids</t>
  </si>
  <si>
    <t>May 13, 2011 (United States)</t>
  </si>
  <si>
    <t>Paul Feig</t>
  </si>
  <si>
    <t>Kristen Wiig</t>
  </si>
  <si>
    <t>Fast Five</t>
  </si>
  <si>
    <t>April 29, 2011 (United States)</t>
  </si>
  <si>
    <t>Midnight in Paris</t>
  </si>
  <si>
    <t>June 10, 2011 (United States)</t>
  </si>
  <si>
    <t>Moneyball</t>
  </si>
  <si>
    <t>September 23, 2011 (United States)</t>
  </si>
  <si>
    <t>December 21, 2011 (United States)</t>
  </si>
  <si>
    <t>Just Go with It</t>
  </si>
  <si>
    <t>The Intouchables</t>
  </si>
  <si>
    <t>November 2, 2011 (France)</t>
  </si>
  <si>
    <t>Olivier Nakache</t>
  </si>
  <si>
    <t>Quad Productions</t>
  </si>
  <si>
    <t>Drive</t>
  </si>
  <si>
    <t>September 16, 2011 (United States)</t>
  </si>
  <si>
    <t>Green Lantern</t>
  </si>
  <si>
    <t>June 17, 2011 (United States)</t>
  </si>
  <si>
    <t>The Cabin in the Woods</t>
  </si>
  <si>
    <t>April 13, 2012 (United States)</t>
  </si>
  <si>
    <t>Kristen Connolly</t>
  </si>
  <si>
    <t>The Help</t>
  </si>
  <si>
    <t>August 10, 2011 (United States)</t>
  </si>
  <si>
    <t>Tate Taylor</t>
  </si>
  <si>
    <t>Crazy, Stupid, Love.</t>
  </si>
  <si>
    <t>July 29, 2011 (United States)</t>
  </si>
  <si>
    <t>Carousel Productions (II)</t>
  </si>
  <si>
    <t>No Strings Attached</t>
  </si>
  <si>
    <t>Elizabeth Meriwether</t>
  </si>
  <si>
    <t>Pirates of the Caribbean: on Stranger Tides</t>
  </si>
  <si>
    <t>May 20, 2011 (United States)</t>
  </si>
  <si>
    <t>Sucker Punch</t>
  </si>
  <si>
    <t>Warrior</t>
  </si>
  <si>
    <t>September 9, 2011 (United States)</t>
  </si>
  <si>
    <t>Kung Fu Panda 2</t>
  </si>
  <si>
    <t>May 26, 2011 (United States)</t>
  </si>
  <si>
    <t>Jennifer Yuh Nelson</t>
  </si>
  <si>
    <t>Friends with Benefits</t>
  </si>
  <si>
    <t>Keith Merryman</t>
  </si>
  <si>
    <t>Mila Kunis</t>
  </si>
  <si>
    <t>Immortals</t>
  </si>
  <si>
    <t>November 11, 2011 (United States)</t>
  </si>
  <si>
    <t>Charley Parlapanides</t>
  </si>
  <si>
    <t>Henry Cavill</t>
  </si>
  <si>
    <t>X-Men: First Class</t>
  </si>
  <si>
    <t>June 3, 2011 (United States)</t>
  </si>
  <si>
    <t>Contagion</t>
  </si>
  <si>
    <t>United Arab Emirates</t>
  </si>
  <si>
    <t>Bad Teacher</t>
  </si>
  <si>
    <t>June 24, 2011 (United States)</t>
  </si>
  <si>
    <t>Gene Stupnitsky</t>
  </si>
  <si>
    <t>In Time</t>
  </si>
  <si>
    <t>October 28, 2011 (United States)</t>
  </si>
  <si>
    <t>Justin Timberlake</t>
  </si>
  <si>
    <t>One Day</t>
  </si>
  <si>
    <t>August 19, 2011 (United States)</t>
  </si>
  <si>
    <t>Scream 4</t>
  </si>
  <si>
    <t>Shame</t>
  </si>
  <si>
    <t>January 13, 2012 (United Kingdom)</t>
  </si>
  <si>
    <t>Mission: Impossible - Ghost Protocol</t>
  </si>
  <si>
    <t>Super 8</t>
  </si>
  <si>
    <t>Elle Fanning</t>
  </si>
  <si>
    <t>We Need to Talk About Kevin</t>
  </si>
  <si>
    <t>October 21, 2011 (United Kingdom)</t>
  </si>
  <si>
    <t>Limitless</t>
  </si>
  <si>
    <t>Bradley Cooper</t>
  </si>
  <si>
    <t>Unknown</t>
  </si>
  <si>
    <t>Oliver Butcher</t>
  </si>
  <si>
    <t>Transformers: Dark of the Moon</t>
  </si>
  <si>
    <t>June 29, 2011 (United States)</t>
  </si>
  <si>
    <t>Cowboys &amp; Aliens</t>
  </si>
  <si>
    <t>Tinker Tailor Soldier Spy</t>
  </si>
  <si>
    <t>January 6, 2012 (United States)</t>
  </si>
  <si>
    <t>The Twilight Saga: Breaking Dawn - Part 1</t>
  </si>
  <si>
    <t>November 18, 2011 (United States)</t>
  </si>
  <si>
    <t>Thomas Dean Donnelly</t>
  </si>
  <si>
    <t>Jason Momoa</t>
  </si>
  <si>
    <t>Cars 2</t>
  </si>
  <si>
    <t>Rango</t>
  </si>
  <si>
    <t>March 4, 2011 (United States)</t>
  </si>
  <si>
    <t>Melancholia</t>
  </si>
  <si>
    <t>May 26, 2011 (Denmark)</t>
  </si>
  <si>
    <t>Source Code</t>
  </si>
  <si>
    <t>Ben Ripley</t>
  </si>
  <si>
    <t>Real Steel</t>
  </si>
  <si>
    <t>October 7, 2011 (United States)</t>
  </si>
  <si>
    <t>Horrible Bosses</t>
  </si>
  <si>
    <t>July 8, 2011 (United States)</t>
  </si>
  <si>
    <t>Michael Markowitz</t>
  </si>
  <si>
    <t>Rio</t>
  </si>
  <si>
    <t>The Skin I Live In</t>
  </si>
  <si>
    <t>September 2, 2011 (Spain)</t>
  </si>
  <si>
    <t>Thierry Jonquet</t>
  </si>
  <si>
    <t>Blue Haze Entertainment</t>
  </si>
  <si>
    <t>Sherlock Holmes: A Game of Shadows</t>
  </si>
  <si>
    <t>December 16, 2011 (United States)</t>
  </si>
  <si>
    <t>October 21, 2011 (United States)</t>
  </si>
  <si>
    <t>Sleeping Beauty</t>
  </si>
  <si>
    <t>December 2, 2011 (United States)</t>
  </si>
  <si>
    <t>Julia Leigh</t>
  </si>
  <si>
    <t>Screen Australia</t>
  </si>
  <si>
    <t>Tower Heist</t>
  </si>
  <si>
    <t>November 4, 2011 (United States)</t>
  </si>
  <si>
    <t>Paul</t>
  </si>
  <si>
    <t>We Bought a Zoo</t>
  </si>
  <si>
    <t>December 23, 2011 (United States)</t>
  </si>
  <si>
    <t>Rise of the Planet of the Apes</t>
  </si>
  <si>
    <t>August 5, 2011 (United States)</t>
  </si>
  <si>
    <t>Rupert Wyatt</t>
  </si>
  <si>
    <t>Rick Jaffa</t>
  </si>
  <si>
    <t>Your Highness</t>
  </si>
  <si>
    <t>April 8, 2011 (United States)</t>
  </si>
  <si>
    <t>The Lincoln Lawyer</t>
  </si>
  <si>
    <t>Brad Furman</t>
  </si>
  <si>
    <t>John Romano</t>
  </si>
  <si>
    <t>Colombiana</t>
  </si>
  <si>
    <t>Zoe Saldana</t>
  </si>
  <si>
    <t>Larry Crowne</t>
  </si>
  <si>
    <t>July 1, 2011 (United States)</t>
  </si>
  <si>
    <t>Abduction</t>
  </si>
  <si>
    <t>Shawn Christensen</t>
  </si>
  <si>
    <t>Taylor Lautner</t>
  </si>
  <si>
    <t>A Separation</t>
  </si>
  <si>
    <t>March 16, 2011 (Iran)</t>
  </si>
  <si>
    <t>Payman Maadi</t>
  </si>
  <si>
    <t>Asghar Farhadi Productions</t>
  </si>
  <si>
    <t>Hugo</t>
  </si>
  <si>
    <t>November 23, 2011 (United States)</t>
  </si>
  <si>
    <t>The Adjustment Bureau</t>
  </si>
  <si>
    <t>10 Years</t>
  </si>
  <si>
    <t>October 5, 2012 (United States)</t>
  </si>
  <si>
    <t>Anchor Bay Films</t>
  </si>
  <si>
    <t>The Tree of Life</t>
  </si>
  <si>
    <t>May 17, 2011 (France)</t>
  </si>
  <si>
    <t>Cottonwood Pictures</t>
  </si>
  <si>
    <t>The Deep Blue Sea</t>
  </si>
  <si>
    <t>November 25, 2011 (United Kingdom)</t>
  </si>
  <si>
    <t>Camberwell / Fly Films</t>
  </si>
  <si>
    <t>Killer Joe</t>
  </si>
  <si>
    <t>June 29, 2012 (United Kingdom)</t>
  </si>
  <si>
    <t>Kill the Irishman</t>
  </si>
  <si>
    <t>May 11, 2012 (Mexico)</t>
  </si>
  <si>
    <t>War Horse</t>
  </si>
  <si>
    <t>December 25, 2011 (United States)</t>
  </si>
  <si>
    <t>Jeremy Irvine</t>
  </si>
  <si>
    <t>The Change-Up</t>
  </si>
  <si>
    <t>The Raid: Redemption</t>
  </si>
  <si>
    <t>Gareth Evans</t>
  </si>
  <si>
    <t>Iko Uwais</t>
  </si>
  <si>
    <t>Indonesia</t>
  </si>
  <si>
    <t>Pt. Merantau Films</t>
  </si>
  <si>
    <t>Margin Call</t>
  </si>
  <si>
    <t>September 29, 2011 (Germany)</t>
  </si>
  <si>
    <t>J.C. Chandor</t>
  </si>
  <si>
    <t>Zachary Quinto</t>
  </si>
  <si>
    <t>Before The Door Pictures</t>
  </si>
  <si>
    <t>Martha Marcy May Marlene</t>
  </si>
  <si>
    <t>December 21, 2011 (Sweden)</t>
  </si>
  <si>
    <t>Sean Durkin</t>
  </si>
  <si>
    <t>Elizabeth Olsen</t>
  </si>
  <si>
    <t>Hanna</t>
  </si>
  <si>
    <t>Seth Lochhead</t>
  </si>
  <si>
    <t>50/50</t>
  </si>
  <si>
    <t>September 30, 2011 (United States)</t>
  </si>
  <si>
    <t>Will Reiser</t>
  </si>
  <si>
    <t>The Descendants</t>
  </si>
  <si>
    <t>December 9, 2011 (United States)</t>
  </si>
  <si>
    <t>The Adventures of Tintin</t>
  </si>
  <si>
    <t>HergÃ©</t>
  </si>
  <si>
    <t>The Darkest Hour</t>
  </si>
  <si>
    <t>Chris Gorak</t>
  </si>
  <si>
    <t>Jon Spaihts</t>
  </si>
  <si>
    <t>Final Destination 5</t>
  </si>
  <si>
    <t>August 12, 2011 (United States)</t>
  </si>
  <si>
    <t>Steven Quale</t>
  </si>
  <si>
    <t>Eric Heisserer</t>
  </si>
  <si>
    <t>Nicholas D'Agosto</t>
  </si>
  <si>
    <t>I Am Number Four</t>
  </si>
  <si>
    <t>October 14, 2011 (United States)</t>
  </si>
  <si>
    <t>Kenny Wormald</t>
  </si>
  <si>
    <t>You're Next</t>
  </si>
  <si>
    <t>August 23, 2013 (United States)</t>
  </si>
  <si>
    <t>Adam Wingard</t>
  </si>
  <si>
    <t>Simon Barrett</t>
  </si>
  <si>
    <t>Snoot Entertainment</t>
  </si>
  <si>
    <t>Zindagi Na Milegi Dobara</t>
  </si>
  <si>
    <t>July 15, 2011 (India)</t>
  </si>
  <si>
    <t>Zoya Akhtar</t>
  </si>
  <si>
    <t>Eros Worldwide</t>
  </si>
  <si>
    <t>The Hunter</t>
  </si>
  <si>
    <t>October 6, 2011 (Australia)</t>
  </si>
  <si>
    <t>Daniel Nettheim</t>
  </si>
  <si>
    <t>Alice Addison</t>
  </si>
  <si>
    <t>Matthijs van Heijningen Jr.</t>
  </si>
  <si>
    <t>Drive Angry</t>
  </si>
  <si>
    <t>February 25, 2011 (United States)</t>
  </si>
  <si>
    <t>Jack and Jill</t>
  </si>
  <si>
    <t>Ben Zook</t>
  </si>
  <si>
    <t>Zookeeper</t>
  </si>
  <si>
    <t>Nick Bakay</t>
  </si>
  <si>
    <t>The Hangover Part II</t>
  </si>
  <si>
    <t>Hall Pass</t>
  </si>
  <si>
    <t>Pete Jones</t>
  </si>
  <si>
    <t>The Best Exotic Marigold Hotel</t>
  </si>
  <si>
    <t>May 25, 2012 (United States)</t>
  </si>
  <si>
    <t>Blueprint Pictures</t>
  </si>
  <si>
    <t>The Grey</t>
  </si>
  <si>
    <t>January 27, 2012 (United States)</t>
  </si>
  <si>
    <t>Open Road Films (II)</t>
  </si>
  <si>
    <t>The Sitter</t>
  </si>
  <si>
    <t>Brian Gatewood</t>
  </si>
  <si>
    <t>Take Me Home Tonight</t>
  </si>
  <si>
    <t>Topher Grace</t>
  </si>
  <si>
    <t>The Mechanic</t>
  </si>
  <si>
    <t>Ghost Rider: Spirit of Vengeance</t>
  </si>
  <si>
    <t>Scott M. Gimple</t>
  </si>
  <si>
    <t>Battle Los Angeles</t>
  </si>
  <si>
    <t>March 11, 2011 (United States)</t>
  </si>
  <si>
    <t>Christopher Bertolini</t>
  </si>
  <si>
    <t>The Green Hornet</t>
  </si>
  <si>
    <t>January 14, 2011 (United States)</t>
  </si>
  <si>
    <t>Killer Elite</t>
  </si>
  <si>
    <t>Gary McKendry</t>
  </si>
  <si>
    <t>Matt Sherring</t>
  </si>
  <si>
    <t>Omnilab Media</t>
  </si>
  <si>
    <t>Shark Night</t>
  </si>
  <si>
    <t>Will Hayes</t>
  </si>
  <si>
    <t>Sara Paxton</t>
  </si>
  <si>
    <t>J. Edgar</t>
  </si>
  <si>
    <t>Dream House</t>
  </si>
  <si>
    <t>David Loucka</t>
  </si>
  <si>
    <t>Cliffjack Motion Pictures</t>
  </si>
  <si>
    <t>Haywire</t>
  </si>
  <si>
    <t>January 20, 2012 (United States)</t>
  </si>
  <si>
    <t>Gina Carano</t>
  </si>
  <si>
    <t>A Dangerous Method</t>
  </si>
  <si>
    <t>November 10, 2011 (Germany)</t>
  </si>
  <si>
    <t>The Muppets</t>
  </si>
  <si>
    <t>James Bobin</t>
  </si>
  <si>
    <t>The Smurfs</t>
  </si>
  <si>
    <t>The Ides of March</t>
  </si>
  <si>
    <t>Marti Noxon</t>
  </si>
  <si>
    <t>Soul Surfer</t>
  </si>
  <si>
    <t>Enticing Entertainment</t>
  </si>
  <si>
    <t>The Artist</t>
  </si>
  <si>
    <t>Studio 37</t>
  </si>
  <si>
    <t>Water for Elephants</t>
  </si>
  <si>
    <t>Oslo, August 31st</t>
  </si>
  <si>
    <t>August 31, 2011 (Norway)</t>
  </si>
  <si>
    <t>Pierre Drieu La Rochelle</t>
  </si>
  <si>
    <t>Motlys</t>
  </si>
  <si>
    <t>The Snowtown Murders</t>
  </si>
  <si>
    <t>May 19, 2011 (Australia)</t>
  </si>
  <si>
    <t>Justin Kurzel</t>
  </si>
  <si>
    <t>Shaun Grant</t>
  </si>
  <si>
    <t>Lucas Pittaway</t>
  </si>
  <si>
    <t>Carver Films</t>
  </si>
  <si>
    <t>Something Borrowed</t>
  </si>
  <si>
    <t>Jennie Snyder Urman</t>
  </si>
  <si>
    <t>The Human Centipede II (Full Sequence)</t>
  </si>
  <si>
    <t>November 2011 (Australia)</t>
  </si>
  <si>
    <t>Laurence R. Harvey</t>
  </si>
  <si>
    <t>Six Entertainment Company</t>
  </si>
  <si>
    <t>Cory Goodman</t>
  </si>
  <si>
    <t>Johnny English Reborn</t>
  </si>
  <si>
    <t>Hamish McColl</t>
  </si>
  <si>
    <t>The Inbetweeners</t>
  </si>
  <si>
    <t>August 17, 2011 (United Kingdom)</t>
  </si>
  <si>
    <t>Ben Palmer</t>
  </si>
  <si>
    <t>Iain Morris</t>
  </si>
  <si>
    <t>James Buckley</t>
  </si>
  <si>
    <t>Bucky Larson: Born to Be a Star</t>
  </si>
  <si>
    <t>Nick Swardson</t>
  </si>
  <si>
    <t>Diary of a Wimpy Kid: Rodrick Rules</t>
  </si>
  <si>
    <t>Gabe Sachs</t>
  </si>
  <si>
    <t>Kill List</t>
  </si>
  <si>
    <t>September 2, 2011 (United Kingdom)</t>
  </si>
  <si>
    <t>Ben Wheatley</t>
  </si>
  <si>
    <t>Neil Maskell</t>
  </si>
  <si>
    <t>Carnage</t>
  </si>
  <si>
    <t>November 18, 2011 (Spain)</t>
  </si>
  <si>
    <t>Yasmina Reza</t>
  </si>
  <si>
    <t>SBS Productions</t>
  </si>
  <si>
    <t>Attack the Block</t>
  </si>
  <si>
    <t>May 13, 2011 (United Kingdom)</t>
  </si>
  <si>
    <t>Joe Cornish</t>
  </si>
  <si>
    <t>John Boyega</t>
  </si>
  <si>
    <t>The Guard</t>
  </si>
  <si>
    <t>July 7, 2011 (Ireland)</t>
  </si>
  <si>
    <t>John Michael McDonagh</t>
  </si>
  <si>
    <t>Reprisal Films</t>
  </si>
  <si>
    <t>Young Adult</t>
  </si>
  <si>
    <t>The Devil's Double</t>
  </si>
  <si>
    <t>September 8, 2011 (Netherlands)</t>
  </si>
  <si>
    <t>Dominic Cooper</t>
  </si>
  <si>
    <t>Corsan</t>
  </si>
  <si>
    <t>Another Earth</t>
  </si>
  <si>
    <t>October 12, 2011 (France)</t>
  </si>
  <si>
    <t>Mike Cahill</t>
  </si>
  <si>
    <t>Brit Marling</t>
  </si>
  <si>
    <t>Artists Public Domain</t>
  </si>
  <si>
    <t>Perfect Sense</t>
  </si>
  <si>
    <t>October 7, 2011 (United Kingdom)</t>
  </si>
  <si>
    <t>Kim Fupz Aakeson</t>
  </si>
  <si>
    <t>Like Crazy</t>
  </si>
  <si>
    <t>January 27, 2012 (United Kingdom)</t>
  </si>
  <si>
    <t>Drake Doremus</t>
  </si>
  <si>
    <t>Felicity Jones</t>
  </si>
  <si>
    <t>What's Your Number?</t>
  </si>
  <si>
    <t>Mark Mylod</t>
  </si>
  <si>
    <t>Karyn Bosnak</t>
  </si>
  <si>
    <t>Detachment</t>
  </si>
  <si>
    <t>February 1, 2012 (France)</t>
  </si>
  <si>
    <t>Carl Lund</t>
  </si>
  <si>
    <t>Paper Street Films</t>
  </si>
  <si>
    <t>Gnomeo &amp; Juliet</t>
  </si>
  <si>
    <t>Rob Sprackling</t>
  </si>
  <si>
    <t>Puss in Boots</t>
  </si>
  <si>
    <t>Tom Wheeler</t>
  </si>
  <si>
    <t>Beastly</t>
  </si>
  <si>
    <t>Daniel Barnz</t>
  </si>
  <si>
    <t>The Art of Getting by</t>
  </si>
  <si>
    <t>Gavin Wiesen</t>
  </si>
  <si>
    <t>Goldcrest Pictures</t>
  </si>
  <si>
    <t>My Week with Marilyn</t>
  </si>
  <si>
    <t>Simon Curtis</t>
  </si>
  <si>
    <t>Adrian Hodges</t>
  </si>
  <si>
    <t>This Must Be the Place</t>
  </si>
  <si>
    <t>August 24, 2011 (France)</t>
  </si>
  <si>
    <t>Paolo Sorrentino</t>
  </si>
  <si>
    <t>Indigo Film</t>
  </si>
  <si>
    <t>Butter</t>
  </si>
  <si>
    <t>October 18, 2012 (Russia)</t>
  </si>
  <si>
    <t>Jason A. Micallef</t>
  </si>
  <si>
    <t>Hurwitz Creative</t>
  </si>
  <si>
    <t>Bernie</t>
  </si>
  <si>
    <t>June 22, 2012 (Iceland)</t>
  </si>
  <si>
    <t>Skip Hollandsworth</t>
  </si>
  <si>
    <t>Mandalay Vision</t>
  </si>
  <si>
    <t>Season of the Witch</t>
  </si>
  <si>
    <t>Bragi F. Schut</t>
  </si>
  <si>
    <t>Silent House</t>
  </si>
  <si>
    <t>March 9, 2012 (United States)</t>
  </si>
  <si>
    <t>Gustavo HernÃ¡ndez</t>
  </si>
  <si>
    <t>Elle Driver</t>
  </si>
  <si>
    <t>Winnie the Pooh</t>
  </si>
  <si>
    <t>Hobo with a Shotgun</t>
  </si>
  <si>
    <t>May 12, 2011 (Netherlands)</t>
  </si>
  <si>
    <t>Jason Eisener</t>
  </si>
  <si>
    <t>John Davies</t>
  </si>
  <si>
    <t>The Eagle</t>
  </si>
  <si>
    <t>The Rum Diary</t>
  </si>
  <si>
    <t>Spy Kids 4-D: All the Time in the World</t>
  </si>
  <si>
    <t>The Divide</t>
  </si>
  <si>
    <t>April 20, 2012 (United Kingdom)</t>
  </si>
  <si>
    <t>Karl Mueller</t>
  </si>
  <si>
    <t>Preferred Content</t>
  </si>
  <si>
    <t>Red Riding Hood</t>
  </si>
  <si>
    <t>The Roommate</t>
  </si>
  <si>
    <t>Christian E. Christiansen</t>
  </si>
  <si>
    <t>Sonny Mallhi</t>
  </si>
  <si>
    <t>Minka Kelly</t>
  </si>
  <si>
    <t>Salmon Fishing in the Yemen</t>
  </si>
  <si>
    <t>Monte Carlo</t>
  </si>
  <si>
    <t>Selena Gomez</t>
  </si>
  <si>
    <t>The Rite</t>
  </si>
  <si>
    <t>Michael Petroni</t>
  </si>
  <si>
    <t>Colin O'Donoghue</t>
  </si>
  <si>
    <t>New Year's Eve</t>
  </si>
  <si>
    <t>Sound of My Voice</t>
  </si>
  <si>
    <t>August 3, 2012 (United Kingdom)</t>
  </si>
  <si>
    <t>Zal Batmanglij</t>
  </si>
  <si>
    <t>Christopher Denham</t>
  </si>
  <si>
    <t>Skyscraper Films</t>
  </si>
  <si>
    <t>W.E.</t>
  </si>
  <si>
    <t>January 20, 2012 (United Kingdom)</t>
  </si>
  <si>
    <t>Semtex Films</t>
  </si>
  <si>
    <t>Goon</t>
  </si>
  <si>
    <t>February 24, 2012 (Canada)</t>
  </si>
  <si>
    <t>No Trace Camping</t>
  </si>
  <si>
    <t>Extremely Loud &amp; Incredibly Close</t>
  </si>
  <si>
    <t>Thomas Horn</t>
  </si>
  <si>
    <t>Alvin and the Chipmunks: Chipwrecked</t>
  </si>
  <si>
    <t>House of Tolerance</t>
  </si>
  <si>
    <t>November 25, 2011 (United States)</t>
  </si>
  <si>
    <t>Bertrand Bonello</t>
  </si>
  <si>
    <t>NoÃ©mie Lvovsky</t>
  </si>
  <si>
    <t>Les Films du Lendemain</t>
  </si>
  <si>
    <t>Our Idiot Brother</t>
  </si>
  <si>
    <t>Jesse Peretz</t>
  </si>
  <si>
    <t>Big Beach Films</t>
  </si>
  <si>
    <t>Weekend</t>
  </si>
  <si>
    <t>November 4, 2011 (United Kingdom)</t>
  </si>
  <si>
    <t>Andrew Haigh</t>
  </si>
  <si>
    <t>Tom Cullen</t>
  </si>
  <si>
    <t>EM Media</t>
  </si>
  <si>
    <t>July 25, 2012 (France)</t>
  </si>
  <si>
    <t>Sanctum</t>
  </si>
  <si>
    <t>Alister Grierson</t>
  </si>
  <si>
    <t>John Garvin</t>
  </si>
  <si>
    <t>Rhys Wakefield</t>
  </si>
  <si>
    <t>The Big Year</t>
  </si>
  <si>
    <t>Jo NesbÃ¸'s Headhunters</t>
  </si>
  <si>
    <t>August 26, 2011 (Norway)</t>
  </si>
  <si>
    <t>Morten Tyldum</t>
  </si>
  <si>
    <t>Ulf Ryberg</t>
  </si>
  <si>
    <t>Aksel Hennie</t>
  </si>
  <si>
    <t>Straw Dogs</t>
  </si>
  <si>
    <t>Red State</t>
  </si>
  <si>
    <t>September 30, 2011 (United Kingdom)</t>
  </si>
  <si>
    <t>Michael Parks</t>
  </si>
  <si>
    <t>NVSH Productions</t>
  </si>
  <si>
    <t>October 21, 2011 (Bulgaria)</t>
  </si>
  <si>
    <t>Karl Gajdusek</t>
  </si>
  <si>
    <t>Machine Gun Preacher</t>
  </si>
  <si>
    <t>November 2, 2011 (United Kingdom)</t>
  </si>
  <si>
    <t>Jason Keller</t>
  </si>
  <si>
    <t>From Up on Poppy Hill</t>
  </si>
  <si>
    <t>July 16, 2011 (Japan)</t>
  </si>
  <si>
    <t>TetsurÃ´ Sayama</t>
  </si>
  <si>
    <t>Sarah Bolger</t>
  </si>
  <si>
    <t>30 Minutes or Less</t>
  </si>
  <si>
    <t>Michael Diliberti</t>
  </si>
  <si>
    <t>The Iron Lady</t>
  </si>
  <si>
    <t>January 13, 2012 (United States)</t>
  </si>
  <si>
    <t>Abi Morgan</t>
  </si>
  <si>
    <t>DJ Films</t>
  </si>
  <si>
    <t>Your Sister's Sister</t>
  </si>
  <si>
    <t>Lynn Shelton</t>
  </si>
  <si>
    <t>Ada Films</t>
  </si>
  <si>
    <t>Mr. Popper's Penguins</t>
  </si>
  <si>
    <t>Texas Killing Fields</t>
  </si>
  <si>
    <t>Ami Canaan Mann</t>
  </si>
  <si>
    <t>Don Ferrarone</t>
  </si>
  <si>
    <t>Take This Waltz</t>
  </si>
  <si>
    <t>July 6, 2012 (Canada)</t>
  </si>
  <si>
    <t>Joe's Daughter</t>
  </si>
  <si>
    <t>A Good Old Fashioned Orgy</t>
  </si>
  <si>
    <t>October 27, 2011 (Russia)</t>
  </si>
  <si>
    <t>Alex Gregory</t>
  </si>
  <si>
    <t>Jason Sudeikis</t>
  </si>
  <si>
    <t>Special Forces</t>
  </si>
  <si>
    <t>StÃ©phane Rybojad</t>
  </si>
  <si>
    <t>Easy Company</t>
  </si>
  <si>
    <t>Courageous</t>
  </si>
  <si>
    <t>Jin ling shi san chai</t>
  </si>
  <si>
    <t>December 16, 2011 (China)</t>
  </si>
  <si>
    <t>Apollo 18</t>
  </si>
  <si>
    <t>Gonzalo LÃ³pez-Gallego</t>
  </si>
  <si>
    <t>Brian Miller</t>
  </si>
  <si>
    <t>Warren Christie</t>
  </si>
  <si>
    <t>October 28, 2011 (United Kingdom)</t>
  </si>
  <si>
    <t>Rhys Ifans</t>
  </si>
  <si>
    <t>Hop</t>
  </si>
  <si>
    <t>Russell Brand</t>
  </si>
  <si>
    <t>Atlas Shrugged: Part I</t>
  </si>
  <si>
    <t>Paul Johansson</t>
  </si>
  <si>
    <t>Brian Patrick O'Toole</t>
  </si>
  <si>
    <t>Taylor Schilling</t>
  </si>
  <si>
    <t>Atlas Productions</t>
  </si>
  <si>
    <t>Coriolanus</t>
  </si>
  <si>
    <t>Hermetof Pictures</t>
  </si>
  <si>
    <t>Elles</t>
  </si>
  <si>
    <t>Malgorzata Szumowska</t>
  </si>
  <si>
    <t>Tine Byrckel</t>
  </si>
  <si>
    <t>Slot Machine</t>
  </si>
  <si>
    <t>Angels Crest</t>
  </si>
  <si>
    <t>December 30, 2011 (United States)</t>
  </si>
  <si>
    <t>Gaby Dellal</t>
  </si>
  <si>
    <t>Leslie Schwartz</t>
  </si>
  <si>
    <t>Process Film</t>
  </si>
  <si>
    <t>Happy Feet Two</t>
  </si>
  <si>
    <t>Hysteria</t>
  </si>
  <si>
    <t>December 14, 2011 (France)</t>
  </si>
  <si>
    <t>Tanya Wexler</t>
  </si>
  <si>
    <t>Stephen Dyer</t>
  </si>
  <si>
    <t>Maggie Gyllenhaal</t>
  </si>
  <si>
    <t>Informant Media</t>
  </si>
  <si>
    <t>The Beaver</t>
  </si>
  <si>
    <t>May 19, 2011 (Germany)</t>
  </si>
  <si>
    <t>Kyle Killen</t>
  </si>
  <si>
    <t>The Prey</t>
  </si>
  <si>
    <t>June 7, 2013 (United States)</t>
  </si>
  <si>
    <t>Laurent Turner</t>
  </si>
  <si>
    <t>Albert Dupontel</t>
  </si>
  <si>
    <t>Brio Films</t>
  </si>
  <si>
    <t>November 11, 2011 (United Kingdom)</t>
  </si>
  <si>
    <t>Kaya Scodelario</t>
  </si>
  <si>
    <t>Win Win</t>
  </si>
  <si>
    <t>Rockstar</t>
  </si>
  <si>
    <t>Ranbir Kapoor</t>
  </si>
  <si>
    <t>Big Mommas: Like Father, Like Son</t>
  </si>
  <si>
    <t>Matthew Fogel</t>
  </si>
  <si>
    <t>Tyrannosaur</t>
  </si>
  <si>
    <t>October 7, 2011 (Ireland)</t>
  </si>
  <si>
    <t>Once Upon a Time in Anatolia</t>
  </si>
  <si>
    <t>September 23, 2011 (Turkey)</t>
  </si>
  <si>
    <t>Nuri Bilge Ceylan</t>
  </si>
  <si>
    <t>Ercan Kesal</t>
  </si>
  <si>
    <t>Muhammet Uzuner</t>
  </si>
  <si>
    <t>Turkey</t>
  </si>
  <si>
    <t>NBC Film</t>
  </si>
  <si>
    <t>The Dilemma</t>
  </si>
  <si>
    <t>Dolphin Tale</t>
  </si>
  <si>
    <t>Karen Janszen</t>
  </si>
  <si>
    <t>May 4, 2012 (United States)</t>
  </si>
  <si>
    <t>Marvel Studios</t>
  </si>
  <si>
    <t>Django Unchained</t>
  </si>
  <si>
    <t>December 25, 2012 (United States)</t>
  </si>
  <si>
    <t>The Hobbit: An Unexpected Journey</t>
  </si>
  <si>
    <t>December 14, 2012 (United States)</t>
  </si>
  <si>
    <t>The Hunger Games</t>
  </si>
  <si>
    <t>March 23, 2012 (United States)</t>
  </si>
  <si>
    <t>The Dark Knight Rises</t>
  </si>
  <si>
    <t>July 20, 2012 (United States)</t>
  </si>
  <si>
    <t>Pitch Perfect</t>
  </si>
  <si>
    <t>Jason Moore</t>
  </si>
  <si>
    <t>Kay Cannon</t>
  </si>
  <si>
    <t>Anna Kendrick</t>
  </si>
  <si>
    <t>Brownstone Productions (II)</t>
  </si>
  <si>
    <t>This Is 40</t>
  </si>
  <si>
    <t>December 21, 2012 (United States)</t>
  </si>
  <si>
    <t>The Hunt</t>
  </si>
  <si>
    <t>January 10, 2013 (Denmark)</t>
  </si>
  <si>
    <t>Tobias Lindholm</t>
  </si>
  <si>
    <t>Danmarks Radio (DR)</t>
  </si>
  <si>
    <t>Prometheus</t>
  </si>
  <si>
    <t>June 8, 2012 (United States)</t>
  </si>
  <si>
    <t>Moonrise Kingdom</t>
  </si>
  <si>
    <t>June 29, 2012 (United States)</t>
  </si>
  <si>
    <t>Jared Gilman</t>
  </si>
  <si>
    <t>The Impossible</t>
  </si>
  <si>
    <t>January 4, 2013 (United States)</t>
  </si>
  <si>
    <t>Mediaset EspaÃ±a</t>
  </si>
  <si>
    <t>Argo</t>
  </si>
  <si>
    <t>October 12, 2012 (United States)</t>
  </si>
  <si>
    <t>Chris Terrio</t>
  </si>
  <si>
    <t>The Twilight Saga: Breaking Dawn - Part 2</t>
  </si>
  <si>
    <t>November 16, 2012 (United States)</t>
  </si>
  <si>
    <t>Jack Reacher</t>
  </si>
  <si>
    <t>Lee Child</t>
  </si>
  <si>
    <t>Zero Dark Thirty</t>
  </si>
  <si>
    <t>January 11, 2013 (United States)</t>
  </si>
  <si>
    <t>Jessica Chastain</t>
  </si>
  <si>
    <t>Cloud Atlas</t>
  </si>
  <si>
    <t>October 26, 2012 (United States)</t>
  </si>
  <si>
    <t>David Mitchell</t>
  </si>
  <si>
    <t>Cloud Atlas Productions</t>
  </si>
  <si>
    <t>Skyfall</t>
  </si>
  <si>
    <t>November 9, 2012 (United States)</t>
  </si>
  <si>
    <t>The Perks of Being a Wallflower</t>
  </si>
  <si>
    <t>The Amazing Spider-Man</t>
  </si>
  <si>
    <t>July 3, 2012 (United States)</t>
  </si>
  <si>
    <t>Andrew Garfield</t>
  </si>
  <si>
    <t>Silver Linings Playbook</t>
  </si>
  <si>
    <t>Snow White and the Huntsman</t>
  </si>
  <si>
    <t>June 1, 2012 (United States)</t>
  </si>
  <si>
    <t>Rupert Sanders</t>
  </si>
  <si>
    <t>Evan Daugherty</t>
  </si>
  <si>
    <t>Roth Films</t>
  </si>
  <si>
    <t>The Master</t>
  </si>
  <si>
    <t>September 21, 2012 (United States)</t>
  </si>
  <si>
    <t>Looper</t>
  </si>
  <si>
    <t>September 28, 2012 (United States)</t>
  </si>
  <si>
    <t>Killing Them Softly</t>
  </si>
  <si>
    <t>November 30, 2012 (United States)</t>
  </si>
  <si>
    <t>Plan B Entertainment</t>
  </si>
  <si>
    <t>Flight</t>
  </si>
  <si>
    <t>November 2, 2012 (United States)</t>
  </si>
  <si>
    <t>21 Jump Street</t>
  </si>
  <si>
    <t>March 16, 2012 (United States)</t>
  </si>
  <si>
    <t>Ted</t>
  </si>
  <si>
    <t>Seth MacFarlane</t>
  </si>
  <si>
    <t>Sinister</t>
  </si>
  <si>
    <t>This Means War</t>
  </si>
  <si>
    <t>Overbrook Entertainment</t>
  </si>
  <si>
    <t>That's My Boy</t>
  </si>
  <si>
    <t>June 15, 2012 (United States)</t>
  </si>
  <si>
    <t>David Caspe</t>
  </si>
  <si>
    <t>Lincoln</t>
  </si>
  <si>
    <t>Brave</t>
  </si>
  <si>
    <t>June 22, 2012 (United States)</t>
  </si>
  <si>
    <t>Mark Andrews</t>
  </si>
  <si>
    <t>Kelly Macdonald</t>
  </si>
  <si>
    <t>The Place Beyond the Pines</t>
  </si>
  <si>
    <t>April 19, 2013 (United States)</t>
  </si>
  <si>
    <t>Dredd</t>
  </si>
  <si>
    <t>Dark Shadows</t>
  </si>
  <si>
    <t>May 11, 2012 (United States)</t>
  </si>
  <si>
    <t>Seth Grahame-Smith</t>
  </si>
  <si>
    <t>John Carter</t>
  </si>
  <si>
    <t>Taylor Kitsch</t>
  </si>
  <si>
    <t>Battleship</t>
  </si>
  <si>
    <t>May 18, 2012 (United States)</t>
  </si>
  <si>
    <t>Alexander SkarsgÃ¥rd</t>
  </si>
  <si>
    <t>Magic Mike</t>
  </si>
  <si>
    <t>Reid Carolin</t>
  </si>
  <si>
    <t>Iron Horse Entertainment (II)</t>
  </si>
  <si>
    <t>Hotel Transylvania</t>
  </si>
  <si>
    <t>Genndy Tartakovsky</t>
  </si>
  <si>
    <t>Peter Baynham</t>
  </si>
  <si>
    <t>Lawless</t>
  </si>
  <si>
    <t>August 29, 2012 (United States)</t>
  </si>
  <si>
    <t>Spring Breakers</t>
  </si>
  <si>
    <t>March 22, 2013 (United States)</t>
  </si>
  <si>
    <t>Vanessa Hudgens</t>
  </si>
  <si>
    <t>Underworld: Awakening</t>
  </si>
  <si>
    <t>MÃ¥ns MÃ¥rlind</t>
  </si>
  <si>
    <t>Piranha 3DD</t>
  </si>
  <si>
    <t>July 14, 2012 (Japan)</t>
  </si>
  <si>
    <t>Danielle Panabaker</t>
  </si>
  <si>
    <t>Safe House</t>
  </si>
  <si>
    <t>February 10, 2012 (United States)</t>
  </si>
  <si>
    <t>David Guggenheim</t>
  </si>
  <si>
    <t>Seeking a Friend for the End of the World</t>
  </si>
  <si>
    <t>Lore</t>
  </si>
  <si>
    <t>September 20, 2012 (Australia)</t>
  </si>
  <si>
    <t>Saskia Rosendahl</t>
  </si>
  <si>
    <t>Rohfilm</t>
  </si>
  <si>
    <t>The Bourne Legacy</t>
  </si>
  <si>
    <t>August 10, 2012 (United States)</t>
  </si>
  <si>
    <t>Abraham Lincoln: Vampire Hunter</t>
  </si>
  <si>
    <t>Benjamin Walker</t>
  </si>
  <si>
    <t>Abraham Productions</t>
  </si>
  <si>
    <t>Wreck-It Ralph</t>
  </si>
  <si>
    <t>Rich Moore</t>
  </si>
  <si>
    <t>August 3, 2012 (United States)</t>
  </si>
  <si>
    <t>March 2, 2012 (United States)</t>
  </si>
  <si>
    <t>Nima Nourizadeh</t>
  </si>
  <si>
    <t>Matt Drake</t>
  </si>
  <si>
    <t>Thomas Mann</t>
  </si>
  <si>
    <t>Green Hat Films</t>
  </si>
  <si>
    <t>American Reunion</t>
  </si>
  <si>
    <t>April 6, 2012 (United States)</t>
  </si>
  <si>
    <t>Wanderlust</t>
  </si>
  <si>
    <t>February 24, 2012 (United States)</t>
  </si>
  <si>
    <t>A Hot Dog</t>
  </si>
  <si>
    <t>Savages</t>
  </si>
  <si>
    <t>July 6, 2012 (United States)</t>
  </si>
  <si>
    <t>Life of Pi</t>
  </si>
  <si>
    <t>November 21, 2012 (United States)</t>
  </si>
  <si>
    <t>Yann Martel</t>
  </si>
  <si>
    <t>Suraj Sharma</t>
  </si>
  <si>
    <t>September 7, 2012 (United Kingdom)</t>
  </si>
  <si>
    <t>Resident Evil: Retribution</t>
  </si>
  <si>
    <t>September 14, 2012 (United States)</t>
  </si>
  <si>
    <t>Constantin Film International</t>
  </si>
  <si>
    <t>Men in Black 3</t>
  </si>
  <si>
    <t>Journey 2: The Mysterious Island</t>
  </si>
  <si>
    <t>Brad Peyton</t>
  </si>
  <si>
    <t>Brian Gunn</t>
  </si>
  <si>
    <t>Seven Psychopaths</t>
  </si>
  <si>
    <t>Rock of Ages</t>
  </si>
  <si>
    <t>Julianne Hough</t>
  </si>
  <si>
    <t>The Dictator</t>
  </si>
  <si>
    <t>May 16, 2012 (United States)</t>
  </si>
  <si>
    <t>The Watch</t>
  </si>
  <si>
    <t>July 27, 2012 (United States)</t>
  </si>
  <si>
    <t>Jared Stern</t>
  </si>
  <si>
    <t>The Expendables 2</t>
  </si>
  <si>
    <t>August 17, 2012 (United States)</t>
  </si>
  <si>
    <t>Safety Not Guaranteed</t>
  </si>
  <si>
    <t>June 15, 2012 (Canada)</t>
  </si>
  <si>
    <t>Colin Trevorrow</t>
  </si>
  <si>
    <t>Derek Connolly</t>
  </si>
  <si>
    <t>Aubrey Plaza</t>
  </si>
  <si>
    <t>Chronicle</t>
  </si>
  <si>
    <t>February 3, 2012 (United States)</t>
  </si>
  <si>
    <t>Josh Trank</t>
  </si>
  <si>
    <t>Max Landis</t>
  </si>
  <si>
    <t>Dane DeHaan</t>
  </si>
  <si>
    <t>Dan Bradley</t>
  </si>
  <si>
    <t>End of Watch</t>
  </si>
  <si>
    <t>Exclusive Media Group</t>
  </si>
  <si>
    <t>Wrath of the Titans</t>
  </si>
  <si>
    <t>March 30, 2012 (United States)</t>
  </si>
  <si>
    <t>Dan Mazeau</t>
  </si>
  <si>
    <t>Mud</t>
  </si>
  <si>
    <t>May 10, 2013 (United States)</t>
  </si>
  <si>
    <t>The Lorax</t>
  </si>
  <si>
    <t>Chris Renaud</t>
  </si>
  <si>
    <t>Man on a Ledge</t>
  </si>
  <si>
    <t>Asger Leth</t>
  </si>
  <si>
    <t>Pablo F. Fenjves</t>
  </si>
  <si>
    <t>Diary of a Wimpy Kid: Dog Days</t>
  </si>
  <si>
    <t>The Lucky One</t>
  </si>
  <si>
    <t>April 20, 2012 (United States)</t>
  </si>
  <si>
    <t>Rise of the Guardians</t>
  </si>
  <si>
    <t>Peter Ramsey</t>
  </si>
  <si>
    <t>The Iceman</t>
  </si>
  <si>
    <t>May 2, 2013 (Lebanon)</t>
  </si>
  <si>
    <t>Ariel Vromen</t>
  </si>
  <si>
    <t>Morgan Land</t>
  </si>
  <si>
    <t>Bleiberg Entertainment</t>
  </si>
  <si>
    <t>Maniac</t>
  </si>
  <si>
    <t>January 2, 2013 (France)</t>
  </si>
  <si>
    <t>La Petite Reine</t>
  </si>
  <si>
    <t>Byzantium</t>
  </si>
  <si>
    <t>May 31, 2013 (United Kingdom)</t>
  </si>
  <si>
    <t>Moira Buffini</t>
  </si>
  <si>
    <t>Demarest Films</t>
  </si>
  <si>
    <t>Frances Ha</t>
  </si>
  <si>
    <t>August 23, 2013 (Brazil)</t>
  </si>
  <si>
    <t>Greta Gerwig</t>
  </si>
  <si>
    <t>Pine District Pictures</t>
  </si>
  <si>
    <t>Madagascar 3: Europe's Most Wanted</t>
  </si>
  <si>
    <t>The Five-Year Engagement</t>
  </si>
  <si>
    <t>April 27, 2012 (United States)</t>
  </si>
  <si>
    <t>House at the End of the Street</t>
  </si>
  <si>
    <t>Mark Tonderai</t>
  </si>
  <si>
    <t>The Sessions</t>
  </si>
  <si>
    <t>Ben Lewin</t>
  </si>
  <si>
    <t>The Woman in Black</t>
  </si>
  <si>
    <t>Susan Hill</t>
  </si>
  <si>
    <t>The Three Stooges</t>
  </si>
  <si>
    <t>Mike Cerrone</t>
  </si>
  <si>
    <t>Sean Hayes</t>
  </si>
  <si>
    <t>Think Like a Man</t>
  </si>
  <si>
    <t>The Vow</t>
  </si>
  <si>
    <t>Michael Sucsy</t>
  </si>
  <si>
    <t>Taken 2</t>
  </si>
  <si>
    <t>Compliance</t>
  </si>
  <si>
    <t>September 26, 2012 (France)</t>
  </si>
  <si>
    <t>Craig Zobel</t>
  </si>
  <si>
    <t>Ann Dowd</t>
  </si>
  <si>
    <t>Bad Cop Bad Cop Film Productions</t>
  </si>
  <si>
    <t>Rust and Bone</t>
  </si>
  <si>
    <t>May 17, 2012 (Belgium)</t>
  </si>
  <si>
    <t>The Company You Keep</t>
  </si>
  <si>
    <t>April 26, 2013 (United States)</t>
  </si>
  <si>
    <t>Hit and Run</t>
  </si>
  <si>
    <t>August 22, 2012 (United States)</t>
  </si>
  <si>
    <t>David Palmer</t>
  </si>
  <si>
    <t>Act of Valor</t>
  </si>
  <si>
    <t>Mike McCoy</t>
  </si>
  <si>
    <t>Kurt Johnstad</t>
  </si>
  <si>
    <t>Alex Veadov</t>
  </si>
  <si>
    <t>Passion</t>
  </si>
  <si>
    <t>August 30, 2013 (United States)</t>
  </si>
  <si>
    <t>On the Road</t>
  </si>
  <si>
    <t>May 23, 2012 (France)</t>
  </si>
  <si>
    <t>Jack Kerouac</t>
  </si>
  <si>
    <t>Bullet to the Head</t>
  </si>
  <si>
    <t>February 1, 2013 (United States)</t>
  </si>
  <si>
    <t>IM Global</t>
  </si>
  <si>
    <t>LOL</t>
  </si>
  <si>
    <t>March 1, 2012 (Singapore)</t>
  </si>
  <si>
    <t>Lisa Azuelos</t>
  </si>
  <si>
    <t>Double Feature Films</t>
  </si>
  <si>
    <t>Gone</t>
  </si>
  <si>
    <t>Heitor Dhalia</t>
  </si>
  <si>
    <t>The First Time</t>
  </si>
  <si>
    <t>February 7, 2013 (Russia)</t>
  </si>
  <si>
    <t>Dylan O'Brien</t>
  </si>
  <si>
    <t>Ice Age: Continental Drift</t>
  </si>
  <si>
    <t>July 13, 2012 (United States)</t>
  </si>
  <si>
    <t>Steve Martino</t>
  </si>
  <si>
    <t>V/H/S</t>
  </si>
  <si>
    <t>September 6, 2012 (Russia)</t>
  </si>
  <si>
    <t>Brad Miska</t>
  </si>
  <si>
    <t>Calvin Reeder</t>
  </si>
  <si>
    <t>8383 Productions</t>
  </si>
  <si>
    <t>No One Lives</t>
  </si>
  <si>
    <t>David Cohen</t>
  </si>
  <si>
    <t>Luke Evans</t>
  </si>
  <si>
    <t>Milk &amp; Media</t>
  </si>
  <si>
    <t>Mirror Mirror</t>
  </si>
  <si>
    <t>Lily Collins</t>
  </si>
  <si>
    <t>About Cherry</t>
  </si>
  <si>
    <t>August 9, 2012 (United States)</t>
  </si>
  <si>
    <t>Stephen Elliott</t>
  </si>
  <si>
    <t>Ashley Hinshaw</t>
  </si>
  <si>
    <t>Enderby Entertainment</t>
  </si>
  <si>
    <t>Hitchcock</t>
  </si>
  <si>
    <t>The Lords of Salem</t>
  </si>
  <si>
    <t>April 18, 2013 (Russia)</t>
  </si>
  <si>
    <t>Sheri Moon Zombie</t>
  </si>
  <si>
    <t>Alliance</t>
  </si>
  <si>
    <t>Step Up Revolution</t>
  </si>
  <si>
    <t>Scott Speer</t>
  </si>
  <si>
    <t>Amanda Brody</t>
  </si>
  <si>
    <t>Kathryn McCormick</t>
  </si>
  <si>
    <t>Ruby Sparks</t>
  </si>
  <si>
    <t>September 6, 2012 (Portugal)</t>
  </si>
  <si>
    <t>Zoe Kazan</t>
  </si>
  <si>
    <t>Paul Dano</t>
  </si>
  <si>
    <t>Stuck in Love.</t>
  </si>
  <si>
    <t>May 2, 2013 (Israel)</t>
  </si>
  <si>
    <t>Josh Boone</t>
  </si>
  <si>
    <t>The Paperboy</t>
  </si>
  <si>
    <t>October 17, 2012 (Belgium)</t>
  </si>
  <si>
    <t>The Possession</t>
  </si>
  <si>
    <t>August 31, 2012 (United States)</t>
  </si>
  <si>
    <t>Juliet Snowden</t>
  </si>
  <si>
    <t>Natasha Calis</t>
  </si>
  <si>
    <t>Ghost House Pictures</t>
  </si>
  <si>
    <t>Silent Hill: Revelation</t>
  </si>
  <si>
    <t>M.J. Bassett</t>
  </si>
  <si>
    <t>Adelaide Clemens</t>
  </si>
  <si>
    <t>The Brass Teapot</t>
  </si>
  <si>
    <t>April 15, 2013 (United States)</t>
  </si>
  <si>
    <t>Ramaa Mosley</t>
  </si>
  <si>
    <t>Tim Macy</t>
  </si>
  <si>
    <t>Atlantic Pictures (II)</t>
  </si>
  <si>
    <t>Alex Cross</t>
  </si>
  <si>
    <t>October 19, 2012 (United States)</t>
  </si>
  <si>
    <t>Marc Moss</t>
  </si>
  <si>
    <t>Block / Hanson</t>
  </si>
  <si>
    <t>Amour</t>
  </si>
  <si>
    <t>September 20, 2012 (Germany)</t>
  </si>
  <si>
    <t>Jean-Louis Trintignant</t>
  </si>
  <si>
    <t>What to Expect When You're Expecting</t>
  </si>
  <si>
    <t>Trouble with the Curve</t>
  </si>
  <si>
    <t>Robert Lorenz</t>
  </si>
  <si>
    <t>Randy Brown</t>
  </si>
  <si>
    <t>Here Comes the Boom</t>
  </si>
  <si>
    <t>The Collection</t>
  </si>
  <si>
    <t>John Dies at the End</t>
  </si>
  <si>
    <t>December 27, 2012 (United States)</t>
  </si>
  <si>
    <t>Chase Williamson</t>
  </si>
  <si>
    <t>M3 Alliance</t>
  </si>
  <si>
    <t>To Rome with Love</t>
  </si>
  <si>
    <t>The Giant Mechanical Man</t>
  </si>
  <si>
    <t>Lee Kirk</t>
  </si>
  <si>
    <t>Jenna Fischer</t>
  </si>
  <si>
    <t>Votiv Films</t>
  </si>
  <si>
    <t>ParaNorman</t>
  </si>
  <si>
    <t>Chris Butler</t>
  </si>
  <si>
    <t>Contraband</t>
  </si>
  <si>
    <t>Baltasar KormÃ¡kur</t>
  </si>
  <si>
    <t>Aaron Guzikowski</t>
  </si>
  <si>
    <t>Red Lights</t>
  </si>
  <si>
    <t>March 2, 2012 (Spain)</t>
  </si>
  <si>
    <t>Arbitrage</t>
  </si>
  <si>
    <t>Nicholas Jarecki</t>
  </si>
  <si>
    <t>The Man with the Iron Fists</t>
  </si>
  <si>
    <t>RZA</t>
  </si>
  <si>
    <t>Arcade Pictures</t>
  </si>
  <si>
    <t>Cosmopolis</t>
  </si>
  <si>
    <t>May 25, 2012 (France)</t>
  </si>
  <si>
    <t>Alfama Films</t>
  </si>
  <si>
    <t>The Campaign</t>
  </si>
  <si>
    <t>Frankenweenie</t>
  </si>
  <si>
    <t>Leonard Ripps</t>
  </si>
  <si>
    <t>A Royal Affair</t>
  </si>
  <si>
    <t>March 29, 2012 (Denmark)</t>
  </si>
  <si>
    <t>Bodil Steensen-Leth</t>
  </si>
  <si>
    <t>Alicia Vikander</t>
  </si>
  <si>
    <t>The Guilt Trip</t>
  </si>
  <si>
    <t>December 19, 2012 (United States)</t>
  </si>
  <si>
    <t>Stand Up Guys</t>
  </si>
  <si>
    <t>Noah Haidle</t>
  </si>
  <si>
    <t>November 9, 2012 (Bulgaria)</t>
  </si>
  <si>
    <t>Zach Dean</t>
  </si>
  <si>
    <t>The Bay</t>
  </si>
  <si>
    <t>November 21, 2012 (Belgium)</t>
  </si>
  <si>
    <t>Michael Wallach</t>
  </si>
  <si>
    <t>Will Rogers</t>
  </si>
  <si>
    <t>Automatik Entertainment</t>
  </si>
  <si>
    <t>The Words</t>
  </si>
  <si>
    <t>September 7, 2012 (United States)</t>
  </si>
  <si>
    <t>Brian Klugman</t>
  </si>
  <si>
    <t>Also Known As Pictures</t>
  </si>
  <si>
    <t>The Broken Circle Breakdown</t>
  </si>
  <si>
    <t>October 10, 2012 (Belgium)</t>
  </si>
  <si>
    <t>Felix van Groeningen</t>
  </si>
  <si>
    <t>Johan Heldenbergh</t>
  </si>
  <si>
    <t>Veerle Baetens</t>
  </si>
  <si>
    <t>Menuet Producties</t>
  </si>
  <si>
    <t>Thanks for Sharing</t>
  </si>
  <si>
    <t>September 14, 2013 (Denmark)</t>
  </si>
  <si>
    <t>Class 5 Films</t>
  </si>
  <si>
    <t>Starlet</t>
  </si>
  <si>
    <t>May 9, 2013 (Germany)</t>
  </si>
  <si>
    <t>Sean Baker</t>
  </si>
  <si>
    <t>Dree Hemingway</t>
  </si>
  <si>
    <t>Maybach Film Productions</t>
  </si>
  <si>
    <t>The Angels' Share</t>
  </si>
  <si>
    <t>June 1, 2012 (United Kingdom)</t>
  </si>
  <si>
    <t>Paul Brannigan</t>
  </si>
  <si>
    <t>Entertainment One</t>
  </si>
  <si>
    <t>Universal Soldier: Day of Reckoning</t>
  </si>
  <si>
    <t>October 25, 2012 (United States)</t>
  </si>
  <si>
    <t>John Hyams</t>
  </si>
  <si>
    <t>Foresight Unlimited</t>
  </si>
  <si>
    <t>Beasts of the Southern Wild</t>
  </si>
  <si>
    <t>July 5, 2012 (Russia)</t>
  </si>
  <si>
    <t>Benh Zeitlin</t>
  </si>
  <si>
    <t>Lucy Alibar</t>
  </si>
  <si>
    <t>QuvenzhanÃ© Wallis</t>
  </si>
  <si>
    <t>Cinereach</t>
  </si>
  <si>
    <t>Red Tails</t>
  </si>
  <si>
    <t>Anthony Hemingway</t>
  </si>
  <si>
    <t>In the House</t>
  </si>
  <si>
    <t>October 10, 2012 (France)</t>
  </si>
  <si>
    <t>Juan Mayorga</t>
  </si>
  <si>
    <t>Mandarin Films</t>
  </si>
  <si>
    <t>The Cold Light of Day</t>
  </si>
  <si>
    <t>The Apparition</t>
  </si>
  <si>
    <t>August 24, 2012 (United States)</t>
  </si>
  <si>
    <t>Todd Lincoln</t>
  </si>
  <si>
    <t>Ashley Greene</t>
  </si>
  <si>
    <t>To the Wonder</t>
  </si>
  <si>
    <t>February 22, 2013 (Ireland)</t>
  </si>
  <si>
    <t>Brothers K Productions</t>
  </si>
  <si>
    <t>Lockout</t>
  </si>
  <si>
    <t>James Mather</t>
  </si>
  <si>
    <t>Chasing Mavericks</t>
  </si>
  <si>
    <t>Kario Salem</t>
  </si>
  <si>
    <t>Jonny Weston</t>
  </si>
  <si>
    <t>One for the Money</t>
  </si>
  <si>
    <t>Stacy Sherman</t>
  </si>
  <si>
    <t>Bachelorette</t>
  </si>
  <si>
    <t>Leslye Headland</t>
  </si>
  <si>
    <t>Gary Sanchez Productions</t>
  </si>
  <si>
    <t>Lay the Favorite</t>
  </si>
  <si>
    <t>June 22, 2012 (United Kingdom)</t>
  </si>
  <si>
    <t>D.V. DeVincentis</t>
  </si>
  <si>
    <t>Emmett/Furla/Oasis Films (EFO Films)</t>
  </si>
  <si>
    <t>Kahaani</t>
  </si>
  <si>
    <t>March 9, 2012 (India)</t>
  </si>
  <si>
    <t>Sujoy Ghosh</t>
  </si>
  <si>
    <t>Vidya Balan</t>
  </si>
  <si>
    <t>Boundscript</t>
  </si>
  <si>
    <t>Parental Guidance</t>
  </si>
  <si>
    <t>Lisa Addario</t>
  </si>
  <si>
    <t>The Raven</t>
  </si>
  <si>
    <t>Hannah Shakespeare</t>
  </si>
  <si>
    <t>Intrepid Pictures</t>
  </si>
  <si>
    <t>Liberal Arts</t>
  </si>
  <si>
    <t>October 5, 2012 (United Kingdom)</t>
  </si>
  <si>
    <t>Josh Radnor</t>
  </si>
  <si>
    <t>BCDF Pictures</t>
  </si>
  <si>
    <t>Stolen</t>
  </si>
  <si>
    <t>September 6, 2012 (United Arab Emirates)</t>
  </si>
  <si>
    <t>Kon-Tiki</t>
  </si>
  <si>
    <t>Joachim RÃ¸nning</t>
  </si>
  <si>
    <t>Petter Skavlan</t>
  </si>
  <si>
    <t>PÃ¥l Sverre Hagen</t>
  </si>
  <si>
    <t>Paranormal Activity 4</t>
  </si>
  <si>
    <t>Henry Joost</t>
  </si>
  <si>
    <t>Stephen Dunham</t>
  </si>
  <si>
    <t>March 1, 2013 (United States)</t>
  </si>
  <si>
    <t>Headline Pictures</t>
  </si>
  <si>
    <t>28 Hotel Rooms</t>
  </si>
  <si>
    <t>Matt Ross</t>
  </si>
  <si>
    <t>Marin Ireland</t>
  </si>
  <si>
    <t>Mott Street Pictures</t>
  </si>
  <si>
    <t>December 7, 2012 (United States)</t>
  </si>
  <si>
    <t>Eclectic Pictures</t>
  </si>
  <si>
    <t>Upside Down</t>
  </si>
  <si>
    <t>May 1, 2013 (France)</t>
  </si>
  <si>
    <t>Juan Solanas</t>
  </si>
  <si>
    <t>Upside Down Films</t>
  </si>
  <si>
    <t>November 8, 2013 (United States)</t>
  </si>
  <si>
    <t>Toby Irvine</t>
  </si>
  <si>
    <t>The Odd Life of Timothy Green</t>
  </si>
  <si>
    <t>August 15, 2012 (United States)</t>
  </si>
  <si>
    <t>Monsterfoot Productions</t>
  </si>
  <si>
    <t>Premium Rush</t>
  </si>
  <si>
    <t>Not Fade Away</t>
  </si>
  <si>
    <t>July 19, 2013 (Turkey)</t>
  </si>
  <si>
    <t>David Chase</t>
  </si>
  <si>
    <t>John Magaro</t>
  </si>
  <si>
    <t>Chase Films</t>
  </si>
  <si>
    <t>Disconnect</t>
  </si>
  <si>
    <t>July 5, 2013 (United States)</t>
  </si>
  <si>
    <t>Henry Alex Rubin</t>
  </si>
  <si>
    <t>Andrew Stern</t>
  </si>
  <si>
    <t>Sightseers</t>
  </si>
  <si>
    <t>Alice Lowe</t>
  </si>
  <si>
    <t>The Pirates! Band of Misfits</t>
  </si>
  <si>
    <t>Gideon Defoe</t>
  </si>
  <si>
    <t>Chernobyl Diaries</t>
  </si>
  <si>
    <t>Bradley Parker</t>
  </si>
  <si>
    <t>Jesse McCartney</t>
  </si>
  <si>
    <t>Celeste &amp; Jesse Forever</t>
  </si>
  <si>
    <t>August 3, 2012 (Canada)</t>
  </si>
  <si>
    <t>Lee Toland Krieger</t>
  </si>
  <si>
    <t>Rashida Jones</t>
  </si>
  <si>
    <t>Envision Media Arts</t>
  </si>
  <si>
    <t>Talaash</t>
  </si>
  <si>
    <t>November 30, 2012 (India)</t>
  </si>
  <si>
    <t>Reema Kagti</t>
  </si>
  <si>
    <t>Hope Springs</t>
  </si>
  <si>
    <t>August 8, 2012 (United States)</t>
  </si>
  <si>
    <t>Vanessa Taylor</t>
  </si>
  <si>
    <t>People Like Us</t>
  </si>
  <si>
    <t>The ABCs of Death</t>
  </si>
  <si>
    <t>April 26, 2013 (United Kingdom)</t>
  </si>
  <si>
    <t>Ant Timpson</t>
  </si>
  <si>
    <t>Ingrid BolsÃ¸ Berdal</t>
  </si>
  <si>
    <t>Magnet Releasing</t>
  </si>
  <si>
    <t>Into the White</t>
  </si>
  <si>
    <t>April 12, 2013 (United States)</t>
  </si>
  <si>
    <t>Petter NÃ¦ss</t>
  </si>
  <si>
    <t>Ole Meldgaard</t>
  </si>
  <si>
    <t>Florian Lukas</t>
  </si>
  <si>
    <t>Zentropa International Norway</t>
  </si>
  <si>
    <t>The Sweeney</t>
  </si>
  <si>
    <t>Nick Love</t>
  </si>
  <si>
    <t>Vamps</t>
  </si>
  <si>
    <t>Lucky Monkey Pictures</t>
  </si>
  <si>
    <t>Barfi!</t>
  </si>
  <si>
    <t>September 14, 2012 (India)</t>
  </si>
  <si>
    <t>Anurag Basu</t>
  </si>
  <si>
    <t>UTV Motion Pictures</t>
  </si>
  <si>
    <t>Bel Ami</t>
  </si>
  <si>
    <t>March 9, 2012 (United Kingdom)</t>
  </si>
  <si>
    <t>Declan Donnellan</t>
  </si>
  <si>
    <t>Guy de Maupassant</t>
  </si>
  <si>
    <t>Unfinished Song</t>
  </si>
  <si>
    <t>February 22, 2013 (United Kingdom)</t>
  </si>
  <si>
    <t>Paul Andrew Williams</t>
  </si>
  <si>
    <t>Steel Mill Pictures</t>
  </si>
  <si>
    <t>A Thousand Words</t>
  </si>
  <si>
    <t>Like Someone in Love</t>
  </si>
  <si>
    <t>September 15, 2012 (Japan)</t>
  </si>
  <si>
    <t>Rin Takanashi</t>
  </si>
  <si>
    <t>Escape from Planet Earth</t>
  </si>
  <si>
    <t>February 15, 2013 (United States)</t>
  </si>
  <si>
    <t>Cal Brunker</t>
  </si>
  <si>
    <t>Bob Barlen</t>
  </si>
  <si>
    <t>Blue Yonder Films</t>
  </si>
  <si>
    <t>The Reluctant Fundamentalist</t>
  </si>
  <si>
    <t>May 17, 2013 (India)</t>
  </si>
  <si>
    <t>Riz Ahmed</t>
  </si>
  <si>
    <t>Cine Mosaic</t>
  </si>
  <si>
    <t>June 14, 2013 (United Kingdom)</t>
  </si>
  <si>
    <t>Alexis Denisof</t>
  </si>
  <si>
    <t>Bellwether Pictures</t>
  </si>
  <si>
    <t>Ginger &amp; Rosa</t>
  </si>
  <si>
    <t>October 19, 2012 (United Kingdom)</t>
  </si>
  <si>
    <t>For a Good Time, Call...</t>
  </si>
  <si>
    <t>November 2, 2012 (United Kingdom)</t>
  </si>
  <si>
    <t>Jamie Travis</t>
  </si>
  <si>
    <t>Katie Anne Naylon</t>
  </si>
  <si>
    <t>Ari Graynor</t>
  </si>
  <si>
    <t>AdScott Pictures</t>
  </si>
  <si>
    <t>Big Miracle</t>
  </si>
  <si>
    <t>Jack Amiel</t>
  </si>
  <si>
    <t>What Maisie Knew</t>
  </si>
  <si>
    <t>May 3, 2013 (United States)</t>
  </si>
  <si>
    <t>Nancy Doyne</t>
  </si>
  <si>
    <t>Red Crown Productions</t>
  </si>
  <si>
    <t>The Devil Inside</t>
  </si>
  <si>
    <t>Fernanda Andrade</t>
  </si>
  <si>
    <t>Insurge Pictures</t>
  </si>
  <si>
    <t>July 13, 2012 (United Kingdom)</t>
  </si>
  <si>
    <t>Homi Adajania</t>
  </si>
  <si>
    <t>Saif Ali Khan</t>
  </si>
  <si>
    <t>Cocktail Film</t>
  </si>
  <si>
    <t>Fun Size</t>
  </si>
  <si>
    <t>Josh Schwartz</t>
  </si>
  <si>
    <t>Max Werner</t>
  </si>
  <si>
    <t>Victoria Justice</t>
  </si>
  <si>
    <t>Farewell, My Queen</t>
  </si>
  <si>
    <t>March 21, 2012 (France)</t>
  </si>
  <si>
    <t>LÃ©a Seydoux</t>
  </si>
  <si>
    <t>GMT Productions</t>
  </si>
  <si>
    <t>The Magic of Belle Isle</t>
  </si>
  <si>
    <t>Robot &amp; Frank</t>
  </si>
  <si>
    <t>September 19, 2012 (France)</t>
  </si>
  <si>
    <t>Jake Schreier</t>
  </si>
  <si>
    <t>Christopher Ford</t>
  </si>
  <si>
    <t>Peter Sarsgaard</t>
  </si>
  <si>
    <t>Dog Run Pictures</t>
  </si>
  <si>
    <t>The Wolf of Wall Street</t>
  </si>
  <si>
    <t>December 25, 2013 (United States)</t>
  </si>
  <si>
    <t>Red Granite Pictures</t>
  </si>
  <si>
    <t>Iron Man 3</t>
  </si>
  <si>
    <t>Drew Pearce</t>
  </si>
  <si>
    <t>The Conjuring</t>
  </si>
  <si>
    <t>July 19, 2013 (United States)</t>
  </si>
  <si>
    <t>Chad Hayes</t>
  </si>
  <si>
    <t>Prisoners</t>
  </si>
  <si>
    <t>September 20, 2013 (United States)</t>
  </si>
  <si>
    <t>Thor: The Dark World</t>
  </si>
  <si>
    <t>Alan Taylor</t>
  </si>
  <si>
    <t>Christopher L. Yost</t>
  </si>
  <si>
    <t>The Purge</t>
  </si>
  <si>
    <t>Grown Ups 2</t>
  </si>
  <si>
    <t>July 12, 2013 (United States)</t>
  </si>
  <si>
    <t>Fast &amp; Furious 6</t>
  </si>
  <si>
    <t>May 24, 2013 (United States)</t>
  </si>
  <si>
    <t>Gravity</t>
  </si>
  <si>
    <t>October 4, 2013 (United States)</t>
  </si>
  <si>
    <t>About Time</t>
  </si>
  <si>
    <t>Domhnall Gleeson</t>
  </si>
  <si>
    <t>Translux</t>
  </si>
  <si>
    <t>The Hobbit: The Desolation of Smaug</t>
  </si>
  <si>
    <t>December 13, 2013 (United States)</t>
  </si>
  <si>
    <t>Man of Steel</t>
  </si>
  <si>
    <t>June 14, 2013 (United States)</t>
  </si>
  <si>
    <t>Under the Skin</t>
  </si>
  <si>
    <t>March 14, 2014 (United Kingdom)</t>
  </si>
  <si>
    <t>Walter Campbell</t>
  </si>
  <si>
    <t>Blue Is the Warmest Colour</t>
  </si>
  <si>
    <t>October 9, 2013 (Belgium)</t>
  </si>
  <si>
    <t>Abdellatif Kechiche</t>
  </si>
  <si>
    <t>Quat'sous Films</t>
  </si>
  <si>
    <t>Only Lovers Left Alive</t>
  </si>
  <si>
    <t>December 25, 2013 (Germany)</t>
  </si>
  <si>
    <t>Her</t>
  </si>
  <si>
    <t>January 10, 2014 (United States)</t>
  </si>
  <si>
    <t>Annapurna Pictures</t>
  </si>
  <si>
    <t>Snowpiercer</t>
  </si>
  <si>
    <t>July 11, 2014 (United States)</t>
  </si>
  <si>
    <t>Jacques Lob</t>
  </si>
  <si>
    <t>SnowPiercer</t>
  </si>
  <si>
    <t>We're the Millers</t>
  </si>
  <si>
    <t>August 7, 2013 (United States)</t>
  </si>
  <si>
    <t>Bob Fisher</t>
  </si>
  <si>
    <t>Kick-Ass 2</t>
  </si>
  <si>
    <t>August 16, 2013 (United States)</t>
  </si>
  <si>
    <t>November 27, 2013 (United States)</t>
  </si>
  <si>
    <t>Jennifer Lee</t>
  </si>
  <si>
    <t>The Great Gatsby</t>
  </si>
  <si>
    <t>American Hustle</t>
  </si>
  <si>
    <t>December 20, 2013 (United States)</t>
  </si>
  <si>
    <t>The Green Inferno</t>
  </si>
  <si>
    <t>September 25, 2015 (United States)</t>
  </si>
  <si>
    <t>Lorenza Izzo</t>
  </si>
  <si>
    <t>Worldview Entertainment</t>
  </si>
  <si>
    <t>September 27, 2013 (United States)</t>
  </si>
  <si>
    <t>Monsters University</t>
  </si>
  <si>
    <t>June 21, 2013 (United States)</t>
  </si>
  <si>
    <t>Dan Scanlon</t>
  </si>
  <si>
    <t>Don Jon</t>
  </si>
  <si>
    <t>Now You See Me</t>
  </si>
  <si>
    <t>May 31, 2013 (United States)</t>
  </si>
  <si>
    <t>Oblivion</t>
  </si>
  <si>
    <t>Identity Thief</t>
  </si>
  <si>
    <t>February 8, 2013 (United States)</t>
  </si>
  <si>
    <t>Aggregate Films</t>
  </si>
  <si>
    <t>Nymphomaniac: Vol. I</t>
  </si>
  <si>
    <t>March 6, 2014 (United States)</t>
  </si>
  <si>
    <t>Star Trek Into Darkness</t>
  </si>
  <si>
    <t>May 16, 2013 (United States)</t>
  </si>
  <si>
    <t>The Hunger Games: Catching Fire</t>
  </si>
  <si>
    <t>November 22, 2013 (United States)</t>
  </si>
  <si>
    <t>Homefront</t>
  </si>
  <si>
    <t>Movie 43</t>
  </si>
  <si>
    <t>January 25, 2013 (United States)</t>
  </si>
  <si>
    <t>Rocky Russo</t>
  </si>
  <si>
    <t>World War Z</t>
  </si>
  <si>
    <t>12 Years a Slave</t>
  </si>
  <si>
    <t>G.I. Joe: Retaliation</t>
  </si>
  <si>
    <t>March 28, 2013 (United States)</t>
  </si>
  <si>
    <t>Dallas Buyers Club</t>
  </si>
  <si>
    <t>Craig Borten</t>
  </si>
  <si>
    <t>Truth Entertainment (II)</t>
  </si>
  <si>
    <t>The Secret Life of Walter Mitty</t>
  </si>
  <si>
    <t>Pacific Rim</t>
  </si>
  <si>
    <t>The Croods</t>
  </si>
  <si>
    <t>Kirk DeMicco</t>
  </si>
  <si>
    <t>This Is the End</t>
  </si>
  <si>
    <t>June 12, 2013 (United States)</t>
  </si>
  <si>
    <t>Evan Goldberg</t>
  </si>
  <si>
    <t>The Way Way Back</t>
  </si>
  <si>
    <t>July 26, 2013 (United States)</t>
  </si>
  <si>
    <t>Nat Faxon</t>
  </si>
  <si>
    <t>Sycamore Pictures</t>
  </si>
  <si>
    <t>The Internship</t>
  </si>
  <si>
    <t>Elysium</t>
  </si>
  <si>
    <t>August 9, 2013 (United States)</t>
  </si>
  <si>
    <t>Hansel &amp; Gretel: Witch Hunters</t>
  </si>
  <si>
    <t>Captain Phillips</t>
  </si>
  <si>
    <t>October 11, 2013 (United States)</t>
  </si>
  <si>
    <t>Evil Dead</t>
  </si>
  <si>
    <t>April 5, 2013 (United States)</t>
  </si>
  <si>
    <t>Fede Alvarez</t>
  </si>
  <si>
    <t>Jane Levy</t>
  </si>
  <si>
    <t>White House Down</t>
  </si>
  <si>
    <t>June 28, 2013 (United States)</t>
  </si>
  <si>
    <t>Enemy</t>
  </si>
  <si>
    <t>February 6, 2014 (United States)</t>
  </si>
  <si>
    <t>Olympus Has Fallen</t>
  </si>
  <si>
    <t>Creighton Rothenberger</t>
  </si>
  <si>
    <t>Lone Survivor</t>
  </si>
  <si>
    <t>Film 44</t>
  </si>
  <si>
    <t>Oz the Great and Powerful</t>
  </si>
  <si>
    <t>March 8, 2013 (United States)</t>
  </si>
  <si>
    <t>Pain &amp; Gain</t>
  </si>
  <si>
    <t>Good Universe</t>
  </si>
  <si>
    <t>Out of the Furnace</t>
  </si>
  <si>
    <t>December 6, 2013 (United States)</t>
  </si>
  <si>
    <t>Brad Ingelsby</t>
  </si>
  <si>
    <t>Appian Way</t>
  </si>
  <si>
    <t>Coherence</t>
  </si>
  <si>
    <t>August 6, 2014 (United States)</t>
  </si>
  <si>
    <t>James Ward Byrkit</t>
  </si>
  <si>
    <t>Emily Baldoni</t>
  </si>
  <si>
    <t>Bellanova Films</t>
  </si>
  <si>
    <t>Ender's Game</t>
  </si>
  <si>
    <t>November 1, 2013 (United States)</t>
  </si>
  <si>
    <t>Anchorman 2: the Legend Continues</t>
  </si>
  <si>
    <t>December 18, 2013 (United States)</t>
  </si>
  <si>
    <t>The World's End</t>
  </si>
  <si>
    <t>Stoker</t>
  </si>
  <si>
    <t>March 1, 2013 (United Kingdom)</t>
  </si>
  <si>
    <t>Wentworth Miller</t>
  </si>
  <si>
    <t>The Mortal Instruments: City of Bones</t>
  </si>
  <si>
    <t>August 21, 2013 (United States)</t>
  </si>
  <si>
    <t>Jessica Postigo</t>
  </si>
  <si>
    <t>Mama</t>
  </si>
  <si>
    <t>January 18, 2013 (United States)</t>
  </si>
  <si>
    <t>Andy Muschietti</t>
  </si>
  <si>
    <t>Riddick</t>
  </si>
  <si>
    <t>September 6, 2013 (United States)</t>
  </si>
  <si>
    <t>Riddick Canada Productions</t>
  </si>
  <si>
    <t>A Good Day to Die Hard</t>
  </si>
  <si>
    <t>February 14, 2013 (United States)</t>
  </si>
  <si>
    <t>Escape Plan</t>
  </si>
  <si>
    <t>October 18, 2013 (United States)</t>
  </si>
  <si>
    <t>Miles Chapman</t>
  </si>
  <si>
    <t>The Wolverine</t>
  </si>
  <si>
    <t>Texas Chainsaw</t>
  </si>
  <si>
    <t>Alexandra Daddario</t>
  </si>
  <si>
    <t>Despicable Me 2</t>
  </si>
  <si>
    <t>July 3, 2013 (United States)</t>
  </si>
  <si>
    <t>47 Ronin</t>
  </si>
  <si>
    <t>Carl Rinsch</t>
  </si>
  <si>
    <t>Bluegrass Films</t>
  </si>
  <si>
    <t>Adore</t>
  </si>
  <si>
    <t>April 3, 2013 (France)</t>
  </si>
  <si>
    <t>Machete Kills</t>
  </si>
  <si>
    <t>Kyle Ward</t>
  </si>
  <si>
    <t>AR Films</t>
  </si>
  <si>
    <t>Warm Bodies</t>
  </si>
  <si>
    <t>Isaac Marion</t>
  </si>
  <si>
    <t>Nicholas Hoult</t>
  </si>
  <si>
    <t>Percy Jackson: Sea of Monsters</t>
  </si>
  <si>
    <t>Marc Guggenheim</t>
  </si>
  <si>
    <t>Blue Jasmine</t>
  </si>
  <si>
    <t>Gravier Productions</t>
  </si>
  <si>
    <t>Nymphomaniac: Vol. II</t>
  </si>
  <si>
    <t>March 20, 2014 (United States)</t>
  </si>
  <si>
    <t>Safe Haven</t>
  </si>
  <si>
    <t>Gangster Squad</t>
  </si>
  <si>
    <t>Will Beall</t>
  </si>
  <si>
    <t>August: Osage County</t>
  </si>
  <si>
    <t>Locke</t>
  </si>
  <si>
    <t>April 18, 2014 (United Kingdom)</t>
  </si>
  <si>
    <t>Before Midnight</t>
  </si>
  <si>
    <t>Faliro House Productions</t>
  </si>
  <si>
    <t>Young &amp; Beautiful</t>
  </si>
  <si>
    <t>April 25, 2014 (United States)</t>
  </si>
  <si>
    <t>Marine Vacth</t>
  </si>
  <si>
    <t>Begin Again</t>
  </si>
  <si>
    <t>Oculus</t>
  </si>
  <si>
    <t>April 11, 2014 (United States)</t>
  </si>
  <si>
    <t>Mike Flanagan</t>
  </si>
  <si>
    <t>Karen Gillan</t>
  </si>
  <si>
    <t>Big Bad Wolves</t>
  </si>
  <si>
    <t>August 15, 2013 (Israel)</t>
  </si>
  <si>
    <t>Aharon Keshales</t>
  </si>
  <si>
    <t>Lior Ashkenazi</t>
  </si>
  <si>
    <t>United Channel Movies</t>
  </si>
  <si>
    <t>The Counselor</t>
  </si>
  <si>
    <t>October 25, 2013 (United States)</t>
  </si>
  <si>
    <t>Parker</t>
  </si>
  <si>
    <t>The Call</t>
  </si>
  <si>
    <t>March 15, 2013 (United States)</t>
  </si>
  <si>
    <t>Richard D'Ovidio</t>
  </si>
  <si>
    <t>Scary Movie V</t>
  </si>
  <si>
    <t>Simon Rex</t>
  </si>
  <si>
    <t>R.I.P.D.</t>
  </si>
  <si>
    <t>Inside Llewyn Davis</t>
  </si>
  <si>
    <t>Oscar Isaac</t>
  </si>
  <si>
    <t>The To Do List</t>
  </si>
  <si>
    <t>Maggie Carey</t>
  </si>
  <si>
    <t>Carrie</t>
  </si>
  <si>
    <t>Lawrence D. Cohen</t>
  </si>
  <si>
    <t>ChloÃ« Grace Moretz</t>
  </si>
  <si>
    <t>The Lone Ranger</t>
  </si>
  <si>
    <t>March 29, 2013 (United States)</t>
  </si>
  <si>
    <t>Chockstone Pictures</t>
  </si>
  <si>
    <t>Turbo</t>
  </si>
  <si>
    <t>July 17, 2013 (United States)</t>
  </si>
  <si>
    <t>David Soren</t>
  </si>
  <si>
    <t>Darren Lemke</t>
  </si>
  <si>
    <t>What If</t>
  </si>
  <si>
    <t>August 15, 2014 (United States)</t>
  </si>
  <si>
    <t>2 Guns</t>
  </si>
  <si>
    <t>August 2, 2013 (United States)</t>
  </si>
  <si>
    <t>Blake Masters</t>
  </si>
  <si>
    <t>Enough Said</t>
  </si>
  <si>
    <t>Julia Louis-Dreyfus</t>
  </si>
  <si>
    <t>Side Effects</t>
  </si>
  <si>
    <t>The Heat</t>
  </si>
  <si>
    <t>Katie Dippold</t>
  </si>
  <si>
    <t>Insidious: Chapter 2</t>
  </si>
  <si>
    <t>September 13, 2013 (United States)</t>
  </si>
  <si>
    <t>Redemption</t>
  </si>
  <si>
    <t>June 28, 2013 (United Kingdom)</t>
  </si>
  <si>
    <t>Belle</t>
  </si>
  <si>
    <t>June 13, 2014 (United Kingdom)</t>
  </si>
  <si>
    <t>Amma Asante</t>
  </si>
  <si>
    <t>Misan Sagay</t>
  </si>
  <si>
    <t>Gugu Mbatha-Raw</t>
  </si>
  <si>
    <t>Horns</t>
  </si>
  <si>
    <t>October 3, 2014 (United States)</t>
  </si>
  <si>
    <t>Keith Bunin</t>
  </si>
  <si>
    <t>After Earth</t>
  </si>
  <si>
    <t>Jaden Smith</t>
  </si>
  <si>
    <t>Lee Daniels' The Butler</t>
  </si>
  <si>
    <t>Danny Strong</t>
  </si>
  <si>
    <t>Follow Through Productions</t>
  </si>
  <si>
    <t>Only God Forgives</t>
  </si>
  <si>
    <t>May 22, 2013 (France)</t>
  </si>
  <si>
    <t>Space Rocket Nation</t>
  </si>
  <si>
    <t>RED 2</t>
  </si>
  <si>
    <t>Blood Ties</t>
  </si>
  <si>
    <t>October 30, 2013 (France)</t>
  </si>
  <si>
    <t>The Great Beauty</t>
  </si>
  <si>
    <t>March 14, 2014 (United States)</t>
  </si>
  <si>
    <t>Toni Servillo</t>
  </si>
  <si>
    <t>Dead Man Down</t>
  </si>
  <si>
    <t>The Spectacular Now</t>
  </si>
  <si>
    <t>James Ponsoldt</t>
  </si>
  <si>
    <t>Miles Teller</t>
  </si>
  <si>
    <t>Andrew Lauren Productions</t>
  </si>
  <si>
    <t>Chadwick Boseman</t>
  </si>
  <si>
    <t>The Best Offer</t>
  </si>
  <si>
    <t>January 1, 2014 (United States)</t>
  </si>
  <si>
    <t>Paco Cinematografica</t>
  </si>
  <si>
    <t>The Last Stand</t>
  </si>
  <si>
    <t>Andrew Knauer</t>
  </si>
  <si>
    <t>Filth</t>
  </si>
  <si>
    <t>April 24, 2014 (United States)</t>
  </si>
  <si>
    <t>Jon S. Baird</t>
  </si>
  <si>
    <t>The Grand Seduction</t>
  </si>
  <si>
    <t>May 30, 2014 (Canada)</t>
  </si>
  <si>
    <t>Ken Scott</t>
  </si>
  <si>
    <t>I Spit on Your Grave 2</t>
  </si>
  <si>
    <t>September 5, 2013 (Ukraine)</t>
  </si>
  <si>
    <t>Neil Elman</t>
  </si>
  <si>
    <t>Jemma Dallender</t>
  </si>
  <si>
    <t>Short Term 12</t>
  </si>
  <si>
    <t>Destin Daniel Cretton</t>
  </si>
  <si>
    <t>Brie Larson</t>
  </si>
  <si>
    <t>Saving Mr. Banks</t>
  </si>
  <si>
    <t>Kelly Marcel</t>
  </si>
  <si>
    <t>The Book Thief</t>
  </si>
  <si>
    <t>Brian Percival</t>
  </si>
  <si>
    <t>Markus Zusak</t>
  </si>
  <si>
    <t>Sophie NÃ©lisse</t>
  </si>
  <si>
    <t>The Hangover Part III</t>
  </si>
  <si>
    <t>May 23, 2013 (United States)</t>
  </si>
  <si>
    <t>Lovelace</t>
  </si>
  <si>
    <t>August 8, 2013 (Croatia)</t>
  </si>
  <si>
    <t>Rob Epstein</t>
  </si>
  <si>
    <t>The Bling Ring</t>
  </si>
  <si>
    <t>Katie Chang</t>
  </si>
  <si>
    <t>The Family</t>
  </si>
  <si>
    <t>The Wind Rises</t>
  </si>
  <si>
    <t>February 21, 2014 (United States)</t>
  </si>
  <si>
    <t>Life of Crime</t>
  </si>
  <si>
    <t>August 29, 2014 (Bahamas)</t>
  </si>
  <si>
    <t>Daniel Schechter</t>
  </si>
  <si>
    <t>Abbolita Productions</t>
  </si>
  <si>
    <t>Alice Englert</t>
  </si>
  <si>
    <t>Joe</t>
  </si>
  <si>
    <t>Gary Hawkins</t>
  </si>
  <si>
    <t>Delivery Man</t>
  </si>
  <si>
    <t>Afternoon Delight</t>
  </si>
  <si>
    <t>September 15, 2013 (Canada)</t>
  </si>
  <si>
    <t>Joey Soloway</t>
  </si>
  <si>
    <t>Kathryn Hahn</t>
  </si>
  <si>
    <t>Grudge Match</t>
  </si>
  <si>
    <t>Callahan Filmworks</t>
  </si>
  <si>
    <t>Planes</t>
  </si>
  <si>
    <t>Klay Hall</t>
  </si>
  <si>
    <t>Carlos Alazraqui</t>
  </si>
  <si>
    <t>Prana Studios</t>
  </si>
  <si>
    <t>Cloudy with a Chance of Meatballs 2</t>
  </si>
  <si>
    <t>Cody Cameron</t>
  </si>
  <si>
    <t>Erica Rivinoja</t>
  </si>
  <si>
    <t>Bill Hader</t>
  </si>
  <si>
    <t>Jack the Giant Slayer</t>
  </si>
  <si>
    <t>Blue Ruin</t>
  </si>
  <si>
    <t>July 9, 2014 (France)</t>
  </si>
  <si>
    <t>Jeremy Saulnier</t>
  </si>
  <si>
    <t>Macon Blair</t>
  </si>
  <si>
    <t>The Lab of Madness</t>
  </si>
  <si>
    <t>Epic</t>
  </si>
  <si>
    <t>Dark Skies</t>
  </si>
  <si>
    <t>February 22, 2013 (United States)</t>
  </si>
  <si>
    <t>Alliance Films</t>
  </si>
  <si>
    <t>Nebraska</t>
  </si>
  <si>
    <t>January 24, 2014 (United States)</t>
  </si>
  <si>
    <t>Bob Nelson</t>
  </si>
  <si>
    <t>The Kings of Summer</t>
  </si>
  <si>
    <t>August 23, 2013 (United Kingdom)</t>
  </si>
  <si>
    <t>Jordan Vogt-Roberts</t>
  </si>
  <si>
    <t>Chris Galletta</t>
  </si>
  <si>
    <t>Nick Robinson</t>
  </si>
  <si>
    <t>Bhaag Milkha Bhaag</t>
  </si>
  <si>
    <t>Prasoon Joshi</t>
  </si>
  <si>
    <t>Rakeysh Omprakash Mehra Pictures</t>
  </si>
  <si>
    <t>Labor Day</t>
  </si>
  <si>
    <t>January 31, 2014 (United States)</t>
  </si>
  <si>
    <t>Trance</t>
  </si>
  <si>
    <t>March 27, 2013 (United Kingdom)</t>
  </si>
  <si>
    <t>Joe Ahearne</t>
  </si>
  <si>
    <t>Broken City</t>
  </si>
  <si>
    <t>Brian Tucker</t>
  </si>
  <si>
    <t>The Zero Theorem</t>
  </si>
  <si>
    <t>August 19, 2014 (United States)</t>
  </si>
  <si>
    <t>Pat Rushin</t>
  </si>
  <si>
    <t>Christoph Waltz</t>
  </si>
  <si>
    <t>All Is Lost</t>
  </si>
  <si>
    <t>October 25, 2013 (Canada)</t>
  </si>
  <si>
    <t>Roadside Attractions</t>
  </si>
  <si>
    <t>January 24, 2014 (Spain)</t>
  </si>
  <si>
    <t>Jorge Dorado</t>
  </si>
  <si>
    <t>Guy Holmes</t>
  </si>
  <si>
    <t>Mark Strong</t>
  </si>
  <si>
    <t>The Safran Company</t>
  </si>
  <si>
    <t>Third Person</t>
  </si>
  <si>
    <t>November 14, 2014 (United Kingdom)</t>
  </si>
  <si>
    <t>One Chance</t>
  </si>
  <si>
    <t>October 25, 2013 (United Kingdom)</t>
  </si>
  <si>
    <t>James Corden</t>
  </si>
  <si>
    <t>Relevant Entertainment</t>
  </si>
  <si>
    <t>The Grandmaster</t>
  </si>
  <si>
    <t>The Incredible Burt Wonderstone</t>
  </si>
  <si>
    <t>Don Scardino</t>
  </si>
  <si>
    <t>Jonathan Goldstein</t>
  </si>
  <si>
    <t>Austenland</t>
  </si>
  <si>
    <t>September 27, 2013 (United Kingdom)</t>
  </si>
  <si>
    <t>Jerusha Hess</t>
  </si>
  <si>
    <t>Fickle Fish Films</t>
  </si>
  <si>
    <t>The Big Wedding</t>
  </si>
  <si>
    <t>Two Ton Films</t>
  </si>
  <si>
    <t>Kill Your Darlings</t>
  </si>
  <si>
    <t>September 19, 2013 (Croatia)</t>
  </si>
  <si>
    <t>John Krokidas</t>
  </si>
  <si>
    <t>Austin Bunn</t>
  </si>
  <si>
    <t>Snitch</t>
  </si>
  <si>
    <t>The Smurfs 2</t>
  </si>
  <si>
    <t>July 31, 2013 (United States)</t>
  </si>
  <si>
    <t>Neil Patrick Harris</t>
  </si>
  <si>
    <t>Last Vegas</t>
  </si>
  <si>
    <t>Fruitvale Station</t>
  </si>
  <si>
    <t>Ryan Coogler</t>
  </si>
  <si>
    <t>Michael B. Jordan</t>
  </si>
  <si>
    <t>Forest Whitaker's Significant Productions</t>
  </si>
  <si>
    <t>Palo Alto</t>
  </si>
  <si>
    <t>May 9, 2014 (United States)</t>
  </si>
  <si>
    <t>Gia Coppola</t>
  </si>
  <si>
    <t>Bad Grandpa</t>
  </si>
  <si>
    <t>Jeff Tremaine</t>
  </si>
  <si>
    <t>Dickhouse Productions</t>
  </si>
  <si>
    <t>Philomena</t>
  </si>
  <si>
    <t>The Canyons</t>
  </si>
  <si>
    <t>Prettybird</t>
  </si>
  <si>
    <t>Jobs</t>
  </si>
  <si>
    <t>Joshua Michael Stern</t>
  </si>
  <si>
    <t>Matt Whiteley</t>
  </si>
  <si>
    <t>Europa Report</t>
  </si>
  <si>
    <t>June 27, 2013 (United States)</t>
  </si>
  <si>
    <t>SebastiÃ¡n Cordero</t>
  </si>
  <si>
    <t>Philip Gelatt</t>
  </si>
  <si>
    <t>The Immigrant</t>
  </si>
  <si>
    <t>May 23, 2014 (United States)</t>
  </si>
  <si>
    <t>I Give It a Year</t>
  </si>
  <si>
    <t>February 8, 2013 (United Kingdom)</t>
  </si>
  <si>
    <t>Dan Mazer</t>
  </si>
  <si>
    <t>Rose Byrne</t>
  </si>
  <si>
    <t>Starred Up</t>
  </si>
  <si>
    <t>August 26, 2014 (United States)</t>
  </si>
  <si>
    <t>Jonathan Asser</t>
  </si>
  <si>
    <t>Jack O'Connell</t>
  </si>
  <si>
    <t>21 &amp; Over</t>
  </si>
  <si>
    <t>The Inevitable Defeat of Mister &amp; Pete</t>
  </si>
  <si>
    <t>Michael Starrbury</t>
  </si>
  <si>
    <t>Skylan Brooks</t>
  </si>
  <si>
    <t>iDeal Partners Film Fund</t>
  </si>
  <si>
    <t>Romeo and Juliet</t>
  </si>
  <si>
    <t>2013 (United States)</t>
  </si>
  <si>
    <t>Arthur Brooke</t>
  </si>
  <si>
    <t>Hailee Steinfeld</t>
  </si>
  <si>
    <t>Amber Entertainment</t>
  </si>
  <si>
    <t>Runner Runner</t>
  </si>
  <si>
    <t>A Haunted House</t>
  </si>
  <si>
    <t>Michael Tiddes</t>
  </si>
  <si>
    <t>Open Road Films</t>
  </si>
  <si>
    <t>The Tale of The Princess Kaguya</t>
  </si>
  <si>
    <t>November 23, 2013 (Japan)</t>
  </si>
  <si>
    <t>The Double</t>
  </si>
  <si>
    <t>April 4, 2014 (United Kingdom)</t>
  </si>
  <si>
    <t>Fyodor Dostoevsky</t>
  </si>
  <si>
    <t>Alcove Entertainment</t>
  </si>
  <si>
    <t>Yeh Jawaani Hai Deewani</t>
  </si>
  <si>
    <t>May 31, 2013 (India)</t>
  </si>
  <si>
    <t>Ayan Mukherjee</t>
  </si>
  <si>
    <t>Hussain Dalal</t>
  </si>
  <si>
    <t>How I Live Now</t>
  </si>
  <si>
    <t>October 4, 2013 (United Kingdom)</t>
  </si>
  <si>
    <t>Meg Rosoff</t>
  </si>
  <si>
    <t>Upstream Color</t>
  </si>
  <si>
    <t>August 30, 2013 (United Kingdom)</t>
  </si>
  <si>
    <t>Amy Seimetz</t>
  </si>
  <si>
    <t>erbp</t>
  </si>
  <si>
    <t>Parkland</t>
  </si>
  <si>
    <t>October 2, 2013 (France)</t>
  </si>
  <si>
    <t>Peter Landesman</t>
  </si>
  <si>
    <t>A Field in England</t>
  </si>
  <si>
    <t>July 5, 2013 (United Kingdom)</t>
  </si>
  <si>
    <t>Amy Jump</t>
  </si>
  <si>
    <t>Julian Barratt</t>
  </si>
  <si>
    <t>In Secret</t>
  </si>
  <si>
    <t>April 3, 2014 (Singapore)</t>
  </si>
  <si>
    <t>Charlie Stratton</t>
  </si>
  <si>
    <t>Serbia</t>
  </si>
  <si>
    <t>Paranoia</t>
  </si>
  <si>
    <t>Liam Hemsworth</t>
  </si>
  <si>
    <t>The Past</t>
  </si>
  <si>
    <t>May 17, 2013 (France)</t>
  </si>
  <si>
    <t>BÃ©rÃ©nice Bejo</t>
  </si>
  <si>
    <t>Memento Films Production</t>
  </si>
  <si>
    <t>Breathe In</t>
  </si>
  <si>
    <t>July 19, 2013 (Ireland)</t>
  </si>
  <si>
    <t>V/H/S/2</t>
  </si>
  <si>
    <t>June 6, 2013 (United States)</t>
  </si>
  <si>
    <t>Lawrence Michael Levine</t>
  </si>
  <si>
    <t>The Collective Studios</t>
  </si>
  <si>
    <t>Knights of Badassdom</t>
  </si>
  <si>
    <t>April 11, 2014 (Australia)</t>
  </si>
  <si>
    <t>Joe Lynch</t>
  </si>
  <si>
    <t>Kevin Dreyfuss</t>
  </si>
  <si>
    <t>Bayview Films</t>
  </si>
  <si>
    <t>The Congress</t>
  </si>
  <si>
    <t>July 24, 2014 (United States)</t>
  </si>
  <si>
    <t>The Fifth Estate</t>
  </si>
  <si>
    <t>Daniel Domscheit-Berg</t>
  </si>
  <si>
    <t>Benedict Cumberbatch</t>
  </si>
  <si>
    <t>Ida</t>
  </si>
  <si>
    <t>October 25, 2013 (Poland)</t>
  </si>
  <si>
    <t>Agata Kulesza</t>
  </si>
  <si>
    <t>Poland</t>
  </si>
  <si>
    <t>Opus Film</t>
  </si>
  <si>
    <t>The Love Punch</t>
  </si>
  <si>
    <t>Process Media</t>
  </si>
  <si>
    <t>Tracks</t>
  </si>
  <si>
    <t>March 6, 2014 (Australia)</t>
  </si>
  <si>
    <t>Marion Nelson</t>
  </si>
  <si>
    <t>See-Saw Films</t>
  </si>
  <si>
    <t>Bad Words</t>
  </si>
  <si>
    <t>March 28, 2014 (United States)</t>
  </si>
  <si>
    <t>Andrew Dodge</t>
  </si>
  <si>
    <t>In a World...</t>
  </si>
  <si>
    <t>September 13, 2013 (United Kingdom)</t>
  </si>
  <si>
    <t>Lake Bell</t>
  </si>
  <si>
    <t>3311 Productions</t>
  </si>
  <si>
    <t>Ain't Them Bodies Saints</t>
  </si>
  <si>
    <t>David Lowery</t>
  </si>
  <si>
    <t>Sailor Bear</t>
  </si>
  <si>
    <t>Man of Tai Chi</t>
  </si>
  <si>
    <t>July 5, 2013 (China)</t>
  </si>
  <si>
    <t>Michael G. Cooney</t>
  </si>
  <si>
    <t>Tiger Hu Chen</t>
  </si>
  <si>
    <t>China Film Group Corporation (CFGC)</t>
  </si>
  <si>
    <t>The East</t>
  </si>
  <si>
    <t>Dune Entertainment</t>
  </si>
  <si>
    <t>The Lunchbox</t>
  </si>
  <si>
    <t>September 20, 2013 (India)</t>
  </si>
  <si>
    <t>Ritesh Batra</t>
  </si>
  <si>
    <t>Irrfan Khan</t>
  </si>
  <si>
    <t>Sikhya Entertainment</t>
  </si>
  <si>
    <t>New World</t>
  </si>
  <si>
    <t>February 21, 2013 (South Korea)</t>
  </si>
  <si>
    <t>Jung-jae Lee</t>
  </si>
  <si>
    <t>Sanai Pictures</t>
  </si>
  <si>
    <t>Charlie Countryman</t>
  </si>
  <si>
    <t>September 13, 2013 (Norway)</t>
  </si>
  <si>
    <t>Fredrik Bond</t>
  </si>
  <si>
    <t>Media Pro Pictures</t>
  </si>
  <si>
    <t>Getaway</t>
  </si>
  <si>
    <t>Sean Finegan</t>
  </si>
  <si>
    <t>After Dark Films</t>
  </si>
  <si>
    <t>Guardians of the Galaxy</t>
  </si>
  <si>
    <t>August 1, 2014 (United States)</t>
  </si>
  <si>
    <t>Chris Pratt</t>
  </si>
  <si>
    <t>Interstellar</t>
  </si>
  <si>
    <t>November 7, 2014 (United States)</t>
  </si>
  <si>
    <t>John Wick</t>
  </si>
  <si>
    <t>October 24, 2014 (United States)</t>
  </si>
  <si>
    <t>Chad Stahelski</t>
  </si>
  <si>
    <t>Derek Kolstad</t>
  </si>
  <si>
    <t>Edge of Tomorrow</t>
  </si>
  <si>
    <t>June 6, 2014 (United States)</t>
  </si>
  <si>
    <t>Gone Girl</t>
  </si>
  <si>
    <t>Gillian Flynn</t>
  </si>
  <si>
    <t>Captain America: The Winter Soldier</t>
  </si>
  <si>
    <t>April 4, 2014 (United States)</t>
  </si>
  <si>
    <t>Marvel Entertainment</t>
  </si>
  <si>
    <t>The Grand Budapest Hotel</t>
  </si>
  <si>
    <t>Stefan Zweig</t>
  </si>
  <si>
    <t>Whiplash</t>
  </si>
  <si>
    <t>October 15, 2014 (Philippines)</t>
  </si>
  <si>
    <t>Damien Chazelle</t>
  </si>
  <si>
    <t>Kingsman: The Secret Service</t>
  </si>
  <si>
    <t>February 13, 2015 (United States)</t>
  </si>
  <si>
    <t>Ex Machina</t>
  </si>
  <si>
    <t>April 24, 2015 (United States)</t>
  </si>
  <si>
    <t>A24</t>
  </si>
  <si>
    <t>Divergent</t>
  </si>
  <si>
    <t>March 21, 2014 (United States)</t>
  </si>
  <si>
    <t>Shailene Woodley</t>
  </si>
  <si>
    <t>Nightcrawler</t>
  </si>
  <si>
    <t>October 31, 2014 (United States)</t>
  </si>
  <si>
    <t>The Hobbit: The Battle of the Five Armies</t>
  </si>
  <si>
    <t>December 17, 2014 (United States)</t>
  </si>
  <si>
    <t>The Equalizer</t>
  </si>
  <si>
    <t>September 26, 2014 (United States)</t>
  </si>
  <si>
    <t>The Maze Runner</t>
  </si>
  <si>
    <t>September 19, 2014 (United States)</t>
  </si>
  <si>
    <t>Wes Ball</t>
  </si>
  <si>
    <t>Noah Oppenheim</t>
  </si>
  <si>
    <t>Lucy</t>
  </si>
  <si>
    <t>July 25, 2014 (United States)</t>
  </si>
  <si>
    <t>Chef</t>
  </si>
  <si>
    <t>May 30, 2014 (United States)</t>
  </si>
  <si>
    <t>Aldamisa Entertainment</t>
  </si>
  <si>
    <t>What We Do in the Shadows</t>
  </si>
  <si>
    <t>Jemaine Clement</t>
  </si>
  <si>
    <t>Unison Films</t>
  </si>
  <si>
    <t>The Imitation Game</t>
  </si>
  <si>
    <t>December 25, 2014 (United States)</t>
  </si>
  <si>
    <t>Graham Moore</t>
  </si>
  <si>
    <t>Black Bear Pictures</t>
  </si>
  <si>
    <t>Fury</t>
  </si>
  <si>
    <t>October 17, 2014 (United States)</t>
  </si>
  <si>
    <t>X-Men: Days of Future Past</t>
  </si>
  <si>
    <t>Predestination</t>
  </si>
  <si>
    <t>January 9, 2015 (United States)</t>
  </si>
  <si>
    <t>The Purge: Anarchy</t>
  </si>
  <si>
    <t>July 18, 2014 (United States)</t>
  </si>
  <si>
    <t>Frank Grillo</t>
  </si>
  <si>
    <t>Birdman or (The Unexpected Virtue of Ignorance)</t>
  </si>
  <si>
    <t>November 14, 2014 (United States)</t>
  </si>
  <si>
    <t>It Follows</t>
  </si>
  <si>
    <t>March 13, 2015 (United States)</t>
  </si>
  <si>
    <t>David Robert Mitchell</t>
  </si>
  <si>
    <t>Maika Monroe</t>
  </si>
  <si>
    <t>Northern Lights Films</t>
  </si>
  <si>
    <t>Blended</t>
  </si>
  <si>
    <t>Ivan Menchell</t>
  </si>
  <si>
    <t>Gulfstream Pictures</t>
  </si>
  <si>
    <t>Ryan J. Condal</t>
  </si>
  <si>
    <t>The Judge</t>
  </si>
  <si>
    <t>October 10, 2014 (United States)</t>
  </si>
  <si>
    <t>December 19, 2014 (United States)</t>
  </si>
  <si>
    <t>Marcy Media</t>
  </si>
  <si>
    <t>May 16, 2014 (United States)</t>
  </si>
  <si>
    <t>The Giver</t>
  </si>
  <si>
    <t>Michael Mitnick</t>
  </si>
  <si>
    <t>Brenton Thwaites</t>
  </si>
  <si>
    <t>Tonik Productions</t>
  </si>
  <si>
    <t>300: Rise of an Empire</t>
  </si>
  <si>
    <t>March 7, 2014 (United States)</t>
  </si>
  <si>
    <t>Noam Murro</t>
  </si>
  <si>
    <t>Sullivan Stapleton</t>
  </si>
  <si>
    <t>American Sniper</t>
  </si>
  <si>
    <t>January 16, 2015 (United States)</t>
  </si>
  <si>
    <t>Love, Rosie</t>
  </si>
  <si>
    <t>October 22, 2014 (United Kingdom)</t>
  </si>
  <si>
    <t>Christian Ditter</t>
  </si>
  <si>
    <t>Canyon Creek Films</t>
  </si>
  <si>
    <t>Big Hero 6</t>
  </si>
  <si>
    <t>Don Hall</t>
  </si>
  <si>
    <t>Jordan Roberts</t>
  </si>
  <si>
    <t>Ryan Potter</t>
  </si>
  <si>
    <t>The Amazing Spider-Man 2</t>
  </si>
  <si>
    <t>May 2, 2014 (United States)</t>
  </si>
  <si>
    <t>Maleficent</t>
  </si>
  <si>
    <t>Robert Stromberg</t>
  </si>
  <si>
    <t>Jolie Pas</t>
  </si>
  <si>
    <t>Into the Woods</t>
  </si>
  <si>
    <t>BBL Motion Picture Studios</t>
  </si>
  <si>
    <t>Unbroken</t>
  </si>
  <si>
    <t>The Lego Movie</t>
  </si>
  <si>
    <t>February 7, 2014 (United States)</t>
  </si>
  <si>
    <t>Christopher Miller</t>
  </si>
  <si>
    <t>The Hunger Games: Mockingjay - Part 1</t>
  </si>
  <si>
    <t>November 21, 2014 (United States)</t>
  </si>
  <si>
    <t>Tusk</t>
  </si>
  <si>
    <t>SModcast Pictures</t>
  </si>
  <si>
    <t>Night at the Museum: Secret of the Tomb</t>
  </si>
  <si>
    <t>The Fault in Our Stars</t>
  </si>
  <si>
    <t>As Above, So Below</t>
  </si>
  <si>
    <t>August 29, 2014 (United States)</t>
  </si>
  <si>
    <t>Perdita Weeks</t>
  </si>
  <si>
    <t>Legendary Entertainment</t>
  </si>
  <si>
    <t>Annabelle</t>
  </si>
  <si>
    <t>Gary Dauberman</t>
  </si>
  <si>
    <t>Ward Horton</t>
  </si>
  <si>
    <t>Boyhood</t>
  </si>
  <si>
    <t>Ellar Coltrane</t>
  </si>
  <si>
    <t>The Theory of Everything</t>
  </si>
  <si>
    <t>November 26, 2014 (United States)</t>
  </si>
  <si>
    <t>James Marsh</t>
  </si>
  <si>
    <t>Anthony McCarten</t>
  </si>
  <si>
    <t>The Expendables 3</t>
  </si>
  <si>
    <t>Patrick Hughes</t>
  </si>
  <si>
    <t>The Interview</t>
  </si>
  <si>
    <t>December 24, 2014 (United States)</t>
  </si>
  <si>
    <t>Dan Sterling</t>
  </si>
  <si>
    <t>The Drop</t>
  </si>
  <si>
    <t>September 12, 2014 (United States)</t>
  </si>
  <si>
    <t>MichaÃ«l R. Roskam</t>
  </si>
  <si>
    <t>Dennis Lehane</t>
  </si>
  <si>
    <t>Big Screen Productions</t>
  </si>
  <si>
    <t>Transformers: Age of Extinction</t>
  </si>
  <si>
    <t>June 27, 2014 (United States)</t>
  </si>
  <si>
    <t>Inherent Vice</t>
  </si>
  <si>
    <t>Andrew Jay Cohen</t>
  </si>
  <si>
    <t>The Babadook</t>
  </si>
  <si>
    <t>November 28, 2014 (United States)</t>
  </si>
  <si>
    <t>Jennifer Kent</t>
  </si>
  <si>
    <t>Essie Davis</t>
  </si>
  <si>
    <t>Sex Tape</t>
  </si>
  <si>
    <t>The Other Woman</t>
  </si>
  <si>
    <t>Melissa K. Stack</t>
  </si>
  <si>
    <t>Wild Tales</t>
  </si>
  <si>
    <t>August 21, 2014 (Argentina)</t>
  </si>
  <si>
    <t>DamiÃ¡n Szifron</t>
  </si>
  <si>
    <t>GermÃ¡n Servidio</t>
  </si>
  <si>
    <t>DarÃ­o Grandinetti</t>
  </si>
  <si>
    <t>Kramer &amp; Sigman Films</t>
  </si>
  <si>
    <t>Wild</t>
  </si>
  <si>
    <t>Bob Industries</t>
  </si>
  <si>
    <t>Foxcatcher</t>
  </si>
  <si>
    <t>The Guest</t>
  </si>
  <si>
    <t>September 5, 2014 (United Kingdom)</t>
  </si>
  <si>
    <t>Dan Stevens</t>
  </si>
  <si>
    <t>August 8, 2014 (United States)</t>
  </si>
  <si>
    <t>Josh Appelbaum</t>
  </si>
  <si>
    <t>February 12, 2014 (United States)</t>
  </si>
  <si>
    <t>Joshua Zetumer</t>
  </si>
  <si>
    <t>22 Jump Street</t>
  </si>
  <si>
    <t>June 13, 2014 (United States)</t>
  </si>
  <si>
    <t>Dawn of the Planet of the Apes</t>
  </si>
  <si>
    <t>Chernin Entertainment</t>
  </si>
  <si>
    <t>Sin City: A Dame to Kill for</t>
  </si>
  <si>
    <t>August 22, 2014 (United States)</t>
  </si>
  <si>
    <t>Brick Mansions</t>
  </si>
  <si>
    <t>Camille Delamarre</t>
  </si>
  <si>
    <t>Vampire Academy</t>
  </si>
  <si>
    <t>Richelle Mead</t>
  </si>
  <si>
    <t>Zoey Deutch</t>
  </si>
  <si>
    <t>The Monuments Men</t>
  </si>
  <si>
    <t>Honeymoon</t>
  </si>
  <si>
    <t>Leigh Janiak</t>
  </si>
  <si>
    <t>Phil Graziadei</t>
  </si>
  <si>
    <t>Rose Leslie</t>
  </si>
  <si>
    <t>Fewlas Entertainment</t>
  </si>
  <si>
    <t>Dumb and Dumber to</t>
  </si>
  <si>
    <t>Before We Go</t>
  </si>
  <si>
    <t>July 21, 2015 (United States)</t>
  </si>
  <si>
    <t>G4 Productions</t>
  </si>
  <si>
    <t>How to Train Your Dragon 2</t>
  </si>
  <si>
    <t>Noah</t>
  </si>
  <si>
    <t>A Walk Among the Tombstones</t>
  </si>
  <si>
    <t>1984 Private Defense Contractors</t>
  </si>
  <si>
    <t>Need for Speed</t>
  </si>
  <si>
    <t>Scott Waugh</t>
  </si>
  <si>
    <t>George Gatins</t>
  </si>
  <si>
    <t>Aaron Paul</t>
  </si>
  <si>
    <t>Rio 2</t>
  </si>
  <si>
    <t>Seventh Son</t>
  </si>
  <si>
    <t>February 6, 2015 (United States)</t>
  </si>
  <si>
    <t>Beijing Skywheel Entertainment Co.</t>
  </si>
  <si>
    <t>Exodus: Gods and Kings</t>
  </si>
  <si>
    <t>December 12, 2014 (United States)</t>
  </si>
  <si>
    <t>A Million Ways to Die in the West</t>
  </si>
  <si>
    <t>Sabotage</t>
  </si>
  <si>
    <t>Paddington</t>
  </si>
  <si>
    <t>Paul King</t>
  </si>
  <si>
    <t>Hugh Bonneville</t>
  </si>
  <si>
    <t>Non-Stop</t>
  </si>
  <si>
    <t>February 28, 2014 (United States)</t>
  </si>
  <si>
    <t>John W. Richardson</t>
  </si>
  <si>
    <t>The Best of Me</t>
  </si>
  <si>
    <t>Horrible Bosses 2</t>
  </si>
  <si>
    <t>This Is Where I Leave You</t>
  </si>
  <si>
    <t>Jonathan Tropper</t>
  </si>
  <si>
    <t>21 Laps Entertainment</t>
  </si>
  <si>
    <t>Into the Storm</t>
  </si>
  <si>
    <t>John Swetnam</t>
  </si>
  <si>
    <t>Richard Armitage</t>
  </si>
  <si>
    <t>Broken Road Productions</t>
  </si>
  <si>
    <t>Penguins of Madagascar</t>
  </si>
  <si>
    <t>Michael Colton</t>
  </si>
  <si>
    <t>Jack Ryan: Shadow Recruit</t>
  </si>
  <si>
    <t>January 17, 2014 (United States)</t>
  </si>
  <si>
    <t>Adam Cozad</t>
  </si>
  <si>
    <t>Mommy</t>
  </si>
  <si>
    <t>October 8, 2014 (Belgium)</t>
  </si>
  <si>
    <t>Xavier Dolan</t>
  </si>
  <si>
    <t>Anne Dorval</t>
  </si>
  <si>
    <t>Les Films SÃ©ville</t>
  </si>
  <si>
    <t>Testament of Youth</t>
  </si>
  <si>
    <t>January 16, 2015 (United Kingdom)</t>
  </si>
  <si>
    <t>James Kent</t>
  </si>
  <si>
    <t>Vera Brittain</t>
  </si>
  <si>
    <t>Cooties</t>
  </si>
  <si>
    <t>September 18, 2015 (United States)</t>
  </si>
  <si>
    <t>Jonathan Milott</t>
  </si>
  <si>
    <t>SpectreVision</t>
  </si>
  <si>
    <t>The Book of Life</t>
  </si>
  <si>
    <t>Jorge R. GutiÃ©rrez</t>
  </si>
  <si>
    <t>Reel FX Creative Studios</t>
  </si>
  <si>
    <t>Goodnight Mommy</t>
  </si>
  <si>
    <t>September 11, 2015 (United States)</t>
  </si>
  <si>
    <t>Severin Fiala</t>
  </si>
  <si>
    <t>Veronika Franz</t>
  </si>
  <si>
    <t>Lukas Schwarz</t>
  </si>
  <si>
    <t>Ulrich Seidl Film Produktion GmbH</t>
  </si>
  <si>
    <t>The November Man</t>
  </si>
  <si>
    <t>August 27, 2014 (United States)</t>
  </si>
  <si>
    <t>Michael Finch</t>
  </si>
  <si>
    <t>Dracula Untold</t>
  </si>
  <si>
    <t>Gary Shore</t>
  </si>
  <si>
    <t>Matt Sazama</t>
  </si>
  <si>
    <t>Unfriended</t>
  </si>
  <si>
    <t>April 17, 2015 (United States)</t>
  </si>
  <si>
    <t>Levan Gabriadze</t>
  </si>
  <si>
    <t>Nelson Greaves</t>
  </si>
  <si>
    <t>Heather Sossaman</t>
  </si>
  <si>
    <t>I Origins</t>
  </si>
  <si>
    <t>September 19, 2014 (South Africa)</t>
  </si>
  <si>
    <t>Verisimilitude</t>
  </si>
  <si>
    <t>Transcendence</t>
  </si>
  <si>
    <t>April 18, 2014 (United States)</t>
  </si>
  <si>
    <t>Wally Pfister</t>
  </si>
  <si>
    <t>Jack Paglen</t>
  </si>
  <si>
    <t>February 14, 2014 (United States)</t>
  </si>
  <si>
    <t>Gabriella Wilde</t>
  </si>
  <si>
    <t>Just Before I Go</t>
  </si>
  <si>
    <t>Courteney Cox</t>
  </si>
  <si>
    <t>David Flebotte</t>
  </si>
  <si>
    <t>New Artists Alliance</t>
  </si>
  <si>
    <t>Before I Go to Sleep</t>
  </si>
  <si>
    <t>Scott Free Productions</t>
  </si>
  <si>
    <t>The Good Lie</t>
  </si>
  <si>
    <t>November 7, 2014 (South Africa)</t>
  </si>
  <si>
    <t>Philippe Falardeau</t>
  </si>
  <si>
    <t>Margaret Nagle</t>
  </si>
  <si>
    <t>Kenya</t>
  </si>
  <si>
    <t>Deliver Us from Evil</t>
  </si>
  <si>
    <t>July 2, 2014 (United States)</t>
  </si>
  <si>
    <t>The Raid 2</t>
  </si>
  <si>
    <t>Taken 3</t>
  </si>
  <si>
    <t>Pompeii</t>
  </si>
  <si>
    <t>Janet Scott Batchler</t>
  </si>
  <si>
    <t>Kit Harington</t>
  </si>
  <si>
    <t>Kill Me Three Times</t>
  </si>
  <si>
    <t>April 10, 2015 (United States)</t>
  </si>
  <si>
    <t>Kriv Stenders</t>
  </si>
  <si>
    <t>James McFarland</t>
  </si>
  <si>
    <t>Cargo Entertainment</t>
  </si>
  <si>
    <t>Ride Along</t>
  </si>
  <si>
    <t>That Awkward Moment</t>
  </si>
  <si>
    <t>Tom Gormican</t>
  </si>
  <si>
    <t>Treehouse Pictures</t>
  </si>
  <si>
    <t>The Homesman</t>
  </si>
  <si>
    <t>May 18, 2014 (France)</t>
  </si>
  <si>
    <t>Black Sea</t>
  </si>
  <si>
    <t>January 23, 2015 (United States)</t>
  </si>
  <si>
    <t>Dennis Kelly</t>
  </si>
  <si>
    <t>Men, Women &amp; Children</t>
  </si>
  <si>
    <t>Chad Kultgen</t>
  </si>
  <si>
    <t>Kaitlyn Dever</t>
  </si>
  <si>
    <t>Let's Be Cops</t>
  </si>
  <si>
    <t>August 13, 2014 (United States)</t>
  </si>
  <si>
    <t>Jake Johnson</t>
  </si>
  <si>
    <t>Genre Films</t>
  </si>
  <si>
    <t>A Most Violent Year</t>
  </si>
  <si>
    <t>January 30, 2015 (United States)</t>
  </si>
  <si>
    <t>PK</t>
  </si>
  <si>
    <t>December 19, 2014 (India)</t>
  </si>
  <si>
    <t>Rajkumar Hirani Films</t>
  </si>
  <si>
    <t>A Little Chaos</t>
  </si>
  <si>
    <t>June 26, 2015 (United States)</t>
  </si>
  <si>
    <t>The Loft</t>
  </si>
  <si>
    <t>Erik Van Looy</t>
  </si>
  <si>
    <t>Bart De Pauw</t>
  </si>
  <si>
    <t>A Most Wanted Man</t>
  </si>
  <si>
    <t>Clown</t>
  </si>
  <si>
    <t>June 17, 2016 (United States)</t>
  </si>
  <si>
    <t>Jon Watts</t>
  </si>
  <si>
    <t>Andy Powers</t>
  </si>
  <si>
    <t>Cross Creek Pictures</t>
  </si>
  <si>
    <t>The Signal</t>
  </si>
  <si>
    <t>July 10, 2014 (Germany)</t>
  </si>
  <si>
    <t>William Eubank</t>
  </si>
  <si>
    <t>Carlyle Eubank</t>
  </si>
  <si>
    <t>The Hundred-Foot Journey</t>
  </si>
  <si>
    <t>Beyond the Lights</t>
  </si>
  <si>
    <t>Black Entertainment Television (BET)</t>
  </si>
  <si>
    <t>Maps to the Stars</t>
  </si>
  <si>
    <t>February 27, 2015 (United States)</t>
  </si>
  <si>
    <t>Bruce Wagner</t>
  </si>
  <si>
    <t>Prospero Pictures</t>
  </si>
  <si>
    <t>If I Stay</t>
  </si>
  <si>
    <t>R.J. Cutler</t>
  </si>
  <si>
    <t>She's Funny That Way</t>
  </si>
  <si>
    <t>August 21, 2015 (United States)</t>
  </si>
  <si>
    <t>Louise Stratten</t>
  </si>
  <si>
    <t>Imogen Poots</t>
  </si>
  <si>
    <t>Lagniappe Films</t>
  </si>
  <si>
    <t>'71</t>
  </si>
  <si>
    <t>October 10, 2014 (United Kingdom)</t>
  </si>
  <si>
    <t>Yann Demange</t>
  </si>
  <si>
    <t>Gregory Burke</t>
  </si>
  <si>
    <t>Film 4</t>
  </si>
  <si>
    <t>Still Alice</t>
  </si>
  <si>
    <t>February 20, 2015 (United States)</t>
  </si>
  <si>
    <t>Richard Glatzer</t>
  </si>
  <si>
    <t>Lutzus-Brown</t>
  </si>
  <si>
    <t>3 Days to Kill</t>
  </si>
  <si>
    <t>Spring</t>
  </si>
  <si>
    <t>March 20, 2015 (United States)</t>
  </si>
  <si>
    <t>Justin Benson</t>
  </si>
  <si>
    <t>Rustic Films</t>
  </si>
  <si>
    <t>Love &amp; Mercy</t>
  </si>
  <si>
    <t>June 19, 2015 (United States)</t>
  </si>
  <si>
    <t>Bill Pohlad</t>
  </si>
  <si>
    <t>Big Eyes</t>
  </si>
  <si>
    <t>Addicted</t>
  </si>
  <si>
    <t>Christina Welsh</t>
  </si>
  <si>
    <t>Sharon Leal</t>
  </si>
  <si>
    <t>Codeblack Entertainment</t>
  </si>
  <si>
    <t>The Water Diviner</t>
  </si>
  <si>
    <t>December 26, 2014 (Australia)</t>
  </si>
  <si>
    <t>Andrew Knight</t>
  </si>
  <si>
    <t>Fear of God Films</t>
  </si>
  <si>
    <t>Selma</t>
  </si>
  <si>
    <t>Ava DuVernay</t>
  </si>
  <si>
    <t>Paul Webb</t>
  </si>
  <si>
    <t>David Oyelowo</t>
  </si>
  <si>
    <t>Veronica Mars</t>
  </si>
  <si>
    <t>March 13, 2014 (Germany)</t>
  </si>
  <si>
    <t>Rob Thomas</t>
  </si>
  <si>
    <t>Warner Bros. Digital Distribution</t>
  </si>
  <si>
    <t>Million Dollar Arm</t>
  </si>
  <si>
    <t>Jon Hamm</t>
  </si>
  <si>
    <t>The One I Love</t>
  </si>
  <si>
    <t>Charlie McDowell</t>
  </si>
  <si>
    <t>Justin Lader</t>
  </si>
  <si>
    <t>RADiUS-TWC</t>
  </si>
  <si>
    <t>Jersey Boys</t>
  </si>
  <si>
    <t>John Lloyd Young</t>
  </si>
  <si>
    <t>Four Seasons Partnership</t>
  </si>
  <si>
    <t>Walk of Shame</t>
  </si>
  <si>
    <t>May 1, 2014 (Israel)</t>
  </si>
  <si>
    <t>Elizabeth Banks</t>
  </si>
  <si>
    <t>Focus World</t>
  </si>
  <si>
    <t>Draft Day</t>
  </si>
  <si>
    <t>Scott Rothman</t>
  </si>
  <si>
    <t>And So It Goes</t>
  </si>
  <si>
    <t>ASIG Productions</t>
  </si>
  <si>
    <t>A Haunted House 2</t>
  </si>
  <si>
    <t>Baby Way Productions</t>
  </si>
  <si>
    <t>The Gambler</t>
  </si>
  <si>
    <t>Cake</t>
  </si>
  <si>
    <t>Patrick Tobin</t>
  </si>
  <si>
    <t>Cinelou Films</t>
  </si>
  <si>
    <t>I, Frankenstein</t>
  </si>
  <si>
    <t>Hopscotch Features</t>
  </si>
  <si>
    <t>Muppets Most Wanted</t>
  </si>
  <si>
    <t>Two Night Stand</t>
  </si>
  <si>
    <t>Max Nichols</t>
  </si>
  <si>
    <t>Mark Hammer</t>
  </si>
  <si>
    <t>Apartment Two</t>
  </si>
  <si>
    <t>Son of a Gun</t>
  </si>
  <si>
    <t>December 11, 2014 (United States)</t>
  </si>
  <si>
    <t>Julius Avery</t>
  </si>
  <si>
    <t>Pawn Sacrifice</t>
  </si>
  <si>
    <t>Gail Katz Productions</t>
  </si>
  <si>
    <t>Left Behind</t>
  </si>
  <si>
    <t>Vic Armstrong</t>
  </si>
  <si>
    <t>Paul Lalonde</t>
  </si>
  <si>
    <t>Stoney Lake Entertainment</t>
  </si>
  <si>
    <t>Alexander and the Terrible, Horrible, No Good, Very Bad Day</t>
  </si>
  <si>
    <t>Rob Lieber</t>
  </si>
  <si>
    <t>St. Vincent</t>
  </si>
  <si>
    <t>Theodore Melfi</t>
  </si>
  <si>
    <t>The Legend of Hercules</t>
  </si>
  <si>
    <t>Sean Hood</t>
  </si>
  <si>
    <t>Kellan Lutz</t>
  </si>
  <si>
    <t>Kill the Messenger</t>
  </si>
  <si>
    <t>October 9, 2014 (Hungary)</t>
  </si>
  <si>
    <t>Sierra / Affinity</t>
  </si>
  <si>
    <t>Step Up All in</t>
  </si>
  <si>
    <t>Trish Sie</t>
  </si>
  <si>
    <t>Ryan Guzman</t>
  </si>
  <si>
    <t>The Salvation</t>
  </si>
  <si>
    <t>Kristian Levring</t>
  </si>
  <si>
    <t>God's Not Dead</t>
  </si>
  <si>
    <t>Harold Cronk</t>
  </si>
  <si>
    <t>Hunter Dennis</t>
  </si>
  <si>
    <t>Shane Harper</t>
  </si>
  <si>
    <t>Pure Flix Productions</t>
  </si>
  <si>
    <t>Winter's Tale</t>
  </si>
  <si>
    <t>When Marnie Was There</t>
  </si>
  <si>
    <t>August 7, 2015 (United States)</t>
  </si>
  <si>
    <t>James Simone</t>
  </si>
  <si>
    <t>Joan G. Robinson</t>
  </si>
  <si>
    <t>Sara Takatsuki</t>
  </si>
  <si>
    <t>Dentsu</t>
  </si>
  <si>
    <t>Mr. Peabody &amp; Sherman</t>
  </si>
  <si>
    <t>Ty Burrell</t>
  </si>
  <si>
    <t>Bullwinkle Studios</t>
  </si>
  <si>
    <t>Tammy</t>
  </si>
  <si>
    <t>Ben Falcone</t>
  </si>
  <si>
    <t>Melissa McCarthy</t>
  </si>
  <si>
    <t>RatPac-Dune Entertainment</t>
  </si>
  <si>
    <t>Big Game</t>
  </si>
  <si>
    <t>Jalmari Helander</t>
  </si>
  <si>
    <t>Finland</t>
  </si>
  <si>
    <t>Subzero Film Entertainment</t>
  </si>
  <si>
    <t>A Long Way Down</t>
  </si>
  <si>
    <t>June 5, 2014 (United States)</t>
  </si>
  <si>
    <t>Pascal Chaumeil</t>
  </si>
  <si>
    <t>Wildgaze Films</t>
  </si>
  <si>
    <t>The Rover</t>
  </si>
  <si>
    <t>Force Majeure</t>
  </si>
  <si>
    <t>December 30, 2014 (United States)</t>
  </si>
  <si>
    <t>Ruben Ã–stlund</t>
  </si>
  <si>
    <t>Johannes Kuhnke</t>
  </si>
  <si>
    <t>Plattform Produktion</t>
  </si>
  <si>
    <t>Two Days, One Night</t>
  </si>
  <si>
    <t>May 21, 2014 (Belgium)</t>
  </si>
  <si>
    <t>Les Films du Fleuve</t>
  </si>
  <si>
    <t>Lost River</t>
  </si>
  <si>
    <t>Christina Hendricks</t>
  </si>
  <si>
    <t>Magic in the Moonlight</t>
  </si>
  <si>
    <t>Song of the Sea</t>
  </si>
  <si>
    <t>November 20, 2015 (United States)</t>
  </si>
  <si>
    <t>Will Collins</t>
  </si>
  <si>
    <t>David Rawle</t>
  </si>
  <si>
    <t>Backup Media</t>
  </si>
  <si>
    <t>Hector and the Search for Happiness</t>
  </si>
  <si>
    <t>August 14, 2014 (Germany)</t>
  </si>
  <si>
    <t>Maria von Heland</t>
  </si>
  <si>
    <t>The Quiet Ones</t>
  </si>
  <si>
    <t>Jared Harris</t>
  </si>
  <si>
    <t>Zombeavers</t>
  </si>
  <si>
    <t>Jordan Rubin</t>
  </si>
  <si>
    <t>Al Kaplan</t>
  </si>
  <si>
    <t>Rachel Melvin</t>
  </si>
  <si>
    <t>Armory Films</t>
  </si>
  <si>
    <t>Barefoot</t>
  </si>
  <si>
    <t>September 4, 2014 (Israel)</t>
  </si>
  <si>
    <t>Stephen Zotnowski</t>
  </si>
  <si>
    <t>WhiteFlame Productions</t>
  </si>
  <si>
    <t>Sam Miller</t>
  </si>
  <si>
    <t>Aimee Lagos</t>
  </si>
  <si>
    <t>Taraji P. Henson</t>
  </si>
  <si>
    <t>February 5, 2015 (Russia)</t>
  </si>
  <si>
    <t>Oleg Negin</t>
  </si>
  <si>
    <t>Aleksey Serebryakov</t>
  </si>
  <si>
    <t>Non-Stop Productions</t>
  </si>
  <si>
    <t>Serena</t>
  </si>
  <si>
    <t>February 26, 2015 (United States)</t>
  </si>
  <si>
    <t>Christopher Kyle</t>
  </si>
  <si>
    <t>The Duke of Burgundy</t>
  </si>
  <si>
    <t>Peter Strickland</t>
  </si>
  <si>
    <t>Sidse Babett Knudsen</t>
  </si>
  <si>
    <t>Rook Films</t>
  </si>
  <si>
    <t>Effie Gray</t>
  </si>
  <si>
    <t>Richard Laxton</t>
  </si>
  <si>
    <t>Sovereign Films (II)</t>
  </si>
  <si>
    <t>Wish I Was Here</t>
  </si>
  <si>
    <t>Adam J. Braff</t>
  </si>
  <si>
    <t>Frank</t>
  </si>
  <si>
    <t>September 5, 2014 (United States)</t>
  </si>
  <si>
    <t>Lenny Abrahamson</t>
  </si>
  <si>
    <t>Element Pictures</t>
  </si>
  <si>
    <t>Get on Up</t>
  </si>
  <si>
    <t>Suffragette</t>
  </si>
  <si>
    <t>October 12, 2015 (United Kingdom)</t>
  </si>
  <si>
    <t>Sarah Gavron</t>
  </si>
  <si>
    <t>Ouija</t>
  </si>
  <si>
    <t>Stiles White</t>
  </si>
  <si>
    <t>Olivia Cooke</t>
  </si>
  <si>
    <t>Heaven Is for Real</t>
  </si>
  <si>
    <t>April 16, 2014 (United States)</t>
  </si>
  <si>
    <t>While We're Young</t>
  </si>
  <si>
    <t>IAC Films</t>
  </si>
  <si>
    <t>Winter Sleep</t>
  </si>
  <si>
    <t>June 12, 2014 (Turkey)</t>
  </si>
  <si>
    <t>Ebru Ceylan</t>
  </si>
  <si>
    <t>Haluk Bilginer</t>
  </si>
  <si>
    <t>White Bird in a Blizzard</t>
  </si>
  <si>
    <t>September 25, 2014 (United States)</t>
  </si>
  <si>
    <t>Dear White People</t>
  </si>
  <si>
    <t>December 4, 2014 (Brazil)</t>
  </si>
  <si>
    <t>Justin Simien</t>
  </si>
  <si>
    <t>Tyler James Williams</t>
  </si>
  <si>
    <t>Code Red</t>
  </si>
  <si>
    <t>Calvary</t>
  </si>
  <si>
    <t>April 11, 2014 (United Kingdom)</t>
  </si>
  <si>
    <t>Think Like a Man Too</t>
  </si>
  <si>
    <t>Kevin Hart</t>
  </si>
  <si>
    <t>LStar Capital</t>
  </si>
  <si>
    <t>Heaven Knows What</t>
  </si>
  <si>
    <t>May 29, 2015 (United States)</t>
  </si>
  <si>
    <t>Benny Safdie</t>
  </si>
  <si>
    <t>Arielle Holmes</t>
  </si>
  <si>
    <t>Iconoclast</t>
  </si>
  <si>
    <t>The Keeping Room</t>
  </si>
  <si>
    <t>Julia Hart</t>
  </si>
  <si>
    <t>Gilbert Films</t>
  </si>
  <si>
    <t>Planes: Fire &amp; Rescue</t>
  </si>
  <si>
    <t>Roberts Gannaway</t>
  </si>
  <si>
    <t>Disneytoon Studios</t>
  </si>
  <si>
    <t>Top Five</t>
  </si>
  <si>
    <t>99 Homes</t>
  </si>
  <si>
    <t>October 9, 2015 (United States)</t>
  </si>
  <si>
    <t>Ramin Bahrani</t>
  </si>
  <si>
    <t>Broad Green Pictures</t>
  </si>
  <si>
    <t>Black or White</t>
  </si>
  <si>
    <t>BlackWhite</t>
  </si>
  <si>
    <t>Clouds of Sils Maria</t>
  </si>
  <si>
    <t>August 20, 2014 (France)</t>
  </si>
  <si>
    <t>CG CinÃ©ma</t>
  </si>
  <si>
    <t>Big Stone Gap</t>
  </si>
  <si>
    <t>May 20, 2016 (Spain)</t>
  </si>
  <si>
    <t>Adriana Trigiani</t>
  </si>
  <si>
    <t>Altar Identity Studios</t>
  </si>
  <si>
    <t>Laggies</t>
  </si>
  <si>
    <t>Andrea Seigel</t>
  </si>
  <si>
    <t>Mad Max: Fury Road</t>
  </si>
  <si>
    <t>May 15, 2015 (United States)</t>
  </si>
  <si>
    <t>Avengers: Age of Ultron</t>
  </si>
  <si>
    <t>May 1, 2015 (United States)</t>
  </si>
  <si>
    <t>Crimson Peak</t>
  </si>
  <si>
    <t>October 16, 2015 (United States)</t>
  </si>
  <si>
    <t>Double Dare You (DDY)</t>
  </si>
  <si>
    <t>Furious 7</t>
  </si>
  <si>
    <t>April 3, 2015 (United States)</t>
  </si>
  <si>
    <t>The Hateful Eight</t>
  </si>
  <si>
    <t>December 30, 2015 (United States)</t>
  </si>
  <si>
    <t>Visiona Romantica</t>
  </si>
  <si>
    <t>Ant-Man</t>
  </si>
  <si>
    <t>July 17, 2015 (United States)</t>
  </si>
  <si>
    <t>Fifty Shades of Grey</t>
  </si>
  <si>
    <t>Dakota Johnson</t>
  </si>
  <si>
    <t>Sicario</t>
  </si>
  <si>
    <t>October 2, 2015 (United States)</t>
  </si>
  <si>
    <t>Taylor Sheridan</t>
  </si>
  <si>
    <t>The Witch</t>
  </si>
  <si>
    <t>February 19, 2016 (United States)</t>
  </si>
  <si>
    <t>Robert Eggers</t>
  </si>
  <si>
    <t>Anya Taylor-Joy</t>
  </si>
  <si>
    <t>Parts and Labor</t>
  </si>
  <si>
    <t>The Big Short</t>
  </si>
  <si>
    <t>December 23, 2015 (United States)</t>
  </si>
  <si>
    <t>Jurassic World</t>
  </si>
  <si>
    <t>June 12, 2015 (United States)</t>
  </si>
  <si>
    <t>The Revenant</t>
  </si>
  <si>
    <t>January 8, 2016 (United States)</t>
  </si>
  <si>
    <t>The Martian</t>
  </si>
  <si>
    <t>Room</t>
  </si>
  <si>
    <t>January 22, 2016 (United States)</t>
  </si>
  <si>
    <t>Emma Donoghue</t>
  </si>
  <si>
    <t>Inside Out</t>
  </si>
  <si>
    <t>Spotlight</t>
  </si>
  <si>
    <t>Josh Singer</t>
  </si>
  <si>
    <t>Participant</t>
  </si>
  <si>
    <t>American Ultra</t>
  </si>
  <si>
    <t>PalmStar Media</t>
  </si>
  <si>
    <t>The Man from U.N.C.L.E.</t>
  </si>
  <si>
    <t>August 14, 2015 (United States)</t>
  </si>
  <si>
    <t>Terminator Genisys</t>
  </si>
  <si>
    <t>July 1, 2015 (United States)</t>
  </si>
  <si>
    <t>Cinderella</t>
  </si>
  <si>
    <t>Lily James</t>
  </si>
  <si>
    <t>Allison Shearmur Productions</t>
  </si>
  <si>
    <t>Star Wars: Episode VII - The Force Awakens</t>
  </si>
  <si>
    <t>December 18, 2015 (United States)</t>
  </si>
  <si>
    <t>Daisy Ridley</t>
  </si>
  <si>
    <t>The Lobster</t>
  </si>
  <si>
    <t>October 16, 2015 (United Kingdom)</t>
  </si>
  <si>
    <t>Spectre</t>
  </si>
  <si>
    <t>November 6, 2015 (United States)</t>
  </si>
  <si>
    <t>B24</t>
  </si>
  <si>
    <t>High-Rise</t>
  </si>
  <si>
    <t>April 28, 2016 (United States)</t>
  </si>
  <si>
    <t>Tom Hiddleston</t>
  </si>
  <si>
    <t>Chappie</t>
  </si>
  <si>
    <t>March 6, 2015 (United States)</t>
  </si>
  <si>
    <t>Knock Knock</t>
  </si>
  <si>
    <t>In the Heart of the Sea</t>
  </si>
  <si>
    <t>December 11, 2015 (United States)</t>
  </si>
  <si>
    <t>The Bronze</t>
  </si>
  <si>
    <t>March 18, 2016 (United States)</t>
  </si>
  <si>
    <t>Bryan Buckley</t>
  </si>
  <si>
    <t>Melissa Rauch</t>
  </si>
  <si>
    <t>Duplass Brothers Productions</t>
  </si>
  <si>
    <t>The Intern</t>
  </si>
  <si>
    <t>Waverly Films</t>
  </si>
  <si>
    <t>The Hunger Games: Mockingjay - Part 2</t>
  </si>
  <si>
    <t>Everest</t>
  </si>
  <si>
    <t>Jason Clarke</t>
  </si>
  <si>
    <t>Blackhat</t>
  </si>
  <si>
    <t>Morgan Davis Foehl</t>
  </si>
  <si>
    <t>Spy</t>
  </si>
  <si>
    <t>June 5, 2015 (United States)</t>
  </si>
  <si>
    <t>Jeremy Slater</t>
  </si>
  <si>
    <t>Mission: Impossible - Rogue Nation</t>
  </si>
  <si>
    <t>July 31, 2015 (United States)</t>
  </si>
  <si>
    <t>The Visit</t>
  </si>
  <si>
    <t>Olivia DeJonge</t>
  </si>
  <si>
    <t>Blinding Edge Pictures</t>
  </si>
  <si>
    <t>Vacation</t>
  </si>
  <si>
    <t>July 29, 2015 (United States)</t>
  </si>
  <si>
    <t>John Francis Daley</t>
  </si>
  <si>
    <t>Ed Helms</t>
  </si>
  <si>
    <t>Creed</t>
  </si>
  <si>
    <t>November 25, 2015 (United States)</t>
  </si>
  <si>
    <t>The Age of Adaline</t>
  </si>
  <si>
    <t>J. Mills Goodloe</t>
  </si>
  <si>
    <t>Blake Lively</t>
  </si>
  <si>
    <t>Black Mass</t>
  </si>
  <si>
    <t>Mark Mallouk</t>
  </si>
  <si>
    <t>Focus</t>
  </si>
  <si>
    <t>Home</t>
  </si>
  <si>
    <t>March 27, 2015 (United States)</t>
  </si>
  <si>
    <t>Jim Parsons</t>
  </si>
  <si>
    <t>Jupiter Ascending</t>
  </si>
  <si>
    <t>I Saw the Light</t>
  </si>
  <si>
    <t>April 1, 2016 (United States)</t>
  </si>
  <si>
    <t>Marc Abraham</t>
  </si>
  <si>
    <t>BRON Studios</t>
  </si>
  <si>
    <t>Minions</t>
  </si>
  <si>
    <t>July 10, 2015 (United States)</t>
  </si>
  <si>
    <t>Kyle Balda</t>
  </si>
  <si>
    <t>Brian Lynch</t>
  </si>
  <si>
    <t>Illumination Entertainment</t>
  </si>
  <si>
    <t>Pitch Perfect 2</t>
  </si>
  <si>
    <t>San Andreas</t>
  </si>
  <si>
    <t>Carlton Cuse</t>
  </si>
  <si>
    <t>Trainwreck</t>
  </si>
  <si>
    <t>Amy Schumer</t>
  </si>
  <si>
    <t>Tomorrowland</t>
  </si>
  <si>
    <t>May 22, 2015 (United States)</t>
  </si>
  <si>
    <t>Damon Lindelof</t>
  </si>
  <si>
    <t>Bridge of Spies</t>
  </si>
  <si>
    <t>Matt Charman</t>
  </si>
  <si>
    <t>The Danish Girl</t>
  </si>
  <si>
    <t>The Divergent Series: Insurgent</t>
  </si>
  <si>
    <t>Brian Duffield</t>
  </si>
  <si>
    <t>Straight Outta Compton</t>
  </si>
  <si>
    <t>Jonathan Herman</t>
  </si>
  <si>
    <t>O'Shea Jackson Jr.</t>
  </si>
  <si>
    <t>Carol</t>
  </si>
  <si>
    <t>January 15, 2016 (United States)</t>
  </si>
  <si>
    <t>Phyllis Nagy</t>
  </si>
  <si>
    <t>August 26, 2015 (United States)</t>
  </si>
  <si>
    <t>The Boy Next Door</t>
  </si>
  <si>
    <t>Barbara Curry</t>
  </si>
  <si>
    <t>Southpaw</t>
  </si>
  <si>
    <t>July 24, 2015 (United States)</t>
  </si>
  <si>
    <t>Kurt Sutter</t>
  </si>
  <si>
    <t>Escape Artists</t>
  </si>
  <si>
    <t>The Dressmaker</t>
  </si>
  <si>
    <t>October 29, 2015 (Australia)</t>
  </si>
  <si>
    <t>Rosalie Ham</t>
  </si>
  <si>
    <t>Maze Runner: The Scorch Trials</t>
  </si>
  <si>
    <t>T.S. Nowlin</t>
  </si>
  <si>
    <t>Gotham Group</t>
  </si>
  <si>
    <t>Lost and Love</t>
  </si>
  <si>
    <t>March 20, 2015 (China)</t>
  </si>
  <si>
    <t>Sanyuan Peng</t>
  </si>
  <si>
    <t>Chongqing Film Group</t>
  </si>
  <si>
    <t>The Last Witch Hunter</t>
  </si>
  <si>
    <t>October 23, 2015 (United States)</t>
  </si>
  <si>
    <t>Green Room</t>
  </si>
  <si>
    <t>May 13, 2016 (United States)</t>
  </si>
  <si>
    <t>Burnt</t>
  </si>
  <si>
    <t>October 30, 2015 (United States)</t>
  </si>
  <si>
    <t>The Good Dinosaur</t>
  </si>
  <si>
    <t>Peter Sohn</t>
  </si>
  <si>
    <t>Bob Peterson</t>
  </si>
  <si>
    <t>Far from the Madding Crowd</t>
  </si>
  <si>
    <t>Thomas Hardy</t>
  </si>
  <si>
    <t>The Invitation</t>
  </si>
  <si>
    <t>April 8, 2016 (United States)</t>
  </si>
  <si>
    <t>Logan Marshall-Green</t>
  </si>
  <si>
    <t>Gamechanger Films</t>
  </si>
  <si>
    <t>Joel Edgerton</t>
  </si>
  <si>
    <t>Blumhouse Productions</t>
  </si>
  <si>
    <t>December 25, 2015 (United States)</t>
  </si>
  <si>
    <t>Edgar RamÃ­rez</t>
  </si>
  <si>
    <t>Get Hard</t>
  </si>
  <si>
    <t>Jay Martel</t>
  </si>
  <si>
    <t>Hitman: Agent 47</t>
  </si>
  <si>
    <t>Aleksander Bach</t>
  </si>
  <si>
    <t>Rupert Friend</t>
  </si>
  <si>
    <t>Entourage</t>
  </si>
  <si>
    <t>June 3, 2015 (United States)</t>
  </si>
  <si>
    <t>Adrian Grenier</t>
  </si>
  <si>
    <t>Steve Jobs</t>
  </si>
  <si>
    <t>Scouts Guide to the Zombie Apocalypse</t>
  </si>
  <si>
    <t>Carrie Lee Wilson</t>
  </si>
  <si>
    <t>Tye Sheridan</t>
  </si>
  <si>
    <t>Hardcore Henry</t>
  </si>
  <si>
    <t>Ilya Naishuller</t>
  </si>
  <si>
    <t>Joy</t>
  </si>
  <si>
    <t>September 30, 2016 (United States)</t>
  </si>
  <si>
    <t>Chris Bowman</t>
  </si>
  <si>
    <t>Brooklyn</t>
  </si>
  <si>
    <t>Youth</t>
  </si>
  <si>
    <t>December 4, 2015 (United States)</t>
  </si>
  <si>
    <t>Self/less</t>
  </si>
  <si>
    <t>Ted 2</t>
  </si>
  <si>
    <t>Pan</t>
  </si>
  <si>
    <t>Jason Fuchs</t>
  </si>
  <si>
    <t>Levi Miller</t>
  </si>
  <si>
    <t>Pixels</t>
  </si>
  <si>
    <t>Demolition</t>
  </si>
  <si>
    <t>Bryan Sipe</t>
  </si>
  <si>
    <t>Black Label Media</t>
  </si>
  <si>
    <t>Macbeth</t>
  </si>
  <si>
    <t>Todd Louiso</t>
  </si>
  <si>
    <t>Daddy's Home</t>
  </si>
  <si>
    <t>Brian Burns</t>
  </si>
  <si>
    <t>Run All Night</t>
  </si>
  <si>
    <t>Mr. Right</t>
  </si>
  <si>
    <t>Paco Cabezas</t>
  </si>
  <si>
    <t>Amasia Entertainment</t>
  </si>
  <si>
    <t>Magic Mike XXL</t>
  </si>
  <si>
    <t>Gregory Jacobs</t>
  </si>
  <si>
    <t>The DUFF</t>
  </si>
  <si>
    <t>Ari Sandel</t>
  </si>
  <si>
    <t>Josh A. Cagan</t>
  </si>
  <si>
    <t>Mae Whitman</t>
  </si>
  <si>
    <t>Trumbo</t>
  </si>
  <si>
    <t>November 27, 2015 (United States)</t>
  </si>
  <si>
    <t>John McNamara</t>
  </si>
  <si>
    <t>Bryan Cranston</t>
  </si>
  <si>
    <t>Bleecker Street Films</t>
  </si>
  <si>
    <t>Hotel Transylvania 2</t>
  </si>
  <si>
    <t>Robert Smigel</t>
  </si>
  <si>
    <t>Knight of Cups</t>
  </si>
  <si>
    <t>March 4, 2016 (United States)</t>
  </si>
  <si>
    <t>Dogwood Films</t>
  </si>
  <si>
    <t>The Stanford Prison Experiment</t>
  </si>
  <si>
    <t>Kyle Patrick Alvarez</t>
  </si>
  <si>
    <t>Tim Talbott</t>
  </si>
  <si>
    <t>Ezra Miller</t>
  </si>
  <si>
    <t>Coup d'Etat Films</t>
  </si>
  <si>
    <t>The Longest Ride</t>
  </si>
  <si>
    <t>Scott Eastwood</t>
  </si>
  <si>
    <t>Victor Frankenstein</t>
  </si>
  <si>
    <t>Insidious: Chapter 3</t>
  </si>
  <si>
    <t>Goosebumps</t>
  </si>
  <si>
    <t>Sony Pictures Animation</t>
  </si>
  <si>
    <t>Aloha</t>
  </si>
  <si>
    <t>Baahubali: The Beginning</t>
  </si>
  <si>
    <t>July 9, 2015 (United States)</t>
  </si>
  <si>
    <t>S.S. Rajamouli</t>
  </si>
  <si>
    <t>Vijayendra Prasad</t>
  </si>
  <si>
    <t>Prabhas</t>
  </si>
  <si>
    <t>Arka Mediaworks</t>
  </si>
  <si>
    <t>A Bigger Splash</t>
  </si>
  <si>
    <t>Frenesy Film Company</t>
  </si>
  <si>
    <t>The Wedding Ringer</t>
  </si>
  <si>
    <t>Sisters</t>
  </si>
  <si>
    <t>Paula Pell</t>
  </si>
  <si>
    <t>Little Stranger</t>
  </si>
  <si>
    <t>Secret in Their Eyes</t>
  </si>
  <si>
    <t>Irrational Man</t>
  </si>
  <si>
    <t>Wild Card</t>
  </si>
  <si>
    <t>January 14, 2015 (Belgium)</t>
  </si>
  <si>
    <t>Paper Towns</t>
  </si>
  <si>
    <t>Nat Wolff</t>
  </si>
  <si>
    <t>The Lady in the Van</t>
  </si>
  <si>
    <t>The SpongeBob Movie: Sponge Out of Water</t>
  </si>
  <si>
    <t>Paul Tibbitt</t>
  </si>
  <si>
    <t>Paramount Animation</t>
  </si>
  <si>
    <t>Child 44</t>
  </si>
  <si>
    <t>April 17, 2015 (United Kingdom)</t>
  </si>
  <si>
    <t>The Wave</t>
  </si>
  <si>
    <t>August 28, 2015 (Norway)</t>
  </si>
  <si>
    <t>Roar Uthaug</t>
  </si>
  <si>
    <t>John KÃ¥re Raake</t>
  </si>
  <si>
    <t>Kristoffer Joner</t>
  </si>
  <si>
    <t>Fantefilm</t>
  </si>
  <si>
    <t>A Man Called Ove</t>
  </si>
  <si>
    <t>Hannes Holm</t>
  </si>
  <si>
    <t>Rolf LassgÃ¥rd</t>
  </si>
  <si>
    <t>Beasts of No Nation</t>
  </si>
  <si>
    <t>Abraham Attah</t>
  </si>
  <si>
    <t>Me and Earl and the Dying Girl</t>
  </si>
  <si>
    <t>Alfonso Gomez-Rejon</t>
  </si>
  <si>
    <t>Jesse Andrews</t>
  </si>
  <si>
    <t>Sleeping with Other People</t>
  </si>
  <si>
    <t>August 12, 2015 (Belgium)</t>
  </si>
  <si>
    <t>Gloria Sanchez Productions</t>
  </si>
  <si>
    <t>Concussion</t>
  </si>
  <si>
    <t>The Diary of a Teenage Girl</t>
  </si>
  <si>
    <t>August 28, 2015 (United States)</t>
  </si>
  <si>
    <t>Marielle Heller</t>
  </si>
  <si>
    <t>Phoebe Gloeckner</t>
  </si>
  <si>
    <t>Bel Powley</t>
  </si>
  <si>
    <t>Caviar</t>
  </si>
  <si>
    <t>Mustang</t>
  </si>
  <si>
    <t>June 17, 2015 (France)</t>
  </si>
  <si>
    <t>Deniz Gamze ErgÃ¼ven</t>
  </si>
  <si>
    <t>GÃ¼nes Sensoy</t>
  </si>
  <si>
    <t>The Walk</t>
  </si>
  <si>
    <t>Sony Pictures Entertainment (SPE)</t>
  </si>
  <si>
    <t>Tangerine</t>
  </si>
  <si>
    <t>Kitana Kiki Rodriguez</t>
  </si>
  <si>
    <t>A Walk in the Woods</t>
  </si>
  <si>
    <t>September 2, 2015 (United States)</t>
  </si>
  <si>
    <t>Route One Entertainment</t>
  </si>
  <si>
    <t>Sinister 2</t>
  </si>
  <si>
    <t>CiarÃ¡n Foy</t>
  </si>
  <si>
    <t>James Ransone</t>
  </si>
  <si>
    <t>Summertime</t>
  </si>
  <si>
    <t>August 19, 2015 (Belgium)</t>
  </si>
  <si>
    <t>Catherine Corsini</t>
  </si>
  <si>
    <t>Chaz Productions</t>
  </si>
  <si>
    <t>Anomalisa</t>
  </si>
  <si>
    <t>March 11, 2016 (United Kingdom)</t>
  </si>
  <si>
    <t>Duke Johnson</t>
  </si>
  <si>
    <t>The Blackcoat's Daughter</t>
  </si>
  <si>
    <t>February 16, 2017 (United States)</t>
  </si>
  <si>
    <t>Oz Perkins</t>
  </si>
  <si>
    <t>Paris Film</t>
  </si>
  <si>
    <t>Mississippi Grind</t>
  </si>
  <si>
    <t>August 13, 2015 (United States)</t>
  </si>
  <si>
    <t>Ben Mendelsohn</t>
  </si>
  <si>
    <t>Drishyam</t>
  </si>
  <si>
    <t>Nishikant Kamat</t>
  </si>
  <si>
    <t>Jeethu Joseph</t>
  </si>
  <si>
    <t>Ajay Devgn</t>
  </si>
  <si>
    <t>Panorama Studios</t>
  </si>
  <si>
    <t>Attack on Titan Part 1</t>
  </si>
  <si>
    <t>August 1, 2015 (Japan)</t>
  </si>
  <si>
    <t>Shinji Higuchi</t>
  </si>
  <si>
    <t>Hajime Isayama</t>
  </si>
  <si>
    <t>Haruma Miura</t>
  </si>
  <si>
    <t>Woman in Gold</t>
  </si>
  <si>
    <t>Alexi Kaye Campbell</t>
  </si>
  <si>
    <t>Origin Pictures</t>
  </si>
  <si>
    <t>Eddie the Eagle</t>
  </si>
  <si>
    <t>Simon Kelton</t>
  </si>
  <si>
    <t>Taron Egerton</t>
  </si>
  <si>
    <t>Eye in the Sky</t>
  </si>
  <si>
    <t>Guy Hibbert</t>
  </si>
  <si>
    <t>Raindog Films</t>
  </si>
  <si>
    <t>The Second Best Exotic Marigold Hotel</t>
  </si>
  <si>
    <t>Tumbledown</t>
  </si>
  <si>
    <t>February 5, 2016 (United States)</t>
  </si>
  <si>
    <t>Sean Mewshaw</t>
  </si>
  <si>
    <t>The Meddler</t>
  </si>
  <si>
    <t>June 3, 2016 (Spain)</t>
  </si>
  <si>
    <t>We Are Your Friends</t>
  </si>
  <si>
    <t>Max Joseph</t>
  </si>
  <si>
    <t>Into the Forest</t>
  </si>
  <si>
    <t>July 29, 2016 (United States)</t>
  </si>
  <si>
    <t>Grandma</t>
  </si>
  <si>
    <t>Depth of Field</t>
  </si>
  <si>
    <t>Bajirao Mastani</t>
  </si>
  <si>
    <t>Nagnath S. Inamdar</t>
  </si>
  <si>
    <t>Ranveer Singh</t>
  </si>
  <si>
    <t>Bhansali Productions</t>
  </si>
  <si>
    <t>By the Sea</t>
  </si>
  <si>
    <t>December 9, 2015 (France)</t>
  </si>
  <si>
    <t>Mortdecai</t>
  </si>
  <si>
    <t>Eric Aronson</t>
  </si>
  <si>
    <t>MWM Studios</t>
  </si>
  <si>
    <t>I'll See You in My Dreams</t>
  </si>
  <si>
    <t>Brett Haley</t>
  </si>
  <si>
    <t>Two Flints</t>
  </si>
  <si>
    <t>Maggie</t>
  </si>
  <si>
    <t>May 8, 2015 (United States)</t>
  </si>
  <si>
    <t>Henry Hobson</t>
  </si>
  <si>
    <t>John Scott 3</t>
  </si>
  <si>
    <t>Project Almanac</t>
  </si>
  <si>
    <t>Dean Israelite</t>
  </si>
  <si>
    <t>Jason Pagan</t>
  </si>
  <si>
    <t>Amy Landecker</t>
  </si>
  <si>
    <t>Regression</t>
  </si>
  <si>
    <t>October 2, 2015 (Spain)</t>
  </si>
  <si>
    <t>True Story</t>
  </si>
  <si>
    <t>Rupert Goold</t>
  </si>
  <si>
    <t>The Man Who Knew Infinity</t>
  </si>
  <si>
    <t>April 29, 2016 (United States)</t>
  </si>
  <si>
    <t>Matt Brown</t>
  </si>
  <si>
    <t>The Transporter Refueled</t>
  </si>
  <si>
    <t>September 4, 2015 (United States)</t>
  </si>
  <si>
    <t>Ed Skrein</t>
  </si>
  <si>
    <t>Z for Zachariah</t>
  </si>
  <si>
    <t>August 13, 2015 (Denmark)</t>
  </si>
  <si>
    <t>Nissar Modi</t>
  </si>
  <si>
    <t>Iceland</t>
  </si>
  <si>
    <t>Silver Reel</t>
  </si>
  <si>
    <t>Equals</t>
  </si>
  <si>
    <t>May 26, 2016 (United States)</t>
  </si>
  <si>
    <t>Nathan Parker</t>
  </si>
  <si>
    <t>Freedom Media</t>
  </si>
  <si>
    <t>Dope</t>
  </si>
  <si>
    <t>Shameik Moore</t>
  </si>
  <si>
    <t>i am OTHER</t>
  </si>
  <si>
    <t>Land of Mine</t>
  </si>
  <si>
    <t>December 3, 2015 (Denmark)</t>
  </si>
  <si>
    <t>Martin Zandvliet</t>
  </si>
  <si>
    <t>Roland MÃ¸ller</t>
  </si>
  <si>
    <t>Nordisk Film</t>
  </si>
  <si>
    <t>David Feeney</t>
  </si>
  <si>
    <t>Krampus</t>
  </si>
  <si>
    <t>Todd Casey</t>
  </si>
  <si>
    <t>Adam Scott</t>
  </si>
  <si>
    <t>Bajrangi Bhaijaan</t>
  </si>
  <si>
    <t>Kabir Khan</t>
  </si>
  <si>
    <t>Salman Khan</t>
  </si>
  <si>
    <t>The Lure</t>
  </si>
  <si>
    <t>December 25, 2015 (Poland)</t>
  </si>
  <si>
    <t>Agnieszka Smoczynska</t>
  </si>
  <si>
    <t>Robert Bolesto</t>
  </si>
  <si>
    <t>Marta Mazurek</t>
  </si>
  <si>
    <t>WytwÃ³rnia FilmÃ³w Dokumentalnych i Fabularnych (WFDiF)</t>
  </si>
  <si>
    <t>The Gunman</t>
  </si>
  <si>
    <t>Jean-Patrick Manchette</t>
  </si>
  <si>
    <t>The Night Before</t>
  </si>
  <si>
    <t>90 Minutes in Heaven</t>
  </si>
  <si>
    <t>Astute Films</t>
  </si>
  <si>
    <t>Tale of Tales</t>
  </si>
  <si>
    <t>April 22, 2016 (United States)</t>
  </si>
  <si>
    <t>Edoardo Albinati</t>
  </si>
  <si>
    <t>Archimede</t>
  </si>
  <si>
    <t>Ip Man 3</t>
  </si>
  <si>
    <t>December 24, 2015 (Hong Kong)</t>
  </si>
  <si>
    <t>McFarland, USA</t>
  </si>
  <si>
    <t>Mayhem Pictures</t>
  </si>
  <si>
    <t>Strange Magic</t>
  </si>
  <si>
    <t>Gary Rydstrom</t>
  </si>
  <si>
    <t>Buena Vista Negative Cutting</t>
  </si>
  <si>
    <t>The Peanuts Movie</t>
  </si>
  <si>
    <t>Craig Schulz</t>
  </si>
  <si>
    <t>Noah Schnapp</t>
  </si>
  <si>
    <t>Rock the Kasbah</t>
  </si>
  <si>
    <t>Covert Media</t>
  </si>
  <si>
    <t>The Sea of Trees</t>
  </si>
  <si>
    <t>August 26, 2016 (United States)</t>
  </si>
  <si>
    <t>Bloom</t>
  </si>
  <si>
    <t>Alvin and the Chipmunks: The Road Chip</t>
  </si>
  <si>
    <t>Ross Bagdasarian</t>
  </si>
  <si>
    <t>The Lazarus Effect</t>
  </si>
  <si>
    <t>David Gelb</t>
  </si>
  <si>
    <t>Olivia Wilde</t>
  </si>
  <si>
    <t>Love the Coopers</t>
  </si>
  <si>
    <t>November 13, 2015 (United States)</t>
  </si>
  <si>
    <t>The 33</t>
  </si>
  <si>
    <t>Patricia Riggen</t>
  </si>
  <si>
    <t>Mikko Alanne</t>
  </si>
  <si>
    <t>Chile</t>
  </si>
  <si>
    <t>The Little Prince</t>
  </si>
  <si>
    <t>August 5, 2016 (United States)</t>
  </si>
  <si>
    <t>Irena Brignull</t>
  </si>
  <si>
    <t>Onyx Films</t>
  </si>
  <si>
    <t>Louder Than Bombs</t>
  </si>
  <si>
    <t>October 2, 2015 (Norway)</t>
  </si>
  <si>
    <t>The Gallows</t>
  </si>
  <si>
    <t>Travis Cluff</t>
  </si>
  <si>
    <t>Chris Lofing</t>
  </si>
  <si>
    <t>Reese Mishler</t>
  </si>
  <si>
    <t>The Ones Below</t>
  </si>
  <si>
    <t>May 27, 2016 (United States)</t>
  </si>
  <si>
    <t>David Farr</t>
  </si>
  <si>
    <t>ClÃ©mence PoÃ©sy</t>
  </si>
  <si>
    <t>Cuba Pictures</t>
  </si>
  <si>
    <t>Southbound</t>
  </si>
  <si>
    <t>February 9, 2016 (United States)</t>
  </si>
  <si>
    <t>Matt Bettinelli-Olpin</t>
  </si>
  <si>
    <t>Chad Villella</t>
  </si>
  <si>
    <t>Soapbox Films</t>
  </si>
  <si>
    <t>Men &amp; Chicken</t>
  </si>
  <si>
    <t>February 5, 2015 (Denmark)</t>
  </si>
  <si>
    <t>David Dencik</t>
  </si>
  <si>
    <t>Hyena Road</t>
  </si>
  <si>
    <t>October 9, 2015 (Canada)</t>
  </si>
  <si>
    <t>Rossif Sutherland</t>
  </si>
  <si>
    <t>Slow West</t>
  </si>
  <si>
    <t>April 16, 2015 (United States)</t>
  </si>
  <si>
    <t>John Maclean</t>
  </si>
  <si>
    <t>The End of the Tour</t>
  </si>
  <si>
    <t>November 12, 2015 (Brazil)</t>
  </si>
  <si>
    <t>Donald Margulies</t>
  </si>
  <si>
    <t>Modern Man Films</t>
  </si>
  <si>
    <t>Cop Car</t>
  </si>
  <si>
    <t>Audax Films</t>
  </si>
  <si>
    <t>The Daughter</t>
  </si>
  <si>
    <t>January 27, 2017 (United States)</t>
  </si>
  <si>
    <t>Simon Stone</t>
  </si>
  <si>
    <t>Screen NSW</t>
  </si>
  <si>
    <t>Jem and the Holograms</t>
  </si>
  <si>
    <t>Ryan Landels</t>
  </si>
  <si>
    <t>Aubrey Peeples</t>
  </si>
  <si>
    <t>Allspark Pictures</t>
  </si>
  <si>
    <t>Cemetery of Splendor</t>
  </si>
  <si>
    <t>September 2, 2015 (France)</t>
  </si>
  <si>
    <t>Jenjira Pongpas</t>
  </si>
  <si>
    <t>Captive</t>
  </si>
  <si>
    <t>Brian Bird</t>
  </si>
  <si>
    <t>Kate Mara</t>
  </si>
  <si>
    <t>BN Films</t>
  </si>
  <si>
    <t>Our Brand Is Crisis</t>
  </si>
  <si>
    <t>Rachel Boynton</t>
  </si>
  <si>
    <t>Fortis Films</t>
  </si>
  <si>
    <t>Unfinished Business</t>
  </si>
  <si>
    <t>Hot Tub Time Machine 2</t>
  </si>
  <si>
    <t>Rob Corddry</t>
  </si>
  <si>
    <t>Turbo Kid</t>
  </si>
  <si>
    <t>FranÃ§ois Simard</t>
  </si>
  <si>
    <t>Anouk Whissell</t>
  </si>
  <si>
    <t>Munro Chambers</t>
  </si>
  <si>
    <t>EMA Films</t>
  </si>
  <si>
    <t>The Overnight</t>
  </si>
  <si>
    <t>Patrick Brice</t>
  </si>
  <si>
    <t>Hello, My Name Is Doris</t>
  </si>
  <si>
    <t>Laura Terruso</t>
  </si>
  <si>
    <t>Ricki and the Flash</t>
  </si>
  <si>
    <t>Danny Collins</t>
  </si>
  <si>
    <t>Big Indie Pictures</t>
  </si>
  <si>
    <t>Son of Saul</t>
  </si>
  <si>
    <t>June 11, 2015 (Hungary)</t>
  </si>
  <si>
    <t>LÃ¡szlÃ³ Nemes</t>
  </si>
  <si>
    <t>GÃ©za RÃ¶hrig</t>
  </si>
  <si>
    <t>Laokoon Filmgroup</t>
  </si>
  <si>
    <t>Mr. Holmes</t>
  </si>
  <si>
    <t>Mitch Cullin</t>
  </si>
  <si>
    <t>Empire of Lust</t>
  </si>
  <si>
    <t>March 5, 2015 (South Korea)</t>
  </si>
  <si>
    <t>Sang-hoon Ahn</t>
  </si>
  <si>
    <t>Se-hee Kim</t>
  </si>
  <si>
    <t>Shin Ha-kyun</t>
  </si>
  <si>
    <t>Fineworks</t>
  </si>
  <si>
    <t>Paul Blart: Mall Cop 2</t>
  </si>
  <si>
    <t>Remember</t>
  </si>
  <si>
    <t>December 17, 2015 (United States)</t>
  </si>
  <si>
    <t>Benjamin August</t>
  </si>
  <si>
    <t>War Room</t>
  </si>
  <si>
    <t>Priscilla C. Shirer</t>
  </si>
  <si>
    <t>FaithStep Films</t>
  </si>
  <si>
    <t>Dragon Blade</t>
  </si>
  <si>
    <t>Daniel Lee</t>
  </si>
  <si>
    <t>Sparkle Roll Media</t>
  </si>
  <si>
    <t>45 Years</t>
  </si>
  <si>
    <t>August 28, 2015 (United Kingdom)</t>
  </si>
  <si>
    <t>BFI Film Fund</t>
  </si>
  <si>
    <t>Mother's Day</t>
  </si>
  <si>
    <t>Suicide Squad</t>
  </si>
  <si>
    <t>The Magnificent Seven</t>
  </si>
  <si>
    <t>September 23, 2016 (United States)</t>
  </si>
  <si>
    <t>Captain America: Civil War</t>
  </si>
  <si>
    <t>May 6, 2016 (United States)</t>
  </si>
  <si>
    <t>Warcraft</t>
  </si>
  <si>
    <t>June 10, 2016 (United States)</t>
  </si>
  <si>
    <t>Travis Fimmel</t>
  </si>
  <si>
    <t>Deadpool</t>
  </si>
  <si>
    <t>February 12, 2016 (United States)</t>
  </si>
  <si>
    <t>Tim Miller</t>
  </si>
  <si>
    <t>Doctor Strange</t>
  </si>
  <si>
    <t>November 4, 2016 (United States)</t>
  </si>
  <si>
    <t>Split</t>
  </si>
  <si>
    <t>January 20, 2017 (United States)</t>
  </si>
  <si>
    <t>Me Before You</t>
  </si>
  <si>
    <t>June 3, 2016 (United States)</t>
  </si>
  <si>
    <t>Thea Sharrock</t>
  </si>
  <si>
    <t>Jojo Moyes</t>
  </si>
  <si>
    <t>Emilia Clarke</t>
  </si>
  <si>
    <t>Don't Breathe</t>
  </si>
  <si>
    <t>Lady Macbeth</t>
  </si>
  <si>
    <t>July 14, 2017 (United States)</t>
  </si>
  <si>
    <t>William Oldroyd</t>
  </si>
  <si>
    <t>Nikolai Leskov</t>
  </si>
  <si>
    <t>Florence Pugh</t>
  </si>
  <si>
    <t>Sixty-Six Pictures</t>
  </si>
  <si>
    <t>Moana</t>
  </si>
  <si>
    <t>November 23, 2016 (United States)</t>
  </si>
  <si>
    <t>Jared Bush</t>
  </si>
  <si>
    <t>Auli'i Cravalho</t>
  </si>
  <si>
    <t>Arrival</t>
  </si>
  <si>
    <t>November 11, 2016 (United States)</t>
  </si>
  <si>
    <t>Lava Bear Films</t>
  </si>
  <si>
    <t>X-Men: Apocalypse</t>
  </si>
  <si>
    <t>Captain Fantastic</t>
  </si>
  <si>
    <t>Electric City Entertainment</t>
  </si>
  <si>
    <t>Star Trek Beyond</t>
  </si>
  <si>
    <t>July 22, 2016 (United States)</t>
  </si>
  <si>
    <t>December 21, 2016 (United States)</t>
  </si>
  <si>
    <t>La La Land</t>
  </si>
  <si>
    <t>December 25, 2016 (United States)</t>
  </si>
  <si>
    <t>The Conjuring 2</t>
  </si>
  <si>
    <t>Zootopia</t>
  </si>
  <si>
    <t>The Huntsman: Winter's War</t>
  </si>
  <si>
    <t>Cedric Nicolas-Troyan</t>
  </si>
  <si>
    <t>Evan Spiliotopoulos</t>
  </si>
  <si>
    <t>Hacksaw Ridge</t>
  </si>
  <si>
    <t>Robert Schenkkan</t>
  </si>
  <si>
    <t>The Handmaiden</t>
  </si>
  <si>
    <t>June 1, 2016 (South Korea)</t>
  </si>
  <si>
    <t>Sarah Waters</t>
  </si>
  <si>
    <t>Kim Min-hee</t>
  </si>
  <si>
    <t>13 Hours</t>
  </si>
  <si>
    <t>Chuck Hogan</t>
  </si>
  <si>
    <t>Nocturnal Animals</t>
  </si>
  <si>
    <t>December 9, 2016 (United States)</t>
  </si>
  <si>
    <t>Rogue One: A Star Wars Story</t>
  </si>
  <si>
    <t>December 16, 2016 (United States)</t>
  </si>
  <si>
    <t>Batman v Superman: Dawn of Justice</t>
  </si>
  <si>
    <t>March 25, 2016 (United States)</t>
  </si>
  <si>
    <t>Your Name.</t>
  </si>
  <si>
    <t>April 7, 2017 (United States)</t>
  </si>
  <si>
    <t>Makoto Shinkai</t>
  </si>
  <si>
    <t>Amuse</t>
  </si>
  <si>
    <t>Kung Fu Panda 3</t>
  </si>
  <si>
    <t>January 29, 2016 (United States)</t>
  </si>
  <si>
    <t>Alessandro Carloni</t>
  </si>
  <si>
    <t>The Nice Guys</t>
  </si>
  <si>
    <t>May 20, 2016 (United States)</t>
  </si>
  <si>
    <t>Independence Day: Resurgence</t>
  </si>
  <si>
    <t>June 24, 2016 (United States)</t>
  </si>
  <si>
    <t>Nicolas Wright</t>
  </si>
  <si>
    <t>Raw</t>
  </si>
  <si>
    <t>March 15, 2017 (Belgium)</t>
  </si>
  <si>
    <t>Julia Ducournau</t>
  </si>
  <si>
    <t>Garance Marillier</t>
  </si>
  <si>
    <t>Petit Film</t>
  </si>
  <si>
    <t>Miss Peregrine's Home for Peculiar Children</t>
  </si>
  <si>
    <t>Ransom Riggs</t>
  </si>
  <si>
    <t>Fantastic Beasts and Where to Find Them</t>
  </si>
  <si>
    <t>November 18, 2016 (United States)</t>
  </si>
  <si>
    <t>Heyday Films</t>
  </si>
  <si>
    <t>Train to Busan</t>
  </si>
  <si>
    <t>July 20, 2016 (South Korea)</t>
  </si>
  <si>
    <t>Sang-ho Yeon</t>
  </si>
  <si>
    <t>Joo-Suk Park</t>
  </si>
  <si>
    <t>Gong Yoo</t>
  </si>
  <si>
    <t>Next Entertainment World</t>
  </si>
  <si>
    <t>Resident Evil: The Final Chapter</t>
  </si>
  <si>
    <t>Criminal</t>
  </si>
  <si>
    <t>April 15, 2016 (United States)</t>
  </si>
  <si>
    <t>Douglas Cook</t>
  </si>
  <si>
    <t>Underworld: Blood Wars</t>
  </si>
  <si>
    <t>January 6, 2017 (United States)</t>
  </si>
  <si>
    <t>Anna Foerster</t>
  </si>
  <si>
    <t>The Shallows</t>
  </si>
  <si>
    <t>Hidden Figures</t>
  </si>
  <si>
    <t>Allison Schroeder</t>
  </si>
  <si>
    <t>Sausage Party</t>
  </si>
  <si>
    <t>August 12, 2016 (United States)</t>
  </si>
  <si>
    <t>Greg Tiernan</t>
  </si>
  <si>
    <t>Kyle Hunter</t>
  </si>
  <si>
    <t>The Girl on the Train</t>
  </si>
  <si>
    <t>October 7, 2016 (United States)</t>
  </si>
  <si>
    <t>Hell or High Water</t>
  </si>
  <si>
    <t>The Purge: Election Year</t>
  </si>
  <si>
    <t>July 1, 2016 (United States)</t>
  </si>
  <si>
    <t>July 15, 2016 (United States)</t>
  </si>
  <si>
    <t>The Accountant</t>
  </si>
  <si>
    <t>October 14, 2016 (United States)</t>
  </si>
  <si>
    <t>Bill Dubuque</t>
  </si>
  <si>
    <t>The Neon Demon</t>
  </si>
  <si>
    <t>Moonlight</t>
  </si>
  <si>
    <t>Barry Jenkins</t>
  </si>
  <si>
    <t>Mahershala Ali</t>
  </si>
  <si>
    <t>Jason Bourne</t>
  </si>
  <si>
    <t>Manchester by the Sea</t>
  </si>
  <si>
    <t>Amazon Studios</t>
  </si>
  <si>
    <t>Central Intelligence</t>
  </si>
  <si>
    <t>Ike Barinholtz</t>
  </si>
  <si>
    <t>War Dogs</t>
  </si>
  <si>
    <t>August 19, 2016 (United States)</t>
  </si>
  <si>
    <t>Stephen Chin</t>
  </si>
  <si>
    <t>BZ Entertainment</t>
  </si>
  <si>
    <t>The Legend of Tarzan</t>
  </si>
  <si>
    <t>Silence</t>
  </si>
  <si>
    <t>January 13, 2017 (United States)</t>
  </si>
  <si>
    <t>SharpSword Films</t>
  </si>
  <si>
    <t>American Honey</t>
  </si>
  <si>
    <t>October 14, 2016 (United Kingdom)</t>
  </si>
  <si>
    <t>Sasha Lane</t>
  </si>
  <si>
    <t>Maven Pictures</t>
  </si>
  <si>
    <t>Gods of Egypt</t>
  </si>
  <si>
    <t>Pyramania</t>
  </si>
  <si>
    <t>Hunt for the Wilderpeople</t>
  </si>
  <si>
    <t>Piki Films</t>
  </si>
  <si>
    <t>The Founder</t>
  </si>
  <si>
    <t>Inferno</t>
  </si>
  <si>
    <t>October 28, 2016 (United States)</t>
  </si>
  <si>
    <t>Dan Brown</t>
  </si>
  <si>
    <t>Now You See Me 2</t>
  </si>
  <si>
    <t>Miss Sloane</t>
  </si>
  <si>
    <t>Jonathan Perera</t>
  </si>
  <si>
    <t>Neel Sethi</t>
  </si>
  <si>
    <t>Fairview Entertainment</t>
  </si>
  <si>
    <t>10 Cloverfield Lane</t>
  </si>
  <si>
    <t>March 11, 2016 (United States)</t>
  </si>
  <si>
    <t>Dan Trachtenberg</t>
  </si>
  <si>
    <t>Josh Campbell</t>
  </si>
  <si>
    <t>The Lost City of Z</t>
  </si>
  <si>
    <t>April 21, 2017 (United States)</t>
  </si>
  <si>
    <t>Keep Your Head</t>
  </si>
  <si>
    <t>Finding Dory</t>
  </si>
  <si>
    <t>Lion</t>
  </si>
  <si>
    <t>Garth Davis</t>
  </si>
  <si>
    <t>Saroo Brierley</t>
  </si>
  <si>
    <t>Lights Out</t>
  </si>
  <si>
    <t>David F. Sandberg</t>
  </si>
  <si>
    <t>Teresa Palmer</t>
  </si>
  <si>
    <t>Meet the Blacks</t>
  </si>
  <si>
    <t>Deon Taylor</t>
  </si>
  <si>
    <t>Mike Epps</t>
  </si>
  <si>
    <t>Hidden Empire Film Group (HEFG)</t>
  </si>
  <si>
    <t>Allied</t>
  </si>
  <si>
    <t>Jack Reacher: Never Go Back</t>
  </si>
  <si>
    <t>October 21, 2016 (United States)</t>
  </si>
  <si>
    <t>Bridget Jones's Baby</t>
  </si>
  <si>
    <t>September 16, 2016 (United States)</t>
  </si>
  <si>
    <t>How to Be Single</t>
  </si>
  <si>
    <t>Snowden</t>
  </si>
  <si>
    <t>Kieran Fitzgerald</t>
  </si>
  <si>
    <t>Dangal</t>
  </si>
  <si>
    <t>Nitesh Tiwari</t>
  </si>
  <si>
    <t>Piyush Gupta</t>
  </si>
  <si>
    <t>The Bad Batch</t>
  </si>
  <si>
    <t>June 23, 2017 (United States)</t>
  </si>
  <si>
    <t>Ana Lily Amirpour</t>
  </si>
  <si>
    <t>Suki Waterhouse</t>
  </si>
  <si>
    <t>Human Stew Factory</t>
  </si>
  <si>
    <t>Triple 9</t>
  </si>
  <si>
    <t>Matt Cook</t>
  </si>
  <si>
    <t>Deepwater Horizon</t>
  </si>
  <si>
    <t>The Choice</t>
  </si>
  <si>
    <t>Ross Katz</t>
  </si>
  <si>
    <t>Nicholas Sparks Productions</t>
  </si>
  <si>
    <t>Sully</t>
  </si>
  <si>
    <t>September 9, 2016 (United States)</t>
  </si>
  <si>
    <t>Flashlight Films</t>
  </si>
  <si>
    <t>Morgan</t>
  </si>
  <si>
    <t>September 2, 2016 (United States)</t>
  </si>
  <si>
    <t>Luke Scott</t>
  </si>
  <si>
    <t>Seth W. Owen</t>
  </si>
  <si>
    <t>Burk A Project</t>
  </si>
  <si>
    <t>Pride and Prejudice and Zombies</t>
  </si>
  <si>
    <t>The Infiltrator</t>
  </si>
  <si>
    <t>July 13, 2016 (United States)</t>
  </si>
  <si>
    <t>Ellen Furman</t>
  </si>
  <si>
    <t>George Films</t>
  </si>
  <si>
    <t>The Edge of Seventeen</t>
  </si>
  <si>
    <t>Kelly Fremon Craig</t>
  </si>
  <si>
    <t>A Cure for Wellness</t>
  </si>
  <si>
    <t>February 17, 2017 (United States)</t>
  </si>
  <si>
    <t>London Has Fallen</t>
  </si>
  <si>
    <t>Babak Najafi</t>
  </si>
  <si>
    <t>Dirty Grandpa</t>
  </si>
  <si>
    <t>John Phillips</t>
  </si>
  <si>
    <t>Hail, Caesar!</t>
  </si>
  <si>
    <t>The 5th Wave</t>
  </si>
  <si>
    <t>Trolls</t>
  </si>
  <si>
    <t>Allegiant</t>
  </si>
  <si>
    <t>Paterson</t>
  </si>
  <si>
    <t>December 28, 2016 (United States)</t>
  </si>
  <si>
    <t>Adam Driver</t>
  </si>
  <si>
    <t>K5 International</t>
  </si>
  <si>
    <t>Swiss Army Man</t>
  </si>
  <si>
    <t>Dan Kwan</t>
  </si>
  <si>
    <t>Daniel Scheinert</t>
  </si>
  <si>
    <t>Astrakan Films</t>
  </si>
  <si>
    <t>The Great Wall</t>
  </si>
  <si>
    <t>Carlo Bernard</t>
  </si>
  <si>
    <t>Legendary East</t>
  </si>
  <si>
    <t>Mike and Dave Need Wedding Dates</t>
  </si>
  <si>
    <t>July 8, 2016 (United States)</t>
  </si>
  <si>
    <t>Jake Szymanski</t>
  </si>
  <si>
    <t>Bad Moms</t>
  </si>
  <si>
    <t>STX Entertainment</t>
  </si>
  <si>
    <t>Collateral Beauty</t>
  </si>
  <si>
    <t>The Boy</t>
  </si>
  <si>
    <t>Stacey Menear</t>
  </si>
  <si>
    <t>Lauren Cohan</t>
  </si>
  <si>
    <t>Fences</t>
  </si>
  <si>
    <t>August Wilson</t>
  </si>
  <si>
    <t>Alice Through the Looking Glass</t>
  </si>
  <si>
    <t>The Brothers Grimsby</t>
  </si>
  <si>
    <t>Blue Sky Films</t>
  </si>
  <si>
    <t>Ice Age: Collision Course</t>
  </si>
  <si>
    <t>Mike Thurmeier</t>
  </si>
  <si>
    <t>Patriots Day</t>
  </si>
  <si>
    <t>Keeping Up with the Joneses</t>
  </si>
  <si>
    <t>Genius</t>
  </si>
  <si>
    <t>Michael Grandage</t>
  </si>
  <si>
    <t>Desert Wolf Productions</t>
  </si>
  <si>
    <t>The Secret Life of Pets</t>
  </si>
  <si>
    <t>Popstar: Never Stop Never Stopping</t>
  </si>
  <si>
    <t>Goldstone</t>
  </si>
  <si>
    <t>July 7, 2016 (Australia)</t>
  </si>
  <si>
    <t>Ivan Sen</t>
  </si>
  <si>
    <t>Aaron Pedersen</t>
  </si>
  <si>
    <t>Bunya Productions</t>
  </si>
  <si>
    <t>20th Century Women</t>
  </si>
  <si>
    <t>Assassin's Creed</t>
  </si>
  <si>
    <t>Michael Lesslie</t>
  </si>
  <si>
    <t>Teenage Mutant Ninja Turtles: Out of the Shadows</t>
  </si>
  <si>
    <t>Dave Green</t>
  </si>
  <si>
    <t>White Girl</t>
  </si>
  <si>
    <t>December 1, 2016 (United States)</t>
  </si>
  <si>
    <t>Elizabeth Wood</t>
  </si>
  <si>
    <t>Morgan Saylor</t>
  </si>
  <si>
    <t>Bank Street Films</t>
  </si>
  <si>
    <t>Everybody Wants Some!!</t>
  </si>
  <si>
    <t>April 7, 2016 (Russia)</t>
  </si>
  <si>
    <t>Blake Jenner</t>
  </si>
  <si>
    <t>The Take</t>
  </si>
  <si>
    <t>Andrew Baldwin</t>
  </si>
  <si>
    <t>The Finest Hours</t>
  </si>
  <si>
    <t>Greater</t>
  </si>
  <si>
    <t>David L. Hunt</t>
  </si>
  <si>
    <t>Brian Reindl</t>
  </si>
  <si>
    <t>Neal McDonough</t>
  </si>
  <si>
    <t>Greater Productions</t>
  </si>
  <si>
    <t>The Love Witch</t>
  </si>
  <si>
    <t>March 10, 2017 (United Kingdom)</t>
  </si>
  <si>
    <t>Anna Biller</t>
  </si>
  <si>
    <t>Samantha Robinson</t>
  </si>
  <si>
    <t>Anna Biller Productions</t>
  </si>
  <si>
    <t>The Belko Experiment</t>
  </si>
  <si>
    <t>March 17, 2017 (United States)</t>
  </si>
  <si>
    <t>John Gallagher Jr.</t>
  </si>
  <si>
    <t>The BFG</t>
  </si>
  <si>
    <t>Zoolander 2</t>
  </si>
  <si>
    <t>Panorama Films</t>
  </si>
  <si>
    <t>Midnight Special</t>
  </si>
  <si>
    <t>April 21, 2016 (Greece)</t>
  </si>
  <si>
    <t>The Angry Birds Movie</t>
  </si>
  <si>
    <t>Clay Kaytis</t>
  </si>
  <si>
    <t>Live by Night</t>
  </si>
  <si>
    <t>Nerve</t>
  </si>
  <si>
    <t>July 27, 2016 (United States)</t>
  </si>
  <si>
    <t>Jessica Sharzer</t>
  </si>
  <si>
    <t>Mechanic: Resurrection</t>
  </si>
  <si>
    <t>Sing Street</t>
  </si>
  <si>
    <t>March 17, 2016 (Ireland)</t>
  </si>
  <si>
    <t>Simon Carmody</t>
  </si>
  <si>
    <t>Ferdia Walsh-Peelo</t>
  </si>
  <si>
    <t>Cosmo Films</t>
  </si>
  <si>
    <t>The Light Between Oceans</t>
  </si>
  <si>
    <t>Shin Godzilla</t>
  </si>
  <si>
    <t>July 29, 2016 (Japan)</t>
  </si>
  <si>
    <t>Hiroki Hasegawa</t>
  </si>
  <si>
    <t>Cine Bazar</t>
  </si>
  <si>
    <t>Why Him?</t>
  </si>
  <si>
    <t>December 23, 2016 (United States)</t>
  </si>
  <si>
    <t>Miracles from Heaven</t>
  </si>
  <si>
    <t>March 16, 2016 (United States)</t>
  </si>
  <si>
    <t>Christy Beam</t>
  </si>
  <si>
    <t>Colossal</t>
  </si>
  <si>
    <t>April 21, 2017 (Canada)</t>
  </si>
  <si>
    <t>Toy Fight Productions</t>
  </si>
  <si>
    <t>Free Fire</t>
  </si>
  <si>
    <t>The Void</t>
  </si>
  <si>
    <t>Jeremy Gillespie</t>
  </si>
  <si>
    <t>Aaron Poole</t>
  </si>
  <si>
    <t>The Exception</t>
  </si>
  <si>
    <t>June 2, 2017 (United States)</t>
  </si>
  <si>
    <t>David Leveaux</t>
  </si>
  <si>
    <t>Simon Burke</t>
  </si>
  <si>
    <t>Egoli Tossell KLK</t>
  </si>
  <si>
    <t>Neighbors 2: Sorority Rising</t>
  </si>
  <si>
    <t>Ben-Hur</t>
  </si>
  <si>
    <t>Lew Wallace</t>
  </si>
  <si>
    <t>Jack Huston</t>
  </si>
  <si>
    <t>Free State of Jones</t>
  </si>
  <si>
    <t>Jackie</t>
  </si>
  <si>
    <t>December 2, 2016 (United States)</t>
  </si>
  <si>
    <t>Pablo LarraÃ­n</t>
  </si>
  <si>
    <t>Gold</t>
  </si>
  <si>
    <t>Patrick Massett</t>
  </si>
  <si>
    <t>Pete's Dragon</t>
  </si>
  <si>
    <t>Bow and Arrow Entertainment</t>
  </si>
  <si>
    <t>Keanu</t>
  </si>
  <si>
    <t>Peter Atencio</t>
  </si>
  <si>
    <t>Jordan Peele</t>
  </si>
  <si>
    <t>Keegan-Michael Key</t>
  </si>
  <si>
    <t>Artists First</t>
  </si>
  <si>
    <t>Goat</t>
  </si>
  <si>
    <t>Andrew Neel</t>
  </si>
  <si>
    <t>Ben Schnetzer</t>
  </si>
  <si>
    <t>Storks</t>
  </si>
  <si>
    <t>A Monster Calls</t>
  </si>
  <si>
    <t>Patrick Ness</t>
  </si>
  <si>
    <t>Lewis MacDougall</t>
  </si>
  <si>
    <t>Anthropoid</t>
  </si>
  <si>
    <t>September 9, 2016 (United Kingdom)</t>
  </si>
  <si>
    <t>Jamie Dornan</t>
  </si>
  <si>
    <t>Kubo and the Two Strings</t>
  </si>
  <si>
    <t>Travis Knight</t>
  </si>
  <si>
    <t>Marc Haimes</t>
  </si>
  <si>
    <t>CafÃ© Society</t>
  </si>
  <si>
    <t>Blair Witch</t>
  </si>
  <si>
    <t>James Allen McCune</t>
  </si>
  <si>
    <t>The Salesman</t>
  </si>
  <si>
    <t>August 31, 2016 (Iran)</t>
  </si>
  <si>
    <t>Shahab Hosseini</t>
  </si>
  <si>
    <t>In a Valley of Violence</t>
  </si>
  <si>
    <t>Ratchet &amp; Clank</t>
  </si>
  <si>
    <t>T.J. Fixman</t>
  </si>
  <si>
    <t>James Arnold Taylor</t>
  </si>
  <si>
    <t>Risen</t>
  </si>
  <si>
    <t>Rules Don't Apply</t>
  </si>
  <si>
    <t>Office Christmas Party</t>
  </si>
  <si>
    <t>Better Watch Out</t>
  </si>
  <si>
    <t>November 9, 2017 (New Zealand)</t>
  </si>
  <si>
    <t>Chris Peckover</t>
  </si>
  <si>
    <t>Zack Kahn</t>
  </si>
  <si>
    <t>Storm Vision Entertainment</t>
  </si>
  <si>
    <t>Florence Foster Jenkins</t>
  </si>
  <si>
    <t>Nicholas Martin</t>
  </si>
  <si>
    <t>Batman: The Killing Joke</t>
  </si>
  <si>
    <t>July 25, 2016 (United States)</t>
  </si>
  <si>
    <t>Sam Liu</t>
  </si>
  <si>
    <t>Brian Azzarello</t>
  </si>
  <si>
    <t>Leap!</t>
  </si>
  <si>
    <t>August 25, 2017 (United States)</t>
  </si>
  <si>
    <t>Eric Summer</t>
  </si>
  <si>
    <t>The Untamed</t>
  </si>
  <si>
    <t>July 21, 2017 (United States)</t>
  </si>
  <si>
    <t>Amat Escalante</t>
  </si>
  <si>
    <t>Ruth Ramos</t>
  </si>
  <si>
    <t>Mantarraya Producciones</t>
  </si>
  <si>
    <t>A Hologram for the King</t>
  </si>
  <si>
    <t>April 28, 2016 (Germany)</t>
  </si>
  <si>
    <t>Ouija: Origin of Evil</t>
  </si>
  <si>
    <t>Elizabeth Reaser</t>
  </si>
  <si>
    <t>All I See Is You</t>
  </si>
  <si>
    <t>October 27, 2017 (United States)</t>
  </si>
  <si>
    <t>Sean Conway</t>
  </si>
  <si>
    <t>2DUXÂ²</t>
  </si>
  <si>
    <t>The Forest</t>
  </si>
  <si>
    <t>Jason Zada</t>
  </si>
  <si>
    <t>Nick Antosca</t>
  </si>
  <si>
    <t>Natalie Dormer</t>
  </si>
  <si>
    <t>AI-Film</t>
  </si>
  <si>
    <t>Money Monster</t>
  </si>
  <si>
    <t>Monster Trucks</t>
  </si>
  <si>
    <t>Lucas Till</t>
  </si>
  <si>
    <t>The Hollars</t>
  </si>
  <si>
    <t>Jim Strouse</t>
  </si>
  <si>
    <t>Fifty Shades of Black</t>
  </si>
  <si>
    <t>Fermion Films</t>
  </si>
  <si>
    <t>Toni Erdmann</t>
  </si>
  <si>
    <t>Maren Ade</t>
  </si>
  <si>
    <t>Sandra HÃ¼ller</t>
  </si>
  <si>
    <t>Komplizen Film</t>
  </si>
  <si>
    <t>Their Finest</t>
  </si>
  <si>
    <t>Lissa Evans</t>
  </si>
  <si>
    <t>My Big Fat Greek Wedding 2</t>
  </si>
  <si>
    <t>Billy Lynn's Long Halftime Walk</t>
  </si>
  <si>
    <t>Ben Fountain</t>
  </si>
  <si>
    <t>Joe Alwyn</t>
  </si>
  <si>
    <t>Bona Film Group</t>
  </si>
  <si>
    <t>Personal Shopper</t>
  </si>
  <si>
    <t>March 10, 2017 (United States)</t>
  </si>
  <si>
    <t>Our Kind of Traitor</t>
  </si>
  <si>
    <t>May 13, 2016 (United Kingdom)</t>
  </si>
  <si>
    <t>Carlos Acosta</t>
  </si>
  <si>
    <t>Love &amp; Friendship</t>
  </si>
  <si>
    <t>Bleed for This</t>
  </si>
  <si>
    <t>Verdi Productions</t>
  </si>
  <si>
    <t>Whiskey Tango Foxtrot</t>
  </si>
  <si>
    <t>Robert Carlock</t>
  </si>
  <si>
    <t>Loving</t>
  </si>
  <si>
    <t>Ruth Negga</t>
  </si>
  <si>
    <t>I, Daniel Blake</t>
  </si>
  <si>
    <t>June 9, 2017 (United States)</t>
  </si>
  <si>
    <t>Dave Johns</t>
  </si>
  <si>
    <t>Sanam Teri Kasam</t>
  </si>
  <si>
    <t>February 5, 2016 (India)</t>
  </si>
  <si>
    <t>Radhika Rao</t>
  </si>
  <si>
    <t>Harshvardhan Rane</t>
  </si>
  <si>
    <t>Jhoom Jhoom Productions</t>
  </si>
  <si>
    <t>Pet</t>
  </si>
  <si>
    <t>Carles Torrens</t>
  </si>
  <si>
    <t>Dominic Monaghan</t>
  </si>
  <si>
    <t>Cine365 Films</t>
  </si>
  <si>
    <t>Kingsglaive: Final Fantasy XV</t>
  </si>
  <si>
    <t>July 9, 2016 (Japan)</t>
  </si>
  <si>
    <t>Takeshi Nozue</t>
  </si>
  <si>
    <t>Takashi Hasegawa</t>
  </si>
  <si>
    <t>Square Visual Works Co. Ltd.</t>
  </si>
  <si>
    <t>Mr. Church</t>
  </si>
  <si>
    <t>November 11, 2016 (Netherlands)</t>
  </si>
  <si>
    <t>Susan McMartin</t>
  </si>
  <si>
    <t>Hands of Stone</t>
  </si>
  <si>
    <t>Jonathan Jakubowicz</t>
  </si>
  <si>
    <t>Panama</t>
  </si>
  <si>
    <t>Fuego Films</t>
  </si>
  <si>
    <t>Ae Dil Hai Mushkil</t>
  </si>
  <si>
    <t>ADHM Films</t>
  </si>
  <si>
    <t>Denial</t>
  </si>
  <si>
    <t>Deborah Lipstadt</t>
  </si>
  <si>
    <t>Carrie Pilby</t>
  </si>
  <si>
    <t>April 4, 2017 (United States)</t>
  </si>
  <si>
    <t>Susan Johnson</t>
  </si>
  <si>
    <t>Kara Holden</t>
  </si>
  <si>
    <t>Braveart Films</t>
  </si>
  <si>
    <t>Ride Along 2</t>
  </si>
  <si>
    <t>Pink</t>
  </si>
  <si>
    <t>Aniruddha Roy Chowdhury</t>
  </si>
  <si>
    <t>Shoojit Sircar</t>
  </si>
  <si>
    <t>Taapsee Pannu</t>
  </si>
  <si>
    <t>NH Studioz</t>
  </si>
  <si>
    <t>Under the Shadow</t>
  </si>
  <si>
    <t>Babak Anvari</t>
  </si>
  <si>
    <t>Narges Rashidi</t>
  </si>
  <si>
    <t>Wigwam Films</t>
  </si>
  <si>
    <t>Rock Dog</t>
  </si>
  <si>
    <t>February 24, 2017 (United States)</t>
  </si>
  <si>
    <t>Summit Premiere</t>
  </si>
  <si>
    <t>Race</t>
  </si>
  <si>
    <t>Joe Shrapnel</t>
  </si>
  <si>
    <t>Stephan James</t>
  </si>
  <si>
    <t>Forecast Pictures</t>
  </si>
  <si>
    <t>A United Kingdom</t>
  </si>
  <si>
    <t>February 10, 2017 (United States)</t>
  </si>
  <si>
    <t>Julieta</t>
  </si>
  <si>
    <t>Emma SuÃ¡rez</t>
  </si>
  <si>
    <t>American Pastoral</t>
  </si>
  <si>
    <t>Buster's Mal Heart</t>
  </si>
  <si>
    <t>May 23, 2017 (United States)</t>
  </si>
  <si>
    <t>Sarah Adina Smith</t>
  </si>
  <si>
    <t>Rami Malek</t>
  </si>
  <si>
    <t>Everything Is Everything</t>
  </si>
  <si>
    <t>Complete Unknown</t>
  </si>
  <si>
    <t>Erin Darke</t>
  </si>
  <si>
    <t>This Beautiful Fantastic</t>
  </si>
  <si>
    <t>February 19, 2018 (United Kingdom)</t>
  </si>
  <si>
    <t>Simon Aboud</t>
  </si>
  <si>
    <t>Jessica Brown Findlay</t>
  </si>
  <si>
    <t>Ipso Facto Productions</t>
  </si>
  <si>
    <t>Incarnate</t>
  </si>
  <si>
    <t>The Innocents</t>
  </si>
  <si>
    <t>February 10, 2016 (France)</t>
  </si>
  <si>
    <t>Sabrina B. Karine</t>
  </si>
  <si>
    <t>Lou de LaÃ¢ge</t>
  </si>
  <si>
    <t>Thor: Ragnarok</t>
  </si>
  <si>
    <t>November 3, 2017 (United States)</t>
  </si>
  <si>
    <t>Eric Pearson</t>
  </si>
  <si>
    <t>Darkest Hour</t>
  </si>
  <si>
    <t>December 22, 2017 (United States)</t>
  </si>
  <si>
    <t>The Hitman's Bodyguard</t>
  </si>
  <si>
    <t>August 18, 2017 (United States)</t>
  </si>
  <si>
    <t>Tom O'Connor</t>
  </si>
  <si>
    <t>It</t>
  </si>
  <si>
    <t>September 8, 2017 (United States)</t>
  </si>
  <si>
    <t>Chase Palmer</t>
  </si>
  <si>
    <t>Bill SkarsgÃ¥rd</t>
  </si>
  <si>
    <t>Spider-Man: Homecoming</t>
  </si>
  <si>
    <t>July 7, 2017 (United States)</t>
  </si>
  <si>
    <t>Blade Runner 2049</t>
  </si>
  <si>
    <t>October 6, 2017 (United States)</t>
  </si>
  <si>
    <t>Guardians of the Galaxy Vol. 2</t>
  </si>
  <si>
    <t>May 5, 2017 (United States)</t>
  </si>
  <si>
    <t>The Greatest Showman</t>
  </si>
  <si>
    <t>December 20, 2017 (United States)</t>
  </si>
  <si>
    <t>Michael Gracey</t>
  </si>
  <si>
    <t>Jenny Bicks</t>
  </si>
  <si>
    <t>Jumanji: Welcome to the Jungle</t>
  </si>
  <si>
    <t>Baywatch</t>
  </si>
  <si>
    <t>May 25, 2017 (United States)</t>
  </si>
  <si>
    <t>Michael Berk</t>
  </si>
  <si>
    <t>Call Me by Your Name</t>
  </si>
  <si>
    <t>January 19, 2018 (United States)</t>
  </si>
  <si>
    <t>Armie Hammer</t>
  </si>
  <si>
    <t>Home Again</t>
  </si>
  <si>
    <t>Hallie Meyers-Shyer</t>
  </si>
  <si>
    <t>Black Bicycle Entertainment</t>
  </si>
  <si>
    <t>The Fate of the Furious</t>
  </si>
  <si>
    <t>April 14, 2017 (United States)</t>
  </si>
  <si>
    <t>Get Out</t>
  </si>
  <si>
    <t>Daniel Kaluuya</t>
  </si>
  <si>
    <t>Dunkirk</t>
  </si>
  <si>
    <t>Fionn Whitehead</t>
  </si>
  <si>
    <t>Syncopy</t>
  </si>
  <si>
    <t>Coco</t>
  </si>
  <si>
    <t>November 22, 2017 (United States)</t>
  </si>
  <si>
    <t>Anthony Gonzalez</t>
  </si>
  <si>
    <t>Baby Driver</t>
  </si>
  <si>
    <t>June 28, 2017 (United States)</t>
  </si>
  <si>
    <t>Ansel Elgort</t>
  </si>
  <si>
    <t>The Boss Baby</t>
  </si>
  <si>
    <t>March 31, 2017 (United States)</t>
  </si>
  <si>
    <t>Logan</t>
  </si>
  <si>
    <t>March 3, 2017 (United States)</t>
  </si>
  <si>
    <t>Wonder Woman</t>
  </si>
  <si>
    <t>Allan Heinberg</t>
  </si>
  <si>
    <t>Gal Gadot</t>
  </si>
  <si>
    <t>Alien: Covenant</t>
  </si>
  <si>
    <t>May 19, 2017 (United States)</t>
  </si>
  <si>
    <t>John Wick: Chapter 2</t>
  </si>
  <si>
    <t>Wonder</t>
  </si>
  <si>
    <t>November 17, 2017 (United States)</t>
  </si>
  <si>
    <t>Jacob Tremblay</t>
  </si>
  <si>
    <t>Justice League</t>
  </si>
  <si>
    <t>Mother!</t>
  </si>
  <si>
    <t>September 15, 2017 (United States)</t>
  </si>
  <si>
    <t>Pirates of the Caribbean: Dead Men Tell No Tales</t>
  </si>
  <si>
    <t>May 26, 2017 (United States)</t>
  </si>
  <si>
    <t>The Shape of Water</t>
  </si>
  <si>
    <t>Disobedience</t>
  </si>
  <si>
    <t>April 27, 2018 (United States)</t>
  </si>
  <si>
    <t>SebastiÃ¡n Lelio</t>
  </si>
  <si>
    <t>Braven Films</t>
  </si>
  <si>
    <t>Kong: Skull Island</t>
  </si>
  <si>
    <t>Emma Watson</t>
  </si>
  <si>
    <t>Kingsman: The Golden Circle</t>
  </si>
  <si>
    <t>September 22, 2017 (United States)</t>
  </si>
  <si>
    <t>Three Billboards Outside Ebbing, Missouri</t>
  </si>
  <si>
    <t>December 1, 2017 (United States)</t>
  </si>
  <si>
    <t>Star Wars: Episode VIII - The Last Jedi</t>
  </si>
  <si>
    <t>December 15, 2017 (United States)</t>
  </si>
  <si>
    <t>Beast</t>
  </si>
  <si>
    <t>May 11, 2018 (United States)</t>
  </si>
  <si>
    <t>Jessie Buckley</t>
  </si>
  <si>
    <t>Agile Films</t>
  </si>
  <si>
    <t>I, Tonya</t>
  </si>
  <si>
    <t>Margot Robbie</t>
  </si>
  <si>
    <t>Atomic Blonde</t>
  </si>
  <si>
    <t>July 28, 2017 (United States)</t>
  </si>
  <si>
    <t>David Leitch</t>
  </si>
  <si>
    <t>Wind River</t>
  </si>
  <si>
    <t>Acacia Filmed Entertainment</t>
  </si>
  <si>
    <t>Murder on the Orient Express</t>
  </si>
  <si>
    <t>November 10, 2017 (United States)</t>
  </si>
  <si>
    <t>Michael Green</t>
  </si>
  <si>
    <t>Malta</t>
  </si>
  <si>
    <t>King Arthur: Legend of the Sword</t>
  </si>
  <si>
    <t>May 12, 2017 (United States)</t>
  </si>
  <si>
    <t>Lady Bird</t>
  </si>
  <si>
    <t>The Killing of a Sacred Deer</t>
  </si>
  <si>
    <t>Barry G. Bernson</t>
  </si>
  <si>
    <t>Logan Lucky</t>
  </si>
  <si>
    <t>Jules Asner</t>
  </si>
  <si>
    <t>Fingerprint Releasing</t>
  </si>
  <si>
    <t>Fifty Shades Darker</t>
  </si>
  <si>
    <t>Niall Leonard</t>
  </si>
  <si>
    <t>Happy Death Day</t>
  </si>
  <si>
    <t>October 13, 2017 (United States)</t>
  </si>
  <si>
    <t>Scott Lobdell</t>
  </si>
  <si>
    <t>Jessica Rothe</t>
  </si>
  <si>
    <t>Transformers: The Last Knight</t>
  </si>
  <si>
    <t>June 21, 2017 (United States)</t>
  </si>
  <si>
    <t>Art Marcum</t>
  </si>
  <si>
    <t>Good Time</t>
  </si>
  <si>
    <t>Ronald Bronstein</t>
  </si>
  <si>
    <t>Elara Pictures</t>
  </si>
  <si>
    <t>Hampstead</t>
  </si>
  <si>
    <t>June 14, 2019 (United States)</t>
  </si>
  <si>
    <t>Robert Festinger</t>
  </si>
  <si>
    <t>Lesley Manville</t>
  </si>
  <si>
    <t>Molly's Game</t>
  </si>
  <si>
    <t>January 5, 2018 (United States)</t>
  </si>
  <si>
    <t>Hostiles</t>
  </si>
  <si>
    <t>January 26, 2018 (United States)</t>
  </si>
  <si>
    <t>Scott Shepherd</t>
  </si>
  <si>
    <t>Grisbi Productions, Le</t>
  </si>
  <si>
    <t>Valerian and the City of a Thousand Planets</t>
  </si>
  <si>
    <t>Pierre Christin</t>
  </si>
  <si>
    <t>The Dark Tower</t>
  </si>
  <si>
    <t>August 4, 2017 (United States)</t>
  </si>
  <si>
    <t>Pitch Perfect 3</t>
  </si>
  <si>
    <t>Brownstone Entertainment (II)</t>
  </si>
  <si>
    <t>American Assassin</t>
  </si>
  <si>
    <t>Stephen Schiff</t>
  </si>
  <si>
    <t>You Were Never Really Here</t>
  </si>
  <si>
    <t>April 6, 2018 (United States)</t>
  </si>
  <si>
    <t>The Florida Project</t>
  </si>
  <si>
    <t>November 10, 2017 (United Kingdom)</t>
  </si>
  <si>
    <t>Brooklynn Prince</t>
  </si>
  <si>
    <t>Cre Film</t>
  </si>
  <si>
    <t>March 24, 2017 (United States)</t>
  </si>
  <si>
    <t>The Death of Stalin</t>
  </si>
  <si>
    <t>March 9, 2018 (United States)</t>
  </si>
  <si>
    <t>Gifted</t>
  </si>
  <si>
    <t>April 12, 2017 (United States)</t>
  </si>
  <si>
    <t>Tom Flynn</t>
  </si>
  <si>
    <t>Dayday Films</t>
  </si>
  <si>
    <t>Phantom Thread</t>
  </si>
  <si>
    <t>Vicky Krieps</t>
  </si>
  <si>
    <t>The Upside</t>
  </si>
  <si>
    <t>January 11, 2019 (United States)</t>
  </si>
  <si>
    <t>Jon Hartmere</t>
  </si>
  <si>
    <t>Berlin Syndrome</t>
  </si>
  <si>
    <t>Aquarius Films</t>
  </si>
  <si>
    <t>Annabelle: Creation</t>
  </si>
  <si>
    <t>August 11, 2017 (United States)</t>
  </si>
  <si>
    <t>American Made</t>
  </si>
  <si>
    <t>September 29, 2017 (United States)</t>
  </si>
  <si>
    <t>Gary Spinelli</t>
  </si>
  <si>
    <t>War for the Planet of the Apes</t>
  </si>
  <si>
    <t>Andy Serkis</t>
  </si>
  <si>
    <t>Geostorm</t>
  </si>
  <si>
    <t>October 20, 2017 (United States)</t>
  </si>
  <si>
    <t>The Circle</t>
  </si>
  <si>
    <t>April 28, 2017 (United States)</t>
  </si>
  <si>
    <t>1978 Films</t>
  </si>
  <si>
    <t>Cars 3</t>
  </si>
  <si>
    <t>June 16, 2017 (United States)</t>
  </si>
  <si>
    <t>Brian Fee</t>
  </si>
  <si>
    <t>Rough Night</t>
  </si>
  <si>
    <t>Lucia Aniello</t>
  </si>
  <si>
    <t>Paulilu Productions</t>
  </si>
  <si>
    <t>xXx: Return of Xander Cage</t>
  </si>
  <si>
    <t>CHIPS</t>
  </si>
  <si>
    <t>Rick Rosner</t>
  </si>
  <si>
    <t>Michael PeÃ±a</t>
  </si>
  <si>
    <t>Primate Pictures</t>
  </si>
  <si>
    <t>Ferdinand</t>
  </si>
  <si>
    <t>Robert L. Baird</t>
  </si>
  <si>
    <t>Only the Brave</t>
  </si>
  <si>
    <t>Sean Flynn</t>
  </si>
  <si>
    <t>The Beguiled</t>
  </si>
  <si>
    <t>June 30, 2017 (United States)</t>
  </si>
  <si>
    <t>The Glass Castle</t>
  </si>
  <si>
    <t>The Lego Batman Movie</t>
  </si>
  <si>
    <t>Chris McKay</t>
  </si>
  <si>
    <t>Animal Logic</t>
  </si>
  <si>
    <t>Papillon</t>
  </si>
  <si>
    <t>August 24, 2018 (United States)</t>
  </si>
  <si>
    <t>Michael Noer</t>
  </si>
  <si>
    <t>Czech Anglo Productions</t>
  </si>
  <si>
    <t>The Big Sick</t>
  </si>
  <si>
    <t>Emily V. Gordon</t>
  </si>
  <si>
    <t>Kumail Nanjiani</t>
  </si>
  <si>
    <t>The Endless</t>
  </si>
  <si>
    <t>Aaron Moorhead</t>
  </si>
  <si>
    <t>Snowfort Pictures</t>
  </si>
  <si>
    <t>Thoroughbreds</t>
  </si>
  <si>
    <t>Cory Finley</t>
  </si>
  <si>
    <t>B Story</t>
  </si>
  <si>
    <t>The Foreigner</t>
  </si>
  <si>
    <t>Katie Leung</t>
  </si>
  <si>
    <t>Coralie Fargeat</t>
  </si>
  <si>
    <t>Matilda Anna Ingrid Lutz</t>
  </si>
  <si>
    <t>M.E.S. Productions</t>
  </si>
  <si>
    <t>Jigsaw</t>
  </si>
  <si>
    <t>Matt Passmore</t>
  </si>
  <si>
    <t>The Snowman</t>
  </si>
  <si>
    <t>Jo NesbÃ¸</t>
  </si>
  <si>
    <t>The Disaster Artist</t>
  </si>
  <si>
    <t>December 8, 2017 (United States)</t>
  </si>
  <si>
    <t>47 Meters Down</t>
  </si>
  <si>
    <t>Johannes Roberts</t>
  </si>
  <si>
    <t>thefyzz</t>
  </si>
  <si>
    <t>The Post</t>
  </si>
  <si>
    <t>January 12, 2018 (United States)</t>
  </si>
  <si>
    <t>Liz Hannah</t>
  </si>
  <si>
    <t>Everything, Everything</t>
  </si>
  <si>
    <t>Stella Meghie</t>
  </si>
  <si>
    <t>Amandla Stenberg</t>
  </si>
  <si>
    <t>Alloy Entertainment</t>
  </si>
  <si>
    <t>A Ghost Story</t>
  </si>
  <si>
    <t>July 27, 2017 (Australia)</t>
  </si>
  <si>
    <t>Sweet Virginia</t>
  </si>
  <si>
    <t>November 30, 2017 (Australia)</t>
  </si>
  <si>
    <t>Jamie M. Dagg</t>
  </si>
  <si>
    <t>Paul China</t>
  </si>
  <si>
    <t>Jon Bernthal</t>
  </si>
  <si>
    <t>Power Rangers</t>
  </si>
  <si>
    <t>Dacre Montgomery</t>
  </si>
  <si>
    <t>Lucky</t>
  </si>
  <si>
    <t>John Carroll Lynch</t>
  </si>
  <si>
    <t>Logan Sparks</t>
  </si>
  <si>
    <t>Superlative Films</t>
  </si>
  <si>
    <t>All the Money in the World</t>
  </si>
  <si>
    <t>December 25, 2017 (United States)</t>
  </si>
  <si>
    <t>Imperative Entertainment</t>
  </si>
  <si>
    <t>Suburbicon</t>
  </si>
  <si>
    <t>The Wife</t>
  </si>
  <si>
    <t>September 28, 2018 (United Kingdom)</t>
  </si>
  <si>
    <t>BjÃ¶rn Runge</t>
  </si>
  <si>
    <t>It Comes at Night</t>
  </si>
  <si>
    <t>Trey Edward Shults</t>
  </si>
  <si>
    <t>Despicable Me 3</t>
  </si>
  <si>
    <t>Going in Style</t>
  </si>
  <si>
    <t>Downsizing</t>
  </si>
  <si>
    <t>Before I Fall</t>
  </si>
  <si>
    <t>Ry Russo-Young</t>
  </si>
  <si>
    <t>Awesomeness Films</t>
  </si>
  <si>
    <t>Wonder Wheel</t>
  </si>
  <si>
    <t>The Emoji Movie</t>
  </si>
  <si>
    <t>T.J. Miller</t>
  </si>
  <si>
    <t>Ingrid Goes West</t>
  </si>
  <si>
    <t>Matt Spicer</t>
  </si>
  <si>
    <t>David Branson Smith</t>
  </si>
  <si>
    <t>Star Thrower Entertainment</t>
  </si>
  <si>
    <t>Denise Di Novi</t>
  </si>
  <si>
    <t>Christina Hodson</t>
  </si>
  <si>
    <t>Rosario Dawson</t>
  </si>
  <si>
    <t>Paddington 2</t>
  </si>
  <si>
    <t>Girls Trip</t>
  </si>
  <si>
    <t>Regina Hall</t>
  </si>
  <si>
    <t>Perfect World Pictures</t>
  </si>
  <si>
    <t>Loving Vincent</t>
  </si>
  <si>
    <t>Dorota Kobiela</t>
  </si>
  <si>
    <t>Douglas Booth</t>
  </si>
  <si>
    <t>BreakThru Productions</t>
  </si>
  <si>
    <t>The Space Between Us</t>
  </si>
  <si>
    <t>February 3, 2017 (United States)</t>
  </si>
  <si>
    <t>Los Angeles Media Fund (LAMF)</t>
  </si>
  <si>
    <t>Double Lover</t>
  </si>
  <si>
    <t>May 26, 2017 (France)</t>
  </si>
  <si>
    <t>The Mountain Between Us</t>
  </si>
  <si>
    <t>Hany Abu-Assad</t>
  </si>
  <si>
    <t>T2 Trainspotting</t>
  </si>
  <si>
    <t>Artbees</t>
  </si>
  <si>
    <t>The Square</t>
  </si>
  <si>
    <t>August 25, 2017 (Sweden)</t>
  </si>
  <si>
    <t>Claes Bang</t>
  </si>
  <si>
    <t>The Hero</t>
  </si>
  <si>
    <t>Houston King Productions</t>
  </si>
  <si>
    <t>Battle of the Sexes</t>
  </si>
  <si>
    <t>Cloud Eight Films</t>
  </si>
  <si>
    <t>God's Own Country</t>
  </si>
  <si>
    <t>August 24, 2017 (New Zealand)</t>
  </si>
  <si>
    <t>Francis Lee</t>
  </si>
  <si>
    <t>Josh O'Connor</t>
  </si>
  <si>
    <t>The Book of Henry</t>
  </si>
  <si>
    <t>Gregg Hurwitz</t>
  </si>
  <si>
    <t>Double Nickel Entertainment</t>
  </si>
  <si>
    <t>Borg vs. McEnroe</t>
  </si>
  <si>
    <t>April 13, 2018 (United States)</t>
  </si>
  <si>
    <t>Janus Metz</t>
  </si>
  <si>
    <t>Ronnie Sandahl</t>
  </si>
  <si>
    <t>Sverrir Gudnason</t>
  </si>
  <si>
    <t>SF Studios Production AB</t>
  </si>
  <si>
    <t>Daddy's Home 2</t>
  </si>
  <si>
    <t>Mark Felt: The Man Who Brought Down the White House</t>
  </si>
  <si>
    <t>Mark Felt</t>
  </si>
  <si>
    <t>Butler Pictures</t>
  </si>
  <si>
    <t>A Dog's Purpose</t>
  </si>
  <si>
    <t>W. Bruce Cameron</t>
  </si>
  <si>
    <t>Josh Gad</t>
  </si>
  <si>
    <t>Columbus</t>
  </si>
  <si>
    <t>Kogonada</t>
  </si>
  <si>
    <t>The Little Hours</t>
  </si>
  <si>
    <t>Jeff Baena</t>
  </si>
  <si>
    <t>Giovanni Boccaccio</t>
  </si>
  <si>
    <t>Alison Brie</t>
  </si>
  <si>
    <t>Destro Films</t>
  </si>
  <si>
    <t>The Shack</t>
  </si>
  <si>
    <t>Stuart Hazeldine</t>
  </si>
  <si>
    <t>Thelma</t>
  </si>
  <si>
    <t>September 15, 2017 (Norway)</t>
  </si>
  <si>
    <t>Eskil Vogt</t>
  </si>
  <si>
    <t>Eili Harboe</t>
  </si>
  <si>
    <t>Rings</t>
  </si>
  <si>
    <t>F. Javier GutiÃ©rrez</t>
  </si>
  <si>
    <t>Macari/Edelstein</t>
  </si>
  <si>
    <t>I Do... Until I Don't</t>
  </si>
  <si>
    <t>September 1, 2017 (United States)</t>
  </si>
  <si>
    <t>Cold Iron Pictures</t>
  </si>
  <si>
    <t>Professor Marston &amp; the Wonder Women</t>
  </si>
  <si>
    <t>Strongman</t>
  </si>
  <si>
    <t>The Rider</t>
  </si>
  <si>
    <t>ChloÃ© Zhao</t>
  </si>
  <si>
    <t>Brady Jandreau</t>
  </si>
  <si>
    <t>First Reformed</t>
  </si>
  <si>
    <t>May 18, 2018 (United States)</t>
  </si>
  <si>
    <t>The Lego Ninjago Movie</t>
  </si>
  <si>
    <t>Charlie Bean</t>
  </si>
  <si>
    <t>My Friend Dahmer</t>
  </si>
  <si>
    <t>March 2, 2018 (France)</t>
  </si>
  <si>
    <t>Marc Meyers</t>
  </si>
  <si>
    <t>Ross Lynch</t>
  </si>
  <si>
    <t>Ibid Filmworks</t>
  </si>
  <si>
    <t>The House</t>
  </si>
  <si>
    <t>Brendan O'Brien</t>
  </si>
  <si>
    <t>Marrowbone</t>
  </si>
  <si>
    <t>George MacKay</t>
  </si>
  <si>
    <t>The Zookeeper's Wife</t>
  </si>
  <si>
    <t>Angela Workman</t>
  </si>
  <si>
    <t>Flower</t>
  </si>
  <si>
    <t>March 16, 2018 (United States)</t>
  </si>
  <si>
    <t>Max Winkler</t>
  </si>
  <si>
    <t>Alex McAulay</t>
  </si>
  <si>
    <t>Diablo Entertainment (II)</t>
  </si>
  <si>
    <t>Song to Song</t>
  </si>
  <si>
    <t>Buckeye Pictures</t>
  </si>
  <si>
    <t>Detroit</t>
  </si>
  <si>
    <t>Last Flag Flying</t>
  </si>
  <si>
    <t>Megan Leavey</t>
  </si>
  <si>
    <t>Gabriela Cowperthwaite</t>
  </si>
  <si>
    <t>All Eyez on Me</t>
  </si>
  <si>
    <t>Benny Boom</t>
  </si>
  <si>
    <t>Jeremy Haft</t>
  </si>
  <si>
    <t>Demetrius Shipp Jr.</t>
  </si>
  <si>
    <t>Sleepless</t>
  </si>
  <si>
    <t>The Captain</t>
  </si>
  <si>
    <t>July 27, 2018 (United States)</t>
  </si>
  <si>
    <t>Max Hubacher</t>
  </si>
  <si>
    <t>Filmgalerie 451</t>
  </si>
  <si>
    <t>Tulip Fever</t>
  </si>
  <si>
    <t>Stronger</t>
  </si>
  <si>
    <t>John Pollono</t>
  </si>
  <si>
    <t>Jeepers Creepers III</t>
  </si>
  <si>
    <t>November 2, 2017 (Mexico)</t>
  </si>
  <si>
    <t>Stan Shaw</t>
  </si>
  <si>
    <t>Infinity Films</t>
  </si>
  <si>
    <t>My Cousin Rachel</t>
  </si>
  <si>
    <t>Baahubali 2: The Conclusion</t>
  </si>
  <si>
    <t>Breathe</t>
  </si>
  <si>
    <t>October 27, 2017 (United Kingdom)</t>
  </si>
  <si>
    <t>The Only Living Boy in New York</t>
  </si>
  <si>
    <t>July 27, 2017 (Greece)</t>
  </si>
  <si>
    <t>Callum Turner</t>
  </si>
  <si>
    <t>A Taxi Driver</t>
  </si>
  <si>
    <t>Hun Jang</t>
  </si>
  <si>
    <t>Yu-na Eom</t>
  </si>
  <si>
    <t>The Lamp</t>
  </si>
  <si>
    <t>Brad's Status</t>
  </si>
  <si>
    <t>American Satan</t>
  </si>
  <si>
    <t>Ash Avildsen</t>
  </si>
  <si>
    <t>Andy Biersack</t>
  </si>
  <si>
    <t>Sumerian Films</t>
  </si>
  <si>
    <t>Smurfs: The Lost Village</t>
  </si>
  <si>
    <t>Stacey Harman</t>
  </si>
  <si>
    <t>Demi Lovato</t>
  </si>
  <si>
    <t>Gook</t>
  </si>
  <si>
    <t>January 19, 2018 (Sweden)</t>
  </si>
  <si>
    <t>Justin Chon</t>
  </si>
  <si>
    <t>Simone Baker</t>
  </si>
  <si>
    <t>Datari Turner Productions</t>
  </si>
  <si>
    <t>Wonderstruck</t>
  </si>
  <si>
    <t>Brian Selznick</t>
  </si>
  <si>
    <t>Oakes Fegley</t>
  </si>
  <si>
    <t>In the Fade</t>
  </si>
  <si>
    <t>December 27, 2017 (United States)</t>
  </si>
  <si>
    <t>Fatih Akin</t>
  </si>
  <si>
    <t>Numan Acar</t>
  </si>
  <si>
    <t>Snatched</t>
  </si>
  <si>
    <t>Roman J. Israel, Esq.</t>
  </si>
  <si>
    <t>Victoria &amp; Abdul</t>
  </si>
  <si>
    <t>Fist Fight</t>
  </si>
  <si>
    <t>Richie Keen</t>
  </si>
  <si>
    <t>Van Robichaux</t>
  </si>
  <si>
    <t>The Wall</t>
  </si>
  <si>
    <t>May 18, 2017 (Greece)</t>
  </si>
  <si>
    <t>Dwain Worrell</t>
  </si>
  <si>
    <t>How to Be a Latin Lover</t>
  </si>
  <si>
    <t>Ken Marino</t>
  </si>
  <si>
    <t>Eugenio Derbez</t>
  </si>
  <si>
    <t>Pantelion Films</t>
  </si>
  <si>
    <t>The Leisure Seeker</t>
  </si>
  <si>
    <t>January 3, 2018 (France)</t>
  </si>
  <si>
    <t>Paolo VirzÃ¬</t>
  </si>
  <si>
    <t>Michael Zadoorian</t>
  </si>
  <si>
    <t>Indiana Production</t>
  </si>
  <si>
    <t>Same Kind of Different as Me</t>
  </si>
  <si>
    <t>Michael Carney</t>
  </si>
  <si>
    <t>Ron Hall</t>
  </si>
  <si>
    <t>Disruption Entertainment</t>
  </si>
  <si>
    <t>Jayson Thiessen</t>
  </si>
  <si>
    <t>Meghan McCarthy</t>
  </si>
  <si>
    <t>Goodbye Christopher Robin</t>
  </si>
  <si>
    <t>September 29, 2017 (United Kingdom)</t>
  </si>
  <si>
    <t>Table 19</t>
  </si>
  <si>
    <t>Jeffrey Blitz</t>
  </si>
  <si>
    <t>Father Figures</t>
  </si>
  <si>
    <t>Lawrence Sher</t>
  </si>
  <si>
    <t>Justin Malen</t>
  </si>
  <si>
    <t>Kidnap</t>
  </si>
  <si>
    <t>Luis Prieto</t>
  </si>
  <si>
    <t>Knate Lee</t>
  </si>
  <si>
    <t>Diary of a Wimpy Kid: The Long Haul</t>
  </si>
  <si>
    <t>Jeff Kinney</t>
  </si>
  <si>
    <t>Jason Drucker</t>
  </si>
  <si>
    <t>Ghost Stories</t>
  </si>
  <si>
    <t>April 20, 2018 (United States)</t>
  </si>
  <si>
    <t>Jeremy Dyson</t>
  </si>
  <si>
    <t>Samuel Bottomley</t>
  </si>
  <si>
    <t>Churchill</t>
  </si>
  <si>
    <t>Jonathan Teplitzky</t>
  </si>
  <si>
    <t>Alex von Tunzelmann</t>
  </si>
  <si>
    <t>Salon Pictures</t>
  </si>
  <si>
    <t>Beach Rats</t>
  </si>
  <si>
    <t>November 22, 2017 (Sweden)</t>
  </si>
  <si>
    <t>Eliza Hittman</t>
  </si>
  <si>
    <t>Harris Dickinson</t>
  </si>
  <si>
    <t>The Bookshop</t>
  </si>
  <si>
    <t>Emily Mortimer</t>
  </si>
  <si>
    <t>Diagonal TV</t>
  </si>
  <si>
    <t>July 5, 2018 (Australia)</t>
  </si>
  <si>
    <t>Haifaa Al-Mansour</t>
  </si>
  <si>
    <t>Emma Jensen</t>
  </si>
  <si>
    <t>A Bad Moms Christmas</t>
  </si>
  <si>
    <t>November 1, 2017 (United States)</t>
  </si>
  <si>
    <t>Huayi Brothers Media</t>
  </si>
  <si>
    <t>Loveless</t>
  </si>
  <si>
    <t>June 1, 2017 (Russia)</t>
  </si>
  <si>
    <t>Maryana Spivak</t>
  </si>
  <si>
    <t>Captain Underpants: The First Epic Movie</t>
  </si>
  <si>
    <t>Beatriz at Dinner</t>
  </si>
  <si>
    <t>Wish Upon</t>
  </si>
  <si>
    <t>Barbara Marshall</t>
  </si>
  <si>
    <t>Super Dark Times</t>
  </si>
  <si>
    <t>Kevin Phillips</t>
  </si>
  <si>
    <t>Ben Collins</t>
  </si>
  <si>
    <t>Owen Campbell</t>
  </si>
  <si>
    <t>Ways &amp; Means</t>
  </si>
  <si>
    <t>Blade of the Immortal</t>
  </si>
  <si>
    <t>Hiroaki Samura</t>
  </si>
  <si>
    <t>Takuya Kimura</t>
  </si>
  <si>
    <t>Journey's End</t>
  </si>
  <si>
    <t>February 2, 2018 (United Kingdom)</t>
  </si>
  <si>
    <t>Simon Reade</t>
  </si>
  <si>
    <t>Fluidity Films</t>
  </si>
  <si>
    <t>Godard Mon Amour</t>
  </si>
  <si>
    <t>September 13, 2017 (France)</t>
  </si>
  <si>
    <t>Louis Garrel</t>
  </si>
  <si>
    <t>Les Compagnons du CinÃ©ma</t>
  </si>
  <si>
    <t>Marshall</t>
  </si>
  <si>
    <t>Michael Koskoff</t>
  </si>
  <si>
    <t>Chestnut Ridge Productions</t>
  </si>
  <si>
    <t>BPM (Beats Per Minute)</t>
  </si>
  <si>
    <t>Robin Campillo</t>
  </si>
  <si>
    <t>Nahuel PÃ©rez Biscayart</t>
  </si>
  <si>
    <t>Les Films de Pierre</t>
  </si>
  <si>
    <t>Lean on Pete</t>
  </si>
  <si>
    <t>Charlie Plummer</t>
  </si>
  <si>
    <t>Memoir of a Murderer</t>
  </si>
  <si>
    <t>Shin-yeon Won</t>
  </si>
  <si>
    <t>Jo-yun Hwang</t>
  </si>
  <si>
    <t>Sol Kyung-gu</t>
  </si>
  <si>
    <t>Green Fish Pictures</t>
  </si>
  <si>
    <t>Take Me</t>
  </si>
  <si>
    <t>Pat Healy</t>
  </si>
  <si>
    <t>Mike Makowsky</t>
  </si>
  <si>
    <t>The Last Movie Star</t>
  </si>
  <si>
    <t>March 30, 2018 (United States)</t>
  </si>
  <si>
    <t>Broken Twig Productions Inc.</t>
  </si>
  <si>
    <t>On Chesil Beach</t>
  </si>
  <si>
    <t>Dominic Cooke</t>
  </si>
  <si>
    <t>Billy Howle</t>
  </si>
  <si>
    <t>Breath</t>
  </si>
  <si>
    <t>May 3, 2018 (Australia)</t>
  </si>
  <si>
    <t>Simon Baker</t>
  </si>
  <si>
    <t>Samson Coulter</t>
  </si>
  <si>
    <t>Gran Via Productions</t>
  </si>
  <si>
    <t>The Villainess</t>
  </si>
  <si>
    <t>June 8, 2017 (South Korea)</t>
  </si>
  <si>
    <t>Byung-gil Jung</t>
  </si>
  <si>
    <t>Byeong-sik Jung</t>
  </si>
  <si>
    <t>Kim Ok-bin</t>
  </si>
  <si>
    <t>Apeitda</t>
  </si>
  <si>
    <t>How to Talk to Girls at Parties</t>
  </si>
  <si>
    <t>May 25, 2018 (United States)</t>
  </si>
  <si>
    <t>Philippa Goslett</t>
  </si>
  <si>
    <t>Cross City Sales</t>
  </si>
  <si>
    <t>Amityville: The Awakening</t>
  </si>
  <si>
    <t>October 12, 2017 (United States)</t>
  </si>
  <si>
    <t>The Resurrection of Gavin Stone</t>
  </si>
  <si>
    <t>Andrea Gyertson Nasfell</t>
  </si>
  <si>
    <t>Brett Dalton</t>
  </si>
  <si>
    <t>The Bye Bye Man</t>
  </si>
  <si>
    <t>Jonathan Penner</t>
  </si>
  <si>
    <t>Douglas Smith</t>
  </si>
  <si>
    <t>Along With the Gods: The Two Worlds</t>
  </si>
  <si>
    <t>December 20, 2017 (South Korea)</t>
  </si>
  <si>
    <t>Yong-hwa Kim</t>
  </si>
  <si>
    <t>Ho-min Ju</t>
  </si>
  <si>
    <t>Ha Jung-woo</t>
  </si>
  <si>
    <t>Dexter Studios</t>
  </si>
  <si>
    <t>A Quiet Place</t>
  </si>
  <si>
    <t>Bryan Woods</t>
  </si>
  <si>
    <t>Avengers: Infinity War</t>
  </si>
  <si>
    <t>Deadpool 2</t>
  </si>
  <si>
    <t>Bohemian Rhapsody</t>
  </si>
  <si>
    <t>November 2, 2018 (United States)</t>
  </si>
  <si>
    <t>Black Panther</t>
  </si>
  <si>
    <t>February 16, 2018 (United States)</t>
  </si>
  <si>
    <t>Hereditary</t>
  </si>
  <si>
    <t>June 8, 2018 (United States)</t>
  </si>
  <si>
    <t>Ari Aster</t>
  </si>
  <si>
    <t>A Simple Favor</t>
  </si>
  <si>
    <t>September 14, 2018 (United States)</t>
  </si>
  <si>
    <t>Darcey Bell</t>
  </si>
  <si>
    <t>Aquaman</t>
  </si>
  <si>
    <t>December 21, 2018 (United States)</t>
  </si>
  <si>
    <t>Ready Player One</t>
  </si>
  <si>
    <t>March 29, 2018 (United States)</t>
  </si>
  <si>
    <t>Spider-Man: Into the Spider-Verse</t>
  </si>
  <si>
    <t>December 14, 2018 (United States)</t>
  </si>
  <si>
    <t>Bob Persichetti</t>
  </si>
  <si>
    <t>Mission: Impossible - Fallout</t>
  </si>
  <si>
    <t>October 5, 2018 (United States)</t>
  </si>
  <si>
    <t>Jeff Pinkner</t>
  </si>
  <si>
    <t>Avi Arad Productions</t>
  </si>
  <si>
    <t>Green Book</t>
  </si>
  <si>
    <t>November 16, 2018 (United States)</t>
  </si>
  <si>
    <t>Nick Vallelonga</t>
  </si>
  <si>
    <t>Crazy Rich Asians</t>
  </si>
  <si>
    <t>August 15, 2018 (United States)</t>
  </si>
  <si>
    <t>Constance Wu</t>
  </si>
  <si>
    <t>Ant-Man and the Wasp</t>
  </si>
  <si>
    <t>July 6, 2018 (United States)</t>
  </si>
  <si>
    <t>BlacKkKlansman</t>
  </si>
  <si>
    <t>August 10, 2018 (United States)</t>
  </si>
  <si>
    <t>Charlie Wachtel</t>
  </si>
  <si>
    <t>John David Washington</t>
  </si>
  <si>
    <t>The Predator</t>
  </si>
  <si>
    <t>Boyd Holbrook</t>
  </si>
  <si>
    <t>White Boy Rick</t>
  </si>
  <si>
    <t>Andy Weiss</t>
  </si>
  <si>
    <t>LBI Productions</t>
  </si>
  <si>
    <t>Solo: A Star Wars Story</t>
  </si>
  <si>
    <t>Alden Ehrenreich</t>
  </si>
  <si>
    <t>Midnight Sun</t>
  </si>
  <si>
    <t>March 23, 2018 (United States)</t>
  </si>
  <si>
    <t>Kenji Bando</t>
  </si>
  <si>
    <t>Bella Thorne</t>
  </si>
  <si>
    <t>Boies / Schiller Film Group</t>
  </si>
  <si>
    <t>Under the Silver Lake</t>
  </si>
  <si>
    <t>April 19, 2019 (United States)</t>
  </si>
  <si>
    <t>Vendian Entertainment</t>
  </si>
  <si>
    <t>Den of Thieves</t>
  </si>
  <si>
    <t>STX Films</t>
  </si>
  <si>
    <t>Annihilation</t>
  </si>
  <si>
    <t>February 23, 2018 (United States)</t>
  </si>
  <si>
    <t>Red Sparrow</t>
  </si>
  <si>
    <t>March 2, 2018 (United States)</t>
  </si>
  <si>
    <t>A Star Is Born</t>
  </si>
  <si>
    <t>Lady Gaga</t>
  </si>
  <si>
    <t>Warner Bros. Pictures</t>
  </si>
  <si>
    <t>Mamma Mia! Here We Go Again</t>
  </si>
  <si>
    <t>July 20, 2018 (United States)</t>
  </si>
  <si>
    <t>Death Wish</t>
  </si>
  <si>
    <t>Cave 76</t>
  </si>
  <si>
    <t>Instant Family</t>
  </si>
  <si>
    <t>Jurassic World: Fallen Kingdom</t>
  </si>
  <si>
    <t>June 22, 2018 (United States)</t>
  </si>
  <si>
    <t>Eighth Grade</t>
  </si>
  <si>
    <t>August 3, 2018 (United States)</t>
  </si>
  <si>
    <t>Bo Burnham</t>
  </si>
  <si>
    <t>Elsie Fisher</t>
  </si>
  <si>
    <t>Ocean's Eight</t>
  </si>
  <si>
    <t>Suspiria</t>
  </si>
  <si>
    <t>The Favourite</t>
  </si>
  <si>
    <t>Deborah Davis</t>
  </si>
  <si>
    <t>Olivia Colman</t>
  </si>
  <si>
    <t>The Meg</t>
  </si>
  <si>
    <t>Mandy</t>
  </si>
  <si>
    <t>Sicario: Day of the Soldado</t>
  </si>
  <si>
    <t>June 29, 2018 (United States)</t>
  </si>
  <si>
    <t>Stefano Sollima</t>
  </si>
  <si>
    <t>Fifty Shades Freed</t>
  </si>
  <si>
    <t>February 9, 2018 (United States)</t>
  </si>
  <si>
    <t>October 19, 2018 (United States)</t>
  </si>
  <si>
    <t>Incredibles 2</t>
  </si>
  <si>
    <t>June 15, 2018 (United States)</t>
  </si>
  <si>
    <t>The First Purge</t>
  </si>
  <si>
    <t>July 4, 2018 (United States)</t>
  </si>
  <si>
    <t>Gerard McMurray</t>
  </si>
  <si>
    <t>Y'lan Noel</t>
  </si>
  <si>
    <t>The House That Jack Built</t>
  </si>
  <si>
    <t>October 17, 2018 (Belgium)</t>
  </si>
  <si>
    <t>Ophelia</t>
  </si>
  <si>
    <t>June 28, 2019 (United States)</t>
  </si>
  <si>
    <t>Claire McCarthy</t>
  </si>
  <si>
    <t>Semi Chellas</t>
  </si>
  <si>
    <t>The Nun</t>
  </si>
  <si>
    <t>September 7, 2018 (United States)</t>
  </si>
  <si>
    <t>Corin Hardy</t>
  </si>
  <si>
    <t>DemiÃ¡n Bichir</t>
  </si>
  <si>
    <t>Atomic Monster</t>
  </si>
  <si>
    <t>Charlie Says</t>
  </si>
  <si>
    <t>May 17, 2019 (United States)</t>
  </si>
  <si>
    <t>Hannah Murray</t>
  </si>
  <si>
    <t>Epic Level Entertainment</t>
  </si>
  <si>
    <t>The Equalizer 2</t>
  </si>
  <si>
    <t>Climax</t>
  </si>
  <si>
    <t>September 19, 2018 (France)</t>
  </si>
  <si>
    <t>Sofia Boutella</t>
  </si>
  <si>
    <t>Rectangle Productions</t>
  </si>
  <si>
    <t>The Commuter</t>
  </si>
  <si>
    <t>Byron Willinger</t>
  </si>
  <si>
    <t>Game Night</t>
  </si>
  <si>
    <t>Access Entertainment</t>
  </si>
  <si>
    <t>Red Joan</t>
  </si>
  <si>
    <t>April 19, 2019 (United Kingdom)</t>
  </si>
  <si>
    <t>Lindsay Shapero</t>
  </si>
  <si>
    <t>Trademark Films</t>
  </si>
  <si>
    <t>Tag</t>
  </si>
  <si>
    <t>Jeff Tomsic</t>
  </si>
  <si>
    <t>The Hate U Give</t>
  </si>
  <si>
    <t>Bad Times at the El Royale</t>
  </si>
  <si>
    <t>October 12, 2018 (United States)</t>
  </si>
  <si>
    <t>Goddard Textiles</t>
  </si>
  <si>
    <t>Isle of Dogs</t>
  </si>
  <si>
    <t>Fantastic Beasts: The Crimes of Grindelwald</t>
  </si>
  <si>
    <t>Hunter Killer</t>
  </si>
  <si>
    <t>October 26, 2018 (United States)</t>
  </si>
  <si>
    <t>Donovan Marsh</t>
  </si>
  <si>
    <t>Hunter Killer Productions</t>
  </si>
  <si>
    <t>The Mule</t>
  </si>
  <si>
    <t>The Clovehitch Killer</t>
  </si>
  <si>
    <t>Duncan Skiles</t>
  </si>
  <si>
    <t>End Cue</t>
  </si>
  <si>
    <t>November 21, 2018 (United States)</t>
  </si>
  <si>
    <t>Otto Bathurst</t>
  </si>
  <si>
    <t>Ben Chandler</t>
  </si>
  <si>
    <t>Beautiful Boy</t>
  </si>
  <si>
    <t>October 25, 2018 (Israel)</t>
  </si>
  <si>
    <t>CapharnaÃ¼m</t>
  </si>
  <si>
    <t>September 20, 2018 (Lebanon)</t>
  </si>
  <si>
    <t>Nadine Labaki</t>
  </si>
  <si>
    <t>Zain Al Rafeea</t>
  </si>
  <si>
    <t>Lebanon</t>
  </si>
  <si>
    <t>Mooz Films</t>
  </si>
  <si>
    <t>Adrift</t>
  </si>
  <si>
    <t>June 1, 2018 (United States)</t>
  </si>
  <si>
    <t>Aaron Kandell</t>
  </si>
  <si>
    <t>Huayi Brothers</t>
  </si>
  <si>
    <t>Love, Simon</t>
  </si>
  <si>
    <t>Becky Albertalli</t>
  </si>
  <si>
    <t>Mary Poppins Returns</t>
  </si>
  <si>
    <t>December 19, 2018 (United States)</t>
  </si>
  <si>
    <t>P.L. Travers</t>
  </si>
  <si>
    <t>Lucamar Productions</t>
  </si>
  <si>
    <t>Leave No Trace</t>
  </si>
  <si>
    <t>June 29, 2018 (United Kingdom)</t>
  </si>
  <si>
    <t>Thomasin McKenzie</t>
  </si>
  <si>
    <t>Bumblebee</t>
  </si>
  <si>
    <t>Hasbro</t>
  </si>
  <si>
    <t>Vice</t>
  </si>
  <si>
    <t>December 25, 2018 (United States)</t>
  </si>
  <si>
    <t>Hotel Transylvania 3: Summer Vacation</t>
  </si>
  <si>
    <t>July 13, 2018 (United States)</t>
  </si>
  <si>
    <t>Mile 22</t>
  </si>
  <si>
    <t>August 17, 2018 (United States)</t>
  </si>
  <si>
    <t>Graham Roland</t>
  </si>
  <si>
    <t>Peter Rabbit</t>
  </si>
  <si>
    <t>12 Strong</t>
  </si>
  <si>
    <t>Nicolai Fuglsig</t>
  </si>
  <si>
    <t>Ted Tally</t>
  </si>
  <si>
    <t>The Spy Who Dumped Me</t>
  </si>
  <si>
    <t>Susanna Fogel</t>
  </si>
  <si>
    <t>Upgrade</t>
  </si>
  <si>
    <t>Goalpost Pictures</t>
  </si>
  <si>
    <t>Mary Queen of Scots</t>
  </si>
  <si>
    <t>Josie Rourke</t>
  </si>
  <si>
    <t>Beau Willimon</t>
  </si>
  <si>
    <t>Ralph Breaks the Internet</t>
  </si>
  <si>
    <t>Phil Johnston</t>
  </si>
  <si>
    <t>Overlord</t>
  </si>
  <si>
    <t>November 9, 2018 (United States)</t>
  </si>
  <si>
    <t>Jovan Adepo</t>
  </si>
  <si>
    <t>Tomb Raider</t>
  </si>
  <si>
    <t>Geneva Robertson-Dworet</t>
  </si>
  <si>
    <t>The Girl in the Spider's Web</t>
  </si>
  <si>
    <t>David Lagercrantz</t>
  </si>
  <si>
    <t>Claire Foy</t>
  </si>
  <si>
    <t>Mortal Engines</t>
  </si>
  <si>
    <t>Christian Rivers</t>
  </si>
  <si>
    <t>Hera Hilmar</t>
  </si>
  <si>
    <t>Media Rights Capital (MRC)</t>
  </si>
  <si>
    <t>Maze Runner: The Death Cure</t>
  </si>
  <si>
    <t>First Man</t>
  </si>
  <si>
    <t>Creed II</t>
  </si>
  <si>
    <t>Steven Caple Jr.</t>
  </si>
  <si>
    <t>Juel Taylor</t>
  </si>
  <si>
    <t>Ryan Engle</t>
  </si>
  <si>
    <t>Everybody Knows</t>
  </si>
  <si>
    <t>February 8, 2019 (United States)</t>
  </si>
  <si>
    <t>Mid90s</t>
  </si>
  <si>
    <t>Sunny Suljic</t>
  </si>
  <si>
    <t>Replicas</t>
  </si>
  <si>
    <t>Chad St. John</t>
  </si>
  <si>
    <t>Widows</t>
  </si>
  <si>
    <t>Viola Davis</t>
  </si>
  <si>
    <t>Burning</t>
  </si>
  <si>
    <t>May 17, 2018 (South Korea)</t>
  </si>
  <si>
    <t>Chang-dong Lee</t>
  </si>
  <si>
    <t>Jungmi Oh</t>
  </si>
  <si>
    <t>Yoo Ah-in</t>
  </si>
  <si>
    <t>Pine House Film</t>
  </si>
  <si>
    <t>Searching</t>
  </si>
  <si>
    <t>August 31, 2018 (United States)</t>
  </si>
  <si>
    <t>Aneesh Chaganty</t>
  </si>
  <si>
    <t>Life Itself</t>
  </si>
  <si>
    <t>September 21, 2018 (United States)</t>
  </si>
  <si>
    <t>FilmNation Entertainment</t>
  </si>
  <si>
    <t>Blockers</t>
  </si>
  <si>
    <t>Brian Kehoe</t>
  </si>
  <si>
    <t>Leslie Mann</t>
  </si>
  <si>
    <t>Point Grey Pictures</t>
  </si>
  <si>
    <t>The Strangers: Prey at Night</t>
  </si>
  <si>
    <t>Aviron Pictures</t>
  </si>
  <si>
    <t>Peppermint</t>
  </si>
  <si>
    <t>High Life</t>
  </si>
  <si>
    <t>April 12, 2019 (United States)</t>
  </si>
  <si>
    <t>Alcatraz Films</t>
  </si>
  <si>
    <t>Every Day</t>
  </si>
  <si>
    <t>Angourie Rice</t>
  </si>
  <si>
    <t>Likely Story</t>
  </si>
  <si>
    <t>Operation Finale</t>
  </si>
  <si>
    <t>August 29, 2018 (United States)</t>
  </si>
  <si>
    <t>Matthew Orton</t>
  </si>
  <si>
    <t>Shoplifters</t>
  </si>
  <si>
    <t>November 23, 2018 (United States)</t>
  </si>
  <si>
    <t>Lily Franky</t>
  </si>
  <si>
    <t>AOI Promotion</t>
  </si>
  <si>
    <t>Blindspotting</t>
  </si>
  <si>
    <t>Carlos LÃ³pez Estrada</t>
  </si>
  <si>
    <t>Rafael Casal</t>
  </si>
  <si>
    <t>Daveed Diggs</t>
  </si>
  <si>
    <t>The Sisters Brothers</t>
  </si>
  <si>
    <t>The Nightingale</t>
  </si>
  <si>
    <t>August 29, 2019 (Australia)</t>
  </si>
  <si>
    <t>Aisling Franciosi</t>
  </si>
  <si>
    <t>Causeway Films</t>
  </si>
  <si>
    <t>Greta</t>
  </si>
  <si>
    <t>March 1, 2019 (United States)</t>
  </si>
  <si>
    <t>I Feel Pretty</t>
  </si>
  <si>
    <t>Huayi Brothers Pictures</t>
  </si>
  <si>
    <t>Hotel Artemis</t>
  </si>
  <si>
    <t>The Ink Factory</t>
  </si>
  <si>
    <t>Slender Man</t>
  </si>
  <si>
    <t>Trial by Fire</t>
  </si>
  <si>
    <t>American Woman</t>
  </si>
  <si>
    <t>Romulus Entertainment</t>
  </si>
  <si>
    <t>Book Club</t>
  </si>
  <si>
    <t>Bill Holderman</t>
  </si>
  <si>
    <t>Apartment Story</t>
  </si>
  <si>
    <t>Slaughterhouse Rulez</t>
  </si>
  <si>
    <t>Crispian Mills</t>
  </si>
  <si>
    <t>Jassa Ahluwalia</t>
  </si>
  <si>
    <t>Catalyst Global Media</t>
  </si>
  <si>
    <t>Sorry to Bother You</t>
  </si>
  <si>
    <t>Boots Riley</t>
  </si>
  <si>
    <t>LaKeith Stanfield</t>
  </si>
  <si>
    <t>Pacific Rim: Uprising</t>
  </si>
  <si>
    <t>Steven S. DeKnight</t>
  </si>
  <si>
    <t>Holmes &amp; Watson</t>
  </si>
  <si>
    <t>The Darkest Minds</t>
  </si>
  <si>
    <t>Chad Hodge</t>
  </si>
  <si>
    <t>Cold War</t>
  </si>
  <si>
    <t>June 8, 2018 (Poland)</t>
  </si>
  <si>
    <t>Joanna Kulig</t>
  </si>
  <si>
    <t>Truth or Dare</t>
  </si>
  <si>
    <t>Michael Reisz</t>
  </si>
  <si>
    <t>Lucy Hale</t>
  </si>
  <si>
    <t>Alpha</t>
  </si>
  <si>
    <t>Daniele Sebastian Wiedenhaupt</t>
  </si>
  <si>
    <t>Studio 8</t>
  </si>
  <si>
    <t>At Eternity's Gate</t>
  </si>
  <si>
    <t>February 15, 2019 (France)</t>
  </si>
  <si>
    <t>May 4, 2018 (United States)</t>
  </si>
  <si>
    <t>Summer of 84</t>
  </si>
  <si>
    <t>Matt Leslie</t>
  </si>
  <si>
    <t>Graham Verchere</t>
  </si>
  <si>
    <t>Brightlight Pictures</t>
  </si>
  <si>
    <t>Arctic</t>
  </si>
  <si>
    <t>January 31, 2019 (Denmark)</t>
  </si>
  <si>
    <t>Joe Penna</t>
  </si>
  <si>
    <t>A Wrinkle in Time</t>
  </si>
  <si>
    <t>Storm Reid</t>
  </si>
  <si>
    <t>Legend3D</t>
  </si>
  <si>
    <t>London Fields</t>
  </si>
  <si>
    <t>Mathew Cullen</t>
  </si>
  <si>
    <t>Roberta Hanley</t>
  </si>
  <si>
    <t>Amber Heard</t>
  </si>
  <si>
    <t>Andhadhun</t>
  </si>
  <si>
    <t>Sriram Raghavan</t>
  </si>
  <si>
    <t>Arijit Biswas</t>
  </si>
  <si>
    <t>Ayushmann Khurrana</t>
  </si>
  <si>
    <t>Matchbox Pictures</t>
  </si>
  <si>
    <t>Hotel Mumbai</t>
  </si>
  <si>
    <t>March 29, 2019 (United States)</t>
  </si>
  <si>
    <t>Anthony Maras</t>
  </si>
  <si>
    <t>John Collee</t>
  </si>
  <si>
    <t>Life of the Party</t>
  </si>
  <si>
    <t>American Animals</t>
  </si>
  <si>
    <t>August 14, 2018 (United States)</t>
  </si>
  <si>
    <t>Bart Layton</t>
  </si>
  <si>
    <t>Spencer Reinhard</t>
  </si>
  <si>
    <t>The House with a Clock in Its Walls</t>
  </si>
  <si>
    <t>John Bellairs</t>
  </si>
  <si>
    <t>Brian Banks</t>
  </si>
  <si>
    <t>August 9, 2019 (United States)</t>
  </si>
  <si>
    <t>Aldis Hodge</t>
  </si>
  <si>
    <t>ShivHans Pictures</t>
  </si>
  <si>
    <t>Gotti</t>
  </si>
  <si>
    <t>June 14, 2018 (Hungary)</t>
  </si>
  <si>
    <t>Kevin Connolly</t>
  </si>
  <si>
    <t>Leo Rossi</t>
  </si>
  <si>
    <t>Christopher Robin</t>
  </si>
  <si>
    <t>A.A. Milne</t>
  </si>
  <si>
    <t>Destroyer</t>
  </si>
  <si>
    <t>December 27, 2018 (Israel)</t>
  </si>
  <si>
    <t>We Have Always Lived in the Castle</t>
  </si>
  <si>
    <t>Stacie Passon</t>
  </si>
  <si>
    <t>Mark Kruger</t>
  </si>
  <si>
    <t>Taissa Farmiga</t>
  </si>
  <si>
    <t>Mighty Engine</t>
  </si>
  <si>
    <t>The Miseducation of Cameron Post</t>
  </si>
  <si>
    <t>September 7, 2018 (United Kingdom)</t>
  </si>
  <si>
    <t>Desiree Akhavan</t>
  </si>
  <si>
    <t>Beachside Films</t>
  </si>
  <si>
    <t>Insidious: The Last Key</t>
  </si>
  <si>
    <t>Adam Robitel</t>
  </si>
  <si>
    <t>Lin Shaye</t>
  </si>
  <si>
    <t>Mary Magdalene</t>
  </si>
  <si>
    <t>March 16, 2018 (United Kingdom)</t>
  </si>
  <si>
    <t>Helen Edmundson</t>
  </si>
  <si>
    <t>Don't Worry, He Won't Get Far on Foot</t>
  </si>
  <si>
    <t>April 4, 2018 (France)</t>
  </si>
  <si>
    <t>John Callahan</t>
  </si>
  <si>
    <t>Can You Ever Forgive Me?</t>
  </si>
  <si>
    <t>November 2, 2018 (South Africa)</t>
  </si>
  <si>
    <t>Archer Gray</t>
  </si>
  <si>
    <t>Unsane</t>
  </si>
  <si>
    <t>Boy Erased</t>
  </si>
  <si>
    <t>November 8, 2018 (Australia)</t>
  </si>
  <si>
    <t>Garrard Conley</t>
  </si>
  <si>
    <t>Lucas Hedges</t>
  </si>
  <si>
    <t>Johnny English Strikes Again</t>
  </si>
  <si>
    <t>David Kerr</t>
  </si>
  <si>
    <t>Skyscraper</t>
  </si>
  <si>
    <t>Wildlife</t>
  </si>
  <si>
    <t>January 1, 2019 (United States)</t>
  </si>
  <si>
    <t>Ed Oxenbould</t>
  </si>
  <si>
    <t>June Pictures</t>
  </si>
  <si>
    <t>The Old Man &amp; the Gun</t>
  </si>
  <si>
    <t>Forever My Girl</t>
  </si>
  <si>
    <t>Bethany Ashton Wolf</t>
  </si>
  <si>
    <t>Alex Roe</t>
  </si>
  <si>
    <t>On the Basis of Sex</t>
  </si>
  <si>
    <t>Daniel Stiepleman</t>
  </si>
  <si>
    <t>Alibaba Pictures</t>
  </si>
  <si>
    <t>I Want to Eat Your Pancreas</t>
  </si>
  <si>
    <t>September 1, 2018 (Japan)</t>
  </si>
  <si>
    <t>Shin'ichirÃ´ Ushijima</t>
  </si>
  <si>
    <t>Yoru Sumino</t>
  </si>
  <si>
    <t>Mahiro Takasugi</t>
  </si>
  <si>
    <t>ABC Animation</t>
  </si>
  <si>
    <t>The Man Who Killed Don Quixote</t>
  </si>
  <si>
    <t>May 19, 2018 (France)</t>
  </si>
  <si>
    <t>JosÃ© Luis Ferrer</t>
  </si>
  <si>
    <t>Alacran Pictures</t>
  </si>
  <si>
    <t>The Catcher Was a Spy</t>
  </si>
  <si>
    <t>Welcome to Marwen</t>
  </si>
  <si>
    <t>Bad Samaritan</t>
  </si>
  <si>
    <t>Brandon Boyce</t>
  </si>
  <si>
    <t>David Tennant</t>
  </si>
  <si>
    <t>Border</t>
  </si>
  <si>
    <t>Ali Abbasi</t>
  </si>
  <si>
    <t>Eva Melander</t>
  </si>
  <si>
    <t>Meta Film Stockholm</t>
  </si>
  <si>
    <t>Gringo</t>
  </si>
  <si>
    <t>Nash Edgerton</t>
  </si>
  <si>
    <t>Anthony Tambakis</t>
  </si>
  <si>
    <t>Assassination Nation</t>
  </si>
  <si>
    <t>Sam Levinson</t>
  </si>
  <si>
    <t>Odessa Young</t>
  </si>
  <si>
    <t>Unfriended: Dark Web</t>
  </si>
  <si>
    <t>Colin Woodell</t>
  </si>
  <si>
    <t>The Nutcracker and the Four Realms</t>
  </si>
  <si>
    <t>Ashleigh Powell</t>
  </si>
  <si>
    <t>Mackenzie Foy</t>
  </si>
  <si>
    <t>Little Italy</t>
  </si>
  <si>
    <t>Steve Galluccio</t>
  </si>
  <si>
    <t>Firsttake Entertainment</t>
  </si>
  <si>
    <t>The Happytime Murders</t>
  </si>
  <si>
    <t>Todd Berger</t>
  </si>
  <si>
    <t>Tully</t>
  </si>
  <si>
    <t>September 28, 2018 (United States)</t>
  </si>
  <si>
    <t>Hartbeat Productions</t>
  </si>
  <si>
    <t>Lords of Chaos</t>
  </si>
  <si>
    <t>Dennis Magnusson</t>
  </si>
  <si>
    <t>Proton Cinema</t>
  </si>
  <si>
    <t>Smallfoot</t>
  </si>
  <si>
    <t>Warner Animation Group</t>
  </si>
  <si>
    <t>Hell Fest</t>
  </si>
  <si>
    <t>Gregory Plotkin</t>
  </si>
  <si>
    <t>Seth M. Sherwood</t>
  </si>
  <si>
    <t>Cynthea Mercado</t>
  </si>
  <si>
    <t>A Private War</t>
  </si>
  <si>
    <t>Matthew Heineman</t>
  </si>
  <si>
    <t>Arash Amel</t>
  </si>
  <si>
    <t>Rosamund Pike</t>
  </si>
  <si>
    <t>Second Act</t>
  </si>
  <si>
    <t>Uncle Drew</t>
  </si>
  <si>
    <t>Jay Longino</t>
  </si>
  <si>
    <t>Kyrie Irving</t>
  </si>
  <si>
    <t>Wild Rose</t>
  </si>
  <si>
    <t>June 21, 2019 (United States)</t>
  </si>
  <si>
    <t>Tom Harper</t>
  </si>
  <si>
    <t>Nicole Taylor</t>
  </si>
  <si>
    <t>The Possession of Hannah Grace</t>
  </si>
  <si>
    <t>November 30, 2018 (United States)</t>
  </si>
  <si>
    <t>Diederik Van Rooijen</t>
  </si>
  <si>
    <t>Brian Sieve</t>
  </si>
  <si>
    <t>Shay Mitchell</t>
  </si>
  <si>
    <t>If Beale Street Could Talk</t>
  </si>
  <si>
    <t>KiKi Layne</t>
  </si>
  <si>
    <t>Out of Blue</t>
  </si>
  <si>
    <t>March 22, 2019 (United States)</t>
  </si>
  <si>
    <t>Carol Morley</t>
  </si>
  <si>
    <t>Martin Amis</t>
  </si>
  <si>
    <t>Mamie Gummer</t>
  </si>
  <si>
    <t>Cannon and Morley Productions</t>
  </si>
  <si>
    <t>The Grinch</t>
  </si>
  <si>
    <t>Yarrow Cheney</t>
  </si>
  <si>
    <t>Colette</t>
  </si>
  <si>
    <t>December 20, 2018 (Netherlands)</t>
  </si>
  <si>
    <t>Wash Westmoreland</t>
  </si>
  <si>
    <t>Winchester</t>
  </si>
  <si>
    <t>February 2, 2018 (United States)</t>
  </si>
  <si>
    <t>The 15:17 to Paris</t>
  </si>
  <si>
    <t>Dorothy Blyskal</t>
  </si>
  <si>
    <t>Alek Skarlatos</t>
  </si>
  <si>
    <t>Action Point</t>
  </si>
  <si>
    <t>Tim Kirkby</t>
  </si>
  <si>
    <t>John Altschuler</t>
  </si>
  <si>
    <t>Juliet, Naked</t>
  </si>
  <si>
    <t>Evgenia Peretz</t>
  </si>
  <si>
    <t>Chris O'Dowd</t>
  </si>
  <si>
    <t>The Guilty</t>
  </si>
  <si>
    <t>Gustav MÃ¶ller</t>
  </si>
  <si>
    <t>Jakob Cedergren</t>
  </si>
  <si>
    <t>Nordisk Film / SPRING</t>
  </si>
  <si>
    <t>Never Look Away</t>
  </si>
  <si>
    <t>October 3, 2018 (Germany)</t>
  </si>
  <si>
    <t>Tom Schilling</t>
  </si>
  <si>
    <t>Pergamon Film</t>
  </si>
  <si>
    <t>Vox Lux</t>
  </si>
  <si>
    <t>December 20, 2018 (Kuwait)</t>
  </si>
  <si>
    <t>The Wind</t>
  </si>
  <si>
    <t>April 5, 2019 (United States)</t>
  </si>
  <si>
    <t>Emma Tammi</t>
  </si>
  <si>
    <t>Teresa Sutherland</t>
  </si>
  <si>
    <t>Caitlin Gerard</t>
  </si>
  <si>
    <t>Super Troopers 2</t>
  </si>
  <si>
    <t>Summer '03</t>
  </si>
  <si>
    <t>December 20, 2018 (Russia)</t>
  </si>
  <si>
    <t>Becca Gleason</t>
  </si>
  <si>
    <t>Big Cat Productions</t>
  </si>
  <si>
    <t>An Acceptable Loss</t>
  </si>
  <si>
    <t>January 18, 2019 (United States)</t>
  </si>
  <si>
    <t>Tika Sumpter</t>
  </si>
  <si>
    <t>CorradoMooncoin</t>
  </si>
  <si>
    <t>The Death &amp; Life of John F. Donovan</t>
  </si>
  <si>
    <t>December 13, 2019 (United States)</t>
  </si>
  <si>
    <t>Lyla Films</t>
  </si>
  <si>
    <t>Duck Butter</t>
  </si>
  <si>
    <t>Alia Shawkat</t>
  </si>
  <si>
    <t>Blake Harris</t>
  </si>
  <si>
    <t>William Moseley</t>
  </si>
  <si>
    <t>Conglomerate Media</t>
  </si>
  <si>
    <t>Padmaavat</t>
  </si>
  <si>
    <t>January 25, 2018 (India)</t>
  </si>
  <si>
    <t>Prakash Kapadia</t>
  </si>
  <si>
    <t>Deepika Padukone</t>
  </si>
  <si>
    <t>Stan &amp; Ollie</t>
  </si>
  <si>
    <t>January 11, 2019 (United Kingdom)</t>
  </si>
  <si>
    <t>Jeff Pope</t>
  </si>
  <si>
    <t>SuperFly</t>
  </si>
  <si>
    <t>June 13, 2018 (United States)</t>
  </si>
  <si>
    <t>Director X.</t>
  </si>
  <si>
    <t>Alex Tse</t>
  </si>
  <si>
    <t>Trevor Jackson</t>
  </si>
  <si>
    <t>Early Man</t>
  </si>
  <si>
    <t>Nick Park</t>
  </si>
  <si>
    <t>I Can Only Imagine</t>
  </si>
  <si>
    <t>Andrew Erwin</t>
  </si>
  <si>
    <t>Bart Millard</t>
  </si>
  <si>
    <t>J. Michael Finley</t>
  </si>
  <si>
    <t>Kevin Downes Productions</t>
  </si>
  <si>
    <t>The Hummingbird Project</t>
  </si>
  <si>
    <t>March 22, 2019 (Canada)</t>
  </si>
  <si>
    <t>Kim Nguyen</t>
  </si>
  <si>
    <t>Item 7</t>
  </si>
  <si>
    <t>Dragon Ball Super: Broly</t>
  </si>
  <si>
    <t>January 16, 2019 (United States)</t>
  </si>
  <si>
    <t>Tatsuya Nagamine</t>
  </si>
  <si>
    <t>Akira Toriyama</t>
  </si>
  <si>
    <t>Masako Nozawa</t>
  </si>
  <si>
    <t>Toei Company</t>
  </si>
  <si>
    <t>Gloria Bell</t>
  </si>
  <si>
    <t>Alice Johnson Boher</t>
  </si>
  <si>
    <t>Fabula</t>
  </si>
  <si>
    <t>Kin</t>
  </si>
  <si>
    <t>Jonathan Baker</t>
  </si>
  <si>
    <t>Myles Truitt</t>
  </si>
  <si>
    <t>Aniara</t>
  </si>
  <si>
    <t>Pella Kagerman</t>
  </si>
  <si>
    <t>Emelie Garbers</t>
  </si>
  <si>
    <t>Film Capital Stockholm</t>
  </si>
  <si>
    <t>Becoming Astrid</t>
  </si>
  <si>
    <t>September 14, 2018 (Sweden)</t>
  </si>
  <si>
    <t>Pernille Fischer Christensen</t>
  </si>
  <si>
    <t>Alba August</t>
  </si>
  <si>
    <t>Nordisk Film Production Sverige AB</t>
  </si>
  <si>
    <t>Goosebumps 2: Haunted Halloween</t>
  </si>
  <si>
    <t>Wendi McLendon-Covey</t>
  </si>
  <si>
    <t>The Quake</t>
  </si>
  <si>
    <t>John Andreas Andersen</t>
  </si>
  <si>
    <t>Tiffany Haddish</t>
  </si>
  <si>
    <t>BET Films</t>
  </si>
  <si>
    <t>7 Days in Entebbe</t>
  </si>
  <si>
    <t>Batsheva Dance Company</t>
  </si>
  <si>
    <t>My Hero Academia: Two Heroes</t>
  </si>
  <si>
    <t>September 25, 2018 (United States)</t>
  </si>
  <si>
    <t>Kenji Nagasaki</t>
  </si>
  <si>
    <t>KÃ´hei Horikoshi</t>
  </si>
  <si>
    <t>Daiki Yamashita</t>
  </si>
  <si>
    <t>An Interview with God</t>
  </si>
  <si>
    <t>August 21, 2018 (United States)</t>
  </si>
  <si>
    <t>Perry Lang</t>
  </si>
  <si>
    <t>Ken Aguado</t>
  </si>
  <si>
    <t>Midsommar</t>
  </si>
  <si>
    <t>July 3, 2019 (United States)</t>
  </si>
  <si>
    <t>Once Upon a Time... In Hollywood</t>
  </si>
  <si>
    <t>July 26, 2019 (United States)</t>
  </si>
  <si>
    <t>Avengers: Endgame</t>
  </si>
  <si>
    <t>Fighting with My Family</t>
  </si>
  <si>
    <t>February 22, 2019 (United States)</t>
  </si>
  <si>
    <t>Stephen Merchant</t>
  </si>
  <si>
    <t>December 25, 2019 (United States)</t>
  </si>
  <si>
    <t>Escape Room</t>
  </si>
  <si>
    <t>January 4, 2019 (United States)</t>
  </si>
  <si>
    <t>Taylor Russell</t>
  </si>
  <si>
    <t>The Dead Don't Die</t>
  </si>
  <si>
    <t>Joker</t>
  </si>
  <si>
    <t>October 4, 2019 (United States)</t>
  </si>
  <si>
    <t>Yesterday</t>
  </si>
  <si>
    <t>Himesh Patel</t>
  </si>
  <si>
    <t>Decibel Films</t>
  </si>
  <si>
    <t>November 8, 2019 (United States)</t>
  </si>
  <si>
    <t>John Wick: Chapter 3 - Parabellum</t>
  </si>
  <si>
    <t>Knives Out</t>
  </si>
  <si>
    <t>November 27, 2019 (United States)</t>
  </si>
  <si>
    <t>Fast &amp; Furious Presents: Hobbs &amp; Shaw</t>
  </si>
  <si>
    <t>Chris Morgan Productions</t>
  </si>
  <si>
    <t>Captain Marvel</t>
  </si>
  <si>
    <t>March 8, 2019 (United States)</t>
  </si>
  <si>
    <t>After</t>
  </si>
  <si>
    <t>Jenny Gage</t>
  </si>
  <si>
    <t>Josephine Langford</t>
  </si>
  <si>
    <t>CalMaple</t>
  </si>
  <si>
    <t>Spider-Man: Far from Home</t>
  </si>
  <si>
    <t>July 2, 2019 (United States)</t>
  </si>
  <si>
    <t>Jojo Rabbit</t>
  </si>
  <si>
    <t>Christine Leunens</t>
  </si>
  <si>
    <t>Roman Griffin Davis</t>
  </si>
  <si>
    <t>TSG Entertainment</t>
  </si>
  <si>
    <t>Shazam!</t>
  </si>
  <si>
    <t>Henry Gayden</t>
  </si>
  <si>
    <t>Zachary Levi</t>
  </si>
  <si>
    <t>It Chapter Two</t>
  </si>
  <si>
    <t>September 6, 2019 (United States)</t>
  </si>
  <si>
    <t>January 10, 2020 (United States)</t>
  </si>
  <si>
    <t>Dean-Charles Chapman</t>
  </si>
  <si>
    <t>Star Wars: Episode IX - The Rise of Skywalker</t>
  </si>
  <si>
    <t>December 20, 2019 (United States)</t>
  </si>
  <si>
    <t>Ford v Ferrari</t>
  </si>
  <si>
    <t>November 15, 2019 (United States)</t>
  </si>
  <si>
    <t>The Irishman</t>
  </si>
  <si>
    <t>The Lighthouse</t>
  </si>
  <si>
    <t>November 1, 2019 (United States)</t>
  </si>
  <si>
    <t>Jumanji: The Next Level</t>
  </si>
  <si>
    <t>Alita: Battle Angel</t>
  </si>
  <si>
    <t>February 14, 2019 (United States)</t>
  </si>
  <si>
    <t>Rosa Salazar</t>
  </si>
  <si>
    <t>Us</t>
  </si>
  <si>
    <t>Lupita Nyong'o</t>
  </si>
  <si>
    <t>Monkeypaw Productions</t>
  </si>
  <si>
    <t>Ready or Not</t>
  </si>
  <si>
    <t>August 21, 2019 (United States)</t>
  </si>
  <si>
    <t>Guy Busick</t>
  </si>
  <si>
    <t>Samara Weaving</t>
  </si>
  <si>
    <t>Andrew Cosby</t>
  </si>
  <si>
    <t>David Harbour</t>
  </si>
  <si>
    <t>Terminator: Dark Fate</t>
  </si>
  <si>
    <t>Linda Hamilton</t>
  </si>
  <si>
    <t>Downton Abbey</t>
  </si>
  <si>
    <t>September 20, 2019 (United States)</t>
  </si>
  <si>
    <t>Michael Engler</t>
  </si>
  <si>
    <t>Gemini Man</t>
  </si>
  <si>
    <t>October 11, 2019 (United States)</t>
  </si>
  <si>
    <t>Skydance Media</t>
  </si>
  <si>
    <t>Booksmart</t>
  </si>
  <si>
    <t>May 24, 2019 (United States)</t>
  </si>
  <si>
    <t>Emily Halpern</t>
  </si>
  <si>
    <t>Dora and the Lost City of Gold</t>
  </si>
  <si>
    <t>Isabela Merced</t>
  </si>
  <si>
    <t>Paramount Players</t>
  </si>
  <si>
    <t>Glass</t>
  </si>
  <si>
    <t>The Best of Enemies</t>
  </si>
  <si>
    <t>Robin Bissell</t>
  </si>
  <si>
    <t>Official Secrets</t>
  </si>
  <si>
    <t>August 30, 2019 (United States)</t>
  </si>
  <si>
    <t>July 19, 2019 (United States)</t>
  </si>
  <si>
    <t>Donald Glover</t>
  </si>
  <si>
    <t>Marriage Story</t>
  </si>
  <si>
    <t>December 6, 2019 (United States)</t>
  </si>
  <si>
    <t>Godzilla: King of the Monsters</t>
  </si>
  <si>
    <t>May 31, 2019 (United States)</t>
  </si>
  <si>
    <t>Kyle Chandler</t>
  </si>
  <si>
    <t>Rocketman</t>
  </si>
  <si>
    <t>Hustlers</t>
  </si>
  <si>
    <t>September 13, 2019 (United States)</t>
  </si>
  <si>
    <t>Sasha Luss</t>
  </si>
  <si>
    <t>Portrait of a Lady on Fire</t>
  </si>
  <si>
    <t>February 14, 2020 (United States)</t>
  </si>
  <si>
    <t>NoÃ©mie Merlant</t>
  </si>
  <si>
    <t>Lilies Films</t>
  </si>
  <si>
    <t>Toy Story 4</t>
  </si>
  <si>
    <t>Josh Cooley</t>
  </si>
  <si>
    <t>Zombieland: Double Tap</t>
  </si>
  <si>
    <t>October 18, 2019 (United States)</t>
  </si>
  <si>
    <t>2.0 Entertainment</t>
  </si>
  <si>
    <t>Long Shot</t>
  </si>
  <si>
    <t>May 3, 2019 (United States)</t>
  </si>
  <si>
    <t>Angel Has Fallen</t>
  </si>
  <si>
    <t>August 23, 2019 (United States)</t>
  </si>
  <si>
    <t>Millennium Media</t>
  </si>
  <si>
    <t>Men in Black: International</t>
  </si>
  <si>
    <t>Matt Holloway</t>
  </si>
  <si>
    <t>X-Men: Dark Phoenix</t>
  </si>
  <si>
    <t>June 7, 2019 (United States)</t>
  </si>
  <si>
    <t>Frozen II</t>
  </si>
  <si>
    <t>November 22, 2019 (United States)</t>
  </si>
  <si>
    <t>Brightburn</t>
  </si>
  <si>
    <t>David Yarovesky</t>
  </si>
  <si>
    <t>Ad Astra</t>
  </si>
  <si>
    <t>The Peanut Butter Falcon</t>
  </si>
  <si>
    <t>Tyler Nilson</t>
  </si>
  <si>
    <t>Zack Gottsagen</t>
  </si>
  <si>
    <t>Good Boys</t>
  </si>
  <si>
    <t>August 16, 2019 (United States)</t>
  </si>
  <si>
    <t>Lee Eisenberg</t>
  </si>
  <si>
    <t>Ma</t>
  </si>
  <si>
    <t>Scotty Landes</t>
  </si>
  <si>
    <t>Octavia Spencer</t>
  </si>
  <si>
    <t>Five Feet Apart</t>
  </si>
  <si>
    <t>March 15, 2019 (United States)</t>
  </si>
  <si>
    <t>Justin Baldoni</t>
  </si>
  <si>
    <t>Mikki Daughtry</t>
  </si>
  <si>
    <t>Haley Lu Richardson</t>
  </si>
  <si>
    <t>Cold Pursuit</t>
  </si>
  <si>
    <t>Hans Petter Moland</t>
  </si>
  <si>
    <t>Frank Baldwin</t>
  </si>
  <si>
    <t>Crawl</t>
  </si>
  <si>
    <t>July 12, 2019 (United States)</t>
  </si>
  <si>
    <t>Michael Rasmussen</t>
  </si>
  <si>
    <t>Annabelle Comes Home</t>
  </si>
  <si>
    <t>June 26, 2019 (United States)</t>
  </si>
  <si>
    <t>Rambo: Last Blood</t>
  </si>
  <si>
    <t>Adrian Grunberg</t>
  </si>
  <si>
    <t>Matthew Cirulnick</t>
  </si>
  <si>
    <t>Late Night</t>
  </si>
  <si>
    <t>Nisha Ganatra</t>
  </si>
  <si>
    <t>Mindy Kaling</t>
  </si>
  <si>
    <t>Matt Lieberman</t>
  </si>
  <si>
    <t>The Goldfinch</t>
  </si>
  <si>
    <t>A Beautiful Day in the Neighborhood</t>
  </si>
  <si>
    <t>Micah Fitzerman-Blue</t>
  </si>
  <si>
    <t>How to Train Your Dragon: The Hidden World</t>
  </si>
  <si>
    <t>PokÃ©mon Detective Pikachu</t>
  </si>
  <si>
    <t>May 10, 2019 (United States)</t>
  </si>
  <si>
    <t>Dan Hernandez</t>
  </si>
  <si>
    <t>January 25, 2019 (United States)</t>
  </si>
  <si>
    <t>Blue Budgie Films Limited</t>
  </si>
  <si>
    <t>Maleficent: Mistress of Evil</t>
  </si>
  <si>
    <t>The Last Black Man in San Francisco</t>
  </si>
  <si>
    <t>Joe Talbot</t>
  </si>
  <si>
    <t>Jimmie Fails</t>
  </si>
  <si>
    <t>The Secret Life of Pets 2</t>
  </si>
  <si>
    <t>Patton Oswalt</t>
  </si>
  <si>
    <t>The Curse of la Llorona</t>
  </si>
  <si>
    <t>Michael Chaves</t>
  </si>
  <si>
    <t>Linda Cardellini</t>
  </si>
  <si>
    <t>Captive State</t>
  </si>
  <si>
    <t>Erica Beeney</t>
  </si>
  <si>
    <t>Scary Stories to Tell in the Dark</t>
  </si>
  <si>
    <t>Dan Hageman</t>
  </si>
  <si>
    <t>Zoe Margaret Colletti</t>
  </si>
  <si>
    <t>The Intruder</t>
  </si>
  <si>
    <t>Michael Ealy</t>
  </si>
  <si>
    <t>The Angry Birds Movie 2</t>
  </si>
  <si>
    <t>August 14, 2019 (United States)</t>
  </si>
  <si>
    <t>Thurop Van Orman</t>
  </si>
  <si>
    <t>Peter Ackerman</t>
  </si>
  <si>
    <t>What Men Want</t>
  </si>
  <si>
    <t>Kevin KÃ¶lsch</t>
  </si>
  <si>
    <t>47 Meters Down: Uncaged</t>
  </si>
  <si>
    <t>Ernest Riera</t>
  </si>
  <si>
    <t>Entertainment Studios Motion Pictures</t>
  </si>
  <si>
    <t>The Art of Self-Defense</t>
  </si>
  <si>
    <t>Riley Stearns</t>
  </si>
  <si>
    <t>Happy Death Day 2U</t>
  </si>
  <si>
    <t>February 13, 2019 (United States)</t>
  </si>
  <si>
    <t>Weathering with You</t>
  </si>
  <si>
    <t>January 17, 2020 (United States)</t>
  </si>
  <si>
    <t>Kotaro Daigo</t>
  </si>
  <si>
    <t>"Weathering With You" Film Partners</t>
  </si>
  <si>
    <t>Jake Schur</t>
  </si>
  <si>
    <t>Mimran Schur Pictures</t>
  </si>
  <si>
    <t>Sword of Trust</t>
  </si>
  <si>
    <t>Marc Maron</t>
  </si>
  <si>
    <t>Forager Films</t>
  </si>
  <si>
    <t>The Lego Movie 2: The Second Part</t>
  </si>
  <si>
    <t>Lars Klevberg</t>
  </si>
  <si>
    <t>Tyler Burton Smith</t>
  </si>
  <si>
    <t>Luce</t>
  </si>
  <si>
    <t>Julius Onah</t>
  </si>
  <si>
    <t>J.C. Lee</t>
  </si>
  <si>
    <t>Dream Factory Group</t>
  </si>
  <si>
    <t>The Souvenir</t>
  </si>
  <si>
    <t>August 30, 2019 (United Kingdom)</t>
  </si>
  <si>
    <t>Joanna Hogg</t>
  </si>
  <si>
    <t>Neil Young</t>
  </si>
  <si>
    <t>The Farewell</t>
  </si>
  <si>
    <t>Lulu Wang</t>
  </si>
  <si>
    <t>Shuzhen Zhao</t>
  </si>
  <si>
    <t>Dumbo</t>
  </si>
  <si>
    <t>The Hustle</t>
  </si>
  <si>
    <t>Chris Addison</t>
  </si>
  <si>
    <t>Ode to Joy</t>
  </si>
  <si>
    <t>Jason Winer</t>
  </si>
  <si>
    <t>The Beach Bum</t>
  </si>
  <si>
    <t>The Kitchen</t>
  </si>
  <si>
    <t>Can You Keep a Secret?</t>
  </si>
  <si>
    <t>Elise DurÃ¡n</t>
  </si>
  <si>
    <t>Peter Hutchings</t>
  </si>
  <si>
    <t>Stuber</t>
  </si>
  <si>
    <t>Tripper Clancy</t>
  </si>
  <si>
    <t>Dave Bautista</t>
  </si>
  <si>
    <t>GoldDay</t>
  </si>
  <si>
    <t>The Art of Racing in the Rain</t>
  </si>
  <si>
    <t>Blinded by the Light</t>
  </si>
  <si>
    <t>Sarfraz Manzoor</t>
  </si>
  <si>
    <t>Billy Barratt</t>
  </si>
  <si>
    <t>Where'd You Go, Bernadette</t>
  </si>
  <si>
    <t>Ip Man 4: The Finale</t>
  </si>
  <si>
    <t>December 20, 2019 (China)</t>
  </si>
  <si>
    <t>Edmond Wong</t>
  </si>
  <si>
    <t>Abominable</t>
  </si>
  <si>
    <t>September 27, 2019 (United States)</t>
  </si>
  <si>
    <t>Jill Culton</t>
  </si>
  <si>
    <t>Chloe Bennet</t>
  </si>
  <si>
    <t>The Aftermath</t>
  </si>
  <si>
    <t>Amusement Park Films</t>
  </si>
  <si>
    <t>Isn't It Romantic</t>
  </si>
  <si>
    <t>Todd Strauss-Schulson</t>
  </si>
  <si>
    <t>Erin Cardillo</t>
  </si>
  <si>
    <t>Rebel Wilson</t>
  </si>
  <si>
    <t>Killerman</t>
  </si>
  <si>
    <t>August 8, 2019 (Germany)</t>
  </si>
  <si>
    <t>Malik Bader</t>
  </si>
  <si>
    <t>Solution Entertainment Group</t>
  </si>
  <si>
    <t>A Dog's Journey</t>
  </si>
  <si>
    <t>Gail Mancuso</t>
  </si>
  <si>
    <t>Don't Let Go</t>
  </si>
  <si>
    <t>UglyDolls</t>
  </si>
  <si>
    <t>Alison Peck</t>
  </si>
  <si>
    <t>Tolkien</t>
  </si>
  <si>
    <t>Dome Karukoski</t>
  </si>
  <si>
    <t>David Gleeson</t>
  </si>
  <si>
    <t>The Hole in the Ground</t>
  </si>
  <si>
    <t>February 26, 2019 (United States)</t>
  </si>
  <si>
    <t>Lee Cronin</t>
  </si>
  <si>
    <t>SeÃ¡na Kerslake</t>
  </si>
  <si>
    <t>Savage Productions</t>
  </si>
  <si>
    <t>Brittany Runs a Marathon</t>
  </si>
  <si>
    <t>October 24, 2019 (Argentina)</t>
  </si>
  <si>
    <t>Paul Downs Colaizzo</t>
  </si>
  <si>
    <t>Jillian Bell</t>
  </si>
  <si>
    <t>Material Pictures</t>
  </si>
  <si>
    <t>Chhichhore</t>
  </si>
  <si>
    <t>Sushant Singh Rajput</t>
  </si>
  <si>
    <t>Fox STAR Studios</t>
  </si>
  <si>
    <t>November 1, 2019 (United Kingdom)</t>
  </si>
  <si>
    <t>Miss Bala</t>
  </si>
  <si>
    <t>February 1, 2019 (United States)</t>
  </si>
  <si>
    <t>Gareth Dunnet-Alcocer</t>
  </si>
  <si>
    <t>Gina Rodriguez</t>
  </si>
  <si>
    <t>Canana Films</t>
  </si>
  <si>
    <t>A Dog's Way Home</t>
  </si>
  <si>
    <t>Super 30</t>
  </si>
  <si>
    <t>Vikas Bahl</t>
  </si>
  <si>
    <t>Sanjeev Dutta</t>
  </si>
  <si>
    <t>Film Poland Productions</t>
  </si>
  <si>
    <t>Wonder Park</t>
  </si>
  <si>
    <t>Dylan Brown</t>
  </si>
  <si>
    <t>Sofia Mali</t>
  </si>
  <si>
    <t>The Gangster, the Cop, the Devil</t>
  </si>
  <si>
    <t>May 15, 2019 (South Korea)</t>
  </si>
  <si>
    <t>Won-Tae Lee</t>
  </si>
  <si>
    <t>Ma Dong-seok</t>
  </si>
  <si>
    <t>Ace Maker Movie Works</t>
  </si>
  <si>
    <t>The Fanatic</t>
  </si>
  <si>
    <t>August 30, 2019 (Mexico)</t>
  </si>
  <si>
    <t>Fred Durst</t>
  </si>
  <si>
    <t>Daniel Grodnik Productions</t>
  </si>
  <si>
    <t>The Mustang</t>
  </si>
  <si>
    <t>June 19, 2019 (France)</t>
  </si>
  <si>
    <t>Laure de Clermont-Tonnerre</t>
  </si>
  <si>
    <t>Matthias Schoenaerts</t>
  </si>
  <si>
    <t>Triple Threat</t>
  </si>
  <si>
    <t>March 29, 2019 (China)</t>
  </si>
  <si>
    <t>Jesse V. Johnson</t>
  </si>
  <si>
    <t>Joey O'Bryan</t>
  </si>
  <si>
    <t>Aurora Alliance Films</t>
  </si>
  <si>
    <t>The Wandering Earth</t>
  </si>
  <si>
    <t>February 5, 2019 (China)</t>
  </si>
  <si>
    <t>Frant Gwo</t>
  </si>
  <si>
    <t>Gong Geer</t>
  </si>
  <si>
    <t>Jing Wu</t>
  </si>
  <si>
    <t>Beijing Dengfeng International Culture Communications Company</t>
  </si>
  <si>
    <t>The Kid Who Would Be King</t>
  </si>
  <si>
    <t>Louis Ashbourne Serkis</t>
  </si>
  <si>
    <t>Big Talk Productions</t>
  </si>
  <si>
    <t>Sunrise in Heaven</t>
  </si>
  <si>
    <t>April 9, 2019 (United States)</t>
  </si>
  <si>
    <t>Waymon Boone</t>
  </si>
  <si>
    <t>Dan Benamor</t>
  </si>
  <si>
    <t>Caylee Cowan</t>
  </si>
  <si>
    <t>Nasser Group</t>
  </si>
  <si>
    <t>Missing Link</t>
  </si>
  <si>
    <t>Breakthrough</t>
  </si>
  <si>
    <t>April 17, 2019 (United States)</t>
  </si>
  <si>
    <t>Roxann Dawson</t>
  </si>
  <si>
    <t>Joyce Smith</t>
  </si>
  <si>
    <t>Marcel Ruiz</t>
  </si>
  <si>
    <t>Poms</t>
  </si>
  <si>
    <t>Zara Hayes</t>
  </si>
  <si>
    <t>Little</t>
  </si>
  <si>
    <t>Tracy Oliver</t>
  </si>
  <si>
    <t>The Prodigy</t>
  </si>
  <si>
    <t>Nicholas McCarthy</t>
  </si>
  <si>
    <t>Ne Zha</t>
  </si>
  <si>
    <t>July 26, 2019 (China)</t>
  </si>
  <si>
    <t>Yu Yang</t>
  </si>
  <si>
    <t>Yanting LÃ¼</t>
  </si>
  <si>
    <t>Coco Cartoon</t>
  </si>
  <si>
    <t>Storm Boy</t>
  </si>
  <si>
    <t>Shawn Seet</t>
  </si>
  <si>
    <t>Justin Monjo</t>
  </si>
  <si>
    <t>Finn Little</t>
  </si>
  <si>
    <t>Ambience Entertainment</t>
  </si>
  <si>
    <t>Gully Boy</t>
  </si>
  <si>
    <t>Vijay Varma</t>
  </si>
  <si>
    <t>Crypto</t>
  </si>
  <si>
    <t>John Stalberg Jr.</t>
  </si>
  <si>
    <t>Beau Knapp</t>
  </si>
  <si>
    <t>Yale Productions</t>
  </si>
  <si>
    <t>Overcomer</t>
  </si>
  <si>
    <t>Affirm Films</t>
  </si>
  <si>
    <t>Ms. Purple</t>
  </si>
  <si>
    <t>Jake Choi</t>
  </si>
  <si>
    <t>Electric Panda Entertainment</t>
  </si>
  <si>
    <t>A Madea Family Funeral</t>
  </si>
  <si>
    <t>Run with the Hunted</t>
  </si>
  <si>
    <t>June 26, 2020 (United States)</t>
  </si>
  <si>
    <t>John Swab</t>
  </si>
  <si>
    <t>Roxwell Films</t>
  </si>
  <si>
    <t>Extreme Job</t>
  </si>
  <si>
    <t>Byeong-heon Lee</t>
  </si>
  <si>
    <t>Se-yeong Bae</t>
  </si>
  <si>
    <t>Lee Dong-yong</t>
  </si>
  <si>
    <t>About Film</t>
  </si>
  <si>
    <t>The Tomorrow Man</t>
  </si>
  <si>
    <t>August 2, 2019 (Sweden)</t>
  </si>
  <si>
    <t>Noble Jones</t>
  </si>
  <si>
    <t>Symbolic Exchange</t>
  </si>
  <si>
    <t>The Sun Is also a Star</t>
  </si>
  <si>
    <t>Yara Shahidi</t>
  </si>
  <si>
    <t>Faith, Hope &amp; Love</t>
  </si>
  <si>
    <t>February 4, 2020 (Australia)</t>
  </si>
  <si>
    <t>J.J. Englert</t>
  </si>
  <si>
    <t>Robert Krantz</t>
  </si>
  <si>
    <t>Peta Murgatroyd</t>
  </si>
  <si>
    <t>Ellinas Multimedia</t>
  </si>
  <si>
    <t>Kalank</t>
  </si>
  <si>
    <t>Abhishek Varman</t>
  </si>
  <si>
    <t>Varun Dhawan</t>
  </si>
  <si>
    <t>Sonchiriya</t>
  </si>
  <si>
    <t>March 1, 2019 (India)</t>
  </si>
  <si>
    <t>Abhishek Chaubey</t>
  </si>
  <si>
    <t>Sudip Sharma</t>
  </si>
  <si>
    <t>MacGuffin Pictures</t>
  </si>
  <si>
    <t>Mission Mangal</t>
  </si>
  <si>
    <t>August 15, 2019 (United States)</t>
  </si>
  <si>
    <t>Jagan Shakti</t>
  </si>
  <si>
    <t>R. Balki</t>
  </si>
  <si>
    <t>Akshay Kumar</t>
  </si>
  <si>
    <t>Cape of Good Films</t>
  </si>
  <si>
    <t>K-12</t>
  </si>
  <si>
    <t>September 5, 2019 (United States)</t>
  </si>
  <si>
    <t>Melanie Martinez</t>
  </si>
  <si>
    <t>Atlantic Records</t>
  </si>
  <si>
    <t>Batla House</t>
  </si>
  <si>
    <t>Ritesh Shah</t>
  </si>
  <si>
    <t>Mrunal Thakur</t>
  </si>
  <si>
    <t>Bake My Cake Films</t>
  </si>
  <si>
    <t>Saaho</t>
  </si>
  <si>
    <t>Sujeeth</t>
  </si>
  <si>
    <t>UV Creations</t>
  </si>
  <si>
    <t>Exit</t>
  </si>
  <si>
    <t>July 31, 2019 (South Korea)</t>
  </si>
  <si>
    <t>Sang-Geun Lee</t>
  </si>
  <si>
    <t>Jo Jung-Suk</t>
  </si>
  <si>
    <t>Filmmaker R&amp;K</t>
  </si>
  <si>
    <t>Cliffs of Freedom</t>
  </si>
  <si>
    <t>March 22, 2019 (Ireland)</t>
  </si>
  <si>
    <t>Van Ling</t>
  </si>
  <si>
    <t>Tania Raymonde</t>
  </si>
  <si>
    <t>The National Hellenic Society</t>
  </si>
  <si>
    <t>Them That Follow</t>
  </si>
  <si>
    <t>Britt Poulton</t>
  </si>
  <si>
    <t>Walton Goggins</t>
  </si>
  <si>
    <t>Unplanned</t>
  </si>
  <si>
    <t>Abby Johnson</t>
  </si>
  <si>
    <t>Ashley Bratcher</t>
  </si>
  <si>
    <t>Unplanned Movie</t>
  </si>
  <si>
    <t>Student of the Year 2</t>
  </si>
  <si>
    <t>Punit Malhotra</t>
  </si>
  <si>
    <t>Arshad Sayed</t>
  </si>
  <si>
    <t>Tiger Shroff</t>
  </si>
  <si>
    <t>The Divine Fury</t>
  </si>
  <si>
    <t>Joo-hwan Kim</t>
  </si>
  <si>
    <t>Seo Jun Park</t>
  </si>
  <si>
    <t>KeyEast</t>
  </si>
  <si>
    <t>Luka Chuppi</t>
  </si>
  <si>
    <t>Laxman Utekar</t>
  </si>
  <si>
    <t>Rohan Shankar</t>
  </si>
  <si>
    <t>Kartik Aaryan</t>
  </si>
  <si>
    <t>Maddock Films</t>
  </si>
  <si>
    <t>De De Pyaar De</t>
  </si>
  <si>
    <t>Akiv Ali</t>
  </si>
  <si>
    <t>Surabhi Bhatnagar</t>
  </si>
  <si>
    <t>Luv Films</t>
  </si>
  <si>
    <t>End of the Century</t>
  </si>
  <si>
    <t>Lucio Castro</t>
  </si>
  <si>
    <t>Juan Barberini</t>
  </si>
  <si>
    <t>Bennett's War</t>
  </si>
  <si>
    <t>Sport</t>
  </si>
  <si>
    <t>Alex Ranarivelo</t>
  </si>
  <si>
    <t>Michael Roark</t>
  </si>
  <si>
    <t>ESX Entertainment</t>
  </si>
  <si>
    <t>Code Geass: Lelouch of the Re;Surrection</t>
  </si>
  <si>
    <t>May 5, 2019 (United States)</t>
  </si>
  <si>
    <t>GorÃ´ Taniguchi</t>
  </si>
  <si>
    <t>Jun Fukuyama</t>
  </si>
  <si>
    <t>Sunrise</t>
  </si>
  <si>
    <t>Before You Know It</t>
  </si>
  <si>
    <t>Hannah Pearl Utt</t>
  </si>
  <si>
    <t>Jen Tullock</t>
  </si>
  <si>
    <t>Ball &amp; Chain Productions</t>
  </si>
  <si>
    <t>Pilgrim's Progress</t>
  </si>
  <si>
    <t>April 18, 2019 (United States)</t>
  </si>
  <si>
    <t>Robert Fernandez</t>
  </si>
  <si>
    <t>John Bunyan</t>
  </si>
  <si>
    <t>David Thorpe</t>
  </si>
  <si>
    <t>Cat In The Mill Studio</t>
  </si>
  <si>
    <t>Mine 9</t>
  </si>
  <si>
    <t>May 19, 2020 (Poland)</t>
  </si>
  <si>
    <t>Eddie Mensore</t>
  </si>
  <si>
    <t>Terry Serpico</t>
  </si>
  <si>
    <t>Emphatic Films</t>
  </si>
  <si>
    <t>Give Me Liberty</t>
  </si>
  <si>
    <t>Kirill Mikhanovsky</t>
  </si>
  <si>
    <t>Alice Austen</t>
  </si>
  <si>
    <t>Chris Galust</t>
  </si>
  <si>
    <t>Romeo Akbar Walter</t>
  </si>
  <si>
    <t>Robbie Grewal</t>
  </si>
  <si>
    <t>John Abraham</t>
  </si>
  <si>
    <t>Kyta Productions</t>
  </si>
  <si>
    <t>Furie</t>
  </si>
  <si>
    <t>TV-14</t>
  </si>
  <si>
    <t>February 22, 2019 (Vietnam)</t>
  </si>
  <si>
    <t>Le-Van Kiet</t>
  </si>
  <si>
    <t>Veronica Ngo</t>
  </si>
  <si>
    <t>Premiere Picture</t>
  </si>
  <si>
    <t>Photograph</t>
  </si>
  <si>
    <t>March 15, 2019 (India)</t>
  </si>
  <si>
    <t>Nawazuddin Siddiqui</t>
  </si>
  <si>
    <t>Poetic License Production</t>
  </si>
  <si>
    <t>Ek Ladki Ko Dekha Toh Aisa Laga</t>
  </si>
  <si>
    <t>Shelly Chopra Dhar</t>
  </si>
  <si>
    <t>Sonam Kapoor</t>
  </si>
  <si>
    <t>Body at Brighton Rock</t>
  </si>
  <si>
    <t>Roxanne Benjamin</t>
  </si>
  <si>
    <t>Karina Fontes</t>
  </si>
  <si>
    <t>Protostar Pictures</t>
  </si>
  <si>
    <t>The Bravest</t>
  </si>
  <si>
    <t>Tony Chan</t>
  </si>
  <si>
    <t>Chao Wang</t>
  </si>
  <si>
    <t>Xiaoming Huang</t>
  </si>
  <si>
    <t>Bharat</t>
  </si>
  <si>
    <t>June 5, 2019 (United States)</t>
  </si>
  <si>
    <t>Ali Abbas Zafar</t>
  </si>
  <si>
    <t>Su-jin Park</t>
  </si>
  <si>
    <t>AVA Films &amp; Entertainment</t>
  </si>
  <si>
    <t>42nd Street: The Musical</t>
  </si>
  <si>
    <t>Musical</t>
  </si>
  <si>
    <t>May 1, 2019 (United States)</t>
  </si>
  <si>
    <t>Mark Bramble</t>
  </si>
  <si>
    <t>Bonnie Langford</t>
  </si>
  <si>
    <t>Julian Marsh Pictures</t>
  </si>
  <si>
    <t>Piranhas</t>
  </si>
  <si>
    <t>February 13, 2019 (Italy)</t>
  </si>
  <si>
    <t>Claudio Giovannesi</t>
  </si>
  <si>
    <t>Francesco Di Napoli</t>
  </si>
  <si>
    <t>Palomar</t>
  </si>
  <si>
    <t>Clinton Road</t>
  </si>
  <si>
    <t>Noel Ashman</t>
  </si>
  <si>
    <t>Ace Young</t>
  </si>
  <si>
    <t>Growing Tree Productions</t>
  </si>
  <si>
    <t>High on the Hog</t>
  </si>
  <si>
    <t>April 16, 2019 (United States)</t>
  </si>
  <si>
    <t>Tony Wash</t>
  </si>
  <si>
    <t>Andy Golub</t>
  </si>
  <si>
    <t>Hicktown Entertainment</t>
  </si>
  <si>
    <t>Kinky Boots: The Musical</t>
  </si>
  <si>
    <t>June 25, 2019 (United States)</t>
  </si>
  <si>
    <t>Jerry Mitchell</t>
  </si>
  <si>
    <t>Matt Henry</t>
  </si>
  <si>
    <t>BroadwayHD</t>
  </si>
  <si>
    <t>Play the Flute</t>
  </si>
  <si>
    <t>Rich Christiano</t>
  </si>
  <si>
    <t>Brett Varvel</t>
  </si>
  <si>
    <t>Christiano Film Group</t>
  </si>
  <si>
    <t>Geolkapseu</t>
  </si>
  <si>
    <t>May 9, 2019 (South Korea)</t>
  </si>
  <si>
    <t>Jung Da-Won</t>
  </si>
  <si>
    <t>Mi-ran Ra</t>
  </si>
  <si>
    <t>Shed of the Dead</t>
  </si>
  <si>
    <t>May 20, 2019 (United Kingdom)</t>
  </si>
  <si>
    <t>Drew Cullingham</t>
  </si>
  <si>
    <t>Spencer Brown</t>
  </si>
  <si>
    <t>7DM Studios</t>
  </si>
  <si>
    <t>The Fighting Preacher</t>
  </si>
  <si>
    <t>July 24, 2019 (United States)</t>
  </si>
  <si>
    <t>T.C. Christensen</t>
  </si>
  <si>
    <t>David McConnell</t>
  </si>
  <si>
    <t>Remember Films</t>
  </si>
  <si>
    <t>Junglee</t>
  </si>
  <si>
    <t>Adam Prince</t>
  </si>
  <si>
    <t>Vidyut Jammwal</t>
  </si>
  <si>
    <t>Junglee Pictures</t>
  </si>
  <si>
    <t>September 30, 2019 (China)</t>
  </si>
  <si>
    <t>Yonggan Yu</t>
  </si>
  <si>
    <t>Hanyu Zhang</t>
  </si>
  <si>
    <t>Total Dhamaal</t>
  </si>
  <si>
    <t>February 22, 2019 (India)</t>
  </si>
  <si>
    <t>Indra Kumar</t>
  </si>
  <si>
    <t>Paritosh Painter</t>
  </si>
  <si>
    <t>Ajay Devgn Ffilms</t>
  </si>
  <si>
    <t>The Untold Story</t>
  </si>
  <si>
    <t>Shane Stanley</t>
  </si>
  <si>
    <t>Lee Stanley</t>
  </si>
  <si>
    <t>Miko Hughes</t>
  </si>
  <si>
    <t>Visual Arts Entertainment</t>
  </si>
  <si>
    <t>No Manches Frida 2</t>
  </si>
  <si>
    <t>Nacho G. Velilla</t>
  </si>
  <si>
    <t>Claudio Herrera</t>
  </si>
  <si>
    <t>Martha Higareda</t>
  </si>
  <si>
    <t>Neverending Media</t>
  </si>
  <si>
    <t>Line Walker 2: Invisible Spy</t>
  </si>
  <si>
    <t>Jazz Boon</t>
  </si>
  <si>
    <t>Cat Kwan</t>
  </si>
  <si>
    <t>Louis Koo</t>
  </si>
  <si>
    <t>Babieka</t>
  </si>
  <si>
    <t>Money</t>
  </si>
  <si>
    <t>Noo-ri Park</t>
  </si>
  <si>
    <t>Ryu Jun-Yeol</t>
  </si>
  <si>
    <t>Moonlight Film</t>
  </si>
  <si>
    <t>The Ground Beneath My Feet</t>
  </si>
  <si>
    <t>Marie Kreutzer</t>
  </si>
  <si>
    <t>Valerie Pachner</t>
  </si>
  <si>
    <t>Novotny &amp; Novotny Filmproduktion GmbH</t>
  </si>
  <si>
    <t>Open</t>
  </si>
  <si>
    <t>Andoy Ranay</t>
  </si>
  <si>
    <t>Wanggo Gallaga</t>
  </si>
  <si>
    <t>JC Santos</t>
  </si>
  <si>
    <t>ABS-CBN Film Productions</t>
  </si>
  <si>
    <t>The Least of These: The Graham Staines Story</t>
  </si>
  <si>
    <t>March 29, 2019 (India)</t>
  </si>
  <si>
    <t>Aneesh Daniel</t>
  </si>
  <si>
    <t>Andrew E. Matthews</t>
  </si>
  <si>
    <t>Sharman Joshi</t>
  </si>
  <si>
    <t>Skypass Entertainment</t>
  </si>
  <si>
    <t>Saga of Tanya the Evil - The Movie</t>
  </si>
  <si>
    <t>May 16, 2019 (United States)</t>
  </si>
  <si>
    <t>Yutaka Uemura</t>
  </si>
  <si>
    <t>Carlo Zen</t>
  </si>
  <si>
    <t>TesshÃ´ Genda</t>
  </si>
  <si>
    <t>Studio NuT</t>
  </si>
  <si>
    <t>Tod@s Caen</t>
  </si>
  <si>
    <t>Ariel Winograd</t>
  </si>
  <si>
    <t>Cory Brusseau</t>
  </si>
  <si>
    <t>My People, My Country</t>
  </si>
  <si>
    <t>October 1, 2019 (United States)</t>
  </si>
  <si>
    <t>Hu Guan</t>
  </si>
  <si>
    <t>Bo Huang</t>
  </si>
  <si>
    <t>Alone/Together</t>
  </si>
  <si>
    <t>February 13, 2019 (Philippines)</t>
  </si>
  <si>
    <t>Antoinette Jadaone</t>
  </si>
  <si>
    <t>Liza Soberano</t>
  </si>
  <si>
    <t>The Other Side of Heaven 2: Fire of Faith</t>
  </si>
  <si>
    <t>Kolipoki Pictures</t>
  </si>
  <si>
    <t>India's Most Wanted</t>
  </si>
  <si>
    <t>Raj Kumar Gupta</t>
  </si>
  <si>
    <t>Arjun Kapoor</t>
  </si>
  <si>
    <t>Chasing the Dragon II: Wild Wild Bunch</t>
  </si>
  <si>
    <t>Jason Kwan</t>
  </si>
  <si>
    <t>Koon-Nam Lui</t>
  </si>
  <si>
    <t>Tony Ka Fai Leung</t>
  </si>
  <si>
    <t>Round of Your Life</t>
  </si>
  <si>
    <t>Dylan Thomas Ellis</t>
  </si>
  <si>
    <t>Tim Ogletree</t>
  </si>
  <si>
    <t>Cole Allen</t>
  </si>
  <si>
    <t>Aristar Entertainment</t>
  </si>
  <si>
    <t>El Coyote</t>
  </si>
  <si>
    <t>Jeffrey Nicholson</t>
  </si>
  <si>
    <t>Michael Saquella</t>
  </si>
  <si>
    <t>Cactus Blue Entertainment</t>
  </si>
  <si>
    <t>By Light of Desert Night</t>
  </si>
  <si>
    <t>March 3, 2020 (United States)</t>
  </si>
  <si>
    <t>David Stuart Snell</t>
  </si>
  <si>
    <t>Alexandra Bokova</t>
  </si>
  <si>
    <t>Canyon Media</t>
  </si>
  <si>
    <t>A Brother's Love</t>
  </si>
  <si>
    <t>June 7, 2019 (Canada)</t>
  </si>
  <si>
    <t>Monia Chokri</t>
  </si>
  <si>
    <t>Anne-Ã‰lisabeth BossÃ©</t>
  </si>
  <si>
    <t>Metafilms</t>
  </si>
  <si>
    <t>Tenet</t>
  </si>
  <si>
    <t>September 3, 2020 (United States)</t>
  </si>
  <si>
    <t>Wonder Woman 1984</t>
  </si>
  <si>
    <t>December 25, 2020 (United States)</t>
  </si>
  <si>
    <t>Birds of Prey</t>
  </si>
  <si>
    <t>February 7, 2020 (United States)</t>
  </si>
  <si>
    <t>Cathy Yan</t>
  </si>
  <si>
    <t>Clubhouse Pictures (II)</t>
  </si>
  <si>
    <t>The Invisible Man</t>
  </si>
  <si>
    <t>February 28, 2020 (United States)</t>
  </si>
  <si>
    <t>Elisabeth Moss</t>
  </si>
  <si>
    <t>Onward</t>
  </si>
  <si>
    <t>March 6, 2020 (United States)</t>
  </si>
  <si>
    <t>Bad Boys for Life</t>
  </si>
  <si>
    <t>Adil El Arbi</t>
  </si>
  <si>
    <t>Sonic the Hedgehog</t>
  </si>
  <si>
    <t>Jeff Fowler</t>
  </si>
  <si>
    <t>Ben Schwartz</t>
  </si>
  <si>
    <t>Dolittle</t>
  </si>
  <si>
    <t>The Call of the Wild</t>
  </si>
  <si>
    <t>February 21, 2020 (United States)</t>
  </si>
  <si>
    <t>20th Century Studios</t>
  </si>
  <si>
    <t>The Eight Hundred</t>
  </si>
  <si>
    <t>August 28, 2020 (United States)</t>
  </si>
  <si>
    <t>Zhi-zhong Huang</t>
  </si>
  <si>
    <t>Beijing Diqi Yinxiang Entertainment</t>
  </si>
  <si>
    <t>The Quarry</t>
  </si>
  <si>
    <t>April 17, 2020 (Mexico)</t>
  </si>
  <si>
    <t>Scott Teems</t>
  </si>
  <si>
    <t>Shea Whigham</t>
  </si>
  <si>
    <t>Prowess Pictures</t>
  </si>
  <si>
    <t>Star Trek First Frontier</t>
  </si>
  <si>
    <t>September 8, 2020 (United States)</t>
  </si>
  <si>
    <t>Kenneth Smith</t>
  </si>
  <si>
    <t>Keith Brooks</t>
  </si>
  <si>
    <t>Robert Pralgo</t>
  </si>
  <si>
    <t>An Impulsive Production</t>
  </si>
  <si>
    <t>Legend of Deification</t>
  </si>
  <si>
    <t>October 1, 2020 (United States)</t>
  </si>
  <si>
    <t>Teng Cheng</t>
  </si>
  <si>
    <t>Guangtao Jiang</t>
  </si>
  <si>
    <t>Beijing Enlight Pictures</t>
  </si>
  <si>
    <t>Tulsa</t>
  </si>
  <si>
    <t>June 3, 2020 (United States)</t>
  </si>
  <si>
    <t>Scott Pryor</t>
  </si>
  <si>
    <t>Pryor Entertainment</t>
  </si>
  <si>
    <t>Leap</t>
  </si>
  <si>
    <t>September 25, 2020 (United States)</t>
  </si>
  <si>
    <t>Ji Zhang</t>
  </si>
  <si>
    <t>Black Wall Street Burning</t>
  </si>
  <si>
    <t>Marcus Brown</t>
  </si>
  <si>
    <t>Dekoven Riggins</t>
  </si>
  <si>
    <t>Dan Belcher</t>
  </si>
  <si>
    <t>Notis Studio</t>
  </si>
  <si>
    <t>I Am Fear</t>
  </si>
  <si>
    <t>Kevin Shulman</t>
  </si>
  <si>
    <t>Kristina Klebe</t>
  </si>
  <si>
    <t>Aloha Surf Hotel</t>
  </si>
  <si>
    <t>November 5, 2020 (United States)</t>
  </si>
  <si>
    <t>Stefan C. Schaefer</t>
  </si>
  <si>
    <t>Augie Tulba</t>
  </si>
  <si>
    <t>Abominable Pictures</t>
  </si>
  <si>
    <t>Love by Drowning</t>
  </si>
  <si>
    <t>November 6, 2020 (United States)</t>
  </si>
  <si>
    <t>Justin Kreinbrink</t>
  </si>
  <si>
    <t>C.E. Poverman</t>
  </si>
  <si>
    <t>Nicky Whelan</t>
  </si>
  <si>
    <t>Dow Jazz Films</t>
  </si>
  <si>
    <t>The Robinsons</t>
  </si>
  <si>
    <t>November 10, 2020 (United States)</t>
  </si>
  <si>
    <t>Aleks Alifirenko Jr.</t>
  </si>
  <si>
    <t>Billy Hartmann</t>
  </si>
  <si>
    <t>More to Life</t>
  </si>
  <si>
    <t>October 23, 2020 (United States)</t>
  </si>
  <si>
    <t>Joseph Ebanks</t>
  </si>
  <si>
    <t>Shannon Bond</t>
  </si>
  <si>
    <t>Dream Round</t>
  </si>
  <si>
    <t>Dusty Dukatz</t>
  </si>
  <si>
    <t>Lisa Huston</t>
  </si>
  <si>
    <t>Saving Mbango</t>
  </si>
  <si>
    <t>April 27, 2020 (Cameroon)</t>
  </si>
  <si>
    <t>Nkanya Nkwai</t>
  </si>
  <si>
    <t>Lynno Lovert</t>
  </si>
  <si>
    <t>Onyama Laura</t>
  </si>
  <si>
    <t>Embi Productions</t>
  </si>
  <si>
    <t>It's Just Us</t>
  </si>
  <si>
    <t>James Randall</t>
  </si>
  <si>
    <t>Christina Roz</t>
  </si>
  <si>
    <t>Tee em el</t>
  </si>
  <si>
    <t>August 19, 2020 (United States)</t>
  </si>
  <si>
    <t>Pereko Mosia</t>
  </si>
  <si>
    <t>Siyabonga Mabaso</t>
  </si>
  <si>
    <t>PK 65 Films</t>
  </si>
  <si>
    <t>NAME</t>
  </si>
  <si>
    <t>GENRE</t>
  </si>
  <si>
    <t>YEAR</t>
  </si>
  <si>
    <t>RELEASED</t>
  </si>
  <si>
    <t>SCORE</t>
  </si>
  <si>
    <t>VOTES</t>
  </si>
  <si>
    <t>WRITER</t>
  </si>
  <si>
    <t>STAR</t>
  </si>
  <si>
    <t>DIRECTOR</t>
  </si>
  <si>
    <t>COUNTRY</t>
  </si>
  <si>
    <t>BUDGET</t>
  </si>
  <si>
    <t>GROSS</t>
  </si>
  <si>
    <t xml:space="preserve">COMPANY   </t>
  </si>
  <si>
    <t>RUNTIME</t>
  </si>
  <si>
    <t>Grand Total</t>
  </si>
  <si>
    <t>Year</t>
  </si>
  <si>
    <t>NOTE:</t>
  </si>
  <si>
    <r>
      <t xml:space="preserve">Gross Revenue increased by </t>
    </r>
    <r>
      <rPr>
        <b/>
        <sz val="11"/>
        <color theme="1"/>
        <rFont val="Aptos Narrow"/>
        <family val="2"/>
        <scheme val="minor"/>
      </rPr>
      <t>1122% from 1980 to 2019</t>
    </r>
    <r>
      <rPr>
        <sz val="11"/>
        <color theme="1"/>
        <rFont val="Aptos Narrow"/>
        <family val="2"/>
        <scheme val="minor"/>
      </rPr>
      <t>. Data for 2020 excluded due to COVID-19 impact.</t>
    </r>
  </si>
  <si>
    <t>How have gross revenues changed over time?</t>
  </si>
  <si>
    <t>ANSWER</t>
  </si>
  <si>
    <t>QUESTION</t>
  </si>
  <si>
    <t>LINK TO SHEET</t>
  </si>
  <si>
    <t>Gross Over Time'!A1</t>
  </si>
  <si>
    <r>
      <t>The chart shows a steady increase in movie gross revenues in that period, with occasional peaks and slight decreases. The overall trend is upward, but 2020 saw a significant decline due to COVID-19. Gross Revenue increased by</t>
    </r>
    <r>
      <rPr>
        <b/>
        <sz val="11"/>
        <color theme="1"/>
        <rFont val="Aptos Narrow"/>
        <family val="2"/>
        <scheme val="minor"/>
      </rPr>
      <t xml:space="preserve"> 1122% from 1980 to 2019.</t>
    </r>
  </si>
  <si>
    <t>Annual Average CPI(-U)</t>
  </si>
  <si>
    <t>Annual Percent Change
            (rate of inflation)</t>
  </si>
  <si>
    <t>CPI OF RELEASE YEAR</t>
  </si>
  <si>
    <t>GROSS REVENUE IN 2023 DOLLARS</t>
  </si>
  <si>
    <t>How have inflation-adjusted revenues changed over time? </t>
  </si>
  <si>
    <t>Sum of GROSS REVENUE IN 2023 DOLLARS</t>
  </si>
  <si>
    <t>MOVIE</t>
  </si>
  <si>
    <t>(All)</t>
  </si>
  <si>
    <t>Revenue In 2023 Dollars'!A1</t>
  </si>
  <si>
    <t>After adjusting the gross revenues to 2023 dollars, the top-grossing movies show that The Lion King leads with approximately $4.22 billion, followed closely by Titanic at $4.18 billion and Avatar at $4.04 billion. Notably, classics like E.T. the Extra-Terrestrial and Jurassic Park remain in the top ranks even after inflation adjustments. The data highlights the enduring financial success of both older and newer blockbuster films, with Disney and franchise films like Avengers and Star Wars consistently performing well across decades.</t>
  </si>
  <si>
    <t>Gross Relative Budget</t>
  </si>
  <si>
    <t>Movie</t>
  </si>
  <si>
    <t>Gross Relative To Score'!A1</t>
  </si>
  <si>
    <t>Do movies with higher scores tend to have higher gross relative to budget?</t>
  </si>
  <si>
    <t xml:space="preserve">Do R rated films tend to have higher gross relative to budget compared with other films? </t>
  </si>
  <si>
    <t>Gross Relative To R Rating'!A1</t>
  </si>
  <si>
    <t>Genres</t>
  </si>
  <si>
    <t>% Revenue Relative To Budget</t>
  </si>
  <si>
    <t>Do certain genres tend to have higher gross relative to budget?</t>
  </si>
  <si>
    <t>Revenue Relative to Gen&amp;Bud'!A1</t>
  </si>
  <si>
    <t>At a high-level, what recommendations can you make about what types of films tend to have the highest gross relative to budget?</t>
  </si>
  <si>
    <r>
      <t xml:space="preserve">Leverage Popular Genres and High Scores: </t>
    </r>
    <r>
      <rPr>
        <sz val="11"/>
        <color theme="1"/>
        <rFont val="Aptos Narrow"/>
        <family val="2"/>
        <scheme val="minor"/>
      </rPr>
      <t xml:space="preserve">For maximum profitability, consider developing films in high-performing genres such as </t>
    </r>
    <r>
      <rPr>
        <b/>
        <sz val="11"/>
        <color theme="1"/>
        <rFont val="Aptos Narrow"/>
        <family val="2"/>
        <scheme val="minor"/>
      </rPr>
      <t>Family, Horror, and Animation</t>
    </r>
    <r>
      <rPr>
        <sz val="11"/>
        <color theme="1"/>
        <rFont val="Aptos Narrow"/>
        <family val="2"/>
        <scheme val="minor"/>
      </rPr>
      <t>, as these tend to have significantly</t>
    </r>
    <r>
      <rPr>
        <u/>
        <sz val="11"/>
        <color theme="1"/>
        <rFont val="Aptos Narrow"/>
        <family val="2"/>
        <scheme val="minor"/>
      </rPr>
      <t xml:space="preserve"> higher gross relative to budget</t>
    </r>
    <r>
      <rPr>
        <sz val="11"/>
        <color theme="1"/>
        <rFont val="Aptos Narrow"/>
        <family val="2"/>
        <scheme val="minor"/>
      </rPr>
      <t xml:space="preserve">. Additionally, </t>
    </r>
    <r>
      <rPr>
        <u/>
        <sz val="11"/>
        <color theme="1"/>
        <rFont val="Aptos Narrow"/>
        <family val="2"/>
        <scheme val="minor"/>
      </rPr>
      <t>ensure the films achieve strong critical scores</t>
    </r>
    <r>
      <rPr>
        <sz val="11"/>
        <color theme="1"/>
        <rFont val="Aptos Narrow"/>
        <family val="2"/>
        <scheme val="minor"/>
      </rPr>
      <t xml:space="preserve"> to further enhance financial returns.</t>
    </r>
  </si>
  <si>
    <r>
      <t xml:space="preserve">The analysis of movie scores relative to their gross revenue to budget reveals a clear trend: </t>
    </r>
    <r>
      <rPr>
        <u/>
        <sz val="11"/>
        <color theme="1"/>
        <rFont val="Aptos Narrow"/>
        <family val="2"/>
        <scheme val="minor"/>
      </rPr>
      <t>as movie scores increase, the gross relative to budget tends to rise significantly.</t>
    </r>
    <r>
      <rPr>
        <sz val="11"/>
        <color theme="1"/>
        <rFont val="Aptos Narrow"/>
        <family val="2"/>
        <scheme val="minor"/>
      </rPr>
      <t xml:space="preserve">
</t>
    </r>
    <r>
      <rPr>
        <b/>
        <sz val="11"/>
        <color theme="1"/>
        <rFont val="Aptos Narrow"/>
        <family val="2"/>
        <scheme val="minor"/>
      </rPr>
      <t>Lower Scores</t>
    </r>
    <r>
      <rPr>
        <sz val="11"/>
        <color theme="1"/>
        <rFont val="Aptos Narrow"/>
        <family val="2"/>
        <scheme val="minor"/>
      </rPr>
      <t xml:space="preserve">: Movies with scores below 3 have varying results, with gross relative to budget percentages ranging from 13.9% to 343.3%. The values show considerable variability with no clear pattern of high returns.
</t>
    </r>
    <r>
      <rPr>
        <b/>
        <sz val="11"/>
        <color theme="1"/>
        <rFont val="Aptos Narrow"/>
        <family val="2"/>
        <scheme val="minor"/>
      </rPr>
      <t>Moderate Scores</t>
    </r>
    <r>
      <rPr>
        <sz val="11"/>
        <color theme="1"/>
        <rFont val="Aptos Narrow"/>
        <family val="2"/>
        <scheme val="minor"/>
      </rPr>
      <t xml:space="preserve">: Movies with scores between 3 and 4 exhibit a general upward trend in gross relative to budget, with percentages ranging from 74.9% to 289.2%. This indicates that higher scores tend to correlate with better financial returns relative to their budgets.
</t>
    </r>
    <r>
      <rPr>
        <b/>
        <sz val="11"/>
        <color theme="1"/>
        <rFont val="Aptos Narrow"/>
        <family val="2"/>
        <scheme val="minor"/>
      </rPr>
      <t>High Scores</t>
    </r>
    <r>
      <rPr>
        <sz val="11"/>
        <color theme="1"/>
        <rFont val="Aptos Narrow"/>
        <family val="2"/>
        <scheme val="minor"/>
      </rPr>
      <t>: Movies with scores above 4.5 show a strong positive relationship, with gross relative to budget percentages consistently high. Scores between 7 and 9 show extraordinary returns, with figures peaking at 1356.5%. The data suggests that movies with higher scores generally achieve significantly higher financial performance relative to their budgets.
Overall, the findings indicate a strong positive correlation between movie scores and their gross revenue relative to budget, suggesting that higher-rated movies often achieve better financial success.</t>
    </r>
  </si>
  <si>
    <r>
      <t xml:space="preserve">Films rated "R" have a gross relative to budget of 254.6%. </t>
    </r>
    <r>
      <rPr>
        <b/>
        <sz val="11"/>
        <color theme="1"/>
        <rFont val="Aptos Narrow"/>
        <family val="2"/>
        <scheme val="minor"/>
      </rPr>
      <t>This is lower than ratings such as "G," "PG," and "PG-13,"</t>
    </r>
    <r>
      <rPr>
        <sz val="11"/>
        <color theme="1"/>
        <rFont val="Aptos Narrow"/>
        <family val="2"/>
        <scheme val="minor"/>
      </rPr>
      <t xml:space="preserve"> which have percentages of 364.9%, 324.1%, and 309.9%, respectively. However,</t>
    </r>
    <r>
      <rPr>
        <b/>
        <sz val="11"/>
        <color theme="1"/>
        <rFont val="Aptos Narrow"/>
        <family val="2"/>
        <scheme val="minor"/>
      </rPr>
      <t xml:space="preserve"> it is higher that ratings such as "NC-17," "X," and "Unrated".</t>
    </r>
  </si>
  <si>
    <r>
      <t>Certain genres, particularly</t>
    </r>
    <r>
      <rPr>
        <b/>
        <sz val="11"/>
        <color theme="1"/>
        <rFont val="Aptos Narrow"/>
        <family val="2"/>
        <scheme val="minor"/>
      </rPr>
      <t xml:space="preserve"> "Family," "Horror," ,  "Animation," and "Mystery"</t>
    </r>
    <r>
      <rPr>
        <sz val="11"/>
        <color theme="1"/>
        <rFont val="Aptos Narrow"/>
        <family val="2"/>
        <scheme val="minor"/>
      </rPr>
      <t xml:space="preserve"> tend to have higher gross relative to budget compared to others. These genres show significantly higher profitability relative to their production costs.                                                                                  
</t>
    </r>
    <r>
      <rPr>
        <b/>
        <sz val="11"/>
        <color theme="1"/>
        <rFont val="Aptos Narrow"/>
        <family val="2"/>
        <scheme val="minor"/>
      </rPr>
      <t>Top Performers</t>
    </r>
    <r>
      <rPr>
        <sz val="11"/>
        <color theme="1"/>
        <rFont val="Aptos Narrow"/>
        <family val="2"/>
        <scheme val="minor"/>
      </rPr>
      <t xml:space="preserve">: The "Family" genre leads with a significantly high gross relative to budget at 1055%. This indicates that family films tend to achieve exceptional financial returns relative to their budgets.
</t>
    </r>
    <r>
      <rPr>
        <b/>
        <sz val="11"/>
        <color theme="1"/>
        <rFont val="Aptos Narrow"/>
        <family val="2"/>
        <scheme val="minor"/>
      </rPr>
      <t>High Performing Genres</t>
    </r>
    <r>
      <rPr>
        <sz val="11"/>
        <color theme="1"/>
        <rFont val="Aptos Narrow"/>
        <family val="2"/>
        <scheme val="minor"/>
      </rPr>
      <t xml:space="preserve">: "Horror" (430%), "Animation" (379%), and "Mystery" (373%) also show high gross relative to budget percentages, suggesting that these genres are generally more profitable relative to their production costs.
</t>
    </r>
    <r>
      <rPr>
        <b/>
        <sz val="11"/>
        <color theme="1"/>
        <rFont val="Aptos Narrow"/>
        <family val="2"/>
        <scheme val="minor"/>
      </rPr>
      <t>Moderate Performing Genre</t>
    </r>
    <r>
      <rPr>
        <sz val="11"/>
        <color theme="1"/>
        <rFont val="Aptos Narrow"/>
        <family val="2"/>
        <scheme val="minor"/>
      </rPr>
      <t xml:space="preserve">s: Genres such as "Thriller" (342%), "Adventure" (305%), "Action" (294%), and "Comedy" (285%) display strong financial returns, though not as high as the top performers.
</t>
    </r>
    <r>
      <rPr>
        <b/>
        <sz val="11"/>
        <color theme="1"/>
        <rFont val="Aptos Narrow"/>
        <family val="2"/>
        <scheme val="minor"/>
      </rPr>
      <t>Lower Performing Genre</t>
    </r>
    <r>
      <rPr>
        <sz val="11"/>
        <color theme="1"/>
        <rFont val="Aptos Narrow"/>
        <family val="2"/>
        <scheme val="minor"/>
      </rPr>
      <t xml:space="preserve">s: Genres like "Drama" (283%), "Biography" (260%), "Crime" (236%), "Fantasy" (235%), and "Sci-Fi" (165%) have lower gross relative to budget figures compared to the top genres but still demonstrate reasonable profitability.
</t>
    </r>
    <r>
      <rPr>
        <b/>
        <sz val="11"/>
        <color theme="1"/>
        <rFont val="Aptos Narrow"/>
        <family val="2"/>
        <scheme val="minor"/>
      </rPr>
      <t>Least Performing Genre</t>
    </r>
    <r>
      <rPr>
        <sz val="11"/>
        <color theme="1"/>
        <rFont val="Aptos Narrow"/>
        <family val="2"/>
        <scheme val="minor"/>
      </rPr>
      <t>: "History" stands out with a gross relative to budget of 0%, indicating no financial return relative to its budget.</t>
    </r>
  </si>
  <si>
    <t>YEAR NO</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</si>
  <si>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</si>
  <si>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</si>
  <si>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</si>
  <si>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</si>
  <si>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</si>
  <si>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</si>
  <si>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</si>
  <si>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</si>
  <si>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</si>
  <si>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</si>
  <si>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</si>
  <si>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</si>
  <si>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</si>
  <si>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</si>
  <si>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</si>
  <si>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</si>
  <si>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</si>
  <si>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</si>
  <si>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</si>
  <si>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</si>
  <si>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</si>
  <si>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</si>
  <si>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</si>
  <si>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</si>
  <si>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</si>
  <si>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</si>
  <si>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</si>
  <si>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</si>
  <si>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</si>
  <si>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</si>
  <si>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</si>
  <si>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</si>
  <si>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</si>
  <si>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</si>
  <si>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</si>
  <si>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</si>
  <si>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</si>
  <si>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</si>
  <si>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</si>
  <si>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</si>
  <si>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Revenue Year Of Release</t>
  </si>
  <si>
    <t>Revenue In 2023 Dollars</t>
  </si>
  <si>
    <t xml:space="preserve">RATING </t>
  </si>
  <si>
    <t>RATING Blanks</t>
  </si>
  <si>
    <t>SCORE BLANKS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</si>
</sst>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USD]\ #,##0.00"/>
    <numFmt numFmtId="165" formatCode="_-[$$-409]* #,##0.00_ ;_-[$$-409]* \-#,##0.00\ ;_-[$$-409]* &quot;-&quot;??_ ;_-@_ "/>
    <numFmt numFmtId="166" formatCode="0.0%"/>
    <numFmt numFmtId="167" formatCode="yyyy"/>
    <numFmt numFmtId="172" formatCode="[&gt;999999]#,,&quot;M&quot;;#,&quot;K&quot;"/>
  </numFmts>
  <fonts count="23"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14"/>
      <color theme="1"/>
      <name val="Aptos Narrow"/>
      <family val="2"/>
      <scheme val="minor"/>
    </font>
    <font>
      <b/>
      <sz val="11"/>
      <color rgb="FF000000"/>
      <name val="Arial"/>
      <family val="2"/>
    </font>
    <font>
      <u/>
      <sz val="11"/>
      <color theme="10"/>
      <name val="Aptos Narrow"/>
      <family val="2"/>
      <scheme val="minor"/>
    </font>
    <font>
      <b/>
      <u/>
      <sz val="11"/>
      <color rgb="FF0070C0"/>
      <name val="Aptos Narrow"/>
      <family val="2"/>
      <scheme val="minor"/>
    </font>
    <font>
      <u/>
      <sz val="11"/>
      <color theme="1"/>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0" fillId="0" borderId="0" applyNumberFormat="0" applyFill="0" applyBorder="0" applyAlignment="0" applyProtection="0"/>
  </cellStyleXfs>
  <cellXfs count="26">
    <xf numFmtId="0" fontId="0" fillId="0" borderId="0" xfId="0"/>
    <xf numFmtId="0" fontId="18" fillId="0" borderId="0" xfId="0" applyFont="1"/>
    <xf numFmtId="0" fontId="0" fillId="0" borderId="0" xfId="0" pivotButton="1"/>
    <xf numFmtId="0" fontId="0" fillId="0" borderId="0" xfId="0" applyAlignment="1">
      <alignment horizontal="left"/>
    </xf>
    <xf numFmtId="9" fontId="0" fillId="0" borderId="0" xfId="1" applyFont="1"/>
    <xf numFmtId="0" fontId="17" fillId="0" borderId="0" xfId="0" applyFont="1"/>
    <xf numFmtId="0" fontId="16" fillId="0" borderId="0" xfId="0" applyFont="1"/>
    <xf numFmtId="0" fontId="19" fillId="0" borderId="0" xfId="0" applyFont="1" applyAlignment="1">
      <alignment horizontal="left" vertical="center" indent="1"/>
    </xf>
    <xf numFmtId="0" fontId="3" fillId="33" borderId="1" xfId="3" applyFill="1"/>
    <xf numFmtId="0" fontId="0" fillId="0" borderId="0" xfId="0" applyAlignment="1">
      <alignment wrapText="1"/>
    </xf>
    <xf numFmtId="0" fontId="21" fillId="0" borderId="0" xfId="43" quotePrefix="1" applyFont="1" applyAlignment="1">
      <alignment horizontal="left" vertical="center" indent="1"/>
    </xf>
    <xf numFmtId="165" fontId="18" fillId="0" borderId="0" xfId="0" applyNumberFormat="1" applyFont="1"/>
    <xf numFmtId="165" fontId="0" fillId="0" borderId="0" xfId="0" applyNumberFormat="1"/>
    <xf numFmtId="0" fontId="21" fillId="0" borderId="0" xfId="43" applyFont="1" applyAlignment="1">
      <alignment horizontal="left" vertical="center" indent="1"/>
    </xf>
    <xf numFmtId="0" fontId="0" fillId="0" borderId="0" xfId="0" applyAlignment="1">
      <alignment horizontal="left" vertical="top" wrapText="1"/>
    </xf>
    <xf numFmtId="0" fontId="21" fillId="0" borderId="0" xfId="43" quotePrefix="1" applyFont="1" applyAlignment="1">
      <alignment vertical="center"/>
    </xf>
    <xf numFmtId="166" fontId="0" fillId="0" borderId="0" xfId="0" applyNumberFormat="1"/>
    <xf numFmtId="0" fontId="21" fillId="0" borderId="0" xfId="43" quotePrefix="1" applyFont="1" applyAlignment="1">
      <alignment horizontal="left" vertical="center"/>
    </xf>
    <xf numFmtId="0" fontId="16" fillId="0" borderId="0" xfId="0" applyFont="1" applyAlignment="1">
      <alignment horizontal="left" vertical="center" wrapText="1" indent="1"/>
    </xf>
    <xf numFmtId="0" fontId="19" fillId="0" borderId="0" xfId="0" applyFont="1" applyAlignment="1">
      <alignment vertical="center" wrapText="1"/>
    </xf>
    <xf numFmtId="0" fontId="19" fillId="0" borderId="0" xfId="0" applyFont="1" applyAlignment="1">
      <alignment horizontal="left" vertical="center" wrapText="1"/>
    </xf>
    <xf numFmtId="0" fontId="0" fillId="33" borderId="0" xfId="0" applyFill="1"/>
    <xf numFmtId="167" fontId="0" fillId="0" borderId="0" xfId="0" applyNumberFormat="1"/>
    <xf numFmtId="0" fontId="18" fillId="0" borderId="0" xfId="0" applyFont="1" applyAlignment="1">
      <alignment horizontal="right"/>
    </xf>
    <xf numFmtId="2" fontId="0" fillId="0" borderId="0" xfId="0" applyNumberFormat="1"/>
    <xf numFmtId="172" fontId="0" fillId="0" borderId="0" xfId="0" applyNumberFormat="1"/>
  </cellXfs>
  <cellStyles count="44">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Hyperlink" xfId="43" builtinId="8"/>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79">
    <dxf>
      <numFmt numFmtId="172" formatCode="[&gt;999999]#,,&quot;M&quot;;#,&quot;K&quot;"/>
    </dxf>
    <dxf>
      <numFmt numFmtId="172" formatCode="[&gt;999999]#,,&quot;M&quot;;#,&quot;K&quot;"/>
    </dxf>
    <dxf>
      <numFmt numFmtId="172" formatCode="[&gt;999999]#,,&quot;M&quot;;#,&quot;K&quot;"/>
    </dxf>
    <dxf>
      <numFmt numFmtId="172" formatCode="[&gt;999999]#,,&quot;M&quot;;#,&quot;K&quot;"/>
    </dxf>
    <dxf>
      <numFmt numFmtId="172" formatCode="[&gt;999999]#,,&quot;M&quot;;#,&quot;K&quot;"/>
    </dxf>
    <dxf>
      <numFmt numFmtId="172" formatCode="[&gt;999999]#,,&quot;M&quot;;#,&quot;K&quot;"/>
    </dxf>
    <dxf>
      <numFmt numFmtId="172" formatCode="[&gt;999999]#,,&quot;M&quot;;#,&quot;K&quot;"/>
    </dxf>
    <dxf>
      <numFmt numFmtId="172" formatCode="[&gt;999999]#,,&quot;M&quot;;#,&quot;K&quot;"/>
    </dxf>
    <dxf>
      <numFmt numFmtId="172" formatCode="[&gt;999999]#,,&quot;M&quot;;#,&quot;K&quot;"/>
    </dxf>
    <dxf>
      <numFmt numFmtId="172" formatCode="[&gt;999999]#,,&quot;M&quot;;#,&quot;K&quot;"/>
    </dxf>
    <dxf>
      <numFmt numFmtId="172" formatCode="[&gt;999999]#,,&quot;M&quot;;#,&quot;K&quot;"/>
    </dxf>
    <dxf>
      <numFmt numFmtId="172" formatCode="[&gt;999999]#,,&quot;M&quot;;#,&quot;K&quot;"/>
    </dxf>
    <dxf>
      <numFmt numFmtId="172" formatCode="[&gt;999999]#,,&quot;M&quot;;#,&quot;K&quot;"/>
    </dxf>
    <dxf>
      <numFmt numFmtId="172" formatCode="[&gt;999999]#,,&quot;M&quot;;#,&quot;K&quot;"/>
    </dxf>
    <dxf>
      <numFmt numFmtId="172" formatCode="[&gt;999999]#,,&quot;M&quot;;#,&quot;K&quot;"/>
    </dxf>
    <dxf>
      <numFmt numFmtId="172" formatCode="[&gt;999999]#,,&quot;M&quot;;#,&quot;K&quot;"/>
    </dxf>
    <dxf>
      <numFmt numFmtId="172" formatCode="[&gt;999999]#,,&quot;M&quot;;#,&quot;K&quot;"/>
    </dxf>
    <dxf>
      <numFmt numFmtId="172" formatCode="[&gt;999999]#,,&quot;M&quot;;#,&quot;K&quot;"/>
    </dxf>
    <dxf>
      <numFmt numFmtId="172" formatCode="[&gt;999999]#,,&quot;M&quot;;#,&quot;K&quot;"/>
    </dxf>
    <dxf>
      <numFmt numFmtId="172" formatCode="[&gt;999999]#,,&quot;M&quot;;#,&quot;K&quot;"/>
    </dxf>
    <dxf>
      <numFmt numFmtId="172" formatCode="[&gt;999999]#,,&quot;M&quot;;#,&quot;K&quot;"/>
    </dxf>
    <dxf>
      <numFmt numFmtId="172" formatCode="[&gt;999999]#,,&quot;M&quot;;#,&quot;K&quot;"/>
    </dxf>
    <dxf>
      <numFmt numFmtId="172" formatCode="[&gt;999999]#,,&quot;M&quot;;#,&quot;K&quot;"/>
    </dxf>
    <dxf>
      <numFmt numFmtId="172" formatCode="[&gt;999999]#,,&quot;M&quot;;#,&quot;K&quot;"/>
    </dxf>
    <dxf>
      <numFmt numFmtId="172" formatCode="[&gt;999999]#,,&quot;M&quot;;#,&quot;K&quot;"/>
    </dxf>
    <dxf>
      <numFmt numFmtId="172" formatCode="[&gt;999999]#,,&quot;M&quot;;#,&quot;K&quot;"/>
    </dxf>
    <dxf>
      <numFmt numFmtId="172" formatCode="[&gt;999999]#,,&quot;M&quot;;#,&quot;K&quot;"/>
    </dxf>
    <dxf>
      <numFmt numFmtId="172" formatCode="[&gt;999999]#,,&quot;M&quot;;#,&quot;K&quot;"/>
    </dxf>
    <dxf>
      <numFmt numFmtId="172" formatCode="[&gt;999999]#,,&quot;M&quot;;#,&quot;K&quot;"/>
    </dxf>
    <dxf>
      <numFmt numFmtId="172" formatCode="[&gt;999999]#,,&quot;M&quot;;#,&quot;K&quot;"/>
    </dxf>
    <dxf>
      <numFmt numFmtId="172" formatCode="[&gt;999999]#,,&quot;M&quot;;#,&quot;K&quot;"/>
    </dxf>
    <dxf>
      <numFmt numFmtId="172" formatCode="[&gt;999999]#,,&quot;M&quot;;#,&quot;K&quot;"/>
    </dxf>
    <dxf>
      <numFmt numFmtId="172" formatCode="[&gt;999999]#,,&quot;M&quot;;#,&quot;K&quot;"/>
    </dxf>
    <dxf>
      <numFmt numFmtId="172" formatCode="[&gt;999999]#,,&quot;M&quot;;#,&quot;K&quot;"/>
    </dxf>
    <dxf>
      <numFmt numFmtId="172" formatCode="[&gt;999999]#,,&quot;M&quot;;#,&quot;K&quot;"/>
    </dxf>
    <dxf>
      <numFmt numFmtId="172" formatCode="[&gt;999999]#,,&quot;M&quot;;#,&quot;K&quot;"/>
    </dxf>
    <dxf>
      <numFmt numFmtId="172" formatCode="[&gt;999999]#,,&quot;M&quot;;#,&quot;K&quot;"/>
    </dxf>
    <dxf>
      <numFmt numFmtId="172" formatCode="[&gt;999999]#,,&quot;M&quot;;#,&quot;K&quot;"/>
    </dxf>
    <dxf>
      <numFmt numFmtId="172" formatCode="[&gt;999999]#,,&quot;M&quot;;#,&quot;K&quot;"/>
    </dxf>
    <dxf>
      <numFmt numFmtId="172" formatCode="[&gt;999999]#,,&quot;M&quot;;#,&quot;K&quot;"/>
    </dxf>
    <dxf>
      <numFmt numFmtId="165" formatCode="_-[$$-409]* #,##0.00_ ;_-[$$-409]* \-#,##0.00\ ;_-[$$-409]* &quot;-&quot;??_ ;_-@_ "/>
    </dxf>
    <dxf>
      <numFmt numFmtId="165" formatCode="_-[$$-409]* #,##0.00_ ;_-[$$-409]* \-#,##0.00\ ;_-[$$-409]* &quot;-&quot;??_ ;_-@_ "/>
    </dxf>
    <dxf>
      <numFmt numFmtId="172" formatCode="[&gt;999999]#,,&quot;M&quot;;#,&quot;K&quot;"/>
    </dxf>
    <dxf>
      <numFmt numFmtId="165" formatCode="_-[$$-409]* #,##0.00_ ;_-[$$-409]* \-#,##0.00\ ;_-[$$-409]* &quot;-&quot;??_ ;_-@_ "/>
    </dxf>
    <dxf>
      <numFmt numFmtId="165" formatCode="_-[$$-409]* #,##0.00_ ;_-[$$-409]* \-#,##0.00\ ;_-[$$-409]* &quot;-&quot;??_ ;_-@_ "/>
    </dxf>
    <dxf>
      <numFmt numFmtId="165" formatCode="_-[$$-409]* #,##0.00_ ;_-[$$-409]* \-#,##0.00\ ;_-[$$-409]* &quot;-&quot;??_ ;_-@_ "/>
    </dxf>
    <dxf>
      <numFmt numFmtId="172" formatCode="[&gt;999999]#,,&quot;M&quot;;#,&quot;K&quot;"/>
    </dxf>
    <dxf>
      <numFmt numFmtId="172" formatCode="[&gt;999999]#,,&quot;M&quot;;#,&quot;K&quot;"/>
    </dxf>
    <dxf>
      <numFmt numFmtId="172" formatCode="[&gt;999999]#,,&quot;M&quot;;#,&quot;K&quot;"/>
    </dxf>
    <dxf>
      <numFmt numFmtId="172" formatCode="[&gt;999999]#,,&quot;M&quot;;#,&quot;K&quot;"/>
    </dxf>
    <dxf>
      <numFmt numFmtId="172" formatCode="[&gt;999999]#,,&quot;M&quot;;#,&quot;K&quot;"/>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71" formatCode="_-[$$-409]* #,##0_ ;_-[$$-409]* \-#,##0\ ;_-[$$-409]* &quot;-&quot;??_ ;_-@_ "/>
    </dxf>
    <dxf>
      <numFmt numFmtId="172" formatCode="[&gt;999999]#,,&quot;M&quot;;#,&quot;K&quot;"/>
    </dxf>
    <dxf>
      <numFmt numFmtId="171" formatCode="_-[$$-409]* #,##0_ ;_-[$$-409]* \-#,##0\ ;_-[$$-409]* &quot;-&quot;??_ ;_-@_ "/>
    </dxf>
    <dxf>
      <numFmt numFmtId="172" formatCode="[&gt;999999]#,,&quot;M&quot;;#,&quot;K&quot;"/>
    </dxf>
    <dxf>
      <numFmt numFmtId="170" formatCode="_-[$$-409]* #,##0.0_ ;_-[$$-409]* \-#,##0.0\ ;_-[$$-409]* &quot;-&quot;??_ ;_-@_ "/>
    </dxf>
    <dxf>
      <numFmt numFmtId="170" formatCode="_-[$$-409]* #,##0.0_ ;_-[$$-409]* \-#,##0.0\ ;_-[$$-409]* &quot;-&quot;??_ ;_-@_ "/>
    </dxf>
    <dxf>
      <numFmt numFmtId="165" formatCode="_-[$$-409]* #,##0.00_ ;_-[$$-409]* \-#,##0.00\ ;_-[$$-409]* &quot;-&quot;??_ ;_-@_ "/>
    </dxf>
    <dxf>
      <numFmt numFmtId="165" formatCode="_-[$$-409]* #,##0.00_ ;_-[$$-409]* \-#,##0.00\ ;_-[$$-409]* &quot;-&quot;??_ ;_-@_ "/>
    </dxf>
    <dxf>
      <numFmt numFmtId="169" formatCode="_-[$$-409]* #,##0.000_ ;_-[$$-409]* \-#,##0.000\ ;_-[$$-409]* &quot;-&quot;??_ ;_-@_ "/>
    </dxf>
    <dxf>
      <numFmt numFmtId="169" formatCode="_-[$$-409]* #,##0.000_ ;_-[$$-409]* \-#,##0.000\ ;_-[$$-409]* &quot;-&quot;??_ ;_-@_ "/>
    </dxf>
    <dxf>
      <numFmt numFmtId="165" formatCode="_-[$$-409]* #,##0.00_ ;_-[$$-409]* \-#,##0.00\ ;_-[$$-409]* &quot;-&quot;??_ ;_-@_ "/>
    </dxf>
    <dxf>
      <numFmt numFmtId="165" formatCode="_-[$$-409]* #,##0.00_ ;_-[$$-409]* \-#,##0.00\ ;_-[$$-409]* &quot;-&quot;??_ ;_-@_ "/>
    </dxf>
    <dxf>
      <numFmt numFmtId="168" formatCode="&quot;£&quot;#,##0.00"/>
    </dxf>
    <dxf>
      <numFmt numFmtId="168" formatCode="&quot;£&quot;#,##0.00"/>
    </dxf>
    <dxf>
      <numFmt numFmtId="164" formatCode="[$USD]\ #,##0.00"/>
    </dxf>
    <dxf>
      <numFmt numFmtId="2" formatCode="0.00"/>
    </dxf>
    <dxf>
      <numFmt numFmtId="2" formatCode="0.00"/>
    </dxf>
    <dxf>
      <font>
        <b/>
        <strike val="0"/>
        <outline val="0"/>
        <shadow val="0"/>
        <u/>
        <vertAlign val="baseline"/>
        <sz val="11"/>
        <color rgb="FF0070C0"/>
        <name val="Aptos Narrow"/>
        <family val="2"/>
        <scheme val="minor"/>
      </font>
      <alignment horizontal="left" vertical="center" textRotation="0" wrapText="0" indent="1" justifyLastLine="0" shrinkToFit="0" readingOrder="0"/>
    </dxf>
    <dxf>
      <font>
        <b/>
        <i val="0"/>
        <strike val="0"/>
        <condense val="0"/>
        <extend val="0"/>
        <outline val="0"/>
        <shadow val="0"/>
        <u val="none"/>
        <vertAlign val="baseline"/>
        <sz val="11"/>
        <color rgb="FF000000"/>
        <name val="Arial"/>
        <family val="2"/>
        <scheme val="none"/>
      </font>
      <alignment horizontal="left" vertical="center" textRotation="0" wrapText="0" indent="1" justifyLastLine="0" shrinkToFit="0" readingOrder="0"/>
    </dxf>
    <dxf>
      <fill>
        <patternFill patternType="solid">
          <fgColor indexed="64"/>
          <bgColor theme="0"/>
        </patternFill>
      </fill>
    </dxf>
    <dxf>
      <font>
        <b/>
        <i val="0"/>
        <sz val="11"/>
        <color theme="0"/>
        <name val="Calibri"/>
        <family val="2"/>
        <scheme val="none"/>
      </font>
    </dxf>
    <dxf>
      <font>
        <b val="0"/>
        <i val="0"/>
        <color theme="0"/>
        <name val="Calibri"/>
        <family val="2"/>
      </font>
      <fill>
        <patternFill patternType="solid">
          <fgColor theme="0"/>
          <bgColor rgb="FF156082"/>
        </patternFill>
      </fill>
      <border>
        <left style="thin">
          <color theme="1" tint="-0.499984740745262"/>
        </left>
        <right style="thin">
          <color theme="1" tint="-0.499984740745262"/>
        </right>
        <top style="thin">
          <color theme="1" tint="-0.499984740745262"/>
        </top>
        <bottom style="thin">
          <color theme="1" tint="-0.499984740745262"/>
        </bottom>
      </border>
    </dxf>
    <dxf>
      <font>
        <b/>
        <i val="0"/>
        <sz val="11"/>
        <color theme="0"/>
        <name val="Calibri"/>
        <family val="2"/>
      </font>
      <border>
        <bottom style="thin">
          <color theme="4"/>
        </bottom>
        <vertical/>
        <horizontal/>
      </border>
    </dxf>
    <dxf>
      <font>
        <b val="0"/>
        <i val="0"/>
        <sz val="11"/>
        <color theme="0"/>
        <name val="Calibri"/>
        <family val="2"/>
      </font>
      <fill>
        <patternFill>
          <bgColor theme="4"/>
        </patternFill>
      </fill>
      <border>
        <left style="thin">
          <color theme="4"/>
        </left>
        <right style="thin">
          <color theme="4"/>
        </right>
        <top style="thin">
          <color theme="4"/>
        </top>
        <bottom style="thin">
          <color theme="4"/>
        </bottom>
        <vertical/>
        <horizontal/>
      </border>
    </dxf>
  </dxfs>
  <tableStyles count="2" defaultTableStyle="TableStyleMedium2" defaultPivotStyle="PivotStyleLight16">
    <tableStyle name="Blue White Slicer Style" pivot="0" table="0" count="10" xr9:uid="{8F80A1C0-D3D8-46DD-AECE-92A6F493EE9A}">
      <tableStyleElement type="wholeTable" dxfId="78"/>
      <tableStyleElement type="headerRow" dxfId="77"/>
    </tableStyle>
    <tableStyle name="Blue White Style" pivot="0" table="0" count="8" xr9:uid="{0DA97823-A190-48FE-B639-3B79347E9A5F}">
      <tableStyleElement type="wholeTable" dxfId="76"/>
      <tableStyleElement type="headerRow" dxfId="75"/>
    </tableStyle>
  </tableStyles>
  <colors>
    <mruColors>
      <color rgb="FF156082"/>
    </mruColors>
  </colors>
  <extLst>
    <ext xmlns:x14="http://schemas.microsoft.com/office/spreadsheetml/2009/9/main" uri="{46F421CA-312F-682f-3DD2-61675219B42D}">
      <x14:dxfs count="8">
        <dxf>
          <font>
            <b val="0"/>
            <i val="0"/>
            <sz val="11"/>
            <color rgb="FF000000"/>
            <name val="Calibri"/>
            <family val="2"/>
            <scheme val="none"/>
          </font>
          <fill>
            <patternFill patternType="solid">
              <fgColor auto="1"/>
              <bgColor theme="7"/>
            </patternFill>
          </fill>
          <border>
            <left style="thin">
              <color rgb="FF00B0F0"/>
            </left>
            <right style="thin">
              <color rgb="FF00B0F0"/>
            </right>
            <top style="thin">
              <color rgb="FF00B0F0"/>
            </top>
            <bottom style="thin">
              <color rgb="FF00B0F0"/>
            </bottom>
            <vertical/>
            <horizontal/>
          </border>
        </dxf>
        <dxf>
          <font>
            <b val="0"/>
            <i val="0"/>
            <sz val="11"/>
            <color rgb="FF000000"/>
            <name val="Calibri"/>
            <family val="2"/>
          </font>
          <fill>
            <patternFill patternType="solid">
              <fgColor auto="1"/>
              <bgColor theme="7"/>
            </patternFill>
          </fill>
          <border>
            <left style="thin">
              <color theme="7"/>
            </left>
            <right style="thin">
              <color theme="7"/>
            </right>
            <top style="thin">
              <color theme="7"/>
            </top>
            <bottom style="thin">
              <color theme="7"/>
            </bottom>
            <vertical/>
            <horizontal/>
          </border>
        </dxf>
        <dxf>
          <font>
            <b val="0"/>
            <i val="0"/>
            <sz val="11"/>
            <color rgb="FF000000"/>
            <name val="Calibri"/>
            <family val="2"/>
          </font>
          <fill>
            <patternFill patternType="solid">
              <fgColor auto="1"/>
              <bgColor theme="4" tint="0.79998168889431442"/>
            </patternFill>
          </fill>
          <border>
            <left style="thin">
              <color rgb="FF00B0F0"/>
            </left>
            <right style="thin">
              <color rgb="FF00B0F0"/>
            </right>
            <top style="thin">
              <color rgb="FF00B0F0"/>
            </top>
            <bottom style="thin">
              <color rgb="FF00B0F0"/>
            </bottom>
            <vertical/>
            <horizontal/>
          </border>
        </dxf>
        <dxf>
          <font>
            <b val="0"/>
            <i val="0"/>
            <sz val="11"/>
            <color rgb="FF000000"/>
            <name val="Calibri"/>
            <family val="2"/>
            <scheme val="none"/>
          </font>
          <fill>
            <patternFill patternType="solid">
              <fgColor auto="1"/>
              <bgColor theme="7"/>
            </patternFill>
          </fill>
          <border>
            <left style="thin">
              <color rgb="FF00B0F0"/>
            </left>
            <right style="thin">
              <color rgb="FF00B0F0"/>
            </right>
            <top style="thin">
              <color rgb="FF00B0F0"/>
            </top>
            <bottom style="thin">
              <color rgb="FF00B0F0"/>
            </bottom>
            <vertical/>
            <horizontal/>
          </border>
        </dxf>
        <dxf>
          <font>
            <b val="0"/>
            <i val="0"/>
            <sz val="11"/>
            <color theme="1"/>
            <name val="Calibri"/>
            <family val="2"/>
          </font>
          <fill>
            <patternFill patternType="solid">
              <fgColor theme="4" tint="0.59999389629810485"/>
              <bgColor theme="0"/>
            </patternFill>
          </fill>
          <border>
            <left style="thin">
              <color theme="0"/>
            </left>
            <right style="thin">
              <color theme="0"/>
            </right>
            <top style="thin">
              <color theme="0"/>
            </top>
            <bottom style="thin">
              <color theme="0"/>
            </bottom>
            <vertical/>
            <horizontal/>
          </border>
        </dxf>
        <dxf>
          <font>
            <b val="0"/>
            <i val="0"/>
            <sz val="11"/>
            <color theme="1"/>
            <name val="Calibri"/>
            <family val="2"/>
          </font>
          <fill>
            <patternFill patternType="solid">
              <fgColor theme="4"/>
              <bgColor theme="0"/>
            </patternFill>
          </fill>
          <border>
            <left style="thin">
              <color theme="1"/>
            </left>
            <right style="thin">
              <color theme="1"/>
            </right>
            <top style="thin">
              <color theme="1"/>
            </top>
            <bottom style="thin">
              <color theme="1"/>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Blue White Slicer Style">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A0A4C193-F2C1-4fcb-8827-314CF55A85BB}">
      <x15:dxfs count="6">
        <dxf>
          <fill>
            <patternFill patternType="solid">
              <fgColor auto="1"/>
              <bgColor theme="1" tint="0.14996795556505021"/>
            </patternFill>
          </fill>
          <border>
            <left style="thin">
              <color theme="0"/>
            </left>
            <right style="thin">
              <color theme="0"/>
            </right>
            <top style="thin">
              <color theme="0"/>
            </top>
            <bottom style="thin">
              <color theme="0"/>
            </bottom>
          </border>
        </dxf>
        <dxf>
          <fill>
            <patternFill patternType="solid">
              <fgColor theme="0"/>
              <bgColor theme="0"/>
            </patternFill>
          </fill>
          <border>
            <left style="thin">
              <color theme="1"/>
            </left>
            <right style="thin">
              <color theme="1"/>
            </right>
            <top style="thin">
              <color theme="1"/>
            </top>
            <bottom style="thin">
              <color theme="1"/>
            </bottom>
          </border>
        </dxf>
        <dxf>
          <font>
            <b/>
            <i val="0"/>
            <sz val="9"/>
            <color theme="0"/>
            <name val="Calibri"/>
            <family val="2"/>
            <scheme val="none"/>
          </font>
        </dxf>
        <dxf>
          <font>
            <b/>
            <i val="0"/>
            <sz val="9"/>
            <color theme="0"/>
            <name val="Calibri"/>
            <family val="2"/>
            <scheme val="none"/>
          </font>
        </dxf>
        <dxf>
          <font>
            <b val="0"/>
            <i val="0"/>
            <sz val="9"/>
            <color theme="0"/>
            <name val="Calibri"/>
            <family val="2"/>
            <scheme val="none"/>
          </font>
        </dxf>
        <dxf>
          <font>
            <b/>
            <i val="0"/>
            <sz val="10"/>
            <color theme="0"/>
            <name val="Calibri"/>
            <family val="2"/>
            <scheme val="none"/>
          </font>
        </dxf>
      </x15:dxfs>
    </ext>
    <ext xmlns:x15="http://schemas.microsoft.com/office/spreadsheetml/2010/11/main" uri="{9260A510-F301-46a8-8635-F512D64BE5F5}">
      <x15:timelineStyles defaultTimelineStyle="TimeSlicerStyleLight1">
        <x15:timelineStyle name="Blue White Style">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11/relationships/timelineCache" Target="timelineCaches/timeline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Portfolio Project_SLM 2.xlsx]Gross Over Time!PivotTable1</c:name>
    <c:fmtId val="5"/>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GROSS REVENUE OVER TIME</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pattFill prst="ltUpDiag">
            <a:fgClr>
              <a:schemeClr val="accent1"/>
            </a:fgClr>
            <a:bgClr>
              <a:schemeClr val="lt1"/>
            </a:bgClr>
          </a:pattFill>
          <a:ln w="25400" cap="sq" cmpd="sng">
            <a:solidFill>
              <a:schemeClr val="bg1"/>
            </a:solidFill>
            <a:prstDash val="sysDot"/>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pattFill prst="ltUpDiag">
            <a:fgClr>
              <a:schemeClr val="accent1"/>
            </a:fgClr>
            <a:bgClr>
              <a:schemeClr val="lt1"/>
            </a:bgClr>
          </a:pattFill>
          <a:ln w="25400" cap="sq" cmpd="sng">
            <a:solidFill>
              <a:schemeClr val="bg1"/>
            </a:solidFill>
            <a:prstDash val="sysDot"/>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lt1"/>
            </a:solidFill>
            <a:round/>
          </a:ln>
          <a:effectLst>
            <a:outerShdw dist="25400" dir="2700000" algn="tl" rotWithShape="0">
              <a:schemeClr val="accent1"/>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5400" cap="sq" cmpd="sng">
            <a:solidFill>
              <a:schemeClr val="bg1"/>
            </a:solidFill>
            <a:prstDash val="sysDot"/>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'Gross Over Time'!$B$3</c:f>
              <c:strCache>
                <c:ptCount val="1"/>
                <c:pt idx="0">
                  <c:v>Revenue Year Of Release</c:v>
                </c:pt>
              </c:strCache>
            </c:strRef>
          </c:tx>
          <c:spPr>
            <a:ln w="34925" cap="rnd">
              <a:solidFill>
                <a:schemeClr val="lt1"/>
              </a:solidFill>
              <a:round/>
            </a:ln>
            <a:effectLst>
              <a:outerShdw dist="25400" dir="2700000" algn="tl" rotWithShape="0">
                <a:schemeClr val="accent1"/>
              </a:outerShdw>
            </a:effectLst>
          </c:spPr>
          <c:marker>
            <c:symbol val="none"/>
          </c:marker>
          <c:cat>
            <c:strRef>
              <c:f>'Gross Over Time'!$A$4:$A$43</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strCache>
            </c:strRef>
          </c:cat>
          <c:val>
            <c:numRef>
              <c:f>'Gross Over Time'!$B$4:$B$43</c:f>
              <c:numCache>
                <c:formatCode>[&gt;999999]#,,"M";#,"K"</c:formatCode>
                <c:ptCount val="40"/>
                <c:pt idx="0">
                  <c:v>2483666964</c:v>
                </c:pt>
                <c:pt idx="1">
                  <c:v>2520064889</c:v>
                </c:pt>
                <c:pt idx="2">
                  <c:v>3187580517</c:v>
                </c:pt>
                <c:pt idx="3">
                  <c:v>2750004626</c:v>
                </c:pt>
                <c:pt idx="4">
                  <c:v>3533092196</c:v>
                </c:pt>
                <c:pt idx="5">
                  <c:v>3691509283</c:v>
                </c:pt>
                <c:pt idx="6">
                  <c:v>3647511836</c:v>
                </c:pt>
                <c:pt idx="7">
                  <c:v>4033434255</c:v>
                </c:pt>
                <c:pt idx="8">
                  <c:v>4840385631</c:v>
                </c:pt>
                <c:pt idx="9">
                  <c:v>6087250779</c:v>
                </c:pt>
                <c:pt idx="10">
                  <c:v>6804235860</c:v>
                </c:pt>
                <c:pt idx="11">
                  <c:v>6254770668</c:v>
                </c:pt>
                <c:pt idx="12">
                  <c:v>7334167717</c:v>
                </c:pt>
                <c:pt idx="13">
                  <c:v>8053959337</c:v>
                </c:pt>
                <c:pt idx="14">
                  <c:v>9062925753</c:v>
                </c:pt>
                <c:pt idx="15">
                  <c:v>9448305484</c:v>
                </c:pt>
                <c:pt idx="16">
                  <c:v>9819527991</c:v>
                </c:pt>
                <c:pt idx="17">
                  <c:v>13112275767</c:v>
                </c:pt>
                <c:pt idx="18">
                  <c:v>11176023159</c:v>
                </c:pt>
                <c:pt idx="19">
                  <c:v>13509638121</c:v>
                </c:pt>
                <c:pt idx="20">
                  <c:v>13454129869</c:v>
                </c:pt>
                <c:pt idx="21">
                  <c:v>15617625148</c:v>
                </c:pt>
                <c:pt idx="22">
                  <c:v>17003436520</c:v>
                </c:pt>
                <c:pt idx="23">
                  <c:v>17661932024</c:v>
                </c:pt>
                <c:pt idx="24">
                  <c:v>18721747812</c:v>
                </c:pt>
                <c:pt idx="25">
                  <c:v>17866609897</c:v>
                </c:pt>
                <c:pt idx="26">
                  <c:v>18654070363</c:v>
                </c:pt>
                <c:pt idx="27">
                  <c:v>20383671799</c:v>
                </c:pt>
                <c:pt idx="28">
                  <c:v>21702162009</c:v>
                </c:pt>
                <c:pt idx="29">
                  <c:v>23338680609</c:v>
                </c:pt>
                <c:pt idx="30">
                  <c:v>23106595534</c:v>
                </c:pt>
                <c:pt idx="31">
                  <c:v>24837686836</c:v>
                </c:pt>
                <c:pt idx="32">
                  <c:v>25476190195</c:v>
                </c:pt>
                <c:pt idx="33">
                  <c:v>25995848674</c:v>
                </c:pt>
                <c:pt idx="34">
                  <c:v>26491482563</c:v>
                </c:pt>
                <c:pt idx="35">
                  <c:v>26746011088</c:v>
                </c:pt>
                <c:pt idx="36">
                  <c:v>28938844792</c:v>
                </c:pt>
                <c:pt idx="37">
                  <c:v>28485248415</c:v>
                </c:pt>
                <c:pt idx="38">
                  <c:v>28085289459</c:v>
                </c:pt>
                <c:pt idx="39">
                  <c:v>30339653041</c:v>
                </c:pt>
              </c:numCache>
            </c:numRef>
          </c:val>
          <c:smooth val="0"/>
          <c:extLst>
            <c:ext xmlns:c16="http://schemas.microsoft.com/office/drawing/2014/chart" uri="{C3380CC4-5D6E-409C-BE32-E72D297353CC}">
              <c16:uniqueId val="{00000002-D02E-4927-BBBE-A134CE6D8E7D}"/>
            </c:ext>
          </c:extLst>
        </c:ser>
        <c:ser>
          <c:idx val="1"/>
          <c:order val="1"/>
          <c:tx>
            <c:strRef>
              <c:f>'Gross Over Time'!$C$3</c:f>
              <c:strCache>
                <c:ptCount val="1"/>
                <c:pt idx="0">
                  <c:v>Revenue In 2023 Dollars</c:v>
                </c:pt>
              </c:strCache>
            </c:strRef>
          </c:tx>
          <c:spPr>
            <a:ln w="25400" cap="sq" cmpd="sng">
              <a:solidFill>
                <a:schemeClr val="bg1"/>
              </a:solidFill>
              <a:prstDash val="sysDot"/>
              <a:round/>
            </a:ln>
            <a:effectLst/>
          </c:spPr>
          <c:marker>
            <c:symbol val="none"/>
          </c:marker>
          <c:cat>
            <c:strRef>
              <c:f>'Gross Over Time'!$A$4:$A$43</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strCache>
            </c:strRef>
          </c:cat>
          <c:val>
            <c:numRef>
              <c:f>'Gross Over Time'!$C$4:$C$43</c:f>
              <c:numCache>
                <c:formatCode>[&gt;999999]#,,"M";#,"K"</c:formatCode>
                <c:ptCount val="40"/>
                <c:pt idx="0">
                  <c:v>9184142280.7135963</c:v>
                </c:pt>
                <c:pt idx="1">
                  <c:v>8447346223.0836067</c:v>
                </c:pt>
                <c:pt idx="2">
                  <c:v>10064826772.330559</c:v>
                </c:pt>
                <c:pt idx="3">
                  <c:v>8412915758.4558182</c:v>
                </c:pt>
                <c:pt idx="4">
                  <c:v>10361243427.538019</c:v>
                </c:pt>
                <c:pt idx="5">
                  <c:v>10453558350.65148</c:v>
                </c:pt>
                <c:pt idx="6">
                  <c:v>10140482266.689785</c:v>
                </c:pt>
                <c:pt idx="7">
                  <c:v>10818551210.374132</c:v>
                </c:pt>
                <c:pt idx="8">
                  <c:v>12467164004.781912</c:v>
                </c:pt>
                <c:pt idx="9">
                  <c:v>14957946067.429844</c:v>
                </c:pt>
                <c:pt idx="10">
                  <c:v>15862667685.860762</c:v>
                </c:pt>
                <c:pt idx="11">
                  <c:v>13992868006.898674</c:v>
                </c:pt>
                <c:pt idx="12">
                  <c:v>15928160394.653601</c:v>
                </c:pt>
                <c:pt idx="13">
                  <c:v>16982985536.220758</c:v>
                </c:pt>
                <c:pt idx="14">
                  <c:v>18633424270.844135</c:v>
                </c:pt>
                <c:pt idx="15">
                  <c:v>18890411292.485569</c:v>
                </c:pt>
                <c:pt idx="16">
                  <c:v>19069535875.447418</c:v>
                </c:pt>
                <c:pt idx="17">
                  <c:v>24892899851.743908</c:v>
                </c:pt>
                <c:pt idx="18">
                  <c:v>20891621205.811657</c:v>
                </c:pt>
                <c:pt idx="19">
                  <c:v>24708203694.289917</c:v>
                </c:pt>
                <c:pt idx="20">
                  <c:v>23806465569.595234</c:v>
                </c:pt>
                <c:pt idx="21">
                  <c:v>26870075565.192539</c:v>
                </c:pt>
                <c:pt idx="22">
                  <c:v>28799038952.996124</c:v>
                </c:pt>
                <c:pt idx="23">
                  <c:v>29247775476.699989</c:v>
                </c:pt>
                <c:pt idx="24">
                  <c:v>30198605390.769703</c:v>
                </c:pt>
                <c:pt idx="25">
                  <c:v>27874838892.042492</c:v>
                </c:pt>
                <c:pt idx="26">
                  <c:v>28193924799.63343</c:v>
                </c:pt>
                <c:pt idx="27">
                  <c:v>29960949335.047264</c:v>
                </c:pt>
                <c:pt idx="28">
                  <c:v>30713649624.441727</c:v>
                </c:pt>
                <c:pt idx="29">
                  <c:v>33152895018.938461</c:v>
                </c:pt>
                <c:pt idx="30">
                  <c:v>32281428973.910152</c:v>
                </c:pt>
                <c:pt idx="31">
                  <c:v>33650703330.054237</c:v>
                </c:pt>
                <c:pt idx="32">
                  <c:v>33809212336.308819</c:v>
                </c:pt>
                <c:pt idx="33">
                  <c:v>33995429574.969101</c:v>
                </c:pt>
                <c:pt idx="34">
                  <c:v>34102047895.843269</c:v>
                </c:pt>
                <c:pt idx="35">
                  <c:v>34386116365.036293</c:v>
                </c:pt>
                <c:pt idx="36">
                  <c:v>36740275033.843346</c:v>
                </c:pt>
                <c:pt idx="37">
                  <c:v>35411893888.414948</c:v>
                </c:pt>
                <c:pt idx="38">
                  <c:v>34080397045.628429</c:v>
                </c:pt>
                <c:pt idx="39">
                  <c:v>36153665551.789963</c:v>
                </c:pt>
              </c:numCache>
            </c:numRef>
          </c:val>
          <c:smooth val="0"/>
          <c:extLst>
            <c:ext xmlns:c16="http://schemas.microsoft.com/office/drawing/2014/chart" uri="{C3380CC4-5D6E-409C-BE32-E72D297353CC}">
              <c16:uniqueId val="{00000003-D02E-4927-BBBE-A134CE6D8E7D}"/>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smooth val="0"/>
        <c:axId val="192993231"/>
        <c:axId val="192994191"/>
      </c:lineChart>
      <c:catAx>
        <c:axId val="192993231"/>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192994191"/>
        <c:crosses val="autoZero"/>
        <c:auto val="1"/>
        <c:lblAlgn val="ctr"/>
        <c:lblOffset val="100"/>
        <c:noMultiLvlLbl val="0"/>
      </c:catAx>
      <c:valAx>
        <c:axId val="192994191"/>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r>
                  <a:rPr lang="en-US"/>
                  <a:t>USD</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title>
        <c:numFmt formatCode="[&gt;999999]#,,&quot;M&quot;;#,&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92993231"/>
        <c:crosses val="autoZero"/>
        <c:crossBetween val="between"/>
      </c:valAx>
      <c:spPr>
        <a:noFill/>
        <a:ln>
          <a:noFill/>
        </a:ln>
        <a:effectLst/>
      </c:spPr>
    </c:plotArea>
    <c:legend>
      <c:legendPos val="r"/>
      <c:layout>
        <c:manualLayout>
          <c:xMode val="edge"/>
          <c:yMode val="edge"/>
          <c:x val="0.83164913681697883"/>
          <c:y val="0.36599654042187119"/>
          <c:w val="0.12134366536184006"/>
          <c:h val="0.3436230601541084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Portfolio Project_SLM 2.xlsx]Revenue In 2023 Dollars!PivotTable2</c:name>
    <c:fmtId val="5"/>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10 Highest Grossing Movies </a:t>
            </a:r>
          </a:p>
          <a:p>
            <a:pPr>
              <a:defRPr/>
            </a:pPr>
            <a:r>
              <a:rPr lang="en-US" sz="1000" baseline="0">
                <a:solidFill>
                  <a:schemeClr val="bg2">
                    <a:lumMod val="90000"/>
                  </a:schemeClr>
                </a:solidFill>
              </a:rPr>
              <a:t>(adjusted to 2023 USD)</a:t>
            </a:r>
            <a:endParaRPr lang="en-US" sz="1000">
              <a:solidFill>
                <a:schemeClr val="bg2">
                  <a:lumMod val="90000"/>
                </a:schemeClr>
              </a:solidFill>
            </a:endParaRP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solidFill>
            <a:schemeClr val="lt1"/>
          </a:solidFill>
          <a:ln>
            <a:noFill/>
          </a:ln>
          <a:effectLst/>
        </c:spPr>
        <c:marker>
          <c:symbol val="circle"/>
          <c:size val="5"/>
          <c:spPr>
            <a:solidFill>
              <a:schemeClr val="accent1"/>
            </a:solidFill>
            <a:ln w="22225">
              <a:solidFill>
                <a:schemeClr val="lt1"/>
              </a:solidFill>
              <a:round/>
            </a:ln>
            <a:effectLst/>
          </c:spPr>
        </c:marker>
        <c:dLbl>
          <c:idx val="0"/>
          <c:spPr>
            <a:solidFill>
              <a:srgbClr val="156082">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lt1"/>
          </a:solidFill>
          <a:ln>
            <a:noFill/>
          </a:ln>
          <a:effectLst/>
        </c:spPr>
        <c:marker>
          <c:symbol val="none"/>
        </c:marker>
        <c:dLbl>
          <c:idx val="0"/>
          <c:spPr>
            <a:solidFill>
              <a:srgbClr val="156082">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lt1"/>
          </a:solidFill>
          <a:ln>
            <a:noFill/>
          </a:ln>
          <a:effectLst/>
        </c:spPr>
        <c:marker>
          <c:symbol val="none"/>
        </c:marker>
        <c:dLbl>
          <c:idx val="0"/>
          <c:spPr>
            <a:solidFill>
              <a:srgbClr val="156082">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'Revenue In 2023 Dollars'!$B$3</c:f>
              <c:strCache>
                <c:ptCount val="1"/>
                <c:pt idx="0">
                  <c:v>Total</c:v>
                </c:pt>
              </c:strCache>
            </c:strRef>
          </c:tx>
          <c:spPr>
            <a:solidFill>
              <a:schemeClr val="lt1"/>
            </a:solidFill>
            <a:ln>
              <a:noFill/>
            </a:ln>
            <a:effectLst/>
          </c:spPr>
          <c:invertIfNegative val="0"/>
          <c:cat>
            <c:strRef>
              <c:f>'Revenue In 2023 Dollars'!$A$4:$A$14</c:f>
              <c:strCache>
                <c:ptCount val="10"/>
                <c:pt idx="0">
                  <c:v>The Lion King</c:v>
                </c:pt>
                <c:pt idx="1">
                  <c:v>Titanic</c:v>
                </c:pt>
                <c:pt idx="2">
                  <c:v>Avatar</c:v>
                </c:pt>
                <c:pt idx="3">
                  <c:v>Avengers: Endgame</c:v>
                </c:pt>
                <c:pt idx="4">
                  <c:v>Star Wars: Episode VII - The Force Awakens</c:v>
                </c:pt>
                <c:pt idx="5">
                  <c:v>Beauty and the Beast</c:v>
                </c:pt>
                <c:pt idx="6">
                  <c:v>E.T. the Extra-Terrestrial</c:v>
                </c:pt>
                <c:pt idx="7">
                  <c:v>Avengers: Infinity War</c:v>
                </c:pt>
                <c:pt idx="8">
                  <c:v>Aladdin</c:v>
                </c:pt>
                <c:pt idx="9">
                  <c:v>Jurassic Park</c:v>
                </c:pt>
              </c:strCache>
            </c:strRef>
          </c:cat>
          <c:val>
            <c:numRef>
              <c:f>'Revenue In 2023 Dollars'!$B$4:$B$14</c:f>
              <c:numCache>
                <c:formatCode>[&gt;999999]#,,"M";#,"K"</c:formatCode>
                <c:ptCount val="10"/>
                <c:pt idx="0">
                  <c:v>4219026444.9053621</c:v>
                </c:pt>
                <c:pt idx="1">
                  <c:v>4179700444.4909658</c:v>
                </c:pt>
                <c:pt idx="2">
                  <c:v>4044549734.5179482</c:v>
                </c:pt>
                <c:pt idx="3">
                  <c:v>3333588794.0617914</c:v>
                </c:pt>
                <c:pt idx="4">
                  <c:v>2660688869.1561184</c:v>
                </c:pt>
                <c:pt idx="5">
                  <c:v>2522618921.3472428</c:v>
                </c:pt>
                <c:pt idx="6">
                  <c:v>2503625345.1170983</c:v>
                </c:pt>
                <c:pt idx="7">
                  <c:v>2485604209.6527281</c:v>
                </c:pt>
                <c:pt idx="8">
                  <c:v>2346722841.6201758</c:v>
                </c:pt>
                <c:pt idx="9">
                  <c:v>2180193452.7619376</c:v>
                </c:pt>
              </c:numCache>
            </c:numRef>
          </c:val>
          <c:extLst>
            <c:ext xmlns:c16="http://schemas.microsoft.com/office/drawing/2014/chart" uri="{C3380CC4-5D6E-409C-BE32-E72D297353CC}">
              <c16:uniqueId val="{00000000-409A-4110-BEC3-CD369CD7D1FF}"/>
            </c:ext>
          </c:extLst>
        </c:ser>
        <c:dLbls>
          <c:showLegendKey val="0"/>
          <c:showVal val="0"/>
          <c:showCatName val="0"/>
          <c:showSerName val="0"/>
          <c:showPercent val="0"/>
          <c:showBubbleSize val="0"/>
        </c:dLbls>
        <c:gapWidth val="269"/>
        <c:overlap val="-20"/>
        <c:axId val="1644212320"/>
        <c:axId val="1644237280"/>
      </c:barChart>
      <c:catAx>
        <c:axId val="1644212320"/>
        <c:scaling>
          <c:orientation val="minMax"/>
        </c:scaling>
        <c:delete val="0"/>
        <c:axPos val="b"/>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w="3175" cap="flat" cmpd="sng" algn="ctr">
            <a:solidFill>
              <a:schemeClr val="accent1">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US"/>
          </a:p>
        </c:txPr>
        <c:crossAx val="1644237280"/>
        <c:crosses val="autoZero"/>
        <c:auto val="1"/>
        <c:lblAlgn val="ctr"/>
        <c:lblOffset val="100"/>
        <c:noMultiLvlLbl val="0"/>
      </c:catAx>
      <c:valAx>
        <c:axId val="1644237280"/>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r>
                  <a:rPr lang="en-US"/>
                  <a:t>USD</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title>
        <c:numFmt formatCode="[&gt;999999]#,,&quot;M&quot;;#,&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6442123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Portfolio Project_SLM 2.xlsx]Gross Relative To Score!PivotTable3</c:name>
    <c:fmtId val="0"/>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Gross Revenue Relative To Score</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ln w="34925" cap="rnd">
            <a:solidFill>
              <a:schemeClr val="lt1"/>
            </a:solidFill>
            <a:round/>
          </a:ln>
          <a:effectLst>
            <a:outerShdw dist="25400" dir="2700000" algn="tl" rotWithShape="0">
              <a:schemeClr val="accent1"/>
            </a:outerShdw>
          </a:effectLst>
        </c:spPr>
        <c:marker>
          <c:spPr>
            <a:solidFill>
              <a:schemeClr val="accent1"/>
            </a:solidFill>
            <a:ln w="22225">
              <a:solidFill>
                <a:schemeClr val="l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126941312"/>
        <c:axId val="126932192"/>
      </c:lineChart>
      <c:catAx>
        <c:axId val="126941312"/>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126932192"/>
        <c:crosses val="autoZero"/>
        <c:auto val="1"/>
        <c:lblAlgn val="ctr"/>
        <c:lblOffset val="100"/>
        <c:noMultiLvlLbl val="0"/>
      </c:catAx>
      <c:valAx>
        <c:axId val="126932192"/>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269413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Portfolio Project_SLM 2.xlsx]Gross Relative To R Rating!PivotTable3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Gross</a:t>
            </a:r>
            <a:r>
              <a:rPr lang="en-US" baseline="0"/>
              <a:t> Revenue Relative To 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'Gross Relative To R Rating'!$A$3</c:f>
              <c:strCache>
                <c:ptCount val="1"/>
                <c:pt idx="0">
                  <c:v>Total</c:v>
                </c:pt>
              </c:strCache>
            </c:strRef>
          </c:tx>
          <c:spPr>
            <a:ln w="28575" cap="rnd">
              <a:solidFill>
                <a:schemeClr val="accent1"/>
              </a:solidFill>
              <a:round/>
            </a:ln>
            <a:effectLst/>
          </c:spPr>
          <c:marker>
            <c:symbol val="none"/>
          </c:marker>
          <c:cat>
            <c:strRef>
              <c:f>'Gross Relative To R Rating'!$A$4</c:f>
              <c:strCache>
                <c:ptCount val="1"/>
                <c:pt idx="0">
                  <c:v>Total</c:v>
                </c:pt>
              </c:strCache>
            </c:strRef>
          </c:cat>
          <c:val>
            <c:numRef>
              <c:f>'Gross Relative To R Rating'!$A$4</c:f>
              <c:numCache>
                <c:formatCode>0.0%</c:formatCode>
                <c:ptCount val="1"/>
                <c:pt idx="0">
                  <c:v>3.0009859967044212</c:v>
                </c:pt>
              </c:numCache>
            </c:numRef>
          </c:val>
          <c:smooth val="0"/>
          <c:extLst>
            <c:ext xmlns:c16="http://schemas.microsoft.com/office/drawing/2014/chart" uri="{C3380CC4-5D6E-409C-BE32-E72D297353CC}">
              <c16:uniqueId val="{00000000-2557-48B0-B8CE-8E894B98E019}"/>
            </c:ext>
          </c:extLst>
        </c:ser>
        <c:dLbls>
          <c:showLegendKey val="0"/>
          <c:showVal val="0"/>
          <c:showCatName val="0"/>
          <c:showSerName val="0"/>
          <c:showPercent val="0"/>
          <c:showBubbleSize val="0"/>
        </c:dLbls>
        <c:smooth val="0"/>
        <c:axId val="126941312"/>
        <c:axId val="126932192"/>
      </c:lineChart>
      <c:catAx>
        <c:axId val="126941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932192"/>
        <c:crosses val="autoZero"/>
        <c:auto val="1"/>
        <c:lblAlgn val="ctr"/>
        <c:lblOffset val="100"/>
        <c:noMultiLvlLbl val="0"/>
      </c:catAx>
      <c:valAx>
        <c:axId val="12693219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9413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Portfolio Project_SLM 2.xlsx]Revenue Relative to Gen&amp;Bud!PivotTable4</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'Revenue Relative to Gen&amp;Bud'!$B$3</c:f>
              <c:strCache>
                <c:ptCount val="1"/>
                <c:pt idx="0">
                  <c:v>Total</c:v>
                </c:pt>
              </c:strCache>
            </c:strRef>
          </c:tx>
          <c:spPr>
            <a:solidFill>
              <a:schemeClr val="accent1"/>
            </a:solidFill>
            <a:ln>
              <a:noFill/>
            </a:ln>
            <a:effectLst/>
            <a:sp3d/>
          </c:spPr>
          <c:invertIfNegative val="0"/>
          <c:cat>
            <c:strRef>
              <c:f>'Revenue Relative to Gen&amp;Bud'!$A$4:$A$19</c:f>
              <c:strCache>
                <c:ptCount val="16"/>
                <c:pt idx="0">
                  <c:v>Family</c:v>
                </c:pt>
                <c:pt idx="1">
                  <c:v>Horror</c:v>
                </c:pt>
                <c:pt idx="2">
                  <c:v>Animation</c:v>
                </c:pt>
                <c:pt idx="3">
                  <c:v>Mystery</c:v>
                </c:pt>
                <c:pt idx="4">
                  <c:v>Thriller</c:v>
                </c:pt>
                <c:pt idx="5">
                  <c:v>Adventure</c:v>
                </c:pt>
                <c:pt idx="6">
                  <c:v>Action</c:v>
                </c:pt>
                <c:pt idx="7">
                  <c:v>Comedy</c:v>
                </c:pt>
                <c:pt idx="8">
                  <c:v>Drama</c:v>
                </c:pt>
                <c:pt idx="9">
                  <c:v>Biography</c:v>
                </c:pt>
                <c:pt idx="10">
                  <c:v>Crime</c:v>
                </c:pt>
                <c:pt idx="11">
                  <c:v>Fantasy</c:v>
                </c:pt>
                <c:pt idx="12">
                  <c:v>Sci-Fi</c:v>
                </c:pt>
                <c:pt idx="13">
                  <c:v>Romance</c:v>
                </c:pt>
                <c:pt idx="14">
                  <c:v>Western</c:v>
                </c:pt>
                <c:pt idx="15">
                  <c:v>History</c:v>
                </c:pt>
              </c:strCache>
            </c:strRef>
          </c:cat>
          <c:val>
            <c:numRef>
              <c:f>'Revenue Relative to Gen&amp;Bud'!$B$4:$B$19</c:f>
              <c:numCache>
                <c:formatCode>0.00</c:formatCode>
                <c:ptCount val="16"/>
                <c:pt idx="0">
                  <c:v>10.552065608801955</c:v>
                </c:pt>
                <c:pt idx="1">
                  <c:v>4.2953361680787232</c:v>
                </c:pt>
                <c:pt idx="2">
                  <c:v>3.7902847368552979</c:v>
                </c:pt>
                <c:pt idx="3">
                  <c:v>3.7343985057494029</c:v>
                </c:pt>
                <c:pt idx="4">
                  <c:v>3.4167348097251584</c:v>
                </c:pt>
                <c:pt idx="5">
                  <c:v>3.0533590564873396</c:v>
                </c:pt>
                <c:pt idx="6">
                  <c:v>2.9369704428329975</c:v>
                </c:pt>
                <c:pt idx="7">
                  <c:v>2.846566619253553</c:v>
                </c:pt>
                <c:pt idx="8">
                  <c:v>2.8341709597324654</c:v>
                </c:pt>
                <c:pt idx="9">
                  <c:v>2.5998487973939435</c:v>
                </c:pt>
                <c:pt idx="10">
                  <c:v>2.357830719076746</c:v>
                </c:pt>
                <c:pt idx="11">
                  <c:v>2.3470123166948675</c:v>
                </c:pt>
                <c:pt idx="12">
                  <c:v>1.6500276556660542</c:v>
                </c:pt>
                <c:pt idx="13">
                  <c:v>1.567346081530782</c:v>
                </c:pt>
                <c:pt idx="14">
                  <c:v>1.5250421904761904</c:v>
                </c:pt>
                <c:pt idx="15">
                  <c:v>0</c:v>
                </c:pt>
              </c:numCache>
            </c:numRef>
          </c:val>
          <c:extLst>
            <c:ext xmlns:c16="http://schemas.microsoft.com/office/drawing/2014/chart" uri="{C3380CC4-5D6E-409C-BE32-E72D297353CC}">
              <c16:uniqueId val="{00000000-2FBD-42D8-9CA4-A21F2DC610B4}"/>
            </c:ext>
          </c:extLst>
        </c:ser>
        <c:dLbls>
          <c:showLegendKey val="0"/>
          <c:showVal val="0"/>
          <c:showCatName val="0"/>
          <c:showSerName val="0"/>
          <c:showPercent val="0"/>
          <c:showBubbleSize val="0"/>
        </c:dLbls>
        <c:gapWidth val="150"/>
        <c:shape val="box"/>
        <c:axId val="376901871"/>
        <c:axId val="376902831"/>
        <c:axId val="0"/>
      </c:bar3DChart>
      <c:catAx>
        <c:axId val="37690187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6902831"/>
        <c:crosses val="autoZero"/>
        <c:auto val="1"/>
        <c:lblAlgn val="ctr"/>
        <c:lblOffset val="100"/>
        <c:noMultiLvlLbl val="0"/>
      </c:catAx>
      <c:valAx>
        <c:axId val="37690283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69018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0</xdr:col>
      <xdr:colOff>120611</xdr:colOff>
      <xdr:row>17</xdr:row>
      <xdr:rowOff>2950</xdr:rowOff>
    </xdr:from>
    <xdr:to>
      <xdr:col>15</xdr:col>
      <xdr:colOff>83820</xdr:colOff>
      <xdr:row>37</xdr:row>
      <xdr:rowOff>0</xdr:rowOff>
    </xdr:to>
    <xdr:graphicFrame macro="">
      <xdr:nvGraphicFramePr>
        <xdr:cNvPr id="2" name="Chart 1">
          <a:extLst>
            <a:ext uri="{FF2B5EF4-FFF2-40B4-BE49-F238E27FC236}">
              <a16:creationId xmlns:a16="http://schemas.microsoft.com/office/drawing/2014/main" id="{241DF2E4-E512-434D-AEEF-DE6E8BA53D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0</xdr:colOff>
      <xdr:row>1</xdr:row>
      <xdr:rowOff>0</xdr:rowOff>
    </xdr:from>
    <xdr:to>
      <xdr:col>18</xdr:col>
      <xdr:colOff>249455</xdr:colOff>
      <xdr:row>9</xdr:row>
      <xdr:rowOff>4723</xdr:rowOff>
    </xdr:to>
    <mc:AlternateContent xmlns:mc="http://schemas.openxmlformats.org/markup-compatibility/2006">
      <mc:Choice xmlns:tsle="http://schemas.microsoft.com/office/drawing/2012/timeslicer" Requires="tsle">
        <xdr:graphicFrame macro="">
          <xdr:nvGraphicFramePr>
            <xdr:cNvPr id="3" name="YEAR">
              <a:extLst>
                <a:ext uri="{FF2B5EF4-FFF2-40B4-BE49-F238E27FC236}">
                  <a16:creationId xmlns:a16="http://schemas.microsoft.com/office/drawing/2014/main" id="{D7BDC527-AABB-4431-A2A7-A775E907C36E}"/>
                </a:ext>
              </a:extLst>
            </xdr:cNvPr>
            <xdr:cNvGraphicFramePr/>
          </xdr:nvGraphicFramePr>
          <xdr:xfrm>
            <a:off x="0" y="0"/>
            <a:ext cx="0" cy="0"/>
          </xdr:xfrm>
          <a:graphic>
            <a:graphicData uri="http://schemas.microsoft.com/office/drawing/2012/timeslicer">
              <tsle:timeslicer xmlns:tsle="http://schemas.microsoft.com/office/drawing/2012/timeslicer" name="YEAR"/>
            </a:graphicData>
          </a:graphic>
        </xdr:graphicFrame>
      </mc:Choice>
      <mc:Fallback>
        <xdr:sp macro="" textlink="">
          <xdr:nvSpPr>
            <xdr:cNvPr id="0" name=""/>
            <xdr:cNvSpPr>
              <a:spLocks noTextEdit="1"/>
            </xdr:cNvSpPr>
          </xdr:nvSpPr>
          <xdr:spPr>
            <a:xfrm>
              <a:off x="121920" y="60960"/>
              <a:ext cx="10612655" cy="1467763"/>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clientData/>
  </xdr:twoCellAnchor>
  <xdr:twoCellAnchor editAs="oneCell">
    <xdr:from>
      <xdr:col>1</xdr:col>
      <xdr:colOff>0</xdr:colOff>
      <xdr:row>10</xdr:row>
      <xdr:rowOff>0</xdr:rowOff>
    </xdr:from>
    <xdr:to>
      <xdr:col>18</xdr:col>
      <xdr:colOff>268572</xdr:colOff>
      <xdr:row>16</xdr:row>
      <xdr:rowOff>0</xdr:rowOff>
    </xdr:to>
    <mc:AlternateContent xmlns:mc="http://schemas.openxmlformats.org/markup-compatibility/2006">
      <mc:Choice xmlns:a14="http://schemas.microsoft.com/office/drawing/2010/main" Requires="a14">
        <xdr:graphicFrame macro="">
          <xdr:nvGraphicFramePr>
            <xdr:cNvPr id="4" name="GENRE">
              <a:extLst>
                <a:ext uri="{FF2B5EF4-FFF2-40B4-BE49-F238E27FC236}">
                  <a16:creationId xmlns:a16="http://schemas.microsoft.com/office/drawing/2014/main" id="{71697498-C1CE-4B6B-91A5-A9ACA7661760}"/>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dr:sp macro="" textlink="">
          <xdr:nvSpPr>
            <xdr:cNvPr id="0" name=""/>
            <xdr:cNvSpPr>
              <a:spLocks noTextEdit="1"/>
            </xdr:cNvSpPr>
          </xdr:nvSpPr>
          <xdr:spPr>
            <a:xfrm>
              <a:off x="121920" y="1584960"/>
              <a:ext cx="10631772" cy="109728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291281</xdr:colOff>
      <xdr:row>10</xdr:row>
      <xdr:rowOff>7620</xdr:rowOff>
    </xdr:from>
    <xdr:to>
      <xdr:col>22</xdr:col>
      <xdr:colOff>289560</xdr:colOff>
      <xdr:row>16</xdr:row>
      <xdr:rowOff>0</xdr:rowOff>
    </xdr:to>
    <mc:AlternateContent xmlns:mc="http://schemas.openxmlformats.org/markup-compatibility/2006">
      <mc:Choice xmlns:a14="http://schemas.microsoft.com/office/drawing/2010/main" Requires="a14">
        <xdr:graphicFrame macro="">
          <xdr:nvGraphicFramePr>
            <xdr:cNvPr id="5" name="RATING ">
              <a:extLst>
                <a:ext uri="{FF2B5EF4-FFF2-40B4-BE49-F238E27FC236}">
                  <a16:creationId xmlns:a16="http://schemas.microsoft.com/office/drawing/2014/main" id="{7D09C546-EA37-4F9A-AD18-961D16E40912}"/>
                </a:ext>
              </a:extLst>
            </xdr:cNvPr>
            <xdr:cNvGraphicFramePr/>
          </xdr:nvGraphicFramePr>
          <xdr:xfrm>
            <a:off x="0" y="0"/>
            <a:ext cx="0" cy="0"/>
          </xdr:xfrm>
          <a:graphic>
            <a:graphicData uri="http://schemas.microsoft.com/office/drawing/2010/slicer">
              <sle:slicer xmlns:sle="http://schemas.microsoft.com/office/drawing/2010/slicer" name="RATING "/>
            </a:graphicData>
          </a:graphic>
        </xdr:graphicFrame>
      </mc:Choice>
      <mc:Fallback>
        <xdr:sp macro="" textlink="">
          <xdr:nvSpPr>
            <xdr:cNvPr id="0" name=""/>
            <xdr:cNvSpPr>
              <a:spLocks noTextEdit="1"/>
            </xdr:cNvSpPr>
          </xdr:nvSpPr>
          <xdr:spPr>
            <a:xfrm>
              <a:off x="11995601" y="1592580"/>
              <a:ext cx="1217479" cy="108966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321761</xdr:colOff>
      <xdr:row>10</xdr:row>
      <xdr:rowOff>0</xdr:rowOff>
    </xdr:from>
    <xdr:to>
      <xdr:col>20</xdr:col>
      <xdr:colOff>268421</xdr:colOff>
      <xdr:row>16</xdr:row>
      <xdr:rowOff>0</xdr:rowOff>
    </xdr:to>
    <mc:AlternateContent xmlns:mc="http://schemas.openxmlformats.org/markup-compatibility/2006">
      <mc:Choice xmlns:a14="http://schemas.microsoft.com/office/drawing/2010/main" Requires="a14">
        <xdr:graphicFrame macro="">
          <xdr:nvGraphicFramePr>
            <xdr:cNvPr id="6" name="SCORE">
              <a:extLst>
                <a:ext uri="{FF2B5EF4-FFF2-40B4-BE49-F238E27FC236}">
                  <a16:creationId xmlns:a16="http://schemas.microsoft.com/office/drawing/2014/main" id="{A9C6B3EF-1F81-4CDE-BDB1-8E1DB15DD8C5}"/>
                </a:ext>
              </a:extLst>
            </xdr:cNvPr>
            <xdr:cNvGraphicFramePr/>
          </xdr:nvGraphicFramePr>
          <xdr:xfrm>
            <a:off x="0" y="0"/>
            <a:ext cx="0" cy="0"/>
          </xdr:xfrm>
          <a:graphic>
            <a:graphicData uri="http://schemas.microsoft.com/office/drawing/2010/slicer">
              <sle:slicer xmlns:sle="http://schemas.microsoft.com/office/drawing/2010/slicer" name="SCORE"/>
            </a:graphicData>
          </a:graphic>
        </xdr:graphicFrame>
      </mc:Choice>
      <mc:Fallback>
        <xdr:sp macro="" textlink="">
          <xdr:nvSpPr>
            <xdr:cNvPr id="0" name=""/>
            <xdr:cNvSpPr>
              <a:spLocks noTextEdit="1"/>
            </xdr:cNvSpPr>
          </xdr:nvSpPr>
          <xdr:spPr>
            <a:xfrm>
              <a:off x="10806881" y="1584960"/>
              <a:ext cx="1165860" cy="109728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129540</xdr:colOff>
      <xdr:row>17</xdr:row>
      <xdr:rowOff>2996</xdr:rowOff>
    </xdr:from>
    <xdr:to>
      <xdr:col>22</xdr:col>
      <xdr:colOff>298901</xdr:colOff>
      <xdr:row>37</xdr:row>
      <xdr:rowOff>0</xdr:rowOff>
    </xdr:to>
    <xdr:graphicFrame macro="">
      <xdr:nvGraphicFramePr>
        <xdr:cNvPr id="7" name="Chart 6">
          <a:extLst>
            <a:ext uri="{FF2B5EF4-FFF2-40B4-BE49-F238E27FC236}">
              <a16:creationId xmlns:a16="http://schemas.microsoft.com/office/drawing/2014/main" id="{6AAF42E6-490B-41D0-9480-D7F1687F9D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350520</xdr:colOff>
      <xdr:row>1</xdr:row>
      <xdr:rowOff>0</xdr:rowOff>
    </xdr:from>
    <xdr:to>
      <xdr:col>22</xdr:col>
      <xdr:colOff>289560</xdr:colOff>
      <xdr:row>9</xdr:row>
      <xdr:rowOff>0</xdr:rowOff>
    </xdr:to>
    <xdr:sp macro="" textlink="">
      <xdr:nvSpPr>
        <xdr:cNvPr id="8" name="Rectangle 7">
          <a:extLst>
            <a:ext uri="{FF2B5EF4-FFF2-40B4-BE49-F238E27FC236}">
              <a16:creationId xmlns:a16="http://schemas.microsoft.com/office/drawing/2014/main" id="{CCE431C5-C2F5-2AB4-573D-BDB0476B67A0}"/>
            </a:ext>
          </a:extLst>
        </xdr:cNvPr>
        <xdr:cNvSpPr/>
      </xdr:nvSpPr>
      <xdr:spPr>
        <a:xfrm>
          <a:off x="10835640" y="60960"/>
          <a:ext cx="2377440" cy="1463040"/>
        </a:xfrm>
        <a:prstGeom prst="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2800" b="1" cap="none" spc="0">
              <a:ln w="0"/>
              <a:solidFill>
                <a:schemeClr val="bg1"/>
              </a:solidFill>
              <a:effectLst>
                <a:outerShdw blurRad="38100" dist="19050" dir="2700000" algn="tl" rotWithShape="0">
                  <a:schemeClr val="dk1">
                    <a:alpha val="40000"/>
                  </a:schemeClr>
                </a:outerShdw>
              </a:effectLst>
            </a:rPr>
            <a:t>MOVIES</a:t>
          </a:r>
          <a:r>
            <a:rPr lang="en-GB" sz="2800" b="1" cap="none" spc="0" baseline="0">
              <a:ln w="0"/>
              <a:solidFill>
                <a:schemeClr val="bg1"/>
              </a:solidFill>
              <a:effectLst>
                <a:outerShdw blurRad="38100" dist="19050" dir="2700000" algn="tl" rotWithShape="0">
                  <a:schemeClr val="dk1">
                    <a:alpha val="40000"/>
                  </a:schemeClr>
                </a:outerShdw>
              </a:effectLst>
            </a:rPr>
            <a:t> REPORT </a:t>
          </a:r>
        </a:p>
        <a:p>
          <a:pPr algn="ctr"/>
          <a:r>
            <a:rPr lang="en-GB" sz="2800" b="1" cap="none" spc="0" baseline="0">
              <a:ln w="0"/>
              <a:solidFill>
                <a:schemeClr val="bg1"/>
              </a:solidFill>
              <a:effectLst>
                <a:outerShdw blurRad="38100" dist="19050" dir="2700000" algn="tl" rotWithShape="0">
                  <a:schemeClr val="dk1">
                    <a:alpha val="40000"/>
                  </a:schemeClr>
                </a:outerShdw>
              </a:effectLst>
            </a:rPr>
            <a:t>1980-2019</a:t>
          </a:r>
          <a:endParaRPr lang="en-GB" sz="2800" b="1" cap="none" spc="0">
            <a:ln w="0"/>
            <a:solidFill>
              <a:schemeClr val="bg1"/>
            </a:solidFill>
            <a:effectLst>
              <a:outerShdw blurRad="38100" dist="19050" dir="2700000" algn="tl" rotWithShape="0">
                <a:schemeClr val="dk1">
                  <a:alpha val="40000"/>
                </a:schemeClr>
              </a:outerShdw>
            </a:effectLst>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861060</xdr:colOff>
      <xdr:row>2</xdr:row>
      <xdr:rowOff>53340</xdr:rowOff>
    </xdr:from>
    <xdr:to>
      <xdr:col>15</xdr:col>
      <xdr:colOff>472440</xdr:colOff>
      <xdr:row>26</xdr:row>
      <xdr:rowOff>76200</xdr:rowOff>
    </xdr:to>
    <xdr:graphicFrame macro="">
      <xdr:nvGraphicFramePr>
        <xdr:cNvPr id="2" name="Chart 1">
          <a:extLst>
            <a:ext uri="{FF2B5EF4-FFF2-40B4-BE49-F238E27FC236}">
              <a16:creationId xmlns:a16="http://schemas.microsoft.com/office/drawing/2014/main" id="{3386A0F8-5935-332B-5002-2B29AE246C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68580</xdr:colOff>
      <xdr:row>2</xdr:row>
      <xdr:rowOff>0</xdr:rowOff>
    </xdr:from>
    <xdr:to>
      <xdr:col>10</xdr:col>
      <xdr:colOff>274320</xdr:colOff>
      <xdr:row>26</xdr:row>
      <xdr:rowOff>22860</xdr:rowOff>
    </xdr:to>
    <xdr:graphicFrame macro="">
      <xdr:nvGraphicFramePr>
        <xdr:cNvPr id="2" name="Chart 1">
          <a:extLst>
            <a:ext uri="{FF2B5EF4-FFF2-40B4-BE49-F238E27FC236}">
              <a16:creationId xmlns:a16="http://schemas.microsoft.com/office/drawing/2014/main" id="{F76FC8AA-CAE4-4FAC-AF7A-26EA84404D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91440</xdr:colOff>
      <xdr:row>2</xdr:row>
      <xdr:rowOff>45720</xdr:rowOff>
    </xdr:from>
    <xdr:to>
      <xdr:col>11</xdr:col>
      <xdr:colOff>601980</xdr:colOff>
      <xdr:row>20</xdr:row>
      <xdr:rowOff>68580</xdr:rowOff>
    </xdr:to>
    <xdr:graphicFrame macro="">
      <xdr:nvGraphicFramePr>
        <xdr:cNvPr id="3" name="Chart 2">
          <a:extLst>
            <a:ext uri="{FF2B5EF4-FFF2-40B4-BE49-F238E27FC236}">
              <a16:creationId xmlns:a16="http://schemas.microsoft.com/office/drawing/2014/main" id="{C30EB4C8-A5B7-E96B-BC0B-8808E6D262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wner" refreshedDate="45537.787728819443" createdVersion="8" refreshedVersion="8" minRefreshableVersion="3" recordCount="7668" xr:uid="{3291B0F9-9E01-4628-B400-C4A13CBDDCD1}">
  <cacheSource type="worksheet">
    <worksheetSource ref="A1:T7669" sheet="Movie"/>
  </cacheSource>
  <cacheFields count="28">
    <cacheField name="NAME" numFmtId="0">
      <sharedItems containsMixedTypes="1" containsNumber="1" containsInteger="1" minValue="9" maxValue="2046" count="7511">
        <s v="The Shining"/>
        <s v="The Blue Lagoon"/>
        <s v="Star Wars: Episode V - The Empire Strikes Back"/>
        <s v="Airplane!"/>
        <s v="Caddyshack"/>
        <s v="Friday the 13th"/>
        <s v="The Blues Brothers"/>
        <s v="Raging Bull"/>
        <s v="Superman II"/>
        <s v="The Long Riders"/>
        <s v="Any Which Way You Can"/>
        <s v="The Gods Must Be Crazy"/>
        <s v="Popeye"/>
        <s v="Ordinary People"/>
        <s v="Dressed to Kill"/>
        <s v="Somewhere in Time"/>
        <s v="Fame"/>
        <s v="9 to 5"/>
        <s v="The Fog"/>
        <s v="Stir Crazy"/>
        <s v="Cruising"/>
        <s v="Heaven's Gate"/>
        <s v="The Final Countdown"/>
        <s v="Xanadu"/>
        <s v="Urban Cowboy"/>
        <s v="Altered States"/>
        <s v="Little Darlings"/>
        <s v="Raise the Titanic"/>
        <s v="Brubaker"/>
        <s v="American Gigolo"/>
        <s v="My Bodyguard"/>
        <s v="Prom Night"/>
        <s v="Smokey and the Bandit II"/>
        <s v="Cattle Annie and Little Britches"/>
        <s v="Seems Like Old Times"/>
        <s v="Private Benjamin"/>
        <s v="The Hollywood Knights"/>
        <s v="Motel Hell"/>
        <s v="The Jazz Singer"/>
        <s v="Coal Miner's Daughter"/>
        <s v="The Watcher in the Woods"/>
        <s v="Breaker Morant"/>
        <s v="The Stunt Man"/>
        <s v="Where the Buffalo Roam"/>
        <s v="The Awakening"/>
        <s v="Cheech and Chong's Next Movie"/>
        <s v="The Island"/>
        <s v="The Boogey Man"/>
        <s v="The Nude Bomb"/>
        <s v="Lion of the Desert"/>
        <s v="Stardust Memories"/>
        <s v="Melvin and Howard"/>
        <s v="Can't Stop the Music"/>
        <s v="Bronco Billy"/>
        <s v="City of Women"/>
        <s v="The Private Eyes"/>
        <s v="When Time Ran Out..."/>
        <s v="Oh Heavenly Dog"/>
        <s v="The Octagon"/>
        <s v="Hangar 18"/>
        <s v="Herbie Goes Bananas"/>
        <s v="The Competition"/>
        <s v="It's My Turn"/>
        <s v="Honeysuckle Rose"/>
        <s v="Resurrection"/>
        <s v="Fatso"/>
        <s v="Moscow Does Not Believe in Tears"/>
        <s v="The Fiendish Plot of Dr. Fu Manchu"/>
        <s v="Serial"/>
        <s v="Hero at Large"/>
        <s v="Wholly Moses!"/>
        <s v="Bon Voyage, Charlie Brown (and Don't Come Back!!)"/>
        <s v="In God We Trust (or Gimme That Prime Time Religion)"/>
        <s v="Roadie"/>
        <s v="Just Tell Me What You Want"/>
        <s v="The Last Flight of Noah's Ark"/>
        <s v="Little Miss Marker"/>
        <s v="Willie &amp; Phil"/>
        <s v="Babylon"/>
        <s v="Windwalker"/>
        <s v="Phobia"/>
        <s v="Windows"/>
        <s v="Loving Couples"/>
        <s v="The King and the Mockingbird"/>
        <s v="Oh, God! Book II"/>
        <s v="Those Lips, Those Eyes"/>
        <s v="La Cage aux Folles II"/>
        <s v="The Gong Show Movie"/>
        <s v="Gilda Live"/>
        <s v="Why Would I Lie?"/>
        <s v="First Family"/>
        <s v="Mantis Fist Fighter"/>
        <s v="Indiana Jones and the Raiders of the Lost Ark"/>
        <s v="Body Heat"/>
        <s v="An American Werewolf in London"/>
        <s v="Escape from New York"/>
        <s v="The Evil Dead"/>
        <s v="Porky's"/>
        <s v="Blow Out"/>
        <s v="Clash of the Titans"/>
        <s v="Excalibur"/>
        <s v="Mad Max 2"/>
        <s v="Das Boot"/>
        <s v="Stripes"/>
        <s v="Possession"/>
        <s v="The Cannonball Run"/>
        <s v="Thief"/>
        <s v="Endless Love"/>
        <s v="Time Bandits"/>
        <s v="The Four Seasons"/>
        <s v="Friday the 13th Part 2"/>
        <s v="Scanners"/>
        <s v="For Your Eyes Only"/>
        <s v="Halloween II"/>
        <s v="Taps"/>
        <s v="Reds"/>
        <s v="On Golden Pond"/>
        <s v="The Fox and the Hound"/>
        <s v="Chariots of Fire"/>
        <s v="Absence of Malice"/>
        <s v="Tarzan the Ape Man"/>
        <s v="Victory"/>
        <s v="Arthur"/>
        <s v="My Dinner with Andre"/>
        <s v="Caveman"/>
        <s v="Dead &amp; Buried"/>
        <s v="History of the World: Part I"/>
        <s v="The Howling"/>
        <s v="Dragonslayer"/>
        <s v="Cutter's Way"/>
        <s v="Quest for Fire"/>
        <s v="The Final Conflict"/>
        <s v="Mommie Dearest"/>
        <s v="Private Lessons"/>
        <s v="The Postman Always Rings Twice"/>
        <s v="Ragtime"/>
        <s v="Deadly Blessing"/>
        <s v="Eyewitness"/>
        <s v="Gallipoli"/>
        <s v="Outland"/>
        <s v="Southern Comfort"/>
        <s v="S.O.B."/>
        <s v="The Beyond"/>
        <s v="Ghost Story"/>
        <s v="My Bloody Valentine"/>
        <s v="The Funhouse"/>
        <s v="One from the Heart"/>
        <s v="The French Lieutenant's Woman"/>
        <s v="The Great Muppet Caper"/>
        <s v="True Confessions"/>
        <s v="Looker"/>
        <s v="Nighthawks"/>
        <s v="Nice Dreams"/>
        <s v="Sharky's Machine"/>
        <s v="Neighbors"/>
        <s v="Puberty Blues"/>
        <s v="Eye of the Needle"/>
        <s v="Wolfen"/>
        <s v="Student Bodies"/>
        <s v="Prince of the City"/>
        <s v="The Hand"/>
        <s v="Continental Divide"/>
        <s v="Diva"/>
        <s v="Venom"/>
        <s v="Fort Apache the Bronx"/>
        <s v="Eyes of a Stranger"/>
        <s v="Zorro: The Gay Blade"/>
        <s v="Under the Rainbow"/>
        <s v="Carbon Copy"/>
        <s v="The Incredible Shrinking Woman"/>
        <s v="The Night the Lights Went Out in Georgia"/>
        <s v="Quartet"/>
        <s v="Graduation Day"/>
        <s v="Modern Problems"/>
        <s v="Pennies from Heaven"/>
        <s v="American Pop"/>
        <s v="The Legend of the Lone Ranger"/>
        <s v="Sphinx"/>
        <s v="Night School"/>
        <s v="An Eye for an Eye"/>
        <s v="Zoot Suit"/>
        <s v="Rich and Famous"/>
        <s v="Buddy Buddy"/>
        <s v="Bustin' Loose"/>
        <s v="Modern Romance"/>
        <s v="Heartbeeps"/>
        <s v="Back Roads"/>
        <s v="Take This Job and Shove It"/>
        <s v="Raggedy Man"/>
        <s v="Whose Life Is It Anyway?"/>
        <s v="Inchon"/>
        <s v="All Night Long"/>
        <s v="The Pursuit of D.B. Cooper"/>
        <s v="Rollover"/>
        <s v="Only When I Laugh"/>
        <s v="Honky Tonk Freeway"/>
        <s v="Paternity"/>
        <s v="King of the Mountain"/>
        <s v="Scream"/>
        <s v="The Devil and Max Devlin"/>
        <s v="The Amateur"/>
        <s v="Longshot"/>
        <s v="Comin' at Ya!"/>
        <s v="Le Pont du Nord"/>
        <s v="Silence of the North"/>
        <s v="Fast Times at Ridgemont High"/>
        <s v="Blade Runner"/>
        <s v="The Thing"/>
        <s v="Conan the Barbarian"/>
        <s v="E.T. the Extra-Terrestrial"/>
        <s v="First Blood"/>
        <s v="An Officer and a Gentleman"/>
        <s v="Grease 2"/>
        <s v="Annie"/>
        <s v="Poltergeist"/>
        <s v="48 Hrs."/>
        <s v="Star Trek II: The Wrath of Khan"/>
        <s v="Paradise"/>
        <s v="The Last American Virgin"/>
        <s v="Sophie's Choice"/>
        <s v="Gandhi"/>
        <s v="Tootsie"/>
        <s v="Tron"/>
        <s v="The Secret of NIMH"/>
        <s v="The King of Comedy"/>
        <s v="Rocky III"/>
        <s v="The Beastmaster"/>
        <s v="Creepshow"/>
        <s v="The Man from Snowy River"/>
        <s v="Pink Floyd: The Wall"/>
        <s v="Cat People"/>
        <s v="Fanny and Alexander"/>
        <s v="Friday the 13th Part III"/>
        <s v="Firefox"/>
        <s v="Halloween III: Season of the Witch"/>
        <s v="The Dark Crystal"/>
        <s v="The Verdict"/>
        <s v="Pieces"/>
        <s v="Zapped!"/>
        <s v="Six Pack"/>
        <s v="The World According to Garp"/>
        <s v="Diner"/>
        <s v="The Best Little Whorehouse in Texas"/>
        <s v="The Year of Living Dangerously"/>
        <s v="Night Shift"/>
        <s v="Summer Lovers"/>
        <s v="Victor Victoria"/>
        <s v="The Last Unicorn"/>
        <s v="The Entity"/>
        <s v="Airplane II: the Sequel"/>
        <s v="The Toy"/>
        <s v="The House on Sorority Row"/>
        <s v="Evil Under the Sun"/>
        <s v="The Sword and the Sorcerer"/>
        <s v="Death Wish II"/>
        <s v="Silent Rage"/>
        <s v="Megaforce"/>
        <s v="Personal Best"/>
        <s v="Dead Men Don't Wear Plaid"/>
        <s v="Amityville II: The Possession"/>
        <s v="Missing"/>
        <s v="Frances"/>
        <s v="The Seduction"/>
        <s v="Cannery Row"/>
        <s v="Deathtrap"/>
        <s v="Tex"/>
        <s v="Time Walker"/>
        <s v="I, the Jury"/>
        <s v="Tempest"/>
        <s v="Young Doctors in Love"/>
        <s v="My Favorite Year"/>
        <s v="Still of the Night"/>
        <s v="Parasite"/>
        <s v="Making Love"/>
        <s v="Honkytonk Man"/>
        <s v="The Beast Within"/>
        <s v="Come Back to the 5 &amp; Dime Jimmy Dean, Jimmy Dean"/>
        <s v="The Final Option"/>
        <s v="Trail of the Pink Panther"/>
        <s v="The Sender"/>
        <s v="The Border"/>
        <s v="Kiss Me Goodbye"/>
        <s v="A Midsummer Night's Sex Comedy"/>
        <s v="Vice Squad"/>
        <s v="Best Friends"/>
        <s v="Shoot the Moon"/>
        <s v="Lookin' to Get Out"/>
        <s v="Barbarosa"/>
        <s v="Visiting Hours"/>
        <s v="A Little Sex"/>
        <s v="Class Reunion"/>
        <s v="Hanky Panky"/>
        <s v="Author! Author!"/>
        <s v="Split Image"/>
        <s v="The Challenge"/>
        <s v="The Soldier"/>
        <s v="Wrong Is Right"/>
        <s v="Six Weeks"/>
        <s v="The State of Things"/>
        <s v="Jekyll and Hyde... Together Again"/>
        <s v="Forced Vengeance"/>
        <s v="The Missionary"/>
        <s v="The Escape Artist"/>
        <s v="Night Crossing"/>
        <s v="Endangered Species"/>
        <s v="Things Are Tough All Over"/>
        <s v="Homework"/>
        <s v="Jinxed!"/>
        <s v="The Return of Martin Guerre"/>
        <s v="They Call Me Bruce"/>
        <s v="Some Kind of Hero"/>
        <s v="Hammett"/>
        <s v="Five Days One Summer"/>
        <s v="Penitentiary II"/>
        <s v="If You Could See What I Hear"/>
        <s v="Partners"/>
        <s v="Richard Pryor: Live on the Sunset Strip"/>
        <s v="Bugs Bunny's 3rd Movie: 1001 Rabbit Tales"/>
        <s v="Monsignor"/>
        <s v="Yes, Giorgio"/>
        <s v="I Ought to Be in Pictures"/>
        <s v="La traviata"/>
        <s v="Fighting Back"/>
        <s v="Kamikaze 89"/>
        <s v="The Wizard of Oz"/>
        <s v="Heidi's Song"/>
        <s v="Love Child"/>
        <s v="Boardinghouse"/>
        <s v="Experience Preferred... But Not Essential"/>
        <s v="The Personals"/>
        <s v="Lonely Hearts"/>
        <s v="Scarface"/>
        <s v="The Outsiders"/>
        <s v="Star Wars: Episode VI - Return of the Jedi"/>
        <s v="Risky Business"/>
        <s v="National Lampoon's Vacation"/>
        <s v="Trading Places"/>
        <s v="Superman III"/>
        <s v="The Big Chill"/>
        <s v="Staying Alive"/>
        <s v="Jaws 3-D"/>
        <s v="Christine"/>
        <s v="Sleepaway Camp"/>
        <s v="Flashdance"/>
        <s v="WarGames"/>
        <s v="The Right Stuff"/>
        <s v="Krull"/>
        <s v="Spring Break"/>
        <s v="The Dead Zone"/>
        <s v="Octopussy"/>
        <s v="Private School"/>
        <s v="Valley Girl"/>
        <s v="Rumble Fish"/>
        <s v="Videodrome"/>
        <s v="Terms of Endearment"/>
        <s v="Twilight Zone: The Movie"/>
        <s v="Never Say Never Again"/>
        <s v="A Christmas Story"/>
        <s v="Cujo"/>
        <s v="Sudden Impact"/>
        <s v="The Hunger"/>
        <s v="Mr. Mom"/>
        <s v="Blue Thunder"/>
        <s v="Breathless"/>
        <s v="Psycho II"/>
        <s v="Local Hero"/>
        <s v="Bad Boys"/>
        <s v="Silkwood"/>
        <s v="All the Right Moves"/>
        <s v="The Keep"/>
        <s v="My Tutor"/>
        <s v="Yentl"/>
        <s v="Fire and Ice"/>
        <s v="Eddie and the Cruisers"/>
        <s v="Yellowbeard"/>
        <s v="The Meaning of Life"/>
        <s v="Nostalghia"/>
        <s v="Hot Dog... The Movie"/>
        <s v="Smokey and the Bandit Part 3"/>
        <s v="Deathstalker"/>
        <s v="Porky's II: The Next Day"/>
        <s v="Something Wicked This Way Comes"/>
        <s v="Tender Mercies"/>
        <s v="Star 80"/>
        <s v="Gorky Park"/>
        <s v="Lone Wolf McQuade"/>
        <s v="Easy Money"/>
        <s v="Merry Christmas Mr. Lawrence"/>
        <s v="Losin' It"/>
        <s v="Screwballs"/>
        <s v="Brainstorm"/>
        <s v="The Man with Two Brains"/>
        <s v="Angel"/>
        <s v="10 to Midnight"/>
        <s v="Uncommon Valor"/>
        <s v="Doctor Detroit"/>
        <s v="Mortuary"/>
        <s v="Stroker Ace"/>
        <s v="Sahara"/>
        <s v="Two of a Kind"/>
        <s v="Chained Heat"/>
        <s v="Spacehunter: Adventures in the Forbidden Zone"/>
        <s v="High Road to China"/>
        <s v="Never Cry Wolf"/>
        <s v="The Pirates of Penzance"/>
        <s v="Rock &amp; Rule"/>
        <s v="Hercules"/>
        <s v="Educating Rita"/>
        <s v="A Night in Heaven"/>
        <s v="Under Fire"/>
        <s v="Amityville 3-D"/>
        <s v="Testament"/>
        <s v="The Osterman Weekend"/>
        <s v="Revenge of the Ninja"/>
        <s v="Zelig"/>
        <s v="Independence Day"/>
        <s v="Escape from the Bronx"/>
        <s v="To Be or Not to Be"/>
        <s v="Eureka"/>
        <s v="The Wicked Lady"/>
        <s v="Still Smokin"/>
        <s v="Yor, the Hunter from the Future"/>
        <s v="Of Unknown Origin"/>
        <s v="Curse of the Pink Panther"/>
        <s v="D.C. Cab"/>
        <s v="Beyond the Limit"/>
        <s v="The Survivors"/>
        <s v="The Lonely Lady"/>
        <s v="The Star Chamber"/>
        <s v="The Dresser"/>
        <s v="The Lords of Discipline"/>
        <s v="Cross Creek"/>
        <s v="The Man Who Loved Women"/>
        <s v="Nightmares"/>
        <s v="Deal of the Century"/>
        <s v="Eddie Macon's Run"/>
        <s v="Max Dugan Returns"/>
        <s v="The Sting II"/>
        <s v="Baby It's You"/>
        <s v="Heat and Dust"/>
        <s v="Going Berserk"/>
        <s v="Daniel"/>
        <s v="Heart Like a Wheel"/>
        <s v="Love Letters"/>
        <s v="Get Crazy"/>
        <s v="Nate and Hayes"/>
        <s v="Strange Invaders"/>
        <s v="The Black Stallion Returns"/>
        <s v="Metalstorm: the Destruction of Jared-Syn"/>
        <s v="Getting It on"/>
        <s v="Lianna"/>
        <s v="Better Late Than Never"/>
        <s v="Lovesick"/>
        <s v="Running Brave"/>
        <s v="Exposed"/>
        <s v="Trenchcoat"/>
        <s v="Stryker"/>
        <s v="The Man Who Wasn't There"/>
        <s v="Table for Five"/>
        <s v="Romantic Comedy"/>
        <s v="Young Warriors"/>
        <s v="Man, Woman and Child"/>
        <s v="Hanna K."/>
        <s v="Slayground"/>
        <s v="White Star"/>
        <s v="Richard Pryor... Here and Now"/>
        <s v="Deadly Force"/>
        <s v="My Brother's Wedding"/>
        <s v="Blue Skies Again"/>
        <s v="Last Plane Out"/>
        <s v="Cross Country"/>
        <s v="A Polish Vampire in Burbank"/>
        <s v="Forever Young"/>
        <s v="The Golden Seal"/>
        <s v="The Business of Show Business"/>
        <s v="The Terminator"/>
        <s v="Dune"/>
        <s v="Ghostbusters"/>
        <s v="The Karate Kid"/>
        <s v="Once Upon a Time in America"/>
        <s v="Police Academy"/>
        <s v="Indiana Jones and the Temple of Doom"/>
        <s v="Body Double"/>
        <s v="A Nightmare on Elm Street"/>
        <s v="Amadeus"/>
        <s v="Beverly Hills Cop"/>
        <s v="Red Dawn"/>
        <s v="The NeverEnding Story"/>
        <s v="Footloose"/>
        <s v="Revenge of the Nerds"/>
        <s v="Gremlins"/>
        <s v="Romancing the Stone"/>
        <s v="Streets of Fire"/>
        <s v="Sixteen Candles"/>
        <s v="Paris, Texas"/>
        <s v="This Is Spinal Tap"/>
        <n v="1984"/>
        <s v="Top Secret!"/>
        <s v="Conan the Destroyer"/>
        <s v="Children of the Corn"/>
        <s v="The Last Starfighter"/>
        <s v="Splash"/>
        <s v="Blood Simple"/>
        <s v="The Natural"/>
        <s v="Bachelor Party"/>
        <s v="NausicaÃ¤ of the Valley of the Wind"/>
        <s v="Friday the 13th: the Final Chapter"/>
        <s v="Hardbodies"/>
        <s v="Against All Odds"/>
        <s v="Supergirl"/>
        <s v="The Bounty"/>
        <s v="Firestarter"/>
        <s v="C.H.U.D."/>
        <s v="The Woman in Red"/>
        <s v="Runaway"/>
        <s v="The Adventures of Buckaroo Banzai Across the 8th Dimension"/>
        <s v="Star Trek III: The Search for Spock"/>
        <s v="Repo Man"/>
        <s v="2010: the Year We Make Contact"/>
        <s v="The Killing Fields"/>
        <s v="The Cotton Club"/>
        <s v="Starman"/>
        <s v="Night of the Comet"/>
        <s v="Blame It on Rio"/>
        <s v="Dreamscape"/>
        <s v="Crimes of Passion"/>
        <s v="The Philadelphia Experiment"/>
        <s v="Places in the Heart"/>
        <s v="Bolero"/>
        <s v="Cannonball Run II"/>
        <s v="Stranger Than Paradise"/>
        <s v="The Ice Pirates"/>
        <s v="A Passage to India"/>
        <s v="Purple Rain"/>
        <s v="The Hotel New Hampshire"/>
        <s v="The Hit"/>
        <s v="Sheena"/>
        <s v="Missing in Action"/>
        <s v="Greystoke: The Legend of Tarzan, Lord of the Apes"/>
        <s v="The Muppets Take Manhattan"/>
        <s v="The Wild Life"/>
        <s v="Falling in Love"/>
        <s v="Gwendoline"/>
        <s v="Breakin'"/>
        <s v="Birdy"/>
        <s v="The Company of Wolves"/>
        <s v="Ghoulies"/>
        <s v="Electric Dreams"/>
        <s v="Cloak &amp; Dagger"/>
        <s v="Racing with the Moon"/>
        <s v="Silent Night, Deadly Night"/>
        <s v="The Pope of Greenwich Village"/>
        <s v="All of Me"/>
        <s v="Grandview, U.S.A."/>
        <s v="Where the Boys Are"/>
        <s v="Reckless"/>
        <s v="Tightrope"/>
        <s v="Rhinestone"/>
        <s v="The Flamingo Kid"/>
        <s v="Up the Creek"/>
        <s v="Swing Shift"/>
        <s v="Beat Street"/>
        <s v="Joy of Sex"/>
        <s v="Breakin' 2: Electric Boogaloo"/>
        <s v="The Razor's Edge"/>
        <s v="Tank"/>
        <s v="Moscow on the Hudson"/>
        <s v="Ninja III: The Domination"/>
        <s v="The Warrior and the Sorceress"/>
        <s v="The Evil That Men Do"/>
        <s v="Firstborn"/>
        <s v="Cut and Run"/>
        <s v="Teachers"/>
        <s v="Repentance"/>
        <s v="The River"/>
        <s v="Razorback"/>
        <s v="A Soldier's Story"/>
        <s v="Comfort and Joy"/>
        <s v="Meatballs Part II"/>
        <s v="Lassiter"/>
        <s v="Irreconcilable Differences"/>
        <s v="City Heat"/>
        <s v="Under the Volcano"/>
        <s v="Iceman"/>
        <s v="Flashpoint"/>
        <s v="The Little Drummer Girl"/>
        <s v="Lust in the Dust"/>
        <s v="Hot Moves"/>
        <s v="Oxford Blues"/>
        <s v="Thief of Hearts"/>
        <s v="The Brother from Another Planet"/>
        <s v="No Small Affair"/>
        <s v="Broadway Danny Rose"/>
        <s v="Best Defense"/>
        <s v="Micki + Maude"/>
        <s v="Protocol"/>
        <s v="Exterminator 2"/>
        <s v="American Dreamer"/>
        <s v="The Lonely Guy"/>
        <s v="Choose Me"/>
        <s v="Making the Grade"/>
        <s v="Full Moon in Paris"/>
        <s v="Unfaithfully Yours"/>
        <s v="Impulse"/>
        <s v="Mrs. Soffel"/>
        <s v="Garbo Talks"/>
        <s v="Country"/>
        <s v="Cheech &amp; Chong's the Corsican Brothers"/>
        <s v="Purple Hearts"/>
        <s v="Give My Regards to Broad Street"/>
        <s v="Songwriter"/>
        <s v="Finders Keepers"/>
        <s v="The Bostonians"/>
        <s v="Body Rock"/>
        <s v="The River Rat"/>
        <s v="Just the Way You Are"/>
        <s v="Until September"/>
        <s v="Crackers"/>
        <s v="Kaos"/>
        <s v="Misunderstood"/>
        <s v="Mike's Murder"/>
        <s v="The Buddy System"/>
        <s v="A Private Function"/>
        <s v="Scandalous"/>
        <s v="Oh, God! You Devil"/>
        <s v="The Bay Boy"/>
        <s v="Heavenly Bodies"/>
        <s v="Heartbreakers"/>
        <s v="Champions"/>
        <s v="A Sunday in the Country"/>
        <s v="Mass Appeal"/>
        <s v="Windy City"/>
        <s v="Lovelines"/>
        <s v="The Bear"/>
        <s v="Weekend Pass"/>
        <s v="Over the Brooklyn Bridge"/>
        <s v="Fast Talking"/>
        <s v="Lily in Love"/>
        <s v="Winter Flight"/>
        <s v="Almost You"/>
        <s v="The Adventures of Pinocchio"/>
        <s v="Blame It on the Night"/>
        <s v="Petit Con"/>
        <s v="Weird Science"/>
        <s v="The Goonies"/>
        <s v="Back to the Future"/>
        <s v="To Live and Die in L.A."/>
        <s v="Clue"/>
        <s v="The Breakfast Club"/>
        <s v="Cocoon"/>
        <s v="Rambo: First Blood Part II"/>
        <s v="Mask"/>
        <s v="Legend"/>
        <s v="The Return of the Living Dead"/>
        <s v="St. Elmo's Fire"/>
        <s v="Brazil"/>
        <s v="Pale Rider"/>
        <s v="Teen Wolf"/>
        <s v="Real Genius"/>
        <s v="Commando"/>
        <s v="Witness"/>
        <s v="The Color Purple"/>
        <s v="Silverado"/>
        <s v="Rocky IV"/>
        <s v="Better Off Dead..."/>
        <s v="Ran"/>
        <s v="Ladyhawke"/>
        <s v="A Room with a View"/>
        <s v="Red Sonja"/>
        <s v="Fright Night"/>
        <s v="Explorers"/>
        <s v="Flesh+Blood"/>
        <s v="Mad Max Beyond Thunderdome"/>
        <s v="After Hours"/>
        <s v="A View to a Kill"/>
        <s v="Fletch"/>
        <s v="Perfect"/>
        <s v="A Nightmare on Elm Street 2: Freddy's Revenge"/>
        <s v="Summer Rental"/>
        <s v="Lifeforce"/>
        <s v="Pee-wee's Big Adventure"/>
        <s v="Out of Africa"/>
        <s v="Day of the Dead"/>
        <s v="Just One of the Guys"/>
        <s v="National Lampoon's European Vacation"/>
        <s v="Spies Like Us"/>
        <s v="House"/>
        <s v="Police Academy 2: Their First Assignment"/>
        <s v="The Black Cauldron"/>
        <s v="Friday the 13th: A New Beginning"/>
        <s v="Runaway Train"/>
        <s v="Re-Animator"/>
        <s v="Brewster's Millions"/>
        <s v="The Last Dragon"/>
        <s v="The Legend of Billie Jean"/>
        <s v="Desperately Seeking Susan"/>
        <s v="Girls Just Want to Have Fun"/>
        <s v="Vision Quest"/>
        <s v="Jagged Edge"/>
        <s v="Enemy Mine"/>
        <s v="Tuff Turf"/>
        <s v="Volunteers"/>
        <s v="The Jewel of the Nile"/>
        <s v="Once Bitten"/>
        <s v="Private Resort"/>
        <s v="Police Story"/>
        <s v="Into the Night"/>
        <s v="The Sure Thing"/>
        <s v="White Nights"/>
        <s v="Mischief"/>
        <s v="Silver Bullet"/>
        <s v="Kiss of the Spider Woman"/>
        <s v="My Beautiful Laundrette"/>
        <s v="Young Sherlock Holmes"/>
        <s v="Smooth Talk"/>
        <s v="Porky's Revenge"/>
        <s v="Year of the Dragon"/>
        <s v="Prizzi's Honor"/>
        <s v="The Quiet Earth"/>
        <s v="Tampopo"/>
        <s v="Creature"/>
        <s v="Secret Admirer"/>
        <s v="No Retreat, No Surrender"/>
        <s v="D.A.R.Y.L."/>
        <s v="Mishima: A Life in Four Chapters"/>
        <s v="A Chorus Line"/>
        <s v="Cat's Eye"/>
        <s v="Murphy's Romance"/>
        <s v="Heaven Help Us"/>
        <s v="American Flyers"/>
        <s v="The Journey of Natty Gann"/>
        <s v="Trouble in Mind"/>
        <s v="Fandango"/>
        <s v="Gotcha!"/>
        <s v="Death Wish 3"/>
        <s v="King Solomon's Mines"/>
        <s v="American Warrior"/>
        <s v="The Emerald Forest"/>
        <s v="The Holcroft Covenant"/>
        <s v="The Falcon and the Snowman"/>
        <s v="Transylvania 6-5000"/>
        <s v="Desert Hearts"/>
        <s v="The Heavenly Kid"/>
        <s v="The Purple Rose of Cairo"/>
        <s v="The Man with One Red Shoe"/>
        <s v="My Life as a Dog"/>
        <s v="My Science Project"/>
        <s v="Seven Minutes in Heaven"/>
        <s v="Fraternity Vacation"/>
        <s v="The New Kids"/>
        <s v="Tomboy"/>
        <s v="Invasion U.S.A."/>
        <s v="Revolution"/>
        <s v="Lost in America"/>
        <s v="Subway"/>
        <s v="Moving Violations"/>
        <s v="Nomads"/>
        <s v="Fool for Love"/>
        <s v="Baby: Secret of the Lost Legend"/>
        <s v="Code of Silence"/>
        <s v="Crimewave"/>
        <s v="Gymkata"/>
        <s v="Sweet Dreams"/>
        <s v="The Slugger's Wife"/>
        <s v="Avenging Angel"/>
        <s v="Santa Claus: The Movie"/>
        <s v="That Was Then... This Is Now"/>
        <s v="Agnes of God"/>
        <s v="Rustlers' Rhapsody"/>
        <s v="The Adventures of Mark Twain"/>
        <s v="Stick"/>
        <s v="The Bride"/>
        <s v="Morons from Outer Space"/>
        <s v="Godzilla 1985"/>
        <s v="Plenty"/>
        <s v="King David"/>
        <s v="The Trip to Bountiful"/>
        <s v="Missing in Action 2: The Beginning"/>
        <s v="The Protector"/>
        <s v="The Mean Season"/>
        <s v="Turk 182"/>
        <s v="The Official Story"/>
        <s v="Krush Groove"/>
        <s v="He-Man and She-Ra: The Secret of the Sword"/>
        <s v="Warning Sign"/>
        <s v="Creator"/>
        <s v="Taipei Story"/>
        <s v="Otac na sluzbenom putu"/>
        <s v="The Aviator"/>
        <s v="Starchaser: The Legend of Orin"/>
        <s v="Maxie"/>
        <s v="DEFCON-4"/>
        <s v="The Care Bears Movie"/>
        <s v="Sylvester"/>
        <s v="Radioactive Dreams"/>
        <s v="Twice in a Lifetime"/>
        <s v="Dance with a Stranger"/>
        <s v="Water"/>
        <s v="One Magic Christmas"/>
        <s v="Echo Park"/>
        <s v="O.C. and Stiggs"/>
        <s v="The Good Father"/>
        <s v="Fever Pitch"/>
        <s v="The Doctor and the Devils"/>
        <s v="Head Office"/>
        <s v="Eleni"/>
        <s v="Dreamchild"/>
        <s v="Defense of the Realm"/>
        <s v="Bad Medicine"/>
        <s v="Wetherby"/>
        <s v="Compromising Positions"/>
        <s v="Rainbow Brite and the Star Stealer"/>
        <s v="Alamo Bay"/>
        <s v="Three Men and a Cradle"/>
        <s v="In the Shadow of Kilimanjaro"/>
        <s v="Rappin'"/>
        <s v="Bal na vodi"/>
        <s v="Certain Fury"/>
        <s v="Bliss"/>
        <s v="Code Name: Emerald"/>
        <s v="Colonel Redl"/>
        <s v="Thunder Run"/>
        <s v="Marie"/>
        <s v="Movers &amp; Shakers"/>
        <s v="La Cage aux Folles 3: The Wedding"/>
        <s v="James Joyce's Women"/>
        <s v="Turtle Diary"/>
        <s v="Maccheroni"/>
        <s v="My Man Adam"/>
        <s v="Sudden Death"/>
        <s v="One Woman or Two"/>
        <s v="Joshua Then and Now"/>
        <s v="On the Edge"/>
        <s v="The Girl in the Picture"/>
        <s v="Here Come the Littles"/>
        <s v="Came a Hot Friday"/>
        <s v="Wuthering Heights"/>
        <s v="The Frog Prince"/>
        <s v="Lune de miel"/>
        <s v="Tea in the Harem"/>
        <s v="Mr. Love"/>
        <s v="Death of an Angel"/>
        <s v="Sincerely Charlotte"/>
        <s v="Top Gun"/>
        <s v="Aliens"/>
        <s v="Stand by Me"/>
        <s v="Ferris Bueller's Day Off"/>
        <s v="Crocodile Dundee"/>
        <s v="Labyrinth"/>
        <s v="Highlander"/>
        <s v="Big Trouble in Little China"/>
        <s v="Pretty in Pink"/>
        <s v="Platoon"/>
        <s v="Blue Velvet"/>
        <s v="Manhunter"/>
        <s v="Howard the Duck"/>
        <s v="The Fly"/>
        <s v="Little Shop of Horrors"/>
        <s v="The Mosquito Coast"/>
        <s v="The Karate Kid Part II"/>
        <s v="River's Edge"/>
        <s v="9Â½ Weeks"/>
        <s v="The Golden Child"/>
        <s v="Star Trek IV: The Voyage Home"/>
        <s v="Short Circuit"/>
        <s v="The Delta Force"/>
        <s v="The Name of the Rose"/>
        <s v="The Wraith"/>
        <s v="The Color of Money"/>
        <s v="Hoosiers"/>
        <s v="Heartbreak Ridge"/>
        <s v="Flight of the Navigator"/>
        <s v="Cobra"/>
        <s v="Peggy Sue Got Married"/>
        <s v="The Mission"/>
        <s v="Working Girls"/>
        <s v="Youngblood"/>
        <s v="Three Amigos!"/>
        <s v="Maximum Overdrive"/>
        <s v="Lucas"/>
        <s v="Friday the 13th Part VI: Jason Lives"/>
        <s v="The Money Pit"/>
        <s v="Back to School"/>
        <s v="Betty Blue"/>
        <s v="About Last Night"/>
        <s v="Critters"/>
        <s v="The Texas Chainsaw Massacre 2"/>
        <s v="Iron Eagle"/>
        <s v="One Crazy Summer"/>
        <s v="From Beyond"/>
        <s v="Sid and Nancy"/>
        <s v="Henry: Portrait of a Serial Killer"/>
        <s v="Mona Lisa"/>
        <s v="Police Academy 3: Back in Training"/>
        <s v="Night of the Creeps"/>
        <s v="The Sacrifice"/>
        <s v="The Hitcher"/>
        <s v="Rad"/>
        <s v="An American Tail"/>
        <s v="SpaceCamp"/>
        <s v="Raw Deal"/>
        <s v="Hannah and Her Sisters"/>
        <s v="The Great Mouse Detective"/>
        <s v="Ruthless People"/>
        <s v="The Transformers: the Movie"/>
        <s v="Wildcats"/>
        <s v="Troll"/>
        <s v="At Close Range"/>
        <s v="The Boy Who Could Fly"/>
        <s v="Something Wild"/>
        <s v="Heartburn"/>
        <s v="Crossroads"/>
        <s v="The Clan of the Cave Bear"/>
        <s v="She's Gotta Have It"/>
        <s v="Running Scared"/>
        <s v="8 Million Ways to Die"/>
        <s v="Soul Man"/>
        <s v="Down by Law"/>
        <s v="Poltergeist II: the Other Side"/>
        <s v="Bad Blood"/>
        <s v="Psycho III"/>
        <s v="Allan Quatermain and the Lost City of Gold"/>
        <s v="The Adventures of Milo and Otis"/>
        <s v="Caravaggio"/>
        <s v="Children of a Lesser God"/>
        <s v="Invaders from Mars"/>
        <s v="Matador"/>
        <s v="Down and Out in Beverly Hills"/>
        <s v="April Fool's Day"/>
        <s v="The Big Easy"/>
        <s v="Pirates"/>
        <s v="No Mercy"/>
        <s v="Lady Jane"/>
        <s v="Club Paradise"/>
        <s v="Manon of the Spring"/>
        <s v="Gothic"/>
        <s v="Armed and Dangerous"/>
        <s v="F/X"/>
        <s v="King Kong Lives"/>
        <s v="Castaway"/>
        <s v="Wise Guys"/>
        <s v="Solarbabies"/>
        <s v="The Manhattan Project"/>
        <s v="Trick or Treat"/>
        <s v="Body Slam"/>
        <s v="Jumpin' Jack Flash"/>
        <s v="Fire with Fire"/>
        <s v="Gung Ho"/>
        <s v="True Stories"/>
        <s v="When the Wind Blows"/>
        <s v="Murphy's Law"/>
        <s v="Deadly Friend"/>
        <s v="Jean de Florette"/>
        <s v="Reform School Girls"/>
        <s v="Band of the Hand"/>
        <s v="Vamp"/>
        <s v="Nothing in Common"/>
        <s v="TerrorVision"/>
        <s v="Quicksilver"/>
        <s v="52 Pick-Up"/>
        <s v="Black Moon Rising"/>
        <s v="Extremities"/>
        <s v="The Men's Club"/>
        <s v="Haunted Honeymoon"/>
        <s v="Summer"/>
        <s v="Tough Guys"/>
        <s v="Eliminators"/>
        <s v="The Best of Times"/>
        <s v="Firewalker"/>
        <s v="Modern Girls"/>
        <s v="Witchboard"/>
        <s v="Clockwise"/>
        <s v="Legal Eagles"/>
        <s v="Link"/>
        <s v="Jo Jo Dancer, Your Life Is Calling"/>
        <s v="Wanted: Dead or Alive"/>
        <s v="American Anthem"/>
        <s v="The Morning After"/>
        <s v="Crimes of the Heart"/>
        <s v="Under the Cherry Moon"/>
        <s v="Malcolm"/>
        <s v="Meatballs III: Summer Job"/>
        <s v="Devil in the Flesh"/>
        <s v="Absolute Beginners"/>
        <s v="Deadtime Stories"/>
        <s v="Avenging Force"/>
        <s v="Heat"/>
        <s v="Sweet Liberty"/>
        <s v="Killer Party"/>
        <s v="Out of Bounds"/>
        <s v="Wisdom"/>
        <s v="Shanghai Surprise"/>
        <s v="Power"/>
        <s v="A Fine Mess"/>
        <s v="Let's Get Harry"/>
        <s v="My Chauffeur"/>
        <s v="Biggles: Adventures in Time"/>
        <s v="Half Moon Street"/>
        <s v="Every Time We Say Goodbye"/>
        <s v="The Decline of the American Empire"/>
        <s v="Hardbodies 2"/>
        <s v="The Boy in Blue"/>
        <s v="Brighton Beach Memoirs"/>
        <s v="The Longshot"/>
        <s v="Willy/Milly"/>
        <s v="Ginger and Fred"/>
        <s v="'Round Midnight"/>
        <s v="Violets Are Blue..."/>
        <s v="Parting Glances"/>
        <s v="The Whoopee Boys"/>
        <s v="Tai-Pan"/>
        <s v="My Little Pony: The Movie"/>
        <s v="Playing for Keeps"/>
        <s v="'night, Mother"/>
        <s v="Jake Speed"/>
        <s v="The Naked Cage"/>
        <s v="Blue City"/>
        <s v="That's Life!"/>
        <s v="Sky Bandits"/>
        <s v="MÃ©nage"/>
        <s v="Dream Lover"/>
        <s v="Dangerously Close"/>
        <s v="The Whistle Blower"/>
        <s v="Care Bears Movie II: A New Generation"/>
        <s v="Knights of the City"/>
        <s v="Born American"/>
        <s v="Desert Bloom"/>
        <s v="Touch and Go"/>
        <s v="Man Facing Southeast"/>
        <s v="Nutcracker"/>
        <s v="The Fringe Dwellers"/>
        <s v="Just Between Friends"/>
        <s v="Oviri"/>
        <s v="P.O.W. the Escape"/>
        <s v="Armed Response"/>
        <s v="Duet for One"/>
        <s v="Bullies"/>
        <s v="Native Son"/>
        <s v="The Assault"/>
        <s v="Nobody's Fool"/>
        <s v="Alien Predator"/>
        <s v="Low Blow"/>
        <s v="A Man and a Woman: 20 Years Later"/>
        <s v="The Princess Bride"/>
        <s v="The Lost Boys"/>
        <s v="Full Metal Jacket"/>
        <s v="Predator"/>
        <s v="RoboCop"/>
        <s v="Dirty Dancing"/>
        <s v="Adventures in Babysitting"/>
        <s v="The Untouchables"/>
        <s v="Spaceballs"/>
        <s v="Raising Arizona"/>
        <s v="Lethal Weapon"/>
        <s v="Near Dark"/>
        <s v="Mannequin"/>
        <s v="Masters of the Universe"/>
        <s v="Fatal Attraction"/>
        <s v="Hellraiser"/>
        <s v="Empire of the Sun"/>
        <s v="No Way Out"/>
        <s v="The Witches of Eastwick"/>
        <s v="Some Kind of Wonderful"/>
        <s v="The Running Man"/>
        <s v="Black Widow"/>
        <s v="Angel Heart"/>
        <s v="Moonstruck"/>
        <s v="Jaws: the Revenge"/>
        <s v="Wall Street"/>
        <s v="Good Morning, Vietnam"/>
        <s v="A Nightmare on Elm Street 3: Dream Warriors"/>
        <s v="Planes, Trains &amp; Automobiles"/>
        <s v="Can't Buy Me Love"/>
        <s v="Overboard"/>
        <s v="Beverly Hills Cop II"/>
        <s v="Superman IV: The Quest for Peace"/>
        <s v="The Secret of My Success"/>
        <s v="Withnail &amp; I"/>
        <s v="Evil Dead II"/>
        <s v="Summer School"/>
        <s v="Innerspace"/>
        <s v="The Living Daylights"/>
        <s v="Over the Top"/>
        <s v="The Last Emperor"/>
        <s v="Less Than Zero"/>
        <s v="Three Men and a Baby"/>
        <s v="La Bamba"/>
        <s v="Revenge of the Nerds II: Nerds in Paradise"/>
        <s v="The Monster Squad"/>
        <s v="Prince of Darkness"/>
        <s v="Wings of Desire"/>
        <s v="Maurice"/>
        <s v="Broadcast News"/>
        <s v="Harry and the Hendersons"/>
        <s v="Creepshow 2"/>
        <s v="Police Academy 4: Citizens on Patrol"/>
        <s v="The Stepfather"/>
        <s v="My Best Friend Is a Vampire"/>
        <s v="Flowers in the Attic"/>
        <s v="*batteries not included"/>
        <s v="Roxanne"/>
        <s v="Dragnet"/>
        <s v="Throw Momma from the Train"/>
        <s v="Amazon Women on the Moon"/>
        <s v="Teen Wolf Too"/>
        <s v="Baby Boom"/>
        <s v="84 Charing Cross Road"/>
        <s v="The Gate"/>
        <s v="Ernest Goes to Camp"/>
        <s v="Aria"/>
        <s v="Hamburger Hill"/>
        <s v="Cherry 2000"/>
        <s v="The Hidden"/>
        <s v="The Bedroom Window"/>
        <s v="Barfly"/>
        <s v="Maid to Order"/>
        <s v="Blind Date"/>
        <s v="Au Revoir les Enfants"/>
        <s v="Rita, Sue and Bob Too"/>
        <s v="Hope and Glory"/>
        <s v="No Man's Land"/>
        <s v="Ishtar"/>
        <s v="Tough Guys Don't Dance"/>
        <s v="Stakeout"/>
        <s v="Babette's Feast"/>
        <s v="The Garbage Pail Kids Movie"/>
        <s v="Radio Days"/>
        <s v="Bagdad Cafe"/>
        <s v="Project X"/>
        <s v="Three O'Clock High"/>
        <s v="The Barbarians"/>
        <s v="North Shore"/>
        <s v="The Believers"/>
        <s v="House II: the Second Story"/>
        <s v="Death Wish 4: The Crackdown"/>
        <s v="House of Games"/>
        <s v="Cry Freedom"/>
        <s v="Man on Fire"/>
        <s v="Assassination"/>
        <s v="The Pick-up Artist"/>
        <s v="Back to the Beach"/>
        <s v="Someone to Watch Over Me"/>
        <s v="Born in East L.A."/>
        <s v="Ironweed"/>
        <s v="Who's That Girl"/>
        <s v="Extreme Prejudice"/>
        <s v="Matewan"/>
        <s v="Pelle the Conqueror"/>
        <s v="Suspect"/>
        <s v="The Fourth Protocol"/>
        <s v="The Chipmunk Adventure"/>
        <s v="The Allnighter"/>
        <s v="Prom Night II"/>
        <s v="Hiding Out"/>
        <s v="White Water Summer"/>
        <s v="Made in Heaven"/>
        <s v="Best Seller"/>
        <s v="Date with an Angel"/>
        <s v="Hunk"/>
        <s v="Real Men"/>
        <s v="Critical Condition"/>
        <s v="A Month in the Country"/>
        <s v="Outrageous Fortune"/>
        <s v="Like Father Like Son"/>
        <s v="Steel Dawn"/>
        <s v="Tin Men"/>
        <s v="The Big Town"/>
        <s v="Light of Day"/>
        <s v="Prison"/>
        <s v="Wish You Were Here"/>
        <s v="Gandahar"/>
        <s v="Street Smart"/>
        <s v="The Curse"/>
        <s v="The House on Carroll Street"/>
        <s v="The Whales of August"/>
        <s v="Prick Up Your Ears"/>
        <s v="The Principal"/>
        <s v="American Ninja 2: The Confrontation"/>
        <s v="Housekeeping"/>
        <s v="A Prayer for the Dying"/>
        <s v="Slam Dance"/>
        <s v="Rampage"/>
        <s v="The Sicilian"/>
        <s v="Silent Night, Deadly Night Part 2"/>
        <s v="Creepozoids"/>
        <s v="The Outing"/>
        <s v="Nightflyers"/>
        <s v="Fatal Beauty"/>
        <s v="Siesta"/>
        <s v="Leonard Part 6"/>
        <s v="Boyfriends and Girlfriends"/>
        <s v="White Mischief"/>
        <s v="White of the Eye"/>
        <s v="Hot Pursuit"/>
        <s v="Hollywood Shuffle"/>
        <s v="The Dead"/>
        <s v="Gardens of Stone"/>
        <s v="Nuts"/>
        <s v="Four Adventures of Reinette and Mirabelle"/>
        <s v="Walk Like a Man"/>
        <s v="Cross My Heart"/>
        <s v="Walker"/>
        <s v="Malone"/>
        <s v="Making Mr. Right"/>
        <s v="Return to Horror High"/>
        <s v="Straight to Hell"/>
        <s v="Hello Again"/>
        <s v="Promised Land"/>
        <s v="Dead of Winter"/>
        <s v="No Retreat, No Surrender 2"/>
        <s v="My Demon Lover"/>
        <s v="China Girl"/>
        <s v="Five Corners"/>
        <s v="The Squeeze"/>
        <s v="Nadine"/>
        <s v="Personal Services"/>
        <s v="Cyclone"/>
        <s v="Three for the Road"/>
        <s v="Little Dorrit"/>
        <s v="The Year My Voice Broke"/>
        <s v="The Belly of an Architect"/>
        <s v="Pass the Ammo"/>
        <s v="In the Mood"/>
        <s v="Surrender"/>
        <s v="Intervista"/>
        <s v="Square Dance"/>
        <s v="Shy People"/>
        <s v="A Man in Love"/>
        <s v="Disorderlies"/>
        <s v="Anguish"/>
        <s v="September"/>
        <s v="Oci ciornie"/>
        <s v="Burglar"/>
        <s v="The Kindred"/>
        <s v="Julia and Julia"/>
        <s v="Russkies"/>
        <s v="Sister, Sister"/>
        <s v="From the Hip"/>
        <s v="Death Before Dishonor"/>
        <s v="Cold Steel"/>
        <s v="Million Dollar Mystery"/>
        <s v="The Glass Menagerie"/>
        <s v="Anna"/>
        <s v="Die Hard"/>
        <s v="Midnight Run"/>
        <s v="Beetlejuice"/>
        <s v="Big"/>
        <s v="Rain Man"/>
        <s v="Running on Empty"/>
        <s v="They Live"/>
        <s v="Willow"/>
        <s v="Crocodile Dundee II"/>
        <s v="Heathers"/>
        <s v="Coming to America"/>
        <s v="Who Framed Roger Rabbit"/>
        <s v="Mystic Pizza"/>
        <s v="Akira"/>
        <s v="Cinema Paradiso"/>
        <s v="Mississippi Burning"/>
        <s v="Child's Play"/>
        <s v="Twins"/>
        <s v="The Naked Gun: from the Files of Police Squad!"/>
        <s v="The Great Outdoors"/>
        <s v="Cocktail"/>
        <s v="My Neighbor Totoro"/>
        <s v="Young Guns"/>
        <s v="A Fish Called Wanda"/>
        <s v="Working Girl"/>
        <s v="Bloodsport"/>
        <s v="The Last Temptation of Christ"/>
        <s v="Married to the Mob"/>
        <s v="The Land Before Time"/>
        <s v="Rambo III"/>
        <s v="The Accused"/>
        <s v="Dangerous Liaisons"/>
        <s v="Earth Girls Are Easy"/>
        <s v="Hairspray"/>
        <s v="Dead Ringers"/>
        <s v="Bull Durham"/>
        <s v="The Big Blue"/>
        <s v="The Unbearable Lightness of Being"/>
        <s v="The Blob"/>
        <s v="Oliver &amp; Company"/>
        <s v="Two Moon Junction"/>
        <s v="Beaches"/>
        <s v="Red Heat"/>
        <s v="A Nightmare on Elm Street 4: The Dream Master"/>
        <s v="The Accidental Tourist"/>
        <s v="The Adventures of Baron Munchausen"/>
        <s v="Killer Klowns from Outer Space"/>
        <s v="Halloween 4: The Return of Michael Myers"/>
        <s v="Elvira: Mistress of the Dark"/>
        <s v="Mac and Me"/>
        <s v="Above the Law"/>
        <s v="Scrooged"/>
        <s v="The Dead Pool"/>
        <s v="I'm Gonna Git You Sucka"/>
        <s v="Pumpkinhead"/>
        <s v="Dirty Rotten Scoundrels"/>
        <s v="Friday the 13th Part VII: the New Blood"/>
        <s v="License to Drive"/>
        <s v="Hellbound: Hellraiser II"/>
        <s v="Frantic"/>
        <s v="Colors"/>
        <s v="My Stepmother Is an Alien"/>
        <s v="A Cry in the Dark"/>
        <s v="The Lair of the White Worm"/>
        <s v="High Spirits"/>
        <s v="Vampire's Kiss"/>
        <s v="Return of the Living Dead II"/>
        <s v="The New Adventures of Pippi Longstocking"/>
        <s v="Eight Men Out"/>
        <s v="Stand and Deliver"/>
        <s v="Maniac Cop"/>
        <s v="Women on the Verge of a Nervous Breakdown"/>
        <s v="She's Having a Baby"/>
        <s v="Police Academy 5: Assignment: Miami Beach"/>
        <s v="Tequila Sunrise"/>
        <s v="Night of the Demons"/>
        <s v="Biloxi Blues"/>
        <s v="Shag"/>
        <s v="Cocoon: the Return"/>
        <s v="Poltergeist III"/>
        <s v="Waxwork"/>
        <s v="Funny Farm"/>
        <s v="As Tears Go By"/>
        <s v="Fright Night Part 2"/>
        <s v="Caddyshack II"/>
        <s v="School Daze"/>
        <s v="Johnny Be Good"/>
        <s v="Taffin"/>
        <s v="Short Circuit 2"/>
        <s v="The Serpent and the Rainbow"/>
        <s v="A Night in the Life of Jimmy Reardon"/>
        <s v="The Presidio"/>
        <s v="Big Business"/>
        <s v="Monkey Shines"/>
        <s v="The Seventh Sign"/>
        <s v="Time of the Gypsies"/>
        <s v="Masquerade"/>
        <s v="Phantasm II"/>
        <s v="Tucker: The Man and His Dream"/>
        <s v="Action Jackson"/>
        <s v="Bright Lights, Big City"/>
        <s v="Shoot to Kill"/>
        <s v="The Beast of War"/>
        <s v="Lady in White"/>
        <s v="Gorillas in the Mist"/>
        <s v="Alien Nation"/>
        <s v="Betrayed"/>
        <s v="Miracle Mile"/>
        <s v="Buster"/>
        <s v="Big Top Pee-wee"/>
        <s v="For Keeps?"/>
        <s v="Appointment with Death"/>
        <s v="Some Girls"/>
        <s v="Critters 2"/>
        <s v="Dead Heat"/>
        <s v="Talk Radio"/>
        <s v="Satisfaction"/>
        <s v="The Milagro Beanfield War"/>
        <s v="18 Again!"/>
        <s v="Vice Versa"/>
        <s v="Fresh Horses"/>
        <s v="Bat*21"/>
        <s v="Casual Sex?"/>
        <s v="Jack's Back"/>
        <s v="Bird"/>
        <s v="Stealing Home"/>
        <s v="Salaam Bombay!"/>
        <s v="Young Einstein"/>
        <s v="Punchline"/>
        <s v="Return to Snowy River"/>
        <s v="Moving"/>
        <s v="And God Created Woman"/>
        <s v="High Hopes"/>
        <s v="Little Nikita"/>
        <s v="Camille Claudel"/>
        <s v="Torch Song Trilogy"/>
        <s v="Vibes"/>
        <s v="36 fillette"/>
        <s v="D.O.A."/>
        <s v="Braddock: Missing in Action III"/>
        <s v="Red Scorpion"/>
        <s v="Drowning by Numbers"/>
        <s v="Watchers"/>
        <s v="Rocket Gibraltar"/>
        <s v="The Unholy"/>
        <s v="Not of This Earth"/>
        <s v="A New Life"/>
        <n v="1969"/>
        <s v="Arthur 2: on the Rocks"/>
        <s v="Messenger of Death"/>
        <s v="Memories of Me"/>
        <s v="Chocolat"/>
        <s v="The Couch Trip"/>
        <s v="Without a Clue"/>
        <s v="Bad Dreams"/>
        <s v="Another Woman"/>
        <s v="Paperhouse"/>
        <s v="Sunset"/>
        <s v="Cop"/>
        <s v="Pulse"/>
        <s v="Stormy Monday"/>
        <s v="Heart of Midnight"/>
        <s v="Switching Channels"/>
        <s v="Miles from Home"/>
        <s v="Clean and Sober"/>
        <s v="Crossing Delancey"/>
        <s v="Things Change"/>
        <s v="Kansas"/>
        <s v="Hot to Trot"/>
        <s v="Shakedown"/>
        <s v="976-EVIL"/>
        <s v="Pascali's Island"/>
        <s v="Everybody's All-American"/>
        <s v="Heartbreak Hotel"/>
        <s v="The Chocolate War"/>
        <s v="It Takes Two"/>
        <s v="Iron Eagle II"/>
        <s v="Party Line"/>
        <s v="The Kiss"/>
        <s v="Spellbinder"/>
        <s v="Patty Hearst"/>
        <s v="A Handful of Dust"/>
        <s v="Criminal Law"/>
        <s v="A Summer Story"/>
        <s v="Platoon Leader"/>
        <s v="The Girl in a Swing"/>
        <s v="Permanent Record"/>
        <s v="Hero and the Terror"/>
        <s v="Illegally Yours"/>
        <s v="Track 29"/>
        <s v="Distant Voices, Still Lives"/>
        <s v="Ernest Saves Christmas"/>
        <s v="Feds"/>
        <s v="Moon Over Parador"/>
        <s v="Salome's Last Dance"/>
        <s v="Off Limits"/>
        <s v="Tapeheads"/>
        <s v="Apartment Zero"/>
        <s v="The Good Mother"/>
        <s v="Indiana Jones and the Last Crusade"/>
        <s v="Road House"/>
        <s v="Batman"/>
        <s v="Bill &amp; Ted's Excellent Adventure"/>
        <s v="Field of Dreams"/>
        <s v="Dead Poets Society"/>
        <s v="The Little Mermaid"/>
        <s v="The Abyss"/>
        <s v="Back to the Future Part II"/>
        <s v="Do the Right Thing"/>
        <s v="Honey, I Shrunk the Kids"/>
        <s v="Turner &amp; Hooch"/>
        <s v="Weekend at Bernie's"/>
        <s v="The Karate Kid Part III"/>
        <s v="Sex, Lies, and Videotape"/>
        <s v="When Harry Met Sally..."/>
        <s v="Major League"/>
        <s v="Steel Magnolias"/>
        <s v="Pet Sematary"/>
        <s v="Uncle Buck"/>
        <s v="Ghostbusters II"/>
        <s v="Tango &amp; Cash"/>
        <s v="Born on the Fourth of July"/>
        <s v="Glory"/>
        <s v="Parenthood"/>
        <s v="Lethal Weapon 2"/>
        <s v="National Lampoon's Christmas Vacation"/>
        <s v="The 'Burbs"/>
        <s v="Say Anything"/>
        <s v="License to Kill"/>
        <s v="Shirley Valentine"/>
        <s v="Harlem Nights"/>
        <s v="Lock Up"/>
        <s v="The Cook, the Thief, His Wife &amp; Her Lover"/>
        <s v="Warlock"/>
        <s v="See No Evil, Hear No Evil"/>
        <s v="Casualties of War"/>
        <s v="The Package"/>
        <s v="My Left Foot"/>
        <s v="The War of the Roses"/>
        <s v="Wild Orchid"/>
        <s v="Little Monsters"/>
        <s v="The Wizard"/>
        <s v="UHF"/>
        <s v="Look Who's Talking"/>
        <s v="Star Trek V: The Final Frontier"/>
        <s v="Tie Me Up! Tie Me Down!"/>
        <s v="All Dogs Go to Heaven"/>
        <s v="Cyborg"/>
        <s v="Always"/>
        <s v="Leviathan"/>
        <s v="Best of the Best"/>
        <s v="Dead Calm"/>
        <s v="Kickboxer"/>
        <s v="Black Rain"/>
        <s v="Troop Beverly Hills"/>
        <s v="Driving Miss Daisy"/>
        <s v="Drugstore Cowboy"/>
        <s v="A Nightmare on Elm Street 5: The Dream Child"/>
        <s v="Dream a Little Dream"/>
        <s v="Halloween 5: The Revenge of Michael Myers"/>
        <s v="DeepStar Six"/>
        <s v="Sea of Love"/>
        <s v="Skin Deep"/>
        <s v="K-9"/>
        <s v="Lean on Me"/>
        <s v="Henry V"/>
        <s v="She's Out of Control"/>
        <s v="Friday the 13th Part VIII: Jason Takes Manhattan"/>
        <s v="Teen Witch"/>
        <s v="Valmont"/>
        <s v="Scandal"/>
        <s v="The Fabulous Baker Boys"/>
        <s v="Shocker"/>
        <s v="Next of Kin"/>
        <s v="The Fly II"/>
        <s v="She-Devil"/>
        <s v="Mystery Train"/>
        <s v="Blaze"/>
        <s v="The Rainbow"/>
        <s v="Gleaming the Cube"/>
        <s v="Fletch Lives"/>
        <s v="Communion"/>
        <s v="Erik the Viking"/>
        <s v="Crimes and Misdemeanors"/>
        <s v="An Innocent Man"/>
        <s v="Let It Ride"/>
        <s v="Loverboy"/>
        <s v="Kill Me Again"/>
        <s v="The Gods Must Be Crazy II"/>
        <s v="Millennium"/>
        <s v="Chances Are"/>
        <s v="The Dream Team"/>
        <s v="Last Exit to Brooklyn"/>
        <s v="Little Nemo: Adventures in Slumberland"/>
        <s v="Kinjite: Forbidden Subjects"/>
        <s v="Great Balls of Fire!"/>
        <s v="New York Stories"/>
        <s v="Cousins"/>
        <s v="Blind Fury"/>
        <s v="The Return of Swamp Thing"/>
        <s v="The January Man"/>
        <s v="We're No Angels"/>
        <s v="Johnny Handsome"/>
        <s v="Who's Harry Crumb?"/>
        <s v="The Mighty Quinn"/>
        <s v="Fat Man and Little Boy"/>
        <s v="Police Academy 6: City Under Siege"/>
        <s v="Her Alibi"/>
        <s v="The Blood of Heroes"/>
        <s v="Pink Cadillac"/>
        <s v="Three Fugitives"/>
        <s v="Robot Jox"/>
        <s v="No Holds Barred"/>
        <s v="Family Business"/>
        <s v="Wicked Stepmother"/>
        <s v="Chattahoochee"/>
        <s v="Stepfather II: Make Room for Daddy"/>
        <s v="Eddie and the Cruisers II: Eddie Lives!"/>
        <s v="The Big Picture"/>
        <s v="Parents"/>
        <s v="Jacknife"/>
        <s v="Dad"/>
        <s v="Speed Zone"/>
        <s v="How to Get Ahead in Advertising"/>
        <s v="Lisa"/>
        <s v="Out Cold"/>
        <s v="Longtime Companion"/>
        <s v="Happily Ever After"/>
        <s v="Heart of Dixie"/>
        <s v="Tap"/>
        <s v="A Dry White Season"/>
        <s v="The Phantom of the Opera"/>
        <s v="The Experts"/>
        <s v="Triumph of the Spirit"/>
        <s v="The Unbelievable Truth"/>
        <s v="True Believer"/>
        <s v="The Horror Show"/>
        <s v="The Tall Guy"/>
        <s v="The Toxic Avenger Part II"/>
        <s v="Dead Bang"/>
        <s v="Music Box"/>
        <s v="Gross Anatomy"/>
        <s v="Violent Cop"/>
        <s v="Renegades"/>
        <s v="Sing"/>
        <s v="Sweetie"/>
        <s v="Listen to Me"/>
        <s v="Miss Firecracker"/>
        <s v="The Rachel Papers"/>
        <s v="Wired"/>
        <s v="Lost Angels"/>
        <s v="Jesus of Montreal"/>
        <s v="Rooftops"/>
        <s v="After Midnight"/>
        <s v="Disorganized Crime"/>
        <s v="Slaves of New York"/>
        <s v="Damned River"/>
        <s v="My Twentieth Century"/>
        <s v="Scenes from the Class Struggle in Beverly Hills"/>
        <s v="The Terror Within"/>
        <s v="Farewell to the King"/>
        <s v="See You in the Morning"/>
        <s v="I, Madman"/>
        <s v="Immediate Family"/>
        <s v="In Country"/>
        <s v="Winter People"/>
        <s v="Enemies, A Love Story"/>
        <s v="American Ninja 3: Blood Hunt"/>
        <s v="Physical Evidence"/>
        <s v="Worth Winning"/>
        <s v="Edge of Sanity"/>
        <s v="Brenda Starr"/>
        <s v="How I Got Into College"/>
        <s v="Mortal Passions"/>
        <s v="Old Gringo"/>
        <s v="Relentless"/>
        <s v="Cheetah"/>
        <s v="Monsieur Hire"/>
        <s v="Prancer"/>
        <s v="Too Beautiful for You"/>
        <s v="Getting It Right"/>
        <s v="Rude Awakening"/>
        <s v="Cookie"/>
        <s v="Bloodhounds of Broadway"/>
        <s v="The Toxic Avenger Part III: The Last Temptation of Toxie"/>
        <s v="River of Death"/>
        <s v="Staying Together"/>
        <s v="Fast Food"/>
        <s v="Martians Go Home"/>
        <s v="Night Game"/>
        <s v="Romero"/>
        <s v="84C MoPic"/>
        <s v="Rosalie Goes Shopping"/>
        <s v="True Love"/>
        <s v="Second Sight"/>
        <s v="A Chorus of Disapproval"/>
        <s v="The Lemon Sisters"/>
        <s v="Breaking In"/>
        <s v="Crack House"/>
        <s v="Goodfellas"/>
        <s v="The Godfather: Part III"/>
        <s v="Total Recall"/>
        <s v="Pretty Woman"/>
        <s v="Home Alone"/>
        <s v="Ghost"/>
        <s v="Dances with Wolves"/>
        <s v="Tremors"/>
        <s v="Die Hard 2"/>
        <s v="Misery"/>
        <s v="Kindergarten Cop"/>
        <s v="The Bonfire of the Vanities"/>
        <s v="Teenage Mutant Ninja Turtles"/>
        <s v="Edward Scissorhands"/>
        <s v="The Hunt for Red October"/>
        <s v="Dick Tracy"/>
        <s v="Awakenings"/>
        <s v="The Handmaid's Tale"/>
        <s v="Wild at Heart"/>
        <s v="Predator 2"/>
        <s v="RoboCop 2"/>
        <s v="The Witches"/>
        <s v="Jacob's Ladder"/>
        <s v="Back to the Future Part III"/>
        <s v="Darkman"/>
        <s v="The Hot Spot"/>
        <s v="Cry-Baby"/>
        <s v="Presumed Innocent"/>
        <s v="Arachnophobia"/>
        <s v="Days of Thunder"/>
        <s v="King of New York"/>
        <s v="Gremlins 2: The New Batch"/>
        <s v="Rocky V"/>
        <s v="Young Guns II"/>
        <s v="Miller's Crossing"/>
        <s v="Revenge"/>
        <s v="Lord of the Flies"/>
        <s v="Nikita"/>
        <s v="Mermaids"/>
        <s v="Child's Play 2"/>
        <s v="Joe Versus the Volcano"/>
        <s v="Slacker"/>
        <s v="Flatliners"/>
        <s v="Days of Being Wild"/>
        <s v="The Exorcist III"/>
        <s v="Quigley Down Under"/>
        <s v="Nightbreed"/>
        <s v="The Two Jakes"/>
        <s v="Lionheart"/>
        <s v="Internal Affairs"/>
        <s v="Three Men and a Little Lady"/>
        <s v="Problem Child"/>
        <s v="The Grifters"/>
        <s v="My Blue Heaven"/>
        <s v="The Rescuers Down Under"/>
        <s v="House Party"/>
        <s v="Another 48 Hrs."/>
        <s v="Night of the Living Dead"/>
        <s v="Pacific Heights"/>
        <s v="Postcards from the Edge"/>
        <s v="Henry &amp; June"/>
        <s v="Hard to Kill"/>
        <s v="Pump Up the Volume"/>
        <s v="Hamlet"/>
        <s v="The NeverEnding Story II: The Next Chapter"/>
        <s v="Men at Work"/>
        <s v="Leatherface: Texas Chainsaw Massacre III"/>
        <s v="Reversal of Fortune"/>
        <s v="Frankenhooker"/>
        <s v="State of Grace"/>
        <s v="Bird on a Wire"/>
        <s v="Memphis Belle"/>
        <s v="The Adventures of Ford Fairlane"/>
        <s v="Marked for Death"/>
        <s v="Slumber Party Massacre III"/>
        <s v="Dreams"/>
        <s v="Air America"/>
        <s v="I Love You to Death"/>
        <s v="Class of 1999"/>
        <s v="Death Warrant"/>
        <s v="White Palace"/>
        <s v="Close-Up"/>
        <s v="Quick Change"/>
        <s v="Hardware"/>
        <s v="Mr. Destiny"/>
        <s v="The Freshman"/>
        <s v="Blue Steel"/>
        <s v="The Krays"/>
        <s v="Navy Seals"/>
        <s v="Graveyard Shift"/>
        <s v="The Sheltering Sky"/>
        <s v="Dark Angel"/>
        <s v="The Comfort of Strangers"/>
        <s v="Mo' Better Blues"/>
        <s v="Welcome Home, Roxy Carmichael"/>
        <s v="Bad Influence"/>
        <s v="Look Who's Talking Too"/>
        <s v="Rosencrantz &amp; Guildenstern Are Dead"/>
        <s v="Tales from the Darkside: The Movie"/>
        <s v="The Rookie"/>
        <s v="Green Card"/>
        <s v="Metropolitan"/>
        <s v="Europa Europa"/>
        <s v="Cyrano de Bergerac"/>
        <s v="Almost an Angel"/>
        <s v="Everybody Wins"/>
        <s v="Truly Madly Deeply"/>
        <s v="Havana"/>
        <s v="DuckTales the Movie: Treasure of the Lost Lamp"/>
        <s v="The Russia House"/>
        <s v="Life Is Sweet"/>
        <s v="Jetsons: The Movie"/>
        <s v="White Hunter Black Heart"/>
        <s v="Avalon"/>
        <s v="Narrow Margin"/>
        <s v="Cadillac Man"/>
        <s v="Taking Care of Business"/>
        <s v="Texasville"/>
        <s v="The Guardian"/>
        <s v="Repossessed"/>
        <s v="Fire Birds"/>
        <s v="Miami Blues"/>
        <s v="The Field"/>
        <s v="After Dark, My Sweet"/>
        <s v="Alice"/>
        <s v="Side Out"/>
        <s v="The First Power"/>
        <s v="Delta Force 2: the Colombian Connection"/>
        <s v="Desperate Hours"/>
        <s v="Ju Dou"/>
        <s v="Cadence"/>
        <s v="Brain Dead"/>
        <s v="The Hairdresser's Husband"/>
        <s v="Ernest Goes to Jail"/>
        <s v="Madhouse"/>
        <s v="A Cry in the Wild"/>
        <s v="The Long Walk Home"/>
        <s v="Mountains of the Moon"/>
        <s v="Two Evil Eyes"/>
        <s v="Mr. &amp; Mrs. Bridge"/>
        <s v="Trust"/>
        <s v="Crazy People"/>
        <s v="A Shock to the System"/>
        <s v="The Boyfriend School"/>
        <s v="Roger Corman's Frankenstein Unbound"/>
        <s v="Nuns on the Run"/>
        <s v="Q&amp;A"/>
        <s v="An Angel at My Table"/>
        <s v="Stanley &amp; Iris"/>
        <s v="Flashback"/>
        <s v="Men Don't Leave"/>
        <s v="Ski Patrol"/>
        <s v="Ghost Dad"/>
        <s v="Book of Love"/>
        <s v="Hidden Agenda"/>
        <s v="Everybody's Fine"/>
        <s v="Spaced Invaders"/>
        <s v="Meet the Applegates"/>
        <s v="Betsy's Wedding"/>
        <s v="Def by Temptation"/>
        <s v="Heart Condition"/>
        <s v="My Father's Glory"/>
        <s v="Vincent &amp; Theo"/>
        <s v="Streets"/>
        <s v="Stella"/>
        <s v="The Forbidden Dance"/>
        <s v="Loose Cannons"/>
        <s v="A Tale of Springtime"/>
        <s v="To Sleep with Anger"/>
        <s v="Where the Heart Is"/>
        <s v="Love at Large"/>
        <s v="Boiling Point"/>
        <s v="Downtown"/>
        <s v="Short Time"/>
        <s v="American Ninja 4: The Annihilation"/>
        <s v="Gate 2: The Trespassers"/>
        <s v="Come See the Paradise"/>
        <s v="The Garden"/>
        <s v="Lambada"/>
        <s v="The Shrimp on the Barbie"/>
        <s v="May Fools"/>
        <s v="The Last of the Finest"/>
        <s v="Strangers in Good Company"/>
        <s v="Opportunity Knocks"/>
        <s v="Funny About Love"/>
        <s v="Graffiti Bridge"/>
        <s v="Coupe de Ville"/>
        <s v="Sibling Rivalry"/>
        <s v="Vital Signs"/>
        <s v="Body Chemistry"/>
        <s v="The Haunting of Morella"/>
        <s v="The Fourth War"/>
        <s v="Tune in Tomorrow..."/>
        <s v="La discrÃ¨te"/>
        <s v="Heaven and Earth"/>
        <s v="Crossing the Line"/>
        <s v="Mindwalk"/>
        <s v="The Nasty Girl"/>
        <s v="Archangel"/>
        <s v="Terminator 2: Judgment Day"/>
        <s v="Point Break"/>
        <s v="The Silence of the Lambs"/>
        <s v="Hook"/>
        <s v="Boyz n the Hood"/>
        <s v="Cape Fear"/>
        <s v="Career Opportunities"/>
        <s v="The Addams Family"/>
        <s v="Thelma &amp; Louise"/>
        <s v="Y Tu MamÃ¡ TambiÃ©n"/>
        <s v="Robin Hood: Prince of Thieves"/>
        <s v="The Doors"/>
        <s v="Beauty and the Beast"/>
        <s v="Fried Green Tomatoes"/>
        <s v="JFK"/>
        <s v="The Rocketeer"/>
        <s v="My Girl"/>
        <s v="Backdraft"/>
        <s v="Bill &amp; Ted's Bogus Journey"/>
        <s v="Father of the Bride"/>
        <s v="City Slickers"/>
        <s v="Don't Tell Mom the Babysitter's Dead"/>
        <s v="The Fisher King"/>
        <s v="Sex and Zen"/>
        <s v="Sleeping with the Enemy"/>
        <s v="The Beautiful Troublemaker"/>
        <s v="Return to the Blue Lagoon"/>
        <s v="The Last Boy Scout"/>
        <s v="Star Trek VI: The Undiscovered Country"/>
        <s v="My Own Private Idaho"/>
        <s v="Drop Dead Fred"/>
        <s v="Hot Shots!"/>
        <s v="Hudson Hawk"/>
        <s v="The Prince of Tides"/>
        <s v="Barton Fink"/>
        <s v="Nothing But Trouble"/>
        <s v="What About Bob?"/>
        <s v="Naked Lunch"/>
        <s v="Teenage Mutant Ninja Turtles II: The Secret of the Ooze"/>
        <s v="The Naked Gun 2Â½: The Smell of Fear"/>
        <s v="Double Impact"/>
        <s v="The Commitments"/>
        <s v="The Man in the Moon"/>
        <s v="The Double Life of VÃ©ronique"/>
        <s v="New Jack City"/>
        <s v="Toy Soldiers"/>
        <s v="The People Under the Stairs"/>
        <s v="Regarding Henry"/>
        <s v="Bugsy"/>
        <s v="Doc Hollywood"/>
        <s v="Delicatessen"/>
        <s v="Night on Earth"/>
        <s v="Child's Play 3"/>
        <s v="Freddy's Dead: The Final Nightmare"/>
        <s v="Oscar"/>
        <s v="The Lovers on the Bridge"/>
        <s v="Highlander II: The Quickening"/>
        <s v="Stone Cold"/>
        <s v="Wild Hearts Can't Be Broken"/>
        <s v="Showdown in Little Tokyo"/>
        <s v="Jungle Fever"/>
        <s v="Harley Davidson and the Marlboro Man"/>
        <s v="Not Without My Daughter"/>
        <s v="Defending Your Life"/>
        <s v="Flight of the Intruder"/>
        <s v="Problem Child 2"/>
        <s v="The Hard Way"/>
        <s v="Ricochet"/>
        <s v="L.A. Story"/>
        <s v="Rush"/>
        <s v="Dead Again"/>
        <s v="Out for Justice"/>
        <s v="Only Yesterday"/>
        <s v="The Indian Runner"/>
        <s v="An American Tail: Fievel Goes West"/>
        <s v="Life Stinks"/>
        <s v="Frankie and Johnny"/>
        <s v="Grand Canyon"/>
        <s v="Close My Eyes"/>
        <s v="Homicide"/>
        <s v="Soapdish"/>
        <s v="Curly Sue"/>
        <s v="The Rapture"/>
        <s v="Mannequin: on the Move"/>
        <s v="Rock-A-Doodle"/>
        <s v="Necessary Roughness"/>
        <s v="Cool as Ice"/>
        <s v="Wild Orchid II: Two Shades of Blue"/>
        <s v="Switch"/>
        <s v="White Fang"/>
        <s v="Until the End of the World"/>
        <s v="Only the Lonely"/>
        <s v="Dutch"/>
        <s v="Shattered"/>
        <s v="Raise the Red Lantern"/>
        <s v="Suburban Commando"/>
        <s v="Popcorn"/>
        <s v="Mobsters"/>
        <s v="Operation Condor"/>
        <s v="If Looks Could Kill"/>
        <s v="The Butcher's Wife"/>
        <s v="Dying Young"/>
        <s v="Dogfight"/>
        <s v="Whore"/>
        <s v="Hear My Song"/>
        <s v="Other People's Money"/>
        <s v="Delirious"/>
        <s v="Flirting"/>
        <s v="The Pit and the Pendulum"/>
        <s v="High Heels"/>
        <s v="Little Man Tate"/>
        <s v="Shadows and Fog"/>
        <s v="Shakes the Clown"/>
        <s v="Black Robe"/>
        <s v="Billy Bathgate"/>
        <s v="Europa"/>
        <s v="The Doctor"/>
        <s v="Kafka"/>
        <s v="Johnny Suede"/>
        <s v="Mystery Date"/>
        <s v="Ernest Scared Stupid"/>
        <s v="The Five Heartbeats"/>
        <s v="Mississippi Masala"/>
        <s v="The Marrying Man"/>
        <s v="He Said, She Said"/>
        <s v="Poison"/>
        <s v="King Ralph"/>
        <s v="Enchanted April"/>
        <s v="Mediterraneo"/>
        <s v="House Party 2"/>
        <s v="Deceived"/>
        <s v="The Perfect Weapon"/>
        <s v="Class Action"/>
        <s v="Under Suspicion"/>
        <s v="Edward II"/>
        <s v="The Princess and the Goblin"/>
        <s v="Rambling Rose"/>
        <s v="Big Girls Don't Cry... They Get Even"/>
        <s v="K2"/>
        <s v="Prospero's Books"/>
        <s v="Pure Luck"/>
        <s v="F/X2"/>
        <s v="The Adjuster"/>
        <s v="Mortal Thoughts"/>
        <s v="Another You"/>
        <s v="For the Boys"/>
        <s v="Beastmaster 2: Through the Portal of Time"/>
        <s v="McBain"/>
        <s v="Eve of Destruction"/>
        <s v="A Rage in Harlem"/>
        <s v="Rhapsody in August"/>
        <s v="Kickboxer 2: the Road Back"/>
        <s v="V.I. Warshawski"/>
        <s v="The Super"/>
        <s v="Proof"/>
        <s v="At Play in the Fields of the Lord"/>
        <s v="True Colors"/>
        <s v="Impromptu"/>
        <s v="A Kiss Before Dying"/>
        <s v="Guilty by Suspicion"/>
        <s v="Scissors"/>
        <s v="Where Angels Fear to Tread"/>
        <s v="Tous les matins du monde"/>
        <s v="The Hitman"/>
        <s v="Bingo"/>
        <s v="Queens Logic"/>
        <s v="Body Parts"/>
        <s v="One Good Cop"/>
        <s v="Year of the Gun"/>
        <s v="Strictly Business"/>
        <s v="The Efficiency Expert"/>
        <s v="All I Want for Christmas"/>
        <s v="29th Street"/>
        <s v="Shout"/>
        <s v="Daughters of the Dust"/>
        <s v="Once Around"/>
        <s v="SÃ³lo con tu pareja"/>
        <s v="The Taking of Beverly Hills"/>
        <s v="Run"/>
        <s v="Madame Bovary"/>
        <s v="Company Business"/>
        <s v="Talent for the Game"/>
        <s v="City of Hope"/>
        <s v="Riff-Raff"/>
        <s v="The Object of Beauty"/>
        <s v="Liebestraum"/>
        <s v="Voyager"/>
        <s v="Closet Land"/>
        <s v="Timebomb"/>
        <s v="Crooked Hearts"/>
        <s v="The Unborn"/>
        <s v="Van Gogh"/>
        <s v="Late for Dinner"/>
        <s v="Lovers: A True Story"/>
        <s v="Johnny Stecchino"/>
        <s v="Stepping Out"/>
        <s v="The Inner Circle"/>
        <s v="Mon pÃ¨re, ce hÃ©ros."/>
        <s v="Defenseless"/>
        <s v="Reservoir Dogs"/>
        <s v="Basic Instinct"/>
        <s v="Candyman"/>
        <s v="My Cousin Vinny"/>
        <s v="The Last of the Mohicans"/>
        <s v="Dracula"/>
        <s v="Unforgiven"/>
        <s v="A Few Good Men"/>
        <s v="A League of Their Own"/>
        <s v="The Bodyguard"/>
        <s v="Scent of a Woman"/>
        <s v="Batman Returns"/>
        <s v="The Mighty Ducks"/>
        <s v="Aladdin"/>
        <s v="Sister Act"/>
        <s v="Alien 3"/>
        <s v="Death Becomes Her"/>
        <s v="Far and Away"/>
        <s v="The Crying Game"/>
        <s v="Howards End"/>
        <s v="Under Siege"/>
        <s v="Deep Cover"/>
        <s v="Single White Female"/>
        <s v="Cool World"/>
        <s v="Glengarry Glen Ross"/>
        <s v="Wayne's World"/>
        <s v="Army of Darkness"/>
        <s v="A River Runs Through It"/>
        <s v="Twin Peaks: Fire Walk with Me"/>
        <s v="Of Mice and Men"/>
        <s v="Beethoven"/>
        <s v="Universal Soldier"/>
        <s v="Buffy the Vampire Slayer"/>
        <s v="Sleepwalkers"/>
        <s v="Chaplin"/>
        <s v="The Lover"/>
        <s v="Home Alone 2: Lost in New York"/>
        <s v="The Hand That Rocks the Cradle"/>
        <s v="Newsies"/>
        <s v="Malcolm X"/>
        <s v="Patriot Games"/>
        <s v="Dead Alive"/>
        <s v="Poison Ivy"/>
        <s v="Sneakers"/>
        <s v="The Lawnmower Man"/>
        <s v="The Player"/>
        <s v="Encino Man"/>
        <s v="White Men Can't Jump"/>
        <s v="Lethal Weapon 3"/>
        <s v="American Me"/>
        <s v="El Mariachi"/>
        <s v="Bitter Moon"/>
        <s v="Pet Sematary II"/>
        <s v="Bad Lieutenant"/>
        <s v="Singles"/>
        <s v="FernGully: The Last Rainforest"/>
        <s v="HouseSitter"/>
        <s v="School Ties"/>
        <s v="Hoffa"/>
        <s v="Juice"/>
        <s v="Damage"/>
        <s v="Man Bites Dog"/>
        <s v="3 Ninjas"/>
        <s v="Hellraiser III: Hell on Earth"/>
        <s v="Body of Evidence"/>
        <s v="Honey, I Blew Up the Kid"/>
        <s v="Captain Ron"/>
        <s v="The Cutting Edge"/>
        <s v="Passenger 57"/>
        <s v="JamÃ³n, JamÃ³n"/>
        <s v="Children of the Corn II: the Final Sacrifice"/>
        <s v="Ladybugs"/>
        <s v="Radio Flyer"/>
        <s v="Strictly Ballroom"/>
        <s v="Raising Cain"/>
        <s v="Orlando"/>
        <s v="Gladiator"/>
        <s v="Split Second"/>
        <s v="Tom and Jerry: The Movie"/>
        <s v="Toys"/>
        <s v="Romper Stomper"/>
        <s v="1492: Conquest of Paradise"/>
        <s v="Pure Country"/>
        <s v="Boomerang"/>
        <s v="The Power of One"/>
        <s v="Dr. Giggles"/>
        <s v="Sidekicks"/>
        <s v="Medicine Man"/>
        <s v="Honeymoon in Vegas"/>
        <s v="Thunderheart"/>
        <s v="Stop! Or My Mom Will Shoot"/>
        <s v="Innocent Blood"/>
        <s v="Unlawful Entry"/>
        <s v="Lorenzo's Oil"/>
        <s v="Final Analysis"/>
        <s v="One False Move"/>
        <s v="Stay Tuned"/>
        <s v="Consenting Adults"/>
        <s v="Fortress"/>
        <s v="Once Upon a Crime..."/>
        <s v="Mom and Dad Save the World"/>
        <s v="Supercop"/>
        <s v="Jennifer 8"/>
        <s v="BÃ©bÃ©'s Kids"/>
        <s v="Memoirs of an Invisible Man"/>
        <s v="Peter's Friends"/>
        <s v="Freejack"/>
        <s v="Como agua para chocolate"/>
        <s v="Leap of Faith"/>
        <s v="Noises Off..."/>
        <s v="Class Act"/>
        <s v="Diggstown"/>
        <s v="Indochine"/>
        <s v="Nemesis"/>
        <s v="Kuffs"/>
        <s v="Shining Through"/>
        <s v="Mo' Money"/>
        <s v="Husbands and Wives"/>
        <s v="Trespass"/>
        <s v="Love Potion No. 9"/>
        <s v="Rapid Fire"/>
        <s v="Wind"/>
        <s v="Hero"/>
        <s v="South Central"/>
        <s v="The Muppet Christmas Carol"/>
        <s v="Un Coeur en Hiver"/>
        <s v="Tokyo Decadence"/>
        <s v="Mr. Baseball"/>
        <s v="Love Crimes"/>
        <s v="Naked Killer"/>
        <s v="CrissCross"/>
        <s v="Waterland"/>
        <s v="The Distinguished Gentleman"/>
        <s v="White Sands"/>
        <s v="Belle Epoque"/>
        <s v="Swoon"/>
        <s v="Knight Moves"/>
        <s v="Light Sleeper"/>
        <s v="A Midnight Clear"/>
        <s v="Bob Roberts"/>
        <s v="Sarafina!"/>
        <s v="For a Lost Soldier"/>
        <s v="In the Soup"/>
        <s v="A Stranger Among Us"/>
        <s v="Where the Day Takes You"/>
        <s v="Passion Fish"/>
        <s v="That Night"/>
        <s v="Gas Food Lodging"/>
        <s v="American Heart"/>
        <s v="The Babe"/>
        <s v="La sentinelle"/>
        <s v="Christopher Columbus: The Discovery"/>
        <s v="Claire of the Moon"/>
        <s v="Prelude to a Kiss"/>
        <s v="The Best Intentions"/>
        <s v="The Public Eye"/>
        <s v="Article 99"/>
        <s v="The Mambo Kings"/>
        <s v="Into the West"/>
        <s v="The Playboys"/>
        <s v="City of Joy"/>
        <s v="Straight Talk"/>
        <s v="Qing shao nian nuo zha"/>
        <s v="Love Field"/>
        <s v="Mr. Saturday Night"/>
        <s v="Twin Dragons"/>
        <s v="Aces: Iron Eagle III"/>
        <s v="The Living End"/>
        <s v="Simple Men"/>
        <s v="Guncrazy"/>
        <s v="Folks!"/>
        <s v="LÃ©olo"/>
        <s v="Night and the City"/>
        <s v="Whispers in the Dark"/>
        <s v="Zebrahead"/>
        <s v="Hyenas"/>
        <s v="A Tale of Winter"/>
        <s v="Man Trouble"/>
        <s v="Laws of Gravity"/>
        <s v="Brain Donors"/>
        <s v="Out on a Limb"/>
        <s v="Tetsuo II: Body Hammer"/>
        <s v="Traces of Red"/>
        <s v="Storyville"/>
        <s v="Rescue Me"/>
        <s v="Map of the Human Heart"/>
        <s v="Ruby Cairo"/>
        <s v="The Waterdance"/>
        <s v="Year of the Comet"/>
        <s v="This Is My Life"/>
        <s v="Mistress"/>
        <s v="Passed Away"/>
        <s v="Blame It on the Bellboy"/>
        <s v="Leaving Normal"/>
        <s v="House of Angels"/>
        <s v="The Long Day Closes"/>
        <s v="Once Upon a Time in China III"/>
        <s v="Shadow of the Wolf"/>
        <s v="The Gun in Betty Lou's Handbag"/>
        <s v="Tombstone"/>
        <s v="The Sandlot"/>
        <s v="Jurassic Park"/>
        <s v="Dazed and Confused"/>
        <s v="Schindler's List"/>
        <s v="True Romance"/>
        <s v="Naked"/>
        <s v="Robin Hood: Men in Tights"/>
        <s v="A Bronx Tale"/>
        <s v="What's Eating Gilbert Grape"/>
        <s v="Hocus Pocus"/>
        <s v="Carlito's Way"/>
        <s v="Mrs. Doubtfire"/>
        <s v="The Fugitive"/>
        <s v="Demolition Man"/>
        <s v="Dennis the Menace"/>
        <s v="Falling Down"/>
        <s v="The Pelican Brief"/>
        <s v="The Firm"/>
        <s v="Last Action Hero"/>
        <s v="Sister Act 2: Back in the Habit"/>
        <s v="Groundhog Day"/>
        <s v="Philadelphia"/>
        <s v="Super Mario Bros."/>
        <s v="Sleepless in Seattle"/>
        <s v="Cliffhanger"/>
        <s v="The Piano"/>
        <s v="The Nightmare Before Christmas"/>
        <s v="Rookie of the Year"/>
        <s v="Blood In, Blood Out"/>
        <s v="In the Name of the Father"/>
        <s v="Alive"/>
        <s v="Addams Family Values"/>
        <s v="Indecent Proposal"/>
        <s v="In the Line of Fire"/>
        <s v="The Age of Innocence"/>
        <s v="Menace II Society"/>
        <s v="Gettysburg"/>
        <s v="The Three Musketeers"/>
        <s v="Homeward Bound: The Incredible Journey"/>
        <s v="The Secret Garden"/>
        <s v="Free Willy"/>
        <s v="RoboCop 3"/>
        <s v="The Remains of the Day"/>
        <s v="Hard Target"/>
        <s v="Fire in the Sky"/>
        <s v="Cool Runnings"/>
        <s v="Dave"/>
        <s v="Kalifornia"/>
        <s v="Benny &amp; Joon"/>
        <s v="Sliver"/>
        <s v="Rudy"/>
        <s v="Coneheads"/>
        <s v="So I Married an Axe Murderer"/>
        <s v="Hot Shots! Part Deux"/>
        <s v="Much Ado About Nothing"/>
        <s v="The Crush"/>
        <s v="Loaded Weapon 1"/>
        <s v="This Boy's Life"/>
        <s v="Three Colors: Blue"/>
        <s v="Grumpy Old Men"/>
        <s v="A Perfect World"/>
        <s v="Leprechaun"/>
        <s v="Malice"/>
        <s v="What's Love Got to Do with It"/>
        <s v="Short Cuts"/>
        <s v="Son in Law"/>
        <s v="Striking Distance"/>
        <s v="Return of the Living Dead III"/>
        <s v="Searching for Bobby Fischer"/>
        <s v="Jason Goes to Hell: the Final Friday"/>
        <s v="Matinee"/>
        <s v="The Good Son"/>
        <s v="The Beverly Hillbillies"/>
        <s v="Beethoven's 2nd"/>
        <s v="Killing Zoe"/>
        <s v="Cronos"/>
        <s v="Geronimo: An American Legend"/>
        <s v="Wayne's World 2"/>
        <s v="Point of No Return"/>
        <s v="Boxing Helena"/>
        <s v="Romeo Is Bleeding"/>
        <s v="Rising Sun"/>
        <s v="For Love or Money"/>
        <s v="Teenage Mutant Ninja Turtles III"/>
        <s v="Body Snatchers"/>
        <s v="Stalingrad"/>
        <s v="Airborne"/>
        <s v="The Thing Called Love"/>
        <s v="The Vanishing"/>
        <s v="The House of the Spirits"/>
        <s v="Undercover Blues"/>
        <s v="Little Buddha"/>
        <s v="Dragon"/>
        <s v="Poetic Justice"/>
        <s v="The Joy Luck Club"/>
        <s v="The Cement Garden"/>
        <s v="Untamed Heart"/>
        <s v="Batman: Mask of the Phantasm"/>
        <s v="Freaked"/>
        <s v="Swing Kids"/>
        <s v="Heart and Souls"/>
        <s v="Needful Things"/>
        <s v="Ruby in Paradise"/>
        <s v="Six Degrees of Separation"/>
        <s v="The Man Without a Face"/>
        <s v="Farewell My Concubine"/>
        <s v="Sniper"/>
        <s v="Judgment Night"/>
        <s v="Shadowlands"/>
        <s v="Arizona Dream"/>
        <s v="Nowhere to Run"/>
        <s v="King of the Hill"/>
        <s v="Mad Dog and Glory"/>
        <s v="We're Back! A Dinosaur's Story"/>
        <s v="Red Rock West"/>
        <s v="The Program"/>
        <s v="Ghost in the Machine"/>
        <s v="Fearless"/>
        <s v="Manhattan Murder Mystery"/>
        <s v="Surf Ninjas"/>
        <s v="Weekend at Bernie's II"/>
        <s v="Les visiteurs"/>
        <s v="The Adventures of Huck Finn"/>
        <s v="Made in America"/>
        <s v="M. Butterfly"/>
        <s v="The Dark Half"/>
        <s v="Only the Strong"/>
        <s v="My Life"/>
        <s v="Mi vida loca"/>
        <s v="Look Who's Talking Now"/>
        <s v="The Meteor Man"/>
        <s v="Fatal Instinct"/>
        <s v="CB4"/>
        <s v="Calendar Girl"/>
        <s v="Heaven &amp; Earth"/>
        <s v="Indian Summer"/>
        <s v="Once Upon a Forest"/>
        <s v="Posse"/>
        <s v="Flesh and Bone"/>
        <s v="Sommersby"/>
        <s v="Even Cowgirls Get the Blues"/>
        <s v="Life with Mikey"/>
        <s v="Best of the Best II"/>
        <s v="The Thief and the Cobbler"/>
        <s v="My Boyfriend's Back"/>
        <s v="Warlock: The Armageddon"/>
        <s v="The Scent of Green Papaya"/>
        <s v="Kika"/>
        <s v="Wide Sargasso Sea"/>
        <s v="Iron Monkey"/>
        <s v="Mr. Nanny"/>
        <s v="The Real McCoy"/>
        <s v="3 Ninjas: Knuckle Up"/>
        <s v="Father Hood"/>
        <s v="Faraway, So Close!"/>
        <s v="Dangerous Game"/>
        <s v="Deadfall"/>
        <s v="A Home of Our Own"/>
        <s v="A Far Off Place"/>
        <s v="Guilty as Sin"/>
        <s v="The Wedding Banquet"/>
        <s v="Another Stakeout"/>
        <s v="Aspen Extreme"/>
        <s v="Suture"/>
        <s v="Blink"/>
        <s v="Where the Rivers Flow North"/>
        <s v="Sugar Hill"/>
        <s v="Man's Best Friend"/>
        <s v="Mr. Jones"/>
        <s v="Carnosaur"/>
        <s v="Mr. Wonderful"/>
        <s v="Cop &amp; Â½"/>
        <s v="Madadayo"/>
        <s v="Caro diario"/>
        <s v="Jack the Bear"/>
        <s v="Money for Nothing"/>
        <s v="Naked in New York"/>
        <s v="Son of the Pink Panther"/>
        <s v="Jung on zo"/>
        <s v="Totally F***ed Up"/>
        <s v="Bodies, Rest &amp; Motion"/>
        <s v="House of Cards"/>
        <s v="Bhaji on the Beach"/>
        <s v="Silent Tongue"/>
        <s v="Amos &amp; Andrew"/>
        <s v="Splitting Heirs"/>
        <s v="Born Yesterday"/>
        <s v="Mother's Boys"/>
        <s v="The Nutcracker"/>
        <s v="Philadelphia Experiment II"/>
        <s v="Blue"/>
        <s v="Fear of a Black Hat"/>
        <s v="Ed and His Dead Mother"/>
        <s v="A Dangerous Woman"/>
        <s v="Josh and S.A.M."/>
        <s v="Ethan Frome"/>
        <s v="The Night We Never Met"/>
        <s v="The Shawshank Redemption"/>
        <s v="Pulp Fiction"/>
        <s v="Forrest Gump"/>
        <s v="LÃ©on: The Professional"/>
        <s v="True Lies"/>
        <s v="The Lion King"/>
        <s v="The Mask"/>
        <s v="Speed"/>
        <s v="Stargate"/>
        <s v="The Little Rascals"/>
        <s v="Dumb and Dumber"/>
        <s v="Legends of the Fall"/>
        <s v="Natural Born Killers"/>
        <s v="The Crow"/>
        <s v="Interview with the Vampire: the Vampire Chronicles"/>
        <s v="Four Weddings and a Funeral"/>
        <s v="The Flintstones"/>
        <s v="Ace Ventura: Pet Detective"/>
        <s v="Little Women"/>
        <s v="Street Fighter"/>
        <s v="Chungking Express"/>
        <s v="Clear and Present Danger"/>
        <s v="D2: The Mighty Ducks"/>
        <s v="Heavenly Creatures"/>
        <s v="Clerks"/>
        <s v="Camp Nowhere"/>
        <s v="Maverick"/>
        <s v="Wyatt Earp"/>
        <s v="The Last Seduction"/>
        <s v="The Adventures of Priscilla, Queen of the Desert"/>
        <s v="Little Giants"/>
        <s v="Ed Wood"/>
        <s v="Star Trek: Generations"/>
        <s v="Disclosure"/>
        <s v="Angels in the Outfield"/>
        <s v="In the Mouth of Madness"/>
        <s v="Richie Rich"/>
        <s v="Beverly Hills Cop III"/>
        <s v="Reality Bites"/>
        <s v="Naked Gun 33 1/3: the Final Insult"/>
        <s v="Sirens"/>
        <s v="Three Colors: Red"/>
        <s v="Junior"/>
        <s v="New Nightmare"/>
        <s v="Baby's Day Out"/>
        <s v="The River Wild"/>
        <s v="Airheads"/>
        <s v="Texas Chainsaw Massacre: The Next Generation"/>
        <s v="The Next Karate Kid"/>
        <s v="Blown Away"/>
        <s v="Color of Night"/>
        <s v="North"/>
        <s v="Muriel's Wedding"/>
        <s v="The Client"/>
        <s v="Blank Check"/>
        <s v="It Could Happen to You"/>
        <s v="Only You"/>
        <s v="Once Were Warriors"/>
        <s v="Wolf"/>
        <s v="Mary Shelley's Frankenstein"/>
        <s v="Exit to Eden"/>
        <s v="The Jungle Book"/>
        <s v="The Hudsucker Proxy"/>
        <s v="Timecop"/>
        <s v="The Santa Clause"/>
        <s v="The Specialist"/>
        <s v="The Pagemaster"/>
        <s v="Shallow Grave"/>
        <s v="Serial Mom"/>
        <s v="Bad Girls"/>
        <s v="The Shadow"/>
        <s v="When a Man Loves a Woman"/>
        <s v="Blue Sky"/>
        <s v="Quiz Show"/>
        <s v="Surviving the Game"/>
        <s v="My Father the Hero"/>
        <s v="Nell"/>
        <s v="Three Colors: White"/>
        <s v="My Girl 2"/>
        <s v="Chasers"/>
        <s v="The Getaway"/>
        <s v="Major League II"/>
        <s v="Torment"/>
        <s v="Don Juan DeMarco"/>
        <s v="Exotica"/>
        <s v="Clifford"/>
        <s v="Thumbelina"/>
        <s v="Double Dragon"/>
        <s v="Death and the Maiden"/>
        <s v="PCU"/>
        <s v="The Postman"/>
        <s v="8 Seconds"/>
        <s v="The Madness of King George"/>
        <s v="Of Love and Shadows"/>
        <s v="Wagons East"/>
        <s v="The Secret of Roan Inish"/>
        <s v="Above the Rim"/>
        <s v="Greedy"/>
        <s v="With Honors"/>
        <s v="Police Academy: Mission to Moscow"/>
        <s v="Little Big League"/>
        <s v="On Deadly Ground"/>
        <s v="Ready to Wear"/>
        <s v="Bullets Over Broadway"/>
        <s v="Queen Margot"/>
        <s v="Crooklyn"/>
        <s v="Spanking the Monkey"/>
        <s v="The Legend of Drunken Master"/>
        <s v="Intersection"/>
        <s v="Sister My Sister"/>
        <s v="Miracle on 34th Street"/>
        <s v="The Swan Princess"/>
        <s v="Threesome"/>
        <s v="The War"/>
        <s v="The Chase"/>
        <s v="Milk Money"/>
        <s v="Renaissance Man"/>
        <s v="S.F.W."/>
        <s v="Jason's Lyric"/>
        <s v="Immortal Beloved"/>
        <s v="Eat Drink Man Woman"/>
        <s v="Blue Chips"/>
        <s v="The Cowboy Way"/>
        <s v="No Escape"/>
        <s v="The Road to Wellville"/>
        <s v="Andre"/>
        <s v="Highlander: The Final Dimension"/>
        <s v="Cemetery Man"/>
        <s v="Death Machine"/>
        <s v="Ashes of Time"/>
        <s v="Brainscan"/>
        <s v="Cabin Boy"/>
        <s v="Guarding Tess"/>
        <s v="Black Beauty"/>
        <s v="Iron Will"/>
        <s v="Drop Zone"/>
        <s v="Through the Olive Trees"/>
        <s v="To Live"/>
        <s v="In the Army Now"/>
        <s v="Trapped in Paradise"/>
        <s v="Death Wish: The Face of Death"/>
        <s v="City Slickers II: the Legend of Curly's Gold"/>
        <s v="Corrina, Corrina"/>
        <s v="The Ref"/>
        <s v="I.Q."/>
        <s v="3 Ninjas Kick Back"/>
        <s v="It's Pat: the Movie"/>
        <s v="The Favor"/>
        <s v="The Paper"/>
        <s v="Terminal Velocity"/>
        <s v="China Moon"/>
        <s v="Cops and Robbersons"/>
        <s v="Little Odessa"/>
        <s v="Lassie"/>
        <s v="Monkey Trouble"/>
        <s v="Fresh"/>
        <s v="The Puppet Masters"/>
        <s v="The Scout"/>
        <s v="Backbeat"/>
        <s v="Leprechaun 2"/>
        <s v="Love Affair"/>
        <s v="Mixed Nuts"/>
        <s v="Silent Fall"/>
        <s v="House Party 3"/>
        <s v="The Air Up There"/>
        <s v="Sleep with Me"/>
        <s v="Princess Caraboo"/>
        <s v="A Low Down Dirty Shame"/>
        <s v="Lightning Jack"/>
        <s v="A Pure Formality"/>
        <s v="Swimming with Sharks"/>
        <s v="I Love Trouble"/>
        <s v="A Troll in Central Park"/>
        <s v="Mosquito"/>
        <s v="Blankman"/>
        <s v="Trading Mom"/>
        <s v="A Simple Twist of Fate"/>
        <s v="Farinelli"/>
        <s v="Priest"/>
        <s v="Mrs. Parker and the Vicious Circle"/>
        <s v="Barcelona"/>
        <s v="Pred dozhdot"/>
        <s v="Burnt by the Sun"/>
        <s v="War of the Buttons"/>
        <s v="There Goes My Baby"/>
        <s v="The Sum of Us"/>
        <s v="Radioland Murders"/>
        <s v="The Inkwell"/>
        <s v="Being Human"/>
        <s v="Jimmy Hollywood"/>
        <s v="Holy Matrimony"/>
        <s v="Tom &amp; Viv"/>
        <s v="Squanto: A Warrior's Tale"/>
        <s v="My Summer Story"/>
        <s v="Getting Even with Dad"/>
        <s v="River of Grass"/>
        <s v="Rapa Nui"/>
        <s v="The Browning Version"/>
        <s v="Cobb"/>
        <s v="Clueless"/>
        <s v="Se7en"/>
        <s v="Braveheart"/>
        <s v="Apollo 13"/>
        <s v="The Usual Suspects"/>
        <s v="Jumanji"/>
        <s v="Casino"/>
        <s v="Congo"/>
        <s v="Batman Forever"/>
        <s v="Kids"/>
        <s v="Toy Story"/>
        <s v="Desperado"/>
        <s v="Die Hard with a Vengeance"/>
        <s v="Mortal Kombat"/>
        <s v="Mallrats"/>
        <s v="12 Monkeys"/>
        <s v="Leaving Las Vegas"/>
        <s v="Showgirls"/>
        <s v="Before Sunrise"/>
        <s v="Friday"/>
        <s v="Sense and Sensibility"/>
        <s v="Waterworld"/>
        <s v="The Basketball Diaries"/>
        <s v="Billy Madison"/>
        <s v="Mighty Morphin Power Rangers: The Movie"/>
        <s v="GoldenEye"/>
        <s v="Species"/>
        <s v="Outbreak"/>
        <s v="Four Rooms"/>
        <s v="Empire Records"/>
        <s v="The Quick and the Dead"/>
        <s v="Hackers"/>
        <s v="La Haine"/>
        <s v="Casper"/>
        <s v="To Wong Foo Thanks for Everything, Julie Newmar"/>
        <s v="Heavyweights"/>
        <s v="Tank Girl"/>
        <s v="Now and Then"/>
        <s v="Pocahontas"/>
        <s v="A Goofy Movie"/>
        <s v="Dangerous Minds"/>
        <s v="Crimson Tide"/>
        <s v="To Die For"/>
        <s v="Sabrina"/>
        <s v="Ghost in the Shell"/>
        <s v="While You Were Sleeping"/>
        <s v="Get Shorty"/>
        <s v="Tommy Boy"/>
        <s v="Babe"/>
        <s v="Dead Man Walking"/>
        <s v="The Brady Bunch Movie"/>
        <s v="Johnny Mnemonic"/>
        <s v="Just Cause"/>
        <s v="The Bridges of Madison County"/>
        <s v="Strange Days"/>
        <s v="Cutthroat Island"/>
        <s v="Judge Dredd"/>
        <s v="The City of Lost Children"/>
        <s v="Copycat"/>
        <s v="Major Payne"/>
        <s v="Powder"/>
        <s v="A Little Princess"/>
        <s v="The American President"/>
        <s v="Under Siege 2: Dark Territory"/>
        <s v="Higher Learning"/>
        <s v="Mr. Holland's Opus"/>
        <s v="The Prophecy"/>
        <s v="Dead Man"/>
        <s v="Ace Ventura: When Nature Calls"/>
        <s v="Dolores Claiborne"/>
        <s v="First Knight"/>
        <s v="Jade"/>
        <s v="The Big Green"/>
        <s v="Virtuosity"/>
        <s v="Halloween: The Curse of Michael Myers"/>
        <s v="Father of the Bride Part II"/>
        <s v="Assassins"/>
        <s v="French Kiss"/>
        <s v="A Walk in the Clouds"/>
        <s v="Rob Roy"/>
        <s v="Dead Presidents"/>
        <s v="The Baby-Sitters Club"/>
        <s v="Waiting to Exhale"/>
        <s v="Welcome to the Dollhouse"/>
        <s v="The Indian in the Cupboard"/>
        <s v="Rumble in the Bronx"/>
        <s v="Devil in a Blue Dress"/>
        <s v="How to Make an American Quilt"/>
        <s v="Kicking and Screaming"/>
        <s v="Tales from the Crypt: Demon Knight"/>
        <s v="The Net"/>
        <s v="Living in Oblivion"/>
        <s v="Dracula: Dead and Loving It"/>
        <s v="Tom and Huck"/>
        <s v="Village of the Damned"/>
        <s v="Wild Bill"/>
        <s v="Grumpier Old Men"/>
        <s v="Boys on the Side"/>
        <s v="Tales from the Hood"/>
        <s v="Money Train"/>
        <s v="Candyman: Farewell to the Flesh"/>
        <s v="The Crossing Guard"/>
        <s v="Man of the House"/>
        <s v="Nixon"/>
        <s v="Hideaway"/>
        <s v="When Night Is Falling"/>
        <s v="Underground"/>
        <s v="Mighty Aphrodite"/>
        <s v="Balto"/>
        <s v="Total Eclipse"/>
        <s v="Fair Game"/>
        <s v="Lord of Illusions"/>
        <s v="The Scarlet Letter"/>
        <s v="Nick of Time"/>
        <s v="Senior Trip"/>
        <s v="Free Willy 2: The Adventure Home"/>
        <s v="Things to Do in Denver When You're Dead"/>
        <s v="The Doom Generation"/>
        <s v="Nine Months"/>
        <s v="Safe"/>
        <s v="Circle of Friends"/>
        <s v="Canadian Bacon"/>
        <s v="Screamers"/>
        <s v="Vampire in Brooklyn"/>
        <s v="Murder in the First"/>
        <s v="Richard III"/>
        <s v="The Day of the Beast"/>
        <s v="A Kid in King Arthur's Court"/>
        <s v="Othello"/>
        <s v="Gold Diggers: The Secret of Bear Mountain"/>
        <s v="Clockers"/>
        <s v="Smoke"/>
        <s v="Something to Talk About"/>
        <s v="Tall Tale"/>
        <s v="Kiss of Death"/>
        <s v="Delta of Venus"/>
        <s v="Heavy"/>
        <s v="Home for the Holidays"/>
        <s v="Angels and Insects"/>
        <s v="The Cure"/>
        <s v="The Horseman on the Roof"/>
        <s v="Forget Paris"/>
        <s v="Mad Love"/>
        <s v="The Hunted"/>
        <s v="Restoration"/>
        <s v="Al di lÃ  delle nuvole"/>
        <s v="My Family"/>
        <s v="The Brothers McMullen"/>
        <s v="The Last Supper"/>
        <s v="Bushwhacked"/>
        <s v="La CÃ©rÃ©monie"/>
        <s v="The Addiction"/>
        <s v="Last of the Dogmen"/>
        <s v="The Englishman Who Went Up a Hill But Came Down a Mountain"/>
        <s v="Jack &amp; Sarah"/>
        <s v="The Flower of My Secret"/>
        <s v="Blue in the Face"/>
        <s v="Bye Bye Love"/>
        <s v="The Mangler"/>
        <s v="Jeffrey"/>
        <s v="Angus"/>
        <s v="Party Girl"/>
        <s v="Operation Dumbo Drop"/>
        <s v="Losing Isaiah"/>
        <s v="The Underneath"/>
        <s v="The Pebble and the Penguin"/>
        <s v="Fluke"/>
        <s v="Houseguest"/>
        <s v="Bad Company"/>
        <s v="The White Balloon"/>
        <s v="Georgia"/>
        <s v="Land and Freedom"/>
        <s v="White Man's Burden"/>
        <s v="Never Talk to Strangers"/>
        <s v="Top Dog"/>
        <s v="The Incredibly True Adventure of Two Girls in Love"/>
        <s v="Jury Duty"/>
        <s v="Rumpelstiltskin"/>
        <s v="An Awfully Big Adventure"/>
        <s v="To vlemma tou Odyssea"/>
        <s v="Dr. Jekyll and Ms. Hyde"/>
        <s v="Jefferson in Paris"/>
        <s v="Three Wishes"/>
        <s v="Far from Home: the Adventures of Yellow Dog"/>
        <s v="New Jersey Drive"/>
        <s v="The Star Maker"/>
        <s v="La fille seule"/>
        <s v="Magic in the Water"/>
        <s v="Miami Rhapsody"/>
        <s v="Antonia's Line"/>
        <s v="Rough Magic"/>
        <s v="Beyond Rangoon"/>
        <s v="The Amazing Panda Adventure"/>
        <s v="Nelly &amp; Monsieur Arnaud"/>
        <s v="The Walking Dead"/>
        <s v="Panther"/>
        <s v="Space Jam"/>
        <s v="Romeo + Juliet"/>
        <s v="Sleepers"/>
        <s v="From Dusk Till Dawn"/>
        <s v="Fargo"/>
        <s v="Mission: Impossible"/>
        <s v="Matilda"/>
        <s v="Trainspotting"/>
        <s v="Twister"/>
        <s v="Happy Gilmore"/>
        <s v="101 Dalmatians"/>
        <s v="Crash"/>
        <s v="Jerry Maguire"/>
        <s v="The Rock"/>
        <s v="A Time to Kill"/>
        <s v="The Craft"/>
        <s v="Primal Fear"/>
        <s v="Mars Attacks!"/>
        <s v="The English Patient"/>
        <s v="The Long Kiss Goodnight"/>
        <s v="Fear"/>
        <s v="Bottle Rocket"/>
        <s v="Stealing Beauty"/>
        <s v="Bound"/>
        <s v="Sling Blade"/>
        <s v="The Mirror Has Two Faces"/>
        <s v="The Birdcage"/>
        <s v="That Thing You Do!"/>
        <s v="The Island of Dr. Moreau"/>
        <s v="Kingpin"/>
        <s v="The Hunchback of Notre Dame"/>
        <s v="The Frighteners"/>
        <s v="Eraser"/>
        <s v="Striptease"/>
        <s v="Star Trek: First Contact"/>
        <s v="Swingers"/>
        <s v="Escape from L.A."/>
        <s v="Beautiful Girls"/>
        <s v="The Cable Guy"/>
        <s v="Don't Be a Menace to South Central While Drinking Your Juice in the Hood"/>
        <s v="Thinner"/>
        <s v="Hard Eight"/>
        <s v="The Nutty Professor"/>
        <s v="Big Night"/>
        <s v="The Ghost and the Darkness"/>
        <s v="Courage Under Fire"/>
        <s v="The First Wives Club"/>
        <s v="Set It Off"/>
        <s v="James and the Giant Peach"/>
        <s v="DragonHeart"/>
        <s v="Executive Decision"/>
        <s v="Bio-Dome"/>
        <s v="Jack"/>
        <s v="White Squall"/>
        <s v="D3: The Mighty Ducks"/>
        <s v="Broken Arrow"/>
        <s v="Emma"/>
        <s v="Chain Reaction"/>
        <s v="Kama Sutra: A Tale of Love"/>
        <s v="The Crucible"/>
        <s v="Pusher"/>
        <s v="Waiting for Guffman"/>
        <s v="Secrets &amp; Lies"/>
        <s v="Daylight"/>
        <s v="Last Man Standing"/>
        <s v="The Arrival"/>
        <s v="Ransom"/>
        <s v="Beavis and Butt-Head Do America"/>
        <s v="Fly Away Home"/>
        <s v="Tin Cup"/>
        <s v="Barb Wire"/>
        <s v="Breaking the Waves"/>
        <s v="The Phantom"/>
        <s v="The Fan"/>
        <s v="Eye for an Eye"/>
        <s v="2 Days in the Valley"/>
        <s v="Trees Lounge"/>
        <s v="The People vs. Larry Flynt"/>
        <s v="Freeway"/>
        <s v="Kazaam"/>
        <s v="Down Periscope"/>
        <s v="Michael"/>
        <s v="Mulholland Falls"/>
        <s v="Jingle All the Way"/>
        <s v="She's the One"/>
        <s v="Brassed Off"/>
        <s v="Shine"/>
        <s v="Black Sheep"/>
        <s v="Maximum Risk"/>
        <s v="One Fine Day"/>
        <s v="Lone Star"/>
        <s v="Michael Collins"/>
        <s v="Phenomenon"/>
        <s v="Harriet the Spy"/>
        <s v="Flipper"/>
        <s v="Evita"/>
        <s v="Diabolique"/>
        <s v="Bordello of Blood"/>
        <s v="Spy Hard"/>
        <s v="The Substitute"/>
        <s v="Marvin's Room"/>
        <s v="Multiplicity"/>
        <s v="House Arrest"/>
        <s v="Everyone Says I Love You"/>
        <s v="A Very Brady Sequel"/>
        <s v="The Crow: City of Angels"/>
        <s v="Basquiat"/>
        <s v="The Quest"/>
        <s v="Muppet Treasure Island"/>
        <s v="Hellraiser: Bloodline"/>
        <s v="Manny &amp; Lo"/>
        <s v="Beautiful Thing"/>
        <s v="The Chamber"/>
        <s v="Blood and Wine"/>
        <s v="Jude"/>
        <s v="Bulletproof"/>
        <s v="Mad Dog Time"/>
        <s v="Irma Vep"/>
        <s v="Mrs. Winterbourne"/>
        <s v="The Portrait of a Lady"/>
        <s v="Foxfire"/>
        <s v="The Glimmer Man"/>
        <s v="Up Close &amp; Personal"/>
        <s v="The Juror"/>
        <s v="Flirting with Disaster"/>
        <s v="Homeward Bound II: Lost in San Francisco"/>
        <s v="Joe's Apartment"/>
        <s v="Ghosts of Mississippi"/>
        <s v="A Summer's Tale"/>
        <s v="The Preacher's Wife"/>
        <s v="Jane Eyre"/>
        <s v="If Lucy Fell"/>
        <s v="SubUrbia"/>
        <s v="First Strike"/>
        <s v="Bad Moon"/>
        <s v="Dunston Checks In"/>
        <s v="Carpool"/>
        <s v="The Daytrippers"/>
        <s v="Before and After"/>
        <s v="Citizen Ruth"/>
        <s v="Extreme Measures"/>
        <s v="Female Perversions"/>
        <s v="A Thin Line Between Love and Hate"/>
        <s v="Kissed"/>
        <s v="The Truth About Cats &amp; Dogs"/>
        <s v="The Whole Wide World"/>
        <s v="Dear God"/>
        <s v="Bed of Roses"/>
        <s v="The Pallbearer"/>
        <s v="Lawnmower Man 2: Beyond Cyberspace"/>
        <s v="A Family Thing"/>
        <s v="Curdled"/>
        <s v="First Kid"/>
        <s v="Eddie"/>
        <s v="Feeling Minnesota"/>
        <s v="The Pillow Book"/>
        <s v="City Hall"/>
        <s v="Night Falls on Manhattan"/>
        <s v="The Great White Hype"/>
        <s v="Twelfth Night"/>
        <s v="Mary Reilly"/>
        <s v="My Fellow Americans"/>
        <s v="Sgt. Bilko"/>
        <s v="Heaven's Prisoners"/>
        <s v="Caught"/>
        <s v="I Shot Andy Warhol"/>
        <s v="The Sunchaser"/>
        <s v="All Dogs Go to Heaven 2"/>
        <s v="Girl 6"/>
        <s v="The Evening Star"/>
        <s v="Larger Than Life"/>
        <s v="Head Above Water"/>
        <s v="Two If by Sea"/>
        <s v="The Stupids"/>
        <s v="The Funeral"/>
        <s v="Kids in the Hall: Brain Candy"/>
        <s v="High School High"/>
        <s v="Schizopolis"/>
        <s v="The Van"/>
        <s v="Alaska"/>
        <s v="Moll Flanders"/>
        <s v="The Associate"/>
        <s v="Shiloh"/>
        <s v="In Love and War"/>
        <s v="Surviving Picasso"/>
        <s v="Kansas City"/>
        <s v="Mr. Wrong"/>
        <s v="Fled"/>
        <s v="Infinity"/>
        <s v="Unforgettable"/>
        <s v="Bloodsport 2"/>
        <s v="Phat Beach"/>
        <s v="Last Dance"/>
        <s v="Grace of My Heart"/>
        <s v="Celtic Pride"/>
        <s v="Ed"/>
        <s v="The Game"/>
        <s v="Boogie Nights"/>
        <s v="Titanic"/>
        <s v="The Fifth Element"/>
        <s v="Austin Powers: International Man of Mystery"/>
        <s v="Lolita"/>
        <s v="Good Will Hunting"/>
        <s v="Starship Troopers"/>
        <s v="The Devil's Advocate"/>
        <s v="Con Air"/>
        <s v="Jackie Brown"/>
        <s v="L.A. Confidential"/>
        <s v="Life Is Beautiful"/>
        <s v="Contact"/>
        <s v="Men in Black"/>
        <s v="Home Alone 3"/>
        <s v="Air Force One"/>
        <s v="Batman &amp; Robin"/>
        <s v="Event Horizon"/>
        <s v="Dante's Peak"/>
        <s v="The Lost World: Jurassic Park"/>
        <s v="Princess Mononoke"/>
        <s v="Scream 2"/>
        <s v="Face/Off"/>
        <s v="As Good as It Gets"/>
        <s v="Gattaca"/>
        <s v="The Rainmaker"/>
        <s v="I Know What You Did Last Summer"/>
        <s v="Alien: Resurrection"/>
        <s v="Cube"/>
        <s v="Liar Liar"/>
        <s v="Donnie Brasco"/>
        <s v="George of the Jungle"/>
        <s v="Anastasia"/>
        <s v="Fools Rush In"/>
        <s v="Midnight in the Garden of Good and Evil"/>
        <s v="Good Burger"/>
        <s v="Perfect Blue"/>
        <s v="The Edge"/>
        <s v="My Best Friend's Wedding"/>
        <s v="Anaconda"/>
        <s v="Tomorrow Never Dies"/>
        <s v="Speed 2: Cruise Control"/>
        <s v="The Saint"/>
        <s v="Lost Highway"/>
        <s v="The Full Monty"/>
        <s v="Spawn"/>
        <s v="Romy and Michele's High School Reunion"/>
        <s v="Seven Years in Tibet"/>
        <s v="Cop Land"/>
        <s v="Gummo"/>
        <s v="In &amp; Out"/>
        <s v="Wilde"/>
        <s v="Chasing Amy"/>
        <s v="U Turn"/>
        <s v="Conspiracy Theory"/>
        <s v="Breakdown"/>
        <s v="G.I. Jane"/>
        <s v="The Jackal"/>
        <s v="Kiss the Girls"/>
        <s v="Vegas Vacation"/>
        <s v="The Devil's Own"/>
        <s v="Amistad"/>
        <s v="Mimic"/>
        <s v="Fierce Creatures"/>
        <s v="Grosse Pointe Blank"/>
        <s v="Mortal Kombat: Annihilation"/>
        <s v="Spice World"/>
        <s v="Selena"/>
        <s v="Happy Together"/>
        <s v="The Borrowers"/>
        <s v="The Peacemaker"/>
        <s v="Volcano"/>
        <s v="Clockwatchers"/>
        <s v="Mousehunt"/>
        <s v="Inventing the Abbotts"/>
        <s v="Open Your Eyes"/>
        <s v="Beverly Hills Ninja"/>
        <s v="Murder at 1600"/>
        <s v="Flubber"/>
        <s v="Orgazmo"/>
        <s v="The Ice Storm"/>
        <s v="Soul Food"/>
        <s v="Children of Heaven"/>
        <s v="Double Team"/>
        <s v="The Relic"/>
        <s v="An American Werewolf in Paris"/>
        <s v="Bean"/>
        <s v="Wag the Dog"/>
        <s v="Taste of Cherry"/>
        <s v="Absolute Power"/>
        <s v="Wishmaster"/>
        <s v="Jungle 2 Jungle"/>
        <s v="B*A*P*S"/>
        <s v="Private Parts"/>
        <s v="The Boxer"/>
        <s v="Picture Perfect"/>
        <s v="Money Talks"/>
        <s v="The Sweet Hereafter"/>
        <s v="RocketMan"/>
        <s v="Switchback"/>
        <s v="Wild America"/>
        <s v="Nothing to Lose"/>
        <s v="Steel"/>
        <s v="Eve's Bayou"/>
        <s v="Kundun"/>
        <s v="Cure"/>
        <s v="Live Flesh"/>
        <s v="Fire Down Below"/>
        <s v="Air Bud"/>
        <s v="The Opposite of Sex"/>
        <s v="For Richer or Poorer"/>
        <s v="The Castle"/>
        <s v="Turbo: A Power Rangers Movie"/>
        <s v="Rosewood"/>
        <s v="Addicted to Love"/>
        <s v="Metro"/>
        <s v="Red Corner"/>
        <s v="Affliction"/>
        <s v="Love Jones"/>
        <s v="A Thousand Acres"/>
        <s v="Nowhere"/>
        <s v="Hoodlum"/>
        <s v="Excess Baggage"/>
        <s v="The Man Who Knew Too Little"/>
        <s v="The Beautician and the Beast"/>
        <s v="Suicide Kings"/>
        <s v="City of Industry"/>
        <s v="Bent"/>
        <s v="One Eight Seven"/>
        <s v="Mrs. Brown"/>
        <s v="Deconstructing Harry"/>
        <s v="A Life Less Ordinary"/>
        <s v="Fireworks"/>
        <s v="Insomnia"/>
        <s v="Booty Call"/>
        <s v="Nightwatch"/>
        <s v="The Night Flier"/>
        <s v="Kull the Conqueror"/>
        <s v="The Spanish Prisoner"/>
        <s v="The Pest"/>
        <s v="The Wings of the Dove"/>
        <s v="Warriors of Virtue"/>
        <s v="Gridlock'd"/>
        <s v="FairyTale: A True Story"/>
        <s v="The Apostle"/>
        <s v="Still Breathing"/>
        <s v="Mr. Nice Guy"/>
        <s v="That Darn Cat"/>
        <s v="Anna Karenina"/>
        <s v="Ulee's Gold"/>
        <s v="Prefontaine"/>
        <s v="Cats Don't Dance"/>
        <s v="Turbulence"/>
        <s v="One Night Stand"/>
        <s v="Paradise Road"/>
        <s v="Trojan War"/>
        <s v="Mr. Magoo"/>
        <s v="Fathers' Day"/>
        <s v="Lawn Dogs"/>
        <s v="Two Girls and a Guy"/>
        <s v="Free Willy 3: The Rescue"/>
        <s v="Knockin' on Heaven's Door"/>
        <s v="The House of Yes"/>
        <s v="She's So Lovely"/>
        <s v="Twin Town"/>
        <s v="Leave It to Beaver"/>
        <s v="A Simple Wish"/>
        <s v="Going All the Way"/>
        <s v="Star Kid"/>
        <s v="Plump Fiction"/>
        <s v="The Last Time I Committed Suicide"/>
        <s v="Out to Sea"/>
        <s v="Gone Fishin'"/>
        <s v="Gang Related"/>
        <s v="Most Wanted"/>
        <s v="8 Heads in a Duffel Bag"/>
        <s v="The Sixth Man"/>
        <s v="Firelight"/>
        <s v="Masterminds"/>
        <s v="The Real Blonde"/>
        <s v="The Assignment"/>
        <s v="Eight Days a Week"/>
        <s v="Welcome to Sarajevo"/>
        <s v="Swept from the Sea"/>
        <s v="Playing God"/>
        <s v="In the Company of Men"/>
        <s v="Hugo Pool"/>
        <s v="How to Be a Player"/>
        <s v="The Locusts"/>
        <s v="Mr. Jealousy"/>
        <s v="McHale's Navy"/>
        <s v="Oscar and Lucinda"/>
        <s v="Smilla's Sense of Snow"/>
        <s v="Trial and Error"/>
        <s v="The MatchMaker"/>
        <s v="The Big Lebowski"/>
        <s v="Saving Private Ryan"/>
        <s v="American History X"/>
        <s v="Lock, Stock and Two Smoking Barrels"/>
        <s v="The Truman Show"/>
        <s v="Armageddon"/>
        <s v="Rounders"/>
        <s v="The Parent Trap"/>
        <s v="Wild Things"/>
        <s v="Blade"/>
        <s v="The Wedding Singer"/>
        <s v="Meet Joe Black"/>
        <s v="Rush Hour"/>
        <s v="Fear and Loathing in Las Vegas"/>
        <s v="Deep Impact"/>
        <s v="There's Something About Mary"/>
        <s v="The Faculty"/>
        <s v="A Bug's Life"/>
        <s v="Out of Sight"/>
        <s v="Mulan"/>
        <s v="Practical Magic"/>
        <s v="The Thin Red Line"/>
        <s v="Pleasantville"/>
        <s v="You've Got Mail"/>
        <s v="What Dreams May Come"/>
        <s v="Rushmore"/>
        <s v="The Mask of Zorro"/>
        <s v="A Perfect Murder"/>
        <s v="Dark City"/>
        <s v="Ever After: A Cinderella Story"/>
        <s v="Godzilla"/>
        <s v="Shakespeare in Love"/>
        <s v="Can't Hardly Wait"/>
        <s v="Small Soldiers"/>
        <s v="Snake Eyes"/>
        <s v="The Prince of Egypt"/>
        <s v="Stepmom"/>
        <s v="The Waterboy"/>
        <s v="Blast from the Past"/>
        <s v="Star Trek: Insurrection"/>
        <s v="The Man in the Iron Mask"/>
        <s v="Enemy of the State"/>
        <s v="The Celebration"/>
        <s v="Urban Legend"/>
        <s v="Fallen"/>
        <s v="Ronin"/>
        <s v="Lost in Space"/>
        <s v="Bride of Chucky"/>
        <s v="Pi"/>
        <s v="The Horse Whisperer"/>
        <s v="Happiness"/>
        <s v="Patch Adams"/>
        <s v="Sphere"/>
        <s v="U.S. Marshals"/>
        <s v="Six Days Seven Nights"/>
        <s v="Deep Rising"/>
        <s v="Lethal Weapon 4"/>
        <s v="Elizabeth"/>
        <s v="The Negotiator"/>
        <n v="54"/>
        <s v="Hope Floats"/>
        <s v="Sliding Doors"/>
        <s v="Buffalo '66"/>
        <s v="Psycho"/>
        <s v="Halloween H20: 20 Years Later"/>
        <s v="Disturbing Behavior"/>
        <s v="Mercury Rising"/>
        <s v="Run Lola Run"/>
        <s v="City of Angels"/>
        <s v="Half Baked"/>
        <s v="He Got Game"/>
        <s v="Antz"/>
        <s v="A Simple Plan"/>
        <s v="Vampires"/>
        <s v="Velvet Goldmine"/>
        <s v="Following"/>
        <s v="I Stand Alone"/>
        <s v="Great Expectations"/>
        <s v="The Avengers"/>
        <s v="The Legend of 1900"/>
        <s v="I Still Know What You Did Last Summer"/>
        <s v="The Siege"/>
        <s v="Kuch Kuch Hota Hai"/>
        <s v="Soldier"/>
        <s v="A Night at the Roxbury"/>
        <s v="Why Do Fools Fall in Love"/>
        <s v="The X Files"/>
        <s v="BASEketball"/>
        <s v="Six-String Samurai"/>
        <s v="L'ennui"/>
        <s v="SLC Punk!"/>
        <s v="The Replacement Killers"/>
        <s v="Taxi"/>
        <s v="Croupier"/>
        <s v="Bulworth"/>
        <s v="Dirty Work"/>
        <s v="Apt Pupil"/>
        <s v="Doctor Dolittle"/>
        <s v="Species II"/>
        <s v="Celebrity"/>
        <s v="Very Bad Things"/>
        <s v="Madeline"/>
        <s v="The Last Days of Disco"/>
        <s v="The Big Hit"/>
        <s v="Blues Brothers 2000"/>
        <s v="Gods and Monsters"/>
        <s v="The Red Violin"/>
        <s v="Mighty Joe Young"/>
        <s v="The Object of My Affection"/>
        <s v="Twilight"/>
        <s v="PokÃ©mon: The First Movie - Mewtwo Strikes Back"/>
        <s v="Belly"/>
        <s v="Les MisÃ©rables"/>
        <s v="Waking Ned Devine"/>
        <s v="Babe: Pig in the City"/>
        <s v="Eternity and a Day"/>
        <s v="Primary Colors"/>
        <s v="Quest for Camelot"/>
        <s v="Show Me Love"/>
        <s v="Hard Rain"/>
        <s v="Strike!"/>
        <s v="The Mighty"/>
        <s v="Wrongfully Accused"/>
        <s v="New Rose Hotel"/>
        <s v="Simon Birch"/>
        <s v="The Idiots"/>
        <s v="Thursday"/>
        <s v="Crna macka, beli macor"/>
        <s v="Dance with Me"/>
        <s v="Jack Frost"/>
        <s v="Hush"/>
        <s v="How Stella Got Her Groove Back"/>
        <s v="Almost Heroes"/>
        <s v="Major League: Back to the Minors"/>
        <s v="High Art"/>
        <s v="A Civil Action"/>
        <s v="Playing by Heart"/>
        <s v="The Rugrats Movie"/>
        <s v="The Players Club"/>
        <s v="Dead Man on Campus"/>
        <s v="Senseless"/>
        <s v="Black Dog"/>
        <s v="Dangerous Beauty"/>
        <s v="The Newton Boys"/>
        <s v="Central Station"/>
        <s v="Pecker"/>
        <s v="Without Limits"/>
        <s v="Wide Awake"/>
        <s v="Return to Paradise"/>
        <s v="Mafia!"/>
        <s v="Desperate Measures"/>
        <s v="I Want You"/>
        <s v="Hideous Kinky"/>
        <s v="Phantoms"/>
        <s v="Smoke Signals"/>
        <s v="Beloved"/>
        <s v="3 Ninjas: High Noon at Mega Mountain"/>
        <s v="Lovers of the Arctic Circle"/>
        <s v="One True Thing"/>
        <s v="Firestorm"/>
        <s v="Slums of Beverly Hills"/>
        <s v="Palmetto"/>
        <s v="Strangeland"/>
        <s v="Le DÃ®ner de Cons"/>
        <s v="Paulie"/>
        <s v="After Life"/>
        <s v="Barney's Great Adventure"/>
        <s v="Permanent Midnight"/>
        <s v="Meet the Deedles"/>
        <s v="The Gingerbread Man"/>
        <s v="Savior"/>
        <s v="Little Voice"/>
        <s v="The Odd Couple II"/>
        <s v="Spriggan"/>
        <s v="Besieged"/>
        <s v="Clay Pigeons"/>
        <s v="Knock Off"/>
        <s v="I'll Be Home for Christmas"/>
        <s v="Edge of Seventeen"/>
        <s v="My Giant"/>
        <s v="Ringmaster"/>
        <s v="The General"/>
        <s v="The Acid House"/>
        <s v="Another Day in Paradise"/>
        <s v="Kissing a Fool"/>
        <s v="A Cool, Dry Place"/>
        <s v="Sour Grapes"/>
        <s v="Still Crazy"/>
        <s v="The Land Girls"/>
        <s v="Place VendÃ´me"/>
        <s v="Little Men"/>
        <s v="Holy Man"/>
        <s v="Your Friends and Neighbors"/>
        <s v="Zero Effect"/>
        <s v="Krippendorf's Tribe"/>
        <s v="Hell's Kitchen"/>
        <s v="Homegrown"/>
        <s v="Hurlyburly"/>
        <s v="Home Fries"/>
        <s v="Sweet Jane"/>
        <s v="The Matrix"/>
        <s v="Fight Club"/>
        <s v="The Talented Mr. Ripley"/>
        <s v="Eyes Wide Shut"/>
        <s v="The Mummy"/>
        <s v="American Pie"/>
        <s v="The Green Mile"/>
        <s v="American Beauty"/>
        <s v="Star Wars: Episode I - The Phantom Menace"/>
        <s v="10 Things I Hate About You"/>
        <s v="The Sixth Sense"/>
        <s v="Austin Powers: the Spy Who Shagged Me"/>
        <s v="Office Space"/>
        <s v="Galaxy Quest"/>
        <s v="Notting Hill"/>
        <s v="Cruel Intentions"/>
        <s v="The Blair Witch Project"/>
        <s v="The Virgin Suicides"/>
        <s v="Magnolia"/>
        <s v="Girl, Interrupted"/>
        <s v="Stuart Little"/>
        <s v="Deep Blue Sea"/>
        <s v="The Boondock Saints"/>
        <s v="Varsity Blues"/>
        <s v="She's All That"/>
        <s v="Sleepy Hollow"/>
        <s v="Lake Placid"/>
        <s v="Toy Story 2"/>
        <s v="Dogma"/>
        <s v="Tarzan"/>
        <s v="Election"/>
        <s v="Being John Malkovich"/>
        <s v="The Iron Giant"/>
        <s v="The World Is Not Enough"/>
        <s v="Romance"/>
        <s v="Mystery Men"/>
        <s v="Wild Wild West"/>
        <s v="Big Daddy"/>
        <s v="The Ninth Gate"/>
        <s v="Double Jeopardy"/>
        <s v="The Insider"/>
        <s v="Deuce Bigalow: Male Gigolo"/>
        <s v="The 13th Warrior"/>
        <s v="Life"/>
        <s v="End of Days"/>
        <s v="The Thomas Crown Affair"/>
        <s v="Drop Dead Gorgeous"/>
        <s v="Boys Don't Cry"/>
        <s v="8MM"/>
        <s v="House on Haunted Hill"/>
        <s v="But I'm a Cheerleader"/>
        <s v="Never Been Kissed"/>
        <s v="Jawbreaker"/>
        <s v="The Bone Collector"/>
        <s v="Any Given Sunday"/>
        <s v="A Walk on the Moon"/>
        <s v="Summer of Sam"/>
        <s v="The Cider House Rules"/>
        <s v="October Sky"/>
        <s v="The Haunting"/>
        <s v="eXistenZ"/>
        <s v="For Love of the Game"/>
        <s v="Bringing Out the Dead"/>
        <s v="Three Kings"/>
        <s v="Go"/>
        <s v="Payback"/>
        <s v="South Park: Bigger, Longer &amp; Uncut"/>
        <s v="The Straight Story"/>
        <s v="Idle Hands"/>
        <s v="Bowfinger"/>
        <s v="Detroit Rock City"/>
        <s v="The General's Daughter"/>
        <s v="The Messenger: The Story of Joan of Arc"/>
        <s v="Man on the Moon"/>
        <s v="Ratcatcher"/>
        <s v="Ravenous"/>
        <s v="Entrapment"/>
        <s v="Mansfield Park"/>
        <s v="Stir of Echoes"/>
        <s v="Pola X"/>
        <s v="Ghost Dog: The Way of the Samurai"/>
        <s v="Teaching Mrs. Tingle"/>
        <s v="Bicentennial Man"/>
        <s v="Runaway Bride"/>
        <s v="The Thirteenth Floor"/>
        <s v="Inspector Gadget"/>
        <s v="Arlington Road"/>
        <s v="The Hurricane"/>
        <s v="All About My Mother"/>
        <s v="Drive Me Crazy"/>
        <s v="Blue Streak"/>
        <s v="The Limey"/>
        <s v="Message in a Bottle"/>
        <s v="Stigmata"/>
        <s v="A Midsummer Night's Dream"/>
        <s v="The Other Sister"/>
        <s v="Analyze This"/>
        <s v="Human Traffic"/>
        <s v="Brokedown Palace"/>
        <s v="Holy Smoke"/>
        <s v="Virus"/>
        <s v="Superstar"/>
        <s v="The Best Man"/>
        <s v="Dick"/>
        <s v="The War Zone"/>
        <s v="True Crime"/>
        <s v="Titus"/>
        <s v="Forces of Nature"/>
        <s v="Better Than Chocolate"/>
        <s v="Body Shots"/>
        <s v="Angela's Ashes"/>
        <s v="Universal Soldier: the Return"/>
        <s v="Anna and the King"/>
        <s v="Humanity"/>
        <s v="The End of the Affair"/>
        <s v="Mystery, Alaska"/>
        <s v="Baby Geniuses"/>
        <s v="My Favorite Martian"/>
        <s v="Beau travail"/>
        <s v="Anywhere But Here"/>
        <s v="Ride with the Devil"/>
        <s v="200 Cigarettes"/>
        <s v="Edtv"/>
        <s v="Sunshine"/>
        <s v="Random Hearts"/>
        <s v="Mickey Blue Eyes"/>
        <s v="Asterix and Obelix vs. Caesar"/>
        <s v="Fantasia 2000"/>
        <s v="The Rage: Carrie 2"/>
        <s v="The Astronaut's Wife"/>
        <s v="Muppets from Space"/>
        <s v="The Wind Will Carry Us"/>
        <s v="Eye of the Beholder"/>
        <s v="The Wood"/>
        <s v="Flawless"/>
        <s v="Love Stinks"/>
        <s v="Pushing Tin"/>
        <s v="The Adventures of Elmo in Grouchland"/>
        <s v="In Dreams"/>
        <s v="Topsy-Turvy"/>
        <s v="Instinct"/>
        <s v="Dudley Do-Right"/>
        <s v="The Deep End of the Ocean"/>
        <s v="Outside Providence"/>
        <s v="Kikujiro"/>
        <s v="Simply Irresistible"/>
        <s v="Godzilla 2000: Millennium"/>
        <s v="The Story of Us"/>
        <s v="East Is East"/>
        <s v="PokÃ©mon the Movie 2000"/>
        <s v="Sweet and Lowdown"/>
        <s v="Bats"/>
        <s v="At First Sight"/>
        <s v="An Ideal Husband"/>
        <s v="Coming Soon"/>
        <s v="Tea with Mussolini"/>
        <s v="Gloria"/>
        <s v="Cookie's Fortune"/>
        <s v="Julien Donkey-Boy"/>
        <s v="Three to Tango"/>
        <s v="Onegin"/>
        <s v="Jin-Roh: The Wolf Brigade"/>
        <s v="Mumford"/>
        <s v="Wing Commander"/>
        <s v="The Corruptor"/>
        <s v="Snow Falling on Cedars"/>
        <s v="Music of the Heart"/>
        <s v="The Love Letter"/>
        <s v="The Bachelor"/>
        <s v="In Too Deep"/>
        <s v="Black &amp; White"/>
        <s v="Crazy in Alabama"/>
        <s v="Lost &amp; Found"/>
        <s v="The Piano Player"/>
        <s v="The Mod Squad"/>
        <s v="Best Laid Plans"/>
        <s v="Play It to the Bone"/>
        <s v="Jakob the Liar"/>
        <s v="Cradle Will Rock"/>
        <s v="Plunkett &amp; Macleane"/>
        <s v="Breakfast of Champions"/>
        <s v="The Winslow Boy"/>
        <s v="Liberty Heights"/>
        <s v="The Color of Paradise"/>
        <s v="Rosetta"/>
        <s v="Trick"/>
        <s v="A Room for Romeo Brass"/>
        <s v="An Affair of Love"/>
        <s v="The Loss of Sexual Innocence"/>
        <s v="Aimee &amp; Jaguar"/>
        <s v="The Out-of-Towners"/>
        <s v="A Map of the World"/>
        <s v="The Minus Man"/>
        <s v="Terror Firmer"/>
        <s v="8 Â½ Women"/>
        <s v="The King and I"/>
        <s v="Jesus' Son"/>
        <s v="Happy, Texas"/>
        <s v="La fille sur le pont"/>
        <s v="Joe the King"/>
        <s v="Almost Famous"/>
        <s v="American Psycho"/>
        <s v="Snatch"/>
        <s v="Requiem for a Dream"/>
        <s v="Memento"/>
        <s v="Malena"/>
        <s v="Cast Away"/>
        <s v="Scary Movie"/>
        <s v="The Perfect Storm"/>
        <s v="Coyote Ugly"/>
        <s v="X-Men"/>
        <s v="Space Cowboys"/>
        <s v="The Patriot"/>
        <s v="Erin Brockovich"/>
        <s v="Unbreakable"/>
        <s v="Charlie's Angels"/>
        <s v="Road Trip"/>
        <s v="The Beach"/>
        <s v="Bring It on"/>
        <s v="Remember the Titans"/>
        <s v="Mission: Impossible II"/>
        <s v="O Brother, Where Art Thou?"/>
        <s v="The 6th Day"/>
        <s v="Chicken Run"/>
        <s v="The Cell"/>
        <s v="Final Destination"/>
        <s v="Traffic"/>
        <s v="Sexy Beast"/>
        <s v="In the Mood for Love"/>
        <s v="What Lies Beneath"/>
        <s v="The Emperor's New Groove"/>
        <s v="Crouching Tiger, Hidden Dragon"/>
        <s v="Gone in 60 Seconds"/>
        <s v="Dude, Where's My Car?"/>
        <s v="Meet the Parents"/>
        <s v="Pitch Black"/>
        <s v="Hollow Man"/>
        <s v="Ginger Snaps"/>
        <s v="Miss Congeniality"/>
        <s v="High Fidelity"/>
        <s v="Battlefield Earth"/>
        <s v="Scream 3"/>
        <s v="Best in Show"/>
        <s v="The Whole Nine Yards"/>
        <s v="Billy Elliot"/>
        <s v="Amores Perros"/>
        <s v="Me, Myself &amp; Irene"/>
        <s v="U-571"/>
        <s v="Bedazzled"/>
        <s v="The Road to El Dorado"/>
        <s v="Scarlet Diva"/>
        <s v="Dinosaur"/>
        <s v="How the Grinch Stole Christmas"/>
        <s v="Dancer in the Dark"/>
        <s v="What Women Want"/>
        <s v="The Gift"/>
        <s v="The Family Man"/>
        <s v="Mission to Mars"/>
        <s v="The Replacements"/>
        <s v="Next Friday"/>
        <s v="Little Nicky"/>
        <s v="Boiler Room"/>
        <s v="Frequency"/>
        <s v="Men of Honor"/>
        <s v="28 Days"/>
        <s v="Love &amp; Basketball"/>
        <s v="Shanghai Noon"/>
        <s v="The Little Vampire"/>
        <s v="Quills"/>
        <s v="Pay It Forward"/>
        <s v="Vertical Limit"/>
        <s v="The Flintstones in Viva Rock Vegas"/>
        <s v="Baise-moi"/>
        <s v="Reindeer Games"/>
        <s v="Dracula 2000"/>
        <s v="102 Dalmatians"/>
        <s v="Red Planet"/>
        <s v="Dungeons &amp; Dragons"/>
        <s v="Get Carter"/>
        <s v="Wonder Boys"/>
        <s v="Shaft"/>
        <s v="Finding Forrester"/>
        <s v="The Legend of Bagger Vance"/>
        <s v="Titan A.E."/>
        <s v="Snow Day"/>
        <s v="The Watcher"/>
        <s v="The Skulls"/>
        <s v="Romeo Must Die"/>
        <s v="Big Momma's House"/>
        <s v="Drowning Mona"/>
        <s v="Chopper"/>
        <s v="Keeping the Faith"/>
        <s v="Center Stage"/>
        <s v="Dancing at the Blue Iguana"/>
        <s v="Book of Shadows: Blair Witch 2"/>
        <s v="Rules of Engagement"/>
        <s v="Thirteen Days"/>
        <s v="You Can Count on Me"/>
        <s v="The Kid"/>
        <s v="All the Pretty Horses"/>
        <s v="Hanging Up"/>
        <s v="Yi Yi"/>
        <s v="The Dish"/>
        <s v="Supernova"/>
        <s v="Loser"/>
        <s v="Down to You"/>
        <s v="The Way of the Gun"/>
        <s v="The Adventures of Rocky &amp; Bullwinkle"/>
        <s v="Cecil B. Demented"/>
        <s v="Nutty Professor II: the Klumps"/>
        <s v="The Crimson Rivers"/>
        <s v="Proof of Life"/>
        <s v="Bamboozled"/>
        <s v="Shadow of the Vampire"/>
        <s v="Thomas and the Magic Railroad"/>
        <s v="Tigerland"/>
        <s v="Return to Me"/>
        <s v="Boys and Girls"/>
        <s v="Whatever It Takes"/>
        <s v="Chuck &amp; Buck"/>
        <s v="Autumn in New York"/>
        <s v="Pollock"/>
        <s v="The Art of War"/>
        <s v="Before Night Falls"/>
        <s v="Left Behind: The Movie"/>
        <s v="Love &amp; Sex"/>
        <s v="Psycho Beach Party"/>
        <s v="Bait"/>
        <s v="Saving Grace"/>
        <s v="The Isle"/>
        <s v="Water Drops on Burning Rocks"/>
        <s v="Greenfingers"/>
        <s v="Highlander: Endgame"/>
        <s v="Dr. T &amp; the Women"/>
        <s v="The Yards"/>
        <s v="Urban Legends: Final Cut"/>
        <s v="Woman on Top"/>
        <s v="Ready to Rumble"/>
        <s v="Vampire Hunter D: Bloodlust"/>
        <s v="Werckmeister Harmonies"/>
        <s v="The Ladies Man"/>
        <s v="The Contender"/>
        <s v="Nine Queens"/>
        <s v="The Broken Hearts Club: A Romantic Comedy"/>
        <s v="The in Crowd"/>
        <s v="Girlfight"/>
        <s v="Beautiful Creatures"/>
        <s v="Gossip"/>
        <s v="Waking the Dead"/>
        <s v="My Dog Skip"/>
        <s v="Under the Sand"/>
        <s v="O Fantasma"/>
        <s v="Hey Ram"/>
        <s v="Duets"/>
        <s v="The Weight of Water"/>
        <s v="Lucky Numbers"/>
        <s v="Animal Factory"/>
        <s v="Bless the Child"/>
        <s v="The Man Who Cried"/>
        <s v="State and Main"/>
        <s v="Rugrats in Paris"/>
        <s v="Code Unknown"/>
        <s v="Maelstrom"/>
        <s v="Gangster No. 1"/>
        <s v="Taxi 2"/>
        <s v="Small Time Crooks"/>
        <s v="Songs from the Second Floor"/>
        <s v="Bounce"/>
        <s v="Bread and Tulips"/>
        <s v="Brother"/>
        <s v="Love, Honor and Obey"/>
        <s v="Nurse Betty"/>
        <s v="The House of Mirth"/>
        <s v="Beautiful"/>
        <s v="Here on Earth"/>
        <s v="The Million Dollar Hotel"/>
        <s v="The Tigger Movie"/>
        <s v="What Planet Are You From?"/>
        <s v="Sade"/>
        <s v="Committed"/>
        <s v="Tillsammans"/>
        <s v="Harrison's Flowers"/>
        <s v="The Specials"/>
        <s v="Love's Labour's Lost"/>
        <s v="Lost Souls"/>
        <s v="The Golden Bowl"/>
        <s v="Digimon: The Movie"/>
        <s v="Kaho Naa... Pyaar Hai"/>
        <s v="Sordid Lives"/>
        <s v="The Monkey's Mask"/>
        <s v="Suzhou River"/>
        <s v="The Next Best Thing"/>
        <s v="Ed Gein"/>
        <s v="Gun Shy"/>
        <s v="Big Eden"/>
        <s v="Harry Potter and the Sorcerer's Stone"/>
        <s v="The Fast and the Furious"/>
        <s v="The Lord of the Rings: The Fellowship of the Ring"/>
        <s v="Legally Blonde"/>
        <s v="Mulholland Dr."/>
        <s v="Monsters, Inc."/>
        <s v="Spirited Away"/>
        <s v="Donnie Darko"/>
        <s v="Not Another Teen Movie"/>
        <s v="Scary Movie 2"/>
        <s v="Ocean's Eleven"/>
        <s v="Shrek"/>
        <s v="Black Hawk Down"/>
        <s v="A Beautiful Mind"/>
        <s v="The Mummy Returns"/>
        <s v="Pearl Harbor"/>
        <s v="The Royal Tenenbaums"/>
        <s v="AmÃ©lie"/>
        <s v="Training Day"/>
        <s v="A.I. Artificial Intelligence"/>
        <s v="Ghost World"/>
        <s v="Super Troopers"/>
        <s v="A Knight's Tale"/>
        <s v="Blow"/>
        <s v="Hannibal"/>
        <s v="The Princess Diaries"/>
        <s v="Moulin Rouge!"/>
        <s v="Vanilla Sky"/>
        <s v="Thir13en Ghosts"/>
        <s v="Planet of the Apes"/>
        <s v="The Others"/>
        <s v="Joe Dirt"/>
        <s v="Atlantis: The Lost Empire"/>
        <s v="Rat Race"/>
        <s v="Summer Catch"/>
        <s v="Wet Hot American Summer"/>
        <s v="Shallow Hal"/>
        <s v="Zoolander"/>
        <s v="Jurassic Park III"/>
        <s v="Enemy at the Gates"/>
        <s v="Gosford Park"/>
        <s v="Swordfish"/>
        <s v="Jeepers Creepers"/>
        <s v="Sex and LucÃ­a"/>
        <s v="Hardball"/>
        <s v="Evolution"/>
        <s v="Original Sin"/>
        <s v="Monster's Ball"/>
        <s v="Spy Kids"/>
        <s v="Behind Enemy Lines"/>
        <s v="Intimacy"/>
        <s v="Bully"/>
        <s v="Bridget Jones's Diary"/>
        <s v="I Am Sam"/>
        <s v="The Last Castle"/>
        <s v="The Piano Teacher"/>
        <s v="Spy Game"/>
        <s v="Lara Croft: Tomb Raider"/>
        <s v="American Pie 2"/>
        <s v="Frailty"/>
        <s v="Along Came a Spider"/>
        <s v="Rush Hour 2"/>
        <s v="Save the Last Dance"/>
        <s v="Domestic Disturbance"/>
        <s v="Riding in Cars with Boys"/>
        <s v="The Animal"/>
        <s v="How High"/>
        <s v="Joy Ride"/>
        <s v="3000 Miles to Graceland"/>
        <s v="The Score"/>
        <s v="Jason X"/>
        <s v="Jay and Silent Bob Strike Back"/>
        <s v="The Mexican"/>
        <s v="From Hell"/>
        <s v="Crocodile Dundee in Los Angeles"/>
        <s v="Heist"/>
        <s v="Serendipity"/>
        <s v="Brotherhood of the Wolf"/>
        <s v="The Pledge"/>
        <s v="American Outlaws"/>
        <s v="Ghosts of Mars"/>
        <s v="Rock Star"/>
        <s v="Osmosis Jones"/>
        <s v="Fat Girl"/>
        <s v="Saving Silverman"/>
        <s v="The Glass House"/>
        <s v="The Wedding Planner"/>
        <s v="Session 9"/>
        <s v="Hedwig and the Angry Inch"/>
        <s v="Baby Boy"/>
        <s v="K-PAX"/>
        <s v="Freddy Got Fingered"/>
        <s v="Sweet November"/>
        <s v="Kate &amp; Leopold"/>
        <s v="Don't Say a Word"/>
        <s v="Ali"/>
        <s v="Life as a House"/>
        <s v="Ichi the Killer"/>
        <s v="Tomcats"/>
        <s v="Bandits"/>
        <s v="Monkeybone"/>
        <s v="In the Bedroom"/>
        <s v="Pootie Tang"/>
        <s v="Waking Life"/>
        <s v="Bubble Boy"/>
        <s v="Josie and the Pussycats"/>
        <s v="The Devil's Backbone"/>
        <s v="Shaolin Soccer"/>
        <s v="Jimmy Neutron: Boy Genius"/>
        <s v="Driven"/>
        <s v="Get Over It"/>
        <s v="Cowboy Bebop: The Movie"/>
        <s v="An American Rhapsody"/>
        <s v="Exit Wounds"/>
        <s v="Manic"/>
        <s v="Lagaan: Once Upon a Time in India"/>
        <s v="The Majestic"/>
        <s v="Valentine"/>
        <s v="Final Fantasy: The Spirits Within"/>
        <s v="The One"/>
        <s v="Lost and Delirious"/>
        <s v="Sugar &amp; Spice"/>
        <s v="Cats &amp; Dogs"/>
        <s v="Hearts in Atlantis"/>
        <s v="America's Sweethearts"/>
        <s v="Kiss of the Dragon"/>
        <s v="Captain Corelli's Mandolin"/>
        <s v="The Believer"/>
        <s v="Dil Chahta Hai"/>
        <s v="Someone Like You"/>
        <s v="Mean Machine"/>
        <s v="Enigma"/>
        <s v="The Experiment"/>
        <s v="Millennium Actress"/>
        <s v="The Tailor of Panama"/>
        <s v="Formula 51"/>
        <s v="15 Minutes"/>
        <s v="Iris"/>
        <s v="Nowhere in Africa"/>
        <s v="Crazy/Beautiful"/>
        <s v="Angel Eyes"/>
        <s v="Kabhi Khushi Kabhie Gham..."/>
        <s v="Buffalo Soldiers"/>
        <s v="The Anniversary Party"/>
        <s v="Blow Dry"/>
        <s v="The Musketeer"/>
        <s v="O"/>
        <s v="Birthday Girl"/>
        <s v="Human Nature"/>
        <s v="Made"/>
        <s v="One Night at McCool's"/>
        <s v="Dr. Dolittle 2"/>
        <s v="Trouble Every Day"/>
        <s v="Max Keeble's Big Move"/>
        <s v="The Center of the World"/>
        <s v="Wasabi"/>
        <s v="Soul Survivors"/>
        <s v="Black Knight"/>
        <s v="The Shipping News"/>
        <s v="The Deep End"/>
        <s v="The Son's Room"/>
        <s v="Kissing Jessica Stein"/>
        <s v="Antitrust"/>
        <s v="Just Visiting"/>
        <s v="Knockaround Guys"/>
        <s v="Monsoon Wedding"/>
        <s v="Lantana"/>
        <s v="L.I.E."/>
        <s v="The Wash"/>
        <s v="Bones"/>
        <s v="Say It Isn't So"/>
        <s v="Texas Rangers"/>
        <s v="What's the Worst That Could Happen?"/>
        <s v="Head Over Heels"/>
        <s v="Glitter"/>
        <s v="Down to Earth"/>
        <s v="Tape"/>
        <s v="See Spot Run"/>
        <s v="Two Can Play That Game"/>
        <s v="Impostor"/>
        <s v="Storytelling"/>
        <s v="Metropolis"/>
        <s v="Scotland, Pa."/>
        <s v="Tortilla Soup"/>
        <s v="The Affair of the Necklace"/>
        <s v="Lovely &amp; Amazing"/>
        <s v="La CiÃ©naga"/>
        <s v="Corky Romano"/>
        <s v="Read My Lips"/>
        <s v="Recess: School's Out"/>
        <s v="The Other Side of Heaven"/>
        <s v="The Grey Zone"/>
        <s v="Novocaine"/>
        <s v="Charlotte Gray"/>
        <s v="The Curse of the Jade Scorpion"/>
        <s v="Spider-Man"/>
        <s v="The Sum of All Fears"/>
        <s v="8 Mile"/>
        <s v="The Pianist"/>
        <s v="Harry Potter and the Chamber of Secrets"/>
        <s v="The Lord of the Rings: The Two Towers"/>
        <s v="Road to Perdition"/>
        <s v="Resident Evil"/>
        <s v="Catch Me If You Can"/>
        <s v="28 Days Later..."/>
        <s v="City of God"/>
        <s v="Irreversible"/>
        <s v="The Ring"/>
        <s v="Signs"/>
        <s v="The Bourne Identity"/>
        <s v="Star Wars: Episode II - Attack of the Clones"/>
        <s v="Secretary"/>
        <s v="Scooby-Doo"/>
        <s v="Reign of Fire"/>
        <s v="Minority Report"/>
        <s v="Austin Powers in Goldmember"/>
        <s v="Red Dragon"/>
        <s v="Gangs of New York"/>
        <s v="The Importance of Being Earnest"/>
        <s v="Sweet Home Alabama"/>
        <s v="The Count of Monte Cristo"/>
        <s v="The Hot Chick"/>
        <s v="Adaptation."/>
        <s v="Unfaithful"/>
        <s v="Ice Age"/>
        <s v="Panic Room"/>
        <s v="Men in Black II"/>
        <s v="Lilo &amp; Stitch"/>
        <s v="Chicago"/>
        <s v="A Walk to Remember"/>
        <s v="Treasure Planet"/>
        <s v="My Big Fat Greek Wedding"/>
        <s v="We Were Soldiers"/>
        <s v="The Sweetest Thing"/>
        <s v="xXx"/>
        <s v="Equilibrium"/>
        <s v="The Scorpion King"/>
        <s v="Punch-Drunk Love"/>
        <s v="Die Another Day"/>
        <s v="The Time Machine"/>
        <s v="Bend It Like Beckham"/>
        <s v="The Transporter"/>
        <s v="Blue Crush"/>
        <s v="Ghost Ship"/>
        <s v="Van Wilder"/>
        <s v="Maid in Manhattan"/>
        <s v="Spirit: Stallion of the Cimarron"/>
        <s v="Blade II"/>
        <s v="Frida"/>
        <s v="Phone Booth"/>
        <s v="About a Boy"/>
        <s v="Confessions of a Dangerous Mind"/>
        <s v="Kung Pow: Enter the Fist"/>
        <s v="Star Trek: Nemesis"/>
        <s v="Eight Legged Freaks"/>
        <s v="Queen of the Damned"/>
        <s v="Femme Fatale"/>
        <s v="The Hours"/>
        <s v="40 Days and 40 Nights"/>
        <s v="One Hour Photo"/>
        <s v="Cabin Fever"/>
        <s v="Secret Things"/>
        <s v="The New Guy"/>
        <s v="Orange County"/>
        <s v="Mr. Deeds"/>
        <s v="Devdas"/>
        <s v="John Q"/>
        <s v="25th Hour"/>
        <s v="Infernal Affairs"/>
        <s v="Solaris"/>
        <s v="Like Mike"/>
        <s v="The Rules of Attraction"/>
        <s v="I Spy"/>
        <s v="The Mothman Prophecies"/>
        <s v="Antwone Fisher"/>
        <s v="The Good Girl"/>
        <s v="Spun"/>
        <s v="Sympathy for Mr. Vengeance"/>
        <s v="Enough"/>
        <s v="High Crimes"/>
        <s v="Two Weeks Notice"/>
        <s v="Death to Smoochy"/>
        <s v="The Four Feathers"/>
        <s v="Better Luck Tomorrow"/>
        <s v="Big Fat Liar"/>
        <s v="About Schmidt"/>
        <s v="The Master of Disguise"/>
        <s v="Drumline"/>
        <s v="Halloween: Resurrection"/>
        <s v="Windtalkers"/>
        <s v="Friday After Next"/>
        <s v="Eye See You"/>
        <s v="Undercover Brother"/>
        <s v="Spy Kids 2: Island of Lost Dreams"/>
        <s v="Tuck Everlasting"/>
        <s v="Murder by Numbers"/>
        <s v="Hart's War"/>
        <s v="Asterix &amp; Obelix: Mission Cleopatra"/>
        <s v="Swept Away"/>
        <s v="May"/>
        <s v="Dragonfly"/>
        <s v="Juwanna Mann"/>
        <s v="Divine Secrets of the Ya-Ya Sisterhood"/>
        <s v="Dirty Pretty Things"/>
        <s v="Paid in Full"/>
        <s v="The Tuxedo"/>
        <s v="Swimfan"/>
        <s v="Talk to Her"/>
        <s v="Lilya 4-Ever"/>
        <s v="Serving Sara"/>
        <s v="K-19: The Widowmaker"/>
        <s v="Stuart Little 2"/>
        <s v="Igby Goes Down"/>
        <s v="24 Hour Party People"/>
        <s v="Rollerball"/>
        <s v="Changing Lanes"/>
        <s v="White Oleander"/>
        <s v="Below"/>
        <s v="Big Trouble"/>
        <s v="Far from Heaven"/>
        <s v="Bubba Ho-Tep"/>
        <s v="S1m0ne"/>
        <s v="Auto Focus"/>
        <s v="Blood Work"/>
        <s v="Collateral Damage"/>
        <s v="Undisputed"/>
        <s v="The Salton Sea"/>
        <s v="Ju-on: The Grudge"/>
        <s v="Barbershop"/>
        <s v="Whale Rider"/>
        <s v="Rabbit-Proof Fence"/>
        <s v="Trapped"/>
        <s v="Narc"/>
        <s v="In America"/>
        <s v="Dark Blue"/>
        <s v="Dahmer"/>
        <s v="Boat Trip"/>
        <s v="The Magdalene Sisters"/>
        <s v="Nicholas Nickleby"/>
        <s v="8 Women"/>
        <s v="Spider"/>
        <s v="Snow Dogs"/>
        <s v="The Quiet American"/>
        <s v="The Santa Clause 2"/>
        <s v="Laurel Canyon"/>
        <s v="Slackers"/>
        <s v="Sorority Boys"/>
        <s v="The Country Bears"/>
        <s v="All About the Benjamins"/>
        <s v="Abandon"/>
        <s v="Gerry"/>
        <s v="The Spanish Apartment"/>
        <s v="Clockstoppers"/>
        <s v="Pumpkin"/>
        <s v="Peter Pan 2: Return to Never Land"/>
        <s v="Russian Ark"/>
        <s v="Poolhall Junkies"/>
        <s v="Feardotcom"/>
        <s v="Morvern Callar"/>
        <s v="No Good Deed"/>
        <s v="Darkness"/>
        <s v="Analyze That"/>
        <s v="The Banger Sisters"/>
        <s v="Demonlover"/>
        <s v="The Wild Thornberrys"/>
        <s v="The Adventures of Pluto Nash"/>
        <s v="Bloody Sunday"/>
        <s v="Eight Crazy Nights"/>
        <s v="Full Frontal"/>
        <s v="Moonlight Mile"/>
        <s v="Half Past Dead"/>
        <s v="Life or Something Like It"/>
        <s v="Showtime"/>
        <s v="Open Hearts"/>
        <s v="Ted Bundy"/>
        <s v="Sex Is Comedy"/>
        <s v="Ballistic: Ecks vs. Sever"/>
        <s v="Brown Sugar"/>
        <s v="Deuces Wild"/>
        <s v="Pinocchio"/>
        <s v="The Emperor's Club"/>
        <s v="All or Nothing"/>
        <s v="Sweet Sixteen"/>
        <s v="Real Women Have Curves"/>
        <s v="The Crocodile Hunter: Collision Course"/>
        <s v="City by the Sea"/>
        <s v="Heaven"/>
        <s v="XX/XY"/>
        <s v="Sonny"/>
        <s v="Kill Bill: Vol. 1"/>
        <s v="Pirates of the Caribbean: the Curse of the Black Pearl"/>
        <s v="The Lord of the Rings: The Return of the King"/>
        <s v="Old School"/>
        <s v="Mystic River"/>
        <s v="Love Actually"/>
        <s v="The Life of David Gale"/>
        <s v="2 Fast 2 Furious"/>
        <s v="Underworld"/>
        <s v="Oldboy"/>
        <s v="Lost in Translation"/>
        <s v="Looney Tunes: Back in Action"/>
        <s v="Big Fish"/>
        <s v="The Matrix Reloaded"/>
        <s v="The Dreamers"/>
        <s v="Memories of Murder"/>
        <s v="Finding Nemo"/>
        <s v="Hulk"/>
        <s v="School of Rock"/>
        <s v="Thirteen"/>
        <s v="Wrong Turn"/>
        <s v="The Italian Job"/>
        <s v="Terminator 3: Rise of the Machines"/>
        <s v="Peter Pan"/>
        <s v="Monster"/>
        <s v="The Matrix Revolutions"/>
        <s v="Daredevil"/>
        <s v="Master and Commander: the Far Side of the World"/>
        <s v="The Missing"/>
        <s v="The Room"/>
        <s v="The Texas Chainsaw Massacre"/>
        <s v="S.W.A.T."/>
        <s v="The Last Samurai"/>
        <s v="Holes"/>
        <s v="Timeline"/>
        <s v="X2: X-Men United"/>
        <s v="The Rundown"/>
        <s v="House of 1000 Corpses"/>
        <s v="Identity"/>
        <s v="Once Upon a Time in Mexico"/>
        <s v="Swimming Pool"/>
        <s v="Cold Mountain"/>
        <s v="Cheaper by the Dozen"/>
        <s v="In the Cut"/>
        <s v="Secondhand Lions"/>
        <s v="Scary Movie 3"/>
        <s v="How to Lose a Guy in 10 Days"/>
        <s v="The League of Extraordinary Gentlemen"/>
        <s v="What a Girl Wants"/>
        <s v="Bad Boys II"/>
        <s v="Open Range"/>
        <s v="Mona Lisa Smile"/>
        <s v="Freddy vs. Jason"/>
        <s v="Bruce Almighty"/>
        <s v="Dogville"/>
        <s v="Elf"/>
        <s v="Freaky Friday"/>
        <s v="Charlie's Angels: Full Throttle"/>
        <s v="Legally Blonde 2"/>
        <s v="Dickie Roberts: Former Child Star"/>
        <s v="Anger Management"/>
        <s v="Open Water"/>
        <s v="Something's Gotta Give"/>
        <s v="Girl with a Pearl Earring"/>
        <s v="The Cat in the Hat"/>
        <s v="Brother Bear"/>
        <s v="The Brown Bunny"/>
        <s v="Tears of the Sun"/>
        <s v="Final Destination 2"/>
        <s v="21 Grams"/>
        <s v="Intolerable Cruelty"/>
        <s v="Johnny English"/>
        <s v="Matchstick Men"/>
        <s v="Under the Tuscan Sun"/>
        <s v="Seabiscuit"/>
        <s v="American Wedding"/>
        <s v="Just Married"/>
        <s v="High Tension"/>
        <s v="Lara Croft Tomb Raider: The Cradle of Life"/>
        <s v="Elephant"/>
        <s v="Darkness Falls"/>
        <s v="Spy Kids 3-D: Game Over"/>
        <s v="Gigli"/>
        <s v="Out of Time"/>
        <s v="The Core"/>
        <s v="Dumb and Dumberer: When Harry Met Lloyd"/>
        <s v="Runaway Jury"/>
        <s v="Jeepers Creepers 2"/>
        <s v="Shanghai Knights"/>
        <s v="Dreamcatcher"/>
        <s v="Spring, Summer, Fall, Winter... and Spring"/>
        <s v="Daddy Day Care"/>
        <s v="Paycheck"/>
        <s v="Duplex"/>
        <s v="Honey"/>
        <s v="Wonderland"/>
        <s v="The Haunted Mansion"/>
        <s v="Sinbad: Legend of the Seven Seas"/>
        <s v="House of the Dead"/>
        <s v="Gods and Generals"/>
        <s v="House of Sand and Fog"/>
        <s v="A Man Apart"/>
        <s v="The Station Agent"/>
        <s v="Good Bye Lenin!"/>
        <s v="Basic"/>
        <s v="The Human Stain"/>
        <s v="Grind"/>
        <s v="Gothika"/>
        <s v="Agent Cody Banks"/>
        <s v="Ong-Bak: The Thai Warrior"/>
        <s v="Bad Santa"/>
        <s v="Shattered Glass"/>
        <s v="The Lizzie McGuire Movie"/>
        <s v="The Cooler"/>
        <s v="Cradle 2 the Grave"/>
        <s v="Uptown Girls"/>
        <s v="A Mighty Wind"/>
        <s v="Cold Creek Manor"/>
        <s v="Calendar Girls"/>
        <s v="Kal Ho Naa Ho"/>
        <s v="View from the Top"/>
        <s v="Malibu's Most Wanted"/>
        <s v="Kangaroo Jack"/>
        <s v="The Return"/>
        <s v="Radio"/>
        <s v="The Recruit"/>
        <s v="Coffee and Cigarettes"/>
        <s v="Young Adam"/>
        <s v="Hollywood Homicide"/>
        <s v="Evil"/>
        <s v="National Security"/>
        <s v="The Triplets of Belleville"/>
        <s v="Untold Scandal"/>
        <s v="Twentynine Palms"/>
        <s v="Stuck on You"/>
        <s v="Ned Kelly"/>
        <s v="Tokyo Godfathers"/>
        <s v="Dorm Daze"/>
        <s v="The Blind Swordsman: Zatoichi"/>
        <s v="Bright Young Things"/>
        <s v="Love Me If You Dare"/>
        <s v="Bulletproof Monk"/>
        <s v="Down with Love"/>
        <s v="Biker Boyz"/>
        <s v="The Green Butchers"/>
        <s v="The Medallion"/>
        <s v="American Splendor"/>
        <s v="The Shape of Things"/>
        <s v="Party Monster"/>
        <s v="Bringing Down the House"/>
        <s v="Willard"/>
        <s v="Love Don't Cost a Thing"/>
        <s v="The Best of Youth"/>
        <s v="The in-Laws"/>
        <s v="Confidence"/>
        <s v="Latter Days"/>
        <s v="Beyond Borders"/>
        <s v="It Runs in the Family"/>
        <s v="Chasing Papi"/>
        <s v="The Fighting Temptations"/>
        <s v="Anything Else"/>
        <s v="I Capture the Castle"/>
        <s v="Camp"/>
        <s v="The Jungle Book 2"/>
        <s v="My Boss's Daughter"/>
        <s v="A Guy Thing"/>
        <s v="Intermission"/>
        <s v="All the Real Girls"/>
        <s v="From Justin to Kelly"/>
        <s v="Owning Mahowny"/>
        <s v="Head of State"/>
        <s v="The Singing Detective"/>
        <s v="Pieces of April"/>
        <s v="Code 46"/>
        <s v="Time of the Wolf"/>
        <s v="Barely Legal"/>
        <s v="Nathalie..."/>
        <s v="The Order"/>
        <s v="Gozu"/>
        <s v="Veronica Guerin"/>
        <s v="Shade"/>
        <s v="The Mother"/>
        <s v="Sylvia"/>
        <s v="Rugrats Go Wild"/>
        <s v="The Divorce"/>
        <s v="Luther"/>
        <s v="Pride and Prejudice"/>
        <s v="Saints and Soldiers"/>
        <s v="Carandiru"/>
        <s v="Taxi 3"/>
        <s v="My Life Without Me"/>
        <s v="The Company"/>
        <s v="The Barbarian Invasions"/>
        <s v="Good Boy"/>
        <s v="The United States of Leland"/>
        <s v="How to Deal"/>
        <s v="It's All About Love"/>
        <s v="Masked and Anonymous"/>
        <s v="Control"/>
        <s v="The Girl Next Door"/>
        <s v="EuroTrip"/>
        <s v="Dodgeball: A True Underdog Story"/>
        <s v="White Chicks"/>
        <s v="Mean Girls"/>
        <s v="Harry Potter and the Prisoner of Azkaban"/>
        <s v="Troy"/>
        <s v="Eternal Sunshine of the Spotless Mind"/>
        <s v="Kill Bill: Vol. 2"/>
        <s v="The Notebook"/>
        <s v="The Terminal"/>
        <s v="Van Helsing"/>
        <s v="The Incredibles"/>
        <s v="Saw"/>
        <s v="Collateral"/>
        <s v="Spider-Man 2"/>
        <s v="The Punisher"/>
        <s v="I, Robot"/>
        <s v="Howl's Moving Castle"/>
        <s v="Spanglish"/>
        <s v="Million Dollar Baby"/>
        <s v="Shaun of the Dead"/>
        <s v="The Village"/>
        <s v="My Summer of Love"/>
        <s v="The Butterfly Effect"/>
        <s v="The Day After Tomorrow"/>
        <s v="Layer Cake"/>
        <s v="Napoleon Dynamite"/>
        <s v="50 First Dates"/>
        <s v="Downfall"/>
        <s v="13 Going on 30"/>
        <s v="Shrek 2"/>
        <s v="The Bourne Supremacy"/>
        <s v="Dawn of the Dead"/>
        <s v="The Passion of the Christ"/>
        <s v="Resident Evil: Apocalypse"/>
        <s v="Hellboy"/>
        <s v="Anchorman: The Legend of Ron Burgundy"/>
        <s v="Walking Tall"/>
        <s v="The Life Aquatic with Steve Zissou"/>
        <s v="A Series of Unfortunate Events"/>
        <s v="The Machinist"/>
        <s v="Closer"/>
        <s v="National Treasure"/>
        <s v="Alexander"/>
        <s v="The Chronicles of Riddick"/>
        <s v="9 Songs"/>
        <s v="The Manchurian Candidate"/>
        <s v="King Arthur"/>
        <s v="Ocean's Twelve"/>
        <s v="Harold &amp; Kumar Go to White Castle"/>
        <s v="Blade: Trinity"/>
        <s v="Alien vs. Predator"/>
        <s v="Meet the Fockers"/>
        <s v="Sideways"/>
        <s v="Friday Night Lights"/>
        <s v="Starsky &amp; Hutch"/>
        <s v="Shark Tale"/>
        <s v="Before Sunset"/>
        <s v="Ella Enchanted"/>
        <s v="Primer"/>
        <s v="A Cinderella Story"/>
        <s v="Along Came Polly"/>
        <s v="Somersault"/>
        <s v="The SpongeBob SquarePants Movie"/>
        <s v="Scooby-Doo 2: Monsters Unleashed"/>
        <s v="The Ladykillers"/>
        <s v="Hotel Rwanda"/>
        <s v="Taking Lives"/>
        <s v="Kung Fu Hustle"/>
        <s v="The Perfect Score"/>
        <s v="Garden State"/>
        <s v="The Princess Diaries 2: Royal Engagement"/>
        <s v="Twisted"/>
        <s v="Catwoman"/>
        <s v="Seed of Chucky"/>
        <n v="2046"/>
        <s v="Torque"/>
        <s v="Ray"/>
        <s v="Chasing Liberty"/>
        <s v="Secret Window"/>
        <s v="Bride &amp; Prejudice"/>
        <s v="Finding Neverland"/>
        <s v="Team America: World Police"/>
        <s v="Sleepover"/>
        <s v="The Grudge"/>
        <s v="Around the World in 80 Days"/>
        <s v="Wimbledon"/>
        <s v="The Adventures of Sharkboy and Lavagirl 3-D"/>
        <s v="The Polar Express"/>
        <s v="Without a Paddle"/>
        <s v="Miracle"/>
        <s v="Mindhunters"/>
        <s v="Mysterious Skin"/>
        <s v="The Prince and Me"/>
        <s v="Wicker Park"/>
        <s v="Cellular"/>
        <s v="Kinsey"/>
        <s v="Anacondas: The Hunt for the Blood Orchid"/>
        <s v="The Heart Is Deceitful Above All Things"/>
        <s v="Confessions of a Teenage Drama Queen"/>
        <s v="Raising Helen"/>
        <s v="Fat Albert"/>
        <s v="Sky Captain and the World of Tomorrow"/>
        <s v="The Final Cut"/>
        <s v="The Stepford Wives"/>
        <s v="Shall We Dance"/>
        <s v="House of Flying Daggers"/>
        <s v="District B13"/>
        <s v="Dead Man's Shoes"/>
        <s v="After the Sunset"/>
        <s v="A Very Long Engagement"/>
        <s v="The Forgotten"/>
        <s v="Flight of the Phoenix"/>
        <s v="Saved!"/>
        <s v="Garfield"/>
        <s v="In Good Company"/>
        <s v="First Daughter"/>
        <s v="Jersey Girl"/>
        <s v="The Alamo"/>
        <s v="A Love Song for Bobby Long"/>
        <s v="Raise Your Voice"/>
        <s v="Hidalgo"/>
        <s v="Bridget Jones: The Edge of Reason"/>
        <s v="Mean Creek"/>
        <s v="Dirty Dancing: Havana Nights"/>
        <s v="D.E.B.S."/>
        <s v="The Motorcycle Diaries"/>
        <s v="Club Dread"/>
        <s v="Eros"/>
        <s v="Bad Education"/>
        <s v="Soul Plane"/>
        <s v="3-Iron"/>
        <s v="Thunderbirds"/>
        <s v="New York Minute"/>
        <s v="Birth"/>
        <s v="Vanity Fair"/>
        <s v="Exorcist: the Beginning"/>
        <s v="A Dirty Shame"/>
        <s v="Swades"/>
        <s v="I Heart Huckabees"/>
        <s v="The Sea Inside"/>
        <s v="The Door in the Floor"/>
        <s v="The Whole Ten Yards"/>
        <s v="Envy"/>
        <s v="Alfie"/>
        <s v="Superbabies: Baby Geniuses 2"/>
        <s v="Nobody Knows"/>
        <s v="Black Friday"/>
        <s v="Johnson Family Vacation"/>
        <s v="The Chorus"/>
        <s v="The Woodsman"/>
        <s v="Three... Extremes"/>
        <s v="Spartan"/>
        <s v="Home on the Range"/>
        <s v="Christmas with the Kranks"/>
        <s v="Win a Date with Tad Hamilton!"/>
        <s v="Night Watch"/>
        <s v="The Merchant of Venice"/>
        <s v="Ladder 49"/>
        <s v="The Libertine"/>
        <s v="Ma mÃ¨re"/>
        <s v="You Got Served"/>
        <s v="A Good Woman"/>
        <s v="Beyond the Sea"/>
        <s v="Ladies in Lavender"/>
        <s v="Eulogy"/>
        <s v="Before the Fall"/>
        <s v="Saving Face"/>
        <s v="The Big Bounce"/>
        <s v="Veer-Zaara"/>
        <s v="Little Black Book"/>
        <s v="Laws of Attraction"/>
        <s v="Undertow"/>
        <s v="Head in the Clouds"/>
        <s v="Maria Full of Grace"/>
        <s v="Vera Drake"/>
        <s v="Millions"/>
        <s v="It's All Gone Pete Tong"/>
        <s v="Catch That Kid"/>
        <s v="Lakshya"/>
        <s v="Main Hoon Na"/>
        <s v="Tae Guk Gi: The Brotherhood of War"/>
        <s v="Lila dit Ã§a"/>
        <s v="Five Times Two"/>
        <s v="She Hate Me"/>
        <s v="Mind Game"/>
        <s v="As It Is in Heaven"/>
        <s v="Palindromes"/>
        <s v="Dhoom"/>
        <s v="Welcome to Mooseport"/>
        <s v="Ghost in the Shell 2: Innocence"/>
        <s v="Clifford's Really Big Movie"/>
        <s v="Summer Storm"/>
        <s v="Melinda and Melinda"/>
        <s v="Harry Potter and the Goblet of Fire"/>
        <s v="The 40-Year-Old Virgin"/>
        <s v="Memoirs of a Geisha"/>
        <s v="Pride &amp; Prejudice"/>
        <s v="Batman Begins"/>
        <s v="The Descent"/>
        <s v="Brokeback Mountain"/>
        <s v="Sin City"/>
        <s v="Charlie and the Chocolate Factory"/>
        <s v="V for Vendetta"/>
        <s v="The Chronicles of Narnia: The Lion, the Witch and the Wardrobe"/>
        <s v="Wedding Crashers"/>
        <s v="War of the Worlds"/>
        <s v="Kingdom of Heaven"/>
        <s v="Constantine"/>
        <s v="Star Wars: Episode III - Revenge of the Sith"/>
        <s v="King Kong"/>
        <s v="The Hitchhiker's Guide to the Galaxy"/>
        <s v="Fantastic Four"/>
        <s v="Green Street Hooligans"/>
        <s v="Serenity"/>
        <s v="Mr. &amp; Mrs. Smith"/>
        <s v="Waiting..."/>
        <s v="Match Point"/>
        <s v="Hostel"/>
        <s v="Sky High"/>
        <s v="Assault on Precinct 13"/>
        <s v="Madagascar"/>
        <s v="Hard Candy"/>
        <s v="The Sisterhood of the Traveling Pants"/>
        <s v="The Longest Yard"/>
        <s v="Red Eye"/>
        <s v="House of Wax"/>
        <s v="Four Brothers"/>
        <s v="The Dukes of Hazzard"/>
        <s v="The Interpreter"/>
        <s v="Walk the Line"/>
        <s v="Lords of Dogtown"/>
        <s v="Munich"/>
        <s v="Kiss Kiss Bang Bang"/>
        <s v="The Constant Gardener"/>
        <s v="The Pacifier"/>
        <s v="A History of Violence"/>
        <s v="The Devil's Rejects"/>
        <s v="Hitch"/>
        <s v="Mirrormask"/>
        <s v="Rent"/>
        <s v="Robots"/>
        <s v="Jarhead"/>
        <s v="Into the Blue"/>
        <s v="Saw II"/>
        <s v="Revolver"/>
        <s v="Flightplan"/>
        <s v="Coach Carter"/>
        <s v="Dark Water"/>
        <s v="Lord of War"/>
        <s v="Zathura: A Space Adventure"/>
        <s v="The Quiet"/>
        <s v="The Amityville Horror"/>
        <s v="Be Cool"/>
        <s v="Just Friends"/>
        <s v="Yours, Mine &amp; Ours"/>
        <s v="Cinderella Man"/>
        <s v="Nanny McPhee"/>
        <s v="The Brothers Grimm"/>
        <s v="Corpse Bride"/>
        <s v="Transporter 2"/>
        <s v="Two for the Money"/>
        <s v="The New World"/>
        <s v="Brick"/>
        <s v="Wolf Creek"/>
        <s v="Breakfast on Pluto"/>
        <s v="The Exorcism of Emily Rose"/>
        <s v="Elektra"/>
        <s v="Doom"/>
        <s v="The Legend of Zorro"/>
        <s v="Cheaper by the Dozen 2"/>
        <s v="Ã†on Flux"/>
        <s v="Son of the Mask"/>
        <s v="Rumor Has It..."/>
        <s v="The Producers"/>
        <s v="The Ringer"/>
        <s v="Kicking &amp; Screaming"/>
        <s v="The Cave"/>
        <s v="Lady Vengeance"/>
        <s v="Broken Flowers"/>
        <s v="Fun with Dick and Jane"/>
        <s v="Imagine Me &amp; You"/>
        <s v="The Family Stone"/>
        <s v="Just Like Heaven"/>
        <s v="Capote"/>
        <s v="The Skeleton Key"/>
        <s v="The Squid and the Whale"/>
        <s v="Land of the Dead"/>
        <s v="Elizabethtown"/>
        <s v="Chicken Little"/>
        <s v="Monster-in-Law"/>
        <s v="Domino"/>
        <s v="The Ring Two"/>
        <s v="London"/>
        <s v="Deuce Bigalow: European Gigolo"/>
        <s v="Harsh Times"/>
        <s v="Diary of a Mad Black Woman"/>
        <s v="Herbie Fully Loaded"/>
        <s v="Wallace &amp; Gromit: The Curse of the Were-Rabbit"/>
        <s v="Casanova"/>
        <s v="The Jacket"/>
        <s v="The Wedding Date"/>
        <s v="Thank You for Smoking"/>
        <s v="Hide and Seek"/>
        <s v="Cursed"/>
        <s v="Miss Congeniality 2: Armed &amp; Fabulous"/>
        <s v="Bad News Bears"/>
        <s v="Kinky Boots"/>
        <s v="xXx: State of the Union"/>
        <s v="Syriana"/>
        <s v="North Country"/>
        <s v="Derailed"/>
        <s v="Romance &amp; Cigarettes"/>
        <s v="The Perfect Man"/>
        <s v="Unleashed"/>
        <s v="Hostage"/>
        <s v="The Greatest Game Ever Played"/>
        <s v="CachÃ© (Hidden)"/>
        <s v="Get Rich or Die Tryin'"/>
        <s v="Bewitched"/>
        <s v="Hoodwinked"/>
        <s v="Adam's Apples"/>
        <s v="BloodRayne"/>
        <s v="The Three Burials of Melquiades Estrada"/>
        <s v="Feast"/>
        <s v="Goal! The Dream Begins"/>
        <s v="The Notorious Bettie Page"/>
        <s v="Man-Thing"/>
        <s v="Good Night, and Good Luck."/>
        <s v="Ice Princess"/>
        <s v="A Lot Like Love"/>
        <s v="Cry Wolf"/>
        <s v="The Proposition"/>
        <s v="The World's Fastest Indian"/>
        <s v="Stealth"/>
        <s v="Hustle &amp; Flow"/>
        <s v="The Matador"/>
        <s v="In Her Shoes"/>
        <s v="Because of Winn-Dixie"/>
        <s v="Where the Truth Lies"/>
        <s v="Must Love Dogs"/>
        <s v="Guess Who"/>
        <s v="The Ballad of Jack and Rose"/>
        <s v="Stay"/>
        <s v="The Great Raid"/>
        <s v="Tideland"/>
        <s v="Roll Bounce"/>
        <s v="Alone in the Dark"/>
        <s v="An American Haunting"/>
        <s v="Supercross"/>
        <s v="Oliver Twist"/>
        <s v="White Noise"/>
        <s v="Are We There Yet?"/>
        <s v="Last Days"/>
        <s v="Racing Stripes"/>
        <s v="A Sound of Thunder"/>
        <s v="The Weather Man"/>
        <s v="Keeping Mum"/>
        <s v="Angel-A"/>
        <s v="An Unfinished Life"/>
        <s v="Boogeyman"/>
        <s v="Fierce People"/>
        <s v="Asylum"/>
        <s v="Me and You and Everyone We Know"/>
        <s v="Transamerica"/>
        <s v="The Lost City"/>
        <s v="Beauty Shop"/>
        <s v="The Upside of Anger"/>
        <s v="The Chumscrubber"/>
        <s v="The Man"/>
        <s v="Valiant"/>
        <s v="Prime"/>
        <s v="Manderlay"/>
        <s v="Junebug"/>
        <s v="Dominion"/>
        <s v="Battle in Heaven"/>
        <s v="Little Manhattan"/>
        <s v="Dreamer"/>
        <s v="Black"/>
        <s v="Factotum"/>
        <s v="Beowulf &amp; Grendel"/>
        <s v="Joyeux Noel"/>
        <s v="Dirty Love"/>
        <s v="Everything Is Illuminated"/>
        <s v="Thumbsucker"/>
        <s v="Rebound"/>
        <s v="The Departed"/>
        <s v="The Fast and the Furious: Tokyo Drift"/>
        <s v="Talladega Nights: the Ballad of Ricky Bobby"/>
        <s v="The Prestige"/>
        <s v="Cars"/>
        <n v="300"/>
        <s v="The Devil Wears Prada"/>
        <s v="Casino Royale"/>
        <s v="Pan's Labyrinth"/>
        <s v="Pirates of the Caribbean: Dead Man's Chest"/>
        <s v="Idiocracy"/>
        <s v="Apocalypto"/>
        <s v="She's the Man"/>
        <s v="Little Children"/>
        <s v="Children of Men"/>
        <s v="The Da Vinci Code"/>
        <s v="The Pursuit of Happyness"/>
        <s v="Little Miss Sunshine"/>
        <s v="The Last King of Scotland"/>
        <s v="Blood Diamond"/>
        <s v="The Lives of Others"/>
        <s v="Night at the Museum"/>
        <s v="Mission: Impossible III"/>
        <s v="Marie Antoinette"/>
        <s v="Inside Man"/>
        <s v="Accepted"/>
        <s v="Superman Returns"/>
        <s v="Slither"/>
        <s v="Nacho Libre"/>
        <s v="The Covenant"/>
        <s v="The Hills Have Eyes"/>
        <s v="The Fountain"/>
        <s v="X-Men: the Last Stand"/>
        <s v="Underworld: Evolution"/>
        <s v="Click"/>
        <s v="The Holiday"/>
        <s v="Silent Hill"/>
        <s v="Basic Instinct 2"/>
        <s v="The Black Dahlia"/>
        <s v="Perfume: The Story of a Murderer"/>
        <s v="Lucky Number Slevin"/>
        <s v="Smokin' Aces"/>
        <s v="This Is England"/>
        <s v="Cashback"/>
        <s v="Deja Vu"/>
        <s v="Grandma's Boy"/>
        <s v="RV"/>
        <s v="Tenacious D in the Pick of Destiny"/>
        <s v="Black Book"/>
        <s v="Stick It"/>
        <s v="Step Up"/>
        <s v="The Host"/>
        <s v="Borat: Cultural Learnings of America for Make Benefit Glorious Nation of Kazakhstan"/>
        <s v="Snakes on a Plane"/>
        <s v="Lady in the Water"/>
        <s v="Crank"/>
        <s v="The Illusionist"/>
        <s v="Over the Hedge"/>
        <s v="Final Destination 3"/>
        <s v="Stranger Than Fiction"/>
        <s v="Alpha Dog"/>
        <s v="Aquamarine"/>
        <s v="Scary Movie 4"/>
        <s v="The Fall"/>
        <s v="John Tucker Must Die"/>
        <s v="The Good Shepherd"/>
        <s v="Rocky Balboa"/>
        <s v="Eragon"/>
        <s v="Dreamgirls"/>
        <s v="The Queen"/>
        <s v="Babel"/>
        <s v="A Good Year"/>
        <s v="Miami Vice"/>
        <s v="Saw III"/>
        <s v="Happy Feet"/>
        <s v="The Texas Chainsaw Massacre: the Beginning"/>
        <s v="Black Snake Moan"/>
        <s v="Paprika"/>
        <s v="Monster House"/>
        <s v="Scoop"/>
        <s v="World Trade Center"/>
        <s v="Employee of the Month"/>
        <s v="Little Man"/>
        <s v="The Benchwarmers"/>
        <s v="Poseidon"/>
        <s v="Flushed Away"/>
        <s v="Rescue Dawn"/>
        <s v="When a Stranger Calls"/>
        <s v="A Scanner Darkly"/>
        <s v="DOA: Dead or Alive"/>
        <s v="Shortbus"/>
        <s v="Catch and Release"/>
        <s v="The Break-Up"/>
        <s v="Tell No One"/>
        <s v="United 93"/>
        <s v="The Pink Panther"/>
        <s v="Letters from Iwo Jima"/>
        <s v="Southland Tales"/>
        <s v="Inland Empire"/>
        <s v="Flags of Our Fathers"/>
        <s v="Failure to Launch"/>
        <s v="Clerks II"/>
        <s v="16 Blocks"/>
        <s v="My Super Ex-Girlfriend"/>
        <s v="Tristan + Isolde"/>
        <s v="The Lake House"/>
        <s v="The Wicker Man"/>
        <s v="Open Season"/>
        <s v="Charlotte's Web"/>
        <s v="Candy"/>
        <s v="The Omen"/>
        <s v="The Wind that Shakes the Barley"/>
        <s v="Penelope"/>
        <s v="Ice Age: the Meltdown"/>
        <s v="Beerfest"/>
        <s v="Stay Alive"/>
        <s v="Bug"/>
        <s v="Turistas"/>
        <s v="Notes on a Scandal"/>
        <s v="Paris, je t'aime"/>
        <s v="Volver"/>
        <s v="Seraphim Falls"/>
        <s v="Invincible"/>
        <s v="Firewall"/>
        <s v="The Exterminating Angels"/>
        <s v="Hatchet"/>
        <s v="We Are Marshall"/>
        <s v="Just My Luck"/>
        <s v="Madea's Family Reunion"/>
        <s v="The Marine"/>
        <s v="The Painted Veil"/>
        <s v="Let's Go to Prison"/>
        <s v="Ultraviolet"/>
        <s v="Factory Girl"/>
        <s v="Akeelah and the Bee"/>
        <s v="Sixty Six"/>
        <s v="The Ultimate Gift"/>
        <s v="Barnyard"/>
        <s v="Arthur and the Invisibles"/>
        <s v="Zoom"/>
        <s v="Eight Below"/>
        <s v="Curse of the Golden Flower"/>
        <s v="Reprise"/>
        <s v="Date Movie"/>
        <s v="Flyboys"/>
        <s v="Find Me Guilty"/>
        <s v="You, Me and Dupree"/>
        <s v="Curious George"/>
        <s v="Tales from Earthsea"/>
        <s v="Flicka"/>
        <s v="After the Wedding"/>
        <s v="Glory Road"/>
        <s v="Black Christmas"/>
        <s v="Wristcutters: A Love Story"/>
        <s v="See No Evil"/>
        <s v="Last Holiday"/>
        <s v="Friends with Money"/>
        <s v="All the King's Men"/>
        <s v="Hollywoodland"/>
        <s v="OSS 117: Cairo, Nest of Spies"/>
        <s v="ATL"/>
        <s v="Stormbreaker"/>
        <s v="Behind the Mask: The Rise of Leslie Vernon"/>
        <s v="Bobby"/>
        <s v="Half Nelson"/>
        <s v="The Wild"/>
        <s v="Infamous"/>
        <s v="Take the Lead"/>
        <s v="Gridiron Gang"/>
        <s v="The Ant Bully"/>
        <s v="Fur: an Imaginary Portrait of Diane Arbus"/>
        <s v="Rang De Basanti"/>
        <s v="Peaceful Warrior"/>
        <s v="The Santa Clause 3: The Escape Clause"/>
        <s v="Miss Potter"/>
        <s v="Big Momma's House 2"/>
        <s v="The Last Kiss"/>
        <s v="The Foot Fist Way"/>
        <s v="The Astronaut Farmer"/>
        <s v="Starter for 10"/>
        <s v="Mini's First Time"/>
        <s v="A Guide to Recognizing Your Saints"/>
        <s v="Everyone's Hero"/>
        <s v="Severance"/>
        <s v="Loving Annabelle"/>
        <s v="Kabhi Alvida Naa Kehna"/>
        <s v="Old Joy"/>
        <s v="The Grudge 2"/>
        <s v="For Your Consideration"/>
        <s v="The Sentinel"/>
        <s v="The Breed"/>
        <s v="Skinwalkers"/>
        <s v="Hoot"/>
        <s v="Garfield: A Tail of Two Kitties"/>
        <s v="There Will Be Blood"/>
        <s v="No Country for Old Men"/>
        <s v="Stardust"/>
        <s v="Gone Baby Gone"/>
        <s v="Disturbia"/>
        <s v="Zodiac"/>
        <s v="Superbad"/>
        <s v="Transformers"/>
        <s v="Harry Potter and the Order of the Phoenix"/>
        <s v="Into the Wild"/>
        <s v="Ratatouille"/>
        <s v="Atonement"/>
        <s v="Shooter"/>
        <s v="American Gangster"/>
        <s v="Spider-Man 3"/>
        <s v="Live Free or Die Hard"/>
        <s v="Hot Fuzz"/>
        <s v="Pirates of the Caribbean: at World's End"/>
        <s v="I Am Legend"/>
        <s v="Juno"/>
        <s v="28 Weeks Later"/>
        <s v="Hitman"/>
        <s v="Enchanted"/>
        <s v="The Mist"/>
        <s v="Knocked Up"/>
        <s v="Sweeney Todd: the Demon Barber of Fleet Street"/>
        <s v="Grindhouse"/>
        <s v="Ghost Rider"/>
        <s v="Hot Rod"/>
        <s v="The Darjeeling Limited"/>
        <s v="Bridge to Terabithia"/>
        <s v="The Nanny Diaries"/>
        <s v="Funny Games"/>
        <s v="Halloween"/>
        <s v="Eastern Promises"/>
        <s v="The Bourne Ultimatum"/>
        <s v="Norbit"/>
        <s v="Fracture"/>
        <s v="Beowulf"/>
        <s v="Next"/>
        <s v="3:10 to Yuma"/>
        <s v="Across the Universe"/>
        <s v="Ocean's Thirteen"/>
        <s v="Blades of Glory"/>
        <s v="Surf's Up"/>
        <s v="Resident Evil: Extinction"/>
        <s v="30 Days of Night"/>
        <s v="Awake"/>
        <s v="Dead Silence"/>
        <s v="Bee Movie"/>
        <s v="The Heartbreak Kid"/>
        <s v="Aliens vs. Predator: Requiem"/>
        <s v="Shrek the Third"/>
        <n v="1408"/>
        <s v="The Kingdom"/>
        <s v="The Assassination of Jesse James by the Coward Robert Ford"/>
        <s v="Good Luck Chuck"/>
        <s v="Hostel: Part II"/>
        <s v="Fantastic 4: Rise of the Silver Surfer"/>
        <s v="The Golden Compass"/>
        <s v="Rush Hour 3"/>
        <s v="The Babysitters"/>
        <s v="Timecrimes"/>
        <s v="Epic Movie"/>
        <s v="Meet the Robinsons"/>
        <s v="Michael Clayton"/>
        <s v="The Bucket List"/>
        <s v="Lust, Caution"/>
        <s v="Charlie Wilson's War"/>
        <s v="Paranormal Activity"/>
        <s v="Freedom Writers"/>
        <s v="Before the Devil Knows You're Dead"/>
        <s v="In the Valley of Elah"/>
        <s v="Alvin and the Chipmunks"/>
        <s v="P.S. I Love You"/>
        <s v="Walk Hard: the Dewey Cox Story"/>
        <s v="National Treasure: Book of Secrets"/>
        <s v="Lars and the Real Girl"/>
        <s v="The Orphanage"/>
        <s v="The Game Plan"/>
        <s v="Hannibal Rising"/>
        <s v="Saw IV"/>
        <s v="Premonition"/>
        <s v="The Simpsons Movie"/>
        <s v="Teeth"/>
        <s v="Death at a Funeral"/>
        <s v="Wild Hogs"/>
        <s v="Mr. Brooks"/>
        <s v="Vacancy"/>
        <s v="Like Stars on Earth"/>
        <s v="Mr. Bean's Holiday"/>
        <s v="Perfect Stranger"/>
        <s v="The Condemned"/>
        <s v="The Brothers Solomon"/>
        <s v="August Rush"/>
        <s v="Music and Lyrics"/>
        <s v="Reservation Road"/>
        <s v="I'm Not There"/>
        <s v="Reno 911! Miami"/>
        <s v="The Number 23"/>
        <s v="Shoot 'Em Up"/>
        <s v="Evan Almighty"/>
        <s v="Dan in Real Life"/>
        <s v="The Lookout"/>
        <s v="The Brave One"/>
        <s v="I Now Pronounce You Chuck &amp; Larry"/>
        <s v="Rogue"/>
        <s v="La Vie En Rose"/>
        <s v="Once"/>
        <s v="War"/>
        <s v="The Visitor"/>
        <s v="Elizabeth: The Golden Age"/>
        <s v="Waitress"/>
        <s v="The Seeker: the Dark Is Rising"/>
        <s v="No Reservations"/>
        <s v="TMNT"/>
        <s v="The Hills Have Eyes 2"/>
        <s v="Shelter"/>
        <s v="Sydney White"/>
        <s v="The Kite Runner"/>
        <s v="Reign Over Me"/>
        <s v="Bratz"/>
        <s v="Daddy's Little Girls"/>
        <s v="Becoming Jane"/>
        <s v="Breach"/>
        <s v="In the Name of the King: A Dungeon Siege Tale"/>
        <s v="Balls of Fury"/>
        <s v="Pathfinder"/>
        <s v="The Comebacks"/>
        <s v="We Own the Night"/>
        <s v="Savage Grace"/>
        <s v="Death Sentence"/>
        <s v="The Water Horse"/>
        <s v="Elite Squad"/>
        <s v="The Diving Bell and the Butterfly"/>
        <s v="My Blueberry Nights"/>
        <s v="Margot at the Wedding"/>
        <s v="The Messengers"/>
        <s v="Water Lilies"/>
        <s v="Om Shanti Om"/>
        <s v="Feast of Love"/>
        <s v="Tyler Perry's Why Did I Get Married?"/>
        <s v="Love in the Time of Cholera"/>
        <s v="P2"/>
        <s v="The Reaping"/>
        <s v="The Invasion"/>
        <s v="Redacted"/>
        <s v="Who's Your Caddy?"/>
        <s v="Persepolis"/>
        <s v="The Great Debaters"/>
        <s v="Georgia Rule"/>
        <s v="The Nines"/>
        <s v="I Know Who Killed Me"/>
        <s v="Mr. Magorium's Wonder Emporium"/>
        <s v="Rise: Blood Hunter"/>
        <s v="Hotel for Dogs"/>
        <s v="Because I Said So"/>
        <s v="4 Months, 3 Weeks and 2 Days"/>
        <s v="Fred Claus"/>
        <s v="Sex and Death 101"/>
        <s v="Lions for Lambs"/>
        <s v="Captivity"/>
        <s v="Charlie Bartlett"/>
        <s v="The Invisible"/>
        <s v="Underdog"/>
        <s v="The Last Legion"/>
        <s v="Diary of the Dead"/>
        <s v="Evangelion: 1.0 You Are (Not) Alone"/>
        <s v="Mongol: The Rise of Genghis Khan"/>
        <s v="Eagle vs Shark"/>
        <s v="Towelhead"/>
        <s v="The Life Before Her Eyes"/>
        <s v="The Counterfeiters"/>
        <s v="Shotgun Stories"/>
        <s v="Nancy Drew"/>
        <s v="In the Land of Women"/>
        <s v="Joshua"/>
        <s v="Jab We Met"/>
        <s v="Rendition"/>
        <s v="License to Wed"/>
        <s v="88 Minutes"/>
        <s v="The Last Mimzy"/>
        <s v="Primeval"/>
        <s v="Smiley Face"/>
        <s v="Boarding Gate"/>
        <s v="Meet Bill"/>
        <s v="Stomp the Yard"/>
        <s v="Hounddog"/>
        <s v="The Savages"/>
        <s v="Cassandra's Dream"/>
        <s v="Chapter 27"/>
        <s v="The Jane Austen Book Club"/>
        <s v="Postal"/>
        <s v="The Hunting Party"/>
        <s v="Son of Rambow"/>
        <s v="Things We Lost in the Fire"/>
        <s v="The Dark Knight"/>
        <s v="Iron Man"/>
        <s v="The Incredible Hulk"/>
        <s v="Kung Fu Panda"/>
        <s v="Tropic Thunder"/>
        <s v="Step Brothers"/>
        <s v="Quantum of Solace"/>
        <s v="Mamma Mia!"/>
        <s v="The Strangers"/>
        <s v="Indiana Jones and the Kingdom of the Crystal Skull"/>
        <s v="Taken"/>
        <s v="The Curious Case of Benjamin Button"/>
        <s v="Wanted"/>
        <s v="Burn After Reading"/>
        <s v="Revolutionary Road"/>
        <s v="Zack and Miri Make a Porno"/>
        <s v="WALLÂ·E"/>
        <s v="Forgetting Sarah Marshall"/>
        <s v="Seven Pounds"/>
        <s v="Vicky Cristina Barcelona"/>
        <s v="In Bruges"/>
        <s v="Sex and the City"/>
        <s v="Slumdog Millionaire"/>
        <s v="The House Bunny"/>
        <s v="RocknRolla"/>
        <s v="Gran Torino"/>
        <s v="The Duchess"/>
        <s v="The Reader"/>
        <s v="The Hurt Locker"/>
        <s v="Rambo"/>
        <s v="Eden Lake"/>
        <s v="The Happening"/>
        <s v="The Wrestler"/>
        <s v="Cloverfield"/>
        <s v="Changeling"/>
        <s v="Eagle Eye"/>
        <s v="The Ruins"/>
        <s v="The Other Boleyn Girl"/>
        <n v="21"/>
        <s v="Never Back Down"/>
        <s v="The Mummy: Tomb of the Dragon Emperor"/>
        <s v="Hancock"/>
        <s v="Journey to the Center of the Earth"/>
        <s v="Felon"/>
        <s v="Bolt"/>
        <s v="Sex Drive"/>
        <s v="Death Race"/>
        <s v="The Chronicles of Narnia: Prince Caspian"/>
        <s v="Pineapple Express"/>
        <s v="The Boy in the Striped Pajamas"/>
        <s v="Valkyrie"/>
        <s v="27 Dresses"/>
        <s v="Let the Right One In"/>
        <s v="Role Models"/>
        <s v="Defiance"/>
        <s v="Wild Child"/>
        <s v="Definitely, Maybe"/>
        <s v="The Forbidden Kingdom"/>
        <s v="Bronson"/>
        <s v="Australia"/>
        <s v="Yes Man"/>
        <s v="Body of Lies"/>
        <s v="Disaster Movie"/>
        <s v="Superhero Movie"/>
        <s v="Ponyo"/>
        <s v="Jumper"/>
        <s v="Speed Racer"/>
        <s v="The Bank Job"/>
        <s v="Street Kings"/>
        <s v="Get Smart"/>
        <s v="Punisher: War Zone"/>
        <s v="You Don't Mess with the Zohan"/>
        <s v="Hellboy II: the Golden Army"/>
        <s v="Synecdoche, New York"/>
        <s v="Marley &amp; Me"/>
        <s v="Fool's Gold"/>
        <s v="The Secret Life of Bees"/>
        <s v="Nick and Norah's Infinite Playlist"/>
        <s v="The Spiderwick Chronicles"/>
        <s v="Doomsday"/>
        <s v="Max Payne"/>
        <s v="The Day the Earth Stood Still"/>
        <s v="Milk"/>
        <s v="Madagascar: Escape 2 Africa"/>
        <s v="The Spirit"/>
        <s v="Ghost Town"/>
        <s v="Bottle Shock"/>
        <s v="The Rocker"/>
        <s v="Step Up 2: the Streets"/>
        <s v="Semi-Pro"/>
        <s v="Repo! The Genetic Opera"/>
        <s v="Outlander"/>
        <s v="Saw V"/>
        <s v="Miss Pettigrew Lives for a Day"/>
        <s v="Hunger"/>
        <s v="Horton Hears a Who!"/>
        <s v="The Women"/>
        <s v="Choke"/>
        <s v="Doubt"/>
        <s v="Bedtime Stories"/>
        <s v="10,000 BC"/>
        <s v="The Midnight Meat Train"/>
        <s v="Drillbit Taylor"/>
        <s v="Made of Honor"/>
        <s v="What Happens in Vegas"/>
        <s v="The Brothers Bloom"/>
        <s v="Inkheart"/>
        <s v="Appaloosa"/>
        <s v="Vantage Point"/>
        <s v="W."/>
        <s v="The Hottie &amp; the Nottie"/>
        <s v="Untraceable"/>
        <s v="Red Cliff"/>
        <s v="Sunshine Cleaning"/>
        <s v="How to Lose Friends &amp; Alienate People"/>
        <s v="Transporter 3"/>
        <s v="High School Musical 3: Senior Year"/>
        <s v="Rachel Getting Married"/>
        <s v="Righteous Kill"/>
        <s v="Leatherheads"/>
        <s v="Meet the Spartans"/>
        <s v="Star Wars: The Clone Wars"/>
        <s v="Mirrors"/>
        <s v="Harold &amp; Kumar Escape from Guantanamo Bay"/>
        <s v="Baby Mama"/>
        <s v="Nim's Island"/>
        <s v="City of Ember"/>
        <s v="Quarantine"/>
        <s v="Bangkok Dangerous"/>
        <s v="Nights in Rodanthe"/>
        <s v="Four Christmases"/>
        <s v="The Sisterhood of the Traveling Pants 2"/>
        <s v="Pride and Glory"/>
        <s v="Blindness"/>
        <s v="Che: Part One"/>
        <s v="The Edge of Love"/>
        <s v="I Can't Think Straight"/>
        <s v="Strange Wilderness"/>
        <s v="Frost/Nixon"/>
        <s v="Gomorrah"/>
        <s v="Stop-Loss"/>
        <s v="Two Lovers"/>
        <s v="Babylon A.D."/>
        <s v="Chocolate"/>
        <s v="Killshot"/>
        <s v="The Good the Bad the Weird"/>
        <s v="Passengers"/>
        <s v="Shutter"/>
        <s v="Deception"/>
        <s v="Ghajini"/>
        <s v="Donkey Punch"/>
        <s v="The Eye"/>
        <s v="The Love Guru"/>
        <s v="The Informers"/>
        <s v="The X Files: I Want to Believe"/>
        <s v="Asterix at the Olympic Games"/>
        <s v="Wendy and Lucy"/>
        <s v="Tokyo!"/>
        <s v="One Missed Call"/>
        <s v="Transsiberian"/>
        <s v="Lakeview Terrace"/>
        <s v="Fireproof"/>
        <s v="Traitor"/>
        <s v="My Best Friend's Girl"/>
        <s v="New York, I Love You"/>
        <s v="Nothing But the Truth"/>
        <s v="Cadillac Records"/>
        <s v="Pontypool"/>
        <s v="Happy-Go-Lucky"/>
        <s v="Beverly Hills Chihuahua"/>
        <s v="Waltz with Bashir"/>
        <s v="Redbelt"/>
        <s v="Departures"/>
        <s v="Mad Money"/>
        <s v="The Burning Plain"/>
        <s v="Brideshead Revisited"/>
        <s v="The Tale of Despereaux"/>
        <s v="Meet the Browns"/>
        <s v="Pathology"/>
        <s v="Chaos Theory"/>
        <s v="Be Kind Rewind"/>
        <s v="The Express"/>
        <s v="Easy Virtue"/>
        <s v="The Baader Meinhof Complex"/>
        <s v="What Just Happened"/>
        <s v="Meet Dave"/>
        <s v="JCVD"/>
        <s v="Hell Ride"/>
        <s v="Igor"/>
        <s v="The Wackness"/>
        <s v="CJ7"/>
        <s v="Shorts"/>
        <s v="Frozen River"/>
        <s v="Surfer, Dude"/>
        <s v="Last Chance Harvey"/>
        <s v="Welcome Home, Roscoe Jenkins"/>
        <s v="The Family That Preys"/>
        <s v="Surveillance"/>
        <s v="Inglourious Basterds"/>
        <s v="Star Trek"/>
        <s v="Avatar"/>
        <s v="Jennifer's Body"/>
        <s v="Watchmen"/>
        <s v="Fast &amp; Furious"/>
        <s v="G.I. Joe: The Rise of Cobra"/>
        <s v="The Hangover"/>
        <s v="Harry Potter and the Half-Blood Prince"/>
        <s v="He's Just Not That Into You"/>
        <n v="2012"/>
        <s v="The Lovely Bones"/>
        <s v="State of Play"/>
        <s v="Zombieland"/>
        <s v="500 Days of Summer"/>
        <s v="Sherlock Holmes"/>
        <s v="District 9"/>
        <s v="The Blind Side"/>
        <s v="Up"/>
        <s v="X-Men Origins: Wolverine"/>
        <s v="Fantastic Mr. Fox"/>
        <s v="Brothers"/>
        <s v="Orphan"/>
        <s v="3 Idiots"/>
        <s v="Fanboys"/>
        <s v="Transformers: Revenge of the Fallen"/>
        <s v="Up in the Air"/>
        <s v="The Twilight Saga: New Moon"/>
        <s v="Antichrist"/>
        <s v="The Princess and the Frog"/>
        <s v="Terminator Salvation"/>
        <s v="Coraline"/>
        <s v="Moon"/>
        <s v="I Love You, Man"/>
        <s v="Public Enemies"/>
        <s v="The Human Centipede (First Sequence)"/>
        <s v="Law Abiding Citizen"/>
        <s v="The Proposal"/>
        <s v="Mr. Nobody"/>
        <s v="Enter the Void"/>
        <s v="17 Again"/>
        <s v="Knowing"/>
        <s v="Fired Up!"/>
        <s v="Dogtooth"/>
        <s v="Angels &amp; Demons"/>
        <s v="The Road"/>
        <s v="Whip It"/>
        <s v="The Secret in Their Eyes"/>
        <s v="Pandorum"/>
        <s v="Monsters vs. Aliens"/>
        <s v="Underworld: Rise of the Lycans"/>
        <s v="Couples Retreat"/>
        <s v="Ondine"/>
        <s v="Drag Me to Hell"/>
        <s v="The Last House on the Left"/>
        <s v="The Girl with the Dragon Tattoo"/>
        <s v="Where the Wild Things Are"/>
        <s v="Sorority Row"/>
        <s v="Gamer"/>
        <s v="The Imaginarium of Doctor Parnassus"/>
        <s v="Night at the Museum: Battle of the Smithsonian"/>
        <s v="Year One"/>
        <s v="Adventureland"/>
        <s v="Precious"/>
        <s v="The Time Traveler's Wife"/>
        <s v="Cloudy with a Chance of Meatballs"/>
        <s v="A Perfect Getaway"/>
        <s v="Invictus"/>
        <s v="Mother"/>
        <s v="The Ugly Truth"/>
        <s v="The Invention of Lying"/>
        <s v="The Fourth Kind"/>
        <s v="A Serious Man"/>
        <s v="Extract"/>
        <s v="The Collector"/>
        <s v="Ninja Assassin"/>
        <s v="The Men Who Stare at Goats"/>
        <s v="Land of the Lost"/>
        <s v="A Single Man"/>
        <s v="Now &amp; Later"/>
        <s v="Pirate Radio"/>
        <s v="Dragonball Evolution"/>
        <s v="Spread"/>
        <s v="Case 39"/>
        <s v="The Taking of Pelham 123"/>
        <s v="It's Complicated"/>
        <s v="The Final Destination"/>
        <s v="Chloe"/>
        <s v="Agora"/>
        <s v="The Joneses"/>
        <s v="Daybreakers"/>
        <s v="An Education"/>
        <s v="Crazy Heart"/>
        <s v="Ice Age: Dawn of the Dinosaurs"/>
        <s v="Crank: High Voltage"/>
        <s v="The International"/>
        <s v="The Uninvited"/>
        <s v="Julie &amp; Julia"/>
        <s v="Confessions of a Shopaholic"/>
        <s v="Race to Witch Mountain"/>
        <n v="9"/>
        <s v="The Young Victoria"/>
        <s v="Splice"/>
        <s v="A Prophet"/>
        <s v="My Sister's Keeper"/>
        <s v="Bride Wars"/>
        <s v="Surrogates"/>
        <s v="Valhalla Rising"/>
        <s v="Funny People"/>
        <s v="Saw VI"/>
        <s v="Fish Tank"/>
        <s v="Push"/>
        <s v="After.Life"/>
        <s v="Nine"/>
        <s v="Obsessed"/>
        <s v="Paul Blart: Mall Cop"/>
        <s v="The Box"/>
        <s v="BrÃ¼no"/>
        <s v="I Love You, Beth Cooper"/>
        <s v="Thirst"/>
        <s v="Notorious"/>
        <s v="Serious Moonlight"/>
        <s v="All About Steve"/>
        <s v="Old Dogs"/>
        <s v="Nowhere Boy"/>
        <s v="The Girlfriend Experience"/>
        <s v="The Girl Who Played with Fire"/>
        <s v="Ghosts of Girlfriends Past"/>
        <s v="The Haunting in Connecticut"/>
        <s v="I Love You Phillip Morris"/>
        <s v="Bad Lieutenant: Port of Call New Orleans"/>
        <s v="Black Dynamite"/>
        <s v="Brooklyn's Finest"/>
        <s v="In the Loop"/>
        <s v="The White Ribbon"/>
        <s v="The Boondock Saints II: All Saints Day"/>
        <s v="Whatever Works"/>
        <s v="Hannah Montana: The Movie"/>
        <s v="Darbareye Elly"/>
        <s v="Alvin and the Chipmunks: the Squeakquel"/>
        <s v="12 Rounds"/>
        <s v="Survival of the Dead"/>
        <s v="I Am Love"/>
        <s v="The House of the Devil"/>
        <s v="Middle Men"/>
        <s v="Astro Boy"/>
        <s v="Carriers"/>
        <s v="My Life in Ruins"/>
        <s v="G-Force"/>
        <s v="Did You Hear About the Morgans?"/>
        <s v="Away We Go"/>
        <s v="Love Happens"/>
        <s v="The Girl Who Kicked the Hornet's Nest"/>
        <s v="Youth in Revolt"/>
        <s v="Observe and Report"/>
        <s v="Bright Star"/>
        <s v="Harry Brown"/>
        <s v="Duplicity"/>
        <s v="The Pink Panther 2"/>
        <s v="The Informant!"/>
        <s v="The Answer Man"/>
        <s v="Planet 51"/>
        <s v="Crossing Over"/>
        <s v="Madea Goes to Jail"/>
        <s v="A Christmas Carol"/>
        <s v="Sin Nombre"/>
        <s v="City Island"/>
        <s v="Coco Before Chanel"/>
        <s v="Dead Snow"/>
        <s v="Summer Wars"/>
        <s v="The Messenger"/>
        <s v="Bitch Slap"/>
        <s v="The Soloist"/>
        <s v="World's Greatest Dad"/>
        <s v="Whiteout"/>
        <s v="Beyond a Reasonable Doubt"/>
        <s v="Paper Man"/>
        <s v="The Secret of Kells"/>
        <s v="The Disappearance of Alice Creed"/>
        <s v="The Goods: Live Hard, Sell Hard"/>
        <s v="Miss March"/>
        <s v="Cirque du Freak: the Vampire's Assistant"/>
        <s v="Aliens in the Attic"/>
        <s v="Street Fighter: The Legend of Chun-Li"/>
        <s v="Daniel and Ana"/>
        <s v="Broken Embraces"/>
        <s v="Fighting"/>
        <s v="The Damned United"/>
        <s v="Gentlemen Broncos"/>
        <s v="ChÃ©ri"/>
        <s v="Tanner Hall"/>
        <s v="Cracks"/>
        <s v="[Rec]Â²"/>
        <s v="Inception"/>
        <s v="Iron Man 2"/>
        <s v="Shutter Island"/>
        <s v="Scott Pilgrim vs. the World"/>
        <s v="Grown Ups"/>
        <s v="She's Out of My League"/>
        <s v="Kick-Ass"/>
        <s v="Black Swan"/>
        <s v="The Town"/>
        <s v="Harry Potter and the Deathly Hallows: Part 1"/>
        <s v="Flipped"/>
        <s v="The Social Network"/>
        <s v="Robin Hood"/>
        <s v="Monsters"/>
        <s v="Insidious"/>
        <s v="Tangled"/>
        <s v="RED"/>
        <s v="I Spit on Your Grave"/>
        <s v="The Last Airbender"/>
        <s v="How to Train Your Dragon"/>
        <s v="The American"/>
        <s v="Incendies"/>
        <s v="Sex and the City 2"/>
        <s v="Burlesque"/>
        <s v="Alice in Wonderland"/>
        <s v="Despicable Me"/>
        <s v="Love &amp; Other Drugs"/>
        <s v="True Grit"/>
        <s v="The Tourist"/>
        <s v="The Twilight Saga: Eclipse"/>
        <s v="Percy Jackson &amp; the Olympians: The Lightning Thief"/>
        <s v="The Book of Eli"/>
        <s v="Blue Valentine"/>
        <s v="Knight and Day"/>
        <s v="Piranha 3D"/>
        <s v="127 Hours"/>
        <s v="The Expendables"/>
        <s v="The Other Guys"/>
        <s v="TRON: Legacy"/>
        <s v="Life as We Know It"/>
        <s v="I Saw the Devil"/>
        <s v="Toy Story 3"/>
        <s v="The Next Three Days"/>
        <s v="Easy A"/>
        <s v="The King's Speech"/>
        <s v="The Fighter"/>
        <s v="Machete"/>
        <s v="The Debt"/>
        <s v="Megamind"/>
        <s v="The Losers"/>
        <s v="Unstoppable"/>
        <s v="Eat Pray Love"/>
        <s v="Centurion"/>
        <s v="The A-Team"/>
        <s v="Animal Kingdom"/>
        <s v="Hot Tub Time Machine"/>
        <s v="Prince of Persia: the Sands of Time"/>
        <s v="Diary of a Wimpy Kid"/>
        <s v="Never Let Me Go"/>
        <s v="Predators"/>
        <s v="Buried"/>
        <s v="Legion"/>
        <s v="Remember Me"/>
        <s v="Jonah Hex"/>
        <s v="Salt"/>
        <s v="Morning Glory"/>
        <s v="Winter's Bone"/>
        <s v="Resident Evil: Afterlife"/>
        <s v="Takers"/>
        <s v="Boy"/>
        <s v="The Way Back"/>
        <s v="Killers"/>
        <s v="Tucker and Dale vs Evil"/>
        <s v="Due Date"/>
        <s v="Devil"/>
        <s v="Green Zone"/>
        <s v="Faster"/>
        <s v="Super"/>
        <s v="It's Kind of a Funny Story"/>
        <s v="The Crazies"/>
        <s v="Shrek Forever After"/>
        <s v="The Chronicles of Narnia: the Voyage of the Dawn Treader"/>
        <s v="Saw: The Final Chapter"/>
        <s v="Let Me In"/>
        <s v="The Wolfman"/>
        <s v="The Kids Are All Right"/>
        <s v="Date Night"/>
        <s v="Leap Year"/>
        <s v="Four Lions"/>
        <s v="Little Fockers"/>
        <s v="The Runaways"/>
        <s v="The Sorcerer's Apprentice"/>
        <s v="MacGruber"/>
        <s v="Frozen"/>
        <s v="Beyond the Black Rainbow"/>
        <s v="The Ghost Writer"/>
        <s v="Skyline"/>
        <s v="Uncle Boonmee Who Can Recall His Past Lives"/>
        <s v="Edge of Darkness"/>
        <s v="The Man from Nowhere"/>
        <s v="Ramona and Beezus"/>
        <s v="Trollhunter"/>
        <s v="Valentine's Day"/>
        <s v="Letters to Juliet"/>
        <s v="Dear John"/>
        <s v="Get Him to the Greek"/>
        <s v="Dinner for Schmucks"/>
        <s v="How Do You Know"/>
        <s v="The Secret World of Arrietty"/>
        <s v="Gulliver's Travels"/>
        <s v="Submarine"/>
        <s v="Tooth Fairy"/>
        <s v="The Switch"/>
        <s v="The Way"/>
        <s v="Elektra Luxx"/>
        <s v="Black Death"/>
        <s v="Certified Copy"/>
        <s v="Wall Street: Money Never Sleeps"/>
        <s v="The Last Song"/>
        <s v="Cop Out"/>
        <s v="Rubber"/>
        <s v="Biutiful"/>
        <s v="You Again"/>
        <s v="The Bounty Hunter"/>
        <s v="From Paris with Love"/>
        <s v="13 Assassins"/>
        <s v="Nanny McPhee Returns"/>
        <s v="All Good Things"/>
        <s v="Wild Target"/>
        <s v="When in Rome"/>
        <s v="Going the Distance"/>
        <s v="Somewhere"/>
        <s v="Secretariat"/>
        <s v="Ip Man 2"/>
        <s v="The Spy Next Door"/>
        <s v="Hereafter"/>
        <s v="Repo Men"/>
        <s v="Vampires Suck"/>
        <s v="I'm Still Here"/>
        <s v="The Whistleblower"/>
        <s v="Tamara Drewe"/>
        <s v="Twelve"/>
        <s v="The Housemaid"/>
        <s v="Beginners"/>
        <s v="Legend of the Guardians: the Owls of Ga'Hoole"/>
        <s v="Rabbit Hole"/>
        <s v="Meek's Cutoff"/>
        <s v="Conviction"/>
        <s v="My Name Is Khan"/>
        <s v="Last Night"/>
        <s v="The Company Men"/>
        <s v="Cyrus"/>
        <s v="Paranormal Activity 2"/>
        <s v="The Killer Inside Me"/>
        <s v="The Extra Man"/>
        <s v="Greenberg"/>
        <s v="Stone"/>
        <s v="Why Did I Get Married Too?"/>
        <s v="The Last Exorcism"/>
        <s v="Dirty Girl"/>
        <s v="London Boulevard"/>
        <s v="The Silence"/>
        <s v="The Back-up Plan"/>
        <s v="What If..."/>
        <s v="Udaan"/>
        <s v="Don't Be Afraid of the Dark"/>
        <s v="Country Strong"/>
        <s v="Little White Lies"/>
        <s v="Charlie St. Cloud"/>
        <s v="Snabba Cash"/>
        <s v="Stake Land"/>
        <s v="Vanishing on 7th Street"/>
        <s v="Barney's Version"/>
        <s v="You Will Meet a Tall Dark Stranger"/>
        <s v="The Conspirator"/>
        <s v="Furry Vengeance"/>
        <s v="The Tempest"/>
        <s v="Henry's Crime"/>
        <s v="Extraordinary Measures"/>
        <s v="Yogi Bear"/>
        <s v="My Soul to Take"/>
        <s v="Elle s'appelait Sarah"/>
        <s v="The Warrior's Way"/>
        <s v="Hatchet II"/>
        <s v="The Trip"/>
        <s v="Hesher"/>
        <s v="For Colored Girls"/>
        <s v="The Perfect Host"/>
        <s v="Love Ranch"/>
        <s v="Love Crime"/>
        <s v="Passion Play"/>
        <s v="Kaboom"/>
        <s v="Everything Must Go"/>
        <s v="Captain America: the First Avenger"/>
        <s v="Thor"/>
        <s v="Harry Potter and the Deathly Hallows: Part 2"/>
        <s v="Take Shelter"/>
        <s v="Bridesmaids"/>
        <s v="Fast Five"/>
        <s v="Midnight in Paris"/>
        <s v="Moneyball"/>
        <s v="Just Go with It"/>
        <s v="The Intouchables"/>
        <s v="Drive"/>
        <s v="Green Lantern"/>
        <s v="The Cabin in the Woods"/>
        <s v="The Help"/>
        <s v="Crazy, Stupid, Love."/>
        <s v="No Strings Attached"/>
        <s v="Pirates of the Caribbean: on Stranger Tides"/>
        <s v="Sucker Punch"/>
        <s v="Warrior"/>
        <s v="Kung Fu Panda 2"/>
        <s v="Friends with Benefits"/>
        <s v="Immortals"/>
        <s v="X-Men: First Class"/>
        <s v="Contagion"/>
        <s v="Bad Teacher"/>
        <s v="In Time"/>
        <s v="One Day"/>
        <s v="Scream 4"/>
        <s v="Shame"/>
        <s v="Mission: Impossible - Ghost Protocol"/>
        <s v="Super 8"/>
        <s v="We Need to Talk About Kevin"/>
        <s v="Limitless"/>
        <s v="Unknown"/>
        <s v="Transformers: Dark of the Moon"/>
        <s v="Cowboys &amp; Aliens"/>
        <s v="Tinker Tailor Soldier Spy"/>
        <s v="The Twilight Saga: Breaking Dawn - Part 1"/>
        <s v="Cars 2"/>
        <s v="Rango"/>
        <s v="Melancholia"/>
        <s v="Source Code"/>
        <s v="Real Steel"/>
        <s v="Horrible Bosses"/>
        <s v="Rio"/>
        <s v="The Skin I Live In"/>
        <s v="Sherlock Holmes: A Game of Shadows"/>
        <s v="Sleeping Beauty"/>
        <s v="Tower Heist"/>
        <s v="Paul"/>
        <s v="We Bought a Zoo"/>
        <s v="Rise of the Planet of the Apes"/>
        <s v="Your Highness"/>
        <s v="The Lincoln Lawyer"/>
        <s v="Colombiana"/>
        <s v="Larry Crowne"/>
        <s v="Abduction"/>
        <s v="A Separation"/>
        <s v="Hugo"/>
        <s v="The Adjustment Bureau"/>
        <s v="10 Years"/>
        <s v="The Tree of Life"/>
        <s v="The Deep Blue Sea"/>
        <s v="Killer Joe"/>
        <s v="Kill the Irishman"/>
        <s v="War Horse"/>
        <s v="The Change-Up"/>
        <s v="The Raid: Redemption"/>
        <s v="Margin Call"/>
        <s v="Martha Marcy May Marlene"/>
        <s v="Hanna"/>
        <s v="50/50"/>
        <s v="The Descendants"/>
        <s v="The Adventures of Tintin"/>
        <s v="The Darkest Hour"/>
        <s v="Final Destination 5"/>
        <s v="I Am Number Four"/>
        <s v="You're Next"/>
        <s v="Zindagi Na Milegi Dobara"/>
        <s v="The Hunter"/>
        <s v="Drive Angry"/>
        <s v="Jack and Jill"/>
        <s v="Zookeeper"/>
        <s v="The Hangover Part II"/>
        <s v="Hall Pass"/>
        <s v="The Best Exotic Marigold Hotel"/>
        <s v="The Grey"/>
        <s v="The Sitter"/>
        <s v="Take Me Home Tonight"/>
        <s v="The Mechanic"/>
        <s v="Ghost Rider: Spirit of Vengeance"/>
        <s v="Battle Los Angeles"/>
        <s v="The Green Hornet"/>
        <s v="Killer Elite"/>
        <s v="Shark Night"/>
        <s v="J. Edgar"/>
        <s v="Dream House"/>
        <s v="Haywire"/>
        <s v="A Dangerous Method"/>
        <s v="The Muppets"/>
        <s v="The Smurfs"/>
        <s v="The Ides of March"/>
        <s v="Soul Surfer"/>
        <s v="The Artist"/>
        <s v="Water for Elephants"/>
        <s v="Oslo, August 31st"/>
        <s v="The Snowtown Murders"/>
        <s v="Something Borrowed"/>
        <s v="The Human Centipede II (Full Sequence)"/>
        <s v="Johnny English Reborn"/>
        <s v="The Inbetweeners"/>
        <s v="Bucky Larson: Born to Be a Star"/>
        <s v="Diary of a Wimpy Kid: Rodrick Rules"/>
        <s v="Kill List"/>
        <s v="Carnage"/>
        <s v="Attack the Block"/>
        <s v="The Guard"/>
        <s v="Young Adult"/>
        <s v="The Devil's Double"/>
        <s v="Another Earth"/>
        <s v="Perfect Sense"/>
        <s v="Like Crazy"/>
        <s v="What's Your Number?"/>
        <s v="Detachment"/>
        <s v="Gnomeo &amp; Juliet"/>
        <s v="Puss in Boots"/>
        <s v="Beastly"/>
        <s v="The Art of Getting by"/>
        <s v="My Week with Marilyn"/>
        <s v="This Must Be the Place"/>
        <s v="Butter"/>
        <s v="Bernie"/>
        <s v="Season of the Witch"/>
        <s v="Silent House"/>
        <s v="Winnie the Pooh"/>
        <s v="Hobo with a Shotgun"/>
        <s v="The Eagle"/>
        <s v="The Rum Diary"/>
        <s v="Spy Kids 4-D: All the Time in the World"/>
        <s v="The Divide"/>
        <s v="Red Riding Hood"/>
        <s v="The Roommate"/>
        <s v="Salmon Fishing in the Yemen"/>
        <s v="Monte Carlo"/>
        <s v="The Rite"/>
        <s v="New Year's Eve"/>
        <s v="Sound of My Voice"/>
        <s v="W.E."/>
        <s v="Goon"/>
        <s v="Extremely Loud &amp; Incredibly Close"/>
        <s v="Alvin and the Chipmunks: Chipwrecked"/>
        <s v="House of Tolerance"/>
        <s v="Our Idiot Brother"/>
        <s v="Weekend"/>
        <n v="360"/>
        <s v="Sanctum"/>
        <s v="The Big Year"/>
        <s v="Jo NesbÃ¸'s Headhunters"/>
        <s v="Straw Dogs"/>
        <s v="Red State"/>
        <s v="Machine Gun Preacher"/>
        <s v="From Up on Poppy Hill"/>
        <s v="30 Minutes or Less"/>
        <s v="The Iron Lady"/>
        <s v="Your Sister's Sister"/>
        <s v="Mr. Popper's Penguins"/>
        <s v="Texas Killing Fields"/>
        <s v="Take This Waltz"/>
        <s v="A Good Old Fashioned Orgy"/>
        <s v="Special Forces"/>
        <s v="Courageous"/>
        <s v="Jin ling shi san chai"/>
        <s v="Apollo 18"/>
        <s v="Anonymous"/>
        <s v="Hop"/>
        <s v="Atlas Shrugged: Part I"/>
        <s v="Coriolanus"/>
        <s v="Elles"/>
        <s v="Angels Crest"/>
        <s v="Happy Feet Two"/>
        <s v="Hysteria"/>
        <s v="The Beaver"/>
        <s v="The Prey"/>
        <s v="Win Win"/>
        <s v="Rockstar"/>
        <s v="Big Mommas: Like Father, Like Son"/>
        <s v="Tyrannosaur"/>
        <s v="Once Upon a Time in Anatolia"/>
        <s v="The Dilemma"/>
        <s v="Dolphin Tale"/>
        <s v="Django Unchained"/>
        <s v="The Hobbit: An Unexpected Journey"/>
        <s v="The Hunger Games"/>
        <s v="The Dark Knight Rises"/>
        <s v="Pitch Perfect"/>
        <s v="This Is 40"/>
        <s v="The Hunt"/>
        <s v="Prometheus"/>
        <s v="Moonrise Kingdom"/>
        <s v="The Impossible"/>
        <s v="Argo"/>
        <s v="The Twilight Saga: Breaking Dawn - Part 2"/>
        <s v="Jack Reacher"/>
        <s v="Zero Dark Thirty"/>
        <s v="Cloud Atlas"/>
        <s v="Skyfall"/>
        <s v="The Perks of Being a Wallflower"/>
        <s v="The Amazing Spider-Man"/>
        <s v="Silver Linings Playbook"/>
        <s v="Snow White and the Huntsman"/>
        <s v="The Master"/>
        <s v="Looper"/>
        <s v="Killing Them Softly"/>
        <s v="Flight"/>
        <s v="21 Jump Street"/>
        <s v="Ted"/>
        <s v="Sinister"/>
        <s v="This Means War"/>
        <s v="That's My Boy"/>
        <s v="Lincoln"/>
        <s v="Brave"/>
        <s v="The Place Beyond the Pines"/>
        <s v="Dredd"/>
        <s v="Dark Shadows"/>
        <s v="John Carter"/>
        <s v="Battleship"/>
        <s v="Magic Mike"/>
        <s v="Hotel Transylvania"/>
        <s v="Lawless"/>
        <s v="Spring Breakers"/>
        <s v="Underworld: Awakening"/>
        <s v="Piranha 3DD"/>
        <s v="Safe House"/>
        <s v="Seeking a Friend for the End of the World"/>
        <s v="Lore"/>
        <s v="The Bourne Legacy"/>
        <s v="Abraham Lincoln: Vampire Hunter"/>
        <s v="Wreck-It Ralph"/>
        <s v="American Reunion"/>
        <s v="Wanderlust"/>
        <s v="Savages"/>
        <s v="Life of Pi"/>
        <s v="Resident Evil: Retribution"/>
        <s v="Men in Black 3"/>
        <s v="Journey 2: The Mysterious Island"/>
        <s v="Seven Psychopaths"/>
        <s v="Rock of Ages"/>
        <s v="The Dictator"/>
        <s v="The Watch"/>
        <s v="The Expendables 2"/>
        <s v="Safety Not Guaranteed"/>
        <s v="Chronicle"/>
        <s v="End of Watch"/>
        <s v="Wrath of the Titans"/>
        <s v="Mud"/>
        <s v="The Lorax"/>
        <s v="Man on a Ledge"/>
        <s v="Diary of a Wimpy Kid: Dog Days"/>
        <s v="The Lucky One"/>
        <s v="Rise of the Guardians"/>
        <s v="The Iceman"/>
        <s v="Maniac"/>
        <s v="Byzantium"/>
        <s v="Frances Ha"/>
        <s v="Madagascar 3: Europe's Most Wanted"/>
        <s v="The Five-Year Engagement"/>
        <s v="House at the End of the Street"/>
        <s v="The Sessions"/>
        <s v="The Woman in Black"/>
        <s v="The Three Stooges"/>
        <s v="Think Like a Man"/>
        <s v="The Vow"/>
        <s v="Taken 2"/>
        <s v="Compliance"/>
        <s v="Rust and Bone"/>
        <s v="The Company You Keep"/>
        <s v="Hit and Run"/>
        <s v="Act of Valor"/>
        <s v="Passion"/>
        <s v="On the Road"/>
        <s v="Bullet to the Head"/>
        <s v="LOL"/>
        <s v="Gone"/>
        <s v="The First Time"/>
        <s v="Ice Age: Continental Drift"/>
        <s v="V/H/S"/>
        <s v="No One Lives"/>
        <s v="Mirror Mirror"/>
        <s v="About Cherry"/>
        <s v="Hitchcock"/>
        <s v="The Lords of Salem"/>
        <s v="Step Up Revolution"/>
        <s v="Ruby Sparks"/>
        <s v="Stuck in Love."/>
        <s v="The Paperboy"/>
        <s v="The Possession"/>
        <s v="Silent Hill: Revelation"/>
        <s v="The Brass Teapot"/>
        <s v="Alex Cross"/>
        <s v="Amour"/>
        <s v="What to Expect When You're Expecting"/>
        <s v="Trouble with the Curve"/>
        <s v="Here Comes the Boom"/>
        <s v="The Collection"/>
        <s v="John Dies at the End"/>
        <s v="To Rome with Love"/>
        <s v="The Giant Mechanical Man"/>
        <s v="ParaNorman"/>
        <s v="Contraband"/>
        <s v="Red Lights"/>
        <s v="Arbitrage"/>
        <s v="The Man with the Iron Fists"/>
        <s v="Cosmopolis"/>
        <s v="The Campaign"/>
        <s v="Frankenweenie"/>
        <s v="A Royal Affair"/>
        <s v="The Guilt Trip"/>
        <s v="Stand Up Guys"/>
        <s v="The Bay"/>
        <s v="The Words"/>
        <s v="The Broken Circle Breakdown"/>
        <s v="Thanks for Sharing"/>
        <s v="Starlet"/>
        <s v="The Angels' Share"/>
        <s v="Universal Soldier: Day of Reckoning"/>
        <s v="Beasts of the Southern Wild"/>
        <s v="Red Tails"/>
        <s v="In the House"/>
        <s v="The Cold Light of Day"/>
        <s v="The Apparition"/>
        <s v="To the Wonder"/>
        <s v="Lockout"/>
        <s v="Chasing Mavericks"/>
        <s v="One for the Money"/>
        <s v="Bachelorette"/>
        <s v="Lay the Favorite"/>
        <s v="Kahaani"/>
        <s v="Parental Guidance"/>
        <s v="The Raven"/>
        <s v="Liberal Arts"/>
        <s v="Stolen"/>
        <s v="Kon-Tiki"/>
        <s v="Paranormal Activity 4"/>
        <s v="28 Hotel Rooms"/>
        <s v="Upside Down"/>
        <s v="The Odd Life of Timothy Green"/>
        <s v="Premium Rush"/>
        <s v="Not Fade Away"/>
        <s v="Disconnect"/>
        <s v="Sightseers"/>
        <s v="The Pirates! Band of Misfits"/>
        <s v="Chernobyl Diaries"/>
        <s v="Celeste &amp; Jesse Forever"/>
        <s v="Talaash"/>
        <s v="Hope Springs"/>
        <s v="People Like Us"/>
        <s v="The ABCs of Death"/>
        <s v="Into the White"/>
        <s v="The Sweeney"/>
        <s v="Vamps"/>
        <s v="Barfi!"/>
        <s v="Bel Ami"/>
        <s v="Unfinished Song"/>
        <s v="A Thousand Words"/>
        <s v="Like Someone in Love"/>
        <s v="Escape from Planet Earth"/>
        <s v="The Reluctant Fundamentalist"/>
        <s v="Ginger &amp; Rosa"/>
        <s v="For a Good Time, Call..."/>
        <s v="Big Miracle"/>
        <s v="What Maisie Knew"/>
        <s v="The Devil Inside"/>
        <s v="Fun Size"/>
        <s v="Farewell, My Queen"/>
        <s v="The Magic of Belle Isle"/>
        <s v="Robot &amp; Frank"/>
        <s v="The Wolf of Wall Street"/>
        <s v="Iron Man 3"/>
        <s v="The Conjuring"/>
        <s v="Prisoners"/>
        <s v="Thor: The Dark World"/>
        <s v="The Purge"/>
        <s v="Grown Ups 2"/>
        <s v="Fast &amp; Furious 6"/>
        <s v="Gravity"/>
        <s v="About Time"/>
        <s v="The Hobbit: The Desolation of Smaug"/>
        <s v="Man of Steel"/>
        <s v="Under the Skin"/>
        <s v="Blue Is the Warmest Colour"/>
        <s v="Only Lovers Left Alive"/>
        <s v="Her"/>
        <s v="Snowpiercer"/>
        <s v="We're the Millers"/>
        <s v="Kick-Ass 2"/>
        <s v="The Great Gatsby"/>
        <s v="American Hustle"/>
        <s v="The Green Inferno"/>
        <s v="Monsters University"/>
        <s v="Don Jon"/>
        <s v="Now You See Me"/>
        <s v="Oblivion"/>
        <s v="Identity Thief"/>
        <s v="Nymphomaniac: Vol. I"/>
        <s v="Star Trek Into Darkness"/>
        <s v="The Hunger Games: Catching Fire"/>
        <s v="Homefront"/>
        <s v="Movie 43"/>
        <s v="World War Z"/>
        <s v="12 Years a Slave"/>
        <s v="G.I. Joe: Retaliation"/>
        <s v="Dallas Buyers Club"/>
        <s v="The Secret Life of Walter Mitty"/>
        <s v="Pacific Rim"/>
        <s v="The Croods"/>
        <s v="This Is the End"/>
        <s v="The Way Way Back"/>
        <s v="The Internship"/>
        <s v="Elysium"/>
        <s v="Hansel &amp; Gretel: Witch Hunters"/>
        <s v="Captain Phillips"/>
        <s v="Evil Dead"/>
        <s v="White House Down"/>
        <s v="Enemy"/>
        <s v="Olympus Has Fallen"/>
        <s v="Lone Survivor"/>
        <s v="Oz the Great and Powerful"/>
        <s v="Pain &amp; Gain"/>
        <s v="Out of the Furnace"/>
        <s v="Coherence"/>
        <s v="Ender's Game"/>
        <s v="Anchorman 2: the Legend Continues"/>
        <s v="The World's End"/>
        <s v="Stoker"/>
        <s v="The Mortal Instruments: City of Bones"/>
        <s v="Mama"/>
        <s v="Riddick"/>
        <s v="A Good Day to Die Hard"/>
        <s v="Escape Plan"/>
        <s v="The Wolverine"/>
        <s v="Texas Chainsaw"/>
        <s v="Despicable Me 2"/>
        <s v="47 Ronin"/>
        <s v="Adore"/>
        <s v="Machete Kills"/>
        <s v="Warm Bodies"/>
        <s v="Percy Jackson: Sea of Monsters"/>
        <s v="Blue Jasmine"/>
        <s v="Nymphomaniac: Vol. II"/>
        <s v="Safe Haven"/>
        <s v="Gangster Squad"/>
        <s v="August: Osage County"/>
        <s v="Locke"/>
        <s v="Before Midnight"/>
        <s v="Young &amp; Beautiful"/>
        <s v="Begin Again"/>
        <s v="Oculus"/>
        <s v="Big Bad Wolves"/>
        <s v="The Counselor"/>
        <s v="Parker"/>
        <s v="The Call"/>
        <s v="Scary Movie V"/>
        <s v="R.I.P.D."/>
        <s v="Inside Llewyn Davis"/>
        <s v="The To Do List"/>
        <s v="Carrie"/>
        <s v="The Lone Ranger"/>
        <s v="Turbo"/>
        <s v="What If"/>
        <s v="2 Guns"/>
        <s v="Enough Said"/>
        <s v="Side Effects"/>
        <s v="The Heat"/>
        <s v="Insidious: Chapter 2"/>
        <s v="Redemption"/>
        <s v="Belle"/>
        <s v="Horns"/>
        <s v="After Earth"/>
        <s v="Lee Daniels' The Butler"/>
        <s v="Only God Forgives"/>
        <s v="RED 2"/>
        <s v="Blood Ties"/>
        <s v="The Great Beauty"/>
        <s v="Dead Man Down"/>
        <s v="The Spectacular Now"/>
        <n v="42"/>
        <s v="The Best Offer"/>
        <s v="The Last Stand"/>
        <s v="Filth"/>
        <s v="The Grand Seduction"/>
        <s v="I Spit on Your Grave 2"/>
        <s v="Short Term 12"/>
        <s v="Saving Mr. Banks"/>
        <s v="The Book Thief"/>
        <s v="The Hangover Part III"/>
        <s v="Lovelace"/>
        <s v="The Bling Ring"/>
        <s v="The Family"/>
        <s v="The Wind Rises"/>
        <s v="Life of Crime"/>
        <s v="Joe"/>
        <s v="Delivery Man"/>
        <s v="Afternoon Delight"/>
        <s v="Grudge Match"/>
        <s v="Planes"/>
        <s v="Cloudy with a Chance of Meatballs 2"/>
        <s v="Jack the Giant Slayer"/>
        <s v="Blue Ruin"/>
        <s v="Epic"/>
        <s v="Dark Skies"/>
        <s v="Nebraska"/>
        <s v="The Kings of Summer"/>
        <s v="Bhaag Milkha Bhaag"/>
        <s v="Labor Day"/>
        <s v="Trance"/>
        <s v="Broken City"/>
        <s v="The Zero Theorem"/>
        <s v="All Is Lost"/>
        <s v="Third Person"/>
        <s v="One Chance"/>
        <s v="The Grandmaster"/>
        <s v="The Incredible Burt Wonderstone"/>
        <s v="Austenland"/>
        <s v="The Big Wedding"/>
        <s v="Kill Your Darlings"/>
        <s v="Snitch"/>
        <s v="The Smurfs 2"/>
        <s v="Last Vegas"/>
        <s v="Fruitvale Station"/>
        <s v="Palo Alto"/>
        <s v="Bad Grandpa"/>
        <s v="Philomena"/>
        <s v="The Canyons"/>
        <s v="Jobs"/>
        <s v="Europa Report"/>
        <s v="The Immigrant"/>
        <s v="I Give It a Year"/>
        <s v="Starred Up"/>
        <s v="21 &amp; Over"/>
        <s v="The Inevitable Defeat of Mister &amp; Pete"/>
        <s v="Romeo and Juliet"/>
        <s v="Runner Runner"/>
        <s v="A Haunted House"/>
        <s v="The Tale of The Princess Kaguya"/>
        <s v="The Double"/>
        <s v="Yeh Jawaani Hai Deewani"/>
        <s v="How I Live Now"/>
        <s v="Upstream Color"/>
        <s v="Parkland"/>
        <s v="A Field in England"/>
        <s v="In Secret"/>
        <s v="Paranoia"/>
        <s v="The Past"/>
        <s v="Breathe In"/>
        <s v="V/H/S/2"/>
        <s v="Knights of Badassdom"/>
        <s v="The Congress"/>
        <s v="The Fifth Estate"/>
        <s v="Ida"/>
        <s v="The Love Punch"/>
        <s v="Tracks"/>
        <s v="Bad Words"/>
        <s v="In a World..."/>
        <s v="Ain't Them Bodies Saints"/>
        <s v="Man of Tai Chi"/>
        <s v="The East"/>
        <s v="The Lunchbox"/>
        <s v="New World"/>
        <s v="Charlie Countryman"/>
        <s v="Getaway"/>
        <s v="Guardians of the Galaxy"/>
        <s v="Interstellar"/>
        <s v="John Wick"/>
        <s v="Edge of Tomorrow"/>
        <s v="Gone Girl"/>
        <s v="Captain America: The Winter Soldier"/>
        <s v="The Grand Budapest Hotel"/>
        <s v="Whiplash"/>
        <s v="Kingsman: The Secret Service"/>
        <s v="Ex Machina"/>
        <s v="Divergent"/>
        <s v="Nightcrawler"/>
        <s v="The Hobbit: The Battle of the Five Armies"/>
        <s v="The Equalizer"/>
        <s v="The Maze Runner"/>
        <s v="Lucy"/>
        <s v="Chef"/>
        <s v="What We Do in the Shadows"/>
        <s v="The Imitation Game"/>
        <s v="Fury"/>
        <s v="X-Men: Days of Future Past"/>
        <s v="Predestination"/>
        <s v="The Purge: Anarchy"/>
        <s v="Birdman or (The Unexpected Virtue of Ignorance)"/>
        <s v="It Follows"/>
        <s v="Blended"/>
        <s v="The Judge"/>
        <s v="The Giver"/>
        <s v="300: Rise of an Empire"/>
        <s v="American Sniper"/>
        <s v="Love, Rosie"/>
        <s v="Big Hero 6"/>
        <s v="The Amazing Spider-Man 2"/>
        <s v="Maleficent"/>
        <s v="Into the Woods"/>
        <s v="Unbroken"/>
        <s v="The Lego Movie"/>
        <s v="The Hunger Games: Mockingjay - Part 1"/>
        <s v="Tusk"/>
        <s v="Night at the Museum: Secret of the Tomb"/>
        <s v="The Fault in Our Stars"/>
        <s v="As Above, So Below"/>
        <s v="Annabelle"/>
        <s v="Boyhood"/>
        <s v="The Theory of Everything"/>
        <s v="The Expendables 3"/>
        <s v="The Interview"/>
        <s v="The Drop"/>
        <s v="Transformers: Age of Extinction"/>
        <s v="Inherent Vice"/>
        <s v="The Babadook"/>
        <s v="Sex Tape"/>
        <s v="The Other Woman"/>
        <s v="Wild Tales"/>
        <s v="Wild"/>
        <s v="Foxcatcher"/>
        <s v="The Guest"/>
        <s v="22 Jump Street"/>
        <s v="Dawn of the Planet of the Apes"/>
        <s v="Sin City: A Dame to Kill for"/>
        <s v="Brick Mansions"/>
        <s v="Vampire Academy"/>
        <s v="The Monuments Men"/>
        <s v="Honeymoon"/>
        <s v="Dumb and Dumber to"/>
        <s v="Before We Go"/>
        <s v="How to Train Your Dragon 2"/>
        <s v="Noah"/>
        <s v="A Walk Among the Tombstones"/>
        <s v="Need for Speed"/>
        <s v="Rio 2"/>
        <s v="Seventh Son"/>
        <s v="Exodus: Gods and Kings"/>
        <s v="A Million Ways to Die in the West"/>
        <s v="Sabotage"/>
        <s v="Paddington"/>
        <s v="Non-Stop"/>
        <s v="The Best of Me"/>
        <s v="Horrible Bosses 2"/>
        <s v="This Is Where I Leave You"/>
        <s v="Into the Storm"/>
        <s v="Penguins of Madagascar"/>
        <s v="Jack Ryan: Shadow Recruit"/>
        <s v="Mommy"/>
        <s v="Testament of Youth"/>
        <s v="Cooties"/>
        <s v="The Book of Life"/>
        <s v="Goodnight Mommy"/>
        <s v="The November Man"/>
        <s v="Dracula Untold"/>
        <s v="Unfriended"/>
        <s v="I Origins"/>
        <s v="Transcendence"/>
        <s v="Just Before I Go"/>
        <s v="Before I Go to Sleep"/>
        <s v="The Good Lie"/>
        <s v="Deliver Us from Evil"/>
        <s v="The Raid 2"/>
        <s v="Taken 3"/>
        <s v="Pompeii"/>
        <s v="Kill Me Three Times"/>
        <s v="Ride Along"/>
        <s v="That Awkward Moment"/>
        <s v="The Homesman"/>
        <s v="Black Sea"/>
        <s v="Men, Women &amp; Children"/>
        <s v="Let's Be Cops"/>
        <s v="A Most Violent Year"/>
        <s v="PK"/>
        <s v="A Little Chaos"/>
        <s v="The Loft"/>
        <s v="A Most Wanted Man"/>
        <s v="Clown"/>
        <s v="The Signal"/>
        <s v="The Hundred-Foot Journey"/>
        <s v="Beyond the Lights"/>
        <s v="Maps to the Stars"/>
        <s v="If I Stay"/>
        <s v="She's Funny That Way"/>
        <s v="'71"/>
        <s v="Still Alice"/>
        <s v="3 Days to Kill"/>
        <s v="Spring"/>
        <s v="Love &amp; Mercy"/>
        <s v="Big Eyes"/>
        <s v="Addicted"/>
        <s v="The Water Diviner"/>
        <s v="Selma"/>
        <s v="Veronica Mars"/>
        <s v="Million Dollar Arm"/>
        <s v="The One I Love"/>
        <s v="Jersey Boys"/>
        <s v="Walk of Shame"/>
        <s v="Draft Day"/>
        <s v="And So It Goes"/>
        <s v="A Haunted House 2"/>
        <s v="The Gambler"/>
        <s v="Cake"/>
        <s v="I, Frankenstein"/>
        <s v="Muppets Most Wanted"/>
        <s v="Two Night Stand"/>
        <s v="Son of a Gun"/>
        <s v="Pawn Sacrifice"/>
        <s v="Left Behind"/>
        <s v="Alexander and the Terrible, Horrible, No Good, Very Bad Day"/>
        <s v="St. Vincent"/>
        <s v="The Legend of Hercules"/>
        <s v="Kill the Messenger"/>
        <s v="Step Up All in"/>
        <s v="The Salvation"/>
        <s v="God's Not Dead"/>
        <s v="Winter's Tale"/>
        <s v="When Marnie Was There"/>
        <s v="Mr. Peabody &amp; Sherman"/>
        <s v="Tammy"/>
        <s v="Big Game"/>
        <s v="A Long Way Down"/>
        <s v="The Rover"/>
        <s v="Force Majeure"/>
        <s v="Two Days, One Night"/>
        <s v="Lost River"/>
        <s v="Magic in the Moonlight"/>
        <s v="Song of the Sea"/>
        <s v="Hector and the Search for Happiness"/>
        <s v="The Quiet Ones"/>
        <s v="Zombeavers"/>
        <s v="Barefoot"/>
        <s v="Serena"/>
        <s v="The Duke of Burgundy"/>
        <s v="Effie Gray"/>
        <s v="Wish I Was Here"/>
        <s v="Frank"/>
        <s v="Get on Up"/>
        <s v="Suffragette"/>
        <s v="Ouija"/>
        <s v="Heaven Is for Real"/>
        <s v="While We're Young"/>
        <s v="Winter Sleep"/>
        <s v="White Bird in a Blizzard"/>
        <s v="Dear White People"/>
        <s v="Calvary"/>
        <s v="Think Like a Man Too"/>
        <s v="Heaven Knows What"/>
        <s v="The Keeping Room"/>
        <s v="Planes: Fire &amp; Rescue"/>
        <s v="Top Five"/>
        <s v="99 Homes"/>
        <s v="Black or White"/>
        <s v="Clouds of Sils Maria"/>
        <s v="Big Stone Gap"/>
        <s v="Laggies"/>
        <s v="Mad Max: Fury Road"/>
        <s v="Avengers: Age of Ultron"/>
        <s v="Crimson Peak"/>
        <s v="Furious 7"/>
        <s v="The Hateful Eight"/>
        <s v="Ant-Man"/>
        <s v="Fifty Shades of Grey"/>
        <s v="Sicario"/>
        <s v="The Witch"/>
        <s v="The Big Short"/>
        <s v="Jurassic World"/>
        <s v="The Revenant"/>
        <s v="The Martian"/>
        <s v="Room"/>
        <s v="Inside Out"/>
        <s v="Spotlight"/>
        <s v="American Ultra"/>
        <s v="The Man from U.N.C.L.E."/>
        <s v="Terminator Genisys"/>
        <s v="Cinderella"/>
        <s v="Star Wars: Episode VII - The Force Awakens"/>
        <s v="The Lobster"/>
        <s v="Spectre"/>
        <s v="High-Rise"/>
        <s v="Chappie"/>
        <s v="Knock Knock"/>
        <s v="In the Heart of the Sea"/>
        <s v="The Bronze"/>
        <s v="The Intern"/>
        <s v="The Hunger Games: Mockingjay - Part 2"/>
        <s v="Everest"/>
        <s v="Blackhat"/>
        <s v="Spy"/>
        <s v="Mission: Impossible - Rogue Nation"/>
        <s v="The Visit"/>
        <s v="Vacation"/>
        <s v="Creed"/>
        <s v="The Age of Adaline"/>
        <s v="Black Mass"/>
        <s v="Focus"/>
        <s v="Home"/>
        <s v="Jupiter Ascending"/>
        <s v="I Saw the Light"/>
        <s v="Minions"/>
        <s v="Pitch Perfect 2"/>
        <s v="San Andreas"/>
        <s v="Trainwreck"/>
        <s v="Tomorrowland"/>
        <s v="Bridge of Spies"/>
        <s v="The Danish Girl"/>
        <s v="The Divergent Series: Insurgent"/>
        <s v="Straight Outta Compton"/>
        <s v="Carol"/>
        <s v="The Boy Next Door"/>
        <s v="Southpaw"/>
        <s v="The Dressmaker"/>
        <s v="Maze Runner: The Scorch Trials"/>
        <s v="Lost and Love"/>
        <s v="The Last Witch Hunter"/>
        <s v="Green Room"/>
        <s v="Burnt"/>
        <s v="The Good Dinosaur"/>
        <s v="Far from the Madding Crowd"/>
        <s v="The Invitation"/>
        <s v="Get Hard"/>
        <s v="Hitman: Agent 47"/>
        <s v="Entourage"/>
        <s v="Steve Jobs"/>
        <s v="Scouts Guide to the Zombie Apocalypse"/>
        <s v="Hardcore Henry"/>
        <s v="Joy"/>
        <s v="Brooklyn"/>
        <s v="Youth"/>
        <s v="Self/less"/>
        <s v="Ted 2"/>
        <s v="Pan"/>
        <s v="Pixels"/>
        <s v="Demolition"/>
        <s v="Macbeth"/>
        <s v="Daddy's Home"/>
        <s v="Run All Night"/>
        <s v="Mr. Right"/>
        <s v="Magic Mike XXL"/>
        <s v="The DUFF"/>
        <s v="Trumbo"/>
        <s v="Hotel Transylvania 2"/>
        <s v="Knight of Cups"/>
        <s v="The Stanford Prison Experiment"/>
        <s v="The Longest Ride"/>
        <s v="Victor Frankenstein"/>
        <s v="Insidious: Chapter 3"/>
        <s v="Goosebumps"/>
        <s v="Aloha"/>
        <s v="Baahubali: The Beginning"/>
        <s v="A Bigger Splash"/>
        <s v="The Wedding Ringer"/>
        <s v="Sisters"/>
        <s v="Secret in Their Eyes"/>
        <s v="Irrational Man"/>
        <s v="Wild Card"/>
        <s v="Paper Towns"/>
        <s v="The Lady in the Van"/>
        <s v="The SpongeBob Movie: Sponge Out of Water"/>
        <s v="Child 44"/>
        <s v="The Wave"/>
        <s v="A Man Called Ove"/>
        <s v="Beasts of No Nation"/>
        <s v="Me and Earl and the Dying Girl"/>
        <s v="Sleeping with Other People"/>
        <s v="Concussion"/>
        <s v="The Diary of a Teenage Girl"/>
        <s v="Mustang"/>
        <s v="The Walk"/>
        <s v="Tangerine"/>
        <s v="A Walk in the Woods"/>
        <s v="Sinister 2"/>
        <s v="Summertime"/>
        <s v="Anomalisa"/>
        <s v="The Blackcoat's Daughter"/>
        <s v="Mississippi Grind"/>
        <s v="Drishyam"/>
        <s v="Attack on Titan Part 1"/>
        <s v="Woman in Gold"/>
        <s v="Eddie the Eagle"/>
        <s v="Eye in the Sky"/>
        <s v="The Second Best Exotic Marigold Hotel"/>
        <s v="Tumbledown"/>
        <s v="The Meddler"/>
        <s v="We Are Your Friends"/>
        <s v="Into the Forest"/>
        <s v="Grandma"/>
        <s v="Bajirao Mastani"/>
        <s v="By the Sea"/>
        <s v="Mortdecai"/>
        <s v="I'll See You in My Dreams"/>
        <s v="Maggie"/>
        <s v="Project Almanac"/>
        <s v="Regression"/>
        <s v="True Story"/>
        <s v="The Man Who Knew Infinity"/>
        <s v="The Transporter Refueled"/>
        <s v="Z for Zachariah"/>
        <s v="Equals"/>
        <s v="Dope"/>
        <s v="Land of Mine"/>
        <s v="Krampus"/>
        <s v="Bajrangi Bhaijaan"/>
        <s v="The Lure"/>
        <s v="The Gunman"/>
        <s v="The Night Before"/>
        <s v="90 Minutes in Heaven"/>
        <s v="Tale of Tales"/>
        <s v="Ip Man 3"/>
        <s v="McFarland, USA"/>
        <s v="Strange Magic"/>
        <s v="The Peanuts Movie"/>
        <s v="Rock the Kasbah"/>
        <s v="The Sea of Trees"/>
        <s v="Alvin and the Chipmunks: The Road Chip"/>
        <s v="The Lazarus Effect"/>
        <s v="Love the Coopers"/>
        <s v="The 33"/>
        <s v="The Little Prince"/>
        <s v="Louder Than Bombs"/>
        <s v="The Gallows"/>
        <s v="The Ones Below"/>
        <s v="Southbound"/>
        <s v="Men &amp; Chicken"/>
        <s v="Hyena Road"/>
        <s v="Slow West"/>
        <s v="The End of the Tour"/>
        <s v="Cop Car"/>
        <s v="The Daughter"/>
        <s v="Jem and the Holograms"/>
        <s v="Cemetery of Splendor"/>
        <s v="Captive"/>
        <s v="Our Brand Is Crisis"/>
        <s v="Unfinished Business"/>
        <s v="Hot Tub Time Machine 2"/>
        <s v="Turbo Kid"/>
        <s v="The Overnight"/>
        <s v="Hello, My Name Is Doris"/>
        <s v="Ricki and the Flash"/>
        <s v="Danny Collins"/>
        <s v="Son of Saul"/>
        <s v="Mr. Holmes"/>
        <s v="Empire of Lust"/>
        <s v="Paul Blart: Mall Cop 2"/>
        <s v="Remember"/>
        <s v="War Room"/>
        <s v="Dragon Blade"/>
        <s v="45 Years"/>
        <s v="Mother's Day"/>
        <s v="Suicide Squad"/>
        <s v="The Magnificent Seven"/>
        <s v="Captain America: Civil War"/>
        <s v="Warcraft"/>
        <s v="Deadpool"/>
        <s v="Doctor Strange"/>
        <s v="Split"/>
        <s v="Me Before You"/>
        <s v="Don't Breathe"/>
        <s v="Lady Macbeth"/>
        <s v="Moana"/>
        <s v="Arrival"/>
        <s v="X-Men: Apocalypse"/>
        <s v="Captain Fantastic"/>
        <s v="Star Trek Beyond"/>
        <s v="La La Land"/>
        <s v="The Conjuring 2"/>
        <s v="Zootopia"/>
        <s v="The Huntsman: Winter's War"/>
        <s v="Hacksaw Ridge"/>
        <s v="The Handmaiden"/>
        <s v="13 Hours"/>
        <s v="Nocturnal Animals"/>
        <s v="Rogue One: A Star Wars Story"/>
        <s v="Batman v Superman: Dawn of Justice"/>
        <s v="Your Name."/>
        <s v="Kung Fu Panda 3"/>
        <s v="The Nice Guys"/>
        <s v="Independence Day: Resurgence"/>
        <s v="Raw"/>
        <s v="Miss Peregrine's Home for Peculiar Children"/>
        <s v="Fantastic Beasts and Where to Find Them"/>
        <s v="Train to Busan"/>
        <s v="Resident Evil: The Final Chapter"/>
        <s v="Criminal"/>
        <s v="Underworld: Blood Wars"/>
        <s v="The Shallows"/>
        <s v="Hidden Figures"/>
        <s v="Sausage Party"/>
        <s v="The Girl on the Train"/>
        <s v="Hell or High Water"/>
        <s v="The Purge: Election Year"/>
        <s v="The Accountant"/>
        <s v="The Neon Demon"/>
        <s v="Moonlight"/>
        <s v="Jason Bourne"/>
        <s v="Manchester by the Sea"/>
        <s v="Central Intelligence"/>
        <s v="War Dogs"/>
        <s v="The Legend of Tarzan"/>
        <s v="Silence"/>
        <s v="American Honey"/>
        <s v="Gods of Egypt"/>
        <s v="Hunt for the Wilderpeople"/>
        <s v="The Founder"/>
        <s v="Inferno"/>
        <s v="Now You See Me 2"/>
        <s v="Miss Sloane"/>
        <s v="10 Cloverfield Lane"/>
        <s v="The Lost City of Z"/>
        <s v="Finding Dory"/>
        <s v="Lion"/>
        <s v="Lights Out"/>
        <s v="Meet the Blacks"/>
        <s v="Allied"/>
        <s v="Jack Reacher: Never Go Back"/>
        <s v="Bridget Jones's Baby"/>
        <s v="How to Be Single"/>
        <s v="Snowden"/>
        <s v="Dangal"/>
        <s v="The Bad Batch"/>
        <s v="Triple 9"/>
        <s v="Deepwater Horizon"/>
        <s v="The Choice"/>
        <s v="Sully"/>
        <s v="Morgan"/>
        <s v="Pride and Prejudice and Zombies"/>
        <s v="The Infiltrator"/>
        <s v="The Edge of Seventeen"/>
        <s v="A Cure for Wellness"/>
        <s v="London Has Fallen"/>
        <s v="Dirty Grandpa"/>
        <s v="Hail, Caesar!"/>
        <s v="The 5th Wave"/>
        <s v="Trolls"/>
        <s v="Allegiant"/>
        <s v="Paterson"/>
        <s v="Swiss Army Man"/>
        <s v="The Great Wall"/>
        <s v="Mike and Dave Need Wedding Dates"/>
        <s v="Bad Moms"/>
        <s v="Collateral Beauty"/>
        <s v="The Boy"/>
        <s v="Fences"/>
        <s v="Alice Through the Looking Glass"/>
        <s v="The Brothers Grimsby"/>
        <s v="Ice Age: Collision Course"/>
        <s v="Patriots Day"/>
        <s v="Keeping Up with the Joneses"/>
        <s v="Genius"/>
        <s v="The Secret Life of Pets"/>
        <s v="Popstar: Never Stop Never Stopping"/>
        <s v="Goldstone"/>
        <s v="20th Century Women"/>
        <s v="Assassin's Creed"/>
        <s v="Teenage Mutant Ninja Turtles: Out of the Shadows"/>
        <s v="White Girl"/>
        <s v="Everybody Wants Some!!"/>
        <s v="The Take"/>
        <s v="The Finest Hours"/>
        <s v="Greater"/>
        <s v="The Love Witch"/>
        <s v="The Belko Experiment"/>
        <s v="The BFG"/>
        <s v="Zoolander 2"/>
        <s v="Midnight Special"/>
        <s v="The Angry Birds Movie"/>
        <s v="Live by Night"/>
        <s v="Nerve"/>
        <s v="Mechanic: Resurrection"/>
        <s v="Sing Street"/>
        <s v="The Light Between Oceans"/>
        <s v="Shin Godzilla"/>
        <s v="Why Him?"/>
        <s v="Miracles from Heaven"/>
        <s v="Colossal"/>
        <s v="Free Fire"/>
        <s v="The Void"/>
        <s v="The Exception"/>
        <s v="Neighbors 2: Sorority Rising"/>
        <s v="Ben-Hur"/>
        <s v="Free State of Jones"/>
        <s v="Jackie"/>
        <s v="Gold"/>
        <s v="Pete's Dragon"/>
        <n v="31"/>
        <s v="Keanu"/>
        <s v="Goat"/>
        <s v="Storks"/>
        <s v="A Monster Calls"/>
        <s v="Anthropoid"/>
        <s v="Kubo and the Two Strings"/>
        <s v="CafÃ© Society"/>
        <s v="Blair Witch"/>
        <s v="The Salesman"/>
        <s v="In a Valley of Violence"/>
        <s v="Ratchet &amp; Clank"/>
        <s v="Risen"/>
        <s v="Rules Don't Apply"/>
        <s v="Office Christmas Party"/>
        <s v="Better Watch Out"/>
        <s v="Florence Foster Jenkins"/>
        <s v="Batman: The Killing Joke"/>
        <s v="Leap!"/>
        <s v="The Untamed"/>
        <s v="A Hologram for the King"/>
        <s v="Ouija: Origin of Evil"/>
        <s v="All I See Is You"/>
        <s v="The Forest"/>
        <s v="Money Monster"/>
        <s v="Monster Trucks"/>
        <s v="The Hollars"/>
        <s v="Fifty Shades of Black"/>
        <s v="Toni Erdmann"/>
        <s v="Their Finest"/>
        <s v="My Big Fat Greek Wedding 2"/>
        <s v="Billy Lynn's Long Halftime Walk"/>
        <s v="Personal Shopper"/>
        <s v="Our Kind of Traitor"/>
        <s v="Love &amp; Friendship"/>
        <s v="Bleed for This"/>
        <s v="Whiskey Tango Foxtrot"/>
        <s v="Loving"/>
        <s v="I, Daniel Blake"/>
        <s v="Sanam Teri Kasam"/>
        <s v="Pet"/>
        <s v="Kingsglaive: Final Fantasy XV"/>
        <s v="Mr. Church"/>
        <s v="Hands of Stone"/>
        <s v="Ae Dil Hai Mushkil"/>
        <s v="Denial"/>
        <s v="Carrie Pilby"/>
        <s v="Ride Along 2"/>
        <s v="Pink"/>
        <s v="Under the Shadow"/>
        <s v="Rock Dog"/>
        <s v="Race"/>
        <s v="A United Kingdom"/>
        <s v="Julieta"/>
        <s v="American Pastoral"/>
        <s v="Buster's Mal Heart"/>
        <s v="Complete Unknown"/>
        <s v="This Beautiful Fantastic"/>
        <s v="Incarnate"/>
        <s v="The Innocents"/>
        <s v="Thor: Ragnarok"/>
        <s v="Darkest Hour"/>
        <s v="The Hitman's Bodyguard"/>
        <s v="It"/>
        <s v="Spider-Man: Homecoming"/>
        <s v="Blade Runner 2049"/>
        <s v="Guardians of the Galaxy Vol. 2"/>
        <s v="The Greatest Showman"/>
        <s v="Jumanji: Welcome to the Jungle"/>
        <s v="Baywatch"/>
        <s v="Call Me by Your Name"/>
        <s v="Home Again"/>
        <s v="The Fate of the Furious"/>
        <s v="Get Out"/>
        <s v="Dunkirk"/>
        <s v="Coco"/>
        <s v="Baby Driver"/>
        <s v="The Boss Baby"/>
        <s v="Logan"/>
        <s v="Wonder Woman"/>
        <s v="Alien: Covenant"/>
        <s v="John Wick: Chapter 2"/>
        <s v="Wonder"/>
        <s v="Justice League"/>
        <s v="Mother!"/>
        <s v="Pirates of the Caribbean: Dead Men Tell No Tales"/>
        <s v="The Shape of Water"/>
        <s v="Disobedience"/>
        <s v="Kong: Skull Island"/>
        <s v="Kingsman: The Golden Circle"/>
        <s v="Three Billboards Outside Ebbing, Missouri"/>
        <s v="Star Wars: Episode VIII - The Last Jedi"/>
        <s v="Beast"/>
        <s v="I, Tonya"/>
        <s v="Atomic Blonde"/>
        <s v="Wind River"/>
        <s v="Murder on the Orient Express"/>
        <s v="King Arthur: Legend of the Sword"/>
        <s v="Lady Bird"/>
        <s v="The Killing of a Sacred Deer"/>
        <s v="Logan Lucky"/>
        <s v="Fifty Shades Darker"/>
        <s v="Happy Death Day"/>
        <s v="Transformers: The Last Knight"/>
        <s v="Good Time"/>
        <s v="Hampstead"/>
        <s v="Molly's Game"/>
        <s v="Hostiles"/>
        <s v="Valerian and the City of a Thousand Planets"/>
        <s v="The Dark Tower"/>
        <s v="Pitch Perfect 3"/>
        <s v="American Assassin"/>
        <s v="You Were Never Really Here"/>
        <s v="The Florida Project"/>
        <s v="The Death of Stalin"/>
        <s v="Gifted"/>
        <s v="Phantom Thread"/>
        <s v="The Upside"/>
        <s v="Berlin Syndrome"/>
        <s v="Annabelle: Creation"/>
        <s v="American Made"/>
        <s v="War for the Planet of the Apes"/>
        <s v="Geostorm"/>
        <s v="The Circle"/>
        <s v="Cars 3"/>
        <s v="Rough Night"/>
        <s v="xXx: Return of Xander Cage"/>
        <s v="CHIPS"/>
        <s v="Ferdinand"/>
        <s v="Only the Brave"/>
        <s v="The Beguiled"/>
        <s v="The Glass Castle"/>
        <s v="The Lego Batman Movie"/>
        <s v="Papillon"/>
        <s v="The Big Sick"/>
        <s v="The Endless"/>
        <s v="Thoroughbreds"/>
        <s v="The Foreigner"/>
        <s v="Jigsaw"/>
        <s v="The Snowman"/>
        <s v="The Disaster Artist"/>
        <s v="47 Meters Down"/>
        <s v="The Post"/>
        <s v="Everything, Everything"/>
        <s v="A Ghost Story"/>
        <s v="Sweet Virginia"/>
        <s v="Power Rangers"/>
        <s v="Lucky"/>
        <s v="All the Money in the World"/>
        <s v="Suburbicon"/>
        <s v="The Wife"/>
        <s v="It Comes at Night"/>
        <s v="Despicable Me 3"/>
        <s v="Going in Style"/>
        <s v="Downsizing"/>
        <s v="Before I Fall"/>
        <s v="Wonder Wheel"/>
        <s v="The Emoji Movie"/>
        <s v="Ingrid Goes West"/>
        <s v="Paddington 2"/>
        <s v="Girls Trip"/>
        <s v="Loving Vincent"/>
        <s v="The Space Between Us"/>
        <s v="Double Lover"/>
        <s v="The Mountain Between Us"/>
        <s v="T2 Trainspotting"/>
        <s v="The Square"/>
        <s v="The Hero"/>
        <s v="Battle of the Sexes"/>
        <s v="God's Own Country"/>
        <s v="The Book of Henry"/>
        <s v="Borg vs. McEnroe"/>
        <s v="Daddy's Home 2"/>
        <s v="Mark Felt: The Man Who Brought Down the White House"/>
        <s v="A Dog's Purpose"/>
        <s v="Columbus"/>
        <s v="The Little Hours"/>
        <s v="The Shack"/>
        <s v="Thelma"/>
        <s v="Rings"/>
        <s v="I Do... Until I Don't"/>
        <s v="Professor Marston &amp; the Wonder Women"/>
        <s v="The Rider"/>
        <s v="First Reformed"/>
        <s v="The Lego Ninjago Movie"/>
        <s v="My Friend Dahmer"/>
        <s v="The House"/>
        <s v="Marrowbone"/>
        <s v="The Zookeeper's Wife"/>
        <s v="Flower"/>
        <s v="Song to Song"/>
        <s v="Detroit"/>
        <s v="Last Flag Flying"/>
        <s v="Megan Leavey"/>
        <s v="All Eyez on Me"/>
        <s v="Sleepless"/>
        <s v="The Captain"/>
        <s v="Tulip Fever"/>
        <s v="Stronger"/>
        <s v="Jeepers Creepers III"/>
        <s v="My Cousin Rachel"/>
        <s v="Baahubali 2: The Conclusion"/>
        <s v="Breathe"/>
        <s v="The Only Living Boy in New York"/>
        <s v="A Taxi Driver"/>
        <s v="Brad's Status"/>
        <s v="American Satan"/>
        <s v="Smurfs: The Lost Village"/>
        <s v="Gook"/>
        <s v="Wonderstruck"/>
        <s v="In the Fade"/>
        <s v="Snatched"/>
        <s v="Roman J. Israel, Esq."/>
        <s v="Victoria &amp; Abdul"/>
        <s v="Fist Fight"/>
        <s v="The Wall"/>
        <s v="How to Be a Latin Lover"/>
        <s v="The Leisure Seeker"/>
        <s v="Same Kind of Different as Me"/>
        <s v="Goodbye Christopher Robin"/>
        <s v="Table 19"/>
        <s v="Father Figures"/>
        <s v="Kidnap"/>
        <s v="Diary of a Wimpy Kid: The Long Haul"/>
        <s v="Ghost Stories"/>
        <s v="Churchill"/>
        <s v="Beach Rats"/>
        <s v="The Bookshop"/>
        <s v="Mary Shelley"/>
        <s v="A Bad Moms Christmas"/>
        <s v="Loveless"/>
        <s v="Captain Underpants: The First Epic Movie"/>
        <s v="Beatriz at Dinner"/>
        <s v="Wish Upon"/>
        <s v="Super Dark Times"/>
        <s v="Blade of the Immortal"/>
        <s v="Journey's End"/>
        <s v="Godard Mon Amour"/>
        <s v="Marshall"/>
        <s v="BPM (Beats Per Minute)"/>
        <s v="Lean on Pete"/>
        <s v="Memoir of a Murderer"/>
        <s v="Take Me"/>
        <s v="The Last Movie Star"/>
        <s v="On Chesil Beach"/>
        <s v="Breath"/>
        <s v="The Villainess"/>
        <s v="How to Talk to Girls at Parties"/>
        <s v="Amityville: The Awakening"/>
        <s v="The Resurrection of Gavin Stone"/>
        <s v="The Bye Bye Man"/>
        <s v="Along With the Gods: The Two Worlds"/>
        <s v="A Quiet Place"/>
        <s v="Avengers: Infinity War"/>
        <s v="Deadpool 2"/>
        <s v="Bohemian Rhapsody"/>
        <s v="Black Panther"/>
        <s v="Hereditary"/>
        <s v="A Simple Favor"/>
        <s v="Aquaman"/>
        <s v="Ready Player One"/>
        <s v="Spider-Man: Into the Spider-Verse"/>
        <s v="Mission: Impossible - Fallout"/>
        <s v="Green Book"/>
        <s v="Crazy Rich Asians"/>
        <s v="Ant-Man and the Wasp"/>
        <s v="BlacKkKlansman"/>
        <s v="The Predator"/>
        <s v="White Boy Rick"/>
        <s v="Solo: A Star Wars Story"/>
        <s v="Midnight Sun"/>
        <s v="Under the Silver Lake"/>
        <s v="Den of Thieves"/>
        <s v="Annihilation"/>
        <s v="Red Sparrow"/>
        <s v="A Star Is Born"/>
        <s v="Mamma Mia! Here We Go Again"/>
        <s v="Death Wish"/>
        <s v="Instant Family"/>
        <s v="Jurassic World: Fallen Kingdom"/>
        <s v="Eighth Grade"/>
        <s v="Ocean's Eight"/>
        <s v="Suspiria"/>
        <s v="The Favourite"/>
        <s v="The Meg"/>
        <s v="Mandy"/>
        <s v="Sicario: Day of the Soldado"/>
        <s v="Fifty Shades Freed"/>
        <s v="Incredibles 2"/>
        <s v="The First Purge"/>
        <s v="The House That Jack Built"/>
        <s v="Ophelia"/>
        <s v="The Nun"/>
        <s v="Charlie Says"/>
        <s v="The Equalizer 2"/>
        <s v="Climax"/>
        <s v="The Commuter"/>
        <s v="Game Night"/>
        <s v="Red Joan"/>
        <s v="Tag"/>
        <s v="The Hate U Give"/>
        <s v="Bad Times at the El Royale"/>
        <s v="Isle of Dogs"/>
        <s v="Fantastic Beasts: The Crimes of Grindelwald"/>
        <s v="Hunter Killer"/>
        <s v="The Mule"/>
        <s v="The Clovehitch Killer"/>
        <s v="Beautiful Boy"/>
        <s v="CapharnaÃ¼m"/>
        <s v="Adrift"/>
        <s v="Love, Simon"/>
        <s v="Mary Poppins Returns"/>
        <s v="Leave No Trace"/>
        <s v="Bumblebee"/>
        <s v="Vice"/>
        <s v="Hotel Transylvania 3: Summer Vacation"/>
        <s v="Mile 22"/>
        <s v="Peter Rabbit"/>
        <s v="12 Strong"/>
        <s v="The Spy Who Dumped Me"/>
        <s v="Upgrade"/>
        <s v="Mary Queen of Scots"/>
        <s v="Ralph Breaks the Internet"/>
        <s v="Overlord"/>
        <s v="Tomb Raider"/>
        <s v="The Girl in the Spider's Web"/>
        <s v="Mortal Engines"/>
        <s v="Maze Runner: The Death Cure"/>
        <s v="First Man"/>
        <s v="Creed II"/>
        <s v="Everybody Knows"/>
        <s v="Mid90s"/>
        <s v="Replicas"/>
        <s v="Widows"/>
        <s v="Burning"/>
        <s v="Searching"/>
        <s v="Life Itself"/>
        <s v="Blockers"/>
        <s v="The Strangers: Prey at Night"/>
        <s v="Peppermint"/>
        <s v="High Life"/>
        <s v="Every Day"/>
        <s v="Operation Finale"/>
        <s v="Shoplifters"/>
        <s v="Blindspotting"/>
        <s v="The Sisters Brothers"/>
        <s v="The Nightingale"/>
        <s v="Greta"/>
        <s v="I Feel Pretty"/>
        <s v="Hotel Artemis"/>
        <s v="Slender Man"/>
        <s v="Trial by Fire"/>
        <s v="American Woman"/>
        <s v="Book Club"/>
        <s v="Slaughterhouse Rulez"/>
        <s v="Sorry to Bother You"/>
        <s v="Pacific Rim: Uprising"/>
        <s v="Holmes &amp; Watson"/>
        <s v="The Darkest Minds"/>
        <s v="Cold War"/>
        <s v="Truth or Dare"/>
        <s v="Alpha"/>
        <s v="At Eternity's Gate"/>
        <s v="Summer of 84"/>
        <s v="Arctic"/>
        <s v="A Wrinkle in Time"/>
        <s v="London Fields"/>
        <s v="Andhadhun"/>
        <s v="Hotel Mumbai"/>
        <s v="Life of the Party"/>
        <s v="American Animals"/>
        <s v="The House with a Clock in Its Walls"/>
        <s v="Brian Banks"/>
        <s v="Gotti"/>
        <s v="Christopher Robin"/>
        <s v="Destroyer"/>
        <s v="We Have Always Lived in the Castle"/>
        <s v="The Miseducation of Cameron Post"/>
        <s v="Insidious: The Last Key"/>
        <s v="Mary Magdalene"/>
        <s v="Don't Worry, He Won't Get Far on Foot"/>
        <s v="Can You Ever Forgive Me?"/>
        <s v="Unsane"/>
        <s v="Boy Erased"/>
        <s v="Johnny English Strikes Again"/>
        <s v="Skyscraper"/>
        <s v="Wildlife"/>
        <s v="The Old Man &amp; the Gun"/>
        <s v="Forever My Girl"/>
        <s v="On the Basis of Sex"/>
        <s v="I Want to Eat Your Pancreas"/>
        <s v="The Man Who Killed Don Quixote"/>
        <s v="The Catcher Was a Spy"/>
        <s v="Welcome to Marwen"/>
        <s v="Bad Samaritan"/>
        <s v="Border"/>
        <s v="Gringo"/>
        <s v="Assassination Nation"/>
        <s v="Unfriended: Dark Web"/>
        <s v="The Nutcracker and the Four Realms"/>
        <s v="Little Italy"/>
        <s v="The Happytime Murders"/>
        <s v="Tully"/>
        <s v="Lords of Chaos"/>
        <s v="Smallfoot"/>
        <s v="Hell Fest"/>
        <s v="A Private War"/>
        <s v="Second Act"/>
        <s v="Uncle Drew"/>
        <s v="Wild Rose"/>
        <s v="The Possession of Hannah Grace"/>
        <s v="If Beale Street Could Talk"/>
        <s v="Out of Blue"/>
        <s v="The Grinch"/>
        <s v="Colette"/>
        <s v="Winchester"/>
        <s v="The 15:17 to Paris"/>
        <s v="Action Point"/>
        <s v="Juliet, Naked"/>
        <s v="The Guilty"/>
        <s v="Never Look Away"/>
        <s v="Vox Lux"/>
        <s v="The Wind"/>
        <s v="Super Troopers 2"/>
        <s v="Summer '03"/>
        <s v="An Acceptable Loss"/>
        <s v="The Death &amp; Life of John F. Donovan"/>
        <s v="Duck Butter"/>
        <s v="Padmaavat"/>
        <s v="Stan &amp; Ollie"/>
        <s v="SuperFly"/>
        <s v="Early Man"/>
        <s v="I Can Only Imagine"/>
        <s v="The Hummingbird Project"/>
        <s v="Dragon Ball Super: Broly"/>
        <s v="Gloria Bell"/>
        <s v="Kin"/>
        <s v="Aniara"/>
        <s v="Becoming Astrid"/>
        <s v="Goosebumps 2: Haunted Halloween"/>
        <s v="The Quake"/>
        <s v="7 Days in Entebbe"/>
        <s v="My Hero Academia: Two Heroes"/>
        <s v="An Interview with God"/>
        <s v="Midsommar"/>
        <s v="Once Upon a Time... In Hollywood"/>
        <s v="Avengers: Endgame"/>
        <s v="Fighting with My Family"/>
        <s v="Escape Room"/>
        <s v="The Dead Don't Die"/>
        <s v="Joker"/>
        <s v="Yesterday"/>
        <s v="John Wick: Chapter 3 - Parabellum"/>
        <s v="Knives Out"/>
        <s v="Fast &amp; Furious Presents: Hobbs &amp; Shaw"/>
        <s v="Captain Marvel"/>
        <s v="After"/>
        <s v="Spider-Man: Far from Home"/>
        <s v="Jojo Rabbit"/>
        <s v="Shazam!"/>
        <s v="It Chapter Two"/>
        <n v="1917"/>
        <s v="Star Wars: Episode IX - The Rise of Skywalker"/>
        <s v="Ford v Ferrari"/>
        <s v="The Irishman"/>
        <s v="The Lighthouse"/>
        <s v="Jumanji: The Next Level"/>
        <s v="Alita: Battle Angel"/>
        <s v="Us"/>
        <s v="Ready or Not"/>
        <s v="Terminator: Dark Fate"/>
        <s v="Downton Abbey"/>
        <s v="Gemini Man"/>
        <s v="Booksmart"/>
        <s v="Dora and the Lost City of Gold"/>
        <s v="Glass"/>
        <s v="The Best of Enemies"/>
        <s v="Official Secrets"/>
        <s v="Marriage Story"/>
        <s v="Godzilla: King of the Monsters"/>
        <s v="Hustlers"/>
        <s v="Portrait of a Lady on Fire"/>
        <s v="Toy Story 4"/>
        <s v="Zombieland: Double Tap"/>
        <s v="Long Shot"/>
        <s v="Angel Has Fallen"/>
        <s v="Men in Black: International"/>
        <s v="X-Men: Dark Phoenix"/>
        <s v="Frozen II"/>
        <s v="Brightburn"/>
        <s v="Ad Astra"/>
        <s v="The Peanut Butter Falcon"/>
        <s v="Good Boys"/>
        <s v="Ma"/>
        <s v="Five Feet Apart"/>
        <s v="Cold Pursuit"/>
        <s v="Crawl"/>
        <s v="Annabelle Comes Home"/>
        <s v="Rambo: Last Blood"/>
        <s v="Late Night"/>
        <s v="The Goldfinch"/>
        <s v="A Beautiful Day in the Neighborhood"/>
        <s v="How to Train Your Dragon: The Hidden World"/>
        <s v="PokÃ©mon Detective Pikachu"/>
        <s v="Maleficent: Mistress of Evil"/>
        <s v="The Last Black Man in San Francisco"/>
        <s v="The Secret Life of Pets 2"/>
        <s v="The Curse of la Llorona"/>
        <s v="Captive State"/>
        <s v="Scary Stories to Tell in the Dark"/>
        <s v="The Intruder"/>
        <s v="The Angry Birds Movie 2"/>
        <s v="What Men Want"/>
        <s v="47 Meters Down: Uncaged"/>
        <s v="The Art of Self-Defense"/>
        <s v="Happy Death Day 2U"/>
        <s v="Weathering with You"/>
        <s v="Sword of Trust"/>
        <s v="The Lego Movie 2: The Second Part"/>
        <s v="Luce"/>
        <s v="The Souvenir"/>
        <s v="The Farewell"/>
        <s v="Dumbo"/>
        <s v="The Hustle"/>
        <s v="Ode to Joy"/>
        <s v="The Beach Bum"/>
        <s v="The Kitchen"/>
        <s v="Can You Keep a Secret?"/>
        <s v="Stuber"/>
        <s v="The Art of Racing in the Rain"/>
        <s v="Blinded by the Light"/>
        <s v="Where'd You Go, Bernadette"/>
        <s v="Ip Man 4: The Finale"/>
        <s v="Abominable"/>
        <s v="The Aftermath"/>
        <s v="Isn't It Romantic"/>
        <s v="Killerman"/>
        <s v="A Dog's Journey"/>
        <s v="Don't Let Go"/>
        <s v="UglyDolls"/>
        <s v="Tolkien"/>
        <s v="The Hole in the Ground"/>
        <s v="Brittany Runs a Marathon"/>
        <s v="Chhichhore"/>
        <s v="Miss Bala"/>
        <s v="A Dog's Way Home"/>
        <s v="Super 30"/>
        <s v="Wonder Park"/>
        <s v="The Gangster, the Cop, the Devil"/>
        <s v="The Fanatic"/>
        <s v="The Mustang"/>
        <s v="Triple Threat"/>
        <s v="The Wandering Earth"/>
        <s v="The Kid Who Would Be King"/>
        <s v="Sunrise in Heaven"/>
        <s v="Missing Link"/>
        <s v="Breakthrough"/>
        <s v="Poms"/>
        <s v="Little"/>
        <s v="The Prodigy"/>
        <s v="Ne Zha"/>
        <s v="Storm Boy"/>
        <s v="Gully Boy"/>
        <s v="Crypto"/>
        <s v="Overcomer"/>
        <s v="Ms. Purple"/>
        <s v="A Madea Family Funeral"/>
        <s v="Run with the Hunted"/>
        <s v="Extreme Job"/>
        <s v="The Tomorrow Man"/>
        <s v="The Sun Is also a Star"/>
        <s v="Faith, Hope &amp; Love"/>
        <s v="Kalank"/>
        <s v="Sonchiriya"/>
        <s v="Mission Mangal"/>
        <s v="K-12"/>
        <s v="Batla House"/>
        <s v="Saaho"/>
        <s v="Exit"/>
        <s v="Cliffs of Freedom"/>
        <s v="Them That Follow"/>
        <s v="Unplanned"/>
        <s v="Student of the Year 2"/>
        <s v="The Divine Fury"/>
        <s v="Luka Chuppi"/>
        <s v="De De Pyaar De"/>
        <s v="End of the Century"/>
        <s v="Bennett's War"/>
        <s v="Code Geass: Lelouch of the Re;Surrection"/>
        <s v="Before You Know It"/>
        <s v="Pilgrim's Progress"/>
        <s v="Mine 9"/>
        <s v="Give Me Liberty"/>
        <s v="Romeo Akbar Walter"/>
        <s v="Furie"/>
        <s v="Photograph"/>
        <s v="Ek Ladki Ko Dekha Toh Aisa Laga"/>
        <s v="Body at Brighton Rock"/>
        <s v="The Bravest"/>
        <s v="Bharat"/>
        <s v="42nd Street: The Musical"/>
        <s v="Piranhas"/>
        <s v="Clinton Road"/>
        <s v="High on the Hog"/>
        <s v="Kinky Boots: The Musical"/>
        <s v="Play the Flute"/>
        <s v="Geolkapseu"/>
        <s v="Shed of the Dead"/>
        <s v="The Fighting Preacher"/>
        <s v="Junglee"/>
        <s v="Total Dhamaal"/>
        <s v="The Untold Story"/>
        <s v="No Manches Frida 2"/>
        <s v="Line Walker 2: Invisible Spy"/>
        <s v="Money"/>
        <s v="The Ground Beneath My Feet"/>
        <s v="Open"/>
        <s v="The Least of These: The Graham Staines Story"/>
        <s v="Saga of Tanya the Evil - The Movie"/>
        <s v="Tod@s Caen"/>
        <s v="My People, My Country"/>
        <s v="Alone/Together"/>
        <s v="The Other Side of Heaven 2: Fire of Faith"/>
        <s v="India's Most Wanted"/>
        <s v="Chasing the Dragon II: Wild Wild Bunch"/>
        <s v="Round of Your Life"/>
        <s v="El Coyote"/>
        <s v="By Light of Desert Night"/>
        <s v="A Brother's Love"/>
        <s v="Tenet"/>
        <s v="Wonder Woman 1984"/>
        <s v="Birds of Prey"/>
        <s v="The Invisible Man"/>
        <s v="Onward"/>
        <s v="Bad Boys for Life"/>
        <s v="Sonic the Hedgehog"/>
        <s v="Dolittle"/>
        <s v="The Call of the Wild"/>
        <s v="The Eight Hundred"/>
        <s v="The Quarry"/>
        <s v="Star Trek First Frontier"/>
        <s v="Legend of Deification"/>
        <s v="Tulsa"/>
        <s v="Leap"/>
        <s v="Black Wall Street Burning"/>
        <s v="I Am Fear"/>
        <s v="Aloha Surf Hotel"/>
        <s v="Love by Drowning"/>
        <s v="The Robinsons"/>
        <s v="More to Life"/>
        <s v="Dream Round"/>
        <s v="Saving Mbango"/>
        <s v="It's Just Us"/>
        <s v="Tee em el"/>
      </sharedItems>
    </cacheField>
    <cacheField name="RATING " numFmtId="0">
      <sharedItems count="12">
        <s v="R"/>
        <s v="PG"/>
        <s v="G"/>
        <s v="Rating Pending"/>
        <s v="Not Rated"/>
        <s v="NC-17"/>
        <s v="Approved"/>
        <s v="TV-PG"/>
        <s v="PG-13"/>
        <s v="X"/>
        <s v="TV-MA"/>
        <s v="TV-14"/>
      </sharedItems>
    </cacheField>
    <cacheField name="RATING Blanks" numFmtId="0">
      <sharedItems containsBlank="1"/>
    </cacheField>
    <cacheField name="GENRE" numFmtId="0">
      <sharedItems count="19">
        <s v="Drama"/>
        <s v="Adventure"/>
        <s v="Action"/>
        <s v="Comedy"/>
        <s v="Horror"/>
        <s v="Biography"/>
        <s v="Crime"/>
        <s v="Fantasy"/>
        <s v="Family"/>
        <s v="Sci-Fi"/>
        <s v="Animation"/>
        <s v="Romance"/>
        <s v="Music"/>
        <s v="Western"/>
        <s v="Thriller"/>
        <s v="History"/>
        <s v="Mystery"/>
        <s v="Sport"/>
        <s v="Musical"/>
      </sharedItems>
    </cacheField>
    <cacheField name="YEAR NO" numFmtId="0">
      <sharedItems containsSemiMixedTypes="0" containsString="0" containsNumber="1" containsInteger="1" minValue="1980" maxValue="2020"/>
    </cacheField>
    <cacheField name="YEAR" numFmtId="167">
      <sharedItems containsSemiMixedTypes="0" containsNonDate="0" containsDate="1" containsString="0" minDate="1980-01-01T00:00:00" maxDate="2020-01-02T00:00:00" count="41">
        <d v="1980-01-01T00:00:00"/>
        <d v="1981-01-01T00:00:00"/>
        <d v="1982-01-01T00:00:00"/>
        <d v="1983-01-01T00:00:00"/>
        <d v="1984-01-01T00:00:00"/>
        <d v="1985-01-01T00:00:00"/>
        <d v="1986-01-01T00:00:00"/>
        <d v="1987-01-01T00:00:00"/>
        <d v="1988-01-01T00:00:00"/>
        <d v="1989-01-01T00:00:00"/>
        <d v="1990-01-01T00:00:00"/>
        <d v="1991-01-01T00:00:00"/>
        <d v="1992-01-01T00:00:00"/>
        <d v="1993-01-01T00:00:00"/>
        <d v="1994-01-01T00:00:00"/>
        <d v="1995-01-01T00:00:00"/>
        <d v="1996-01-01T00:00:00"/>
        <d v="1997-01-01T00:00:00"/>
        <d v="1998-01-01T00:00:00"/>
        <d v="1999-01-01T00:00:00"/>
        <d v="2000-01-01T00:00:00"/>
        <d v="2001-01-01T00:00:00"/>
        <d v="2002-01-01T00:00:00"/>
        <d v="2003-01-01T00:00:00"/>
        <d v="2004-01-01T00:00:00"/>
        <d v="2005-01-01T00:00:00"/>
        <d v="2006-01-01T00:00:00"/>
        <d v="2007-01-01T00:00:00"/>
        <d v="2008-01-01T00:00:00"/>
        <d v="2009-01-01T00:00:00"/>
        <d v="2010-01-01T00:00:00"/>
        <d v="2011-01-01T00:00:00"/>
        <d v="2012-01-01T00:00:00"/>
        <d v="2013-01-01T00:00:00"/>
        <d v="2014-01-01T00:00:00"/>
        <d v="2015-01-01T00:00:00"/>
        <d v="2016-01-01T00:00:00"/>
        <d v="2017-01-01T00:00:00"/>
        <d v="2018-01-01T00:00:00"/>
        <d v="2019-01-01T00:00:00"/>
        <d v="2020-01-01T00:00:00"/>
      </sharedItems>
      <fieldGroup par="27"/>
    </cacheField>
    <cacheField name="RELEASED" numFmtId="0">
      <sharedItems containsBlank="1"/>
    </cacheField>
    <cacheField name="SCORE" numFmtId="0">
      <sharedItems containsMixedTypes="1" containsNumber="1" minValue="1.9" maxValue="9.3000000000000007" count="73">
        <n v="8.4"/>
        <n v="5.8"/>
        <n v="8.6999999999999993"/>
        <n v="7.7"/>
        <n v="7.3"/>
        <n v="6.4"/>
        <n v="7.9"/>
        <n v="8.1999999999999993"/>
        <n v="6.8"/>
        <n v="7"/>
        <n v="6.1"/>
        <n v="5.3"/>
        <n v="7.1"/>
        <n v="7.2"/>
        <n v="6.6"/>
        <n v="6.9"/>
        <n v="6.5"/>
        <n v="6.7"/>
        <n v="5"/>
        <n v="6.2"/>
        <n v="5.4"/>
        <n v="6.3"/>
        <n v="6"/>
        <n v="5.9"/>
        <n v="7.5"/>
        <n v="4.8"/>
        <n v="4.5999999999999996"/>
        <n v="5.0999999999999996"/>
        <n v="8.3000000000000007"/>
        <n v="4.2"/>
        <n v="5.5"/>
        <n v="8.1"/>
        <n v="4.7"/>
        <n v="5.2"/>
        <n v="7.4"/>
        <n v="4"/>
        <n v="4.3"/>
        <n v="7.6"/>
        <n v="4.9000000000000004"/>
        <n v="3.4"/>
        <n v="7.8"/>
        <n v="5.6"/>
        <n v="2.7"/>
        <n v="2.9"/>
        <n v="4.4000000000000004"/>
        <n v="8"/>
        <n v="5.7"/>
        <n v="3.7"/>
        <n v="3.6"/>
        <n v="3.9"/>
        <n v="3.5"/>
        <n v="3.8"/>
        <n v="4.0999999999999996"/>
        <n v="3"/>
        <n v="4.5"/>
        <n v="8.5"/>
        <n v="3.2"/>
        <n v="2.6"/>
        <n v="2.2000000000000002"/>
        <n v="3.1"/>
        <n v="8.6"/>
        <n v="8.9"/>
        <n v="9.3000000000000007"/>
        <n v="8.8000000000000007"/>
        <n v="3.3"/>
        <n v="2.5"/>
        <n v="2.2999999999999998"/>
        <n v="2.1"/>
        <n v="1.9"/>
        <n v="2.4"/>
        <n v="2.8"/>
        <n v="9"/>
        <s v="Score Pending"/>
      </sharedItems>
    </cacheField>
    <cacheField name="SCORE BLANKS" numFmtId="0">
      <sharedItems containsString="0" containsBlank="1" containsNumber="1" minValue="1.9" maxValue="9.3000000000000007"/>
    </cacheField>
    <cacheField name="VOTES" numFmtId="0">
      <sharedItems containsString="0" containsBlank="1" containsNumber="1" containsInteger="1" minValue="7" maxValue="2400000"/>
    </cacheField>
    <cacheField name="DIRECTOR" numFmtId="0">
      <sharedItems/>
    </cacheField>
    <cacheField name="WRITER" numFmtId="0">
      <sharedItems containsBlank="1"/>
    </cacheField>
    <cacheField name="STAR" numFmtId="0">
      <sharedItems containsBlank="1"/>
    </cacheField>
    <cacheField name="COUNTRY" numFmtId="0">
      <sharedItems containsBlank="1"/>
    </cacheField>
    <cacheField name="BUDGET" numFmtId="0">
      <sharedItems containsString="0" containsBlank="1" containsNumber="1" containsInteger="1" minValue="3000" maxValue="356000000"/>
    </cacheField>
    <cacheField name="GROSS" numFmtId="0">
      <sharedItems containsString="0" containsBlank="1" containsNumber="1" containsInteger="1" minValue="309" maxValue="2847246203"/>
    </cacheField>
    <cacheField name="CPI OF RELEASE YEAR" numFmtId="0">
      <sharedItems containsSemiMixedTypes="0" containsString="0" containsNumber="1" minValue="82.4" maxValue="258.8"/>
    </cacheField>
    <cacheField name="GROSS REVENUE IN 2023 DOLLARS" numFmtId="165">
      <sharedItems containsSemiMixedTypes="0" containsString="0" containsNumber="1" minValue="0" maxValue="4179700444.4909658"/>
    </cacheField>
    <cacheField name="COMPANY   " numFmtId="0">
      <sharedItems containsBlank="1"/>
    </cacheField>
    <cacheField name="RUNTIME" numFmtId="0">
      <sharedItems containsString="0" containsBlank="1" containsNumber="1" containsInteger="1" minValue="55" maxValue="366"/>
    </cacheField>
    <cacheField name="Profit Re-Budget" numFmtId="0" formula="SUM(GROSS)/SUM(BUDGET)" databaseField="0"/>
    <cacheField name="Profi Re-Budget" numFmtId="0" formula="IF(OR(SUM(GROSS)=0, SUM(BUDGET)=0), &quot;No Data&quot;, SUM(GROSS) / SUM(BUDGET))" databaseField="0"/>
    <cacheField name="Field1" numFmtId="0" formula=" IF(OR(SUM(GROSS)=0, SUM(BUDGET)=0), &quot;No Data&quot;, SUM(GROSS) / SUM(BUDGET))" databaseField="0"/>
    <cacheField name="Gross Relative To Budget" numFmtId="0" formula="SUM(GROSS)/SUM(BUDGET)" databaseField="0"/>
    <cacheField name="Revenue Relative To Budget" numFmtId="0" formula="SUM(GROSS)/SUM(BUDGET)" databaseField="0"/>
    <cacheField name="Months (YEAR)" numFmtId="0" databaseField="0">
      <fieldGroup base="5">
        <rangePr groupBy="months" startDate="1980-01-01T00:00:00" endDate="2020-01-02T00:00:00"/>
        <groupItems count="14">
          <s v="&lt;01/01/1980"/>
          <s v="Jan"/>
          <s v="Feb"/>
          <s v="Mar"/>
          <s v="Apr"/>
          <s v="May"/>
          <s v="Jun"/>
          <s v="Jul"/>
          <s v="Aug"/>
          <s v="Sep"/>
          <s v="Oct"/>
          <s v="Nov"/>
          <s v="Dec"/>
          <s v="&gt;02/01/2020"/>
        </groupItems>
      </fieldGroup>
    </cacheField>
    <cacheField name="Quarters (YEAR)" numFmtId="0" databaseField="0">
      <fieldGroup base="5">
        <rangePr groupBy="quarters" startDate="1980-01-01T00:00:00" endDate="2020-01-02T00:00:00"/>
        <groupItems count="6">
          <s v="&lt;01/01/1980"/>
          <s v="Qtr1"/>
          <s v="Qtr2"/>
          <s v="Qtr3"/>
          <s v="Qtr4"/>
          <s v="&gt;02/01/2020"/>
        </groupItems>
      </fieldGroup>
    </cacheField>
    <cacheField name="Years (YEAR)" numFmtId="0" databaseField="0">
      <fieldGroup base="5">
        <rangePr groupBy="years" startDate="1980-01-01T00:00:00" endDate="2020-01-02T00:00:00"/>
        <groupItems count="43">
          <s v="&lt;01/01/1980"/>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2016"/>
          <s v="2017"/>
          <s v="2018"/>
          <s v="2019"/>
          <s v="2020"/>
          <s v="&gt;02/01/2020"/>
        </groupItems>
      </fieldGroup>
    </cacheField>
  </cacheFields>
  <extLst>
    <ext xmlns:x14="http://schemas.microsoft.com/office/spreadsheetml/2009/9/main" uri="{725AE2AE-9491-48be-B2B4-4EB974FC3084}">
      <x14:pivotCacheDefinition pivotCacheId="127681521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668">
  <r>
    <x v="0"/>
    <x v="0"/>
    <s v="R"/>
    <x v="0"/>
    <n v="1980"/>
    <x v="0"/>
    <s v="June 13, 1980 (United States)"/>
    <x v="0"/>
    <n v="8.4"/>
    <n v="927000"/>
    <s v="Stanley Kubrick"/>
    <s v="Stephen King"/>
    <s v="Jack Nicholson"/>
    <s v="United Kingdom"/>
    <n v="19000000"/>
    <n v="46998772"/>
    <n v="82.4"/>
    <n v="173792789.17961165"/>
    <s v="Warner Bros."/>
    <n v="146"/>
  </r>
  <r>
    <x v="1"/>
    <x v="0"/>
    <s v="R"/>
    <x v="1"/>
    <n v="1980"/>
    <x v="0"/>
    <s v="July 2, 1980 (United States)"/>
    <x v="1"/>
    <n v="5.8"/>
    <n v="65000"/>
    <s v="Randal Kleiser"/>
    <s v="Henry De Vere Stacpoole"/>
    <s v="Brooke Shields"/>
    <s v="United States"/>
    <n v="4500000"/>
    <n v="58853106"/>
    <n v="82.4"/>
    <n v="217627929.58980581"/>
    <s v="Columbia Pictures"/>
    <n v="104"/>
  </r>
  <r>
    <x v="2"/>
    <x v="1"/>
    <s v="PG"/>
    <x v="2"/>
    <n v="1980"/>
    <x v="0"/>
    <s v="June 20, 1980 (United States)"/>
    <x v="2"/>
    <n v="8.6999999999999993"/>
    <n v="1200000"/>
    <s v="Irvin Kershner"/>
    <s v="Leigh Brackett"/>
    <s v="Mark Hamill"/>
    <s v="United States"/>
    <n v="18000000"/>
    <n v="538375067"/>
    <n v="82.4"/>
    <n v="1990811685.8604367"/>
    <s v="Lucasfilm"/>
    <n v="124"/>
  </r>
  <r>
    <x v="3"/>
    <x v="1"/>
    <s v="PG"/>
    <x v="3"/>
    <n v="1980"/>
    <x v="0"/>
    <s v="July 2, 1980 (United States)"/>
    <x v="3"/>
    <n v="7.7"/>
    <n v="221000"/>
    <s v="Jim Abrahams"/>
    <s v="Jim Abrahams"/>
    <s v="Robert Hays"/>
    <s v="United States"/>
    <n v="3500000"/>
    <n v="83453539"/>
    <n v="82.4"/>
    <n v="308595792.87985432"/>
    <s v="Paramount Pictures"/>
    <n v="88"/>
  </r>
  <r>
    <x v="4"/>
    <x v="0"/>
    <s v="R"/>
    <x v="3"/>
    <n v="1980"/>
    <x v="0"/>
    <s v="July 25, 1980 (United States)"/>
    <x v="4"/>
    <n v="7.3"/>
    <n v="108000"/>
    <s v="Harold Ramis"/>
    <s v="Brian Doyle-Murray"/>
    <s v="Chevy Chase"/>
    <s v="United States"/>
    <n v="6000000"/>
    <n v="39846344"/>
    <n v="82.4"/>
    <n v="147344429.81553397"/>
    <s v="Orion Pictures"/>
    <n v="98"/>
  </r>
  <r>
    <x v="5"/>
    <x v="0"/>
    <s v="R"/>
    <x v="4"/>
    <n v="1980"/>
    <x v="0"/>
    <s v="May 9, 1980 (United States)"/>
    <x v="5"/>
    <n v="6.4"/>
    <n v="123000"/>
    <s v="Sean S. Cunningham"/>
    <s v="Victor Miller"/>
    <s v="Betsy Palmer"/>
    <s v="United States"/>
    <n v="550000"/>
    <n v="39754601"/>
    <n v="82.4"/>
    <n v="147005181.125"/>
    <s v="Paramount Pictures"/>
    <n v="95"/>
  </r>
  <r>
    <x v="6"/>
    <x v="0"/>
    <s v="R"/>
    <x v="2"/>
    <n v="1980"/>
    <x v="0"/>
    <s v="June 20, 1980 (United States)"/>
    <x v="6"/>
    <n v="7.9"/>
    <n v="188000"/>
    <s v="John Landis"/>
    <s v="Dan Aykroyd"/>
    <s v="John Belushi"/>
    <s v="United States"/>
    <n v="27000000"/>
    <n v="115229890"/>
    <n v="82.4"/>
    <n v="426098877.22087377"/>
    <s v="Universal Pictures"/>
    <n v="133"/>
  </r>
  <r>
    <x v="7"/>
    <x v="0"/>
    <s v="R"/>
    <x v="5"/>
    <n v="1980"/>
    <x v="0"/>
    <s v="December 19, 1980 (United States)"/>
    <x v="7"/>
    <n v="8.1999999999999993"/>
    <n v="330000"/>
    <s v="Martin Scorsese"/>
    <s v="Jake LaMotta"/>
    <s v="Robert De Niro"/>
    <s v="United States"/>
    <n v="18000000"/>
    <n v="23402427"/>
    <n v="82.4"/>
    <n v="86537858.093446597"/>
    <s v="Chartoff-Winkler Productions"/>
    <n v="129"/>
  </r>
  <r>
    <x v="8"/>
    <x v="1"/>
    <s v="PG"/>
    <x v="2"/>
    <n v="1980"/>
    <x v="0"/>
    <s v="June 19, 1981 (United States)"/>
    <x v="8"/>
    <n v="6.8"/>
    <n v="101000"/>
    <s v="Richard Lester"/>
    <s v="Jerry Siegel"/>
    <s v="Gene Hackman"/>
    <s v="United States"/>
    <n v="54000000"/>
    <n v="108185706"/>
    <n v="82.4"/>
    <n v="400050784.20145631"/>
    <s v="Dovemead Films"/>
    <n v="127"/>
  </r>
  <r>
    <x v="9"/>
    <x v="0"/>
    <s v="R"/>
    <x v="5"/>
    <n v="1980"/>
    <x v="0"/>
    <s v="May 16, 1980 (United States)"/>
    <x v="9"/>
    <n v="7"/>
    <n v="10000"/>
    <s v="Walter Hill"/>
    <s v="Bill Bryden"/>
    <s v="David Carradine"/>
    <s v="United States"/>
    <n v="10000000"/>
    <n v="15795189"/>
    <n v="82.4"/>
    <n v="58407695.246359222"/>
    <s v="United Artists"/>
    <n v="100"/>
  </r>
  <r>
    <x v="10"/>
    <x v="1"/>
    <s v="PG"/>
    <x v="2"/>
    <n v="1980"/>
    <x v="0"/>
    <s v="December 17, 1980 (United States)"/>
    <x v="10"/>
    <n v="6.1"/>
    <n v="18000"/>
    <s v="Buddy Van Horn"/>
    <s v="Stanford Sherman"/>
    <s v="Clint Eastwood"/>
    <s v="United States"/>
    <n v="15000000"/>
    <n v="70687344"/>
    <n v="82.4"/>
    <n v="261388758.69902912"/>
    <s v="The Malpaso Company"/>
    <n v="116"/>
  </r>
  <r>
    <x v="11"/>
    <x v="1"/>
    <s v="PG"/>
    <x v="1"/>
    <n v="1980"/>
    <x v="0"/>
    <s v="October 26, 1984 (United States)"/>
    <x v="4"/>
    <n v="7.3"/>
    <n v="54000"/>
    <s v="Jamie Uys"/>
    <s v="Jamie Uys"/>
    <s v="N!xau"/>
    <s v="South Africa"/>
    <n v="5000000"/>
    <n v="30031783"/>
    <n v="82.4"/>
    <n v="111051993.69053397"/>
    <s v="C.A.T. Films"/>
    <n v="109"/>
  </r>
  <r>
    <x v="12"/>
    <x v="1"/>
    <s v="PG"/>
    <x v="1"/>
    <n v="1980"/>
    <x v="0"/>
    <s v="December 12, 1980 (United States)"/>
    <x v="11"/>
    <n v="5.3"/>
    <n v="30000"/>
    <s v="Robert Altman"/>
    <s v="Jules Feiffer"/>
    <s v="Robin Williams"/>
    <s v="United States"/>
    <n v="20000000"/>
    <n v="49823037"/>
    <n v="82.4"/>
    <n v="184236400.16868931"/>
    <s v="Paramount Pictures"/>
    <n v="114"/>
  </r>
  <r>
    <x v="13"/>
    <x v="0"/>
    <s v="R"/>
    <x v="0"/>
    <n v="1980"/>
    <x v="0"/>
    <s v="September 19, 1980 (United States)"/>
    <x v="3"/>
    <n v="7.7"/>
    <n v="49000"/>
    <s v="Robert Redford"/>
    <s v="Judith Guest"/>
    <s v="Donald Sutherland"/>
    <s v="United States"/>
    <n v="6000000"/>
    <n v="54766923"/>
    <n v="82.4"/>
    <n v="202517978.61771843"/>
    <s v="Paramount Pictures"/>
    <n v="124"/>
  </r>
  <r>
    <x v="14"/>
    <x v="0"/>
    <s v="R"/>
    <x v="6"/>
    <n v="1980"/>
    <x v="0"/>
    <s v="July 25, 1980 (United States)"/>
    <x v="12"/>
    <n v="7.1"/>
    <n v="37000"/>
    <s v="Brian De Palma"/>
    <s v="Brian De Palma"/>
    <s v="Michael Caine"/>
    <s v="United States"/>
    <n v="6500000"/>
    <n v="31899000"/>
    <n v="82.4"/>
    <n v="117956617.7184466"/>
    <s v="Filmways Pictures"/>
    <n v="104"/>
  </r>
  <r>
    <x v="15"/>
    <x v="1"/>
    <s v="PG"/>
    <x v="0"/>
    <n v="1980"/>
    <x v="0"/>
    <s v="October 3, 1980 (United States)"/>
    <x v="13"/>
    <n v="7.2"/>
    <n v="27000"/>
    <s v="Jeannot Szwarc"/>
    <s v="Richard Matheson"/>
    <s v="Christopher Reeve"/>
    <s v="United States"/>
    <n v="5100000"/>
    <n v="9709597"/>
    <n v="82.4"/>
    <n v="35904298.61529126"/>
    <s v="Rastar Pictures"/>
    <n v="103"/>
  </r>
  <r>
    <x v="16"/>
    <x v="0"/>
    <s v="R"/>
    <x v="0"/>
    <n v="1980"/>
    <x v="0"/>
    <s v="May 16, 1980 (United States)"/>
    <x v="14"/>
    <n v="6.6"/>
    <n v="21000"/>
    <s v="Alan Parker"/>
    <s v="Christopher Gore"/>
    <s v="Eddie Barth"/>
    <s v="United States"/>
    <m/>
    <n v="21202829"/>
    <n v="82.4"/>
    <n v="78404150.440533981"/>
    <s v="Metro-Goldwyn-Mayer (MGM)"/>
    <n v="134"/>
  </r>
  <r>
    <x v="17"/>
    <x v="1"/>
    <s v="PG"/>
    <x v="3"/>
    <n v="1980"/>
    <x v="0"/>
    <s v="December 19, 1980 (United States)"/>
    <x v="15"/>
    <n v="6.9"/>
    <n v="29000"/>
    <s v="Colin Higgins"/>
    <s v="Patricia Resnick"/>
    <s v="Jane Fonda"/>
    <s v="United States"/>
    <n v="10000000"/>
    <n v="103300686"/>
    <n v="82.4"/>
    <n v="381986881.36165047"/>
    <s v="IPC Films"/>
    <n v="109"/>
  </r>
  <r>
    <x v="18"/>
    <x v="0"/>
    <s v="R"/>
    <x v="4"/>
    <n v="1980"/>
    <x v="0"/>
    <s v="February 8, 1980 (United States)"/>
    <x v="8"/>
    <n v="6.8"/>
    <n v="66000"/>
    <s v="John Carpenter"/>
    <s v="John Carpenter"/>
    <s v="Adrienne Barbeau"/>
    <s v="United States"/>
    <n v="1000000"/>
    <n v="21448782"/>
    <n v="82.4"/>
    <n v="79313639.264563099"/>
    <s v="AVCO Embassy Pictures"/>
    <n v="89"/>
  </r>
  <r>
    <x v="19"/>
    <x v="0"/>
    <s v="R"/>
    <x v="3"/>
    <n v="1980"/>
    <x v="0"/>
    <s v="December 12, 1980 (United States)"/>
    <x v="8"/>
    <n v="6.8"/>
    <n v="26000"/>
    <s v="Sidney Poitier"/>
    <s v="Bruce Jay Friedman"/>
    <s v="Gene Wilder"/>
    <s v="United States"/>
    <m/>
    <n v="101300000"/>
    <n v="82.4"/>
    <n v="374588713.592233"/>
    <s v="Columbia Pictures"/>
    <n v="111"/>
  </r>
  <r>
    <x v="20"/>
    <x v="0"/>
    <s v="R"/>
    <x v="6"/>
    <n v="1980"/>
    <x v="0"/>
    <s v="February 15, 1980 (United States)"/>
    <x v="16"/>
    <n v="6.5"/>
    <n v="20000"/>
    <s v="William Friedkin"/>
    <s v="William Friedkin"/>
    <s v="Al Pacino"/>
    <s v="West Germany"/>
    <n v="11000000"/>
    <n v="19814523"/>
    <n v="82.4"/>
    <n v="73270450.947815523"/>
    <s v="Lorimar Film Entertainment"/>
    <n v="102"/>
  </r>
  <r>
    <x v="21"/>
    <x v="0"/>
    <s v="R"/>
    <x v="1"/>
    <n v="1980"/>
    <x v="0"/>
    <s v="April 24, 1981 (United States)"/>
    <x v="8"/>
    <n v="6.8"/>
    <n v="14000"/>
    <s v="Michael Cimino"/>
    <s v="Michael Cimino"/>
    <s v="Kris Kristofferson"/>
    <s v="United States"/>
    <n v="44000000"/>
    <n v="3484523"/>
    <n v="82.4"/>
    <n v="12885123.27791262"/>
    <s v="Partisan Productions"/>
    <n v="219"/>
  </r>
  <r>
    <x v="22"/>
    <x v="1"/>
    <s v="PG"/>
    <x v="2"/>
    <n v="1980"/>
    <x v="0"/>
    <s v="August 1, 1980 (United States)"/>
    <x v="17"/>
    <n v="6.7"/>
    <n v="22000"/>
    <s v="Don Taylor"/>
    <s v="Thomas Hunter"/>
    <s v="Kirk Douglas"/>
    <s v="United States"/>
    <n v="12000000"/>
    <n v="16647800"/>
    <n v="82.4"/>
    <n v="61560493.446601935"/>
    <s v="Bryna Productions"/>
    <n v="103"/>
  </r>
  <r>
    <x v="23"/>
    <x v="1"/>
    <s v="PG"/>
    <x v="7"/>
    <n v="1980"/>
    <x v="0"/>
    <s v="August 8, 1980 (United States)"/>
    <x v="11"/>
    <n v="5.3"/>
    <n v="12000"/>
    <s v="Robert Greenwald"/>
    <s v="Richard Christian Danus"/>
    <s v="Olivia Newton-John"/>
    <s v="United States"/>
    <n v="20000000"/>
    <n v="22762571"/>
    <n v="82.4"/>
    <n v="84171788.637135923"/>
    <s v="Universal Pictures"/>
    <n v="96"/>
  </r>
  <r>
    <x v="24"/>
    <x v="1"/>
    <s v="PG"/>
    <x v="0"/>
    <n v="1980"/>
    <x v="0"/>
    <s v="June 6, 1980 (United States)"/>
    <x v="5"/>
    <n v="6.4"/>
    <n v="14000"/>
    <s v="James Bridges"/>
    <s v="Aaron Latham"/>
    <s v="John Travolta"/>
    <s v="United States"/>
    <m/>
    <n v="46918287"/>
    <n v="82.4"/>
    <n v="173495170.4963592"/>
    <s v="Paramount Pictures"/>
    <n v="132"/>
  </r>
  <r>
    <x v="25"/>
    <x v="0"/>
    <s v="R"/>
    <x v="4"/>
    <n v="1980"/>
    <x v="0"/>
    <s v="December 25, 1980 (United States)"/>
    <x v="15"/>
    <n v="6.9"/>
    <n v="33000"/>
    <s v="Ken Russell"/>
    <s v="Paddy Chayefsky"/>
    <s v="William Hurt"/>
    <s v="United States"/>
    <m/>
    <n v="19853892"/>
    <n v="82.4"/>
    <n v="73416030.247572809"/>
    <s v="Warner Bros."/>
    <n v="102"/>
  </r>
  <r>
    <x v="26"/>
    <x v="0"/>
    <s v="R"/>
    <x v="3"/>
    <n v="1980"/>
    <x v="0"/>
    <s v="March 21, 1980 (United States)"/>
    <x v="16"/>
    <n v="6.5"/>
    <n v="5100"/>
    <s v="Ron Maxwell"/>
    <s v="Kimi Peck"/>
    <s v="Tatum O'Neal"/>
    <s v="United States"/>
    <m/>
    <n v="34326249"/>
    <n v="82.4"/>
    <n v="126932136.77548543"/>
    <s v="Stephen Friedman/Kings Road Productions"/>
    <n v="96"/>
  </r>
  <r>
    <x v="27"/>
    <x v="1"/>
    <s v="PG"/>
    <x v="2"/>
    <n v="1980"/>
    <x v="0"/>
    <s v="August 1, 1980 (United States)"/>
    <x v="18"/>
    <n v="5"/>
    <n v="4100"/>
    <s v="Jerry Jameson"/>
    <s v="Adam Kennedy"/>
    <s v="Jason Robards"/>
    <s v="United Kingdom"/>
    <n v="36000000"/>
    <m/>
    <n v="82.4"/>
    <n v="0"/>
    <s v="ITC Films"/>
    <n v="115"/>
  </r>
  <r>
    <x v="28"/>
    <x v="0"/>
    <s v="R"/>
    <x v="6"/>
    <n v="1980"/>
    <x v="0"/>
    <s v="June 20, 1980 (United States)"/>
    <x v="13"/>
    <n v="7.2"/>
    <n v="17000"/>
    <s v="Stuart Rosenberg"/>
    <s v="W.D. Richter"/>
    <s v="Robert Redford"/>
    <s v="United States"/>
    <n v="9000000"/>
    <n v="37121708"/>
    <n v="82.4"/>
    <n v="137269228.49029124"/>
    <s v="Twentieth Century Fox"/>
    <n v="131"/>
  </r>
  <r>
    <x v="29"/>
    <x v="0"/>
    <s v="R"/>
    <x v="6"/>
    <n v="1980"/>
    <x v="0"/>
    <s v="February 1, 1980 (United States)"/>
    <x v="19"/>
    <n v="6.2"/>
    <n v="22000"/>
    <s v="Paul Schrader"/>
    <s v="Paul Schrader"/>
    <s v="Richard Gere"/>
    <s v="United States"/>
    <n v="4800000"/>
    <n v="22743674"/>
    <n v="82.4"/>
    <n v="84101911.016990289"/>
    <s v="Paramount Pictures"/>
    <n v="117"/>
  </r>
  <r>
    <x v="30"/>
    <x v="1"/>
    <s v="PG"/>
    <x v="3"/>
    <n v="1980"/>
    <x v="0"/>
    <s v="September 26, 1980 (United States)"/>
    <x v="12"/>
    <n v="7.1"/>
    <n v="8900"/>
    <s v="Tony Bill"/>
    <s v="Alan Ormsby"/>
    <s v="Chris Makepeace"/>
    <s v="United States"/>
    <m/>
    <n v="22482952"/>
    <n v="82.4"/>
    <n v="83137809.155339807"/>
    <s v="Twentieth Century Fox"/>
    <n v="102"/>
  </r>
  <r>
    <x v="31"/>
    <x v="0"/>
    <s v="R"/>
    <x v="4"/>
    <n v="1980"/>
    <x v="0"/>
    <s v="July 18, 1980 (United States)"/>
    <x v="20"/>
    <n v="5.4"/>
    <n v="16000"/>
    <s v="Paul Lynch"/>
    <s v="William Gray"/>
    <s v="Leslie Nielsen"/>
    <s v="Canada"/>
    <m/>
    <n v="14796236"/>
    <n v="82.4"/>
    <n v="54713751.325242713"/>
    <s v="Guardian Trust Company"/>
    <n v="92"/>
  </r>
  <r>
    <x v="32"/>
    <x v="1"/>
    <s v="PG"/>
    <x v="2"/>
    <n v="1980"/>
    <x v="0"/>
    <s v="August 15, 1980 (United States)"/>
    <x v="11"/>
    <n v="5.3"/>
    <n v="15000"/>
    <s v="Hal Needham"/>
    <s v="Hal Needham"/>
    <s v="Burt Reynolds"/>
    <s v="United States"/>
    <m/>
    <n v="66132626"/>
    <n v="82.4"/>
    <n v="244546251.72572812"/>
    <s v="Universal Pictures"/>
    <n v="100"/>
  </r>
  <r>
    <x v="33"/>
    <x v="1"/>
    <s v="PG"/>
    <x v="0"/>
    <n v="1980"/>
    <x v="0"/>
    <s v="April 24, 1981 (United States)"/>
    <x v="10"/>
    <n v="6.1"/>
    <n v="604"/>
    <s v="Lamont Johnson"/>
    <s v="David Eyre"/>
    <s v="Scott Glenn"/>
    <s v="United States"/>
    <n v="5100000"/>
    <n v="534816"/>
    <n v="82.4"/>
    <n v="1977650.9126213591"/>
    <s v="Cattle Annie Productions"/>
    <n v="97"/>
  </r>
  <r>
    <x v="34"/>
    <x v="1"/>
    <s v="PG"/>
    <x v="3"/>
    <n v="1980"/>
    <x v="0"/>
    <s v="December 19, 1980 (United States)"/>
    <x v="17"/>
    <n v="6.7"/>
    <n v="9100"/>
    <s v="Jay Sandrich"/>
    <s v="Neil Simon"/>
    <s v="Goldie Hawn"/>
    <s v="United States"/>
    <m/>
    <n v="43995918"/>
    <n v="82.4"/>
    <n v="162688789.01213592"/>
    <s v="Rastar Films"/>
    <n v="102"/>
  </r>
  <r>
    <x v="35"/>
    <x v="0"/>
    <s v="R"/>
    <x v="3"/>
    <n v="1980"/>
    <x v="0"/>
    <s v="October 10, 1980 (United States)"/>
    <x v="19"/>
    <n v="6.2"/>
    <n v="24000"/>
    <s v="Howard Zieff"/>
    <s v="Nancy Meyers"/>
    <s v="Goldie Hawn"/>
    <s v="United States"/>
    <n v="10000000"/>
    <n v="69847348"/>
    <n v="82.4"/>
    <n v="258282608.44174755"/>
    <s v="Warner Bros."/>
    <n v="109"/>
  </r>
  <r>
    <x v="36"/>
    <x v="0"/>
    <s v="R"/>
    <x v="3"/>
    <n v="1980"/>
    <x v="0"/>
    <s v="May 30, 1980 (United States)"/>
    <x v="21"/>
    <n v="6.3"/>
    <n v="4300"/>
    <s v="Floyd Mutrux"/>
    <s v="Floyd Mutrux"/>
    <s v="Tony Danza"/>
    <s v="United States"/>
    <n v="4000000"/>
    <n v="10000000"/>
    <n v="82.4"/>
    <n v="36978155.339805819"/>
    <s v="PolyGram Filmed Entertainment"/>
    <n v="91"/>
  </r>
  <r>
    <x v="37"/>
    <x v="0"/>
    <s v="R"/>
    <x v="3"/>
    <n v="1980"/>
    <x v="0"/>
    <s v="October 24, 1980 (United States)"/>
    <x v="22"/>
    <n v="6"/>
    <n v="11000"/>
    <s v="Kevin Connor"/>
    <s v="Robert Jaffe"/>
    <s v="Rory Calhoun"/>
    <s v="United States"/>
    <n v="3000000"/>
    <n v="6342668"/>
    <n v="82.4"/>
    <n v="23454016.257281553"/>
    <s v="Camp Hill"/>
    <n v="101"/>
  </r>
  <r>
    <x v="38"/>
    <x v="1"/>
    <s v="PG"/>
    <x v="0"/>
    <n v="1980"/>
    <x v="0"/>
    <s v="December 19, 1980 (United States)"/>
    <x v="23"/>
    <n v="5.9"/>
    <n v="4000"/>
    <s v="Richard Fleischer"/>
    <s v="Samson Raphaelson"/>
    <s v="Laurence Olivier"/>
    <s v="United States"/>
    <m/>
    <n v="27118000"/>
    <n v="82.4"/>
    <n v="100277361.65048543"/>
    <s v="EMI Films"/>
    <n v="115"/>
  </r>
  <r>
    <x v="39"/>
    <x v="1"/>
    <s v="PG"/>
    <x v="5"/>
    <n v="1980"/>
    <x v="0"/>
    <s v="March 7, 1980 (United States)"/>
    <x v="24"/>
    <n v="7.5"/>
    <n v="17000"/>
    <s v="Michael Apted"/>
    <s v="Thomas Rickman"/>
    <s v="Sissy Spacek"/>
    <s v="United States"/>
    <m/>
    <n v="67182787"/>
    <n v="82.4"/>
    <n v="248429553.38470873"/>
    <s v="Universal Pictures"/>
    <n v="124"/>
  </r>
  <r>
    <x v="40"/>
    <x v="1"/>
    <s v="PG"/>
    <x v="8"/>
    <n v="1980"/>
    <x v="0"/>
    <s v="October 9, 1981 (United States)"/>
    <x v="21"/>
    <n v="6.3"/>
    <n v="5700"/>
    <s v="John Hough"/>
    <s v="Brian Clemens"/>
    <s v="Bette Davis"/>
    <s v="United States"/>
    <m/>
    <n v="5000000"/>
    <n v="82.4"/>
    <n v="18489077.66990291"/>
    <s v="Walt Disney Productions"/>
    <n v="84"/>
  </r>
  <r>
    <x v="41"/>
    <x v="1"/>
    <s v="PG"/>
    <x v="0"/>
    <n v="1980"/>
    <x v="0"/>
    <s v="July 3, 1980 (Australia)"/>
    <x v="6"/>
    <n v="7.9"/>
    <n v="13000"/>
    <s v="Bruce Beresford"/>
    <s v="Jonathan Hardy"/>
    <s v="Edward Woodward"/>
    <s v="Australia"/>
    <m/>
    <m/>
    <n v="82.4"/>
    <n v="0"/>
    <s v="The South Australian Film Corporation"/>
    <n v="107"/>
  </r>
  <r>
    <x v="42"/>
    <x v="0"/>
    <s v="R"/>
    <x v="2"/>
    <n v="1980"/>
    <x v="0"/>
    <s v="June 27, 1980 (United States)"/>
    <x v="12"/>
    <n v="7.1"/>
    <n v="9000"/>
    <s v="Richard Rush"/>
    <s v="Lawrence B. Marcus"/>
    <s v="Peter O'Toole"/>
    <s v="United States"/>
    <n v="3500000"/>
    <n v="7063886"/>
    <n v="82.4"/>
    <n v="26120947.381067958"/>
    <s v="Melvin Simon Productions"/>
    <n v="131"/>
  </r>
  <r>
    <x v="43"/>
    <x v="0"/>
    <s v="R"/>
    <x v="5"/>
    <n v="1980"/>
    <x v="0"/>
    <s v="April 25, 1980 (United States)"/>
    <x v="14"/>
    <n v="6.6"/>
    <n v="11000"/>
    <s v="Art Linson"/>
    <s v="Hunter S. Thompson"/>
    <s v="Peter Boyle"/>
    <s v="United States"/>
    <m/>
    <n v="6659377"/>
    <n v="82.4"/>
    <n v="24625147.71723301"/>
    <s v="Universal Pictures"/>
    <n v="99"/>
  </r>
  <r>
    <x v="44"/>
    <x v="0"/>
    <s v="R"/>
    <x v="4"/>
    <n v="1980"/>
    <x v="0"/>
    <s v="October 31, 1980 (United States)"/>
    <x v="25"/>
    <n v="4.8"/>
    <n v="2000"/>
    <s v="Mike Newell"/>
    <s v="Allan Scott"/>
    <s v="Charlton Heston"/>
    <s v="United Kingdom"/>
    <m/>
    <n v="8415112"/>
    <n v="82.4"/>
    <n v="31117531.873786405"/>
    <s v="EMI Films"/>
    <n v="101"/>
  </r>
  <r>
    <x v="45"/>
    <x v="0"/>
    <s v="R"/>
    <x v="3"/>
    <n v="1980"/>
    <x v="0"/>
    <s v="July 18, 1980 (United States)"/>
    <x v="10"/>
    <n v="6.1"/>
    <n v="12000"/>
    <s v="Tommy Chong"/>
    <s v="Tommy Chong"/>
    <s v="Cheech Marin"/>
    <s v="United States"/>
    <m/>
    <n v="41675194"/>
    <n v="82.4"/>
    <n v="154107179.75485435"/>
    <s v="Universal Pictures"/>
    <n v="99"/>
  </r>
  <r>
    <x v="46"/>
    <x v="0"/>
    <s v="R"/>
    <x v="2"/>
    <n v="1980"/>
    <x v="0"/>
    <s v="June 13, 1980 (United States)"/>
    <x v="11"/>
    <n v="5.3"/>
    <n v="3900"/>
    <s v="Michael Ritchie"/>
    <s v="Peter Benchley"/>
    <s v="Michael Caine"/>
    <s v="United States"/>
    <n v="22000000"/>
    <n v="15716828"/>
    <n v="82.4"/>
    <n v="58117930.723300964"/>
    <s v="Universal Pictures"/>
    <n v="109"/>
  </r>
  <r>
    <x v="47"/>
    <x v="0"/>
    <s v="R"/>
    <x v="4"/>
    <n v="1980"/>
    <x v="0"/>
    <s v="November 7, 1980 (United States)"/>
    <x v="26"/>
    <n v="4.5999999999999996"/>
    <n v="3900"/>
    <s v="Ulli Lommel"/>
    <s v="Ulli Lommel"/>
    <s v="Suzanna Love"/>
    <s v="United States"/>
    <n v="300000"/>
    <m/>
    <n v="82.4"/>
    <n v="0"/>
    <s v="The Jerry Gross Organization"/>
    <n v="82"/>
  </r>
  <r>
    <x v="48"/>
    <x v="1"/>
    <s v="PG"/>
    <x v="2"/>
    <n v="1980"/>
    <x v="0"/>
    <s v="May 9, 1980 (United States)"/>
    <x v="27"/>
    <n v="5.0999999999999996"/>
    <n v="3100"/>
    <s v="Clive Donner"/>
    <s v="Mel Brooks"/>
    <s v="Don Adams"/>
    <s v="United States"/>
    <n v="15000000"/>
    <n v="14662035"/>
    <n v="82.4"/>
    <n v="54217500.782766983"/>
    <s v="Universal Pictures"/>
    <n v="94"/>
  </r>
  <r>
    <x v="49"/>
    <x v="1"/>
    <s v="PG"/>
    <x v="5"/>
    <n v="1980"/>
    <x v="0"/>
    <s v="May 16, 1981 (Japan)"/>
    <x v="28"/>
    <n v="8.3000000000000007"/>
    <n v="15000"/>
    <s v="Moustapha Akkad"/>
    <s v="David Butler"/>
    <s v="Anthony Quinn"/>
    <s v="Libya"/>
    <n v="35000000"/>
    <m/>
    <n v="82.4"/>
    <n v="0"/>
    <s v="Falcon International Productions"/>
    <n v="173"/>
  </r>
  <r>
    <x v="50"/>
    <x v="1"/>
    <s v="PG"/>
    <x v="3"/>
    <n v="1980"/>
    <x v="0"/>
    <s v="September 26, 1980 (United States)"/>
    <x v="4"/>
    <n v="7.3"/>
    <n v="22000"/>
    <s v="Woody Allen"/>
    <s v="Woody Allen"/>
    <s v="Woody Allen"/>
    <s v="United States"/>
    <n v="10000000"/>
    <n v="10389003"/>
    <n v="82.4"/>
    <n v="38416616.675970875"/>
    <s v="Jack Rollins &amp; Charles H. Joffe Productions"/>
    <n v="89"/>
  </r>
  <r>
    <x v="51"/>
    <x v="0"/>
    <s v="R"/>
    <x v="3"/>
    <n v="1980"/>
    <x v="0"/>
    <s v="September 19, 1980 (United States)"/>
    <x v="8"/>
    <n v="6.8"/>
    <n v="4500"/>
    <s v="Jonathan Demme"/>
    <s v="Bo Goldman"/>
    <s v="Paul Le Mat"/>
    <s v="United States"/>
    <n v="7000000"/>
    <n v="4309490"/>
    <n v="82.4"/>
    <n v="15935699.065533979"/>
    <s v="Universal Pictures"/>
    <n v="95"/>
  </r>
  <r>
    <x v="52"/>
    <x v="1"/>
    <s v="PG"/>
    <x v="5"/>
    <n v="1980"/>
    <x v="0"/>
    <s v="June 20, 1980 (United States)"/>
    <x v="29"/>
    <n v="4.2"/>
    <n v="3700"/>
    <s v="Nancy Walker"/>
    <s v="Bronte Woodard"/>
    <s v="Ray Simpson"/>
    <s v="United States"/>
    <n v="20000000"/>
    <m/>
    <n v="82.4"/>
    <n v="0"/>
    <s v="EMI Films"/>
    <n v="124"/>
  </r>
  <r>
    <x v="53"/>
    <x v="1"/>
    <s v="PG"/>
    <x v="2"/>
    <n v="1980"/>
    <x v="0"/>
    <s v="June 11, 1980 (United States)"/>
    <x v="10"/>
    <n v="6.1"/>
    <n v="11000"/>
    <s v="Clint Eastwood"/>
    <s v="Dennis Hackin"/>
    <s v="Clint Eastwood"/>
    <s v="United States"/>
    <n v="6500000"/>
    <n v="24265659"/>
    <n v="82.4"/>
    <n v="89729930.792475715"/>
    <s v="Warner Bros."/>
    <n v="116"/>
  </r>
  <r>
    <x v="54"/>
    <x v="0"/>
    <s v="R"/>
    <x v="3"/>
    <n v="1980"/>
    <x v="0"/>
    <s v="April 8, 1981 (United States)"/>
    <x v="9"/>
    <n v="7"/>
    <n v="6700"/>
    <s v="Federico Fellini"/>
    <s v="Federico Fellini"/>
    <s v="Marcello Mastroianni"/>
    <s v="Italy"/>
    <m/>
    <n v="12516"/>
    <n v="82.4"/>
    <n v="46281.859223300969"/>
    <s v="Opera Film Produzione"/>
    <n v="139"/>
  </r>
  <r>
    <x v="55"/>
    <x v="1"/>
    <s v="PG"/>
    <x v="3"/>
    <n v="1980"/>
    <x v="0"/>
    <s v="November 21, 1980 (United States)"/>
    <x v="17"/>
    <n v="6.7"/>
    <n v="2900"/>
    <s v="Lang Elliott"/>
    <s v="Tim Conway"/>
    <s v="Tim Conway"/>
    <s v="United States"/>
    <m/>
    <m/>
    <n v="82.4"/>
    <n v="0"/>
    <s v="Tri Star Productions"/>
    <n v="91"/>
  </r>
  <r>
    <x v="56"/>
    <x v="1"/>
    <s v="PG"/>
    <x v="2"/>
    <n v="1980"/>
    <x v="0"/>
    <s v="March 28, 1980 (United States)"/>
    <x v="26"/>
    <n v="4.5999999999999996"/>
    <n v="2600"/>
    <s v="James Goldstone"/>
    <s v="Gordon Thomas"/>
    <s v="Paul Newman"/>
    <s v="United States"/>
    <n v="20000000"/>
    <n v="3763988"/>
    <n v="82.4"/>
    <n v="13918533.296116505"/>
    <s v="International Cinema"/>
    <n v="121"/>
  </r>
  <r>
    <x v="57"/>
    <x v="1"/>
    <s v="PG"/>
    <x v="3"/>
    <n v="1980"/>
    <x v="0"/>
    <s v="July 11, 1980 (United States)"/>
    <x v="20"/>
    <n v="5.4"/>
    <n v="2400"/>
    <s v="Joe Camp"/>
    <s v="Rod Browning"/>
    <s v="Chevy Chase"/>
    <s v="United States"/>
    <n v="6000000"/>
    <n v="6216067"/>
    <n v="82.4"/>
    <n v="22985869.112864077"/>
    <s v="Mulberry Square Productions"/>
    <n v="103"/>
  </r>
  <r>
    <x v="58"/>
    <x v="0"/>
    <s v="R"/>
    <x v="2"/>
    <n v="1980"/>
    <x v="0"/>
    <s v="August 15, 1980 (United States)"/>
    <x v="27"/>
    <n v="5.0999999999999996"/>
    <n v="5200"/>
    <s v="Eric Karson"/>
    <s v="Leigh Chapman"/>
    <s v="Chuck Norris"/>
    <s v="United States"/>
    <n v="4000000"/>
    <n v="18971000"/>
    <n v="82.4"/>
    <n v="70151258.495145619"/>
    <s v="American Cinema Productions"/>
    <n v="103"/>
  </r>
  <r>
    <x v="59"/>
    <x v="1"/>
    <s v="PG"/>
    <x v="9"/>
    <n v="1980"/>
    <x v="0"/>
    <s v="March 13, 1981 (Ireland)"/>
    <x v="11"/>
    <n v="5.3"/>
    <n v="2400"/>
    <s v="James L. Conway"/>
    <s v="Ken Pettus"/>
    <s v="Darren McGavin"/>
    <s v="United States"/>
    <n v="11000000"/>
    <m/>
    <n v="82.4"/>
    <n v="0"/>
    <s v="Sunn Classic Pictures"/>
    <n v="97"/>
  </r>
  <r>
    <x v="60"/>
    <x v="2"/>
    <s v="G"/>
    <x v="1"/>
    <n v="1980"/>
    <x v="0"/>
    <s v="June 25, 1980 (United States)"/>
    <x v="18"/>
    <n v="5"/>
    <n v="5300"/>
    <s v="Vincent McEveety"/>
    <s v="Don Tait"/>
    <s v="Charles Martin Smith"/>
    <s v="United States"/>
    <m/>
    <n v="18000000"/>
    <n v="82.4"/>
    <n v="66560679.611650482"/>
    <s v="Walt Disney Productions"/>
    <n v="100"/>
  </r>
  <r>
    <x v="61"/>
    <x v="1"/>
    <s v="PG"/>
    <x v="0"/>
    <n v="1980"/>
    <x v="0"/>
    <s v="December 3, 1980 (United States)"/>
    <x v="17"/>
    <n v="6.7"/>
    <n v="1900"/>
    <s v="Joel Oliansky"/>
    <s v="Joel Oliansky"/>
    <s v="Richard Dreyfuss"/>
    <s v="United States"/>
    <m/>
    <n v="14287755"/>
    <n v="82.4"/>
    <n v="52833482.384708732"/>
    <s v="Rastar Films"/>
    <n v="123"/>
  </r>
  <r>
    <x v="62"/>
    <x v="0"/>
    <s v="R"/>
    <x v="3"/>
    <n v="1980"/>
    <x v="0"/>
    <s v="February 5, 1981 (Argentina)"/>
    <x v="30"/>
    <n v="5.5"/>
    <n v="875"/>
    <s v="Claudia Weill"/>
    <s v="Eleanor Bergstein"/>
    <s v="Jill Clayburgh"/>
    <s v="United States"/>
    <m/>
    <m/>
    <n v="82.4"/>
    <n v="0"/>
    <s v="Rastar Films"/>
    <n v="91"/>
  </r>
  <r>
    <x v="63"/>
    <x v="1"/>
    <s v="PG"/>
    <x v="0"/>
    <n v="1980"/>
    <x v="0"/>
    <s v="July 18, 1980 (United States)"/>
    <x v="21"/>
    <n v="6.3"/>
    <n v="1400"/>
    <s v="Jerry Schatzberg"/>
    <s v="GÃ¶sta Stevens"/>
    <s v="Willie Nelson"/>
    <s v="United States"/>
    <m/>
    <n v="17815212"/>
    <n v="82.4"/>
    <n v="65877367.674757279"/>
    <s v="Major Studio Partners"/>
    <n v="119"/>
  </r>
  <r>
    <x v="64"/>
    <x v="1"/>
    <s v="PG"/>
    <x v="0"/>
    <n v="1980"/>
    <x v="0"/>
    <s v="September 26, 1980 (United States)"/>
    <x v="4"/>
    <n v="7.3"/>
    <n v="2800"/>
    <s v="Daniel Petrie"/>
    <s v="Lewis John Carlino"/>
    <s v="Ellen Burstyn"/>
    <s v="United States"/>
    <m/>
    <n v="3910019"/>
    <n v="82.4"/>
    <n v="14458528.996359222"/>
    <s v="Universal Pictures"/>
    <n v="103"/>
  </r>
  <r>
    <x v="65"/>
    <x v="1"/>
    <s v="PG"/>
    <x v="3"/>
    <n v="1980"/>
    <x v="0"/>
    <s v="February 1, 1980 (United States)"/>
    <x v="21"/>
    <n v="6.3"/>
    <n v="2000"/>
    <s v="Anne Bancroft"/>
    <s v="Anne Bancroft"/>
    <s v="Dom DeLuise"/>
    <s v="United States"/>
    <m/>
    <n v="7653061"/>
    <n v="82.4"/>
    <n v="28299607.848300967"/>
    <s v="Brooksfilms"/>
    <n v="93"/>
  </r>
  <r>
    <x v="66"/>
    <x v="1"/>
    <s v="PG"/>
    <x v="3"/>
    <n v="1980"/>
    <x v="0"/>
    <s v="February 11, 1980 (Soviet Union)"/>
    <x v="31"/>
    <n v="8.1"/>
    <n v="12000"/>
    <s v="Vladimir Menshov"/>
    <s v="Valentin Chernykh"/>
    <s v="Vera Alentova"/>
    <s v="Soviet Union"/>
    <n v="900000"/>
    <m/>
    <n v="82.4"/>
    <n v="0"/>
    <s v="Mosfilm"/>
    <n v="150"/>
  </r>
  <r>
    <x v="67"/>
    <x v="1"/>
    <s v="PG"/>
    <x v="3"/>
    <n v="1980"/>
    <x v="0"/>
    <s v="August 8, 1980 (United States)"/>
    <x v="27"/>
    <n v="5.0999999999999996"/>
    <n v="2000"/>
    <s v="Piers Haggard"/>
    <s v="Rudy Dochtermann"/>
    <s v="Peter Sellers"/>
    <s v="United States"/>
    <m/>
    <n v="10697276"/>
    <n v="82.4"/>
    <n v="39556553.364077665"/>
    <s v="Braun Entertainment Group"/>
    <n v="100"/>
  </r>
  <r>
    <x v="68"/>
    <x v="0"/>
    <s v="R"/>
    <x v="3"/>
    <n v="1980"/>
    <x v="0"/>
    <s v="March 28, 1980 (United States)"/>
    <x v="14"/>
    <n v="6.6"/>
    <n v="915"/>
    <s v="Bill Persky"/>
    <s v="Cyra McFadden"/>
    <s v="Martin Mull"/>
    <s v="United States"/>
    <m/>
    <n v="9870727"/>
    <n v="82.4"/>
    <n v="36500127.632281549"/>
    <s v="Paramount Pictures"/>
    <n v="86"/>
  </r>
  <r>
    <x v="69"/>
    <x v="1"/>
    <s v="PG"/>
    <x v="3"/>
    <n v="1980"/>
    <x v="0"/>
    <s v="February 8, 1980 (United States)"/>
    <x v="22"/>
    <n v="6"/>
    <n v="1500"/>
    <s v="Martin Davidson"/>
    <s v="AJ Carothers"/>
    <s v="John Ritter"/>
    <s v="United States"/>
    <m/>
    <n v="15934737"/>
    <n v="82.4"/>
    <n v="58923718.008495145"/>
    <s v="Kings Road Entertainment"/>
    <n v="98"/>
  </r>
  <r>
    <x v="70"/>
    <x v="1"/>
    <s v="PG"/>
    <x v="3"/>
    <n v="1980"/>
    <x v="0"/>
    <s v="June 13, 1980 (United States)"/>
    <x v="32"/>
    <n v="4.7"/>
    <n v="1800"/>
    <s v="Gary Weis"/>
    <s v="Guy Thomas"/>
    <s v="Dudley Moore"/>
    <s v="United States"/>
    <m/>
    <n v="14155617"/>
    <n v="82.4"/>
    <n v="52344860.435679607"/>
    <s v="Columbia Pictures"/>
    <n v="103"/>
  </r>
  <r>
    <x v="71"/>
    <x v="2"/>
    <s v="G"/>
    <x v="10"/>
    <n v="1980"/>
    <x v="0"/>
    <s v="May 30, 1980 (United States)"/>
    <x v="4"/>
    <n v="7.3"/>
    <n v="2900"/>
    <s v="Bill Melendez"/>
    <s v="Charles M. Schulz"/>
    <s v="Scott Beach"/>
    <s v="United States"/>
    <m/>
    <n v="2013193"/>
    <n v="82.4"/>
    <n v="7444416.3483009702"/>
    <s v="Lee Mendelson Film Productions"/>
    <n v="75"/>
  </r>
  <r>
    <x v="72"/>
    <x v="1"/>
    <s v="PG"/>
    <x v="3"/>
    <n v="1980"/>
    <x v="0"/>
    <s v="September 26, 1980 (United States)"/>
    <x v="30"/>
    <n v="5.5"/>
    <n v="965"/>
    <s v="Marty Feldman"/>
    <s v="Marty Feldman"/>
    <s v="Marty Feldman"/>
    <s v="United States"/>
    <m/>
    <n v="5215015"/>
    <n v="82.4"/>
    <n v="19284163.476941746"/>
    <s v="Universal Pictures"/>
    <n v="97"/>
  </r>
  <r>
    <x v="73"/>
    <x v="1"/>
    <s v="PG"/>
    <x v="3"/>
    <n v="1980"/>
    <x v="0"/>
    <s v="June 13, 1980 (United States)"/>
    <x v="33"/>
    <n v="5.2"/>
    <n v="1100"/>
    <s v="Alan Rudolph"/>
    <s v="Big Boy Medlin"/>
    <s v="Meat Loaf"/>
    <s v="United States"/>
    <m/>
    <n v="4226370"/>
    <n v="82.4"/>
    <n v="15628336.638349513"/>
    <s v="Alive Enterprises"/>
    <n v="106"/>
  </r>
  <r>
    <x v="74"/>
    <x v="0"/>
    <s v="R"/>
    <x v="3"/>
    <n v="1980"/>
    <x v="0"/>
    <s v="January 18, 1980 (United States)"/>
    <x v="30"/>
    <n v="5.5"/>
    <n v="585"/>
    <s v="Sidney Lumet"/>
    <s v="Jay Presson Allen"/>
    <s v="Ali MacGraw"/>
    <s v="United States"/>
    <m/>
    <n v="2086905"/>
    <n v="82.4"/>
    <n v="7716989.7269417467"/>
    <s v="Warner Bros."/>
    <n v="112"/>
  </r>
  <r>
    <x v="75"/>
    <x v="2"/>
    <s v="G"/>
    <x v="1"/>
    <n v="1980"/>
    <x v="0"/>
    <s v="June 25, 1980 (United States)"/>
    <x v="1"/>
    <n v="5.8"/>
    <n v="1300"/>
    <s v="Charles Jarrott"/>
    <s v="Ernest K. Gann"/>
    <s v="Elliott Gould"/>
    <s v="United States"/>
    <n v="6000000"/>
    <n v="11000000"/>
    <n v="82.4"/>
    <n v="40675970.873786405"/>
    <s v="Walt Disney Productions"/>
    <n v="97"/>
  </r>
  <r>
    <x v="76"/>
    <x v="1"/>
    <s v="PG"/>
    <x v="3"/>
    <n v="1980"/>
    <x v="0"/>
    <s v="March 21, 1980 (United States)"/>
    <x v="21"/>
    <n v="6.3"/>
    <n v="1400"/>
    <s v="Walter Bernstein"/>
    <s v="Damon Runyon"/>
    <s v="Walter Matthau"/>
    <s v="United States"/>
    <m/>
    <n v="6321392"/>
    <n v="82.4"/>
    <n v="23375341.533980582"/>
    <s v="Universal Pictures"/>
    <n v="103"/>
  </r>
  <r>
    <x v="77"/>
    <x v="0"/>
    <s v="R"/>
    <x v="3"/>
    <n v="1980"/>
    <x v="0"/>
    <s v="August 15, 1980 (United States)"/>
    <x v="23"/>
    <n v="5.9"/>
    <n v="415"/>
    <s v="Paul Mazursky"/>
    <s v="Jean Gruault"/>
    <s v="Michael Ontkean"/>
    <s v="United States"/>
    <n v="5500000"/>
    <n v="4400000"/>
    <n v="82.4"/>
    <n v="16270388.349514563"/>
    <s v="Twentieth Century Fox"/>
    <n v="115"/>
  </r>
  <r>
    <x v="78"/>
    <x v="3"/>
    <m/>
    <x v="0"/>
    <n v="1980"/>
    <x v="0"/>
    <s v="November 1980 (United Kingdom)"/>
    <x v="34"/>
    <n v="7.4"/>
    <n v="1300"/>
    <s v="Franco Rosso"/>
    <s v="Franco Rosso"/>
    <s v="David N. Haynes"/>
    <s v="United Kingdom"/>
    <m/>
    <n v="109749"/>
    <n v="82.4"/>
    <n v="405831.5570388349"/>
    <s v="Diversity Music"/>
    <n v="95"/>
  </r>
  <r>
    <x v="79"/>
    <x v="1"/>
    <s v="PG"/>
    <x v="1"/>
    <n v="1980"/>
    <x v="0"/>
    <s v="November 18, 1983 (Sweden)"/>
    <x v="15"/>
    <n v="6.9"/>
    <n v="1000"/>
    <s v="Kieth Merrill"/>
    <s v="Ray Goldrup"/>
    <s v="Trevor Howard"/>
    <s v="United States"/>
    <n v="3000000"/>
    <m/>
    <n v="82.4"/>
    <n v="0"/>
    <s v="Santa Fe International"/>
    <n v="108"/>
  </r>
  <r>
    <x v="80"/>
    <x v="0"/>
    <s v="R"/>
    <x v="0"/>
    <n v="1980"/>
    <x v="0"/>
    <s v="September 9, 1980 (United States)"/>
    <x v="35"/>
    <n v="4"/>
    <n v="546"/>
    <s v="John Huston"/>
    <s v="Gary Sherman"/>
    <s v="Paul Michael Glaser"/>
    <s v="Canada"/>
    <n v="5100000"/>
    <n v="59167"/>
    <n v="82.4"/>
    <n v="218788.65169902911"/>
    <s v="Borough Park Productions"/>
    <n v="94"/>
  </r>
  <r>
    <x v="81"/>
    <x v="0"/>
    <s v="R"/>
    <x v="0"/>
    <n v="1980"/>
    <x v="0"/>
    <s v="January 18, 1980 (United States)"/>
    <x v="25"/>
    <n v="4.8"/>
    <n v="643"/>
    <s v="Gordon Willis"/>
    <s v="Barry Siegel"/>
    <s v="Talia Shire"/>
    <s v="United States"/>
    <m/>
    <n v="2128395"/>
    <n v="82.4"/>
    <n v="7870412.0934466012"/>
    <s v="Mike Lobell Productions"/>
    <n v="96"/>
  </r>
  <r>
    <x v="82"/>
    <x v="1"/>
    <s v="PG"/>
    <x v="3"/>
    <n v="1980"/>
    <x v="0"/>
    <s v="October 24, 1980 (United States)"/>
    <x v="33"/>
    <n v="5.2"/>
    <n v="351"/>
    <s v="Jack Smight"/>
    <s v="Martin Donovan"/>
    <s v="Shirley MacLaine"/>
    <s v="United States"/>
    <m/>
    <n v="2806659"/>
    <n v="82.4"/>
    <n v="10378507.248786407"/>
    <s v="Time Life Films"/>
    <n v="97"/>
  </r>
  <r>
    <x v="83"/>
    <x v="4"/>
    <s v="Not Rated"/>
    <x v="10"/>
    <n v="1980"/>
    <x v="0"/>
    <s v="March 19, 1980 (France)"/>
    <x v="6"/>
    <n v="7.9"/>
    <n v="4800"/>
    <s v="Paul Grimault"/>
    <s v="Hans Christian Andersen"/>
    <s v="Jean Martin"/>
    <s v="France"/>
    <m/>
    <n v="167451"/>
    <n v="82.4"/>
    <n v="619202.90898058249"/>
    <s v="Les Films Paul Grimault"/>
    <n v="83"/>
  </r>
  <r>
    <x v="84"/>
    <x v="1"/>
    <s v="PG"/>
    <x v="3"/>
    <n v="1980"/>
    <x v="0"/>
    <s v="October 3, 1980 (United States)"/>
    <x v="33"/>
    <n v="5.2"/>
    <n v="2100"/>
    <s v="Gilbert Cates"/>
    <s v="Josh Greenfeld"/>
    <s v="George Burns"/>
    <s v="United States"/>
    <m/>
    <n v="14504277"/>
    <n v="82.4"/>
    <n v="53634140.799757279"/>
    <s v="Warner Bros."/>
    <n v="94"/>
  </r>
  <r>
    <x v="85"/>
    <x v="0"/>
    <s v="R"/>
    <x v="3"/>
    <n v="1980"/>
    <x v="0"/>
    <s v="August 15, 1980 (United States)"/>
    <x v="16"/>
    <n v="6.5"/>
    <n v="269"/>
    <s v="Michael Pressman"/>
    <s v="David Shaber"/>
    <s v="Frank Langella"/>
    <s v="United States"/>
    <m/>
    <n v="804713"/>
    <n v="82.4"/>
    <n v="2975680.2317961161"/>
    <s v="Herb Jaffe"/>
    <n v="105"/>
  </r>
  <r>
    <x v="86"/>
    <x v="0"/>
    <s v="R"/>
    <x v="3"/>
    <n v="1980"/>
    <x v="0"/>
    <s v="February 15, 1981 (United States)"/>
    <x v="1"/>
    <n v="5.8"/>
    <n v="1900"/>
    <s v="Ã‰douard Molinaro"/>
    <s v="Jean Poiret"/>
    <s v="Michel Serrault"/>
    <s v="France"/>
    <m/>
    <n v="6950125"/>
    <n v="82.4"/>
    <n v="25700280.188106794"/>
    <s v="Da.Ma. Cinematografica"/>
    <n v="102"/>
  </r>
  <r>
    <x v="87"/>
    <x v="0"/>
    <s v="R"/>
    <x v="3"/>
    <n v="1980"/>
    <x v="0"/>
    <s v="May 23, 1980 (United States)"/>
    <x v="36"/>
    <n v="4.3"/>
    <n v="740"/>
    <s v="Chuck Barris"/>
    <s v="Chuck Barris"/>
    <s v="Chuck Barris"/>
    <s v="United States"/>
    <m/>
    <n v="6621520"/>
    <n v="82.4"/>
    <n v="24485159.514563106"/>
    <s v="Chuck Barris Productions"/>
    <n v="89"/>
  </r>
  <r>
    <x v="88"/>
    <x v="0"/>
    <s v="R"/>
    <x v="3"/>
    <n v="1980"/>
    <x v="0"/>
    <s v="March 28, 1980 (United States)"/>
    <x v="8"/>
    <n v="6.8"/>
    <n v="599"/>
    <s v="Mike Nichols"/>
    <s v="Anne Beatts"/>
    <s v="Gilda Radner"/>
    <s v="United States"/>
    <m/>
    <n v="2261507"/>
    <n v="82.4"/>
    <n v="8362635.7148058247"/>
    <s v="Broadway Productions"/>
    <n v="96"/>
  </r>
  <r>
    <x v="89"/>
    <x v="1"/>
    <s v="PG"/>
    <x v="3"/>
    <n v="1980"/>
    <x v="0"/>
    <s v="August 8, 1980 (United States)"/>
    <x v="16"/>
    <n v="6.5"/>
    <n v="211"/>
    <s v="Larry Peerce"/>
    <s v="Hollis Hodges"/>
    <s v="Treat Williams"/>
    <s v="United States"/>
    <m/>
    <n v="1175855"/>
    <n v="82.4"/>
    <n v="4348094.884708738"/>
    <s v="Metro-Goldwyn-Mayer (MGM)"/>
    <n v="105"/>
  </r>
  <r>
    <x v="90"/>
    <x v="0"/>
    <s v="R"/>
    <x v="3"/>
    <n v="1980"/>
    <x v="0"/>
    <s v="December 25, 1980 (United States)"/>
    <x v="36"/>
    <n v="4.3"/>
    <n v="593"/>
    <s v="Buck Henry"/>
    <s v="Buck Henry"/>
    <s v="Bob Newhart"/>
    <s v="United States"/>
    <m/>
    <n v="15198912"/>
    <n v="82.4"/>
    <n v="56202772.893203877"/>
    <s v="F.F. Associates"/>
    <n v="97"/>
  </r>
  <r>
    <x v="91"/>
    <x v="3"/>
    <m/>
    <x v="2"/>
    <n v="1980"/>
    <x v="0"/>
    <s v="July 9, 1982 (United States)"/>
    <x v="17"/>
    <n v="6.7"/>
    <n v="230"/>
    <s v="Wing-Cho Yip"/>
    <s v="Hsin-Yi Chang"/>
    <s v="Ka-Yan Leung"/>
    <s v="Hong Kong"/>
    <m/>
    <m/>
    <n v="82.4"/>
    <n v="0"/>
    <s v="East Asia Film Company"/>
    <n v="89"/>
  </r>
  <r>
    <x v="92"/>
    <x v="1"/>
    <s v="PG"/>
    <x v="2"/>
    <n v="1981"/>
    <x v="1"/>
    <s v="June 12, 1981 (United States)"/>
    <x v="0"/>
    <n v="8.4"/>
    <n v="905000"/>
    <s v="Steven Spielberg"/>
    <s v="Lawrence Kasdan"/>
    <s v="Harrison Ford"/>
    <s v="United States"/>
    <n v="18000000"/>
    <n v="389925971"/>
    <n v="90.9"/>
    <n v="1307045581.5588558"/>
    <s v="Paramount Pictures"/>
    <n v="115"/>
  </r>
  <r>
    <x v="93"/>
    <x v="0"/>
    <s v="R"/>
    <x v="6"/>
    <n v="1981"/>
    <x v="1"/>
    <s v="August 28, 1981 (United States)"/>
    <x v="34"/>
    <n v="7.4"/>
    <n v="32000"/>
    <s v="Lawrence Kasdan"/>
    <s v="Lawrence Kasdan"/>
    <s v="William Hurt"/>
    <s v="United States"/>
    <m/>
    <n v="24058838"/>
    <n v="90.9"/>
    <n v="80646071.931793168"/>
    <s v="The Ladd Company"/>
    <n v="113"/>
  </r>
  <r>
    <x v="94"/>
    <x v="0"/>
    <s v="R"/>
    <x v="3"/>
    <n v="1981"/>
    <x v="1"/>
    <s v="August 21, 1981 (United States)"/>
    <x v="24"/>
    <n v="7.5"/>
    <n v="97000"/>
    <s v="John Landis"/>
    <s v="John Landis"/>
    <s v="David Naughton"/>
    <s v="United Kingdom"/>
    <n v="10000000"/>
    <n v="30669378"/>
    <n v="90.9"/>
    <n v="102804834.72607259"/>
    <s v="Polygram Pictures"/>
    <n v="97"/>
  </r>
  <r>
    <x v="95"/>
    <x v="0"/>
    <s v="R"/>
    <x v="2"/>
    <n v="1981"/>
    <x v="1"/>
    <s v="July 10, 1981 (United States)"/>
    <x v="13"/>
    <n v="7.2"/>
    <n v="131000"/>
    <s v="John Carpenter"/>
    <s v="John Carpenter"/>
    <s v="Kurt Russell"/>
    <s v="United States"/>
    <n v="6000000"/>
    <n v="25244626"/>
    <n v="90.9"/>
    <n v="84620875.051705152"/>
    <s v="AVCO Embassy Pictures"/>
    <n v="99"/>
  </r>
  <r>
    <x v="96"/>
    <x v="5"/>
    <s v="NC-17"/>
    <x v="4"/>
    <n v="1981"/>
    <x v="1"/>
    <s v="April 15, 1983 (United States)"/>
    <x v="24"/>
    <n v="7.5"/>
    <n v="192000"/>
    <s v="Sam Raimi"/>
    <s v="Sam Raimi"/>
    <s v="Bruce Campbell"/>
    <s v="United States"/>
    <n v="350000"/>
    <n v="2956630"/>
    <n v="90.9"/>
    <n v="9910727.843784377"/>
    <s v="Renaissance Pictures"/>
    <n v="85"/>
  </r>
  <r>
    <x v="97"/>
    <x v="0"/>
    <s v="R"/>
    <x v="3"/>
    <n v="1981"/>
    <x v="1"/>
    <s v="March 19, 1982 (United States)"/>
    <x v="19"/>
    <n v="6.2"/>
    <n v="40000"/>
    <s v="Bob Clark"/>
    <s v="Bob Clark"/>
    <s v="Dan Monahan"/>
    <s v="Canada"/>
    <n v="2500000"/>
    <n v="111289673"/>
    <n v="90.9"/>
    <n v="373046901.68426836"/>
    <s v="Astral Bellevue PathÃ©"/>
    <n v="94"/>
  </r>
  <r>
    <x v="98"/>
    <x v="0"/>
    <s v="R"/>
    <x v="6"/>
    <n v="1981"/>
    <x v="1"/>
    <s v="July 24, 1981 (United States)"/>
    <x v="34"/>
    <n v="7.4"/>
    <n v="47000"/>
    <s v="Brian De Palma"/>
    <s v="Brian De Palma"/>
    <s v="John Travolta"/>
    <s v="United States"/>
    <n v="18000000"/>
    <n v="12000000"/>
    <n v="90.9"/>
    <n v="40224422.442244217"/>
    <s v="Filmways Pictures"/>
    <n v="108"/>
  </r>
  <r>
    <x v="99"/>
    <x v="1"/>
    <s v="PG"/>
    <x v="2"/>
    <n v="1981"/>
    <x v="1"/>
    <s v="June 12, 1981 (United States)"/>
    <x v="15"/>
    <n v="6.9"/>
    <n v="42000"/>
    <s v="Desmond Davis"/>
    <s v="Beverley Cross"/>
    <s v="Laurence Olivier"/>
    <s v="United Kingdom"/>
    <n v="15000000"/>
    <n v="41092328"/>
    <n v="90.9"/>
    <n v="137742930.05060503"/>
    <s v="Charles H. Schneer Productions"/>
    <n v="118"/>
  </r>
  <r>
    <x v="100"/>
    <x v="0"/>
    <s v="R"/>
    <x v="1"/>
    <n v="1981"/>
    <x v="1"/>
    <s v="April 10, 1981 (United States)"/>
    <x v="34"/>
    <n v="7.4"/>
    <n v="59000"/>
    <s v="John Boorman"/>
    <s v="Thomas Malory"/>
    <s v="Nigel Terry"/>
    <s v="United Kingdom"/>
    <n v="11000000"/>
    <n v="34971136"/>
    <n v="90.9"/>
    <n v="117224478.97909789"/>
    <s v="Cinema '84"/>
    <n v="140"/>
  </r>
  <r>
    <x v="101"/>
    <x v="0"/>
    <s v="R"/>
    <x v="2"/>
    <n v="1981"/>
    <x v="1"/>
    <s v="May 21, 1982 (United States)"/>
    <x v="37"/>
    <n v="7.6"/>
    <n v="170000"/>
    <s v="George Miller"/>
    <s v="Terry Hayes"/>
    <s v="Mel Gibson"/>
    <s v="Australia"/>
    <n v="3000000"/>
    <n v="23668369"/>
    <n v="90.9"/>
    <n v="79337206.097909778"/>
    <s v="Kennedy Miller Productions"/>
    <n v="96"/>
  </r>
  <r>
    <x v="102"/>
    <x v="3"/>
    <m/>
    <x v="1"/>
    <n v="1981"/>
    <x v="1"/>
    <s v="February 10, 1982 (United States)"/>
    <x v="28"/>
    <n v="8.3000000000000007"/>
    <n v="237000"/>
    <s v="Wolfgang Petersen"/>
    <s v="Wolfgang Petersen"/>
    <s v="JÃ¼rgen Prochnow"/>
    <s v="West Germany"/>
    <m/>
    <n v="11487676"/>
    <n v="90.9"/>
    <n v="38507094.358635858"/>
    <s v="Bavaria Film"/>
    <n v="149"/>
  </r>
  <r>
    <x v="103"/>
    <x v="0"/>
    <s v="R"/>
    <x v="3"/>
    <n v="1981"/>
    <x v="1"/>
    <s v="June 26, 1981 (United States)"/>
    <x v="15"/>
    <n v="6.9"/>
    <n v="68000"/>
    <s v="Ivan Reitman"/>
    <s v="Len Blum"/>
    <s v="Bill Murray"/>
    <s v="United States"/>
    <n v="10000000"/>
    <n v="85297000"/>
    <n v="90.9"/>
    <n v="285918546.75467545"/>
    <s v="Columbia Pictures"/>
    <n v="106"/>
  </r>
  <r>
    <x v="104"/>
    <x v="0"/>
    <s v="R"/>
    <x v="0"/>
    <n v="1981"/>
    <x v="1"/>
    <s v="October 28, 1983 (United States)"/>
    <x v="34"/>
    <n v="7.4"/>
    <n v="27000"/>
    <s v="Andrzej Zulawski"/>
    <s v="Andrzej Zulawski"/>
    <s v="Isabelle Adjani"/>
    <s v="France"/>
    <m/>
    <n v="1113538"/>
    <n v="90.9"/>
    <n v="3732618.5764576453"/>
    <s v="Gaumont"/>
    <n v="124"/>
  </r>
  <r>
    <x v="105"/>
    <x v="1"/>
    <s v="PG"/>
    <x v="2"/>
    <n v="1981"/>
    <x v="1"/>
    <s v="June 19, 1981 (United States)"/>
    <x v="19"/>
    <n v="6.2"/>
    <n v="34000"/>
    <s v="Hal Needham"/>
    <s v="Brock Yates"/>
    <s v="Burt Reynolds"/>
    <s v="United States"/>
    <n v="18000000"/>
    <n v="72179579"/>
    <n v="90.9"/>
    <n v="241948489.78327829"/>
    <s v="Golden Harvest Company"/>
    <n v="95"/>
  </r>
  <r>
    <x v="106"/>
    <x v="0"/>
    <s v="R"/>
    <x v="2"/>
    <n v="1981"/>
    <x v="1"/>
    <s v="March 27, 1981 (United States)"/>
    <x v="34"/>
    <n v="7.4"/>
    <n v="27000"/>
    <s v="Michael Mann"/>
    <s v="Frank Hohimer"/>
    <s v="James Caan"/>
    <s v="United States"/>
    <n v="5500000"/>
    <n v="11492915"/>
    <n v="90.9"/>
    <n v="38524655.671067104"/>
    <s v="Mann/Caan Productions"/>
    <n v="123"/>
  </r>
  <r>
    <x v="107"/>
    <x v="0"/>
    <s v="R"/>
    <x v="0"/>
    <n v="1981"/>
    <x v="1"/>
    <s v="July 17, 1981 (United States)"/>
    <x v="38"/>
    <n v="4.9000000000000004"/>
    <n v="7600"/>
    <s v="Franco Zeffirelli"/>
    <s v="Scott Spencer"/>
    <s v="Brooke Shields"/>
    <s v="United States"/>
    <m/>
    <n v="32492674"/>
    <n v="90.9"/>
    <n v="108916587.10451044"/>
    <s v="PolyGram Filmed Entertainment"/>
    <n v="116"/>
  </r>
  <r>
    <x v="108"/>
    <x v="1"/>
    <s v="PG"/>
    <x v="1"/>
    <n v="1981"/>
    <x v="1"/>
    <s v="November 6, 1981 (United States)"/>
    <x v="9"/>
    <n v="7"/>
    <n v="60000"/>
    <s v="Terry Gilliam"/>
    <s v="Michael Palin"/>
    <s v="Sean Connery"/>
    <s v="United Kingdom"/>
    <n v="5000000"/>
    <n v="42368025"/>
    <n v="90.9"/>
    <n v="142019111.30363035"/>
    <s v="HandMade Films"/>
    <n v="110"/>
  </r>
  <r>
    <x v="109"/>
    <x v="1"/>
    <s v="PG"/>
    <x v="3"/>
    <n v="1981"/>
    <x v="1"/>
    <s v="May 22, 1981 (United States)"/>
    <x v="8"/>
    <n v="6.8"/>
    <n v="4200"/>
    <s v="Alan Alda"/>
    <s v="Alan Alda"/>
    <s v="Alan Alda"/>
    <s v="United States"/>
    <m/>
    <n v="50427646"/>
    <n v="90.9"/>
    <n v="169035244.62266225"/>
    <s v="Universal Pictures"/>
    <n v="107"/>
  </r>
  <r>
    <x v="110"/>
    <x v="0"/>
    <s v="R"/>
    <x v="4"/>
    <n v="1981"/>
    <x v="1"/>
    <s v="May 1, 1981 (United States)"/>
    <x v="10"/>
    <n v="6.1"/>
    <n v="61000"/>
    <s v="Steve Miner"/>
    <s v="Ron Kurz"/>
    <s v="Betsy Palmer"/>
    <s v="United States"/>
    <n v="1250000"/>
    <n v="21722776"/>
    <n v="90.9"/>
    <n v="72815509.870187014"/>
    <s v="Georgetown Productions Inc."/>
    <n v="87"/>
  </r>
  <r>
    <x v="111"/>
    <x v="0"/>
    <s v="R"/>
    <x v="4"/>
    <n v="1981"/>
    <x v="1"/>
    <s v="January 14, 1981 (United States)"/>
    <x v="8"/>
    <n v="6.8"/>
    <n v="51000"/>
    <s v="David Cronenberg"/>
    <s v="David Cronenberg"/>
    <s v="Jennifer O'Neill"/>
    <s v="Canada"/>
    <m/>
    <n v="14225876"/>
    <n v="90.9"/>
    <n v="47685637.152915284"/>
    <s v="Canadian Film Development Corporation (CFDC)"/>
    <n v="103"/>
  </r>
  <r>
    <x v="112"/>
    <x v="1"/>
    <s v="PG"/>
    <x v="2"/>
    <n v="1981"/>
    <x v="1"/>
    <s v="June 26, 1981 (United States)"/>
    <x v="17"/>
    <n v="6.7"/>
    <n v="94000"/>
    <s v="John Glen"/>
    <s v="Richard Maibaum"/>
    <s v="Roger Moore"/>
    <s v="United Kingdom"/>
    <n v="28000000"/>
    <n v="54813222"/>
    <n v="90.9"/>
    <n v="183735849.76237622"/>
    <s v="Eon Productions"/>
    <n v="127"/>
  </r>
  <r>
    <x v="113"/>
    <x v="0"/>
    <s v="R"/>
    <x v="4"/>
    <n v="1981"/>
    <x v="1"/>
    <s v="October 30, 1981 (United States)"/>
    <x v="16"/>
    <n v="6.5"/>
    <n v="77000"/>
    <s v="Rick Rosenthal"/>
    <s v="John Carpenter"/>
    <s v="Jamie Lee Curtis"/>
    <s v="United States"/>
    <n v="2500000"/>
    <n v="25533818"/>
    <n v="90.9"/>
    <n v="85590256.816281617"/>
    <s v="Dino De Laurentiis Company"/>
    <n v="92"/>
  </r>
  <r>
    <x v="114"/>
    <x v="1"/>
    <s v="PG"/>
    <x v="0"/>
    <n v="1981"/>
    <x v="1"/>
    <s v="December 25, 1981 (United States)"/>
    <x v="8"/>
    <n v="6.8"/>
    <n v="17000"/>
    <s v="Harold Becker"/>
    <s v="Darryl Ponicsan"/>
    <s v="George C. Scott"/>
    <s v="United States"/>
    <n v="14000000"/>
    <n v="35856053"/>
    <n v="90.9"/>
    <n v="120190751.91529152"/>
    <s v="Major Studio Partners"/>
    <n v="126"/>
  </r>
  <r>
    <x v="115"/>
    <x v="1"/>
    <s v="PG"/>
    <x v="5"/>
    <n v="1981"/>
    <x v="1"/>
    <s v="December 25, 1981 (United States)"/>
    <x v="4"/>
    <n v="7.3"/>
    <n v="21000"/>
    <s v="Warren Beatty"/>
    <s v="Warren Beatty"/>
    <s v="Warren Beatty"/>
    <s v="United States"/>
    <n v="32000000"/>
    <n v="40382659"/>
    <n v="90.9"/>
    <n v="135364094.57975796"/>
    <s v="Barclays Mercantile Industrial Finance"/>
    <n v="195"/>
  </r>
  <r>
    <x v="116"/>
    <x v="1"/>
    <s v="PG"/>
    <x v="0"/>
    <n v="1981"/>
    <x v="1"/>
    <s v="February 12, 1982 (United States)"/>
    <x v="37"/>
    <n v="7.6"/>
    <n v="29000"/>
    <s v="Mark Rydell"/>
    <s v="Ernest Thompson"/>
    <s v="Katharine Hepburn"/>
    <s v="United States"/>
    <m/>
    <n v="119285432"/>
    <n v="90.9"/>
    <n v="399848967.33113307"/>
    <s v="IPC Films"/>
    <n v="109"/>
  </r>
  <r>
    <x v="117"/>
    <x v="2"/>
    <s v="G"/>
    <x v="10"/>
    <n v="1981"/>
    <x v="1"/>
    <s v="July 10, 1981 (United States)"/>
    <x v="4"/>
    <n v="7.3"/>
    <n v="87000"/>
    <s v="Directors"/>
    <s v="Daniel P. Mannix"/>
    <s v="Mickey Rooney"/>
    <s v="United States"/>
    <n v="12000000"/>
    <n v="63456988"/>
    <n v="90.9"/>
    <n v="212710057.68536851"/>
    <s v="Walt Disney Animation Studios"/>
    <n v="83"/>
  </r>
  <r>
    <x v="118"/>
    <x v="1"/>
    <s v="PG"/>
    <x v="5"/>
    <n v="1981"/>
    <x v="1"/>
    <s v="April 9, 1982 (United States)"/>
    <x v="13"/>
    <n v="7.2"/>
    <n v="56000"/>
    <s v="Hugh Hudson"/>
    <s v="Colin Welland"/>
    <s v="Ben Cross"/>
    <s v="United Kingdom"/>
    <n v="5500000"/>
    <n v="59303359"/>
    <n v="90.9"/>
    <n v="198786947.05500546"/>
    <s v="Enigma Productions"/>
    <n v="125"/>
  </r>
  <r>
    <x v="119"/>
    <x v="1"/>
    <s v="PG"/>
    <x v="0"/>
    <n v="1981"/>
    <x v="1"/>
    <s v="December 18, 1981 (United States)"/>
    <x v="15"/>
    <n v="6.9"/>
    <n v="12000"/>
    <s v="Sydney Pollack"/>
    <s v="Kurt Luedtke"/>
    <s v="Paul Newman"/>
    <s v="United States"/>
    <n v="12000000"/>
    <n v="40716963"/>
    <n v="90.9"/>
    <n v="136484693.35643563"/>
    <s v="Columbia Pictures"/>
    <n v="116"/>
  </r>
  <r>
    <x v="120"/>
    <x v="6"/>
    <s v="Approved"/>
    <x v="1"/>
    <n v="1981"/>
    <x v="1"/>
    <s v="July 24, 1981 (United States)"/>
    <x v="39"/>
    <n v="3.4"/>
    <n v="5300"/>
    <s v="John Derek"/>
    <s v="Tom Rowe"/>
    <s v="Bo Derek"/>
    <s v="United States"/>
    <n v="6500000"/>
    <n v="36565280"/>
    <n v="90.9"/>
    <n v="122568105.78657864"/>
    <s v="Metro-Goldwyn-Mayer (MGM)"/>
    <n v="115"/>
  </r>
  <r>
    <x v="121"/>
    <x v="1"/>
    <s v="PG"/>
    <x v="0"/>
    <n v="1981"/>
    <x v="1"/>
    <s v="July 31, 1981 (United States)"/>
    <x v="17"/>
    <n v="6.7"/>
    <n v="29000"/>
    <s v="John Huston"/>
    <s v="Yabo Yablonsky"/>
    <s v="Michael Caine"/>
    <s v="United Kingdom"/>
    <n v="10000000"/>
    <n v="10853418"/>
    <n v="90.9"/>
    <n v="36381039.214521445"/>
    <s v="Lorimar Film Entertainment"/>
    <n v="116"/>
  </r>
  <r>
    <x v="122"/>
    <x v="1"/>
    <s v="PG"/>
    <x v="3"/>
    <n v="1981"/>
    <x v="1"/>
    <s v="July 17, 1981 (United States)"/>
    <x v="15"/>
    <n v="6.9"/>
    <n v="27000"/>
    <s v="Steve Gordon"/>
    <s v="Steve Gordon"/>
    <s v="Dudley Moore"/>
    <s v="United States"/>
    <n v="7000000"/>
    <n v="95461682"/>
    <n v="90.9"/>
    <n v="319990918.65126508"/>
    <s v="Orion Pictures"/>
    <n v="97"/>
  </r>
  <r>
    <x v="123"/>
    <x v="1"/>
    <s v="PG"/>
    <x v="5"/>
    <n v="1981"/>
    <x v="1"/>
    <s v="October 11, 1981 (United States)"/>
    <x v="40"/>
    <n v="7.8"/>
    <n v="19000"/>
    <s v="Louis Malle"/>
    <s v="Wallace Shawn"/>
    <s v="Andre Gregory"/>
    <s v="United States"/>
    <m/>
    <n v="5073"/>
    <n v="90.9"/>
    <n v="17004.874587458744"/>
    <s v="Saga Productions Inc."/>
    <n v="110"/>
  </r>
  <r>
    <x v="124"/>
    <x v="1"/>
    <s v="PG"/>
    <x v="3"/>
    <n v="1981"/>
    <x v="1"/>
    <s v="April 17, 1981 (United States)"/>
    <x v="1"/>
    <n v="5.8"/>
    <n v="7300"/>
    <s v="Carl Gottlieb"/>
    <s v="Rudy De Luca"/>
    <s v="Ringo Starr"/>
    <s v="United States"/>
    <m/>
    <n v="15965924"/>
    <n v="90.9"/>
    <n v="53518339.304730467"/>
    <s v="Estudios Churubusco Azteca S.A."/>
    <n v="91"/>
  </r>
  <r>
    <x v="125"/>
    <x v="0"/>
    <s v="R"/>
    <x v="4"/>
    <n v="1981"/>
    <x v="1"/>
    <s v="October 9, 1981 (United States)"/>
    <x v="14"/>
    <n v="6.6"/>
    <n v="11000"/>
    <s v="Gary Sherman"/>
    <s v="Jeff Millar"/>
    <s v="James Farentino"/>
    <s v="United States"/>
    <n v="3000000"/>
    <m/>
    <n v="90.9"/>
    <n v="0"/>
    <s v="Aspen Productions (I)"/>
    <n v="94"/>
  </r>
  <r>
    <x v="126"/>
    <x v="0"/>
    <s v="R"/>
    <x v="3"/>
    <n v="1981"/>
    <x v="1"/>
    <s v="June 12, 1981 (United States)"/>
    <x v="15"/>
    <n v="6.9"/>
    <n v="47000"/>
    <s v="Mel Brooks"/>
    <s v="Mel Brooks"/>
    <s v="Mel Brooks"/>
    <s v="United States"/>
    <n v="11000000"/>
    <n v="31672907"/>
    <n v="90.9"/>
    <n v="106168699.26182617"/>
    <s v="Brooksfilms"/>
    <n v="92"/>
  </r>
  <r>
    <x v="127"/>
    <x v="0"/>
    <s v="R"/>
    <x v="4"/>
    <n v="1981"/>
    <x v="1"/>
    <s v="April 10, 1981 (United States)"/>
    <x v="14"/>
    <n v="6.6"/>
    <n v="32000"/>
    <s v="Joe Dante"/>
    <s v="Gary Brandner"/>
    <s v="Dee Wallace"/>
    <s v="United States"/>
    <n v="1000000"/>
    <n v="17985893"/>
    <n v="90.9"/>
    <n v="60289346.50275027"/>
    <s v="Embassy Pictures"/>
    <n v="91"/>
  </r>
  <r>
    <x v="128"/>
    <x v="1"/>
    <s v="PG"/>
    <x v="2"/>
    <n v="1981"/>
    <x v="1"/>
    <s v="June 26, 1981 (United States)"/>
    <x v="17"/>
    <n v="6.7"/>
    <n v="16000"/>
    <s v="Matthew Robbins"/>
    <s v="Hal Barwood"/>
    <s v="Peter MacNicol"/>
    <s v="United Kingdom"/>
    <n v="18000000"/>
    <n v="14110013"/>
    <n v="90.9"/>
    <n v="47297260.298129804"/>
    <s v="Paramount Pictures"/>
    <n v="109"/>
  </r>
  <r>
    <x v="129"/>
    <x v="0"/>
    <s v="R"/>
    <x v="6"/>
    <n v="1981"/>
    <x v="1"/>
    <s v="February 10, 1982 (France)"/>
    <x v="15"/>
    <n v="6.9"/>
    <n v="5300"/>
    <s v="Ivan Passer"/>
    <s v="Newton Thornburg"/>
    <s v="Jeff Bridges"/>
    <s v="United States"/>
    <n v="3000000"/>
    <n v="1752634"/>
    <n v="90.9"/>
    <n v="5874890.8668866875"/>
    <s v="Gurian Entertainment"/>
    <n v="109"/>
  </r>
  <r>
    <x v="130"/>
    <x v="0"/>
    <s v="R"/>
    <x v="1"/>
    <n v="1981"/>
    <x v="1"/>
    <s v="February 12, 1982 (United States)"/>
    <x v="4"/>
    <n v="7.3"/>
    <n v="21000"/>
    <s v="Jean-Jacques Annaud"/>
    <s v="GÃ©rard Brach"/>
    <s v="Everett McGill"/>
    <s v="Canada"/>
    <n v="12500000"/>
    <n v="20962615"/>
    <n v="90.9"/>
    <n v="70267423.43784377"/>
    <s v="International Cinema Corporation (ICC)"/>
    <n v="100"/>
  </r>
  <r>
    <x v="131"/>
    <x v="0"/>
    <s v="R"/>
    <x v="4"/>
    <n v="1981"/>
    <x v="1"/>
    <s v="March 20, 1981 (United States)"/>
    <x v="41"/>
    <n v="5.6"/>
    <n v="19000"/>
    <s v="Graham Baker"/>
    <s v="David Seltzer"/>
    <s v="Sam Neill"/>
    <s v="United Kingdom"/>
    <n v="5000000"/>
    <n v="20471382"/>
    <n v="90.9"/>
    <n v="68620793.128712863"/>
    <s v="Twentieth Century Fox"/>
    <n v="108"/>
  </r>
  <r>
    <x v="132"/>
    <x v="0"/>
    <s v="R"/>
    <x v="5"/>
    <n v="1981"/>
    <x v="1"/>
    <s v="September 25, 1981 (United States)"/>
    <x v="17"/>
    <n v="6.7"/>
    <n v="15000"/>
    <s v="Frank Perry"/>
    <s v="Christina Crawford"/>
    <s v="Faye Dunaway"/>
    <s v="United States"/>
    <n v="5000000"/>
    <n v="19032261"/>
    <n v="90.9"/>
    <n v="63796808.874587446"/>
    <s v="Paramount Pictures"/>
    <n v="129"/>
  </r>
  <r>
    <x v="133"/>
    <x v="0"/>
    <s v="R"/>
    <x v="3"/>
    <n v="1981"/>
    <x v="1"/>
    <s v="June 10, 1981 (United States)"/>
    <x v="33"/>
    <n v="5.2"/>
    <n v="3400"/>
    <s v="Alan Myerson"/>
    <s v="Dan Greenburg"/>
    <s v="Sylvia Kristel"/>
    <s v="United States"/>
    <n v="2800000"/>
    <n v="26279000"/>
    <n v="90.9"/>
    <n v="88088133.113311321"/>
    <s v="Barry &amp; Enright Productions"/>
    <n v="87"/>
  </r>
  <r>
    <x v="134"/>
    <x v="0"/>
    <s v="R"/>
    <x v="6"/>
    <n v="1981"/>
    <x v="1"/>
    <s v="March 20, 1981 (United States)"/>
    <x v="14"/>
    <n v="6.6"/>
    <n v="22000"/>
    <s v="Bob Rafelson"/>
    <s v="David Mamet"/>
    <s v="Jack Nicholson"/>
    <s v="West Germany"/>
    <n v="12000000"/>
    <n v="12376625"/>
    <n v="90.9"/>
    <n v="41486882.700770073"/>
    <s v="CIP Filmproduktion GmbH"/>
    <n v="122"/>
  </r>
  <r>
    <x v="135"/>
    <x v="1"/>
    <s v="PG"/>
    <x v="0"/>
    <n v="1981"/>
    <x v="1"/>
    <s v="December 25, 1981 (United States)"/>
    <x v="4"/>
    <n v="7.3"/>
    <n v="9000"/>
    <s v="Milos Forman"/>
    <s v="E.L. Doctorow"/>
    <s v="James Cagney"/>
    <s v="United States"/>
    <m/>
    <n v="14920781"/>
    <n v="90.9"/>
    <n v="50014983.176017597"/>
    <s v="Dino De Laurentiis Company"/>
    <n v="155"/>
  </r>
  <r>
    <x v="136"/>
    <x v="0"/>
    <s v="R"/>
    <x v="4"/>
    <n v="1981"/>
    <x v="1"/>
    <s v="August 14, 1981 (United States)"/>
    <x v="41"/>
    <n v="5.6"/>
    <n v="5200"/>
    <s v="Wes Craven"/>
    <s v="Glenn M. Benest"/>
    <s v="Maren Jensen"/>
    <s v="United States"/>
    <n v="2500000"/>
    <n v="8279042"/>
    <n v="90.9"/>
    <n v="27751640.235423539"/>
    <s v="PolyGram Filmed Entertainment"/>
    <n v="100"/>
  </r>
  <r>
    <x v="137"/>
    <x v="0"/>
    <s v="R"/>
    <x v="6"/>
    <n v="1981"/>
    <x v="1"/>
    <s v="February 13, 1981 (United States)"/>
    <x v="22"/>
    <n v="6"/>
    <n v="4500"/>
    <s v="Peter Yates"/>
    <s v="Steve Tesich"/>
    <s v="William Hurt"/>
    <s v="United States"/>
    <n v="8500000"/>
    <n v="6400000"/>
    <n v="90.9"/>
    <n v="21453025.302530251"/>
    <s v="Twentieth Century Fox"/>
    <n v="103"/>
  </r>
  <r>
    <x v="138"/>
    <x v="1"/>
    <s v="PG"/>
    <x v="1"/>
    <n v="1981"/>
    <x v="1"/>
    <s v="August 28, 1981 (United States)"/>
    <x v="34"/>
    <n v="7.4"/>
    <n v="38000"/>
    <s v="Peter Weir"/>
    <s v="David Williamson"/>
    <s v="Mel Gibson"/>
    <s v="Australia"/>
    <m/>
    <n v="5732587"/>
    <n v="90.9"/>
    <n v="19215833.431243122"/>
    <s v="R&amp;R Films"/>
    <n v="110"/>
  </r>
  <r>
    <x v="139"/>
    <x v="0"/>
    <s v="R"/>
    <x v="2"/>
    <n v="1981"/>
    <x v="1"/>
    <s v="May 22, 1981 (United States)"/>
    <x v="14"/>
    <n v="6.6"/>
    <n v="28000"/>
    <s v="Peter Hyams"/>
    <s v="Peter Hyams"/>
    <s v="Sean Connery"/>
    <s v="United Kingdom"/>
    <n v="16000000"/>
    <n v="17374595"/>
    <n v="90.9"/>
    <n v="58240254.086908683"/>
    <s v="The Ladd Company"/>
    <n v="109"/>
  </r>
  <r>
    <x v="140"/>
    <x v="0"/>
    <s v="R"/>
    <x v="2"/>
    <n v="1981"/>
    <x v="1"/>
    <s v="September 25, 1981 (United States)"/>
    <x v="13"/>
    <n v="7.2"/>
    <n v="17000"/>
    <s v="Walter Hill"/>
    <s v="Michael Kane"/>
    <s v="Keith Carradine"/>
    <s v="United States"/>
    <m/>
    <m/>
    <n v="90.9"/>
    <n v="0"/>
    <s v="Cinema Group Ventures"/>
    <n v="106"/>
  </r>
  <r>
    <x v="141"/>
    <x v="0"/>
    <s v="R"/>
    <x v="3"/>
    <n v="1981"/>
    <x v="1"/>
    <s v="July 1, 1981 (United States)"/>
    <x v="5"/>
    <n v="6.4"/>
    <n v="5700"/>
    <s v="Blake Edwards"/>
    <s v="Blake Edwards"/>
    <s v="Julie Andrews"/>
    <s v="United States"/>
    <n v="12000000"/>
    <n v="14867086"/>
    <n v="90.9"/>
    <n v="49834995.645764567"/>
    <s v="Artista Management"/>
    <n v="122"/>
  </r>
  <r>
    <x v="142"/>
    <x v="0"/>
    <s v="R"/>
    <x v="4"/>
    <n v="1981"/>
    <x v="1"/>
    <s v="November 11, 1983 (United States)"/>
    <x v="8"/>
    <n v="6.8"/>
    <n v="21000"/>
    <s v="Lucio Fulci"/>
    <s v="Dardano Sacchetti"/>
    <s v="Catriona MacColl"/>
    <s v="Italy"/>
    <n v="400000"/>
    <n v="123843"/>
    <n v="90.9"/>
    <n v="415126.09570957092"/>
    <s v="Fulvia Film"/>
    <n v="87"/>
  </r>
  <r>
    <x v="143"/>
    <x v="0"/>
    <s v="R"/>
    <x v="0"/>
    <n v="1981"/>
    <x v="1"/>
    <s v="December 18, 1981 (United States)"/>
    <x v="21"/>
    <n v="6.3"/>
    <n v="7900"/>
    <s v="John Irvin"/>
    <s v="Peter Straub"/>
    <s v="Craig Wasson"/>
    <s v="United States"/>
    <m/>
    <n v="23371905"/>
    <n v="90.9"/>
    <n v="78343448.333333328"/>
    <s v="Universal Pictures"/>
    <n v="110"/>
  </r>
  <r>
    <x v="144"/>
    <x v="0"/>
    <s v="R"/>
    <x v="4"/>
    <n v="1981"/>
    <x v="1"/>
    <s v="February 11, 1981 (United States)"/>
    <x v="21"/>
    <n v="6.3"/>
    <n v="19000"/>
    <s v="George Mihalka"/>
    <s v="Stephen A. Miller"/>
    <s v="Paul Kelman"/>
    <s v="Canada"/>
    <m/>
    <n v="5672031"/>
    <n v="90.9"/>
    <n v="19012847.587458745"/>
    <s v="Canadian Film Development Corporation (CFDC)"/>
    <n v="90"/>
  </r>
  <r>
    <x v="145"/>
    <x v="0"/>
    <s v="R"/>
    <x v="4"/>
    <n v="1981"/>
    <x v="1"/>
    <s v="March 13, 1981 (United States)"/>
    <x v="23"/>
    <n v="5.9"/>
    <n v="13000"/>
    <s v="Tobe Hooper"/>
    <s v="Lawrence J. Block"/>
    <s v="Elizabeth Berridge"/>
    <s v="United States"/>
    <m/>
    <n v="7886857"/>
    <n v="90.9"/>
    <n v="26437022.309130911"/>
    <s v="Universal Pictures"/>
    <n v="96"/>
  </r>
  <r>
    <x v="146"/>
    <x v="0"/>
    <s v="R"/>
    <x v="0"/>
    <n v="1981"/>
    <x v="1"/>
    <s v="February 11, 1982 (United States)"/>
    <x v="16"/>
    <n v="6.5"/>
    <n v="5700"/>
    <s v="Francis Ford Coppola"/>
    <s v="Armyan Bernstein"/>
    <s v="Frederic Forrest"/>
    <s v="United States"/>
    <n v="26000000"/>
    <n v="636796"/>
    <n v="90.9"/>
    <n v="2134562.6094609457"/>
    <s v="Zoetrope Studios"/>
    <n v="107"/>
  </r>
  <r>
    <x v="147"/>
    <x v="0"/>
    <s v="R"/>
    <x v="0"/>
    <n v="1981"/>
    <x v="1"/>
    <s v="October 16, 1981 (United States)"/>
    <x v="9"/>
    <n v="7"/>
    <n v="13000"/>
    <s v="Karel Reisz"/>
    <s v="John Fowles"/>
    <s v="Meryl Streep"/>
    <s v="United Kingdom"/>
    <m/>
    <n v="26890068"/>
    <n v="90.9"/>
    <n v="90136454.561056092"/>
    <s v="Juniper Films"/>
    <n v="124"/>
  </r>
  <r>
    <x v="148"/>
    <x v="2"/>
    <s v="G"/>
    <x v="1"/>
    <n v="1981"/>
    <x v="1"/>
    <s v="June 26, 1981 (United States)"/>
    <x v="13"/>
    <n v="7.2"/>
    <n v="14000"/>
    <s v="Jim Henson"/>
    <s v="Tom Patchett"/>
    <s v="Jim Henson"/>
    <s v="United Kingdom"/>
    <m/>
    <n v="31206251"/>
    <n v="90.9"/>
    <n v="104604451.92189218"/>
    <s v="Henson Associates (HA)"/>
    <n v="97"/>
  </r>
  <r>
    <x v="149"/>
    <x v="0"/>
    <s v="R"/>
    <x v="6"/>
    <n v="1981"/>
    <x v="1"/>
    <s v="September 25, 1981 (United States)"/>
    <x v="21"/>
    <n v="6.3"/>
    <n v="7500"/>
    <s v="Ulu Grosbard"/>
    <s v="John Gregory Dunne"/>
    <s v="Robert De Niro"/>
    <s v="United States"/>
    <n v="10000000"/>
    <n v="12850276"/>
    <n v="90.9"/>
    <n v="43074577.526952691"/>
    <s v="Chartoff-Winkler Productions"/>
    <n v="108"/>
  </r>
  <r>
    <x v="150"/>
    <x v="1"/>
    <s v="PG"/>
    <x v="0"/>
    <n v="1981"/>
    <x v="1"/>
    <s v="October 30, 1981 (United States)"/>
    <x v="10"/>
    <n v="6.1"/>
    <n v="4900"/>
    <s v="Michael Crichton"/>
    <s v="Michael Crichton"/>
    <s v="Albert Finney"/>
    <s v="United States"/>
    <n v="8000000"/>
    <m/>
    <n v="90.9"/>
    <n v="0"/>
    <s v="The Ladd Company"/>
    <n v="93"/>
  </r>
  <r>
    <x v="151"/>
    <x v="0"/>
    <s v="R"/>
    <x v="2"/>
    <n v="1981"/>
    <x v="1"/>
    <s v="April 10, 1981 (United States)"/>
    <x v="5"/>
    <n v="6.4"/>
    <n v="18000"/>
    <s v="Bruce Malmuth"/>
    <s v="David Shaber"/>
    <s v="Sylvester Stallone"/>
    <s v="United States"/>
    <n v="5000000"/>
    <n v="19905359"/>
    <n v="90.9"/>
    <n v="66723464.106710665"/>
    <s v="Universal Pictures"/>
    <n v="99"/>
  </r>
  <r>
    <x v="152"/>
    <x v="0"/>
    <s v="R"/>
    <x v="3"/>
    <n v="1981"/>
    <x v="1"/>
    <s v="June 5, 1981 (United States)"/>
    <x v="19"/>
    <n v="6.2"/>
    <n v="7100"/>
    <s v="Tommy Chong"/>
    <s v="Tommy Chong"/>
    <s v="Cheech Marin"/>
    <s v="United States"/>
    <m/>
    <n v="37000000"/>
    <n v="90.9"/>
    <n v="124025302.53025301"/>
    <s v="C &amp; C Brown Production"/>
    <n v="88"/>
  </r>
  <r>
    <x v="153"/>
    <x v="0"/>
    <s v="R"/>
    <x v="2"/>
    <n v="1981"/>
    <x v="1"/>
    <s v="December 18, 1981 (United States)"/>
    <x v="21"/>
    <n v="6.3"/>
    <n v="5600"/>
    <s v="Burt Reynolds"/>
    <s v="William Diehl"/>
    <s v="Burt Reynolds"/>
    <s v="United States"/>
    <m/>
    <n v="35610100"/>
    <n v="90.9"/>
    <n v="119366308.80088007"/>
    <s v="Deliverance Productions"/>
    <n v="122"/>
  </r>
  <r>
    <x v="154"/>
    <x v="0"/>
    <s v="R"/>
    <x v="3"/>
    <n v="1981"/>
    <x v="1"/>
    <s v="December 18, 1981 (United States)"/>
    <x v="41"/>
    <n v="5.6"/>
    <n v="7600"/>
    <s v="John G. Avildsen"/>
    <s v="Thomas Berger"/>
    <s v="John Belushi"/>
    <s v="United States"/>
    <n v="8500000"/>
    <n v="29916207"/>
    <n v="90.9"/>
    <n v="100280179.01980196"/>
    <s v="Columbia Pictures"/>
    <n v="94"/>
  </r>
  <r>
    <x v="155"/>
    <x v="0"/>
    <s v="R"/>
    <x v="3"/>
    <n v="1981"/>
    <x v="1"/>
    <s v="December 10, 1981 (Australia)"/>
    <x v="23"/>
    <n v="5.9"/>
    <n v="1300"/>
    <s v="Bruce Beresford"/>
    <s v="Margaret Kelly"/>
    <s v="Nell Schofield"/>
    <s v="Australia"/>
    <m/>
    <n v="237000"/>
    <n v="90.9"/>
    <n v="794432.34323432331"/>
    <s v="Limelight Productions (II)"/>
    <n v="87"/>
  </r>
  <r>
    <x v="156"/>
    <x v="0"/>
    <s v="R"/>
    <x v="11"/>
    <n v="1981"/>
    <x v="1"/>
    <s v="July 24, 1981 (United States)"/>
    <x v="12"/>
    <n v="7.1"/>
    <n v="9900"/>
    <s v="Richard Marquand"/>
    <s v="Ken Follett"/>
    <s v="Donald Sutherland"/>
    <s v="United Kingdom"/>
    <m/>
    <n v="17583634"/>
    <n v="90.9"/>
    <n v="58940960.173817374"/>
    <s v="Kings Road Entertainment"/>
    <n v="112"/>
  </r>
  <r>
    <x v="157"/>
    <x v="0"/>
    <s v="R"/>
    <x v="4"/>
    <n v="1981"/>
    <x v="1"/>
    <s v="July 24, 1981 (United States)"/>
    <x v="21"/>
    <n v="6.3"/>
    <n v="9400"/>
    <s v="Michael Wadleigh"/>
    <s v="Whitley Strieber"/>
    <s v="Albert Finney"/>
    <s v="United States"/>
    <n v="17000000"/>
    <n v="10626725"/>
    <n v="90.9"/>
    <n v="35621156.298129804"/>
    <s v="Orion Pictures"/>
    <n v="115"/>
  </r>
  <r>
    <x v="158"/>
    <x v="0"/>
    <s v="R"/>
    <x v="3"/>
    <n v="1981"/>
    <x v="1"/>
    <s v="August 7, 1981 (United States)"/>
    <x v="30"/>
    <n v="5.5"/>
    <n v="4400"/>
    <s v="Mickey Rose"/>
    <s v="Mickey Rose"/>
    <s v="Kristen Riter"/>
    <s v="United States"/>
    <m/>
    <n v="5165432"/>
    <n v="90.9"/>
    <n v="17314709.905390538"/>
    <s v="Allen Smithee Classic Films"/>
    <n v="86"/>
  </r>
  <r>
    <x v="159"/>
    <x v="0"/>
    <s v="R"/>
    <x v="6"/>
    <n v="1981"/>
    <x v="1"/>
    <s v="August 26, 1981 (United States)"/>
    <x v="24"/>
    <n v="7.5"/>
    <n v="7600"/>
    <s v="Sidney Lumet"/>
    <s v="Jay Presson Allen"/>
    <s v="Treat Williams"/>
    <s v="United States"/>
    <n v="8600000"/>
    <n v="8124257"/>
    <n v="90.9"/>
    <n v="27232795.466446642"/>
    <s v="Orion Pictures"/>
    <n v="167"/>
  </r>
  <r>
    <x v="160"/>
    <x v="0"/>
    <s v="R"/>
    <x v="0"/>
    <n v="1981"/>
    <x v="1"/>
    <s v="April 24, 1981 (United States)"/>
    <x v="30"/>
    <n v="5.5"/>
    <n v="5700"/>
    <s v="Oliver Stone"/>
    <s v="Marc Brandel"/>
    <s v="Michael Caine"/>
    <s v="United States"/>
    <m/>
    <n v="2447576"/>
    <n v="90.9"/>
    <n v="8204360.9152915282"/>
    <s v="Orion Pictures"/>
    <n v="104"/>
  </r>
  <r>
    <x v="161"/>
    <x v="1"/>
    <s v="PG"/>
    <x v="3"/>
    <n v="1981"/>
    <x v="1"/>
    <s v="September 18, 1981 (United States)"/>
    <x v="19"/>
    <n v="6.2"/>
    <n v="4800"/>
    <s v="Michael Apted"/>
    <s v="Lawrence Kasdan"/>
    <s v="John Belushi"/>
    <s v="United States"/>
    <m/>
    <n v="15578237"/>
    <n v="90.9"/>
    <n v="52218798.832783274"/>
    <s v="Universal Pictures"/>
    <n v="103"/>
  </r>
  <r>
    <x v="162"/>
    <x v="0"/>
    <s v="R"/>
    <x v="12"/>
    <n v="1981"/>
    <x v="1"/>
    <s v="April 23, 1982 (United States)"/>
    <x v="13"/>
    <n v="7.2"/>
    <n v="12000"/>
    <s v="Jean-Jacques Beineix"/>
    <s v="Daniel Odier"/>
    <s v="Wilhelmenia Fernandez"/>
    <s v="France"/>
    <m/>
    <n v="110014"/>
    <n v="90.9"/>
    <n v="368770.80088008795"/>
    <s v="Les Films Galaxie"/>
    <n v="117"/>
  </r>
  <r>
    <x v="163"/>
    <x v="0"/>
    <s v="R"/>
    <x v="4"/>
    <n v="1981"/>
    <x v="1"/>
    <s v="January 29, 1982 (United States)"/>
    <x v="1"/>
    <n v="5.8"/>
    <n v="2600"/>
    <s v="Piers Haggard"/>
    <s v="Alan Scholefield"/>
    <s v="Klaus Kinski"/>
    <s v="United Kingdom"/>
    <m/>
    <n v="5229643"/>
    <n v="90.9"/>
    <n v="17529947.437843781"/>
    <s v="Morison Film Group"/>
    <n v="92"/>
  </r>
  <r>
    <x v="164"/>
    <x v="0"/>
    <s v="R"/>
    <x v="6"/>
    <n v="1981"/>
    <x v="1"/>
    <s v="February 6, 1981 (United States)"/>
    <x v="17"/>
    <n v="6.7"/>
    <n v="5800"/>
    <s v="Daniel Petrie"/>
    <s v="Heywood Gould"/>
    <s v="Paul Newman"/>
    <s v="United States"/>
    <m/>
    <n v="29200000"/>
    <n v="90.9"/>
    <n v="97879427.942794263"/>
    <s v="Time Life Films"/>
    <n v="125"/>
  </r>
  <r>
    <x v="165"/>
    <x v="0"/>
    <s v="R"/>
    <x v="4"/>
    <n v="1981"/>
    <x v="1"/>
    <s v="March 27, 1981 (United States)"/>
    <x v="22"/>
    <n v="6"/>
    <n v="2400"/>
    <s v="Ken Wiederhorn"/>
    <s v="Ron Kurz"/>
    <s v="Lauren Tewes"/>
    <s v="United States"/>
    <n v="800000"/>
    <n v="1118634"/>
    <n v="90.9"/>
    <n v="3749700.5478547849"/>
    <s v="Georgetown Productions Inc."/>
    <n v="84"/>
  </r>
  <r>
    <x v="166"/>
    <x v="1"/>
    <s v="PG"/>
    <x v="2"/>
    <n v="1981"/>
    <x v="1"/>
    <s v="July 17, 1981 (United States)"/>
    <x v="19"/>
    <n v="6.2"/>
    <n v="4100"/>
    <s v="Peter Medak"/>
    <s v="Hal Dresner"/>
    <s v="George Hamilton"/>
    <s v="United States"/>
    <m/>
    <m/>
    <n v="90.9"/>
    <n v="0"/>
    <s v="Melvin Simon Productions"/>
    <n v="93"/>
  </r>
  <r>
    <x v="167"/>
    <x v="1"/>
    <s v="PG"/>
    <x v="3"/>
    <n v="1981"/>
    <x v="1"/>
    <s v="July 31, 1981 (United States)"/>
    <x v="20"/>
    <n v="5.4"/>
    <n v="2600"/>
    <s v="Steve Rash"/>
    <s v="Fred Bauer"/>
    <s v="Chevy Chase"/>
    <s v="United States"/>
    <n v="20000000"/>
    <n v="18826490"/>
    <n v="90.9"/>
    <n v="63107057.238723867"/>
    <s v="Innovisions"/>
    <n v="98"/>
  </r>
  <r>
    <x v="168"/>
    <x v="1"/>
    <s v="PG"/>
    <x v="3"/>
    <n v="1981"/>
    <x v="1"/>
    <s v="September 25, 1981 (United States)"/>
    <x v="41"/>
    <n v="5.6"/>
    <n v="2600"/>
    <s v="Michael Schultz"/>
    <s v="Stanley Shapiro"/>
    <s v="George Segal"/>
    <s v="United States"/>
    <n v="6000000"/>
    <n v="9566593"/>
    <n v="90.9"/>
    <n v="32067556.513751369"/>
    <s v="DeHaven/Shapiro Productions"/>
    <n v="92"/>
  </r>
  <r>
    <x v="169"/>
    <x v="1"/>
    <s v="PG"/>
    <x v="3"/>
    <n v="1981"/>
    <x v="1"/>
    <s v="January 30, 1981 (United States)"/>
    <x v="30"/>
    <n v="5.5"/>
    <n v="4500"/>
    <s v="Joel Schumacher"/>
    <s v="Richard Matheson"/>
    <s v="Lily Tomlin"/>
    <s v="United States"/>
    <m/>
    <n v="20259961"/>
    <n v="90.9"/>
    <n v="67912102.493949383"/>
    <s v="Lija Productions"/>
    <n v="88"/>
  </r>
  <r>
    <x v="170"/>
    <x v="1"/>
    <s v="PG"/>
    <x v="0"/>
    <n v="1981"/>
    <x v="1"/>
    <s v="June 5, 1981 (United States)"/>
    <x v="22"/>
    <n v="6"/>
    <n v="891"/>
    <s v="Ron Maxwell"/>
    <s v="Bob Bonney"/>
    <s v="Kristy McNichol"/>
    <s v="United States"/>
    <m/>
    <n v="14923752"/>
    <n v="90.9"/>
    <n v="50024942.072607256"/>
    <s v="Viacom Enterprises"/>
    <n v="112"/>
  </r>
  <r>
    <x v="171"/>
    <x v="0"/>
    <s v="R"/>
    <x v="0"/>
    <n v="1981"/>
    <x v="1"/>
    <s v="October 25, 1981 (United States)"/>
    <x v="21"/>
    <n v="6.3"/>
    <n v="1300"/>
    <s v="James Ivory"/>
    <s v="Jean Rhys"/>
    <s v="Isabelle Adjani"/>
    <s v="United Kingdom"/>
    <m/>
    <n v="12042"/>
    <n v="90.9"/>
    <n v="40365.207920792076"/>
    <s v="Merchant Ivory Productions"/>
    <n v="101"/>
  </r>
  <r>
    <x v="172"/>
    <x v="0"/>
    <s v="R"/>
    <x v="4"/>
    <n v="1981"/>
    <x v="1"/>
    <s v="May 1, 1981 (United States)"/>
    <x v="38"/>
    <n v="4.9000000000000004"/>
    <n v="3600"/>
    <s v="Herb Freed"/>
    <s v="Anne Marisse"/>
    <s v="Christopher George"/>
    <s v="United States"/>
    <n v="250000"/>
    <m/>
    <n v="90.9"/>
    <n v="0"/>
    <s v="Baughn/Freed Productions"/>
    <n v="96"/>
  </r>
  <r>
    <x v="173"/>
    <x v="1"/>
    <s v="PG"/>
    <x v="3"/>
    <n v="1981"/>
    <x v="1"/>
    <s v="December 25, 1981 (United States)"/>
    <x v="27"/>
    <n v="5.0999999999999996"/>
    <n v="4900"/>
    <s v="Ken Shapiro"/>
    <s v="Ken Shapiro"/>
    <s v="Chevy Chase"/>
    <s v="United States"/>
    <n v="8000000"/>
    <n v="26154211"/>
    <n v="90.9"/>
    <n v="87669835.992299214"/>
    <s v="Twentieth Century Fox"/>
    <n v="93"/>
  </r>
  <r>
    <x v="174"/>
    <x v="0"/>
    <s v="R"/>
    <x v="0"/>
    <n v="1981"/>
    <x v="1"/>
    <s v="January 1, 1982 (United States)"/>
    <x v="16"/>
    <n v="6.5"/>
    <n v="5300"/>
    <s v="Herbert Ross"/>
    <s v="Dennis Potter"/>
    <s v="Steve Martin"/>
    <s v="United States"/>
    <n v="22000000"/>
    <n v="9171289"/>
    <n v="90.9"/>
    <n v="30742483.589658961"/>
    <s v="Metro-Goldwyn-Mayer (MGM)"/>
    <n v="108"/>
  </r>
  <r>
    <x v="175"/>
    <x v="0"/>
    <s v="R"/>
    <x v="10"/>
    <n v="1981"/>
    <x v="1"/>
    <s v="February 13, 1981 (United States)"/>
    <x v="13"/>
    <n v="7.2"/>
    <n v="4400"/>
    <s v="Ralph Bakshi"/>
    <s v="Ronni Kern"/>
    <s v="Mews Small"/>
    <s v="United States"/>
    <n v="1500000"/>
    <m/>
    <n v="90.9"/>
    <n v="0"/>
    <s v="Bakshi Productions"/>
    <n v="96"/>
  </r>
  <r>
    <x v="176"/>
    <x v="1"/>
    <s v="PG"/>
    <x v="2"/>
    <n v="1981"/>
    <x v="1"/>
    <s v="May 22, 1981 (United States)"/>
    <x v="27"/>
    <n v="5.0999999999999996"/>
    <n v="2000"/>
    <s v="William A. Fraker"/>
    <s v="Ivan Goff"/>
    <s v="Klinton Spilsbury"/>
    <s v="United States"/>
    <n v="18000000"/>
    <n v="12617845"/>
    <n v="90.9"/>
    <n v="42295460.632563248"/>
    <s v="Eaves Movie Ranch"/>
    <n v="98"/>
  </r>
  <r>
    <x v="177"/>
    <x v="1"/>
    <s v="PG"/>
    <x v="1"/>
    <n v="1981"/>
    <x v="1"/>
    <s v="February 11, 1981 (United States)"/>
    <x v="33"/>
    <n v="5.2"/>
    <n v="1300"/>
    <s v="Franklin J. Schaffner"/>
    <s v="John Byrum"/>
    <s v="Lesley-Anne Down"/>
    <s v="United Kingdom"/>
    <n v="14000000"/>
    <n v="2022771"/>
    <n v="90.9"/>
    <n v="6780399.6006600652"/>
    <s v="Orion Pictures"/>
    <n v="118"/>
  </r>
  <r>
    <x v="178"/>
    <x v="0"/>
    <s v="R"/>
    <x v="4"/>
    <n v="1981"/>
    <x v="1"/>
    <s v="September 11, 1981 (United States)"/>
    <x v="41"/>
    <n v="5.6"/>
    <n v="2400"/>
    <s v="Ken Hughes"/>
    <s v="Ruth Avergon"/>
    <s v="Leonard Mann"/>
    <s v="United States"/>
    <m/>
    <n v="1169875"/>
    <n v="90.9"/>
    <n v="3921462.1837183712"/>
    <s v="Lorimar Productions"/>
    <n v="88"/>
  </r>
  <r>
    <x v="179"/>
    <x v="0"/>
    <s v="R"/>
    <x v="2"/>
    <n v="1981"/>
    <x v="1"/>
    <s v="August 14, 1981 (United States)"/>
    <x v="30"/>
    <n v="5.5"/>
    <n v="3600"/>
    <s v="Steve Carver"/>
    <s v="James Bruner"/>
    <s v="Chuck Norris"/>
    <s v="United States"/>
    <n v="3800000"/>
    <m/>
    <n v="90.9"/>
    <n v="0"/>
    <s v="Adams Apple Film Company"/>
    <n v="106"/>
  </r>
  <r>
    <x v="180"/>
    <x v="0"/>
    <s v="R"/>
    <x v="0"/>
    <n v="1981"/>
    <x v="1"/>
    <s v="January 1, 1982 (United States)"/>
    <x v="8"/>
    <n v="6.8"/>
    <n v="1100"/>
    <s v="Luis Valdez"/>
    <s v="Luis Valdez"/>
    <s v="Daniel Valdez"/>
    <s v="United States"/>
    <n v="2700000"/>
    <n v="3256082"/>
    <n v="90.9"/>
    <n v="10914501.489548953"/>
    <s v="Universal Pictures"/>
    <n v="103"/>
  </r>
  <r>
    <x v="181"/>
    <x v="0"/>
    <s v="R"/>
    <x v="0"/>
    <n v="1981"/>
    <x v="1"/>
    <s v="October 9, 1981 (United States)"/>
    <x v="23"/>
    <n v="5.9"/>
    <n v="1600"/>
    <s v="George Cukor"/>
    <s v="Gerald Ayres"/>
    <s v="Jacqueline Bisset"/>
    <s v="United States"/>
    <m/>
    <n v="14492125"/>
    <n v="90.9"/>
    <n v="48578113.173817374"/>
    <s v="Jaquet"/>
    <n v="117"/>
  </r>
  <r>
    <x v="182"/>
    <x v="0"/>
    <s v="R"/>
    <x v="3"/>
    <n v="1981"/>
    <x v="1"/>
    <s v="December 11, 1981 (United States)"/>
    <x v="16"/>
    <n v="6.5"/>
    <n v="4500"/>
    <s v="Billy Wilder"/>
    <s v="Francis Veber"/>
    <s v="Jack Lemmon"/>
    <s v="United States"/>
    <n v="10000000"/>
    <n v="7258543"/>
    <n v="90.9"/>
    <n v="24330891.662266225"/>
    <s v="Heron Productions"/>
    <n v="96"/>
  </r>
  <r>
    <x v="183"/>
    <x v="0"/>
    <s v="R"/>
    <x v="3"/>
    <n v="1981"/>
    <x v="1"/>
    <s v="May 22, 1981 (United States)"/>
    <x v="10"/>
    <n v="6.1"/>
    <n v="2900"/>
    <s v="Oz Scott"/>
    <s v="Lonne Elder III"/>
    <s v="Richard Pryor"/>
    <s v="United States"/>
    <n v="11000000"/>
    <n v="31261269"/>
    <n v="90.9"/>
    <n v="104788874.19471946"/>
    <s v="Universal Pictures"/>
    <n v="94"/>
  </r>
  <r>
    <x v="184"/>
    <x v="0"/>
    <s v="R"/>
    <x v="3"/>
    <n v="1981"/>
    <x v="1"/>
    <s v="March 13, 1981 (United States)"/>
    <x v="9"/>
    <n v="7"/>
    <n v="3600"/>
    <s v="Albert Brooks"/>
    <s v="Albert Brooks"/>
    <s v="Albert Brooks"/>
    <s v="United States"/>
    <m/>
    <n v="2863642"/>
    <n v="90.9"/>
    <n v="9599028.7942794263"/>
    <s v="Columbia Pictures"/>
    <n v="93"/>
  </r>
  <r>
    <x v="185"/>
    <x v="1"/>
    <s v="PG"/>
    <x v="3"/>
    <n v="1981"/>
    <x v="1"/>
    <s v="December 18, 1981 (United States)"/>
    <x v="36"/>
    <n v="4.3"/>
    <n v="1300"/>
    <s v="Allan Arkush"/>
    <s v="John Hill"/>
    <s v="Andy Kaufman"/>
    <s v="United States"/>
    <n v="12000000"/>
    <n v="2154696"/>
    <n v="90.9"/>
    <n v="7222616.8448844878"/>
    <s v="Universal Pictures"/>
    <n v="78"/>
  </r>
  <r>
    <x v="186"/>
    <x v="0"/>
    <s v="R"/>
    <x v="1"/>
    <n v="1981"/>
    <x v="1"/>
    <s v="March 13, 1981 (United States)"/>
    <x v="41"/>
    <n v="5.6"/>
    <n v="829"/>
    <s v="Martin Ritt"/>
    <s v="Gary DeVore"/>
    <s v="Sally Field"/>
    <s v="United States"/>
    <m/>
    <n v="11809387"/>
    <n v="90.9"/>
    <n v="39585480.955995597"/>
    <s v="CBS Theatrical Films"/>
    <n v="94"/>
  </r>
  <r>
    <x v="187"/>
    <x v="1"/>
    <s v="PG"/>
    <x v="3"/>
    <n v="1981"/>
    <x v="1"/>
    <s v="May 15, 1981 (United States)"/>
    <x v="18"/>
    <n v="5"/>
    <n v="761"/>
    <s v="Gus Trikonis"/>
    <s v="Barry Schneider"/>
    <s v="Robert Hays"/>
    <s v="United States"/>
    <n v="3500000"/>
    <n v="17569027"/>
    <n v="90.9"/>
    <n v="58891996.995599553"/>
    <s v="Cinema Group Ventures"/>
    <n v="100"/>
  </r>
  <r>
    <x v="188"/>
    <x v="0"/>
    <s v="R"/>
    <x v="0"/>
    <n v="1981"/>
    <x v="1"/>
    <s v="September 18, 1981 (United States)"/>
    <x v="8"/>
    <n v="6.8"/>
    <n v="1400"/>
    <s v="Jack Fisk"/>
    <s v="William D. Wittliff"/>
    <s v="Sissy Spacek"/>
    <s v="United States"/>
    <m/>
    <n v="1976198"/>
    <n v="90.9"/>
    <n v="6624285.2651265115"/>
    <s v="Universal Pictures"/>
    <n v="94"/>
  </r>
  <r>
    <x v="189"/>
    <x v="0"/>
    <s v="R"/>
    <x v="3"/>
    <n v="1981"/>
    <x v="1"/>
    <s v="January 22, 1982 (United States)"/>
    <x v="4"/>
    <n v="7.3"/>
    <n v="2700"/>
    <s v="John Badham"/>
    <s v="Brian Clark"/>
    <s v="Richard Dreyfuss"/>
    <s v="United States"/>
    <n v="13000000"/>
    <n v="8206145"/>
    <n v="90.9"/>
    <n v="27507286.925192516"/>
    <s v="Metro-Goldwyn-Mayer (MGM)"/>
    <n v="119"/>
  </r>
  <r>
    <x v="190"/>
    <x v="1"/>
    <s v="PG"/>
    <x v="0"/>
    <n v="1981"/>
    <x v="1"/>
    <s v="September 17, 1982 (United States)"/>
    <x v="42"/>
    <n v="2.7"/>
    <n v="659"/>
    <s v="Terence Young"/>
    <s v="Robin Moore"/>
    <s v="Laurence Olivier"/>
    <s v="South Korea"/>
    <n v="46000000"/>
    <n v="5200986"/>
    <n v="90.9"/>
    <n v="17433888.165016498"/>
    <s v="One Way Productions"/>
    <n v="140"/>
  </r>
  <r>
    <x v="191"/>
    <x v="0"/>
    <s v="R"/>
    <x v="3"/>
    <n v="1981"/>
    <x v="1"/>
    <s v="March 6, 1981 (United States)"/>
    <x v="30"/>
    <n v="5.5"/>
    <n v="1700"/>
    <s v="Jean-Claude Tramont"/>
    <s v="W.D. Richter"/>
    <s v="Gene Hackman"/>
    <s v="United States"/>
    <n v="14000000"/>
    <n v="4454295"/>
    <n v="90.9"/>
    <n v="14930953.646864684"/>
    <s v="Universal Pictures"/>
    <n v="87"/>
  </r>
  <r>
    <x v="192"/>
    <x v="1"/>
    <s v="PG"/>
    <x v="1"/>
    <n v="1981"/>
    <x v="1"/>
    <s v="November 13, 1981 (United States)"/>
    <x v="41"/>
    <n v="5.6"/>
    <n v="1100"/>
    <s v="Roger Spottiswoode"/>
    <s v="J.D. Reed"/>
    <s v="Robert Duvall"/>
    <s v="United States"/>
    <n v="12000000"/>
    <n v="3702028"/>
    <n v="90.9"/>
    <n v="12409328.180418041"/>
    <s v="PolyGram Pictures"/>
    <n v="100"/>
  </r>
  <r>
    <x v="193"/>
    <x v="0"/>
    <s v="R"/>
    <x v="0"/>
    <n v="1981"/>
    <x v="1"/>
    <s v="December 11, 1981 (United States)"/>
    <x v="20"/>
    <n v="5.4"/>
    <n v="1100"/>
    <s v="Alan J. Pakula"/>
    <s v="Howard Kohn"/>
    <s v="Jane Fonda"/>
    <s v="United States"/>
    <n v="16000000"/>
    <n v="10851261"/>
    <n v="90.9"/>
    <n v="36373808.874587454"/>
    <s v="IPC Films"/>
    <n v="116"/>
  </r>
  <r>
    <x v="194"/>
    <x v="0"/>
    <s v="R"/>
    <x v="3"/>
    <n v="1981"/>
    <x v="1"/>
    <s v="September 25, 1981 (United States)"/>
    <x v="16"/>
    <n v="6.5"/>
    <n v="1300"/>
    <s v="Glenn Jordan"/>
    <s v="Neil Simon"/>
    <s v="Marsha Mason"/>
    <s v="United States"/>
    <m/>
    <n v="25524778"/>
    <n v="90.9"/>
    <n v="85559954.418041795"/>
    <s v="Columbia Pictures"/>
    <n v="120"/>
  </r>
  <r>
    <x v="195"/>
    <x v="1"/>
    <s v="PG"/>
    <x v="2"/>
    <n v="1981"/>
    <x v="1"/>
    <s v="August 21, 1981 (United States)"/>
    <x v="33"/>
    <n v="5.2"/>
    <n v="928"/>
    <s v="John Schlesinger"/>
    <s v="Edward Clinton"/>
    <s v="David Rasche"/>
    <s v="United States"/>
    <n v="24000000"/>
    <n v="2004742"/>
    <n v="90.9"/>
    <n v="6719965.7579757962"/>
    <s v="EMI Films"/>
    <n v="107"/>
  </r>
  <r>
    <x v="196"/>
    <x v="1"/>
    <s v="PG"/>
    <x v="3"/>
    <n v="1981"/>
    <x v="1"/>
    <s v="October 2, 1981 (United States)"/>
    <x v="38"/>
    <n v="4.9000000000000004"/>
    <n v="920"/>
    <s v="David Steinberg"/>
    <s v="Charlie Peters"/>
    <s v="Burt Reynolds"/>
    <s v="United States"/>
    <m/>
    <n v="18838812"/>
    <n v="90.9"/>
    <n v="63148361.016501643"/>
    <s v="Paramount Pictures"/>
    <n v="94"/>
  </r>
  <r>
    <x v="197"/>
    <x v="1"/>
    <s v="PG"/>
    <x v="2"/>
    <n v="1981"/>
    <x v="1"/>
    <s v="May 1, 1981 (United States)"/>
    <x v="30"/>
    <n v="5.5"/>
    <n v="384"/>
    <s v="Noel Nosseck"/>
    <s v="David Barry"/>
    <s v="Harry Hamlin"/>
    <s v="United States"/>
    <n v="2000000"/>
    <n v="1791147"/>
    <n v="90.9"/>
    <n v="6003987.7986798668"/>
    <s v="PolyGram Pictures"/>
    <n v="90"/>
  </r>
  <r>
    <x v="198"/>
    <x v="0"/>
    <s v="R"/>
    <x v="4"/>
    <n v="1981"/>
    <x v="1"/>
    <s v="January 1, 1981 (United States)"/>
    <x v="43"/>
    <n v="2.9"/>
    <n v="674"/>
    <s v="Byron Quisenberry"/>
    <s v="Byron Quisenberry"/>
    <s v="Pepper Martin"/>
    <s v="United States"/>
    <m/>
    <m/>
    <n v="90.9"/>
    <n v="0"/>
    <s v="Calendar International Pictures"/>
    <n v="82"/>
  </r>
  <r>
    <x v="199"/>
    <x v="1"/>
    <s v="PG"/>
    <x v="3"/>
    <n v="1981"/>
    <x v="1"/>
    <s v="March 6, 1981 (United States)"/>
    <x v="18"/>
    <n v="5"/>
    <n v="1200"/>
    <s v="Steven Hilliard Stern"/>
    <s v="Mary Rodgers"/>
    <s v="Elliott Gould"/>
    <s v="United States"/>
    <m/>
    <n v="16000000"/>
    <n v="90.9"/>
    <n v="53632563.256325625"/>
    <s v="Walt Disney Productions"/>
    <n v="96"/>
  </r>
  <r>
    <x v="200"/>
    <x v="0"/>
    <s v="R"/>
    <x v="6"/>
    <n v="1981"/>
    <x v="1"/>
    <s v="February 12, 1982 (United States)"/>
    <x v="1"/>
    <n v="5.8"/>
    <n v="782"/>
    <s v="Charles Jarrott"/>
    <s v="Robert Littell"/>
    <s v="John Savage"/>
    <s v="Canada"/>
    <m/>
    <n v="6892098"/>
    <n v="90.9"/>
    <n v="23102555.122112207"/>
    <s v="Balkan Productions"/>
    <n v="112"/>
  </r>
  <r>
    <x v="201"/>
    <x v="7"/>
    <s v="TV-PG"/>
    <x v="3"/>
    <n v="1981"/>
    <x v="1"/>
    <s v="1981 (United States)"/>
    <x v="27"/>
    <n v="5.0999999999999996"/>
    <n v="101"/>
    <s v="E.W. Swackhamer"/>
    <s v="Barry Rosen"/>
    <s v="Leif Garrett"/>
    <s v="United States"/>
    <m/>
    <m/>
    <n v="90.9"/>
    <n v="0"/>
    <s v="Greentree"/>
    <n v="100"/>
  </r>
  <r>
    <x v="202"/>
    <x v="0"/>
    <s v="R"/>
    <x v="13"/>
    <n v="1981"/>
    <x v="1"/>
    <s v="July 24, 1981 (United States)"/>
    <x v="27"/>
    <n v="5.0999999999999996"/>
    <n v="499"/>
    <s v="Ferdinando Baldi"/>
    <s v="Wolfe Lowenthal"/>
    <s v="Tony Anthony"/>
    <s v="Italy"/>
    <m/>
    <n v="12000000"/>
    <n v="90.9"/>
    <n v="40224422.442244217"/>
    <s v="Lupo-Anthony-Quintano Productions"/>
    <n v="91"/>
  </r>
  <r>
    <x v="203"/>
    <x v="4"/>
    <s v="Not Rated"/>
    <x v="1"/>
    <n v="1981"/>
    <x v="1"/>
    <s v="March 24, 1982 (France)"/>
    <x v="15"/>
    <n v="6.9"/>
    <n v="1100"/>
    <s v="Jacques Rivette"/>
    <s v="Bulle Ogier"/>
    <s v="Bulle Ogier"/>
    <s v="France"/>
    <m/>
    <n v="17110"/>
    <n v="90.9"/>
    <n v="57353.322332233212"/>
    <s v="Les Films du Losange"/>
    <n v="129"/>
  </r>
  <r>
    <x v="204"/>
    <x v="1"/>
    <s v="PG"/>
    <x v="0"/>
    <n v="1981"/>
    <x v="1"/>
    <s v="October 23, 1981 (Canada)"/>
    <x v="21"/>
    <n v="6.3"/>
    <n v="228"/>
    <s v="Allan King"/>
    <s v="Olive Frederickson"/>
    <s v="Ellen Burstyn"/>
    <s v="Canada"/>
    <m/>
    <n v="1622898"/>
    <n v="90.9"/>
    <n v="5440011.2277227715"/>
    <s v="Universal Pictures"/>
    <n v="94"/>
  </r>
  <r>
    <x v="205"/>
    <x v="0"/>
    <s v="R"/>
    <x v="3"/>
    <n v="1982"/>
    <x v="2"/>
    <s v="August 13, 1982 (United States)"/>
    <x v="13"/>
    <n v="7.2"/>
    <n v="98000"/>
    <s v="Amy Heckerling"/>
    <s v="Cameron Crowe"/>
    <s v="Sean Penn"/>
    <s v="United States"/>
    <n v="4500000"/>
    <n v="27092880"/>
    <n v="96.5"/>
    <n v="85546119.54404144"/>
    <s v="Universal Pictures"/>
    <n v="90"/>
  </r>
  <r>
    <x v="206"/>
    <x v="0"/>
    <s v="R"/>
    <x v="2"/>
    <n v="1982"/>
    <x v="2"/>
    <s v="June 25, 1982 (United States)"/>
    <x v="31"/>
    <n v="8.1"/>
    <n v="710000"/>
    <s v="Ridley Scott"/>
    <s v="Hampton Fancher"/>
    <s v="Harrison Ford"/>
    <s v="United States"/>
    <n v="28000000"/>
    <n v="41676878"/>
    <n v="96.5"/>
    <n v="131595282.14093263"/>
    <s v="The Ladd Company"/>
    <n v="117"/>
  </r>
  <r>
    <x v="207"/>
    <x v="0"/>
    <s v="R"/>
    <x v="4"/>
    <n v="1982"/>
    <x v="2"/>
    <s v="June 25, 1982 (United States)"/>
    <x v="31"/>
    <n v="8.1"/>
    <n v="382000"/>
    <s v="John Carpenter"/>
    <s v="Bill Lancaster"/>
    <s v="Kurt Russell"/>
    <s v="United States"/>
    <n v="15000000"/>
    <n v="19632053"/>
    <n v="96.5"/>
    <n v="61988461.648704655"/>
    <s v="Universal Pictures"/>
    <n v="109"/>
  </r>
  <r>
    <x v="208"/>
    <x v="0"/>
    <s v="R"/>
    <x v="2"/>
    <n v="1982"/>
    <x v="2"/>
    <s v="May 14, 1982 (United States)"/>
    <x v="15"/>
    <n v="6.9"/>
    <n v="141000"/>
    <s v="John Milius"/>
    <s v="Robert E. Howard"/>
    <s v="Arnold Schwarzenegger"/>
    <s v="United States"/>
    <n v="20000000"/>
    <n v="68851475"/>
    <n v="96.5"/>
    <n v="217399424.17098445"/>
    <s v="Universal Pictures"/>
    <n v="129"/>
  </r>
  <r>
    <x v="209"/>
    <x v="1"/>
    <s v="PG"/>
    <x v="8"/>
    <n v="1982"/>
    <x v="2"/>
    <s v="June 11, 1982 (United States)"/>
    <x v="40"/>
    <n v="7.8"/>
    <n v="381000"/>
    <s v="Steven Spielberg"/>
    <s v="Melissa Mathison"/>
    <s v="Henry Thomas"/>
    <s v="United States"/>
    <n v="10500000"/>
    <n v="792910554"/>
    <n v="96.5"/>
    <n v="2503625345.1170983"/>
    <s v="Universal Pictures"/>
    <n v="115"/>
  </r>
  <r>
    <x v="210"/>
    <x v="0"/>
    <s v="R"/>
    <x v="2"/>
    <n v="1982"/>
    <x v="2"/>
    <s v="October 22, 1982 (United States)"/>
    <x v="3"/>
    <n v="7.7"/>
    <n v="234000"/>
    <s v="Ted Kotcheff"/>
    <s v="David Morrell"/>
    <s v="Sylvester Stallone"/>
    <s v="United States"/>
    <n v="15000000"/>
    <n v="125212904"/>
    <n v="96.5"/>
    <n v="395361366.30880827"/>
    <s v="Anabasis N.V."/>
    <n v="93"/>
  </r>
  <r>
    <x v="211"/>
    <x v="0"/>
    <s v="R"/>
    <x v="0"/>
    <n v="1982"/>
    <x v="2"/>
    <s v="August 13, 1982 (United States)"/>
    <x v="9"/>
    <n v="7"/>
    <n v="52000"/>
    <s v="Taylor Hackford"/>
    <s v="Douglas Day Stewart"/>
    <s v="Richard Gere"/>
    <s v="United States"/>
    <n v="7500000"/>
    <n v="129795554"/>
    <n v="96.5"/>
    <n v="409831143.04455954"/>
    <s v="Lorimar Film Entertainment"/>
    <n v="124"/>
  </r>
  <r>
    <x v="212"/>
    <x v="1"/>
    <s v="PG"/>
    <x v="3"/>
    <n v="1982"/>
    <x v="2"/>
    <s v="June 11, 1982 (United States)"/>
    <x v="44"/>
    <n v="4.4000000000000004"/>
    <n v="34000"/>
    <s v="Patricia Birch"/>
    <s v="Ken Finkleman"/>
    <s v="Michelle Pfeiffer"/>
    <s v="United States"/>
    <n v="13200000"/>
    <n v="15171476"/>
    <n v="96.5"/>
    <n v="47904131.991709843"/>
    <s v="Paramount Pictures"/>
    <n v="115"/>
  </r>
  <r>
    <x v="213"/>
    <x v="1"/>
    <s v="PG"/>
    <x v="3"/>
    <n v="1982"/>
    <x v="2"/>
    <s v="June 18, 1982 (United States)"/>
    <x v="14"/>
    <n v="6.6"/>
    <n v="41000"/>
    <s v="John Huston"/>
    <s v="Carol Sobieski"/>
    <s v="Aileen Quinn"/>
    <s v="United States"/>
    <n v="50000000"/>
    <n v="57063861"/>
    <n v="96.5"/>
    <n v="180179880.27668393"/>
    <s v="Columbia Pictures"/>
    <n v="127"/>
  </r>
  <r>
    <x v="214"/>
    <x v="1"/>
    <s v="PG"/>
    <x v="4"/>
    <n v="1982"/>
    <x v="2"/>
    <s v="June 4, 1982 (United States)"/>
    <x v="4"/>
    <n v="7.3"/>
    <n v="148000"/>
    <s v="Tobe Hooper"/>
    <s v="Steven Spielberg"/>
    <s v="JoBeth Williams"/>
    <s v="United States"/>
    <n v="10700000"/>
    <n v="77142388"/>
    <n v="96.5"/>
    <n v="243578089.36373055"/>
    <s v="Metro-Goldwyn-Mayer (MGM)"/>
    <n v="114"/>
  </r>
  <r>
    <x v="215"/>
    <x v="0"/>
    <s v="R"/>
    <x v="2"/>
    <n v="1982"/>
    <x v="2"/>
    <s v="December 8, 1982 (United States)"/>
    <x v="15"/>
    <n v="6.9"/>
    <n v="73000"/>
    <s v="Walter Hill"/>
    <s v="Roger Spottiswoode"/>
    <s v="Nick Nolte"/>
    <s v="United States"/>
    <n v="12000000"/>
    <n v="78868508"/>
    <n v="96.5"/>
    <n v="249028335.62279791"/>
    <s v="Paramount Pictures"/>
    <n v="96"/>
  </r>
  <r>
    <x v="216"/>
    <x v="1"/>
    <s v="PG"/>
    <x v="2"/>
    <n v="1982"/>
    <x v="2"/>
    <s v="June 4, 1982 (United States)"/>
    <x v="3"/>
    <n v="7.7"/>
    <n v="115000"/>
    <s v="Nicholas Meyer"/>
    <s v="Gene Roddenberry"/>
    <s v="William Shatner"/>
    <s v="United States"/>
    <n v="11200000"/>
    <n v="78912963"/>
    <n v="96.5"/>
    <n v="249168702.86113986"/>
    <s v="Paramount Pictures"/>
    <n v="113"/>
  </r>
  <r>
    <x v="217"/>
    <x v="0"/>
    <s v="R"/>
    <x v="1"/>
    <n v="1982"/>
    <x v="2"/>
    <s v="May 7, 1982 (United States)"/>
    <x v="38"/>
    <n v="4.9000000000000004"/>
    <n v="2500"/>
    <s v="Stuart Gillard"/>
    <s v="Stuart Gillard"/>
    <s v="Willie Aames"/>
    <s v="Canada"/>
    <m/>
    <n v="5588800"/>
    <n v="96.5"/>
    <n v="17646708.393782381"/>
    <s v="Embassy Pictures"/>
    <n v="100"/>
  </r>
  <r>
    <x v="218"/>
    <x v="0"/>
    <s v="R"/>
    <x v="3"/>
    <n v="1982"/>
    <x v="2"/>
    <s v="July 30, 1982 (United States)"/>
    <x v="21"/>
    <n v="6.3"/>
    <n v="8100"/>
    <s v="Boaz Davidson"/>
    <s v="Boaz Davidson"/>
    <s v="Lawrence Monoson"/>
    <s v="United States"/>
    <m/>
    <n v="5829781"/>
    <n v="96.5"/>
    <n v="18407609.022797927"/>
    <s v="Cannon Group"/>
    <n v="92"/>
  </r>
  <r>
    <x v="219"/>
    <x v="0"/>
    <s v="R"/>
    <x v="0"/>
    <n v="1982"/>
    <x v="2"/>
    <s v="March 4, 1983 (United States)"/>
    <x v="37"/>
    <n v="7.6"/>
    <n v="44000"/>
    <s v="Alan J. Pakula"/>
    <s v="William Styron"/>
    <s v="Meryl Streep"/>
    <s v="United Kingdom"/>
    <n v="12000000"/>
    <n v="30036000"/>
    <n v="96.5"/>
    <n v="94839059.06735751"/>
    <s v="Incorporated Television Company (ITC)"/>
    <n v="150"/>
  </r>
  <r>
    <x v="220"/>
    <x v="1"/>
    <s v="PG"/>
    <x v="5"/>
    <n v="1982"/>
    <x v="2"/>
    <s v="February 25, 1983 (United States)"/>
    <x v="45"/>
    <n v="8"/>
    <n v="220000"/>
    <s v="Richard Attenborough"/>
    <s v="John Briley"/>
    <s v="Ben Kingsley"/>
    <s v="United Kingdom"/>
    <n v="22000000"/>
    <n v="52767889"/>
    <n v="96.5"/>
    <n v="166615293.03937823"/>
    <s v="International Film Investors"/>
    <n v="191"/>
  </r>
  <r>
    <x v="221"/>
    <x v="1"/>
    <s v="PG"/>
    <x v="3"/>
    <n v="1982"/>
    <x v="2"/>
    <s v="December 17, 1982 (United States)"/>
    <x v="34"/>
    <n v="7.4"/>
    <n v="100000"/>
    <s v="Sydney Pollack"/>
    <s v="Don McGuire"/>
    <s v="Dustin Hoffman"/>
    <s v="United States"/>
    <n v="21000000"/>
    <n v="177200000"/>
    <n v="96.5"/>
    <n v="559511295.33678758"/>
    <s v="Columbia Pictures"/>
    <n v="116"/>
  </r>
  <r>
    <x v="222"/>
    <x v="1"/>
    <s v="PG"/>
    <x v="2"/>
    <n v="1982"/>
    <x v="2"/>
    <s v="July 9, 1982 (United States)"/>
    <x v="8"/>
    <n v="6.8"/>
    <n v="115000"/>
    <s v="Steven Lisberger"/>
    <s v="Steven Lisberger"/>
    <s v="Jeff Bridges"/>
    <s v="United States"/>
    <n v="17000000"/>
    <n v="33000525"/>
    <n v="96.5"/>
    <n v="104199585.15544041"/>
    <s v="Walt Disney Productions"/>
    <n v="96"/>
  </r>
  <r>
    <x v="223"/>
    <x v="2"/>
    <s v="G"/>
    <x v="10"/>
    <n v="1982"/>
    <x v="2"/>
    <s v="July 16, 1982 (United States)"/>
    <x v="37"/>
    <n v="7.6"/>
    <n v="37000"/>
    <s v="Don Bluth"/>
    <s v="Robert C. O'Brien"/>
    <s v="Elizabeth Hartman"/>
    <s v="United States"/>
    <n v="7000000"/>
    <n v="14665733"/>
    <n v="96.5"/>
    <n v="46307241.918134712"/>
    <s v="Aurora"/>
    <n v="82"/>
  </r>
  <r>
    <x v="224"/>
    <x v="1"/>
    <s v="PG"/>
    <x v="3"/>
    <n v="1982"/>
    <x v="2"/>
    <s v="February 18, 1983 (Brazil)"/>
    <x v="40"/>
    <n v="7.8"/>
    <n v="94000"/>
    <s v="Martin Scorsese"/>
    <s v="Paul D. Zimmerman"/>
    <s v="Robert De Niro"/>
    <s v="United States"/>
    <n v="20000000"/>
    <n v="2536242"/>
    <n v="96.5"/>
    <n v="8008216.9678756474"/>
    <s v="Embassy International Pictures"/>
    <n v="109"/>
  </r>
  <r>
    <x v="225"/>
    <x v="1"/>
    <s v="PG"/>
    <x v="0"/>
    <n v="1982"/>
    <x v="2"/>
    <s v="May 28, 1982 (United States)"/>
    <x v="8"/>
    <n v="6.8"/>
    <n v="179000"/>
    <s v="Sylvester Stallone"/>
    <s v="Sylvester Stallone"/>
    <s v="Sylvester Stallone"/>
    <s v="United States"/>
    <n v="17000000"/>
    <n v="125052686"/>
    <n v="96.5"/>
    <n v="394855475.89844555"/>
    <s v="Chartoff-Winkler Productions"/>
    <n v="99"/>
  </r>
  <r>
    <x v="226"/>
    <x v="1"/>
    <s v="PG"/>
    <x v="2"/>
    <n v="1982"/>
    <x v="2"/>
    <s v="August 20, 1982 (United States)"/>
    <x v="19"/>
    <n v="6.2"/>
    <n v="22000"/>
    <s v="Don Coscarelli"/>
    <s v="Don Coscarelli"/>
    <s v="Marc Singer"/>
    <s v="United States"/>
    <n v="8000000"/>
    <n v="14056528"/>
    <n v="96.5"/>
    <n v="44383669.239378236"/>
    <s v="Leisure Investment Company"/>
    <n v="118"/>
  </r>
  <r>
    <x v="227"/>
    <x v="0"/>
    <s v="R"/>
    <x v="3"/>
    <n v="1982"/>
    <x v="2"/>
    <s v="November 12, 1982 (United States)"/>
    <x v="15"/>
    <n v="6.9"/>
    <n v="44000"/>
    <s v="George A. Romero"/>
    <s v="Stephen King"/>
    <s v="Hal Holbrook"/>
    <s v="United States"/>
    <n v="8000000"/>
    <n v="21028755"/>
    <n v="96.5"/>
    <n v="66398566.305699475"/>
    <s v="United Film Distribution Company (UFDC)"/>
    <n v="120"/>
  </r>
  <r>
    <x v="228"/>
    <x v="1"/>
    <s v="PG"/>
    <x v="1"/>
    <n v="1982"/>
    <x v="2"/>
    <s v="November 5, 1982 (United States)"/>
    <x v="4"/>
    <n v="7.3"/>
    <n v="8200"/>
    <s v="George Miller"/>
    <s v="A.B. 'Banjo' Paterson"/>
    <s v="Kirk Douglas"/>
    <s v="Australia"/>
    <n v="3500000"/>
    <n v="20659423"/>
    <n v="96.5"/>
    <n v="65232395.731606215"/>
    <s v="Cambridge Productions"/>
    <n v="102"/>
  </r>
  <r>
    <x v="229"/>
    <x v="0"/>
    <s v="R"/>
    <x v="0"/>
    <n v="1982"/>
    <x v="2"/>
    <s v="September 17, 1982 (United States)"/>
    <x v="45"/>
    <n v="8"/>
    <n v="78000"/>
    <s v="Alan Parker"/>
    <s v="Roger Waters"/>
    <s v="Bob Geldof"/>
    <s v="United Kingdom"/>
    <n v="12000000"/>
    <n v="22265763"/>
    <n v="96.5"/>
    <n v="70304435.089119166"/>
    <s v="Goldcrest Films International"/>
    <n v="95"/>
  </r>
  <r>
    <x v="230"/>
    <x v="0"/>
    <s v="R"/>
    <x v="7"/>
    <n v="1982"/>
    <x v="2"/>
    <s v="April 2, 1982 (United States)"/>
    <x v="19"/>
    <n v="6.2"/>
    <n v="20000"/>
    <s v="Paul Schrader"/>
    <s v="DeWitt Bodeen"/>
    <s v="Nastassja Kinski"/>
    <s v="United States"/>
    <n v="18000000"/>
    <n v="7000000"/>
    <n v="96.5"/>
    <n v="22102590.673575129"/>
    <s v="RKO Pictures"/>
    <n v="118"/>
  </r>
  <r>
    <x v="231"/>
    <x v="0"/>
    <s v="R"/>
    <x v="0"/>
    <n v="1982"/>
    <x v="2"/>
    <s v="December 17, 1982 (Sweden)"/>
    <x v="31"/>
    <n v="8.1"/>
    <n v="59000"/>
    <s v="Ingmar Bergman"/>
    <s v="Ingmar Bergman"/>
    <s v="Bertil Guve"/>
    <s v="Sweden"/>
    <n v="6000000"/>
    <n v="6795771"/>
    <n v="96.5"/>
    <n v="21457734.960621759"/>
    <s v="Cinematograph AB"/>
    <n v="188"/>
  </r>
  <r>
    <x v="232"/>
    <x v="0"/>
    <s v="R"/>
    <x v="4"/>
    <n v="1982"/>
    <x v="2"/>
    <s v="August 13, 1982 (United States)"/>
    <x v="46"/>
    <n v="5.7"/>
    <n v="49000"/>
    <s v="Steve Miner"/>
    <s v="Martin Kitrosser"/>
    <s v="Dana Kimmell"/>
    <s v="United States"/>
    <n v="2300000"/>
    <n v="36690067"/>
    <n v="96.5"/>
    <n v="115849361.81243522"/>
    <s v="Paramount Pictures"/>
    <n v="95"/>
  </r>
  <r>
    <x v="233"/>
    <x v="1"/>
    <s v="PG"/>
    <x v="2"/>
    <n v="1982"/>
    <x v="2"/>
    <s v="June 18, 1982 (United States)"/>
    <x v="22"/>
    <n v="6"/>
    <n v="26000"/>
    <s v="Clint Eastwood"/>
    <s v="Alex Lasker"/>
    <s v="Clint Eastwood"/>
    <s v="United States"/>
    <n v="18000000"/>
    <n v="46708276"/>
    <n v="96.5"/>
    <n v="147481986.49948186"/>
    <s v="Major Studio Partners"/>
    <n v="136"/>
  </r>
  <r>
    <x v="234"/>
    <x v="0"/>
    <s v="R"/>
    <x v="4"/>
    <n v="1982"/>
    <x v="2"/>
    <s v="October 22, 1982 (United States)"/>
    <x v="18"/>
    <n v="5"/>
    <n v="45000"/>
    <s v="Tommy Lee Wallace"/>
    <s v="Tommy Lee Wallace"/>
    <s v="Tom Atkins"/>
    <s v="United States"/>
    <n v="2500000"/>
    <n v="14400000"/>
    <n v="96.5"/>
    <n v="45468186.528497405"/>
    <s v="Dino De Laurentiis Company"/>
    <n v="98"/>
  </r>
  <r>
    <x v="235"/>
    <x v="1"/>
    <s v="PG"/>
    <x v="1"/>
    <n v="1982"/>
    <x v="2"/>
    <s v="December 17, 1982 (United States)"/>
    <x v="13"/>
    <n v="7.2"/>
    <n v="63000"/>
    <s v="Jim Henson"/>
    <s v="David Odell"/>
    <s v="Jim Henson"/>
    <s v="United Kingdom"/>
    <n v="15000000"/>
    <n v="41630431"/>
    <n v="96.5"/>
    <n v="131448625.13678755"/>
    <s v="Incorporated Television Company (ITC)"/>
    <n v="93"/>
  </r>
  <r>
    <x v="236"/>
    <x v="0"/>
    <s v="R"/>
    <x v="0"/>
    <n v="1982"/>
    <x v="2"/>
    <s v="December 17, 1982 (United States)"/>
    <x v="3"/>
    <n v="7.7"/>
    <n v="37000"/>
    <s v="Sidney Lumet"/>
    <s v="Barry Reed"/>
    <s v="Paul Newman"/>
    <s v="United States"/>
    <n v="16000000"/>
    <n v="53993738"/>
    <n v="96.5"/>
    <n v="170485927.13575128"/>
    <s v="Twentieth Century Fox"/>
    <n v="129"/>
  </r>
  <r>
    <x v="237"/>
    <x v="4"/>
    <s v="Not Rated"/>
    <x v="4"/>
    <n v="1982"/>
    <x v="2"/>
    <s v="September 23, 1983 (United States)"/>
    <x v="10"/>
    <n v="6.1"/>
    <n v="9300"/>
    <s v="Juan Piquer SimÃ³n"/>
    <s v="Dick Randall"/>
    <s v="Christopher George"/>
    <s v="Spain"/>
    <n v="300000"/>
    <n v="2032311"/>
    <n v="96.5"/>
    <n v="6417048.3077720199"/>
    <s v="Almena Films"/>
    <n v="85"/>
  </r>
  <r>
    <x v="238"/>
    <x v="0"/>
    <s v="R"/>
    <x v="3"/>
    <n v="1982"/>
    <x v="2"/>
    <s v="September 3, 1982 (United States)"/>
    <x v="38"/>
    <n v="4.9000000000000004"/>
    <n v="6500"/>
    <s v="Robert J. Rosenthal"/>
    <s v="Bruce Rubin"/>
    <s v="Scott Baio"/>
    <s v="United States"/>
    <m/>
    <n v="16897768"/>
    <n v="96.5"/>
    <n v="53354921.34300518"/>
    <s v="Embassy Pictures"/>
    <n v="98"/>
  </r>
  <r>
    <x v="239"/>
    <x v="1"/>
    <s v="PG"/>
    <x v="3"/>
    <n v="1982"/>
    <x v="2"/>
    <s v="July 16, 1982 (United States)"/>
    <x v="23"/>
    <n v="5.9"/>
    <n v="2800"/>
    <s v="Daniel Petrie"/>
    <s v="Mike Marvin"/>
    <s v="Kenny Rogers"/>
    <s v="United States"/>
    <m/>
    <n v="20225989"/>
    <n v="96.5"/>
    <n v="63863822.262176163"/>
    <s v="Twentieth Century Fox"/>
    <n v="108"/>
  </r>
  <r>
    <x v="240"/>
    <x v="0"/>
    <s v="R"/>
    <x v="3"/>
    <n v="1982"/>
    <x v="2"/>
    <s v="July 23, 1982 (United States)"/>
    <x v="13"/>
    <n v="7.2"/>
    <n v="25000"/>
    <s v="George Roy Hill"/>
    <s v="John Irving"/>
    <s v="Robin Williams"/>
    <s v="United States"/>
    <n v="17000000"/>
    <n v="29712172"/>
    <n v="96.5"/>
    <n v="93816567.962694287"/>
    <s v="Pan Arts"/>
    <n v="136"/>
  </r>
  <r>
    <x v="241"/>
    <x v="0"/>
    <s v="R"/>
    <x v="3"/>
    <n v="1982"/>
    <x v="2"/>
    <s v="May 21, 1982 (United States)"/>
    <x v="12"/>
    <n v="7.1"/>
    <n v="19000"/>
    <s v="Barry Levinson"/>
    <s v="Barry Levinson"/>
    <s v="Steve Guttenberg"/>
    <s v="United States"/>
    <n v="5000000"/>
    <n v="14099953"/>
    <n v="96.5"/>
    <n v="44520784.239378236"/>
    <s v="Metro-Goldwyn-Mayer (MGM)"/>
    <n v="110"/>
  </r>
  <r>
    <x v="242"/>
    <x v="0"/>
    <s v="R"/>
    <x v="3"/>
    <n v="1982"/>
    <x v="2"/>
    <s v="July 23, 1982 (United States)"/>
    <x v="22"/>
    <n v="6"/>
    <n v="10000"/>
    <s v="Colin Higgins"/>
    <s v="Larry L. King"/>
    <s v="Burt Reynolds"/>
    <s v="United States"/>
    <n v="35000000"/>
    <n v="69701637"/>
    <n v="96.5"/>
    <n v="220083821.69844559"/>
    <s v="Universal Pictures"/>
    <n v="114"/>
  </r>
  <r>
    <x v="243"/>
    <x v="1"/>
    <s v="PG"/>
    <x v="0"/>
    <n v="1982"/>
    <x v="2"/>
    <s v="February 18, 1983 (United States)"/>
    <x v="12"/>
    <n v="7.1"/>
    <n v="20000"/>
    <s v="Peter Weir"/>
    <s v="David Williamson"/>
    <s v="Mel Gibson"/>
    <s v="Australia"/>
    <n v="13000000"/>
    <n v="10278575"/>
    <n v="96.5"/>
    <n v="32454733.70466321"/>
    <s v="Metro-Goldwyn-Mayer (MGM)"/>
    <n v="115"/>
  </r>
  <r>
    <x v="244"/>
    <x v="0"/>
    <s v="R"/>
    <x v="3"/>
    <n v="1982"/>
    <x v="2"/>
    <s v="July 30, 1982 (United States)"/>
    <x v="14"/>
    <n v="6.6"/>
    <n v="15000"/>
    <s v="Ron Howard"/>
    <s v="Lowell Ganz"/>
    <s v="Henry Winkler"/>
    <s v="United States"/>
    <m/>
    <n v="21095638"/>
    <n v="96.5"/>
    <n v="66609750.244559579"/>
    <s v="Major Studio Partners"/>
    <n v="106"/>
  </r>
  <r>
    <x v="245"/>
    <x v="0"/>
    <s v="R"/>
    <x v="3"/>
    <n v="1982"/>
    <x v="2"/>
    <s v="July 16, 1982 (United States)"/>
    <x v="46"/>
    <n v="5.7"/>
    <n v="3900"/>
    <s v="Randal Kleiser"/>
    <s v="Randal Kleiser"/>
    <s v="Peter Gallagher"/>
    <s v="United States"/>
    <m/>
    <n v="4968000"/>
    <n v="96.5"/>
    <n v="15686524.352331605"/>
    <s v="Filmways Pictures"/>
    <n v="98"/>
  </r>
  <r>
    <x v="246"/>
    <x v="1"/>
    <s v="PG"/>
    <x v="3"/>
    <n v="1982"/>
    <x v="2"/>
    <s v="March 19, 1982 (United States)"/>
    <x v="37"/>
    <n v="7.6"/>
    <n v="20000"/>
    <s v="Blake Edwards"/>
    <s v="Blake Edwards"/>
    <s v="Julie Andrews"/>
    <s v="United Kingdom"/>
    <m/>
    <n v="28229046"/>
    <n v="96.5"/>
    <n v="89133578.406217605"/>
    <s v="Metro-Goldwyn-Mayer (MGM)"/>
    <n v="134"/>
  </r>
  <r>
    <x v="247"/>
    <x v="2"/>
    <s v="G"/>
    <x v="10"/>
    <n v="1982"/>
    <x v="2"/>
    <s v="November 19, 1982 (United States)"/>
    <x v="34"/>
    <n v="7.4"/>
    <n v="25000"/>
    <s v="Jules Bass"/>
    <s v="Peter S. Beagle"/>
    <s v="Jeff Bridges"/>
    <s v="United Kingdom"/>
    <n v="3500000"/>
    <n v="6455330"/>
    <n v="96.5"/>
    <n v="20382788.093264248"/>
    <s v="Rankin/Bass Productions"/>
    <n v="92"/>
  </r>
  <r>
    <x v="248"/>
    <x v="0"/>
    <s v="R"/>
    <x v="0"/>
    <n v="1982"/>
    <x v="2"/>
    <s v="February 4, 1983 (United States)"/>
    <x v="17"/>
    <n v="6.7"/>
    <n v="15000"/>
    <s v="Sidney J. Furie"/>
    <s v="Frank De Felitta"/>
    <s v="Barbara Hershey"/>
    <s v="United States"/>
    <n v="9000000"/>
    <n v="13277558"/>
    <n v="96.5"/>
    <n v="41924061.374093264"/>
    <s v="American Cinema Productions"/>
    <n v="125"/>
  </r>
  <r>
    <x v="249"/>
    <x v="1"/>
    <s v="PG"/>
    <x v="3"/>
    <n v="1982"/>
    <x v="2"/>
    <s v="December 10, 1982 (United States)"/>
    <x v="19"/>
    <n v="6.2"/>
    <n v="50000"/>
    <s v="Ken Finkleman"/>
    <s v="Ken Finkleman"/>
    <s v="Robert Hays"/>
    <s v="United States"/>
    <n v="15000000"/>
    <n v="27150534"/>
    <n v="96.5"/>
    <n v="85728162.795854911"/>
    <s v="Paramount Pictures"/>
    <n v="85"/>
  </r>
  <r>
    <x v="250"/>
    <x v="1"/>
    <s v="PG"/>
    <x v="3"/>
    <n v="1982"/>
    <x v="2"/>
    <s v="December 10, 1982 (United States)"/>
    <x v="1"/>
    <n v="5.8"/>
    <n v="11000"/>
    <s v="Richard Donner"/>
    <s v="Francis Veber"/>
    <s v="Richard Pryor"/>
    <s v="United States"/>
    <n v="17000000"/>
    <n v="47118057"/>
    <n v="96.5"/>
    <n v="148775875.3150259"/>
    <s v="Columbia Pictures"/>
    <n v="102"/>
  </r>
  <r>
    <x v="251"/>
    <x v="0"/>
    <s v="R"/>
    <x v="4"/>
    <n v="1982"/>
    <x v="2"/>
    <s v="July 28, 1983 (South Korea)"/>
    <x v="22"/>
    <n v="6"/>
    <n v="7800"/>
    <s v="Mark Rosman"/>
    <s v="Mark Rosman"/>
    <s v="Kate McNeil"/>
    <s v="United States"/>
    <n v="425000"/>
    <n v="10604986"/>
    <n v="96.5"/>
    <n v="33485380.665284973"/>
    <s v="VAE Productions"/>
    <n v="91"/>
  </r>
  <r>
    <x v="252"/>
    <x v="1"/>
    <s v="PG"/>
    <x v="6"/>
    <n v="1982"/>
    <x v="2"/>
    <s v="March 5, 1982 (United States)"/>
    <x v="12"/>
    <n v="7.1"/>
    <n v="15000"/>
    <s v="Guy Hamilton"/>
    <s v="Anthony Shaffer"/>
    <s v="Peter Ustinov"/>
    <s v="United Kingdom"/>
    <n v="10000000"/>
    <n v="6110670"/>
    <n v="96.5"/>
    <n v="19294519.678756475"/>
    <s v="EMI Films"/>
    <n v="117"/>
  </r>
  <r>
    <x v="253"/>
    <x v="0"/>
    <s v="R"/>
    <x v="2"/>
    <n v="1982"/>
    <x v="2"/>
    <s v="April 30, 1982 (United States)"/>
    <x v="41"/>
    <n v="5.6"/>
    <n v="5700"/>
    <s v="Albert Pyun"/>
    <s v="Tom Karnowski"/>
    <s v="Lee Horsley"/>
    <s v="United States"/>
    <m/>
    <n v="39103425"/>
    <n v="96.5"/>
    <n v="123469570.95854922"/>
    <s v="Sorcerer Productions"/>
    <n v="99"/>
  </r>
  <r>
    <x v="254"/>
    <x v="0"/>
    <s v="R"/>
    <x v="2"/>
    <n v="1982"/>
    <x v="2"/>
    <s v="February 19, 1982 (United States)"/>
    <x v="22"/>
    <n v="6"/>
    <n v="15000"/>
    <s v="Michael Winner"/>
    <s v="David Engelbach"/>
    <s v="Charles Bronson"/>
    <s v="United States"/>
    <n v="2000000"/>
    <n v="16100000"/>
    <n v="96.5"/>
    <n v="50835958.549222797"/>
    <s v="Golan-Globus Productions"/>
    <n v="89"/>
  </r>
  <r>
    <x v="255"/>
    <x v="0"/>
    <s v="R"/>
    <x v="2"/>
    <n v="1982"/>
    <x v="2"/>
    <s v="April 2, 1982 (United States)"/>
    <x v="30"/>
    <n v="5.5"/>
    <n v="5300"/>
    <s v="Michael Miller"/>
    <s v="Joseph Fraley"/>
    <s v="Chuck Norris"/>
    <s v="United States"/>
    <n v="4500000"/>
    <n v="10490791"/>
    <n v="96.5"/>
    <n v="33124808.473575126"/>
    <s v="Columbia Pictures"/>
    <n v="103"/>
  </r>
  <r>
    <x v="256"/>
    <x v="1"/>
    <s v="PG"/>
    <x v="2"/>
    <n v="1982"/>
    <x v="2"/>
    <s v="June 25, 1982 (United States)"/>
    <x v="47"/>
    <n v="3.7"/>
    <n v="3400"/>
    <s v="Hal Needham"/>
    <s v="Bob Kachler"/>
    <s v="Barry Bostwick"/>
    <s v="Hong Kong"/>
    <n v="20000000"/>
    <n v="5675599"/>
    <n v="96.5"/>
    <n v="17920777.360621762"/>
    <s v="Golden Harvest Company"/>
    <n v="99"/>
  </r>
  <r>
    <x v="257"/>
    <x v="0"/>
    <s v="R"/>
    <x v="0"/>
    <n v="1982"/>
    <x v="2"/>
    <s v="June 26, 1982 (Japan)"/>
    <x v="21"/>
    <n v="6.3"/>
    <n v="2600"/>
    <s v="Robert Towne"/>
    <s v="Robert Towne"/>
    <s v="Mariel Hemingway"/>
    <s v="United States"/>
    <n v="16000000"/>
    <n v="5672311"/>
    <n v="96.5"/>
    <n v="17910395.458031088"/>
    <s v="The Geffen Company"/>
    <n v="128"/>
  </r>
  <r>
    <x v="258"/>
    <x v="1"/>
    <s v="PG"/>
    <x v="3"/>
    <n v="1982"/>
    <x v="2"/>
    <s v="May 21, 1982 (United States)"/>
    <x v="15"/>
    <n v="6.9"/>
    <n v="21000"/>
    <s v="Carl Reiner"/>
    <s v="Carl Reiner"/>
    <s v="Steve Martin"/>
    <s v="United States"/>
    <n v="9000000"/>
    <n v="18196170"/>
    <n v="96.5"/>
    <n v="57454642.476683937"/>
    <s v="Aspen Film Society"/>
    <n v="88"/>
  </r>
  <r>
    <x v="259"/>
    <x v="0"/>
    <s v="R"/>
    <x v="4"/>
    <n v="1982"/>
    <x v="2"/>
    <s v="September 24, 1982 (United States)"/>
    <x v="30"/>
    <n v="5.5"/>
    <n v="11000"/>
    <s v="Damiano Damiani"/>
    <s v="Tommy Lee Wallace"/>
    <s v="James Olson"/>
    <s v="Mexico"/>
    <n v="5000000"/>
    <n v="12534817"/>
    <n v="96.5"/>
    <n v="39578847.045595855"/>
    <s v="Dino De Laurentiis Company"/>
    <n v="104"/>
  </r>
  <r>
    <x v="260"/>
    <x v="1"/>
    <s v="PG"/>
    <x v="5"/>
    <n v="1982"/>
    <x v="2"/>
    <s v="March 12, 1982 (United States)"/>
    <x v="3"/>
    <n v="7.7"/>
    <n v="19000"/>
    <s v="Costa-Gavras"/>
    <s v="Costa-Gavras"/>
    <s v="Jack Lemmon"/>
    <s v="United States"/>
    <n v="9500000"/>
    <n v="14000000"/>
    <n v="96.5"/>
    <n v="44205181.347150259"/>
    <s v="PolyGram Filmed Entertainment"/>
    <n v="122"/>
  </r>
  <r>
    <x v="261"/>
    <x v="0"/>
    <s v="R"/>
    <x v="5"/>
    <n v="1982"/>
    <x v="2"/>
    <s v="March 11, 1983 (Australia)"/>
    <x v="4"/>
    <n v="7.3"/>
    <n v="7300"/>
    <s v="Graeme Clifford"/>
    <s v="Eric Bergren"/>
    <s v="Jessica Lange"/>
    <s v="United States"/>
    <m/>
    <m/>
    <n v="96.5"/>
    <n v="0"/>
    <s v="Brooksfilms"/>
    <n v="140"/>
  </r>
  <r>
    <x v="262"/>
    <x v="0"/>
    <s v="R"/>
    <x v="14"/>
    <n v="1982"/>
    <x v="2"/>
    <s v="January 29, 1982 (United States)"/>
    <x v="38"/>
    <n v="4.9000000000000004"/>
    <n v="1100"/>
    <s v="David Schmoeller"/>
    <s v="David Schmoeller"/>
    <s v="Morgan Fairchild"/>
    <s v="United States"/>
    <m/>
    <n v="11378339"/>
    <n v="96.5"/>
    <n v="35927252.780310877"/>
    <s v="The Romantic Venture"/>
    <n v="104"/>
  </r>
  <r>
    <x v="263"/>
    <x v="1"/>
    <s v="PG"/>
    <x v="3"/>
    <n v="1982"/>
    <x v="2"/>
    <s v="February 12, 1982 (United States)"/>
    <x v="17"/>
    <n v="6.7"/>
    <n v="3500"/>
    <s v="David S. Ward"/>
    <s v="John Steinbeck"/>
    <s v="Nick Nolte"/>
    <s v="United States"/>
    <n v="11300000"/>
    <n v="5301539"/>
    <n v="96.5"/>
    <n v="16739678.065284973"/>
    <s v="Chai Productions"/>
    <n v="120"/>
  </r>
  <r>
    <x v="264"/>
    <x v="1"/>
    <s v="PG"/>
    <x v="3"/>
    <n v="1982"/>
    <x v="2"/>
    <s v="March 19, 1982 (United States)"/>
    <x v="9"/>
    <n v="7"/>
    <n v="13000"/>
    <s v="Sidney Lumet"/>
    <s v="Ira Levin"/>
    <s v="Michael Caine"/>
    <s v="United States"/>
    <m/>
    <n v="19282134"/>
    <n v="96.5"/>
    <n v="60883587.873575129"/>
    <s v="Warner Bros."/>
    <n v="116"/>
  </r>
  <r>
    <x v="265"/>
    <x v="1"/>
    <s v="PG"/>
    <x v="0"/>
    <n v="1982"/>
    <x v="2"/>
    <s v="July 30, 1982 (United States)"/>
    <x v="16"/>
    <n v="6.5"/>
    <n v="2000"/>
    <s v="Tim Hunter"/>
    <s v="S.E. Hinton"/>
    <s v="Matt Dillon"/>
    <s v="United States"/>
    <m/>
    <n v="7400000"/>
    <n v="96.5"/>
    <n v="23365595.85492228"/>
    <s v="Walt Disney Productions"/>
    <n v="103"/>
  </r>
  <r>
    <x v="266"/>
    <x v="1"/>
    <s v="PG"/>
    <x v="4"/>
    <n v="1982"/>
    <x v="2"/>
    <s v="November 19, 1982 (United States)"/>
    <x v="48"/>
    <n v="3.6"/>
    <n v="1700"/>
    <s v="Tom Kennedy"/>
    <s v="Jason Williams"/>
    <s v="Ben Murphy"/>
    <s v="United States"/>
    <n v="750000"/>
    <m/>
    <n v="96.5"/>
    <n v="0"/>
    <s v="Byzantine Productions"/>
    <n v="83"/>
  </r>
  <r>
    <x v="267"/>
    <x v="0"/>
    <s v="R"/>
    <x v="6"/>
    <n v="1982"/>
    <x v="2"/>
    <s v="April 22, 1982 (West Germany)"/>
    <x v="23"/>
    <n v="5.9"/>
    <n v="1500"/>
    <s v="Richard T. Heffron"/>
    <s v="Mickey Spillane"/>
    <s v="Armand Assante"/>
    <s v="United States"/>
    <m/>
    <n v="1515578"/>
    <n v="96.5"/>
    <n v="4785457.166839378"/>
    <s v="American Cinema Productions"/>
    <n v="111"/>
  </r>
  <r>
    <x v="268"/>
    <x v="1"/>
    <s v="PG"/>
    <x v="3"/>
    <n v="1982"/>
    <x v="2"/>
    <s v="September 24, 1982 (United States)"/>
    <x v="16"/>
    <n v="6.5"/>
    <n v="2200"/>
    <s v="Paul Mazursky"/>
    <s v="Paul Mazursky"/>
    <s v="John Cassavetes"/>
    <s v="United States"/>
    <n v="13000000"/>
    <n v="5005245"/>
    <n v="96.5"/>
    <n v="15804125.922279792"/>
    <s v="Columbia Pictures"/>
    <n v="140"/>
  </r>
  <r>
    <x v="269"/>
    <x v="0"/>
    <s v="R"/>
    <x v="3"/>
    <n v="1982"/>
    <x v="2"/>
    <s v="July 16, 1982 (United States)"/>
    <x v="30"/>
    <n v="5.5"/>
    <n v="3000"/>
    <s v="Garry Marshall"/>
    <s v="Michael Elias"/>
    <s v="Michael McKean"/>
    <s v="United States"/>
    <m/>
    <n v="30688860"/>
    <n v="96.5"/>
    <n v="96900472.974093258"/>
    <s v="ABC Motion Pictures"/>
    <n v="96"/>
  </r>
  <r>
    <x v="270"/>
    <x v="1"/>
    <s v="PG"/>
    <x v="3"/>
    <n v="1982"/>
    <x v="2"/>
    <s v="October 8, 1982 (United States)"/>
    <x v="34"/>
    <n v="7.4"/>
    <n v="9000"/>
    <s v="Richard Benjamin"/>
    <s v="Norman Steinberg"/>
    <s v="Peter O'Toole"/>
    <s v="United States"/>
    <m/>
    <n v="20123620"/>
    <n v="96.5"/>
    <n v="63540590.818652846"/>
    <s v="Metro-Goldwyn-Mayer (MGM)"/>
    <n v="92"/>
  </r>
  <r>
    <x v="271"/>
    <x v="1"/>
    <s v="PG"/>
    <x v="6"/>
    <n v="1982"/>
    <x v="2"/>
    <s v="November 19, 1982 (United States)"/>
    <x v="10"/>
    <n v="6.1"/>
    <n v="4300"/>
    <s v="Robert Benton"/>
    <s v="Robert Benton"/>
    <s v="Roy Scheider"/>
    <s v="United States"/>
    <n v="10000000"/>
    <n v="5979947"/>
    <n v="96.5"/>
    <n v="18881760.112953365"/>
    <s v="United Artists"/>
    <n v="93"/>
  </r>
  <r>
    <x v="272"/>
    <x v="0"/>
    <s v="R"/>
    <x v="4"/>
    <n v="1982"/>
    <x v="2"/>
    <s v="March 12, 1982 (United States)"/>
    <x v="49"/>
    <n v="3.9"/>
    <n v="2300"/>
    <s v="Charles Band"/>
    <s v="Alan J. Adler"/>
    <s v="Robert Glaudini"/>
    <s v="United States"/>
    <n v="800000"/>
    <n v="2270"/>
    <n v="96.5"/>
    <n v="7167.5544041450776"/>
    <s v="Embassy Pictures"/>
    <n v="85"/>
  </r>
  <r>
    <x v="273"/>
    <x v="0"/>
    <s v="R"/>
    <x v="0"/>
    <n v="1982"/>
    <x v="2"/>
    <s v="March 5, 1982 (United States)"/>
    <x v="15"/>
    <n v="6.9"/>
    <n v="2500"/>
    <s v="Arthur Hiller"/>
    <s v="Barry Sandler"/>
    <s v="Michael Ontkean"/>
    <s v="United States"/>
    <m/>
    <n v="11897978"/>
    <n v="96.5"/>
    <n v="37568019.653886005"/>
    <s v="IndieProd Company Productions"/>
    <n v="113"/>
  </r>
  <r>
    <x v="274"/>
    <x v="1"/>
    <s v="PG"/>
    <x v="3"/>
    <n v="1982"/>
    <x v="2"/>
    <s v="December 15, 1982 (United States)"/>
    <x v="14"/>
    <n v="6.6"/>
    <n v="8200"/>
    <s v="Clint Eastwood"/>
    <s v="Clancy Carlile"/>
    <s v="Clint Eastwood"/>
    <s v="United States"/>
    <n v="2000000"/>
    <n v="4484991"/>
    <n v="96.5"/>
    <n v="14161417.178238342"/>
    <s v="The Malpaso Company"/>
    <n v="122"/>
  </r>
  <r>
    <x v="275"/>
    <x v="0"/>
    <s v="R"/>
    <x v="4"/>
    <n v="1982"/>
    <x v="2"/>
    <s v="February 12, 1982 (United States)"/>
    <x v="41"/>
    <n v="5.6"/>
    <n v="3700"/>
    <s v="Philippe Mora"/>
    <s v="Tom Holland"/>
    <s v="Ronny Cox"/>
    <s v="United States"/>
    <m/>
    <n v="7742572"/>
    <n v="96.5"/>
    <n v="24447271.382383417"/>
    <s v="Katzka"/>
    <n v="98"/>
  </r>
  <r>
    <x v="276"/>
    <x v="1"/>
    <s v="PG"/>
    <x v="3"/>
    <n v="1982"/>
    <x v="2"/>
    <s v="April 6, 1983 (France)"/>
    <x v="13"/>
    <n v="7.2"/>
    <n v="4200"/>
    <s v="Robert Altman"/>
    <s v="Ed Graczyk"/>
    <s v="Cher"/>
    <s v="United States"/>
    <n v="850000"/>
    <n v="840958"/>
    <n v="96.5"/>
    <n v="2655335.7782383417"/>
    <s v="Sandcastle 5 Productions"/>
    <n v="109"/>
  </r>
  <r>
    <x v="277"/>
    <x v="0"/>
    <s v="R"/>
    <x v="2"/>
    <n v="1982"/>
    <x v="2"/>
    <s v="September 16, 1983 (United States)"/>
    <x v="5"/>
    <n v="6.4"/>
    <n v="3000"/>
    <s v="Ian Sharp"/>
    <s v="George Markstein"/>
    <s v="Lewis Collins"/>
    <s v="Switzerland"/>
    <n v="6000000"/>
    <n v="2666873"/>
    <n v="96.5"/>
    <n v="8420686.0424870458"/>
    <s v="Richmond Light Horse Productions"/>
    <n v="125"/>
  </r>
  <r>
    <x v="278"/>
    <x v="1"/>
    <s v="PG"/>
    <x v="3"/>
    <n v="1982"/>
    <x v="2"/>
    <s v="December 17, 1982 (United States)"/>
    <x v="18"/>
    <n v="5"/>
    <n v="9800"/>
    <s v="Blake Edwards"/>
    <s v="Blake Edwards"/>
    <s v="Peter Sellers"/>
    <s v="United Kingdom"/>
    <n v="6000000"/>
    <n v="9056073"/>
    <n v="96.5"/>
    <n v="28594667.804145075"/>
    <s v="United Artists"/>
    <n v="96"/>
  </r>
  <r>
    <x v="279"/>
    <x v="0"/>
    <s v="R"/>
    <x v="0"/>
    <n v="1982"/>
    <x v="2"/>
    <s v="October 22, 1982 (United States)"/>
    <x v="22"/>
    <n v="6"/>
    <n v="1800"/>
    <s v="Roger Christian"/>
    <s v="Thomas Baum"/>
    <s v="Kathryn Harrold"/>
    <s v="United Kingdom"/>
    <m/>
    <n v="1054328"/>
    <n v="96.5"/>
    <n v="3329054.3170984453"/>
    <s v="Paramount Pictures"/>
    <n v="91"/>
  </r>
  <r>
    <x v="280"/>
    <x v="0"/>
    <s v="R"/>
    <x v="6"/>
    <n v="1982"/>
    <x v="2"/>
    <s v="February 12, 1982 (United States)"/>
    <x v="5"/>
    <n v="6.4"/>
    <n v="6100"/>
    <s v="Tony Richardson"/>
    <s v="Deric Washburn"/>
    <s v="Jack Nicholson"/>
    <s v="United States"/>
    <n v="22000000"/>
    <n v="6118683"/>
    <n v="96.5"/>
    <n v="19319820.830051813"/>
    <s v="Efer Productions"/>
    <n v="108"/>
  </r>
  <r>
    <x v="281"/>
    <x v="1"/>
    <s v="PG"/>
    <x v="3"/>
    <n v="1982"/>
    <x v="2"/>
    <s v="December 22, 1982 (United States)"/>
    <x v="22"/>
    <n v="6"/>
    <n v="1900"/>
    <s v="Robert Mulligan"/>
    <s v="Bruno Barreto"/>
    <s v="Sally Field"/>
    <s v="United States"/>
    <m/>
    <n v="15782759"/>
    <n v="96.5"/>
    <n v="49834265.982383415"/>
    <s v="Twentieth Century Fox"/>
    <n v="101"/>
  </r>
  <r>
    <x v="282"/>
    <x v="1"/>
    <s v="PG"/>
    <x v="3"/>
    <n v="1982"/>
    <x v="2"/>
    <s v="July 16, 1982 (United States)"/>
    <x v="14"/>
    <n v="6.6"/>
    <n v="19000"/>
    <s v="Woody Allen"/>
    <s v="Woody Allen"/>
    <s v="Woody Allen"/>
    <s v="United States"/>
    <m/>
    <n v="9077269"/>
    <n v="96.5"/>
    <n v="28661594.44870466"/>
    <s v="Jack Rollins &amp; Charles H. Joffe Productions"/>
    <n v="88"/>
  </r>
  <r>
    <x v="283"/>
    <x v="0"/>
    <s v="R"/>
    <x v="2"/>
    <n v="1982"/>
    <x v="2"/>
    <s v="January 22, 1982 (United States)"/>
    <x v="16"/>
    <n v="6.5"/>
    <n v="2000"/>
    <s v="Gary Sherman"/>
    <s v="Sandy Howard"/>
    <s v="Season Hubley"/>
    <s v="United Kingdom"/>
    <m/>
    <n v="13253583"/>
    <n v="96.5"/>
    <n v="41848360.001036264"/>
    <s v="AVCO Embassy Pictures"/>
    <n v="97"/>
  </r>
  <r>
    <x v="284"/>
    <x v="1"/>
    <s v="PG"/>
    <x v="3"/>
    <n v="1982"/>
    <x v="2"/>
    <s v="December 17, 1982 (United States)"/>
    <x v="30"/>
    <n v="5.5"/>
    <n v="2700"/>
    <s v="Norman Jewison"/>
    <s v="Valerie Curtin"/>
    <s v="Burt Reynolds"/>
    <s v="United States"/>
    <n v="15000000"/>
    <n v="36821203"/>
    <n v="96.5"/>
    <n v="116263425.43108808"/>
    <s v="Warner Bros."/>
    <n v="116"/>
  </r>
  <r>
    <x v="285"/>
    <x v="0"/>
    <s v="R"/>
    <x v="0"/>
    <n v="1982"/>
    <x v="2"/>
    <s v="February 19, 1982 (United States)"/>
    <x v="15"/>
    <n v="6.9"/>
    <n v="2500"/>
    <s v="Alan Parker"/>
    <s v="Bo Goldman"/>
    <s v="Albert Finney"/>
    <s v="United States"/>
    <n v="12000000"/>
    <n v="9217530"/>
    <n v="96.5"/>
    <n v="29104470.373056993"/>
    <s v="Metro-Goldwyn-Mayer (MGM)"/>
    <n v="124"/>
  </r>
  <r>
    <x v="286"/>
    <x v="0"/>
    <s v="R"/>
    <x v="3"/>
    <n v="1982"/>
    <x v="2"/>
    <s v="June 30, 1983 (Australia)"/>
    <x v="27"/>
    <n v="5.0999999999999996"/>
    <n v="684"/>
    <s v="Hal Ashby"/>
    <s v="Al Schwartz"/>
    <s v="Jon Voight"/>
    <s v="United States"/>
    <n v="17000000"/>
    <n v="946461"/>
    <n v="96.5"/>
    <n v="2988462.8673575129"/>
    <s v="Lorimar Productions"/>
    <n v="105"/>
  </r>
  <r>
    <x v="287"/>
    <x v="1"/>
    <s v="PG"/>
    <x v="13"/>
    <n v="1982"/>
    <x v="2"/>
    <s v="February 19, 1982 (United States)"/>
    <x v="5"/>
    <n v="6.4"/>
    <n v="1500"/>
    <s v="Fred Schepisi"/>
    <s v="William D. Wittliff"/>
    <s v="Willie Nelson"/>
    <s v="United States"/>
    <n v="11000000"/>
    <n v="1736123"/>
    <n v="96.5"/>
    <n v="5481830.8611398963"/>
    <s v="Incorporated Television Company (ITC)"/>
    <n v="90"/>
  </r>
  <r>
    <x v="288"/>
    <x v="0"/>
    <s v="R"/>
    <x v="4"/>
    <n v="1982"/>
    <x v="2"/>
    <s v="May 28, 1982 (United States)"/>
    <x v="46"/>
    <n v="5.7"/>
    <n v="3800"/>
    <s v="Jean-Claude Lord"/>
    <s v="Brian Taggert"/>
    <s v="Michael Ironside"/>
    <s v="Canada"/>
    <m/>
    <n v="13258670"/>
    <n v="96.5"/>
    <n v="41864422.269430049"/>
    <s v="Canadian Film Development Corporation (CFDC)"/>
    <n v="103"/>
  </r>
  <r>
    <x v="289"/>
    <x v="0"/>
    <s v="R"/>
    <x v="3"/>
    <n v="1982"/>
    <x v="2"/>
    <s v="April 2, 1982 (United States)"/>
    <x v="38"/>
    <n v="4.9000000000000004"/>
    <n v="501"/>
    <s v="Bruce Paltrow"/>
    <s v="Robert De Laurentiis"/>
    <s v="Tim Matheson"/>
    <s v="United States"/>
    <m/>
    <n v="2370376"/>
    <n v="96.5"/>
    <n v="7484492.9243523311"/>
    <s v="Company Four"/>
    <n v="95"/>
  </r>
  <r>
    <x v="290"/>
    <x v="0"/>
    <s v="R"/>
    <x v="3"/>
    <n v="1982"/>
    <x v="2"/>
    <s v="October 29, 1982 (United States)"/>
    <x v="32"/>
    <n v="4.7"/>
    <n v="2000"/>
    <s v="Michael Miller"/>
    <s v="John Hughes"/>
    <s v="Gerrit Graham"/>
    <s v="United States"/>
    <m/>
    <n v="10054150"/>
    <n v="96.5"/>
    <n v="31746108.860103626"/>
    <s v="ABC Motion Pictures"/>
    <n v="84"/>
  </r>
  <r>
    <x v="291"/>
    <x v="1"/>
    <s v="PG"/>
    <x v="2"/>
    <n v="1982"/>
    <x v="2"/>
    <s v="June 4, 1982 (United States)"/>
    <x v="41"/>
    <n v="5.6"/>
    <n v="2400"/>
    <s v="Sidney Poitier"/>
    <s v="Henry Rosenbaum"/>
    <s v="Gene Wilder"/>
    <s v="United States"/>
    <m/>
    <n v="9823934"/>
    <n v="96.5"/>
    <n v="31019198.858031087"/>
    <s v="Columbia Pictures"/>
    <n v="110"/>
  </r>
  <r>
    <x v="292"/>
    <x v="1"/>
    <s v="PG"/>
    <x v="3"/>
    <n v="1982"/>
    <x v="2"/>
    <s v="June 18, 1982 (United States)"/>
    <x v="19"/>
    <n v="6.2"/>
    <n v="5100"/>
    <s v="Arthur Hiller"/>
    <s v="Israel Horovitz"/>
    <s v="Al Pacino"/>
    <s v="United States"/>
    <m/>
    <n v="13111101"/>
    <n v="96.5"/>
    <n v="41398471.240414508"/>
    <s v="Twentieth Century Fox"/>
    <n v="110"/>
  </r>
  <r>
    <x v="293"/>
    <x v="0"/>
    <s v="R"/>
    <x v="0"/>
    <n v="1982"/>
    <x v="2"/>
    <s v="October 3, 1982 (United States)"/>
    <x v="16"/>
    <n v="6.5"/>
    <n v="768"/>
    <s v="Ted Kotcheff"/>
    <s v="Scott Spencer"/>
    <s v="Michael O'Keefe"/>
    <s v="Canada"/>
    <m/>
    <n v="263635"/>
    <n v="96.5"/>
    <n v="832430.92746113986"/>
    <s v="PolyGram Filmed Entertainment"/>
    <n v="110"/>
  </r>
  <r>
    <x v="294"/>
    <x v="0"/>
    <s v="R"/>
    <x v="2"/>
    <n v="1982"/>
    <x v="2"/>
    <s v="July 23, 1982 (United States)"/>
    <x v="21"/>
    <n v="6.3"/>
    <n v="2000"/>
    <s v="John Frankenheimer"/>
    <s v="Richard Maxwell"/>
    <s v="Scott Glenn"/>
    <s v="United States"/>
    <m/>
    <n v="2977706"/>
    <n v="96.5"/>
    <n v="9402145.2663212437"/>
    <s v="CBS Theatrical Films"/>
    <n v="108"/>
  </r>
  <r>
    <x v="295"/>
    <x v="0"/>
    <s v="R"/>
    <x v="2"/>
    <n v="1982"/>
    <x v="2"/>
    <s v="August 27, 1982 (United States)"/>
    <x v="11"/>
    <n v="5.3"/>
    <n v="1100"/>
    <s v="James Glickenhaus"/>
    <s v="James Glickenhaus"/>
    <s v="Ken Wahl"/>
    <s v="United States"/>
    <n v="4000000"/>
    <n v="6328816"/>
    <n v="96.5"/>
    <n v="19983318.499481864"/>
    <s v="James Glickenhaus"/>
    <n v="96"/>
  </r>
  <r>
    <x v="296"/>
    <x v="0"/>
    <s v="R"/>
    <x v="3"/>
    <n v="1982"/>
    <x v="2"/>
    <s v="May 14, 1982 (United States)"/>
    <x v="46"/>
    <n v="5.7"/>
    <n v="1800"/>
    <s v="Richard Brooks"/>
    <s v="Charles McCarry"/>
    <s v="Sean Connery"/>
    <s v="United States"/>
    <n v="10000000"/>
    <n v="3583513"/>
    <n v="96.5"/>
    <n v="11314988.716062175"/>
    <s v="Columbia Pictures"/>
    <n v="117"/>
  </r>
  <r>
    <x v="297"/>
    <x v="1"/>
    <s v="PG"/>
    <x v="0"/>
    <n v="1982"/>
    <x v="2"/>
    <s v="December 17, 1982 (United States)"/>
    <x v="46"/>
    <n v="5.7"/>
    <n v="818"/>
    <s v="Tony Bill"/>
    <s v="Fred Mustard Stewart"/>
    <s v="Dudley Moore"/>
    <s v="United States"/>
    <m/>
    <n v="6668025"/>
    <n v="96.5"/>
    <n v="21054375.310880829"/>
    <s v="PolyGram Pictures"/>
    <n v="107"/>
  </r>
  <r>
    <x v="298"/>
    <x v="3"/>
    <m/>
    <x v="0"/>
    <n v="1982"/>
    <x v="2"/>
    <s v="February 18, 1983 (United States)"/>
    <x v="9"/>
    <n v="7"/>
    <n v="3000"/>
    <s v="Wim Wenders"/>
    <s v="Robert Kramer"/>
    <s v="Allen Garfield"/>
    <s v="West Germany"/>
    <m/>
    <n v="3700"/>
    <n v="96.5"/>
    <n v="11682.797927461139"/>
    <s v="Gray City"/>
    <n v="121"/>
  </r>
  <r>
    <x v="299"/>
    <x v="0"/>
    <s v="R"/>
    <x v="9"/>
    <n v="1982"/>
    <x v="2"/>
    <s v="October 1, 1982 (United States)"/>
    <x v="19"/>
    <n v="6.2"/>
    <n v="1100"/>
    <s v="Jerry Belson"/>
    <s v="Monica Mcgowan Johnson"/>
    <s v="Mark Blankfield"/>
    <s v="United States"/>
    <n v="5000000"/>
    <n v="3792188"/>
    <n v="96.5"/>
    <n v="11973882.731606217"/>
    <s v="Paramount Pictures"/>
    <n v="87"/>
  </r>
  <r>
    <x v="300"/>
    <x v="0"/>
    <s v="R"/>
    <x v="2"/>
    <n v="1982"/>
    <x v="2"/>
    <s v="July 30, 1982 (United States)"/>
    <x v="41"/>
    <n v="5.6"/>
    <n v="2900"/>
    <s v="James Fargo"/>
    <s v="Franklin Thompson"/>
    <s v="Chuck Norris"/>
    <s v="United States"/>
    <n v="5000000"/>
    <n v="6660333"/>
    <n v="96.5"/>
    <n v="21030087.721243523"/>
    <s v="Metro-Goldwyn-Mayer (MGM)"/>
    <n v="90"/>
  </r>
  <r>
    <x v="301"/>
    <x v="0"/>
    <s v="R"/>
    <x v="3"/>
    <n v="1982"/>
    <x v="2"/>
    <s v="November 5, 1982 (United States)"/>
    <x v="19"/>
    <n v="6.2"/>
    <n v="2100"/>
    <s v="Richard Loncraine"/>
    <s v="Michael Palin"/>
    <s v="Michael Palin"/>
    <s v="United Kingdom"/>
    <m/>
    <n v="7241180"/>
    <n v="96.5"/>
    <n v="22864119.647668391"/>
    <s v="HandMade Films"/>
    <n v="90"/>
  </r>
  <r>
    <x v="302"/>
    <x v="1"/>
    <s v="PG"/>
    <x v="3"/>
    <n v="1982"/>
    <x v="2"/>
    <s v="May 28, 1982 (United States)"/>
    <x v="19"/>
    <n v="6.2"/>
    <n v="683"/>
    <s v="Caleb Deschanel"/>
    <s v="David Wagoner"/>
    <s v="Raul Julia"/>
    <s v="United States"/>
    <m/>
    <n v="143369"/>
    <n v="96.5"/>
    <n v="452689.47461139894"/>
    <s v="Zoetrope Studios"/>
    <n v="94"/>
  </r>
  <r>
    <x v="303"/>
    <x v="1"/>
    <s v="PG"/>
    <x v="0"/>
    <n v="1982"/>
    <x v="2"/>
    <s v="February 5, 1982 (United States)"/>
    <x v="16"/>
    <n v="6.5"/>
    <n v="1300"/>
    <s v="Delbert Mann"/>
    <s v="John McGreevey"/>
    <s v="John Hurt"/>
    <s v="United Kingdom"/>
    <n v="10000000"/>
    <n v="8000000"/>
    <n v="96.5"/>
    <n v="25260103.626943003"/>
    <s v="Walt Disney Productions"/>
    <n v="107"/>
  </r>
  <r>
    <x v="304"/>
    <x v="0"/>
    <s v="R"/>
    <x v="0"/>
    <n v="1982"/>
    <x v="2"/>
    <s v="September 10, 1982 (United States)"/>
    <x v="23"/>
    <n v="5.9"/>
    <n v="914"/>
    <s v="Alan Rudolph"/>
    <s v="Judd Klinger"/>
    <s v="Robert Urich"/>
    <s v="United States"/>
    <m/>
    <n v="1474249"/>
    <n v="96.5"/>
    <n v="4654960.3139896365"/>
    <s v="Alive Enterprises"/>
    <n v="97"/>
  </r>
  <r>
    <x v="305"/>
    <x v="0"/>
    <s v="R"/>
    <x v="2"/>
    <n v="1982"/>
    <x v="2"/>
    <s v="August 4, 1982 (United States)"/>
    <x v="22"/>
    <n v="6"/>
    <n v="3100"/>
    <s v="Thomas K. Avildsen"/>
    <s v="Cheech Marin"/>
    <s v="Toni Attell"/>
    <s v="United States"/>
    <n v="7000000"/>
    <n v="21134374"/>
    <n v="96.5"/>
    <n v="66732059.66632124"/>
    <s v="C &amp; C Brown Production"/>
    <n v="90"/>
  </r>
  <r>
    <x v="306"/>
    <x v="0"/>
    <s v="R"/>
    <x v="3"/>
    <n v="1982"/>
    <x v="2"/>
    <s v="August 27, 1982 (United States)"/>
    <x v="50"/>
    <n v="3.5"/>
    <n v="322"/>
    <s v="James Beshears"/>
    <s v="Maurice Peterson"/>
    <s v="Joan Collins"/>
    <s v="United States"/>
    <m/>
    <n v="2914328"/>
    <n v="96.5"/>
    <n v="9202028.4103626944"/>
    <s v="Jensen Farley Pictures"/>
    <n v="90"/>
  </r>
  <r>
    <x v="307"/>
    <x v="0"/>
    <s v="R"/>
    <x v="3"/>
    <n v="1982"/>
    <x v="2"/>
    <s v="October 22, 1982 (United States)"/>
    <x v="32"/>
    <n v="4.7"/>
    <n v="984"/>
    <s v="Don Siegel"/>
    <s v="Frank D. Gilroy"/>
    <s v="Bette Midler"/>
    <s v="United States"/>
    <n v="13400000"/>
    <n v="2869638"/>
    <n v="96.5"/>
    <n v="9060919.1564766839"/>
    <s v="Herb Jaffe"/>
    <n v="103"/>
  </r>
  <r>
    <x v="308"/>
    <x v="4"/>
    <s v="Not Rated"/>
    <x v="5"/>
    <n v="1982"/>
    <x v="2"/>
    <s v="August 26, 1983 (United States)"/>
    <x v="34"/>
    <n v="7.4"/>
    <n v="4100"/>
    <s v="Daniel Vigne"/>
    <s v="Jean-Claude CarriÃ¨re"/>
    <s v="GÃ©rard Depardieu"/>
    <s v="France"/>
    <m/>
    <n v="3723036"/>
    <n v="96.5"/>
    <n v="11755534.395854922"/>
    <s v="S.F.P.C."/>
    <n v="112"/>
  </r>
  <r>
    <x v="309"/>
    <x v="1"/>
    <s v="PG"/>
    <x v="2"/>
    <n v="1982"/>
    <x v="2"/>
    <s v="November 12, 1982 (United States)"/>
    <x v="46"/>
    <n v="5.7"/>
    <n v="1500"/>
    <s v="Elliott Hong"/>
    <s v="David Randolph"/>
    <s v="Johnny Yune"/>
    <s v="United States"/>
    <m/>
    <n v="16894678"/>
    <n v="96.5"/>
    <n v="53345164.627979271"/>
    <s v="Gold Pine Productions"/>
    <n v="87"/>
  </r>
  <r>
    <x v="310"/>
    <x v="0"/>
    <s v="R"/>
    <x v="3"/>
    <n v="1982"/>
    <x v="2"/>
    <s v="April 2, 1982 (United States)"/>
    <x v="1"/>
    <n v="5.8"/>
    <n v="1400"/>
    <s v="Michael Pressman"/>
    <s v="Robert Boris"/>
    <s v="Richard Pryor"/>
    <s v="United States"/>
    <m/>
    <n v="23671186"/>
    <n v="96.5"/>
    <n v="74742076.416580305"/>
    <s v="Paramount Pictures"/>
    <n v="97"/>
  </r>
  <r>
    <x v="311"/>
    <x v="1"/>
    <s v="PG"/>
    <x v="6"/>
    <n v="1982"/>
    <x v="2"/>
    <s v="September 17, 1982 (United States)"/>
    <x v="16"/>
    <n v="6.5"/>
    <n v="3000"/>
    <s v="Wim Wenders"/>
    <s v="Joe Gores"/>
    <s v="Frederic Forrest"/>
    <s v="United States"/>
    <m/>
    <n v="42914"/>
    <n v="96.5"/>
    <n v="135501.51088082901"/>
    <s v="Orion Pictures"/>
    <n v="97"/>
  </r>
  <r>
    <x v="312"/>
    <x v="1"/>
    <s v="PG"/>
    <x v="0"/>
    <n v="1982"/>
    <x v="2"/>
    <s v="1982 (Japan)"/>
    <x v="10"/>
    <n v="6.1"/>
    <n v="1000"/>
    <s v="Fred Zinnemann"/>
    <s v="Michael Austin"/>
    <s v="Sean Connery"/>
    <s v="United States"/>
    <n v="15000000"/>
    <n v="199078"/>
    <n v="96.5"/>
    <n v="628591.36373056995"/>
    <s v="Cable and Wireless Finance"/>
    <n v="108"/>
  </r>
  <r>
    <x v="313"/>
    <x v="0"/>
    <s v="R"/>
    <x v="6"/>
    <n v="1982"/>
    <x v="2"/>
    <s v="April 2, 1982 (United States)"/>
    <x v="44"/>
    <n v="4.4000000000000004"/>
    <n v="538"/>
    <s v="Jamaa Fanaka"/>
    <s v="Jamaa Fanaka"/>
    <s v="Leon Isaac Kennedy"/>
    <s v="United States"/>
    <m/>
    <n v="3178542"/>
    <n v="96.5"/>
    <n v="10036287.537823834"/>
    <s v="Bob-Bea Productions"/>
    <n v="108"/>
  </r>
  <r>
    <x v="314"/>
    <x v="1"/>
    <s v="PG"/>
    <x v="5"/>
    <n v="1982"/>
    <x v="2"/>
    <s v="April 23, 1982 (United States)"/>
    <x v="8"/>
    <n v="6.8"/>
    <n v="785"/>
    <s v="Eric Till"/>
    <s v="Stuart Gillard"/>
    <s v="Marc Singer"/>
    <s v="Canada"/>
    <m/>
    <n v="8693512"/>
    <n v="96.5"/>
    <n v="27449876.750259064"/>
    <s v="Cypress Grove"/>
    <n v="103"/>
  </r>
  <r>
    <x v="315"/>
    <x v="0"/>
    <s v="R"/>
    <x v="3"/>
    <n v="1982"/>
    <x v="2"/>
    <s v="April 30, 1982 (United States)"/>
    <x v="11"/>
    <n v="5.3"/>
    <n v="1200"/>
    <s v="James Burrows"/>
    <s v="Francis Veber"/>
    <s v="Ryan O'Neal"/>
    <s v="United States"/>
    <n v="6000000"/>
    <n v="6062898"/>
    <n v="96.5"/>
    <n v="19143678.969948184"/>
    <s v="Paramount Pictures"/>
    <n v="93"/>
  </r>
  <r>
    <x v="316"/>
    <x v="0"/>
    <s v="R"/>
    <x v="3"/>
    <n v="1982"/>
    <x v="2"/>
    <s v="March 12, 1982 (United States)"/>
    <x v="3"/>
    <n v="7.7"/>
    <n v="3900"/>
    <s v="Joe Layton"/>
    <s v="Paul Mooney"/>
    <s v="Richard Pryor"/>
    <s v="United States"/>
    <m/>
    <n v="36299720"/>
    <n v="96.5"/>
    <n v="114616836.10362694"/>
    <s v="Columbia Pictures"/>
    <n v="82"/>
  </r>
  <r>
    <x v="317"/>
    <x v="2"/>
    <s v="G"/>
    <x v="10"/>
    <n v="1982"/>
    <x v="2"/>
    <s v="November 19, 1982 (United States)"/>
    <x v="12"/>
    <n v="7.1"/>
    <n v="1800"/>
    <s v="Directors"/>
    <s v="John W. Dunn"/>
    <s v="Mel Blanc"/>
    <s v="United States"/>
    <m/>
    <n v="78350"/>
    <n v="96.5"/>
    <n v="247391.13989637303"/>
    <s v="Warner Bros. Animation"/>
    <n v="74"/>
  </r>
  <r>
    <x v="318"/>
    <x v="0"/>
    <s v="R"/>
    <x v="6"/>
    <n v="1982"/>
    <x v="2"/>
    <s v="October 22, 1982 (United States)"/>
    <x v="27"/>
    <n v="5.0999999999999996"/>
    <n v="838"/>
    <s v="Frank Perry"/>
    <s v="Jack-Alain LÃ©ger"/>
    <s v="Christopher Reeve"/>
    <s v="United States"/>
    <m/>
    <n v="12408066"/>
    <n v="96.5"/>
    <n v="39178629.121243522"/>
    <s v="Frank Yablans Presentations"/>
    <n v="121"/>
  </r>
  <r>
    <x v="319"/>
    <x v="1"/>
    <s v="PG"/>
    <x v="3"/>
    <n v="1982"/>
    <x v="2"/>
    <s v="September 24, 1982 (United States)"/>
    <x v="49"/>
    <n v="3.9"/>
    <n v="653"/>
    <s v="Franklin J. Schaffner"/>
    <s v="Anne Piper"/>
    <s v="Luciano Pavarotti"/>
    <s v="United States"/>
    <n v="19000000"/>
    <n v="2279543"/>
    <n v="96.5"/>
    <n v="7197686.5502590667"/>
    <s v="Metro-Goldwyn-Mayer (MGM)"/>
    <n v="110"/>
  </r>
  <r>
    <x v="320"/>
    <x v="1"/>
    <s v="PG"/>
    <x v="3"/>
    <n v="1982"/>
    <x v="2"/>
    <s v="March 26, 1982 (United States)"/>
    <x v="19"/>
    <n v="6.2"/>
    <n v="895"/>
    <s v="Herbert Ross"/>
    <s v="Neil Simon"/>
    <s v="Walter Matthau"/>
    <s v="United States"/>
    <m/>
    <n v="6968359"/>
    <n v="96.5"/>
    <n v="22002683.806217615"/>
    <s v="Twentieth Century Fox"/>
    <n v="108"/>
  </r>
  <r>
    <x v="321"/>
    <x v="2"/>
    <s v="G"/>
    <x v="0"/>
    <n v="1982"/>
    <x v="2"/>
    <s v="February 18, 1983 (Italy)"/>
    <x v="13"/>
    <n v="7.2"/>
    <n v="1300"/>
    <s v="Franco Zeffirelli"/>
    <s v="Francesco Maria Piave"/>
    <s v="Teresa Stratas"/>
    <s v="Netherlands"/>
    <m/>
    <n v="3783329"/>
    <n v="96.5"/>
    <n v="11945910.324352331"/>
    <s v="Accent Films B.V."/>
    <n v="109"/>
  </r>
  <r>
    <x v="322"/>
    <x v="0"/>
    <s v="R"/>
    <x v="2"/>
    <n v="1982"/>
    <x v="2"/>
    <s v="May 21, 1982 (United States)"/>
    <x v="10"/>
    <n v="6.1"/>
    <n v="460"/>
    <s v="Lewis Teague"/>
    <s v="Thomas Hedley Jr."/>
    <s v="Tom Skerritt"/>
    <s v="United States"/>
    <m/>
    <n v="3355948"/>
    <n v="96.5"/>
    <n v="10596449.280829014"/>
    <s v="Permut Presentations"/>
    <n v="98"/>
  </r>
  <r>
    <x v="323"/>
    <x v="4"/>
    <s v="Not Rated"/>
    <x v="9"/>
    <n v="1982"/>
    <x v="2"/>
    <s v="July 16, 1982 (West Germany)"/>
    <x v="1"/>
    <n v="5.8"/>
    <n v="665"/>
    <s v="Wolf Gremm"/>
    <s v="Robert Katz"/>
    <s v="Rainer Werner Fassbinder"/>
    <s v="West Germany"/>
    <m/>
    <n v="22440"/>
    <n v="96.5"/>
    <n v="70854.59067357512"/>
    <s v="Regina Ziegler Filmproduktion"/>
    <n v="106"/>
  </r>
  <r>
    <x v="324"/>
    <x v="4"/>
    <s v="Not Rated"/>
    <x v="10"/>
    <n v="1982"/>
    <x v="2"/>
    <s v="October 6, 1982 (United States)"/>
    <x v="8"/>
    <n v="6.8"/>
    <n v="352"/>
    <s v="Fumihiko Takayama"/>
    <s v="Yoshimitsu Banno"/>
    <s v="Aileen Quinn"/>
    <s v="United States"/>
    <m/>
    <m/>
    <n v="96.5"/>
    <n v="0"/>
    <s v="Alan Enterprises"/>
    <n v="78"/>
  </r>
  <r>
    <x v="325"/>
    <x v="2"/>
    <s v="G"/>
    <x v="10"/>
    <n v="1982"/>
    <x v="2"/>
    <s v="November 19, 1982 (United States)"/>
    <x v="21"/>
    <n v="6.3"/>
    <n v="256"/>
    <s v="Robert Taylor"/>
    <s v="Joseph Barbera"/>
    <s v="Lorne Greene"/>
    <s v="United States"/>
    <m/>
    <n v="5124391"/>
    <n v="96.5"/>
    <n v="16180330.960621761"/>
    <s v="Hanna-Barbera Productions"/>
    <n v="94"/>
  </r>
  <r>
    <x v="326"/>
    <x v="0"/>
    <s v="R"/>
    <x v="6"/>
    <n v="1982"/>
    <x v="2"/>
    <s v="October 15, 1982 (United States)"/>
    <x v="46"/>
    <n v="5.7"/>
    <n v="253"/>
    <s v="Larry Peerce"/>
    <s v="Anne Gerard"/>
    <s v="Amy Madigan"/>
    <s v="United States"/>
    <m/>
    <m/>
    <n v="96.5"/>
    <n v="0"/>
    <s v="The Ladd Company"/>
    <n v="96"/>
  </r>
  <r>
    <x v="327"/>
    <x v="0"/>
    <s v="R"/>
    <x v="3"/>
    <n v="1982"/>
    <x v="2"/>
    <s v="October 21, 1983 (United States)"/>
    <x v="51"/>
    <n v="3.8"/>
    <n v="651"/>
    <s v="John Wintergate"/>
    <s v="John Wintergate"/>
    <s v="John Wintergate"/>
    <s v="United States"/>
    <n v="10000"/>
    <m/>
    <n v="96.5"/>
    <n v="0"/>
    <s v="Blustarr"/>
    <n v="98"/>
  </r>
  <r>
    <x v="328"/>
    <x v="1"/>
    <s v="PG"/>
    <x v="0"/>
    <n v="1982"/>
    <x v="2"/>
    <s v="December 22, 1982 (United Kingdom)"/>
    <x v="9"/>
    <n v="7"/>
    <n v="240"/>
    <s v="Peter Duffell"/>
    <s v="June Roberts"/>
    <s v="Elizabeth Edmonds"/>
    <s v="United Kingdom"/>
    <m/>
    <m/>
    <n v="96.5"/>
    <n v="0"/>
    <s v="Channel Four Film"/>
    <n v="80"/>
  </r>
  <r>
    <x v="329"/>
    <x v="1"/>
    <s v="PG"/>
    <x v="3"/>
    <n v="1982"/>
    <x v="2"/>
    <s v="October 1982 (United States)"/>
    <x v="17"/>
    <n v="6.7"/>
    <n v="75"/>
    <s v="Peter Markle"/>
    <s v="Peter Markle"/>
    <s v="Bill Schoppert"/>
    <s v="United States"/>
    <n v="435000"/>
    <m/>
    <n v="96.5"/>
    <n v="0"/>
    <s v="Blueline Productions"/>
    <n v="90"/>
  </r>
  <r>
    <x v="330"/>
    <x v="0"/>
    <s v="R"/>
    <x v="3"/>
    <n v="1982"/>
    <x v="2"/>
    <s v="October 21, 1982 (Australia)"/>
    <x v="8"/>
    <n v="6.8"/>
    <n v="336"/>
    <s v="Paul Cox"/>
    <s v="Paul Cox"/>
    <s v="Wendy Hughes"/>
    <s v="Australia"/>
    <m/>
    <n v="777087"/>
    <n v="96.5"/>
    <n v="2453662.268393782"/>
    <s v="Adam Packer Film Productions"/>
    <n v="106"/>
  </r>
  <r>
    <x v="331"/>
    <x v="0"/>
    <s v="R"/>
    <x v="6"/>
    <n v="1983"/>
    <x v="3"/>
    <s v="December 9, 1983 (United States)"/>
    <x v="28"/>
    <n v="8.3000000000000007"/>
    <n v="766000"/>
    <s v="Brian De Palma"/>
    <s v="Oliver Stone"/>
    <s v="Al Pacino"/>
    <s v="United States"/>
    <n v="25000000"/>
    <n v="65884703"/>
    <n v="99.6"/>
    <n v="201556917.71184736"/>
    <s v="Universal Pictures"/>
    <n v="170"/>
  </r>
  <r>
    <x v="332"/>
    <x v="1"/>
    <s v="PG"/>
    <x v="6"/>
    <n v="1983"/>
    <x v="3"/>
    <s v="March 25, 1983 (United States)"/>
    <x v="12"/>
    <n v="7.1"/>
    <n v="78000"/>
    <s v="Francis Ford Coppola"/>
    <s v="Kathleen Rowell"/>
    <s v="C. Thomas Howell"/>
    <s v="United States"/>
    <n v="10000000"/>
    <n v="25697647"/>
    <n v="99.6"/>
    <n v="78615191.173694775"/>
    <s v="Zoetrope Studios"/>
    <n v="91"/>
  </r>
  <r>
    <x v="333"/>
    <x v="1"/>
    <s v="PG"/>
    <x v="2"/>
    <n v="1983"/>
    <x v="3"/>
    <s v="May 25, 1983 (United States)"/>
    <x v="28"/>
    <n v="8.3000000000000007"/>
    <n v="973000"/>
    <s v="Richard Marquand"/>
    <s v="Lawrence Kasdan"/>
    <s v="Mark Hamill"/>
    <s v="United States"/>
    <n v="32500000"/>
    <n v="475106177"/>
    <n v="99.6"/>
    <n v="1453462370.8022087"/>
    <s v="Lucasfilm"/>
    <n v="131"/>
  </r>
  <r>
    <x v="334"/>
    <x v="0"/>
    <s v="R"/>
    <x v="3"/>
    <n v="1983"/>
    <x v="3"/>
    <s v="August 5, 1983 (United States)"/>
    <x v="8"/>
    <n v="6.8"/>
    <n v="83000"/>
    <s v="Paul Brickman"/>
    <s v="Paul Brickman"/>
    <s v="Tom Cruise"/>
    <s v="United States"/>
    <n v="6200000"/>
    <n v="63541777"/>
    <n v="99.6"/>
    <n v="194389351.92670682"/>
    <s v="The Geffen Company"/>
    <n v="99"/>
  </r>
  <r>
    <x v="335"/>
    <x v="0"/>
    <s v="R"/>
    <x v="1"/>
    <n v="1983"/>
    <x v="3"/>
    <s v="July 29, 1983 (United States)"/>
    <x v="34"/>
    <n v="7.4"/>
    <n v="100000"/>
    <s v="Harold Ramis"/>
    <s v="John Hughes"/>
    <s v="Chevy Chase"/>
    <s v="United States"/>
    <n v="15000000"/>
    <n v="61399552"/>
    <n v="99.6"/>
    <n v="187835778.05622488"/>
    <s v="National Lampoon"/>
    <n v="98"/>
  </r>
  <r>
    <x v="336"/>
    <x v="0"/>
    <s v="R"/>
    <x v="3"/>
    <n v="1983"/>
    <x v="3"/>
    <s v="June 8, 1983 (United States)"/>
    <x v="24"/>
    <n v="7.5"/>
    <n v="141000"/>
    <s v="John Landis"/>
    <s v="Timothy Harris"/>
    <s v="Eddie Murphy"/>
    <s v="United States"/>
    <n v="15000000"/>
    <n v="90404800"/>
    <n v="99.6"/>
    <n v="276569704.41767067"/>
    <s v="Cinema Group Ventures"/>
    <n v="116"/>
  </r>
  <r>
    <x v="337"/>
    <x v="1"/>
    <s v="PG"/>
    <x v="2"/>
    <n v="1983"/>
    <x v="3"/>
    <s v="June 17, 1983 (United States)"/>
    <x v="18"/>
    <n v="5"/>
    <n v="66000"/>
    <s v="Richard Lester"/>
    <s v="Jerry Siegel"/>
    <s v="Christopher Reeve"/>
    <s v="France"/>
    <n v="39000000"/>
    <n v="59950623"/>
    <n v="99.6"/>
    <n v="183403160.9246988"/>
    <s v="Dovemead Films"/>
    <n v="125"/>
  </r>
  <r>
    <x v="338"/>
    <x v="0"/>
    <s v="R"/>
    <x v="3"/>
    <n v="1983"/>
    <x v="3"/>
    <s v="September 30, 1983 (United States)"/>
    <x v="13"/>
    <n v="7.2"/>
    <n v="34000"/>
    <s v="Lawrence Kasdan"/>
    <s v="Lawrence Kasdan"/>
    <s v="Tom Berenger"/>
    <s v="United States"/>
    <n v="8000000"/>
    <n v="56399659"/>
    <n v="99.6"/>
    <n v="172539920.65562248"/>
    <s v="Columbia Pictures"/>
    <n v="105"/>
  </r>
  <r>
    <x v="339"/>
    <x v="1"/>
    <s v="PG"/>
    <x v="0"/>
    <n v="1983"/>
    <x v="3"/>
    <s v="July 15, 1983 (United States)"/>
    <x v="32"/>
    <n v="4.7"/>
    <n v="15000"/>
    <s v="Sylvester Stallone"/>
    <s v="Nik Cohn"/>
    <s v="John Travolta"/>
    <s v="United States"/>
    <n v="22000000"/>
    <n v="64892670"/>
    <n v="99.6"/>
    <n v="198522053.70481926"/>
    <s v="Paramount Pictures"/>
    <n v="93"/>
  </r>
  <r>
    <x v="340"/>
    <x v="1"/>
    <s v="PG"/>
    <x v="1"/>
    <n v="1983"/>
    <x v="3"/>
    <s v="July 22, 1983 (United States)"/>
    <x v="47"/>
    <n v="3.7"/>
    <n v="41000"/>
    <s v="Joe Alves"/>
    <s v="Peter Benchley"/>
    <s v="Dennis Quaid"/>
    <s v="United States"/>
    <n v="20500000"/>
    <n v="87987055"/>
    <n v="99.6"/>
    <n v="269173249.58333331"/>
    <s v="Universal Pictures"/>
    <n v="99"/>
  </r>
  <r>
    <x v="341"/>
    <x v="0"/>
    <s v="R"/>
    <x v="4"/>
    <n v="1983"/>
    <x v="3"/>
    <s v="December 9, 1983 (United States)"/>
    <x v="17"/>
    <n v="6.7"/>
    <n v="75000"/>
    <s v="John Carpenter"/>
    <s v="Stephen King"/>
    <s v="Keith Gordon"/>
    <s v="United States"/>
    <n v="9700000"/>
    <n v="21017849"/>
    <n v="99.6"/>
    <n v="64298580.22389558"/>
    <s v="Columbia Pictures"/>
    <n v="110"/>
  </r>
  <r>
    <x v="342"/>
    <x v="0"/>
    <s v="R"/>
    <x v="4"/>
    <n v="1983"/>
    <x v="3"/>
    <s v="November 18, 1983 (United States)"/>
    <x v="21"/>
    <n v="6.3"/>
    <n v="28000"/>
    <s v="Robert Hiltzik"/>
    <s v="Robert Hiltzik"/>
    <s v="Felissa Rose"/>
    <s v="United States"/>
    <n v="350000"/>
    <m/>
    <n v="99.6"/>
    <n v="0"/>
    <s v="American Eagle Films"/>
    <n v="84"/>
  </r>
  <r>
    <x v="343"/>
    <x v="0"/>
    <s v="R"/>
    <x v="0"/>
    <n v="1983"/>
    <x v="3"/>
    <s v="April 15, 1983 (United States)"/>
    <x v="19"/>
    <n v="6.2"/>
    <n v="50000"/>
    <s v="Adrian Lyne"/>
    <s v="Thomas Hedley Jr."/>
    <s v="Jennifer Beals"/>
    <s v="United States"/>
    <n v="4000000"/>
    <n v="92921203"/>
    <n v="99.6"/>
    <n v="284267977.45080322"/>
    <s v="Paramount Pictures"/>
    <n v="95"/>
  </r>
  <r>
    <x v="344"/>
    <x v="1"/>
    <s v="PG"/>
    <x v="2"/>
    <n v="1983"/>
    <x v="3"/>
    <s v="June 3, 1983 (United States)"/>
    <x v="12"/>
    <n v="7.1"/>
    <n v="93000"/>
    <s v="John Badham"/>
    <s v="Lawrence Lasker"/>
    <s v="Matthew Broderick"/>
    <s v="United States"/>
    <n v="12000000"/>
    <n v="79567667"/>
    <n v="99.6"/>
    <n v="243416346.73594376"/>
    <s v="United Artists"/>
    <n v="114"/>
  </r>
  <r>
    <x v="345"/>
    <x v="1"/>
    <s v="PG"/>
    <x v="1"/>
    <n v="1983"/>
    <x v="3"/>
    <s v="February 17, 1984 (United States)"/>
    <x v="40"/>
    <n v="7.8"/>
    <n v="57000"/>
    <s v="Philip Kaufman"/>
    <s v="Philip Kaufman"/>
    <s v="Sam Shepard"/>
    <s v="United States"/>
    <n v="27000000"/>
    <n v="21192315"/>
    <n v="99.6"/>
    <n v="64832313.057228915"/>
    <s v="The Ladd Company"/>
    <n v="193"/>
  </r>
  <r>
    <x v="346"/>
    <x v="1"/>
    <s v="PG"/>
    <x v="2"/>
    <n v="1983"/>
    <x v="3"/>
    <s v="July 29, 1983 (United States)"/>
    <x v="10"/>
    <n v="6.1"/>
    <n v="31000"/>
    <s v="Peter Yates"/>
    <s v="Stanford Sherman"/>
    <s v="Ken Marshall"/>
    <s v="United Kingdom"/>
    <n v="47000000"/>
    <n v="16916617"/>
    <n v="99.6"/>
    <n v="51751939.758032128"/>
    <s v="Columbia Pictures"/>
    <n v="121"/>
  </r>
  <r>
    <x v="347"/>
    <x v="0"/>
    <s v="R"/>
    <x v="3"/>
    <n v="1983"/>
    <x v="3"/>
    <s v="March 25, 1983 (United States)"/>
    <x v="38"/>
    <n v="4.9000000000000004"/>
    <n v="2800"/>
    <s v="Sean S. Cunningham"/>
    <s v="David Smilow"/>
    <s v="David Knell"/>
    <s v="United States"/>
    <m/>
    <n v="24071666"/>
    <n v="99.6"/>
    <n v="73640930.022088349"/>
    <s v="Columbia Pictures"/>
    <n v="102"/>
  </r>
  <r>
    <x v="348"/>
    <x v="0"/>
    <s v="R"/>
    <x v="0"/>
    <n v="1983"/>
    <x v="3"/>
    <s v="October 21, 1983 (United States)"/>
    <x v="13"/>
    <n v="7.2"/>
    <n v="65000"/>
    <s v="David Cronenberg"/>
    <s v="Jeffrey Boam"/>
    <s v="Christopher Walken"/>
    <s v="United States"/>
    <n v="10000000"/>
    <n v="20766616"/>
    <n v="99.6"/>
    <n v="63529998.947791159"/>
    <s v="Dino De Laurentiis Company"/>
    <n v="103"/>
  </r>
  <r>
    <x v="349"/>
    <x v="1"/>
    <s v="PG"/>
    <x v="2"/>
    <n v="1983"/>
    <x v="3"/>
    <s v="June 10, 1983 (United States)"/>
    <x v="16"/>
    <n v="6.5"/>
    <n v="98000"/>
    <s v="John Glen"/>
    <s v="George MacDonald Fraser"/>
    <s v="Roger Moore"/>
    <s v="United Kingdom"/>
    <n v="27500000"/>
    <n v="67893619"/>
    <n v="99.6"/>
    <n v="207702667.76405621"/>
    <s v="United Artists"/>
    <n v="131"/>
  </r>
  <r>
    <x v="350"/>
    <x v="0"/>
    <s v="R"/>
    <x v="3"/>
    <n v="1983"/>
    <x v="3"/>
    <s v="July 29, 1983 (United States)"/>
    <x v="11"/>
    <n v="5.3"/>
    <n v="6100"/>
    <s v="Noel Black"/>
    <s v="Dan Greenburg"/>
    <s v="Phoebe Cates"/>
    <s v="United States"/>
    <n v="3500000"/>
    <n v="14049540"/>
    <n v="99.6"/>
    <n v="42980871.867469877"/>
    <s v="Unity Productions"/>
    <n v="89"/>
  </r>
  <r>
    <x v="351"/>
    <x v="0"/>
    <s v="R"/>
    <x v="3"/>
    <n v="1983"/>
    <x v="3"/>
    <s v="April 29, 1983 (United States)"/>
    <x v="5"/>
    <n v="6.4"/>
    <n v="14000"/>
    <s v="Martha Coolidge"/>
    <s v="Andrew Lane"/>
    <s v="Nicolas Cage"/>
    <s v="United States"/>
    <n v="350000"/>
    <n v="17343596"/>
    <n v="99.6"/>
    <n v="53058169.690763049"/>
    <s v="Atlantic Entertainment Group"/>
    <n v="99"/>
  </r>
  <r>
    <x v="352"/>
    <x v="0"/>
    <s v="R"/>
    <x v="6"/>
    <n v="1983"/>
    <x v="3"/>
    <s v="October 21, 1983 (United States)"/>
    <x v="13"/>
    <n v="7.2"/>
    <n v="32000"/>
    <s v="Francis Ford Coppola"/>
    <s v="S.E. Hinton"/>
    <s v="Matt Dillon"/>
    <s v="United States"/>
    <n v="10000000"/>
    <n v="2494480"/>
    <n v="99.6"/>
    <n v="7631205.3815261042"/>
    <s v="Zoetrope Studios"/>
    <n v="94"/>
  </r>
  <r>
    <x v="353"/>
    <x v="0"/>
    <s v="R"/>
    <x v="4"/>
    <n v="1983"/>
    <x v="3"/>
    <s v="February 4, 1983 (United States)"/>
    <x v="13"/>
    <n v="7.2"/>
    <n v="86000"/>
    <s v="David Cronenberg"/>
    <s v="David Cronenberg"/>
    <s v="James Woods"/>
    <s v="Canada"/>
    <n v="5952000"/>
    <n v="2120439"/>
    <n v="99.6"/>
    <n v="6486925.334337349"/>
    <s v="Filmplan International"/>
    <n v="87"/>
  </r>
  <r>
    <x v="354"/>
    <x v="1"/>
    <s v="PG"/>
    <x v="3"/>
    <n v="1983"/>
    <x v="3"/>
    <s v="December 9, 1983 (United States)"/>
    <x v="34"/>
    <n v="7.4"/>
    <n v="57000"/>
    <s v="James L. Brooks"/>
    <s v="Larry McMurtry"/>
    <s v="Shirley MacLaine"/>
    <s v="United States"/>
    <n v="8000000"/>
    <n v="108423749"/>
    <n v="99.6"/>
    <n v="331693938.9588353"/>
    <s v="Paramount Pictures"/>
    <n v="132"/>
  </r>
  <r>
    <x v="355"/>
    <x v="1"/>
    <s v="PG"/>
    <x v="4"/>
    <n v="1983"/>
    <x v="3"/>
    <s v="June 24, 1983 (United States)"/>
    <x v="16"/>
    <n v="6.5"/>
    <n v="34000"/>
    <s v="Directors"/>
    <s v="John Landis"/>
    <s v="Dan Aykroyd"/>
    <s v="United States"/>
    <n v="10000000"/>
    <n v="29450919"/>
    <n v="99.6"/>
    <n v="90097339.551204816"/>
    <s v="Amblin Entertainment"/>
    <n v="101"/>
  </r>
  <r>
    <x v="356"/>
    <x v="1"/>
    <s v="PG"/>
    <x v="2"/>
    <n v="1983"/>
    <x v="3"/>
    <s v="October 7, 1983 (United States)"/>
    <x v="19"/>
    <n v="6.2"/>
    <n v="63000"/>
    <s v="Irvin Kershner"/>
    <s v="Kevin McClory"/>
    <s v="Sean Connery"/>
    <s v="United Kingdom"/>
    <n v="36000000"/>
    <n v="55432841"/>
    <n v="99.6"/>
    <n v="169582195.30823293"/>
    <s v="TaliaFilm II Productions"/>
    <n v="134"/>
  </r>
  <r>
    <x v="357"/>
    <x v="1"/>
    <s v="PG"/>
    <x v="3"/>
    <n v="1983"/>
    <x v="3"/>
    <s v="November 18, 1983 (United States)"/>
    <x v="6"/>
    <n v="7.9"/>
    <n v="134000"/>
    <s v="Bob Clark"/>
    <s v="Jean Shepherd"/>
    <s v="Peter Billingsley"/>
    <s v="United States"/>
    <n v="3300000"/>
    <n v="20653717"/>
    <n v="99.6"/>
    <n v="63184614.15562249"/>
    <s v="Metro-Goldwyn-Mayer (MGM)"/>
    <n v="93"/>
  </r>
  <r>
    <x v="358"/>
    <x v="0"/>
    <s v="R"/>
    <x v="4"/>
    <n v="1983"/>
    <x v="3"/>
    <s v="August 12, 1983 (United States)"/>
    <x v="10"/>
    <n v="6.1"/>
    <n v="41000"/>
    <s v="Lewis Teague"/>
    <s v="Stephen King"/>
    <s v="Dee Wallace"/>
    <s v="United States"/>
    <n v="5000000"/>
    <n v="21156152"/>
    <n v="99.6"/>
    <n v="64721681.871485941"/>
    <s v="Sunn Classic Pictures"/>
    <n v="93"/>
  </r>
  <r>
    <x v="359"/>
    <x v="0"/>
    <s v="R"/>
    <x v="2"/>
    <n v="1983"/>
    <x v="3"/>
    <s v="December 9, 1983 (United States)"/>
    <x v="14"/>
    <n v="6.6"/>
    <n v="42000"/>
    <s v="Clint Eastwood"/>
    <s v="Harry Julian Fink"/>
    <s v="Clint Eastwood"/>
    <s v="United States"/>
    <n v="22000000"/>
    <n v="67642693"/>
    <n v="99.6"/>
    <n v="206935025.67369476"/>
    <s v="Warner Bros."/>
    <n v="117"/>
  </r>
  <r>
    <x v="360"/>
    <x v="0"/>
    <s v="R"/>
    <x v="0"/>
    <n v="1983"/>
    <x v="3"/>
    <s v="April 29, 1983 (United States)"/>
    <x v="17"/>
    <n v="6.7"/>
    <n v="24000"/>
    <s v="Tony Scott"/>
    <s v="James Costigan"/>
    <s v="Catherine Deneuve"/>
    <s v="United Kingdom"/>
    <m/>
    <n v="5988322"/>
    <n v="99.6"/>
    <n v="18319695.917670682"/>
    <s v="Metro-Goldwyn-Mayer (MGM)"/>
    <n v="97"/>
  </r>
  <r>
    <x v="361"/>
    <x v="1"/>
    <s v="PG"/>
    <x v="3"/>
    <n v="1983"/>
    <x v="3"/>
    <s v="August 19, 1983 (United States)"/>
    <x v="14"/>
    <n v="6.6"/>
    <n v="22000"/>
    <s v="Stan Dragoti"/>
    <s v="John Hughes"/>
    <s v="Michael Keaton"/>
    <s v="United States"/>
    <m/>
    <n v="64783827"/>
    <n v="99.6"/>
    <n v="198189077.17771083"/>
    <s v="Sherwood Productions"/>
    <n v="91"/>
  </r>
  <r>
    <x v="362"/>
    <x v="0"/>
    <s v="R"/>
    <x v="2"/>
    <n v="1983"/>
    <x v="3"/>
    <s v="May 13, 1983 (United States)"/>
    <x v="5"/>
    <n v="6.4"/>
    <n v="18000"/>
    <s v="John Badham"/>
    <s v="Dan O'Bannon"/>
    <s v="Roy Scheider"/>
    <s v="United States"/>
    <n v="22000000"/>
    <n v="42313354"/>
    <n v="99.6"/>
    <n v="129446575.94176707"/>
    <s v="Columbia Pictures"/>
    <n v="109"/>
  </r>
  <r>
    <x v="363"/>
    <x v="0"/>
    <s v="R"/>
    <x v="2"/>
    <n v="1983"/>
    <x v="3"/>
    <s v="May 13, 1983 (United States)"/>
    <x v="23"/>
    <n v="5.9"/>
    <n v="8700"/>
    <s v="Jim McBride"/>
    <s v="FranÃ§ois Truffaut"/>
    <s v="Richard Gere"/>
    <s v="United States"/>
    <n v="7500000"/>
    <n v="19910002"/>
    <n v="99.6"/>
    <n v="60909413.748995982"/>
    <s v="Breathless Associates"/>
    <n v="100"/>
  </r>
  <r>
    <x v="364"/>
    <x v="0"/>
    <s v="R"/>
    <x v="6"/>
    <n v="1983"/>
    <x v="3"/>
    <s v="June 3, 1983 (United States)"/>
    <x v="16"/>
    <n v="6.5"/>
    <n v="25000"/>
    <s v="Richard Franklin"/>
    <s v="Tom Holland"/>
    <s v="Anthony Perkins"/>
    <s v="United States"/>
    <n v="5000000"/>
    <n v="34725000"/>
    <n v="99.6"/>
    <n v="106232003.01204818"/>
    <s v="Universal Pictures"/>
    <n v="113"/>
  </r>
  <r>
    <x v="365"/>
    <x v="1"/>
    <s v="PG"/>
    <x v="3"/>
    <n v="1983"/>
    <x v="3"/>
    <s v="March 17, 1983 (United Kingdom)"/>
    <x v="34"/>
    <n v="7.4"/>
    <n v="22000"/>
    <s v="Bill Forsyth"/>
    <s v="Bill Forsyth"/>
    <s v="Burt Lancaster"/>
    <s v="United Kingdom"/>
    <m/>
    <n v="5899678"/>
    <n v="99.6"/>
    <n v="18048512.917670682"/>
    <s v="Enigma Productions"/>
    <n v="111"/>
  </r>
  <r>
    <x v="366"/>
    <x v="0"/>
    <s v="R"/>
    <x v="6"/>
    <n v="1983"/>
    <x v="3"/>
    <s v="March 25, 1983 (United States)"/>
    <x v="13"/>
    <n v="7.2"/>
    <n v="14000"/>
    <s v="Rick Rosenthal"/>
    <s v="Richard Di Lello"/>
    <s v="Sean Penn"/>
    <s v="United States"/>
    <m/>
    <n v="9190819"/>
    <n v="99.6"/>
    <n v="28116893.065261044"/>
    <s v="EMI Films"/>
    <n v="123"/>
  </r>
  <r>
    <x v="367"/>
    <x v="0"/>
    <s v="R"/>
    <x v="5"/>
    <n v="1983"/>
    <x v="3"/>
    <s v="January 27, 1984 (United States)"/>
    <x v="13"/>
    <n v="7.2"/>
    <n v="19000"/>
    <s v="Mike Nichols"/>
    <s v="Nora Ephron"/>
    <s v="Meryl Streep"/>
    <s v="United States"/>
    <n v="10000000"/>
    <n v="35615609"/>
    <n v="99.6"/>
    <n v="108956586.97088353"/>
    <s v="ABC Motion Pictures"/>
    <n v="131"/>
  </r>
  <r>
    <x v="368"/>
    <x v="0"/>
    <s v="R"/>
    <x v="0"/>
    <n v="1983"/>
    <x v="3"/>
    <s v="October 21, 1983 (United States)"/>
    <x v="23"/>
    <n v="5.9"/>
    <n v="16000"/>
    <s v="Michael Chapman"/>
    <s v="Michael Kane"/>
    <s v="Tom Cruise"/>
    <s v="United States"/>
    <n v="5600000"/>
    <n v="17233166"/>
    <n v="99.6"/>
    <n v="52720338.154618472"/>
    <s v="Lucille Ball Productions"/>
    <n v="91"/>
  </r>
  <r>
    <x v="369"/>
    <x v="0"/>
    <s v="R"/>
    <x v="0"/>
    <n v="1983"/>
    <x v="3"/>
    <s v="December 16, 1983 (United States)"/>
    <x v="46"/>
    <n v="5.7"/>
    <n v="11000"/>
    <s v="Michael Mann"/>
    <s v="F. Paul Wilson"/>
    <s v="Scott Glenn"/>
    <s v="United Kingdom"/>
    <n v="11000000"/>
    <n v="4218594"/>
    <n v="99.6"/>
    <n v="12905678.632530119"/>
    <s v="Paramount Pictures"/>
    <n v="96"/>
  </r>
  <r>
    <x v="370"/>
    <x v="0"/>
    <s v="R"/>
    <x v="3"/>
    <n v="1983"/>
    <x v="3"/>
    <s v="April 22, 1983 (United States)"/>
    <x v="33"/>
    <n v="5.2"/>
    <n v="3300"/>
    <s v="George Bowers"/>
    <s v="Joe Roberts"/>
    <s v="Matt Lattanzi"/>
    <s v="United States"/>
    <m/>
    <n v="22587834"/>
    <n v="99.6"/>
    <n v="69101536.343373492"/>
    <s v="Marimark Productions"/>
    <n v="97"/>
  </r>
  <r>
    <x v="371"/>
    <x v="1"/>
    <s v="PG"/>
    <x v="0"/>
    <n v="1983"/>
    <x v="3"/>
    <s v="January 6, 1984 (United States)"/>
    <x v="14"/>
    <n v="6.6"/>
    <n v="13000"/>
    <s v="Barbra Streisand"/>
    <s v="Jack Rosenthal"/>
    <s v="Barbra Streisand"/>
    <s v="United Kingdom"/>
    <n v="12000000"/>
    <n v="40218899"/>
    <n v="99.6"/>
    <n v="123039141.82028112"/>
    <s v="Ladbroke"/>
    <n v="133"/>
  </r>
  <r>
    <x v="372"/>
    <x v="1"/>
    <s v="PG"/>
    <x v="10"/>
    <n v="1983"/>
    <x v="3"/>
    <s v="August 26, 1983 (United States)"/>
    <x v="14"/>
    <n v="6.6"/>
    <n v="10000"/>
    <s v="Ralph Bakshi"/>
    <s v="Ralph Bakshi"/>
    <s v="Randy Norton"/>
    <s v="United States"/>
    <n v="1200000"/>
    <n v="760883"/>
    <n v="99.6"/>
    <n v="2327721.3865461848"/>
    <s v="Polyc International BV"/>
    <n v="81"/>
  </r>
  <r>
    <x v="373"/>
    <x v="1"/>
    <s v="PG"/>
    <x v="0"/>
    <n v="1983"/>
    <x v="3"/>
    <s v="September 23, 1983 (United States)"/>
    <x v="15"/>
    <n v="6.9"/>
    <n v="6900"/>
    <s v="Martin Davidson"/>
    <s v="Martin Davidson"/>
    <s v="Tom Berenger"/>
    <s v="United States"/>
    <m/>
    <n v="4786789"/>
    <n v="99.6"/>
    <n v="14643921.770080321"/>
    <s v="Aurora"/>
    <n v="95"/>
  </r>
  <r>
    <x v="374"/>
    <x v="1"/>
    <s v="PG"/>
    <x v="2"/>
    <n v="1983"/>
    <x v="3"/>
    <s v="June 24, 1983 (United States)"/>
    <x v="22"/>
    <n v="6"/>
    <n v="7500"/>
    <s v="Mel Damski"/>
    <s v="Graham Chapman"/>
    <s v="Graham Chapman"/>
    <s v="United Kingdom"/>
    <n v="6500000"/>
    <n v="4300000"/>
    <n v="99.6"/>
    <n v="13154718.875502007"/>
    <s v="Seagoat Films"/>
    <n v="96"/>
  </r>
  <r>
    <x v="375"/>
    <x v="0"/>
    <s v="R"/>
    <x v="3"/>
    <n v="1983"/>
    <x v="3"/>
    <s v="March 31, 1983 (United States)"/>
    <x v="24"/>
    <n v="7.5"/>
    <n v="115000"/>
    <s v="Terry Jones"/>
    <s v="Graham Chapman"/>
    <s v="John Cleese"/>
    <s v="United Kingdom"/>
    <n v="9000000"/>
    <n v="14949697"/>
    <n v="99.6"/>
    <n v="45734665.420682728"/>
    <s v="Celandine Films"/>
    <n v="107"/>
  </r>
  <r>
    <x v="376"/>
    <x v="4"/>
    <s v="Not Rated"/>
    <x v="0"/>
    <n v="1983"/>
    <x v="3"/>
    <s v="March 1992 (United States)"/>
    <x v="31"/>
    <n v="8.1"/>
    <n v="24000"/>
    <s v="Andrei Tarkovsky"/>
    <s v="Andrei Tarkovsky"/>
    <s v="Oleg Yankovskiy"/>
    <s v="Italy"/>
    <m/>
    <n v="55269"/>
    <n v="99.6"/>
    <n v="169080.96686746986"/>
    <s v="Rai 2"/>
    <n v="125"/>
  </r>
  <r>
    <x v="377"/>
    <x v="0"/>
    <s v="R"/>
    <x v="3"/>
    <n v="1983"/>
    <x v="3"/>
    <s v="January 13, 1984 (United States)"/>
    <x v="18"/>
    <n v="5"/>
    <n v="3200"/>
    <s v="Peter Markle"/>
    <s v="Mike Marvin"/>
    <s v="David Naughton"/>
    <s v="United States"/>
    <m/>
    <n v="20307325"/>
    <n v="99.6"/>
    <n v="62124918.950803213"/>
    <s v="Edward S. Feldman Productions"/>
    <n v="96"/>
  </r>
  <r>
    <x v="378"/>
    <x v="1"/>
    <s v="PG"/>
    <x v="2"/>
    <n v="1983"/>
    <x v="3"/>
    <s v="August 12, 1983 (United States)"/>
    <x v="50"/>
    <n v="3.5"/>
    <n v="8200"/>
    <s v="Dick Lowry"/>
    <s v="Stuart Birnbaum"/>
    <s v="Jackie Gleason"/>
    <s v="United States"/>
    <m/>
    <n v="5678950"/>
    <n v="99.6"/>
    <n v="17373253.664658632"/>
    <s v="Universal Pictures"/>
    <n v="85"/>
  </r>
  <r>
    <x v="379"/>
    <x v="0"/>
    <s v="R"/>
    <x v="2"/>
    <n v="1983"/>
    <x v="3"/>
    <s v="September 16, 1983 (United States)"/>
    <x v="26"/>
    <n v="4.5999999999999996"/>
    <n v="4600"/>
    <s v="James Sbardellati"/>
    <s v="Howard R. Cohen"/>
    <s v="Rick Hill"/>
    <s v="United States"/>
    <n v="457000"/>
    <n v="11919250"/>
    <n v="99.6"/>
    <n v="36463809.989959836"/>
    <s v="Aries CinematogrÃ¡fica Argentina"/>
    <n v="80"/>
  </r>
  <r>
    <x v="380"/>
    <x v="0"/>
    <s v="R"/>
    <x v="3"/>
    <n v="1983"/>
    <x v="3"/>
    <s v="June 24, 1983 (United States)"/>
    <x v="18"/>
    <n v="5"/>
    <n v="11000"/>
    <s v="Bob Clark"/>
    <s v="Roger Swaybill"/>
    <s v="Dan Monahan"/>
    <s v="Canada"/>
    <n v="6500000"/>
    <n v="33759266"/>
    <n v="99.6"/>
    <n v="103277593.87751004"/>
    <s v="Astral Bellevue PathÃ©"/>
    <n v="98"/>
  </r>
  <r>
    <x v="381"/>
    <x v="1"/>
    <s v="PG"/>
    <x v="7"/>
    <n v="1983"/>
    <x v="3"/>
    <s v="April 29, 1983 (United States)"/>
    <x v="8"/>
    <n v="6.8"/>
    <n v="8600"/>
    <s v="Jack Clayton"/>
    <s v="Ray Bradbury"/>
    <s v="Jason Robards"/>
    <s v="United States"/>
    <n v="19000000"/>
    <n v="8400000"/>
    <n v="99.6"/>
    <n v="25697590.361445781"/>
    <s v="Walt Disney Productions"/>
    <n v="95"/>
  </r>
  <r>
    <x v="382"/>
    <x v="1"/>
    <s v="PG"/>
    <x v="0"/>
    <n v="1983"/>
    <x v="3"/>
    <s v="March 4, 1983 (Canada)"/>
    <x v="34"/>
    <n v="7.4"/>
    <n v="9700"/>
    <s v="Bruce Beresford"/>
    <s v="Horton Foote"/>
    <s v="Robert Duvall"/>
    <s v="United States"/>
    <m/>
    <n v="8443124"/>
    <n v="99.6"/>
    <n v="25829516.895582329"/>
    <s v="Antron Media Production"/>
    <n v="92"/>
  </r>
  <r>
    <x v="383"/>
    <x v="0"/>
    <s v="R"/>
    <x v="5"/>
    <n v="1983"/>
    <x v="3"/>
    <s v="February 3, 1984 (United States)"/>
    <x v="17"/>
    <n v="6.7"/>
    <n v="6000"/>
    <s v="Bob Fosse"/>
    <s v="Teresa Carpenter"/>
    <s v="Mariel Hemingway"/>
    <s v="United States"/>
    <n v="12000000"/>
    <n v="6472990"/>
    <n v="99.6"/>
    <n v="19802410.170682728"/>
    <s v="The Ladd Company"/>
    <n v="103"/>
  </r>
  <r>
    <x v="384"/>
    <x v="0"/>
    <s v="R"/>
    <x v="6"/>
    <n v="1983"/>
    <x v="3"/>
    <s v="December 16, 1983 (United States)"/>
    <x v="17"/>
    <n v="6.7"/>
    <n v="13000"/>
    <s v="Michael Apted"/>
    <s v="Martin Cruz Smith"/>
    <s v="William Hurt"/>
    <s v="United States"/>
    <n v="15000000"/>
    <n v="15856028"/>
    <n v="99.6"/>
    <n v="48507346.702811241"/>
    <s v="Eagle Associates."/>
    <n v="128"/>
  </r>
  <r>
    <x v="385"/>
    <x v="1"/>
    <s v="PG"/>
    <x v="2"/>
    <n v="1983"/>
    <x v="3"/>
    <s v="April 15, 1983 (United States)"/>
    <x v="21"/>
    <n v="6.3"/>
    <n v="11000"/>
    <s v="Steve Carver"/>
    <s v="B.J. Nelson"/>
    <s v="Chuck Norris"/>
    <s v="United States"/>
    <n v="5000000"/>
    <n v="12232628"/>
    <n v="99.6"/>
    <n v="37422507.546184734"/>
    <s v="1818 Productions"/>
    <n v="107"/>
  </r>
  <r>
    <x v="386"/>
    <x v="0"/>
    <s v="R"/>
    <x v="3"/>
    <n v="1983"/>
    <x v="3"/>
    <s v="August 19, 1983 (United States)"/>
    <x v="21"/>
    <n v="6.3"/>
    <n v="8200"/>
    <s v="James Signorelli"/>
    <s v="Rodney Dangerfield"/>
    <s v="Rodney Dangerfield"/>
    <s v="United States"/>
    <m/>
    <n v="29309766"/>
    <n v="99.6"/>
    <n v="89665519.078313246"/>
    <s v="Easy Money Associates"/>
    <n v="95"/>
  </r>
  <r>
    <x v="387"/>
    <x v="0"/>
    <s v="R"/>
    <x v="0"/>
    <n v="1983"/>
    <x v="3"/>
    <s v="September 2, 1983 (United States)"/>
    <x v="4"/>
    <n v="7.3"/>
    <n v="16000"/>
    <s v="Nagisa Ã”shima"/>
    <s v="Lourens van der Post"/>
    <s v="David Bowie"/>
    <s v="United Kingdom"/>
    <m/>
    <n v="2306560"/>
    <n v="99.6"/>
    <n v="7056313.5742971888"/>
    <s v="National Film Trustee Company"/>
    <n v="123"/>
  </r>
  <r>
    <x v="388"/>
    <x v="0"/>
    <s v="R"/>
    <x v="3"/>
    <n v="1983"/>
    <x v="3"/>
    <s v="April 22, 1983 (United States)"/>
    <x v="38"/>
    <n v="4.9000000000000004"/>
    <n v="4200"/>
    <s v="Curtis Hanson"/>
    <s v="Bill Norton"/>
    <s v="Tom Cruise"/>
    <s v="Canada"/>
    <n v="7000000"/>
    <n v="1246141"/>
    <n v="99.6"/>
    <n v="3812240.5893574296"/>
    <s v="Tiberius Film Productions"/>
    <n v="100"/>
  </r>
  <r>
    <x v="389"/>
    <x v="0"/>
    <s v="R"/>
    <x v="3"/>
    <n v="1983"/>
    <x v="3"/>
    <s v="April 1, 1983 (United States)"/>
    <x v="32"/>
    <n v="4.7"/>
    <n v="3000"/>
    <s v="Rafal Zielinski"/>
    <s v="Linda Shayne"/>
    <s v="Peter Keleghan"/>
    <s v="Canada"/>
    <n v="800000"/>
    <n v="2082215"/>
    <n v="99.6"/>
    <n v="6369989.0612449795"/>
    <s v="Millenium"/>
    <n v="80"/>
  </r>
  <r>
    <x v="390"/>
    <x v="1"/>
    <s v="PG"/>
    <x v="9"/>
    <n v="1983"/>
    <x v="3"/>
    <s v="September 30, 1983 (United States)"/>
    <x v="5"/>
    <n v="6.4"/>
    <n v="11000"/>
    <s v="Douglas Trumbull"/>
    <s v="Bruce Joel Rubin"/>
    <s v="Christopher Walken"/>
    <s v="United States"/>
    <n v="15000000"/>
    <n v="10219460"/>
    <n v="99.6"/>
    <n v="31263749.618473895"/>
    <s v="JF Productions"/>
    <n v="106"/>
  </r>
  <r>
    <x v="391"/>
    <x v="0"/>
    <s v="R"/>
    <x v="3"/>
    <n v="1983"/>
    <x v="3"/>
    <s v="June 3, 1983 (United States)"/>
    <x v="5"/>
    <n v="6.4"/>
    <n v="25000"/>
    <s v="Carl Reiner"/>
    <s v="George Gipe"/>
    <s v="Steve Martin"/>
    <s v="United States"/>
    <m/>
    <n v="10353438"/>
    <n v="99.6"/>
    <n v="31673620.066265058"/>
    <s v="Aspen Film Society"/>
    <n v="93"/>
  </r>
  <r>
    <x v="392"/>
    <x v="0"/>
    <s v="R"/>
    <x v="2"/>
    <n v="1983"/>
    <x v="3"/>
    <s v="January 13, 1984 (United States)"/>
    <x v="46"/>
    <n v="5.7"/>
    <n v="2900"/>
    <s v="Robert Vincent O'Neil"/>
    <s v="Robert Vincent O'Neil"/>
    <s v="Cliff Gorman"/>
    <s v="United States"/>
    <n v="3000000"/>
    <n v="17488564"/>
    <n v="99.6"/>
    <n v="53501661.152610436"/>
    <s v="Adams Apple Film Company"/>
    <n v="94"/>
  </r>
  <r>
    <x v="393"/>
    <x v="0"/>
    <s v="R"/>
    <x v="6"/>
    <n v="1983"/>
    <x v="3"/>
    <s v="March 11, 1983 (United States)"/>
    <x v="21"/>
    <n v="6.3"/>
    <n v="7200"/>
    <s v="J. Lee Thompson"/>
    <s v="William Roberts"/>
    <s v="Charles Bronson"/>
    <s v="United States"/>
    <n v="4520000"/>
    <n v="7175592"/>
    <n v="99.6"/>
    <n v="21951836.168674696"/>
    <s v="Cannon Films"/>
    <n v="101"/>
  </r>
  <r>
    <x v="394"/>
    <x v="0"/>
    <s v="R"/>
    <x v="2"/>
    <n v="1983"/>
    <x v="3"/>
    <s v="December 16, 1983 (United States)"/>
    <x v="5"/>
    <n v="6.4"/>
    <n v="9300"/>
    <s v="Ted Kotcheff"/>
    <s v="Joe Gayton"/>
    <s v="Gene Hackman"/>
    <s v="United States"/>
    <n v="14500000"/>
    <n v="30503151"/>
    <n v="99.6"/>
    <n v="93316366.563253"/>
    <s v="Paramount Pictures"/>
    <n v="105"/>
  </r>
  <r>
    <x v="395"/>
    <x v="0"/>
    <s v="R"/>
    <x v="3"/>
    <n v="1983"/>
    <x v="3"/>
    <s v="May 6, 1983 (United States)"/>
    <x v="33"/>
    <n v="5.2"/>
    <n v="5400"/>
    <s v="Michael Pressman"/>
    <s v="Bruce Jay Friedman"/>
    <s v="Dan Aykroyd"/>
    <s v="United States"/>
    <m/>
    <n v="10375893"/>
    <n v="99.6"/>
    <n v="31742315.231927708"/>
    <s v="Black Rhino Productions"/>
    <n v="89"/>
  </r>
  <r>
    <x v="396"/>
    <x v="0"/>
    <s v="R"/>
    <x v="4"/>
    <n v="1983"/>
    <x v="3"/>
    <s v="September 2, 1983 (United States)"/>
    <x v="33"/>
    <n v="5.2"/>
    <n v="1900"/>
    <s v="Howard Avedis"/>
    <s v="Howard Avedis"/>
    <s v="Mary Beth McDonough"/>
    <s v="United States"/>
    <n v="250000"/>
    <n v="4319001"/>
    <n v="99.6"/>
    <n v="13212847.436746987"/>
    <s v="Hickmar Productions"/>
    <n v="93"/>
  </r>
  <r>
    <x v="397"/>
    <x v="1"/>
    <s v="PG"/>
    <x v="2"/>
    <n v="1983"/>
    <x v="3"/>
    <s v="July 1, 1983 (United States)"/>
    <x v="38"/>
    <n v="4.9000000000000004"/>
    <n v="3700"/>
    <s v="Hal Needham"/>
    <s v="William Neely"/>
    <s v="Burt Reynolds"/>
    <s v="United States"/>
    <m/>
    <n v="13000000"/>
    <n v="99.6"/>
    <n v="39770080.321285136"/>
    <s v="Universal Pictures"/>
    <n v="96"/>
  </r>
  <r>
    <x v="398"/>
    <x v="1"/>
    <s v="PG"/>
    <x v="1"/>
    <n v="1983"/>
    <x v="3"/>
    <s v="March 2, 1984 (United States)"/>
    <x v="18"/>
    <n v="5"/>
    <n v="1500"/>
    <s v="Andrew V. McLaglen"/>
    <s v="Menahem Golan"/>
    <s v="Brooke Shields"/>
    <s v="United Kingdom"/>
    <n v="25000000"/>
    <n v="1402962"/>
    <n v="99.6"/>
    <n v="4291993.1867469875"/>
    <s v="Cabal Film"/>
    <n v="111"/>
  </r>
  <r>
    <x v="399"/>
    <x v="1"/>
    <s v="PG"/>
    <x v="3"/>
    <n v="1983"/>
    <x v="3"/>
    <s v="December 16, 1983 (United States)"/>
    <x v="32"/>
    <n v="4.7"/>
    <n v="3900"/>
    <s v="John Herzfeld"/>
    <s v="John Herzfeld"/>
    <s v="John Travolta"/>
    <s v="United States"/>
    <n v="14000000"/>
    <n v="23646952"/>
    <n v="99.6"/>
    <n v="72341629.261044174"/>
    <s v="Twentieth Century Fox"/>
    <n v="88"/>
  </r>
  <r>
    <x v="400"/>
    <x v="0"/>
    <s v="R"/>
    <x v="2"/>
    <n v="1983"/>
    <x v="3"/>
    <s v="May 27, 1983 (United States)"/>
    <x v="18"/>
    <n v="5"/>
    <n v="2100"/>
    <s v="Paul Nicholas"/>
    <s v="Aaron Butler"/>
    <s v="Linda Blair"/>
    <s v="United States"/>
    <n v="1250000"/>
    <n v="6149983"/>
    <n v="99.6"/>
    <n v="18814255.221887548"/>
    <s v="Heat GBR"/>
    <n v="95"/>
  </r>
  <r>
    <x v="401"/>
    <x v="1"/>
    <s v="PG"/>
    <x v="2"/>
    <n v="1983"/>
    <x v="3"/>
    <s v="May 20, 1983 (United States)"/>
    <x v="30"/>
    <n v="5.5"/>
    <n v="5500"/>
    <s v="Lamont Johnson"/>
    <s v="Stewart Harding"/>
    <s v="Peter Strauss"/>
    <s v="United States"/>
    <n v="14400000"/>
    <n v="16478265"/>
    <n v="99.6"/>
    <n v="50410917.123493977"/>
    <s v="Columbia Pictures"/>
    <n v="90"/>
  </r>
  <r>
    <x v="402"/>
    <x v="1"/>
    <s v="PG"/>
    <x v="1"/>
    <n v="1983"/>
    <x v="3"/>
    <s v="March 18, 1983 (United States)"/>
    <x v="10"/>
    <n v="6.1"/>
    <n v="5100"/>
    <s v="Brian G. Hutton"/>
    <s v="Jon Cleary"/>
    <s v="Tom Selleck"/>
    <s v="United States"/>
    <n v="19000000"/>
    <n v="28445927"/>
    <n v="99.6"/>
    <n v="87022830.892570272"/>
    <s v="City Films"/>
    <n v="105"/>
  </r>
  <r>
    <x v="403"/>
    <x v="1"/>
    <s v="PG"/>
    <x v="1"/>
    <n v="1983"/>
    <x v="3"/>
    <s v="January 27, 1984 (United States)"/>
    <x v="24"/>
    <n v="7.5"/>
    <n v="7800"/>
    <s v="Carroll Ballard"/>
    <s v="Farley Mowat"/>
    <s v="Charles Martin Smith"/>
    <s v="United States"/>
    <m/>
    <n v="29600000"/>
    <n v="99.6"/>
    <n v="90553413.654618472"/>
    <s v="Walt Disney Pictures"/>
    <n v="105"/>
  </r>
  <r>
    <x v="404"/>
    <x v="2"/>
    <s v="G"/>
    <x v="3"/>
    <n v="1983"/>
    <x v="3"/>
    <s v="February 18, 1983 (United States)"/>
    <x v="12"/>
    <n v="7.1"/>
    <n v="3300"/>
    <s v="Wilford Leach"/>
    <s v="W.S. Gilbert"/>
    <s v="Kevin Kline"/>
    <s v="United Kingdom"/>
    <m/>
    <n v="694497"/>
    <n v="99.6"/>
    <n v="2124630.8825301202"/>
    <s v="Universal Pictures"/>
    <n v="112"/>
  </r>
  <r>
    <x v="405"/>
    <x v="1"/>
    <s v="PG"/>
    <x v="10"/>
    <n v="1983"/>
    <x v="3"/>
    <s v="July 24, 1987 (United States)"/>
    <x v="16"/>
    <n v="6.5"/>
    <n v="3400"/>
    <s v="Clive Smith"/>
    <s v="Patrick Loubert"/>
    <s v="Don Francks"/>
    <s v="Canada"/>
    <n v="8000000"/>
    <n v="30379"/>
    <n v="99.6"/>
    <n v="92936.559236947782"/>
    <s v="Nelvana"/>
    <n v="77"/>
  </r>
  <r>
    <x v="406"/>
    <x v="1"/>
    <s v="PG"/>
    <x v="1"/>
    <n v="1983"/>
    <x v="3"/>
    <s v="August 26, 1983 (United States)"/>
    <x v="35"/>
    <n v="4"/>
    <n v="3600"/>
    <s v="Luigi Cozzi"/>
    <s v="Luigi Cozzi"/>
    <s v="Lou Ferrigno"/>
    <s v="Italy"/>
    <n v="2500000"/>
    <n v="10676194"/>
    <n v="99.6"/>
    <n v="32661007.146586344"/>
    <s v="Cannon Films Inc."/>
    <n v="98"/>
  </r>
  <r>
    <x v="407"/>
    <x v="1"/>
    <s v="PG"/>
    <x v="3"/>
    <n v="1983"/>
    <x v="3"/>
    <s v="October 28, 1983 (United States)"/>
    <x v="13"/>
    <n v="7.2"/>
    <n v="13000"/>
    <s v="Lewis Gilbert"/>
    <s v="Willy Russell"/>
    <s v="Michael Caine"/>
    <s v="United Kingdom"/>
    <m/>
    <n v="14648076"/>
    <n v="99.6"/>
    <n v="44811935.313253008"/>
    <s v="Acorn Pictures"/>
    <n v="110"/>
  </r>
  <r>
    <x v="408"/>
    <x v="0"/>
    <s v="R"/>
    <x v="0"/>
    <n v="1983"/>
    <x v="3"/>
    <s v="November 18, 1983 (United States)"/>
    <x v="36"/>
    <n v="4.3"/>
    <n v="1200"/>
    <s v="John G. Avildsen"/>
    <s v="Joan Tewkesbury"/>
    <s v="Christopher Atkins"/>
    <s v="United States"/>
    <m/>
    <n v="5563663"/>
    <n v="99.6"/>
    <n v="17020563.414658632"/>
    <m/>
    <n v="83"/>
  </r>
  <r>
    <x v="409"/>
    <x v="0"/>
    <s v="R"/>
    <x v="0"/>
    <n v="1983"/>
    <x v="3"/>
    <s v="October 21, 1983 (United States)"/>
    <x v="9"/>
    <n v="7"/>
    <n v="7200"/>
    <s v="Roger Spottiswoode"/>
    <s v="Ron Shelton"/>
    <s v="Nick Nolte"/>
    <s v="United States"/>
    <n v="9500000"/>
    <n v="5696391"/>
    <n v="99.6"/>
    <n v="17426609.816265058"/>
    <s v="Cinema '84"/>
    <n v="128"/>
  </r>
  <r>
    <x v="410"/>
    <x v="1"/>
    <s v="PG"/>
    <x v="4"/>
    <n v="1983"/>
    <x v="3"/>
    <s v="November 18, 1983 (United States)"/>
    <x v="52"/>
    <n v="4.0999999999999996"/>
    <n v="6000"/>
    <s v="Richard Fleischer"/>
    <s v="David Ambrose"/>
    <s v="Tony Roberts"/>
    <s v="Mexico"/>
    <n v="6000000"/>
    <n v="6333135"/>
    <n v="99.6"/>
    <n v="19374560.587349396"/>
    <s v="De Laurentiis Entertainment Group (DEG)"/>
    <n v="105"/>
  </r>
  <r>
    <x v="411"/>
    <x v="1"/>
    <s v="PG"/>
    <x v="0"/>
    <n v="1983"/>
    <x v="3"/>
    <s v="January 5, 1984 (Argentina)"/>
    <x v="9"/>
    <n v="7"/>
    <n v="5800"/>
    <s v="Lynne Littman"/>
    <s v="Carol Amen"/>
    <s v="Jane Alexander"/>
    <s v="United States"/>
    <m/>
    <n v="2044892"/>
    <n v="99.6"/>
    <n v="6255809.1606425699"/>
    <s v="Paramount Pictures"/>
    <n v="90"/>
  </r>
  <r>
    <x v="412"/>
    <x v="0"/>
    <s v="R"/>
    <x v="2"/>
    <n v="1983"/>
    <x v="3"/>
    <s v="November 4, 1983 (United States)"/>
    <x v="23"/>
    <n v="5.9"/>
    <n v="8200"/>
    <s v="Sam Peckinpah"/>
    <s v="Robert Ludlum"/>
    <s v="Rutger Hauer"/>
    <s v="United States"/>
    <n v="6500000"/>
    <n v="6486797"/>
    <n v="99.6"/>
    <n v="19844649.055220883"/>
    <s v="Osterman Weekend Associates"/>
    <n v="103"/>
  </r>
  <r>
    <x v="413"/>
    <x v="0"/>
    <s v="R"/>
    <x v="2"/>
    <n v="1983"/>
    <x v="3"/>
    <s v="September 16, 1983 (United States)"/>
    <x v="10"/>
    <n v="6.1"/>
    <n v="4700"/>
    <s v="Sam Firstenberg"/>
    <s v="James R. Silke"/>
    <s v="ShÃ´ Kosugi"/>
    <s v="United States"/>
    <n v="700000"/>
    <n v="13168027"/>
    <n v="99.6"/>
    <n v="40284114.727911644"/>
    <s v="Cannon Films"/>
    <n v="90"/>
  </r>
  <r>
    <x v="414"/>
    <x v="1"/>
    <s v="PG"/>
    <x v="3"/>
    <n v="1983"/>
    <x v="3"/>
    <s v="August 25, 1983 (Argentina)"/>
    <x v="3"/>
    <n v="7.7"/>
    <n v="41000"/>
    <s v="Woody Allen"/>
    <s v="Woody Allen"/>
    <s v="Woody Allen"/>
    <s v="United States"/>
    <m/>
    <n v="11798616"/>
    <n v="99.6"/>
    <n v="36094762"/>
    <s v="Jack Rollins &amp; Charles H. Joffe Productions"/>
    <n v="79"/>
  </r>
  <r>
    <x v="415"/>
    <x v="0"/>
    <s v="R"/>
    <x v="0"/>
    <n v="1983"/>
    <x v="3"/>
    <s v="September 9, 1983 (Denmark)"/>
    <x v="16"/>
    <n v="6.5"/>
    <n v="458"/>
    <s v="Robert Mandel"/>
    <s v="Alice Hoffman"/>
    <s v="Kathleen Quinlan"/>
    <s v="United States"/>
    <m/>
    <m/>
    <n v="99.6"/>
    <n v="0"/>
    <s v="Warner Bros."/>
    <n v="110"/>
  </r>
  <r>
    <x v="416"/>
    <x v="0"/>
    <s v="R"/>
    <x v="2"/>
    <n v="1983"/>
    <x v="3"/>
    <s v="January 18, 1985 (United States)"/>
    <x v="26"/>
    <n v="4.5999999999999996"/>
    <n v="2300"/>
    <s v="Enzo G. Castellari"/>
    <s v="Tito Carpi"/>
    <s v="Mark Gregory"/>
    <s v="Italy"/>
    <m/>
    <m/>
    <n v="99.6"/>
    <n v="0"/>
    <s v="Fulvia Film"/>
    <n v="89"/>
  </r>
  <r>
    <x v="417"/>
    <x v="1"/>
    <s v="PG"/>
    <x v="3"/>
    <n v="1983"/>
    <x v="3"/>
    <s v="December 16, 1983 (United States)"/>
    <x v="8"/>
    <n v="6.8"/>
    <n v="10000"/>
    <s v="Alan Johnson"/>
    <s v="Thomas Meehan"/>
    <s v="Mel Brooks"/>
    <s v="United States"/>
    <n v="9000000"/>
    <n v="13030214"/>
    <n v="99.6"/>
    <n v="39862512.106425703"/>
    <s v="Brooksfilms"/>
    <n v="107"/>
  </r>
  <r>
    <x v="418"/>
    <x v="0"/>
    <s v="R"/>
    <x v="0"/>
    <n v="1983"/>
    <x v="3"/>
    <s v="May 20, 1983 (United Kingdom)"/>
    <x v="22"/>
    <n v="6"/>
    <n v="3100"/>
    <s v="Nicolas Roeg"/>
    <s v="Marshall Houts"/>
    <s v="Gene Hackman"/>
    <s v="United Kingdom"/>
    <m/>
    <n v="123572"/>
    <n v="99.6"/>
    <n v="378036.0281124498"/>
    <s v="Recorded Picture Company (RPC)"/>
    <n v="130"/>
  </r>
  <r>
    <x v="419"/>
    <x v="0"/>
    <s v="R"/>
    <x v="1"/>
    <n v="1983"/>
    <x v="3"/>
    <s v="October 28, 1983 (United States)"/>
    <x v="32"/>
    <n v="4.7"/>
    <n v="1100"/>
    <s v="Michael Winner"/>
    <s v="Leslie Arliss"/>
    <s v="Faye Dunaway"/>
    <s v="United Kingdom"/>
    <n v="8000000"/>
    <n v="724912"/>
    <n v="99.6"/>
    <n v="2217677.5742971888"/>
    <s v="Golan-Globus Productions"/>
    <n v="98"/>
  </r>
  <r>
    <x v="420"/>
    <x v="0"/>
    <s v="R"/>
    <x v="3"/>
    <n v="1983"/>
    <x v="3"/>
    <s v="May 6, 1983 (United States)"/>
    <x v="41"/>
    <n v="5.6"/>
    <n v="7400"/>
    <s v="Tommy Chong"/>
    <s v="Tommy Chong"/>
    <s v="Cheech Marin"/>
    <s v="United States"/>
    <m/>
    <n v="15543710"/>
    <n v="99.6"/>
    <n v="47551891.937751003"/>
    <s v="Paramount Pictures"/>
    <n v="91"/>
  </r>
  <r>
    <x v="421"/>
    <x v="1"/>
    <s v="PG"/>
    <x v="2"/>
    <n v="1983"/>
    <x v="3"/>
    <s v="August 19, 1983 (United States)"/>
    <x v="44"/>
    <n v="4.4000000000000004"/>
    <n v="2900"/>
    <s v="Antonio Margheriti"/>
    <s v="Juan Zanotto"/>
    <s v="Reb Brown"/>
    <s v="Italy"/>
    <m/>
    <n v="2810199"/>
    <n v="99.6"/>
    <n v="8597064.6114457827"/>
    <s v="Diamant Film"/>
    <n v="88"/>
  </r>
  <r>
    <x v="422"/>
    <x v="0"/>
    <s v="R"/>
    <x v="4"/>
    <n v="1983"/>
    <x v="3"/>
    <s v="November 24, 1983 (United States)"/>
    <x v="10"/>
    <n v="6.1"/>
    <n v="2900"/>
    <s v="George P. Cosmatos"/>
    <s v="Chauncey G. Parker III"/>
    <s v="Peter Weller"/>
    <s v="Canada"/>
    <n v="4000000"/>
    <n v="1080470"/>
    <n v="99.6"/>
    <n v="3305413.7449799194"/>
    <s v="Warner Bros."/>
    <n v="88"/>
  </r>
  <r>
    <x v="423"/>
    <x v="1"/>
    <s v="PG"/>
    <x v="3"/>
    <n v="1983"/>
    <x v="3"/>
    <s v="August 12, 1983 (United States)"/>
    <x v="36"/>
    <n v="4.3"/>
    <n v="5700"/>
    <s v="Blake Edwards"/>
    <s v="Blake Edwards"/>
    <s v="David Niven"/>
    <s v="United Kingdom"/>
    <n v="11000000"/>
    <n v="4491986"/>
    <n v="99.6"/>
    <n v="13742049.540160641"/>
    <s v="United Artists"/>
    <n v="109"/>
  </r>
  <r>
    <x v="424"/>
    <x v="0"/>
    <s v="R"/>
    <x v="2"/>
    <n v="1983"/>
    <x v="3"/>
    <s v="December 16, 1983 (United States)"/>
    <x v="30"/>
    <n v="5.5"/>
    <n v="4400"/>
    <s v="Joel Schumacher"/>
    <s v="Topper Carew"/>
    <s v="Max Gail"/>
    <s v="United States"/>
    <n v="8000000"/>
    <n v="16134627"/>
    <n v="99.6"/>
    <n v="49359647.057228915"/>
    <s v="RKO Pictures"/>
    <n v="100"/>
  </r>
  <r>
    <x v="425"/>
    <x v="0"/>
    <s v="R"/>
    <x v="0"/>
    <n v="1983"/>
    <x v="3"/>
    <s v="September 30, 1983 (United States)"/>
    <x v="46"/>
    <n v="5.7"/>
    <n v="1200"/>
    <s v="John Mackenzie"/>
    <s v="Graham Greene"/>
    <s v="Michael Caine"/>
    <s v="United Kingdom"/>
    <n v="11800000"/>
    <n v="5997566"/>
    <n v="99.6"/>
    <n v="18347975.504016064"/>
    <s v="World Film Services"/>
    <n v="104"/>
  </r>
  <r>
    <x v="426"/>
    <x v="0"/>
    <s v="R"/>
    <x v="3"/>
    <n v="1983"/>
    <x v="3"/>
    <s v="June 22, 1983 (United States)"/>
    <x v="1"/>
    <n v="5.8"/>
    <n v="4700"/>
    <s v="Michael Ritchie"/>
    <s v="Michael Leeson"/>
    <s v="Walter Matthau"/>
    <s v="United States"/>
    <n v="12000000"/>
    <n v="14000000"/>
    <n v="99.6"/>
    <n v="42829317.269076303"/>
    <s v="Rastar Films"/>
    <n v="103"/>
  </r>
  <r>
    <x v="427"/>
    <x v="0"/>
    <s v="R"/>
    <x v="0"/>
    <n v="1983"/>
    <x v="3"/>
    <s v="September 30, 1983 (United States)"/>
    <x v="53"/>
    <n v="3"/>
    <n v="938"/>
    <s v="Peter Sasdy"/>
    <s v="Harold Robbins"/>
    <s v="Pia Zadora"/>
    <s v="United States"/>
    <n v="5000000"/>
    <n v="1223200"/>
    <n v="99.6"/>
    <n v="3742058.6345381523"/>
    <s v="Harold Robbins International Company"/>
    <n v="92"/>
  </r>
  <r>
    <x v="428"/>
    <x v="0"/>
    <s v="R"/>
    <x v="6"/>
    <n v="1983"/>
    <x v="3"/>
    <s v="August 5, 1983 (United States)"/>
    <x v="21"/>
    <n v="6.3"/>
    <n v="6500"/>
    <s v="Peter Hyams"/>
    <s v="Roderick Taylor"/>
    <s v="Michael Douglas"/>
    <s v="United States"/>
    <m/>
    <n v="5555305"/>
    <n v="99.6"/>
    <n v="16994994.312248994"/>
    <s v="Twentieth Century Fox"/>
    <n v="109"/>
  </r>
  <r>
    <x v="429"/>
    <x v="1"/>
    <s v="PG"/>
    <x v="0"/>
    <n v="1983"/>
    <x v="3"/>
    <s v="December 6, 1983 (United States)"/>
    <x v="37"/>
    <n v="7.6"/>
    <n v="4900"/>
    <s v="Peter Yates"/>
    <s v="Ronald Harwood"/>
    <s v="Albert Finney"/>
    <s v="United Kingdom"/>
    <m/>
    <n v="5310748"/>
    <n v="99.6"/>
    <n v="16246836.502008032"/>
    <s v="Columbia Pictures"/>
    <n v="118"/>
  </r>
  <r>
    <x v="430"/>
    <x v="0"/>
    <s v="R"/>
    <x v="14"/>
    <n v="1983"/>
    <x v="3"/>
    <s v="February 18, 1983 (United States)"/>
    <x v="14"/>
    <n v="6.6"/>
    <n v="2600"/>
    <s v="Franc Roddam"/>
    <s v="Pat Conroy"/>
    <s v="David Keith"/>
    <s v="United States"/>
    <m/>
    <n v="11787127"/>
    <n v="99.6"/>
    <n v="36059614.426706828"/>
    <s v="Paramount Pictures"/>
    <n v="102"/>
  </r>
  <r>
    <x v="431"/>
    <x v="1"/>
    <s v="PG"/>
    <x v="5"/>
    <n v="1983"/>
    <x v="3"/>
    <s v="October 27, 1983 (Netherlands)"/>
    <x v="9"/>
    <n v="7"/>
    <n v="1700"/>
    <s v="Martin Ritt"/>
    <s v="Marjorie Kinnan Rawlings"/>
    <s v="Mary Steenburgen"/>
    <s v="United States"/>
    <m/>
    <m/>
    <n v="99.6"/>
    <n v="0"/>
    <s v="Thorn EMI Screen Entertainment"/>
    <n v="127"/>
  </r>
  <r>
    <x v="432"/>
    <x v="0"/>
    <s v="R"/>
    <x v="3"/>
    <n v="1983"/>
    <x v="3"/>
    <s v="December 16, 1983 (United States)"/>
    <x v="11"/>
    <n v="5.3"/>
    <n v="2200"/>
    <s v="Blake Edwards"/>
    <s v="Blake Edwards"/>
    <s v="Burt Reynolds"/>
    <s v="United States"/>
    <n v="19000000"/>
    <n v="10964740"/>
    <n v="99.6"/>
    <n v="33543737.730923694"/>
    <s v="Delphi Films"/>
    <n v="110"/>
  </r>
  <r>
    <x v="433"/>
    <x v="0"/>
    <s v="R"/>
    <x v="4"/>
    <n v="1983"/>
    <x v="3"/>
    <s v="September 9, 1983 (United States)"/>
    <x v="1"/>
    <n v="5.8"/>
    <n v="3000"/>
    <s v="Joseph Sargent"/>
    <s v="Christopher Crowe"/>
    <s v="Cristina Raines"/>
    <s v="United States"/>
    <n v="6000000"/>
    <n v="6670680"/>
    <n v="99.6"/>
    <n v="20407190.722891565"/>
    <s v="Universal Pictures"/>
    <n v="99"/>
  </r>
  <r>
    <x v="434"/>
    <x v="1"/>
    <s v="PG"/>
    <x v="3"/>
    <n v="1983"/>
    <x v="3"/>
    <s v="November 4, 1983 (United States)"/>
    <x v="26"/>
    <n v="4.5999999999999996"/>
    <n v="3600"/>
    <s v="William Friedkin"/>
    <s v="Paul Brickman"/>
    <s v="Chevy Chase"/>
    <s v="United States"/>
    <n v="10000000"/>
    <n v="10369581"/>
    <n v="99.6"/>
    <n v="31723005.32831325"/>
    <s v="Warner Bros."/>
    <n v="99"/>
  </r>
  <r>
    <x v="435"/>
    <x v="1"/>
    <s v="PG"/>
    <x v="2"/>
    <n v="1983"/>
    <x v="3"/>
    <s v="March 25, 1983 (United States)"/>
    <x v="46"/>
    <n v="5.7"/>
    <n v="1100"/>
    <s v="Jeff Kanew"/>
    <s v="James McLendon"/>
    <s v="Kirk Douglas"/>
    <s v="United States"/>
    <n v="5000000"/>
    <n v="1262691"/>
    <n v="99.6"/>
    <n v="3862870.9608433731"/>
    <s v="Universal Pictures"/>
    <n v="95"/>
  </r>
  <r>
    <x v="436"/>
    <x v="1"/>
    <s v="PG"/>
    <x v="3"/>
    <n v="1983"/>
    <x v="3"/>
    <s v="March 25, 1983 (United States)"/>
    <x v="14"/>
    <n v="6.6"/>
    <n v="3300"/>
    <s v="Herbert Ross"/>
    <s v="Neil Simon"/>
    <s v="Jason Robards"/>
    <s v="United States"/>
    <m/>
    <n v="17613720"/>
    <n v="99.6"/>
    <n v="53884543.012048192"/>
    <s v="Twentieth Century Fox"/>
    <n v="98"/>
  </r>
  <r>
    <x v="437"/>
    <x v="1"/>
    <s v="PG"/>
    <x v="3"/>
    <n v="1983"/>
    <x v="3"/>
    <s v="February 18, 1983 (United States)"/>
    <x v="38"/>
    <n v="4.9000000000000004"/>
    <n v="2100"/>
    <s v="Jeremy Kagan"/>
    <s v="David S. Ward"/>
    <s v="Jackie Gleason"/>
    <s v="United States"/>
    <m/>
    <n v="6347072"/>
    <n v="99.6"/>
    <n v="19417197.17269076"/>
    <s v="Universal Pictures"/>
    <n v="101"/>
  </r>
  <r>
    <x v="438"/>
    <x v="0"/>
    <s v="R"/>
    <x v="3"/>
    <n v="1983"/>
    <x v="3"/>
    <s v="March 4, 1983 (United States)"/>
    <x v="21"/>
    <n v="6.3"/>
    <n v="1700"/>
    <s v="John Sayles"/>
    <s v="Amy Robinson"/>
    <s v="Rosanna Arquette"/>
    <s v="United States"/>
    <n v="3000000"/>
    <n v="1867792"/>
    <n v="99.6"/>
    <n v="5714018.2971887551"/>
    <s v="Double Play"/>
    <n v="105"/>
  </r>
  <r>
    <x v="439"/>
    <x v="0"/>
    <s v="R"/>
    <x v="0"/>
    <n v="1983"/>
    <x v="3"/>
    <s v="January 1983 (United Kingdom)"/>
    <x v="14"/>
    <n v="6.6"/>
    <n v="1600"/>
    <s v="James Ivory"/>
    <s v="Ruth Prawer Jhabvala"/>
    <s v="Julie Christie"/>
    <s v="United Kingdom"/>
    <m/>
    <n v="1772889"/>
    <n v="99.6"/>
    <n v="5423687.5331325298"/>
    <s v="Merchant Ivory Productions"/>
    <n v="130"/>
  </r>
  <r>
    <x v="440"/>
    <x v="0"/>
    <s v="R"/>
    <x v="3"/>
    <n v="1983"/>
    <x v="3"/>
    <s v="September 30, 1983 (United States)"/>
    <x v="33"/>
    <n v="5.2"/>
    <n v="1700"/>
    <s v="David Steinberg"/>
    <s v="Dana Olsen"/>
    <s v="John Candy"/>
    <s v="Canada"/>
    <m/>
    <m/>
    <n v="99.6"/>
    <n v="0"/>
    <s v="Les Productions Mutuelles LtÃ©e"/>
    <n v="85"/>
  </r>
  <r>
    <x v="441"/>
    <x v="0"/>
    <s v="R"/>
    <x v="0"/>
    <n v="1983"/>
    <x v="3"/>
    <s v="February 10, 1984 (United Kingdom)"/>
    <x v="14"/>
    <n v="6.6"/>
    <n v="1200"/>
    <s v="Sidney Lumet"/>
    <s v="E.L. Doctorow"/>
    <s v="Timothy Hutton"/>
    <s v="United Kingdom"/>
    <m/>
    <n v="687475"/>
    <n v="99.6"/>
    <n v="2103148.9206827306"/>
    <s v="Paramount Pictures"/>
    <n v="130"/>
  </r>
  <r>
    <x v="442"/>
    <x v="1"/>
    <s v="PG"/>
    <x v="5"/>
    <n v="1983"/>
    <x v="3"/>
    <s v="April 1, 1983 (United States)"/>
    <x v="17"/>
    <n v="6.7"/>
    <n v="1300"/>
    <s v="Jonathan Kaplan"/>
    <s v="Ken Friedman"/>
    <s v="Bonnie Bedelia"/>
    <s v="United States"/>
    <m/>
    <n v="272278"/>
    <n v="99.6"/>
    <n v="832962.91767068265"/>
    <s v="Aurora"/>
    <n v="113"/>
  </r>
  <r>
    <x v="443"/>
    <x v="0"/>
    <s v="R"/>
    <x v="0"/>
    <n v="1983"/>
    <x v="3"/>
    <s v="April 27, 1984 (United States)"/>
    <x v="23"/>
    <n v="5.9"/>
    <n v="701"/>
    <s v="Amy Holden Jones"/>
    <s v="Amy Holden Jones"/>
    <s v="Jamie Lee Curtis"/>
    <s v="United States"/>
    <n v="550000"/>
    <n v="5269990"/>
    <n v="99.6"/>
    <n v="16122148.122489959"/>
    <s v="Millenium"/>
    <n v="88"/>
  </r>
  <r>
    <x v="444"/>
    <x v="0"/>
    <s v="R"/>
    <x v="3"/>
    <n v="1983"/>
    <x v="3"/>
    <s v="August 5, 1983 (United States)"/>
    <x v="17"/>
    <n v="6.7"/>
    <n v="1100"/>
    <s v="Allan Arkush"/>
    <s v="Danny Opatoshu"/>
    <s v="Malcolm McDowell"/>
    <s v="United States"/>
    <n v="5500000"/>
    <n v="1645711"/>
    <n v="99.6"/>
    <n v="5034619.8965863455"/>
    <s v="D &amp; P Productions"/>
    <n v="92"/>
  </r>
  <r>
    <x v="445"/>
    <x v="1"/>
    <s v="PG"/>
    <x v="2"/>
    <n v="1983"/>
    <x v="3"/>
    <s v="November 18, 1983 (United States)"/>
    <x v="19"/>
    <n v="6.2"/>
    <n v="2100"/>
    <s v="Ferdinand Fairfax"/>
    <s v="Lloyd Phillips"/>
    <s v="Tommy Lee Jones"/>
    <s v="New Zealand"/>
    <n v="12000000"/>
    <n v="1963756"/>
    <n v="99.6"/>
    <n v="6007594.9116465859"/>
    <s v="Phillips Whitehouse Productions"/>
    <n v="99"/>
  </r>
  <r>
    <x v="446"/>
    <x v="1"/>
    <s v="PG"/>
    <x v="4"/>
    <n v="1983"/>
    <x v="3"/>
    <s v="September 16, 1983 (United States)"/>
    <x v="30"/>
    <n v="5.5"/>
    <n v="2700"/>
    <s v="Michael Laughlin"/>
    <s v="Bill Condon"/>
    <s v="Paul Le Mat"/>
    <s v="United States"/>
    <m/>
    <n v="1362303"/>
    <n v="99.6"/>
    <n v="4167607.6716867466"/>
    <s v="EMI Films"/>
    <n v="94"/>
  </r>
  <r>
    <x v="447"/>
    <x v="1"/>
    <s v="PG"/>
    <x v="1"/>
    <n v="1983"/>
    <x v="3"/>
    <s v="March 25, 1983 (United States)"/>
    <x v="22"/>
    <n v="6"/>
    <n v="2100"/>
    <s v="Robert Dalva"/>
    <s v="Walter Farley"/>
    <s v="Kelly Reno"/>
    <s v="United States"/>
    <m/>
    <n v="12049514"/>
    <n v="99.6"/>
    <n v="36862318.431726903"/>
    <s v="Zoetrope Studios"/>
    <n v="103"/>
  </r>
  <r>
    <x v="448"/>
    <x v="1"/>
    <s v="PG"/>
    <x v="2"/>
    <n v="1983"/>
    <x v="3"/>
    <s v="August 19, 1983 (United States)"/>
    <x v="51"/>
    <n v="3.8"/>
    <n v="1600"/>
    <s v="Charles Band"/>
    <s v="Alan J. Adler"/>
    <s v="Jeffrey Byron"/>
    <s v="United States"/>
    <m/>
    <n v="5301085"/>
    <n v="99.6"/>
    <n v="16217275.095381524"/>
    <s v="Albert Band International Productions Inc."/>
    <n v="84"/>
  </r>
  <r>
    <x v="449"/>
    <x v="0"/>
    <s v="R"/>
    <x v="3"/>
    <n v="1983"/>
    <x v="3"/>
    <s v="August 1983 (United States)"/>
    <x v="47"/>
    <n v="3.7"/>
    <n v="208"/>
    <s v="William Olsen"/>
    <s v="William Olsen"/>
    <s v="Martin Yost"/>
    <s v="United States"/>
    <n v="220000"/>
    <n v="975414"/>
    <n v="99.6"/>
    <n v="2984022.5481927712"/>
    <s v="Seventh Avenue Films"/>
    <n v="96"/>
  </r>
  <r>
    <x v="450"/>
    <x v="0"/>
    <s v="R"/>
    <x v="0"/>
    <n v="1983"/>
    <x v="3"/>
    <s v="September 8, 1983 (Netherlands)"/>
    <x v="8"/>
    <n v="6.8"/>
    <n v="1600"/>
    <s v="John Sayles"/>
    <s v="John Sayles"/>
    <s v="Linda Griffiths"/>
    <s v="United States"/>
    <n v="300000"/>
    <n v="1530839"/>
    <n v="99.6"/>
    <n v="4683199.2299196785"/>
    <s v="Winwood Productions"/>
    <n v="110"/>
  </r>
  <r>
    <x v="451"/>
    <x v="1"/>
    <s v="PG"/>
    <x v="3"/>
    <n v="1983"/>
    <x v="3"/>
    <s v="April 15, 1983 (United States)"/>
    <x v="1"/>
    <n v="5.8"/>
    <n v="115"/>
    <s v="Bryan Forbes"/>
    <s v="Gwen Davis"/>
    <s v="David Niven"/>
    <s v="United Kingdom"/>
    <m/>
    <m/>
    <n v="99.6"/>
    <n v="0"/>
    <s v="Golden Harvest Company"/>
    <n v="89"/>
  </r>
  <r>
    <x v="452"/>
    <x v="1"/>
    <s v="PG"/>
    <x v="3"/>
    <n v="1983"/>
    <x v="3"/>
    <s v="February 18, 1983 (United States)"/>
    <x v="33"/>
    <n v="5.2"/>
    <n v="747"/>
    <s v="Marshall Brickman"/>
    <s v="Marshall Brickman"/>
    <s v="Dudley Moore"/>
    <s v="United States"/>
    <n v="10100000"/>
    <n v="10171304"/>
    <n v="99.6"/>
    <n v="31116429.004016064"/>
    <s v="The Ladd Company"/>
    <n v="95"/>
  </r>
  <r>
    <x v="453"/>
    <x v="1"/>
    <s v="PG"/>
    <x v="5"/>
    <n v="1983"/>
    <x v="3"/>
    <s v="November 4, 1983 (United States)"/>
    <x v="17"/>
    <n v="6.7"/>
    <n v="659"/>
    <s v="Donald Shebib"/>
    <s v="Henry Bean"/>
    <s v="Robby Benson"/>
    <s v="Canada"/>
    <n v="8000000"/>
    <n v="3000000"/>
    <n v="99.6"/>
    <n v="9177710.8433734942"/>
    <s v="Englander Productions"/>
    <n v="106"/>
  </r>
  <r>
    <x v="454"/>
    <x v="0"/>
    <s v="R"/>
    <x v="0"/>
    <n v="1983"/>
    <x v="3"/>
    <s v="April 22, 1983 (United States)"/>
    <x v="27"/>
    <n v="5.0999999999999996"/>
    <n v="786"/>
    <s v="James Toback"/>
    <s v="James Toback"/>
    <s v="Nastassja Kinski"/>
    <s v="United States"/>
    <m/>
    <n v="1818910"/>
    <n v="99.6"/>
    <n v="5564476.6767068272"/>
    <s v="United Artists"/>
    <n v="100"/>
  </r>
  <r>
    <x v="455"/>
    <x v="1"/>
    <s v="PG"/>
    <x v="3"/>
    <n v="1983"/>
    <x v="3"/>
    <s v="March 11, 1983 (United States)"/>
    <x v="11"/>
    <n v="5.3"/>
    <n v="456"/>
    <s v="Michael Tuchner"/>
    <s v="Jeffrey Price"/>
    <s v="Margot Kidder"/>
    <s v="United States"/>
    <n v="5000000"/>
    <n v="4304286"/>
    <n v="99.6"/>
    <n v="13167830.76506024"/>
    <s v="Walt Disney Productions"/>
    <n v="91"/>
  </r>
  <r>
    <x v="456"/>
    <x v="0"/>
    <s v="R"/>
    <x v="2"/>
    <n v="1983"/>
    <x v="3"/>
    <s v="September 2, 1983 (United States)"/>
    <x v="36"/>
    <n v="4.3"/>
    <n v="617"/>
    <s v="Cirio H. Santiago"/>
    <s v="Howard R. Cohen"/>
    <s v="Steve Sandor"/>
    <s v="Philippines"/>
    <m/>
    <n v="1723487"/>
    <n v="99.6"/>
    <n v="5272555.1094377507"/>
    <s v="Cinema Vehicle Services"/>
    <n v="86"/>
  </r>
  <r>
    <x v="457"/>
    <x v="0"/>
    <s v="R"/>
    <x v="2"/>
    <n v="1983"/>
    <x v="3"/>
    <s v="August 12, 1983 (United States)"/>
    <x v="51"/>
    <n v="3.8"/>
    <n v="513"/>
    <s v="Bruce Malmuth"/>
    <s v="Stanford Sherman"/>
    <s v="Steve Guttenberg"/>
    <s v="United States"/>
    <m/>
    <n v="2443487"/>
    <n v="99.6"/>
    <n v="7475205.7118473891"/>
    <s v="Paramount Pictures"/>
    <n v="111"/>
  </r>
  <r>
    <x v="458"/>
    <x v="1"/>
    <s v="PG"/>
    <x v="0"/>
    <n v="1983"/>
    <x v="3"/>
    <s v="March 10, 1983 (Australia)"/>
    <x v="10"/>
    <n v="6.1"/>
    <n v="681"/>
    <s v="Robert Lieberman"/>
    <s v="David Seltzer"/>
    <s v="Jon Voight"/>
    <s v="United States"/>
    <m/>
    <n v="2439705"/>
    <n v="99.6"/>
    <n v="7463635.6777108433"/>
    <s v="CBS Theatrical Films"/>
    <n v="122"/>
  </r>
  <r>
    <x v="459"/>
    <x v="1"/>
    <s v="PG"/>
    <x v="3"/>
    <n v="1983"/>
    <x v="3"/>
    <s v="October 7, 1983 (United States)"/>
    <x v="33"/>
    <n v="5.2"/>
    <n v="786"/>
    <s v="Arthur Hiller"/>
    <s v="Bernard Slade"/>
    <s v="Dudley Moore"/>
    <s v="United States"/>
    <m/>
    <n v="6857733"/>
    <n v="99.6"/>
    <n v="20979430.171686746"/>
    <s v="Metrocolor"/>
    <n v="103"/>
  </r>
  <r>
    <x v="460"/>
    <x v="0"/>
    <s v="R"/>
    <x v="2"/>
    <n v="1983"/>
    <x v="3"/>
    <s v="August 28, 1983 (United States)"/>
    <x v="32"/>
    <n v="4.7"/>
    <n v="460"/>
    <s v="Lawrence David Foldes"/>
    <s v="Russell W. Colgin"/>
    <s v="Ernest Borgnine"/>
    <s v="United States"/>
    <m/>
    <m/>
    <n v="99.6"/>
    <n v="0"/>
    <s v="Star Cinema"/>
    <n v="105"/>
  </r>
  <r>
    <x v="461"/>
    <x v="1"/>
    <s v="PG"/>
    <x v="0"/>
    <n v="1983"/>
    <x v="3"/>
    <s v="September 7, 1983 (France)"/>
    <x v="10"/>
    <n v="6.1"/>
    <n v="368"/>
    <s v="Dick Richards"/>
    <s v="Erich Segal"/>
    <s v="Martin Sheen"/>
    <s v="United States"/>
    <m/>
    <n v="2314561"/>
    <n v="99.6"/>
    <n v="7080790.5291164657"/>
    <s v="Gaylord Productions"/>
    <n v="99"/>
  </r>
  <r>
    <x v="462"/>
    <x v="0"/>
    <s v="R"/>
    <x v="0"/>
    <n v="1983"/>
    <x v="3"/>
    <s v="September 7, 1983 (France)"/>
    <x v="21"/>
    <n v="6.3"/>
    <n v="661"/>
    <s v="Costa-Gavras"/>
    <s v="Franco Solinas"/>
    <s v="Jill Clayburgh"/>
    <s v="Israel"/>
    <m/>
    <m/>
    <n v="99.6"/>
    <n v="0"/>
    <s v="K.G. Productions"/>
    <n v="111"/>
  </r>
  <r>
    <x v="463"/>
    <x v="0"/>
    <s v="R"/>
    <x v="6"/>
    <n v="1983"/>
    <x v="3"/>
    <s v="February 1984 (United States)"/>
    <x v="38"/>
    <n v="4.9000000000000004"/>
    <n v="360"/>
    <s v="Terry Bedford"/>
    <s v="Trevor Preston"/>
    <s v="Peter Coyote"/>
    <s v="United Kingdom"/>
    <m/>
    <n v="108128"/>
    <n v="99.6"/>
    <n v="330789.17269076302"/>
    <s v="Jennie and Company"/>
    <n v="89"/>
  </r>
  <r>
    <x v="464"/>
    <x v="3"/>
    <m/>
    <x v="0"/>
    <n v="1983"/>
    <x v="3"/>
    <s v="March 8, 1985 (West Germany)"/>
    <x v="22"/>
    <n v="6"/>
    <n v="235"/>
    <s v="Roland Klick"/>
    <s v="Karen Jaehne-Lathan"/>
    <s v="Dennis Hopper"/>
    <s v="West Germany"/>
    <n v="100000"/>
    <m/>
    <n v="99.6"/>
    <n v="0"/>
    <m/>
    <n v="92"/>
  </r>
  <r>
    <x v="465"/>
    <x v="0"/>
    <s v="R"/>
    <x v="3"/>
    <n v="1983"/>
    <x v="3"/>
    <s v="October 28, 1983 (United States)"/>
    <x v="4"/>
    <n v="7.3"/>
    <n v="2200"/>
    <s v="Richard Pryor"/>
    <s v="Paul Mooney"/>
    <s v="Richard Pryor"/>
    <s v="United States"/>
    <m/>
    <n v="16156776"/>
    <n v="99.6"/>
    <n v="49427406.096385539"/>
    <s v="Columbia Pictures"/>
    <n v="83"/>
  </r>
  <r>
    <x v="466"/>
    <x v="0"/>
    <s v="R"/>
    <x v="2"/>
    <n v="1983"/>
    <x v="3"/>
    <s v="July 15, 1983 (United States)"/>
    <x v="38"/>
    <n v="4.9000000000000004"/>
    <n v="300"/>
    <s v="Paul Aaron"/>
    <s v="Ken Barnett"/>
    <s v="Wings Hauser"/>
    <s v="United States"/>
    <n v="3000000"/>
    <m/>
    <n v="99.6"/>
    <n v="0"/>
    <s v="Force Productions"/>
    <n v="95"/>
  </r>
  <r>
    <x v="467"/>
    <x v="4"/>
    <s v="Not Rated"/>
    <x v="0"/>
    <n v="1983"/>
    <x v="3"/>
    <s v="March 1985 (United States)"/>
    <x v="13"/>
    <n v="7.2"/>
    <n v="826"/>
    <s v="Charles Burnett"/>
    <s v="Charles Burnett"/>
    <s v="Everett Silas"/>
    <s v="United States"/>
    <n v="50000"/>
    <n v="26177"/>
    <n v="99.6"/>
    <n v="80081.645582329307"/>
    <s v="Charles Burnett Productions"/>
    <n v="115"/>
  </r>
  <r>
    <x v="468"/>
    <x v="1"/>
    <s v="PG"/>
    <x v="3"/>
    <n v="1983"/>
    <x v="3"/>
    <s v="April 29, 1983 (United States)"/>
    <x v="20"/>
    <n v="5.4"/>
    <n v="169"/>
    <s v="Richard Michaels"/>
    <s v="Kevin Sellers"/>
    <s v="Harry Hamlin"/>
    <s v="United States"/>
    <m/>
    <m/>
    <n v="99.6"/>
    <n v="0"/>
    <s v="Lantana"/>
    <n v="96"/>
  </r>
  <r>
    <x v="469"/>
    <x v="1"/>
    <s v="PG"/>
    <x v="2"/>
    <n v="1983"/>
    <x v="3"/>
    <s v="September 23, 1983 (United States)"/>
    <x v="54"/>
    <n v="4.5"/>
    <n v="131"/>
    <s v="David Nelson"/>
    <s v="Ernest Tidyman"/>
    <s v="Jan-Michael Vincent"/>
    <s v="United States"/>
    <m/>
    <m/>
    <n v="99.6"/>
    <n v="0"/>
    <m/>
    <n v="92"/>
  </r>
  <r>
    <x v="470"/>
    <x v="0"/>
    <s v="R"/>
    <x v="14"/>
    <n v="1983"/>
    <x v="3"/>
    <s v="November 18, 1983 (United States)"/>
    <x v="20"/>
    <n v="5.4"/>
    <n v="182"/>
    <s v="Paul Lynch"/>
    <s v="Herbert Kastle"/>
    <s v="Richard Beymer"/>
    <s v="Canada"/>
    <n v="2500000"/>
    <m/>
    <n v="99.6"/>
    <n v="0"/>
    <s v="Filmline Productions"/>
    <n v="95"/>
  </r>
  <r>
    <x v="471"/>
    <x v="4"/>
    <s v="Not Rated"/>
    <x v="3"/>
    <n v="1983"/>
    <x v="3"/>
    <s v="October 31, 1983 (United States)"/>
    <x v="18"/>
    <n v="5"/>
    <n v="275"/>
    <s v="Mark Pirro"/>
    <s v="Mark Pirro"/>
    <s v="Mark Pirro"/>
    <s v="United States"/>
    <n v="3000"/>
    <m/>
    <n v="99.6"/>
    <n v="0"/>
    <s v="Pirromount Pictures"/>
    <n v="80"/>
  </r>
  <r>
    <x v="472"/>
    <x v="4"/>
    <s v="Not Rated"/>
    <x v="0"/>
    <n v="1983"/>
    <x v="3"/>
    <s v="January 29, 1986 (United States)"/>
    <x v="17"/>
    <n v="6.7"/>
    <n v="51"/>
    <s v="David Drury"/>
    <s v="Ray Connolly"/>
    <s v="James Aubrey"/>
    <s v="United Kingdom"/>
    <m/>
    <m/>
    <n v="99.6"/>
    <n v="0"/>
    <s v="Channel Four Films"/>
    <n v="84"/>
  </r>
  <r>
    <x v="473"/>
    <x v="1"/>
    <s v="PG"/>
    <x v="0"/>
    <n v="1983"/>
    <x v="3"/>
    <s v="August 19, 1983 (United States)"/>
    <x v="11"/>
    <n v="5.3"/>
    <n v="313"/>
    <s v="Frank Zuniga"/>
    <s v="Donald G. Payne"/>
    <s v="Steve Railsback"/>
    <s v="United States"/>
    <m/>
    <n v="6666725"/>
    <n v="99.6"/>
    <n v="20395091.440763053"/>
    <s v="The Samuel Goldwyn Company"/>
    <n v="94"/>
  </r>
  <r>
    <x v="474"/>
    <x v="3"/>
    <m/>
    <x v="15"/>
    <n v="1983"/>
    <x v="3"/>
    <s v="February 15, 1983 (Canada)"/>
    <x v="28"/>
    <n v="8.3000000000000007"/>
    <n v="79"/>
    <s v="Tom Logan"/>
    <s v="Tom Logan"/>
    <m/>
    <s v="Canada"/>
    <n v="323562"/>
    <m/>
    <n v="99.6"/>
    <n v="0"/>
    <s v="CTV"/>
    <n v="55"/>
  </r>
  <r>
    <x v="475"/>
    <x v="0"/>
    <s v="R"/>
    <x v="2"/>
    <n v="1984"/>
    <x v="4"/>
    <s v="October 26, 1984 (United States)"/>
    <x v="45"/>
    <n v="8"/>
    <n v="812000"/>
    <s v="James Cameron"/>
    <s v="James Cameron"/>
    <s v="Arnold Schwarzenegger"/>
    <s v="United Kingdom"/>
    <n v="6400000"/>
    <n v="78371200"/>
    <n v="103.9"/>
    <n v="229833538.40230989"/>
    <s v="Cinema '84"/>
    <n v="107"/>
  </r>
  <r>
    <x v="476"/>
    <x v="8"/>
    <s v="PG-13"/>
    <x v="2"/>
    <n v="1984"/>
    <x v="4"/>
    <s v="December 14, 1984 (United States)"/>
    <x v="16"/>
    <n v="6.5"/>
    <n v="132000"/>
    <s v="David Lynch"/>
    <s v="Frank Herbert"/>
    <s v="Kyle MacLachlan"/>
    <s v="United States"/>
    <n v="40000000"/>
    <n v="30925690"/>
    <n v="103.9"/>
    <n v="90693529.769008651"/>
    <s v="Dino De Laurentiis Company"/>
    <n v="137"/>
  </r>
  <r>
    <x v="477"/>
    <x v="1"/>
    <s v="PG"/>
    <x v="2"/>
    <n v="1984"/>
    <x v="4"/>
    <s v="June 8, 1984 (United States)"/>
    <x v="40"/>
    <n v="7.8"/>
    <n v="365000"/>
    <s v="Ivan Reitman"/>
    <s v="Dan Aykroyd"/>
    <s v="Bill Murray"/>
    <s v="United States"/>
    <n v="30000000"/>
    <n v="296187079"/>
    <n v="103.9"/>
    <n v="868606380.85948014"/>
    <s v="Columbia Pictures"/>
    <n v="105"/>
  </r>
  <r>
    <x v="478"/>
    <x v="1"/>
    <s v="PG"/>
    <x v="2"/>
    <n v="1984"/>
    <x v="4"/>
    <s v="June 22, 1984 (United States)"/>
    <x v="4"/>
    <n v="7.3"/>
    <n v="205000"/>
    <s v="John G. Avildsen"/>
    <s v="Robert Mark Kamen"/>
    <s v="Ralph Macchio"/>
    <s v="United States"/>
    <n v="8000000"/>
    <n v="91119319"/>
    <n v="103.9"/>
    <n v="267219023.0923965"/>
    <s v="Columbia Pictures"/>
    <n v="126"/>
  </r>
  <r>
    <x v="479"/>
    <x v="0"/>
    <s v="R"/>
    <x v="6"/>
    <n v="1984"/>
    <x v="4"/>
    <s v="June 1, 1984 (United States)"/>
    <x v="0"/>
    <n v="8.4"/>
    <n v="321000"/>
    <s v="Sergio Leone"/>
    <s v="Harry Grey"/>
    <s v="Robert De Niro"/>
    <s v="Italy"/>
    <n v="30000000"/>
    <n v="5473212"/>
    <n v="103.9"/>
    <n v="16050892.169393646"/>
    <s v="The Ladd Company"/>
    <n v="229"/>
  </r>
  <r>
    <x v="480"/>
    <x v="0"/>
    <s v="R"/>
    <x v="3"/>
    <n v="1984"/>
    <x v="4"/>
    <s v="March 23, 1984 (United States)"/>
    <x v="17"/>
    <n v="6.7"/>
    <n v="118000"/>
    <s v="Hugh Wilson"/>
    <s v="Neal Israel"/>
    <s v="Steve Guttenberg"/>
    <s v="United States"/>
    <n v="4500000"/>
    <n v="81198894"/>
    <n v="103.9"/>
    <n v="238126111.66313758"/>
    <s v="The Ladd Company"/>
    <n v="96"/>
  </r>
  <r>
    <x v="481"/>
    <x v="1"/>
    <s v="PG"/>
    <x v="2"/>
    <n v="1984"/>
    <x v="4"/>
    <s v="May 23, 1984 (United States)"/>
    <x v="24"/>
    <n v="7.5"/>
    <n v="459000"/>
    <s v="Steven Spielberg"/>
    <s v="Willard Huyck"/>
    <s v="Harrison Ford"/>
    <s v="United States"/>
    <n v="28000000"/>
    <n v="333107271"/>
    <n v="103.9"/>
    <n v="976879552.20115483"/>
    <s v="Paramount Pictures"/>
    <n v="118"/>
  </r>
  <r>
    <x v="482"/>
    <x v="0"/>
    <s v="R"/>
    <x v="6"/>
    <n v="1984"/>
    <x v="4"/>
    <s v="October 26, 1984 (United States)"/>
    <x v="8"/>
    <n v="6.8"/>
    <n v="30000"/>
    <s v="Brian De Palma"/>
    <s v="Robert J. Avrech"/>
    <s v="Craig Wasson"/>
    <s v="United States"/>
    <n v="10000000"/>
    <n v="8801940"/>
    <n v="103.9"/>
    <n v="25812811.530317608"/>
    <s v="Columbia Pictures"/>
    <n v="114"/>
  </r>
  <r>
    <x v="483"/>
    <x v="0"/>
    <s v="R"/>
    <x v="4"/>
    <n v="1984"/>
    <x v="4"/>
    <s v="November 16, 1984 (United States)"/>
    <x v="24"/>
    <n v="7.5"/>
    <n v="212000"/>
    <s v="Wes Craven"/>
    <s v="Wes Craven"/>
    <s v="Heather Langenkamp"/>
    <s v="United States"/>
    <n v="1800000"/>
    <n v="25507137"/>
    <n v="103.9"/>
    <n v="74802932.087584198"/>
    <s v="New Line Cinema"/>
    <n v="91"/>
  </r>
  <r>
    <x v="484"/>
    <x v="1"/>
    <s v="PG"/>
    <x v="5"/>
    <n v="1984"/>
    <x v="4"/>
    <s v="September 19, 1984 (United States)"/>
    <x v="28"/>
    <n v="8.3000000000000007"/>
    <n v="377000"/>
    <s v="Milos Forman"/>
    <s v="Peter Shaffer"/>
    <s v="F. Murray Abraham"/>
    <s v="United States"/>
    <n v="18000000"/>
    <n v="52066791"/>
    <n v="103.9"/>
    <n v="152692504.50144368"/>
    <s v="AMLF"/>
    <n v="160"/>
  </r>
  <r>
    <x v="485"/>
    <x v="0"/>
    <s v="R"/>
    <x v="2"/>
    <n v="1984"/>
    <x v="4"/>
    <s v="December 5, 1984 (United States)"/>
    <x v="4"/>
    <n v="7.3"/>
    <n v="171000"/>
    <s v="Martin Brest"/>
    <s v="Daniel Petrie Jr."/>
    <s v="Eddie Murphy"/>
    <s v="United States"/>
    <n v="14000000"/>
    <n v="316360478"/>
    <n v="103.9"/>
    <n v="927767446.06929731"/>
    <s v="Paramount Pictures"/>
    <n v="105"/>
  </r>
  <r>
    <x v="486"/>
    <x v="8"/>
    <s v="PG-13"/>
    <x v="2"/>
    <n v="1984"/>
    <x v="4"/>
    <s v="August 10, 1984 (United States)"/>
    <x v="5"/>
    <n v="6.4"/>
    <n v="53000"/>
    <s v="John Milius"/>
    <s v="Kevin Reynolds"/>
    <s v="Patrick Swayze"/>
    <s v="United States"/>
    <n v="17000000"/>
    <n v="38376497"/>
    <n v="103.9"/>
    <n v="112543971.4716073"/>
    <s v="United Artists"/>
    <n v="114"/>
  </r>
  <r>
    <x v="487"/>
    <x v="1"/>
    <s v="PG"/>
    <x v="1"/>
    <n v="1984"/>
    <x v="4"/>
    <s v="July 20, 1984 (United States)"/>
    <x v="34"/>
    <n v="7.4"/>
    <n v="135000"/>
    <s v="Wolfgang Petersen"/>
    <s v="Wolfgang Petersen"/>
    <s v="Noah Hathaway"/>
    <s v="West Germany"/>
    <n v="27000000"/>
    <n v="20251411"/>
    <n v="103.9"/>
    <n v="59389845.348411925"/>
    <s v="Constantin Film"/>
    <n v="102"/>
  </r>
  <r>
    <x v="488"/>
    <x v="1"/>
    <s v="PG"/>
    <x v="0"/>
    <n v="1984"/>
    <x v="4"/>
    <s v="February 17, 1984 (United States)"/>
    <x v="14"/>
    <n v="6.6"/>
    <n v="73000"/>
    <s v="Herbert Ross"/>
    <s v="Dean Pitchford"/>
    <s v="Kevin Bacon"/>
    <s v="United States"/>
    <n v="8200000"/>
    <n v="80039064"/>
    <n v="103.9"/>
    <n v="234724762.27911448"/>
    <s v="Paramount Pictures"/>
    <n v="107"/>
  </r>
  <r>
    <x v="489"/>
    <x v="0"/>
    <s v="R"/>
    <x v="3"/>
    <n v="1984"/>
    <x v="4"/>
    <s v="August 10, 1984 (United States)"/>
    <x v="14"/>
    <n v="6.6"/>
    <n v="50000"/>
    <s v="Jeff Kanew"/>
    <s v="Tim Metcalfe"/>
    <s v="Robert Carradine"/>
    <s v="United States"/>
    <n v="8000000"/>
    <n v="40874452"/>
    <n v="103.9"/>
    <n v="119869543.06448506"/>
    <s v="Twentieth Century Fox"/>
    <n v="90"/>
  </r>
  <r>
    <x v="490"/>
    <x v="1"/>
    <s v="PG"/>
    <x v="3"/>
    <n v="1984"/>
    <x v="4"/>
    <s v="June 8, 1984 (United States)"/>
    <x v="4"/>
    <n v="7.3"/>
    <n v="204000"/>
    <s v="Joe Dante"/>
    <s v="Chris Columbus"/>
    <s v="Zach Galligan"/>
    <s v="United States"/>
    <n v="11000000"/>
    <n v="153633143"/>
    <n v="103.9"/>
    <n v="450548784.13955718"/>
    <s v="Warner Bros."/>
    <n v="106"/>
  </r>
  <r>
    <x v="491"/>
    <x v="1"/>
    <s v="PG"/>
    <x v="2"/>
    <n v="1984"/>
    <x v="4"/>
    <s v="March 30, 1984 (United States)"/>
    <x v="15"/>
    <n v="6.9"/>
    <n v="86000"/>
    <s v="Robert Zemeckis"/>
    <s v="Diane Thomas"/>
    <s v="Michael Douglas"/>
    <s v="Mexico"/>
    <n v="10000000"/>
    <n v="86572238"/>
    <n v="103.9"/>
    <n v="253884128.18671796"/>
    <s v="Twentieth Century Fox"/>
    <n v="106"/>
  </r>
  <r>
    <x v="492"/>
    <x v="1"/>
    <s v="PG"/>
    <x v="2"/>
    <n v="1984"/>
    <x v="4"/>
    <s v="June 1, 1984 (United States)"/>
    <x v="17"/>
    <n v="6.7"/>
    <n v="19000"/>
    <s v="Walter Hill"/>
    <s v="Walter Hill"/>
    <s v="Michael ParÃ©"/>
    <s v="United States"/>
    <n v="14500000"/>
    <n v="8089290"/>
    <n v="103.9"/>
    <n v="23722874.523580361"/>
    <s v="Universal Pictures"/>
    <n v="93"/>
  </r>
  <r>
    <x v="493"/>
    <x v="1"/>
    <s v="PG"/>
    <x v="3"/>
    <n v="1984"/>
    <x v="4"/>
    <s v="May 4, 1984 (United States)"/>
    <x v="9"/>
    <n v="7"/>
    <n v="108000"/>
    <s v="John Hughes"/>
    <s v="John Hughes"/>
    <s v="Molly Ringwald"/>
    <s v="United States"/>
    <n v="6500000"/>
    <n v="23686027"/>
    <n v="103.9"/>
    <n v="69462294.7728585"/>
    <s v="Universal Pictures"/>
    <n v="93"/>
  </r>
  <r>
    <x v="494"/>
    <x v="0"/>
    <s v="R"/>
    <x v="0"/>
    <n v="1984"/>
    <x v="4"/>
    <s v="August 23, 1984 (United Kingdom)"/>
    <x v="31"/>
    <n v="8.1"/>
    <n v="96000"/>
    <s v="Wim Wenders"/>
    <s v="L.M. Kit Carson"/>
    <s v="Harry Dean Stanton"/>
    <s v="West Germany"/>
    <m/>
    <n v="2207548"/>
    <n v="103.9"/>
    <n v="6473916.0307988441"/>
    <s v="Road Movies Filmproduktion"/>
    <n v="145"/>
  </r>
  <r>
    <x v="495"/>
    <x v="0"/>
    <s v="R"/>
    <x v="3"/>
    <n v="1984"/>
    <x v="4"/>
    <s v="March 2, 1984 (United States)"/>
    <x v="6"/>
    <n v="7.9"/>
    <n v="132000"/>
    <s v="Rob Reiner"/>
    <s v="Christopher Guest"/>
    <s v="Rob Reiner"/>
    <s v="United States"/>
    <n v="2500000"/>
    <n v="4736202"/>
    <n v="103.9"/>
    <n v="13889516.356111644"/>
    <s v="Spinal Tap Prod."/>
    <n v="82"/>
  </r>
  <r>
    <x v="496"/>
    <x v="0"/>
    <s v="R"/>
    <x v="0"/>
    <n v="1984"/>
    <x v="4"/>
    <s v="March 22, 1985 (United States)"/>
    <x v="12"/>
    <n v="7.1"/>
    <n v="68000"/>
    <s v="Michael Radford"/>
    <s v="Michael Radford"/>
    <s v="John Hurt"/>
    <s v="United Kingdom"/>
    <m/>
    <n v="8430492"/>
    <n v="103.9"/>
    <n v="24723492.900866214"/>
    <s v="Virgin"/>
    <n v="113"/>
  </r>
  <r>
    <x v="497"/>
    <x v="1"/>
    <s v="PG"/>
    <x v="3"/>
    <n v="1984"/>
    <x v="4"/>
    <s v="June 8, 1984 (United States)"/>
    <x v="13"/>
    <n v="7.2"/>
    <n v="62000"/>
    <s v="Jim Abrahams"/>
    <s v="Jim Abrahams"/>
    <s v="Val Kilmer"/>
    <s v="United Kingdom"/>
    <n v="9000000"/>
    <n v="20458340"/>
    <n v="103.9"/>
    <n v="59996691.029836372"/>
    <s v="Kingsmere Properties"/>
    <n v="90"/>
  </r>
  <r>
    <x v="498"/>
    <x v="1"/>
    <s v="PG"/>
    <x v="2"/>
    <n v="1984"/>
    <x v="4"/>
    <s v="June 29, 1984 (United States)"/>
    <x v="23"/>
    <n v="5.9"/>
    <n v="77000"/>
    <s v="Richard Fleischer"/>
    <s v="Robert E. Howard"/>
    <s v="Arnold Schwarzenegger"/>
    <s v="United States"/>
    <n v="18000000"/>
    <n v="31042035"/>
    <n v="103.9"/>
    <n v="91034726.318575546"/>
    <s v="Dino De Laurentiis Company"/>
    <n v="103"/>
  </r>
  <r>
    <x v="499"/>
    <x v="0"/>
    <s v="R"/>
    <x v="4"/>
    <n v="1984"/>
    <x v="4"/>
    <s v="March 9, 1984 (United States)"/>
    <x v="41"/>
    <n v="5.6"/>
    <n v="49000"/>
    <s v="Fritz Kiersch"/>
    <s v="Stephen King"/>
    <s v="Peter Horton"/>
    <s v="United States"/>
    <n v="800000"/>
    <n v="14568989"/>
    <n v="103.9"/>
    <n v="42725418.174205959"/>
    <s v="Hal Roach Studios"/>
    <n v="92"/>
  </r>
  <r>
    <x v="500"/>
    <x v="1"/>
    <s v="PG"/>
    <x v="2"/>
    <n v="1984"/>
    <x v="4"/>
    <s v="July 13, 1984 (United States)"/>
    <x v="8"/>
    <n v="6.8"/>
    <n v="39000"/>
    <s v="Nick Castle"/>
    <s v="Jonathan R. Betuel"/>
    <s v="Lance Guest"/>
    <s v="United States"/>
    <n v="15000000"/>
    <n v="28733290"/>
    <n v="103.9"/>
    <n v="84264037.17998074"/>
    <s v="Lorimar Film Entertainment"/>
    <n v="101"/>
  </r>
  <r>
    <x v="501"/>
    <x v="1"/>
    <s v="PG"/>
    <x v="3"/>
    <n v="1984"/>
    <x v="4"/>
    <s v="March 9, 1984 (United States)"/>
    <x v="21"/>
    <n v="6.3"/>
    <n v="71000"/>
    <s v="Ron Howard"/>
    <s v="Brian Grazer"/>
    <s v="Tom Hanks"/>
    <s v="United States"/>
    <n v="8000000"/>
    <n v="69821334"/>
    <n v="103.9"/>
    <n v="204759966.02309909"/>
    <s v="Touchstone Pictures"/>
    <n v="111"/>
  </r>
  <r>
    <x v="502"/>
    <x v="0"/>
    <s v="R"/>
    <x v="6"/>
    <n v="1984"/>
    <x v="4"/>
    <s v="January 18, 1985 (United States)"/>
    <x v="37"/>
    <n v="7.6"/>
    <n v="91000"/>
    <s v="Joel Coen"/>
    <s v="Joel Coen"/>
    <s v="John Getz"/>
    <s v="United States"/>
    <n v="1500000"/>
    <n v="4228292"/>
    <n v="103.9"/>
    <n v="12400005.509143405"/>
    <s v="River Road Productions"/>
    <n v="99"/>
  </r>
  <r>
    <x v="503"/>
    <x v="1"/>
    <s v="PG"/>
    <x v="0"/>
    <n v="1984"/>
    <x v="4"/>
    <s v="May 11, 1984 (United States)"/>
    <x v="24"/>
    <n v="7.5"/>
    <n v="46000"/>
    <s v="Barry Levinson"/>
    <s v="Bernard Malamud"/>
    <s v="Robert Redford"/>
    <s v="United States"/>
    <n v="28000000"/>
    <n v="47951979"/>
    <n v="103.9"/>
    <n v="140625293.56400383"/>
    <s v="TriStar Pictures"/>
    <n v="138"/>
  </r>
  <r>
    <x v="504"/>
    <x v="0"/>
    <s v="R"/>
    <x v="3"/>
    <n v="1984"/>
    <x v="4"/>
    <s v="June 29, 1984 (United States)"/>
    <x v="21"/>
    <n v="6.3"/>
    <n v="36000"/>
    <s v="Neal Israel"/>
    <s v="Bob Israel"/>
    <s v="Tom Hanks"/>
    <s v="United States"/>
    <n v="5000000"/>
    <n v="38435947"/>
    <n v="103.9"/>
    <n v="112718316.17805581"/>
    <s v="Bachelor Party Productions"/>
    <n v="105"/>
  </r>
  <r>
    <x v="505"/>
    <x v="3"/>
    <m/>
    <x v="10"/>
    <n v="1984"/>
    <x v="4"/>
    <s v="November 25, 1987 (United States)"/>
    <x v="31"/>
    <n v="8.1"/>
    <n v="157000"/>
    <s v="Hayao Miyazaki"/>
    <s v="Hayao Miyazaki"/>
    <s v="Sumi Shimamoto"/>
    <s v="Japan"/>
    <n v="1000000"/>
    <n v="8736506"/>
    <n v="103.9"/>
    <n v="25620917.980750717"/>
    <s v="Nibariki"/>
    <n v="117"/>
  </r>
  <r>
    <x v="506"/>
    <x v="0"/>
    <s v="R"/>
    <x v="4"/>
    <n v="1984"/>
    <x v="4"/>
    <s v="April 13, 1984 (United States)"/>
    <x v="22"/>
    <n v="6"/>
    <n v="47000"/>
    <s v="Joseph Zito"/>
    <s v="Victor Miller"/>
    <s v="Erich Anderson"/>
    <s v="United States"/>
    <n v="2600000"/>
    <n v="32980880"/>
    <n v="103.9"/>
    <n v="96720636.53512992"/>
    <s v="Paramount Pictures"/>
    <n v="91"/>
  </r>
  <r>
    <x v="507"/>
    <x v="0"/>
    <s v="R"/>
    <x v="3"/>
    <n v="1984"/>
    <x v="4"/>
    <s v="May 4, 1984 (United States)"/>
    <x v="38"/>
    <n v="4.9000000000000004"/>
    <n v="3200"/>
    <s v="Mark Griffiths"/>
    <s v="Steve Greene"/>
    <s v="Grant Cramer"/>
    <s v="United States"/>
    <m/>
    <n v="7121719"/>
    <n v="103.9"/>
    <n v="20885349.175168429"/>
    <s v="Chroma III Productions"/>
    <n v="88"/>
  </r>
  <r>
    <x v="508"/>
    <x v="0"/>
    <s v="R"/>
    <x v="2"/>
    <n v="1984"/>
    <x v="4"/>
    <s v="March 2, 1984 (United States)"/>
    <x v="23"/>
    <n v="5.9"/>
    <n v="11000"/>
    <s v="Taylor Hackford"/>
    <s v="Eric Hughes"/>
    <s v="Rachel Ward"/>
    <s v="United States"/>
    <n v="13000000"/>
    <n v="21689062"/>
    <n v="103.9"/>
    <n v="63605940.24446582"/>
    <s v="Columbia Pictures"/>
    <n v="128"/>
  </r>
  <r>
    <x v="509"/>
    <x v="1"/>
    <s v="PG"/>
    <x v="2"/>
    <n v="1984"/>
    <x v="4"/>
    <s v="November 21, 1984 (United States)"/>
    <x v="44"/>
    <n v="4.4000000000000004"/>
    <n v="19000"/>
    <s v="Jeannot Szwarc"/>
    <s v="David Odell"/>
    <s v="Helen Slater"/>
    <s v="United Kingdom"/>
    <n v="35000000"/>
    <n v="14296438"/>
    <n v="103.9"/>
    <n v="41926127.609239645"/>
    <s v="Artistry Limited"/>
    <n v="124"/>
  </r>
  <r>
    <x v="510"/>
    <x v="1"/>
    <s v="PG"/>
    <x v="1"/>
    <n v="1984"/>
    <x v="4"/>
    <s v="May 4, 1984 (United States)"/>
    <x v="9"/>
    <n v="7"/>
    <n v="25000"/>
    <s v="Roger Donaldson"/>
    <s v="Robert Bolt"/>
    <s v="Mel Gibson"/>
    <s v="United Kingdom"/>
    <n v="25000000"/>
    <n v="8613462"/>
    <n v="103.9"/>
    <n v="25260075.759384021"/>
    <s v="Dino De Laurentiis Company"/>
    <n v="132"/>
  </r>
  <r>
    <x v="511"/>
    <x v="0"/>
    <s v="R"/>
    <x v="2"/>
    <n v="1984"/>
    <x v="4"/>
    <s v="May 11, 1984 (United States)"/>
    <x v="10"/>
    <n v="6.1"/>
    <n v="30000"/>
    <s v="Mark L. Lester"/>
    <s v="Stephen King"/>
    <s v="Drew Barrymore"/>
    <s v="United States"/>
    <n v="15000000"/>
    <n v="17080167"/>
    <n v="103.9"/>
    <n v="50089767.90086621"/>
    <s v="Dino De Laurentiis Company"/>
    <n v="114"/>
  </r>
  <r>
    <x v="512"/>
    <x v="0"/>
    <s v="R"/>
    <x v="4"/>
    <n v="1984"/>
    <x v="4"/>
    <s v="August 31, 1984 (United States)"/>
    <x v="41"/>
    <n v="5.6"/>
    <n v="11000"/>
    <s v="Douglas Cheek"/>
    <s v="Parnell Hall"/>
    <s v="John Heard"/>
    <s v="United States"/>
    <n v="1250000"/>
    <n v="4654423"/>
    <n v="103.9"/>
    <n v="13649689.009624638"/>
    <s v="C.H.U.D. Productions"/>
    <n v="88"/>
  </r>
  <r>
    <x v="513"/>
    <x v="8"/>
    <s v="PG-13"/>
    <x v="3"/>
    <n v="1984"/>
    <x v="4"/>
    <s v="August 15, 1984 (United States)"/>
    <x v="22"/>
    <n v="6"/>
    <n v="15000"/>
    <s v="Gene Wilder"/>
    <s v="Jean-Loup Dabadie"/>
    <s v="Gene Wilder"/>
    <s v="United States"/>
    <n v="9000000"/>
    <n v="25348610"/>
    <n v="103.9"/>
    <n v="74338031.443695858"/>
    <s v="Orion Pictures"/>
    <n v="87"/>
  </r>
  <r>
    <x v="514"/>
    <x v="8"/>
    <s v="PG-13"/>
    <x v="2"/>
    <n v="1984"/>
    <x v="4"/>
    <s v="December 14, 1984 (United States)"/>
    <x v="23"/>
    <n v="5.9"/>
    <n v="12000"/>
    <s v="Michael Crichton"/>
    <s v="Michael Crichton"/>
    <s v="Tom Selleck"/>
    <s v="United States"/>
    <m/>
    <n v="6770587"/>
    <n v="103.9"/>
    <n v="19855609.806544751"/>
    <s v="TriStar Pictures"/>
    <n v="99"/>
  </r>
  <r>
    <x v="515"/>
    <x v="1"/>
    <s v="PG"/>
    <x v="1"/>
    <n v="1984"/>
    <x v="4"/>
    <s v="October 5, 1984 (Canada)"/>
    <x v="5"/>
    <n v="6.4"/>
    <n v="25000"/>
    <s v="W.D. Richter"/>
    <s v="Earl Mac Rauch"/>
    <s v="Peter Weller"/>
    <s v="United States"/>
    <m/>
    <n v="6254148"/>
    <n v="103.9"/>
    <n v="18341086.57940327"/>
    <s v="Sherwood Productions"/>
    <n v="103"/>
  </r>
  <r>
    <x v="516"/>
    <x v="1"/>
    <s v="PG"/>
    <x v="2"/>
    <n v="1984"/>
    <x v="4"/>
    <s v="June 1, 1984 (United States)"/>
    <x v="17"/>
    <n v="6.7"/>
    <n v="76000"/>
    <s v="Leonard Nimoy"/>
    <s v="Gene Roddenberry"/>
    <s v="William Shatner"/>
    <s v="United States"/>
    <n v="17000000"/>
    <n v="76471046"/>
    <n v="103.9"/>
    <n v="224261094.47738206"/>
    <s v="Paramount Pictures"/>
    <n v="105"/>
  </r>
  <r>
    <x v="517"/>
    <x v="0"/>
    <s v="R"/>
    <x v="2"/>
    <n v="1984"/>
    <x v="4"/>
    <s v="March 2, 1984 (United States)"/>
    <x v="15"/>
    <n v="6.9"/>
    <n v="35000"/>
    <s v="Alex Cox"/>
    <s v="Alex Cox"/>
    <s v="Harry Dean Stanton"/>
    <s v="United States"/>
    <n v="1500000"/>
    <n v="129000"/>
    <n v="103.9"/>
    <n v="378308.95091434068"/>
    <s v="Edge City Productions"/>
    <n v="92"/>
  </r>
  <r>
    <x v="518"/>
    <x v="1"/>
    <s v="PG"/>
    <x v="1"/>
    <n v="1984"/>
    <x v="4"/>
    <s v="December 7, 1984 (United States)"/>
    <x v="8"/>
    <n v="6.8"/>
    <n v="50000"/>
    <s v="Peter Hyams"/>
    <s v="Arthur C. Clarke"/>
    <s v="Roy Scheider"/>
    <s v="United States"/>
    <n v="28000000"/>
    <n v="40400657"/>
    <n v="103.9"/>
    <n v="118480078.80558227"/>
    <s v="Metro-Goldwyn-Mayer (MGM)"/>
    <n v="116"/>
  </r>
  <r>
    <x v="519"/>
    <x v="0"/>
    <s v="R"/>
    <x v="5"/>
    <n v="1984"/>
    <x v="4"/>
    <s v="February 1, 1985 (United States)"/>
    <x v="40"/>
    <n v="7.8"/>
    <n v="53000"/>
    <s v="Roland JoffÃ©"/>
    <s v="Bruce Robinson"/>
    <s v="Sam Waterston"/>
    <s v="United Kingdom"/>
    <n v="14400000"/>
    <n v="34700291"/>
    <n v="103.9"/>
    <n v="101763028.56304137"/>
    <s v="Goldcrest Films International"/>
    <n v="141"/>
  </r>
  <r>
    <x v="520"/>
    <x v="0"/>
    <s v="R"/>
    <x v="6"/>
    <n v="1984"/>
    <x v="4"/>
    <s v="December 14, 1984 (United States)"/>
    <x v="16"/>
    <n v="6.5"/>
    <n v="17000"/>
    <s v="Francis Ford Coppola"/>
    <s v="William Kennedy"/>
    <s v="Richard Gere"/>
    <s v="United States"/>
    <n v="58000000"/>
    <n v="25928721"/>
    <n v="103.9"/>
    <n v="76039280.930702582"/>
    <s v="Zoetrope Studios"/>
    <n v="127"/>
  </r>
  <r>
    <x v="521"/>
    <x v="1"/>
    <s v="PG"/>
    <x v="11"/>
    <n v="1984"/>
    <x v="4"/>
    <s v="December 14, 1984 (United States)"/>
    <x v="9"/>
    <n v="7"/>
    <n v="44000"/>
    <s v="John Carpenter"/>
    <s v="Bruce A. Evans"/>
    <s v="Jeff Bridges"/>
    <s v="United States"/>
    <n v="22000000"/>
    <n v="28744356"/>
    <n v="103.9"/>
    <n v="84296489.636188626"/>
    <s v="Columbia Pictures"/>
    <n v="115"/>
  </r>
  <r>
    <x v="522"/>
    <x v="8"/>
    <s v="PG-13"/>
    <x v="3"/>
    <n v="1984"/>
    <x v="4"/>
    <s v="November 16, 1984 (United States)"/>
    <x v="5"/>
    <n v="6.4"/>
    <n v="19000"/>
    <s v="Thom Eberhardt"/>
    <s v="Thom Eberhardt"/>
    <s v="Catherine Mary Stewart"/>
    <s v="United States"/>
    <n v="700000"/>
    <n v="14418922"/>
    <n v="103.9"/>
    <n v="42285327.559191525"/>
    <s v="Atlantic Entertainment Group"/>
    <n v="95"/>
  </r>
  <r>
    <x v="523"/>
    <x v="0"/>
    <s v="R"/>
    <x v="3"/>
    <n v="1984"/>
    <x v="4"/>
    <s v="February 17, 1984 (United States)"/>
    <x v="1"/>
    <n v="5.8"/>
    <n v="10000"/>
    <s v="Stanley Donen"/>
    <s v="Charlie Peters"/>
    <s v="Michael Caine"/>
    <s v="United States"/>
    <m/>
    <n v="18644570"/>
    <n v="103.9"/>
    <n v="54677579.201154947"/>
    <s v="Sherwood Productions"/>
    <n v="100"/>
  </r>
  <r>
    <x v="524"/>
    <x v="8"/>
    <s v="PG-13"/>
    <x v="2"/>
    <n v="1984"/>
    <x v="4"/>
    <s v="August 17, 1984 (United States)"/>
    <x v="21"/>
    <n v="6.3"/>
    <n v="14000"/>
    <s v="Joseph Ruben"/>
    <s v="David Loughery"/>
    <s v="Dennis Quaid"/>
    <s v="United States"/>
    <m/>
    <n v="12145169"/>
    <n v="103.9"/>
    <n v="35617256.923002884"/>
    <s v="Zupnik-Curtis Enterprises"/>
    <n v="99"/>
  </r>
  <r>
    <x v="525"/>
    <x v="0"/>
    <s v="R"/>
    <x v="0"/>
    <n v="1984"/>
    <x v="4"/>
    <s v="October 19, 1984 (United States)"/>
    <x v="5"/>
    <n v="6.4"/>
    <n v="6600"/>
    <s v="Ken Russell"/>
    <s v="Barry Sandler"/>
    <s v="Kathleen Turner"/>
    <s v="United States"/>
    <m/>
    <n v="2912945"/>
    <n v="103.9"/>
    <n v="8542582.6900866199"/>
    <s v="New World Pictures"/>
    <n v="107"/>
  </r>
  <r>
    <x v="526"/>
    <x v="1"/>
    <s v="PG"/>
    <x v="1"/>
    <n v="1984"/>
    <x v="4"/>
    <s v="August 3, 1984 (United States)"/>
    <x v="10"/>
    <n v="6.1"/>
    <n v="15000"/>
    <s v="Stewart Raffill"/>
    <s v="Michael Janover"/>
    <s v="Michael ParÃ©"/>
    <s v="United States"/>
    <n v="21000000"/>
    <n v="8103330"/>
    <n v="103.9"/>
    <n v="23764048.614051968"/>
    <s v="New World Pictures"/>
    <n v="102"/>
  </r>
  <r>
    <x v="527"/>
    <x v="1"/>
    <s v="PG"/>
    <x v="0"/>
    <n v="1984"/>
    <x v="4"/>
    <s v="October 5, 1984 (United States)"/>
    <x v="34"/>
    <n v="7.4"/>
    <n v="11000"/>
    <s v="Robert Benton"/>
    <s v="Robert Benton"/>
    <s v="Sally Field"/>
    <s v="United States"/>
    <m/>
    <n v="34901614"/>
    <n v="103.9"/>
    <n v="102353433.93455245"/>
    <s v="Delphi II Productions"/>
    <n v="111"/>
  </r>
  <r>
    <x v="528"/>
    <x v="0"/>
    <s v="R"/>
    <x v="3"/>
    <n v="1984"/>
    <x v="4"/>
    <s v="August 31, 1984 (United States)"/>
    <x v="53"/>
    <n v="3"/>
    <n v="5100"/>
    <s v="John Derek"/>
    <s v="John Derek"/>
    <s v="Bo Derek"/>
    <s v="United States"/>
    <n v="7000000"/>
    <n v="8914881"/>
    <n v="103.9"/>
    <n v="26144025.415784404"/>
    <s v="City Films"/>
    <n v="105"/>
  </r>
  <r>
    <x v="529"/>
    <x v="1"/>
    <s v="PG"/>
    <x v="2"/>
    <n v="1984"/>
    <x v="4"/>
    <s v="June 29, 1984 (United States)"/>
    <x v="27"/>
    <n v="5.0999999999999996"/>
    <n v="15000"/>
    <s v="Hal Needham"/>
    <s v="Brock Yates"/>
    <s v="Burt Reynolds"/>
    <s v="Hong Kong"/>
    <n v="20000000"/>
    <n v="28078073"/>
    <n v="103.9"/>
    <n v="82342529.769971117"/>
    <s v="Arcafin B.V."/>
    <n v="108"/>
  </r>
  <r>
    <x v="530"/>
    <x v="0"/>
    <s v="R"/>
    <x v="3"/>
    <n v="1984"/>
    <x v="4"/>
    <s v="October 4, 1984 (United Kingdom)"/>
    <x v="24"/>
    <n v="7.5"/>
    <n v="36000"/>
    <s v="Jim Jarmusch"/>
    <s v="Jim Jarmusch"/>
    <s v="John Lurie"/>
    <s v="United States"/>
    <n v="90000"/>
    <n v="2436000"/>
    <n v="103.9"/>
    <n v="7143880.6544754561"/>
    <s v="Cinesthesia Productions"/>
    <n v="89"/>
  </r>
  <r>
    <x v="531"/>
    <x v="1"/>
    <s v="PG"/>
    <x v="2"/>
    <n v="1984"/>
    <x v="4"/>
    <s v="March 16, 1984 (United States)"/>
    <x v="46"/>
    <n v="5.7"/>
    <n v="10000"/>
    <s v="Stewart Raffill"/>
    <s v="Stewart Raffill"/>
    <s v="Robert Urich"/>
    <s v="United States"/>
    <n v="9000000"/>
    <n v="14255801"/>
    <n v="103.9"/>
    <n v="41806954.424446575"/>
    <s v="Metro-Goldwyn-Mayer (MGM)"/>
    <n v="91"/>
  </r>
  <r>
    <x v="532"/>
    <x v="1"/>
    <s v="PG"/>
    <x v="1"/>
    <n v="1984"/>
    <x v="4"/>
    <s v="February 1, 1985 (United States)"/>
    <x v="4"/>
    <n v="7.3"/>
    <n v="18000"/>
    <s v="David Lean"/>
    <s v="E.M. Forster"/>
    <s v="Judy Davis"/>
    <s v="United Kingdom"/>
    <n v="16000000"/>
    <n v="27201487"/>
    <n v="103.9"/>
    <n v="79771829.537054852"/>
    <s v="EMI Films"/>
    <n v="164"/>
  </r>
  <r>
    <x v="533"/>
    <x v="0"/>
    <s v="R"/>
    <x v="0"/>
    <n v="1984"/>
    <x v="4"/>
    <s v="July 27, 1984 (United States)"/>
    <x v="16"/>
    <n v="6.5"/>
    <n v="20000"/>
    <s v="Albert Magnoli"/>
    <s v="Albert Magnoli"/>
    <s v="Prince"/>
    <s v="United States"/>
    <n v="7200000"/>
    <n v="70263155"/>
    <n v="103.9"/>
    <n v="206055662.44947061"/>
    <s v="Warner Bros."/>
    <n v="111"/>
  </r>
  <r>
    <x v="534"/>
    <x v="0"/>
    <s v="R"/>
    <x v="3"/>
    <n v="1984"/>
    <x v="4"/>
    <s v="March 9, 1984 (United States)"/>
    <x v="22"/>
    <n v="6"/>
    <n v="8000"/>
    <s v="Tony Richardson"/>
    <s v="John Irving"/>
    <s v="Rob Lowe"/>
    <s v="United Kingdom"/>
    <n v="7500000"/>
    <n v="5142858"/>
    <n v="103.9"/>
    <n v="15082086.935514916"/>
    <s v="Filmline Productions"/>
    <n v="109"/>
  </r>
  <r>
    <x v="535"/>
    <x v="0"/>
    <s v="R"/>
    <x v="6"/>
    <n v="1984"/>
    <x v="4"/>
    <s v="March 8, 1985 (United States)"/>
    <x v="12"/>
    <n v="7.1"/>
    <n v="7700"/>
    <s v="Stephen Frears"/>
    <s v="Peter Prince"/>
    <s v="Freddie Stuart"/>
    <s v="United Kingdom"/>
    <m/>
    <n v="876775"/>
    <n v="103.9"/>
    <n v="2571254.4995187675"/>
    <s v="Zenith Entertainment"/>
    <n v="98"/>
  </r>
  <r>
    <x v="536"/>
    <x v="1"/>
    <s v="PG"/>
    <x v="1"/>
    <n v="1984"/>
    <x v="4"/>
    <s v="August 17, 1984 (United States)"/>
    <x v="38"/>
    <n v="4.9000000000000004"/>
    <n v="4600"/>
    <s v="John Guillermin"/>
    <s v="David Newman"/>
    <s v="Tanya Roberts"/>
    <s v="United Kingdom"/>
    <n v="25000000"/>
    <n v="5778353"/>
    <n v="103.9"/>
    <n v="16945757.065447543"/>
    <s v="Colgems Productions Ltd."/>
    <n v="117"/>
  </r>
  <r>
    <x v="537"/>
    <x v="0"/>
    <s v="R"/>
    <x v="2"/>
    <n v="1984"/>
    <x v="4"/>
    <s v="November 16, 1984 (United States)"/>
    <x v="30"/>
    <n v="5.5"/>
    <n v="14000"/>
    <s v="Joseph Zito"/>
    <s v="Arthur Silver"/>
    <s v="Chuck Norris"/>
    <s v="United States"/>
    <n v="2550000"/>
    <n v="22812411"/>
    <n v="103.9"/>
    <n v="66900304.443695851"/>
    <s v="The Cannon Group"/>
    <n v="101"/>
  </r>
  <r>
    <x v="538"/>
    <x v="1"/>
    <s v="PG"/>
    <x v="1"/>
    <n v="1984"/>
    <x v="4"/>
    <s v="March 30, 1984 (United States)"/>
    <x v="5"/>
    <n v="6.4"/>
    <n v="18000"/>
    <s v="Hugh Hudson"/>
    <s v="Edgar Rice Burroughs"/>
    <s v="Christopher Lambert"/>
    <s v="United Kingdom"/>
    <n v="30000000"/>
    <n v="45858563"/>
    <n v="103.9"/>
    <n v="134486084.17805579"/>
    <s v="Warner Bros."/>
    <n v="143"/>
  </r>
  <r>
    <x v="539"/>
    <x v="2"/>
    <s v="G"/>
    <x v="1"/>
    <n v="1984"/>
    <x v="4"/>
    <s v="July 13, 1984 (United States)"/>
    <x v="15"/>
    <n v="6.9"/>
    <n v="20000"/>
    <s v="Frank Oz"/>
    <s v="Tom Patchett"/>
    <s v="Jim Henson"/>
    <s v="United States"/>
    <m/>
    <n v="25534703"/>
    <n v="103.9"/>
    <n v="74883772.897978812"/>
    <s v="Henson Associates (HA)"/>
    <n v="94"/>
  </r>
  <r>
    <x v="540"/>
    <x v="0"/>
    <s v="R"/>
    <x v="3"/>
    <n v="1984"/>
    <x v="4"/>
    <s v="September 28, 1984 (United States)"/>
    <x v="10"/>
    <n v="6.1"/>
    <n v="2500"/>
    <s v="Art Linson"/>
    <s v="Cameron Crowe"/>
    <s v="Chris Penn"/>
    <s v="United States"/>
    <m/>
    <n v="11020375"/>
    <n v="103.9"/>
    <n v="32318655.076997109"/>
    <s v="Universal Pictures"/>
    <n v="96"/>
  </r>
  <r>
    <x v="541"/>
    <x v="8"/>
    <s v="PG-13"/>
    <x v="0"/>
    <n v="1984"/>
    <x v="4"/>
    <s v="November 21, 1984 (United States)"/>
    <x v="16"/>
    <n v="6.5"/>
    <n v="13000"/>
    <s v="Ulu Grosbard"/>
    <s v="Michael Cristofer"/>
    <s v="Robert De Niro"/>
    <s v="United States"/>
    <n v="12000000"/>
    <n v="11129057"/>
    <n v="103.9"/>
    <n v="32637378.901828676"/>
    <s v="Paramount Pictures"/>
    <n v="106"/>
  </r>
  <r>
    <x v="542"/>
    <x v="0"/>
    <s v="R"/>
    <x v="2"/>
    <n v="1984"/>
    <x v="4"/>
    <s v="January 25, 1985 (United States)"/>
    <x v="11"/>
    <n v="5.3"/>
    <n v="2700"/>
    <s v="Just Jaeckin"/>
    <s v="Just Jaeckin"/>
    <s v="Tawny Kitaen"/>
    <s v="France"/>
    <m/>
    <n v="1337274"/>
    <n v="103.9"/>
    <n v="3921726.5428296435"/>
    <s v="Films de L'Alma"/>
    <n v="87"/>
  </r>
  <r>
    <x v="543"/>
    <x v="1"/>
    <s v="PG"/>
    <x v="3"/>
    <n v="1984"/>
    <x v="4"/>
    <s v="May 4, 1984 (United States)"/>
    <x v="1"/>
    <n v="5.8"/>
    <n v="6000"/>
    <s v="Joel Silberg"/>
    <s v="Charles Parker"/>
    <s v="Lucinda Dickey"/>
    <s v="United States"/>
    <m/>
    <n v="38682707"/>
    <n v="103.9"/>
    <n v="113441971.34648699"/>
    <s v="Golan-Globus Productions"/>
    <n v="90"/>
  </r>
  <r>
    <x v="544"/>
    <x v="0"/>
    <s v="R"/>
    <x v="0"/>
    <n v="1984"/>
    <x v="4"/>
    <s v="December 21, 1984 (United States)"/>
    <x v="4"/>
    <n v="7.3"/>
    <n v="22000"/>
    <s v="Alan Parker"/>
    <s v="William Wharton"/>
    <s v="Matthew Modine"/>
    <s v="United States"/>
    <n v="12000000"/>
    <n v="1455045"/>
    <n v="103.9"/>
    <n v="4267105.0192492772"/>
    <s v="A&amp;M Films"/>
    <n v="120"/>
  </r>
  <r>
    <x v="545"/>
    <x v="0"/>
    <s v="R"/>
    <x v="0"/>
    <n v="1984"/>
    <x v="4"/>
    <s v="April 19, 1985 (United States)"/>
    <x v="17"/>
    <n v="6.7"/>
    <n v="15000"/>
    <s v="Neil Jordan"/>
    <s v="Angela Carter"/>
    <s v="Sarah Patterson"/>
    <s v="United Kingdom"/>
    <n v="2000000"/>
    <n v="4389334"/>
    <n v="103.9"/>
    <n v="12872281.711260825"/>
    <s v="Incorporated Television Company (ITC)"/>
    <n v="95"/>
  </r>
  <r>
    <x v="546"/>
    <x v="8"/>
    <s v="PG-13"/>
    <x v="3"/>
    <n v="1984"/>
    <x v="4"/>
    <s v="January 18, 1985 (United States)"/>
    <x v="29"/>
    <n v="4.2"/>
    <n v="8400"/>
    <s v="Luca Bercovici"/>
    <s v="Luca Bercovici"/>
    <s v="Peter Liapis"/>
    <s v="United States"/>
    <n v="5500000"/>
    <m/>
    <n v="103.9"/>
    <n v="0"/>
    <s v="Empire Pictures"/>
    <n v="81"/>
  </r>
  <r>
    <x v="547"/>
    <x v="1"/>
    <s v="PG"/>
    <x v="3"/>
    <n v="1984"/>
    <x v="4"/>
    <s v="July 20, 1984 (United States)"/>
    <x v="16"/>
    <n v="6.5"/>
    <n v="7100"/>
    <s v="Steve Barron"/>
    <s v="Rusty Lemorande"/>
    <s v="Lenny von Dohlen"/>
    <s v="United States"/>
    <m/>
    <n v="2193612"/>
    <n v="103.9"/>
    <n v="6433046.9335899893"/>
    <s v="Virgin"/>
    <n v="95"/>
  </r>
  <r>
    <x v="548"/>
    <x v="1"/>
    <s v="PG"/>
    <x v="2"/>
    <n v="1984"/>
    <x v="4"/>
    <s v="August 10, 1984 (United States)"/>
    <x v="14"/>
    <n v="6.6"/>
    <n v="7000"/>
    <s v="Richard Franklin"/>
    <s v="Tom Holland"/>
    <s v="Henry Thomas"/>
    <s v="United States"/>
    <m/>
    <m/>
    <n v="103.9"/>
    <n v="0"/>
    <s v="Universal Pictures"/>
    <n v="101"/>
  </r>
  <r>
    <x v="549"/>
    <x v="1"/>
    <s v="PG"/>
    <x v="3"/>
    <n v="1984"/>
    <x v="4"/>
    <s v="March 23, 1984 (United States)"/>
    <x v="17"/>
    <n v="6.7"/>
    <n v="4200"/>
    <s v="Richard Benjamin"/>
    <s v="Steve Kloves"/>
    <s v="Sean Penn"/>
    <s v="United States"/>
    <n v="6500000"/>
    <n v="6045647"/>
    <n v="103.9"/>
    <n v="17729630.807507217"/>
    <s v="Jaffe-Lansing"/>
    <n v="108"/>
  </r>
  <r>
    <x v="550"/>
    <x v="0"/>
    <s v="R"/>
    <x v="4"/>
    <n v="1984"/>
    <x v="4"/>
    <s v="November 9, 1984 (United States)"/>
    <x v="23"/>
    <n v="5.9"/>
    <n v="14000"/>
    <s v="Charles E. Sellier Jr."/>
    <s v="Paul Caimi"/>
    <s v="Lilyan Chauvin"/>
    <s v="United States"/>
    <n v="1065000"/>
    <n v="2491460"/>
    <n v="103.9"/>
    <n v="7306524.1770933578"/>
    <s v="TriStar Pictures"/>
    <n v="79"/>
  </r>
  <r>
    <x v="551"/>
    <x v="0"/>
    <s v="R"/>
    <x v="2"/>
    <n v="1984"/>
    <x v="4"/>
    <s v="June 22, 1984 (United States)"/>
    <x v="17"/>
    <n v="6.7"/>
    <n v="8000"/>
    <s v="Stuart Rosenberg"/>
    <s v="Vincent Patrick"/>
    <s v="Eric Roberts"/>
    <s v="United States"/>
    <n v="8000000"/>
    <n v="6836201"/>
    <n v="103.9"/>
    <n v="20048031.229066405"/>
    <s v="United Artists"/>
    <n v="121"/>
  </r>
  <r>
    <x v="552"/>
    <x v="1"/>
    <s v="PG"/>
    <x v="3"/>
    <n v="1984"/>
    <x v="4"/>
    <s v="September 21, 1984 (United States)"/>
    <x v="17"/>
    <n v="6.7"/>
    <n v="17000"/>
    <s v="Carl Reiner"/>
    <s v="Edwin Davis"/>
    <s v="Steve Martin"/>
    <s v="United States"/>
    <m/>
    <n v="36403064"/>
    <n v="103.9"/>
    <n v="106756627.53416745"/>
    <s v="Kings Road Entertainment"/>
    <n v="93"/>
  </r>
  <r>
    <x v="553"/>
    <x v="0"/>
    <s v="R"/>
    <x v="0"/>
    <n v="1984"/>
    <x v="4"/>
    <s v="August 3, 1984 (United States)"/>
    <x v="20"/>
    <n v="5.4"/>
    <n v="1800"/>
    <s v="Randal Kleiser"/>
    <s v="Ken Hixon"/>
    <s v="Jamie Lee Curtis"/>
    <s v="United States"/>
    <m/>
    <n v="4743119"/>
    <n v="103.9"/>
    <n v="13909801.340712221"/>
    <s v="CBS Theatrical Films"/>
    <n v="97"/>
  </r>
  <r>
    <x v="554"/>
    <x v="0"/>
    <s v="R"/>
    <x v="3"/>
    <n v="1984"/>
    <x v="4"/>
    <s v="April 6, 1984 (United States)"/>
    <x v="52"/>
    <n v="4.0999999999999996"/>
    <n v="983"/>
    <s v="Hy Averback"/>
    <s v="Stu Krieger"/>
    <s v="Lisa Hartman"/>
    <s v="United Kingdom"/>
    <m/>
    <n v="10530000"/>
    <n v="103.9"/>
    <n v="30880567.853705481"/>
    <s v="Incorporated Television Company (ITC)"/>
    <n v="94"/>
  </r>
  <r>
    <x v="555"/>
    <x v="0"/>
    <s v="R"/>
    <x v="3"/>
    <n v="1984"/>
    <x v="4"/>
    <s v="February 3, 1984 (United States)"/>
    <x v="21"/>
    <n v="6.3"/>
    <n v="1900"/>
    <s v="James Foley"/>
    <s v="Chris Columbus"/>
    <s v="Aidan Quinn"/>
    <s v="United States"/>
    <m/>
    <n v="8289916"/>
    <n v="103.9"/>
    <n v="24311235.853705484"/>
    <s v="Edgar J. Scherick Associates"/>
    <n v="90"/>
  </r>
  <r>
    <x v="556"/>
    <x v="0"/>
    <s v="R"/>
    <x v="6"/>
    <n v="1984"/>
    <x v="4"/>
    <s v="August 17, 1984 (United States)"/>
    <x v="21"/>
    <n v="6.3"/>
    <n v="16000"/>
    <s v="Richard Tuggle"/>
    <s v="Richard Tuggle"/>
    <s v="Clint Eastwood"/>
    <s v="United States"/>
    <m/>
    <n v="48143579"/>
    <n v="103.9"/>
    <n v="141187184.99807504"/>
    <s v="The Malpaso Company"/>
    <n v="114"/>
  </r>
  <r>
    <x v="557"/>
    <x v="1"/>
    <s v="PG"/>
    <x v="3"/>
    <n v="1984"/>
    <x v="4"/>
    <s v="June 22, 1984 (United States)"/>
    <x v="49"/>
    <n v="3.9"/>
    <n v="7000"/>
    <s v="Bob Clark"/>
    <s v="Phil Alden Robinson"/>
    <s v="Sylvester Stallone"/>
    <s v="United States"/>
    <n v="28000000"/>
    <n v="21435321"/>
    <n v="103.9"/>
    <n v="62861812.403272368"/>
    <s v="Twentieth Century Fox"/>
    <n v="111"/>
  </r>
  <r>
    <x v="558"/>
    <x v="8"/>
    <s v="PG-13"/>
    <x v="3"/>
    <n v="1984"/>
    <x v="4"/>
    <s v="December 21, 1984 (United States)"/>
    <x v="19"/>
    <n v="6.2"/>
    <n v="5000"/>
    <s v="Garry Marshall"/>
    <s v="Neal Marshall"/>
    <s v="Matt Dillon"/>
    <s v="United States"/>
    <m/>
    <n v="23859382"/>
    <n v="103.9"/>
    <n v="69970680.417709321"/>
    <s v="ABC Motion Pictures"/>
    <n v="100"/>
  </r>
  <r>
    <x v="559"/>
    <x v="0"/>
    <s v="R"/>
    <x v="3"/>
    <n v="1984"/>
    <x v="4"/>
    <s v="April 6, 1984 (United States)"/>
    <x v="41"/>
    <n v="5.6"/>
    <n v="3300"/>
    <s v="Robert Butler"/>
    <s v="Jim Kouf"/>
    <s v="Tim Matheson"/>
    <s v="United States"/>
    <m/>
    <n v="11708269"/>
    <n v="103.9"/>
    <n v="34335991.956689119"/>
    <s v="Orion Pictures"/>
    <n v="96"/>
  </r>
  <r>
    <x v="560"/>
    <x v="1"/>
    <s v="PG"/>
    <x v="0"/>
    <n v="1984"/>
    <x v="4"/>
    <s v="April 13, 1984 (United States)"/>
    <x v="23"/>
    <n v="5.9"/>
    <n v="4400"/>
    <s v="Jonathan Demme"/>
    <s v="Nancy Dowd"/>
    <s v="Goldie Hawn"/>
    <s v="United States"/>
    <n v="15000000"/>
    <n v="6650206"/>
    <n v="103.9"/>
    <n v="19502577.172281038"/>
    <s v="Warner Bros."/>
    <n v="100"/>
  </r>
  <r>
    <x v="561"/>
    <x v="1"/>
    <s v="PG"/>
    <x v="0"/>
    <n v="1984"/>
    <x v="4"/>
    <s v="June 8, 1984 (United States)"/>
    <x v="16"/>
    <n v="6.5"/>
    <n v="3600"/>
    <s v="Stan Lathan"/>
    <s v="Steven Hager"/>
    <s v="Rae Dawn Chong"/>
    <s v="United States"/>
    <n v="9500000"/>
    <n v="16595791"/>
    <n v="103.9"/>
    <n v="48669273.510105863"/>
    <s v="Orion Pictures"/>
    <n v="105"/>
  </r>
  <r>
    <x v="562"/>
    <x v="0"/>
    <s v="R"/>
    <x v="3"/>
    <n v="1984"/>
    <x v="4"/>
    <s v="August 3, 1984 (United States)"/>
    <x v="47"/>
    <n v="3.7"/>
    <n v="705"/>
    <s v="Martha Coolidge"/>
    <s v="Kathleen Rowell"/>
    <s v="Cameron Dye"/>
    <s v="United States"/>
    <m/>
    <n v="4463841"/>
    <n v="103.9"/>
    <n v="13090782.990375359"/>
    <s v="Paramount Pictures"/>
    <n v="93"/>
  </r>
  <r>
    <x v="563"/>
    <x v="1"/>
    <s v="PG"/>
    <x v="3"/>
    <n v="1984"/>
    <x v="4"/>
    <s v="December 21, 1984 (United States)"/>
    <x v="27"/>
    <n v="5.0999999999999996"/>
    <n v="3900"/>
    <s v="Sam Firstenberg"/>
    <s v="Charles Parker"/>
    <s v="Lucinda Dickey"/>
    <s v="United States"/>
    <m/>
    <n v="15101131"/>
    <n v="103.9"/>
    <n v="44285992.451395564"/>
    <s v="TriStar Pictures"/>
    <n v="94"/>
  </r>
  <r>
    <x v="564"/>
    <x v="8"/>
    <s v="PG-13"/>
    <x v="0"/>
    <n v="1984"/>
    <x v="4"/>
    <s v="October 19, 1984 (United States)"/>
    <x v="14"/>
    <n v="6.6"/>
    <n v="5100"/>
    <s v="John Byrum"/>
    <s v="W. Somerset Maugham"/>
    <s v="Bill Murray"/>
    <s v="United Kingdom"/>
    <n v="13000000"/>
    <n v="6551987"/>
    <n v="103.9"/>
    <n v="19214537.429258902"/>
    <s v="Columbia Pictures"/>
    <n v="128"/>
  </r>
  <r>
    <x v="565"/>
    <x v="1"/>
    <s v="PG"/>
    <x v="2"/>
    <n v="1984"/>
    <x v="4"/>
    <s v="March 16, 1984 (United States)"/>
    <x v="1"/>
    <n v="5.8"/>
    <n v="4100"/>
    <s v="Marvin J. Chomsky"/>
    <s v="Dan Gordon"/>
    <s v="James Garner"/>
    <s v="United States"/>
    <m/>
    <n v="11302884"/>
    <n v="103.9"/>
    <n v="33147148.746871989"/>
    <s v="Lorimar Film Entertainment"/>
    <n v="113"/>
  </r>
  <r>
    <x v="566"/>
    <x v="0"/>
    <s v="R"/>
    <x v="3"/>
    <n v="1984"/>
    <x v="4"/>
    <s v="April 6, 1984 (United States)"/>
    <x v="16"/>
    <n v="6.5"/>
    <n v="11000"/>
    <s v="Paul Mazursky"/>
    <s v="Paul Mazursky"/>
    <s v="Robin Williams"/>
    <s v="United States"/>
    <n v="13000000"/>
    <n v="25068724"/>
    <n v="103.9"/>
    <n v="73517230.055822894"/>
    <s v="Bavaria Film"/>
    <n v="115"/>
  </r>
  <r>
    <x v="567"/>
    <x v="0"/>
    <s v="R"/>
    <x v="2"/>
    <n v="1984"/>
    <x v="4"/>
    <s v="September 14, 1984 (United States)"/>
    <x v="20"/>
    <n v="5.4"/>
    <n v="4200"/>
    <s v="Sam Firstenberg"/>
    <s v="James R. Silke"/>
    <s v="ShÃ´ Kosugi"/>
    <s v="United States"/>
    <m/>
    <n v="7610785"/>
    <n v="103.9"/>
    <n v="22319597.589027908"/>
    <s v="Golan-Globus Productions"/>
    <n v="92"/>
  </r>
  <r>
    <x v="568"/>
    <x v="0"/>
    <s v="R"/>
    <x v="1"/>
    <n v="1984"/>
    <x v="4"/>
    <s v="September 7, 1984 (United States)"/>
    <x v="36"/>
    <n v="4.3"/>
    <n v="1700"/>
    <s v="John C. Broderick"/>
    <s v="John C. Broderick"/>
    <s v="David Carradine"/>
    <s v="United States"/>
    <m/>
    <n v="2886225"/>
    <n v="103.9"/>
    <n v="8464222.8825794011"/>
    <s v="Aries CinematogrÃ¡fica Argentina"/>
    <n v="81"/>
  </r>
  <r>
    <x v="569"/>
    <x v="0"/>
    <s v="R"/>
    <x v="2"/>
    <n v="1984"/>
    <x v="4"/>
    <s v="September 21, 1984 (United States)"/>
    <x v="22"/>
    <n v="6"/>
    <n v="3600"/>
    <s v="J. Lee Thompson"/>
    <s v="R. Lance Hill"/>
    <s v="Charles Bronson"/>
    <s v="Mexico"/>
    <n v="4600000"/>
    <n v="13102025"/>
    <n v="103.9"/>
    <n v="38423359.167468712"/>
    <s v="Capricorn"/>
    <n v="90"/>
  </r>
  <r>
    <x v="570"/>
    <x v="0"/>
    <s v="R"/>
    <x v="0"/>
    <n v="1984"/>
    <x v="4"/>
    <s v="October 26, 1984 (United States)"/>
    <x v="19"/>
    <n v="6.2"/>
    <n v="2300"/>
    <s v="Michael Apted"/>
    <s v="Ron Koslow"/>
    <s v="Teri Garr"/>
    <s v="United States"/>
    <n v="8000000"/>
    <n v="6250994"/>
    <n v="103.9"/>
    <n v="18331837.07218479"/>
    <s v="Paramount Pictures"/>
    <n v="103"/>
  </r>
  <r>
    <x v="571"/>
    <x v="0"/>
    <s v="R"/>
    <x v="1"/>
    <n v="1984"/>
    <x v="4"/>
    <s v="May 2, 1986 (United States)"/>
    <x v="46"/>
    <n v="5.7"/>
    <n v="2100"/>
    <s v="Ruggero Deodato"/>
    <s v="Cesare Frugoni"/>
    <s v="Lisa Blount"/>
    <s v="Italy"/>
    <m/>
    <m/>
    <n v="103.9"/>
    <n v="0"/>
    <s v="Racing Pictures"/>
    <n v="90"/>
  </r>
  <r>
    <x v="572"/>
    <x v="0"/>
    <s v="R"/>
    <x v="3"/>
    <n v="1984"/>
    <x v="4"/>
    <s v="October 5, 1984 (United States)"/>
    <x v="10"/>
    <n v="6.1"/>
    <n v="4000"/>
    <s v="Arthur Hiller"/>
    <s v="W.R. McKinney"/>
    <s v="Nick Nolte"/>
    <s v="United States"/>
    <n v="9000000"/>
    <n v="27774237"/>
    <n v="103.9"/>
    <n v="81451491.952839255"/>
    <s v="United Artists"/>
    <n v="107"/>
  </r>
  <r>
    <x v="573"/>
    <x v="1"/>
    <s v="PG"/>
    <x v="0"/>
    <n v="1984"/>
    <x v="4"/>
    <s v="May 18, 1987 (Denmark)"/>
    <x v="28"/>
    <n v="8.3000000000000007"/>
    <n v="4100"/>
    <s v="Tengiz Abuladze"/>
    <s v="Tengiz Abuladze"/>
    <s v="Avtandil Makharadze"/>
    <s v="Soviet Union"/>
    <m/>
    <m/>
    <n v="103.9"/>
    <n v="0"/>
    <s v="Georgian-Film"/>
    <n v="153"/>
  </r>
  <r>
    <x v="574"/>
    <x v="8"/>
    <s v="PG-13"/>
    <x v="0"/>
    <n v="1984"/>
    <x v="4"/>
    <s v="January 11, 1985 (United States)"/>
    <x v="21"/>
    <n v="6.3"/>
    <n v="6500"/>
    <s v="Mark Rydell"/>
    <s v="Robert Dillon"/>
    <s v="Mel Gibson"/>
    <s v="United States"/>
    <n v="18000000"/>
    <n v="11489982"/>
    <n v="103.9"/>
    <n v="33695837.491819054"/>
    <s v="Universal Pictures"/>
    <n v="124"/>
  </r>
  <r>
    <x v="575"/>
    <x v="0"/>
    <s v="R"/>
    <x v="4"/>
    <n v="1984"/>
    <x v="4"/>
    <s v="November 16, 1984 (United States)"/>
    <x v="22"/>
    <n v="6"/>
    <n v="6100"/>
    <s v="Russell Mulcahy"/>
    <s v="Everett De Roche"/>
    <s v="Gregory Harrison"/>
    <s v="Australia"/>
    <m/>
    <n v="150463"/>
    <n v="103.9"/>
    <n v="441251.93551491812"/>
    <s v="UAA Films"/>
    <n v="95"/>
  </r>
  <r>
    <x v="576"/>
    <x v="1"/>
    <s v="PG"/>
    <x v="6"/>
    <n v="1984"/>
    <x v="4"/>
    <s v="November 2, 1984 (United States)"/>
    <x v="13"/>
    <n v="7.2"/>
    <n v="9300"/>
    <s v="Norman Jewison"/>
    <s v="Charles Fuller"/>
    <s v="Howard E. Rollins Jr."/>
    <s v="United States"/>
    <n v="6000000"/>
    <n v="21821347"/>
    <n v="103.9"/>
    <n v="63993882.876804613"/>
    <s v="Columbia Pictures"/>
    <n v="101"/>
  </r>
  <r>
    <x v="577"/>
    <x v="1"/>
    <s v="PG"/>
    <x v="3"/>
    <n v="1984"/>
    <x v="4"/>
    <s v="October 10, 1984 (United States)"/>
    <x v="17"/>
    <n v="6.7"/>
    <n v="1900"/>
    <s v="Bill Forsyth"/>
    <s v="Bill Forsyth"/>
    <s v="Bill Paterson"/>
    <s v="United Kingdom"/>
    <m/>
    <n v="1057368"/>
    <n v="103.9"/>
    <n v="3100866.5024061594"/>
    <s v="Lake (Comfort and Joy)"/>
    <n v="106"/>
  </r>
  <r>
    <x v="578"/>
    <x v="1"/>
    <s v="PG"/>
    <x v="3"/>
    <n v="1984"/>
    <x v="4"/>
    <s v="July 27, 1984 (United States)"/>
    <x v="47"/>
    <n v="3.7"/>
    <n v="2300"/>
    <s v="Ken Wiederhorn"/>
    <s v="Martin Kitrosser"/>
    <s v="Richard Mulligan"/>
    <s v="United States"/>
    <m/>
    <n v="5410972"/>
    <n v="103.9"/>
    <n v="15868365.432146292"/>
    <s v="TriStar Pictures"/>
    <n v="87"/>
  </r>
  <r>
    <x v="579"/>
    <x v="0"/>
    <s v="R"/>
    <x v="2"/>
    <n v="1984"/>
    <x v="4"/>
    <s v="February 17, 1984 (United States)"/>
    <x v="23"/>
    <n v="5.9"/>
    <n v="2200"/>
    <s v="Roger Young"/>
    <s v="David Taylor"/>
    <s v="Tom Selleck"/>
    <s v="United States"/>
    <m/>
    <n v="17513452"/>
    <n v="103.9"/>
    <n v="51360431.418671794"/>
    <s v="Golden Harvest Company"/>
    <n v="100"/>
  </r>
  <r>
    <x v="580"/>
    <x v="1"/>
    <s v="PG"/>
    <x v="3"/>
    <n v="1984"/>
    <x v="4"/>
    <s v="September 28, 1984 (United States)"/>
    <x v="1"/>
    <n v="5.8"/>
    <n v="2900"/>
    <s v="Charles Shyer"/>
    <s v="Nancy Meyers"/>
    <s v="Ryan O'Neal"/>
    <s v="United States"/>
    <n v="6000000"/>
    <n v="12414210"/>
    <n v="103.9"/>
    <n v="36406253.965351291"/>
    <s v="Hemdale"/>
    <n v="113"/>
  </r>
  <r>
    <x v="581"/>
    <x v="1"/>
    <s v="PG"/>
    <x v="2"/>
    <n v="1984"/>
    <x v="4"/>
    <s v="December 7, 1984 (United States)"/>
    <x v="30"/>
    <n v="5.5"/>
    <n v="9300"/>
    <s v="Richard Benjamin"/>
    <s v="Blake Edwards"/>
    <s v="Clint Eastwood"/>
    <s v="United States"/>
    <n v="25000000"/>
    <n v="38348988"/>
    <n v="103.9"/>
    <n v="112463297.8209817"/>
    <s v="Warner Bros."/>
    <n v="93"/>
  </r>
  <r>
    <x v="582"/>
    <x v="0"/>
    <s v="R"/>
    <x v="0"/>
    <n v="1984"/>
    <x v="4"/>
    <s v="June 13, 1984 (United States)"/>
    <x v="9"/>
    <n v="7"/>
    <n v="5100"/>
    <s v="John Huston"/>
    <s v="Malcolm Lowry"/>
    <s v="Albert Finney"/>
    <s v="Mexico"/>
    <m/>
    <n v="2556800"/>
    <n v="103.9"/>
    <n v="7498142.0596727608"/>
    <s v="Conacite Uno"/>
    <n v="112"/>
  </r>
  <r>
    <x v="583"/>
    <x v="1"/>
    <s v="PG"/>
    <x v="0"/>
    <n v="1984"/>
    <x v="4"/>
    <s v="April 13, 1984 (United States)"/>
    <x v="10"/>
    <n v="6.1"/>
    <n v="5300"/>
    <s v="Fred Schepisi"/>
    <s v="Chip Proser"/>
    <s v="Timothy Hutton"/>
    <s v="United States"/>
    <m/>
    <n v="7343032"/>
    <n v="103.9"/>
    <n v="21534377.770933587"/>
    <s v="Universal Pictures"/>
    <n v="100"/>
  </r>
  <r>
    <x v="584"/>
    <x v="0"/>
    <s v="R"/>
    <x v="2"/>
    <n v="1984"/>
    <x v="4"/>
    <s v="August 31, 1984 (United States)"/>
    <x v="5"/>
    <n v="6.4"/>
    <n v="2300"/>
    <s v="William Tannen"/>
    <s v="George LaFountaine"/>
    <s v="Kris Kristofferson"/>
    <s v="United States"/>
    <n v="10000000"/>
    <n v="3854833"/>
    <n v="103.9"/>
    <n v="11304789.365736283"/>
    <s v="HBO Pictures"/>
    <n v="93"/>
  </r>
  <r>
    <x v="585"/>
    <x v="0"/>
    <s v="R"/>
    <x v="0"/>
    <n v="1984"/>
    <x v="4"/>
    <s v="October 19, 1984 (United States)"/>
    <x v="10"/>
    <n v="6.1"/>
    <n v="2000"/>
    <s v="George Roy Hill"/>
    <s v="Loring Mandel"/>
    <s v="Diane Keaton"/>
    <s v="United States"/>
    <m/>
    <n v="7828841"/>
    <n v="103.9"/>
    <n v="22959074.616939362"/>
    <s v="Bavaria Film"/>
    <n v="130"/>
  </r>
  <r>
    <x v="586"/>
    <x v="0"/>
    <s v="R"/>
    <x v="3"/>
    <n v="1984"/>
    <x v="4"/>
    <s v="March 1, 1985 (United States)"/>
    <x v="5"/>
    <n v="6.4"/>
    <n v="3000"/>
    <s v="Paul Bartel"/>
    <s v="Philip John Taylor"/>
    <s v="Tab Hunter"/>
    <s v="United States"/>
    <n v="3000000"/>
    <n v="727639"/>
    <n v="103.9"/>
    <n v="2133894.1607314721"/>
    <s v="Fox Run Productions Inc."/>
    <n v="84"/>
  </r>
  <r>
    <x v="587"/>
    <x v="0"/>
    <s v="R"/>
    <x v="3"/>
    <n v="1984"/>
    <x v="4"/>
    <s v="October 4, 1984 (United States)"/>
    <x v="25"/>
    <n v="4.8"/>
    <n v="619"/>
    <s v="Jim Sotos"/>
    <s v="Larry Anderson"/>
    <s v="Michael Zorek"/>
    <s v="United States"/>
    <m/>
    <n v="2732684"/>
    <n v="103.9"/>
    <n v="8013944.3195380159"/>
    <s v="Spectrum Cinema Productions"/>
    <n v="85"/>
  </r>
  <r>
    <x v="588"/>
    <x v="8"/>
    <s v="PG-13"/>
    <x v="3"/>
    <n v="1984"/>
    <x v="4"/>
    <s v="August 24, 1984 (United States)"/>
    <x v="11"/>
    <n v="5.3"/>
    <n v="3000"/>
    <s v="Robert Boris"/>
    <s v="Robert Boris"/>
    <s v="Rob Lowe"/>
    <s v="United Kingdom"/>
    <m/>
    <n v="8793152"/>
    <n v="103.9"/>
    <n v="25787039.599615011"/>
    <s v="Baltic Industrial Finance"/>
    <n v="97"/>
  </r>
  <r>
    <x v="589"/>
    <x v="4"/>
    <s v="Not Rated"/>
    <x v="6"/>
    <n v="1984"/>
    <x v="4"/>
    <s v="October 19, 1984 (United States)"/>
    <x v="1"/>
    <n v="5.8"/>
    <n v="1600"/>
    <s v="Douglas Day Stewart"/>
    <s v="Douglas Day Stewart"/>
    <s v="Steven Bauer"/>
    <s v="United States"/>
    <n v="9000000"/>
    <n v="10435015"/>
    <n v="103.9"/>
    <n v="30602012.228103943"/>
    <s v="Don Simpson/Jerry Bruckheimer Films"/>
    <n v="100"/>
  </r>
  <r>
    <x v="590"/>
    <x v="0"/>
    <s v="R"/>
    <x v="3"/>
    <n v="1984"/>
    <x v="4"/>
    <s v="September 14, 1984 (United States)"/>
    <x v="8"/>
    <n v="6.8"/>
    <n v="5700"/>
    <s v="John Sayles"/>
    <s v="John Sayles"/>
    <s v="Joe Morton"/>
    <s v="United States"/>
    <n v="350000"/>
    <n v="3677209"/>
    <n v="103.9"/>
    <n v="10783884.333974974"/>
    <s v="Anarchist's Convention Films"/>
    <n v="108"/>
  </r>
  <r>
    <x v="591"/>
    <x v="0"/>
    <s v="R"/>
    <x v="3"/>
    <n v="1984"/>
    <x v="4"/>
    <s v="November 9, 1984 (United States)"/>
    <x v="30"/>
    <n v="5.5"/>
    <n v="2000"/>
    <s v="Jerry Schatzberg"/>
    <s v="Craig Bolotin"/>
    <s v="Jon Cryer"/>
    <s v="United States"/>
    <m/>
    <n v="4994094"/>
    <n v="103.9"/>
    <n v="14645817.534167467"/>
    <s v="Delphi II Productions"/>
    <n v="102"/>
  </r>
  <r>
    <x v="592"/>
    <x v="1"/>
    <s v="PG"/>
    <x v="3"/>
    <n v="1984"/>
    <x v="4"/>
    <s v="January 27, 1984 (United States)"/>
    <x v="34"/>
    <n v="7.4"/>
    <n v="24000"/>
    <s v="Woody Allen"/>
    <s v="Woody Allen"/>
    <s v="Woody Allen"/>
    <s v="United States"/>
    <n v="8000000"/>
    <n v="10600497"/>
    <n v="103.9"/>
    <n v="31087309.29643888"/>
    <s v="Orion Pictures"/>
    <n v="84"/>
  </r>
  <r>
    <x v="593"/>
    <x v="0"/>
    <s v="R"/>
    <x v="3"/>
    <n v="1984"/>
    <x v="4"/>
    <s v="July 20, 1984 (United States)"/>
    <x v="51"/>
    <n v="3.8"/>
    <n v="5600"/>
    <s v="Willard Huyck"/>
    <s v="Robert Grossbach"/>
    <s v="Dudley Moore"/>
    <s v="United States"/>
    <n v="18000000"/>
    <n v="19265302"/>
    <n v="103.9"/>
    <n v="56497954.950914331"/>
    <s v="Cinema Group Ventures"/>
    <n v="94"/>
  </r>
  <r>
    <x v="594"/>
    <x v="8"/>
    <s v="PG-13"/>
    <x v="3"/>
    <n v="1984"/>
    <x v="4"/>
    <s v="December 21, 1984 (United States)"/>
    <x v="22"/>
    <n v="6"/>
    <n v="2800"/>
    <s v="Blake Edwards"/>
    <s v="Jonathan Reynolds"/>
    <s v="Dudley Moore"/>
    <s v="United States"/>
    <n v="15100000"/>
    <n v="26080861"/>
    <n v="103.9"/>
    <n v="76485450.882579386"/>
    <s v="BBE"/>
    <n v="118"/>
  </r>
  <r>
    <x v="595"/>
    <x v="1"/>
    <s v="PG"/>
    <x v="3"/>
    <n v="1984"/>
    <x v="4"/>
    <s v="December 21, 1984 (United States)"/>
    <x v="30"/>
    <n v="5.5"/>
    <n v="4600"/>
    <s v="Herbert Ross"/>
    <s v="Buck Henry"/>
    <s v="Goldie Hawn"/>
    <s v="United States"/>
    <n v="12000000"/>
    <n v="26186631"/>
    <n v="103.9"/>
    <n v="76795634.89605388"/>
    <s v="Hawn / Sylbert Movie Company"/>
    <n v="96"/>
  </r>
  <r>
    <x v="596"/>
    <x v="0"/>
    <s v="R"/>
    <x v="2"/>
    <n v="1984"/>
    <x v="4"/>
    <s v="September 14, 1984 (United States)"/>
    <x v="54"/>
    <n v="4.5"/>
    <n v="2000"/>
    <s v="Mark Buntzman"/>
    <s v="Mark Buntzman"/>
    <s v="Robert Ginty"/>
    <s v="United States"/>
    <m/>
    <n v="3739406"/>
    <n v="103.9"/>
    <n v="10966284.968238689"/>
    <s v="The Cannon Group"/>
    <n v="89"/>
  </r>
  <r>
    <x v="597"/>
    <x v="1"/>
    <s v="PG"/>
    <x v="3"/>
    <n v="1984"/>
    <x v="4"/>
    <s v="October 26, 1984 (United States)"/>
    <x v="14"/>
    <n v="6.6"/>
    <n v="1400"/>
    <s v="Rick Rosenthal"/>
    <s v="Ann Biderman"/>
    <s v="JoBeth Williams"/>
    <s v="United States"/>
    <m/>
    <n v="5021751"/>
    <n v="103.9"/>
    <n v="14726925.213666985"/>
    <s v="CBS Theatrical Films"/>
    <n v="105"/>
  </r>
  <r>
    <x v="598"/>
    <x v="0"/>
    <s v="R"/>
    <x v="3"/>
    <n v="1984"/>
    <x v="4"/>
    <s v="January 27, 1984 (United States)"/>
    <x v="21"/>
    <n v="6.3"/>
    <n v="6800"/>
    <s v="Arthur Hiller"/>
    <s v="Ed. Weinberger"/>
    <s v="Steve Martin"/>
    <s v="United States"/>
    <m/>
    <n v="5718573"/>
    <n v="103.9"/>
    <n v="16770444.5919153"/>
    <s v="Universal Pictures"/>
    <n v="90"/>
  </r>
  <r>
    <x v="599"/>
    <x v="0"/>
    <s v="R"/>
    <x v="3"/>
    <n v="1984"/>
    <x v="4"/>
    <s v="August 29, 1984 (United States)"/>
    <x v="8"/>
    <n v="6.8"/>
    <n v="2600"/>
    <s v="Alan Rudolph"/>
    <s v="Alan Rudolph"/>
    <s v="GeneviÃ¨ve Bujold"/>
    <s v="United States"/>
    <n v="700000"/>
    <n v="2490233"/>
    <n v="103.9"/>
    <n v="7302925.8431183817"/>
    <s v="Tartan Productions"/>
    <n v="106"/>
  </r>
  <r>
    <x v="600"/>
    <x v="0"/>
    <s v="R"/>
    <x v="3"/>
    <n v="1984"/>
    <x v="4"/>
    <s v="May 18, 1984 (United States)"/>
    <x v="46"/>
    <n v="5.7"/>
    <n v="1300"/>
    <s v="Dorian Walker"/>
    <s v="Gene Quintano"/>
    <s v="Judd Nelson"/>
    <s v="United States"/>
    <m/>
    <n v="4561346"/>
    <n v="103.9"/>
    <n v="13376728.837343598"/>
    <s v="The Cannon Group"/>
    <n v="105"/>
  </r>
  <r>
    <x v="601"/>
    <x v="0"/>
    <s v="R"/>
    <x v="3"/>
    <n v="1984"/>
    <x v="4"/>
    <s v="August 29, 1984 (France)"/>
    <x v="34"/>
    <n v="7.4"/>
    <n v="4200"/>
    <s v="Ã‰ric Rohmer"/>
    <s v="Ã‰ric Rohmer"/>
    <s v="Pascale Ogier"/>
    <s v="France"/>
    <m/>
    <n v="15726"/>
    <n v="103.9"/>
    <n v="46118.500481231946"/>
    <s v="Les Films du Losange"/>
    <n v="101"/>
  </r>
  <r>
    <x v="602"/>
    <x v="1"/>
    <s v="PG"/>
    <x v="3"/>
    <n v="1984"/>
    <x v="4"/>
    <s v="February 10, 1984 (United States)"/>
    <x v="22"/>
    <n v="6"/>
    <n v="2600"/>
    <s v="Howard Zieff"/>
    <s v="Preston Sturges"/>
    <s v="Dudley Moore"/>
    <s v="United States"/>
    <n v="12000000"/>
    <n v="19928200"/>
    <n v="103.9"/>
    <n v="58441987.872954756"/>
    <s v="Twentieth Century Fox"/>
    <n v="96"/>
  </r>
  <r>
    <x v="603"/>
    <x v="0"/>
    <s v="R"/>
    <x v="4"/>
    <n v="1984"/>
    <x v="4"/>
    <s v="September 28, 1984 (United States)"/>
    <x v="23"/>
    <n v="5.9"/>
    <n v="1300"/>
    <s v="Graham Baker"/>
    <s v="Nicholas Kazan"/>
    <s v="Tim Matheson"/>
    <s v="United States"/>
    <n v="10000000"/>
    <n v="2773433"/>
    <n v="103.9"/>
    <n v="8133445.9586140504"/>
    <s v="ABC Motion Pictures"/>
    <n v="91"/>
  </r>
  <r>
    <x v="604"/>
    <x v="8"/>
    <s v="PG-13"/>
    <x v="0"/>
    <n v="1984"/>
    <x v="4"/>
    <s v="February 8, 1985 (United States)"/>
    <x v="10"/>
    <n v="6.1"/>
    <n v="3000"/>
    <s v="Gillian Armstrong"/>
    <s v="Ron Nyswaner"/>
    <s v="Diane Keaton"/>
    <s v="United States"/>
    <n v="11000000"/>
    <n v="4385312"/>
    <n v="103.9"/>
    <n v="12860486.683349373"/>
    <s v="Edgar J. Scherick Associates"/>
    <n v="110"/>
  </r>
  <r>
    <x v="605"/>
    <x v="8"/>
    <s v="PG-13"/>
    <x v="3"/>
    <n v="1984"/>
    <x v="4"/>
    <s v="October 12, 1984 (United States)"/>
    <x v="5"/>
    <n v="6.4"/>
    <n v="1500"/>
    <s v="Sidney Lumet"/>
    <s v="Larry Grusin"/>
    <s v="Anne Bancroft"/>
    <s v="United States"/>
    <m/>
    <n v="1493782"/>
    <n v="103.9"/>
    <n v="4380706.2117420593"/>
    <s v="United Artists"/>
    <n v="103"/>
  </r>
  <r>
    <x v="606"/>
    <x v="1"/>
    <s v="PG"/>
    <x v="0"/>
    <n v="1984"/>
    <x v="4"/>
    <s v="September 29, 1984 (United States)"/>
    <x v="17"/>
    <n v="6.7"/>
    <n v="1800"/>
    <s v="Richard Pearce"/>
    <s v="William D. Wittliff"/>
    <s v="Jessica Lange"/>
    <s v="United States"/>
    <m/>
    <n v="9640000"/>
    <n v="103.9"/>
    <n v="28270529.35514918"/>
    <s v="Far West"/>
    <n v="105"/>
  </r>
  <r>
    <x v="607"/>
    <x v="1"/>
    <s v="PG"/>
    <x v="3"/>
    <n v="1984"/>
    <x v="4"/>
    <s v="July 27, 1984 (United States)"/>
    <x v="32"/>
    <n v="4.7"/>
    <n v="3900"/>
    <s v="Tommy Chong"/>
    <s v="Tommy Chong"/>
    <s v="Cheech Marin"/>
    <s v="United States"/>
    <m/>
    <n v="3772785"/>
    <n v="103.9"/>
    <n v="11064173.142444657"/>
    <s v="Orion Pictures"/>
    <n v="82"/>
  </r>
  <r>
    <x v="608"/>
    <x v="0"/>
    <s v="R"/>
    <x v="0"/>
    <n v="1984"/>
    <x v="4"/>
    <s v="August 31, 1984 (West Germany)"/>
    <x v="1"/>
    <n v="5.8"/>
    <n v="816"/>
    <s v="Sidney J. Furie"/>
    <s v="Rick Natkin"/>
    <s v="Ken Wahl"/>
    <s v="United States"/>
    <m/>
    <n v="2075282"/>
    <n v="103.9"/>
    <n v="6086029.1183830602"/>
    <s v="The Ladd Company"/>
    <n v="116"/>
  </r>
  <r>
    <x v="609"/>
    <x v="1"/>
    <s v="PG"/>
    <x v="0"/>
    <n v="1984"/>
    <x v="4"/>
    <s v="October 23, 1984 (United States)"/>
    <x v="33"/>
    <n v="5.2"/>
    <n v="1400"/>
    <s v="Peter Webb"/>
    <s v="Paul McCartney"/>
    <s v="Paul McCartney"/>
    <s v="United Kingdom"/>
    <n v="9000000"/>
    <n v="1393501"/>
    <n v="103.9"/>
    <n v="4086619.3907603459"/>
    <s v="MPL Communications"/>
    <n v="108"/>
  </r>
  <r>
    <x v="610"/>
    <x v="0"/>
    <s v="R"/>
    <x v="0"/>
    <n v="1984"/>
    <x v="4"/>
    <s v="October 14, 1984 (United States)"/>
    <x v="21"/>
    <n v="6.3"/>
    <n v="599"/>
    <s v="Alan Rudolph"/>
    <s v="Bud Shrake"/>
    <s v="Willie Nelson"/>
    <s v="United States"/>
    <m/>
    <n v="865915"/>
    <n v="103.9"/>
    <n v="2539406.1645813277"/>
    <s v="TriStar Pictures"/>
    <n v="94"/>
  </r>
  <r>
    <x v="611"/>
    <x v="0"/>
    <s v="R"/>
    <x v="3"/>
    <n v="1984"/>
    <x v="4"/>
    <s v="May 18, 1984 (United States)"/>
    <x v="20"/>
    <n v="5.4"/>
    <n v="856"/>
    <s v="Richard Lester"/>
    <s v="Charles Dennis"/>
    <s v="Michael O'Keefe"/>
    <s v="United States"/>
    <n v="7000000"/>
    <n v="1467396"/>
    <n v="103.9"/>
    <n v="4303325.9018286811"/>
    <s v="CBS Theatrical Films"/>
    <n v="96"/>
  </r>
  <r>
    <x v="612"/>
    <x v="4"/>
    <s v="Not Rated"/>
    <x v="0"/>
    <n v="1984"/>
    <x v="4"/>
    <s v="October 5, 1984 (United Kingdom)"/>
    <x v="21"/>
    <n v="6.3"/>
    <n v="1800"/>
    <s v="James Ivory"/>
    <s v="Henry James"/>
    <s v="Christopher Reeve"/>
    <s v="United Kingdom"/>
    <m/>
    <n v="1009700"/>
    <n v="103.9"/>
    <n v="2961074.0134744942"/>
    <s v="Merchant Ivory Productions"/>
    <n v="122"/>
  </r>
  <r>
    <x v="613"/>
    <x v="8"/>
    <s v="PG-13"/>
    <x v="0"/>
    <n v="1984"/>
    <x v="4"/>
    <s v="September 28, 1984 (United States)"/>
    <x v="47"/>
    <n v="3.7"/>
    <n v="446"/>
    <s v="Marcelo Epstein"/>
    <s v="Desmond Nakano"/>
    <s v="Lorenzo Lamas"/>
    <s v="United States"/>
    <m/>
    <n v="1689501"/>
    <n v="103.9"/>
    <n v="4954677.1385948015"/>
    <s v="New World Pictures"/>
    <n v="93"/>
  </r>
  <r>
    <x v="614"/>
    <x v="1"/>
    <s v="PG"/>
    <x v="1"/>
    <n v="1984"/>
    <x v="4"/>
    <s v="September 28, 1984 (United States)"/>
    <x v="21"/>
    <n v="6.3"/>
    <n v="866"/>
    <s v="Thomas Rickman"/>
    <s v="Thomas Rickman"/>
    <s v="Tommy Lee Jones"/>
    <s v="United States"/>
    <m/>
    <n v="1142944"/>
    <n v="103.9"/>
    <n v="3351829.0356111643"/>
    <s v="Cinema Group Ventures"/>
    <n v="93"/>
  </r>
  <r>
    <x v="615"/>
    <x v="1"/>
    <s v="PG"/>
    <x v="3"/>
    <n v="1984"/>
    <x v="4"/>
    <s v="November 16, 1984 (United States)"/>
    <x v="23"/>
    <n v="5.9"/>
    <n v="807"/>
    <s v="Ã‰douard Molinaro"/>
    <s v="Allan Burns"/>
    <s v="Kristy McNichol"/>
    <s v="United States"/>
    <m/>
    <n v="7889694"/>
    <n v="103.9"/>
    <n v="23137533.799807504"/>
    <s v="Metro-Goldwyn-Mayer (MGM)"/>
    <n v="94"/>
  </r>
  <r>
    <x v="616"/>
    <x v="0"/>
    <s v="R"/>
    <x v="0"/>
    <n v="1984"/>
    <x v="4"/>
    <s v="September 21, 1984 (United States)"/>
    <x v="46"/>
    <n v="5.7"/>
    <n v="634"/>
    <s v="Richard Marquand"/>
    <s v="Janice Lee Graham"/>
    <s v="Karen Allen"/>
    <s v="United States"/>
    <m/>
    <n v="4239154"/>
    <n v="103.9"/>
    <n v="12431859.709335899"/>
    <s v="United Artists"/>
    <n v="95"/>
  </r>
  <r>
    <x v="617"/>
    <x v="1"/>
    <s v="PG"/>
    <x v="1"/>
    <n v="1984"/>
    <x v="4"/>
    <s v="February 17, 1984 (United States)"/>
    <x v="33"/>
    <n v="5.2"/>
    <n v="1200"/>
    <s v="Louis Malle"/>
    <s v="Jeffrey Alan Fiskin"/>
    <s v="Donald Sutherland"/>
    <s v="United States"/>
    <n v="12000000"/>
    <n v="129268"/>
    <n v="103.9"/>
    <n v="379094.89509143401"/>
    <s v="Universal Pictures"/>
    <n v="91"/>
  </r>
  <r>
    <x v="618"/>
    <x v="0"/>
    <s v="R"/>
    <x v="3"/>
    <n v="1984"/>
    <x v="4"/>
    <s v="February 14, 1986 (United States)"/>
    <x v="6"/>
    <n v="7.9"/>
    <n v="2700"/>
    <s v="Paolo Taviani"/>
    <s v="Luigi Pirandello"/>
    <s v="Margarita Lozano"/>
    <s v="Italy"/>
    <m/>
    <m/>
    <n v="103.9"/>
    <n v="0"/>
    <s v="Filmtre"/>
    <n v="187"/>
  </r>
  <r>
    <x v="619"/>
    <x v="1"/>
    <s v="PG"/>
    <x v="0"/>
    <n v="1984"/>
    <x v="4"/>
    <s v="March 30, 1984 (United States)"/>
    <x v="22"/>
    <n v="6"/>
    <n v="440"/>
    <s v="Jerry Schatzberg"/>
    <s v="Florence Montgomery"/>
    <s v="Gene Hackman"/>
    <s v="Italy"/>
    <m/>
    <n v="1525532"/>
    <n v="103.9"/>
    <n v="4473817.1357074101"/>
    <s v="ACCENT Films"/>
    <n v="91"/>
  </r>
  <r>
    <x v="620"/>
    <x v="0"/>
    <s v="R"/>
    <x v="0"/>
    <n v="1984"/>
    <x v="4"/>
    <s v="March 9, 1984 (United States)"/>
    <x v="1"/>
    <n v="5.8"/>
    <n v="822"/>
    <s v="James Bridges"/>
    <s v="James Bridges"/>
    <s v="Debra Winger"/>
    <s v="United States"/>
    <n v="6300000"/>
    <n v="1059966"/>
    <n v="103.9"/>
    <n v="3108485.4687199225"/>
    <s v="Skyewiay"/>
    <n v="109"/>
  </r>
  <r>
    <x v="621"/>
    <x v="1"/>
    <s v="PG"/>
    <x v="0"/>
    <n v="1984"/>
    <x v="4"/>
    <s v="January 20, 1984 (United States)"/>
    <x v="46"/>
    <n v="5.7"/>
    <n v="794"/>
    <s v="Glenn Jordan"/>
    <s v="Mary Agnes Donoghue"/>
    <s v="Richard Dreyfuss"/>
    <s v="United States"/>
    <m/>
    <n v="1820049"/>
    <n v="103.9"/>
    <n v="5337525.7969201151"/>
    <s v="Twentieth Century Fox"/>
    <n v="110"/>
  </r>
  <r>
    <x v="622"/>
    <x v="0"/>
    <s v="R"/>
    <x v="3"/>
    <n v="1984"/>
    <x v="4"/>
    <s v="March 1, 1985 (United States)"/>
    <x v="16"/>
    <n v="6.5"/>
    <n v="2600"/>
    <s v="Malcolm Mowbray"/>
    <s v="Alan Bennett"/>
    <s v="Michael Palin"/>
    <s v="United Kingdom"/>
    <m/>
    <n v="2527088"/>
    <n v="103.9"/>
    <n v="7411007.8306063516"/>
    <s v="HandMade Films"/>
    <n v="92"/>
  </r>
  <r>
    <x v="623"/>
    <x v="1"/>
    <s v="PG"/>
    <x v="3"/>
    <n v="1984"/>
    <x v="4"/>
    <s v="January 20, 1984 (United States)"/>
    <x v="54"/>
    <n v="4.5"/>
    <n v="212"/>
    <s v="Rob Cohen"/>
    <s v="Larry Cohen"/>
    <s v="Robert Hays"/>
    <s v="United Kingdom"/>
    <m/>
    <n v="526805"/>
    <n v="103.9"/>
    <n v="1544922.8440808468"/>
    <s v="Angeles Cinema Investors"/>
    <n v="92"/>
  </r>
  <r>
    <x v="624"/>
    <x v="1"/>
    <s v="PG"/>
    <x v="3"/>
    <n v="1984"/>
    <x v="4"/>
    <s v="November 9, 1984 (United States)"/>
    <x v="20"/>
    <n v="5.4"/>
    <n v="2400"/>
    <s v="Paul Bogart"/>
    <s v="Andrew Bergman"/>
    <s v="George Burns"/>
    <s v="United States"/>
    <m/>
    <n v="21538850"/>
    <n v="103.9"/>
    <n v="63165424.398460045"/>
    <s v="Warner Bros."/>
    <n v="97"/>
  </r>
  <r>
    <x v="625"/>
    <x v="0"/>
    <s v="R"/>
    <x v="0"/>
    <n v="1984"/>
    <x v="4"/>
    <s v="February 15, 1985 (United States)"/>
    <x v="21"/>
    <n v="6.3"/>
    <n v="653"/>
    <s v="Daniel Petrie"/>
    <s v="Daniel Petrie"/>
    <s v="Liv Ullmann"/>
    <s v="Canada"/>
    <m/>
    <n v="162364"/>
    <n v="103.9"/>
    <n v="476153.13570741093"/>
    <s v="International Cinema Corporation (ICC)"/>
    <n v="107"/>
  </r>
  <r>
    <x v="626"/>
    <x v="0"/>
    <s v="R"/>
    <x v="0"/>
    <n v="1984"/>
    <x v="4"/>
    <s v="February 1, 1985 (United States)"/>
    <x v="33"/>
    <n v="5.2"/>
    <n v="733"/>
    <s v="Lawrence Dane"/>
    <s v="Lawrence Dane"/>
    <s v="Cynthia Dale"/>
    <s v="Canada"/>
    <m/>
    <n v="1839623"/>
    <n v="103.9"/>
    <n v="5394929.0481231948"/>
    <s v="Producers Sales Organization (PSO)"/>
    <n v="90"/>
  </r>
  <r>
    <x v="627"/>
    <x v="0"/>
    <s v="R"/>
    <x v="0"/>
    <n v="1984"/>
    <x v="4"/>
    <s v="September 28, 1984 (United States)"/>
    <x v="23"/>
    <n v="5.9"/>
    <n v="456"/>
    <s v="Bobby Roth"/>
    <s v="Bobby Roth"/>
    <s v="Peter Coyote"/>
    <s v="United States"/>
    <m/>
    <n v="148750"/>
    <n v="103.9"/>
    <n v="436228.34456207888"/>
    <s v="Jethro Films Production"/>
    <n v="98"/>
  </r>
  <r>
    <x v="628"/>
    <x v="1"/>
    <s v="PG"/>
    <x v="5"/>
    <n v="1984"/>
    <x v="4"/>
    <s v="April 20, 1984 (United States)"/>
    <x v="16"/>
    <n v="6.5"/>
    <n v="586"/>
    <s v="John Irvin"/>
    <s v="Bob Champion"/>
    <s v="John Hurt"/>
    <s v="United Kingdom"/>
    <m/>
    <n v="200498"/>
    <n v="103.9"/>
    <n v="587985.95380173239"/>
    <s v="Archerwest"/>
    <n v="106"/>
  </r>
  <r>
    <x v="629"/>
    <x v="2"/>
    <s v="G"/>
    <x v="0"/>
    <n v="1984"/>
    <x v="4"/>
    <s v="April 11, 1984 (France)"/>
    <x v="37"/>
    <n v="7.6"/>
    <n v="2500"/>
    <s v="Bertrand Tavernier"/>
    <s v="Pierre Bost"/>
    <s v="Louis Ducreux"/>
    <s v="France"/>
    <m/>
    <n v="2411143"/>
    <n v="103.9"/>
    <n v="7070984.3320500469"/>
    <s v="Films A2"/>
    <n v="90"/>
  </r>
  <r>
    <x v="630"/>
    <x v="1"/>
    <s v="PG"/>
    <x v="0"/>
    <n v="1984"/>
    <x v="4"/>
    <s v="December 14, 1984 (United States)"/>
    <x v="14"/>
    <n v="6.6"/>
    <n v="952"/>
    <s v="Glenn Jordan"/>
    <s v="Bill C. Davis"/>
    <s v="Jack Lemmon"/>
    <s v="United States"/>
    <m/>
    <n v="1945658"/>
    <n v="103.9"/>
    <n v="5705890.2078922028"/>
    <s v="David Foster Productions"/>
    <n v="99"/>
  </r>
  <r>
    <x v="631"/>
    <x v="0"/>
    <s v="R"/>
    <x v="0"/>
    <n v="1984"/>
    <x v="4"/>
    <s v="January 1, 1986 (Uruguay)"/>
    <x v="1"/>
    <n v="5.8"/>
    <n v="262"/>
    <s v="Armyan Bernstein"/>
    <s v="Armyan Bernstein"/>
    <s v="John Shea"/>
    <s v="United States"/>
    <m/>
    <n v="343890"/>
    <n v="103.9"/>
    <n v="1008501.280076997"/>
    <s v="CBS Theatrical Films"/>
    <n v="103"/>
  </r>
  <r>
    <x v="632"/>
    <x v="0"/>
    <s v="R"/>
    <x v="3"/>
    <n v="1984"/>
    <x v="4"/>
    <s v="November 2, 1984 (United States)"/>
    <x v="11"/>
    <n v="5.3"/>
    <n v="241"/>
    <s v="Rod Amateau"/>
    <s v="Chip Hand"/>
    <s v="Greg Bradford"/>
    <s v="United States"/>
    <m/>
    <m/>
    <n v="103.9"/>
    <n v="0"/>
    <s v="Delphi II Productions"/>
    <n v="93"/>
  </r>
  <r>
    <x v="633"/>
    <x v="1"/>
    <s v="PG"/>
    <x v="5"/>
    <n v="1984"/>
    <x v="4"/>
    <s v="September 28, 1984 (United States)"/>
    <x v="10"/>
    <n v="6.1"/>
    <n v="270"/>
    <s v="Richard C. Sarafian"/>
    <s v="Michael Kane"/>
    <s v="Gary Busey"/>
    <s v="United States"/>
    <n v="221000"/>
    <n v="2687148"/>
    <n v="103.9"/>
    <n v="7880404.1924927803"/>
    <m/>
    <n v="110"/>
  </r>
  <r>
    <x v="634"/>
    <x v="0"/>
    <s v="R"/>
    <x v="3"/>
    <n v="1984"/>
    <x v="4"/>
    <s v="February 3, 1984 (United States)"/>
    <x v="51"/>
    <n v="3.8"/>
    <n v="424"/>
    <s v="Lawrence Bassoff"/>
    <s v="Lawrence Bassoff"/>
    <s v="Patrick Houser"/>
    <s v="United States"/>
    <m/>
    <n v="21058033"/>
    <n v="103.9"/>
    <n v="61755367.229066402"/>
    <s v="Marimark Productions"/>
    <n v="88"/>
  </r>
  <r>
    <x v="635"/>
    <x v="0"/>
    <s v="R"/>
    <x v="3"/>
    <n v="1984"/>
    <x v="4"/>
    <s v="March 2, 1984 (United States)"/>
    <x v="46"/>
    <n v="5.7"/>
    <n v="1400"/>
    <s v="Menahem Golan"/>
    <s v="Arnold Somkin"/>
    <s v="Elliott Gould"/>
    <s v="United States"/>
    <m/>
    <n v="837914"/>
    <n v="103.9"/>
    <n v="2457289.6612127041"/>
    <s v="City Films"/>
    <n v="108"/>
  </r>
  <r>
    <x v="636"/>
    <x v="4"/>
    <s v="Not Rated"/>
    <x v="0"/>
    <n v="1984"/>
    <x v="4"/>
    <s v="April 23, 1986 (United States)"/>
    <x v="15"/>
    <n v="6.9"/>
    <n v="94"/>
    <s v="Ken Cameron"/>
    <s v="Ken Cameron"/>
    <s v="Steve Bisley"/>
    <s v="Australia"/>
    <m/>
    <m/>
    <n v="103.9"/>
    <n v="0"/>
    <s v="Filmtrex"/>
    <n v="95"/>
  </r>
  <r>
    <x v="637"/>
    <x v="8"/>
    <s v="PG-13"/>
    <x v="3"/>
    <n v="1984"/>
    <x v="4"/>
    <s v="April 19, 1985 (United States)"/>
    <x v="46"/>
    <n v="5.7"/>
    <n v="184"/>
    <s v="KÃ¡roly Makk"/>
    <s v="Frank Cucci"/>
    <s v="Christopher Plummer"/>
    <s v="Hungary"/>
    <m/>
    <m/>
    <n v="103.9"/>
    <n v="0"/>
    <s v="Hungarofilm"/>
    <n v="90"/>
  </r>
  <r>
    <x v="638"/>
    <x v="3"/>
    <m/>
    <x v="0"/>
    <n v="1984"/>
    <x v="4"/>
    <s v="February 14, 1986 (United States)"/>
    <x v="4"/>
    <n v="7.3"/>
    <n v="67"/>
    <s v="Roy Battersby"/>
    <s v="Alan Janes"/>
    <s v="Reece Dinsdale"/>
    <s v="United Kingdom"/>
    <m/>
    <n v="2729"/>
    <n v="103.9"/>
    <n v="8003.1405197305094"/>
    <s v="Enigma Productions"/>
    <n v="89"/>
  </r>
  <r>
    <x v="639"/>
    <x v="0"/>
    <s v="R"/>
    <x v="3"/>
    <n v="1984"/>
    <x v="4"/>
    <s v="March 29, 1985 (United States)"/>
    <x v="27"/>
    <n v="5.0999999999999996"/>
    <n v="216"/>
    <s v="Adam Brooks"/>
    <s v="Adam Brooks"/>
    <s v="Brooke Adams"/>
    <s v="United States"/>
    <n v="1000000"/>
    <n v="95000"/>
    <n v="103.9"/>
    <n v="278599.61501443695"/>
    <s v="Almost You"/>
    <n v="96"/>
  </r>
  <r>
    <x v="640"/>
    <x v="4"/>
    <s v="Not Rated"/>
    <x v="10"/>
    <n v="1984"/>
    <x v="4"/>
    <s v="June 8, 1984 (United States)"/>
    <x v="27"/>
    <n v="5.0999999999999996"/>
    <n v="73"/>
    <s v="Ippei Kuri"/>
    <s v="Donald Paonessa"/>
    <s v="Danielle Romeo"/>
    <s v="United States"/>
    <m/>
    <m/>
    <n v="103.9"/>
    <n v="0"/>
    <s v="Century Video Corporation"/>
    <n v="98"/>
  </r>
  <r>
    <x v="641"/>
    <x v="8"/>
    <s v="PG-13"/>
    <x v="3"/>
    <n v="1984"/>
    <x v="4"/>
    <s v="November 2, 1984 (United States)"/>
    <x v="27"/>
    <n v="5.0999999999999996"/>
    <n v="172"/>
    <s v="Gene Taft"/>
    <s v="Gene Taft"/>
    <s v="Nick Mancuso"/>
    <s v="United States"/>
    <m/>
    <m/>
    <n v="103.9"/>
    <n v="0"/>
    <s v="Delphi II Productions"/>
    <n v="85"/>
  </r>
  <r>
    <x v="642"/>
    <x v="0"/>
    <s v="R"/>
    <x v="3"/>
    <n v="1984"/>
    <x v="4"/>
    <s v="April 19, 1985 (United States)"/>
    <x v="19"/>
    <n v="6.2"/>
    <n v="105"/>
    <s v="GÃ©rard Lauzier"/>
    <s v="GÃ©rard Lauzier"/>
    <s v="Guy Marchand"/>
    <s v="France"/>
    <m/>
    <n v="127426"/>
    <n v="103.9"/>
    <n v="373692.99518768041"/>
    <s v="Gaumont International"/>
    <n v="90"/>
  </r>
  <r>
    <x v="643"/>
    <x v="8"/>
    <s v="PG-13"/>
    <x v="3"/>
    <n v="1985"/>
    <x v="5"/>
    <s v="August 2, 1985 (United States)"/>
    <x v="14"/>
    <n v="6.6"/>
    <n v="83000"/>
    <s v="John Hughes"/>
    <s v="John Hughes"/>
    <s v="Anthony Michael Hall"/>
    <s v="United States"/>
    <n v="7500000"/>
    <n v="38934048"/>
    <n v="107.6"/>
    <n v="110252829.23420075"/>
    <s v="Universal Pictures"/>
    <n v="94"/>
  </r>
  <r>
    <x v="644"/>
    <x v="1"/>
    <s v="PG"/>
    <x v="1"/>
    <n v="1985"/>
    <x v="5"/>
    <s v="June 7, 1985 (United States)"/>
    <x v="40"/>
    <n v="7.8"/>
    <n v="252000"/>
    <s v="Richard Donner"/>
    <s v="Chris Columbus"/>
    <s v="Sean Astin"/>
    <s v="United States"/>
    <n v="19000000"/>
    <n v="63980721"/>
    <n v="107.6"/>
    <n v="181179606.77230483"/>
    <s v="Warner Bros."/>
    <n v="114"/>
  </r>
  <r>
    <x v="645"/>
    <x v="1"/>
    <s v="PG"/>
    <x v="1"/>
    <n v="1985"/>
    <x v="5"/>
    <s v="July 3, 1985 (United States)"/>
    <x v="55"/>
    <n v="8.5"/>
    <n v="1100000"/>
    <s v="Robert Zemeckis"/>
    <s v="Robert Zemeckis"/>
    <s v="Michael J. Fox"/>
    <s v="United States"/>
    <n v="19000000"/>
    <n v="381906762"/>
    <n v="107.6"/>
    <n v="1081477605.7750928"/>
    <s v="Universal Pictures"/>
    <n v="116"/>
  </r>
  <r>
    <x v="646"/>
    <x v="0"/>
    <s v="R"/>
    <x v="2"/>
    <n v="1985"/>
    <x v="5"/>
    <s v="November 1, 1985 (United States)"/>
    <x v="4"/>
    <n v="7.3"/>
    <n v="31000"/>
    <s v="William Friedkin"/>
    <s v="Gerald Petievich"/>
    <s v="William Petersen"/>
    <s v="United States"/>
    <n v="6000000"/>
    <n v="17307019"/>
    <n v="107.6"/>
    <n v="49009746.183085501"/>
    <s v="SLM Production Group"/>
    <n v="116"/>
  </r>
  <r>
    <x v="647"/>
    <x v="1"/>
    <s v="PG"/>
    <x v="3"/>
    <n v="1985"/>
    <x v="5"/>
    <s v="December 13, 1985 (United States)"/>
    <x v="4"/>
    <n v="7.3"/>
    <n v="88000"/>
    <s v="Jonathan Lynn"/>
    <s v="John Landis"/>
    <s v="Eileen Brennan"/>
    <s v="United States"/>
    <n v="15000000"/>
    <n v="14643997"/>
    <n v="107.6"/>
    <n v="41468642.062267661"/>
    <s v="Paramount Pictures"/>
    <n v="94"/>
  </r>
  <r>
    <x v="648"/>
    <x v="0"/>
    <s v="R"/>
    <x v="3"/>
    <n v="1985"/>
    <x v="5"/>
    <s v="February 15, 1985 (United States)"/>
    <x v="40"/>
    <n v="7.8"/>
    <n v="367000"/>
    <s v="John Hughes"/>
    <s v="John Hughes"/>
    <s v="Emilio Estevez"/>
    <s v="United States"/>
    <n v="1000000"/>
    <n v="51525171"/>
    <n v="107.6"/>
    <n v="145908174.75557622"/>
    <s v="Universal Pictures"/>
    <n v="97"/>
  </r>
  <r>
    <x v="649"/>
    <x v="8"/>
    <s v="PG-13"/>
    <x v="3"/>
    <n v="1985"/>
    <x v="5"/>
    <s v="June 21, 1985 (United States)"/>
    <x v="17"/>
    <n v="6.7"/>
    <n v="59000"/>
    <s v="Ron Howard"/>
    <s v="Tom Benedek"/>
    <s v="Don Ameche"/>
    <s v="United States"/>
    <n v="17500000"/>
    <n v="85313124"/>
    <n v="107.6"/>
    <n v="241588372.51672864"/>
    <s v="Twentieth Century Fox"/>
    <n v="117"/>
  </r>
  <r>
    <x v="650"/>
    <x v="0"/>
    <s v="R"/>
    <x v="2"/>
    <n v="1985"/>
    <x v="5"/>
    <s v="May 22, 1985 (United States)"/>
    <x v="16"/>
    <n v="6.5"/>
    <n v="159000"/>
    <s v="George P. Cosmatos"/>
    <s v="David Morrell"/>
    <s v="Sylvester Stallone"/>
    <s v="United States"/>
    <n v="44000000"/>
    <n v="300400432"/>
    <n v="107.6"/>
    <n v="850669253.07063198"/>
    <s v="Estudios Churubusco Azteca S.A."/>
    <n v="96"/>
  </r>
  <r>
    <x v="651"/>
    <x v="8"/>
    <s v="PG-13"/>
    <x v="5"/>
    <n v="1985"/>
    <x v="5"/>
    <s v="March 22, 1985 (United States)"/>
    <x v="13"/>
    <n v="7.2"/>
    <n v="27000"/>
    <s v="Peter Bogdanovich"/>
    <s v="Anna Hamilton Phelan"/>
    <s v="Cher"/>
    <s v="United States"/>
    <n v="8000000"/>
    <n v="48230162"/>
    <n v="107.6"/>
    <n v="136577419.71561339"/>
    <s v="Universal Pictures"/>
    <n v="120"/>
  </r>
  <r>
    <x v="652"/>
    <x v="1"/>
    <s v="PG"/>
    <x v="1"/>
    <n v="1985"/>
    <x v="5"/>
    <s v="April 18, 1986 (United States)"/>
    <x v="5"/>
    <n v="6.4"/>
    <n v="62000"/>
    <s v="Ridley Scott"/>
    <s v="William Hjortsberg"/>
    <s v="Tom Cruise"/>
    <s v="United States"/>
    <n v="24500000"/>
    <n v="15502112"/>
    <n v="107.6"/>
    <n v="43898638.721189588"/>
    <s v="Legend Production Company"/>
    <n v="94"/>
  </r>
  <r>
    <x v="653"/>
    <x v="0"/>
    <s v="R"/>
    <x v="3"/>
    <n v="1985"/>
    <x v="5"/>
    <s v="August 16, 1985 (United States)"/>
    <x v="4"/>
    <n v="7.3"/>
    <n v="56000"/>
    <s v="Dan O'Bannon"/>
    <s v="Rudy Ricci"/>
    <s v="Clu Gulager"/>
    <s v="United States"/>
    <n v="4000000"/>
    <n v="14237880"/>
    <n v="107.6"/>
    <n v="40318606.282527879"/>
    <s v="Cinema '84"/>
    <n v="91"/>
  </r>
  <r>
    <x v="654"/>
    <x v="0"/>
    <s v="R"/>
    <x v="0"/>
    <n v="1985"/>
    <x v="5"/>
    <s v="June 28, 1985 (United States)"/>
    <x v="5"/>
    <n v="6.4"/>
    <n v="38000"/>
    <s v="Joel Schumacher"/>
    <s v="Joel Schumacher"/>
    <s v="Demi Moore"/>
    <s v="United States"/>
    <n v="10000000"/>
    <n v="37803872"/>
    <n v="107.6"/>
    <n v="107052414.48327138"/>
    <s v="Columbia Pictures"/>
    <n v="110"/>
  </r>
  <r>
    <x v="655"/>
    <x v="0"/>
    <s v="R"/>
    <x v="0"/>
    <n v="1985"/>
    <x v="5"/>
    <s v="December 18, 1985 (United States)"/>
    <x v="6"/>
    <n v="7.9"/>
    <n v="191000"/>
    <s v="Terry Gilliam"/>
    <s v="Terry Gilliam"/>
    <s v="Jonathan Pryce"/>
    <s v="United Kingdom"/>
    <n v="15000000"/>
    <n v="9949953"/>
    <n v="107.6"/>
    <n v="28176121.552973978"/>
    <s v="Embassy International Pictures"/>
    <n v="132"/>
  </r>
  <r>
    <x v="656"/>
    <x v="0"/>
    <s v="R"/>
    <x v="0"/>
    <n v="1985"/>
    <x v="5"/>
    <s v="June 28, 1985 (United States)"/>
    <x v="4"/>
    <n v="7.3"/>
    <n v="55000"/>
    <s v="Clint Eastwood"/>
    <s v="Michael Butler"/>
    <s v="Clint Eastwood"/>
    <s v="United States"/>
    <n v="6900000"/>
    <n v="41410568"/>
    <n v="107.6"/>
    <n v="117265799.90334573"/>
    <s v="The Malpaso Company"/>
    <n v="115"/>
  </r>
  <r>
    <x v="657"/>
    <x v="1"/>
    <s v="PG"/>
    <x v="3"/>
    <n v="1985"/>
    <x v="5"/>
    <s v="August 23, 1985 (United States)"/>
    <x v="10"/>
    <n v="6.1"/>
    <n v="48000"/>
    <s v="Rod Daniel"/>
    <s v="Jeph Loeb"/>
    <s v="Michael J. Fox"/>
    <s v="United States"/>
    <m/>
    <n v="33086611"/>
    <n v="107.6"/>
    <n v="93694148.435873613"/>
    <s v="Atlantic Entertainment Group"/>
    <n v="91"/>
  </r>
  <r>
    <x v="658"/>
    <x v="1"/>
    <s v="PG"/>
    <x v="3"/>
    <n v="1985"/>
    <x v="5"/>
    <s v="August 7, 1985 (United States)"/>
    <x v="9"/>
    <n v="7"/>
    <n v="31000"/>
    <s v="Martha Coolidge"/>
    <s v="Neal Israel"/>
    <s v="Val Kilmer"/>
    <s v="United States"/>
    <n v="8000000"/>
    <n v="12952019"/>
    <n v="107.6"/>
    <n v="36677325.179368027"/>
    <s v="Delphi III Productions"/>
    <n v="108"/>
  </r>
  <r>
    <x v="659"/>
    <x v="0"/>
    <s v="R"/>
    <x v="2"/>
    <n v="1985"/>
    <x v="5"/>
    <s v="October 4, 1985 (United States)"/>
    <x v="17"/>
    <n v="6.7"/>
    <n v="150000"/>
    <s v="Mark L. Lester"/>
    <s v="Jeph Loeb"/>
    <s v="Arnold Schwarzenegger"/>
    <s v="United States"/>
    <n v="10000000"/>
    <n v="57491000"/>
    <n v="107.6"/>
    <n v="162802116.17100373"/>
    <s v="SLM Production Group"/>
    <n v="90"/>
  </r>
  <r>
    <x v="660"/>
    <x v="0"/>
    <s v="R"/>
    <x v="6"/>
    <n v="1985"/>
    <x v="5"/>
    <s v="February 8, 1985 (United States)"/>
    <x v="34"/>
    <n v="7.4"/>
    <n v="89000"/>
    <s v="Peter Weir"/>
    <s v="William Kelley"/>
    <s v="Harrison Ford"/>
    <s v="United States"/>
    <n v="12000000"/>
    <n v="68706993"/>
    <n v="107.6"/>
    <n v="194563390.02881041"/>
    <s v="Paramount Pictures"/>
    <n v="112"/>
  </r>
  <r>
    <x v="661"/>
    <x v="8"/>
    <s v="PG-13"/>
    <x v="0"/>
    <n v="1985"/>
    <x v="5"/>
    <s v="February 7, 1986 (United States)"/>
    <x v="40"/>
    <n v="7.8"/>
    <n v="81000"/>
    <s v="Steven Spielberg"/>
    <s v="Menno Meyjes"/>
    <s v="Danny Glover"/>
    <s v="United States"/>
    <n v="15000000"/>
    <n v="98467863"/>
    <n v="107.6"/>
    <n v="278839757.02695167"/>
    <s v="Amblin Entertainment"/>
    <n v="154"/>
  </r>
  <r>
    <x v="662"/>
    <x v="8"/>
    <s v="PG-13"/>
    <x v="2"/>
    <n v="1985"/>
    <x v="5"/>
    <s v="July 10, 1985 (United States)"/>
    <x v="13"/>
    <n v="7.2"/>
    <n v="40000"/>
    <s v="Lawrence Kasdan"/>
    <s v="Lawrence Kasdan"/>
    <s v="Kevin Kline"/>
    <s v="United States"/>
    <n v="26000000"/>
    <n v="32192570"/>
    <n v="107.6"/>
    <n v="91162417.091078073"/>
    <s v="Columbia Pictures"/>
    <n v="133"/>
  </r>
  <r>
    <x v="663"/>
    <x v="1"/>
    <s v="PG"/>
    <x v="0"/>
    <n v="1985"/>
    <x v="5"/>
    <s v="November 27, 1985 (United States)"/>
    <x v="15"/>
    <n v="6.9"/>
    <n v="192000"/>
    <s v="Sylvester Stallone"/>
    <s v="Sylvester Stallone"/>
    <s v="Sylvester Stallone"/>
    <s v="United States"/>
    <n v="30000000"/>
    <n v="300473716"/>
    <n v="107.6"/>
    <n v="850876777.55762088"/>
    <s v="United Artists"/>
    <n v="91"/>
  </r>
  <r>
    <x v="664"/>
    <x v="1"/>
    <s v="PG"/>
    <x v="3"/>
    <n v="1985"/>
    <x v="5"/>
    <s v="October 11, 1985 (United States)"/>
    <x v="12"/>
    <n v="7.1"/>
    <n v="42000"/>
    <s v="Savage Steve Holland"/>
    <s v="Savage Steve Holland"/>
    <s v="John Cusack"/>
    <s v="United States"/>
    <m/>
    <n v="10297601"/>
    <n v="107.6"/>
    <n v="29160585.731412638"/>
    <s v="A&amp;M Films"/>
    <n v="97"/>
  </r>
  <r>
    <x v="665"/>
    <x v="0"/>
    <s v="R"/>
    <x v="2"/>
    <n v="1985"/>
    <x v="5"/>
    <s v="June 1, 1985 (Japan)"/>
    <x v="7"/>
    <n v="8.1999999999999993"/>
    <n v="117000"/>
    <s v="Akira Kurosawa"/>
    <s v="Akira Kurosawa"/>
    <s v="Tatsuya Nakadai"/>
    <s v="Japan"/>
    <n v="11500000"/>
    <n v="4164283"/>
    <n v="107.6"/>
    <n v="11792351.580855019"/>
    <s v="Greenwich Film Productions"/>
    <n v="162"/>
  </r>
  <r>
    <x v="666"/>
    <x v="8"/>
    <s v="PG-13"/>
    <x v="1"/>
    <n v="1985"/>
    <x v="5"/>
    <s v="April 12, 1985 (United States)"/>
    <x v="9"/>
    <n v="7"/>
    <n v="44000"/>
    <s v="Richard Donner"/>
    <s v="Edward Khmara"/>
    <s v="Matthew Broderick"/>
    <s v="United States"/>
    <n v="20000000"/>
    <n v="18432000"/>
    <n v="107.6"/>
    <n v="52195449.814126395"/>
    <s v="Twentieth Century Fox"/>
    <n v="121"/>
  </r>
  <r>
    <x v="667"/>
    <x v="4"/>
    <s v="Not Rated"/>
    <x v="0"/>
    <n v="1985"/>
    <x v="5"/>
    <s v="April 11, 1986 (United Kingdom)"/>
    <x v="4"/>
    <n v="7.3"/>
    <n v="41000"/>
    <s v="James Ivory"/>
    <s v="E.M. Forster"/>
    <s v="Maggie Smith"/>
    <s v="United Kingdom"/>
    <n v="3000000"/>
    <n v="21041453"/>
    <n v="107.6"/>
    <n v="59584858.077137545"/>
    <s v="Goldcrest Films International"/>
    <n v="117"/>
  </r>
  <r>
    <x v="668"/>
    <x v="8"/>
    <s v="PG-13"/>
    <x v="2"/>
    <n v="1985"/>
    <x v="5"/>
    <s v="July 3, 1985 (United States)"/>
    <x v="27"/>
    <n v="5.0999999999999996"/>
    <n v="39000"/>
    <s v="Richard Fleischer"/>
    <s v="Robert E. Howard"/>
    <s v="Arnold Schwarzenegger"/>
    <s v="United States"/>
    <n v="17900000"/>
    <n v="6951415"/>
    <n v="107.6"/>
    <n v="19684908.461895913"/>
    <s v="Dino De Laurentiis Company"/>
    <n v="89"/>
  </r>
  <r>
    <x v="669"/>
    <x v="0"/>
    <s v="R"/>
    <x v="7"/>
    <n v="1985"/>
    <x v="5"/>
    <s v="August 2, 1985 (United States)"/>
    <x v="12"/>
    <n v="7.1"/>
    <n v="63000"/>
    <s v="Tom Holland"/>
    <s v="Tom Holland"/>
    <s v="Chris Sarandon"/>
    <s v="United States"/>
    <n v="9000000"/>
    <n v="24922237"/>
    <n v="107.6"/>
    <n v="70574401.616171002"/>
    <s v="Columbia Pictures"/>
    <n v="106"/>
  </r>
  <r>
    <x v="670"/>
    <x v="1"/>
    <s v="PG"/>
    <x v="1"/>
    <n v="1985"/>
    <x v="5"/>
    <s v="July 12, 1985 (United States)"/>
    <x v="16"/>
    <n v="6.5"/>
    <n v="20000"/>
    <s v="Joe Dante"/>
    <s v="Eric Luke"/>
    <s v="Ethan Hawke"/>
    <s v="United States"/>
    <n v="25000000"/>
    <n v="9873044"/>
    <n v="107.6"/>
    <n v="27958331.847583644"/>
    <s v="Paramount Pictures"/>
    <n v="109"/>
  </r>
  <r>
    <x v="671"/>
    <x v="0"/>
    <s v="R"/>
    <x v="1"/>
    <n v="1985"/>
    <x v="5"/>
    <s v="August 30, 1985 (United States)"/>
    <x v="17"/>
    <n v="6.7"/>
    <n v="17000"/>
    <s v="Paul Verhoeven"/>
    <s v="Gerard Soeteman"/>
    <s v="Rutger Hauer"/>
    <s v="Netherlands"/>
    <n v="6500000"/>
    <m/>
    <n v="107.6"/>
    <n v="0"/>
    <s v="Riverside Pictures"/>
    <n v="126"/>
  </r>
  <r>
    <x v="672"/>
    <x v="8"/>
    <s v="PG-13"/>
    <x v="2"/>
    <n v="1985"/>
    <x v="5"/>
    <s v="July 10, 1985 (United States)"/>
    <x v="21"/>
    <n v="6.3"/>
    <n v="129000"/>
    <s v="George Miller"/>
    <s v="Terry Hayes"/>
    <s v="Mel Gibson"/>
    <s v="Australia"/>
    <n v="10000000"/>
    <n v="36230219"/>
    <n v="107.6"/>
    <n v="102596168.48791821"/>
    <s v="Kennedy Miller Productions"/>
    <n v="107"/>
  </r>
  <r>
    <x v="673"/>
    <x v="0"/>
    <s v="R"/>
    <x v="3"/>
    <n v="1985"/>
    <x v="5"/>
    <s v="October 11, 1985 (United States)"/>
    <x v="3"/>
    <n v="7.7"/>
    <n v="63000"/>
    <s v="Martin Scorsese"/>
    <s v="Joseph Minion"/>
    <s v="Griffin Dunne"/>
    <s v="United States"/>
    <n v="4500000"/>
    <n v="10609321"/>
    <n v="107.6"/>
    <n v="30043309.560408924"/>
    <s v="The Geffen Company"/>
    <n v="97"/>
  </r>
  <r>
    <x v="674"/>
    <x v="1"/>
    <s v="PG"/>
    <x v="2"/>
    <n v="1985"/>
    <x v="5"/>
    <s v="May 24, 1985 (United States)"/>
    <x v="21"/>
    <n v="6.3"/>
    <n v="91000"/>
    <s v="John Glen"/>
    <s v="Richard Maibaum"/>
    <s v="Roger Moore"/>
    <s v="United Kingdom"/>
    <n v="30000000"/>
    <n v="50327960"/>
    <n v="107.6"/>
    <n v="142517931.33828998"/>
    <s v="Eon Productions"/>
    <n v="131"/>
  </r>
  <r>
    <x v="675"/>
    <x v="1"/>
    <s v="PG"/>
    <x v="3"/>
    <n v="1985"/>
    <x v="5"/>
    <s v="May 31, 1985 (United States)"/>
    <x v="15"/>
    <n v="6.9"/>
    <n v="49000"/>
    <s v="Michael Ritchie"/>
    <s v="Gregory McDonald"/>
    <s v="Chevy Chase"/>
    <s v="United States"/>
    <n v="8000000"/>
    <n v="59612888"/>
    <n v="107.6"/>
    <n v="168810845.47955391"/>
    <s v="Universal Pictures"/>
    <n v="98"/>
  </r>
  <r>
    <x v="676"/>
    <x v="0"/>
    <s v="R"/>
    <x v="0"/>
    <n v="1985"/>
    <x v="5"/>
    <s v="June 7, 1985 (United States)"/>
    <x v="54"/>
    <n v="4.5"/>
    <n v="4800"/>
    <s v="James Bridges"/>
    <s v="Aaron Latham"/>
    <s v="John Travolta"/>
    <s v="United States"/>
    <n v="19000000"/>
    <n v="12918858"/>
    <n v="107.6"/>
    <n v="36583420.377323419"/>
    <s v="Columbia Pictures"/>
    <n v="115"/>
  </r>
  <r>
    <x v="677"/>
    <x v="0"/>
    <s v="R"/>
    <x v="4"/>
    <n v="1985"/>
    <x v="5"/>
    <s v="November 1, 1985 (United States)"/>
    <x v="30"/>
    <n v="5.5"/>
    <n v="63000"/>
    <s v="Jack Sholder"/>
    <s v="David Chaskin"/>
    <s v="Robert Englund"/>
    <s v="United States"/>
    <n v="3000000"/>
    <n v="29999213"/>
    <n v="107.6"/>
    <n v="84951302.984200746"/>
    <s v="New Line Cinema"/>
    <n v="87"/>
  </r>
  <r>
    <x v="678"/>
    <x v="1"/>
    <s v="PG"/>
    <x v="3"/>
    <n v="1985"/>
    <x v="5"/>
    <s v="August 9, 1985 (United States)"/>
    <x v="21"/>
    <n v="6.3"/>
    <n v="15000"/>
    <s v="Carl Reiner"/>
    <s v="Jeremy Stevens"/>
    <s v="John Candy"/>
    <s v="United States"/>
    <m/>
    <n v="24689703"/>
    <n v="107.6"/>
    <n v="69915915.46561338"/>
    <s v="Paramount Pictures"/>
    <n v="87"/>
  </r>
  <r>
    <x v="679"/>
    <x v="0"/>
    <s v="R"/>
    <x v="2"/>
    <n v="1985"/>
    <x v="5"/>
    <s v="June 21, 1985 (United States)"/>
    <x v="19"/>
    <n v="6.2"/>
    <n v="24000"/>
    <s v="Tobe Hooper"/>
    <s v="Colin Wilson"/>
    <s v="Steve Railsback"/>
    <s v="United Kingdom"/>
    <n v="25000000"/>
    <n v="11603545"/>
    <n v="107.6"/>
    <n v="32858737.560408924"/>
    <s v="Golan-Globus Productions"/>
    <n v="101"/>
  </r>
  <r>
    <x v="680"/>
    <x v="1"/>
    <s v="PG"/>
    <x v="1"/>
    <n v="1985"/>
    <x v="5"/>
    <s v="August 9, 1985 (United States)"/>
    <x v="9"/>
    <n v="7"/>
    <n v="50000"/>
    <s v="Tim Burton"/>
    <s v="Phil Hartman"/>
    <s v="Paul Reubens"/>
    <s v="United States"/>
    <n v="6000000"/>
    <n v="40940662"/>
    <n v="107.6"/>
    <n v="115935127.42936803"/>
    <s v="Warner Bros."/>
    <n v="91"/>
  </r>
  <r>
    <x v="681"/>
    <x v="1"/>
    <s v="PG"/>
    <x v="5"/>
    <n v="1985"/>
    <x v="5"/>
    <s v="December 20, 1985 (United States)"/>
    <x v="13"/>
    <n v="7.2"/>
    <n v="75000"/>
    <s v="Sydney Pollack"/>
    <s v="Karen Blixen"/>
    <s v="Meryl Streep"/>
    <s v="United States"/>
    <n v="31000000"/>
    <n v="227514205"/>
    <n v="107.6"/>
    <n v="644271173.45260227"/>
    <s v="Mirage Enterprises"/>
    <n v="161"/>
  </r>
  <r>
    <x v="682"/>
    <x v="4"/>
    <s v="Not Rated"/>
    <x v="4"/>
    <n v="1985"/>
    <x v="5"/>
    <s v="July 19, 1985 (United States)"/>
    <x v="12"/>
    <n v="7.1"/>
    <n v="65000"/>
    <s v="George A. Romero"/>
    <s v="George A. Romero"/>
    <s v="Lori Cardille"/>
    <s v="United States"/>
    <n v="3500000"/>
    <n v="5000000"/>
    <n v="107.6"/>
    <n v="14158921.933085501"/>
    <s v="United Film Distribution Company (UFDC)"/>
    <n v="101"/>
  </r>
  <r>
    <x v="683"/>
    <x v="8"/>
    <s v="PG-13"/>
    <x v="3"/>
    <n v="1985"/>
    <x v="5"/>
    <s v="April 26, 1985 (United States)"/>
    <x v="16"/>
    <n v="6.5"/>
    <n v="15000"/>
    <s v="Lisa Gottlieb"/>
    <s v="Dennis Feldman"/>
    <s v="Joyce Hyser"/>
    <s v="United States"/>
    <m/>
    <n v="11528900"/>
    <n v="107.6"/>
    <n v="32647359.014869887"/>
    <s v="Columbia Pictures"/>
    <n v="100"/>
  </r>
  <r>
    <x v="684"/>
    <x v="8"/>
    <s v="PG-13"/>
    <x v="1"/>
    <n v="1985"/>
    <x v="5"/>
    <s v="July 26, 1985 (United States)"/>
    <x v="19"/>
    <n v="6.2"/>
    <n v="60000"/>
    <s v="Amy Heckerling"/>
    <s v="John Hughes"/>
    <s v="Chevy Chase"/>
    <s v="United States"/>
    <n v="17000000"/>
    <n v="49364621"/>
    <n v="107.6"/>
    <n v="139789962.99907064"/>
    <s v="National Lampoon"/>
    <n v="95"/>
  </r>
  <r>
    <x v="685"/>
    <x v="1"/>
    <s v="PG"/>
    <x v="1"/>
    <n v="1985"/>
    <x v="5"/>
    <s v="December 6, 1985 (United States)"/>
    <x v="5"/>
    <n v="6.4"/>
    <n v="45000"/>
    <s v="John Landis"/>
    <s v="Dan Aykroyd"/>
    <s v="Chevy Chase"/>
    <s v="United States"/>
    <n v="22000000"/>
    <n v="60088980"/>
    <n v="107.6"/>
    <n v="170159035.37174723"/>
    <s v="Warner Bros."/>
    <n v="102"/>
  </r>
  <r>
    <x v="686"/>
    <x v="0"/>
    <s v="R"/>
    <x v="3"/>
    <n v="1985"/>
    <x v="5"/>
    <s v="February 28, 1986 (United States)"/>
    <x v="19"/>
    <n v="6.2"/>
    <n v="24000"/>
    <s v="Steve Miner"/>
    <s v="Fred Dekker"/>
    <s v="William Katt"/>
    <s v="United States"/>
    <n v="3000000"/>
    <n v="19444631"/>
    <n v="107.6"/>
    <n v="55063002.469330855"/>
    <s v="New World Pictures"/>
    <n v="93"/>
  </r>
  <r>
    <x v="687"/>
    <x v="8"/>
    <s v="PG-13"/>
    <x v="3"/>
    <n v="1985"/>
    <x v="5"/>
    <s v="March 29, 1985 (United States)"/>
    <x v="1"/>
    <n v="5.8"/>
    <n v="53000"/>
    <s v="Jerry Paris"/>
    <s v="Neal Israel"/>
    <s v="Steve Guttenberg"/>
    <s v="United States"/>
    <n v="7600000"/>
    <n v="55600000"/>
    <n v="107.6"/>
    <n v="157447211.89591077"/>
    <s v="Warner Bros."/>
    <n v="87"/>
  </r>
  <r>
    <x v="688"/>
    <x v="1"/>
    <s v="PG"/>
    <x v="10"/>
    <n v="1985"/>
    <x v="5"/>
    <s v="July 24, 1985 (United States)"/>
    <x v="5"/>
    <n v="6.4"/>
    <n v="33000"/>
    <s v="Ted Berman"/>
    <s v="Lloyd Alexander"/>
    <s v="Grant Bardsley"/>
    <s v="United States"/>
    <n v="44000000"/>
    <n v="21288692"/>
    <n v="107.6"/>
    <n v="60284985.617100373"/>
    <s v="Walt Disney Pictures"/>
    <n v="80"/>
  </r>
  <r>
    <x v="689"/>
    <x v="0"/>
    <s v="R"/>
    <x v="4"/>
    <n v="1985"/>
    <x v="5"/>
    <s v="March 22, 1985 (United States)"/>
    <x v="25"/>
    <n v="4.8"/>
    <n v="35000"/>
    <s v="Danny Steinmann"/>
    <s v="Martin Kitrosser"/>
    <s v="Melanie Kinnaman"/>
    <s v="United States"/>
    <n v="2200000"/>
    <n v="21930418"/>
    <n v="107.6"/>
    <n v="62102215.28438662"/>
    <s v="Georgetown Productions Inc."/>
    <n v="92"/>
  </r>
  <r>
    <x v="690"/>
    <x v="0"/>
    <s v="R"/>
    <x v="2"/>
    <n v="1985"/>
    <x v="5"/>
    <s v="January 17, 1986 (United States)"/>
    <x v="13"/>
    <n v="7.2"/>
    <n v="28000"/>
    <s v="Andrey Konchalovskiy"/>
    <s v="Djordje Milicevic"/>
    <s v="Jon Voight"/>
    <s v="United States"/>
    <n v="9000000"/>
    <n v="7683620"/>
    <n v="107.6"/>
    <n v="21758355.148698885"/>
    <s v="Golan-Globus Productions"/>
    <n v="111"/>
  </r>
  <r>
    <x v="691"/>
    <x v="4"/>
    <s v="Not Rated"/>
    <x v="3"/>
    <n v="1985"/>
    <x v="5"/>
    <s v="October 18, 1985 (United States)"/>
    <x v="13"/>
    <n v="7.2"/>
    <n v="59000"/>
    <s v="Stuart Gordon"/>
    <s v="H.P. Lovecraft"/>
    <s v="Jeffrey Combs"/>
    <s v="United States"/>
    <n v="900000"/>
    <n v="2023414"/>
    <n v="107.6"/>
    <n v="5729872.1728624534"/>
    <s v="Empire Pictures"/>
    <n v="104"/>
  </r>
  <r>
    <x v="692"/>
    <x v="1"/>
    <s v="PG"/>
    <x v="3"/>
    <n v="1985"/>
    <x v="5"/>
    <s v="May 22, 1985 (United States)"/>
    <x v="16"/>
    <n v="6.5"/>
    <n v="36000"/>
    <s v="Walter Hill"/>
    <s v="George Barr McCutcheon"/>
    <s v="Richard Pryor"/>
    <s v="United States"/>
    <n v="20000000"/>
    <n v="45833132"/>
    <n v="107.6"/>
    <n v="129789547.58736059"/>
    <s v="Universal Pictures"/>
    <n v="102"/>
  </r>
  <r>
    <x v="693"/>
    <x v="8"/>
    <s v="PG-13"/>
    <x v="2"/>
    <n v="1985"/>
    <x v="5"/>
    <s v="March 22, 1985 (United States)"/>
    <x v="15"/>
    <n v="6.9"/>
    <n v="13000"/>
    <s v="Michael Schultz"/>
    <s v="Louis Venosta"/>
    <s v="Taimak"/>
    <s v="United States"/>
    <n v="10000000"/>
    <n v="25754284"/>
    <n v="107.6"/>
    <n v="72930579.31970261"/>
    <s v="Delphi III Productions"/>
    <n v="109"/>
  </r>
  <r>
    <x v="694"/>
    <x v="8"/>
    <s v="PG-13"/>
    <x v="2"/>
    <n v="1985"/>
    <x v="5"/>
    <s v="July 19, 1985 (United States)"/>
    <x v="14"/>
    <n v="6.6"/>
    <n v="9200"/>
    <s v="Matthew Robbins"/>
    <s v="Mark Rosenthal"/>
    <s v="Helen Slater"/>
    <s v="United States"/>
    <m/>
    <n v="3099497"/>
    <n v="107.6"/>
    <n v="8777107.2109665424"/>
    <s v="Gomillion Studios"/>
    <n v="96"/>
  </r>
  <r>
    <x v="695"/>
    <x v="8"/>
    <s v="PG-13"/>
    <x v="3"/>
    <n v="1985"/>
    <x v="5"/>
    <s v="April 12, 1985 (United States)"/>
    <x v="22"/>
    <n v="6"/>
    <n v="22000"/>
    <s v="Susan Seidelman"/>
    <s v="Leora Barish"/>
    <s v="Rosanna Arquette"/>
    <s v="United States"/>
    <n v="4500000"/>
    <n v="27398584"/>
    <n v="107.6"/>
    <n v="77586882.386617094"/>
    <s v="Orion Pictures"/>
    <n v="104"/>
  </r>
  <r>
    <x v="696"/>
    <x v="1"/>
    <s v="PG"/>
    <x v="3"/>
    <n v="1985"/>
    <x v="5"/>
    <s v="April 12, 1985 (United States)"/>
    <x v="22"/>
    <n v="6"/>
    <n v="10000"/>
    <s v="Alan Metter"/>
    <s v="Amy Spies"/>
    <s v="Biff Yeager"/>
    <s v="United States"/>
    <m/>
    <n v="6326051"/>
    <n v="107.6"/>
    <n v="17914012.450743496"/>
    <s v="New World Pictures"/>
    <n v="90"/>
  </r>
  <r>
    <x v="697"/>
    <x v="0"/>
    <s v="R"/>
    <x v="0"/>
    <n v="1985"/>
    <x v="5"/>
    <s v="February 15, 1985 (United States)"/>
    <x v="14"/>
    <n v="6.6"/>
    <n v="8100"/>
    <s v="Harold Becker"/>
    <s v="Terry Davis"/>
    <s v="Matthew Modine"/>
    <s v="United States"/>
    <m/>
    <n v="12993175"/>
    <n v="107.6"/>
    <n v="36793870.097583644"/>
    <s v="Warner Bros."/>
    <n v="107"/>
  </r>
  <r>
    <x v="698"/>
    <x v="0"/>
    <s v="R"/>
    <x v="0"/>
    <n v="1985"/>
    <x v="5"/>
    <s v="October 4, 1985 (United States)"/>
    <x v="16"/>
    <n v="6.5"/>
    <n v="14000"/>
    <s v="Richard Marquand"/>
    <s v="Joe Eszterhas"/>
    <s v="Jeff Bridges"/>
    <s v="United States"/>
    <n v="15000000"/>
    <n v="40491165"/>
    <n v="107.6"/>
    <n v="114662248.8429368"/>
    <s v="Columbia Pictures"/>
    <n v="108"/>
  </r>
  <r>
    <x v="699"/>
    <x v="8"/>
    <s v="PG-13"/>
    <x v="2"/>
    <n v="1985"/>
    <x v="5"/>
    <s v="December 20, 1985 (United States)"/>
    <x v="15"/>
    <n v="6.9"/>
    <n v="45000"/>
    <s v="Wolfgang Petersen"/>
    <s v="Barry Longyear"/>
    <s v="Dennis Quaid"/>
    <s v="United States"/>
    <n v="40000000"/>
    <n v="12303411"/>
    <n v="107.6"/>
    <n v="34840607.171933085"/>
    <s v="Twentieth Century Fox"/>
    <n v="108"/>
  </r>
  <r>
    <x v="700"/>
    <x v="0"/>
    <s v="R"/>
    <x v="2"/>
    <n v="1985"/>
    <x v="5"/>
    <s v="January 11, 1985 (United States)"/>
    <x v="10"/>
    <n v="6.1"/>
    <n v="4400"/>
    <s v="Fritz Kiersch"/>
    <s v="Jette Rinck"/>
    <s v="James Spader"/>
    <s v="United States"/>
    <m/>
    <n v="9369329"/>
    <n v="107.6"/>
    <n v="26531919.575278811"/>
    <s v="New World Pictures"/>
    <n v="112"/>
  </r>
  <r>
    <x v="701"/>
    <x v="0"/>
    <s v="R"/>
    <x v="1"/>
    <n v="1985"/>
    <x v="5"/>
    <s v="August 16, 1985 (United States)"/>
    <x v="30"/>
    <n v="5.5"/>
    <n v="8900"/>
    <s v="Nicholas Meyer"/>
    <s v="Keith Critchlow"/>
    <s v="Tom Hanks"/>
    <s v="United States"/>
    <m/>
    <n v="19875740"/>
    <n v="107.6"/>
    <n v="56283810.204460971"/>
    <s v="HBO Pictures"/>
    <n v="107"/>
  </r>
  <r>
    <x v="702"/>
    <x v="1"/>
    <s v="PG"/>
    <x v="2"/>
    <n v="1985"/>
    <x v="5"/>
    <s v="December 11, 1985 (United States)"/>
    <x v="10"/>
    <n v="6.1"/>
    <n v="53000"/>
    <s v="Lewis Teague"/>
    <s v="Mark Rosenthal"/>
    <s v="Michael Douglas"/>
    <s v="United States"/>
    <n v="25000000"/>
    <n v="96773200"/>
    <n v="107.6"/>
    <n v="274040836.80297399"/>
    <s v="SLM Production Group"/>
    <n v="106"/>
  </r>
  <r>
    <x v="703"/>
    <x v="8"/>
    <s v="PG-13"/>
    <x v="3"/>
    <n v="1985"/>
    <x v="5"/>
    <s v="November 15, 1985 (United States)"/>
    <x v="30"/>
    <n v="5.5"/>
    <n v="14000"/>
    <s v="Howard Storm"/>
    <s v="Dimitri Villard"/>
    <s v="Lauren Hutton"/>
    <s v="United States"/>
    <n v="3200000"/>
    <n v="10000000"/>
    <n v="107.6"/>
    <n v="28317843.866171002"/>
    <s v="Night Life Inc."/>
    <n v="94"/>
  </r>
  <r>
    <x v="704"/>
    <x v="0"/>
    <s v="R"/>
    <x v="3"/>
    <n v="1985"/>
    <x v="5"/>
    <s v="May 3, 1985 (United States)"/>
    <x v="11"/>
    <n v="5.3"/>
    <n v="7900"/>
    <s v="George Bowers"/>
    <s v="Gordon Mitchell"/>
    <s v="Rob Morrow"/>
    <s v="United States"/>
    <m/>
    <n v="331816"/>
    <n v="107.6"/>
    <n v="939631.36802973982"/>
    <s v="Delphi III Productions"/>
    <n v="82"/>
  </r>
  <r>
    <x v="705"/>
    <x v="8"/>
    <s v="PG-13"/>
    <x v="2"/>
    <n v="1985"/>
    <x v="5"/>
    <s v="December 14, 1985 (Hong Kong)"/>
    <x v="37"/>
    <n v="7.6"/>
    <n v="31000"/>
    <s v="Jackie Chan"/>
    <s v="Jackie Chan"/>
    <s v="Jackie Chan"/>
    <s v="Hong Kong"/>
    <m/>
    <n v="113164"/>
    <n v="107.6"/>
    <n v="320456.04832713754"/>
    <s v="Golden Way Films Ltd."/>
    <n v="100"/>
  </r>
  <r>
    <x v="706"/>
    <x v="0"/>
    <s v="R"/>
    <x v="2"/>
    <n v="1985"/>
    <x v="5"/>
    <s v="February 22, 1985 (United States)"/>
    <x v="16"/>
    <n v="6.5"/>
    <n v="11000"/>
    <s v="John Landis"/>
    <s v="Ron Koslow"/>
    <s v="Jeff Goldblum"/>
    <s v="United States"/>
    <n v="8000000"/>
    <n v="7562164"/>
    <n v="107.6"/>
    <n v="21414417.944237918"/>
    <s v="Universal Pictures"/>
    <n v="115"/>
  </r>
  <r>
    <x v="707"/>
    <x v="8"/>
    <s v="PG-13"/>
    <x v="3"/>
    <n v="1985"/>
    <x v="5"/>
    <s v="March 1, 1985 (United States)"/>
    <x v="9"/>
    <n v="7"/>
    <n v="20000"/>
    <s v="Rob Reiner"/>
    <s v="Steve Bloom"/>
    <s v="John Cusack"/>
    <s v="United States"/>
    <n v="4500000"/>
    <n v="18135531"/>
    <n v="107.6"/>
    <n v="51355913.528810412"/>
    <s v="Embassy Pictures"/>
    <n v="95"/>
  </r>
  <r>
    <x v="708"/>
    <x v="8"/>
    <s v="PG-13"/>
    <x v="0"/>
    <n v="1985"/>
    <x v="5"/>
    <s v="December 6, 1985 (United States)"/>
    <x v="17"/>
    <n v="6.7"/>
    <n v="6900"/>
    <s v="Taylor Hackford"/>
    <s v="James Goldman"/>
    <s v="Mikhail Baryshnikov"/>
    <s v="United States"/>
    <n v="20000000"/>
    <n v="42160849"/>
    <n v="107.6"/>
    <n v="119390433.9247212"/>
    <s v="Columbia Pictures"/>
    <n v="136"/>
  </r>
  <r>
    <x v="709"/>
    <x v="0"/>
    <s v="R"/>
    <x v="3"/>
    <n v="1985"/>
    <x v="5"/>
    <s v="February 8, 1985 (United States)"/>
    <x v="16"/>
    <n v="6.5"/>
    <n v="5900"/>
    <s v="Mel Damski"/>
    <s v="Noel Black"/>
    <s v="Doug McKeon"/>
    <s v="United States"/>
    <m/>
    <n v="8692426"/>
    <n v="107.6"/>
    <n v="24615076.228624534"/>
    <s v="Twentieth Century Fox"/>
    <n v="97"/>
  </r>
  <r>
    <x v="710"/>
    <x v="0"/>
    <s v="R"/>
    <x v="4"/>
    <n v="1985"/>
    <x v="5"/>
    <s v="October 11, 1985 (United States)"/>
    <x v="5"/>
    <n v="6.4"/>
    <n v="25000"/>
    <s v="Daniel Attias"/>
    <s v="Stephen King"/>
    <s v="Gary Busey"/>
    <s v="United States"/>
    <n v="7000000"/>
    <n v="12361866"/>
    <n v="107.6"/>
    <n v="35006139.128252789"/>
    <s v="Dino De Laurentiis Company"/>
    <n v="95"/>
  </r>
  <r>
    <x v="711"/>
    <x v="0"/>
    <s v="R"/>
    <x v="0"/>
    <n v="1985"/>
    <x v="5"/>
    <s v="July 26, 1985 (United States)"/>
    <x v="34"/>
    <n v="7.4"/>
    <n v="15000"/>
    <s v="Hector Babenco"/>
    <s v="Manuel Puig"/>
    <s v="William Hurt"/>
    <s v="Brazil"/>
    <m/>
    <n v="17009654"/>
    <n v="107.6"/>
    <n v="48167672.618959107"/>
    <s v="HB Filmes"/>
    <n v="120"/>
  </r>
  <r>
    <x v="712"/>
    <x v="0"/>
    <s v="R"/>
    <x v="3"/>
    <n v="1985"/>
    <x v="5"/>
    <s v="April 4, 1986 (United States)"/>
    <x v="15"/>
    <n v="6.9"/>
    <n v="15000"/>
    <s v="Stephen Frears"/>
    <s v="Hanif Kureishi"/>
    <s v="Saeed Jaffrey"/>
    <s v="United Kingdom"/>
    <m/>
    <n v="2455535"/>
    <n v="107.6"/>
    <n v="6953545.673791822"/>
    <s v="Working Title Films"/>
    <n v="97"/>
  </r>
  <r>
    <x v="713"/>
    <x v="8"/>
    <s v="PG-13"/>
    <x v="1"/>
    <n v="1985"/>
    <x v="5"/>
    <s v="December 4, 1985 (United States)"/>
    <x v="8"/>
    <n v="6.8"/>
    <n v="20000"/>
    <s v="Barry Levinson"/>
    <s v="Arthur Conan Doyle"/>
    <s v="Nicholas Rowe"/>
    <s v="United States"/>
    <n v="18000000"/>
    <n v="19739575"/>
    <n v="107.6"/>
    <n v="55898220.283457249"/>
    <s v="Amblin Entertainment"/>
    <n v="109"/>
  </r>
  <r>
    <x v="714"/>
    <x v="8"/>
    <s v="PG-13"/>
    <x v="0"/>
    <n v="1985"/>
    <x v="5"/>
    <s v="November 15, 1985 (United States)"/>
    <x v="16"/>
    <n v="6.5"/>
    <n v="2200"/>
    <s v="Joyce Chopra"/>
    <s v="Joyce Carol Oates"/>
    <s v="Treat Williams"/>
    <s v="United Kingdom"/>
    <n v="2400000"/>
    <n v="16785"/>
    <n v="107.6"/>
    <n v="47531.500929368027"/>
    <s v="American Playhouse"/>
    <n v="92"/>
  </r>
  <r>
    <x v="715"/>
    <x v="0"/>
    <s v="R"/>
    <x v="3"/>
    <n v="1985"/>
    <x v="5"/>
    <s v="March 22, 1985 (United States)"/>
    <x v="25"/>
    <n v="4.8"/>
    <n v="8100"/>
    <s v="James Komack"/>
    <s v="Bob Clark"/>
    <s v="Dan Monahan"/>
    <s v="United States"/>
    <n v="9000000"/>
    <n v="20518905"/>
    <n v="107.6"/>
    <n v="58105114.809479557"/>
    <s v="Melvin Simon Productions"/>
    <n v="92"/>
  </r>
  <r>
    <x v="716"/>
    <x v="0"/>
    <s v="R"/>
    <x v="2"/>
    <n v="1985"/>
    <x v="5"/>
    <s v="August 16, 1985 (United States)"/>
    <x v="15"/>
    <n v="6.9"/>
    <n v="14000"/>
    <s v="Michael Cimino"/>
    <s v="Robert Daley"/>
    <s v="Mickey Rourke"/>
    <s v="United States"/>
    <n v="24000000"/>
    <n v="18707466"/>
    <n v="107.6"/>
    <n v="52975510.131970264"/>
    <s v="Dino De Laurentiis Company"/>
    <n v="134"/>
  </r>
  <r>
    <x v="717"/>
    <x v="0"/>
    <s v="R"/>
    <x v="3"/>
    <n v="1985"/>
    <x v="5"/>
    <s v="June 14, 1985 (United States)"/>
    <x v="17"/>
    <n v="6.7"/>
    <n v="23000"/>
    <s v="John Huston"/>
    <s v="Richard Condon"/>
    <s v="Jack Nicholson"/>
    <s v="United States"/>
    <m/>
    <n v="26657534"/>
    <n v="107.6"/>
    <n v="75488388.566914499"/>
    <s v="ABC Motion Pictures"/>
    <n v="130"/>
  </r>
  <r>
    <x v="718"/>
    <x v="0"/>
    <s v="R"/>
    <x v="0"/>
    <n v="1985"/>
    <x v="5"/>
    <s v="October 18, 1985 (United States)"/>
    <x v="8"/>
    <n v="6.8"/>
    <n v="25000"/>
    <s v="Geoff Murphy"/>
    <s v="Craig Harrison"/>
    <s v="Bruno Lawrence"/>
    <s v="New Zealand"/>
    <n v="1000000"/>
    <n v="2123135"/>
    <n v="107.6"/>
    <n v="6012260.5436802972"/>
    <s v="Cinepro"/>
    <n v="91"/>
  </r>
  <r>
    <x v="719"/>
    <x v="4"/>
    <s v="Not Rated"/>
    <x v="3"/>
    <n v="1985"/>
    <x v="5"/>
    <s v="September 1987 (United States)"/>
    <x v="45"/>
    <n v="8"/>
    <n v="17000"/>
    <s v="JÃ»zÃ´ Itami"/>
    <s v="JÃ»zÃ´ Itami"/>
    <s v="Ken Watanabe"/>
    <s v="Japan"/>
    <m/>
    <n v="444213"/>
    <n v="107.6"/>
    <n v="1257915.4377323419"/>
    <s v="Itami Productions"/>
    <n v="114"/>
  </r>
  <r>
    <x v="720"/>
    <x v="0"/>
    <s v="R"/>
    <x v="4"/>
    <n v="1985"/>
    <x v="5"/>
    <s v="March 19, 1986 (France)"/>
    <x v="36"/>
    <n v="4.3"/>
    <n v="3400"/>
    <s v="William Malone"/>
    <s v="William Malone"/>
    <s v="Stan Ivar"/>
    <s v="United States"/>
    <n v="750000"/>
    <m/>
    <n v="107.6"/>
    <n v="0"/>
    <s v="Trans World Entertainment (TWE)"/>
    <n v="97"/>
  </r>
  <r>
    <x v="721"/>
    <x v="0"/>
    <s v="R"/>
    <x v="3"/>
    <n v="1985"/>
    <x v="5"/>
    <s v="June 14, 1985 (United States)"/>
    <x v="14"/>
    <n v="6.6"/>
    <n v="6600"/>
    <s v="David Greenwalt"/>
    <s v="Jim Kouf"/>
    <s v="C. Thomas Howell"/>
    <s v="United States"/>
    <m/>
    <n v="8622757"/>
    <n v="107.6"/>
    <n v="24417788.64219331"/>
    <s v="Orion Pictures"/>
    <n v="90"/>
  </r>
  <r>
    <x v="722"/>
    <x v="1"/>
    <s v="PG"/>
    <x v="2"/>
    <n v="1985"/>
    <x v="5"/>
    <s v="May 2, 1986 (United States)"/>
    <x v="46"/>
    <n v="5.7"/>
    <n v="16000"/>
    <s v="Corey Yuen"/>
    <s v="See-Yuen Ng"/>
    <s v="Kurt McKinney"/>
    <s v="United States"/>
    <m/>
    <n v="4662137"/>
    <n v="107.6"/>
    <n v="13202166.764869889"/>
    <s v="Seasonal Film Corporation"/>
    <n v="85"/>
  </r>
  <r>
    <x v="723"/>
    <x v="1"/>
    <s v="PG"/>
    <x v="8"/>
    <n v="1985"/>
    <x v="5"/>
    <s v="June 14, 1985 (United States)"/>
    <x v="21"/>
    <n v="6.3"/>
    <n v="12000"/>
    <s v="Simon Wincer"/>
    <s v="David Ambrose"/>
    <s v="Mary Beth Hurt"/>
    <s v="United Kingdom"/>
    <m/>
    <n v="7840873"/>
    <n v="107.6"/>
    <n v="22203661.738847584"/>
    <s v="Paramount Pictures"/>
    <n v="99"/>
  </r>
  <r>
    <x v="724"/>
    <x v="0"/>
    <s v="R"/>
    <x v="5"/>
    <n v="1985"/>
    <x v="5"/>
    <s v="September 20, 1985 (United States)"/>
    <x v="45"/>
    <n v="8"/>
    <n v="10000"/>
    <s v="Paul Schrader"/>
    <s v="Paul Schrader"/>
    <s v="Ken Ogata"/>
    <s v="United States"/>
    <n v="5000000"/>
    <n v="569996"/>
    <n v="107.6"/>
    <n v="1614105.7732342007"/>
    <s v="Zoetrope Studios"/>
    <n v="120"/>
  </r>
  <r>
    <x v="725"/>
    <x v="8"/>
    <s v="PG-13"/>
    <x v="0"/>
    <n v="1985"/>
    <x v="5"/>
    <s v="December 20, 1985 (United States)"/>
    <x v="19"/>
    <n v="6.2"/>
    <n v="9300"/>
    <s v="Richard Attenborough"/>
    <s v="Arnold Schulman"/>
    <s v="Michael Douglas"/>
    <s v="United States"/>
    <n v="27000000"/>
    <n v="14202899"/>
    <n v="107.6"/>
    <n v="40219547.632899627"/>
    <s v="Embassy Pictures"/>
    <n v="113"/>
  </r>
  <r>
    <x v="726"/>
    <x v="8"/>
    <s v="PG-13"/>
    <x v="3"/>
    <n v="1985"/>
    <x v="5"/>
    <s v="April 12, 1985 (United States)"/>
    <x v="21"/>
    <n v="6.3"/>
    <n v="23000"/>
    <s v="Lewis Teague"/>
    <s v="Stephen King"/>
    <s v="Drew Barrymore"/>
    <s v="United States"/>
    <n v="7000000"/>
    <n v="13086298"/>
    <n v="107.6"/>
    <n v="37057574.355018586"/>
    <s v="Dino De Laurentiis Company"/>
    <n v="94"/>
  </r>
  <r>
    <x v="727"/>
    <x v="8"/>
    <s v="PG-13"/>
    <x v="3"/>
    <n v="1985"/>
    <x v="5"/>
    <s v="January 31, 1986 (United States)"/>
    <x v="9"/>
    <n v="7"/>
    <n v="5600"/>
    <s v="Martin Ritt"/>
    <s v="Max Schott"/>
    <s v="Sally Field"/>
    <s v="United States"/>
    <n v="13000000"/>
    <n v="30867525"/>
    <n v="107.6"/>
    <n v="87410175.348513007"/>
    <s v="Columbia Pictures"/>
    <n v="107"/>
  </r>
  <r>
    <x v="728"/>
    <x v="0"/>
    <s v="R"/>
    <x v="3"/>
    <n v="1985"/>
    <x v="5"/>
    <s v="February 8, 1985 (United States)"/>
    <x v="15"/>
    <n v="6.9"/>
    <n v="4100"/>
    <s v="Michael Dinner"/>
    <s v="Charles Purpura"/>
    <s v="Donald Sutherland"/>
    <s v="United States"/>
    <m/>
    <n v="6070794"/>
    <n v="107.6"/>
    <n v="17191179.663568772"/>
    <s v="HBO Pictures"/>
    <n v="104"/>
  </r>
  <r>
    <x v="729"/>
    <x v="8"/>
    <s v="PG-13"/>
    <x v="0"/>
    <n v="1985"/>
    <x v="5"/>
    <s v="August 16, 1985 (United States)"/>
    <x v="16"/>
    <n v="6.5"/>
    <n v="5700"/>
    <s v="John Badham"/>
    <s v="Steve Tesich"/>
    <s v="Kevin Costner"/>
    <s v="United States"/>
    <m/>
    <n v="1420355"/>
    <n v="107.6"/>
    <n v="4022139.1124535315"/>
    <s v="WW Production"/>
    <n v="113"/>
  </r>
  <r>
    <x v="730"/>
    <x v="1"/>
    <s v="PG"/>
    <x v="1"/>
    <n v="1985"/>
    <x v="5"/>
    <s v="September 27, 1985 (United States)"/>
    <x v="9"/>
    <n v="7"/>
    <n v="5600"/>
    <s v="Jeremy Kagan"/>
    <s v="Jeanne Rosenberg"/>
    <s v="Meredith Salenger"/>
    <s v="United States"/>
    <m/>
    <n v="9708373"/>
    <n v="107.6"/>
    <n v="27492019.080855019"/>
    <s v="Walt Disney Pictures"/>
    <n v="101"/>
  </r>
  <r>
    <x v="731"/>
    <x v="0"/>
    <s v="R"/>
    <x v="3"/>
    <n v="1985"/>
    <x v="5"/>
    <s v="March 1986 (United States)"/>
    <x v="16"/>
    <n v="6.5"/>
    <n v="1800"/>
    <s v="Alan Rudolph"/>
    <s v="Alan Rudolph"/>
    <s v="Kris Kristofferson"/>
    <s v="United States"/>
    <m/>
    <n v="19632"/>
    <n v="107.6"/>
    <n v="55593.591078066915"/>
    <s v="Pfeiffer/Blocker Production"/>
    <n v="111"/>
  </r>
  <r>
    <x v="732"/>
    <x v="1"/>
    <s v="PG"/>
    <x v="3"/>
    <n v="1985"/>
    <x v="5"/>
    <s v="January 25, 1985 (United States)"/>
    <x v="17"/>
    <n v="6.7"/>
    <n v="7500"/>
    <s v="Kevin Reynolds"/>
    <s v="Kevin Reynolds"/>
    <s v="Kevin Costner"/>
    <s v="United States"/>
    <n v="7000000"/>
    <n v="91666"/>
    <n v="107.6"/>
    <n v="259578.34758364313"/>
    <s v="Warner Bros."/>
    <n v="91"/>
  </r>
  <r>
    <x v="733"/>
    <x v="8"/>
    <s v="PG-13"/>
    <x v="2"/>
    <n v="1985"/>
    <x v="5"/>
    <s v="May 3, 1985 (United States)"/>
    <x v="19"/>
    <n v="6.2"/>
    <n v="7000"/>
    <s v="Jeff Kanew"/>
    <s v="Paul G. Hensler"/>
    <s v="Anthony Edwards"/>
    <s v="United States"/>
    <m/>
    <n v="10806919"/>
    <n v="107.6"/>
    <n v="30602864.491635688"/>
    <s v="Universal Pictures"/>
    <n v="101"/>
  </r>
  <r>
    <x v="734"/>
    <x v="0"/>
    <s v="R"/>
    <x v="2"/>
    <n v="1985"/>
    <x v="5"/>
    <s v="November 1, 1985 (United States)"/>
    <x v="23"/>
    <n v="5.9"/>
    <n v="14000"/>
    <s v="Michael Winner"/>
    <s v="Don Jakoby"/>
    <s v="Charles Bronson"/>
    <s v="United States"/>
    <n v="9000000"/>
    <n v="16116878"/>
    <n v="107.6"/>
    <n v="45639523.481412642"/>
    <s v="The Cannon Group"/>
    <n v="92"/>
  </r>
  <r>
    <x v="735"/>
    <x v="8"/>
    <s v="PG-13"/>
    <x v="2"/>
    <n v="1985"/>
    <x v="5"/>
    <s v="November 22, 1985 (United States)"/>
    <x v="33"/>
    <n v="5.2"/>
    <n v="13000"/>
    <s v="J. Lee Thompson"/>
    <s v="H. Rider Haggard"/>
    <s v="Richard Chamberlain"/>
    <s v="United States"/>
    <n v="12500000"/>
    <n v="15057465"/>
    <n v="107.6"/>
    <n v="42639494.289033458"/>
    <s v="The Cannon Group"/>
    <n v="100"/>
  </r>
  <r>
    <x v="736"/>
    <x v="0"/>
    <s v="R"/>
    <x v="2"/>
    <n v="1985"/>
    <x v="5"/>
    <s v="August 30, 1985 (United States)"/>
    <x v="30"/>
    <n v="5.5"/>
    <n v="14000"/>
    <s v="Sam Firstenberg"/>
    <s v="Paul De Mielche"/>
    <s v="Michael Dudikoff"/>
    <s v="United States"/>
    <n v="1000000"/>
    <n v="10499694"/>
    <n v="107.6"/>
    <n v="29732869.533457249"/>
    <s v="The Cannon Group"/>
    <n v="95"/>
  </r>
  <r>
    <x v="737"/>
    <x v="0"/>
    <s v="R"/>
    <x v="2"/>
    <n v="1985"/>
    <x v="5"/>
    <s v="July 3, 1985 (United States)"/>
    <x v="15"/>
    <n v="6.9"/>
    <n v="9600"/>
    <s v="John Boorman"/>
    <s v="Rospo Pallenberg"/>
    <s v="Powers Boothe"/>
    <s v="United Kingdom"/>
    <m/>
    <n v="24468550"/>
    <n v="107.6"/>
    <n v="69289657.853159845"/>
    <s v="Christel Films"/>
    <n v="114"/>
  </r>
  <r>
    <x v="738"/>
    <x v="0"/>
    <s v="R"/>
    <x v="2"/>
    <n v="1985"/>
    <x v="5"/>
    <s v="October 18, 1985 (United States)"/>
    <x v="46"/>
    <n v="5.7"/>
    <n v="3100"/>
    <s v="John Frankenheimer"/>
    <s v="Robert Ludlum"/>
    <s v="Michael Caine"/>
    <s v="United Kingdom"/>
    <m/>
    <n v="393825"/>
    <n v="107.6"/>
    <n v="1115227.4860594796"/>
    <s v="Edie &amp; Ely Landau Inc."/>
    <n v="112"/>
  </r>
  <r>
    <x v="739"/>
    <x v="0"/>
    <s v="R"/>
    <x v="5"/>
    <n v="1985"/>
    <x v="5"/>
    <s v="February 8, 1985 (United States)"/>
    <x v="8"/>
    <n v="6.8"/>
    <n v="11000"/>
    <s v="John Schlesinger"/>
    <s v="Robert Lindsey"/>
    <s v="Timothy Hutton"/>
    <s v="United Kingdom"/>
    <n v="12000000"/>
    <n v="17130087"/>
    <n v="107.6"/>
    <n v="48508712.907992564"/>
    <s v="Hemdale"/>
    <n v="131"/>
  </r>
  <r>
    <x v="740"/>
    <x v="1"/>
    <s v="PG"/>
    <x v="3"/>
    <n v="1985"/>
    <x v="5"/>
    <s v="November 8, 1985 (United States)"/>
    <x v="18"/>
    <n v="5"/>
    <n v="6900"/>
    <s v="Rudy De Luca"/>
    <s v="Rudy De Luca"/>
    <s v="Jeff Goldblum"/>
    <s v="Yugoslavia"/>
    <n v="3000000"/>
    <n v="7196872"/>
    <n v="107.6"/>
    <n v="20379989.762081783"/>
    <s v="Balcor Film Investors"/>
    <n v="93"/>
  </r>
  <r>
    <x v="741"/>
    <x v="0"/>
    <s v="R"/>
    <x v="0"/>
    <n v="1985"/>
    <x v="5"/>
    <s v="March 7, 1986 (United States)"/>
    <x v="9"/>
    <n v="7"/>
    <n v="5500"/>
    <s v="Donna Deitch"/>
    <s v="Jane Rule"/>
    <s v="Helen Shaver"/>
    <s v="United States"/>
    <n v="1250000"/>
    <n v="2492088"/>
    <n v="107.6"/>
    <n v="7057055.8884758363"/>
    <s v="Desert Hearts Productions"/>
    <n v="91"/>
  </r>
  <r>
    <x v="742"/>
    <x v="8"/>
    <s v="PG-13"/>
    <x v="3"/>
    <n v="1985"/>
    <x v="5"/>
    <s v="July 26, 1985 (United States)"/>
    <x v="21"/>
    <n v="6.3"/>
    <n v="4600"/>
    <s v="Cary Medoway"/>
    <s v="Cary Medoway"/>
    <s v="Lewis Smith"/>
    <s v="United States"/>
    <m/>
    <n v="3852271"/>
    <n v="107.6"/>
    <n v="10908800.870817844"/>
    <s v="Engelberg-Sumner-Cheikes"/>
    <n v="90"/>
  </r>
  <r>
    <x v="743"/>
    <x v="1"/>
    <s v="PG"/>
    <x v="3"/>
    <n v="1985"/>
    <x v="5"/>
    <s v="April 19, 1985 (United States)"/>
    <x v="3"/>
    <n v="7.7"/>
    <n v="48000"/>
    <s v="Woody Allen"/>
    <s v="Woody Allen"/>
    <s v="Mia Farrow"/>
    <s v="United States"/>
    <n v="15000000"/>
    <n v="10631333"/>
    <n v="107.6"/>
    <n v="30105642.798327137"/>
    <s v="Jack Rollins &amp; Charles H. Joffe Productions"/>
    <n v="82"/>
  </r>
  <r>
    <x v="744"/>
    <x v="1"/>
    <s v="PG"/>
    <x v="3"/>
    <n v="1985"/>
    <x v="5"/>
    <s v="July 19, 1985 (United States)"/>
    <x v="46"/>
    <n v="5.7"/>
    <n v="15000"/>
    <s v="Stan Dragoti"/>
    <s v="Francis Veber"/>
    <s v="Tom Hanks"/>
    <s v="United States"/>
    <n v="16000000"/>
    <n v="8645411"/>
    <n v="107.6"/>
    <n v="24481939.885687731"/>
    <s v="Twentieth Century Fox"/>
    <n v="92"/>
  </r>
  <r>
    <x v="745"/>
    <x v="4"/>
    <s v="Not Rated"/>
    <x v="0"/>
    <n v="1985"/>
    <x v="5"/>
    <s v="May 1, 1987 (United States)"/>
    <x v="37"/>
    <n v="7.6"/>
    <n v="19000"/>
    <s v="Lasse HallstrÃ¶m"/>
    <s v="Reidar JÃ¶nsson"/>
    <s v="Anton Glanzelius"/>
    <s v="Sweden"/>
    <m/>
    <n v="8349284"/>
    <n v="107.6"/>
    <n v="23643372.07063197"/>
    <s v="Svensk Filmindustri (SF)"/>
    <n v="101"/>
  </r>
  <r>
    <x v="746"/>
    <x v="1"/>
    <s v="PG"/>
    <x v="2"/>
    <n v="1985"/>
    <x v="5"/>
    <s v="August 9, 1985 (United States)"/>
    <x v="22"/>
    <n v="6"/>
    <n v="5500"/>
    <s v="Jonathan R. Betuel"/>
    <s v="Jonathan R. Betuel"/>
    <s v="John Stockwell"/>
    <s v="United States"/>
    <m/>
    <n v="4122748"/>
    <n v="107.6"/>
    <n v="11674733.416356878"/>
    <s v="Touchstone Pictures"/>
    <n v="94"/>
  </r>
  <r>
    <x v="747"/>
    <x v="8"/>
    <s v="PG-13"/>
    <x v="3"/>
    <n v="1985"/>
    <x v="5"/>
    <s v="May 9, 1985 (United States)"/>
    <x v="10"/>
    <n v="6.1"/>
    <n v="1500"/>
    <s v="Linda Feferman"/>
    <s v="Jane Bernstein"/>
    <s v="Jennifer Connelly"/>
    <s v="United States"/>
    <m/>
    <m/>
    <n v="107.6"/>
    <n v="0"/>
    <s v="Fifteen"/>
    <n v="88"/>
  </r>
  <r>
    <x v="748"/>
    <x v="0"/>
    <s v="R"/>
    <x v="3"/>
    <n v="1985"/>
    <x v="5"/>
    <s v="April 12, 1985 (United States)"/>
    <x v="11"/>
    <n v="5.3"/>
    <n v="2200"/>
    <s v="James Frawley"/>
    <s v="Lindsay Harrison"/>
    <s v="Stephen Geoffreys"/>
    <s v="United States"/>
    <m/>
    <n v="3333306"/>
    <n v="107.6"/>
    <n v="9439203.8866170999"/>
    <s v="New World Pictures"/>
    <n v="94"/>
  </r>
  <r>
    <x v="749"/>
    <x v="0"/>
    <s v="R"/>
    <x v="6"/>
    <n v="1985"/>
    <x v="5"/>
    <s v="January 18, 1985 (United States)"/>
    <x v="10"/>
    <n v="6.1"/>
    <n v="2900"/>
    <s v="Sean S. Cunningham"/>
    <s v="Stephen Gyllenhaal"/>
    <s v="Shannon Presby"/>
    <s v="United States"/>
    <m/>
    <n v="199108"/>
    <n v="107.6"/>
    <n v="563830.92565055762"/>
    <s v="Columbia Pictures"/>
    <n v="110"/>
  </r>
  <r>
    <x v="750"/>
    <x v="0"/>
    <s v="R"/>
    <x v="3"/>
    <n v="1985"/>
    <x v="5"/>
    <s v="November 14, 1985 (West Germany)"/>
    <x v="32"/>
    <n v="4.7"/>
    <n v="1400"/>
    <s v="Herb Freed"/>
    <s v="Ben Zelig"/>
    <s v="Betsy Russell"/>
    <s v="United States"/>
    <m/>
    <n v="14100000"/>
    <n v="107.6"/>
    <n v="39928159.851301119"/>
    <s v="Marimark Productions"/>
    <n v="91"/>
  </r>
  <r>
    <x v="751"/>
    <x v="0"/>
    <s v="R"/>
    <x v="2"/>
    <n v="1985"/>
    <x v="5"/>
    <s v="September 27, 1985 (United States)"/>
    <x v="30"/>
    <n v="5.5"/>
    <n v="9200"/>
    <s v="Joseph Zito"/>
    <s v="James Bruner"/>
    <s v="Chuck Norris"/>
    <s v="United States"/>
    <n v="10000000"/>
    <n v="17536256"/>
    <n v="107.6"/>
    <n v="49658895.94052045"/>
    <s v="Cannon Films"/>
    <n v="107"/>
  </r>
  <r>
    <x v="752"/>
    <x v="1"/>
    <s v="PG"/>
    <x v="1"/>
    <n v="1985"/>
    <x v="5"/>
    <s v="December 25, 1985 (United States)"/>
    <x v="11"/>
    <n v="5.3"/>
    <n v="6500"/>
    <s v="Hugh Hudson"/>
    <s v="Robert Dillon"/>
    <s v="Al Pacino"/>
    <s v="United Kingdom"/>
    <n v="28000000"/>
    <n v="358574"/>
    <n v="107.6"/>
    <n v="1015404.2546468402"/>
    <s v="Goldcrest Films International"/>
    <n v="126"/>
  </r>
  <r>
    <x v="753"/>
    <x v="0"/>
    <s v="R"/>
    <x v="3"/>
    <n v="1985"/>
    <x v="5"/>
    <s v="February 8, 1985 (United States)"/>
    <x v="9"/>
    <n v="7"/>
    <n v="8200"/>
    <s v="Albert Brooks"/>
    <s v="Albert Brooks"/>
    <s v="Albert Brooks"/>
    <s v="United States"/>
    <m/>
    <n v="10179000"/>
    <n v="107.6"/>
    <n v="28824733.271375466"/>
    <s v="The Geffen Company"/>
    <n v="91"/>
  </r>
  <r>
    <x v="754"/>
    <x v="0"/>
    <s v="R"/>
    <x v="14"/>
    <n v="1985"/>
    <x v="5"/>
    <s v="November 6, 1985 (United States)"/>
    <x v="14"/>
    <n v="6.6"/>
    <n v="14000"/>
    <s v="Luc Besson"/>
    <s v="Luc Besson"/>
    <s v="Christopher Lambert"/>
    <s v="France"/>
    <m/>
    <n v="390659"/>
    <n v="107.6"/>
    <n v="1106262.0566914498"/>
    <s v="Les Films du Loup"/>
    <n v="104"/>
  </r>
  <r>
    <x v="755"/>
    <x v="8"/>
    <s v="PG-13"/>
    <x v="3"/>
    <n v="1985"/>
    <x v="5"/>
    <s v="April 19, 1985 (United States)"/>
    <x v="46"/>
    <n v="5.7"/>
    <n v="3800"/>
    <s v="Neal Israel"/>
    <s v="Neal Israel"/>
    <s v="John Murray"/>
    <s v="United States"/>
    <m/>
    <n v="10627754"/>
    <n v="107.6"/>
    <n v="30095507.842007436"/>
    <s v="SLM Production Group"/>
    <n v="90"/>
  </r>
  <r>
    <x v="756"/>
    <x v="0"/>
    <s v="R"/>
    <x v="4"/>
    <n v="1985"/>
    <x v="5"/>
    <s v="March 7, 1986 (United States)"/>
    <x v="11"/>
    <n v="5.3"/>
    <n v="4000"/>
    <s v="John McTiernan"/>
    <s v="John McTiernan"/>
    <s v="Lesley-Anne Down"/>
    <s v="United States"/>
    <m/>
    <n v="2278264"/>
    <n v="107.6"/>
    <n v="6451552.423791822"/>
    <s v="Cinema VII"/>
    <n v="91"/>
  </r>
  <r>
    <x v="757"/>
    <x v="0"/>
    <s v="R"/>
    <x v="0"/>
    <n v="1985"/>
    <x v="5"/>
    <s v="May 14, 1986 (France)"/>
    <x v="10"/>
    <n v="6.1"/>
    <n v="2400"/>
    <s v="Robert Altman"/>
    <s v="Sam Shepard"/>
    <s v="Sam Shepard"/>
    <s v="United States"/>
    <m/>
    <n v="836156"/>
    <n v="107.6"/>
    <n v="2367813.5055762082"/>
    <s v="Cinema '84"/>
    <n v="106"/>
  </r>
  <r>
    <x v="758"/>
    <x v="1"/>
    <s v="PG"/>
    <x v="1"/>
    <n v="1985"/>
    <x v="5"/>
    <s v="March 22, 1985 (United States)"/>
    <x v="27"/>
    <n v="5.0999999999999996"/>
    <n v="3100"/>
    <s v="Bill Norton"/>
    <s v="Clifford Green"/>
    <s v="William Katt"/>
    <s v="United States"/>
    <m/>
    <n v="14972297"/>
    <n v="107.6"/>
    <n v="42398316.876394056"/>
    <s v="Silver Screen Partners II"/>
    <n v="95"/>
  </r>
  <r>
    <x v="759"/>
    <x v="0"/>
    <s v="R"/>
    <x v="2"/>
    <n v="1985"/>
    <x v="5"/>
    <s v="May 3, 1985 (United States)"/>
    <x v="10"/>
    <n v="6.1"/>
    <n v="7300"/>
    <s v="Andrew Davis"/>
    <s v="Michael Butler"/>
    <s v="Chuck Norris"/>
    <s v="United States"/>
    <n v="7000000"/>
    <n v="20345361"/>
    <n v="107.6"/>
    <n v="57613675.619888477"/>
    <s v="Orion Pictures"/>
    <n v="101"/>
  </r>
  <r>
    <x v="760"/>
    <x v="8"/>
    <s v="PG-13"/>
    <x v="3"/>
    <n v="1985"/>
    <x v="5"/>
    <s v="April 25, 1986 (United States)"/>
    <x v="46"/>
    <n v="5.7"/>
    <n v="5300"/>
    <s v="Sam Raimi"/>
    <s v="Ethan Coen"/>
    <s v="Louise Lasser"/>
    <s v="United States"/>
    <n v="3000000"/>
    <n v="5101"/>
    <n v="107.6"/>
    <n v="14444.932156133829"/>
    <s v="Columbia Pictures"/>
    <n v="83"/>
  </r>
  <r>
    <x v="761"/>
    <x v="0"/>
    <s v="R"/>
    <x v="2"/>
    <n v="1985"/>
    <x v="5"/>
    <s v="May 3, 1985 (United States)"/>
    <x v="44"/>
    <n v="4.4000000000000004"/>
    <n v="3900"/>
    <s v="Robert Clouse"/>
    <s v="Charles Robert Carner"/>
    <s v="Kurt Thomas"/>
    <s v="United States"/>
    <m/>
    <n v="5730596"/>
    <n v="107.6"/>
    <n v="16227812.27881041"/>
    <s v="Metro-Goldwyn-Mayer (MGM)"/>
    <n v="90"/>
  </r>
  <r>
    <x v="762"/>
    <x v="8"/>
    <s v="PG-13"/>
    <x v="5"/>
    <n v="1985"/>
    <x v="5"/>
    <s v="October 11, 1985 (United States)"/>
    <x v="12"/>
    <n v="7.1"/>
    <n v="4400"/>
    <s v="Karel Reisz"/>
    <s v="Robert Getchell"/>
    <s v="Jessica Lange"/>
    <s v="United States"/>
    <m/>
    <n v="9085049"/>
    <n v="107.6"/>
    <n v="25726899.909851301"/>
    <s v="HBO Pictures"/>
    <n v="115"/>
  </r>
  <r>
    <x v="763"/>
    <x v="8"/>
    <s v="PG-13"/>
    <x v="3"/>
    <n v="1985"/>
    <x v="5"/>
    <s v="March 29, 1985 (United States)"/>
    <x v="54"/>
    <n v="4.5"/>
    <n v="1000"/>
    <s v="Hal Ashby"/>
    <s v="Neil Simon"/>
    <s v="Michael O'Keefe"/>
    <s v="United States"/>
    <m/>
    <n v="1878561"/>
    <n v="107.6"/>
    <n v="5319679.7091078069"/>
    <s v="Rastar Films"/>
    <n v="105"/>
  </r>
  <r>
    <x v="764"/>
    <x v="0"/>
    <s v="R"/>
    <x v="2"/>
    <n v="1985"/>
    <x v="5"/>
    <s v="January 11, 1985 (United States)"/>
    <x v="25"/>
    <n v="4.8"/>
    <n v="1400"/>
    <s v="Robert Vincent O'Neil"/>
    <s v="Robert Vincent O'Neil"/>
    <s v="Betsy Russell"/>
    <s v="United States"/>
    <m/>
    <n v="5622787"/>
    <n v="107.6"/>
    <n v="15922520.435873605"/>
    <s v="Avenging Venture"/>
    <n v="93"/>
  </r>
  <r>
    <x v="765"/>
    <x v="1"/>
    <s v="PG"/>
    <x v="1"/>
    <n v="1985"/>
    <x v="5"/>
    <s v="November 27, 1985 (United States)"/>
    <x v="21"/>
    <n v="6.3"/>
    <n v="12000"/>
    <s v="Jeannot Szwarc"/>
    <s v="David Newman"/>
    <s v="Dudley Moore"/>
    <s v="United Kingdom"/>
    <n v="50000000"/>
    <n v="23717291"/>
    <n v="107.6"/>
    <n v="67162254.346654281"/>
    <s v="GGG"/>
    <n v="107"/>
  </r>
  <r>
    <x v="766"/>
    <x v="0"/>
    <s v="R"/>
    <x v="6"/>
    <n v="1985"/>
    <x v="5"/>
    <s v="November 8, 1985 (United States)"/>
    <x v="19"/>
    <n v="6.2"/>
    <n v="2200"/>
    <s v="Christopher Cain"/>
    <s v="S.E. Hinton"/>
    <s v="Emilio Estevez"/>
    <s v="United States"/>
    <m/>
    <n v="8630068"/>
    <n v="107.6"/>
    <n v="24438491.817843866"/>
    <s v="Media Ventures"/>
    <n v="102"/>
  </r>
  <r>
    <x v="767"/>
    <x v="8"/>
    <s v="PG-13"/>
    <x v="0"/>
    <n v="1985"/>
    <x v="5"/>
    <s v="September 27, 1985 (United States)"/>
    <x v="14"/>
    <n v="6.6"/>
    <n v="6900"/>
    <s v="Norman Jewison"/>
    <s v="John Pielmeier"/>
    <s v="Jane Fonda"/>
    <s v="United States"/>
    <n v="10000000"/>
    <n v="25627836"/>
    <n v="107.6"/>
    <n v="72572505.847583652"/>
    <s v="Columbia Pictures"/>
    <n v="98"/>
  </r>
  <r>
    <x v="768"/>
    <x v="1"/>
    <s v="PG"/>
    <x v="3"/>
    <n v="1985"/>
    <x v="5"/>
    <s v="May 10, 1985 (United States)"/>
    <x v="16"/>
    <n v="6.5"/>
    <n v="2100"/>
    <s v="Hugh Wilson"/>
    <s v="Hugh Wilson"/>
    <s v="Tom Berenger"/>
    <s v="United States"/>
    <m/>
    <n v="6090497"/>
    <n v="107.6"/>
    <n v="17246974.311338291"/>
    <s v="Paramount Pictures"/>
    <n v="88"/>
  </r>
  <r>
    <x v="769"/>
    <x v="2"/>
    <s v="G"/>
    <x v="10"/>
    <n v="1985"/>
    <x v="5"/>
    <s v="July 26, 1985 (United States)"/>
    <x v="34"/>
    <n v="7.4"/>
    <n v="2700"/>
    <s v="Will Vinton"/>
    <s v="Susan Shadburne"/>
    <s v="James Whitmore"/>
    <s v="United States"/>
    <m/>
    <n v="849915"/>
    <n v="107.6"/>
    <n v="2406776.026951673"/>
    <s v="Atlantic"/>
    <n v="86"/>
  </r>
  <r>
    <x v="770"/>
    <x v="0"/>
    <s v="R"/>
    <x v="2"/>
    <n v="1985"/>
    <x v="5"/>
    <s v="April 26, 1985 (United States)"/>
    <x v="46"/>
    <n v="5.7"/>
    <n v="1900"/>
    <s v="Burt Reynolds"/>
    <s v="Elmore Leonard"/>
    <s v="Burt Reynolds"/>
    <s v="United States"/>
    <n v="22000000"/>
    <n v="8489518"/>
    <n v="107.6"/>
    <n v="24040484.522304833"/>
    <s v="Universal Pictures"/>
    <n v="109"/>
  </r>
  <r>
    <x v="771"/>
    <x v="8"/>
    <s v="PG-13"/>
    <x v="7"/>
    <n v="1985"/>
    <x v="5"/>
    <s v="August 16, 1985 (United States)"/>
    <x v="11"/>
    <n v="5.3"/>
    <n v="2900"/>
    <s v="Franc Roddam"/>
    <s v="Lloyd Fonvielle"/>
    <s v="Sting"/>
    <s v="United Kingdom"/>
    <n v="13000000"/>
    <n v="3558669"/>
    <n v="107.6"/>
    <n v="10077383.311338291"/>
    <s v="Colgems Productions Ltd."/>
    <n v="118"/>
  </r>
  <r>
    <x v="772"/>
    <x v="8"/>
    <s v="PG-13"/>
    <x v="3"/>
    <n v="1985"/>
    <x v="5"/>
    <s v="September 20, 1985 (United States)"/>
    <x v="54"/>
    <n v="4.5"/>
    <n v="1800"/>
    <s v="Mike Hodges"/>
    <s v="Griff Rhys Jones"/>
    <s v="Mel Smith"/>
    <s v="United Kingdom"/>
    <m/>
    <n v="441137"/>
    <n v="107.6"/>
    <n v="1249204.8689591079"/>
    <s v="Calendar Productions"/>
    <n v="90"/>
  </r>
  <r>
    <x v="773"/>
    <x v="1"/>
    <s v="PG"/>
    <x v="2"/>
    <n v="1985"/>
    <x v="5"/>
    <s v="August 23, 1985 (United States)"/>
    <x v="19"/>
    <n v="6.2"/>
    <n v="6100"/>
    <s v="Directors"/>
    <s v="Reuben Bercovitch"/>
    <s v="Raymond Burr"/>
    <s v="Japan"/>
    <n v="2000000"/>
    <n v="4116395"/>
    <n v="107.6"/>
    <n v="11656743.090148699"/>
    <s v="Toho Company"/>
    <n v="87"/>
  </r>
  <r>
    <x v="774"/>
    <x v="0"/>
    <s v="R"/>
    <x v="0"/>
    <n v="1985"/>
    <x v="5"/>
    <s v="September 20, 1985 (United States)"/>
    <x v="22"/>
    <n v="6"/>
    <n v="2800"/>
    <s v="Fred Schepisi"/>
    <s v="David Hare"/>
    <s v="Meryl Streep"/>
    <s v="United Kingdom"/>
    <n v="10000000"/>
    <n v="6148000"/>
    <n v="107.6"/>
    <n v="17409810.408921935"/>
    <s v="Pressman Productions"/>
    <n v="121"/>
  </r>
  <r>
    <x v="775"/>
    <x v="8"/>
    <s v="PG-13"/>
    <x v="1"/>
    <n v="1985"/>
    <x v="5"/>
    <s v="March 29, 1985 (United States)"/>
    <x v="11"/>
    <n v="5.3"/>
    <n v="2100"/>
    <s v="Bruce Beresford"/>
    <s v="Andrew Birkin"/>
    <s v="Richard Gere"/>
    <s v="United Kingdom"/>
    <n v="22000000"/>
    <n v="5111099"/>
    <n v="107.6"/>
    <n v="14473530.346654275"/>
    <s v="Barclays Mercantile Industrial Finance"/>
    <n v="114"/>
  </r>
  <r>
    <x v="776"/>
    <x v="1"/>
    <s v="PG"/>
    <x v="0"/>
    <n v="1985"/>
    <x v="5"/>
    <s v="January 24, 1986 (United States)"/>
    <x v="24"/>
    <n v="7.5"/>
    <n v="4300"/>
    <s v="Peter Masterson"/>
    <s v="Horton Foote"/>
    <s v="Geraldine Page"/>
    <s v="United States"/>
    <m/>
    <n v="7491903"/>
    <n v="107.6"/>
    <n v="21215453.941449814"/>
    <s v="Bountiful Film Partners"/>
    <n v="108"/>
  </r>
  <r>
    <x v="777"/>
    <x v="0"/>
    <s v="R"/>
    <x v="2"/>
    <n v="1985"/>
    <x v="5"/>
    <s v="March 1, 1985 (United States)"/>
    <x v="11"/>
    <n v="5.3"/>
    <n v="7900"/>
    <s v="Lance Hool"/>
    <s v="Steve Bing"/>
    <s v="Chuck Norris"/>
    <s v="United States"/>
    <n v="2410000"/>
    <n v="10755447"/>
    <n v="107.6"/>
    <n v="30457106.885687731"/>
    <s v="The Cannon Group"/>
    <n v="100"/>
  </r>
  <r>
    <x v="778"/>
    <x v="0"/>
    <s v="R"/>
    <x v="2"/>
    <n v="1985"/>
    <x v="5"/>
    <s v="August 23, 1985 (United States)"/>
    <x v="46"/>
    <n v="5.7"/>
    <n v="4200"/>
    <s v="James Glickenhaus"/>
    <s v="James Glickenhaus"/>
    <s v="Jackie Chan"/>
    <s v="Hong Kong"/>
    <n v="5000000"/>
    <n v="981817"/>
    <n v="107.6"/>
    <n v="2780294.0511152418"/>
    <s v="Eurasia Investments"/>
    <n v="91"/>
  </r>
  <r>
    <x v="779"/>
    <x v="0"/>
    <s v="R"/>
    <x v="6"/>
    <n v="1985"/>
    <x v="5"/>
    <s v="February 15, 1985 (United States)"/>
    <x v="10"/>
    <n v="6.1"/>
    <n v="3800"/>
    <s v="Phillip Borsos"/>
    <s v="John Katzenbach"/>
    <s v="Kurt Russell"/>
    <s v="United States"/>
    <n v="7000000"/>
    <n v="4349446"/>
    <n v="107.6"/>
    <n v="12316693.273234202"/>
    <s v="David Foster Productions"/>
    <n v="103"/>
  </r>
  <r>
    <x v="780"/>
    <x v="8"/>
    <s v="PG-13"/>
    <x v="3"/>
    <n v="1985"/>
    <x v="5"/>
    <s v="February 15, 1985 (United States)"/>
    <x v="22"/>
    <n v="6"/>
    <n v="3700"/>
    <s v="Bob Clark"/>
    <s v="James Gregory Kingston"/>
    <s v="Timothy Hutton"/>
    <s v="United States"/>
    <m/>
    <n v="3594997"/>
    <n v="107.6"/>
    <n v="10180256.374535317"/>
    <s v="Interscope Communications"/>
    <n v="102"/>
  </r>
  <r>
    <x v="781"/>
    <x v="4"/>
    <s v="Not Rated"/>
    <x v="0"/>
    <n v="1985"/>
    <x v="5"/>
    <s v="November 8, 1985 (United States)"/>
    <x v="40"/>
    <n v="7.8"/>
    <n v="8800"/>
    <s v="Luis Puenzo"/>
    <s v="AÃ­da Bortnik"/>
    <s v="Norma Aleandro"/>
    <s v="Argentina"/>
    <m/>
    <n v="69832"/>
    <n v="107.6"/>
    <n v="197749.16728624536"/>
    <s v="Historias Cinematograficas Cinemania"/>
    <n v="112"/>
  </r>
  <r>
    <x v="782"/>
    <x v="0"/>
    <s v="R"/>
    <x v="3"/>
    <n v="1985"/>
    <x v="5"/>
    <s v="October 25, 1985 (United States)"/>
    <x v="16"/>
    <n v="6.5"/>
    <n v="2900"/>
    <s v="Michael Schultz"/>
    <s v="Ralph Farquhar"/>
    <s v="Sheila E."/>
    <s v="United States"/>
    <n v="3000000"/>
    <n v="11052713"/>
    <n v="107.6"/>
    <n v="31298900.103159852"/>
    <s v="Crystalite Productions"/>
    <n v="97"/>
  </r>
  <r>
    <x v="783"/>
    <x v="2"/>
    <s v="G"/>
    <x v="10"/>
    <n v="1985"/>
    <x v="5"/>
    <s v="March 22, 1985 (United States)"/>
    <x v="4"/>
    <n v="7.3"/>
    <n v="2600"/>
    <s v="Directors"/>
    <s v="Larry DiTillio"/>
    <s v="John Erwin"/>
    <s v="United States"/>
    <n v="2000000"/>
    <n v="7660857"/>
    <n v="107.6"/>
    <n v="21693895.240706321"/>
    <s v="Filmation Associates"/>
    <n v="100"/>
  </r>
  <r>
    <x v="784"/>
    <x v="0"/>
    <s v="R"/>
    <x v="0"/>
    <n v="1985"/>
    <x v="5"/>
    <s v="August 23, 1985 (United States)"/>
    <x v="10"/>
    <n v="6.1"/>
    <n v="2300"/>
    <s v="Hal Barwood"/>
    <s v="Hal Barwood"/>
    <s v="Sam Waterston"/>
    <s v="United States"/>
    <m/>
    <n v="1918117"/>
    <n v="107.6"/>
    <n v="5431693.7723048329"/>
    <s v="SLM Production Group"/>
    <n v="99"/>
  </r>
  <r>
    <x v="785"/>
    <x v="0"/>
    <s v="R"/>
    <x v="3"/>
    <n v="1985"/>
    <x v="5"/>
    <s v="September 20, 1985 (United States)"/>
    <x v="19"/>
    <n v="6.2"/>
    <n v="3000"/>
    <s v="Ivan Passer"/>
    <s v="Jeremy Leven"/>
    <s v="Peter O'Toole"/>
    <s v="United States"/>
    <m/>
    <n v="5349607"/>
    <n v="107.6"/>
    <n v="15148933.577137547"/>
    <s v="Kings Road Entertainment"/>
    <n v="107"/>
  </r>
  <r>
    <x v="786"/>
    <x v="4"/>
    <s v="Not Rated"/>
    <x v="0"/>
    <n v="1985"/>
    <x v="5"/>
    <s v="1985 (Taiwan)"/>
    <x v="3"/>
    <n v="7.7"/>
    <n v="2500"/>
    <s v="Edward Yang"/>
    <s v="T'ien-wen Chu"/>
    <s v="Chin Tsai"/>
    <s v="Taiwan"/>
    <m/>
    <n v="35336"/>
    <n v="107.6"/>
    <n v="100063.93308550186"/>
    <s v="Evergreen Film Company"/>
    <n v="119"/>
  </r>
  <r>
    <x v="787"/>
    <x v="0"/>
    <s v="R"/>
    <x v="0"/>
    <n v="1985"/>
    <x v="5"/>
    <s v="October 11, 1985 (United States)"/>
    <x v="40"/>
    <n v="7.8"/>
    <n v="9000"/>
    <s v="Emir Kusturica"/>
    <s v="Abdulah Sidran"/>
    <s v="Moreno D'E Bartolli"/>
    <s v="Yugoslavia"/>
    <m/>
    <n v="34751"/>
    <n v="107.6"/>
    <n v="98407.339219330854"/>
    <s v="Centar Film"/>
    <n v="136"/>
  </r>
  <r>
    <x v="788"/>
    <x v="1"/>
    <s v="PG"/>
    <x v="1"/>
    <n v="1985"/>
    <x v="5"/>
    <s v="March 15, 1985 (United States)"/>
    <x v="30"/>
    <n v="5.5"/>
    <n v="1200"/>
    <s v="George Miller"/>
    <s v="Ernest K. Gann"/>
    <s v="Christopher Reeve"/>
    <s v="United States"/>
    <m/>
    <n v="1304192"/>
    <n v="107.6"/>
    <n v="3693190.5427509295"/>
    <s v="United Artists"/>
    <n v="96"/>
  </r>
  <r>
    <x v="789"/>
    <x v="1"/>
    <s v="PG"/>
    <x v="10"/>
    <n v="1985"/>
    <x v="5"/>
    <s v="November 22, 1985 (United States)"/>
    <x v="16"/>
    <n v="6.5"/>
    <n v="2100"/>
    <s v="Steven Hahn"/>
    <s v="Jeffrey Scott"/>
    <s v="Joe Colligan"/>
    <s v="South Korea"/>
    <n v="15000000"/>
    <n v="3360800"/>
    <n v="107.6"/>
    <n v="9517060.9665427506"/>
    <s v="Young Sung Production Co."/>
    <n v="100"/>
  </r>
  <r>
    <x v="790"/>
    <x v="1"/>
    <s v="PG"/>
    <x v="3"/>
    <n v="1985"/>
    <x v="5"/>
    <s v="September 27, 1985 (United States)"/>
    <x v="20"/>
    <n v="5.4"/>
    <n v="993"/>
    <s v="Paul Aaron"/>
    <s v="Jack Finney"/>
    <s v="Glenn Close"/>
    <s v="United States"/>
    <m/>
    <n v="2564278"/>
    <n v="107.6"/>
    <n v="7261482.4033457246"/>
    <s v="Aurora"/>
    <n v="98"/>
  </r>
  <r>
    <x v="791"/>
    <x v="0"/>
    <s v="R"/>
    <x v="2"/>
    <n v="1985"/>
    <x v="5"/>
    <s v="March 15, 1985 (United States)"/>
    <x v="54"/>
    <n v="4.5"/>
    <n v="1800"/>
    <s v="Paul Donovan"/>
    <s v="Paul Donovan"/>
    <s v="Lenore Zann"/>
    <s v="Canada"/>
    <m/>
    <n v="1057064"/>
    <n v="107.6"/>
    <n v="2993377.3308550185"/>
    <s v="New World Pictures"/>
    <n v="88"/>
  </r>
  <r>
    <x v="792"/>
    <x v="2"/>
    <s v="G"/>
    <x v="10"/>
    <n v="1985"/>
    <x v="5"/>
    <s v="March 29, 1985 (United States)"/>
    <x v="46"/>
    <n v="5.7"/>
    <n v="5200"/>
    <s v="Arna Selznick"/>
    <s v="Peter Sauder"/>
    <s v="Georgia Engel"/>
    <s v="Canada"/>
    <n v="2000000"/>
    <n v="22934622"/>
    <n v="107.6"/>
    <n v="64945904.492565058"/>
    <s v="Nelvana"/>
    <n v="77"/>
  </r>
  <r>
    <x v="793"/>
    <x v="1"/>
    <s v="PG"/>
    <x v="0"/>
    <n v="1985"/>
    <x v="5"/>
    <s v="March 15, 1985 (United States)"/>
    <x v="5"/>
    <n v="6.4"/>
    <n v="404"/>
    <s v="Tim Hunter"/>
    <s v="Carol Sobieski"/>
    <s v="Richard Farnsworth"/>
    <s v="United States"/>
    <m/>
    <n v="385687"/>
    <n v="107.6"/>
    <n v="1092182.4247211895"/>
    <s v="Columbia Pictures"/>
    <n v="104"/>
  </r>
  <r>
    <x v="794"/>
    <x v="0"/>
    <s v="R"/>
    <x v="2"/>
    <n v="1985"/>
    <x v="5"/>
    <s v="September 19, 1986 (United States)"/>
    <x v="41"/>
    <n v="5.6"/>
    <n v="1600"/>
    <s v="Albert Pyun"/>
    <s v="Albert Pyun"/>
    <s v="John Stockwell"/>
    <s v="Mexico"/>
    <m/>
    <n v="220038"/>
    <n v="107.6"/>
    <n v="623100.1728624535"/>
    <s v="ITM Productions"/>
    <n v="98"/>
  </r>
  <r>
    <x v="795"/>
    <x v="0"/>
    <s v="R"/>
    <x v="0"/>
    <n v="1985"/>
    <x v="5"/>
    <s v="November 8, 1985 (United States)"/>
    <x v="16"/>
    <n v="6.5"/>
    <n v="1000"/>
    <s v="Bud Yorkin"/>
    <s v="Colin Welland"/>
    <s v="Gene Hackman"/>
    <s v="United States"/>
    <n v="8000000"/>
    <n v="8402424"/>
    <n v="107.6"/>
    <n v="23793853.092936803"/>
    <s v="Bud Yorkin Productions"/>
    <n v="111"/>
  </r>
  <r>
    <x v="796"/>
    <x v="0"/>
    <s v="R"/>
    <x v="5"/>
    <n v="1985"/>
    <x v="5"/>
    <s v="August 9, 1985 (United States)"/>
    <x v="17"/>
    <n v="6.7"/>
    <n v="2500"/>
    <s v="Mike Newell"/>
    <s v="Shelagh Delaney"/>
    <s v="Miranda Richardson"/>
    <s v="United Kingdom"/>
    <m/>
    <n v="2174622"/>
    <n v="107.6"/>
    <n v="6158060.6263940521"/>
    <s v="Goldcrest Films International"/>
    <n v="96"/>
  </r>
  <r>
    <x v="797"/>
    <x v="8"/>
    <s v="PG-13"/>
    <x v="1"/>
    <n v="1985"/>
    <x v="5"/>
    <s v="April 18, 1986 (United States)"/>
    <x v="10"/>
    <n v="6.1"/>
    <n v="2300"/>
    <s v="Dick Clement"/>
    <s v="Dick Clement"/>
    <s v="Michael Caine"/>
    <s v="United Kingdom"/>
    <m/>
    <n v="1256862"/>
    <n v="107.6"/>
    <n v="3559162.1877323422"/>
    <s v="HandMade Films"/>
    <n v="115"/>
  </r>
  <r>
    <x v="798"/>
    <x v="2"/>
    <s v="G"/>
    <x v="8"/>
    <n v="1985"/>
    <x v="5"/>
    <s v="November 22, 1985 (United States)"/>
    <x v="16"/>
    <n v="6.5"/>
    <n v="3400"/>
    <s v="Phillip Borsos"/>
    <s v="Thomas Meehan"/>
    <s v="Mary Steenburgen"/>
    <s v="Canada"/>
    <m/>
    <n v="13677222"/>
    <n v="107.6"/>
    <n v="38730943.711895913"/>
    <s v="Walt Disney Pictures"/>
    <n v="89"/>
  </r>
  <r>
    <x v="799"/>
    <x v="0"/>
    <s v="R"/>
    <x v="3"/>
    <n v="1985"/>
    <x v="5"/>
    <s v="July 25, 1986 (United States)"/>
    <x v="1"/>
    <n v="5.8"/>
    <n v="610"/>
    <s v="Robert Dornhelm"/>
    <s v="Michael Ventura"/>
    <s v="Susan Dey"/>
    <s v="United States"/>
    <m/>
    <m/>
    <n v="107.6"/>
    <n v="0"/>
    <s v="Sascha-Verleih"/>
    <n v="88"/>
  </r>
  <r>
    <x v="800"/>
    <x v="0"/>
    <s v="R"/>
    <x v="3"/>
    <n v="1985"/>
    <x v="5"/>
    <s v="1985 (United States)"/>
    <x v="20"/>
    <n v="5.4"/>
    <n v="1200"/>
    <s v="Robert Altman"/>
    <s v="Tod Carroll"/>
    <s v="Daniel Jenkins"/>
    <s v="United States"/>
    <n v="7000000"/>
    <n v="29815"/>
    <n v="107.6"/>
    <n v="84429.651486988849"/>
    <s v="Metro-Goldwyn-Mayer (MGM)"/>
    <n v="109"/>
  </r>
  <r>
    <x v="801"/>
    <x v="0"/>
    <s v="R"/>
    <x v="0"/>
    <n v="1985"/>
    <x v="5"/>
    <s v="February 11, 1987 (United States)"/>
    <x v="19"/>
    <n v="6.2"/>
    <n v="511"/>
    <s v="Mike Newell"/>
    <s v="Peter Prince"/>
    <s v="Anthony Hopkins"/>
    <s v="United Kingdom"/>
    <m/>
    <n v="421201"/>
    <n v="107.6"/>
    <n v="1192750.4154275092"/>
    <s v="Channel Four Films"/>
    <n v="90"/>
  </r>
  <r>
    <x v="802"/>
    <x v="0"/>
    <s v="R"/>
    <x v="0"/>
    <n v="1985"/>
    <x v="5"/>
    <s v="November 22, 1985 (United States)"/>
    <x v="52"/>
    <n v="4.0999999999999996"/>
    <n v="243"/>
    <s v="Richard Brooks"/>
    <s v="Richard Brooks"/>
    <s v="Ryan O'Neal"/>
    <s v="United States"/>
    <n v="7000000"/>
    <n v="618847"/>
    <n v="107.6"/>
    <n v="1752441.2723048327"/>
    <s v="Metro-Goldwyn-Mayer (MGM)"/>
    <n v="96"/>
  </r>
  <r>
    <x v="803"/>
    <x v="0"/>
    <s v="R"/>
    <x v="6"/>
    <n v="1985"/>
    <x v="5"/>
    <s v="October 4, 1985 (United States)"/>
    <x v="10"/>
    <n v="6.1"/>
    <n v="1100"/>
    <s v="Freddie Francis"/>
    <s v="Dylan Thomas"/>
    <s v="Timothy Dalton"/>
    <s v="United Kingdom"/>
    <m/>
    <n v="147070"/>
    <n v="107.6"/>
    <n v="416470.52973977698"/>
    <s v="Brooksfilms"/>
    <n v="93"/>
  </r>
  <r>
    <x v="804"/>
    <x v="8"/>
    <s v="PG-13"/>
    <x v="3"/>
    <n v="1985"/>
    <x v="5"/>
    <s v="January 3, 1986 (United States)"/>
    <x v="20"/>
    <n v="5.4"/>
    <n v="1400"/>
    <s v="Ken Finkleman"/>
    <s v="Ken Finkleman"/>
    <s v="Judge Reinhold"/>
    <s v="United States"/>
    <m/>
    <n v="3393807"/>
    <n v="107.6"/>
    <n v="9610529.673791822"/>
    <s v="Guber-Peters Company"/>
    <n v="90"/>
  </r>
  <r>
    <x v="805"/>
    <x v="1"/>
    <s v="PG"/>
    <x v="0"/>
    <n v="1985"/>
    <x v="5"/>
    <s v="December 21, 1985 (Japan)"/>
    <x v="9"/>
    <n v="7"/>
    <n v="1400"/>
    <s v="Peter Yates"/>
    <s v="Nicholas Gage"/>
    <s v="Kate Nelligan"/>
    <s v="United States"/>
    <m/>
    <n v="305102"/>
    <n v="107.6"/>
    <n v="863983.07992565061"/>
    <s v="CBS Entertainment Production"/>
    <n v="114"/>
  </r>
  <r>
    <x v="806"/>
    <x v="1"/>
    <s v="PG"/>
    <x v="5"/>
    <n v="1985"/>
    <x v="5"/>
    <s v="October 4, 1985 (United States)"/>
    <x v="8"/>
    <n v="6.8"/>
    <n v="1500"/>
    <s v="Gavin Millar"/>
    <s v="Dennis Potter"/>
    <s v="Coral Browne"/>
    <s v="United Kingdom"/>
    <m/>
    <n v="1215923"/>
    <n v="107.6"/>
    <n v="3443231.7667286247"/>
    <s v="PfH Ltd."/>
    <n v="94"/>
  </r>
  <r>
    <x v="807"/>
    <x v="1"/>
    <s v="PG"/>
    <x v="14"/>
    <n v="1985"/>
    <x v="5"/>
    <s v="November 21, 1986 (United States)"/>
    <x v="16"/>
    <n v="6.5"/>
    <n v="2100"/>
    <s v="David Drury"/>
    <s v="Martin Stellman"/>
    <s v="Gabriel Byrne"/>
    <s v="United Kingdom"/>
    <m/>
    <n v="750000"/>
    <n v="107.6"/>
    <n v="2123838.2899628254"/>
    <s v="The Rank Organisation"/>
    <n v="96"/>
  </r>
  <r>
    <x v="808"/>
    <x v="8"/>
    <s v="PG-13"/>
    <x v="3"/>
    <n v="1985"/>
    <x v="5"/>
    <s v="November 22, 1985 (United States)"/>
    <x v="26"/>
    <n v="4.5999999999999996"/>
    <n v="1200"/>
    <s v="Harvey Miller"/>
    <s v="Steven Horowitz"/>
    <s v="Steve Guttenberg"/>
    <s v="United States"/>
    <m/>
    <n v="2685453"/>
    <n v="107.6"/>
    <n v="7604623.8763940521"/>
    <s v="Lantana Productions"/>
    <n v="98"/>
  </r>
  <r>
    <x v="809"/>
    <x v="0"/>
    <s v="R"/>
    <x v="0"/>
    <n v="1985"/>
    <x v="5"/>
    <s v="July 19, 1985 (United States)"/>
    <x v="8"/>
    <n v="6.8"/>
    <n v="1400"/>
    <s v="David Hare"/>
    <s v="David Hare"/>
    <s v="Vanessa Redgrave"/>
    <s v="United Kingdom"/>
    <m/>
    <n v="1299985"/>
    <n v="107.6"/>
    <n v="3681277.2258364311"/>
    <s v="Film Four International"/>
    <n v="102"/>
  </r>
  <r>
    <x v="810"/>
    <x v="0"/>
    <s v="R"/>
    <x v="3"/>
    <n v="1985"/>
    <x v="5"/>
    <s v="August 30, 1985 (United States)"/>
    <x v="23"/>
    <n v="5.9"/>
    <n v="953"/>
    <s v="Frank Perry"/>
    <s v="Susan Isaacs"/>
    <s v="Susan Sarandon"/>
    <s v="United States"/>
    <m/>
    <n v="12531831"/>
    <n v="107.6"/>
    <n v="35487443.361524165"/>
    <s v="Blackhawk Productions"/>
    <n v="99"/>
  </r>
  <r>
    <x v="811"/>
    <x v="2"/>
    <s v="G"/>
    <x v="10"/>
    <n v="1985"/>
    <x v="5"/>
    <s v="November 15, 1985 (United States)"/>
    <x v="15"/>
    <n v="6.9"/>
    <n v="1100"/>
    <s v="Bernard DeyriÃ¨s"/>
    <s v="Jean Chalopin"/>
    <s v="Bettina Bush"/>
    <s v="United States"/>
    <m/>
    <n v="4889971"/>
    <n v="107.6"/>
    <n v="13847343.52881041"/>
    <s v="DIC Entertainment"/>
    <n v="85"/>
  </r>
  <r>
    <x v="812"/>
    <x v="0"/>
    <s v="R"/>
    <x v="2"/>
    <n v="1985"/>
    <x v="5"/>
    <s v="April 3, 1985 (United States)"/>
    <x v="22"/>
    <n v="6"/>
    <n v="1100"/>
    <s v="Louis Malle"/>
    <s v="Alice Arlen"/>
    <s v="Amy Madigan"/>
    <s v="United States"/>
    <n v="5000000"/>
    <m/>
    <n v="107.6"/>
    <n v="0"/>
    <s v="Delphi IV Productions"/>
    <n v="98"/>
  </r>
  <r>
    <x v="813"/>
    <x v="8"/>
    <s v="PG-13"/>
    <x v="3"/>
    <n v="1985"/>
    <x v="5"/>
    <s v="April 25, 1986 (United States)"/>
    <x v="14"/>
    <n v="6.6"/>
    <n v="3400"/>
    <s v="Coline Serreau"/>
    <s v="Coline Serreau"/>
    <s v="Roland Giraud"/>
    <s v="France"/>
    <m/>
    <n v="2052466"/>
    <n v="107.6"/>
    <n v="5812141.1728624534"/>
    <s v="Flach Film"/>
    <n v="106"/>
  </r>
  <r>
    <x v="814"/>
    <x v="0"/>
    <s v="R"/>
    <x v="2"/>
    <n v="1985"/>
    <x v="5"/>
    <s v="May 9, 1986 (United States)"/>
    <x v="27"/>
    <n v="5.0999999999999996"/>
    <n v="386"/>
    <s v="Raju Patel"/>
    <s v="T. Michael Harry"/>
    <s v="John Rhys-Davies"/>
    <s v="United Kingdom"/>
    <m/>
    <m/>
    <n v="107.6"/>
    <n v="0"/>
    <s v="Film Corporation of Kenya"/>
    <n v="97"/>
  </r>
  <r>
    <x v="815"/>
    <x v="1"/>
    <s v="PG"/>
    <x v="0"/>
    <n v="1985"/>
    <x v="5"/>
    <s v="May 10, 1985 (United States)"/>
    <x v="52"/>
    <n v="4.0999999999999996"/>
    <n v="434"/>
    <s v="Joel Silberg"/>
    <s v="Adam Friedman"/>
    <s v="Mario Van Peebles"/>
    <s v="United States"/>
    <n v="2000000"/>
    <n v="2864844"/>
    <n v="107.6"/>
    <n v="8112620.5092936801"/>
    <s v="Cannon Pictures"/>
    <n v="92"/>
  </r>
  <r>
    <x v="816"/>
    <x v="0"/>
    <s v="R"/>
    <x v="0"/>
    <n v="1985"/>
    <x v="5"/>
    <s v="October 24, 1985 (Yugoslavia)"/>
    <x v="37"/>
    <n v="7.6"/>
    <n v="804"/>
    <s v="Jovan Acin"/>
    <s v="Jovan Acin"/>
    <s v="Gala Videnovic"/>
    <s v="Yugoslavia"/>
    <m/>
    <m/>
    <n v="107.6"/>
    <n v="0"/>
    <s v="CFS Avala Film"/>
    <n v="112"/>
  </r>
  <r>
    <x v="817"/>
    <x v="0"/>
    <s v="R"/>
    <x v="2"/>
    <n v="1985"/>
    <x v="5"/>
    <s v="March 1, 1985 (United States)"/>
    <x v="33"/>
    <n v="5.2"/>
    <n v="487"/>
    <s v="Stephen Gyllenhaal"/>
    <s v="Michael Jacobs"/>
    <s v="Tatum O'Neal"/>
    <s v="United States"/>
    <m/>
    <n v="1381091"/>
    <n v="107.6"/>
    <n v="3910951.930297398"/>
    <s v="Entertainment Events"/>
    <n v="87"/>
  </r>
  <r>
    <x v="818"/>
    <x v="0"/>
    <s v="R"/>
    <x v="3"/>
    <n v="1985"/>
    <x v="5"/>
    <s v="February 21, 1986 (United States)"/>
    <x v="15"/>
    <n v="6.9"/>
    <n v="1300"/>
    <s v="Ray Lawrence"/>
    <s v="Ray Lawrence"/>
    <s v="Barry Otto"/>
    <s v="Australia"/>
    <m/>
    <m/>
    <n v="107.6"/>
    <n v="0"/>
    <s v="Window III Productions"/>
    <n v="112"/>
  </r>
  <r>
    <x v="819"/>
    <x v="1"/>
    <s v="PG"/>
    <x v="2"/>
    <n v="1985"/>
    <x v="5"/>
    <s v="September 27, 1985 (United States)"/>
    <x v="23"/>
    <n v="5.9"/>
    <n v="934"/>
    <s v="Jonathan Sanger"/>
    <s v="Ronald Bass"/>
    <s v="Ed Harris"/>
    <s v="United States"/>
    <m/>
    <n v="561548"/>
    <n v="107.6"/>
    <n v="1590182.8587360594"/>
    <s v="Metro-Goldwyn-Mayer (MGM)"/>
    <n v="95"/>
  </r>
  <r>
    <x v="820"/>
    <x v="0"/>
    <s v="R"/>
    <x v="5"/>
    <n v="1985"/>
    <x v="5"/>
    <s v="October 4, 1985 (United States)"/>
    <x v="24"/>
    <n v="7.5"/>
    <n v="2800"/>
    <s v="IstvÃ¡n SzabÃ³"/>
    <s v="IstvÃ¡n SzabÃ³"/>
    <s v="Klaus Maria Brandauer"/>
    <s v="Yugoslavia"/>
    <m/>
    <n v="2357"/>
    <n v="107.6"/>
    <n v="6674.5157992565055"/>
    <s v="Manfred Durniok Filmproduktion"/>
    <n v="144"/>
  </r>
  <r>
    <x v="821"/>
    <x v="8"/>
    <s v="PG-13"/>
    <x v="2"/>
    <n v="1985"/>
    <x v="5"/>
    <s v="May 30, 1986 (United States)"/>
    <x v="18"/>
    <n v="5"/>
    <n v="301"/>
    <s v="Gary Hudson"/>
    <s v="Charles Davis"/>
    <s v="Forrest Tucker"/>
    <s v="United States"/>
    <m/>
    <m/>
    <n v="107.6"/>
    <n v="0"/>
    <s v="Lynn-Davis Productions"/>
    <n v="90"/>
  </r>
  <r>
    <x v="822"/>
    <x v="8"/>
    <s v="PG-13"/>
    <x v="5"/>
    <n v="1985"/>
    <x v="5"/>
    <s v="September 27, 1985 (United States)"/>
    <x v="17"/>
    <n v="6.7"/>
    <n v="861"/>
    <s v="Roger Donaldson"/>
    <s v="Peter Maas"/>
    <s v="Sissy Spacek"/>
    <s v="United States"/>
    <m/>
    <n v="2507995"/>
    <n v="107.6"/>
    <n v="7102101.0827137548"/>
    <s v="Dino De Laurentiis Company"/>
    <n v="112"/>
  </r>
  <r>
    <x v="823"/>
    <x v="1"/>
    <s v="PG"/>
    <x v="3"/>
    <n v="1985"/>
    <x v="5"/>
    <s v="March 31, 1988 (Italy)"/>
    <x v="29"/>
    <n v="4.2"/>
    <n v="468"/>
    <s v="William Asher"/>
    <s v="Charles Grodin"/>
    <s v="Walter Matthau"/>
    <s v="United States"/>
    <m/>
    <n v="372438"/>
    <n v="107.6"/>
    <n v="1054664.1133828997"/>
    <s v="Asher-Grodin Productions"/>
    <n v="80"/>
  </r>
  <r>
    <x v="824"/>
    <x v="8"/>
    <s v="PG-13"/>
    <x v="3"/>
    <n v="1985"/>
    <x v="5"/>
    <s v="February 14, 1986 (United States)"/>
    <x v="32"/>
    <n v="4.7"/>
    <n v="760"/>
    <s v="Georges Lautner"/>
    <s v="Philippe Nicaud"/>
    <s v="Michel Serrault"/>
    <s v="France"/>
    <m/>
    <n v="345280"/>
    <n v="107.6"/>
    <n v="977758.51301115239"/>
    <s v="Columbia Films"/>
    <n v="87"/>
  </r>
  <r>
    <x v="825"/>
    <x v="0"/>
    <s v="R"/>
    <x v="0"/>
    <n v="1985"/>
    <x v="5"/>
    <s v="September 13, 1985 (United States)"/>
    <x v="10"/>
    <n v="6.1"/>
    <n v="122"/>
    <s v="Michael Pearce"/>
    <s v="Fionnula Flanagan"/>
    <s v="Fionnula Flanagan"/>
    <s v="Ireland"/>
    <m/>
    <m/>
    <n v="107.6"/>
    <n v="0"/>
    <s v="The Rejoycing Company"/>
    <n v="88"/>
  </r>
  <r>
    <x v="826"/>
    <x v="1"/>
    <s v="PG"/>
    <x v="3"/>
    <n v="1985"/>
    <x v="5"/>
    <s v="February 14, 1986 (United States)"/>
    <x v="15"/>
    <n v="6.9"/>
    <n v="726"/>
    <s v="John Irvin"/>
    <s v="Russell Hoban"/>
    <s v="Glenda Jackson"/>
    <s v="United Kingdom"/>
    <m/>
    <n v="2156772"/>
    <n v="107.6"/>
    <n v="6107513.2750929371"/>
    <s v="Britannic"/>
    <n v="97"/>
  </r>
  <r>
    <x v="827"/>
    <x v="1"/>
    <s v="PG"/>
    <x v="3"/>
    <n v="1985"/>
    <x v="5"/>
    <s v="October 24, 1985 (Italy)"/>
    <x v="5"/>
    <n v="6.4"/>
    <n v="701"/>
    <s v="Ettore Scola"/>
    <s v="Ruggero Maccari"/>
    <s v="Jack Lemmon"/>
    <s v="Italy"/>
    <m/>
    <m/>
    <n v="107.6"/>
    <n v="0"/>
    <s v="Filmauro"/>
    <n v="104"/>
  </r>
  <r>
    <x v="828"/>
    <x v="0"/>
    <s v="R"/>
    <x v="3"/>
    <n v="1985"/>
    <x v="5"/>
    <s v="October 25, 1985 (United States)"/>
    <x v="11"/>
    <n v="5.3"/>
    <n v="128"/>
    <s v="Roger L. Simon"/>
    <s v="RenÃ©e Missel"/>
    <s v="Raphael Sbarge"/>
    <s v="United States"/>
    <m/>
    <m/>
    <n v="107.6"/>
    <n v="0"/>
    <s v="The Mount Company (II)"/>
    <n v="83"/>
  </r>
  <r>
    <x v="829"/>
    <x v="0"/>
    <s v="R"/>
    <x v="2"/>
    <n v="1985"/>
    <x v="5"/>
    <s v="September 13, 1985 (United States)"/>
    <x v="25"/>
    <n v="4.8"/>
    <n v="134"/>
    <s v="Sig Shore"/>
    <s v="Sig Shore"/>
    <s v="Denise Coward"/>
    <s v="United States"/>
    <m/>
    <m/>
    <n v="107.6"/>
    <n v="0"/>
    <s v="Lodestar Productions"/>
    <n v="90"/>
  </r>
  <r>
    <x v="830"/>
    <x v="8"/>
    <s v="PG-13"/>
    <x v="3"/>
    <n v="1985"/>
    <x v="5"/>
    <s v="February 20, 1987 (United States)"/>
    <x v="27"/>
    <n v="5.0999999999999996"/>
    <n v="351"/>
    <s v="Daniel Vigne"/>
    <s v="Ã‰lisabeth Rappeneau"/>
    <s v="GÃ©rard Depardieu"/>
    <s v="France"/>
    <m/>
    <m/>
    <n v="107.6"/>
    <n v="0"/>
    <s v="Hachette PremiÃ¨re"/>
    <n v="97"/>
  </r>
  <r>
    <x v="831"/>
    <x v="0"/>
    <s v="R"/>
    <x v="3"/>
    <n v="1985"/>
    <x v="5"/>
    <s v="September 20, 1985 (United States)"/>
    <x v="14"/>
    <n v="6.6"/>
    <n v="545"/>
    <s v="Ted Kotcheff"/>
    <s v="Mordecai Richler"/>
    <s v="James Woods"/>
    <s v="Canada"/>
    <m/>
    <n v="542420"/>
    <n v="107.6"/>
    <n v="1536016.4869888476"/>
    <s v="Films RSL"/>
    <n v="119"/>
  </r>
  <r>
    <x v="832"/>
    <x v="8"/>
    <s v="PG-13"/>
    <x v="0"/>
    <n v="1985"/>
    <x v="5"/>
    <s v="May 2, 1986 (United States)"/>
    <x v="8"/>
    <n v="6.8"/>
    <n v="214"/>
    <s v="Rob Nilsson"/>
    <s v="Roy Kissin"/>
    <s v="Bruce Dern"/>
    <s v="United States"/>
    <m/>
    <m/>
    <n v="107.6"/>
    <n v="0"/>
    <s v="Alliance Communications Corporation"/>
    <n v="95"/>
  </r>
  <r>
    <x v="833"/>
    <x v="8"/>
    <s v="PG-13"/>
    <x v="3"/>
    <n v="1985"/>
    <x v="5"/>
    <s v="July 5, 1985 (United Kingdom)"/>
    <x v="21"/>
    <n v="6.3"/>
    <n v="155"/>
    <s v="Cary Parker"/>
    <s v="Cary Parker"/>
    <s v="John Gordon Sinclair"/>
    <s v="United Kingdom"/>
    <m/>
    <n v="202428"/>
    <n v="107.6"/>
    <n v="573232.44981412636"/>
    <s v="Antonine Films"/>
    <n v="84"/>
  </r>
  <r>
    <x v="834"/>
    <x v="2"/>
    <s v="G"/>
    <x v="10"/>
    <n v="1985"/>
    <x v="5"/>
    <s v="May 24, 1985 (United States)"/>
    <x v="15"/>
    <n v="6.9"/>
    <n v="207"/>
    <s v="Bernard DeyriÃ¨s"/>
    <s v="Heywood Kling"/>
    <s v="Jimmy Keegan"/>
    <s v="United States"/>
    <m/>
    <n v="6565359"/>
    <n v="107.6"/>
    <n v="18591681.108736061"/>
    <s v="ABC Entertainment"/>
    <n v="72"/>
  </r>
  <r>
    <x v="835"/>
    <x v="1"/>
    <s v="PG"/>
    <x v="1"/>
    <n v="1985"/>
    <x v="5"/>
    <s v="October 4, 1985 (United States)"/>
    <x v="14"/>
    <n v="6.6"/>
    <n v="192"/>
    <s v="Ian Mune"/>
    <s v="Ronald Hugh Morrieson"/>
    <s v="Peter Bland"/>
    <s v="New Zealand"/>
    <m/>
    <m/>
    <n v="107.6"/>
    <n v="0"/>
    <s v="Mirage Films"/>
    <n v="101"/>
  </r>
  <r>
    <x v="836"/>
    <x v="4"/>
    <s v="Not Rated"/>
    <x v="0"/>
    <n v="1985"/>
    <x v="5"/>
    <s v="October 9, 1985 (France)"/>
    <x v="16"/>
    <n v="6.5"/>
    <n v="339"/>
    <s v="Jacques Rivette"/>
    <s v="Pascal Bonitzer"/>
    <s v="Fabienne Babe"/>
    <s v="France"/>
    <m/>
    <m/>
    <n v="107.6"/>
    <n v="0"/>
    <s v="La Cecilia"/>
    <n v="130"/>
  </r>
  <r>
    <x v="837"/>
    <x v="1"/>
    <s v="PG"/>
    <x v="3"/>
    <n v="1985"/>
    <x v="5"/>
    <s v="February 21, 1986 (United States)"/>
    <x v="14"/>
    <n v="6.6"/>
    <n v="91"/>
    <s v="Brian Gilbert"/>
    <s v="Brian Gilbert"/>
    <s v="Jane Snowden"/>
    <s v="United Kingdom"/>
    <m/>
    <m/>
    <n v="107.6"/>
    <n v="0"/>
    <s v="Enigma Productions"/>
    <n v="90"/>
  </r>
  <r>
    <x v="838"/>
    <x v="0"/>
    <s v="R"/>
    <x v="14"/>
    <n v="1985"/>
    <x v="5"/>
    <s v="November 20, 1985 (France)"/>
    <x v="26"/>
    <n v="4.5999999999999996"/>
    <n v="100"/>
    <s v="Patrick Jamain"/>
    <s v="Robert Geoffrion"/>
    <s v="Nathalie Baye"/>
    <s v="France"/>
    <m/>
    <m/>
    <n v="107.6"/>
    <n v="0"/>
    <s v="Malofilm"/>
    <n v="98"/>
  </r>
  <r>
    <x v="839"/>
    <x v="3"/>
    <m/>
    <x v="0"/>
    <n v="1985"/>
    <x v="5"/>
    <s v="June 6, 1986 (United States)"/>
    <x v="15"/>
    <n v="6.9"/>
    <n v="397"/>
    <s v="Mehdi Charef"/>
    <s v="Mehdi Charef"/>
    <s v="Kader Boukhanef"/>
    <s v="France"/>
    <m/>
    <m/>
    <n v="107.6"/>
    <n v="0"/>
    <s v="Centre national du cinÃ©ma et de l'image animÃ©e (CNC)"/>
    <n v="110"/>
  </r>
  <r>
    <x v="840"/>
    <x v="8"/>
    <s v="PG-13"/>
    <x v="3"/>
    <n v="1985"/>
    <x v="5"/>
    <s v="April 25, 1986 (United States)"/>
    <x v="5"/>
    <n v="6.4"/>
    <n v="166"/>
    <s v="Roy Battersby"/>
    <s v="Kenneth Eastaugh"/>
    <s v="Barry Jackson"/>
    <s v="United Kingdom"/>
    <m/>
    <m/>
    <n v="107.6"/>
    <n v="0"/>
    <s v="Enigma Productions"/>
    <n v="91"/>
  </r>
  <r>
    <x v="841"/>
    <x v="1"/>
    <s v="PG"/>
    <x v="0"/>
    <n v="1985"/>
    <x v="5"/>
    <s v="March 7, 1986 (United States)"/>
    <x v="20"/>
    <n v="5.4"/>
    <n v="51"/>
    <s v="Petru Popescu"/>
    <s v="Petru Popescu"/>
    <s v="Bonnie Bedelia"/>
    <s v="United States"/>
    <m/>
    <m/>
    <n v="107.6"/>
    <n v="0"/>
    <s v="Angeles"/>
    <n v="91"/>
  </r>
  <r>
    <x v="842"/>
    <x v="3"/>
    <m/>
    <x v="0"/>
    <n v="1985"/>
    <x v="5"/>
    <s v="July 18, 1986 (United States)"/>
    <x v="41"/>
    <n v="5.6"/>
    <n v="139"/>
    <s v="Caroline Huppert"/>
    <s v="Caroline Huppert"/>
    <s v="Isabelle Huppert"/>
    <s v="France"/>
    <m/>
    <m/>
    <n v="107.6"/>
    <n v="0"/>
    <s v="Les Films de la Tour"/>
    <n v="88"/>
  </r>
  <r>
    <x v="843"/>
    <x v="1"/>
    <s v="PG"/>
    <x v="2"/>
    <n v="1986"/>
    <x v="6"/>
    <s v="May 16, 1986 (United States)"/>
    <x v="15"/>
    <n v="6.9"/>
    <n v="306000"/>
    <s v="Tony Scott"/>
    <s v="Jim Cash"/>
    <s v="Tom Cruise"/>
    <s v="United States"/>
    <n v="15000000"/>
    <n v="357288178"/>
    <n v="109.6"/>
    <n v="993300253.98357677"/>
    <s v="Paramount Pictures"/>
    <n v="110"/>
  </r>
  <r>
    <x v="844"/>
    <x v="0"/>
    <s v="R"/>
    <x v="2"/>
    <n v="1986"/>
    <x v="6"/>
    <s v="July 18, 1986 (United States)"/>
    <x v="28"/>
    <n v="8.3000000000000007"/>
    <n v="668000"/>
    <s v="James Cameron"/>
    <s v="James Cameron"/>
    <s v="Sigourney Weaver"/>
    <s v="United Kingdom"/>
    <n v="18500000"/>
    <n v="131060248"/>
    <n v="109.6"/>
    <n v="364361839.10218984"/>
    <s v="Twentieth Century Fox"/>
    <n v="137"/>
  </r>
  <r>
    <x v="845"/>
    <x v="0"/>
    <s v="R"/>
    <x v="1"/>
    <n v="1986"/>
    <x v="6"/>
    <s v="August 22, 1986 (United States)"/>
    <x v="31"/>
    <n v="8.1"/>
    <n v="374000"/>
    <s v="Rob Reiner"/>
    <s v="Stephen King"/>
    <s v="Wil Wheaton"/>
    <s v="United States"/>
    <n v="8000000"/>
    <n v="52287414"/>
    <n v="109.6"/>
    <n v="145364735.81934309"/>
    <s v="Columbia Pictures"/>
    <n v="89"/>
  </r>
  <r>
    <x v="846"/>
    <x v="8"/>
    <s v="PG-13"/>
    <x v="3"/>
    <n v="1986"/>
    <x v="6"/>
    <s v="June 11, 1986 (United States)"/>
    <x v="40"/>
    <n v="7.8"/>
    <n v="330000"/>
    <s v="John Hughes"/>
    <s v="John Hughes"/>
    <s v="Matthew Broderick"/>
    <s v="United States"/>
    <n v="6000000"/>
    <n v="70720215"/>
    <n v="109.6"/>
    <n v="196609940.7892336"/>
    <s v="Paramount Pictures"/>
    <n v="103"/>
  </r>
  <r>
    <x v="847"/>
    <x v="8"/>
    <s v="PG-13"/>
    <x v="2"/>
    <n v="1986"/>
    <x v="6"/>
    <s v="September 26, 1986 (United States)"/>
    <x v="14"/>
    <n v="6.6"/>
    <n v="96000"/>
    <s v="Peter Faiman"/>
    <s v="Paul Hogan"/>
    <s v="Paul Hogan"/>
    <s v="Australia"/>
    <n v="8800000"/>
    <n v="328203506"/>
    <n v="109.6"/>
    <n v="912441681.37043798"/>
    <s v="Rimfire Films"/>
    <n v="97"/>
  </r>
  <r>
    <x v="848"/>
    <x v="1"/>
    <s v="PG"/>
    <x v="1"/>
    <n v="1986"/>
    <x v="6"/>
    <s v="June 27, 1986 (United States)"/>
    <x v="34"/>
    <n v="7.4"/>
    <n v="127000"/>
    <s v="Jim Henson"/>
    <s v="Dennis Lee"/>
    <s v="David Bowie"/>
    <s v="United Kingdom"/>
    <n v="25000000"/>
    <n v="13915874"/>
    <n v="109.6"/>
    <n v="38687653.355839416"/>
    <s v="Henson Associates (HA)"/>
    <n v="101"/>
  </r>
  <r>
    <x v="849"/>
    <x v="0"/>
    <s v="R"/>
    <x v="2"/>
    <n v="1986"/>
    <x v="6"/>
    <s v="March 7, 1986 (United States)"/>
    <x v="12"/>
    <n v="7.1"/>
    <n v="127000"/>
    <s v="Russell Mulcahy"/>
    <s v="Gregory Widen"/>
    <s v="Christopher Lambert"/>
    <s v="United Kingdom"/>
    <n v="16000000"/>
    <n v="5900712"/>
    <n v="109.6"/>
    <n v="16404625.423357666"/>
    <s v="Thorn EMI Screen Entertainment"/>
    <n v="116"/>
  </r>
  <r>
    <x v="850"/>
    <x v="8"/>
    <s v="PG-13"/>
    <x v="2"/>
    <n v="1986"/>
    <x v="6"/>
    <s v="July 2, 1986 (United States)"/>
    <x v="4"/>
    <n v="7.3"/>
    <n v="128000"/>
    <s v="John Carpenter"/>
    <s v="Gary Goldman"/>
    <s v="Kurt Russell"/>
    <s v="United States"/>
    <n v="25000000"/>
    <n v="11100577"/>
    <n v="109.6"/>
    <n v="30860819.451642338"/>
    <s v="Twentieth Century Fox"/>
    <n v="99"/>
  </r>
  <r>
    <x v="851"/>
    <x v="8"/>
    <s v="PG-13"/>
    <x v="3"/>
    <n v="1986"/>
    <x v="6"/>
    <s v="February 28, 1986 (United States)"/>
    <x v="8"/>
    <n v="6.8"/>
    <n v="76000"/>
    <s v="Howard Deutch"/>
    <s v="John Hughes"/>
    <s v="Molly Ringwald"/>
    <s v="United States"/>
    <n v="9000000"/>
    <n v="40479480"/>
    <n v="109.6"/>
    <n v="112537386.45985402"/>
    <s v="Paramount Pictures"/>
    <n v="97"/>
  </r>
  <r>
    <x v="852"/>
    <x v="0"/>
    <s v="R"/>
    <x v="0"/>
    <n v="1986"/>
    <x v="6"/>
    <s v="February 6, 1987 (United States)"/>
    <x v="31"/>
    <n v="8.1"/>
    <n v="389000"/>
    <s v="Oliver Stone"/>
    <s v="Oliver Stone"/>
    <s v="Charlie Sheen"/>
    <s v="United States"/>
    <n v="6000000"/>
    <n v="138545632"/>
    <n v="109.6"/>
    <n v="385172026.18978107"/>
    <s v="Hemdale"/>
    <n v="120"/>
  </r>
  <r>
    <x v="853"/>
    <x v="0"/>
    <s v="R"/>
    <x v="0"/>
    <n v="1986"/>
    <x v="6"/>
    <s v="October 23, 1986 (Italy)"/>
    <x v="3"/>
    <n v="7.7"/>
    <n v="186000"/>
    <s v="David Lynch"/>
    <s v="David Lynch"/>
    <s v="Isabella Rossellini"/>
    <s v="United States"/>
    <n v="6000000"/>
    <n v="8618766"/>
    <n v="109.6"/>
    <n v="23961113.14051095"/>
    <s v="De Laurentiis Entertainment Group (DEG)"/>
    <n v="120"/>
  </r>
  <r>
    <x v="854"/>
    <x v="0"/>
    <s v="R"/>
    <x v="6"/>
    <n v="1986"/>
    <x v="6"/>
    <s v="August 15, 1986 (United States)"/>
    <x v="13"/>
    <n v="7.2"/>
    <n v="68000"/>
    <s v="Michael Mann"/>
    <s v="Thomas Harris"/>
    <s v="William Petersen"/>
    <s v="United States"/>
    <n v="15000000"/>
    <n v="8621783"/>
    <n v="109.6"/>
    <n v="23969500.730839416"/>
    <s v="De Laurentiis Entertainment Group (DEG)"/>
    <n v="120"/>
  </r>
  <r>
    <x v="855"/>
    <x v="1"/>
    <s v="PG"/>
    <x v="2"/>
    <n v="1986"/>
    <x v="6"/>
    <s v="August 1, 1986 (United States)"/>
    <x v="32"/>
    <n v="4.7"/>
    <n v="44000"/>
    <s v="Willard Huyck"/>
    <s v="Steve Gerber"/>
    <s v="Lea Thompson"/>
    <s v="United States"/>
    <n v="37000000"/>
    <n v="37962774"/>
    <n v="109.6"/>
    <n v="105540668.22810219"/>
    <s v="Universal Pictures"/>
    <n v="110"/>
  </r>
  <r>
    <x v="856"/>
    <x v="0"/>
    <s v="R"/>
    <x v="0"/>
    <n v="1986"/>
    <x v="6"/>
    <s v="August 15, 1986 (United States)"/>
    <x v="37"/>
    <n v="7.6"/>
    <n v="165000"/>
    <s v="David Cronenberg"/>
    <s v="George Langelaan"/>
    <s v="Jeff Goldblum"/>
    <s v="United States"/>
    <n v="15000000"/>
    <n v="60629159"/>
    <n v="109.6"/>
    <n v="168555700.2490876"/>
    <s v="SLM Production Group"/>
    <n v="96"/>
  </r>
  <r>
    <x v="857"/>
    <x v="8"/>
    <s v="PG-13"/>
    <x v="3"/>
    <n v="1986"/>
    <x v="6"/>
    <s v="December 19, 1986 (United States)"/>
    <x v="9"/>
    <n v="7"/>
    <n v="68000"/>
    <s v="Frank Oz"/>
    <s v="Howard Ashman"/>
    <s v="Rick Moranis"/>
    <s v="United States"/>
    <n v="25000000"/>
    <n v="38983045"/>
    <n v="109.6"/>
    <n v="108377133.31660585"/>
    <s v="The Geffen Company"/>
    <n v="94"/>
  </r>
  <r>
    <x v="858"/>
    <x v="1"/>
    <s v="PG"/>
    <x v="1"/>
    <n v="1986"/>
    <x v="6"/>
    <s v="November 26, 1986 (United States)"/>
    <x v="14"/>
    <n v="6.6"/>
    <n v="28000"/>
    <s v="Peter Weir"/>
    <s v="Paul Theroux"/>
    <s v="Harrison Ford"/>
    <s v="United States"/>
    <n v="25000000"/>
    <n v="14302779"/>
    <n v="109.6"/>
    <n v="39763291.617700733"/>
    <s v="The Saul Zaentz Company"/>
    <n v="117"/>
  </r>
  <r>
    <x v="859"/>
    <x v="1"/>
    <s v="PG"/>
    <x v="2"/>
    <n v="1986"/>
    <x v="6"/>
    <s v="June 20, 1986 (United States)"/>
    <x v="10"/>
    <n v="6.1"/>
    <n v="82000"/>
    <s v="John G. Avildsen"/>
    <s v="Robert Mark Kamen"/>
    <s v="Pat Morita"/>
    <s v="United States"/>
    <m/>
    <n v="115103979"/>
    <n v="109.6"/>
    <n v="320001664.24543798"/>
    <s v="Columbia Pictures"/>
    <n v="113"/>
  </r>
  <r>
    <x v="860"/>
    <x v="0"/>
    <s v="R"/>
    <x v="6"/>
    <n v="1986"/>
    <x v="6"/>
    <s v="May 8, 1987 (United States)"/>
    <x v="9"/>
    <n v="7"/>
    <n v="17000"/>
    <s v="Tim Hunter"/>
    <s v="Neal Jimenez"/>
    <s v="Crispin Glover"/>
    <s v="United States"/>
    <n v="1900000"/>
    <n v="4600000"/>
    <n v="109.6"/>
    <n v="12788503.649635037"/>
    <s v="Hemdale"/>
    <n v="99"/>
  </r>
  <r>
    <x v="861"/>
    <x v="0"/>
    <s v="R"/>
    <x v="0"/>
    <n v="1986"/>
    <x v="6"/>
    <s v="February 21, 1986 (United States)"/>
    <x v="22"/>
    <n v="6"/>
    <n v="39000"/>
    <s v="Adrian Lyne"/>
    <s v="Elizabeth McNeill"/>
    <s v="Mickey Rourke"/>
    <s v="United States"/>
    <n v="17000000"/>
    <n v="6735922"/>
    <n v="109.6"/>
    <n v="18726600.669708032"/>
    <s v="Producers Sales Organization (PSO)"/>
    <n v="117"/>
  </r>
  <r>
    <x v="862"/>
    <x v="8"/>
    <s v="PG-13"/>
    <x v="2"/>
    <n v="1986"/>
    <x v="6"/>
    <s v="December 12, 1986 (United States)"/>
    <x v="22"/>
    <n v="6"/>
    <n v="53000"/>
    <s v="Michael Ritchie"/>
    <s v="Dennis Feldman"/>
    <s v="Eddie Murphy"/>
    <s v="United States"/>
    <n v="25000000"/>
    <n v="79817937"/>
    <n v="109.6"/>
    <n v="221902604.05018249"/>
    <s v="Paramount Pictures"/>
    <n v="94"/>
  </r>
  <r>
    <x v="863"/>
    <x v="1"/>
    <s v="PG"/>
    <x v="2"/>
    <n v="1986"/>
    <x v="6"/>
    <s v="November 26, 1986 (United States)"/>
    <x v="4"/>
    <n v="7.3"/>
    <n v="81000"/>
    <s v="Leonard Nimoy"/>
    <s v="Gene Roddenberry"/>
    <s v="William Shatner"/>
    <s v="United States"/>
    <n v="25000000"/>
    <n v="109713132"/>
    <n v="109.6"/>
    <n v="305014519.34671533"/>
    <s v="Paramount Pictures"/>
    <n v="119"/>
  </r>
  <r>
    <x v="864"/>
    <x v="1"/>
    <s v="PG"/>
    <x v="3"/>
    <n v="1986"/>
    <x v="6"/>
    <s v="May 9, 1986 (United States)"/>
    <x v="17"/>
    <n v="6.7"/>
    <n v="58000"/>
    <s v="John Badham"/>
    <s v="S.S. Wilson"/>
    <s v="Ally Sheedy"/>
    <s v="United States"/>
    <n v="15000000"/>
    <n v="40697761"/>
    <n v="109.6"/>
    <n v="113144231.53923358"/>
    <s v="TriStar Pictures"/>
    <n v="98"/>
  </r>
  <r>
    <x v="865"/>
    <x v="0"/>
    <s v="R"/>
    <x v="2"/>
    <n v="1986"/>
    <x v="6"/>
    <s v="February 14, 1986 (United States)"/>
    <x v="41"/>
    <n v="5.6"/>
    <n v="19000"/>
    <s v="Menahem Golan"/>
    <s v="James Bruner"/>
    <s v="Chuck Norris"/>
    <s v="United States"/>
    <n v="12000000"/>
    <n v="17768900"/>
    <n v="109.6"/>
    <n v="49399487.500000007"/>
    <s v="Golan-Globus Productions"/>
    <n v="125"/>
  </r>
  <r>
    <x v="866"/>
    <x v="0"/>
    <s v="R"/>
    <x v="6"/>
    <n v="1986"/>
    <x v="6"/>
    <s v="September 24, 1986 (United States)"/>
    <x v="3"/>
    <n v="7.7"/>
    <n v="104000"/>
    <s v="Jean-Jacques Annaud"/>
    <s v="Umberto Eco"/>
    <s v="Sean Connery"/>
    <s v="West Germany"/>
    <m/>
    <n v="7153487"/>
    <n v="109.6"/>
    <n v="19887477.088503651"/>
    <s v="Constantin Film"/>
    <n v="130"/>
  </r>
  <r>
    <x v="867"/>
    <x v="8"/>
    <s v="PG-13"/>
    <x v="2"/>
    <n v="1986"/>
    <x v="6"/>
    <s v="November 21, 1986 (United States)"/>
    <x v="22"/>
    <n v="6"/>
    <n v="15000"/>
    <s v="Mike Marvin"/>
    <s v="Mike Marvin"/>
    <s v="Charlie Sheen"/>
    <s v="United States"/>
    <n v="2700000"/>
    <n v="3500000"/>
    <n v="109.6"/>
    <n v="9730383.2116788328"/>
    <s v="New Century Entertainment Corporation"/>
    <n v="93"/>
  </r>
  <r>
    <x v="868"/>
    <x v="0"/>
    <s v="R"/>
    <x v="0"/>
    <n v="1986"/>
    <x v="6"/>
    <s v="October 17, 1986 (United States)"/>
    <x v="9"/>
    <n v="7"/>
    <n v="77000"/>
    <s v="Martin Scorsese"/>
    <s v="Walter Tevis"/>
    <s v="Paul Newman"/>
    <s v="United States"/>
    <n v="13800000"/>
    <n v="52293982"/>
    <n v="109.6"/>
    <n v="145382995.57846716"/>
    <s v="Touchstone Pictures"/>
    <n v="119"/>
  </r>
  <r>
    <x v="869"/>
    <x v="1"/>
    <s v="PG"/>
    <x v="0"/>
    <n v="1986"/>
    <x v="6"/>
    <s v="February 27, 1987 (United States)"/>
    <x v="24"/>
    <n v="7.5"/>
    <n v="44000"/>
    <s v="David Anspaugh"/>
    <s v="Angelo Pizzo"/>
    <s v="Gene Hackman"/>
    <s v="United Kingdom"/>
    <n v="6000000"/>
    <n v="28607524"/>
    <n v="109.6"/>
    <n v="79532048.93065694"/>
    <s v="Cinema '84"/>
    <n v="114"/>
  </r>
  <r>
    <x v="870"/>
    <x v="0"/>
    <s v="R"/>
    <x v="0"/>
    <n v="1986"/>
    <x v="6"/>
    <s v="December 5, 1986 (United States)"/>
    <x v="15"/>
    <n v="6.9"/>
    <n v="41000"/>
    <s v="Clint Eastwood"/>
    <s v="James Carabatsos"/>
    <s v="Clint Eastwood"/>
    <s v="United States"/>
    <n v="15000000"/>
    <n v="42724017"/>
    <n v="109.6"/>
    <n v="118777445.0720803"/>
    <s v="Jay Weston Productions"/>
    <n v="130"/>
  </r>
  <r>
    <x v="871"/>
    <x v="1"/>
    <s v="PG"/>
    <x v="1"/>
    <n v="1986"/>
    <x v="6"/>
    <s v="August 1, 1986 (United States)"/>
    <x v="15"/>
    <n v="6.9"/>
    <n v="45000"/>
    <s v="Randal Kleiser"/>
    <s v="Mark H. Baker"/>
    <s v="Joey Cramer"/>
    <s v="United States"/>
    <n v="9000000"/>
    <n v="18564613"/>
    <n v="109.6"/>
    <n v="51611656.761861317"/>
    <s v="Walt Disney Pictures"/>
    <n v="90"/>
  </r>
  <r>
    <x v="872"/>
    <x v="0"/>
    <s v="R"/>
    <x v="2"/>
    <n v="1986"/>
    <x v="6"/>
    <s v="May 23, 1986 (United States)"/>
    <x v="1"/>
    <n v="5.8"/>
    <n v="69000"/>
    <s v="George P. Cosmatos"/>
    <s v="Paula Gosling"/>
    <s v="Sylvester Stallone"/>
    <s v="United States"/>
    <n v="25000000"/>
    <n v="49042224"/>
    <n v="109.6"/>
    <n v="136342752.30656937"/>
    <s v="Warner Bros."/>
    <n v="87"/>
  </r>
  <r>
    <x v="873"/>
    <x v="8"/>
    <s v="PG-13"/>
    <x v="3"/>
    <n v="1986"/>
    <x v="6"/>
    <s v="October 10, 1986 (United States)"/>
    <x v="5"/>
    <n v="6.4"/>
    <n v="34000"/>
    <s v="Francis Ford Coppola"/>
    <s v="Jerry Leichtling"/>
    <s v="Kathleen Turner"/>
    <s v="United States"/>
    <n v="18000000"/>
    <n v="41488348"/>
    <n v="109.6"/>
    <n v="115342149.95985402"/>
    <s v="TriStar Pictures"/>
    <n v="103"/>
  </r>
  <r>
    <x v="874"/>
    <x v="1"/>
    <s v="PG"/>
    <x v="1"/>
    <n v="1986"/>
    <x v="6"/>
    <s v="October 31, 1986 (United States)"/>
    <x v="34"/>
    <n v="7.4"/>
    <n v="57000"/>
    <s v="Roland JoffÃ©"/>
    <s v="Robert Bolt"/>
    <s v="Robert De Niro"/>
    <s v="United Kingdom"/>
    <n v="24500000"/>
    <n v="17502499"/>
    <n v="109.6"/>
    <n v="48658863.552007303"/>
    <s v="Warner Bros."/>
    <n v="125"/>
  </r>
  <r>
    <x v="875"/>
    <x v="4"/>
    <s v="Not Rated"/>
    <x v="0"/>
    <n v="1986"/>
    <x v="6"/>
    <s v="March 20, 1987 (United States)"/>
    <x v="14"/>
    <n v="6.6"/>
    <n v="780"/>
    <s v="Lizzie Borden"/>
    <s v="Lizzie Borden"/>
    <s v="Louise Smith"/>
    <s v="United States"/>
    <m/>
    <n v="1777378"/>
    <n v="109.6"/>
    <n v="4941305.4434306575"/>
    <s v="Alternate Current"/>
    <n v="93"/>
  </r>
  <r>
    <x v="876"/>
    <x v="0"/>
    <s v="R"/>
    <x v="0"/>
    <n v="1986"/>
    <x v="6"/>
    <s v="January 31, 1986 (United States)"/>
    <x v="19"/>
    <n v="6.2"/>
    <n v="13000"/>
    <s v="Peter Markle"/>
    <s v="Peter Markle"/>
    <s v="Rob Lowe"/>
    <s v="United States"/>
    <m/>
    <n v="15448384"/>
    <n v="109.6"/>
    <n v="42948198.94890511"/>
    <s v="Blueline Productions"/>
    <n v="110"/>
  </r>
  <r>
    <x v="877"/>
    <x v="1"/>
    <s v="PG"/>
    <x v="3"/>
    <n v="1986"/>
    <x v="6"/>
    <s v="December 12, 1986 (United States)"/>
    <x v="16"/>
    <n v="6.5"/>
    <n v="70000"/>
    <s v="John Landis"/>
    <s v="Steve Martin"/>
    <s v="Steve Martin"/>
    <s v="United States"/>
    <n v="25000000"/>
    <n v="39246734"/>
    <n v="109.6"/>
    <n v="109110217.60766424"/>
    <s v="L.A. Films"/>
    <n v="104"/>
  </r>
  <r>
    <x v="878"/>
    <x v="0"/>
    <s v="R"/>
    <x v="2"/>
    <n v="1986"/>
    <x v="6"/>
    <s v="July 25, 1986 (United States)"/>
    <x v="30"/>
    <n v="5.5"/>
    <n v="31000"/>
    <s v="Stephen King"/>
    <s v="Stephen King"/>
    <s v="Emilio Estevez"/>
    <s v="United States"/>
    <n v="10000000"/>
    <n v="7433663"/>
    <n v="109.6"/>
    <n v="20666397.044708032"/>
    <s v="De Laurentiis Entertainment Group (DEG)"/>
    <n v="98"/>
  </r>
  <r>
    <x v="879"/>
    <x v="8"/>
    <s v="PG-13"/>
    <x v="3"/>
    <n v="1986"/>
    <x v="6"/>
    <s v="March 28, 1986 (United States)"/>
    <x v="15"/>
    <n v="6.9"/>
    <n v="15000"/>
    <s v="David Seltzer"/>
    <s v="David Seltzer"/>
    <s v="Corey Haim"/>
    <s v="United States"/>
    <n v="6000000"/>
    <n v="8200000"/>
    <n v="109.6"/>
    <n v="22796897.810218979"/>
    <s v="Lawrence Gordon Productions"/>
    <n v="100"/>
  </r>
  <r>
    <x v="880"/>
    <x v="0"/>
    <s v="R"/>
    <x v="4"/>
    <n v="1986"/>
    <x v="6"/>
    <s v="August 1, 1986 (United States)"/>
    <x v="22"/>
    <n v="6"/>
    <n v="40000"/>
    <s v="Tom McLoughlin"/>
    <s v="Tom McLoughlin"/>
    <s v="Thom Mathews"/>
    <s v="United States"/>
    <n v="3000000"/>
    <n v="19472057"/>
    <n v="109.6"/>
    <n v="54134450.437043801"/>
    <s v="Paramount Pictures"/>
    <n v="86"/>
  </r>
  <r>
    <x v="881"/>
    <x v="1"/>
    <s v="PG"/>
    <x v="3"/>
    <n v="1986"/>
    <x v="6"/>
    <s v="March 26, 1986 (United States)"/>
    <x v="5"/>
    <n v="6.4"/>
    <n v="54000"/>
    <s v="Richard Benjamin"/>
    <s v="David Giler"/>
    <s v="Tom Hanks"/>
    <s v="United States"/>
    <n v="10000000"/>
    <n v="54999651"/>
    <n v="109.6"/>
    <n v="152905051.63959855"/>
    <s v="Amblin Entertainment"/>
    <n v="91"/>
  </r>
  <r>
    <x v="882"/>
    <x v="8"/>
    <s v="PG-13"/>
    <x v="3"/>
    <n v="1986"/>
    <x v="6"/>
    <s v="June 13, 1986 (United States)"/>
    <x v="14"/>
    <n v="6.6"/>
    <n v="29000"/>
    <s v="Alan Metter"/>
    <s v="Rodney Dangerfield"/>
    <s v="Rodney Dangerfield"/>
    <s v="United States"/>
    <n v="11000000"/>
    <n v="91258000"/>
    <n v="109.6"/>
    <n v="253707231.75182483"/>
    <s v="Orion Pictures"/>
    <n v="96"/>
  </r>
  <r>
    <x v="883"/>
    <x v="4"/>
    <s v="Not Rated"/>
    <x v="0"/>
    <n v="1986"/>
    <x v="6"/>
    <s v="November 7, 1986 (United States)"/>
    <x v="34"/>
    <n v="7.4"/>
    <n v="19000"/>
    <s v="Jean-Jacques Beineix"/>
    <s v="Philippe Djian"/>
    <s v="Jean-Hugues Anglade"/>
    <s v="France"/>
    <m/>
    <n v="2016851"/>
    <n v="109.6"/>
    <n v="5607066.6031021904"/>
    <s v="Gaumont"/>
    <n v="185"/>
  </r>
  <r>
    <x v="884"/>
    <x v="0"/>
    <s v="R"/>
    <x v="3"/>
    <n v="1986"/>
    <x v="6"/>
    <s v="July 2, 1986 (United States)"/>
    <x v="19"/>
    <n v="6.2"/>
    <n v="15000"/>
    <s v="Edward Zwick"/>
    <s v="David Mamet"/>
    <s v="Rob Lowe"/>
    <s v="United States"/>
    <n v="8500000"/>
    <n v="38702310"/>
    <n v="109.6"/>
    <n v="107596659.27919708"/>
    <s v="TriStar Pictures"/>
    <n v="113"/>
  </r>
  <r>
    <x v="885"/>
    <x v="8"/>
    <s v="PG-13"/>
    <x v="3"/>
    <n v="1986"/>
    <x v="6"/>
    <s v="April 11, 1986 (United States)"/>
    <x v="10"/>
    <n v="6.1"/>
    <n v="32000"/>
    <s v="Stephen Herek"/>
    <s v="Domonic Muir"/>
    <s v="Dee Wallace"/>
    <s v="United States"/>
    <n v="2000000"/>
    <n v="13167232"/>
    <n v="109.6"/>
    <n v="36606346.627737232"/>
    <s v="New Line Cinema"/>
    <n v="86"/>
  </r>
  <r>
    <x v="886"/>
    <x v="4"/>
    <s v="Not Rated"/>
    <x v="3"/>
    <n v="1986"/>
    <x v="6"/>
    <s v="August 22, 1986 (United States)"/>
    <x v="41"/>
    <n v="5.6"/>
    <n v="29000"/>
    <s v="Tobe Hooper"/>
    <s v="L.M. Kit Carson"/>
    <s v="Dennis Hopper"/>
    <s v="United States"/>
    <n v="4700000"/>
    <n v="8025872"/>
    <n v="109.6"/>
    <n v="22312802.905109491"/>
    <s v="Cannon Films"/>
    <n v="101"/>
  </r>
  <r>
    <x v="887"/>
    <x v="8"/>
    <s v="PG-13"/>
    <x v="2"/>
    <n v="1986"/>
    <x v="6"/>
    <s v="January 17, 1986 (United States)"/>
    <x v="30"/>
    <n v="5.5"/>
    <n v="14000"/>
    <s v="Sidney J. Furie"/>
    <s v="Kevin Alyn Elders"/>
    <s v="Louis Gossett Jr."/>
    <s v="United States"/>
    <m/>
    <n v="24159872"/>
    <n v="109.6"/>
    <n v="67167089.401459858"/>
    <s v="TriStar Pictures"/>
    <n v="117"/>
  </r>
  <r>
    <x v="888"/>
    <x v="1"/>
    <s v="PG"/>
    <x v="3"/>
    <n v="1986"/>
    <x v="6"/>
    <s v="August 8, 1986 (United States)"/>
    <x v="5"/>
    <n v="6.4"/>
    <n v="14000"/>
    <s v="Savage Steve Holland"/>
    <s v="Savage Steve Holland"/>
    <s v="John Cusack"/>
    <s v="United States"/>
    <m/>
    <n v="13431806"/>
    <n v="109.6"/>
    <n v="37341891.315693431"/>
    <s v="A&amp;M Films"/>
    <n v="93"/>
  </r>
  <r>
    <x v="889"/>
    <x v="0"/>
    <s v="R"/>
    <x v="4"/>
    <n v="1986"/>
    <x v="6"/>
    <s v="October 24, 1986 (United States)"/>
    <x v="17"/>
    <n v="6.7"/>
    <n v="24000"/>
    <s v="Stuart Gordon"/>
    <s v="H.P. Lovecraft"/>
    <s v="Jeffrey Combs"/>
    <s v="United States"/>
    <n v="4500000"/>
    <n v="1261000"/>
    <n v="109.6"/>
    <n v="3505718.0656934311"/>
    <s v="Empire Pictures"/>
    <n v="85"/>
  </r>
  <r>
    <x v="890"/>
    <x v="0"/>
    <s v="R"/>
    <x v="5"/>
    <n v="1986"/>
    <x v="6"/>
    <s v="November 7, 1986 (United States)"/>
    <x v="9"/>
    <n v="7"/>
    <n v="30000"/>
    <s v="Alex Cox"/>
    <s v="Alex Cox"/>
    <s v="Gary Oldman"/>
    <s v="United Kingdom"/>
    <n v="4000000"/>
    <n v="2850707"/>
    <n v="109.6"/>
    <n v="7925277.5812043799"/>
    <s v="Initial Pictures"/>
    <n v="112"/>
  </r>
  <r>
    <x v="891"/>
    <x v="4"/>
    <s v="Not Rated"/>
    <x v="5"/>
    <n v="1986"/>
    <x v="6"/>
    <s v="September 7, 1990 (United States)"/>
    <x v="9"/>
    <n v="7"/>
    <n v="33000"/>
    <s v="John McNaughton"/>
    <s v="Richard Fire"/>
    <s v="Michael Rooker"/>
    <s v="United States"/>
    <n v="111000"/>
    <n v="609939"/>
    <n v="109.6"/>
    <n v="1695697.2016423359"/>
    <s v="Maljack Productions"/>
    <n v="83"/>
  </r>
  <r>
    <x v="892"/>
    <x v="0"/>
    <s v="R"/>
    <x v="6"/>
    <n v="1986"/>
    <x v="6"/>
    <s v="June 13, 1986 (United States)"/>
    <x v="4"/>
    <n v="7.3"/>
    <n v="14000"/>
    <s v="Neil Jordan"/>
    <s v="Neil Jordan"/>
    <s v="Bob Hoskins"/>
    <s v="United Kingdom"/>
    <m/>
    <n v="5794184"/>
    <n v="109.6"/>
    <n v="16108465.91970803"/>
    <s v="HandMade Films"/>
    <n v="104"/>
  </r>
  <r>
    <x v="893"/>
    <x v="1"/>
    <s v="PG"/>
    <x v="3"/>
    <n v="1986"/>
    <x v="6"/>
    <s v="March 21, 1986 (United States)"/>
    <x v="20"/>
    <n v="5.4"/>
    <n v="43000"/>
    <s v="Jerry Paris"/>
    <s v="Neal Israel"/>
    <s v="Steve Guttenberg"/>
    <s v="Canada"/>
    <m/>
    <n v="43579163"/>
    <n v="109.6"/>
    <n v="121154844.58120438"/>
    <s v="Police Academy Productions"/>
    <n v="83"/>
  </r>
  <r>
    <x v="894"/>
    <x v="0"/>
    <s v="R"/>
    <x v="3"/>
    <n v="1986"/>
    <x v="6"/>
    <s v="August 22, 1986 (United States)"/>
    <x v="8"/>
    <n v="6.8"/>
    <n v="22000"/>
    <s v="Fred Dekker"/>
    <s v="Fred Dekker"/>
    <s v="Jason Lively"/>
    <s v="United States"/>
    <n v="5000000"/>
    <n v="591366"/>
    <n v="109.6"/>
    <n v="1644062.22810219"/>
    <s v="TriStar Pictures"/>
    <n v="88"/>
  </r>
  <r>
    <x v="895"/>
    <x v="1"/>
    <s v="PG"/>
    <x v="0"/>
    <n v="1986"/>
    <x v="6"/>
    <s v="May 9, 1986 (Sweden)"/>
    <x v="31"/>
    <n v="8.1"/>
    <n v="26000"/>
    <s v="Andrei Tarkovsky"/>
    <s v="Andrei Tarkovsky"/>
    <s v="Erland Josephson"/>
    <s v="Sweden"/>
    <m/>
    <n v="167292"/>
    <n v="109.6"/>
    <n v="465090.0766423358"/>
    <s v="Svenska Filminstitutet (SFI)"/>
    <n v="149"/>
  </r>
  <r>
    <x v="896"/>
    <x v="0"/>
    <s v="R"/>
    <x v="2"/>
    <n v="1986"/>
    <x v="6"/>
    <s v="February 21, 1986 (United States)"/>
    <x v="13"/>
    <n v="7.2"/>
    <n v="45000"/>
    <s v="Robert Harmon"/>
    <s v="Eric Red"/>
    <s v="Rutger Hauer"/>
    <s v="United States"/>
    <n v="6000000"/>
    <n v="5844868"/>
    <n v="109.6"/>
    <n v="16249372.989051096"/>
    <s v="HBO Pictures"/>
    <n v="97"/>
  </r>
  <r>
    <x v="897"/>
    <x v="1"/>
    <s v="PG"/>
    <x v="0"/>
    <n v="1986"/>
    <x v="6"/>
    <s v="March 28, 1986 (United States)"/>
    <x v="15"/>
    <n v="6.9"/>
    <n v="5600"/>
    <s v="Hal Needham"/>
    <s v="Sam Bernard"/>
    <s v="Bart Conner"/>
    <s v="United States"/>
    <m/>
    <n v="2015882"/>
    <n v="109.6"/>
    <n v="5604372.6770072998"/>
    <s v="TaliaFilm II Productions"/>
    <n v="91"/>
  </r>
  <r>
    <x v="898"/>
    <x v="2"/>
    <s v="G"/>
    <x v="10"/>
    <n v="1986"/>
    <x v="6"/>
    <s v="November 21, 1986 (United States)"/>
    <x v="15"/>
    <n v="6.9"/>
    <n v="50000"/>
    <s v="Don Bluth"/>
    <s v="Judy Freudberg"/>
    <s v="Dom DeLuise"/>
    <s v="United States"/>
    <m/>
    <n v="84542002"/>
    <n v="109.6"/>
    <n v="235036021.98357666"/>
    <s v="Universal Pictures"/>
    <n v="80"/>
  </r>
  <r>
    <x v="899"/>
    <x v="1"/>
    <s v="PG"/>
    <x v="1"/>
    <n v="1986"/>
    <x v="6"/>
    <s v="June 6, 1986 (United States)"/>
    <x v="46"/>
    <n v="5.7"/>
    <n v="13000"/>
    <s v="Harry Winer"/>
    <s v="Clifford Green"/>
    <s v="Kate Capshaw"/>
    <s v="United States"/>
    <n v="18000000"/>
    <n v="9697739"/>
    <n v="109.6"/>
    <n v="26960776.216240879"/>
    <s v="ABC Motion Pictures"/>
    <n v="107"/>
  </r>
  <r>
    <x v="900"/>
    <x v="0"/>
    <s v="R"/>
    <x v="2"/>
    <n v="1986"/>
    <x v="6"/>
    <s v="June 6, 1986 (United States)"/>
    <x v="41"/>
    <n v="5.6"/>
    <n v="32000"/>
    <s v="John Irvin"/>
    <s v="Luciano Vincenzoni"/>
    <s v="Arnold Schwarzenegger"/>
    <s v="United States"/>
    <n v="8500000"/>
    <n v="16209459"/>
    <n v="109.6"/>
    <n v="45064070.778284676"/>
    <s v="De Laurentiis Entertainment Group (DEG)"/>
    <n v="106"/>
  </r>
  <r>
    <x v="901"/>
    <x v="8"/>
    <s v="PG-13"/>
    <x v="3"/>
    <n v="1986"/>
    <x v="6"/>
    <s v="March 14, 1986 (United States)"/>
    <x v="6"/>
    <n v="7.9"/>
    <n v="68000"/>
    <s v="Woody Allen"/>
    <s v="Woody Allen"/>
    <s v="Mia Farrow"/>
    <s v="United States"/>
    <n v="6400000"/>
    <n v="40084041"/>
    <n v="109.6"/>
    <n v="111438022.74361315"/>
    <s v="Orion Pictures"/>
    <n v="107"/>
  </r>
  <r>
    <x v="902"/>
    <x v="2"/>
    <s v="G"/>
    <x v="10"/>
    <n v="1986"/>
    <x v="6"/>
    <s v="July 2, 1986 (United States)"/>
    <x v="13"/>
    <n v="7.2"/>
    <n v="46000"/>
    <s v="Directors"/>
    <s v="Peter Young"/>
    <s v="Vincent Price"/>
    <s v="United States"/>
    <n v="14000000"/>
    <n v="38625550"/>
    <n v="109.6"/>
    <n v="107383258.07481752"/>
    <s v="Walt Disney Pictures"/>
    <n v="74"/>
  </r>
  <r>
    <x v="903"/>
    <x v="0"/>
    <s v="R"/>
    <x v="3"/>
    <n v="1986"/>
    <x v="6"/>
    <s v="June 27, 1986 (United States)"/>
    <x v="15"/>
    <n v="6.9"/>
    <n v="27000"/>
    <s v="Jim Abrahams"/>
    <s v="Dale Launer"/>
    <s v="Bette Midler"/>
    <s v="United States"/>
    <n v="13000000"/>
    <n v="71624879"/>
    <n v="109.6"/>
    <n v="199125005.7600365"/>
    <s v="Touchstone Pictures"/>
    <n v="93"/>
  </r>
  <r>
    <x v="904"/>
    <x v="1"/>
    <s v="PG"/>
    <x v="10"/>
    <n v="1986"/>
    <x v="6"/>
    <s v="August 8, 1986 (United States)"/>
    <x v="4"/>
    <n v="7.3"/>
    <n v="38000"/>
    <s v="Nelson Shin"/>
    <s v="Ron Friedman"/>
    <s v="Orson Welles"/>
    <s v="United States"/>
    <n v="6000000"/>
    <n v="5860601"/>
    <n v="109.6"/>
    <n v="16293112.451642336"/>
    <s v="Sunbow Productions"/>
    <n v="84"/>
  </r>
  <r>
    <x v="905"/>
    <x v="0"/>
    <s v="R"/>
    <x v="3"/>
    <n v="1986"/>
    <x v="6"/>
    <s v="February 14, 1986 (United States)"/>
    <x v="10"/>
    <n v="6.1"/>
    <n v="12000"/>
    <s v="Michael Ritchie"/>
    <s v="Ezra Sacks"/>
    <s v="Goldie Hawn"/>
    <s v="United States"/>
    <m/>
    <n v="26285544"/>
    <n v="109.6"/>
    <n v="73076690.299270079"/>
    <s v="Hawn / Sylbert Movie Company"/>
    <n v="106"/>
  </r>
  <r>
    <x v="906"/>
    <x v="8"/>
    <s v="PG-13"/>
    <x v="3"/>
    <n v="1986"/>
    <x v="6"/>
    <s v="January 17, 1986 (United States)"/>
    <x v="54"/>
    <n v="4.5"/>
    <n v="9500"/>
    <s v="John Carl Buechler"/>
    <s v="John Carl Buechler"/>
    <s v="Michael Moriarty"/>
    <s v="Italy"/>
    <n v="1100000"/>
    <n v="5450815"/>
    <n v="109.6"/>
    <n v="15153862.504562045"/>
    <s v="Empire Pictures"/>
    <n v="82"/>
  </r>
  <r>
    <x v="907"/>
    <x v="0"/>
    <s v="R"/>
    <x v="6"/>
    <n v="1986"/>
    <x v="6"/>
    <s v="April 18, 1986 (United States)"/>
    <x v="9"/>
    <n v="7"/>
    <n v="15000"/>
    <s v="James Foley"/>
    <s v="Elliott Lewitt"/>
    <s v="Sean Penn"/>
    <s v="United States"/>
    <n v="6500000"/>
    <n v="2347000"/>
    <n v="109.6"/>
    <n v="6524916.9708029199"/>
    <s v="Hemdale"/>
    <n v="111"/>
  </r>
  <r>
    <x v="908"/>
    <x v="1"/>
    <s v="PG"/>
    <x v="0"/>
    <n v="1986"/>
    <x v="6"/>
    <s v="August 15, 1986 (United States)"/>
    <x v="16"/>
    <n v="6.5"/>
    <n v="5600"/>
    <s v="Nick Castle"/>
    <s v="Nick Castle"/>
    <s v="Lucy Deakins"/>
    <s v="United States"/>
    <m/>
    <n v="7177431"/>
    <n v="109.6"/>
    <n v="19954044.030109491"/>
    <s v="Lorimar Film Partners"/>
    <n v="114"/>
  </r>
  <r>
    <x v="909"/>
    <x v="0"/>
    <s v="R"/>
    <x v="3"/>
    <n v="1986"/>
    <x v="6"/>
    <s v="November 7, 1986 (United States)"/>
    <x v="15"/>
    <n v="6.9"/>
    <n v="17000"/>
    <s v="Jonathan Demme"/>
    <s v="E. Max Frye"/>
    <s v="Jeff Daniels"/>
    <s v="United States"/>
    <n v="7000000"/>
    <n v="8362969"/>
    <n v="109.6"/>
    <n v="23249969.47354015"/>
    <s v="Religioso Primitiva"/>
    <n v="114"/>
  </r>
  <r>
    <x v="910"/>
    <x v="0"/>
    <s v="R"/>
    <x v="3"/>
    <n v="1986"/>
    <x v="6"/>
    <s v="July 25, 1986 (United States)"/>
    <x v="10"/>
    <n v="6.1"/>
    <n v="10000"/>
    <s v="Mike Nichols"/>
    <s v="Nora Ephron"/>
    <s v="Meryl Streep"/>
    <s v="United States"/>
    <n v="20000000"/>
    <n v="25314189"/>
    <n v="109.6"/>
    <n v="70376217.046532854"/>
    <s v="Paramount Pictures"/>
    <n v="108"/>
  </r>
  <r>
    <x v="911"/>
    <x v="0"/>
    <s v="R"/>
    <x v="0"/>
    <n v="1986"/>
    <x v="6"/>
    <s v="March 14, 1986 (United States)"/>
    <x v="12"/>
    <n v="7.1"/>
    <n v="15000"/>
    <s v="Walter Hill"/>
    <s v="John Fusco"/>
    <s v="Ralph Macchio"/>
    <s v="United States"/>
    <m/>
    <n v="5839031"/>
    <n v="109.6"/>
    <n v="16233145.489963505"/>
    <s v="Columbia Pictures"/>
    <n v="99"/>
  </r>
  <r>
    <x v="912"/>
    <x v="0"/>
    <s v="R"/>
    <x v="1"/>
    <n v="1986"/>
    <x v="6"/>
    <s v="January 17, 1986 (United States)"/>
    <x v="20"/>
    <n v="5.4"/>
    <n v="6200"/>
    <s v="Michael Chapman"/>
    <s v="Jean M. Auel"/>
    <s v="Daryl Hannah"/>
    <s v="United States"/>
    <n v="15000000"/>
    <n v="1953732"/>
    <n v="109.6"/>
    <n v="5431588.872262774"/>
    <s v="Warner Bros."/>
    <n v="98"/>
  </r>
  <r>
    <x v="913"/>
    <x v="0"/>
    <s v="R"/>
    <x v="3"/>
    <n v="1986"/>
    <x v="6"/>
    <s v="August 8, 1986 (United States)"/>
    <x v="8"/>
    <n v="6.8"/>
    <n v="13000"/>
    <s v="Spike Lee"/>
    <s v="Spike Lee"/>
    <s v="Tracy Camilla Johns"/>
    <s v="United States"/>
    <n v="175000"/>
    <n v="7137502"/>
    <n v="109.6"/>
    <n v="19843037.038321171"/>
    <s v="40 Acres &amp; A Mule Filmworks"/>
    <n v="84"/>
  </r>
  <r>
    <x v="914"/>
    <x v="0"/>
    <s v="R"/>
    <x v="2"/>
    <n v="1986"/>
    <x v="6"/>
    <s v="June 27, 1986 (United States)"/>
    <x v="16"/>
    <n v="6.5"/>
    <n v="12000"/>
    <s v="Peter Hyams"/>
    <s v="Gary DeVore"/>
    <s v="Gregory Hines"/>
    <s v="United States"/>
    <m/>
    <n v="38500726"/>
    <n v="109.6"/>
    <n v="107036233.68795621"/>
    <s v="Metro-Goldwyn-Mayer (MGM)"/>
    <n v="107"/>
  </r>
  <r>
    <x v="915"/>
    <x v="0"/>
    <s v="R"/>
    <x v="2"/>
    <n v="1986"/>
    <x v="6"/>
    <s v="April 25, 1986 (United States)"/>
    <x v="1"/>
    <n v="5.8"/>
    <n v="4700"/>
    <s v="Hal Ashby"/>
    <s v="Lawrence Block"/>
    <s v="Jeff Bridges"/>
    <s v="United States"/>
    <n v="18000000"/>
    <n v="1305114"/>
    <n v="109.6"/>
    <n v="3628359.8156934311"/>
    <s v="Producers Sales Organization (PSO)"/>
    <n v="115"/>
  </r>
  <r>
    <x v="916"/>
    <x v="8"/>
    <s v="PG-13"/>
    <x v="3"/>
    <n v="1986"/>
    <x v="6"/>
    <s v="October 24, 1986 (United States)"/>
    <x v="11"/>
    <n v="5.3"/>
    <n v="7800"/>
    <s v="Steve Miner"/>
    <s v="Carol Black"/>
    <s v="C. Thomas Howell"/>
    <s v="United States"/>
    <m/>
    <n v="27820000"/>
    <n v="109.6"/>
    <n v="77342645.985401466"/>
    <s v="Balcor Film Investors"/>
    <n v="104"/>
  </r>
  <r>
    <x v="917"/>
    <x v="0"/>
    <s v="R"/>
    <x v="3"/>
    <n v="1986"/>
    <x v="6"/>
    <s v="September 25, 1986 (Canada)"/>
    <x v="3"/>
    <n v="7.7"/>
    <n v="49000"/>
    <s v="Jim Jarmusch"/>
    <s v="Jim Jarmusch"/>
    <s v="Tom Waits"/>
    <s v="United States"/>
    <n v="1100000"/>
    <n v="1504286"/>
    <n v="109.6"/>
    <n v="4182079.7828467158"/>
    <s v="Island Pictures"/>
    <n v="107"/>
  </r>
  <r>
    <x v="918"/>
    <x v="8"/>
    <s v="PG-13"/>
    <x v="4"/>
    <n v="1986"/>
    <x v="6"/>
    <s v="May 23, 1986 (United States)"/>
    <x v="46"/>
    <n v="5.7"/>
    <n v="26000"/>
    <s v="Brian Gibson"/>
    <s v="Mark Victor"/>
    <s v="JoBeth Williams"/>
    <s v="United States"/>
    <n v="19000000"/>
    <n v="40996665"/>
    <n v="109.6"/>
    <n v="113975217.38594891"/>
    <s v="Freddie Fields Productions"/>
    <n v="91"/>
  </r>
  <r>
    <x v="919"/>
    <x v="4"/>
    <s v="Not Rated"/>
    <x v="6"/>
    <n v="1986"/>
    <x v="6"/>
    <s v="November 26, 1986 (France)"/>
    <x v="4"/>
    <n v="7.3"/>
    <n v="7500"/>
    <s v="Leos Carax"/>
    <s v="Leos Carax"/>
    <s v="Michel Piccoli"/>
    <s v="Switzerland"/>
    <m/>
    <n v="58731"/>
    <n v="109.6"/>
    <n v="163278.61040145985"/>
    <s v="Les Films Plain Chant"/>
    <n v="105"/>
  </r>
  <r>
    <x v="920"/>
    <x v="0"/>
    <s v="R"/>
    <x v="4"/>
    <n v="1986"/>
    <x v="6"/>
    <s v="July 2, 1986 (United States)"/>
    <x v="20"/>
    <n v="5.4"/>
    <n v="14000"/>
    <s v="Anthony Perkins"/>
    <s v="Charles Edward Pogue"/>
    <s v="Anthony Perkins"/>
    <s v="United States"/>
    <m/>
    <n v="14481606"/>
    <n v="109.6"/>
    <n v="40260450.257299274"/>
    <s v="Universal Pictures"/>
    <n v="93"/>
  </r>
  <r>
    <x v="921"/>
    <x v="1"/>
    <s v="PG"/>
    <x v="2"/>
    <n v="1986"/>
    <x v="6"/>
    <s v="January 30, 1987 (United States)"/>
    <x v="26"/>
    <n v="4.5999999999999996"/>
    <n v="9000"/>
    <s v="Gary Nelson"/>
    <s v="H. Rider Haggard"/>
    <s v="Richard Chamberlain"/>
    <s v="United States"/>
    <n v="13000000"/>
    <n v="3751699"/>
    <n v="109.6"/>
    <n v="10430133.989963505"/>
    <s v="Golan-Globus Productions"/>
    <n v="99"/>
  </r>
  <r>
    <x v="922"/>
    <x v="2"/>
    <s v="G"/>
    <x v="1"/>
    <n v="1986"/>
    <x v="6"/>
    <s v="August 25, 1989 (United States)"/>
    <x v="9"/>
    <n v="7"/>
    <n v="11000"/>
    <s v="Masanori Hata"/>
    <s v="Masanori Hata"/>
    <s v="KyÃ´ko Koizumi"/>
    <s v="Japan"/>
    <m/>
    <n v="13299749"/>
    <n v="109.6"/>
    <n v="36974758.396897815"/>
    <s v="Fuji Television Network"/>
    <n v="76"/>
  </r>
  <r>
    <x v="923"/>
    <x v="3"/>
    <m/>
    <x v="5"/>
    <n v="1986"/>
    <x v="6"/>
    <s v="August 29, 1986 (United States)"/>
    <x v="14"/>
    <n v="6.6"/>
    <n v="5500"/>
    <s v="Derek Jarman"/>
    <s v="Derek Jarman"/>
    <s v="Noam Almaz"/>
    <s v="United Kingdom"/>
    <m/>
    <n v="5478"/>
    <n v="109.6"/>
    <n v="15229.4397810219"/>
    <s v="British Film Institute (BFI)"/>
    <n v="93"/>
  </r>
  <r>
    <x v="924"/>
    <x v="0"/>
    <s v="R"/>
    <x v="0"/>
    <n v="1986"/>
    <x v="6"/>
    <s v="October 31, 1986 (United States)"/>
    <x v="13"/>
    <n v="7.2"/>
    <n v="15000"/>
    <s v="Randa Haines"/>
    <s v="Mark Medoff"/>
    <s v="William Hurt"/>
    <s v="United States"/>
    <n v="10500000"/>
    <n v="31853080"/>
    <n v="109.6"/>
    <n v="88555049.963503659"/>
    <s v="Paramount Pictures"/>
    <n v="119"/>
  </r>
  <r>
    <x v="925"/>
    <x v="1"/>
    <s v="PG"/>
    <x v="4"/>
    <n v="1986"/>
    <x v="6"/>
    <s v="June 6, 1986 (United States)"/>
    <x v="41"/>
    <n v="5.6"/>
    <n v="8200"/>
    <s v="Tobe Hooper"/>
    <s v="Richard Blake"/>
    <s v="Karen Black"/>
    <s v="United States"/>
    <n v="12000000"/>
    <n v="4884663"/>
    <n v="109.6"/>
    <n v="13579897.95711679"/>
    <s v="Cannon Pictures"/>
    <n v="100"/>
  </r>
  <r>
    <x v="926"/>
    <x v="5"/>
    <s v="NC-17"/>
    <x v="0"/>
    <n v="1986"/>
    <x v="6"/>
    <s v="March 7, 1986 (Spain)"/>
    <x v="9"/>
    <n v="7"/>
    <n v="11000"/>
    <s v="Pedro AlmodÃ³var"/>
    <s v="Pedro AlmodÃ³var"/>
    <s v="Assumpta Serna"/>
    <s v="Spain"/>
    <m/>
    <n v="286126"/>
    <n v="109.6"/>
    <n v="795461.60766423366"/>
    <s v="CompaÃ±Ã­a Iberoamericana de TV"/>
    <n v="110"/>
  </r>
  <r>
    <x v="927"/>
    <x v="0"/>
    <s v="R"/>
    <x v="3"/>
    <n v="1986"/>
    <x v="6"/>
    <s v="January 31, 1986 (United States)"/>
    <x v="19"/>
    <n v="6.2"/>
    <n v="16000"/>
    <s v="Paul Mazursky"/>
    <s v="RenÃ© Fauchois"/>
    <s v="Nick Nolte"/>
    <s v="United States"/>
    <n v="14000000"/>
    <n v="62134225"/>
    <n v="109.6"/>
    <n v="172739948.51733577"/>
    <s v="Touchstone Pictures"/>
    <n v="103"/>
  </r>
  <r>
    <x v="928"/>
    <x v="0"/>
    <s v="R"/>
    <x v="4"/>
    <n v="1986"/>
    <x v="6"/>
    <s v="March 28, 1986 (United States)"/>
    <x v="19"/>
    <n v="6.2"/>
    <n v="15000"/>
    <s v="Fred Walton"/>
    <s v="Danilo Bach"/>
    <s v="Deborah Foreman"/>
    <s v="United States"/>
    <n v="5000000"/>
    <n v="12947763"/>
    <n v="109.6"/>
    <n v="35996198.778284676"/>
    <s v="Paramount Pictures"/>
    <n v="89"/>
  </r>
  <r>
    <x v="929"/>
    <x v="0"/>
    <s v="R"/>
    <x v="3"/>
    <n v="1986"/>
    <x v="6"/>
    <s v="August 21, 1987 (United States)"/>
    <x v="16"/>
    <n v="6.5"/>
    <n v="12000"/>
    <s v="Jim McBride"/>
    <s v="Daniel Petrie Jr."/>
    <s v="Dennis Quaid"/>
    <s v="United States"/>
    <n v="8500000"/>
    <n v="17685307"/>
    <n v="109.6"/>
    <n v="49167089.807481758"/>
    <s v="Kings Road Entertainment"/>
    <n v="102"/>
  </r>
  <r>
    <x v="930"/>
    <x v="8"/>
    <s v="PG-13"/>
    <x v="2"/>
    <n v="1986"/>
    <x v="6"/>
    <s v="July 18, 1986 (United States)"/>
    <x v="10"/>
    <n v="6.1"/>
    <n v="8100"/>
    <s v="Roman Polanski"/>
    <s v="John Brownjohn"/>
    <s v="Walter Matthau"/>
    <s v="France"/>
    <n v="40000000"/>
    <n v="1641825"/>
    <n v="109.6"/>
    <n v="4564453.2618613141"/>
    <s v="Carthago Films S.a.r.l."/>
    <n v="121"/>
  </r>
  <r>
    <x v="931"/>
    <x v="0"/>
    <s v="R"/>
    <x v="6"/>
    <n v="1986"/>
    <x v="6"/>
    <s v="December 19, 1986 (United States)"/>
    <x v="46"/>
    <n v="5.7"/>
    <n v="7000"/>
    <s v="Richard Pearce"/>
    <s v="James Carabatsos"/>
    <s v="Richard Gere"/>
    <s v="United States"/>
    <n v="14000000"/>
    <n v="12303904"/>
    <n v="109.6"/>
    <n v="34206200.262773722"/>
    <s v="TriStar Pictures"/>
    <n v="106"/>
  </r>
  <r>
    <x v="932"/>
    <x v="8"/>
    <s v="PG-13"/>
    <x v="5"/>
    <n v="1986"/>
    <x v="6"/>
    <s v="February 7, 1986 (United States)"/>
    <x v="12"/>
    <n v="7.1"/>
    <n v="6300"/>
    <s v="Trevor Nunn"/>
    <s v="Chris Bryant"/>
    <s v="Helena Bonham Carter"/>
    <s v="United Kingdom"/>
    <n v="8500000"/>
    <n v="277646"/>
    <n v="109.6"/>
    <n v="771886.27919708041"/>
    <s v="Capital Equipment Leasing"/>
    <n v="136"/>
  </r>
  <r>
    <x v="933"/>
    <x v="8"/>
    <s v="PG-13"/>
    <x v="3"/>
    <n v="1986"/>
    <x v="6"/>
    <s v="July 11, 1986 (United States)"/>
    <x v="27"/>
    <n v="5.0999999999999996"/>
    <n v="5900"/>
    <s v="Harold Ramis"/>
    <s v="Harry Shearer"/>
    <s v="Robin Williams"/>
    <s v="United States"/>
    <n v="15000000"/>
    <n v="12308521"/>
    <n v="109.6"/>
    <n v="34219036.028284676"/>
    <s v="Warner Bros."/>
    <n v="96"/>
  </r>
  <r>
    <x v="934"/>
    <x v="1"/>
    <s v="PG"/>
    <x v="0"/>
    <n v="1986"/>
    <x v="6"/>
    <s v="December 4, 1987 (United States)"/>
    <x v="45"/>
    <n v="8"/>
    <n v="21000"/>
    <s v="Claude Berri"/>
    <s v="Claude Berri"/>
    <s v="Yves Montand"/>
    <s v="Switzerland"/>
    <m/>
    <n v="3940542"/>
    <n v="109.6"/>
    <n v="10955138.206204381"/>
    <s v="DD Productions"/>
    <n v="113"/>
  </r>
  <r>
    <x v="935"/>
    <x v="0"/>
    <s v="R"/>
    <x v="0"/>
    <n v="1986"/>
    <x v="6"/>
    <s v="April 10, 1987 (United States)"/>
    <x v="46"/>
    <n v="5.7"/>
    <n v="7400"/>
    <s v="Ken Russell"/>
    <s v="Stephen Volk"/>
    <s v="Gabriel Byrne"/>
    <s v="United Kingdom"/>
    <m/>
    <n v="916172"/>
    <n v="109.6"/>
    <n v="2547058.4708029199"/>
    <s v="Virgin Vision"/>
    <n v="87"/>
  </r>
  <r>
    <x v="936"/>
    <x v="8"/>
    <s v="PG-13"/>
    <x v="2"/>
    <n v="1986"/>
    <x v="6"/>
    <s v="August 15, 1986 (United States)"/>
    <x v="46"/>
    <n v="5.7"/>
    <n v="11000"/>
    <s v="Mark L. Lester"/>
    <s v="Brian Grazer"/>
    <s v="John Candy"/>
    <s v="United States"/>
    <n v="12000000"/>
    <n v="15945534"/>
    <n v="109.6"/>
    <n v="44330330.381386861"/>
    <s v="Columbia Pictures"/>
    <n v="88"/>
  </r>
  <r>
    <x v="937"/>
    <x v="0"/>
    <s v="R"/>
    <x v="2"/>
    <n v="1986"/>
    <x v="6"/>
    <s v="February 7, 1986 (United States)"/>
    <x v="17"/>
    <n v="6.7"/>
    <n v="18000"/>
    <s v="Robert Mandel"/>
    <s v="Robert T. Megginson"/>
    <s v="Bryan Brown"/>
    <s v="United States"/>
    <n v="10000000"/>
    <n v="20603715"/>
    <n v="109.6"/>
    <n v="57280583.581204385"/>
    <s v="Orion Pictures"/>
    <n v="109"/>
  </r>
  <r>
    <x v="938"/>
    <x v="8"/>
    <s v="PG-13"/>
    <x v="2"/>
    <n v="1986"/>
    <x v="6"/>
    <s v="December 19, 1986 (United States)"/>
    <x v="49"/>
    <n v="3.9"/>
    <n v="5600"/>
    <s v="John Guillermin"/>
    <s v="Ronald Shusett"/>
    <s v="Brian Kerwin"/>
    <s v="United States"/>
    <n v="10000000"/>
    <n v="4711220"/>
    <n v="109.6"/>
    <n v="13097707.427007301"/>
    <s v="Toho Company"/>
    <n v="105"/>
  </r>
  <r>
    <x v="939"/>
    <x v="0"/>
    <s v="R"/>
    <x v="1"/>
    <n v="1986"/>
    <x v="6"/>
    <s v="September 11, 1987 (United States)"/>
    <x v="1"/>
    <n v="5.8"/>
    <n v="3100"/>
    <s v="Nicolas Roeg"/>
    <s v="Lucy Irvine"/>
    <s v="Oliver Reed"/>
    <s v="United Kingdom"/>
    <m/>
    <m/>
    <n v="109.6"/>
    <n v="0"/>
    <s v="Cannon Screen Entertainment"/>
    <n v="117"/>
  </r>
  <r>
    <x v="940"/>
    <x v="0"/>
    <s v="R"/>
    <x v="3"/>
    <n v="1986"/>
    <x v="6"/>
    <s v="April 18, 1986 (United States)"/>
    <x v="46"/>
    <n v="5.7"/>
    <n v="5500"/>
    <s v="Brian De Palma"/>
    <s v="George Gallo"/>
    <s v="Danny DeVito"/>
    <s v="United States"/>
    <n v="13000000"/>
    <n v="8475466"/>
    <n v="109.6"/>
    <n v="23562723.450729929"/>
    <s v="Metro-Goldwyn-Mayer (MGM)"/>
    <n v="100"/>
  </r>
  <r>
    <x v="941"/>
    <x v="8"/>
    <s v="PG-13"/>
    <x v="2"/>
    <n v="1986"/>
    <x v="6"/>
    <s v="November 26, 1986 (United States)"/>
    <x v="25"/>
    <n v="4.8"/>
    <n v="4100"/>
    <s v="Alan Johnson"/>
    <s v="Walon Green"/>
    <s v="Richard Jordan"/>
    <s v="United States"/>
    <n v="25000000"/>
    <n v="1579260"/>
    <n v="109.6"/>
    <n v="4390515.7116788328"/>
    <s v="Brooksfilms"/>
    <n v="94"/>
  </r>
  <r>
    <x v="942"/>
    <x v="8"/>
    <s v="PG-13"/>
    <x v="9"/>
    <n v="1986"/>
    <x v="6"/>
    <s v="June 13, 1986 (United States)"/>
    <x v="19"/>
    <n v="6.2"/>
    <n v="5600"/>
    <s v="Marshall Brickman"/>
    <s v="Marshall Brickman"/>
    <s v="John Lithgow"/>
    <s v="United States"/>
    <n v="18000000"/>
    <n v="3900000"/>
    <n v="109.6"/>
    <n v="10842427.00729927"/>
    <s v="Gladden Entertainment"/>
    <n v="117"/>
  </r>
  <r>
    <x v="943"/>
    <x v="0"/>
    <s v="R"/>
    <x v="3"/>
    <n v="1986"/>
    <x v="6"/>
    <s v="October 24, 1986 (United States)"/>
    <x v="1"/>
    <n v="5.8"/>
    <n v="6200"/>
    <s v="Charles Martin Smith"/>
    <s v="Rhet Topham"/>
    <s v="Marc Price"/>
    <s v="United States"/>
    <m/>
    <n v="6797218"/>
    <n v="109.6"/>
    <n v="18897010.260948908"/>
    <s v="De Laurentiis Entertainment Group (DEG)"/>
    <n v="98"/>
  </r>
  <r>
    <x v="944"/>
    <x v="1"/>
    <s v="PG"/>
    <x v="3"/>
    <n v="1986"/>
    <x v="6"/>
    <s v="May 21, 1987 (United States)"/>
    <x v="33"/>
    <n v="5.2"/>
    <n v="976"/>
    <s v="Hal Needham"/>
    <s v="Shel Lytton"/>
    <s v="Dirk Benedict"/>
    <s v="United States"/>
    <m/>
    <m/>
    <n v="109.6"/>
    <n v="0"/>
    <s v="Hemdale"/>
    <n v="92"/>
  </r>
  <r>
    <x v="945"/>
    <x v="0"/>
    <s v="R"/>
    <x v="3"/>
    <n v="1986"/>
    <x v="6"/>
    <s v="October 10, 1986 (United States)"/>
    <x v="23"/>
    <n v="5.9"/>
    <n v="19000"/>
    <s v="Penny Marshall"/>
    <s v="David Franzoni"/>
    <s v="Whoopi Goldberg"/>
    <s v="United States"/>
    <m/>
    <n v="29844101"/>
    <n v="109.6"/>
    <n v="82969868.382299274"/>
    <s v="Lawrence Gordon Productions"/>
    <n v="105"/>
  </r>
  <r>
    <x v="946"/>
    <x v="8"/>
    <s v="PG-13"/>
    <x v="0"/>
    <n v="1986"/>
    <x v="6"/>
    <s v="May 9, 1986 (United States)"/>
    <x v="16"/>
    <n v="6.5"/>
    <n v="1500"/>
    <s v="Duncan Gibbins"/>
    <s v="Bill Phillips"/>
    <s v="Craig Sheffer"/>
    <s v="United States"/>
    <m/>
    <n v="4636169"/>
    <n v="109.6"/>
    <n v="12889057.429744527"/>
    <s v="Paramount Pictures"/>
    <n v="103"/>
  </r>
  <r>
    <x v="947"/>
    <x v="8"/>
    <s v="PG-13"/>
    <x v="3"/>
    <n v="1986"/>
    <x v="6"/>
    <s v="March 14, 1986 (United States)"/>
    <x v="21"/>
    <n v="6.3"/>
    <n v="12000"/>
    <s v="Ron Howard"/>
    <s v="Edwin Blum"/>
    <s v="Michael Keaton"/>
    <s v="United States"/>
    <n v="18000000"/>
    <n v="36611610"/>
    <n v="109.6"/>
    <n v="101784284.37043796"/>
    <s v="Paramount Pictures"/>
    <n v="111"/>
  </r>
  <r>
    <x v="948"/>
    <x v="1"/>
    <s v="PG"/>
    <x v="3"/>
    <n v="1986"/>
    <x v="6"/>
    <s v="October 10, 1986 (United States)"/>
    <x v="13"/>
    <n v="7.2"/>
    <n v="6100"/>
    <s v="David Byrne"/>
    <s v="Stephen Tobolowsky"/>
    <s v="David Byrne"/>
    <s v="United States"/>
    <m/>
    <n v="2545459"/>
    <n v="109.6"/>
    <n v="7076654.7198905116"/>
    <s v="Gary Kurfirst Pictures"/>
    <n v="89"/>
  </r>
  <r>
    <x v="949"/>
    <x v="4"/>
    <s v="Not Rated"/>
    <x v="10"/>
    <n v="1986"/>
    <x v="6"/>
    <s v="March 11, 1988 (United States)"/>
    <x v="3"/>
    <n v="7.7"/>
    <n v="10000"/>
    <s v="Jimmy T. Murakami"/>
    <s v="Raymond Briggs"/>
    <s v="Peggy Ashcroft"/>
    <s v="United Kingdom"/>
    <m/>
    <n v="5274"/>
    <n v="109.6"/>
    <n v="14662.297445255475"/>
    <s v="Meltdown Productions"/>
    <n v="84"/>
  </r>
  <r>
    <x v="950"/>
    <x v="0"/>
    <s v="R"/>
    <x v="2"/>
    <n v="1986"/>
    <x v="6"/>
    <s v="April 18, 1986 (United States)"/>
    <x v="22"/>
    <n v="6"/>
    <n v="5100"/>
    <s v="J. Lee Thompson"/>
    <s v="Gail Morgan Hickman"/>
    <s v="Charles Bronson"/>
    <s v="United States"/>
    <n v="6000000"/>
    <n v="9947631"/>
    <n v="109.6"/>
    <n v="27655503.336678833"/>
    <s v="Cannon Group"/>
    <n v="100"/>
  </r>
  <r>
    <x v="951"/>
    <x v="0"/>
    <s v="R"/>
    <x v="0"/>
    <n v="1986"/>
    <x v="6"/>
    <s v="October 10, 1986 (United States)"/>
    <x v="41"/>
    <n v="5.6"/>
    <n v="6900"/>
    <s v="Wes Craven"/>
    <s v="Diana Henstell"/>
    <s v="Matthew Labyorteaux"/>
    <s v="United States"/>
    <m/>
    <n v="8988731"/>
    <n v="109.6"/>
    <n v="24989656.34762774"/>
    <s v="Warner Bros."/>
    <n v="91"/>
  </r>
  <r>
    <x v="952"/>
    <x v="1"/>
    <s v="PG"/>
    <x v="3"/>
    <n v="1986"/>
    <x v="6"/>
    <s v="August 28, 1987 (United States)"/>
    <x v="45"/>
    <n v="8"/>
    <n v="24000"/>
    <s v="Claude Berri"/>
    <s v="Claude Berri"/>
    <s v="Yves Montand"/>
    <s v="Switzerland"/>
    <m/>
    <n v="4940939"/>
    <n v="109.6"/>
    <n v="13736351.398722628"/>
    <s v="DD Productions"/>
    <n v="120"/>
  </r>
  <r>
    <x v="953"/>
    <x v="0"/>
    <s v="R"/>
    <x v="6"/>
    <n v="1986"/>
    <x v="6"/>
    <s v="August 22, 1986 (United States)"/>
    <x v="20"/>
    <n v="5.4"/>
    <n v="2200"/>
    <s v="Tom DeSimone"/>
    <s v="Tom DeSimone"/>
    <s v="Linda Carol"/>
    <s v="United States"/>
    <m/>
    <n v="2510433"/>
    <n v="109.6"/>
    <n v="6979278.604927008"/>
    <s v="Balcor Film Investors"/>
    <n v="94"/>
  </r>
  <r>
    <x v="954"/>
    <x v="0"/>
    <s v="R"/>
    <x v="2"/>
    <n v="1986"/>
    <x v="6"/>
    <s v="April 11, 1986 (United States)"/>
    <x v="19"/>
    <n v="6.2"/>
    <n v="2800"/>
    <s v="Paul Michael Glaser"/>
    <s v="Leo Garen"/>
    <s v="Stephen Lang"/>
    <s v="United States"/>
    <n v="8700000"/>
    <n v="4865912"/>
    <n v="109.6"/>
    <n v="13527768.124087593"/>
    <s v="Delphi V Productions"/>
    <n v="109"/>
  </r>
  <r>
    <x v="955"/>
    <x v="0"/>
    <s v="R"/>
    <x v="3"/>
    <n v="1986"/>
    <x v="6"/>
    <s v="July 18, 1986 (United States)"/>
    <x v="23"/>
    <n v="5.9"/>
    <n v="5100"/>
    <s v="Richard Wenk"/>
    <s v="Donald P. Borchers"/>
    <s v="Chris Makepeace"/>
    <s v="United States"/>
    <n v="3300000"/>
    <n v="4941117"/>
    <n v="109.6"/>
    <n v="13736846.25821168"/>
    <s v="New World Pictures"/>
    <n v="93"/>
  </r>
  <r>
    <x v="956"/>
    <x v="1"/>
    <s v="PG"/>
    <x v="3"/>
    <n v="1986"/>
    <x v="6"/>
    <s v="July 30, 1986 (United States)"/>
    <x v="23"/>
    <n v="5.9"/>
    <n v="6600"/>
    <s v="Garry Marshall"/>
    <s v="Garry Marshall"/>
    <s v="Tom Hanks"/>
    <s v="United States"/>
    <m/>
    <n v="32324557"/>
    <n v="109.6"/>
    <n v="89865807.645072997"/>
    <s v="Delphi Films"/>
    <n v="118"/>
  </r>
  <r>
    <x v="957"/>
    <x v="0"/>
    <s v="R"/>
    <x v="3"/>
    <n v="1986"/>
    <x v="6"/>
    <s v="February 14, 1986 (United States)"/>
    <x v="46"/>
    <n v="5.7"/>
    <n v="6600"/>
    <s v="Ted Nicolaou"/>
    <s v="Ted Nicolaou"/>
    <s v="Diane Franklin"/>
    <s v="United States"/>
    <m/>
    <n v="320256"/>
    <n v="109.6"/>
    <n v="890346.74452554749"/>
    <s v="Empire Pictures"/>
    <n v="85"/>
  </r>
  <r>
    <x v="958"/>
    <x v="1"/>
    <s v="PG"/>
    <x v="6"/>
    <n v="1986"/>
    <x v="6"/>
    <s v="February 14, 1986 (United States)"/>
    <x v="46"/>
    <n v="5.7"/>
    <n v="4500"/>
    <s v="Thomas Michael Donnelly"/>
    <s v="Thomas Michael Donnelly"/>
    <s v="Kevin Bacon"/>
    <s v="United States"/>
    <m/>
    <n v="7634909"/>
    <n v="109.6"/>
    <n v="21225882.958941609"/>
    <s v="Columbia Pictures"/>
    <n v="105"/>
  </r>
  <r>
    <x v="959"/>
    <x v="0"/>
    <s v="R"/>
    <x v="6"/>
    <n v="1986"/>
    <x v="6"/>
    <s v="November 7, 1986 (United States)"/>
    <x v="5"/>
    <n v="6.4"/>
    <n v="5400"/>
    <s v="John Frankenheimer"/>
    <s v="Elmore Leonard"/>
    <s v="Roy Scheider"/>
    <s v="United States"/>
    <m/>
    <n v="5186646"/>
    <n v="109.6"/>
    <n v="14419443.760948906"/>
    <s v="Cannon Group"/>
    <n v="110"/>
  </r>
  <r>
    <x v="960"/>
    <x v="0"/>
    <s v="R"/>
    <x v="2"/>
    <n v="1986"/>
    <x v="6"/>
    <s v="January 10, 1986 (United States)"/>
    <x v="30"/>
    <n v="5.5"/>
    <n v="5400"/>
    <s v="Harley Cokeliss"/>
    <s v="John Carpenter"/>
    <s v="Tommy Lee Jones"/>
    <s v="United States"/>
    <m/>
    <n v="6637565"/>
    <n v="109.6"/>
    <n v="18453157.440693431"/>
    <s v="New World Pictures"/>
    <n v="100"/>
  </r>
  <r>
    <x v="961"/>
    <x v="0"/>
    <s v="R"/>
    <x v="0"/>
    <n v="1986"/>
    <x v="6"/>
    <s v="August 22, 1986 (United States)"/>
    <x v="21"/>
    <n v="6.3"/>
    <n v="3500"/>
    <s v="Robert M. Young"/>
    <s v="William Mastrosimone"/>
    <s v="Farrah Fawcett"/>
    <s v="United States"/>
    <m/>
    <n v="13418091"/>
    <n v="109.6"/>
    <n v="37303762.114051096"/>
    <s v="Atlantic Entertainment Group"/>
    <n v="89"/>
  </r>
  <r>
    <x v="962"/>
    <x v="0"/>
    <s v="R"/>
    <x v="0"/>
    <n v="1986"/>
    <x v="6"/>
    <s v="September 19, 1986 (United States)"/>
    <x v="32"/>
    <n v="4.7"/>
    <n v="790"/>
    <s v="Peter Medak"/>
    <s v="Leonard Michaels"/>
    <s v="David Dukes"/>
    <s v="United States"/>
    <m/>
    <n v="2556361"/>
    <n v="109.6"/>
    <n v="7106963.4735401468"/>
    <s v="Atlantic Entertainment Group"/>
    <n v="101"/>
  </r>
  <r>
    <x v="963"/>
    <x v="1"/>
    <s v="PG"/>
    <x v="3"/>
    <n v="1986"/>
    <x v="6"/>
    <s v="July 25, 1986 (United States)"/>
    <x v="46"/>
    <n v="5.7"/>
    <n v="6900"/>
    <s v="Gene Wilder"/>
    <s v="Gene Wilder"/>
    <s v="Gene Wilder"/>
    <s v="United Kingdom"/>
    <n v="13000000"/>
    <n v="8033397"/>
    <n v="109.6"/>
    <n v="22333723.229014602"/>
    <s v="Orion Pictures"/>
    <n v="82"/>
  </r>
  <r>
    <x v="964"/>
    <x v="0"/>
    <s v="R"/>
    <x v="0"/>
    <n v="1986"/>
    <x v="6"/>
    <s v="August 29, 1986 (United States)"/>
    <x v="3"/>
    <n v="7.7"/>
    <n v="7700"/>
    <s v="Ã‰ric Rohmer"/>
    <s v="Marie RiviÃ¨re"/>
    <s v="Marie RiviÃ¨re"/>
    <s v="France"/>
    <m/>
    <n v="63137"/>
    <n v="109.6"/>
    <n v="175527.772810219"/>
    <s v="MinistÃ¨re de la Culture et de la Communication"/>
    <n v="99"/>
  </r>
  <r>
    <x v="965"/>
    <x v="1"/>
    <s v="PG"/>
    <x v="3"/>
    <n v="1986"/>
    <x v="6"/>
    <s v="October 3, 1986 (United States)"/>
    <x v="19"/>
    <n v="6.2"/>
    <n v="6800"/>
    <s v="Jeff Kanew"/>
    <s v="James Orr"/>
    <s v="Burt Lancaster"/>
    <s v="United States"/>
    <n v="10000000"/>
    <n v="21458229"/>
    <n v="109.6"/>
    <n v="59656226.061131395"/>
    <s v="Touchstone Pictures"/>
    <n v="104"/>
  </r>
  <r>
    <x v="966"/>
    <x v="1"/>
    <s v="PG"/>
    <x v="2"/>
    <n v="1986"/>
    <x v="6"/>
    <s v="January 31, 1986 (United States)"/>
    <x v="38"/>
    <n v="4.9000000000000004"/>
    <n v="1900"/>
    <s v="Peter Manoogian"/>
    <s v="Paul De Meo"/>
    <s v="Andrew Prine"/>
    <s v="United States"/>
    <m/>
    <n v="4601256"/>
    <n v="109.6"/>
    <n v="12791995.467153287"/>
    <s v="Empire Pictures"/>
    <n v="96"/>
  </r>
  <r>
    <x v="967"/>
    <x v="8"/>
    <s v="PG-13"/>
    <x v="3"/>
    <n v="1986"/>
    <x v="6"/>
    <s v="January 31, 1986 (United States)"/>
    <x v="22"/>
    <n v="6"/>
    <n v="6800"/>
    <s v="Roger Spottiswoode"/>
    <s v="Ron Shelton"/>
    <s v="Robin Williams"/>
    <s v="United States"/>
    <n v="12000000"/>
    <n v="7817314"/>
    <n v="109.6"/>
    <n v="21732988.830291972"/>
    <s v="Cinema Group Ventures"/>
    <n v="104"/>
  </r>
  <r>
    <x v="968"/>
    <x v="1"/>
    <s v="PG"/>
    <x v="2"/>
    <n v="1986"/>
    <x v="6"/>
    <s v="November 21, 1986 (United States)"/>
    <x v="27"/>
    <n v="5.0999999999999996"/>
    <n v="6300"/>
    <s v="J. Lee Thompson"/>
    <s v="Robert Gosnell"/>
    <s v="Chuck Norris"/>
    <s v="United States"/>
    <n v="8000000"/>
    <n v="11949484"/>
    <n v="109.6"/>
    <n v="33220873.857664235"/>
    <s v="Cannon Group"/>
    <n v="105"/>
  </r>
  <r>
    <x v="969"/>
    <x v="8"/>
    <s v="PG-13"/>
    <x v="3"/>
    <n v="1986"/>
    <x v="6"/>
    <s v="November 7, 1986 (United States)"/>
    <x v="1"/>
    <n v="5.8"/>
    <n v="1300"/>
    <s v="Jerry Kramer"/>
    <s v="Laurie Craig"/>
    <s v="Daphne Zuniga"/>
    <s v="United States"/>
    <m/>
    <n v="604849"/>
    <n v="109.6"/>
    <n v="1681546.4443430658"/>
    <m/>
    <n v="84"/>
  </r>
  <r>
    <x v="970"/>
    <x v="0"/>
    <s v="R"/>
    <x v="4"/>
    <n v="1986"/>
    <x v="6"/>
    <s v="March 13, 1987 (United States)"/>
    <x v="46"/>
    <n v="5.7"/>
    <n v="6600"/>
    <s v="Kevin Tenney"/>
    <s v="Kevin Tenney"/>
    <s v="Todd Allen"/>
    <s v="United Kingdom"/>
    <n v="2000000"/>
    <n v="7369373"/>
    <n v="109.6"/>
    <n v="20487663.805656936"/>
    <s v="Paragon Arts International"/>
    <n v="98"/>
  </r>
  <r>
    <x v="971"/>
    <x v="1"/>
    <s v="PG"/>
    <x v="3"/>
    <n v="1986"/>
    <x v="6"/>
    <s v="October 10, 1986 (United States)"/>
    <x v="14"/>
    <n v="6.6"/>
    <n v="12000"/>
    <s v="Christopher Morahan"/>
    <s v="Michael Frayn"/>
    <s v="John Cleese"/>
    <s v="United Kingdom"/>
    <m/>
    <n v="1476356"/>
    <n v="109.6"/>
    <n v="4104431.3248175187"/>
    <s v="Thorn EMI Screen Entertainment"/>
    <n v="96"/>
  </r>
  <r>
    <x v="972"/>
    <x v="1"/>
    <s v="PG"/>
    <x v="3"/>
    <n v="1986"/>
    <x v="6"/>
    <s v="June 20, 1986 (United States)"/>
    <x v="22"/>
    <n v="6"/>
    <n v="10000"/>
    <s v="Ivan Reitman"/>
    <s v="Ivan Reitman"/>
    <s v="Robert Redford"/>
    <s v="United States"/>
    <n v="40000000"/>
    <n v="93151591"/>
    <n v="109.6"/>
    <n v="258971622.05930659"/>
    <s v="Universal Pictures"/>
    <n v="116"/>
  </r>
  <r>
    <x v="973"/>
    <x v="0"/>
    <s v="R"/>
    <x v="4"/>
    <n v="1986"/>
    <x v="6"/>
    <s v="September 19, 1986 (United States)"/>
    <x v="23"/>
    <n v="5.9"/>
    <n v="2800"/>
    <s v="Richard Franklin"/>
    <s v="Lee David Zlotoff"/>
    <s v="Terence Stamp"/>
    <s v="United Kingdom"/>
    <m/>
    <n v="1720450"/>
    <n v="109.6"/>
    <n v="4783039.3704379564"/>
    <s v="Cannon Screen Entertainment"/>
    <n v="103"/>
  </r>
  <r>
    <x v="974"/>
    <x v="0"/>
    <s v="R"/>
    <x v="5"/>
    <n v="1986"/>
    <x v="6"/>
    <s v="May 2, 1986 (United States)"/>
    <x v="5"/>
    <n v="6.4"/>
    <n v="1600"/>
    <s v="Richard Pryor"/>
    <s v="Rocco Urbisci"/>
    <s v="Richard Pryor"/>
    <s v="United States"/>
    <n v="14000000"/>
    <n v="18034150"/>
    <n v="109.6"/>
    <n v="50136911.541970804"/>
    <s v="Columbia Pictures"/>
    <n v="97"/>
  </r>
  <r>
    <x v="975"/>
    <x v="0"/>
    <s v="R"/>
    <x v="2"/>
    <n v="1986"/>
    <x v="6"/>
    <s v="January 16, 1987 (United States)"/>
    <x v="22"/>
    <n v="6"/>
    <n v="4700"/>
    <s v="Gary Sherman"/>
    <s v="Michael Patrick Goodman"/>
    <s v="Rutger Hauer"/>
    <s v="United States"/>
    <m/>
    <n v="7555000"/>
    <n v="109.6"/>
    <n v="21003727.189781025"/>
    <s v="New World Pictures"/>
    <n v="106"/>
  </r>
  <r>
    <x v="976"/>
    <x v="8"/>
    <s v="PG-13"/>
    <x v="0"/>
    <n v="1986"/>
    <x v="6"/>
    <s v="June 27, 1986 (United States)"/>
    <x v="25"/>
    <n v="4.8"/>
    <n v="1400"/>
    <s v="Albert Magnoli"/>
    <s v="Evan Archerd"/>
    <s v="Mitchell Gaylord"/>
    <s v="United States"/>
    <m/>
    <n v="4845724"/>
    <n v="109.6"/>
    <n v="13471643.273722628"/>
    <s v="Lorimar Productions"/>
    <n v="102"/>
  </r>
  <r>
    <x v="977"/>
    <x v="0"/>
    <s v="R"/>
    <x v="6"/>
    <n v="1986"/>
    <x v="6"/>
    <s v="December 25, 1986 (United States)"/>
    <x v="22"/>
    <n v="6"/>
    <n v="6200"/>
    <s v="Sidney Lumet"/>
    <s v="James Cresson"/>
    <s v="Jane Fonda"/>
    <s v="United States"/>
    <n v="15000000"/>
    <n v="25147055"/>
    <n v="109.6"/>
    <n v="69911566.227189779"/>
    <s v="American Filmworks"/>
    <n v="103"/>
  </r>
  <r>
    <x v="978"/>
    <x v="8"/>
    <s v="PG-13"/>
    <x v="3"/>
    <n v="1986"/>
    <x v="6"/>
    <s v="January 23, 1987 (United States)"/>
    <x v="5"/>
    <n v="6.4"/>
    <n v="3800"/>
    <s v="Bruce Beresford"/>
    <s v="Beth Henley"/>
    <s v="Diane Keaton"/>
    <s v="United States"/>
    <n v="20000000"/>
    <n v="22905522"/>
    <n v="109.6"/>
    <n v="63679859.06386862"/>
    <s v="De Laurentiis Entertainment Group (DEG)"/>
    <n v="105"/>
  </r>
  <r>
    <x v="979"/>
    <x v="8"/>
    <s v="PG-13"/>
    <x v="3"/>
    <n v="1986"/>
    <x v="6"/>
    <s v="July 2, 1986 (United States)"/>
    <x v="18"/>
    <n v="5"/>
    <n v="3200"/>
    <s v="Prince"/>
    <s v="Becky Johnston"/>
    <s v="Prince"/>
    <s v="United States"/>
    <m/>
    <n v="10090429"/>
    <n v="109.6"/>
    <n v="28052497.411496352"/>
    <s v="Warner Bros."/>
    <n v="100"/>
  </r>
  <r>
    <x v="980"/>
    <x v="8"/>
    <s v="PG-13"/>
    <x v="3"/>
    <n v="1986"/>
    <x v="6"/>
    <s v="November 5, 1986 (United States)"/>
    <x v="12"/>
    <n v="7.1"/>
    <n v="2100"/>
    <s v="Nadia Tass"/>
    <s v="David Parker"/>
    <s v="Colin Friels"/>
    <s v="Australia"/>
    <m/>
    <m/>
    <n v="109.6"/>
    <n v="0"/>
    <s v="Cascade Films"/>
    <n v="85"/>
  </r>
  <r>
    <x v="981"/>
    <x v="0"/>
    <s v="R"/>
    <x v="3"/>
    <n v="1986"/>
    <x v="6"/>
    <s v="January 9, 1987 (United States)"/>
    <x v="50"/>
    <n v="3.5"/>
    <n v="2200"/>
    <s v="George Mendeluk"/>
    <s v="Janis Allen"/>
    <s v="Sally Kellerman"/>
    <s v="Canada"/>
    <m/>
    <n v="2147228"/>
    <n v="109.6"/>
    <n v="5969528.9379562046"/>
    <s v="TMS Pictures"/>
    <n v="96"/>
  </r>
  <r>
    <x v="982"/>
    <x v="9"/>
    <s v="X"/>
    <x v="0"/>
    <n v="1986"/>
    <x v="6"/>
    <s v="May 22, 1987 (United States)"/>
    <x v="1"/>
    <n v="5.8"/>
    <n v="1400"/>
    <s v="Marco Bellocchio"/>
    <s v="Marco Bellocchio"/>
    <s v="Maruschka Detmers"/>
    <s v="Italy"/>
    <m/>
    <n v="546904"/>
    <n v="109.6"/>
    <n v="1520453.0000000002"/>
    <s v="L.P. Film"/>
    <n v="114"/>
  </r>
  <r>
    <x v="983"/>
    <x v="8"/>
    <s v="PG-13"/>
    <x v="0"/>
    <n v="1986"/>
    <x v="6"/>
    <s v="April 18, 1986 (United States)"/>
    <x v="41"/>
    <n v="5.6"/>
    <n v="3200"/>
    <s v="Julien Temple"/>
    <s v="Colin MacInnes"/>
    <s v="Patsy Kensit"/>
    <s v="United Kingdom"/>
    <m/>
    <n v="930211"/>
    <n v="109.6"/>
    <n v="2586088.4279197082"/>
    <s v="Goldcrest Films International"/>
    <n v="108"/>
  </r>
  <r>
    <x v="984"/>
    <x v="0"/>
    <s v="R"/>
    <x v="3"/>
    <n v="1986"/>
    <x v="6"/>
    <s v="November 28, 1986 (United States)"/>
    <x v="32"/>
    <n v="4.7"/>
    <n v="1800"/>
    <s v="Jeffrey Delman"/>
    <s v="Jeffrey Delman"/>
    <s v="Scott Valentine"/>
    <s v="United States"/>
    <m/>
    <n v="2750741"/>
    <n v="109.6"/>
    <n v="7647361.1560218986"/>
    <s v="Scary Stuff"/>
    <n v="93"/>
  </r>
  <r>
    <x v="985"/>
    <x v="0"/>
    <s v="R"/>
    <x v="2"/>
    <n v="1986"/>
    <x v="6"/>
    <s v="September 12, 1986 (United States)"/>
    <x v="1"/>
    <n v="5.8"/>
    <n v="2600"/>
    <s v="Sam Firstenberg"/>
    <s v="James Booth"/>
    <s v="Michael Dudikoff"/>
    <s v="United States"/>
    <n v="4000000"/>
    <n v="4679650"/>
    <n v="109.6"/>
    <n v="13009939.370437957"/>
    <s v="The Cannon Group"/>
    <n v="104"/>
  </r>
  <r>
    <x v="986"/>
    <x v="0"/>
    <s v="R"/>
    <x v="2"/>
    <n v="1986"/>
    <x v="6"/>
    <s v="March 13, 1987 (United States)"/>
    <x v="41"/>
    <n v="5.6"/>
    <n v="1900"/>
    <s v="Dick Richards"/>
    <s v="William Goldman"/>
    <s v="Burt Reynolds"/>
    <s v="United States"/>
    <n v="17000000"/>
    <n v="2793214"/>
    <n v="109.6"/>
    <n v="7765440.7463503657"/>
    <s v="Escalante Productions"/>
    <n v="101"/>
  </r>
  <r>
    <x v="987"/>
    <x v="1"/>
    <s v="PG"/>
    <x v="3"/>
    <n v="1986"/>
    <x v="6"/>
    <s v="May 16, 1986 (United States)"/>
    <x v="1"/>
    <n v="5.8"/>
    <n v="2600"/>
    <s v="Alan Alda"/>
    <s v="Alan Alda"/>
    <s v="Alan Alda"/>
    <s v="United States"/>
    <m/>
    <n v="14205021"/>
    <n v="109.6"/>
    <n v="39491513.674270079"/>
    <s v="Universal Pictures"/>
    <n v="106"/>
  </r>
  <r>
    <x v="988"/>
    <x v="0"/>
    <s v="R"/>
    <x v="3"/>
    <n v="1986"/>
    <x v="6"/>
    <s v="May 9, 1986 (United States)"/>
    <x v="27"/>
    <n v="5.0999999999999996"/>
    <n v="1800"/>
    <s v="William Fruet"/>
    <s v="Barney Cohen"/>
    <s v="Martin Hewitt"/>
    <s v="Canada"/>
    <m/>
    <m/>
    <n v="109.6"/>
    <n v="0"/>
    <s v="Marquis"/>
    <n v="91"/>
  </r>
  <r>
    <x v="989"/>
    <x v="0"/>
    <s v="R"/>
    <x v="2"/>
    <n v="1986"/>
    <x v="6"/>
    <s v="July 25, 1986 (United States)"/>
    <x v="20"/>
    <n v="5.4"/>
    <n v="1400"/>
    <s v="Richard Tuggle"/>
    <s v="Tony Kayden"/>
    <s v="Anthony Michael Hall"/>
    <s v="United States"/>
    <m/>
    <n v="5099316"/>
    <n v="109.6"/>
    <n v="14176656.799270075"/>
    <s v="Columbia Pictures"/>
    <n v="93"/>
  </r>
  <r>
    <x v="990"/>
    <x v="0"/>
    <s v="R"/>
    <x v="6"/>
    <n v="1986"/>
    <x v="6"/>
    <s v="January 2, 1987 (United States)"/>
    <x v="46"/>
    <n v="5.7"/>
    <n v="3100"/>
    <s v="Emilio Estevez"/>
    <s v="Emilio Estevez"/>
    <s v="Emilio Estevez"/>
    <s v="United States"/>
    <m/>
    <n v="5715174"/>
    <n v="109.6"/>
    <n v="15888809.468978103"/>
    <s v="Gladden Entertainment"/>
    <n v="109"/>
  </r>
  <r>
    <x v="991"/>
    <x v="8"/>
    <s v="PG-13"/>
    <x v="1"/>
    <n v="1986"/>
    <x v="6"/>
    <s v="August 29, 1986 (United States)"/>
    <x v="56"/>
    <n v="3.2"/>
    <n v="5000"/>
    <s v="Jim Goddard"/>
    <s v="John Kohn"/>
    <s v="Sean Penn"/>
    <s v="United Kingdom"/>
    <n v="17000000"/>
    <n v="2315683"/>
    <n v="109.6"/>
    <n v="6437852.281934307"/>
    <s v="HandMade Films"/>
    <n v="97"/>
  </r>
  <r>
    <x v="992"/>
    <x v="0"/>
    <s v="R"/>
    <x v="0"/>
    <n v="1986"/>
    <x v="6"/>
    <s v="January 31, 1986 (United States)"/>
    <x v="46"/>
    <n v="5.7"/>
    <n v="2700"/>
    <s v="Sidney Lumet"/>
    <s v="David Himmelstein"/>
    <s v="Richard Gere"/>
    <s v="United States"/>
    <n v="16000000"/>
    <n v="3800000"/>
    <n v="109.6"/>
    <n v="10564416.058394162"/>
    <s v="Lorimar Productions"/>
    <n v="111"/>
  </r>
  <r>
    <x v="993"/>
    <x v="1"/>
    <s v="PG"/>
    <x v="2"/>
    <n v="1986"/>
    <x v="6"/>
    <s v="August 8, 1986 (United States)"/>
    <x v="32"/>
    <n v="4.7"/>
    <n v="1400"/>
    <s v="Blake Edwards"/>
    <s v="Blake Edwards"/>
    <s v="Ted Danson"/>
    <s v="United States"/>
    <m/>
    <n v="6029824"/>
    <n v="109.6"/>
    <n v="16763570.91970803"/>
    <s v="Blake Edwards"/>
    <n v="90"/>
  </r>
  <r>
    <x v="994"/>
    <x v="0"/>
    <s v="R"/>
    <x v="2"/>
    <n v="1986"/>
    <x v="6"/>
    <s v="October 31, 1986 (United States)"/>
    <x v="33"/>
    <n v="5.2"/>
    <n v="1200"/>
    <s v="Director"/>
    <s v="Mark Feldberg"/>
    <s v="Michael Schoeffling"/>
    <s v="United States"/>
    <m/>
    <n v="140980"/>
    <n v="109.6"/>
    <n v="391939.83576642338"/>
    <s v="Delphi V Productions"/>
    <n v="102"/>
  </r>
  <r>
    <x v="995"/>
    <x v="0"/>
    <s v="R"/>
    <x v="3"/>
    <n v="1986"/>
    <x v="6"/>
    <s v="January 24, 1986 (United States)"/>
    <x v="41"/>
    <n v="5.6"/>
    <n v="1900"/>
    <s v="David Beaird"/>
    <s v="David Beaird"/>
    <s v="Deborah Foreman"/>
    <s v="United States"/>
    <m/>
    <n v="4781448"/>
    <n v="109.6"/>
    <n v="13292948.956204381"/>
    <s v="Marimark Productions"/>
    <n v="97"/>
  </r>
  <r>
    <x v="996"/>
    <x v="1"/>
    <s v="PG"/>
    <x v="1"/>
    <n v="1986"/>
    <x v="6"/>
    <s v="January 29, 1988 (United States)"/>
    <x v="46"/>
    <n v="5.7"/>
    <n v="2800"/>
    <s v="John Hough"/>
    <s v="W.E. Johns"/>
    <s v="Neil Dickson"/>
    <s v="United Kingdom"/>
    <m/>
    <m/>
    <n v="109.6"/>
    <n v="0"/>
    <s v="Compact Yellowbill"/>
    <n v="108"/>
  </r>
  <r>
    <x v="997"/>
    <x v="0"/>
    <s v="R"/>
    <x v="0"/>
    <n v="1986"/>
    <x v="6"/>
    <s v="September 26, 1986 (United States)"/>
    <x v="20"/>
    <n v="5.4"/>
    <n v="2500"/>
    <s v="Bob Swaim"/>
    <s v="Edward Behr"/>
    <s v="Sigourney Weaver"/>
    <s v="United Kingdom"/>
    <m/>
    <n v="1131399"/>
    <n v="109.6"/>
    <n v="3145413.0958029199"/>
    <s v="Centurion"/>
    <n v="90"/>
  </r>
  <r>
    <x v="998"/>
    <x v="8"/>
    <s v="PG-13"/>
    <x v="0"/>
    <n v="1986"/>
    <x v="6"/>
    <s v="November 14, 1986 (United States)"/>
    <x v="23"/>
    <n v="5.9"/>
    <n v="2300"/>
    <s v="MoshÃ© Mizrahi"/>
    <s v="MoshÃ© Mizrahi"/>
    <s v="Tom Hanks"/>
    <s v="Israel"/>
    <m/>
    <n v="278623"/>
    <n v="109.6"/>
    <n v="774602.44616788323"/>
    <s v="Delphi V Productions"/>
    <n v="98"/>
  </r>
  <r>
    <x v="999"/>
    <x v="0"/>
    <s v="R"/>
    <x v="3"/>
    <n v="1986"/>
    <x v="6"/>
    <s v="November 14, 1986 (United States)"/>
    <x v="13"/>
    <n v="7.2"/>
    <n v="8000"/>
    <s v="Denys Arcand"/>
    <s v="Denys Arcand"/>
    <s v="Dominique Michel"/>
    <s v="Canada"/>
    <m/>
    <n v="1915792"/>
    <n v="109.6"/>
    <n v="5326111.5182481753"/>
    <s v="Corporation Image M &amp; M"/>
    <n v="101"/>
  </r>
  <r>
    <x v="1000"/>
    <x v="0"/>
    <s v="R"/>
    <x v="3"/>
    <n v="1986"/>
    <x v="6"/>
    <s v="September 12, 1986 (United States)"/>
    <x v="56"/>
    <n v="3.2"/>
    <n v="1100"/>
    <s v="Mark Griffiths"/>
    <s v="Mark Griffiths"/>
    <s v="James Karen"/>
    <s v="United States"/>
    <m/>
    <n v="78068"/>
    <n v="109.6"/>
    <n v="217037.58759124088"/>
    <s v="Chroma III Productions"/>
    <n v="88"/>
  </r>
  <r>
    <x v="1001"/>
    <x v="0"/>
    <s v="R"/>
    <x v="5"/>
    <n v="1986"/>
    <x v="6"/>
    <s v="January 17, 1986 (United States)"/>
    <x v="11"/>
    <n v="5.3"/>
    <n v="1100"/>
    <s v="Charles Jarrott"/>
    <s v="Douglas Bowie"/>
    <s v="Nicolas Cage"/>
    <s v="Canada"/>
    <m/>
    <n v="275000"/>
    <n v="109.6"/>
    <n v="764530.10948905116"/>
    <s v="Canadian Broadcasting Corporation (CBC)"/>
    <n v="100"/>
  </r>
  <r>
    <x v="1002"/>
    <x v="8"/>
    <s v="PG-13"/>
    <x v="3"/>
    <n v="1986"/>
    <x v="6"/>
    <s v="December 25, 1986 (United States)"/>
    <x v="8"/>
    <n v="6.8"/>
    <n v="3400"/>
    <s v="Gene Saks"/>
    <s v="Neil Simon"/>
    <s v="Blythe Danner"/>
    <s v="United States"/>
    <n v="18000000"/>
    <n v="11957943"/>
    <n v="109.6"/>
    <n v="33244390.803832121"/>
    <s v="Rastar Pictures"/>
    <n v="108"/>
  </r>
  <r>
    <x v="1003"/>
    <x v="8"/>
    <s v="PG-13"/>
    <x v="3"/>
    <n v="1986"/>
    <x v="6"/>
    <s v="January 17, 1986 (United States)"/>
    <x v="20"/>
    <n v="5.4"/>
    <n v="565"/>
    <s v="Paul Bartel"/>
    <s v="Tim Conway"/>
    <s v="Tim Conway"/>
    <s v="United States"/>
    <m/>
    <m/>
    <n v="109.6"/>
    <n v="0"/>
    <s v="Orion Pictures"/>
    <n v="89"/>
  </r>
  <r>
    <x v="1004"/>
    <x v="8"/>
    <s v="PG-13"/>
    <x v="3"/>
    <n v="1986"/>
    <x v="6"/>
    <s v="November 14, 1986 (United States)"/>
    <x v="41"/>
    <n v="5.6"/>
    <n v="454"/>
    <s v="Paul Schneider"/>
    <s v="Alan Friedman"/>
    <s v="Pamela Adlon"/>
    <s v="United States"/>
    <m/>
    <n v="277405"/>
    <n v="109.6"/>
    <n v="771216.27281021909"/>
    <s v="Griffon Productions"/>
    <n v="86"/>
  </r>
  <r>
    <x v="1005"/>
    <x v="8"/>
    <s v="PG-13"/>
    <x v="3"/>
    <n v="1986"/>
    <x v="6"/>
    <s v="March 28, 1986 (United States)"/>
    <x v="4"/>
    <n v="7.3"/>
    <n v="4900"/>
    <s v="Federico Fellini"/>
    <s v="Federico Fellini"/>
    <s v="Marcello Mastroianni"/>
    <s v="Italy"/>
    <m/>
    <n v="837623"/>
    <n v="109.6"/>
    <n v="2328683.6505474453"/>
    <s v="Produzioni Europee Associate (PEA)"/>
    <n v="125"/>
  </r>
  <r>
    <x v="1006"/>
    <x v="0"/>
    <s v="R"/>
    <x v="0"/>
    <n v="1986"/>
    <x v="6"/>
    <s v="October 3, 1986 (United States)"/>
    <x v="34"/>
    <n v="7.4"/>
    <n v="4700"/>
    <s v="Bertrand Tavernier"/>
    <s v="David Rayfiel"/>
    <s v="Dexter Gordon"/>
    <s v="United States"/>
    <m/>
    <n v="3272593"/>
    <n v="109.6"/>
    <n v="9098166.8531021904"/>
    <s v="Little Bear"/>
    <n v="133"/>
  </r>
  <r>
    <x v="1007"/>
    <x v="8"/>
    <s v="PG-13"/>
    <x v="0"/>
    <n v="1986"/>
    <x v="6"/>
    <s v="April 25, 1986 (United States)"/>
    <x v="23"/>
    <n v="5.9"/>
    <n v="906"/>
    <s v="Jack Fisk"/>
    <s v="Naomi Foner"/>
    <s v="Sissy Spacek"/>
    <s v="United States"/>
    <n v="10000000"/>
    <n v="4743287"/>
    <n v="109.6"/>
    <n v="13186857.197992701"/>
    <s v="Rastar Films"/>
    <n v="88"/>
  </r>
  <r>
    <x v="1008"/>
    <x v="4"/>
    <s v="Not Rated"/>
    <x v="0"/>
    <n v="1986"/>
    <x v="6"/>
    <s v="February 19, 1986 (United States)"/>
    <x v="13"/>
    <n v="7.2"/>
    <n v="2800"/>
    <s v="Bill Sherwood"/>
    <s v="Bill Sherwood"/>
    <s v="John Bolger"/>
    <s v="United States"/>
    <m/>
    <m/>
    <n v="109.6"/>
    <n v="0"/>
    <s v="Rondo Productions"/>
    <n v="90"/>
  </r>
  <r>
    <x v="1009"/>
    <x v="0"/>
    <s v="R"/>
    <x v="3"/>
    <n v="1986"/>
    <x v="6"/>
    <s v="August 22, 1986 (United States)"/>
    <x v="23"/>
    <n v="5.9"/>
    <n v="783"/>
    <s v="John Byrum"/>
    <s v="Steve Zacharias"/>
    <s v="Michael O'Keefe"/>
    <s v="United States"/>
    <m/>
    <m/>
    <n v="109.6"/>
    <n v="0"/>
    <s v="Paramount Pictures"/>
    <n v="88"/>
  </r>
  <r>
    <x v="1010"/>
    <x v="0"/>
    <s v="R"/>
    <x v="1"/>
    <n v="1986"/>
    <x v="6"/>
    <s v="November 7, 1986 (United States)"/>
    <x v="41"/>
    <n v="5.6"/>
    <n v="1600"/>
    <s v="Daryl Duke"/>
    <s v="John Briley"/>
    <s v="Bryan Brown"/>
    <s v="United States"/>
    <n v="25000000"/>
    <n v="4007250"/>
    <n v="109.6"/>
    <n v="11140593.75"/>
    <s v="De Laurentiis Entertainment Group (DEG)"/>
    <n v="127"/>
  </r>
  <r>
    <x v="1011"/>
    <x v="2"/>
    <s v="G"/>
    <x v="10"/>
    <n v="1986"/>
    <x v="6"/>
    <s v="June 6, 1986 (United States)"/>
    <x v="22"/>
    <n v="6"/>
    <n v="2500"/>
    <s v="Directors"/>
    <s v="George Arthur Bloom"/>
    <s v="Danny DeVito"/>
    <s v="United States"/>
    <m/>
    <n v="5958456"/>
    <n v="109.6"/>
    <n v="16565160.065693432"/>
    <s v="Sunbow Productions"/>
    <n v="86"/>
  </r>
  <r>
    <x v="1012"/>
    <x v="8"/>
    <s v="PG-13"/>
    <x v="3"/>
    <n v="1986"/>
    <x v="6"/>
    <s v="October 3, 1986 (United States)"/>
    <x v="29"/>
    <n v="4.2"/>
    <n v="616"/>
    <s v="Bob Weinstein"/>
    <s v="Bob Weinstein"/>
    <s v="Daniel Jordano"/>
    <s v="United States"/>
    <m/>
    <n v="2669366"/>
    <n v="109.6"/>
    <n v="7421129.7463503657"/>
    <s v="Miramax"/>
    <n v="102"/>
  </r>
  <r>
    <x v="1013"/>
    <x v="8"/>
    <s v="PG-13"/>
    <x v="0"/>
    <n v="1986"/>
    <x v="6"/>
    <s v="January 29, 1987 (Australia)"/>
    <x v="37"/>
    <n v="7.6"/>
    <n v="2100"/>
    <s v="Tom Moore"/>
    <s v="Marsha Norman"/>
    <s v="Sissy Spacek"/>
    <s v="United States"/>
    <m/>
    <n v="441863"/>
    <n v="109.6"/>
    <n v="1228427.5191605841"/>
    <s v="Aaron Spelling Productions"/>
    <n v="96"/>
  </r>
  <r>
    <x v="1014"/>
    <x v="1"/>
    <s v="PG"/>
    <x v="2"/>
    <n v="1986"/>
    <x v="6"/>
    <s v="May 30, 1986 (United States)"/>
    <x v="33"/>
    <n v="5.2"/>
    <n v="879"/>
    <s v="Andrew Lane"/>
    <s v="Wayne Crawford"/>
    <s v="Wayne Crawford"/>
    <s v="United States"/>
    <m/>
    <n v="1943751"/>
    <n v="109.6"/>
    <n v="5403840.5994525552"/>
    <s v="Balcor Film Investors"/>
    <n v="105"/>
  </r>
  <r>
    <x v="1015"/>
    <x v="0"/>
    <s v="R"/>
    <x v="2"/>
    <n v="1986"/>
    <x v="6"/>
    <s v="March 7, 1986 (United States)"/>
    <x v="33"/>
    <n v="5.2"/>
    <n v="543"/>
    <s v="Paul Nicholas"/>
    <s v="Paul Nicholas"/>
    <s v="Shari Shattuck"/>
    <s v="United States"/>
    <m/>
    <n v="3136701"/>
    <n v="109.6"/>
    <n v="8720372.2144160587"/>
    <s v="The Cannon Group"/>
    <n v="97"/>
  </r>
  <r>
    <x v="1016"/>
    <x v="0"/>
    <s v="R"/>
    <x v="2"/>
    <n v="1986"/>
    <x v="6"/>
    <s v="May 2, 1986 (United States)"/>
    <x v="44"/>
    <n v="4.4000000000000004"/>
    <n v="1100"/>
    <s v="Michelle Manning"/>
    <s v="Ross Macdonald"/>
    <s v="Judd Nelson"/>
    <s v="United States"/>
    <n v="10000000"/>
    <n v="6947787"/>
    <n v="109.6"/>
    <n v="19315608.56660584"/>
    <s v="Paramount Pictures"/>
    <n v="83"/>
  </r>
  <r>
    <x v="1017"/>
    <x v="8"/>
    <s v="PG-13"/>
    <x v="3"/>
    <n v="1986"/>
    <x v="6"/>
    <s v="October 10, 1986 (United States)"/>
    <x v="22"/>
    <n v="6"/>
    <n v="1400"/>
    <s v="Blake Edwards"/>
    <s v="Milton Wexler"/>
    <s v="Jack Lemmon"/>
    <s v="United States"/>
    <m/>
    <n v="4079895"/>
    <n v="109.6"/>
    <n v="11342554.803832117"/>
    <s v="Blake Edwards"/>
    <n v="102"/>
  </r>
  <r>
    <x v="1018"/>
    <x v="1"/>
    <s v="PG"/>
    <x v="2"/>
    <n v="1986"/>
    <x v="6"/>
    <s v="October 31, 1986 (United States)"/>
    <x v="26"/>
    <n v="4.5999999999999996"/>
    <n v="258"/>
    <s v="Zoran Perisic"/>
    <s v="Thom Keyes"/>
    <s v="Scott McGinnis"/>
    <s v="United Kingdom"/>
    <n v="18000000"/>
    <n v="2295500"/>
    <n v="109.6"/>
    <n v="6381741.3321167892"/>
    <s v="J&amp;M Entertainment"/>
    <n v="105"/>
  </r>
  <r>
    <x v="1019"/>
    <x v="3"/>
    <m/>
    <x v="3"/>
    <n v="1986"/>
    <x v="6"/>
    <s v="October 1, 1986 (United States)"/>
    <x v="9"/>
    <n v="7"/>
    <n v="2700"/>
    <s v="Bertrand Blier"/>
    <s v="Bertrand Blier"/>
    <s v="GÃ©rard Depardieu"/>
    <s v="France"/>
    <m/>
    <n v="925952"/>
    <n v="109.6"/>
    <n v="2574247.9416058394"/>
    <s v="CinÃ© Valse"/>
    <n v="84"/>
  </r>
  <r>
    <x v="1020"/>
    <x v="0"/>
    <s v="R"/>
    <x v="6"/>
    <n v="1986"/>
    <x v="6"/>
    <s v="April 2, 1986 (France)"/>
    <x v="38"/>
    <n v="4.9000000000000004"/>
    <n v="503"/>
    <s v="Alan J. Pakula"/>
    <s v="Jon Boorstin"/>
    <s v="Kristy McNichol"/>
    <s v="United States"/>
    <m/>
    <n v="502237"/>
    <n v="109.6"/>
    <n v="1396273.8494525549"/>
    <s v="Metro-Goldwyn-Mayer (MGM)"/>
    <n v="104"/>
  </r>
  <r>
    <x v="1021"/>
    <x v="0"/>
    <s v="R"/>
    <x v="2"/>
    <n v="1986"/>
    <x v="6"/>
    <s v="May 9, 1986 (United States)"/>
    <x v="41"/>
    <n v="5.6"/>
    <n v="1200"/>
    <s v="Albert Pyun"/>
    <s v="Scott Fields"/>
    <s v="John Stockwell"/>
    <s v="United States"/>
    <m/>
    <n v="2390525"/>
    <n v="109.6"/>
    <n v="6645921.2363138692"/>
    <s v="Golan-Globus Productions"/>
    <n v="95"/>
  </r>
  <r>
    <x v="1022"/>
    <x v="1"/>
    <s v="PG"/>
    <x v="14"/>
    <n v="1986"/>
    <x v="6"/>
    <s v="July 10, 1987 (United States)"/>
    <x v="19"/>
    <n v="6.2"/>
    <n v="2000"/>
    <s v="Simon Langton"/>
    <s v="Julian Bond"/>
    <s v="Michael Caine"/>
    <s v="United Kingdom"/>
    <m/>
    <n v="1500000"/>
    <n v="109.6"/>
    <n v="4170164.2335766428"/>
    <s v="Portreeve"/>
    <n v="100"/>
  </r>
  <r>
    <x v="1023"/>
    <x v="2"/>
    <s v="G"/>
    <x v="10"/>
    <n v="1986"/>
    <x v="6"/>
    <s v="March 21, 1986 (United States)"/>
    <x v="30"/>
    <n v="5.5"/>
    <n v="2200"/>
    <s v="Dale Schott"/>
    <s v="Peter Sauder"/>
    <s v="Maxine Miller"/>
    <s v="Canada"/>
    <m/>
    <n v="8540346"/>
    <n v="109.6"/>
    <n v="23743096.954379562"/>
    <s v="Nelvana"/>
    <n v="76"/>
  </r>
  <r>
    <x v="1024"/>
    <x v="0"/>
    <s v="R"/>
    <x v="2"/>
    <n v="1986"/>
    <x v="6"/>
    <s v="February 14, 1986 (United States)"/>
    <x v="25"/>
    <n v="4.8"/>
    <n v="153"/>
    <s v="Dominic Orlando"/>
    <s v="Leon Isaac Kennedy"/>
    <s v="Leon Isaac Kennedy"/>
    <s v="United States"/>
    <m/>
    <n v="601451"/>
    <n v="109.6"/>
    <n v="1672099.6322992702"/>
    <s v="Grace"/>
    <n v="87"/>
  </r>
  <r>
    <x v="1025"/>
    <x v="0"/>
    <s v="R"/>
    <x v="2"/>
    <n v="1986"/>
    <x v="6"/>
    <s v="December 19, 1986 (Finland)"/>
    <x v="52"/>
    <n v="4.0999999999999996"/>
    <n v="1900"/>
    <s v="Renny Harlin"/>
    <s v="Renny Harlin"/>
    <s v="Mike Norris"/>
    <s v="United States"/>
    <n v="3401376"/>
    <n v="3388020"/>
    <n v="109.6"/>
    <n v="9419066.5510948915"/>
    <s v="Cinema Group Ventures"/>
    <n v="95"/>
  </r>
  <r>
    <x v="1026"/>
    <x v="1"/>
    <s v="PG"/>
    <x v="0"/>
    <n v="1986"/>
    <x v="6"/>
    <s v="April 18, 1986 (United States)"/>
    <x v="14"/>
    <n v="6.6"/>
    <n v="937"/>
    <s v="Eugene Corr"/>
    <s v="Linda Remy"/>
    <s v="Jon Voight"/>
    <s v="United States"/>
    <m/>
    <n v="416393"/>
    <n v="109.6"/>
    <n v="1157618.1304744526"/>
    <s v="Carson Productions"/>
    <n v="105"/>
  </r>
  <r>
    <x v="1027"/>
    <x v="0"/>
    <s v="R"/>
    <x v="3"/>
    <n v="1986"/>
    <x v="6"/>
    <s v="August 22, 1986 (United States)"/>
    <x v="46"/>
    <n v="5.7"/>
    <n v="818"/>
    <s v="Robert Mandel"/>
    <s v="Alan Ormsby"/>
    <s v="Michael Keaton"/>
    <s v="United States"/>
    <m/>
    <n v="1254040"/>
    <n v="109.6"/>
    <n v="3486368.5036496352"/>
    <s v="Kings Road Entertainment"/>
    <n v="101"/>
  </r>
  <r>
    <x v="1028"/>
    <x v="0"/>
    <s v="R"/>
    <x v="0"/>
    <n v="1986"/>
    <x v="6"/>
    <s v="March 13, 1987 (United States)"/>
    <x v="3"/>
    <n v="7.7"/>
    <n v="3800"/>
    <s v="Eliseo Subiela"/>
    <s v="Eliseo Subiela"/>
    <s v="Lorenzo Quinteros"/>
    <s v="Argentina"/>
    <n v="600000"/>
    <m/>
    <n v="109.6"/>
    <n v="0"/>
    <s v="Cinequanon"/>
    <n v="105"/>
  </r>
  <r>
    <x v="1029"/>
    <x v="2"/>
    <s v="G"/>
    <x v="8"/>
    <n v="1986"/>
    <x v="6"/>
    <s v="November 26, 1986 (United States)"/>
    <x v="13"/>
    <n v="7.2"/>
    <n v="1000"/>
    <s v="Carroll Ballard"/>
    <s v="Kent Stowell"/>
    <s v="Hugh Duncan Bigney Mitchell"/>
    <s v="United States"/>
    <m/>
    <n v="781727"/>
    <n v="109.6"/>
    <n v="2173286.6505474453"/>
    <s v="Hyperion Pictures"/>
    <n v="89"/>
  </r>
  <r>
    <x v="1030"/>
    <x v="1"/>
    <s v="PG"/>
    <x v="0"/>
    <n v="1986"/>
    <x v="6"/>
    <s v="October 1986 (United States)"/>
    <x v="17"/>
    <n v="6.7"/>
    <n v="377"/>
    <s v="Bruce Beresford"/>
    <s v="Bruce Beresford"/>
    <s v="Kristina Nehm"/>
    <s v="Australia"/>
    <m/>
    <m/>
    <n v="109.6"/>
    <n v="0"/>
    <s v="Fringe Dwellers Productions"/>
    <n v="98"/>
  </r>
  <r>
    <x v="1031"/>
    <x v="8"/>
    <s v="PG-13"/>
    <x v="0"/>
    <n v="1986"/>
    <x v="6"/>
    <s v="March 21, 1986 (United States)"/>
    <x v="23"/>
    <n v="5.9"/>
    <n v="735"/>
    <s v="Allan Burns"/>
    <s v="Allan Burns"/>
    <s v="Mary Tyler Moore"/>
    <s v="United States"/>
    <m/>
    <n v="6408791"/>
    <n v="109.6"/>
    <n v="17817140.672445256"/>
    <s v="MTM Enterprises"/>
    <n v="110"/>
  </r>
  <r>
    <x v="1032"/>
    <x v="0"/>
    <s v="R"/>
    <x v="5"/>
    <n v="1986"/>
    <x v="6"/>
    <s v="September 5, 1986 (Denmark)"/>
    <x v="22"/>
    <n v="6"/>
    <n v="367"/>
    <s v="Henning Carlsen"/>
    <s v="Henning Carlsen"/>
    <s v="Donald Sutherland"/>
    <s v="Denmark"/>
    <m/>
    <n v="583800"/>
    <n v="109.6"/>
    <n v="1623027.9197080294"/>
    <s v="CamÃ©ras Continentales"/>
    <n v="90"/>
  </r>
  <r>
    <x v="1033"/>
    <x v="0"/>
    <s v="R"/>
    <x v="2"/>
    <n v="1986"/>
    <x v="6"/>
    <s v="April 4, 1986 (United States)"/>
    <x v="18"/>
    <n v="5"/>
    <n v="533"/>
    <s v="Gideon Amir"/>
    <s v="Malcolm Barbour"/>
    <s v="David Carradine"/>
    <s v="United States"/>
    <m/>
    <n v="2497233"/>
    <n v="109.6"/>
    <n v="6942581.1596715339"/>
    <m/>
    <n v="90"/>
  </r>
  <r>
    <x v="1034"/>
    <x v="0"/>
    <s v="R"/>
    <x v="2"/>
    <n v="1986"/>
    <x v="6"/>
    <s v="October 3, 1986 (United States)"/>
    <x v="18"/>
    <n v="5"/>
    <n v="592"/>
    <s v="Fred Olen Ray"/>
    <s v="T.L. Lankford"/>
    <s v="David Carradine"/>
    <s v="United States"/>
    <n v="1500000"/>
    <m/>
    <n v="109.6"/>
    <n v="0"/>
    <s v="Cinetel Films"/>
    <n v="86"/>
  </r>
  <r>
    <x v="1035"/>
    <x v="0"/>
    <s v="R"/>
    <x v="0"/>
    <n v="1986"/>
    <x v="6"/>
    <s v="February 1987 (United States)"/>
    <x v="8"/>
    <n v="6.8"/>
    <n v="840"/>
    <s v="Andrey Konchalovskiy"/>
    <s v="Tom Kempinski"/>
    <s v="Julie Andrews"/>
    <s v="United States"/>
    <m/>
    <n v="8736"/>
    <n v="109.6"/>
    <n v="24287.036496350367"/>
    <s v="Golan-Globus Productions"/>
    <n v="107"/>
  </r>
  <r>
    <x v="1036"/>
    <x v="0"/>
    <s v="R"/>
    <x v="2"/>
    <n v="1986"/>
    <x v="6"/>
    <s v="August 29, 1986 (United States)"/>
    <x v="11"/>
    <n v="5.3"/>
    <n v="453"/>
    <s v="Paul Lynch"/>
    <s v="John Sheppard"/>
    <s v="Jonathan Crombie"/>
    <s v="Canada"/>
    <m/>
    <n v="2995527"/>
    <n v="109.6"/>
    <n v="8327893.0374087598"/>
    <s v="Simcom Limited"/>
    <n v="90"/>
  </r>
  <r>
    <x v="1037"/>
    <x v="1"/>
    <s v="PG"/>
    <x v="0"/>
    <n v="1986"/>
    <x v="6"/>
    <s v="December 12, 1986 (United States)"/>
    <x v="1"/>
    <n v="5.8"/>
    <n v="525"/>
    <s v="Jerrold Freedman"/>
    <s v="Richard Wesley"/>
    <s v="Victor Love"/>
    <s v="United States"/>
    <n v="2000000"/>
    <n v="1301121"/>
    <n v="109.6"/>
    <n v="3617258.8385036499"/>
    <s v="American Playhouse"/>
    <n v="111"/>
  </r>
  <r>
    <x v="1038"/>
    <x v="1"/>
    <s v="PG"/>
    <x v="0"/>
    <n v="1986"/>
    <x v="6"/>
    <s v="February 6, 1986 (Netherlands)"/>
    <x v="13"/>
    <n v="7.2"/>
    <n v="3100"/>
    <s v="Fons Rademakers"/>
    <s v="Gerard Soeteman"/>
    <s v="Derek de Lint"/>
    <s v="Netherlands"/>
    <m/>
    <n v="512403"/>
    <n v="109.6"/>
    <n v="1424536.4425182482"/>
    <s v="Fons Rademakers Produktie"/>
    <n v="144"/>
  </r>
  <r>
    <x v="1039"/>
    <x v="8"/>
    <s v="PG-13"/>
    <x v="3"/>
    <n v="1986"/>
    <x v="6"/>
    <s v="November 7, 1986 (United States)"/>
    <x v="30"/>
    <n v="5.5"/>
    <n v="754"/>
    <s v="Evelyn Purcell"/>
    <s v="Beth Henley"/>
    <s v="Rosanna Arquette"/>
    <s v="United States"/>
    <m/>
    <n v="563358"/>
    <n v="109.6"/>
    <n v="1566196.9215328468"/>
    <s v="Island Pictures"/>
    <n v="107"/>
  </r>
  <r>
    <x v="1040"/>
    <x v="0"/>
    <s v="R"/>
    <x v="0"/>
    <n v="1986"/>
    <x v="6"/>
    <s v="February 6, 1987 (United States)"/>
    <x v="47"/>
    <n v="3.7"/>
    <n v="922"/>
    <s v="Deran Sarafian"/>
    <s v="Deran Sarafian"/>
    <s v="Dennis Christopher"/>
    <s v="United States"/>
    <m/>
    <m/>
    <n v="109.6"/>
    <n v="0"/>
    <s v="Continental Motion Pictures"/>
    <n v="90"/>
  </r>
  <r>
    <x v="1041"/>
    <x v="0"/>
    <s v="R"/>
    <x v="2"/>
    <n v="1986"/>
    <x v="6"/>
    <s v="April 1986 (United States)"/>
    <x v="35"/>
    <n v="4"/>
    <n v="437"/>
    <s v="Frank Harris"/>
    <s v="Leo Fong"/>
    <s v="Leo Fong"/>
    <s v="United States"/>
    <m/>
    <m/>
    <n v="109.6"/>
    <n v="0"/>
    <s v="Action Communications"/>
    <n v="90"/>
  </r>
  <r>
    <x v="1042"/>
    <x v="1"/>
    <s v="PG"/>
    <x v="0"/>
    <n v="1986"/>
    <x v="6"/>
    <s v="August 15, 1986 (United States)"/>
    <x v="23"/>
    <n v="5.9"/>
    <n v="675"/>
    <s v="Claude Lelouch"/>
    <s v="Claude Lelouch"/>
    <s v="Anouk AimÃ©e"/>
    <s v="France"/>
    <m/>
    <m/>
    <n v="109.6"/>
    <n v="0"/>
    <s v="Les Films 13"/>
    <n v="102"/>
  </r>
  <r>
    <x v="1043"/>
    <x v="1"/>
    <s v="PG"/>
    <x v="1"/>
    <n v="1987"/>
    <x v="7"/>
    <s v="October 9, 1987 (United States)"/>
    <x v="31"/>
    <n v="8.1"/>
    <n v="402000"/>
    <s v="Rob Reiner"/>
    <s v="William Goldman"/>
    <s v="Cary Elwes"/>
    <s v="United Kingdom"/>
    <n v="16000000"/>
    <n v="30902642"/>
    <n v="113.6"/>
    <n v="82887632.19542253"/>
    <s v="Act III Communications"/>
    <n v="98"/>
  </r>
  <r>
    <x v="1044"/>
    <x v="0"/>
    <s v="R"/>
    <x v="3"/>
    <n v="1987"/>
    <x v="7"/>
    <s v="July 31, 1987 (United States)"/>
    <x v="4"/>
    <n v="7.3"/>
    <n v="128000"/>
    <s v="Joel Schumacher"/>
    <s v="Jan Fischer"/>
    <s v="Jason Patric"/>
    <s v="United States"/>
    <m/>
    <n v="32388898"/>
    <n v="113.6"/>
    <n v="86874095.251760572"/>
    <s v="Warner Bros."/>
    <n v="97"/>
  </r>
  <r>
    <x v="1045"/>
    <x v="0"/>
    <s v="R"/>
    <x v="0"/>
    <n v="1987"/>
    <x v="7"/>
    <s v="July 10, 1987 (United States)"/>
    <x v="28"/>
    <n v="8.3000000000000007"/>
    <n v="691000"/>
    <s v="Stanley Kubrick"/>
    <s v="Stanley Kubrick"/>
    <s v="Matthew Modine"/>
    <s v="United Kingdom"/>
    <n v="30000000"/>
    <n v="46357676"/>
    <n v="113.6"/>
    <n v="124341407.36971831"/>
    <s v="Natant"/>
    <n v="116"/>
  </r>
  <r>
    <x v="1046"/>
    <x v="0"/>
    <s v="R"/>
    <x v="2"/>
    <n v="1987"/>
    <x v="7"/>
    <s v="June 12, 1987 (United States)"/>
    <x v="40"/>
    <n v="7.8"/>
    <n v="381000"/>
    <s v="John McTiernan"/>
    <s v="Jim Thomas"/>
    <s v="Arnold Schwarzenegger"/>
    <s v="United States"/>
    <n v="15000000"/>
    <n v="98268458"/>
    <n v="113.6"/>
    <n v="263577457.32922536"/>
    <s v="Twentieth Century Fox"/>
    <n v="107"/>
  </r>
  <r>
    <x v="1047"/>
    <x v="0"/>
    <s v="R"/>
    <x v="2"/>
    <n v="1987"/>
    <x v="7"/>
    <s v="July 17, 1987 (United States)"/>
    <x v="24"/>
    <n v="7.5"/>
    <n v="240000"/>
    <s v="Paul Verhoeven"/>
    <s v="Edward Neumeier"/>
    <s v="Peter Weller"/>
    <s v="United States"/>
    <n v="13000000"/>
    <n v="53424681"/>
    <n v="113.6"/>
    <n v="143296657.57658452"/>
    <s v="Orion Pictures"/>
    <n v="102"/>
  </r>
  <r>
    <x v="1048"/>
    <x v="8"/>
    <s v="PG-13"/>
    <x v="0"/>
    <n v="1987"/>
    <x v="7"/>
    <s v="August 21, 1987 (United States)"/>
    <x v="9"/>
    <n v="7"/>
    <n v="211000"/>
    <s v="Emile Ardolino"/>
    <s v="Eleanor Bergstein"/>
    <s v="Patrick Swayze"/>
    <s v="United States"/>
    <n v="6000000"/>
    <n v="214577242"/>
    <n v="113.6"/>
    <n v="575543007.37147892"/>
    <s v="Great American Films Limited Partnership"/>
    <n v="100"/>
  </r>
  <r>
    <x v="1049"/>
    <x v="8"/>
    <s v="PG-13"/>
    <x v="1"/>
    <n v="1987"/>
    <x v="7"/>
    <s v="July 3, 1987 (United States)"/>
    <x v="15"/>
    <n v="6.9"/>
    <n v="40000"/>
    <s v="Chris Columbus"/>
    <s v="David Simkins"/>
    <s v="Elisabeth Shue"/>
    <s v="United States"/>
    <n v="7000000"/>
    <n v="34368475"/>
    <n v="113.6"/>
    <n v="92183752.926936626"/>
    <s v="Touchstone Pictures"/>
    <n v="102"/>
  </r>
  <r>
    <x v="1050"/>
    <x v="0"/>
    <s v="R"/>
    <x v="6"/>
    <n v="1987"/>
    <x v="7"/>
    <s v="June 3, 1987 (United States)"/>
    <x v="6"/>
    <n v="7.9"/>
    <n v="289000"/>
    <s v="Brian De Palma"/>
    <s v="David Mamet"/>
    <s v="Kevin Costner"/>
    <s v="United States"/>
    <n v="25000000"/>
    <n v="76270454"/>
    <n v="113.6"/>
    <n v="204574008.22007042"/>
    <s v="Paramount Pictures"/>
    <n v="119"/>
  </r>
  <r>
    <x v="1051"/>
    <x v="1"/>
    <s v="PG"/>
    <x v="1"/>
    <n v="1987"/>
    <x v="7"/>
    <s v="June 24, 1987 (United States)"/>
    <x v="12"/>
    <n v="7.1"/>
    <n v="176000"/>
    <s v="Mel Brooks"/>
    <s v="Mel Brooks"/>
    <s v="Mel Brooks"/>
    <s v="United States"/>
    <n v="22700000"/>
    <n v="38119483"/>
    <n v="113.6"/>
    <n v="102244775.26496479"/>
    <s v="Brooksfilms"/>
    <n v="96"/>
  </r>
  <r>
    <x v="1052"/>
    <x v="8"/>
    <s v="PG-13"/>
    <x v="3"/>
    <n v="1987"/>
    <x v="7"/>
    <s v="April 17, 1987 (United States)"/>
    <x v="4"/>
    <n v="7.3"/>
    <n v="130000"/>
    <s v="Joel Coen"/>
    <s v="Ethan Coen"/>
    <s v="Nicolas Cage"/>
    <s v="United States"/>
    <n v="6000000"/>
    <n v="29180280"/>
    <n v="113.6"/>
    <n v="78267881.302816898"/>
    <s v="Circle Films"/>
    <n v="94"/>
  </r>
  <r>
    <x v="1053"/>
    <x v="0"/>
    <s v="R"/>
    <x v="2"/>
    <n v="1987"/>
    <x v="7"/>
    <s v="March 6, 1987 (United States)"/>
    <x v="37"/>
    <n v="7.6"/>
    <n v="243000"/>
    <s v="Richard Donner"/>
    <s v="Shane Black"/>
    <s v="Mel Gibson"/>
    <s v="United States"/>
    <n v="15000000"/>
    <n v="120207127"/>
    <n v="113.6"/>
    <n v="322421757.01496482"/>
    <s v="Warner Bros."/>
    <n v="109"/>
  </r>
  <r>
    <x v="1054"/>
    <x v="0"/>
    <s v="R"/>
    <x v="2"/>
    <n v="1987"/>
    <x v="7"/>
    <s v="January 8, 1988 (United Kingdom)"/>
    <x v="9"/>
    <n v="7"/>
    <n v="35000"/>
    <s v="Kathryn Bigelow"/>
    <s v="Kathryn Bigelow"/>
    <s v="Adrian Pasdar"/>
    <s v="United States"/>
    <n v="5000000"/>
    <n v="3369307"/>
    <n v="113.6"/>
    <n v="9037216.9269366208"/>
    <s v="F/M"/>
    <n v="94"/>
  </r>
  <r>
    <x v="1055"/>
    <x v="1"/>
    <s v="PG"/>
    <x v="3"/>
    <n v="1987"/>
    <x v="7"/>
    <s v="February 13, 1987 (United States)"/>
    <x v="23"/>
    <n v="5.9"/>
    <n v="30000"/>
    <s v="Michael Gottlieb"/>
    <s v="Edward Rugoff"/>
    <s v="Andrew McCarthy"/>
    <s v="United States"/>
    <n v="6000000"/>
    <n v="42721196"/>
    <n v="113.6"/>
    <n v="114587574.13028169"/>
    <s v="Gladden Entertainment"/>
    <n v="90"/>
  </r>
  <r>
    <x v="1056"/>
    <x v="1"/>
    <s v="PG"/>
    <x v="2"/>
    <n v="1987"/>
    <x v="7"/>
    <s v="August 7, 1987 (United States)"/>
    <x v="20"/>
    <n v="5.4"/>
    <n v="38000"/>
    <s v="Gary Goddard"/>
    <s v="David Odell"/>
    <s v="Dolph Lundgren"/>
    <s v="United States"/>
    <n v="22000000"/>
    <n v="17336370"/>
    <n v="113.6"/>
    <n v="46499929.040492959"/>
    <s v="Golan-Globus Productions"/>
    <n v="106"/>
  </r>
  <r>
    <x v="1057"/>
    <x v="0"/>
    <s v="R"/>
    <x v="0"/>
    <n v="1987"/>
    <x v="7"/>
    <s v="September 18, 1987 (United States)"/>
    <x v="15"/>
    <n v="6.9"/>
    <n v="79000"/>
    <s v="Adrian Lyne"/>
    <s v="James Dearden"/>
    <s v="Michael Douglas"/>
    <s v="United States"/>
    <n v="14000000"/>
    <n v="320145693"/>
    <n v="113.6"/>
    <n v="858700639.58714795"/>
    <s v="Paramount Pictures"/>
    <n v="119"/>
  </r>
  <r>
    <x v="1058"/>
    <x v="0"/>
    <s v="R"/>
    <x v="4"/>
    <n v="1987"/>
    <x v="7"/>
    <s v="September 18, 1987 (United States)"/>
    <x v="9"/>
    <n v="7"/>
    <n v="108000"/>
    <s v="Clive Barker"/>
    <s v="Clive Barker"/>
    <s v="Andrew Robinson"/>
    <s v="United Kingdom"/>
    <m/>
    <n v="14575193"/>
    <n v="113.6"/>
    <n v="39093849.534330986"/>
    <s v="New World Pictures"/>
    <n v="94"/>
  </r>
  <r>
    <x v="1059"/>
    <x v="1"/>
    <s v="PG"/>
    <x v="2"/>
    <n v="1987"/>
    <x v="7"/>
    <s v="December 25, 1987 (United States)"/>
    <x v="3"/>
    <n v="7.7"/>
    <n v="119000"/>
    <s v="Steven Spielberg"/>
    <s v="Tom Stoppard"/>
    <s v="Christian Bale"/>
    <s v="United States"/>
    <n v="35000000"/>
    <n v="22238696"/>
    <n v="113.6"/>
    <n v="59649037.598591551"/>
    <s v="Amblin Entertainment"/>
    <n v="153"/>
  </r>
  <r>
    <x v="1060"/>
    <x v="0"/>
    <s v="R"/>
    <x v="2"/>
    <n v="1987"/>
    <x v="7"/>
    <s v="August 14, 1987 (United States)"/>
    <x v="12"/>
    <n v="7.1"/>
    <n v="37000"/>
    <s v="Roger Donaldson"/>
    <s v="Kenneth Fearing"/>
    <s v="Kevin Costner"/>
    <s v="United States"/>
    <n v="15000000"/>
    <n v="35509515"/>
    <n v="113.6"/>
    <n v="95244271.307218313"/>
    <s v="Orion Pictures"/>
    <n v="114"/>
  </r>
  <r>
    <x v="1061"/>
    <x v="0"/>
    <s v="R"/>
    <x v="3"/>
    <n v="1987"/>
    <x v="7"/>
    <s v="June 12, 1987 (United States)"/>
    <x v="14"/>
    <n v="6.6"/>
    <n v="65000"/>
    <s v="George Miller"/>
    <s v="John Updike"/>
    <s v="Jack Nicholson"/>
    <s v="United States"/>
    <n v="22000000"/>
    <n v="63766510"/>
    <n v="113.6"/>
    <n v="171035700.6778169"/>
    <s v="Warner Bros."/>
    <n v="118"/>
  </r>
  <r>
    <x v="1062"/>
    <x v="8"/>
    <s v="PG-13"/>
    <x v="0"/>
    <n v="1987"/>
    <x v="7"/>
    <s v="February 27, 1987 (United States)"/>
    <x v="12"/>
    <n v="7.1"/>
    <n v="29000"/>
    <s v="Howard Deutch"/>
    <s v="John Hughes"/>
    <s v="Eric Stoltz"/>
    <s v="United States"/>
    <m/>
    <n v="18553948"/>
    <n v="113.6"/>
    <n v="49765739.045774646"/>
    <s v="Hughes Entertainment"/>
    <n v="95"/>
  </r>
  <r>
    <x v="1063"/>
    <x v="0"/>
    <s v="R"/>
    <x v="2"/>
    <n v="1987"/>
    <x v="7"/>
    <s v="November 13, 1987 (United States)"/>
    <x v="17"/>
    <n v="6.7"/>
    <n v="144000"/>
    <s v="Paul Michael Glaser"/>
    <s v="Stephen King"/>
    <s v="Arnold Schwarzenegger"/>
    <s v="United States"/>
    <n v="27000000"/>
    <n v="38122105"/>
    <n v="113.6"/>
    <n v="102251808.04137324"/>
    <s v="TAFT Entertainment Pictures"/>
    <n v="101"/>
  </r>
  <r>
    <x v="1064"/>
    <x v="0"/>
    <s v="R"/>
    <x v="6"/>
    <n v="1987"/>
    <x v="7"/>
    <s v="February 6, 1987 (United States)"/>
    <x v="5"/>
    <n v="6.4"/>
    <n v="9000"/>
    <s v="Bob Rafelson"/>
    <s v="Ronald Bass"/>
    <s v="Debra Winger"/>
    <s v="United States"/>
    <n v="10500000"/>
    <n v="25205460"/>
    <n v="113.6"/>
    <n v="67606546.32042253"/>
    <s v="Amercent Films"/>
    <n v="102"/>
  </r>
  <r>
    <x v="1065"/>
    <x v="9"/>
    <s v="X"/>
    <x v="4"/>
    <n v="1987"/>
    <x v="7"/>
    <s v="March 6, 1987 (United States)"/>
    <x v="4"/>
    <n v="7.3"/>
    <n v="83000"/>
    <s v="Alan Parker"/>
    <s v="William Hjortsberg"/>
    <s v="Mickey Rourke"/>
    <s v="United Kingdom"/>
    <n v="17000000"/>
    <n v="17186348"/>
    <n v="113.6"/>
    <n v="46097537.285211265"/>
    <s v="Carolco International N.V."/>
    <n v="113"/>
  </r>
  <r>
    <x v="1066"/>
    <x v="1"/>
    <s v="PG"/>
    <x v="3"/>
    <n v="1987"/>
    <x v="7"/>
    <s v="January 15, 1988 (United States)"/>
    <x v="12"/>
    <n v="7.1"/>
    <n v="53000"/>
    <s v="Norman Jewison"/>
    <s v="John Patrick Shanley"/>
    <s v="Cher"/>
    <s v="United States"/>
    <n v="15000000"/>
    <n v="80642217"/>
    <n v="113.6"/>
    <n v="216300030.98503521"/>
    <s v="Metro-Goldwyn-Mayer (MGM)"/>
    <n v="102"/>
  </r>
  <r>
    <x v="1067"/>
    <x v="8"/>
    <s v="PG-13"/>
    <x v="1"/>
    <n v="1987"/>
    <x v="7"/>
    <s v="July 17, 1987 (United States)"/>
    <x v="53"/>
    <n v="3"/>
    <n v="42000"/>
    <s v="Joseph Sargent"/>
    <s v="Peter Benchley"/>
    <s v="Lorraine Gary"/>
    <s v="United States"/>
    <n v="23000000"/>
    <n v="51881013"/>
    <n v="113.6"/>
    <n v="139156203.00264084"/>
    <s v="Universal Pictures"/>
    <n v="89"/>
  </r>
  <r>
    <x v="1068"/>
    <x v="0"/>
    <s v="R"/>
    <x v="6"/>
    <n v="1987"/>
    <x v="7"/>
    <s v="December 11, 1987 (United States)"/>
    <x v="34"/>
    <n v="7.4"/>
    <n v="147000"/>
    <s v="Oliver Stone"/>
    <s v="Stanley Weiser"/>
    <s v="Charlie Sheen"/>
    <s v="United States"/>
    <n v="15000000"/>
    <n v="43848069"/>
    <n v="113.6"/>
    <n v="117610093.52376761"/>
    <s v="Twentieth Century Fox"/>
    <n v="126"/>
  </r>
  <r>
    <x v="1069"/>
    <x v="0"/>
    <s v="R"/>
    <x v="5"/>
    <n v="1987"/>
    <x v="7"/>
    <s v="January 15, 1988 (United States)"/>
    <x v="4"/>
    <n v="7.3"/>
    <n v="131000"/>
    <s v="Barry Levinson"/>
    <s v="Mitch Markowitz"/>
    <s v="Robin Williams"/>
    <s v="United States"/>
    <n v="13000000"/>
    <n v="123922370"/>
    <n v="113.6"/>
    <n v="332386849.81514084"/>
    <s v="Touchstone Pictures"/>
    <n v="121"/>
  </r>
  <r>
    <x v="1070"/>
    <x v="0"/>
    <s v="R"/>
    <x v="7"/>
    <n v="1987"/>
    <x v="7"/>
    <s v="February 27, 1987 (United States)"/>
    <x v="14"/>
    <n v="6.6"/>
    <n v="73000"/>
    <s v="Chuck Russell"/>
    <s v="Wes Craven"/>
    <s v="Heather Langenkamp"/>
    <s v="United States"/>
    <n v="4500000"/>
    <n v="44793222"/>
    <n v="113.6"/>
    <n v="120145200.20598592"/>
    <s v="New Line Cinema"/>
    <n v="96"/>
  </r>
  <r>
    <x v="1071"/>
    <x v="0"/>
    <s v="R"/>
    <x v="3"/>
    <n v="1987"/>
    <x v="7"/>
    <s v="November 25, 1987 (United States)"/>
    <x v="37"/>
    <n v="7.6"/>
    <n v="128000"/>
    <s v="John Hughes"/>
    <s v="John Hughes"/>
    <s v="Steve Martin"/>
    <s v="United States"/>
    <n v="30000000"/>
    <n v="49530280"/>
    <n v="113.6"/>
    <n v="132851023.90845071"/>
    <s v="Paramount Pictures"/>
    <n v="93"/>
  </r>
  <r>
    <x v="1072"/>
    <x v="8"/>
    <s v="PG-13"/>
    <x v="3"/>
    <n v="1987"/>
    <x v="7"/>
    <s v="August 14, 1987 (United States)"/>
    <x v="8"/>
    <n v="6.8"/>
    <n v="34000"/>
    <s v="Steve Rash"/>
    <s v="Michael Swerdlick"/>
    <s v="Patrick Dempsey"/>
    <s v="United States"/>
    <m/>
    <n v="31623833"/>
    <n v="113.6"/>
    <n v="84822023.900528178"/>
    <s v="Touchstone Pictures"/>
    <n v="94"/>
  </r>
  <r>
    <x v="1073"/>
    <x v="1"/>
    <s v="PG"/>
    <x v="3"/>
    <n v="1987"/>
    <x v="7"/>
    <s v="December 16, 1987 (United States)"/>
    <x v="15"/>
    <n v="6.9"/>
    <n v="55000"/>
    <s v="Garry Marshall"/>
    <s v="Leslie Dixon"/>
    <s v="Goldie Hawn"/>
    <s v="United States"/>
    <n v="22000000"/>
    <n v="26713187"/>
    <n v="113.6"/>
    <n v="71650599.286091551"/>
    <s v="Metro-Goldwyn-Mayer (MGM)"/>
    <n v="112"/>
  </r>
  <r>
    <x v="1074"/>
    <x v="0"/>
    <s v="R"/>
    <x v="2"/>
    <n v="1987"/>
    <x v="7"/>
    <s v="May 20, 1987 (United States)"/>
    <x v="16"/>
    <n v="6.5"/>
    <n v="111000"/>
    <s v="Tony Scott"/>
    <s v="Danilo Bach"/>
    <s v="Eddie Murphy"/>
    <s v="United States"/>
    <n v="28000000"/>
    <n v="299965036"/>
    <n v="113.6"/>
    <n v="804571711.8767606"/>
    <s v="Paramount Pictures"/>
    <n v="100"/>
  </r>
  <r>
    <x v="1075"/>
    <x v="1"/>
    <s v="PG"/>
    <x v="2"/>
    <n v="1987"/>
    <x v="7"/>
    <s v="July 24, 1987 (United States)"/>
    <x v="47"/>
    <n v="3.7"/>
    <n v="44000"/>
    <s v="Sidney J. Furie"/>
    <s v="Jerry Siegel"/>
    <s v="Christopher Reeve"/>
    <s v="United Kingdom"/>
    <n v="17000000"/>
    <n v="15681020"/>
    <n v="113.6"/>
    <n v="42059918.961267605"/>
    <s v="Cannon Films"/>
    <n v="90"/>
  </r>
  <r>
    <x v="1076"/>
    <x v="8"/>
    <s v="PG-13"/>
    <x v="3"/>
    <n v="1987"/>
    <x v="7"/>
    <s v="April 10, 1987 (United States)"/>
    <x v="16"/>
    <n v="6.5"/>
    <n v="31000"/>
    <s v="Herbert Ross"/>
    <s v="Jim Cash"/>
    <s v="Michael J. Fox"/>
    <s v="United States"/>
    <n v="12000000"/>
    <n v="110996879"/>
    <n v="113.6"/>
    <n v="297717861.19102114"/>
    <s v="Rastar Pictures"/>
    <n v="111"/>
  </r>
  <r>
    <x v="1077"/>
    <x v="0"/>
    <s v="R"/>
    <x v="3"/>
    <n v="1987"/>
    <x v="7"/>
    <s v="June 19, 1987 (United States)"/>
    <x v="37"/>
    <n v="7.6"/>
    <n v="41000"/>
    <s v="Bruce Robinson"/>
    <s v="Bruce Robinson"/>
    <s v="Richard E. Grant"/>
    <s v="United Kingdom"/>
    <m/>
    <n v="1628359"/>
    <n v="113.6"/>
    <n v="4367614.3248239439"/>
    <s v="Cineplex Odeon Films"/>
    <n v="107"/>
  </r>
  <r>
    <x v="1078"/>
    <x v="0"/>
    <s v="R"/>
    <x v="3"/>
    <n v="1987"/>
    <x v="7"/>
    <s v="March 13, 1987 (United States)"/>
    <x v="3"/>
    <n v="7.7"/>
    <n v="152000"/>
    <s v="Sam Raimi"/>
    <s v="Sam Raimi"/>
    <s v="Bruce Campbell"/>
    <s v="United States"/>
    <n v="3600000"/>
    <n v="5923798"/>
    <n v="113.6"/>
    <n v="15888919.459507043"/>
    <s v="Renaissance Pictures"/>
    <n v="84"/>
  </r>
  <r>
    <x v="1079"/>
    <x v="8"/>
    <s v="PG-13"/>
    <x v="3"/>
    <n v="1987"/>
    <x v="7"/>
    <s v="July 22, 1987 (United States)"/>
    <x v="14"/>
    <n v="6.6"/>
    <n v="18000"/>
    <s v="Carl Reiner"/>
    <s v="Stuart Birnbaum"/>
    <s v="Mark Harmon"/>
    <s v="United States"/>
    <m/>
    <n v="35659098"/>
    <n v="113.6"/>
    <n v="95645485.568661973"/>
    <s v="Paramount Pictures"/>
    <n v="97"/>
  </r>
  <r>
    <x v="1080"/>
    <x v="1"/>
    <s v="PG"/>
    <x v="2"/>
    <n v="1987"/>
    <x v="7"/>
    <s v="July 1, 1987 (United States)"/>
    <x v="8"/>
    <n v="6.8"/>
    <n v="56000"/>
    <s v="Joe Dante"/>
    <s v="Chip Proser"/>
    <s v="Dennis Quaid"/>
    <s v="United States"/>
    <n v="27000000"/>
    <n v="25893810"/>
    <n v="113.6"/>
    <n v="69452851.294014081"/>
    <s v="Warner Bros."/>
    <n v="120"/>
  </r>
  <r>
    <x v="1081"/>
    <x v="1"/>
    <s v="PG"/>
    <x v="2"/>
    <n v="1987"/>
    <x v="7"/>
    <s v="July 31, 1987 (United States)"/>
    <x v="17"/>
    <n v="6.7"/>
    <n v="91000"/>
    <s v="John Glen"/>
    <s v="Richard Maibaum"/>
    <s v="Timothy Dalton"/>
    <s v="United Kingdom"/>
    <n v="40000000"/>
    <n v="51186259"/>
    <n v="113.6"/>
    <n v="137292721.10299295"/>
    <s v="Eon Productions"/>
    <n v="130"/>
  </r>
  <r>
    <x v="1082"/>
    <x v="1"/>
    <s v="PG"/>
    <x v="2"/>
    <n v="1987"/>
    <x v="7"/>
    <s v="February 13, 1987 (United States)"/>
    <x v="1"/>
    <n v="5.8"/>
    <n v="51000"/>
    <s v="Menahem Golan"/>
    <s v="Gary Conway"/>
    <s v="Sylvester Stallone"/>
    <s v="United States"/>
    <n v="25000000"/>
    <n v="16057580"/>
    <n v="113.6"/>
    <n v="43069935.08802817"/>
    <s v="The Cannon Group"/>
    <n v="93"/>
  </r>
  <r>
    <x v="1083"/>
    <x v="8"/>
    <s v="PG-13"/>
    <x v="5"/>
    <n v="1987"/>
    <x v="7"/>
    <s v="April 15, 1988 (United States)"/>
    <x v="3"/>
    <n v="7.7"/>
    <n v="97000"/>
    <s v="Bernardo Bertolucci"/>
    <s v="Mark Peploe"/>
    <s v="John Lone"/>
    <s v="United Kingdom"/>
    <m/>
    <n v="43993869"/>
    <n v="113.6"/>
    <n v="118001160.95334508"/>
    <s v="Recorded Picture Company (RPC)"/>
    <n v="163"/>
  </r>
  <r>
    <x v="1084"/>
    <x v="0"/>
    <s v="R"/>
    <x v="6"/>
    <n v="1987"/>
    <x v="7"/>
    <s v="November 6, 1987 (United States)"/>
    <x v="5"/>
    <n v="6.4"/>
    <n v="19000"/>
    <s v="Marek Kanievska"/>
    <s v="Bret Easton Ellis"/>
    <s v="Andrew McCarthy"/>
    <s v="United States"/>
    <m/>
    <n v="12396383"/>
    <n v="113.6"/>
    <n v="33249805.458626762"/>
    <s v="Twentieth Century Fox"/>
    <n v="98"/>
  </r>
  <r>
    <x v="1085"/>
    <x v="1"/>
    <s v="PG"/>
    <x v="3"/>
    <n v="1987"/>
    <x v="7"/>
    <s v="November 25, 1987 (United States)"/>
    <x v="10"/>
    <n v="6.1"/>
    <n v="50000"/>
    <s v="Leonard Nimoy"/>
    <s v="Coline Serreau"/>
    <s v="Tom Selleck"/>
    <s v="United States"/>
    <n v="11000000"/>
    <n v="167780960"/>
    <n v="113.6"/>
    <n v="450025162.95774651"/>
    <s v="Touchstone Pictures"/>
    <n v="102"/>
  </r>
  <r>
    <x v="1086"/>
    <x v="8"/>
    <s v="PG-13"/>
    <x v="5"/>
    <n v="1987"/>
    <x v="7"/>
    <s v="July 24, 1987 (United States)"/>
    <x v="15"/>
    <n v="6.9"/>
    <n v="30000"/>
    <s v="Luis Valdez"/>
    <s v="Luis Valdez"/>
    <s v="Lou Diamond Phillips"/>
    <s v="United States"/>
    <n v="6500000"/>
    <n v="54215416"/>
    <n v="113.6"/>
    <n v="145417581.47183099"/>
    <s v="Columbia Pictures"/>
    <n v="108"/>
  </r>
  <r>
    <x v="1087"/>
    <x v="8"/>
    <s v="PG-13"/>
    <x v="3"/>
    <n v="1987"/>
    <x v="7"/>
    <s v="July 10, 1987 (United States)"/>
    <x v="27"/>
    <n v="5.0999999999999996"/>
    <n v="14000"/>
    <s v="Joe Roth"/>
    <s v="Tim Metcalfe"/>
    <s v="Robert Carradine"/>
    <s v="United States"/>
    <m/>
    <n v="30063289"/>
    <n v="113.6"/>
    <n v="80636304.210387319"/>
    <s v="Twentieth Century Fox"/>
    <n v="88"/>
  </r>
  <r>
    <x v="1088"/>
    <x v="8"/>
    <s v="PG-13"/>
    <x v="2"/>
    <n v="1987"/>
    <x v="7"/>
    <s v="August 14, 1987 (United States)"/>
    <x v="9"/>
    <n v="7"/>
    <n v="30000"/>
    <s v="Fred Dekker"/>
    <s v="Shane Black"/>
    <s v="Andre Gower"/>
    <s v="United States"/>
    <n v="12000000"/>
    <n v="3769990"/>
    <n v="113.6"/>
    <n v="10111936.205985915"/>
    <s v="TAFT Entertainment Pictures"/>
    <n v="79"/>
  </r>
  <r>
    <x v="1089"/>
    <x v="0"/>
    <s v="R"/>
    <x v="4"/>
    <n v="1987"/>
    <x v="7"/>
    <s v="October 23, 1987 (United States)"/>
    <x v="17"/>
    <n v="6.7"/>
    <n v="39000"/>
    <s v="John Carpenter"/>
    <s v="John Carpenter"/>
    <s v="Donald Pleasence"/>
    <s v="United States"/>
    <n v="3000000"/>
    <n v="14182492"/>
    <n v="113.6"/>
    <n v="38040539.721830986"/>
    <s v="Alive Films"/>
    <n v="102"/>
  </r>
  <r>
    <x v="1090"/>
    <x v="8"/>
    <s v="PG-13"/>
    <x v="0"/>
    <n v="1987"/>
    <x v="7"/>
    <s v="May 6, 1988 (United States)"/>
    <x v="45"/>
    <n v="8"/>
    <n v="67000"/>
    <s v="Wim Wenders"/>
    <s v="Wim Wenders"/>
    <s v="Bruno Ganz"/>
    <s v="West Germany"/>
    <m/>
    <n v="3404057"/>
    <n v="113.6"/>
    <n v="9130424.0132042263"/>
    <s v="Road Movies Filmproduktion"/>
    <n v="128"/>
  </r>
  <r>
    <x v="1091"/>
    <x v="0"/>
    <s v="R"/>
    <x v="0"/>
    <n v="1987"/>
    <x v="7"/>
    <s v="September 18, 1987 (United States)"/>
    <x v="3"/>
    <n v="7.7"/>
    <n v="17000"/>
    <s v="James Ivory"/>
    <s v="E.M. Forster"/>
    <s v="James Wilby"/>
    <s v="United Kingdom"/>
    <m/>
    <n v="2642567"/>
    <n v="113.6"/>
    <n v="7087941.5924295774"/>
    <s v="Merchant Ivory Productions"/>
    <n v="140"/>
  </r>
  <r>
    <x v="1092"/>
    <x v="0"/>
    <s v="R"/>
    <x v="3"/>
    <n v="1987"/>
    <x v="7"/>
    <s v="December 25, 1987 (United States)"/>
    <x v="13"/>
    <n v="7.2"/>
    <n v="28000"/>
    <s v="James L. Brooks"/>
    <s v="James L. Brooks"/>
    <s v="William Hurt"/>
    <s v="United States"/>
    <n v="20000000"/>
    <n v="67331309"/>
    <n v="113.6"/>
    <n v="180597269.82658452"/>
    <s v="Amercent Films"/>
    <n v="133"/>
  </r>
  <r>
    <x v="1093"/>
    <x v="1"/>
    <s v="PG"/>
    <x v="3"/>
    <n v="1987"/>
    <x v="7"/>
    <s v="June 5, 1987 (United States)"/>
    <x v="22"/>
    <n v="6"/>
    <n v="32000"/>
    <s v="William Dear"/>
    <s v="William Dear"/>
    <s v="John Lithgow"/>
    <s v="United States"/>
    <n v="10000000"/>
    <n v="49998613"/>
    <n v="113.6"/>
    <n v="134107195.25616197"/>
    <s v="Amblin Entertainment"/>
    <n v="110"/>
  </r>
  <r>
    <x v="1094"/>
    <x v="0"/>
    <s v="R"/>
    <x v="7"/>
    <n v="1987"/>
    <x v="7"/>
    <s v="May 1, 1987 (United States)"/>
    <x v="10"/>
    <n v="6.1"/>
    <n v="23000"/>
    <s v="Michael Gornick"/>
    <s v="Stephen King"/>
    <s v="George Kennedy"/>
    <s v="United States"/>
    <n v="3500000"/>
    <n v="14000000"/>
    <n v="113.6"/>
    <n v="37551056.33802817"/>
    <s v="New World Pictures"/>
    <n v="92"/>
  </r>
  <r>
    <x v="1095"/>
    <x v="1"/>
    <s v="PG"/>
    <x v="3"/>
    <n v="1987"/>
    <x v="7"/>
    <s v="April 3, 1987 (United States)"/>
    <x v="18"/>
    <n v="5"/>
    <n v="41000"/>
    <s v="Jim Drake"/>
    <s v="Neal Israel"/>
    <s v="Steve Guttenberg"/>
    <s v="United States"/>
    <m/>
    <n v="28061343"/>
    <n v="113.6"/>
    <n v="75266647.993838027"/>
    <s v="Warner Bros."/>
    <n v="88"/>
  </r>
  <r>
    <x v="1096"/>
    <x v="0"/>
    <s v="R"/>
    <x v="4"/>
    <n v="1987"/>
    <x v="7"/>
    <s v="June 5, 1987 (United States)"/>
    <x v="8"/>
    <n v="6.8"/>
    <n v="14000"/>
    <s v="Joseph Ruben"/>
    <s v="Carolyn Lefcourt"/>
    <s v="Terry O'Quinn"/>
    <s v="United Kingdom"/>
    <m/>
    <n v="2488740"/>
    <n v="113.6"/>
    <n v="6675343.9964788733"/>
    <s v="Incorporated Television Company (ITC)"/>
    <n v="89"/>
  </r>
  <r>
    <x v="1097"/>
    <x v="1"/>
    <s v="PG"/>
    <x v="3"/>
    <n v="1987"/>
    <x v="7"/>
    <s v="May 6, 1988 (United States)"/>
    <x v="10"/>
    <n v="6.1"/>
    <n v="3300"/>
    <s v="Jimmy Huston"/>
    <s v="Tab Murphy"/>
    <s v="Robert Sean Leonard"/>
    <s v="United States"/>
    <m/>
    <n v="174380"/>
    <n v="113.6"/>
    <n v="467725.22887323942"/>
    <s v="Kings Road Entertainment"/>
    <n v="89"/>
  </r>
  <r>
    <x v="1098"/>
    <x v="8"/>
    <s v="PG-13"/>
    <x v="0"/>
    <n v="1987"/>
    <x v="7"/>
    <s v="November 20, 1987 (United States)"/>
    <x v="46"/>
    <n v="5.7"/>
    <n v="9500"/>
    <s v="Jeffrey Bloom"/>
    <s v="Virginia C. Andrews"/>
    <s v="Louise Fletcher"/>
    <s v="United States"/>
    <m/>
    <n v="15151736"/>
    <n v="113.6"/>
    <n v="40640263.725352116"/>
    <s v="New World Pictures"/>
    <n v="93"/>
  </r>
  <r>
    <x v="1099"/>
    <x v="1"/>
    <s v="PG"/>
    <x v="3"/>
    <n v="1987"/>
    <x v="7"/>
    <s v="December 18, 1987 (United States)"/>
    <x v="17"/>
    <n v="6.7"/>
    <n v="32000"/>
    <s v="Matthew Robbins"/>
    <s v="Mick Garris"/>
    <s v="Hume Cronyn"/>
    <s v="United States"/>
    <n v="25000000"/>
    <n v="65088797"/>
    <n v="113.6"/>
    <n v="174582363.08010563"/>
    <s v="Universal Pictures"/>
    <n v="106"/>
  </r>
  <r>
    <x v="1100"/>
    <x v="1"/>
    <s v="PG"/>
    <x v="3"/>
    <n v="1987"/>
    <x v="7"/>
    <s v="June 19, 1987 (United States)"/>
    <x v="14"/>
    <n v="6.6"/>
    <n v="42000"/>
    <s v="Fred Schepisi"/>
    <s v="Edmond Rostand"/>
    <s v="Steve Martin"/>
    <s v="United States"/>
    <n v="12000000"/>
    <n v="40050884"/>
    <n v="113.6"/>
    <n v="107425214.39084508"/>
    <s v="Columbia Pictures Industries"/>
    <n v="107"/>
  </r>
  <r>
    <x v="1101"/>
    <x v="8"/>
    <s v="PG-13"/>
    <x v="3"/>
    <n v="1987"/>
    <x v="7"/>
    <s v="June 26, 1987 (United States)"/>
    <x v="22"/>
    <n v="6"/>
    <n v="33000"/>
    <s v="Tom Mankiewicz"/>
    <s v="Dan Aykroyd"/>
    <s v="Dan Aykroyd"/>
    <s v="United States"/>
    <n v="20000000"/>
    <n v="66673516"/>
    <n v="113.6"/>
    <n v="178832925.39788732"/>
    <s v="Applied Action"/>
    <n v="106"/>
  </r>
  <r>
    <x v="1102"/>
    <x v="8"/>
    <s v="PG-13"/>
    <x v="3"/>
    <n v="1987"/>
    <x v="7"/>
    <s v="December 11, 1987 (United States)"/>
    <x v="21"/>
    <n v="6.3"/>
    <n v="35000"/>
    <s v="Danny DeVito"/>
    <s v="Stu Silver"/>
    <s v="Danny DeVito"/>
    <s v="United States"/>
    <n v="14000000"/>
    <n v="57915972"/>
    <n v="113.6"/>
    <n v="155343280.53169015"/>
    <s v="Orion Pictures"/>
    <n v="88"/>
  </r>
  <r>
    <x v="1103"/>
    <x v="0"/>
    <s v="R"/>
    <x v="3"/>
    <n v="1987"/>
    <x v="7"/>
    <s v="September 18, 1987 (United States)"/>
    <x v="19"/>
    <n v="6.2"/>
    <n v="10000"/>
    <s v="Directors"/>
    <s v="Michael Barrie"/>
    <s v="Rosanna Arquette"/>
    <s v="United States"/>
    <m/>
    <n v="548696"/>
    <n v="113.6"/>
    <n v="1471722.457746479"/>
    <s v="Universal Pictures"/>
    <n v="85"/>
  </r>
  <r>
    <x v="1104"/>
    <x v="1"/>
    <s v="PG"/>
    <x v="3"/>
    <n v="1987"/>
    <x v="7"/>
    <s v="November 20, 1987 (United States)"/>
    <x v="39"/>
    <n v="3.4"/>
    <n v="11000"/>
    <s v="Christopher Leitch"/>
    <s v="Jeph Loeb"/>
    <s v="Jason Bateman"/>
    <s v="United States"/>
    <n v="3000000"/>
    <n v="7888703"/>
    <n v="113.6"/>
    <n v="21159223.627640847"/>
    <s v="Atlantic Entertainment Group"/>
    <n v="95"/>
  </r>
  <r>
    <x v="1105"/>
    <x v="1"/>
    <s v="PG"/>
    <x v="3"/>
    <n v="1987"/>
    <x v="7"/>
    <s v="October 30, 1987 (United States)"/>
    <x v="21"/>
    <n v="6.3"/>
    <n v="14000"/>
    <s v="Charles Shyer"/>
    <s v="Nancy Meyers"/>
    <s v="Diane Keaton"/>
    <s v="United States"/>
    <m/>
    <n v="26712476"/>
    <n v="113.6"/>
    <n v="71648692.228873238"/>
    <s v="United Artists"/>
    <n v="110"/>
  </r>
  <r>
    <x v="1106"/>
    <x v="1"/>
    <s v="PG"/>
    <x v="5"/>
    <n v="1987"/>
    <x v="7"/>
    <s v="February 13, 1987 (United States)"/>
    <x v="24"/>
    <n v="7.5"/>
    <n v="9500"/>
    <s v="David Hugh Jones"/>
    <s v="Helene Hanff"/>
    <s v="Anne Bancroft"/>
    <s v="United Kingdom"/>
    <m/>
    <n v="1083486"/>
    <n v="113.6"/>
    <n v="2906145.9876760566"/>
    <s v="Brooksfilms"/>
    <n v="100"/>
  </r>
  <r>
    <x v="1107"/>
    <x v="8"/>
    <s v="PG-13"/>
    <x v="7"/>
    <n v="1987"/>
    <x v="7"/>
    <s v="May 15, 1987 (United States)"/>
    <x v="10"/>
    <n v="6.1"/>
    <n v="16000"/>
    <s v="Tibor TakÃ¡cs"/>
    <s v="Michael Nankin"/>
    <s v="Stephen Dorff"/>
    <s v="Canada"/>
    <m/>
    <n v="13539458"/>
    <n v="113.6"/>
    <n v="36315782.153169014"/>
    <s v="New Century Entertainment"/>
    <n v="85"/>
  </r>
  <r>
    <x v="1108"/>
    <x v="1"/>
    <s v="PG"/>
    <x v="3"/>
    <n v="1987"/>
    <x v="7"/>
    <s v="May 22, 1987 (United States)"/>
    <x v="30"/>
    <n v="5.5"/>
    <n v="11000"/>
    <s v="John R. Cherry III"/>
    <s v="John R. Cherry III"/>
    <s v="Jim Varney"/>
    <s v="United States"/>
    <n v="3500000"/>
    <n v="23509382"/>
    <n v="113.6"/>
    <n v="63057294.853873238"/>
    <s v="Emshell Producers"/>
    <n v="92"/>
  </r>
  <r>
    <x v="1109"/>
    <x v="0"/>
    <s v="R"/>
    <x v="3"/>
    <n v="1987"/>
    <x v="7"/>
    <s v="September 15, 1987 (United States)"/>
    <x v="1"/>
    <n v="5.8"/>
    <n v="2600"/>
    <s v="Directors"/>
    <s v="Robert Altman"/>
    <s v="John Hurt"/>
    <s v="United Kingdom"/>
    <m/>
    <n v="1028679"/>
    <n v="113.6"/>
    <n v="2759141.6487676059"/>
    <s v="Lightyear Entertainment"/>
    <n v="90"/>
  </r>
  <r>
    <x v="1110"/>
    <x v="0"/>
    <s v="R"/>
    <x v="2"/>
    <n v="1987"/>
    <x v="7"/>
    <s v="August 28, 1987 (United States)"/>
    <x v="17"/>
    <n v="6.7"/>
    <n v="24000"/>
    <s v="John Irvin"/>
    <s v="James Carabatsos"/>
    <s v="Anthony Barrile"/>
    <s v="United States"/>
    <m/>
    <n v="13839404"/>
    <n v="113.6"/>
    <n v="37120302.806338027"/>
    <s v="RKO Pictures"/>
    <n v="110"/>
  </r>
  <r>
    <x v="1111"/>
    <x v="8"/>
    <s v="PG-13"/>
    <x v="2"/>
    <n v="1987"/>
    <x v="7"/>
    <s v="February 5, 1988 (United States)"/>
    <x v="41"/>
    <n v="5.6"/>
    <n v="9100"/>
    <s v="Steve De Jarnatt"/>
    <s v="Lloyd Fonvielle"/>
    <s v="Melanie Griffith"/>
    <s v="United States"/>
    <n v="10000000"/>
    <m/>
    <n v="113.6"/>
    <n v="0"/>
    <s v="Orion Pictures"/>
    <n v="99"/>
  </r>
  <r>
    <x v="1112"/>
    <x v="0"/>
    <s v="R"/>
    <x v="4"/>
    <n v="1987"/>
    <x v="7"/>
    <s v="October 30, 1987 (United States)"/>
    <x v="9"/>
    <n v="7"/>
    <n v="18000"/>
    <s v="Jack Sholder"/>
    <s v="Jim Kouf"/>
    <s v="Kyle MacLachlan"/>
    <s v="United States"/>
    <n v="5000000"/>
    <n v="9747988"/>
    <n v="113.6"/>
    <n v="26146231.897887323"/>
    <s v="Heron Communications"/>
    <n v="97"/>
  </r>
  <r>
    <x v="1113"/>
    <x v="0"/>
    <s v="R"/>
    <x v="6"/>
    <n v="1987"/>
    <x v="7"/>
    <s v="January 16, 1987 (United States)"/>
    <x v="5"/>
    <n v="6.4"/>
    <n v="5100"/>
    <s v="Curtis Hanson"/>
    <s v="Anne Holden"/>
    <s v="Steve Guttenberg"/>
    <s v="United States"/>
    <n v="8300000"/>
    <n v="12640385"/>
    <n v="113.6"/>
    <n v="33904272.090669014"/>
    <s v="De Laurentiis Entertainment Group (DEG)"/>
    <n v="112"/>
  </r>
  <r>
    <x v="1114"/>
    <x v="0"/>
    <s v="R"/>
    <x v="3"/>
    <n v="1987"/>
    <x v="7"/>
    <s v="October 16, 1987 (United States)"/>
    <x v="13"/>
    <n v="7.2"/>
    <n v="19000"/>
    <s v="Barbet Schroeder"/>
    <s v="Charles Bukowski"/>
    <s v="Mickey Rourke"/>
    <s v="United States"/>
    <n v="3000000"/>
    <n v="3221568"/>
    <n v="113.6"/>
    <n v="8640948.6760563385"/>
    <s v="Golan-Globus Productions"/>
    <n v="100"/>
  </r>
  <r>
    <x v="1115"/>
    <x v="1"/>
    <s v="PG"/>
    <x v="7"/>
    <n v="1987"/>
    <x v="7"/>
    <s v="July 31, 1987 (United States)"/>
    <x v="30"/>
    <n v="5.5"/>
    <n v="3300"/>
    <s v="Amy Holden Jones"/>
    <s v="Amy Holden Jones"/>
    <s v="Ally Sheedy"/>
    <s v="United States"/>
    <n v="3000000"/>
    <n v="9868521"/>
    <n v="113.6"/>
    <n v="26469527.717429578"/>
    <s v="Vista Organization"/>
    <n v="93"/>
  </r>
  <r>
    <x v="1116"/>
    <x v="8"/>
    <s v="PG-13"/>
    <x v="3"/>
    <n v="1987"/>
    <x v="7"/>
    <s v="March 27, 1987 (United States)"/>
    <x v="22"/>
    <n v="6"/>
    <n v="21000"/>
    <s v="Blake Edwards"/>
    <s v="Dale Launer"/>
    <s v="Kim Basinger"/>
    <s v="United States"/>
    <n v="18000000"/>
    <n v="39337581"/>
    <n v="113.6"/>
    <n v="105511980.02376761"/>
    <s v="TriStar Pictures"/>
    <n v="95"/>
  </r>
  <r>
    <x v="1117"/>
    <x v="1"/>
    <s v="PG"/>
    <x v="0"/>
    <n v="1987"/>
    <x v="7"/>
    <s v="February 12, 1988 (United States)"/>
    <x v="45"/>
    <n v="8"/>
    <n v="32000"/>
    <s v="Louis Malle"/>
    <s v="Louis Malle"/>
    <s v="Gaspard Manesse"/>
    <s v="France"/>
    <m/>
    <n v="4575613"/>
    <n v="113.6"/>
    <n v="12272792.967429578"/>
    <s v="Nouvelles Ã‰ditions de Films (NEF)"/>
    <n v="104"/>
  </r>
  <r>
    <x v="1118"/>
    <x v="0"/>
    <s v="R"/>
    <x v="3"/>
    <n v="1987"/>
    <x v="7"/>
    <s v="May 29, 1987 (United Kingdom)"/>
    <x v="16"/>
    <n v="6.5"/>
    <n v="3600"/>
    <s v="Alan Clarke"/>
    <s v="Andrea Dunbar"/>
    <s v="Siobhan Finneran"/>
    <s v="United Kingdom"/>
    <m/>
    <n v="124167"/>
    <n v="113.6"/>
    <n v="333043.00088028167"/>
    <s v="British Screen Productions"/>
    <n v="93"/>
  </r>
  <r>
    <x v="1119"/>
    <x v="8"/>
    <s v="PG-13"/>
    <x v="3"/>
    <n v="1987"/>
    <x v="7"/>
    <s v="February 19, 1988 (United States)"/>
    <x v="4"/>
    <n v="7.3"/>
    <n v="13000"/>
    <s v="John Boorman"/>
    <s v="John Boorman"/>
    <s v="Sarah Miles"/>
    <s v="United Kingdom"/>
    <m/>
    <n v="10021120"/>
    <n v="113.6"/>
    <n v="26878831.549295776"/>
    <s v="Columbia Pictures"/>
    <n v="113"/>
  </r>
  <r>
    <x v="1120"/>
    <x v="0"/>
    <s v="R"/>
    <x v="6"/>
    <n v="1987"/>
    <x v="7"/>
    <s v="October 23, 1987 (United States)"/>
    <x v="10"/>
    <n v="6.1"/>
    <n v="4400"/>
    <s v="Peter Werner"/>
    <s v="Dick Wolf"/>
    <s v="Charlie Sheen"/>
    <s v="United States"/>
    <n v="8000000"/>
    <n v="2877571"/>
    <n v="113.6"/>
    <n v="7718273.6241197186"/>
    <s v="Orion Pictures"/>
    <n v="106"/>
  </r>
  <r>
    <x v="1121"/>
    <x v="8"/>
    <s v="PG-13"/>
    <x v="2"/>
    <n v="1987"/>
    <x v="7"/>
    <s v="May 15, 1987 (United States)"/>
    <x v="54"/>
    <n v="4.5"/>
    <n v="11000"/>
    <s v="Elaine May"/>
    <s v="Elaine May"/>
    <s v="Warren Beatty"/>
    <s v="United States"/>
    <n v="55000000"/>
    <n v="14375181"/>
    <n v="113.6"/>
    <n v="38557373.685739435"/>
    <s v="Columbia Pictures"/>
    <n v="107"/>
  </r>
  <r>
    <x v="1122"/>
    <x v="0"/>
    <s v="R"/>
    <x v="3"/>
    <n v="1987"/>
    <x v="7"/>
    <s v="September 18, 1987 (United States)"/>
    <x v="25"/>
    <n v="4.8"/>
    <n v="1300"/>
    <s v="Norman Mailer"/>
    <s v="Norman Mailer"/>
    <s v="Ryan O'Neal"/>
    <s v="United States"/>
    <n v="5000000"/>
    <n v="858250"/>
    <n v="113.6"/>
    <n v="2302013.8644366199"/>
    <s v="Golan-Globus Productions"/>
    <n v="110"/>
  </r>
  <r>
    <x v="1123"/>
    <x v="0"/>
    <s v="R"/>
    <x v="2"/>
    <n v="1987"/>
    <x v="7"/>
    <s v="August 5, 1987 (United States)"/>
    <x v="14"/>
    <n v="6.6"/>
    <n v="24000"/>
    <s v="John Badham"/>
    <s v="Jim Kouf"/>
    <s v="Richard Dreyfuss"/>
    <s v="United States"/>
    <m/>
    <n v="65673233"/>
    <n v="113.6"/>
    <n v="176149948.02024648"/>
    <s v="Touchstone Pictures"/>
    <n v="117"/>
  </r>
  <r>
    <x v="1124"/>
    <x v="2"/>
    <s v="G"/>
    <x v="0"/>
    <n v="1987"/>
    <x v="7"/>
    <s v="March 4, 1988 (United States)"/>
    <x v="40"/>
    <n v="7.8"/>
    <n v="19000"/>
    <s v="Gabriel Axel"/>
    <s v="Karen Blixen"/>
    <s v="StÃ©phane Audran"/>
    <s v="Denmark"/>
    <m/>
    <n v="4637920"/>
    <n v="113.6"/>
    <n v="12439913.943661973"/>
    <s v="Panorama Film A/S"/>
    <n v="103"/>
  </r>
  <r>
    <x v="1125"/>
    <x v="1"/>
    <s v="PG"/>
    <x v="1"/>
    <n v="1987"/>
    <x v="7"/>
    <s v="August 22, 1987 (United States)"/>
    <x v="57"/>
    <n v="2.6"/>
    <n v="7600"/>
    <s v="Rod Amateau"/>
    <s v="Linda Palmer"/>
    <s v="Anthony Newley"/>
    <s v="United States"/>
    <n v="1000000"/>
    <n v="1576615"/>
    <n v="113.6"/>
    <n v="4228825.6205985919"/>
    <s v="Atlantic Entertainment Group"/>
    <n v="100"/>
  </r>
  <r>
    <x v="1126"/>
    <x v="1"/>
    <s v="PG"/>
    <x v="3"/>
    <n v="1987"/>
    <x v="7"/>
    <s v="January 30, 1987 (United States)"/>
    <x v="24"/>
    <n v="7.5"/>
    <n v="32000"/>
    <s v="Woody Allen"/>
    <s v="Woody Allen"/>
    <s v="Mia Farrow"/>
    <s v="United States"/>
    <n v="16000000"/>
    <n v="14792779"/>
    <n v="113.6"/>
    <n v="39677462.6875"/>
    <s v="Jack Rollins &amp; Charles H. Joffe Productions"/>
    <n v="88"/>
  </r>
  <r>
    <x v="1127"/>
    <x v="1"/>
    <s v="PG"/>
    <x v="3"/>
    <n v="1987"/>
    <x v="7"/>
    <s v="April 22, 1988 (United States)"/>
    <x v="34"/>
    <n v="7.4"/>
    <n v="13000"/>
    <s v="Percy Adlon"/>
    <s v="Eleonore Adlon"/>
    <s v="Marianne SÃ¤gebrecht"/>
    <s v="West Germany"/>
    <m/>
    <n v="3731829"/>
    <n v="113.6"/>
    <n v="10009580.073063381"/>
    <s v="Pelemele Film"/>
    <n v="95"/>
  </r>
  <r>
    <x v="1128"/>
    <x v="1"/>
    <s v="PG"/>
    <x v="3"/>
    <n v="1987"/>
    <x v="7"/>
    <s v="April 17, 1987 (United States)"/>
    <x v="10"/>
    <n v="6.1"/>
    <n v="10000"/>
    <s v="Jonathan Kaplan"/>
    <s v="Lawrence Lasker"/>
    <s v="Matthew Broderick"/>
    <s v="United States"/>
    <n v="18000000"/>
    <n v="21589395"/>
    <n v="113.6"/>
    <n v="57907470.567781694"/>
    <s v="Amercent Films"/>
    <n v="108"/>
  </r>
  <r>
    <x v="1129"/>
    <x v="8"/>
    <s v="PG-13"/>
    <x v="3"/>
    <n v="1987"/>
    <x v="7"/>
    <s v="October 9, 1987 (United States)"/>
    <x v="12"/>
    <n v="7.1"/>
    <n v="11000"/>
    <s v="Phil Joanou"/>
    <s v="Richard Christian Matheson"/>
    <s v="Casey Siemaszko"/>
    <s v="United States"/>
    <n v="6000000"/>
    <n v="3685862"/>
    <n v="113.6"/>
    <n v="9886286.5440140851"/>
    <s v="Aaron Spelling Productions"/>
    <n v="101"/>
  </r>
  <r>
    <x v="1130"/>
    <x v="0"/>
    <s v="R"/>
    <x v="2"/>
    <n v="1987"/>
    <x v="7"/>
    <s v="March 20, 1987 (United States)"/>
    <x v="18"/>
    <n v="5"/>
    <n v="3600"/>
    <s v="Ruggero Deodato"/>
    <s v="Alberto Piferi"/>
    <s v="David Paul"/>
    <s v="Italy"/>
    <n v="4000000"/>
    <n v="800000"/>
    <n v="113.6"/>
    <n v="2145774.647887324"/>
    <s v="Canon Italia S.r.l."/>
    <n v="87"/>
  </r>
  <r>
    <x v="1131"/>
    <x v="1"/>
    <s v="PG"/>
    <x v="2"/>
    <n v="1987"/>
    <x v="7"/>
    <s v="August 14, 1987 (United States)"/>
    <x v="16"/>
    <n v="6.5"/>
    <n v="2500"/>
    <s v="William Phelps"/>
    <s v="William Phelps"/>
    <s v="Matt Adler"/>
    <s v="United States"/>
    <m/>
    <n v="3832228"/>
    <n v="113.6"/>
    <n v="10278872.10915493"/>
    <s v="Finnegan/Pinchuk Productions"/>
    <n v="96"/>
  </r>
  <r>
    <x v="1132"/>
    <x v="0"/>
    <s v="R"/>
    <x v="6"/>
    <n v="1987"/>
    <x v="7"/>
    <s v="June 10, 1987 (United States)"/>
    <x v="10"/>
    <n v="6.1"/>
    <n v="6500"/>
    <s v="John Schlesinger"/>
    <s v="Nicholas Conde"/>
    <s v="Martin Sheen"/>
    <s v="United States"/>
    <n v="13000000"/>
    <n v="18753438"/>
    <n v="113.6"/>
    <n v="50300814.776408449"/>
    <s v="Orion Pictures"/>
    <n v="114"/>
  </r>
  <r>
    <x v="1133"/>
    <x v="8"/>
    <s v="PG-13"/>
    <x v="3"/>
    <n v="1987"/>
    <x v="7"/>
    <s v="August 28, 1987 (United States)"/>
    <x v="20"/>
    <n v="5.4"/>
    <n v="10000"/>
    <s v="Ethan Wiley"/>
    <s v="Fred Dekker"/>
    <s v="Arye Gross"/>
    <s v="United States"/>
    <m/>
    <n v="7800000"/>
    <n v="113.6"/>
    <n v="20921302.816901408"/>
    <s v="New World Pictures"/>
    <n v="88"/>
  </r>
  <r>
    <x v="1134"/>
    <x v="0"/>
    <s v="R"/>
    <x v="2"/>
    <n v="1987"/>
    <x v="7"/>
    <s v="November 6, 1987 (United States)"/>
    <x v="20"/>
    <n v="5.4"/>
    <n v="9100"/>
    <s v="J. Lee Thompson"/>
    <s v="Brian Garfield"/>
    <s v="Charles Bronson"/>
    <s v="United States"/>
    <n v="5000000"/>
    <n v="6880310"/>
    <n v="113.6"/>
    <n v="18454493.459507044"/>
    <s v="Golan-Globus Productions"/>
    <n v="99"/>
  </r>
  <r>
    <x v="1135"/>
    <x v="0"/>
    <s v="R"/>
    <x v="6"/>
    <n v="1987"/>
    <x v="7"/>
    <s v="October 14, 1987 (United States)"/>
    <x v="4"/>
    <n v="7.3"/>
    <n v="21000"/>
    <s v="David Mamet"/>
    <s v="David Mamet"/>
    <s v="Lindsay Crouse"/>
    <s v="United States"/>
    <m/>
    <n v="2585639"/>
    <n v="113.6"/>
    <n v="6935248.2684859158"/>
    <s v="Filmhaus"/>
    <n v="102"/>
  </r>
  <r>
    <x v="1136"/>
    <x v="1"/>
    <s v="PG"/>
    <x v="5"/>
    <n v="1987"/>
    <x v="7"/>
    <s v="November 6, 1987 (United States)"/>
    <x v="34"/>
    <n v="7.4"/>
    <n v="13000"/>
    <s v="Richard Attenborough"/>
    <s v="John Briley"/>
    <s v="Denzel Washington"/>
    <s v="United Kingdom"/>
    <n v="29000000"/>
    <n v="5899797"/>
    <n v="113.6"/>
    <n v="15824543.537852112"/>
    <s v="Universal Pictures"/>
    <n v="157"/>
  </r>
  <r>
    <x v="1137"/>
    <x v="0"/>
    <s v="R"/>
    <x v="2"/>
    <n v="1987"/>
    <x v="7"/>
    <s v="September 4, 1987 (France)"/>
    <x v="23"/>
    <n v="5.9"/>
    <n v="1900"/>
    <s v="Ã‰lie Chouraqui"/>
    <s v="A.J. Quinnell"/>
    <s v="Scott Glenn"/>
    <s v="France"/>
    <m/>
    <n v="519596"/>
    <n v="113.6"/>
    <n v="1393669.9049295776"/>
    <s v="7 Films CinÃ©ma"/>
    <n v="92"/>
  </r>
  <r>
    <x v="1138"/>
    <x v="8"/>
    <s v="PG-13"/>
    <x v="2"/>
    <n v="1987"/>
    <x v="7"/>
    <s v="January 9, 1987 (United States)"/>
    <x v="33"/>
    <n v="5.2"/>
    <n v="3000"/>
    <s v="Peter R. Hunt"/>
    <s v="Richard Sale"/>
    <s v="Charles Bronson"/>
    <s v="United States"/>
    <n v="5000000"/>
    <n v="6075793"/>
    <n v="113.6"/>
    <n v="16296603.231514085"/>
    <s v="The Cannon Group"/>
    <n v="88"/>
  </r>
  <r>
    <x v="1139"/>
    <x v="8"/>
    <s v="PG-13"/>
    <x v="3"/>
    <n v="1987"/>
    <x v="7"/>
    <s v="September 18, 1987 (United States)"/>
    <x v="11"/>
    <n v="5.3"/>
    <n v="6600"/>
    <s v="James Toback"/>
    <s v="James Toback"/>
    <s v="Molly Ringwald"/>
    <s v="United States"/>
    <n v="15000000"/>
    <n v="13290368"/>
    <n v="113.6"/>
    <n v="35647668.394366197"/>
    <s v="Amercent Films"/>
    <n v="81"/>
  </r>
  <r>
    <x v="1140"/>
    <x v="1"/>
    <s v="PG"/>
    <x v="3"/>
    <n v="1987"/>
    <x v="7"/>
    <s v="August 7, 1987 (United States)"/>
    <x v="23"/>
    <n v="5.9"/>
    <n v="2800"/>
    <s v="Lyndall Hobbs"/>
    <s v="James Komack"/>
    <s v="Frankie Avalon"/>
    <s v="United States"/>
    <m/>
    <n v="13110903"/>
    <n v="113.6"/>
    <n v="35166304.085387327"/>
    <s v="Paramount Pictures"/>
    <n v="92"/>
  </r>
  <r>
    <x v="1141"/>
    <x v="0"/>
    <s v="R"/>
    <x v="6"/>
    <n v="1987"/>
    <x v="7"/>
    <s v="October 9, 1987 (United States)"/>
    <x v="10"/>
    <n v="6.1"/>
    <n v="9700"/>
    <s v="Ridley Scott"/>
    <s v="Howard Franklin"/>
    <s v="Tom Berenger"/>
    <s v="United States"/>
    <n v="12800000"/>
    <n v="10278549"/>
    <n v="113.6"/>
    <n v="27569312.326584507"/>
    <s v="Columbia Pictures"/>
    <n v="106"/>
  </r>
  <r>
    <x v="1142"/>
    <x v="0"/>
    <s v="R"/>
    <x v="3"/>
    <n v="1987"/>
    <x v="7"/>
    <s v="August 21, 1987 (United States)"/>
    <x v="22"/>
    <n v="6"/>
    <n v="5600"/>
    <s v="Cheech Marin"/>
    <s v="Cheech Marin"/>
    <s v="Cheech Marin"/>
    <s v="United States"/>
    <m/>
    <n v="17355263"/>
    <n v="113.6"/>
    <n v="46550604.191021129"/>
    <s v="Clear Type"/>
    <n v="85"/>
  </r>
  <r>
    <x v="1143"/>
    <x v="0"/>
    <s v="R"/>
    <x v="0"/>
    <n v="1987"/>
    <x v="7"/>
    <s v="February 12, 1988 (United States)"/>
    <x v="17"/>
    <n v="6.7"/>
    <n v="8600"/>
    <s v="Hector Babenco"/>
    <s v="William Kennedy"/>
    <s v="Jack Nicholson"/>
    <s v="United States"/>
    <n v="27000000"/>
    <n v="7393346"/>
    <n v="113.6"/>
    <n v="19830568.012323946"/>
    <s v="Home Box Office (HBO)"/>
    <n v="143"/>
  </r>
  <r>
    <x v="1144"/>
    <x v="1"/>
    <s v="PG"/>
    <x v="3"/>
    <n v="1987"/>
    <x v="7"/>
    <s v="August 7, 1987 (United States)"/>
    <x v="25"/>
    <n v="4.8"/>
    <n v="9600"/>
    <s v="James Foley"/>
    <s v="Andrew Smith"/>
    <s v="Madonna"/>
    <s v="United States"/>
    <n v="17000000"/>
    <n v="7305209"/>
    <n v="113.6"/>
    <n v="19594165.337147888"/>
    <s v="The Guber-Peters Company"/>
    <n v="92"/>
  </r>
  <r>
    <x v="1145"/>
    <x v="0"/>
    <s v="R"/>
    <x v="2"/>
    <n v="1987"/>
    <x v="7"/>
    <s v="April 24, 1987 (United States)"/>
    <x v="14"/>
    <n v="6.6"/>
    <n v="6400"/>
    <s v="Walter Hill"/>
    <s v="John Milius"/>
    <s v="Nick Nolte"/>
    <s v="United States"/>
    <n v="22000000"/>
    <n v="11307844"/>
    <n v="113.6"/>
    <n v="30330106.221830986"/>
    <s v="Carolco Pictures"/>
    <n v="104"/>
  </r>
  <r>
    <x v="1146"/>
    <x v="8"/>
    <s v="PG-13"/>
    <x v="0"/>
    <n v="1987"/>
    <x v="7"/>
    <s v="August 28, 1987 (United States)"/>
    <x v="6"/>
    <n v="7.9"/>
    <n v="7500"/>
    <s v="John Sayles"/>
    <s v="John Sayles"/>
    <s v="Chris Cooper"/>
    <s v="United States"/>
    <n v="4000000"/>
    <n v="1680358"/>
    <n v="113.6"/>
    <n v="4507086.9947183104"/>
    <s v="Cinecom Entertainment Group"/>
    <n v="135"/>
  </r>
  <r>
    <x v="1147"/>
    <x v="8"/>
    <s v="PG-13"/>
    <x v="0"/>
    <n v="1987"/>
    <x v="7"/>
    <s v="December 21, 1988 (United States)"/>
    <x v="40"/>
    <n v="7.8"/>
    <n v="10000"/>
    <s v="Bille August"/>
    <s v="Martin Andersen NexÃ¸"/>
    <s v="Pelle Hvenegaard"/>
    <s v="Denmark"/>
    <m/>
    <n v="2063688"/>
    <n v="113.6"/>
    <n v="5535261.7394366199"/>
    <s v="Per Holst Filmproduktion"/>
    <n v="157"/>
  </r>
  <r>
    <x v="1148"/>
    <x v="0"/>
    <s v="R"/>
    <x v="6"/>
    <n v="1987"/>
    <x v="7"/>
    <s v="October 23, 1987 (United States)"/>
    <x v="14"/>
    <n v="6.6"/>
    <n v="9600"/>
    <s v="Peter Yates"/>
    <s v="Eric Roth"/>
    <s v="Cher"/>
    <s v="United States"/>
    <n v="14500000"/>
    <n v="18782400"/>
    <n v="113.6"/>
    <n v="50378497.183098592"/>
    <s v="TriStar Pictures"/>
    <n v="121"/>
  </r>
  <r>
    <x v="1149"/>
    <x v="0"/>
    <s v="R"/>
    <x v="14"/>
    <n v="1987"/>
    <x v="7"/>
    <s v="August 28, 1987 (United States)"/>
    <x v="14"/>
    <n v="6.6"/>
    <n v="9200"/>
    <s v="John Mackenzie"/>
    <s v="George Axelrod"/>
    <s v="Michael Caine"/>
    <s v="United Kingdom"/>
    <n v="6000000"/>
    <n v="12423831"/>
    <n v="113.6"/>
    <n v="33323426.986795776"/>
    <s v="Fourth Protocol"/>
    <n v="119"/>
  </r>
  <r>
    <x v="1150"/>
    <x v="2"/>
    <s v="G"/>
    <x v="10"/>
    <n v="1987"/>
    <x v="7"/>
    <s v="May 22, 1987 (United States)"/>
    <x v="13"/>
    <n v="7.2"/>
    <n v="5200"/>
    <s v="Janice Karman"/>
    <s v="Janice Karman"/>
    <s v="Ross Bagdasarian Jr."/>
    <s v="United States"/>
    <m/>
    <n v="6804312"/>
    <n v="113.6"/>
    <n v="18250650.232394367"/>
    <s v="Bagdasarian Productions"/>
    <n v="77"/>
  </r>
  <r>
    <x v="1151"/>
    <x v="8"/>
    <s v="PG-13"/>
    <x v="3"/>
    <n v="1987"/>
    <x v="7"/>
    <s v="May 1, 1987 (United States)"/>
    <x v="29"/>
    <n v="4.2"/>
    <n v="1200"/>
    <s v="Tamar Simon Hoffs"/>
    <s v="Tamar Simon Hoffs"/>
    <s v="Susanna Hoffs"/>
    <s v="United States"/>
    <m/>
    <n v="2700000"/>
    <n v="113.6"/>
    <n v="7241989.4366197186"/>
    <s v="Aurora Productions LLC"/>
    <n v="108"/>
  </r>
  <r>
    <x v="1152"/>
    <x v="0"/>
    <s v="R"/>
    <x v="4"/>
    <n v="1987"/>
    <x v="7"/>
    <s v="October 16, 1987 (United States)"/>
    <x v="46"/>
    <n v="5.7"/>
    <n v="5600"/>
    <s v="Bruce Pittman"/>
    <s v="Ron Oliver"/>
    <s v="Lisa Schrage"/>
    <s v="Canada"/>
    <m/>
    <n v="2683519"/>
    <n v="113.6"/>
    <n v="7197783.7966549294"/>
    <s v="British Columbia Television"/>
    <n v="97"/>
  </r>
  <r>
    <x v="1153"/>
    <x v="8"/>
    <s v="PG-13"/>
    <x v="3"/>
    <n v="1987"/>
    <x v="7"/>
    <s v="November 6, 1987 (United States)"/>
    <x v="5"/>
    <n v="6.4"/>
    <n v="3500"/>
    <s v="Bob Giraldi"/>
    <s v="Joe Menosky"/>
    <s v="Jon Cryer"/>
    <s v="United States"/>
    <n v="7000000"/>
    <n v="7019441"/>
    <n v="113.6"/>
    <n v="18827673.175176058"/>
    <s v="De Laurentiis Entertainment Group (DEG)"/>
    <n v="98"/>
  </r>
  <r>
    <x v="1154"/>
    <x v="1"/>
    <s v="PG"/>
    <x v="1"/>
    <n v="1987"/>
    <x v="7"/>
    <s v="July 10, 1987 (United States)"/>
    <x v="19"/>
    <n v="6.2"/>
    <n v="5200"/>
    <s v="Jeff Bleckner"/>
    <s v="Manya Starr"/>
    <s v="Kevin Bacon"/>
    <s v="United States"/>
    <m/>
    <n v="300859"/>
    <n v="113.6"/>
    <n v="806969.5184859155"/>
    <s v="Columbia Pictures"/>
    <n v="90"/>
  </r>
  <r>
    <x v="1155"/>
    <x v="1"/>
    <s v="PG"/>
    <x v="3"/>
    <n v="1987"/>
    <x v="7"/>
    <s v="November 6, 1987 (United States)"/>
    <x v="5"/>
    <n v="6.4"/>
    <n v="3200"/>
    <s v="Alan Rudolph"/>
    <s v="Bruce A. Evans"/>
    <s v="Timothy Hutton"/>
    <s v="United States"/>
    <n v="13000000"/>
    <n v="4572845"/>
    <n v="113.6"/>
    <n v="12265368.587147888"/>
    <s v="Lorimar Motion Pictures"/>
    <n v="103"/>
  </r>
  <r>
    <x v="1156"/>
    <x v="0"/>
    <s v="R"/>
    <x v="2"/>
    <n v="1987"/>
    <x v="7"/>
    <s v="September 25, 1987 (United States)"/>
    <x v="16"/>
    <n v="6.5"/>
    <n v="5000"/>
    <s v="John Flynn"/>
    <s v="Larry Cohen"/>
    <s v="James Woods"/>
    <s v="United States"/>
    <m/>
    <n v="4278150"/>
    <n v="113.6"/>
    <n v="11474932.262323944"/>
    <s v="Hemdale"/>
    <n v="95"/>
  </r>
  <r>
    <x v="1157"/>
    <x v="1"/>
    <s v="PG"/>
    <x v="3"/>
    <n v="1987"/>
    <x v="7"/>
    <s v="November 20, 1987 (United States)"/>
    <x v="46"/>
    <n v="5.7"/>
    <n v="2600"/>
    <s v="Tom McLoughlin"/>
    <s v="Tom McLoughlin"/>
    <s v="Michael E. Knight"/>
    <s v="United States"/>
    <n v="8000000"/>
    <n v="1988962"/>
    <n v="113.6"/>
    <n v="5334830.2940140851"/>
    <s v="De Laurentiis Entertainment Group (DEG)"/>
    <n v="105"/>
  </r>
  <r>
    <x v="1158"/>
    <x v="1"/>
    <s v="PG"/>
    <x v="3"/>
    <n v="1987"/>
    <x v="7"/>
    <s v="March 6, 1987 (United States)"/>
    <x v="32"/>
    <n v="4.7"/>
    <n v="1300"/>
    <s v="Lawrence Bassoff"/>
    <s v="Lawrence Bassoff"/>
    <s v="John Allen Nelson"/>
    <s v="United States"/>
    <m/>
    <n v="1749956"/>
    <n v="113.6"/>
    <n v="4693764.0246478878"/>
    <s v="Marimark Productions"/>
    <n v="102"/>
  </r>
  <r>
    <x v="1159"/>
    <x v="8"/>
    <s v="PG-13"/>
    <x v="2"/>
    <n v="1987"/>
    <x v="7"/>
    <s v="September 25, 1987 (United States)"/>
    <x v="10"/>
    <n v="6.1"/>
    <n v="3900"/>
    <s v="Dennis Feldman"/>
    <s v="Dennis Feldman"/>
    <s v="Jim Belushi"/>
    <s v="United States"/>
    <m/>
    <n v="873903"/>
    <n v="113.6"/>
    <n v="2343998.6276408453"/>
    <s v="United Artists"/>
    <n v="85"/>
  </r>
  <r>
    <x v="1160"/>
    <x v="0"/>
    <s v="R"/>
    <x v="3"/>
    <n v="1987"/>
    <x v="7"/>
    <s v="January 16, 1987 (United States)"/>
    <x v="20"/>
    <n v="5.4"/>
    <n v="3200"/>
    <s v="Michael Apted"/>
    <s v="Denis Hamill"/>
    <s v="Richard Pryor"/>
    <s v="United States"/>
    <n v="14000000"/>
    <n v="20240502"/>
    <n v="113.6"/>
    <n v="54289445.065140843"/>
    <s v="Paramount Pictures"/>
    <n v="97"/>
  </r>
  <r>
    <x v="1161"/>
    <x v="1"/>
    <s v="PG"/>
    <x v="0"/>
    <n v="1987"/>
    <x v="7"/>
    <s v="December 4, 1987 (United Kingdom)"/>
    <x v="15"/>
    <n v="6.9"/>
    <n v="1500"/>
    <s v="Pat O'Connor"/>
    <s v="Simon Gray"/>
    <s v="Colin Firth"/>
    <s v="United Kingdom"/>
    <m/>
    <m/>
    <n v="113.6"/>
    <n v="0"/>
    <s v="Channel Four Films"/>
    <n v="96"/>
  </r>
  <r>
    <x v="1162"/>
    <x v="0"/>
    <s v="R"/>
    <x v="3"/>
    <n v="1987"/>
    <x v="7"/>
    <s v="January 30, 1987 (United States)"/>
    <x v="19"/>
    <n v="6.2"/>
    <n v="7600"/>
    <s v="Arthur Hiller"/>
    <s v="Leslie Dixon"/>
    <s v="Shelley Long"/>
    <s v="United States"/>
    <m/>
    <n v="52864741"/>
    <n v="113.6"/>
    <n v="141794776.25616199"/>
    <s v="Touchstone Pictures"/>
    <n v="99"/>
  </r>
  <r>
    <x v="1163"/>
    <x v="8"/>
    <s v="PG-13"/>
    <x v="3"/>
    <n v="1987"/>
    <x v="7"/>
    <s v="October 2, 1987 (United States)"/>
    <x v="33"/>
    <n v="5.2"/>
    <n v="5700"/>
    <s v="Rod Daniel"/>
    <s v="Lorne Cameron"/>
    <s v="Dudley Moore"/>
    <s v="United States"/>
    <n v="10500000"/>
    <n v="34377585"/>
    <n v="113.6"/>
    <n v="92208187.935739443"/>
    <s v="Imagine Films Entertainment"/>
    <n v="100"/>
  </r>
  <r>
    <x v="1164"/>
    <x v="0"/>
    <s v="R"/>
    <x v="2"/>
    <n v="1987"/>
    <x v="7"/>
    <s v="March 31, 1988 (South Africa)"/>
    <x v="27"/>
    <n v="5.0999999999999996"/>
    <n v="4700"/>
    <s v="Lance Hool"/>
    <s v="Doug Lefler"/>
    <s v="Patrick Swayze"/>
    <s v="United States"/>
    <n v="3520000"/>
    <n v="562187"/>
    <n v="113.6"/>
    <n v="1507908.2649647887"/>
    <s v="Independent Film Centre"/>
    <n v="100"/>
  </r>
  <r>
    <x v="1165"/>
    <x v="0"/>
    <s v="R"/>
    <x v="3"/>
    <n v="1987"/>
    <x v="7"/>
    <s v="March 13, 1987 (United States)"/>
    <x v="14"/>
    <n v="6.6"/>
    <n v="8000"/>
    <s v="Barry Levinson"/>
    <s v="Barry Levinson"/>
    <s v="Richard Dreyfuss"/>
    <s v="United States"/>
    <n v="11000000"/>
    <n v="25411386"/>
    <n v="113.6"/>
    <n v="68158884.808098599"/>
    <s v="Touchstone Pictures"/>
    <n v="112"/>
  </r>
  <r>
    <x v="1166"/>
    <x v="0"/>
    <s v="R"/>
    <x v="0"/>
    <n v="1987"/>
    <x v="7"/>
    <s v="September 25, 1987 (United States)"/>
    <x v="23"/>
    <n v="5.9"/>
    <n v="1800"/>
    <s v="Ben Bolt"/>
    <s v="Clark Howard"/>
    <s v="Matt Dillon"/>
    <s v="United States"/>
    <m/>
    <n v="1733017"/>
    <n v="113.6"/>
    <n v="4648329.9286971828"/>
    <s v="Albacore Productions Inc."/>
    <n v="109"/>
  </r>
  <r>
    <x v="1167"/>
    <x v="8"/>
    <s v="PG-13"/>
    <x v="0"/>
    <n v="1987"/>
    <x v="7"/>
    <s v="February 6, 1987 (United States)"/>
    <x v="41"/>
    <n v="5.6"/>
    <n v="2600"/>
    <s v="Paul Schrader"/>
    <s v="Paul Schrader"/>
    <s v="Michael J. Fox"/>
    <s v="United States"/>
    <m/>
    <n v="10489617"/>
    <n v="113.6"/>
    <n v="28135442.780809861"/>
    <s v="TAFT Entertainment Pictures"/>
    <n v="107"/>
  </r>
  <r>
    <x v="1168"/>
    <x v="0"/>
    <s v="R"/>
    <x v="6"/>
    <n v="1987"/>
    <x v="7"/>
    <s v="December 8, 1987 (United Kingdom)"/>
    <x v="1"/>
    <n v="5.8"/>
    <n v="4000"/>
    <s v="Renny Harlin"/>
    <s v="Irwin Yablans"/>
    <s v="Lane Smith"/>
    <s v="United States"/>
    <n v="4000000"/>
    <n v="345704"/>
    <n v="113.6"/>
    <n v="927253.59859154932"/>
    <s v="Empire Pictures"/>
    <n v="102"/>
  </r>
  <r>
    <x v="1169"/>
    <x v="0"/>
    <s v="R"/>
    <x v="3"/>
    <n v="1987"/>
    <x v="7"/>
    <s v="July 24, 1987 (United States)"/>
    <x v="8"/>
    <n v="6.8"/>
    <n v="2700"/>
    <s v="David Leland"/>
    <s v="David Leland"/>
    <s v="Emily Lloyd"/>
    <s v="United Kingdom"/>
    <m/>
    <n v="3283832"/>
    <n v="113.6"/>
    <n v="8807954.3169014081"/>
    <s v="Channel Four Films"/>
    <n v="88"/>
  </r>
  <r>
    <x v="1170"/>
    <x v="1"/>
    <s v="PG"/>
    <x v="10"/>
    <n v="1987"/>
    <x v="7"/>
    <s v="September 20, 1989 (United States)"/>
    <x v="12"/>
    <n v="7.1"/>
    <n v="4500"/>
    <s v="RenÃ© Laloux"/>
    <s v="RenÃ© Laloux"/>
    <s v="Glenn Close"/>
    <s v="France"/>
    <m/>
    <n v="370698"/>
    <n v="113.6"/>
    <n v="994292.963028169"/>
    <s v="Col.Ima.Son"/>
    <n v="78"/>
  </r>
  <r>
    <x v="1171"/>
    <x v="0"/>
    <s v="R"/>
    <x v="6"/>
    <n v="1987"/>
    <x v="7"/>
    <s v="March 20, 1987 (United States)"/>
    <x v="5"/>
    <n v="6.4"/>
    <n v="2900"/>
    <s v="Jerry Schatzberg"/>
    <s v="David Freeman"/>
    <s v="Christopher Reeve"/>
    <s v="United States"/>
    <n v="5000000"/>
    <n v="1119112"/>
    <n v="113.6"/>
    <n v="3001702.6971830986"/>
    <s v="Golan-Globus Productions"/>
    <n v="97"/>
  </r>
  <r>
    <x v="1172"/>
    <x v="0"/>
    <s v="R"/>
    <x v="4"/>
    <n v="1987"/>
    <x v="7"/>
    <s v="September 14, 1988 (Spain)"/>
    <x v="27"/>
    <n v="5.0999999999999996"/>
    <n v="2900"/>
    <s v="David Keith"/>
    <s v="David Chaskin"/>
    <s v="Wil Wheaton"/>
    <s v="Italy"/>
    <m/>
    <n v="1930001"/>
    <n v="113.6"/>
    <n v="5176684.0202464787"/>
    <s v="Trans World Entertainment (TWE)"/>
    <n v="92"/>
  </r>
  <r>
    <x v="1173"/>
    <x v="1"/>
    <s v="PG"/>
    <x v="14"/>
    <n v="1987"/>
    <x v="7"/>
    <s v="1987 (United States)"/>
    <x v="10"/>
    <n v="6.1"/>
    <n v="2300"/>
    <s v="Peter Yates"/>
    <s v="Walter Bernstein"/>
    <s v="Kelly McGillis"/>
    <s v="United States"/>
    <n v="14000000"/>
    <n v="459824"/>
    <n v="113.6"/>
    <n v="1233348.352112676"/>
    <s v="Orion Pictures"/>
    <n v="101"/>
  </r>
  <r>
    <x v="1174"/>
    <x v="4"/>
    <s v="Not Rated"/>
    <x v="0"/>
    <n v="1987"/>
    <x v="7"/>
    <s v="August 19, 1987 (France)"/>
    <x v="4"/>
    <n v="7.3"/>
    <n v="4400"/>
    <s v="Lindsay Anderson"/>
    <s v="David Berry"/>
    <s v="Bette Davis"/>
    <s v="United States"/>
    <m/>
    <n v="1338198"/>
    <n v="113.6"/>
    <n v="3589339.1778169014"/>
    <s v="Alive Films"/>
    <n v="90"/>
  </r>
  <r>
    <x v="1175"/>
    <x v="0"/>
    <s v="R"/>
    <x v="5"/>
    <n v="1987"/>
    <x v="7"/>
    <s v="May 8, 1987 (United States)"/>
    <x v="4"/>
    <n v="7.3"/>
    <n v="5700"/>
    <s v="Stephen Frears"/>
    <s v="John Lahr"/>
    <s v="Gary Oldman"/>
    <s v="United Kingdom"/>
    <m/>
    <n v="1672927"/>
    <n v="113.6"/>
    <n v="4487155.4304577466"/>
    <s v="Zenith Entertainment"/>
    <n v="105"/>
  </r>
  <r>
    <x v="1176"/>
    <x v="0"/>
    <s v="R"/>
    <x v="2"/>
    <n v="1987"/>
    <x v="7"/>
    <s v="September 18, 1987 (United States)"/>
    <x v="21"/>
    <n v="6.3"/>
    <n v="9300"/>
    <s v="Christopher Cain"/>
    <s v="Frank Deese"/>
    <s v="Jim Belushi"/>
    <s v="United States"/>
    <n v="11000000"/>
    <n v="19734940"/>
    <n v="113.6"/>
    <n v="52933417.41197183"/>
    <s v="TriStar Pictures"/>
    <n v="109"/>
  </r>
  <r>
    <x v="1177"/>
    <x v="0"/>
    <s v="R"/>
    <x v="2"/>
    <n v="1987"/>
    <x v="7"/>
    <s v="May 1, 1987 (United States)"/>
    <x v="38"/>
    <n v="4.9000000000000004"/>
    <n v="8200"/>
    <s v="Sam Firstenberg"/>
    <s v="Avi Kleinberger"/>
    <s v="Michael Dudikoff"/>
    <s v="United States"/>
    <n v="350000"/>
    <n v="4000000"/>
    <n v="113.6"/>
    <n v="10728873.239436621"/>
    <s v="Golan-Globus Productions"/>
    <n v="90"/>
  </r>
  <r>
    <x v="1178"/>
    <x v="1"/>
    <s v="PG"/>
    <x v="3"/>
    <n v="1987"/>
    <x v="7"/>
    <s v="February 5, 1988 (Sweden)"/>
    <x v="13"/>
    <n v="7.2"/>
    <n v="2300"/>
    <s v="Bill Forsyth"/>
    <s v="Marilynne Robinson"/>
    <s v="Christine Lahti"/>
    <s v="United States"/>
    <m/>
    <n v="1083282"/>
    <n v="113.6"/>
    <n v="2905598.8151408453"/>
    <s v="Columbia Pictures"/>
    <n v="116"/>
  </r>
  <r>
    <x v="1179"/>
    <x v="0"/>
    <s v="R"/>
    <x v="2"/>
    <n v="1987"/>
    <x v="7"/>
    <s v="September 11, 1987 (United States)"/>
    <x v="21"/>
    <n v="6.3"/>
    <n v="4800"/>
    <s v="Mike Hodges"/>
    <s v="Jack Higgins"/>
    <s v="Mickey Rourke"/>
    <s v="United Kingdom"/>
    <n v="6000000"/>
    <n v="1432687"/>
    <n v="113.6"/>
    <n v="3842779.3036971833"/>
    <s v="The Samuel Goldwyn Company"/>
    <n v="107"/>
  </r>
  <r>
    <x v="1180"/>
    <x v="0"/>
    <s v="R"/>
    <x v="6"/>
    <n v="1987"/>
    <x v="7"/>
    <s v="October 2, 1987 (United States)"/>
    <x v="11"/>
    <n v="5.3"/>
    <n v="1400"/>
    <s v="Wayne Wang"/>
    <s v="Don Keith Opper"/>
    <s v="Tom Hulce"/>
    <s v="United Kingdom"/>
    <n v="4500000"/>
    <n v="406881"/>
    <n v="113.6"/>
    <n v="1091343.6681338029"/>
    <s v="Zenith Entertainment"/>
    <n v="92"/>
  </r>
  <r>
    <x v="1181"/>
    <x v="0"/>
    <s v="R"/>
    <x v="0"/>
    <n v="1987"/>
    <x v="7"/>
    <s v="October 30, 1992 (United States)"/>
    <x v="19"/>
    <n v="6.2"/>
    <n v="2000"/>
    <s v="William Friedkin"/>
    <s v="William P. Wood"/>
    <s v="Michael Biehn"/>
    <s v="United States"/>
    <n v="7500000"/>
    <n v="796368"/>
    <n v="113.6"/>
    <n v="2136032.8309859154"/>
    <s v="De Laurentiis Entertainment Group (DEG)"/>
    <n v="97"/>
  </r>
  <r>
    <x v="1182"/>
    <x v="0"/>
    <s v="R"/>
    <x v="2"/>
    <n v="1987"/>
    <x v="7"/>
    <s v="October 23, 1987 (United States)"/>
    <x v="20"/>
    <n v="5.4"/>
    <n v="4800"/>
    <s v="Michael Cimino"/>
    <s v="Mario Puzo"/>
    <s v="Christopher Lambert"/>
    <s v="United States"/>
    <n v="9000000"/>
    <n v="5406879"/>
    <n v="113.6"/>
    <n v="14502429.852992957"/>
    <s v="Gladden Entertainment"/>
    <n v="115"/>
  </r>
  <r>
    <x v="1183"/>
    <x v="0"/>
    <s v="R"/>
    <x v="4"/>
    <n v="1987"/>
    <x v="7"/>
    <s v="April 10, 1987 (United States)"/>
    <x v="51"/>
    <n v="3.8"/>
    <n v="6400"/>
    <s v="Lee Harry"/>
    <s v="Michael Hickey"/>
    <s v="Eric Freeman"/>
    <s v="United States"/>
    <n v="100000"/>
    <m/>
    <n v="113.6"/>
    <n v="0"/>
    <s v="Silent Night Releasing Corporation"/>
    <n v="88"/>
  </r>
  <r>
    <x v="1184"/>
    <x v="0"/>
    <s v="R"/>
    <x v="4"/>
    <n v="1987"/>
    <x v="7"/>
    <s v="October 2, 1987 (United States)"/>
    <x v="35"/>
    <n v="4"/>
    <n v="2100"/>
    <s v="David DeCoteau"/>
    <s v="Dave Eisenstark"/>
    <s v="Linnea Quigley"/>
    <s v="United States"/>
    <n v="75000"/>
    <m/>
    <n v="113.6"/>
    <n v="0"/>
    <s v="Titan Productions"/>
    <n v="72"/>
  </r>
  <r>
    <x v="1185"/>
    <x v="0"/>
    <s v="R"/>
    <x v="4"/>
    <n v="1987"/>
    <x v="7"/>
    <s v="November 21, 1987 (Japan)"/>
    <x v="27"/>
    <n v="5.0999999999999996"/>
    <n v="1600"/>
    <s v="Tom Daley"/>
    <s v="Warren Chaney"/>
    <s v="Deborah Winters"/>
    <s v="United States"/>
    <n v="2000000"/>
    <n v="1083395"/>
    <n v="113.6"/>
    <n v="2905901.9058098593"/>
    <s v="H.I.T. Films"/>
    <n v="87"/>
  </r>
  <r>
    <x v="1186"/>
    <x v="0"/>
    <s v="R"/>
    <x v="4"/>
    <n v="1987"/>
    <x v="7"/>
    <s v="April 7, 1988 (Australia)"/>
    <x v="36"/>
    <n v="4.3"/>
    <n v="1100"/>
    <s v="Robert Collector"/>
    <s v="George R.R. Martin"/>
    <s v="Catherine Mary Stewart"/>
    <s v="United States"/>
    <m/>
    <n v="1149470"/>
    <n v="113.6"/>
    <n v="3083129.4806338027"/>
    <s v="Vista Organization"/>
    <n v="89"/>
  </r>
  <r>
    <x v="1187"/>
    <x v="0"/>
    <s v="R"/>
    <x v="2"/>
    <n v="1987"/>
    <x v="7"/>
    <s v="October 30, 1987 (United States)"/>
    <x v="20"/>
    <n v="5.4"/>
    <n v="3400"/>
    <s v="Tom Holland"/>
    <s v="Bill Svanoe"/>
    <s v="Whoopi Goldberg"/>
    <s v="United States"/>
    <m/>
    <n v="12046526"/>
    <n v="113.6"/>
    <n v="32311412.607394367"/>
    <s v="Metro-Goldwyn-Mayer (MGM)"/>
    <n v="104"/>
  </r>
  <r>
    <x v="1188"/>
    <x v="0"/>
    <s v="R"/>
    <x v="0"/>
    <n v="1987"/>
    <x v="7"/>
    <s v="November 11, 1987 (United States)"/>
    <x v="41"/>
    <n v="5.6"/>
    <n v="2100"/>
    <s v="Mary Lambert"/>
    <s v="Patrice Chaplin"/>
    <s v="Ellen Barkin"/>
    <s v="United States"/>
    <m/>
    <n v="700000"/>
    <n v="113.6"/>
    <n v="1877552.8169014086"/>
    <s v="Lorimar Motion Pictures"/>
    <n v="97"/>
  </r>
  <r>
    <x v="1189"/>
    <x v="1"/>
    <s v="PG"/>
    <x v="2"/>
    <n v="1987"/>
    <x v="7"/>
    <s v="December 18, 1987 (United States)"/>
    <x v="58"/>
    <n v="2.2000000000000002"/>
    <n v="7900"/>
    <s v="Paul Weiland"/>
    <s v="Jonathan Reynolds"/>
    <s v="Bill Cosby"/>
    <s v="United States"/>
    <n v="24000000"/>
    <n v="4615255"/>
    <n v="113.6"/>
    <n v="12379121.465669014"/>
    <s v="Columbia Pictures"/>
    <n v="85"/>
  </r>
  <r>
    <x v="1190"/>
    <x v="1"/>
    <s v="PG"/>
    <x v="3"/>
    <n v="1987"/>
    <x v="7"/>
    <s v="July 15, 1988 (United States)"/>
    <x v="37"/>
    <n v="7.6"/>
    <n v="4300"/>
    <s v="Ã‰ric Rohmer"/>
    <s v="Ã‰ric Rohmer"/>
    <s v="Emmanuelle Chaulet"/>
    <s v="France"/>
    <m/>
    <n v="824024"/>
    <n v="113.6"/>
    <n v="2210212.2605633806"/>
    <s v="Les Films du Losange"/>
    <n v="103"/>
  </r>
  <r>
    <x v="1191"/>
    <x v="0"/>
    <s v="R"/>
    <x v="6"/>
    <n v="1987"/>
    <x v="7"/>
    <s v="May 6, 1988 (United States)"/>
    <x v="21"/>
    <n v="6.3"/>
    <n v="2600"/>
    <s v="Michael Radford"/>
    <s v="James Fox"/>
    <s v="Sarah Miles"/>
    <s v="United Kingdom"/>
    <n v="5300000"/>
    <n v="3107551"/>
    <n v="113.6"/>
    <n v="8335130.1910211267"/>
    <s v="Columbia Pictures"/>
    <n v="107"/>
  </r>
  <r>
    <x v="1192"/>
    <x v="0"/>
    <s v="R"/>
    <x v="4"/>
    <n v="1987"/>
    <x v="7"/>
    <s v="June 19, 1987 (United Kingdom)"/>
    <x v="19"/>
    <n v="6.2"/>
    <n v="2200"/>
    <s v="Donald Cammell"/>
    <s v="China Kong"/>
    <s v="David Keith"/>
    <s v="United Kingdom"/>
    <m/>
    <m/>
    <n v="113.6"/>
    <n v="0"/>
    <s v="Mrs. White's Productions"/>
    <n v="110"/>
  </r>
  <r>
    <x v="1193"/>
    <x v="8"/>
    <s v="PG-13"/>
    <x v="3"/>
    <n v="1987"/>
    <x v="7"/>
    <s v="May 8, 1987 (United States)"/>
    <x v="1"/>
    <n v="5.8"/>
    <n v="3500"/>
    <s v="Steven Lisberger"/>
    <s v="Steven Lisberger"/>
    <s v="John Cusack"/>
    <s v="United States"/>
    <m/>
    <n v="4215849"/>
    <n v="113.6"/>
    <n v="11307827.379401408"/>
    <s v="RKO Pictures"/>
    <n v="93"/>
  </r>
  <r>
    <x v="1194"/>
    <x v="0"/>
    <s v="R"/>
    <x v="3"/>
    <n v="1987"/>
    <x v="7"/>
    <s v="March 20, 1987 (United States)"/>
    <x v="9"/>
    <n v="7"/>
    <n v="5200"/>
    <s v="Robert Townsend"/>
    <s v="Dom Irrera"/>
    <s v="Robert Townsend"/>
    <s v="United States"/>
    <n v="100000"/>
    <n v="5228617"/>
    <n v="113.6"/>
    <n v="14024292.252640845"/>
    <s v="Conquering Unicorn"/>
    <n v="78"/>
  </r>
  <r>
    <x v="1195"/>
    <x v="1"/>
    <s v="PG"/>
    <x v="0"/>
    <n v="1987"/>
    <x v="7"/>
    <s v="December 18, 1987 (United States)"/>
    <x v="4"/>
    <n v="7.3"/>
    <n v="7300"/>
    <s v="John Huston"/>
    <s v="James Joyce"/>
    <s v="Anjelica Huston"/>
    <s v="United Kingdom"/>
    <m/>
    <n v="4370078"/>
    <n v="113.6"/>
    <n v="11721503.227112677"/>
    <s v="Vestron Pictures"/>
    <n v="83"/>
  </r>
  <r>
    <x v="1196"/>
    <x v="0"/>
    <s v="R"/>
    <x v="0"/>
    <n v="1987"/>
    <x v="7"/>
    <s v="May 8, 1987 (United States)"/>
    <x v="5"/>
    <n v="6.4"/>
    <n v="5200"/>
    <s v="Francis Ford Coppola"/>
    <s v="Nicholas Proffitt"/>
    <s v="James Caan"/>
    <s v="United States"/>
    <m/>
    <n v="5262047"/>
    <n v="113.6"/>
    <n v="14113958.810739437"/>
    <s v="TriStar Pictures"/>
    <n v="111"/>
  </r>
  <r>
    <x v="1197"/>
    <x v="0"/>
    <s v="R"/>
    <x v="0"/>
    <n v="1987"/>
    <x v="7"/>
    <s v="December 11, 1987 (United States)"/>
    <x v="14"/>
    <n v="6.6"/>
    <n v="6000"/>
    <s v="Martin Ritt"/>
    <s v="Tom Topor"/>
    <s v="Barbra Streisand"/>
    <s v="United States"/>
    <n v="25000000"/>
    <n v="30950002"/>
    <n v="113.6"/>
    <n v="83014662.05457747"/>
    <s v="Warner Bros."/>
    <n v="116"/>
  </r>
  <r>
    <x v="1198"/>
    <x v="4"/>
    <s v="Not Rated"/>
    <x v="3"/>
    <n v="1987"/>
    <x v="7"/>
    <s v="July 19, 1989 (United States)"/>
    <x v="37"/>
    <n v="7.6"/>
    <n v="2200"/>
    <s v="Ã‰ric Rohmer"/>
    <s v="Ã‰ric Rohmer"/>
    <s v="JoÃ«lle Miquel"/>
    <s v="France"/>
    <m/>
    <n v="22039"/>
    <n v="113.6"/>
    <n v="59113.409330985916"/>
    <s v="Compagnie Eric Rohmer (CER)"/>
    <n v="99"/>
  </r>
  <r>
    <x v="1199"/>
    <x v="1"/>
    <s v="PG"/>
    <x v="3"/>
    <n v="1987"/>
    <x v="7"/>
    <s v="April 17, 1987 (United States)"/>
    <x v="25"/>
    <n v="4.8"/>
    <n v="1400"/>
    <s v="Melvin Frank"/>
    <s v="Robert Klane"/>
    <s v="Christopher Lloyd"/>
    <s v="United States"/>
    <m/>
    <m/>
    <n v="113.6"/>
    <n v="0"/>
    <s v="Metro-Goldwyn-Mayer (MGM)"/>
    <n v="86"/>
  </r>
  <r>
    <x v="1200"/>
    <x v="0"/>
    <s v="R"/>
    <x v="3"/>
    <n v="1987"/>
    <x v="7"/>
    <s v="November 13, 1987 (United States)"/>
    <x v="46"/>
    <n v="5.7"/>
    <n v="999"/>
    <s v="Armyan Bernstein"/>
    <s v="Armyan Bernstein"/>
    <s v="Martin Short"/>
    <s v="United States"/>
    <m/>
    <n v="1025762"/>
    <n v="113.6"/>
    <n v="2751317.6179577466"/>
    <s v="Northern"/>
    <n v="90"/>
  </r>
  <r>
    <x v="1201"/>
    <x v="0"/>
    <s v="R"/>
    <x v="5"/>
    <n v="1987"/>
    <x v="7"/>
    <s v="December 4, 1987 (United States)"/>
    <x v="14"/>
    <n v="6.6"/>
    <n v="3300"/>
    <s v="Alex Cox"/>
    <s v="Rudy Wurlitzer"/>
    <s v="Ed Harris"/>
    <s v="United States"/>
    <n v="5800000"/>
    <m/>
    <n v="113.6"/>
    <n v="0"/>
    <s v="In-Cine CompaÃ±Ã­a Industrial CinematogrÃ¡fica"/>
    <n v="94"/>
  </r>
  <r>
    <x v="1202"/>
    <x v="0"/>
    <s v="R"/>
    <x v="2"/>
    <n v="1987"/>
    <x v="7"/>
    <s v="May 1, 1987 (United States)"/>
    <x v="46"/>
    <n v="5.7"/>
    <n v="2800"/>
    <s v="Harley Cokeliss"/>
    <s v="Christopher Frank"/>
    <s v="Burt Reynolds"/>
    <s v="United States"/>
    <n v="10000000"/>
    <n v="3060858"/>
    <n v="113.6"/>
    <n v="8209889.3714788733"/>
    <s v="Orion Pictures"/>
    <n v="92"/>
  </r>
  <r>
    <x v="1203"/>
    <x v="8"/>
    <s v="PG-13"/>
    <x v="3"/>
    <n v="1987"/>
    <x v="7"/>
    <s v="April 3, 1987 (United States)"/>
    <x v="20"/>
    <n v="5.4"/>
    <n v="2500"/>
    <s v="Susan Seidelman"/>
    <s v="Floyd Byars"/>
    <s v="John Malkovich"/>
    <s v="United States"/>
    <m/>
    <n v="1584970"/>
    <n v="113.6"/>
    <n v="4251235.5545774652"/>
    <s v="Barry &amp; Enright Productions"/>
    <n v="98"/>
  </r>
  <r>
    <x v="1204"/>
    <x v="0"/>
    <s v="R"/>
    <x v="3"/>
    <n v="1987"/>
    <x v="7"/>
    <s v="February 20, 1987 (United States)"/>
    <x v="36"/>
    <n v="4.3"/>
    <n v="3100"/>
    <s v="Bill Froehlich"/>
    <s v="Bill Froehlich"/>
    <s v="Lori Lethin"/>
    <s v="United States"/>
    <m/>
    <n v="1189709"/>
    <n v="113.6"/>
    <n v="3191059.2632042253"/>
    <s v="Balcor Film Investors"/>
    <n v="95"/>
  </r>
  <r>
    <x v="1205"/>
    <x v="0"/>
    <s v="R"/>
    <x v="2"/>
    <n v="1987"/>
    <x v="7"/>
    <s v="June 26, 1987 (United States)"/>
    <x v="46"/>
    <n v="5.7"/>
    <n v="2300"/>
    <s v="Alex Cox"/>
    <s v="Alex Cox"/>
    <s v="Sy Richardson"/>
    <s v="United Kingdom"/>
    <n v="1000000"/>
    <n v="210200"/>
    <n v="113.6"/>
    <n v="563802.28873239434"/>
    <s v="Commies From Mars Corporation"/>
    <n v="86"/>
  </r>
  <r>
    <x v="1206"/>
    <x v="1"/>
    <s v="PG"/>
    <x v="3"/>
    <n v="1987"/>
    <x v="7"/>
    <s v="November 6, 1987 (United States)"/>
    <x v="11"/>
    <n v="5.3"/>
    <n v="3200"/>
    <s v="Frank Perry"/>
    <s v="Susan Isaacs"/>
    <s v="Shelley Long"/>
    <s v="United States"/>
    <m/>
    <n v="20419446"/>
    <n v="113.6"/>
    <n v="54769411.938380286"/>
    <s v="Touchstone Pictures"/>
    <n v="96"/>
  </r>
  <r>
    <x v="1207"/>
    <x v="0"/>
    <s v="R"/>
    <x v="0"/>
    <n v="1987"/>
    <x v="7"/>
    <s v="January 22, 1988 (United States)"/>
    <x v="46"/>
    <n v="5.7"/>
    <n v="1200"/>
    <s v="Michael Hoffman"/>
    <s v="Michael Hoffman"/>
    <s v="Jason Gedrick"/>
    <s v="United States"/>
    <m/>
    <n v="316199"/>
    <n v="113.6"/>
    <n v="848114.74735915498"/>
    <s v="Great American Films Limited Partnership"/>
    <n v="102"/>
  </r>
  <r>
    <x v="1208"/>
    <x v="0"/>
    <s v="R"/>
    <x v="0"/>
    <n v="1987"/>
    <x v="7"/>
    <s v="February 6, 1987 (United States)"/>
    <x v="19"/>
    <n v="6.2"/>
    <n v="3700"/>
    <s v="Arthur Penn"/>
    <s v="Marc Shmuger"/>
    <s v="Mary Steenburgen"/>
    <s v="United States"/>
    <m/>
    <n v="2413427"/>
    <n v="113.6"/>
    <n v="6473338.0889084507"/>
    <s v="Metro-Goldwyn-Mayer (MGM)"/>
    <n v="100"/>
  </r>
  <r>
    <x v="1209"/>
    <x v="0"/>
    <s v="R"/>
    <x v="1"/>
    <n v="1987"/>
    <x v="7"/>
    <s v="January 27, 1989 (United States)"/>
    <x v="27"/>
    <n v="5.0999999999999996"/>
    <n v="1600"/>
    <s v="Corey Yuen"/>
    <s v="Maria Elena Cellino"/>
    <s v="Loren Avedon"/>
    <s v="Hong Kong"/>
    <m/>
    <m/>
    <n v="113.6"/>
    <n v="0"/>
    <s v="Seasonal Film Corporation"/>
    <n v="92"/>
  </r>
  <r>
    <x v="1210"/>
    <x v="8"/>
    <s v="PG-13"/>
    <x v="3"/>
    <n v="1987"/>
    <x v="7"/>
    <s v="April 24, 1987 (United States)"/>
    <x v="26"/>
    <n v="4.5999999999999996"/>
    <n v="1200"/>
    <s v="Charlie Loventhal"/>
    <s v="Leslie Ray"/>
    <s v="Scott Valentine"/>
    <s v="United States"/>
    <m/>
    <n v="3922273"/>
    <n v="113.6"/>
    <n v="10520392.456866197"/>
    <s v="New Line Cinema"/>
    <n v="90"/>
  </r>
  <r>
    <x v="1211"/>
    <x v="0"/>
    <s v="R"/>
    <x v="6"/>
    <n v="1987"/>
    <x v="7"/>
    <s v="September 25, 1987 (United States)"/>
    <x v="19"/>
    <n v="6.2"/>
    <n v="1700"/>
    <s v="Abel Ferrara"/>
    <s v="Nicholas St. John"/>
    <s v="James Russo"/>
    <s v="United States"/>
    <m/>
    <n v="1262091"/>
    <n v="113.6"/>
    <n v="3385203.5889084507"/>
    <s v="Great American Films Limited Partnership"/>
    <n v="90"/>
  </r>
  <r>
    <x v="1212"/>
    <x v="0"/>
    <s v="R"/>
    <x v="6"/>
    <n v="1987"/>
    <x v="7"/>
    <s v="May 1988 (United Kingdom)"/>
    <x v="19"/>
    <n v="6.2"/>
    <n v="3100"/>
    <s v="Tony Bill"/>
    <s v="John Patrick Shanley"/>
    <s v="Jodie Foster"/>
    <s v="United Kingdom"/>
    <n v="5500000"/>
    <n v="969205"/>
    <n v="113.6"/>
    <n v="2599619.3970070425"/>
    <s v="Cineplex Odeon Films"/>
    <n v="90"/>
  </r>
  <r>
    <x v="1213"/>
    <x v="8"/>
    <s v="PG-13"/>
    <x v="2"/>
    <n v="1987"/>
    <x v="7"/>
    <s v="July 10, 1987 (United States)"/>
    <x v="32"/>
    <n v="4.7"/>
    <n v="1100"/>
    <s v="Roger Young"/>
    <s v="Daniel Taplitz"/>
    <s v="Michael Keaton"/>
    <s v="United States"/>
    <n v="19000000"/>
    <n v="2228951"/>
    <n v="113.6"/>
    <n v="5978533.1839788733"/>
    <s v="TriStar Pictures"/>
    <n v="101"/>
  </r>
  <r>
    <x v="1214"/>
    <x v="1"/>
    <s v="PG"/>
    <x v="3"/>
    <n v="1987"/>
    <x v="7"/>
    <s v="August 7, 1987 (United States)"/>
    <x v="30"/>
    <n v="5.5"/>
    <n v="3800"/>
    <s v="Robert Benton"/>
    <s v="Robert Benton"/>
    <s v="Jeff Bridges"/>
    <s v="United States"/>
    <n v="12000000"/>
    <n v="5669831"/>
    <n v="113.6"/>
    <n v="15207724.522007043"/>
    <s v="TriStar Pictures"/>
    <n v="83"/>
  </r>
  <r>
    <x v="1215"/>
    <x v="0"/>
    <s v="R"/>
    <x v="3"/>
    <n v="1987"/>
    <x v="7"/>
    <s v="May 15, 1987 (United States)"/>
    <x v="5"/>
    <n v="6.4"/>
    <n v="1400"/>
    <s v="Terry Jones"/>
    <s v="David Leland"/>
    <s v="Julie Walters"/>
    <s v="United Kingdom"/>
    <n v="19897678"/>
    <n v="1744164"/>
    <n v="113.6"/>
    <n v="4678228.6161971828"/>
    <s v="British Screen Productions"/>
    <n v="105"/>
  </r>
  <r>
    <x v="1216"/>
    <x v="0"/>
    <s v="R"/>
    <x v="2"/>
    <n v="1987"/>
    <x v="7"/>
    <s v="June 5, 1987 (United States)"/>
    <x v="54"/>
    <n v="4.5"/>
    <n v="882"/>
    <s v="Fred Olen Ray"/>
    <s v="Paul Garson"/>
    <s v="Heather Thomas"/>
    <s v="United States"/>
    <m/>
    <m/>
    <n v="113.6"/>
    <n v="0"/>
    <s v="Cinetel Films"/>
    <n v="89"/>
  </r>
  <r>
    <x v="1217"/>
    <x v="1"/>
    <s v="PG"/>
    <x v="0"/>
    <n v="1987"/>
    <x v="7"/>
    <s v="July 24, 1987 (Philippines)"/>
    <x v="11"/>
    <n v="5.3"/>
    <n v="997"/>
    <s v="Bill Norton"/>
    <s v="Richard Martini"/>
    <s v="Charlie Sheen"/>
    <s v="United States"/>
    <m/>
    <n v="1539000"/>
    <n v="113.6"/>
    <n v="4127933.9788732394"/>
    <s v="Vista Organization"/>
    <n v="88"/>
  </r>
  <r>
    <x v="1218"/>
    <x v="2"/>
    <s v="G"/>
    <x v="0"/>
    <n v="1987"/>
    <x v="7"/>
    <s v="October 21, 1988 (United States)"/>
    <x v="4"/>
    <n v="7.3"/>
    <n v="1000"/>
    <s v="Christine Edzard"/>
    <s v="Charles Dickens"/>
    <s v="Derek Jacobi"/>
    <s v="United Kingdom"/>
    <m/>
    <n v="1025228"/>
    <n v="113.6"/>
    <n v="2749885.3133802819"/>
    <s v="Sands"/>
    <n v="357"/>
  </r>
  <r>
    <x v="1219"/>
    <x v="8"/>
    <s v="PG-13"/>
    <x v="0"/>
    <n v="1987"/>
    <x v="7"/>
    <s v="October 17, 1987 (United States)"/>
    <x v="34"/>
    <n v="7.4"/>
    <n v="2000"/>
    <s v="John Duigan"/>
    <s v="John Duigan"/>
    <s v="Noah Taylor"/>
    <s v="Australia"/>
    <m/>
    <n v="213901"/>
    <n v="113.6"/>
    <n v="573729.17869718315"/>
    <s v="Kennedy Miller Productions"/>
    <n v="103"/>
  </r>
  <r>
    <x v="1220"/>
    <x v="0"/>
    <s v="R"/>
    <x v="0"/>
    <n v="1987"/>
    <x v="7"/>
    <s v="October 16, 1987 (United Kingdom)"/>
    <x v="9"/>
    <n v="7"/>
    <n v="5500"/>
    <s v="Peter Greenaway"/>
    <s v="Peter Greenaway"/>
    <s v="Brian Dennehy"/>
    <s v="United Kingdom"/>
    <m/>
    <m/>
    <n v="113.6"/>
    <n v="0"/>
    <s v="Callender Company"/>
    <n v="119"/>
  </r>
  <r>
    <x v="1221"/>
    <x v="0"/>
    <s v="R"/>
    <x v="3"/>
    <n v="1987"/>
    <x v="7"/>
    <s v="March 4, 1988 (United States)"/>
    <x v="10"/>
    <n v="6.1"/>
    <n v="512"/>
    <s v="David Beaird"/>
    <s v="Joel Cohen"/>
    <s v="Bill Paxton"/>
    <s v="United States"/>
    <m/>
    <n v="169785"/>
    <n v="113.6"/>
    <n v="455400.43573943665"/>
    <s v="The Vista Organisation"/>
    <n v="93"/>
  </r>
  <r>
    <x v="1222"/>
    <x v="8"/>
    <s v="PG-13"/>
    <x v="3"/>
    <n v="1987"/>
    <x v="7"/>
    <s v="September 16, 1987 (United States)"/>
    <x v="19"/>
    <n v="6.2"/>
    <n v="905"/>
    <s v="Phil Alden Robinson"/>
    <s v="Robert Kosberg"/>
    <s v="Patrick Dempsey"/>
    <s v="United States"/>
    <n v="7000000"/>
    <n v="999382"/>
    <n v="113.6"/>
    <n v="2680560.698943662"/>
    <s v="Kings Road Entertainment"/>
    <n v="98"/>
  </r>
  <r>
    <x v="1223"/>
    <x v="1"/>
    <s v="PG"/>
    <x v="3"/>
    <n v="1987"/>
    <x v="7"/>
    <s v="October 9, 1987 (United States)"/>
    <x v="20"/>
    <n v="5.4"/>
    <n v="872"/>
    <s v="Jerry Belson"/>
    <s v="Jerry Belson"/>
    <s v="Sally Field"/>
    <s v="United States"/>
    <n v="15000000"/>
    <n v="5711976"/>
    <n v="113.6"/>
    <n v="15320766.612676056"/>
    <s v="The Cannon Group"/>
    <n v="105"/>
  </r>
  <r>
    <x v="1224"/>
    <x v="3"/>
    <m/>
    <x v="3"/>
    <n v="1987"/>
    <x v="7"/>
    <s v="November 6, 1992 (United States)"/>
    <x v="9"/>
    <n v="7"/>
    <n v="2500"/>
    <s v="Federico Fellini"/>
    <s v="Federico Fellini"/>
    <s v="Sergio Rubini"/>
    <s v="Italy"/>
    <m/>
    <n v="138608"/>
    <n v="113.6"/>
    <n v="371776.91549295775"/>
    <s v="Aljosha"/>
    <n v="105"/>
  </r>
  <r>
    <x v="1225"/>
    <x v="8"/>
    <s v="PG-13"/>
    <x v="0"/>
    <n v="1987"/>
    <x v="7"/>
    <s v="January 9, 1988 (Japan)"/>
    <x v="23"/>
    <n v="5.9"/>
    <n v="878"/>
    <s v="Daniel Petrie"/>
    <s v="Alan Hines"/>
    <s v="Jason Robards"/>
    <s v="United States"/>
    <m/>
    <n v="225358"/>
    <n v="113.6"/>
    <n v="604459.35387323948"/>
    <s v="Island Pictures"/>
    <n v="112"/>
  </r>
  <r>
    <x v="1226"/>
    <x v="0"/>
    <s v="R"/>
    <x v="0"/>
    <n v="1987"/>
    <x v="7"/>
    <s v="March 11, 1988 (United States)"/>
    <x v="17"/>
    <n v="6.7"/>
    <n v="1200"/>
    <s v="Andrey Konchalovskiy"/>
    <s v="Andrey Konchalovskiy"/>
    <s v="Jill Clayburgh"/>
    <s v="United States"/>
    <m/>
    <m/>
    <n v="113.6"/>
    <n v="0"/>
    <s v="The Cannon Group"/>
    <n v="118"/>
  </r>
  <r>
    <x v="1227"/>
    <x v="0"/>
    <s v="R"/>
    <x v="0"/>
    <n v="1987"/>
    <x v="7"/>
    <s v="September 1987 (United States)"/>
    <x v="23"/>
    <n v="5.9"/>
    <n v="541"/>
    <s v="Diane Kurys"/>
    <s v="Diane Kurys"/>
    <s v="Peter Coyote"/>
    <s v="France"/>
    <m/>
    <n v="949451"/>
    <n v="113.6"/>
    <n v="2546634.8565140846"/>
    <s v="Alexandre Films"/>
    <n v="125"/>
  </r>
  <r>
    <x v="1228"/>
    <x v="1"/>
    <s v="PG"/>
    <x v="3"/>
    <n v="1987"/>
    <x v="7"/>
    <s v="August 14, 1987 (United States)"/>
    <x v="18"/>
    <n v="5"/>
    <n v="2100"/>
    <s v="Michael Schultz"/>
    <s v="Mark Feldberg"/>
    <s v="Darren Robinson"/>
    <s v="United States"/>
    <m/>
    <n v="10348437"/>
    <n v="113.6"/>
    <n v="27756767.199823946"/>
    <s v="Warner Bros."/>
    <n v="86"/>
  </r>
  <r>
    <x v="1229"/>
    <x v="0"/>
    <s v="R"/>
    <x v="4"/>
    <n v="1987"/>
    <x v="7"/>
    <s v="January 8, 1988 (United States)"/>
    <x v="17"/>
    <n v="6.7"/>
    <n v="3500"/>
    <s v="Bigas Luna"/>
    <s v="Bigas Luna"/>
    <s v="Zelda Rubinstein"/>
    <s v="Spain"/>
    <m/>
    <m/>
    <n v="113.6"/>
    <n v="0"/>
    <s v="Luna Films"/>
    <n v="89"/>
  </r>
  <r>
    <x v="1230"/>
    <x v="1"/>
    <s v="PG"/>
    <x v="0"/>
    <n v="1987"/>
    <x v="7"/>
    <s v="December 18, 1987 (United States)"/>
    <x v="16"/>
    <n v="6.5"/>
    <n v="9300"/>
    <s v="Woody Allen"/>
    <s v="Woody Allen"/>
    <s v="Elaine Stritch"/>
    <s v="United States"/>
    <n v="10000000"/>
    <n v="486434"/>
    <n v="113.6"/>
    <n v="1304722.1813380283"/>
    <s v="Jack Rollins &amp; Charles H. Joffe Productions"/>
    <n v="83"/>
  </r>
  <r>
    <x v="1231"/>
    <x v="3"/>
    <m/>
    <x v="3"/>
    <n v="1987"/>
    <x v="7"/>
    <s v="November 6, 1987 (United States)"/>
    <x v="34"/>
    <n v="7.4"/>
    <n v="3000"/>
    <s v="Nikita Mikhalkov"/>
    <s v="Aleksandr Adabashyan"/>
    <s v="Marcello Mastroianni"/>
    <s v="Italy"/>
    <m/>
    <n v="2201428"/>
    <n v="113.6"/>
    <n v="5904710.4894366199"/>
    <s v="Excelsior Film-TV"/>
    <n v="118"/>
  </r>
  <r>
    <x v="1232"/>
    <x v="0"/>
    <s v="R"/>
    <x v="3"/>
    <n v="1987"/>
    <x v="7"/>
    <s v="March 20, 1987 (United States)"/>
    <x v="33"/>
    <n v="5.2"/>
    <n v="4200"/>
    <s v="Hugh Wilson"/>
    <s v="Lawrence Block"/>
    <s v="Whoopi Goldberg"/>
    <s v="Canada"/>
    <m/>
    <n v="16337355"/>
    <n v="113.6"/>
    <n v="43820352.715669014"/>
    <s v="Nelvana"/>
    <n v="103"/>
  </r>
  <r>
    <x v="1233"/>
    <x v="0"/>
    <s v="R"/>
    <x v="4"/>
    <n v="1987"/>
    <x v="7"/>
    <s v="January 30, 1987 (Canada)"/>
    <x v="41"/>
    <n v="5.6"/>
    <n v="1700"/>
    <s v="Stephen Carpenter"/>
    <s v="Stephen Carpenter"/>
    <s v="Rod Steiger"/>
    <s v="United States"/>
    <m/>
    <n v="2407024"/>
    <n v="113.6"/>
    <n v="6456163.8450704226"/>
    <s v="Kindred Limited Partnership"/>
    <n v="91"/>
  </r>
  <r>
    <x v="1234"/>
    <x v="0"/>
    <s v="R"/>
    <x v="0"/>
    <n v="1987"/>
    <x v="7"/>
    <s v="February 5, 1988 (United States)"/>
    <x v="41"/>
    <n v="5.6"/>
    <n v="771"/>
    <s v="Peter Del Monte"/>
    <s v="Peter Del Monte"/>
    <s v="Kathleen Turner"/>
    <s v="Italy"/>
    <m/>
    <n v="901364"/>
    <n v="113.6"/>
    <n v="2417655.0246478873"/>
    <s v="RAI Radiotelevisione Italiana"/>
    <n v="98"/>
  </r>
  <r>
    <x v="1235"/>
    <x v="1"/>
    <s v="PG"/>
    <x v="0"/>
    <n v="1987"/>
    <x v="7"/>
    <s v="November 6, 1987 (United States)"/>
    <x v="41"/>
    <n v="5.6"/>
    <n v="1400"/>
    <s v="Rick Rosenthal"/>
    <s v="Sheldon Lettich"/>
    <s v="Whip Hubley"/>
    <s v="United States"/>
    <m/>
    <n v="2189047"/>
    <n v="113.6"/>
    <n v="5871501.9445422534"/>
    <s v="New Century Entertainment Corporation"/>
    <n v="99"/>
  </r>
  <r>
    <x v="1236"/>
    <x v="0"/>
    <s v="R"/>
    <x v="0"/>
    <n v="1987"/>
    <x v="7"/>
    <s v="February 9, 1988 (United States)"/>
    <x v="20"/>
    <n v="5.4"/>
    <n v="834"/>
    <s v="Bill Condon"/>
    <s v="Bill Condon"/>
    <s v="Eric Stoltz"/>
    <s v="United States"/>
    <n v="4000000"/>
    <n v="743445"/>
    <n v="113.6"/>
    <n v="1994081.7913732396"/>
    <s v="New World Entertainment Films"/>
    <n v="91"/>
  </r>
  <r>
    <x v="1237"/>
    <x v="1"/>
    <s v="PG"/>
    <x v="3"/>
    <n v="1987"/>
    <x v="7"/>
    <s v="February 6, 1987 (United States)"/>
    <x v="19"/>
    <n v="6.2"/>
    <n v="2200"/>
    <s v="Bob Clark"/>
    <s v="Bob Clark"/>
    <s v="Judd Nelson"/>
    <s v="United States"/>
    <m/>
    <n v="9518342"/>
    <n v="113.6"/>
    <n v="25530271.191901408"/>
    <s v="De Laurentiis Entertainment Group (DEG)"/>
    <n v="111"/>
  </r>
  <r>
    <x v="1238"/>
    <x v="0"/>
    <s v="R"/>
    <x v="2"/>
    <n v="1987"/>
    <x v="7"/>
    <s v="February 20, 1987 (United States)"/>
    <x v="38"/>
    <n v="4.9000000000000004"/>
    <n v="862"/>
    <s v="Terry Leonard"/>
    <s v="John Gatliff"/>
    <s v="Fred Dryer"/>
    <s v="United States"/>
    <m/>
    <n v="4546244"/>
    <n v="113.6"/>
    <n v="12194018.897887325"/>
    <s v="Balcor Film Investors"/>
    <n v="91"/>
  </r>
  <r>
    <x v="1239"/>
    <x v="0"/>
    <s v="R"/>
    <x v="2"/>
    <n v="1987"/>
    <x v="7"/>
    <s v="April 9, 1988 (Japan)"/>
    <x v="54"/>
    <n v="4.5"/>
    <n v="697"/>
    <s v="Dorothy Ann Puzo"/>
    <s v="Lisa M. Hansen"/>
    <s v="Brad Davis"/>
    <s v="United States"/>
    <m/>
    <n v="285885"/>
    <n v="113.6"/>
    <n v="766805.9815140845"/>
    <s v="Cinetel Films"/>
    <n v="91"/>
  </r>
  <r>
    <x v="1240"/>
    <x v="1"/>
    <s v="PG"/>
    <x v="3"/>
    <n v="1987"/>
    <x v="7"/>
    <s v="June 12, 1987 (United States)"/>
    <x v="27"/>
    <n v="5.0999999999999996"/>
    <n v="390"/>
    <s v="Richard Fleischer"/>
    <s v="Tim Metcalfe"/>
    <s v="Eddie Deezen"/>
    <s v="United States"/>
    <n v="10000000"/>
    <n v="989033"/>
    <n v="113.6"/>
    <n v="2652802.4216549294"/>
    <s v="De Laurentiis Entertainment Group (DEG)"/>
    <n v="95"/>
  </r>
  <r>
    <x v="1241"/>
    <x v="1"/>
    <s v="PG"/>
    <x v="0"/>
    <n v="1987"/>
    <x v="7"/>
    <s v="May 27, 1987 (France)"/>
    <x v="12"/>
    <n v="7.1"/>
    <n v="1900"/>
    <s v="Paul Newman"/>
    <s v="Tennessee Williams"/>
    <s v="Joanne Woodward"/>
    <s v="United States"/>
    <m/>
    <n v="895904"/>
    <n v="113.6"/>
    <n v="2403010.1126760566"/>
    <s v="Cineplex Odeon Films"/>
    <n v="134"/>
  </r>
  <r>
    <x v="1242"/>
    <x v="8"/>
    <s v="PG-13"/>
    <x v="0"/>
    <n v="1987"/>
    <x v="7"/>
    <s v="November 28, 1987 (United States)"/>
    <x v="16"/>
    <n v="6.5"/>
    <n v="639"/>
    <s v="Yurek Bogayevicz"/>
    <s v="Yurek Bogayevicz"/>
    <s v="Sally Kirkland"/>
    <s v="United States"/>
    <m/>
    <n v="1236848"/>
    <n v="113.6"/>
    <n v="3317496.352112676"/>
    <s v="Magnus Films"/>
    <n v="100"/>
  </r>
  <r>
    <x v="1243"/>
    <x v="0"/>
    <s v="R"/>
    <x v="2"/>
    <n v="1988"/>
    <x v="8"/>
    <s v="July 20, 1988 (United States)"/>
    <x v="7"/>
    <n v="8.1999999999999993"/>
    <n v="810000"/>
    <s v="John McTiernan"/>
    <s v="Roderick Thorp"/>
    <s v="Bruce Willis"/>
    <s v="United States"/>
    <n v="28000000"/>
    <n v="141603197"/>
    <n v="118.3"/>
    <n v="364720998.52831781"/>
    <s v="Twentieth Century Fox"/>
    <n v="132"/>
  </r>
  <r>
    <x v="1244"/>
    <x v="0"/>
    <s v="R"/>
    <x v="2"/>
    <n v="1988"/>
    <x v="8"/>
    <s v="July 20, 1988 (United States)"/>
    <x v="24"/>
    <n v="7.5"/>
    <n v="79000"/>
    <s v="Martin Brest"/>
    <s v="George Gallo"/>
    <s v="Robert De Niro"/>
    <s v="United States"/>
    <n v="30000000"/>
    <n v="81613606"/>
    <n v="118.3"/>
    <n v="210208501.67540151"/>
    <s v="Universal Pictures"/>
    <n v="126"/>
  </r>
  <r>
    <x v="1245"/>
    <x v="1"/>
    <s v="PG"/>
    <x v="3"/>
    <n v="1988"/>
    <x v="8"/>
    <s v="March 30, 1988 (United States)"/>
    <x v="24"/>
    <n v="7.5"/>
    <n v="270000"/>
    <s v="Tim Burton"/>
    <s v="Michael McDowell"/>
    <s v="Alec Baldwin"/>
    <s v="United States"/>
    <n v="15000000"/>
    <n v="74270074"/>
    <n v="118.3"/>
    <n v="191294095.92392221"/>
    <s v="The Geffen Company"/>
    <n v="92"/>
  </r>
  <r>
    <x v="1246"/>
    <x v="1"/>
    <s v="PG"/>
    <x v="3"/>
    <n v="1988"/>
    <x v="8"/>
    <s v="June 3, 1988 (United States)"/>
    <x v="4"/>
    <n v="7.3"/>
    <n v="205000"/>
    <s v="Penny Marshall"/>
    <s v="Gary Ross"/>
    <s v="Tom Hanks"/>
    <s v="United States"/>
    <n v="18000000"/>
    <n v="151927281"/>
    <n v="118.3"/>
    <n v="391312278.2814877"/>
    <s v="American Entertainment Partners II L.P."/>
    <n v="104"/>
  </r>
  <r>
    <x v="1247"/>
    <x v="0"/>
    <s v="R"/>
    <x v="0"/>
    <n v="1988"/>
    <x v="8"/>
    <s v="December 16, 1988 (United States)"/>
    <x v="45"/>
    <n v="8"/>
    <n v="483000"/>
    <s v="Barry Levinson"/>
    <s v="Barry Morrow"/>
    <s v="Dustin Hoffman"/>
    <s v="United States"/>
    <n v="25000000"/>
    <n v="354825435"/>
    <n v="118.3"/>
    <n v="913907946.27641582"/>
    <s v="United Artists"/>
    <n v="133"/>
  </r>
  <r>
    <x v="1248"/>
    <x v="8"/>
    <s v="PG-13"/>
    <x v="6"/>
    <n v="1988"/>
    <x v="8"/>
    <s v="September 9, 1988 (United States)"/>
    <x v="3"/>
    <n v="7.7"/>
    <n v="15000"/>
    <s v="Sidney Lumet"/>
    <s v="Naomi Foner"/>
    <s v="River Phoenix"/>
    <s v="United States"/>
    <n v="7000000"/>
    <n v="2847941"/>
    <n v="118.3"/>
    <n v="7335313.8013524935"/>
    <s v="Double Play"/>
    <n v="116"/>
  </r>
  <r>
    <x v="1249"/>
    <x v="0"/>
    <s v="R"/>
    <x v="2"/>
    <n v="1988"/>
    <x v="8"/>
    <s v="November 4, 1988 (United States)"/>
    <x v="4"/>
    <n v="7.3"/>
    <n v="117000"/>
    <s v="John Carpenter"/>
    <s v="Ray Nelson"/>
    <s v="Roddy Piper"/>
    <s v="United States"/>
    <n v="4000000"/>
    <n v="13008928"/>
    <n v="118.3"/>
    <n v="33506511.932375316"/>
    <s v="Alive Films"/>
    <n v="94"/>
  </r>
  <r>
    <x v="1250"/>
    <x v="1"/>
    <s v="PG"/>
    <x v="2"/>
    <n v="1988"/>
    <x v="8"/>
    <s v="May 20, 1988 (United States)"/>
    <x v="4"/>
    <n v="7.3"/>
    <n v="103000"/>
    <s v="Ron Howard"/>
    <s v="George Lucas"/>
    <s v="Val Kilmer"/>
    <s v="United Kingdom"/>
    <n v="35000000"/>
    <n v="57269863"/>
    <n v="118.3"/>
    <n v="147507415.52071005"/>
    <s v="Metro-Goldwyn-Mayer (MGM)"/>
    <n v="126"/>
  </r>
  <r>
    <x v="1251"/>
    <x v="1"/>
    <s v="PG"/>
    <x v="2"/>
    <n v="1988"/>
    <x v="8"/>
    <s v="May 25, 1988 (United States)"/>
    <x v="41"/>
    <n v="5.6"/>
    <n v="55000"/>
    <s v="John Cornell"/>
    <s v="Paul Hogan"/>
    <s v="Paul Hogan"/>
    <s v="Australia"/>
    <n v="14000000"/>
    <n v="239606210"/>
    <n v="118.3"/>
    <n v="617142960.16060853"/>
    <s v="Paramount Pictures"/>
    <n v="108"/>
  </r>
  <r>
    <x v="1252"/>
    <x v="0"/>
    <s v="R"/>
    <x v="3"/>
    <n v="1988"/>
    <x v="8"/>
    <s v="March 31, 1989 (United States)"/>
    <x v="13"/>
    <n v="7.2"/>
    <n v="92000"/>
    <s v="Michael Lehmann"/>
    <s v="Daniel Waters"/>
    <s v="Winona Ryder"/>
    <s v="United States"/>
    <n v="3000000"/>
    <n v="1163969"/>
    <n v="118.3"/>
    <n v="2997982.7075232458"/>
    <s v="New World Pictures"/>
    <n v="103"/>
  </r>
  <r>
    <x v="1253"/>
    <x v="0"/>
    <s v="R"/>
    <x v="3"/>
    <n v="1988"/>
    <x v="8"/>
    <s v="June 29, 1988 (United States)"/>
    <x v="12"/>
    <n v="7.1"/>
    <n v="196000"/>
    <s v="John Landis"/>
    <s v="Eddie Murphy"/>
    <s v="Eddie Murphy"/>
    <s v="United States"/>
    <n v="39000000"/>
    <n v="288752301"/>
    <n v="118.3"/>
    <n v="743726340.78360093"/>
    <s v="Paramount Pictures"/>
    <n v="117"/>
  </r>
  <r>
    <x v="1254"/>
    <x v="1"/>
    <s v="PG"/>
    <x v="10"/>
    <n v="1988"/>
    <x v="8"/>
    <s v="June 22, 1988 (United States)"/>
    <x v="3"/>
    <n v="7.7"/>
    <n v="187000"/>
    <s v="Robert Zemeckis"/>
    <s v="Gary K. Wolf"/>
    <s v="Bob Hoskins"/>
    <s v="United States"/>
    <n v="70000000"/>
    <n v="329803958"/>
    <n v="118.3"/>
    <n v="849461251.07861364"/>
    <s v="Touchstone Pictures"/>
    <n v="104"/>
  </r>
  <r>
    <x v="1255"/>
    <x v="0"/>
    <s v="R"/>
    <x v="3"/>
    <n v="1988"/>
    <x v="8"/>
    <s v="October 21, 1988 (United States)"/>
    <x v="21"/>
    <n v="6.3"/>
    <n v="27000"/>
    <s v="Donald Petrie"/>
    <s v="Amy Holden Jones"/>
    <s v="Annabeth Gish"/>
    <s v="United States"/>
    <n v="6000000"/>
    <n v="12793213"/>
    <n v="118.3"/>
    <n v="32950904.489433642"/>
    <s v="Night Life Inc."/>
    <n v="104"/>
  </r>
  <r>
    <x v="1256"/>
    <x v="0"/>
    <s v="R"/>
    <x v="10"/>
    <n v="1988"/>
    <x v="8"/>
    <s v="July 16, 1988 (Japan)"/>
    <x v="45"/>
    <n v="8"/>
    <n v="171000"/>
    <s v="Katsuhiro Ã”tomo"/>
    <s v="Katsuhiro Ã”tomo"/>
    <s v="Mitsuo Iwata"/>
    <s v="Japan"/>
    <m/>
    <n v="2562351"/>
    <n v="118.3"/>
    <n v="6599732.457311918"/>
    <s v="Akira Committee Company Ltd."/>
    <n v="124"/>
  </r>
  <r>
    <x v="1257"/>
    <x v="1"/>
    <s v="PG"/>
    <x v="0"/>
    <n v="1988"/>
    <x v="8"/>
    <s v="February 23, 1990 (United States)"/>
    <x v="55"/>
    <n v="8.5"/>
    <n v="239000"/>
    <s v="Giuseppe Tornatore"/>
    <s v="Giuseppe Tornatore"/>
    <s v="Philippe Noiret"/>
    <s v="Italy"/>
    <n v="5000000"/>
    <n v="13019063"/>
    <n v="118.3"/>
    <n v="33532616.196956888"/>
    <s v="Cristaldifilm"/>
    <n v="155"/>
  </r>
  <r>
    <x v="1258"/>
    <x v="0"/>
    <s v="R"/>
    <x v="6"/>
    <n v="1988"/>
    <x v="8"/>
    <s v="January 27, 1989 (United States)"/>
    <x v="40"/>
    <n v="7.8"/>
    <n v="91000"/>
    <s v="Alan Parker"/>
    <s v="Chris Gerolmo"/>
    <s v="Gene Hackman"/>
    <s v="United States"/>
    <n v="15000000"/>
    <n v="34603943"/>
    <n v="118.3"/>
    <n v="89127822.756551132"/>
    <s v="Orion Pictures"/>
    <n v="128"/>
  </r>
  <r>
    <x v="1259"/>
    <x v="0"/>
    <s v="R"/>
    <x v="7"/>
    <n v="1988"/>
    <x v="8"/>
    <s v="November 9, 1988 (United States)"/>
    <x v="14"/>
    <n v="6.6"/>
    <n v="91000"/>
    <s v="Tom Holland"/>
    <s v="Don Mancini"/>
    <s v="Catherine Hicks"/>
    <s v="United States"/>
    <n v="9000000"/>
    <n v="44196684"/>
    <n v="118.3"/>
    <n v="113835415.17159763"/>
    <s v="United Artists"/>
    <n v="87"/>
  </r>
  <r>
    <x v="1260"/>
    <x v="1"/>
    <s v="PG"/>
    <x v="3"/>
    <n v="1988"/>
    <x v="8"/>
    <s v="December 9, 1988 (United States)"/>
    <x v="10"/>
    <n v="6.1"/>
    <n v="117000"/>
    <s v="Ivan Reitman"/>
    <s v="William Davies"/>
    <s v="Arnold Schwarzenegger"/>
    <s v="United States"/>
    <n v="15000000"/>
    <n v="216614388"/>
    <n v="118.3"/>
    <n v="557923956.24344885"/>
    <s v="Universal Pictures"/>
    <n v="107"/>
  </r>
  <r>
    <x v="1261"/>
    <x v="8"/>
    <s v="PG-13"/>
    <x v="3"/>
    <n v="1988"/>
    <x v="8"/>
    <s v="December 2, 1988 (United States)"/>
    <x v="37"/>
    <n v="7.6"/>
    <n v="158000"/>
    <s v="David Zucker"/>
    <s v="Jerry Zucker"/>
    <s v="Leslie Nielsen"/>
    <s v="United States"/>
    <n v="12000000"/>
    <n v="78756177"/>
    <n v="118.3"/>
    <n v="202848750.05832627"/>
    <s v="Paramount Pictures"/>
    <n v="85"/>
  </r>
  <r>
    <x v="1262"/>
    <x v="1"/>
    <s v="PG"/>
    <x v="3"/>
    <n v="1988"/>
    <x v="8"/>
    <s v="June 17, 1988 (United States)"/>
    <x v="14"/>
    <n v="6.6"/>
    <n v="41000"/>
    <s v="Howard Deutch"/>
    <s v="John Hughes"/>
    <s v="Dan Aykroyd"/>
    <s v="United States"/>
    <n v="24000000"/>
    <n v="43455230"/>
    <n v="118.3"/>
    <n v="111925685.38461538"/>
    <s v="Universal Pictures"/>
    <n v="91"/>
  </r>
  <r>
    <x v="1263"/>
    <x v="0"/>
    <s v="R"/>
    <x v="3"/>
    <n v="1988"/>
    <x v="8"/>
    <s v="July 29, 1988 (United States)"/>
    <x v="23"/>
    <n v="5.9"/>
    <n v="81000"/>
    <s v="Roger Donaldson"/>
    <s v="Heywood Gould"/>
    <s v="Tom Cruise"/>
    <s v="United States"/>
    <n v="20000000"/>
    <n v="171504781"/>
    <n v="118.3"/>
    <n v="441737166.27810645"/>
    <s v="Touchstone Pictures"/>
    <n v="104"/>
  </r>
  <r>
    <x v="1264"/>
    <x v="2"/>
    <s v="G"/>
    <x v="10"/>
    <n v="1988"/>
    <x v="8"/>
    <s v="July 13, 1990 (United States)"/>
    <x v="7"/>
    <n v="8.1999999999999993"/>
    <n v="304000"/>
    <s v="Hayao Miyazaki"/>
    <s v="Hayao Miyazaki"/>
    <s v="Hitoshi Takagi"/>
    <s v="Japan"/>
    <n v="3700000"/>
    <n v="30550920"/>
    <n v="118.3"/>
    <n v="78688633.338968724"/>
    <s v="Tokuma Japan Communications"/>
    <n v="86"/>
  </r>
  <r>
    <x v="1265"/>
    <x v="0"/>
    <s v="R"/>
    <x v="2"/>
    <n v="1988"/>
    <x v="8"/>
    <s v="August 12, 1988 (United States)"/>
    <x v="15"/>
    <n v="6.9"/>
    <n v="57000"/>
    <s v="Christopher Cain"/>
    <s v="John Fusco"/>
    <s v="Emilio Estevez"/>
    <s v="United States"/>
    <n v="13000000"/>
    <n v="45661556"/>
    <n v="118.3"/>
    <n v="117608420.22992392"/>
    <s v="Morgan Creek Entertainment"/>
    <n v="107"/>
  </r>
  <r>
    <x v="1266"/>
    <x v="0"/>
    <s v="R"/>
    <x v="3"/>
    <n v="1988"/>
    <x v="8"/>
    <s v="July 29, 1988 (United States)"/>
    <x v="24"/>
    <n v="7.5"/>
    <n v="135000"/>
    <s v="Charles Crichton"/>
    <s v="John Cleese"/>
    <s v="John Cleese"/>
    <s v="United Kingdom"/>
    <n v="7500000"/>
    <n v="62493712"/>
    <n v="118.3"/>
    <n v="160962248.9129332"/>
    <s v="Metro-Goldwyn-Mayer (MGM)"/>
    <n v="108"/>
  </r>
  <r>
    <x v="1267"/>
    <x v="0"/>
    <s v="R"/>
    <x v="3"/>
    <n v="1988"/>
    <x v="8"/>
    <s v="December 21, 1988 (United States)"/>
    <x v="8"/>
    <n v="6.8"/>
    <n v="54000"/>
    <s v="Mike Nichols"/>
    <s v="Kevin Wade"/>
    <s v="Melanie Griffith"/>
    <s v="United States"/>
    <n v="28000000"/>
    <n v="102953112"/>
    <n v="118.3"/>
    <n v="265171709.4370245"/>
    <s v="Twentieth Century Fox"/>
    <n v="113"/>
  </r>
  <r>
    <x v="1268"/>
    <x v="0"/>
    <s v="R"/>
    <x v="2"/>
    <n v="1988"/>
    <x v="8"/>
    <s v="April 29, 1988 (United States)"/>
    <x v="8"/>
    <n v="6.8"/>
    <n v="79000"/>
    <s v="Newt Arnold"/>
    <s v="Sheldon Lettich"/>
    <s v="Jean-Claude Van Damme"/>
    <s v="United States"/>
    <n v="1100000"/>
    <n v="11806119"/>
    <n v="118.3"/>
    <n v="30408490.780219778"/>
    <s v="Cannon International"/>
    <n v="92"/>
  </r>
  <r>
    <x v="1269"/>
    <x v="0"/>
    <s v="R"/>
    <x v="0"/>
    <n v="1988"/>
    <x v="8"/>
    <s v="August 12, 1988 (Canada)"/>
    <x v="24"/>
    <n v="7.5"/>
    <n v="54000"/>
    <s v="Martin Scorsese"/>
    <s v="Nikos Kazantzakis"/>
    <s v="Willem Dafoe"/>
    <s v="Canada"/>
    <n v="7000000"/>
    <n v="8865702"/>
    <n v="118.3"/>
    <n v="22834990.696534235"/>
    <s v="Universal Pictures"/>
    <n v="164"/>
  </r>
  <r>
    <x v="1270"/>
    <x v="0"/>
    <s v="R"/>
    <x v="3"/>
    <n v="1988"/>
    <x v="8"/>
    <s v="August 19, 1988 (United States)"/>
    <x v="19"/>
    <n v="6.2"/>
    <n v="16000"/>
    <s v="Jonathan Demme"/>
    <s v="Barry Strugatz"/>
    <s v="Michelle Pfeiffer"/>
    <s v="United States"/>
    <n v="10000000"/>
    <n v="21486757"/>
    <n v="118.3"/>
    <n v="55342475.552831776"/>
    <s v="Orion Pictures"/>
    <n v="104"/>
  </r>
  <r>
    <x v="1271"/>
    <x v="2"/>
    <s v="G"/>
    <x v="10"/>
    <n v="1988"/>
    <x v="8"/>
    <s v="November 18, 1988 (United States)"/>
    <x v="34"/>
    <n v="7.4"/>
    <n v="82000"/>
    <s v="Don Bluth"/>
    <s v="Stu Krieger"/>
    <s v="Pat Hingle"/>
    <s v="United States"/>
    <n v="12500000"/>
    <n v="84460846"/>
    <n v="118.3"/>
    <n v="217542009.94251901"/>
    <s v="Lucasfilm"/>
    <n v="69"/>
  </r>
  <r>
    <x v="1272"/>
    <x v="0"/>
    <s v="R"/>
    <x v="2"/>
    <n v="1988"/>
    <x v="8"/>
    <s v="May 25, 1988 (United States)"/>
    <x v="1"/>
    <n v="5.8"/>
    <n v="125000"/>
    <s v="Peter MacDonald"/>
    <s v="David Morrell"/>
    <s v="Sylvester Stallone"/>
    <s v="United States"/>
    <n v="63000000"/>
    <n v="189015611"/>
    <n v="118.3"/>
    <n v="486839025.1200338"/>
    <s v="Carolco Pictures"/>
    <n v="102"/>
  </r>
  <r>
    <x v="1273"/>
    <x v="0"/>
    <s v="R"/>
    <x v="6"/>
    <n v="1988"/>
    <x v="8"/>
    <s v="October 14, 1988 (United States)"/>
    <x v="13"/>
    <n v="7.2"/>
    <n v="33000"/>
    <s v="Jonathan Kaplan"/>
    <s v="Tom Topor"/>
    <s v="Kelly McGillis"/>
    <s v="Canada"/>
    <n v="13000000"/>
    <n v="32078318"/>
    <n v="118.3"/>
    <n v="82622683.808960259"/>
    <s v="Paramount Pictures"/>
    <n v="111"/>
  </r>
  <r>
    <x v="1274"/>
    <x v="0"/>
    <s v="R"/>
    <x v="0"/>
    <n v="1988"/>
    <x v="8"/>
    <s v="February 24, 1989 (United States)"/>
    <x v="37"/>
    <n v="7.6"/>
    <n v="66000"/>
    <s v="Stephen Frears"/>
    <s v="Christopher Hampton"/>
    <s v="Glenn Close"/>
    <s v="United States"/>
    <n v="14000000"/>
    <n v="34670720"/>
    <n v="118.3"/>
    <n v="89299817.278106496"/>
    <s v="Lorimar Film Entertainment"/>
    <n v="119"/>
  </r>
  <r>
    <x v="1275"/>
    <x v="1"/>
    <s v="PG"/>
    <x v="3"/>
    <n v="1988"/>
    <x v="8"/>
    <s v="May 12, 1989 (United States)"/>
    <x v="20"/>
    <n v="5.4"/>
    <n v="21000"/>
    <s v="Julien Temple"/>
    <s v="Julie Brown"/>
    <s v="Geena Davis"/>
    <s v="United Kingdom"/>
    <n v="10000000"/>
    <n v="3916303"/>
    <n v="118.3"/>
    <n v="10087045.850380387"/>
    <s v="De Laurentiis Entertainment Group (DEG)"/>
    <n v="100"/>
  </r>
  <r>
    <x v="1276"/>
    <x v="1"/>
    <s v="PG"/>
    <x v="3"/>
    <n v="1988"/>
    <x v="8"/>
    <s v="February 26, 1988 (United States)"/>
    <x v="9"/>
    <n v="7"/>
    <n v="20000"/>
    <s v="John Waters"/>
    <s v="John Waters"/>
    <s v="Sonny Bono"/>
    <s v="United States"/>
    <n v="2000000"/>
    <n v="6673032"/>
    <n v="118.3"/>
    <n v="17187428.997464072"/>
    <s v="New Line Cinema"/>
    <n v="92"/>
  </r>
  <r>
    <x v="1277"/>
    <x v="0"/>
    <s v="R"/>
    <x v="0"/>
    <n v="1988"/>
    <x v="8"/>
    <s v="September 23, 1988 (United States)"/>
    <x v="4"/>
    <n v="7.3"/>
    <n v="43000"/>
    <s v="David Cronenberg"/>
    <s v="David Cronenberg"/>
    <s v="Jeremy Irons"/>
    <s v="Canada"/>
    <n v="13000000"/>
    <n v="8038508"/>
    <n v="118.3"/>
    <n v="20704424.240067624"/>
    <s v="Morgan Creek Entertainment"/>
    <n v="116"/>
  </r>
  <r>
    <x v="1278"/>
    <x v="0"/>
    <s v="R"/>
    <x v="3"/>
    <n v="1988"/>
    <x v="8"/>
    <s v="June 15, 1988 (United States)"/>
    <x v="12"/>
    <n v="7.1"/>
    <n v="49000"/>
    <s v="Ron Shelton"/>
    <s v="Ron Shelton"/>
    <s v="Kevin Costner"/>
    <s v="United States"/>
    <n v="7000000"/>
    <n v="50888729"/>
    <n v="118.3"/>
    <n v="131071815.09974639"/>
    <s v="The Mount Company"/>
    <n v="108"/>
  </r>
  <r>
    <x v="1279"/>
    <x v="1"/>
    <s v="PG"/>
    <x v="1"/>
    <n v="1988"/>
    <x v="8"/>
    <s v="August 19, 1988 (United States)"/>
    <x v="37"/>
    <n v="7.6"/>
    <n v="49000"/>
    <s v="Luc Besson"/>
    <s v="Luc Besson"/>
    <s v="Jean-Marc Barr"/>
    <s v="France"/>
    <m/>
    <n v="3975244"/>
    <n v="118.3"/>
    <n v="10238857.538461538"/>
    <s v="Gaumont"/>
    <n v="168"/>
  </r>
  <r>
    <x v="1280"/>
    <x v="0"/>
    <s v="R"/>
    <x v="0"/>
    <n v="1988"/>
    <x v="8"/>
    <s v="February 5, 1988 (United States)"/>
    <x v="4"/>
    <n v="7.3"/>
    <n v="35000"/>
    <s v="Philip Kaufman"/>
    <s v="Milan Kundera"/>
    <s v="Daniel Day-Lewis"/>
    <s v="Sweden"/>
    <n v="17000000"/>
    <n v="10006806"/>
    <n v="118.3"/>
    <n v="25774081.049873203"/>
    <s v="The Saul Zaentz Company"/>
    <n v="171"/>
  </r>
  <r>
    <x v="1281"/>
    <x v="0"/>
    <s v="R"/>
    <x v="4"/>
    <n v="1988"/>
    <x v="8"/>
    <s v="August 5, 1988 (United States)"/>
    <x v="16"/>
    <n v="6.5"/>
    <n v="34000"/>
    <s v="Chuck Russell"/>
    <s v="Theodore Simonson"/>
    <s v="Shawnee Smith"/>
    <s v="United States"/>
    <n v="19000000"/>
    <n v="8247943"/>
    <n v="118.3"/>
    <n v="21243856.568892643"/>
    <s v="TriStar Pictures"/>
    <n v="95"/>
  </r>
  <r>
    <x v="1282"/>
    <x v="2"/>
    <s v="G"/>
    <x v="10"/>
    <n v="1988"/>
    <x v="8"/>
    <s v="November 18, 1988 (United States)"/>
    <x v="17"/>
    <n v="6.7"/>
    <n v="45000"/>
    <s v="George Scribner"/>
    <s v="Jim Cox"/>
    <s v="Joey Lawrence"/>
    <s v="United States"/>
    <n v="31000000"/>
    <n v="74151346"/>
    <n v="118.3"/>
    <n v="190988293.54353338"/>
    <s v="Walt Disney Animation Studios"/>
    <n v="74"/>
  </r>
  <r>
    <x v="1283"/>
    <x v="0"/>
    <s v="R"/>
    <x v="0"/>
    <n v="1988"/>
    <x v="8"/>
    <s v="April 29, 1988 (United States)"/>
    <x v="27"/>
    <n v="5.0999999999999996"/>
    <n v="5200"/>
    <s v="Zalman King"/>
    <s v="Zalman King"/>
    <s v="Sherilyn Fenn"/>
    <s v="United States"/>
    <m/>
    <n v="1547397"/>
    <n v="118.3"/>
    <n v="3985560.9966187654"/>
    <s v="DDM Film Corporation"/>
    <n v="104"/>
  </r>
  <r>
    <x v="1284"/>
    <x v="8"/>
    <s v="PG-13"/>
    <x v="3"/>
    <n v="1988"/>
    <x v="8"/>
    <s v="January 13, 1989 (United States)"/>
    <x v="15"/>
    <n v="6.9"/>
    <n v="24000"/>
    <s v="Garry Marshall"/>
    <s v="Iris Rainer"/>
    <s v="Bette Midler"/>
    <s v="United States"/>
    <n v="20000000"/>
    <n v="57041866"/>
    <n v="118.3"/>
    <n v="146920173.8816568"/>
    <s v="All Girl Productions"/>
    <n v="123"/>
  </r>
  <r>
    <x v="1285"/>
    <x v="0"/>
    <s v="R"/>
    <x v="2"/>
    <n v="1988"/>
    <x v="8"/>
    <s v="June 17, 1988 (United States)"/>
    <x v="10"/>
    <n v="6.1"/>
    <n v="67000"/>
    <s v="Walter Hill"/>
    <s v="Walter Hill"/>
    <s v="Arnold Schwarzenegger"/>
    <s v="United States"/>
    <n v="29000000"/>
    <n v="34994648"/>
    <n v="118.3"/>
    <n v="90134144.087912083"/>
    <s v="Carolco Pictures"/>
    <n v="104"/>
  </r>
  <r>
    <x v="1286"/>
    <x v="0"/>
    <s v="R"/>
    <x v="4"/>
    <n v="1988"/>
    <x v="8"/>
    <s v="August 19, 1988 (United States)"/>
    <x v="46"/>
    <n v="5.7"/>
    <n v="51000"/>
    <s v="Renny Harlin"/>
    <s v="Wes Craven"/>
    <s v="Robert Englund"/>
    <s v="United States"/>
    <n v="13000000"/>
    <n v="49369899"/>
    <n v="118.3"/>
    <n v="127159832.8427726"/>
    <s v="New Line Cinema"/>
    <n v="93"/>
  </r>
  <r>
    <x v="1287"/>
    <x v="1"/>
    <s v="PG"/>
    <x v="0"/>
    <n v="1988"/>
    <x v="8"/>
    <s v="January 6, 1989 (United States)"/>
    <x v="8"/>
    <n v="6.8"/>
    <n v="15000"/>
    <s v="Lawrence Kasdan"/>
    <s v="Anne Tyler"/>
    <s v="William Hurt"/>
    <s v="United States"/>
    <m/>
    <n v="32632093"/>
    <n v="118.3"/>
    <n v="84049017.219780207"/>
    <s v="Warner Bros."/>
    <n v="121"/>
  </r>
  <r>
    <x v="1288"/>
    <x v="1"/>
    <s v="PG"/>
    <x v="1"/>
    <n v="1988"/>
    <x v="8"/>
    <s v="March 10, 1989 (United States)"/>
    <x v="13"/>
    <n v="7.2"/>
    <n v="52000"/>
    <s v="Terry Gilliam"/>
    <s v="Charles McKeown"/>
    <s v="John Neville"/>
    <s v="United Kingdom"/>
    <n v="46630000"/>
    <n v="8083123"/>
    <n v="118.3"/>
    <n v="20819337.092983939"/>
    <s v="Prominent Features"/>
    <n v="126"/>
  </r>
  <r>
    <x v="1289"/>
    <x v="8"/>
    <s v="PG-13"/>
    <x v="3"/>
    <n v="1988"/>
    <x v="8"/>
    <s v="May 27, 1988 (United States)"/>
    <x v="19"/>
    <n v="6.2"/>
    <n v="34000"/>
    <s v="Stephen Chiodo"/>
    <s v="Charles Chiodo"/>
    <s v="Grant Cramer"/>
    <s v="United States"/>
    <n v="2000000"/>
    <m/>
    <n v="118.3"/>
    <n v="0"/>
    <s v="Sarlui / Diamant"/>
    <n v="88"/>
  </r>
  <r>
    <x v="1290"/>
    <x v="0"/>
    <s v="R"/>
    <x v="4"/>
    <n v="1988"/>
    <x v="8"/>
    <s v="October 21, 1988 (United States)"/>
    <x v="23"/>
    <n v="5.9"/>
    <n v="45000"/>
    <s v="Dwight H. Little"/>
    <s v="Dhani Lipsius"/>
    <s v="Donald Pleasence"/>
    <s v="United States"/>
    <n v="5000000"/>
    <n v="17768757"/>
    <n v="118.3"/>
    <n v="45766189.838546067"/>
    <s v="Trancas International Films"/>
    <n v="88"/>
  </r>
  <r>
    <x v="1291"/>
    <x v="8"/>
    <s v="PG-13"/>
    <x v="3"/>
    <n v="1988"/>
    <x v="8"/>
    <s v="September 30, 1988 (United States)"/>
    <x v="14"/>
    <n v="6.6"/>
    <n v="14000"/>
    <s v="James Signorelli"/>
    <s v="Sam Egan"/>
    <s v="Cassandra Peterson"/>
    <s v="United States"/>
    <n v="7500000"/>
    <n v="5596267"/>
    <n v="118.3"/>
    <n v="14414053.718512256"/>
    <s v="NBC Productions"/>
    <n v="96"/>
  </r>
  <r>
    <x v="1292"/>
    <x v="1"/>
    <s v="PG"/>
    <x v="1"/>
    <n v="1988"/>
    <x v="8"/>
    <s v="August 12, 1988 (United States)"/>
    <x v="39"/>
    <n v="3.4"/>
    <n v="12000"/>
    <s v="Stewart Raffill"/>
    <s v="Stewart Raffill"/>
    <s v="Christine Ebersole"/>
    <s v="United States"/>
    <n v="13000000"/>
    <n v="6424112"/>
    <n v="118.3"/>
    <n v="16546296.926458156"/>
    <s v="Mac and Me Joint Venture"/>
    <n v="99"/>
  </r>
  <r>
    <x v="1293"/>
    <x v="0"/>
    <s v="R"/>
    <x v="2"/>
    <n v="1988"/>
    <x v="8"/>
    <s v="April 22, 1988 (United States)"/>
    <x v="22"/>
    <n v="6"/>
    <n v="30000"/>
    <s v="Andrew Davis"/>
    <s v="Andrew Davis"/>
    <s v="Steven Seagal"/>
    <s v="United States"/>
    <n v="7500000"/>
    <n v="18869631"/>
    <n v="118.3"/>
    <n v="48601661.586644121"/>
    <s v="Warner Bros."/>
    <n v="99"/>
  </r>
  <r>
    <x v="1294"/>
    <x v="8"/>
    <s v="PG-13"/>
    <x v="3"/>
    <n v="1988"/>
    <x v="8"/>
    <s v="November 23, 1988 (United States)"/>
    <x v="9"/>
    <n v="7"/>
    <n v="90000"/>
    <s v="Richard Donner"/>
    <s v="Mitch Glazer"/>
    <s v="Bill Murray"/>
    <s v="United States"/>
    <n v="32000000"/>
    <n v="60329001"/>
    <n v="118.3"/>
    <n v="155386699.95519865"/>
    <s v="Paramount Pictures"/>
    <n v="101"/>
  </r>
  <r>
    <x v="1295"/>
    <x v="0"/>
    <s v="R"/>
    <x v="2"/>
    <n v="1988"/>
    <x v="8"/>
    <s v="July 13, 1988 (United States)"/>
    <x v="21"/>
    <n v="6.3"/>
    <n v="42000"/>
    <s v="Buddy Van Horn"/>
    <s v="Harry Julian Fink"/>
    <s v="Clint Eastwood"/>
    <s v="United States"/>
    <n v="31000000"/>
    <n v="37903295"/>
    <n v="118.3"/>
    <n v="97625815.608622134"/>
    <s v="Warner Bros."/>
    <n v="91"/>
  </r>
  <r>
    <x v="1296"/>
    <x v="0"/>
    <s v="R"/>
    <x v="2"/>
    <n v="1988"/>
    <x v="8"/>
    <s v="January 11, 1989 (United States)"/>
    <x v="14"/>
    <n v="6.6"/>
    <n v="13000"/>
    <s v="Keenen Ivory Wayans"/>
    <s v="Keenen Ivory Wayans"/>
    <s v="Keenen Ivory Wayans"/>
    <s v="United States"/>
    <n v="3000000"/>
    <n v="13030057"/>
    <n v="118.3"/>
    <n v="33560932.949281484"/>
    <s v="Front Films"/>
    <n v="88"/>
  </r>
  <r>
    <x v="1297"/>
    <x v="0"/>
    <s v="R"/>
    <x v="7"/>
    <n v="1988"/>
    <x v="8"/>
    <s v="January 13, 1989 (United States)"/>
    <x v="19"/>
    <n v="6.2"/>
    <n v="21000"/>
    <s v="Stan Winston"/>
    <s v="Ed Justin"/>
    <s v="Lance Henriksen"/>
    <s v="United States"/>
    <n v="3500000"/>
    <n v="4385516"/>
    <n v="118.3"/>
    <n v="11295576.713440405"/>
    <s v="De Laurentiis Entertainment Group (DEG)"/>
    <n v="86"/>
  </r>
  <r>
    <x v="1298"/>
    <x v="1"/>
    <s v="PG"/>
    <x v="3"/>
    <n v="1988"/>
    <x v="8"/>
    <s v="December 14, 1988 (United States)"/>
    <x v="34"/>
    <n v="7.4"/>
    <n v="67000"/>
    <s v="Frank Oz"/>
    <s v="Dale Launer"/>
    <s v="Steve Martin"/>
    <s v="United States"/>
    <m/>
    <n v="42039085"/>
    <n v="118.3"/>
    <n v="108278184.27303465"/>
    <s v="Orion Pictures"/>
    <n v="110"/>
  </r>
  <r>
    <x v="1299"/>
    <x v="0"/>
    <s v="R"/>
    <x v="4"/>
    <n v="1988"/>
    <x v="8"/>
    <s v="May 13, 1988 (United States)"/>
    <x v="11"/>
    <n v="5.3"/>
    <n v="34000"/>
    <s v="John Carl Buechler"/>
    <s v="Daryl Haney"/>
    <s v="Terry Kiser"/>
    <s v="United States"/>
    <n v="2800000"/>
    <n v="19170001"/>
    <n v="118.3"/>
    <n v="49375311.113271341"/>
    <s v="Paramount Pictures"/>
    <n v="88"/>
  </r>
  <r>
    <x v="1300"/>
    <x v="8"/>
    <s v="PG-13"/>
    <x v="3"/>
    <n v="1988"/>
    <x v="8"/>
    <s v="July 6, 1988 (United States)"/>
    <x v="21"/>
    <n v="6.3"/>
    <n v="19000"/>
    <s v="Greg Beeman"/>
    <s v="Neil Tolkin"/>
    <s v="Corey Haim"/>
    <s v="United States"/>
    <n v="8000000"/>
    <n v="22433275"/>
    <n v="118.3"/>
    <n v="57780379.480135247"/>
    <s v="Twentieth Century Fox"/>
    <n v="88"/>
  </r>
  <r>
    <x v="1301"/>
    <x v="0"/>
    <s v="R"/>
    <x v="4"/>
    <n v="1988"/>
    <x v="8"/>
    <s v="December 23, 1988 (United States)"/>
    <x v="16"/>
    <n v="6.5"/>
    <n v="44000"/>
    <s v="Tony Randel"/>
    <s v="Peter Atkins"/>
    <s v="Doug Bradley"/>
    <s v="United Kingdom"/>
    <n v="3000000"/>
    <n v="12090735"/>
    <n v="118.3"/>
    <n v="31141563.436179202"/>
    <s v="New World Pictures"/>
    <n v="97"/>
  </r>
  <r>
    <x v="1302"/>
    <x v="0"/>
    <s v="R"/>
    <x v="6"/>
    <n v="1988"/>
    <x v="8"/>
    <s v="February 26, 1988 (United States)"/>
    <x v="15"/>
    <n v="6.9"/>
    <n v="51000"/>
    <s v="Roman Polanski"/>
    <s v="Roman Polanski"/>
    <s v="Harrison Ford"/>
    <s v="France"/>
    <n v="20000000"/>
    <n v="17637950"/>
    <n v="118.3"/>
    <n v="45429276.120033808"/>
    <s v="Warner Bros."/>
    <n v="120"/>
  </r>
  <r>
    <x v="1303"/>
    <x v="0"/>
    <s v="R"/>
    <x v="2"/>
    <n v="1988"/>
    <x v="8"/>
    <s v="April 29, 1988 (United States)"/>
    <x v="17"/>
    <n v="6.7"/>
    <n v="25000"/>
    <s v="Dennis Hopper"/>
    <s v="Michael Schiffer"/>
    <s v="Sean Penn"/>
    <s v="United States"/>
    <n v="6000000"/>
    <n v="46616067"/>
    <n v="118.3"/>
    <n v="120066911.36855452"/>
    <s v="Orion Pictures"/>
    <n v="120"/>
  </r>
  <r>
    <x v="1304"/>
    <x v="8"/>
    <s v="PG-13"/>
    <x v="3"/>
    <n v="1988"/>
    <x v="8"/>
    <s v="December 9, 1988 (United States)"/>
    <x v="20"/>
    <n v="5.4"/>
    <n v="25000"/>
    <s v="Richard Benjamin"/>
    <s v="Jerico Stone"/>
    <s v="Dan Aykroyd"/>
    <s v="United States"/>
    <n v="20000000"/>
    <n v="13854000"/>
    <n v="118.3"/>
    <n v="35683125.950972103"/>
    <s v="Weintraub Entertainment Group"/>
    <n v="105"/>
  </r>
  <r>
    <x v="1305"/>
    <x v="8"/>
    <s v="PG-13"/>
    <x v="5"/>
    <n v="1988"/>
    <x v="8"/>
    <s v="November 11, 1988 (United States)"/>
    <x v="15"/>
    <n v="6.9"/>
    <n v="9600"/>
    <s v="Fred Schepisi"/>
    <s v="John Bryson"/>
    <s v="Meryl Streep"/>
    <s v="Australia"/>
    <n v="15000000"/>
    <n v="6908797"/>
    <n v="118.3"/>
    <n v="17794678.325443786"/>
    <s v="Cannon Entertainment"/>
    <n v="120"/>
  </r>
  <r>
    <x v="1306"/>
    <x v="0"/>
    <s v="R"/>
    <x v="3"/>
    <n v="1988"/>
    <x v="8"/>
    <s v="October 21, 1988 (United States)"/>
    <x v="23"/>
    <n v="5.9"/>
    <n v="10000"/>
    <s v="Ken Russell"/>
    <s v="Ken Russell"/>
    <s v="Amanda Donohoe"/>
    <s v="United Kingdom"/>
    <n v="2500000"/>
    <n v="1189315"/>
    <n v="118.3"/>
    <n v="3063265.2620456466"/>
    <s v="White Lair"/>
    <n v="93"/>
  </r>
  <r>
    <x v="1307"/>
    <x v="8"/>
    <s v="PG-13"/>
    <x v="3"/>
    <n v="1988"/>
    <x v="8"/>
    <s v="November 18, 1988 (United States)"/>
    <x v="1"/>
    <n v="5.8"/>
    <n v="8900"/>
    <s v="Neil Jordan"/>
    <s v="Neil Jordan"/>
    <s v="Peter O'Toole"/>
    <s v="Ireland"/>
    <n v="17000000"/>
    <n v="8578231"/>
    <n v="118.3"/>
    <n v="22094564.545224003"/>
    <s v="Vision PDG"/>
    <n v="99"/>
  </r>
  <r>
    <x v="1308"/>
    <x v="0"/>
    <s v="R"/>
    <x v="3"/>
    <n v="1988"/>
    <x v="8"/>
    <s v="June 16, 1989 (Italy)"/>
    <x v="22"/>
    <n v="6"/>
    <n v="15000"/>
    <s v="Robert Bierman"/>
    <s v="Joseph Minion"/>
    <s v="Nicolas Cage"/>
    <s v="United States"/>
    <n v="2000000"/>
    <n v="725131"/>
    <n v="118.3"/>
    <n v="1867687.3685545223"/>
    <s v="Hemdale"/>
    <n v="103"/>
  </r>
  <r>
    <x v="1309"/>
    <x v="0"/>
    <s v="R"/>
    <x v="3"/>
    <n v="1988"/>
    <x v="8"/>
    <s v="January 15, 1988 (United States)"/>
    <x v="1"/>
    <n v="5.8"/>
    <n v="19000"/>
    <s v="Ken Wiederhorn"/>
    <s v="Ken Wiederhorn"/>
    <s v="James Karen"/>
    <s v="United States"/>
    <n v="6200000"/>
    <n v="9205924"/>
    <n v="118.3"/>
    <n v="23711285.230769228"/>
    <s v="Lorimar Motion Pictures"/>
    <n v="89"/>
  </r>
  <r>
    <x v="1310"/>
    <x v="2"/>
    <s v="G"/>
    <x v="1"/>
    <n v="1988"/>
    <x v="8"/>
    <s v="July 29, 1988 (United States)"/>
    <x v="23"/>
    <n v="5.9"/>
    <n v="4000"/>
    <s v="Ken Annakin"/>
    <s v="Astrid Lindgren"/>
    <s v="Tami Erin"/>
    <s v="Sweden"/>
    <n v="5000000"/>
    <n v="3569939"/>
    <n v="118.3"/>
    <n v="9194931.6424344871"/>
    <s v="Columbia Pictures"/>
    <n v="100"/>
  </r>
  <r>
    <x v="1311"/>
    <x v="1"/>
    <s v="PG"/>
    <x v="0"/>
    <n v="1988"/>
    <x v="8"/>
    <s v="June 29, 1989 (Australia)"/>
    <x v="13"/>
    <n v="7.2"/>
    <n v="19000"/>
    <s v="John Sayles"/>
    <s v="Eliot Asinof"/>
    <s v="John Cusack"/>
    <s v="United States"/>
    <n v="6000000"/>
    <n v="5680515"/>
    <n v="118.3"/>
    <n v="14631047.510566356"/>
    <s v="Orion Pictures"/>
    <n v="119"/>
  </r>
  <r>
    <x v="1312"/>
    <x v="1"/>
    <s v="PG"/>
    <x v="5"/>
    <n v="1988"/>
    <x v="8"/>
    <s v="March 11, 1988 (United States)"/>
    <x v="4"/>
    <n v="7.3"/>
    <n v="17000"/>
    <s v="RamÃ³n MenÃ©ndez"/>
    <s v="RamÃ³n MenÃ©ndez"/>
    <s v="Edward James Olmos"/>
    <s v="United States"/>
    <m/>
    <n v="13994920"/>
    <n v="118.3"/>
    <n v="36046087.269653417"/>
    <s v="American Playhouse"/>
    <n v="103"/>
  </r>
  <r>
    <x v="1313"/>
    <x v="0"/>
    <s v="R"/>
    <x v="2"/>
    <n v="1988"/>
    <x v="8"/>
    <s v="May 13, 1988 (United States)"/>
    <x v="22"/>
    <n v="6"/>
    <n v="15000"/>
    <s v="William Lustig"/>
    <s v="Larry Cohen"/>
    <s v="Tom Atkins"/>
    <s v="United States"/>
    <n v="1100000"/>
    <n v="671382"/>
    <n v="118.3"/>
    <n v="1729248.4818258663"/>
    <s v="Shapiro-Glickenhaus Entertainment"/>
    <n v="85"/>
  </r>
  <r>
    <x v="1314"/>
    <x v="0"/>
    <s v="R"/>
    <x v="3"/>
    <n v="1988"/>
    <x v="8"/>
    <s v="November 11, 1988 (United States)"/>
    <x v="37"/>
    <n v="7.6"/>
    <n v="37000"/>
    <s v="Pedro AlmodÃ³var"/>
    <s v="Pedro AlmodÃ³var"/>
    <s v="Carmen Maura"/>
    <s v="Spain"/>
    <n v="700000"/>
    <n v="7263129"/>
    <n v="118.3"/>
    <n v="18707315.353338968"/>
    <s v="Laurenfilm"/>
    <n v="88"/>
  </r>
  <r>
    <x v="1315"/>
    <x v="8"/>
    <s v="PG-13"/>
    <x v="3"/>
    <n v="1988"/>
    <x v="8"/>
    <s v="February 5, 1988 (United States)"/>
    <x v="23"/>
    <n v="5.9"/>
    <n v="12000"/>
    <s v="John Hughes"/>
    <s v="John Hughes"/>
    <s v="Kevin Bacon"/>
    <s v="United States"/>
    <n v="20000000"/>
    <n v="16031707"/>
    <n v="118.3"/>
    <n v="41292148.122569732"/>
    <s v="Paramount Pictures"/>
    <n v="106"/>
  </r>
  <r>
    <x v="1316"/>
    <x v="1"/>
    <s v="PG"/>
    <x v="3"/>
    <n v="1988"/>
    <x v="8"/>
    <s v="March 18, 1988 (United States)"/>
    <x v="26"/>
    <n v="4.5999999999999996"/>
    <n v="33000"/>
    <s v="Alan Myerson"/>
    <s v="Neal Israel"/>
    <s v="Bubba Smith"/>
    <s v="United States"/>
    <m/>
    <n v="19510371"/>
    <n v="118.3"/>
    <n v="50251986.844463222"/>
    <s v="Warner Bros."/>
    <n v="90"/>
  </r>
  <r>
    <x v="1317"/>
    <x v="0"/>
    <s v="R"/>
    <x v="6"/>
    <n v="1988"/>
    <x v="8"/>
    <s v="December 2, 1988 (United States)"/>
    <x v="10"/>
    <n v="6.1"/>
    <n v="30000"/>
    <s v="Robert Towne"/>
    <s v="Robert Towne"/>
    <s v="Mel Gibson"/>
    <s v="United States"/>
    <n v="23000000"/>
    <n v="41292551"/>
    <n v="118.3"/>
    <n v="106355370.1580727"/>
    <s v="Cinema City Films"/>
    <n v="115"/>
  </r>
  <r>
    <x v="1318"/>
    <x v="0"/>
    <s v="R"/>
    <x v="3"/>
    <n v="1988"/>
    <x v="8"/>
    <s v="October 14, 1988 (United States)"/>
    <x v="19"/>
    <n v="6.2"/>
    <n v="14000"/>
    <s v="Kevin Tenney"/>
    <s v="Joe Augustyn"/>
    <s v="Cathy Podewell"/>
    <s v="United States"/>
    <n v="1200000"/>
    <n v="3109904"/>
    <n v="118.3"/>
    <n v="8010040.1420118334"/>
    <s v="Blue Rider Pictures"/>
    <n v="90"/>
  </r>
  <r>
    <x v="1319"/>
    <x v="8"/>
    <s v="PG-13"/>
    <x v="3"/>
    <n v="1988"/>
    <x v="8"/>
    <s v="March 25, 1988 (United States)"/>
    <x v="14"/>
    <n v="6.6"/>
    <n v="15000"/>
    <s v="Mike Nichols"/>
    <s v="Neil Simon"/>
    <s v="Matthew Broderick"/>
    <s v="United States"/>
    <n v="20000000"/>
    <n v="51684798"/>
    <n v="118.3"/>
    <n v="133122214.29078613"/>
    <s v="Rastar Pictures"/>
    <n v="106"/>
  </r>
  <r>
    <x v="1320"/>
    <x v="1"/>
    <s v="PG"/>
    <x v="3"/>
    <n v="1988"/>
    <x v="8"/>
    <s v="July 21, 1989 (United States)"/>
    <x v="5"/>
    <n v="6.4"/>
    <n v="4000"/>
    <s v="Zelda Barron"/>
    <s v="Lanier Laney"/>
    <s v="Phoebe Cates"/>
    <s v="United Kingdom"/>
    <n v="5000000"/>
    <n v="6957975"/>
    <n v="118.3"/>
    <n v="17921343.892645814"/>
    <s v="Palace Pictures"/>
    <n v="98"/>
  </r>
  <r>
    <x v="1321"/>
    <x v="1"/>
    <s v="PG"/>
    <x v="1"/>
    <n v="1988"/>
    <x v="8"/>
    <s v="November 23, 1988 (United States)"/>
    <x v="20"/>
    <n v="5.4"/>
    <n v="16000"/>
    <s v="Daniel Petrie"/>
    <s v="David Saperstein"/>
    <s v="Don Ameche"/>
    <s v="United States"/>
    <n v="17500000"/>
    <n v="25024919"/>
    <n v="118.3"/>
    <n v="64455560.602704979"/>
    <s v="Zanuck/Brown Productions"/>
    <n v="116"/>
  </r>
  <r>
    <x v="1322"/>
    <x v="1"/>
    <s v="PG"/>
    <x v="4"/>
    <n v="1988"/>
    <x v="8"/>
    <s v="June 10, 1988 (United States)"/>
    <x v="32"/>
    <n v="4.7"/>
    <n v="17000"/>
    <s v="Gary Sherman"/>
    <s v="Gary Sherman"/>
    <s v="Heather O'Rourke"/>
    <s v="United States"/>
    <n v="10500000"/>
    <n v="14114488"/>
    <n v="118.3"/>
    <n v="36354053.200338118"/>
    <s v="Metro-Goldwyn-Mayer (MGM)"/>
    <n v="98"/>
  </r>
  <r>
    <x v="1323"/>
    <x v="0"/>
    <s v="R"/>
    <x v="3"/>
    <n v="1988"/>
    <x v="8"/>
    <s v="June 17, 1988 (United States)"/>
    <x v="19"/>
    <n v="6.2"/>
    <n v="12000"/>
    <s v="Anthony Hickox"/>
    <s v="Anthony Hickox"/>
    <s v="Zach Galligan"/>
    <s v="United States"/>
    <n v="3000000"/>
    <n v="808114"/>
    <n v="118.3"/>
    <n v="2081422.9568892645"/>
    <s v="Palla"/>
    <n v="95"/>
  </r>
  <r>
    <x v="1324"/>
    <x v="1"/>
    <s v="PG"/>
    <x v="3"/>
    <n v="1988"/>
    <x v="8"/>
    <s v="June 3, 1988 (United States)"/>
    <x v="19"/>
    <n v="6.2"/>
    <n v="20000"/>
    <s v="George Roy Hill"/>
    <s v="Jay Cronley"/>
    <s v="Chevy Chase"/>
    <s v="United States"/>
    <n v="19000000"/>
    <n v="25537221"/>
    <n v="118.3"/>
    <n v="65775073.868977174"/>
    <s v="Cornelius Productions"/>
    <n v="101"/>
  </r>
  <r>
    <x v="1325"/>
    <x v="4"/>
    <s v="Not Rated"/>
    <x v="6"/>
    <n v="1988"/>
    <x v="8"/>
    <s v="May 2, 2008 (United States)"/>
    <x v="9"/>
    <n v="7"/>
    <n v="9000"/>
    <s v="Kar-Wai Wong"/>
    <s v="Jeffrey Lau"/>
    <s v="Andy Lau"/>
    <s v="Hong Kong"/>
    <m/>
    <n v="13133"/>
    <n v="118.3"/>
    <n v="33826.078613693993"/>
    <s v="In-Gear Film Production"/>
    <n v="102"/>
  </r>
  <r>
    <x v="1326"/>
    <x v="0"/>
    <s v="R"/>
    <x v="3"/>
    <n v="1988"/>
    <x v="8"/>
    <s v="May 19, 1989 (United States)"/>
    <x v="23"/>
    <n v="5.9"/>
    <n v="12000"/>
    <s v="Tommy Lee Wallace"/>
    <s v="Tom Holland"/>
    <s v="William Ragsdale"/>
    <s v="United States"/>
    <n v="7500000"/>
    <n v="2983784"/>
    <n v="118.3"/>
    <n v="7685198.5190194417"/>
    <s v="Vista Organization"/>
    <n v="104"/>
  </r>
  <r>
    <x v="1327"/>
    <x v="1"/>
    <s v="PG"/>
    <x v="3"/>
    <n v="1988"/>
    <x v="8"/>
    <s v="July 22, 1988 (United States)"/>
    <x v="51"/>
    <n v="3.8"/>
    <n v="15000"/>
    <s v="Allan Arkush"/>
    <s v="Brian Doyle-Murray"/>
    <s v="Jackie Mason"/>
    <s v="United States"/>
    <n v="20000000"/>
    <n v="11798302"/>
    <n v="118.3"/>
    <n v="30388356.884192728"/>
    <s v="The Guber-Peters Company"/>
    <n v="98"/>
  </r>
  <r>
    <x v="1328"/>
    <x v="0"/>
    <s v="R"/>
    <x v="3"/>
    <n v="1988"/>
    <x v="8"/>
    <s v="February 12, 1988 (United States)"/>
    <x v="22"/>
    <n v="6"/>
    <n v="6700"/>
    <s v="Spike Lee"/>
    <s v="Spike Lee"/>
    <s v="Laurence Fishburne"/>
    <s v="United States"/>
    <n v="6500000"/>
    <n v="14545844"/>
    <n v="118.3"/>
    <n v="37465077.48774302"/>
    <s v="Columbia Pictures"/>
    <n v="121"/>
  </r>
  <r>
    <x v="1329"/>
    <x v="0"/>
    <s v="R"/>
    <x v="3"/>
    <n v="1988"/>
    <x v="8"/>
    <s v="March 25, 1988 (United States)"/>
    <x v="26"/>
    <n v="4.5999999999999996"/>
    <n v="6300"/>
    <s v="Bud S. Smith"/>
    <s v="Steve Zacharias"/>
    <s v="Anthony Michael Hall"/>
    <s v="United States"/>
    <n v="22000000"/>
    <n v="17550399"/>
    <n v="118.3"/>
    <n v="45203774.939137779"/>
    <s v="Zacharias-Buhai Productions"/>
    <n v="91"/>
  </r>
  <r>
    <x v="1330"/>
    <x v="0"/>
    <s v="R"/>
    <x v="2"/>
    <n v="1988"/>
    <x v="8"/>
    <s v="February 26, 1988 (United States)"/>
    <x v="30"/>
    <n v="5.5"/>
    <n v="1600"/>
    <s v="Francis Megahy"/>
    <s v="David Ambrose"/>
    <s v="Pierce Brosnan"/>
    <s v="United Kingdom"/>
    <m/>
    <n v="159969"/>
    <n v="118.3"/>
    <n v="412024.97295012674"/>
    <s v="United British Artists (UBA)"/>
    <n v="96"/>
  </r>
  <r>
    <x v="1331"/>
    <x v="1"/>
    <s v="PG"/>
    <x v="3"/>
    <n v="1988"/>
    <x v="8"/>
    <s v="July 6, 1988 (United States)"/>
    <x v="46"/>
    <n v="5.7"/>
    <n v="24000"/>
    <s v="Kenneth Johnson"/>
    <s v="S.S. Wilson"/>
    <s v="Fisher Stevens"/>
    <s v="United States"/>
    <n v="15000000"/>
    <n v="21630088"/>
    <n v="118.3"/>
    <n v="55711646.775993235"/>
    <s v="TriStar Pictures"/>
    <n v="110"/>
  </r>
  <r>
    <x v="1332"/>
    <x v="0"/>
    <s v="R"/>
    <x v="7"/>
    <n v="1988"/>
    <x v="8"/>
    <s v="February 5, 1988 (United States)"/>
    <x v="16"/>
    <n v="6.5"/>
    <n v="23000"/>
    <s v="Wes Craven"/>
    <s v="Wade Davis"/>
    <s v="Bill Pullman"/>
    <s v="United States"/>
    <n v="7000000"/>
    <n v="19595031"/>
    <n v="118.3"/>
    <n v="50470041.806424342"/>
    <s v="Universal Pictures"/>
    <n v="98"/>
  </r>
  <r>
    <x v="1333"/>
    <x v="0"/>
    <s v="R"/>
    <x v="3"/>
    <n v="1988"/>
    <x v="8"/>
    <s v="February 26, 1988 (United States)"/>
    <x v="30"/>
    <n v="5.5"/>
    <n v="2600"/>
    <s v="William Richert"/>
    <s v="William Richert"/>
    <s v="River Phoenix"/>
    <s v="United States"/>
    <m/>
    <n v="6264058"/>
    <n v="118.3"/>
    <n v="16134053.02282333"/>
    <s v="Island Pictures"/>
    <n v="90"/>
  </r>
  <r>
    <x v="1334"/>
    <x v="0"/>
    <s v="R"/>
    <x v="2"/>
    <n v="1988"/>
    <x v="8"/>
    <s v="June 10, 1988 (United States)"/>
    <x v="22"/>
    <n v="6"/>
    <n v="17000"/>
    <s v="Peter Hyams"/>
    <s v="Larry Ferguson"/>
    <s v="Sean Connery"/>
    <s v="United States"/>
    <m/>
    <n v="20324096"/>
    <n v="118.3"/>
    <n v="52347861.802197799"/>
    <s v="Paramount Pictures"/>
    <n v="97"/>
  </r>
  <r>
    <x v="1335"/>
    <x v="1"/>
    <s v="PG"/>
    <x v="3"/>
    <n v="1988"/>
    <x v="8"/>
    <s v="June 10, 1988 (United States)"/>
    <x v="5"/>
    <n v="6.4"/>
    <n v="13000"/>
    <s v="Jim Abrahams"/>
    <s v="Dori Pierson"/>
    <s v="Bette Midler"/>
    <s v="United States"/>
    <m/>
    <n v="40150487"/>
    <n v="118.3"/>
    <n v="103413807.17582417"/>
    <s v="Touchstone Pictures"/>
    <n v="97"/>
  </r>
  <r>
    <x v="1336"/>
    <x v="0"/>
    <s v="R"/>
    <x v="0"/>
    <n v="1988"/>
    <x v="8"/>
    <s v="July 29, 1988 (United States)"/>
    <x v="19"/>
    <n v="6.2"/>
    <n v="11000"/>
    <s v="George A. Romero"/>
    <s v="Michael Stewart"/>
    <s v="Jason Beghe"/>
    <s v="United States"/>
    <n v="7000000"/>
    <n v="5344577"/>
    <n v="118.3"/>
    <n v="13765787.082840236"/>
    <s v="Orion Pictures"/>
    <n v="113"/>
  </r>
  <r>
    <x v="1337"/>
    <x v="0"/>
    <s v="R"/>
    <x v="0"/>
    <n v="1988"/>
    <x v="8"/>
    <s v="April 1, 1988 (United States)"/>
    <x v="23"/>
    <n v="5.9"/>
    <n v="14000"/>
    <s v="Carl Schultz"/>
    <s v="Ellen Green"/>
    <s v="Demi Moore"/>
    <s v="United States"/>
    <m/>
    <n v="18875011"/>
    <n v="118.3"/>
    <n v="48615518.611158065"/>
    <s v="TriStar Pictures"/>
    <n v="97"/>
  </r>
  <r>
    <x v="1338"/>
    <x v="0"/>
    <s v="R"/>
    <x v="3"/>
    <n v="1988"/>
    <x v="8"/>
    <s v="February 9, 1990 (United States)"/>
    <x v="7"/>
    <n v="8.1999999999999993"/>
    <n v="29000"/>
    <s v="Emir Kusturica"/>
    <s v="Emir Kusturica"/>
    <s v="Davor Dujmovic"/>
    <s v="Yugoslavia"/>
    <m/>
    <m/>
    <n v="118.3"/>
    <n v="0"/>
    <s v="Forum Sarajevo"/>
    <n v="142"/>
  </r>
  <r>
    <x v="1339"/>
    <x v="0"/>
    <s v="R"/>
    <x v="0"/>
    <n v="1988"/>
    <x v="8"/>
    <s v="March 11, 1988 (United States)"/>
    <x v="10"/>
    <n v="6.1"/>
    <n v="3500"/>
    <s v="Bob Swaim"/>
    <s v="Dick Wolf"/>
    <s v="Rob Lowe"/>
    <s v="United States"/>
    <n v="12000000"/>
    <n v="15855828"/>
    <n v="118.3"/>
    <n v="40839144.47675401"/>
    <s v="Metro-Goldwyn-Mayer (MGM)"/>
    <n v="91"/>
  </r>
  <r>
    <x v="1340"/>
    <x v="0"/>
    <s v="R"/>
    <x v="2"/>
    <n v="1988"/>
    <x v="8"/>
    <s v="July 8, 1988 (United States)"/>
    <x v="16"/>
    <n v="6.5"/>
    <n v="14000"/>
    <s v="Don Coscarelli"/>
    <s v="Don Coscarelli"/>
    <s v="James Le Gros"/>
    <s v="United States"/>
    <n v="3000000"/>
    <n v="7282851"/>
    <n v="118.3"/>
    <n v="18758112.423499577"/>
    <s v="Spacegate Productions"/>
    <n v="97"/>
  </r>
  <r>
    <x v="1341"/>
    <x v="1"/>
    <s v="PG"/>
    <x v="5"/>
    <n v="1988"/>
    <x v="8"/>
    <s v="August 12, 1988 (United States)"/>
    <x v="15"/>
    <n v="6.9"/>
    <n v="17000"/>
    <s v="Francis Ford Coppola"/>
    <s v="Arnold Schulman"/>
    <s v="Jeff Bridges"/>
    <s v="United States"/>
    <n v="23000000"/>
    <n v="19652638"/>
    <n v="118.3"/>
    <n v="50618417.570583262"/>
    <s v="Lucasfilm"/>
    <n v="110"/>
  </r>
  <r>
    <x v="1342"/>
    <x v="0"/>
    <s v="R"/>
    <x v="2"/>
    <n v="1988"/>
    <x v="8"/>
    <s v="February 12, 1988 (United States)"/>
    <x v="20"/>
    <n v="5.4"/>
    <n v="10000"/>
    <s v="Craig R. Baxley"/>
    <s v="Robert Reneau"/>
    <s v="Carl Weathers"/>
    <s v="United States"/>
    <n v="7000000"/>
    <n v="20256975"/>
    <n v="118.3"/>
    <n v="52174981.255283177"/>
    <s v="Lorimar Film Entertainment"/>
    <n v="96"/>
  </r>
  <r>
    <x v="1343"/>
    <x v="0"/>
    <s v="R"/>
    <x v="0"/>
    <n v="1988"/>
    <x v="8"/>
    <s v="April 1, 1988 (United States)"/>
    <x v="46"/>
    <n v="5.7"/>
    <n v="7600"/>
    <s v="James Bridges"/>
    <s v="Jay McInerney"/>
    <s v="Michael J. Fox"/>
    <s v="United States"/>
    <n v="25000000"/>
    <n v="16118077"/>
    <n v="118.3"/>
    <n v="41514607.454775989"/>
    <s v="United Artists"/>
    <n v="107"/>
  </r>
  <r>
    <x v="1344"/>
    <x v="0"/>
    <s v="R"/>
    <x v="2"/>
    <n v="1988"/>
    <x v="8"/>
    <s v="February 12, 1988 (United States)"/>
    <x v="8"/>
    <n v="6.8"/>
    <n v="12000"/>
    <s v="Roger Spottiswoode"/>
    <s v="Harv Zimmel"/>
    <s v="Sidney Poitier"/>
    <s v="United States"/>
    <n v="15000000"/>
    <n v="29300090"/>
    <n v="118.3"/>
    <n v="75466926.65257819"/>
    <s v="Touchstone Pictures"/>
    <n v="110"/>
  </r>
  <r>
    <x v="1345"/>
    <x v="0"/>
    <s v="R"/>
    <x v="1"/>
    <n v="1988"/>
    <x v="8"/>
    <s v="September 7, 1988 (France)"/>
    <x v="4"/>
    <n v="7.3"/>
    <n v="9100"/>
    <s v="Kevin Reynolds"/>
    <s v="William Mastrosimone"/>
    <s v="George Dzundza"/>
    <s v="United States"/>
    <n v="8000000"/>
    <n v="161004"/>
    <n v="118.3"/>
    <n v="414690.7759932375"/>
    <s v="A&amp;M Films"/>
    <n v="111"/>
  </r>
  <r>
    <x v="1346"/>
    <x v="8"/>
    <s v="PG-13"/>
    <x v="7"/>
    <n v="1988"/>
    <x v="8"/>
    <s v="April 22, 1988 (United States)"/>
    <x v="17"/>
    <n v="6.7"/>
    <n v="6400"/>
    <s v="Frank LaLoggia"/>
    <s v="Frank LaLoggia"/>
    <s v="Lukas Haas"/>
    <s v="United States"/>
    <n v="4700000"/>
    <n v="1705139"/>
    <n v="118.3"/>
    <n v="4391849.9856297541"/>
    <s v="New Sky Communications Inc."/>
    <n v="113"/>
  </r>
  <r>
    <x v="1347"/>
    <x v="8"/>
    <s v="PG-13"/>
    <x v="5"/>
    <n v="1988"/>
    <x v="8"/>
    <s v="October 7, 1988 (United States)"/>
    <x v="9"/>
    <n v="7"/>
    <n v="25000"/>
    <s v="Michael Apted"/>
    <s v="Harold T.P. Hayes"/>
    <s v="Sigourney Weaver"/>
    <s v="United States"/>
    <n v="22000000"/>
    <n v="61149479"/>
    <n v="118.3"/>
    <n v="157499968.31191882"/>
    <s v="Universal Pictures"/>
    <n v="129"/>
  </r>
  <r>
    <x v="1348"/>
    <x v="0"/>
    <s v="R"/>
    <x v="2"/>
    <n v="1988"/>
    <x v="8"/>
    <s v="October 7, 1988 (United States)"/>
    <x v="21"/>
    <n v="6.3"/>
    <n v="15000"/>
    <s v="Graham Baker"/>
    <s v="Rockne S. O'Bannon"/>
    <s v="James Caan"/>
    <s v="United States"/>
    <n v="16000000"/>
    <n v="32155047"/>
    <n v="118.3"/>
    <n v="82820311.250211313"/>
    <s v="American Entertainment Partners II L.P."/>
    <n v="91"/>
  </r>
  <r>
    <x v="1349"/>
    <x v="0"/>
    <s v="R"/>
    <x v="6"/>
    <n v="1988"/>
    <x v="8"/>
    <s v="August 26, 1988 (United States)"/>
    <x v="21"/>
    <n v="6.3"/>
    <n v="5800"/>
    <s v="Costa-Gavras"/>
    <s v="Joe Eszterhas"/>
    <s v="Debra Winger"/>
    <s v="Japan"/>
    <n v="19000000"/>
    <n v="25816139"/>
    <n v="118.3"/>
    <n v="66493470.44209636"/>
    <s v="United Artists"/>
    <n v="127"/>
  </r>
  <r>
    <x v="1350"/>
    <x v="0"/>
    <s v="R"/>
    <x v="2"/>
    <n v="1988"/>
    <x v="8"/>
    <s v="May 19, 1989 (United States)"/>
    <x v="9"/>
    <n v="7"/>
    <n v="9800"/>
    <s v="Steve De Jarnatt"/>
    <s v="Steve De Jarnatt"/>
    <s v="Anthony Edwards"/>
    <s v="United States"/>
    <n v="3700000"/>
    <n v="1145404"/>
    <n v="118.3"/>
    <n v="2950165.67032967"/>
    <s v="Hemdale"/>
    <n v="87"/>
  </r>
  <r>
    <x v="1351"/>
    <x v="0"/>
    <s v="R"/>
    <x v="3"/>
    <n v="1988"/>
    <x v="8"/>
    <s v="November 23, 1988 (United States)"/>
    <x v="23"/>
    <n v="5.9"/>
    <n v="3600"/>
    <s v="David Green"/>
    <s v="Colin Shindler"/>
    <s v="Phil Collins"/>
    <s v="United Kingdom"/>
    <m/>
    <n v="540000"/>
    <n v="118.3"/>
    <n v="1390853.7616229923"/>
    <s v="The Movie Group"/>
    <n v="102"/>
  </r>
  <r>
    <x v="1352"/>
    <x v="1"/>
    <s v="PG"/>
    <x v="1"/>
    <n v="1988"/>
    <x v="8"/>
    <s v="July 22, 1988 (United States)"/>
    <x v="27"/>
    <n v="5.0999999999999996"/>
    <n v="8800"/>
    <s v="Randal Kleiser"/>
    <s v="Paul Reubens"/>
    <s v="Paul Reubens"/>
    <s v="United States"/>
    <m/>
    <n v="15122324"/>
    <n v="118.3"/>
    <n v="38949891.14792899"/>
    <s v="Paramount Pictures"/>
    <n v="86"/>
  </r>
  <r>
    <x v="1353"/>
    <x v="8"/>
    <s v="PG-13"/>
    <x v="3"/>
    <n v="1988"/>
    <x v="8"/>
    <s v="January 15, 1988 (United States)"/>
    <x v="23"/>
    <n v="5.9"/>
    <n v="4500"/>
    <s v="John G. Avildsen"/>
    <s v="Tim Kazurinsky"/>
    <s v="Molly Ringwald"/>
    <s v="United States"/>
    <m/>
    <n v="17514553"/>
    <n v="118.3"/>
    <n v="45111448.005917154"/>
    <s v="TriStar Pictures"/>
    <n v="90"/>
  </r>
  <r>
    <x v="1354"/>
    <x v="1"/>
    <s v="PG"/>
    <x v="6"/>
    <n v="1988"/>
    <x v="8"/>
    <s v="April 27, 1988 (France)"/>
    <x v="19"/>
    <n v="6.2"/>
    <n v="4200"/>
    <s v="Michael Winner"/>
    <s v="Agatha Christie"/>
    <s v="Peter Ustinov"/>
    <s v="United States"/>
    <n v="6000000"/>
    <n v="960040"/>
    <n v="118.3"/>
    <n v="2472731.9357565511"/>
    <s v="Golan-Globus Productions"/>
    <n v="102"/>
  </r>
  <r>
    <x v="1355"/>
    <x v="0"/>
    <s v="R"/>
    <x v="3"/>
    <n v="1988"/>
    <x v="8"/>
    <s v="September 9, 1988 (United States)"/>
    <x v="1"/>
    <n v="5.8"/>
    <n v="3100"/>
    <s v="Michael Hoffman"/>
    <s v="Rupert Walters"/>
    <s v="Patrick Dempsey"/>
    <s v="United Kingdom"/>
    <m/>
    <n v="401421"/>
    <n v="118.3"/>
    <n v="1033922.0515638207"/>
    <s v="Metro-Goldwyn-Mayer (MGM)"/>
    <n v="94"/>
  </r>
  <r>
    <x v="1356"/>
    <x v="8"/>
    <s v="PG-13"/>
    <x v="3"/>
    <n v="1988"/>
    <x v="8"/>
    <s v="April 29, 1988 (United States)"/>
    <x v="30"/>
    <n v="5.5"/>
    <n v="14000"/>
    <s v="Mick Garris"/>
    <s v="David Twohy"/>
    <s v="Scott Grimes"/>
    <s v="United States"/>
    <n v="4500000"/>
    <n v="3813293"/>
    <n v="118.3"/>
    <n v="9821727.6170752309"/>
    <s v="New Line Cinema"/>
    <n v="86"/>
  </r>
  <r>
    <x v="1357"/>
    <x v="0"/>
    <s v="R"/>
    <x v="2"/>
    <n v="1988"/>
    <x v="8"/>
    <s v="May 6, 1988 (United States)"/>
    <x v="22"/>
    <n v="6"/>
    <n v="7200"/>
    <s v="Mark Goldblatt"/>
    <s v="Terry Black"/>
    <s v="Treat Williams"/>
    <s v="United States"/>
    <n v="5000000"/>
    <n v="3588626"/>
    <n v="118.3"/>
    <n v="9243062.9095519856"/>
    <s v="New World Pictures"/>
    <n v="86"/>
  </r>
  <r>
    <x v="1358"/>
    <x v="0"/>
    <s v="R"/>
    <x v="0"/>
    <n v="1988"/>
    <x v="8"/>
    <s v="January 13, 1989 (United States)"/>
    <x v="4"/>
    <n v="7.3"/>
    <n v="13000"/>
    <s v="Oliver Stone"/>
    <s v="Stephen Singular"/>
    <s v="Eric Bogosian"/>
    <s v="United States"/>
    <n v="4000000"/>
    <n v="3468572"/>
    <n v="118.3"/>
    <n v="8933845.2104818244"/>
    <s v="Cineplex Odeon Films"/>
    <n v="110"/>
  </r>
  <r>
    <x v="1359"/>
    <x v="8"/>
    <s v="PG-13"/>
    <x v="3"/>
    <n v="1988"/>
    <x v="8"/>
    <s v="February 12, 1988 (United States)"/>
    <x v="38"/>
    <n v="4.9000000000000004"/>
    <n v="3400"/>
    <s v="Joan Freeman"/>
    <s v="Charles Purpura"/>
    <s v="Justine Bateman"/>
    <s v="United States"/>
    <m/>
    <n v="8253123"/>
    <n v="118.3"/>
    <n v="21257198.462383769"/>
    <s v="National Broadcasting Company (NBC)"/>
    <n v="92"/>
  </r>
  <r>
    <x v="633"/>
    <x v="1"/>
    <s v="PG"/>
    <x v="1"/>
    <n v="1988"/>
    <x v="8"/>
    <s v="October 27, 1989 (United States)"/>
    <x v="3"/>
    <n v="7.7"/>
    <n v="17000"/>
    <s v="Jean-Jacques Annaud"/>
    <s v="James Oliver Curwood"/>
    <s v="TchÃ©ky Karyo"/>
    <s v="France"/>
    <m/>
    <n v="31753898"/>
    <n v="118.3"/>
    <n v="81787089.776838541"/>
    <s v="Price"/>
    <n v="96"/>
  </r>
  <r>
    <x v="1360"/>
    <x v="0"/>
    <s v="R"/>
    <x v="3"/>
    <n v="1988"/>
    <x v="8"/>
    <s v="March 18, 1988 (United States)"/>
    <x v="15"/>
    <n v="6.9"/>
    <n v="6000"/>
    <s v="Robert Redford"/>
    <s v="John Nichols"/>
    <s v="RubÃ©n Blades"/>
    <s v="United States"/>
    <n v="22000000"/>
    <n v="13825794"/>
    <n v="118.3"/>
    <n v="35610477.022823326"/>
    <s v="Esparza"/>
    <n v="117"/>
  </r>
  <r>
    <x v="1361"/>
    <x v="1"/>
    <s v="PG"/>
    <x v="3"/>
    <n v="1988"/>
    <x v="8"/>
    <s v="April 8, 1988 (United States)"/>
    <x v="46"/>
    <n v="5.7"/>
    <n v="4400"/>
    <s v="Paul Flaherty"/>
    <s v="Josh Goldstein"/>
    <s v="Charlie Schlatter"/>
    <s v="United States"/>
    <m/>
    <n v="2567099"/>
    <n v="118.3"/>
    <n v="6611961.6677937442"/>
    <s v="New World Entertainment Films"/>
    <n v="93"/>
  </r>
  <r>
    <x v="1362"/>
    <x v="1"/>
    <s v="PG"/>
    <x v="3"/>
    <n v="1988"/>
    <x v="8"/>
    <s v="March 11, 1988 (United States)"/>
    <x v="23"/>
    <n v="5.9"/>
    <n v="9300"/>
    <s v="Brian Gilbert"/>
    <s v="Dick Clement"/>
    <s v="Judge Reinhold"/>
    <s v="United States"/>
    <m/>
    <n v="13664060"/>
    <n v="118.3"/>
    <n v="35193906.018596783"/>
    <s v="Columbia Pictures"/>
    <n v="98"/>
  </r>
  <r>
    <x v="1363"/>
    <x v="8"/>
    <s v="PG-13"/>
    <x v="0"/>
    <n v="1988"/>
    <x v="8"/>
    <s v="November 18, 1988 (United States)"/>
    <x v="27"/>
    <n v="5.0999999999999996"/>
    <n v="1700"/>
    <s v="David Anspaugh"/>
    <s v="Larry Ketron"/>
    <s v="Molly Ringwald"/>
    <s v="United States"/>
    <n v="14000000"/>
    <n v="6640346"/>
    <n v="118.3"/>
    <n v="17103241.134404056"/>
    <s v="Weintraub Entertainment Group"/>
    <n v="105"/>
  </r>
  <r>
    <x v="1364"/>
    <x v="0"/>
    <s v="R"/>
    <x v="0"/>
    <n v="1988"/>
    <x v="8"/>
    <s v="October 21, 1988 (United States)"/>
    <x v="16"/>
    <n v="6.5"/>
    <n v="8300"/>
    <s v="Peter Markle"/>
    <s v="William C. Anderson"/>
    <s v="Gene Hackman"/>
    <s v="United States"/>
    <m/>
    <n v="3966256"/>
    <n v="118.3"/>
    <n v="10215707.550295858"/>
    <s v="TriStar Pictures"/>
    <n v="105"/>
  </r>
  <r>
    <x v="1365"/>
    <x v="0"/>
    <s v="R"/>
    <x v="3"/>
    <n v="1988"/>
    <x v="8"/>
    <s v="April 22, 1988 (United States)"/>
    <x v="18"/>
    <n v="5"/>
    <n v="3800"/>
    <s v="GeneviÃ¨ve Robert"/>
    <s v="Wendy Goldman"/>
    <s v="Lea Thompson"/>
    <s v="United States"/>
    <m/>
    <n v="12277096"/>
    <n v="118.3"/>
    <n v="31621565.098901097"/>
    <s v="Jascat"/>
    <n v="97"/>
  </r>
  <r>
    <x v="1366"/>
    <x v="0"/>
    <s v="R"/>
    <x v="6"/>
    <n v="1988"/>
    <x v="8"/>
    <s v="May 6, 1988 (United States)"/>
    <x v="23"/>
    <n v="5.9"/>
    <n v="3000"/>
    <s v="Rowdy Herrington"/>
    <s v="Rowdy Herrington"/>
    <s v="James Spader"/>
    <s v="United States"/>
    <n v="1000000"/>
    <m/>
    <n v="118.3"/>
    <n v="0"/>
    <s v="Cinema Group"/>
    <n v="97"/>
  </r>
  <r>
    <x v="1367"/>
    <x v="0"/>
    <s v="R"/>
    <x v="5"/>
    <n v="1988"/>
    <x v="8"/>
    <s v="September 30, 1988 (United States)"/>
    <x v="13"/>
    <n v="7.2"/>
    <n v="12000"/>
    <s v="Clint Eastwood"/>
    <s v="Joel Oliansky"/>
    <s v="Forest Whitaker"/>
    <s v="United States"/>
    <n v="9000000"/>
    <n v="2181286"/>
    <n v="118.3"/>
    <n v="5618240.4412510563"/>
    <s v="The Malpaso Company"/>
    <n v="161"/>
  </r>
  <r>
    <x v="1368"/>
    <x v="8"/>
    <s v="PG-13"/>
    <x v="0"/>
    <n v="1988"/>
    <x v="8"/>
    <s v="August 26, 1988 (United States)"/>
    <x v="17"/>
    <n v="6.7"/>
    <n v="4200"/>
    <s v="Steven Kampmann"/>
    <s v="Steven Kampmann"/>
    <s v="Mark Harmon"/>
    <s v="United States"/>
    <m/>
    <n v="7467504"/>
    <n v="118.3"/>
    <n v="19233714.867286559"/>
    <s v="The Mount Company"/>
    <n v="98"/>
  </r>
  <r>
    <x v="1369"/>
    <x v="4"/>
    <s v="Not Rated"/>
    <x v="6"/>
    <n v="1988"/>
    <x v="8"/>
    <s v="October 7, 1988 (United States)"/>
    <x v="45"/>
    <n v="8"/>
    <n v="8800"/>
    <s v="Mira Nair"/>
    <s v="Mira Nair"/>
    <s v="Shafiq Syed"/>
    <s v="United States"/>
    <m/>
    <n v="2080758"/>
    <n v="118.3"/>
    <n v="5359314.9839391373"/>
    <s v="Mirabai Films"/>
    <n v="113"/>
  </r>
  <r>
    <x v="1370"/>
    <x v="1"/>
    <s v="PG"/>
    <x v="3"/>
    <n v="1988"/>
    <x v="8"/>
    <s v="August 4, 1989 (United States)"/>
    <x v="33"/>
    <n v="5.2"/>
    <n v="8500"/>
    <s v="Yahoo Serious"/>
    <s v="Yahoo Serious"/>
    <s v="Yahoo Serious"/>
    <s v="Australia"/>
    <m/>
    <n v="11536599"/>
    <n v="118.3"/>
    <n v="29714300.213863056"/>
    <s v="Warner Bros."/>
    <n v="91"/>
  </r>
  <r>
    <x v="1371"/>
    <x v="0"/>
    <s v="R"/>
    <x v="3"/>
    <n v="1988"/>
    <x v="8"/>
    <s v="October 7, 1988 (United States)"/>
    <x v="23"/>
    <n v="5.9"/>
    <n v="8200"/>
    <s v="David Seltzer"/>
    <s v="David Seltzer"/>
    <s v="Sally Field"/>
    <s v="United States"/>
    <n v="15000000"/>
    <n v="21042667"/>
    <n v="118.3"/>
    <n v="54198652.873203717"/>
    <s v="Columbia Pictures"/>
    <n v="128"/>
  </r>
  <r>
    <x v="1372"/>
    <x v="1"/>
    <s v="PG"/>
    <x v="1"/>
    <n v="1988"/>
    <x v="8"/>
    <s v="April 15, 1988 (United States)"/>
    <x v="14"/>
    <n v="6.6"/>
    <n v="2400"/>
    <s v="Geoff Burrowes"/>
    <s v="John Dixon"/>
    <s v="Tom Burlinson"/>
    <s v="Australia"/>
    <m/>
    <n v="13687027"/>
    <n v="118.3"/>
    <n v="35253061.089602701"/>
    <s v="Burrowes Film Group"/>
    <n v="99"/>
  </r>
  <r>
    <x v="1373"/>
    <x v="0"/>
    <s v="R"/>
    <x v="3"/>
    <n v="1988"/>
    <x v="8"/>
    <s v="March 4, 1988 (United States)"/>
    <x v="19"/>
    <n v="6.2"/>
    <n v="5300"/>
    <s v="Alan Metter"/>
    <s v="Andy Breckman"/>
    <s v="Richard Pryor"/>
    <s v="United States"/>
    <m/>
    <n v="10815378"/>
    <n v="118.3"/>
    <n v="27856683.656804733"/>
    <s v="Warner Bros."/>
    <n v="89"/>
  </r>
  <r>
    <x v="1374"/>
    <x v="0"/>
    <s v="R"/>
    <x v="3"/>
    <n v="1988"/>
    <x v="8"/>
    <s v="March 4, 1988 (United States)"/>
    <x v="36"/>
    <n v="4.3"/>
    <n v="1800"/>
    <s v="Roger Vadim"/>
    <s v="R.J. Stewart"/>
    <s v="Rebecca De Mornay"/>
    <s v="United States"/>
    <m/>
    <n v="717376"/>
    <n v="118.3"/>
    <n v="1847713.1631445477"/>
    <s v="Vestron Pictures"/>
    <n v="100"/>
  </r>
  <r>
    <x v="1375"/>
    <x v="1"/>
    <s v="PG"/>
    <x v="3"/>
    <n v="1988"/>
    <x v="8"/>
    <s v="May 25, 1989 (Italy)"/>
    <x v="34"/>
    <n v="7.4"/>
    <n v="4800"/>
    <s v="Mike Leigh"/>
    <s v="Mike Leigh"/>
    <s v="Phil Davis"/>
    <s v="United Kingdom"/>
    <m/>
    <n v="1192322"/>
    <n v="118.3"/>
    <n v="3071010.2569737951"/>
    <s v="Portman Productions"/>
    <n v="108"/>
  </r>
  <r>
    <x v="1376"/>
    <x v="1"/>
    <s v="PG"/>
    <x v="0"/>
    <n v="1988"/>
    <x v="8"/>
    <s v="March 18, 1988 (United States)"/>
    <x v="22"/>
    <n v="6"/>
    <n v="5100"/>
    <s v="Richard Benjamin"/>
    <s v="John Hill"/>
    <s v="Sidney Poitier"/>
    <s v="United States"/>
    <n v="15000000"/>
    <n v="1733070"/>
    <n v="118.3"/>
    <n v="4463790.6086221468"/>
    <s v="Columbia Pictures"/>
    <n v="98"/>
  </r>
  <r>
    <x v="1377"/>
    <x v="0"/>
    <s v="R"/>
    <x v="5"/>
    <n v="1988"/>
    <x v="8"/>
    <s v="December 21, 1989 (United States)"/>
    <x v="4"/>
    <n v="7.3"/>
    <n v="6400"/>
    <s v="Bruno Nuytten"/>
    <s v="Reine-Marie Paris"/>
    <s v="Isabelle Adjani"/>
    <s v="France"/>
    <m/>
    <n v="3331297"/>
    <n v="118.3"/>
    <n v="8580272.1546914615"/>
    <s v="Les Films Christian Fechner"/>
    <n v="175"/>
  </r>
  <r>
    <x v="1378"/>
    <x v="0"/>
    <s v="R"/>
    <x v="3"/>
    <n v="1988"/>
    <x v="8"/>
    <s v="December 14, 1988 (United States)"/>
    <x v="3"/>
    <n v="7.7"/>
    <n v="6800"/>
    <s v="Paul Bogart"/>
    <s v="Harvey Fierstein"/>
    <s v="Anne Bancroft"/>
    <s v="United States"/>
    <m/>
    <n v="4870903"/>
    <n v="118.3"/>
    <n v="12545766.222316144"/>
    <s v="New Line Cinema"/>
    <n v="120"/>
  </r>
  <r>
    <x v="1379"/>
    <x v="1"/>
    <s v="PG"/>
    <x v="1"/>
    <n v="1988"/>
    <x v="8"/>
    <s v="August 5, 1988 (United States)"/>
    <x v="46"/>
    <n v="5.7"/>
    <n v="3900"/>
    <s v="Ken Kwapis"/>
    <s v="Deborah Blum"/>
    <s v="Cyndi Lauper"/>
    <s v="United States"/>
    <n v="18000000"/>
    <n v="1883811"/>
    <n v="118.3"/>
    <n v="4852047.4361792048"/>
    <s v="Imagine Entertainment"/>
    <n v="99"/>
  </r>
  <r>
    <x v="1380"/>
    <x v="3"/>
    <m/>
    <x v="11"/>
    <n v="1988"/>
    <x v="8"/>
    <s v="January 6, 1989 (United States)"/>
    <x v="22"/>
    <n v="6"/>
    <n v="1200"/>
    <s v="Catherine Breillat"/>
    <s v="Catherine Breillat"/>
    <s v="Delphine Zentout"/>
    <s v="France"/>
    <m/>
    <m/>
    <n v="118.3"/>
    <n v="0"/>
    <s v="CB Films"/>
    <n v="88"/>
  </r>
  <r>
    <x v="1381"/>
    <x v="0"/>
    <s v="R"/>
    <x v="16"/>
    <n v="1988"/>
    <x v="8"/>
    <s v="March 18, 1988 (United States)"/>
    <x v="19"/>
    <n v="6.2"/>
    <n v="9700"/>
    <s v="Annabel Jankel"/>
    <s v="Charles Edward Pogue"/>
    <s v="Dennis Quaid"/>
    <s v="United States"/>
    <m/>
    <n v="12706478"/>
    <n v="118.3"/>
    <n v="32727505.043110732"/>
    <s v="Bigelow Productions"/>
    <n v="96"/>
  </r>
  <r>
    <x v="1382"/>
    <x v="0"/>
    <s v="R"/>
    <x v="2"/>
    <n v="1988"/>
    <x v="8"/>
    <s v="January 22, 1988 (United States)"/>
    <x v="38"/>
    <n v="4.9000000000000004"/>
    <n v="6000"/>
    <s v="Aaron Norris"/>
    <s v="Arthur Silver"/>
    <s v="Chuck Norris"/>
    <s v="United States"/>
    <m/>
    <n v="6193901"/>
    <n v="118.3"/>
    <n v="15953352.786982248"/>
    <s v="The Cannon Group"/>
    <n v="103"/>
  </r>
  <r>
    <x v="1383"/>
    <x v="0"/>
    <s v="R"/>
    <x v="2"/>
    <n v="1988"/>
    <x v="8"/>
    <s v="April 21, 1989 (United States)"/>
    <x v="33"/>
    <n v="5.2"/>
    <n v="8400"/>
    <s v="Joseph Zito"/>
    <s v="Robert Abramoff"/>
    <s v="Dolph Lundgren"/>
    <s v="United States"/>
    <n v="16000000"/>
    <n v="4192440"/>
    <n v="118.3"/>
    <n v="10798279.526627218"/>
    <s v="Abramoff Production"/>
    <n v="105"/>
  </r>
  <r>
    <x v="1384"/>
    <x v="0"/>
    <s v="R"/>
    <x v="3"/>
    <n v="1988"/>
    <x v="8"/>
    <s v="June 1991 (United States)"/>
    <x v="13"/>
    <n v="7.2"/>
    <n v="8300"/>
    <s v="Peter Greenaway"/>
    <s v="Peter Greenaway"/>
    <s v="Bernard Hill"/>
    <s v="United Kingdom"/>
    <m/>
    <n v="424773"/>
    <n v="118.3"/>
    <n v="1094068.7497886729"/>
    <s v="Film Four International"/>
    <n v="118"/>
  </r>
  <r>
    <x v="1385"/>
    <x v="0"/>
    <s v="R"/>
    <x v="2"/>
    <n v="1988"/>
    <x v="8"/>
    <s v="December 2, 1988 (United States)"/>
    <x v="20"/>
    <n v="5.4"/>
    <n v="4000"/>
    <s v="Jon Hess"/>
    <s v="Dean R. Koontz"/>
    <s v="Corey Haim"/>
    <s v="Canada"/>
    <m/>
    <n v="940173"/>
    <n v="118.3"/>
    <n v="2421561.3956043953"/>
    <s v="Concorde Pictures"/>
    <n v="91"/>
  </r>
  <r>
    <x v="1386"/>
    <x v="1"/>
    <s v="PG"/>
    <x v="0"/>
    <n v="1988"/>
    <x v="8"/>
    <s v="September 2, 1988 (United States)"/>
    <x v="14"/>
    <n v="6.6"/>
    <n v="1800"/>
    <s v="Daniel Petrie"/>
    <s v="Amos Poe"/>
    <s v="Burt Lancaster"/>
    <s v="United States"/>
    <n v="3000000"/>
    <n v="187349"/>
    <n v="118.3"/>
    <n v="482546.4099746407"/>
    <s v="Columbia Pictures"/>
    <n v="99"/>
  </r>
  <r>
    <x v="1387"/>
    <x v="0"/>
    <s v="R"/>
    <x v="4"/>
    <n v="1988"/>
    <x v="8"/>
    <s v="April 22, 1988 (United States)"/>
    <x v="18"/>
    <n v="5"/>
    <n v="1700"/>
    <s v="Camilo Vila"/>
    <s v="Philip Yordan"/>
    <s v="Ben Cross"/>
    <s v="United States"/>
    <m/>
    <n v="6337299"/>
    <n v="118.3"/>
    <n v="16322696.579036348"/>
    <s v="Vestron Pictures"/>
    <n v="102"/>
  </r>
  <r>
    <x v="1388"/>
    <x v="0"/>
    <s v="R"/>
    <x v="3"/>
    <n v="1988"/>
    <x v="8"/>
    <s v="May 20, 1988 (United States)"/>
    <x v="38"/>
    <n v="4.9000000000000004"/>
    <n v="2200"/>
    <s v="Jim Wynorski"/>
    <s v="R.J. Robertson"/>
    <s v="Traci Lords"/>
    <s v="United States"/>
    <n v="210000"/>
    <m/>
    <n v="118.3"/>
    <n v="0"/>
    <s v="Miracle Pictures"/>
    <n v="81"/>
  </r>
  <r>
    <x v="1389"/>
    <x v="8"/>
    <s v="PG-13"/>
    <x v="3"/>
    <n v="1988"/>
    <x v="8"/>
    <s v="March 25, 1988 (United States)"/>
    <x v="1"/>
    <n v="5.8"/>
    <n v="497"/>
    <s v="Alan Alda"/>
    <s v="Alan Alda"/>
    <s v="Alan Alda"/>
    <s v="United States"/>
    <m/>
    <n v="7721852"/>
    <n v="118.3"/>
    <n v="19888827.594251901"/>
    <s v="Paramount Pictures"/>
    <n v="104"/>
  </r>
  <r>
    <x v="1390"/>
    <x v="0"/>
    <s v="R"/>
    <x v="0"/>
    <n v="1988"/>
    <x v="8"/>
    <s v="November 18, 1988 (United States)"/>
    <x v="1"/>
    <n v="5.8"/>
    <n v="3600"/>
    <s v="Ernest Thompson"/>
    <s v="Ernest Thompson"/>
    <s v="Robert Downey Jr."/>
    <s v="United States"/>
    <n v="7000000"/>
    <n v="5979011"/>
    <n v="118.3"/>
    <n v="15399870.25950972"/>
    <s v="Atlantic Entertainment Group"/>
    <n v="95"/>
  </r>
  <r>
    <x v="1391"/>
    <x v="1"/>
    <s v="PG"/>
    <x v="3"/>
    <n v="1988"/>
    <x v="8"/>
    <s v="July 8, 1988 (United States)"/>
    <x v="26"/>
    <n v="4.5999999999999996"/>
    <n v="6100"/>
    <s v="Bud Yorkin"/>
    <s v="Steve Gordon"/>
    <s v="Dudley Moore"/>
    <s v="United States"/>
    <m/>
    <n v="14681192"/>
    <n v="118.3"/>
    <n v="37813687.256128483"/>
    <s v="Warner Bros."/>
    <n v="113"/>
  </r>
  <r>
    <x v="1392"/>
    <x v="0"/>
    <s v="R"/>
    <x v="2"/>
    <n v="1988"/>
    <x v="8"/>
    <s v="September 17, 1988 (United States)"/>
    <x v="30"/>
    <n v="5.5"/>
    <n v="2600"/>
    <s v="J. Lee Thompson"/>
    <s v="Rex Burns"/>
    <s v="Charles Bronson"/>
    <s v="United States"/>
    <m/>
    <n v="3074681"/>
    <n v="118.3"/>
    <n v="7919317.841927303"/>
    <s v="The Cannon Group"/>
    <n v="91"/>
  </r>
  <r>
    <x v="1393"/>
    <x v="8"/>
    <s v="PG-13"/>
    <x v="3"/>
    <n v="1988"/>
    <x v="8"/>
    <s v="October 7, 1988 (United States)"/>
    <x v="46"/>
    <n v="5.7"/>
    <n v="994"/>
    <s v="Henry Winkler"/>
    <s v="Eric Roth"/>
    <s v="Billy Crystal"/>
    <s v="United States"/>
    <n v="12000000"/>
    <n v="3965604"/>
    <n v="118.3"/>
    <n v="10214028.223161453"/>
    <s v="Metro-Goldwyn-Mayer (MGM)"/>
    <n v="105"/>
  </r>
  <r>
    <x v="1394"/>
    <x v="8"/>
    <s v="PG-13"/>
    <x v="0"/>
    <n v="1988"/>
    <x v="8"/>
    <s v="May 1989 (United States)"/>
    <x v="4"/>
    <n v="7.3"/>
    <n v="3100"/>
    <s v="Claire Denis"/>
    <s v="Claire Denis"/>
    <s v="Isaach De BankolÃ©"/>
    <s v="France"/>
    <m/>
    <n v="2319801"/>
    <n v="118.3"/>
    <n v="5975007.3093829239"/>
    <s v="Caroline Productions"/>
    <n v="105"/>
  </r>
  <r>
    <x v="1395"/>
    <x v="0"/>
    <s v="R"/>
    <x v="3"/>
    <n v="1988"/>
    <x v="8"/>
    <s v="January 15, 1988 (United States)"/>
    <x v="1"/>
    <n v="5.8"/>
    <n v="4800"/>
    <s v="Michael Ritchie"/>
    <s v="Ken Kolb"/>
    <s v="Dan Aykroyd"/>
    <s v="United States"/>
    <n v="19000000"/>
    <n v="11005304"/>
    <n v="118.3"/>
    <n v="28345867.53000845"/>
    <s v="Orion Pictures"/>
    <n v="97"/>
  </r>
  <r>
    <x v="1396"/>
    <x v="1"/>
    <s v="PG"/>
    <x v="3"/>
    <n v="1988"/>
    <x v="8"/>
    <s v="October 21, 1988 (United States)"/>
    <x v="9"/>
    <n v="7"/>
    <n v="9800"/>
    <s v="Thom Eberhardt"/>
    <s v="Gary Murphy"/>
    <s v="Michael Caine"/>
    <s v="United Kingdom"/>
    <m/>
    <n v="8539181"/>
    <n v="118.3"/>
    <n v="21993985.213017751"/>
    <s v="Incorporated Television Company (ITC)"/>
    <n v="107"/>
  </r>
  <r>
    <x v="1397"/>
    <x v="0"/>
    <s v="R"/>
    <x v="4"/>
    <n v="1988"/>
    <x v="8"/>
    <s v="April 8, 1988 (United States)"/>
    <x v="41"/>
    <n v="5.6"/>
    <n v="3600"/>
    <s v="Andrew Fleming"/>
    <s v="Andrew Fleming"/>
    <s v="Jennifer Rubin"/>
    <s v="United States"/>
    <n v="4000000"/>
    <n v="9797098"/>
    <n v="118.3"/>
    <n v="25233945.567202028"/>
    <s v="No Frills Film Production"/>
    <n v="80"/>
  </r>
  <r>
    <x v="1398"/>
    <x v="1"/>
    <s v="PG"/>
    <x v="0"/>
    <n v="1988"/>
    <x v="8"/>
    <s v="November 18, 1988 (United States)"/>
    <x v="4"/>
    <n v="7.3"/>
    <n v="13000"/>
    <s v="Woody Allen"/>
    <s v="Woody Allen"/>
    <s v="Gena Rowlands"/>
    <s v="United States"/>
    <n v="10000000"/>
    <n v="1562749"/>
    <n v="118.3"/>
    <n v="4025102.4539306844"/>
    <s v="Jack Rollins &amp; Charles H. Joffe Productions"/>
    <n v="81"/>
  </r>
  <r>
    <x v="1399"/>
    <x v="8"/>
    <s v="PG-13"/>
    <x v="0"/>
    <n v="1988"/>
    <x v="8"/>
    <s v="February 17, 1989 (United States)"/>
    <x v="17"/>
    <n v="6.7"/>
    <n v="5500"/>
    <s v="Bernard Rose"/>
    <s v="Catherine Storr"/>
    <s v="Charlotte Burke"/>
    <s v="United Kingdom"/>
    <m/>
    <n v="241278"/>
    <n v="118.3"/>
    <n v="621448.91462383769"/>
    <s v="Working Title Films"/>
    <n v="92"/>
  </r>
  <r>
    <x v="1400"/>
    <x v="0"/>
    <s v="R"/>
    <x v="6"/>
    <n v="1988"/>
    <x v="8"/>
    <s v="April 29, 1988 (United States)"/>
    <x v="46"/>
    <n v="5.7"/>
    <n v="3900"/>
    <s v="Blake Edwards"/>
    <s v="Rod Amateau"/>
    <s v="Bruce Willis"/>
    <s v="United States"/>
    <n v="16000000"/>
    <n v="4594452"/>
    <n v="118.3"/>
    <n v="11833723.790363481"/>
    <s v="Cecchi Gori Group Tiger Cinematografica"/>
    <n v="102"/>
  </r>
  <r>
    <x v="1401"/>
    <x v="0"/>
    <s v="R"/>
    <x v="6"/>
    <n v="1988"/>
    <x v="8"/>
    <s v="March 11, 1988 (United States)"/>
    <x v="5"/>
    <n v="6.4"/>
    <n v="4800"/>
    <s v="James B. Harris"/>
    <s v="James Ellroy"/>
    <s v="James Woods"/>
    <s v="United States"/>
    <n v="3000000"/>
    <n v="1984315"/>
    <n v="118.3"/>
    <n v="5110911.0777683854"/>
    <s v="Atlantic Entertainment Group"/>
    <n v="110"/>
  </r>
  <r>
    <x v="1402"/>
    <x v="8"/>
    <s v="PG-13"/>
    <x v="4"/>
    <n v="1988"/>
    <x v="8"/>
    <s v="March 4, 1988 (United States)"/>
    <x v="20"/>
    <n v="5.4"/>
    <n v="2300"/>
    <s v="Paul Golding"/>
    <s v="Paul Golding"/>
    <s v="Cliff De Young"/>
    <s v="United States"/>
    <n v="6000000"/>
    <n v="40397"/>
    <n v="118.3"/>
    <n v="104048.73964497041"/>
    <s v="Aspen Film Society"/>
    <n v="91"/>
  </r>
  <r>
    <x v="1403"/>
    <x v="0"/>
    <s v="R"/>
    <x v="6"/>
    <n v="1988"/>
    <x v="8"/>
    <s v="May 1988 (United States)"/>
    <x v="19"/>
    <n v="6.2"/>
    <n v="3800"/>
    <s v="Mike Figgis"/>
    <s v="Mike Figgis"/>
    <s v="Melanie Griffith"/>
    <s v="United Kingdom"/>
    <n v="4000000"/>
    <n v="1791328"/>
    <n v="118.3"/>
    <n v="4613843.1242603548"/>
    <s v="Atlantic Entertainment Group"/>
    <n v="93"/>
  </r>
  <r>
    <x v="1404"/>
    <x v="0"/>
    <s v="R"/>
    <x v="0"/>
    <n v="1988"/>
    <x v="8"/>
    <s v="March 3, 1989 (United States)"/>
    <x v="20"/>
    <n v="5.4"/>
    <n v="1200"/>
    <s v="Matthew Chapman"/>
    <s v="Matthew Chapman"/>
    <s v="Jennifer Jason Leigh"/>
    <s v="United States"/>
    <m/>
    <m/>
    <n v="118.3"/>
    <n v="0"/>
    <s v="Virgin Vision"/>
    <n v="93"/>
  </r>
  <r>
    <x v="1405"/>
    <x v="1"/>
    <s v="PG"/>
    <x v="3"/>
    <n v="1988"/>
    <x v="8"/>
    <s v="March 4, 1988 (United States)"/>
    <x v="23"/>
    <n v="5.9"/>
    <n v="3500"/>
    <s v="Ted Kotcheff"/>
    <s v="Ben Hecht"/>
    <s v="Kathleen Turner"/>
    <s v="United States"/>
    <n v="18000000"/>
    <n v="9129999"/>
    <n v="118.3"/>
    <n v="23515728.616229922"/>
    <s v="TriStar Pictures"/>
    <n v="105"/>
  </r>
  <r>
    <x v="1406"/>
    <x v="0"/>
    <s v="R"/>
    <x v="2"/>
    <n v="1988"/>
    <x v="8"/>
    <s v="September 16, 1988 (United States)"/>
    <x v="46"/>
    <n v="5.7"/>
    <n v="1300"/>
    <s v="Gary Sinise"/>
    <s v="Chris Gerolmo"/>
    <s v="Richard Gere"/>
    <s v="United States"/>
    <m/>
    <n v="188964"/>
    <n v="118.3"/>
    <n v="486706.0929839391"/>
    <s v="Cinecom Pictures"/>
    <n v="108"/>
  </r>
  <r>
    <x v="1407"/>
    <x v="0"/>
    <s v="R"/>
    <x v="0"/>
    <n v="1988"/>
    <x v="8"/>
    <s v="August 10, 1988 (United States)"/>
    <x v="17"/>
    <n v="6.7"/>
    <n v="5700"/>
    <s v="Glenn Gordon Caron"/>
    <s v="Tod Carroll"/>
    <s v="Michael Keaton"/>
    <s v="United States"/>
    <m/>
    <n v="8674093"/>
    <n v="118.3"/>
    <n v="22341471.995773457"/>
    <s v="Imagine Films Entertainment"/>
    <n v="124"/>
  </r>
  <r>
    <x v="1408"/>
    <x v="1"/>
    <s v="PG"/>
    <x v="3"/>
    <n v="1988"/>
    <x v="8"/>
    <s v="September 16, 1988 (United States)"/>
    <x v="15"/>
    <n v="6.9"/>
    <n v="3900"/>
    <s v="Joan Micklin Silver"/>
    <s v="Susan Sandler"/>
    <s v="Amy Irving"/>
    <s v="United States"/>
    <n v="4000000"/>
    <n v="16262415"/>
    <n v="118.3"/>
    <n v="41886372.362637356"/>
    <s v="Warner Bros."/>
    <n v="97"/>
  </r>
  <r>
    <x v="1409"/>
    <x v="1"/>
    <s v="PG"/>
    <x v="3"/>
    <n v="1988"/>
    <x v="8"/>
    <s v="October 21, 1988 (United States)"/>
    <x v="9"/>
    <n v="7"/>
    <n v="3400"/>
    <s v="David Mamet"/>
    <s v="David Mamet"/>
    <s v="Don Ameche"/>
    <s v="United States"/>
    <m/>
    <n v="3527886"/>
    <n v="118.3"/>
    <n v="9086617.6179205403"/>
    <s v="Columbia Pictures"/>
    <n v="100"/>
  </r>
  <r>
    <x v="1410"/>
    <x v="0"/>
    <s v="R"/>
    <x v="6"/>
    <n v="1988"/>
    <x v="8"/>
    <s v="September 23, 1988 (United States)"/>
    <x v="30"/>
    <n v="5.5"/>
    <n v="997"/>
    <s v="David Stevens"/>
    <s v="Spencer Eastman"/>
    <s v="Matt Dillon"/>
    <s v="United States"/>
    <m/>
    <n v="2432536"/>
    <n v="118.3"/>
    <n v="6265373.7886728654"/>
    <s v="Trans World Entertainment (TWE)"/>
    <n v="108"/>
  </r>
  <r>
    <x v="1411"/>
    <x v="1"/>
    <s v="PG"/>
    <x v="3"/>
    <n v="1988"/>
    <x v="8"/>
    <s v="August 26, 1988 (United States)"/>
    <x v="44"/>
    <n v="4.4000000000000004"/>
    <n v="3100"/>
    <s v="Michael Dinner"/>
    <s v="Stephen Neigher"/>
    <s v="Bobcat Goldthwait"/>
    <s v="United States"/>
    <m/>
    <n v="6436211"/>
    <n v="118.3"/>
    <n v="16577459.777683854"/>
    <s v="Warner Bros."/>
    <n v="83"/>
  </r>
  <r>
    <x v="1412"/>
    <x v="0"/>
    <s v="R"/>
    <x v="2"/>
    <n v="1988"/>
    <x v="8"/>
    <s v="May 6, 1988 (United States)"/>
    <x v="22"/>
    <n v="6"/>
    <n v="3000"/>
    <s v="James Glickenhaus"/>
    <s v="James Glickenhaus"/>
    <s v="Peter Weller"/>
    <s v="United States"/>
    <n v="6000000"/>
    <n v="10068039"/>
    <n v="118.3"/>
    <n v="25931796.139475908"/>
    <s v="Shapiro-Glickenhaus Entertainment"/>
    <n v="97"/>
  </r>
  <r>
    <x v="1413"/>
    <x v="0"/>
    <s v="R"/>
    <x v="3"/>
    <n v="1988"/>
    <x v="8"/>
    <s v="March 24, 1989 (United States)"/>
    <x v="27"/>
    <n v="5.0999999999999996"/>
    <n v="4900"/>
    <s v="Robert Englund"/>
    <s v="Rhet Topham"/>
    <s v="Stephen Geoffreys"/>
    <s v="United States"/>
    <m/>
    <n v="2955917"/>
    <n v="118.3"/>
    <n v="7613422.737954353"/>
    <s v="Cinetel Films"/>
    <n v="92"/>
  </r>
  <r>
    <x v="1414"/>
    <x v="8"/>
    <s v="PG-13"/>
    <x v="0"/>
    <n v="1988"/>
    <x v="8"/>
    <s v="August 1988 (United States)"/>
    <x v="8"/>
    <n v="6.8"/>
    <n v="1200"/>
    <s v="James Dearden"/>
    <s v="James Dearden"/>
    <s v="Ben Kingsley"/>
    <s v="United Kingdom"/>
    <m/>
    <n v="1451857"/>
    <n v="118.3"/>
    <n v="3739482.9070160608"/>
    <s v="Avenue Pictures"/>
    <n v="104"/>
  </r>
  <r>
    <x v="1415"/>
    <x v="0"/>
    <s v="R"/>
    <x v="0"/>
    <n v="1988"/>
    <x v="8"/>
    <s v="November 4, 1988 (United States)"/>
    <x v="19"/>
    <n v="6.2"/>
    <n v="3000"/>
    <s v="Taylor Hackford"/>
    <s v="Frank Deford"/>
    <s v="Jessica Lange"/>
    <s v="United States"/>
    <n v="22000000"/>
    <n v="12638294"/>
    <n v="118.3"/>
    <n v="32551886.574809805"/>
    <s v="New Visions"/>
    <n v="127"/>
  </r>
  <r>
    <x v="1416"/>
    <x v="8"/>
    <s v="PG-13"/>
    <x v="3"/>
    <n v="1988"/>
    <x v="8"/>
    <s v="September 30, 1988 (United States)"/>
    <x v="46"/>
    <n v="5.7"/>
    <n v="1200"/>
    <s v="Chris Columbus"/>
    <s v="Chris Columbus"/>
    <s v="David Keith"/>
    <s v="United States"/>
    <n v="13000000"/>
    <n v="5509417"/>
    <n v="118.3"/>
    <n v="14190358.071851224"/>
    <s v="Silver Screen Partners III"/>
    <n v="97"/>
  </r>
  <r>
    <x v="1417"/>
    <x v="0"/>
    <s v="R"/>
    <x v="0"/>
    <n v="1988"/>
    <x v="8"/>
    <s v="November 18, 1988 (United States)"/>
    <x v="17"/>
    <n v="6.7"/>
    <n v="2100"/>
    <s v="Keith Gordon"/>
    <s v="Robert Cormier"/>
    <s v="John Glover"/>
    <s v="United States"/>
    <m/>
    <n v="303624"/>
    <n v="118.3"/>
    <n v="782030.70836855448"/>
    <s v="Management Company Entertainment Group (MCEG)"/>
    <n v="100"/>
  </r>
  <r>
    <x v="1418"/>
    <x v="8"/>
    <s v="PG-13"/>
    <x v="3"/>
    <n v="1988"/>
    <x v="8"/>
    <s v="July 13, 1988 (United States)"/>
    <x v="20"/>
    <n v="5.4"/>
    <n v="688"/>
    <s v="David Beaird"/>
    <s v="Richard Christian Matheson"/>
    <s v="George Newbern"/>
    <s v="United States"/>
    <m/>
    <n v="344375"/>
    <n v="118.3"/>
    <n v="886991.22992392222"/>
    <s v="United Artists"/>
    <n v="81"/>
  </r>
  <r>
    <x v="1419"/>
    <x v="1"/>
    <s v="PG"/>
    <x v="2"/>
    <n v="1988"/>
    <x v="8"/>
    <s v="November 11, 1988 (United States)"/>
    <x v="51"/>
    <n v="3.8"/>
    <n v="4700"/>
    <s v="Sidney J. Furie"/>
    <s v="Kevin Alyn Elders"/>
    <s v="Louis Gossett Jr."/>
    <s v="Canada"/>
    <m/>
    <n v="10497324"/>
    <n v="118.3"/>
    <n v="27037486.245139472"/>
    <s v="Carolco Pictures"/>
    <n v="105"/>
  </r>
  <r>
    <x v="1420"/>
    <x v="0"/>
    <s v="R"/>
    <x v="14"/>
    <n v="1988"/>
    <x v="8"/>
    <s v="October 1988 (United States)"/>
    <x v="38"/>
    <n v="4.9000000000000004"/>
    <n v="309"/>
    <s v="William Webb"/>
    <s v="Richard Brandes"/>
    <s v="Richard Hatch"/>
    <s v="United States"/>
    <m/>
    <m/>
    <n v="118.3"/>
    <n v="0"/>
    <s v="Westwind"/>
    <n v="91"/>
  </r>
  <r>
    <x v="1421"/>
    <x v="0"/>
    <s v="R"/>
    <x v="0"/>
    <n v="1988"/>
    <x v="8"/>
    <s v="October 14, 1988 (United States)"/>
    <x v="20"/>
    <n v="5.4"/>
    <n v="1500"/>
    <s v="Pen Densham"/>
    <s v="Tom Ropelewski"/>
    <s v="Joanna Pacula"/>
    <s v="Canada"/>
    <n v="6000000"/>
    <n v="1869148"/>
    <n v="118.3"/>
    <n v="4814280.6052409122"/>
    <s v="TriStar Pictures"/>
    <n v="101"/>
  </r>
  <r>
    <x v="1422"/>
    <x v="0"/>
    <s v="R"/>
    <x v="0"/>
    <n v="1988"/>
    <x v="8"/>
    <s v="September 23, 1988 (United States)"/>
    <x v="1"/>
    <n v="5.8"/>
    <n v="2200"/>
    <s v="Janet Greek"/>
    <s v="Tracy TormÃ©"/>
    <s v="Tim Daly"/>
    <s v="United States"/>
    <n v="6000000"/>
    <n v="657446"/>
    <n v="118.3"/>
    <n v="1693354.1521555367"/>
    <s v="Metro-Goldwyn-Mayer (MGM)"/>
    <n v="99"/>
  </r>
  <r>
    <x v="1423"/>
    <x v="0"/>
    <s v="R"/>
    <x v="5"/>
    <n v="1988"/>
    <x v="8"/>
    <s v="September 23, 1988 (United States)"/>
    <x v="21"/>
    <n v="6.3"/>
    <n v="1700"/>
    <s v="Paul Schrader"/>
    <s v="Patricia Hearst"/>
    <s v="Natasha Richardson"/>
    <s v="United Kingdom"/>
    <m/>
    <n v="1223326"/>
    <n v="118.3"/>
    <n v="3150865.8681318681"/>
    <s v="Atlantic Entertainment Group"/>
    <n v="108"/>
  </r>
  <r>
    <x v="1424"/>
    <x v="1"/>
    <s v="PG"/>
    <x v="0"/>
    <n v="1988"/>
    <x v="8"/>
    <s v="June 24, 1988 (United States)"/>
    <x v="14"/>
    <n v="6.6"/>
    <n v="1900"/>
    <s v="Charles Sturridge"/>
    <s v="Evelyn Waugh"/>
    <s v="James Wilby"/>
    <s v="United Kingdom"/>
    <m/>
    <n v="1560700"/>
    <n v="118.3"/>
    <n v="4019824.9366018595"/>
    <s v="Handful of Dust"/>
    <n v="118"/>
  </r>
  <r>
    <x v="1425"/>
    <x v="0"/>
    <s v="R"/>
    <x v="6"/>
    <n v="1988"/>
    <x v="8"/>
    <s v="April 28, 1989 (United States)"/>
    <x v="46"/>
    <n v="5.7"/>
    <n v="3800"/>
    <s v="Martin Campbell"/>
    <s v="Mark Kasdan"/>
    <s v="Gary Oldman"/>
    <s v="United States"/>
    <m/>
    <n v="9974446"/>
    <n v="118.3"/>
    <n v="25690732.850380387"/>
    <s v="Hemdale"/>
    <n v="117"/>
  </r>
  <r>
    <x v="1426"/>
    <x v="8"/>
    <s v="PG-13"/>
    <x v="0"/>
    <n v="1988"/>
    <x v="8"/>
    <s v="July 23, 1988 (South Korea)"/>
    <x v="4"/>
    <n v="7.3"/>
    <n v="998"/>
    <s v="Piers Haggard"/>
    <s v="John Galsworthy"/>
    <s v="Imogen Stubbs"/>
    <s v="United Kingdom"/>
    <m/>
    <m/>
    <n v="118.3"/>
    <n v="0"/>
    <s v="Incorporated Television Company (ITC)"/>
    <n v="95"/>
  </r>
  <r>
    <x v="1427"/>
    <x v="0"/>
    <s v="R"/>
    <x v="0"/>
    <n v="1988"/>
    <x v="8"/>
    <s v="October 1988 (United States)"/>
    <x v="20"/>
    <n v="5.4"/>
    <n v="1600"/>
    <s v="Aaron Norris"/>
    <s v="Andrew Deutsch"/>
    <s v="Tony Pierce"/>
    <s v="United States"/>
    <m/>
    <n v="1348771"/>
    <n v="118.3"/>
    <n v="3473968.9239222314"/>
    <s v="Cannon International"/>
    <n v="97"/>
  </r>
  <r>
    <x v="1428"/>
    <x v="0"/>
    <s v="R"/>
    <x v="0"/>
    <n v="1988"/>
    <x v="8"/>
    <s v="September 29, 1989 (United States)"/>
    <x v="20"/>
    <n v="5.4"/>
    <n v="613"/>
    <s v="Gordon Hessler"/>
    <s v="Richard Adams"/>
    <s v="Meg Tilly"/>
    <s v="United Kingdom"/>
    <m/>
    <n v="747013"/>
    <n v="118.3"/>
    <n v="1924047.8537616229"/>
    <s v="Panorama"/>
    <n v="119"/>
  </r>
  <r>
    <x v="1429"/>
    <x v="8"/>
    <s v="PG-13"/>
    <x v="0"/>
    <n v="1988"/>
    <x v="8"/>
    <s v="April 22, 1988 (United States)"/>
    <x v="5"/>
    <n v="6.4"/>
    <n v="1900"/>
    <s v="Marisa Silver"/>
    <s v="Jarre Fees"/>
    <s v="Alan Boyce"/>
    <s v="United States"/>
    <n v="8000000"/>
    <n v="1893139"/>
    <n v="118.3"/>
    <n v="4876073.1470836848"/>
    <s v="Paramount Pictures"/>
    <n v="91"/>
  </r>
  <r>
    <x v="1430"/>
    <x v="0"/>
    <s v="R"/>
    <x v="2"/>
    <n v="1988"/>
    <x v="8"/>
    <s v="August 26, 1988 (United States)"/>
    <x v="11"/>
    <n v="5.3"/>
    <n v="3500"/>
    <s v="William Tannen"/>
    <s v="Michael Blodgett"/>
    <s v="Chuck Norris"/>
    <s v="United States"/>
    <m/>
    <n v="5301200"/>
    <n v="118.3"/>
    <n v="13654062.890955197"/>
    <s v="Golan-Globus Productions"/>
    <n v="96"/>
  </r>
  <r>
    <x v="1431"/>
    <x v="1"/>
    <s v="PG"/>
    <x v="3"/>
    <n v="1988"/>
    <x v="8"/>
    <s v="May 13, 1988 (United States)"/>
    <x v="29"/>
    <n v="4.2"/>
    <n v="949"/>
    <s v="Peter Bogdanovich"/>
    <s v="Michael Kaplan"/>
    <s v="Rob Lowe"/>
    <s v="United States"/>
    <n v="13000000"/>
    <n v="259019"/>
    <n v="118.3"/>
    <n v="667143.61200338113"/>
    <s v="Crescent Moon"/>
    <n v="102"/>
  </r>
  <r>
    <x v="1432"/>
    <x v="0"/>
    <s v="R"/>
    <x v="0"/>
    <n v="1988"/>
    <x v="8"/>
    <s v="July 12, 1988 (United States)"/>
    <x v="23"/>
    <n v="5.9"/>
    <n v="2000"/>
    <s v="Nicolas Roeg"/>
    <s v="Dennis Potter"/>
    <s v="Theresa Russell"/>
    <s v="United Kingdom"/>
    <n v="5000000"/>
    <n v="429028"/>
    <n v="118.3"/>
    <n v="1105028.1622992391"/>
    <s v="HandMade Films"/>
    <n v="90"/>
  </r>
  <r>
    <x v="1433"/>
    <x v="8"/>
    <s v="PG-13"/>
    <x v="0"/>
    <n v="1988"/>
    <x v="8"/>
    <s v="November 16, 1988 (France)"/>
    <x v="34"/>
    <n v="7.4"/>
    <n v="3900"/>
    <s v="Terence Davies"/>
    <s v="Terence Davies"/>
    <s v="Pete Postlethwaite"/>
    <s v="United Kingdom"/>
    <m/>
    <n v="771745"/>
    <n v="118.3"/>
    <n v="1987748.9560439559"/>
    <s v="British Film Institute (BFI)"/>
    <n v="84"/>
  </r>
  <r>
    <x v="1434"/>
    <x v="1"/>
    <s v="PG"/>
    <x v="3"/>
    <n v="1988"/>
    <x v="8"/>
    <s v="November 11, 1988 (United States)"/>
    <x v="41"/>
    <n v="5.6"/>
    <n v="10000"/>
    <s v="John R. Cherry III"/>
    <s v="Ed Turner"/>
    <s v="Jim Varney"/>
    <s v="United States"/>
    <n v="6000000"/>
    <n v="28202109"/>
    <n v="118.3"/>
    <n v="72638906.274725273"/>
    <s v="Touchstone Pictures"/>
    <n v="95"/>
  </r>
  <r>
    <x v="1435"/>
    <x v="8"/>
    <s v="PG-13"/>
    <x v="3"/>
    <n v="1988"/>
    <x v="8"/>
    <s v="October 28, 1988 (United States)"/>
    <x v="20"/>
    <n v="5.4"/>
    <n v="3000"/>
    <s v="Daniel Goldberg"/>
    <s v="Len Blum"/>
    <s v="Rebecca De Mornay"/>
    <s v="United States"/>
    <m/>
    <n v="3838793"/>
    <n v="118.3"/>
    <n v="9887406.8224852066"/>
    <s v="Warner Bros."/>
    <n v="82"/>
  </r>
  <r>
    <x v="1436"/>
    <x v="8"/>
    <s v="PG-13"/>
    <x v="3"/>
    <n v="1988"/>
    <x v="8"/>
    <s v="September 9, 1988 (United States)"/>
    <x v="22"/>
    <n v="6"/>
    <n v="5500"/>
    <s v="Paul Mazursky"/>
    <s v="Charles G. Booth"/>
    <s v="Richard Dreyfuss"/>
    <s v="United States"/>
    <n v="20000000"/>
    <n v="11444204"/>
    <n v="118.3"/>
    <n v="29476322.559594251"/>
    <s v="Universal Pictures"/>
    <n v="103"/>
  </r>
  <r>
    <x v="1437"/>
    <x v="0"/>
    <s v="R"/>
    <x v="5"/>
    <n v="1988"/>
    <x v="8"/>
    <s v="June 1988 (United States)"/>
    <x v="16"/>
    <n v="6.5"/>
    <n v="1500"/>
    <s v="Ken Russell"/>
    <s v="Oscar Wilde"/>
    <s v="Glenda Jackson"/>
    <s v="United Kingdom"/>
    <m/>
    <m/>
    <n v="118.3"/>
    <n v="0"/>
    <s v="Jolly Russell Productions"/>
    <n v="89"/>
  </r>
  <r>
    <x v="1438"/>
    <x v="0"/>
    <s v="R"/>
    <x v="2"/>
    <n v="1988"/>
    <x v="8"/>
    <s v="March 11, 1988 (United States)"/>
    <x v="19"/>
    <n v="6.2"/>
    <n v="2700"/>
    <s v="Christopher Crowe"/>
    <s v="Christopher Crowe"/>
    <s v="Willem Dafoe"/>
    <s v="United States"/>
    <n v="12000000"/>
    <n v="7242035"/>
    <n v="118.3"/>
    <n v="18652984.48436179"/>
    <s v="Twentieth Century Fox"/>
    <n v="102"/>
  </r>
  <r>
    <x v="1439"/>
    <x v="0"/>
    <s v="R"/>
    <x v="3"/>
    <n v="1988"/>
    <x v="8"/>
    <s v="October 21, 1988 (United States)"/>
    <x v="46"/>
    <n v="5.7"/>
    <n v="3900"/>
    <s v="Bill Fishman"/>
    <s v="Bill Fishman"/>
    <s v="John Cusack"/>
    <s v="United States"/>
    <n v="3000000"/>
    <n v="343786"/>
    <n v="118.3"/>
    <n v="885474.16906170745"/>
    <s v="Front Films"/>
    <n v="93"/>
  </r>
  <r>
    <x v="1440"/>
    <x v="0"/>
    <s v="R"/>
    <x v="0"/>
    <n v="1988"/>
    <x v="8"/>
    <s v="September 15, 1989 (United Kingdom)"/>
    <x v="9"/>
    <n v="7"/>
    <n v="3700"/>
    <s v="Martin Donovan"/>
    <s v="Martin Donovan"/>
    <s v="Hart Bochner"/>
    <s v="United Kingdom"/>
    <n v="4000000"/>
    <n v="1267578"/>
    <n v="118.3"/>
    <n v="3264843.7582417582"/>
    <s v="Producers Representative Organization"/>
    <n v="124"/>
  </r>
  <r>
    <x v="1441"/>
    <x v="0"/>
    <s v="R"/>
    <x v="0"/>
    <n v="1988"/>
    <x v="8"/>
    <s v="November 4, 1988 (United States)"/>
    <x v="46"/>
    <n v="5.7"/>
    <n v="1500"/>
    <s v="Leonard Nimoy"/>
    <s v="Michael Bortman"/>
    <s v="Diane Keaton"/>
    <s v="United States"/>
    <n v="14000000"/>
    <n v="4764606"/>
    <n v="118.3"/>
    <n v="12271981.810650887"/>
    <s v="Touchstone Pictures"/>
    <n v="103"/>
  </r>
  <r>
    <x v="1442"/>
    <x v="8"/>
    <s v="PG-13"/>
    <x v="2"/>
    <n v="1989"/>
    <x v="9"/>
    <s v="May 24, 1989 (United States)"/>
    <x v="7"/>
    <n v="8.1999999999999993"/>
    <n v="707000"/>
    <s v="Steven Spielberg"/>
    <s v="Jeffrey Boam"/>
    <s v="Harrison Ford"/>
    <s v="United States"/>
    <n v="48000000"/>
    <n v="474171806"/>
    <n v="124"/>
    <n v="1165162494.2596774"/>
    <s v="Paramount Pictures"/>
    <n v="127"/>
  </r>
  <r>
    <x v="1443"/>
    <x v="0"/>
    <s v="R"/>
    <x v="2"/>
    <n v="1989"/>
    <x v="9"/>
    <s v="May 19, 1989 (United States)"/>
    <x v="14"/>
    <n v="6.6"/>
    <n v="66000"/>
    <s v="Rowdy Herrington"/>
    <s v="R. Lance Hill"/>
    <s v="Patrick Swayze"/>
    <s v="United States"/>
    <n v="17000000"/>
    <n v="30050028"/>
    <n v="124"/>
    <n v="73840673.641935483"/>
    <s v="Silver Pictures"/>
    <n v="114"/>
  </r>
  <r>
    <x v="1444"/>
    <x v="8"/>
    <s v="PG-13"/>
    <x v="2"/>
    <n v="1989"/>
    <x v="9"/>
    <s v="June 23, 1989 (United States)"/>
    <x v="24"/>
    <n v="7.5"/>
    <n v="346000"/>
    <s v="Tim Burton"/>
    <s v="Bob Kane"/>
    <s v="Michael Keaton"/>
    <s v="United States"/>
    <n v="35000000"/>
    <n v="411508343"/>
    <n v="124"/>
    <n v="1011182194.4524193"/>
    <s v="Warner Bros."/>
    <n v="126"/>
  </r>
  <r>
    <x v="1445"/>
    <x v="1"/>
    <s v="PG"/>
    <x v="1"/>
    <n v="1989"/>
    <x v="9"/>
    <s v="February 17, 1989 (United States)"/>
    <x v="9"/>
    <n v="7"/>
    <n v="123000"/>
    <s v="Stephen Herek"/>
    <s v="Chris Matheson"/>
    <s v="Keanu Reeves"/>
    <s v="United States"/>
    <n v="10000000"/>
    <n v="40508994"/>
    <n v="124"/>
    <n v="99541052.19193548"/>
    <s v="De Laurentiis Entertainment Group (DEG)"/>
    <n v="90"/>
  </r>
  <r>
    <x v="1446"/>
    <x v="1"/>
    <s v="PG"/>
    <x v="0"/>
    <n v="1989"/>
    <x v="9"/>
    <s v="May 5, 1989 (United States)"/>
    <x v="24"/>
    <n v="7.5"/>
    <n v="111000"/>
    <s v="Phil Alden Robinson"/>
    <s v="W.P. Kinsella"/>
    <s v="Kevin Costner"/>
    <s v="United States"/>
    <m/>
    <n v="84431625"/>
    <n v="124"/>
    <n v="207470291.43145159"/>
    <s v="Gordon Company"/>
    <n v="107"/>
  </r>
  <r>
    <x v="1447"/>
    <x v="1"/>
    <s v="PG"/>
    <x v="3"/>
    <n v="1989"/>
    <x v="9"/>
    <s v="June 9, 1989 (United States)"/>
    <x v="31"/>
    <n v="8.1"/>
    <n v="442000"/>
    <s v="Peter Weir"/>
    <s v="Tom Schulman"/>
    <s v="Robin Williams"/>
    <s v="United States"/>
    <n v="16400000"/>
    <n v="235860116"/>
    <n v="124"/>
    <n v="579569172.13870966"/>
    <s v="Touchstone Pictures"/>
    <n v="128"/>
  </r>
  <r>
    <x v="1448"/>
    <x v="2"/>
    <s v="G"/>
    <x v="10"/>
    <n v="1989"/>
    <x v="9"/>
    <s v="November 17, 1989 (United States)"/>
    <x v="37"/>
    <n v="7.6"/>
    <n v="244000"/>
    <s v="Ron Clements"/>
    <s v="John Musker"/>
    <s v="Jodi Benson"/>
    <s v="United States"/>
    <n v="40000000"/>
    <n v="211343479"/>
    <n v="124"/>
    <n v="519325468.15564513"/>
    <s v="Walt Disney Pictures"/>
    <n v="83"/>
  </r>
  <r>
    <x v="1449"/>
    <x v="8"/>
    <s v="PG-13"/>
    <x v="1"/>
    <n v="1989"/>
    <x v="9"/>
    <s v="August 9, 1989 (United States)"/>
    <x v="24"/>
    <n v="7.5"/>
    <n v="167000"/>
    <s v="James Cameron"/>
    <s v="James Cameron"/>
    <s v="Ed Harris"/>
    <s v="United States"/>
    <n v="70000000"/>
    <n v="90000098"/>
    <n v="124"/>
    <n v="221153466.61774191"/>
    <s v="Twentieth Century Fox"/>
    <n v="140"/>
  </r>
  <r>
    <x v="1450"/>
    <x v="1"/>
    <s v="PG"/>
    <x v="1"/>
    <n v="1989"/>
    <x v="9"/>
    <s v="November 22, 1989 (United States)"/>
    <x v="40"/>
    <n v="7.8"/>
    <n v="494000"/>
    <s v="Robert Zemeckis"/>
    <s v="Robert Zemeckis"/>
    <s v="Michael J. Fox"/>
    <s v="United States"/>
    <n v="40000000"/>
    <n v="332500002"/>
    <n v="124"/>
    <n v="817038311.36612892"/>
    <s v="Universal Pictures"/>
    <n v="108"/>
  </r>
  <r>
    <x v="1451"/>
    <x v="0"/>
    <s v="R"/>
    <x v="3"/>
    <n v="1989"/>
    <x v="9"/>
    <s v="July 21, 1989 (United States)"/>
    <x v="45"/>
    <n v="8"/>
    <n v="94000"/>
    <s v="Spike Lee"/>
    <s v="Spike Lee"/>
    <s v="Danny Aiello"/>
    <s v="United States"/>
    <n v="6500000"/>
    <n v="37295445"/>
    <n v="124"/>
    <n v="91644532.995967731"/>
    <s v="40 Acres &amp; A Mule Filmworks"/>
    <n v="120"/>
  </r>
  <r>
    <x v="1452"/>
    <x v="1"/>
    <s v="PG"/>
    <x v="1"/>
    <n v="1989"/>
    <x v="9"/>
    <s v="June 23, 1989 (United States)"/>
    <x v="5"/>
    <n v="6.4"/>
    <n v="146000"/>
    <s v="Joe Johnston"/>
    <s v="Stuart Gordon"/>
    <s v="Rick Moranis"/>
    <s v="United States"/>
    <n v="18000000"/>
    <n v="222724172"/>
    <n v="124"/>
    <n v="547290767.80967736"/>
    <s v="Walt Disney Pictures"/>
    <n v="93"/>
  </r>
  <r>
    <x v="1453"/>
    <x v="1"/>
    <s v="PG"/>
    <x v="3"/>
    <n v="1989"/>
    <x v="9"/>
    <s v="July 28, 1989 (United States)"/>
    <x v="19"/>
    <n v="6.2"/>
    <n v="66000"/>
    <s v="Roger Spottiswoode"/>
    <s v="Dennis Shryack"/>
    <s v="Tom Hanks"/>
    <s v="United States"/>
    <n v="13000000"/>
    <n v="71079915"/>
    <n v="124"/>
    <n v="174661694.35887095"/>
    <s v="Touchstone Pictures"/>
    <n v="97"/>
  </r>
  <r>
    <x v="1454"/>
    <x v="8"/>
    <s v="PG-13"/>
    <x v="1"/>
    <n v="1989"/>
    <x v="9"/>
    <s v="July 5, 1989 (United States)"/>
    <x v="5"/>
    <n v="6.4"/>
    <n v="51000"/>
    <s v="Ted Kotcheff"/>
    <s v="Robert Klane"/>
    <s v="Andrew McCarthy"/>
    <s v="United States"/>
    <m/>
    <n v="30218387"/>
    <n v="124"/>
    <n v="74254375.152419344"/>
    <s v="Gladden Entertainment"/>
    <n v="97"/>
  </r>
  <r>
    <x v="1455"/>
    <x v="1"/>
    <s v="PG"/>
    <x v="2"/>
    <n v="1989"/>
    <x v="9"/>
    <s v="June 30, 1989 (United States)"/>
    <x v="11"/>
    <n v="5.3"/>
    <n v="56000"/>
    <s v="John G. Avildsen"/>
    <s v="Robert Mark Kamen"/>
    <s v="Ralph Macchio"/>
    <s v="United States"/>
    <m/>
    <n v="38956288"/>
    <n v="124"/>
    <n v="95725652.851612896"/>
    <s v="Columbia Pictures"/>
    <n v="112"/>
  </r>
  <r>
    <x v="1456"/>
    <x v="0"/>
    <s v="R"/>
    <x v="0"/>
    <n v="1989"/>
    <x v="9"/>
    <s v="September 22, 1989 (United States)"/>
    <x v="13"/>
    <n v="7.2"/>
    <n v="52000"/>
    <s v="Steven Soderbergh"/>
    <s v="Steven Soderbergh"/>
    <s v="James Spader"/>
    <s v="United States"/>
    <n v="1200000"/>
    <n v="24741667"/>
    <n v="124"/>
    <n v="60796660.765322573"/>
    <s v="Outlaw Productions (I)"/>
    <n v="100"/>
  </r>
  <r>
    <x v="1457"/>
    <x v="0"/>
    <s v="R"/>
    <x v="3"/>
    <n v="1989"/>
    <x v="9"/>
    <s v="July 21, 1989 (United States)"/>
    <x v="37"/>
    <n v="7.6"/>
    <n v="201000"/>
    <s v="Rob Reiner"/>
    <s v="Nora Ephron"/>
    <s v="Billy Crystal"/>
    <s v="United States"/>
    <n v="16000000"/>
    <n v="93232006"/>
    <n v="124"/>
    <n v="229095098.61451611"/>
    <s v="Castle Rock Entertainment"/>
    <n v="95"/>
  </r>
  <r>
    <x v="1458"/>
    <x v="0"/>
    <s v="R"/>
    <x v="3"/>
    <n v="1989"/>
    <x v="9"/>
    <s v="April 7, 1989 (United States)"/>
    <x v="13"/>
    <n v="7.2"/>
    <n v="64000"/>
    <s v="David S. Ward"/>
    <s v="David S. Ward"/>
    <s v="Tom Berenger"/>
    <s v="United States"/>
    <n v="11000000"/>
    <n v="49797148"/>
    <n v="124"/>
    <n v="122364443.51290321"/>
    <s v="Mirage Enterprises"/>
    <n v="107"/>
  </r>
  <r>
    <x v="1459"/>
    <x v="1"/>
    <s v="PG"/>
    <x v="3"/>
    <n v="1989"/>
    <x v="9"/>
    <s v="November 22, 1989 (United States)"/>
    <x v="4"/>
    <n v="7.3"/>
    <n v="50000"/>
    <s v="Herbert Ross"/>
    <s v="Robert Harling"/>
    <s v="Shirley MacLaine"/>
    <s v="United States"/>
    <n v="15000000"/>
    <n v="96759512"/>
    <n v="124"/>
    <n v="237763091.18064514"/>
    <s v="TriStar Pictures"/>
    <n v="117"/>
  </r>
  <r>
    <x v="1460"/>
    <x v="0"/>
    <s v="R"/>
    <x v="7"/>
    <n v="1989"/>
    <x v="9"/>
    <s v="April 21, 1989 (United States)"/>
    <x v="14"/>
    <n v="6.6"/>
    <n v="97000"/>
    <s v="Mary Lambert"/>
    <s v="Stephen King"/>
    <s v="Dale Midkiff"/>
    <s v="United States"/>
    <n v="11500000"/>
    <n v="57470138"/>
    <n v="124"/>
    <n v="141218960.06935483"/>
    <s v="Paramount Pictures"/>
    <n v="103"/>
  </r>
  <r>
    <x v="1461"/>
    <x v="1"/>
    <s v="PG"/>
    <x v="3"/>
    <n v="1989"/>
    <x v="9"/>
    <s v="August 16, 1989 (United States)"/>
    <x v="9"/>
    <n v="7"/>
    <n v="88000"/>
    <s v="John Hughes"/>
    <s v="John Hughes"/>
    <s v="John Candy"/>
    <s v="United States"/>
    <n v="15000000"/>
    <n v="79258538"/>
    <n v="124"/>
    <n v="194758681.68225804"/>
    <s v="Universal Pictures"/>
    <n v="100"/>
  </r>
  <r>
    <x v="1462"/>
    <x v="1"/>
    <s v="PG"/>
    <x v="2"/>
    <n v="1989"/>
    <x v="9"/>
    <s v="June 16, 1989 (United States)"/>
    <x v="14"/>
    <n v="6.6"/>
    <n v="187000"/>
    <s v="Ivan Reitman"/>
    <s v="Dan Aykroyd"/>
    <s v="Bill Murray"/>
    <s v="United States"/>
    <n v="37000000"/>
    <n v="215394738"/>
    <n v="124"/>
    <n v="529280457.00483865"/>
    <s v="Columbia Pictures"/>
    <n v="108"/>
  </r>
  <r>
    <x v="1463"/>
    <x v="0"/>
    <s v="R"/>
    <x v="2"/>
    <n v="1989"/>
    <x v="9"/>
    <s v="December 22, 1989 (United States)"/>
    <x v="5"/>
    <n v="6.4"/>
    <n v="98000"/>
    <s v="Andrey Konchalovskiy"/>
    <s v="Randy Feldman"/>
    <s v="Sylvester Stallone"/>
    <s v="United States"/>
    <n v="55000000"/>
    <n v="63408614"/>
    <n v="124"/>
    <n v="155811328.11129031"/>
    <s v="Warner Bros."/>
    <n v="104"/>
  </r>
  <r>
    <x v="1464"/>
    <x v="0"/>
    <s v="R"/>
    <x v="5"/>
    <n v="1989"/>
    <x v="9"/>
    <s v="January 5, 1990 (United States)"/>
    <x v="13"/>
    <n v="7.2"/>
    <n v="101000"/>
    <s v="Oliver Stone"/>
    <s v="Ron Kovic"/>
    <s v="Tom Cruise"/>
    <s v="United States"/>
    <n v="14000000"/>
    <n v="161001698"/>
    <n v="124"/>
    <n v="395622720.81129026"/>
    <s v="Ixtlan"/>
    <n v="145"/>
  </r>
  <r>
    <x v="1465"/>
    <x v="0"/>
    <s v="R"/>
    <x v="5"/>
    <n v="1989"/>
    <x v="9"/>
    <s v="February 16, 1990 (United States)"/>
    <x v="40"/>
    <n v="7.8"/>
    <n v="126000"/>
    <s v="Edward Zwick"/>
    <s v="Kevin Jarre"/>
    <s v="Matthew Broderick"/>
    <s v="United States"/>
    <n v="18000000"/>
    <n v="26979166"/>
    <n v="124"/>
    <n v="66294773.227419347"/>
    <s v="TriStar Pictures"/>
    <n v="122"/>
  </r>
  <r>
    <x v="1466"/>
    <x v="8"/>
    <s v="PG-13"/>
    <x v="3"/>
    <n v="1989"/>
    <x v="9"/>
    <s v="August 2, 1989 (United States)"/>
    <x v="9"/>
    <n v="7"/>
    <n v="46000"/>
    <s v="Ron Howard"/>
    <s v="Lowell Ganz"/>
    <s v="Steve Martin"/>
    <s v="United States"/>
    <n v="20000000"/>
    <n v="126297830"/>
    <n v="124"/>
    <n v="310346361.29838705"/>
    <s v="Imagine Entertainment"/>
    <n v="124"/>
  </r>
  <r>
    <x v="1467"/>
    <x v="0"/>
    <s v="R"/>
    <x v="2"/>
    <n v="1989"/>
    <x v="9"/>
    <s v="July 7, 1989 (United States)"/>
    <x v="13"/>
    <n v="7.2"/>
    <n v="166000"/>
    <s v="Richard Donner"/>
    <s v="Jeffrey Boam"/>
    <s v="Mel Gibson"/>
    <s v="United States"/>
    <n v="28000000"/>
    <n v="227853986"/>
    <n v="124"/>
    <n v="559896044.63064516"/>
    <s v="Warner Bros."/>
    <n v="114"/>
  </r>
  <r>
    <x v="1468"/>
    <x v="8"/>
    <s v="PG-13"/>
    <x v="3"/>
    <n v="1989"/>
    <x v="9"/>
    <s v="December 1, 1989 (United States)"/>
    <x v="37"/>
    <n v="7.6"/>
    <n v="164000"/>
    <s v="Jeremiah S. Chechik"/>
    <s v="John Hughes"/>
    <s v="Chevy Chase"/>
    <s v="United States"/>
    <n v="27000000"/>
    <n v="73594646"/>
    <n v="124"/>
    <n v="180841037.38870966"/>
    <s v="Warner Bros."/>
    <n v="97"/>
  </r>
  <r>
    <x v="1469"/>
    <x v="1"/>
    <s v="PG"/>
    <x v="3"/>
    <n v="1989"/>
    <x v="9"/>
    <s v="February 17, 1989 (United States)"/>
    <x v="15"/>
    <n v="6.9"/>
    <n v="71000"/>
    <s v="Joe Dante"/>
    <s v="Dana Olsen"/>
    <s v="Tom Hanks"/>
    <s v="United States"/>
    <n v="18000000"/>
    <n v="49101993"/>
    <n v="124"/>
    <n v="120656268.2830645"/>
    <s v="Imagine Entertainment"/>
    <n v="102"/>
  </r>
  <r>
    <x v="1470"/>
    <x v="8"/>
    <s v="PG-13"/>
    <x v="3"/>
    <n v="1989"/>
    <x v="9"/>
    <s v="April 14, 1989 (United States)"/>
    <x v="4"/>
    <n v="7.3"/>
    <n v="85000"/>
    <s v="Cameron Crowe"/>
    <s v="Cameron Crowe"/>
    <s v="John Cusack"/>
    <s v="United States"/>
    <m/>
    <n v="21515196"/>
    <n v="124"/>
    <n v="52868388.880645156"/>
    <s v="Gracie Films"/>
    <n v="100"/>
  </r>
  <r>
    <x v="1471"/>
    <x v="8"/>
    <s v="PG-13"/>
    <x v="2"/>
    <n v="1989"/>
    <x v="9"/>
    <s v="July 14, 1989 (United States)"/>
    <x v="14"/>
    <n v="6.6"/>
    <n v="97000"/>
    <s v="John Glen"/>
    <s v="Michael G. Wilson"/>
    <s v="Timothy Dalton"/>
    <s v="United Kingdom"/>
    <n v="32000000"/>
    <n v="156167015"/>
    <n v="124"/>
    <n v="383742657.02016127"/>
    <s v="Danjaq"/>
    <n v="133"/>
  </r>
  <r>
    <x v="1472"/>
    <x v="0"/>
    <s v="R"/>
    <x v="3"/>
    <n v="1989"/>
    <x v="9"/>
    <s v="August 30, 1989 (United States)"/>
    <x v="13"/>
    <n v="7.2"/>
    <n v="7400"/>
    <s v="Lewis Gilbert"/>
    <s v="Willy Russell"/>
    <s v="Pauline Collins"/>
    <s v="United Kingdom"/>
    <m/>
    <n v="6056912"/>
    <n v="124"/>
    <n v="14883395.858064516"/>
    <s v="Paramount Pictures"/>
    <n v="108"/>
  </r>
  <r>
    <x v="1473"/>
    <x v="0"/>
    <s v="R"/>
    <x v="3"/>
    <n v="1989"/>
    <x v="9"/>
    <s v="November 17, 1989 (United States)"/>
    <x v="10"/>
    <n v="6.1"/>
    <n v="21000"/>
    <s v="Eddie Murphy"/>
    <s v="Eddie Murphy"/>
    <s v="Eddie Murphy"/>
    <s v="United States"/>
    <n v="30000000"/>
    <n v="60864870"/>
    <n v="124"/>
    <n v="149560692.65322578"/>
    <s v="Eddie Murphy Productions"/>
    <n v="116"/>
  </r>
  <r>
    <x v="1474"/>
    <x v="0"/>
    <s v="R"/>
    <x v="2"/>
    <n v="1989"/>
    <x v="9"/>
    <s v="August 4, 1989 (United States)"/>
    <x v="5"/>
    <n v="6.4"/>
    <n v="39000"/>
    <s v="John Flynn"/>
    <s v="Richard Smith"/>
    <s v="Sylvester Stallone"/>
    <s v="United States"/>
    <n v="24000000"/>
    <n v="22099847"/>
    <n v="124"/>
    <n v="54305027.265322573"/>
    <s v="White Eagle"/>
    <n v="109"/>
  </r>
  <r>
    <x v="1475"/>
    <x v="9"/>
    <s v="X"/>
    <x v="6"/>
    <n v="1989"/>
    <x v="9"/>
    <s v="April 6, 1990 (United States)"/>
    <x v="37"/>
    <n v="7.6"/>
    <n v="36000"/>
    <s v="Peter Greenaway"/>
    <s v="Peter Greenaway"/>
    <s v="Richard Bohringer"/>
    <s v="Netherlands"/>
    <m/>
    <n v="7724701"/>
    <n v="124"/>
    <n v="18981583.828225806"/>
    <s v="Allarts"/>
    <n v="124"/>
  </r>
  <r>
    <x v="1476"/>
    <x v="0"/>
    <s v="R"/>
    <x v="2"/>
    <n v="1989"/>
    <x v="9"/>
    <s v="January 11, 1991 (United States)"/>
    <x v="19"/>
    <n v="6.2"/>
    <n v="16000"/>
    <s v="Steve Miner"/>
    <s v="David Twohy"/>
    <s v="Julian Sands"/>
    <s v="United States"/>
    <n v="7000000"/>
    <n v="9094451"/>
    <n v="124"/>
    <n v="22347413.062096771"/>
    <s v="New World Pictures"/>
    <n v="103"/>
  </r>
  <r>
    <x v="1477"/>
    <x v="0"/>
    <s v="R"/>
    <x v="3"/>
    <n v="1989"/>
    <x v="9"/>
    <s v="May 12, 1989 (United States)"/>
    <x v="15"/>
    <n v="6.9"/>
    <n v="50000"/>
    <s v="Arthur Hiller"/>
    <s v="Earl Barret"/>
    <s v="Richard Pryor"/>
    <s v="United States"/>
    <n v="18000000"/>
    <n v="46908987"/>
    <n v="124"/>
    <n v="115267486.60403225"/>
    <s v="TriStar Pictures"/>
    <n v="103"/>
  </r>
  <r>
    <x v="1478"/>
    <x v="0"/>
    <s v="R"/>
    <x v="2"/>
    <n v="1989"/>
    <x v="9"/>
    <s v="August 18, 1989 (United States)"/>
    <x v="12"/>
    <n v="7.1"/>
    <n v="42000"/>
    <s v="Brian De Palma"/>
    <s v="Daniel Lang"/>
    <s v="Michael J. Fox"/>
    <s v="United States"/>
    <n v="22500000"/>
    <n v="18671317"/>
    <n v="124"/>
    <n v="45880244.273387089"/>
    <s v="Art Linson Productions"/>
    <n v="113"/>
  </r>
  <r>
    <x v="1479"/>
    <x v="0"/>
    <s v="R"/>
    <x v="2"/>
    <n v="1989"/>
    <x v="9"/>
    <s v="August 25, 1989 (United States)"/>
    <x v="5"/>
    <n v="6.4"/>
    <n v="9100"/>
    <s v="Andrew Davis"/>
    <s v="John Bishop"/>
    <s v="Gene Hackman"/>
    <s v="United States"/>
    <n v="18000000"/>
    <n v="10647219"/>
    <n v="124"/>
    <n v="26162964.752419353"/>
    <s v="Orion Pictures"/>
    <n v="108"/>
  </r>
  <r>
    <x v="1480"/>
    <x v="0"/>
    <s v="R"/>
    <x v="5"/>
    <n v="1989"/>
    <x v="9"/>
    <s v="March 30, 1990 (United States)"/>
    <x v="6"/>
    <n v="7.9"/>
    <n v="70000"/>
    <s v="Jim Sheridan"/>
    <s v="Shane Connaughton"/>
    <s v="Daniel Day-Lewis"/>
    <s v="Ireland"/>
    <m/>
    <n v="14743391"/>
    <n v="124"/>
    <n v="36228316.433064513"/>
    <s v="Ferndale Films"/>
    <n v="103"/>
  </r>
  <r>
    <x v="1481"/>
    <x v="0"/>
    <s v="R"/>
    <x v="3"/>
    <n v="1989"/>
    <x v="9"/>
    <s v="December 8, 1989 (United States)"/>
    <x v="8"/>
    <n v="6.8"/>
    <n v="50000"/>
    <s v="Danny DeVito"/>
    <s v="Warren Adler"/>
    <s v="Michael Douglas"/>
    <s v="United States"/>
    <n v="26000000"/>
    <n v="160188546"/>
    <n v="124"/>
    <n v="393624596.50161284"/>
    <s v="Twentieth Century Fox"/>
    <n v="116"/>
  </r>
  <r>
    <x v="1482"/>
    <x v="0"/>
    <s v="R"/>
    <x v="0"/>
    <n v="1989"/>
    <x v="9"/>
    <s v="April 27, 1990 (United States)"/>
    <x v="26"/>
    <n v="4.5999999999999996"/>
    <n v="12000"/>
    <s v="Zalman King"/>
    <s v="Patricia Louisianna Knop"/>
    <s v="Mickey Rourke"/>
    <s v="United States"/>
    <m/>
    <n v="11060485"/>
    <n v="124"/>
    <n v="27178465.963709675"/>
    <s v="Vision PDG"/>
    <n v="105"/>
  </r>
  <r>
    <x v="1483"/>
    <x v="1"/>
    <s v="PG"/>
    <x v="1"/>
    <n v="1989"/>
    <x v="9"/>
    <s v="August 25, 1989 (United States)"/>
    <x v="10"/>
    <n v="6.1"/>
    <n v="12000"/>
    <s v="Richard Greenberg"/>
    <s v="Terry Rossio"/>
    <s v="Fred Savage"/>
    <s v="United States"/>
    <m/>
    <n v="793775"/>
    <n v="124"/>
    <n v="1950510.0201612902"/>
    <s v="Davis Entertainment"/>
    <n v="100"/>
  </r>
  <r>
    <x v="1484"/>
    <x v="1"/>
    <s v="PG"/>
    <x v="1"/>
    <n v="1989"/>
    <x v="9"/>
    <s v="December 15, 1989 (United States)"/>
    <x v="10"/>
    <n v="6.1"/>
    <n v="14000"/>
    <s v="Todd Holland"/>
    <s v="David Chisholm"/>
    <s v="Fred Savage"/>
    <s v="United States"/>
    <n v="6000000"/>
    <n v="14278900"/>
    <n v="124"/>
    <n v="35086942.17741935"/>
    <s v="Carolco Pictures"/>
    <n v="100"/>
  </r>
  <r>
    <x v="1485"/>
    <x v="8"/>
    <s v="PG-13"/>
    <x v="3"/>
    <n v="1989"/>
    <x v="9"/>
    <s v="July 21, 1989 (United States)"/>
    <x v="9"/>
    <n v="7"/>
    <n v="27000"/>
    <s v="Jay Levey"/>
    <s v="'Weird Al' Yankovic"/>
    <s v="'Weird Al' Yankovic"/>
    <s v="United States"/>
    <n v="5000000"/>
    <n v="6157157"/>
    <n v="124"/>
    <n v="15129723.692741934"/>
    <s v="Cinecorp SAC"/>
    <n v="97"/>
  </r>
  <r>
    <x v="1486"/>
    <x v="8"/>
    <s v="PG-13"/>
    <x v="3"/>
    <n v="1989"/>
    <x v="9"/>
    <s v="October 13, 1989 (United States)"/>
    <x v="23"/>
    <n v="5.9"/>
    <n v="78000"/>
    <s v="Amy Heckerling"/>
    <s v="Amy Heckerling"/>
    <s v="John Travolta"/>
    <s v="United States"/>
    <n v="7500000"/>
    <n v="296999813"/>
    <n v="124"/>
    <n v="729805185.65403223"/>
    <s v="TriStar Pictures"/>
    <n v="93"/>
  </r>
  <r>
    <x v="1487"/>
    <x v="1"/>
    <s v="PG"/>
    <x v="2"/>
    <n v="1989"/>
    <x v="9"/>
    <s v="June 9, 1989 (United States)"/>
    <x v="30"/>
    <n v="5.5"/>
    <n v="57000"/>
    <s v="William Shatner"/>
    <s v="Gene Roddenberry"/>
    <s v="William Shatner"/>
    <s v="United States"/>
    <n v="27800000"/>
    <n v="52210049"/>
    <n v="124"/>
    <n v="128293563.95403224"/>
    <s v="Paramount Pictures"/>
    <n v="107"/>
  </r>
  <r>
    <x v="1488"/>
    <x v="5"/>
    <s v="NC-17"/>
    <x v="3"/>
    <n v="1989"/>
    <x v="9"/>
    <s v="January 22, 1990 (Spain)"/>
    <x v="9"/>
    <n v="7"/>
    <n v="26000"/>
    <s v="Pedro AlmodÃ³var"/>
    <s v="Pedro AlmodÃ³var"/>
    <s v="Victoria Abril"/>
    <s v="Spain"/>
    <m/>
    <n v="4088140"/>
    <n v="124"/>
    <n v="10045614.983870966"/>
    <s v="El Deseo"/>
    <n v="101"/>
  </r>
  <r>
    <x v="1489"/>
    <x v="2"/>
    <s v="G"/>
    <x v="10"/>
    <n v="1989"/>
    <x v="9"/>
    <s v="November 17, 1989 (United States)"/>
    <x v="8"/>
    <n v="6.8"/>
    <n v="38000"/>
    <s v="Don Bluth"/>
    <s v="Don Bluth"/>
    <s v="Dom DeLuise"/>
    <s v="Ireland"/>
    <n v="13800000"/>
    <n v="27100027"/>
    <n v="124"/>
    <n v="66591759.894354835"/>
    <s v="Goldcrest Films International"/>
    <n v="84"/>
  </r>
  <r>
    <x v="1490"/>
    <x v="0"/>
    <s v="R"/>
    <x v="2"/>
    <n v="1989"/>
    <x v="9"/>
    <s v="April 7, 1989 (United States)"/>
    <x v="27"/>
    <n v="5.0999999999999996"/>
    <n v="30000"/>
    <s v="Albert Pyun"/>
    <s v="Albert Pyun"/>
    <s v="Jean-Claude Van Damme"/>
    <s v="United States"/>
    <n v="500000"/>
    <n v="10166459"/>
    <n v="124"/>
    <n v="24981613.365322579"/>
    <s v="Cannon Entertainment"/>
    <n v="86"/>
  </r>
  <r>
    <x v="1491"/>
    <x v="1"/>
    <s v="PG"/>
    <x v="0"/>
    <n v="1989"/>
    <x v="9"/>
    <s v="December 22, 1989 (United States)"/>
    <x v="5"/>
    <n v="6.4"/>
    <n v="29000"/>
    <s v="Steven Spielberg"/>
    <s v="Jerry Belson"/>
    <s v="Richard Dreyfuss"/>
    <s v="United States"/>
    <n v="31000000"/>
    <n v="74134790"/>
    <n v="124"/>
    <n v="182168310.58870965"/>
    <s v="Universal Pictures"/>
    <n v="122"/>
  </r>
  <r>
    <x v="1492"/>
    <x v="0"/>
    <s v="R"/>
    <x v="1"/>
    <n v="1989"/>
    <x v="9"/>
    <s v="March 17, 1989 (United States)"/>
    <x v="1"/>
    <n v="5.8"/>
    <n v="19000"/>
    <s v="George P. Cosmatos"/>
    <s v="David Webb Peoples"/>
    <s v="Peter Weller"/>
    <s v="United States"/>
    <n v="25000000"/>
    <n v="15704614"/>
    <n v="124"/>
    <n v="38590289.4016129"/>
    <s v="Filmauro"/>
    <n v="98"/>
  </r>
  <r>
    <x v="1493"/>
    <x v="8"/>
    <s v="PG-13"/>
    <x v="2"/>
    <n v="1989"/>
    <x v="9"/>
    <s v="November 10, 1989 (United States)"/>
    <x v="5"/>
    <n v="6.4"/>
    <n v="13000"/>
    <s v="Robert Radler"/>
    <s v="Phillip Rhee"/>
    <s v="Eric Roberts"/>
    <s v="United States"/>
    <n v="5000000"/>
    <n v="1700000"/>
    <n v="124"/>
    <n v="4177338.7096774192"/>
    <s v="The Movie Group"/>
    <n v="97"/>
  </r>
  <r>
    <x v="1494"/>
    <x v="0"/>
    <s v="R"/>
    <x v="4"/>
    <n v="1989"/>
    <x v="9"/>
    <s v="April 7, 1989 (United States)"/>
    <x v="8"/>
    <n v="6.8"/>
    <n v="38000"/>
    <s v="Phillip Noyce"/>
    <s v="Terry Hayes"/>
    <s v="Nicole Kidman"/>
    <s v="Australia"/>
    <n v="10400000"/>
    <n v="7825009"/>
    <n v="124"/>
    <n v="19228066.470161289"/>
    <s v="Kennedy Miller Productions"/>
    <n v="96"/>
  </r>
  <r>
    <x v="1495"/>
    <x v="0"/>
    <s v="R"/>
    <x v="2"/>
    <n v="1989"/>
    <x v="9"/>
    <s v="September 8, 1989 (United States)"/>
    <x v="16"/>
    <n v="6.5"/>
    <n v="52000"/>
    <s v="Mark DiSalle"/>
    <s v="Mark DiSalle"/>
    <s v="Jean-Claude Van Damme"/>
    <s v="United States"/>
    <n v="1500000"/>
    <n v="14697005"/>
    <n v="124"/>
    <n v="36114334.060483865"/>
    <s v="Kings Road Entertainment"/>
    <n v="97"/>
  </r>
  <r>
    <x v="1496"/>
    <x v="0"/>
    <s v="R"/>
    <x v="2"/>
    <n v="1989"/>
    <x v="9"/>
    <s v="September 22, 1989 (United States)"/>
    <x v="14"/>
    <n v="6.6"/>
    <n v="51000"/>
    <s v="Ridley Scott"/>
    <s v="Craig Bolotin"/>
    <s v="Michael Douglas"/>
    <s v="United States"/>
    <n v="30000000"/>
    <n v="134212055"/>
    <n v="124"/>
    <n v="329793654.50403225"/>
    <s v="Paramount Pictures"/>
    <n v="125"/>
  </r>
  <r>
    <x v="1497"/>
    <x v="1"/>
    <s v="PG"/>
    <x v="1"/>
    <n v="1989"/>
    <x v="9"/>
    <s v="March 24, 1989 (United States)"/>
    <x v="1"/>
    <n v="5.8"/>
    <n v="9600"/>
    <s v="Jeff Kanew"/>
    <s v="Ava Ostern Fries"/>
    <s v="Shelley Long"/>
    <s v="United States"/>
    <n v="18000000"/>
    <n v="8508843"/>
    <n v="124"/>
    <n v="20908423.08145161"/>
    <s v="Weintraub Entertainment Group"/>
    <n v="105"/>
  </r>
  <r>
    <x v="1498"/>
    <x v="1"/>
    <s v="PG"/>
    <x v="0"/>
    <n v="1989"/>
    <x v="9"/>
    <s v="January 26, 1990 (United States)"/>
    <x v="34"/>
    <n v="7.4"/>
    <n v="102000"/>
    <s v="Bruce Beresford"/>
    <s v="Alfred Uhry"/>
    <s v="Morgan Freeman"/>
    <s v="United States"/>
    <n v="7500000"/>
    <n v="145793296"/>
    <n v="124"/>
    <n v="358251752.34838706"/>
    <s v="The Zanuck Company"/>
    <n v="99"/>
  </r>
  <r>
    <x v="1499"/>
    <x v="0"/>
    <s v="R"/>
    <x v="6"/>
    <n v="1989"/>
    <x v="9"/>
    <s v="October 20, 1989 (United States)"/>
    <x v="4"/>
    <n v="7.3"/>
    <n v="34000"/>
    <s v="Gus Van Sant"/>
    <s v="James Fogle"/>
    <s v="Matt Dillon"/>
    <s v="United States"/>
    <n v="2500000"/>
    <n v="4729352"/>
    <n v="124"/>
    <n v="11621238.341935484"/>
    <s v="Avenue Pictures"/>
    <n v="101"/>
  </r>
  <r>
    <x v="1500"/>
    <x v="0"/>
    <s v="R"/>
    <x v="7"/>
    <n v="1989"/>
    <x v="9"/>
    <s v="August 11, 1989 (United States)"/>
    <x v="27"/>
    <n v="5.0999999999999996"/>
    <n v="42000"/>
    <s v="Stephen Hopkins"/>
    <s v="Wes Craven"/>
    <s v="Robert Englund"/>
    <s v="United States"/>
    <n v="6000000"/>
    <n v="22168359"/>
    <n v="124"/>
    <n v="54473378.929838702"/>
    <s v="New Line Cinema"/>
    <n v="89"/>
  </r>
  <r>
    <x v="1501"/>
    <x v="8"/>
    <s v="PG-13"/>
    <x v="3"/>
    <n v="1989"/>
    <x v="9"/>
    <s v="March 3, 1989 (United States)"/>
    <x v="1"/>
    <n v="5.8"/>
    <n v="6500"/>
    <s v="Marc Rocco"/>
    <s v="Daniel Jay Franklin"/>
    <s v="Corey Feldman"/>
    <s v="United States"/>
    <m/>
    <n v="5552441"/>
    <n v="124"/>
    <n v="13643780.424999999"/>
    <s v="Lightning Pictures"/>
    <n v="114"/>
  </r>
  <r>
    <x v="1502"/>
    <x v="0"/>
    <s v="R"/>
    <x v="4"/>
    <n v="1989"/>
    <x v="9"/>
    <s v="October 13, 1989 (United States)"/>
    <x v="27"/>
    <n v="5.0999999999999996"/>
    <n v="36000"/>
    <s v="Dominique Othenin-Girard"/>
    <s v="John Carpenter"/>
    <s v="Donald Pleasence"/>
    <s v="United States"/>
    <n v="5000000"/>
    <n v="11642254"/>
    <n v="124"/>
    <n v="28608022.530645158"/>
    <s v="Magnum Pictures Inc."/>
    <n v="96"/>
  </r>
  <r>
    <x v="1503"/>
    <x v="0"/>
    <s v="R"/>
    <x v="2"/>
    <n v="1989"/>
    <x v="9"/>
    <s v="January 13, 1989 (United States)"/>
    <x v="20"/>
    <n v="5.4"/>
    <n v="11000"/>
    <s v="Sean S. Cunningham"/>
    <s v="Lewis Abernathy"/>
    <s v="Greg Evigan"/>
    <s v="United States"/>
    <n v="8000000"/>
    <n v="8143225"/>
    <n v="124"/>
    <n v="20010005.302419353"/>
    <s v="Carolco Entertainment"/>
    <n v="99"/>
  </r>
  <r>
    <x v="1504"/>
    <x v="0"/>
    <s v="R"/>
    <x v="6"/>
    <n v="1989"/>
    <x v="9"/>
    <s v="September 15, 1989 (United States)"/>
    <x v="8"/>
    <n v="6.8"/>
    <n v="39000"/>
    <s v="Harold Becker"/>
    <s v="Richard Price"/>
    <s v="Al Pacino"/>
    <s v="United States"/>
    <n v="19000000"/>
    <n v="110879513"/>
    <n v="124"/>
    <n v="272459577.50887096"/>
    <s v="Universal Pictures"/>
    <n v="113"/>
  </r>
  <r>
    <x v="1505"/>
    <x v="0"/>
    <s v="R"/>
    <x v="3"/>
    <n v="1989"/>
    <x v="9"/>
    <s v="March 3, 1989 (United States)"/>
    <x v="10"/>
    <n v="6.1"/>
    <n v="4200"/>
    <s v="Blake Edwards"/>
    <s v="Blake Edwards"/>
    <s v="John Ritter"/>
    <s v="United States"/>
    <n v="9000000"/>
    <n v="19674852"/>
    <n v="124"/>
    <n v="48346188.745161287"/>
    <s v="Beco Films"/>
    <n v="101"/>
  </r>
  <r>
    <x v="1506"/>
    <x v="8"/>
    <s v="PG-13"/>
    <x v="2"/>
    <n v="1989"/>
    <x v="9"/>
    <s v="April 28, 1989 (United States)"/>
    <x v="22"/>
    <n v="6"/>
    <n v="32000"/>
    <s v="Rod Daniel"/>
    <s v="Steven Siegel"/>
    <s v="Jim Belushi"/>
    <s v="United States"/>
    <n v="17000000"/>
    <n v="78247647"/>
    <n v="124"/>
    <n v="192274661.62016127"/>
    <s v="Gordon Company"/>
    <n v="101"/>
  </r>
  <r>
    <x v="1507"/>
    <x v="8"/>
    <s v="PG-13"/>
    <x v="0"/>
    <n v="1989"/>
    <x v="9"/>
    <s v="March 3, 1989 (United States)"/>
    <x v="34"/>
    <n v="7.4"/>
    <n v="19000"/>
    <s v="John G. Avildsen"/>
    <s v="Michael Schiffer"/>
    <s v="Morgan Freeman"/>
    <s v="United States"/>
    <n v="10000000"/>
    <n v="31906454"/>
    <n v="124"/>
    <n v="78402391.401612893"/>
    <s v="Norman Twain Productions"/>
    <n v="108"/>
  </r>
  <r>
    <x v="1508"/>
    <x v="8"/>
    <s v="PG-13"/>
    <x v="2"/>
    <n v="1989"/>
    <x v="9"/>
    <s v="November 8, 1989 (United States)"/>
    <x v="24"/>
    <n v="7.5"/>
    <n v="29000"/>
    <s v="Kenneth Branagh"/>
    <s v="William Shakespeare"/>
    <s v="Kenneth Branagh"/>
    <s v="United Kingdom"/>
    <n v="9000000"/>
    <n v="10161099"/>
    <n v="124"/>
    <n v="24968442.462096773"/>
    <s v="Renaissance Films"/>
    <n v="137"/>
  </r>
  <r>
    <x v="1509"/>
    <x v="1"/>
    <s v="PG"/>
    <x v="3"/>
    <n v="1989"/>
    <x v="9"/>
    <s v="April 14, 1989 (United States)"/>
    <x v="20"/>
    <n v="5.4"/>
    <n v="4100"/>
    <s v="Stan Dragoti"/>
    <s v="Seth Winston"/>
    <s v="Tony Danza"/>
    <s v="United States"/>
    <m/>
    <n v="12065892"/>
    <n v="124"/>
    <n v="29649010.422580644"/>
    <s v="Weintraub Entertainment Group"/>
    <n v="90"/>
  </r>
  <r>
    <x v="1510"/>
    <x v="0"/>
    <s v="R"/>
    <x v="1"/>
    <n v="1989"/>
    <x v="9"/>
    <s v="July 28, 1989 (United States)"/>
    <x v="26"/>
    <n v="4.5999999999999996"/>
    <n v="35000"/>
    <s v="Rob Hedden"/>
    <s v="Rob Hedden"/>
    <s v="Jensen Daggett"/>
    <s v="Canada"/>
    <n v="5000000"/>
    <n v="14343976"/>
    <n v="124"/>
    <n v="35246850.703225806"/>
    <s v="Paramount Pictures"/>
    <n v="100"/>
  </r>
  <r>
    <x v="1511"/>
    <x v="8"/>
    <s v="PG-13"/>
    <x v="3"/>
    <n v="1989"/>
    <x v="9"/>
    <s v="April 28, 1989 (United States)"/>
    <x v="10"/>
    <n v="6.1"/>
    <n v="8600"/>
    <s v="Dorian Walker"/>
    <s v="Robin Menken"/>
    <s v="Robyn Lively"/>
    <s v="United States"/>
    <m/>
    <n v="27843"/>
    <n v="124"/>
    <n v="68417.43629032257"/>
    <s v="Trans World Entertainment (TWE)"/>
    <n v="90"/>
  </r>
  <r>
    <x v="1512"/>
    <x v="0"/>
    <s v="R"/>
    <x v="0"/>
    <n v="1989"/>
    <x v="9"/>
    <s v="November 17, 1989 (United States)"/>
    <x v="9"/>
    <n v="7"/>
    <n v="13000"/>
    <s v="Milos Forman"/>
    <s v="Choderlos de Laclos"/>
    <s v="Colin Firth"/>
    <s v="France"/>
    <n v="33000000"/>
    <n v="1132112"/>
    <n v="124"/>
    <n v="2781891.3419354837"/>
    <s v="Renn Productions"/>
    <n v="137"/>
  </r>
  <r>
    <x v="1513"/>
    <x v="0"/>
    <s v="R"/>
    <x v="0"/>
    <n v="1989"/>
    <x v="9"/>
    <s v="April 28, 1989 (United States)"/>
    <x v="16"/>
    <n v="6.5"/>
    <n v="4800"/>
    <s v="Michael Caton-Jones"/>
    <s v="Michael Thomas"/>
    <s v="John Hurt"/>
    <s v="United Kingdom"/>
    <n v="7000000"/>
    <n v="8800000"/>
    <n v="124"/>
    <n v="21623870.967741933"/>
    <s v="British Screen Productions"/>
    <n v="106"/>
  </r>
  <r>
    <x v="1514"/>
    <x v="0"/>
    <s v="R"/>
    <x v="3"/>
    <n v="1989"/>
    <x v="9"/>
    <s v="October 13, 1989 (United States)"/>
    <x v="15"/>
    <n v="6.9"/>
    <n v="22000"/>
    <s v="Steve Kloves"/>
    <s v="Steve Kloves"/>
    <s v="Jeff Bridges"/>
    <s v="United States"/>
    <n v="13000000"/>
    <n v="18428904"/>
    <n v="124"/>
    <n v="45284572.974193543"/>
    <s v="Gladden Entertainment"/>
    <n v="114"/>
  </r>
  <r>
    <x v="1515"/>
    <x v="0"/>
    <s v="R"/>
    <x v="3"/>
    <n v="1989"/>
    <x v="9"/>
    <s v="October 27, 1989 (United States)"/>
    <x v="30"/>
    <n v="5.5"/>
    <n v="15000"/>
    <s v="Wes Craven"/>
    <s v="Wes Craven"/>
    <s v="Michael Murphy"/>
    <s v="United States"/>
    <n v="5000000"/>
    <n v="16554699"/>
    <n v="124"/>
    <n v="40679167.623387091"/>
    <s v="Alive Films"/>
    <n v="109"/>
  </r>
  <r>
    <x v="1516"/>
    <x v="0"/>
    <s v="R"/>
    <x v="2"/>
    <n v="1989"/>
    <x v="9"/>
    <s v="October 20, 1989 (United States)"/>
    <x v="1"/>
    <n v="5.8"/>
    <n v="9700"/>
    <s v="John Irvin"/>
    <s v="Michael Jenning"/>
    <s v="Patrick Swayze"/>
    <s v="United States"/>
    <n v="12000000"/>
    <n v="15942628"/>
    <n v="124"/>
    <n v="39175151.222580642"/>
    <s v="Lorimar Film Entertainment"/>
    <n v="108"/>
  </r>
  <r>
    <x v="1517"/>
    <x v="0"/>
    <s v="R"/>
    <x v="0"/>
    <n v="1989"/>
    <x v="9"/>
    <s v="February 10, 1989 (United States)"/>
    <x v="27"/>
    <n v="5.0999999999999996"/>
    <n v="22000"/>
    <s v="Chris Walas"/>
    <s v="Mick Garris"/>
    <s v="Eric Stoltz"/>
    <s v="United States"/>
    <m/>
    <n v="38903179"/>
    <n v="124"/>
    <n v="95595150.333064511"/>
    <s v="Brooksfilms"/>
    <n v="105"/>
  </r>
  <r>
    <x v="1518"/>
    <x v="8"/>
    <s v="PG-13"/>
    <x v="3"/>
    <n v="1989"/>
    <x v="9"/>
    <s v="December 8, 1989 (United States)"/>
    <x v="41"/>
    <n v="5.6"/>
    <n v="17000"/>
    <s v="Susan Seidelman"/>
    <s v="Fay Weldon"/>
    <s v="Meryl Streep"/>
    <s v="United States"/>
    <m/>
    <n v="15351421"/>
    <n v="124"/>
    <n v="37722403.054032251"/>
    <s v="Orion Pictures"/>
    <n v="99"/>
  </r>
  <r>
    <x v="1519"/>
    <x v="0"/>
    <s v="R"/>
    <x v="3"/>
    <n v="1989"/>
    <x v="9"/>
    <s v="November 17, 1989 (United States)"/>
    <x v="37"/>
    <n v="7.6"/>
    <n v="26000"/>
    <s v="Jim Jarmusch"/>
    <s v="Jim Jarmusch"/>
    <s v="Masatoshi Nagase"/>
    <s v="Japan"/>
    <n v="2800000"/>
    <n v="1544973"/>
    <n v="124"/>
    <n v="3796397.363709677"/>
    <s v="JVC Entertainment Networks"/>
    <n v="110"/>
  </r>
  <r>
    <x v="1520"/>
    <x v="0"/>
    <s v="R"/>
    <x v="5"/>
    <n v="1989"/>
    <x v="9"/>
    <s v="December 13, 1989 (United States)"/>
    <x v="22"/>
    <n v="6"/>
    <n v="3600"/>
    <s v="Ron Shelton"/>
    <s v="Blaze Starr"/>
    <s v="Paul Newman"/>
    <s v="United States"/>
    <n v="22000000"/>
    <n v="19131246"/>
    <n v="124"/>
    <n v="47010408.517741933"/>
    <s v="Touchstone Pictures"/>
    <n v="120"/>
  </r>
  <r>
    <x v="1521"/>
    <x v="0"/>
    <s v="R"/>
    <x v="2"/>
    <n v="1989"/>
    <x v="9"/>
    <s v="May 26, 1989 (United States)"/>
    <x v="19"/>
    <n v="6.2"/>
    <n v="1400"/>
    <s v="Ken Russell"/>
    <s v="Ken Russell"/>
    <s v="Sammi Davis"/>
    <s v="United Kingdom"/>
    <n v="11987578"/>
    <n v="444055"/>
    <n v="124"/>
    <n v="1091157.7298387096"/>
    <s v="Vestron Pictures"/>
    <n v="113"/>
  </r>
  <r>
    <x v="1522"/>
    <x v="8"/>
    <s v="PG-13"/>
    <x v="2"/>
    <n v="1989"/>
    <x v="9"/>
    <s v="January 13, 1989 (United States)"/>
    <x v="21"/>
    <n v="6.3"/>
    <n v="7400"/>
    <s v="Graeme Clifford"/>
    <s v="Michael Tolkin"/>
    <s v="Christian Slater"/>
    <s v="United States"/>
    <n v="10000000"/>
    <n v="2777280"/>
    <n v="124"/>
    <n v="6824493.6774193542"/>
    <s v="David Foster Productions"/>
    <n v="105"/>
  </r>
  <r>
    <x v="1523"/>
    <x v="1"/>
    <s v="PG"/>
    <x v="3"/>
    <n v="1989"/>
    <x v="9"/>
    <s v="March 17, 1989 (United States)"/>
    <x v="10"/>
    <n v="6.1"/>
    <n v="20000"/>
    <s v="Michael Ritchie"/>
    <s v="Gregory McDonald"/>
    <s v="Chevy Chase"/>
    <s v="United States"/>
    <n v="8000000"/>
    <n v="39450960"/>
    <n v="124"/>
    <n v="96941189.612903222"/>
    <s v="Universal Pictures"/>
    <n v="95"/>
  </r>
  <r>
    <x v="1524"/>
    <x v="0"/>
    <s v="R"/>
    <x v="5"/>
    <n v="1989"/>
    <x v="9"/>
    <s v="November 10, 1989 (United States)"/>
    <x v="41"/>
    <n v="5.6"/>
    <n v="5900"/>
    <s v="Philippe Mora"/>
    <s v="Whitley Strieber"/>
    <s v="Christopher Walken"/>
    <s v="United States"/>
    <n v="5000000"/>
    <n v="1919653"/>
    <n v="124"/>
    <n v="4717082.8153225798"/>
    <s v="Allied Vision"/>
    <n v="107"/>
  </r>
  <r>
    <x v="1525"/>
    <x v="8"/>
    <s v="PG-13"/>
    <x v="3"/>
    <n v="1989"/>
    <x v="9"/>
    <s v="September 22, 1989 (United States)"/>
    <x v="19"/>
    <n v="6.2"/>
    <n v="13000"/>
    <s v="Terry Jones"/>
    <s v="Terry Jones"/>
    <s v="Tim Robbins"/>
    <s v="United Kingdom"/>
    <m/>
    <n v="1932642"/>
    <n v="124"/>
    <n v="4749000.14032258"/>
    <s v="KB Erik the Viking"/>
    <n v="107"/>
  </r>
  <r>
    <x v="1526"/>
    <x v="8"/>
    <s v="PG-13"/>
    <x v="3"/>
    <n v="1989"/>
    <x v="9"/>
    <s v="November 3, 1989 (United States)"/>
    <x v="6"/>
    <n v="7.9"/>
    <n v="56000"/>
    <s v="Woody Allen"/>
    <s v="Woody Allen"/>
    <s v="Martin Landau"/>
    <s v="United States"/>
    <n v="19000000"/>
    <n v="18254702"/>
    <n v="124"/>
    <n v="44856513.704838708"/>
    <s v="Jack Rollins &amp; Charles H. Joffe Productions"/>
    <n v="104"/>
  </r>
  <r>
    <x v="1527"/>
    <x v="0"/>
    <s v="R"/>
    <x v="2"/>
    <n v="1989"/>
    <x v="9"/>
    <s v="October 6, 1989 (United States)"/>
    <x v="16"/>
    <n v="6.5"/>
    <n v="6300"/>
    <s v="Peter Yates"/>
    <s v="Larry Brothers"/>
    <s v="Tom Selleck"/>
    <s v="United States"/>
    <m/>
    <n v="20047604"/>
    <n v="124"/>
    <n v="49262136.603225805"/>
    <s v="Interscope Communications"/>
    <n v="113"/>
  </r>
  <r>
    <x v="1528"/>
    <x v="8"/>
    <s v="PG-13"/>
    <x v="3"/>
    <n v="1989"/>
    <x v="9"/>
    <s v="August 18, 1989 (United States)"/>
    <x v="8"/>
    <n v="6.8"/>
    <n v="5300"/>
    <s v="Joe Pytka"/>
    <s v="Jay Cronley"/>
    <s v="Richard Dreyfuss"/>
    <s v="United States"/>
    <n v="18000000"/>
    <n v="4973285"/>
    <n v="124"/>
    <n v="12220644.673387095"/>
    <s v="Alleged Productions"/>
    <n v="90"/>
  </r>
  <r>
    <x v="1529"/>
    <x v="8"/>
    <s v="PG-13"/>
    <x v="3"/>
    <n v="1989"/>
    <x v="9"/>
    <s v="April 28, 1989 (United States)"/>
    <x v="10"/>
    <n v="6.1"/>
    <n v="7500"/>
    <s v="Joan Micklin Silver"/>
    <s v="Robin Schiff"/>
    <s v="Patrick Dempsey"/>
    <s v="United States"/>
    <m/>
    <n v="3960327"/>
    <n v="124"/>
    <n v="9731545.4588709679"/>
    <s v="Crescent Film Enterprises"/>
    <n v="98"/>
  </r>
  <r>
    <x v="1530"/>
    <x v="0"/>
    <s v="R"/>
    <x v="2"/>
    <n v="1989"/>
    <x v="9"/>
    <s v="October 27, 1989 (United States)"/>
    <x v="21"/>
    <n v="6.3"/>
    <n v="4600"/>
    <s v="John Dahl"/>
    <s v="John Dahl"/>
    <s v="Val Kilmer"/>
    <s v="United States"/>
    <n v="4000000"/>
    <n v="283694"/>
    <n v="124"/>
    <n v="697109.36935483862"/>
    <s v="Incorporated Television Company (ITC)"/>
    <n v="94"/>
  </r>
  <r>
    <x v="1531"/>
    <x v="1"/>
    <s v="PG"/>
    <x v="3"/>
    <n v="1989"/>
    <x v="9"/>
    <s v="April 13, 1990 (United States)"/>
    <x v="15"/>
    <n v="6.9"/>
    <n v="16000"/>
    <s v="Jamie Uys"/>
    <s v="Jamie Uys"/>
    <s v="N!xau"/>
    <s v="South Africa"/>
    <m/>
    <n v="6291444"/>
    <n v="124"/>
    <n v="15459701.506451612"/>
    <s v="Elrina Investment"/>
    <n v="98"/>
  </r>
  <r>
    <x v="1532"/>
    <x v="8"/>
    <s v="PG-13"/>
    <x v="0"/>
    <n v="1989"/>
    <x v="9"/>
    <s v="August 25, 1989 (United States)"/>
    <x v="1"/>
    <n v="5.8"/>
    <n v="6100"/>
    <s v="Michael Anderson"/>
    <s v="John Varley"/>
    <s v="Kris Kristofferson"/>
    <s v="United States"/>
    <m/>
    <n v="5777099"/>
    <n v="124"/>
    <n v="14195823.107258063"/>
    <s v="First Millenium Partnership"/>
    <n v="108"/>
  </r>
  <r>
    <x v="1533"/>
    <x v="1"/>
    <s v="PG"/>
    <x v="3"/>
    <n v="1989"/>
    <x v="9"/>
    <s v="March 10, 1989 (United States)"/>
    <x v="16"/>
    <n v="6.5"/>
    <n v="11000"/>
    <s v="Emile Ardolino"/>
    <s v="Perry Howze"/>
    <s v="Cybill Shepherd"/>
    <s v="United States"/>
    <n v="16000000"/>
    <n v="16278590"/>
    <n v="124"/>
    <n v="40000696.556451611"/>
    <s v="TriStar Pictures"/>
    <n v="108"/>
  </r>
  <r>
    <x v="1534"/>
    <x v="8"/>
    <s v="PG-13"/>
    <x v="3"/>
    <n v="1989"/>
    <x v="9"/>
    <s v="April 7, 1989 (United States)"/>
    <x v="16"/>
    <n v="6.5"/>
    <n v="13000"/>
    <s v="Howard Zieff"/>
    <s v="Jon Connolly"/>
    <s v="Michael Keaton"/>
    <s v="United States"/>
    <n v="15000000"/>
    <n v="28890240"/>
    <n v="124"/>
    <n v="70990775.225806445"/>
    <s v="Universal Pictures"/>
    <n v="113"/>
  </r>
  <r>
    <x v="1535"/>
    <x v="0"/>
    <s v="R"/>
    <x v="0"/>
    <n v="1989"/>
    <x v="9"/>
    <s v="May 4, 1990 (United States)"/>
    <x v="8"/>
    <n v="6.8"/>
    <n v="5900"/>
    <s v="Uli Edel"/>
    <s v="Hubert Selby Jr."/>
    <s v="Jennifer Jason Leigh"/>
    <s v="United Kingdom"/>
    <m/>
    <n v="1730005"/>
    <n v="124"/>
    <n v="4251068.7379032252"/>
    <s v="Allied Filmmakers"/>
    <n v="102"/>
  </r>
  <r>
    <x v="1536"/>
    <x v="2"/>
    <s v="G"/>
    <x v="10"/>
    <n v="1989"/>
    <x v="9"/>
    <s v="August 21, 1992 (United States)"/>
    <x v="12"/>
    <n v="7.1"/>
    <n v="7000"/>
    <s v="Masami Hata"/>
    <s v="Chris Columbus"/>
    <s v="Gabriel Damon"/>
    <s v="Japan"/>
    <n v="35000000"/>
    <n v="1368000"/>
    <n v="124"/>
    <n v="3361529.032258064"/>
    <s v="TMS Entertainment"/>
    <n v="85"/>
  </r>
  <r>
    <x v="1537"/>
    <x v="0"/>
    <s v="R"/>
    <x v="2"/>
    <n v="1989"/>
    <x v="9"/>
    <s v="February 3, 1989 (United States)"/>
    <x v="30"/>
    <n v="5.5"/>
    <n v="2900"/>
    <s v="J. Lee Thompson"/>
    <s v="Harold Nebenzal"/>
    <s v="Charles Bronson"/>
    <s v="United States"/>
    <n v="5000000"/>
    <n v="3416846"/>
    <n v="124"/>
    <n v="8396072.3887096774"/>
    <s v="Golan-Globus Productions"/>
    <n v="97"/>
  </r>
  <r>
    <x v="1538"/>
    <x v="8"/>
    <s v="PG-13"/>
    <x v="5"/>
    <n v="1989"/>
    <x v="9"/>
    <s v="June 30, 1989 (United States)"/>
    <x v="19"/>
    <n v="6.2"/>
    <n v="16000"/>
    <s v="Jim McBride"/>
    <s v="Myra Lewis"/>
    <s v="Dennis Quaid"/>
    <s v="United States"/>
    <m/>
    <n v="13741060"/>
    <n v="124"/>
    <n v="33765330.5"/>
    <s v="Orion Pictures"/>
    <n v="108"/>
  </r>
  <r>
    <x v="1539"/>
    <x v="1"/>
    <s v="PG"/>
    <x v="3"/>
    <n v="1989"/>
    <x v="9"/>
    <s v="March 10, 1989 (United States)"/>
    <x v="5"/>
    <n v="6.4"/>
    <n v="17000"/>
    <s v="Woody Allen"/>
    <s v="Richard Price"/>
    <s v="Woody Allen"/>
    <s v="United States"/>
    <n v="15000000"/>
    <n v="10763469"/>
    <n v="124"/>
    <n v="26448621.002419353"/>
    <s v="Touchstone Pictures"/>
    <n v="124"/>
  </r>
  <r>
    <x v="1540"/>
    <x v="8"/>
    <s v="PG-13"/>
    <x v="3"/>
    <n v="1989"/>
    <x v="9"/>
    <s v="February 10, 1989 (United States)"/>
    <x v="21"/>
    <n v="6.3"/>
    <n v="4300"/>
    <s v="Joel Schumacher"/>
    <s v="Jean-Charles Tacchella"/>
    <s v="Ted Danson"/>
    <s v="United States"/>
    <n v="13000000"/>
    <n v="22026369"/>
    <n v="124"/>
    <n v="54124472.857258059"/>
    <s v="Paramount Pictures"/>
    <n v="113"/>
  </r>
  <r>
    <x v="1541"/>
    <x v="0"/>
    <s v="R"/>
    <x v="2"/>
    <n v="1989"/>
    <x v="9"/>
    <s v="March 16, 1990 (United States)"/>
    <x v="5"/>
    <n v="6.4"/>
    <n v="16000"/>
    <s v="Phillip Noyce"/>
    <s v="RyÃ´zÃ´ Kasahara"/>
    <s v="Rutger Hauer"/>
    <s v="United States"/>
    <n v="10000000"/>
    <n v="2692037"/>
    <n v="124"/>
    <n v="6615029.6282258062"/>
    <s v="TriStar Pictures"/>
    <n v="86"/>
  </r>
  <r>
    <x v="1542"/>
    <x v="8"/>
    <s v="PG-13"/>
    <x v="2"/>
    <n v="1989"/>
    <x v="9"/>
    <s v="May 12, 1989 (United States)"/>
    <x v="32"/>
    <n v="4.7"/>
    <n v="4400"/>
    <s v="Jim Wynorski"/>
    <s v="Neil Cuthbert"/>
    <s v="Dick Durock"/>
    <s v="United States"/>
    <n v="4000000"/>
    <n v="192816"/>
    <n v="124"/>
    <n v="473798.67096774187"/>
    <s v="Lightyear Entertainment"/>
    <n v="88"/>
  </r>
  <r>
    <x v="1543"/>
    <x v="0"/>
    <s v="R"/>
    <x v="2"/>
    <n v="1989"/>
    <x v="9"/>
    <s v="January 13, 1989 (United States)"/>
    <x v="41"/>
    <n v="5.6"/>
    <n v="6700"/>
    <s v="Pat O'Connor"/>
    <s v="John Patrick Shanley"/>
    <s v="Kevin Kline"/>
    <s v="United States"/>
    <m/>
    <n v="4611062"/>
    <n v="124"/>
    <n v="11330569.285483871"/>
    <s v="Metro-Goldwyn-Mayer (MGM)"/>
    <n v="97"/>
  </r>
  <r>
    <x v="1544"/>
    <x v="8"/>
    <s v="PG-13"/>
    <x v="3"/>
    <n v="1989"/>
    <x v="9"/>
    <s v="December 15, 1989 (United States)"/>
    <x v="10"/>
    <n v="6.1"/>
    <n v="22000"/>
    <s v="Neil Jordan"/>
    <s v="David Mamet"/>
    <s v="Robert De Niro"/>
    <s v="United States"/>
    <n v="20000000"/>
    <n v="10555348"/>
    <n v="124"/>
    <n v="25937213.996774193"/>
    <s v="Paramount Pictures"/>
    <n v="106"/>
  </r>
  <r>
    <x v="1545"/>
    <x v="0"/>
    <s v="R"/>
    <x v="6"/>
    <n v="1989"/>
    <x v="9"/>
    <s v="September 29, 1989 (United States)"/>
    <x v="10"/>
    <n v="6.1"/>
    <n v="9200"/>
    <s v="Walter Hill"/>
    <s v="John Godey"/>
    <s v="Mickey Rourke"/>
    <s v="United States"/>
    <n v="20000000"/>
    <n v="7237794"/>
    <n v="124"/>
    <n v="17785127.675806452"/>
    <s v="Carolco Pictures"/>
    <n v="94"/>
  </r>
  <r>
    <x v="1546"/>
    <x v="8"/>
    <s v="PG-13"/>
    <x v="3"/>
    <n v="1989"/>
    <x v="9"/>
    <s v="February 3, 1989 (United States)"/>
    <x v="23"/>
    <n v="5.9"/>
    <n v="15000"/>
    <s v="Paul Flaherty"/>
    <s v="Robert Conte"/>
    <s v="John Candy"/>
    <s v="United States"/>
    <m/>
    <n v="10982364"/>
    <n v="124"/>
    <n v="26986502.50645161"/>
    <s v="TriStar Pictures"/>
    <n v="94"/>
  </r>
  <r>
    <x v="1547"/>
    <x v="0"/>
    <s v="R"/>
    <x v="2"/>
    <n v="1989"/>
    <x v="9"/>
    <s v="February 17, 1989 (United States)"/>
    <x v="22"/>
    <n v="6"/>
    <n v="5200"/>
    <s v="Carl Schenkel"/>
    <s v="Albert Z. Carr"/>
    <s v="Denzel Washington"/>
    <s v="United States"/>
    <m/>
    <n v="4557214"/>
    <n v="124"/>
    <n v="11198250.853225805"/>
    <s v="A&amp;M Films"/>
    <n v="98"/>
  </r>
  <r>
    <x v="1548"/>
    <x v="8"/>
    <s v="PG-13"/>
    <x v="5"/>
    <n v="1989"/>
    <x v="9"/>
    <s v="October 20, 1989 (United States)"/>
    <x v="16"/>
    <n v="6.5"/>
    <n v="7200"/>
    <s v="Roland JoffÃ©"/>
    <s v="Bruce Robinson"/>
    <s v="Paul Newman"/>
    <s v="United States"/>
    <n v="30000000"/>
    <n v="3563162"/>
    <n v="124"/>
    <n v="8755608.5596774183"/>
    <s v="Paramount Pictures"/>
    <n v="127"/>
  </r>
  <r>
    <x v="1549"/>
    <x v="1"/>
    <s v="PG"/>
    <x v="3"/>
    <n v="1989"/>
    <x v="9"/>
    <s v="March 10, 1989 (United States)"/>
    <x v="44"/>
    <n v="4.4000000000000004"/>
    <n v="29000"/>
    <s v="Peter Bonerz"/>
    <s v="Neal Israel"/>
    <s v="Bubba Smith"/>
    <s v="United States"/>
    <n v="12000000"/>
    <n v="11567217"/>
    <n v="124"/>
    <n v="28423637.257258061"/>
    <s v="Warner Bros."/>
    <n v="84"/>
  </r>
  <r>
    <x v="1550"/>
    <x v="1"/>
    <s v="PG"/>
    <x v="3"/>
    <n v="1989"/>
    <x v="9"/>
    <s v="February 3, 1989 (United States)"/>
    <x v="1"/>
    <n v="5.8"/>
    <n v="6900"/>
    <s v="Bruce Beresford"/>
    <s v="Charlie Peters"/>
    <s v="Tom Selleck"/>
    <s v="United States"/>
    <m/>
    <n v="18699037"/>
    <n v="124"/>
    <n v="45948359.466935478"/>
    <s v="Warner Bros."/>
    <n v="94"/>
  </r>
  <r>
    <x v="1551"/>
    <x v="0"/>
    <s v="R"/>
    <x v="2"/>
    <n v="1989"/>
    <x v="9"/>
    <s v="February 23, 1990 (United States)"/>
    <x v="16"/>
    <n v="6.5"/>
    <n v="6500"/>
    <s v="David Webb Peoples"/>
    <s v="David Webb Peoples"/>
    <s v="Rutger Hauer"/>
    <s v="Australia"/>
    <m/>
    <n v="882290"/>
    <n v="124"/>
    <n v="2168014.2177419355"/>
    <s v="Kings Road Entertainment"/>
    <n v="90"/>
  </r>
  <r>
    <x v="1552"/>
    <x v="8"/>
    <s v="PG-13"/>
    <x v="2"/>
    <n v="1989"/>
    <x v="9"/>
    <s v="May 26, 1989 (United States)"/>
    <x v="20"/>
    <n v="5.4"/>
    <n v="11000"/>
    <s v="Buddy Van Horn"/>
    <s v="John Eskow"/>
    <s v="Clint Eastwood"/>
    <s v="United States"/>
    <n v="19000000"/>
    <n v="12143484"/>
    <n v="124"/>
    <n v="29839673.990322579"/>
    <s v="Malpaso Productions"/>
    <n v="122"/>
  </r>
  <r>
    <x v="1553"/>
    <x v="8"/>
    <s v="PG-13"/>
    <x v="2"/>
    <n v="1989"/>
    <x v="9"/>
    <s v="January 27, 1989 (United States)"/>
    <x v="19"/>
    <n v="6.2"/>
    <n v="11000"/>
    <s v="Francis Veber"/>
    <s v="Francis Veber"/>
    <s v="Nick Nolte"/>
    <s v="United States"/>
    <n v="15000000"/>
    <n v="40586886"/>
    <n v="124"/>
    <n v="99732452.93709676"/>
    <s v="Touchstone Pictures"/>
    <n v="96"/>
  </r>
  <r>
    <x v="1554"/>
    <x v="1"/>
    <s v="PG"/>
    <x v="2"/>
    <n v="1989"/>
    <x v="9"/>
    <s v="November 21, 1990 (United States)"/>
    <x v="20"/>
    <n v="5.4"/>
    <n v="6000"/>
    <s v="Stuart Gordon"/>
    <s v="Stuart Gordon"/>
    <s v="Gary Graham"/>
    <s v="United States"/>
    <n v="10000000"/>
    <n v="1272977"/>
    <n v="124"/>
    <n v="3128032.9991935482"/>
    <s v="Empire Pictures"/>
    <n v="85"/>
  </r>
  <r>
    <x v="1555"/>
    <x v="8"/>
    <s v="PG-13"/>
    <x v="2"/>
    <n v="1989"/>
    <x v="9"/>
    <s v="June 2, 1989 (United States)"/>
    <x v="44"/>
    <n v="4.4000000000000004"/>
    <n v="6000"/>
    <s v="Thomas J. Wright"/>
    <s v="Dennis Hackin"/>
    <s v="Hulk Hogan"/>
    <s v="United States"/>
    <n v="8000000"/>
    <n v="16093651"/>
    <n v="124"/>
    <n v="39546253.707258061"/>
    <s v="New Line Cinema"/>
    <n v="93"/>
  </r>
  <r>
    <x v="1556"/>
    <x v="0"/>
    <s v="R"/>
    <x v="6"/>
    <n v="1989"/>
    <x v="9"/>
    <s v="December 15, 1989 (United States)"/>
    <x v="46"/>
    <n v="5.7"/>
    <n v="12000"/>
    <s v="Sidney Lumet"/>
    <s v="Vincent Patrick"/>
    <s v="Sean Connery"/>
    <s v="United States"/>
    <m/>
    <n v="12195695"/>
    <n v="124"/>
    <n v="29967969.891129028"/>
    <s v="TriStar Pictures"/>
    <n v="110"/>
  </r>
  <r>
    <x v="1557"/>
    <x v="8"/>
    <s v="PG-13"/>
    <x v="3"/>
    <n v="1989"/>
    <x v="9"/>
    <s v="February 3, 1989 (United States)"/>
    <x v="36"/>
    <n v="4.3"/>
    <n v="1800"/>
    <s v="Larry Cohen"/>
    <s v="Larry Cohen"/>
    <s v="Bette Davis"/>
    <s v="United States"/>
    <n v="2500000"/>
    <m/>
    <n v="124"/>
    <n v="0"/>
    <s v="Larco Productions"/>
    <n v="90"/>
  </r>
  <r>
    <x v="1558"/>
    <x v="0"/>
    <s v="R"/>
    <x v="5"/>
    <n v="1989"/>
    <x v="9"/>
    <s v="April 20, 1990 (United States)"/>
    <x v="21"/>
    <n v="6.3"/>
    <n v="1900"/>
    <s v="Mick Jackson"/>
    <s v="James Cresson"/>
    <s v="Gary Oldman"/>
    <s v="United States"/>
    <m/>
    <n v="259486"/>
    <n v="124"/>
    <n v="637624.06612903217"/>
    <s v="Hemdale"/>
    <n v="98"/>
  </r>
  <r>
    <x v="1559"/>
    <x v="0"/>
    <s v="R"/>
    <x v="4"/>
    <n v="1989"/>
    <x v="9"/>
    <s v="November 3, 1989 (United States)"/>
    <x v="46"/>
    <n v="5.7"/>
    <n v="3700"/>
    <s v="Jeff Burr"/>
    <s v="Carolyn Lefcourt"/>
    <s v="Terry O'Quinn"/>
    <s v="United Kingdom"/>
    <n v="1500000"/>
    <n v="1519796"/>
    <n v="124"/>
    <n v="3734530.9774193545"/>
    <s v="Incorporated Television Company (ITC)"/>
    <n v="93"/>
  </r>
  <r>
    <x v="1560"/>
    <x v="8"/>
    <s v="PG-13"/>
    <x v="0"/>
    <n v="1989"/>
    <x v="9"/>
    <s v="August 18, 1989 (United States)"/>
    <x v="19"/>
    <n v="6.2"/>
    <n v="2800"/>
    <s v="Jean-Claude Lord"/>
    <s v="P.F. Kluge"/>
    <s v="Michael ParÃ©"/>
    <s v="Canada"/>
    <m/>
    <n v="536508"/>
    <n v="124"/>
    <n v="1318338.6096774193"/>
    <s v="Scotti Brothers Pictures (I)"/>
    <n v="104"/>
  </r>
  <r>
    <x v="1561"/>
    <x v="8"/>
    <s v="PG-13"/>
    <x v="3"/>
    <n v="1989"/>
    <x v="9"/>
    <s v="December 15, 1989 (Brazil)"/>
    <x v="19"/>
    <n v="6.2"/>
    <n v="4800"/>
    <s v="Christopher Guest"/>
    <s v="Michael Varhol"/>
    <s v="Kevin Bacon"/>
    <s v="United States"/>
    <n v="5000000"/>
    <n v="117463"/>
    <n v="124"/>
    <n v="288636.90403225803"/>
    <s v="Aspen Film Society"/>
    <n v="100"/>
  </r>
  <r>
    <x v="1562"/>
    <x v="0"/>
    <s v="R"/>
    <x v="3"/>
    <n v="1989"/>
    <x v="9"/>
    <s v="January 27, 1989 (United States)"/>
    <x v="10"/>
    <n v="6.1"/>
    <n v="6800"/>
    <s v="Bob Balaban"/>
    <s v="Christopher Hawthorne"/>
    <s v="Randy Quaid"/>
    <s v="Canada"/>
    <n v="3000000"/>
    <n v="870532"/>
    <n v="124"/>
    <n v="2139121.7774193548"/>
    <s v="Great American Films Limited Partnership"/>
    <n v="81"/>
  </r>
  <r>
    <x v="1563"/>
    <x v="0"/>
    <s v="R"/>
    <x v="0"/>
    <n v="1989"/>
    <x v="9"/>
    <s v="March 10, 1989 (United States)"/>
    <x v="21"/>
    <n v="6.3"/>
    <n v="5600"/>
    <s v="David Hugh Jones"/>
    <s v="Stephen Metcalfe"/>
    <s v="Robert De Niro"/>
    <s v="United States"/>
    <m/>
    <n v="2049769"/>
    <n v="124"/>
    <n v="5036811.4056451609"/>
    <s v="Kings Road Entertainment"/>
    <n v="102"/>
  </r>
  <r>
    <x v="1564"/>
    <x v="1"/>
    <s v="PG"/>
    <x v="3"/>
    <n v="1989"/>
    <x v="9"/>
    <s v="November 10, 1989 (United States)"/>
    <x v="21"/>
    <n v="6.3"/>
    <n v="4700"/>
    <s v="Gary David Goldberg"/>
    <s v="William Wharton"/>
    <s v="Jack Lemmon"/>
    <s v="United States"/>
    <n v="19000000"/>
    <n v="27503037"/>
    <n v="124"/>
    <n v="67582059.466935486"/>
    <s v="Amblin Entertainment"/>
    <n v="117"/>
  </r>
  <r>
    <x v="1565"/>
    <x v="1"/>
    <s v="PG"/>
    <x v="2"/>
    <n v="1989"/>
    <x v="9"/>
    <s v="April 21, 1989 (United States)"/>
    <x v="54"/>
    <n v="4.5"/>
    <n v="3200"/>
    <s v="Jim Drake"/>
    <s v="Michael Short"/>
    <s v="Peter Boyle"/>
    <s v="Canada"/>
    <n v="18000000"/>
    <n v="3077361"/>
    <n v="124"/>
    <n v="7561870.1346774185"/>
    <s v="Canadian International Studios VIII"/>
    <n v="94"/>
  </r>
  <r>
    <x v="1566"/>
    <x v="0"/>
    <s v="R"/>
    <x v="3"/>
    <n v="1989"/>
    <x v="9"/>
    <s v="March 29, 1990 (West Germany)"/>
    <x v="15"/>
    <n v="6.9"/>
    <n v="5700"/>
    <s v="Bruce Robinson"/>
    <s v="Bruce Robinson"/>
    <s v="Richard E. Grant"/>
    <s v="United Kingdom"/>
    <m/>
    <n v="418053"/>
    <n v="124"/>
    <n v="1027264.1056451612"/>
    <s v="HandMade Films"/>
    <n v="90"/>
  </r>
  <r>
    <x v="1567"/>
    <x v="8"/>
    <s v="PG-13"/>
    <x v="0"/>
    <n v="1989"/>
    <x v="9"/>
    <s v="October 20, 1989 (Argentina)"/>
    <x v="22"/>
    <n v="6"/>
    <n v="1700"/>
    <s v="Gary Sherman"/>
    <s v="Gary Sherman"/>
    <s v="Staci Keanan"/>
    <s v="United States"/>
    <m/>
    <n v="4347648"/>
    <n v="124"/>
    <n v="10683293.109677419"/>
    <s v="Gary Sherman Productions"/>
    <n v="95"/>
  </r>
  <r>
    <x v="1568"/>
    <x v="0"/>
    <s v="R"/>
    <x v="3"/>
    <n v="1989"/>
    <x v="9"/>
    <s v="March 3, 1989 (United States)"/>
    <x v="30"/>
    <n v="5.5"/>
    <n v="703"/>
    <s v="Malcolm Mowbray"/>
    <s v="Leonard Glasser"/>
    <s v="John Lithgow"/>
    <s v="United States"/>
    <m/>
    <n v="294266"/>
    <n v="124"/>
    <n v="723087.5016129032"/>
    <s v="Braunstein and Hamady Productions"/>
    <n v="92"/>
  </r>
  <r>
    <x v="1569"/>
    <x v="0"/>
    <s v="R"/>
    <x v="0"/>
    <n v="1989"/>
    <x v="9"/>
    <s v="May 1, 1990 (Portugal)"/>
    <x v="37"/>
    <n v="7.6"/>
    <n v="5400"/>
    <s v="Norman RenÃ©"/>
    <s v="Craig Lucas"/>
    <s v="Stephen Caffrey"/>
    <s v="United States"/>
    <n v="3000000"/>
    <n v="4609953"/>
    <n v="124"/>
    <n v="11327844.186290322"/>
    <s v="American Playhouse"/>
    <n v="96"/>
  </r>
  <r>
    <x v="1570"/>
    <x v="2"/>
    <s v="G"/>
    <x v="10"/>
    <n v="1989"/>
    <x v="9"/>
    <s v="May 28, 1993 (United States)"/>
    <x v="41"/>
    <n v="5.6"/>
    <n v="2200"/>
    <s v="John Howley"/>
    <s v="Martha Moran"/>
    <s v="Edward Asner"/>
    <s v="United States"/>
    <m/>
    <n v="3299382"/>
    <n v="124"/>
    <n v="8107433.0274193538"/>
    <s v="Filmation Associates"/>
    <n v="75"/>
  </r>
  <r>
    <x v="1571"/>
    <x v="1"/>
    <s v="PG"/>
    <x v="0"/>
    <n v="1989"/>
    <x v="9"/>
    <s v="August 25, 1989 (United States)"/>
    <x v="33"/>
    <n v="5.2"/>
    <n v="677"/>
    <s v="Martin Davidson"/>
    <s v="Anne Rivers Siddons"/>
    <s v="Ally Sheedy"/>
    <s v="United States"/>
    <n v="8000000"/>
    <n v="1097333"/>
    <n v="124"/>
    <n v="2696430.363709677"/>
    <m/>
    <n v="95"/>
  </r>
  <r>
    <x v="1572"/>
    <x v="8"/>
    <s v="PG-13"/>
    <x v="3"/>
    <n v="1989"/>
    <x v="9"/>
    <s v="February 10, 1989 (United States)"/>
    <x v="16"/>
    <n v="6.5"/>
    <n v="1500"/>
    <s v="Nick Castle"/>
    <s v="Nick Castle"/>
    <s v="Gregory Hines"/>
    <s v="United States"/>
    <m/>
    <n v="9114702"/>
    <n v="124"/>
    <n v="22397174.995161287"/>
    <s v="Beco Films"/>
    <n v="111"/>
  </r>
  <r>
    <x v="1573"/>
    <x v="0"/>
    <s v="R"/>
    <x v="0"/>
    <n v="1989"/>
    <x v="9"/>
    <s v="September 20, 1989 (United States)"/>
    <x v="9"/>
    <n v="7"/>
    <n v="5300"/>
    <s v="Euzhan Palcy"/>
    <s v="AndrÃ© P. Brink"/>
    <s v="Donald Sutherland"/>
    <s v="United States"/>
    <n v="9000000"/>
    <n v="3766879"/>
    <n v="124"/>
    <n v="9256193.8008064516"/>
    <s v="Davros Films"/>
    <n v="106"/>
  </r>
  <r>
    <x v="1574"/>
    <x v="0"/>
    <s v="R"/>
    <x v="0"/>
    <n v="1989"/>
    <x v="9"/>
    <s v="November 3, 1989 (United States)"/>
    <x v="30"/>
    <n v="5.5"/>
    <n v="3800"/>
    <s v="Dwight H. Little"/>
    <s v="Gaston Leroux"/>
    <s v="Robert Englund"/>
    <s v="United States"/>
    <m/>
    <n v="3953745"/>
    <n v="124"/>
    <n v="9715371.7862903215"/>
    <s v="21st Century Film Corporation"/>
    <n v="93"/>
  </r>
  <r>
    <x v="1575"/>
    <x v="8"/>
    <s v="PG-13"/>
    <x v="3"/>
    <n v="1989"/>
    <x v="9"/>
    <s v="January 13, 1989 (United States)"/>
    <x v="25"/>
    <n v="4.8"/>
    <n v="2300"/>
    <s v="Dave Thomas"/>
    <s v="Steven Greene"/>
    <s v="John Travolta"/>
    <s v="Canada"/>
    <m/>
    <n v="169203"/>
    <n v="124"/>
    <n v="415775.43629032257"/>
    <s v="Paramount Pictures"/>
    <n v="94"/>
  </r>
  <r>
    <x v="1576"/>
    <x v="0"/>
    <s v="R"/>
    <x v="5"/>
    <n v="1989"/>
    <x v="9"/>
    <s v="December 23, 1989 (South Korea)"/>
    <x v="8"/>
    <n v="6.8"/>
    <n v="2300"/>
    <s v="Robert M. Young"/>
    <s v="Shimon Arama"/>
    <s v="Willem Dafoe"/>
    <s v="United States"/>
    <m/>
    <n v="408839"/>
    <n v="124"/>
    <n v="1004622.9298387096"/>
    <s v="Nova International Films"/>
    <n v="120"/>
  </r>
  <r>
    <x v="1577"/>
    <x v="0"/>
    <s v="R"/>
    <x v="3"/>
    <n v="1989"/>
    <x v="9"/>
    <s v="November 8, 1990 (Australia)"/>
    <x v="4"/>
    <n v="7.3"/>
    <n v="5000"/>
    <s v="Hal Hartley"/>
    <s v="Hal Hartley"/>
    <s v="Adrienne Shelly"/>
    <s v="United States"/>
    <n v="75000"/>
    <m/>
    <n v="124"/>
    <n v="0"/>
    <s v="Action Features"/>
    <n v="90"/>
  </r>
  <r>
    <x v="1578"/>
    <x v="0"/>
    <s v="R"/>
    <x v="6"/>
    <n v="1989"/>
    <x v="9"/>
    <s v="February 17, 1989 (United States)"/>
    <x v="17"/>
    <n v="6.7"/>
    <n v="4500"/>
    <s v="Joseph Ruben"/>
    <s v="Wesley Strick"/>
    <s v="James Woods"/>
    <s v="United States"/>
    <m/>
    <n v="8742750"/>
    <n v="124"/>
    <n v="21483192.943548385"/>
    <s v="Columbia Pictures"/>
    <n v="108"/>
  </r>
  <r>
    <x v="1579"/>
    <x v="0"/>
    <s v="R"/>
    <x v="4"/>
    <n v="1989"/>
    <x v="9"/>
    <s v="April 28, 1989 (United States)"/>
    <x v="18"/>
    <n v="5"/>
    <n v="3600"/>
    <s v="James Isaac"/>
    <s v="Allyn Warner"/>
    <s v="Lance Henriksen"/>
    <s v="United States"/>
    <n v="3000000"/>
    <n v="1738897"/>
    <n v="124"/>
    <n v="4272918.6766129024"/>
    <s v="Sean S. Cunningham Films"/>
    <n v="95"/>
  </r>
  <r>
    <x v="1580"/>
    <x v="0"/>
    <s v="R"/>
    <x v="3"/>
    <n v="1989"/>
    <x v="9"/>
    <s v="September 21, 1990 (United States)"/>
    <x v="19"/>
    <n v="6.2"/>
    <n v="4500"/>
    <s v="Mel Smith"/>
    <s v="Richard Curtis"/>
    <s v="Jeff Goldblum"/>
    <s v="United Kingdom"/>
    <m/>
    <n v="510712"/>
    <n v="124"/>
    <n v="1254951.1806451611"/>
    <s v="London Weekend Television (LWT)"/>
    <n v="92"/>
  </r>
  <r>
    <x v="1581"/>
    <x v="0"/>
    <s v="R"/>
    <x v="2"/>
    <n v="1989"/>
    <x v="9"/>
    <s v="February 24, 1989 (United States)"/>
    <x v="27"/>
    <n v="5.0999999999999996"/>
    <n v="6200"/>
    <s v="Michael Herz"/>
    <s v="Lloyd Kaufman"/>
    <s v="Ron Fazio"/>
    <s v="United States"/>
    <n v="2300000"/>
    <n v="792966"/>
    <n v="124"/>
    <n v="1948522.0983870965"/>
    <s v="Lorimar Film Entertainment"/>
    <n v="102"/>
  </r>
  <r>
    <x v="1582"/>
    <x v="0"/>
    <s v="R"/>
    <x v="2"/>
    <n v="1989"/>
    <x v="9"/>
    <s v="March 24, 1989 (United States)"/>
    <x v="10"/>
    <n v="6.1"/>
    <n v="3500"/>
    <s v="John Frankenheimer"/>
    <s v="Robert Foster"/>
    <s v="Don Johnson"/>
    <s v="United States"/>
    <n v="14500000"/>
    <n v="8125592"/>
    <n v="124"/>
    <n v="19966676.47096774"/>
    <s v="Lorimar Film Entertainment"/>
    <n v="102"/>
  </r>
  <r>
    <x v="1583"/>
    <x v="8"/>
    <s v="PG-13"/>
    <x v="6"/>
    <n v="1989"/>
    <x v="9"/>
    <s v="January 19, 1990 (United States)"/>
    <x v="34"/>
    <n v="7.4"/>
    <n v="7200"/>
    <s v="Costa-Gavras"/>
    <s v="Joe Eszterhas"/>
    <s v="Jessica Lange"/>
    <s v="United States"/>
    <m/>
    <n v="6263883"/>
    <n v="124"/>
    <n v="15391977.016935483"/>
    <s v="Carolco Pictures"/>
    <n v="124"/>
  </r>
  <r>
    <x v="1584"/>
    <x v="8"/>
    <s v="PG-13"/>
    <x v="0"/>
    <n v="1989"/>
    <x v="9"/>
    <s v="October 20, 1989 (United States)"/>
    <x v="10"/>
    <n v="6.1"/>
    <n v="3600"/>
    <s v="Thom Eberhardt"/>
    <s v="Mark Spragg"/>
    <s v="Matthew Modine"/>
    <s v="United States"/>
    <n v="8500000"/>
    <n v="11604598"/>
    <n v="124"/>
    <n v="28515492.020967741"/>
    <s v="Hill/Rosenman"/>
    <n v="109"/>
  </r>
  <r>
    <x v="1585"/>
    <x v="4"/>
    <s v="Not Rated"/>
    <x v="2"/>
    <n v="1989"/>
    <x v="9"/>
    <s v="July 16, 1999 (United States)"/>
    <x v="13"/>
    <n v="7.2"/>
    <n v="11000"/>
    <s v="Takeshi Kitano"/>
    <s v="Hisashi Nozawa"/>
    <s v="Takeshi Kitano"/>
    <s v="Japan"/>
    <m/>
    <m/>
    <n v="124"/>
    <n v="0"/>
    <s v="Bandai Media Department"/>
    <n v="103"/>
  </r>
  <r>
    <x v="1586"/>
    <x v="0"/>
    <s v="R"/>
    <x v="2"/>
    <n v="1989"/>
    <x v="9"/>
    <s v="June 2, 1989 (United States)"/>
    <x v="20"/>
    <n v="5.4"/>
    <n v="3300"/>
    <s v="Jack Sholder"/>
    <s v="David Rich"/>
    <s v="Kiefer Sutherland"/>
    <s v="United States"/>
    <n v="16000000"/>
    <n v="9015164"/>
    <n v="124"/>
    <n v="22152584.441935483"/>
    <s v="Morgan Creek Entertainment"/>
    <n v="106"/>
  </r>
  <r>
    <x v="1587"/>
    <x v="8"/>
    <s v="PG-13"/>
    <x v="0"/>
    <n v="1989"/>
    <x v="9"/>
    <s v="March 31, 1989 (United States)"/>
    <x v="15"/>
    <n v="6.9"/>
    <n v="716"/>
    <s v="Richard Baskin"/>
    <s v="Dean Pitchford"/>
    <s v="Lorraine Bracco"/>
    <s v="United States"/>
    <n v="11500000"/>
    <n v="2260616"/>
    <n v="124"/>
    <n v="5554916.8967741933"/>
    <s v="TriStar Pictures"/>
    <n v="98"/>
  </r>
  <r>
    <x v="1588"/>
    <x v="0"/>
    <s v="R"/>
    <x v="3"/>
    <n v="1989"/>
    <x v="9"/>
    <s v="September 28, 1989 (Australia)"/>
    <x v="8"/>
    <n v="6.8"/>
    <n v="3500"/>
    <s v="Jane Campion"/>
    <s v="Gerard Lee"/>
    <s v="GeneviÃ¨ve Lemon"/>
    <s v="Australia"/>
    <m/>
    <n v="938562"/>
    <n v="124"/>
    <n v="2306289.043548387"/>
    <s v="Arenafilm"/>
    <n v="97"/>
  </r>
  <r>
    <x v="1589"/>
    <x v="8"/>
    <s v="PG-13"/>
    <x v="0"/>
    <n v="1989"/>
    <x v="9"/>
    <s v="May 5, 1989 (United States)"/>
    <x v="11"/>
    <n v="5.3"/>
    <n v="1000"/>
    <s v="Douglas Day Stewart"/>
    <s v="Douglas Day Stewart"/>
    <s v="Kirk Cameron"/>
    <s v="United States"/>
    <m/>
    <n v="4299023"/>
    <n v="124"/>
    <n v="10563808.936290322"/>
    <s v="Weintraub Entertainment Group"/>
    <n v="107"/>
  </r>
  <r>
    <x v="1590"/>
    <x v="1"/>
    <s v="PG"/>
    <x v="3"/>
    <n v="1989"/>
    <x v="9"/>
    <s v="January 19, 1990 (Sweden)"/>
    <x v="22"/>
    <n v="6"/>
    <n v="2000"/>
    <s v="Thomas Schlamme"/>
    <s v="Beth Henley"/>
    <s v="Holly Hunter"/>
    <s v="United States"/>
    <m/>
    <n v="1852655"/>
    <n v="124"/>
    <n v="4552451.439516129"/>
    <s v="Corsair Pictures"/>
    <n v="102"/>
  </r>
  <r>
    <x v="1591"/>
    <x v="0"/>
    <s v="R"/>
    <x v="0"/>
    <n v="1989"/>
    <x v="9"/>
    <s v="May 12, 1989 (United States)"/>
    <x v="10"/>
    <n v="6.1"/>
    <n v="1900"/>
    <s v="Damian Harris"/>
    <s v="Damian Harris"/>
    <s v="Dexter Fletcher"/>
    <s v="United Kingdom"/>
    <m/>
    <n v="201468"/>
    <n v="124"/>
    <n v="495058.86774193542"/>
    <s v="Initial Film and Television"/>
    <n v="95"/>
  </r>
  <r>
    <x v="1592"/>
    <x v="0"/>
    <s v="R"/>
    <x v="5"/>
    <n v="1989"/>
    <x v="9"/>
    <s v="August 25, 1989 (United States)"/>
    <x v="47"/>
    <n v="3.7"/>
    <n v="790"/>
    <s v="Larry Peerce"/>
    <s v="Bob Woodward"/>
    <s v="Michael Chiklis"/>
    <s v="United States"/>
    <m/>
    <n v="1089000"/>
    <n v="124"/>
    <n v="2675954.0322580645"/>
    <s v="FM Entertainment"/>
    <n v="112"/>
  </r>
  <r>
    <x v="1593"/>
    <x v="0"/>
    <s v="R"/>
    <x v="0"/>
    <n v="1989"/>
    <x v="9"/>
    <s v="May 5, 1989 (United States)"/>
    <x v="22"/>
    <n v="6"/>
    <n v="881"/>
    <s v="Hugh Hudson"/>
    <s v="Michael Weller"/>
    <s v="Donald Sutherland"/>
    <s v="United States"/>
    <m/>
    <n v="1247946"/>
    <n v="124"/>
    <n v="3066525.3725806447"/>
    <m/>
    <n v="116"/>
  </r>
  <r>
    <x v="1594"/>
    <x v="0"/>
    <s v="R"/>
    <x v="0"/>
    <n v="1989"/>
    <x v="9"/>
    <s v="May 25, 1990 (United States)"/>
    <x v="24"/>
    <n v="7.5"/>
    <n v="6800"/>
    <s v="Denys Arcand"/>
    <s v="Denys Arcand"/>
    <s v="Lothaire Bluteau"/>
    <s v="Canada"/>
    <m/>
    <n v="1601612"/>
    <n v="124"/>
    <n v="3935574.0032258062"/>
    <s v="Max Films Productions"/>
    <n v="120"/>
  </r>
  <r>
    <x v="1595"/>
    <x v="0"/>
    <s v="R"/>
    <x v="2"/>
    <n v="1989"/>
    <x v="9"/>
    <s v="March 17, 1989 (United States)"/>
    <x v="25"/>
    <n v="4.8"/>
    <n v="490"/>
    <s v="Robert Wise"/>
    <s v="Allan A. Goldstein"/>
    <s v="Jason Gedrick"/>
    <s v="United States"/>
    <m/>
    <n v="2043889"/>
    <n v="124"/>
    <n v="5022362.7282258058"/>
    <s v="Koch Company"/>
    <n v="98"/>
  </r>
  <r>
    <x v="1596"/>
    <x v="0"/>
    <s v="R"/>
    <x v="4"/>
    <n v="1989"/>
    <x v="9"/>
    <s v="November 3, 1989 (United States)"/>
    <x v="30"/>
    <n v="5.5"/>
    <n v="1700"/>
    <s v="Jim Wheat"/>
    <s v="Ken Wheat"/>
    <s v="Jillian McWhirter"/>
    <s v="United States"/>
    <n v="3000000"/>
    <n v="76325"/>
    <n v="124"/>
    <n v="187550.22177419355"/>
    <s v="High Bar Productions"/>
    <n v="90"/>
  </r>
  <r>
    <x v="1597"/>
    <x v="0"/>
    <s v="R"/>
    <x v="2"/>
    <n v="1989"/>
    <x v="9"/>
    <s v="April 14, 1989 (United States)"/>
    <x v="21"/>
    <n v="6.3"/>
    <n v="2200"/>
    <s v="Jim Kouf"/>
    <s v="Jim Kouf"/>
    <s v="Hoyt Axton"/>
    <s v="United States"/>
    <m/>
    <n v="7723506"/>
    <n v="124"/>
    <n v="18978647.404838707"/>
    <s v="Kouf/Bigelow Productions"/>
    <n v="98"/>
  </r>
  <r>
    <x v="1598"/>
    <x v="0"/>
    <s v="R"/>
    <x v="3"/>
    <n v="1989"/>
    <x v="9"/>
    <s v="March 1989 (United States)"/>
    <x v="46"/>
    <n v="5.7"/>
    <n v="917"/>
    <s v="James Ivory"/>
    <s v="Tama Janowitz"/>
    <s v="Bernadette Peters"/>
    <s v="United States"/>
    <m/>
    <n v="463972"/>
    <n v="124"/>
    <n v="1140098.9387096774"/>
    <s v="TriStar Pictures"/>
    <n v="124"/>
  </r>
  <r>
    <x v="1599"/>
    <x v="0"/>
    <s v="R"/>
    <x v="2"/>
    <n v="1989"/>
    <x v="9"/>
    <s v="October 13, 1989 (United States)"/>
    <x v="18"/>
    <n v="5"/>
    <n v="201"/>
    <s v="Michael Schroeder"/>
    <s v="John Crowther"/>
    <s v="Stephen Shellen"/>
    <s v="United States"/>
    <n v="5000000"/>
    <m/>
    <n v="124"/>
    <n v="0"/>
    <s v="Metro-Goldwyn-Mayer (MGM)"/>
    <n v="95"/>
  </r>
  <r>
    <x v="1600"/>
    <x v="3"/>
    <m/>
    <x v="3"/>
    <n v="1989"/>
    <x v="9"/>
    <s v="January 13, 1990 (Japan)"/>
    <x v="12"/>
    <n v="7.1"/>
    <n v="1500"/>
    <s v="IldikÃ³ Enyedi"/>
    <s v="IldikÃ³ Enyedi"/>
    <s v="Dorota Segda"/>
    <s v="Hungary"/>
    <m/>
    <m/>
    <n v="124"/>
    <n v="0"/>
    <s v="Budapest StÃºdiÃ³ VÃ¡llalat"/>
    <n v="104"/>
  </r>
  <r>
    <x v="1601"/>
    <x v="0"/>
    <s v="R"/>
    <x v="3"/>
    <n v="1989"/>
    <x v="9"/>
    <s v="July 1989 (United States)"/>
    <x v="22"/>
    <n v="6"/>
    <n v="1200"/>
    <s v="Paul Bartel"/>
    <s v="Paul Bartel"/>
    <s v="Jacqueline Bisset"/>
    <s v="United States"/>
    <m/>
    <n v="2156471"/>
    <n v="124"/>
    <n v="5299005.7556451606"/>
    <s v="North Street Films"/>
    <n v="103"/>
  </r>
  <r>
    <x v="1602"/>
    <x v="0"/>
    <s v="R"/>
    <x v="4"/>
    <n v="1989"/>
    <x v="9"/>
    <s v="January 20, 1989 (United States)"/>
    <x v="25"/>
    <n v="4.8"/>
    <n v="1600"/>
    <s v="Thierry Notz"/>
    <s v="Thomas McKelvey Cleaver"/>
    <s v="Andrew Stevens"/>
    <s v="United States"/>
    <m/>
    <n v="858591"/>
    <n v="124"/>
    <n v="2109779.6588709676"/>
    <s v="Concorde Pictures"/>
    <n v="88"/>
  </r>
  <r>
    <x v="1603"/>
    <x v="8"/>
    <s v="PG-13"/>
    <x v="2"/>
    <n v="1989"/>
    <x v="9"/>
    <s v="March 3, 1989 (United States)"/>
    <x v="21"/>
    <n v="6.3"/>
    <n v="2700"/>
    <s v="John Milius"/>
    <s v="Pierre Schoendoerffer"/>
    <s v="Nick Nolte"/>
    <s v="United States"/>
    <n v="20000000"/>
    <n v="2420917"/>
    <n v="124"/>
    <n v="5948817.8217741931"/>
    <s v="Cine Location Services"/>
    <n v="117"/>
  </r>
  <r>
    <x v="1604"/>
    <x v="8"/>
    <s v="PG-13"/>
    <x v="0"/>
    <n v="1989"/>
    <x v="9"/>
    <s v="April 21, 1989 (United States)"/>
    <x v="1"/>
    <n v="5.8"/>
    <n v="849"/>
    <s v="Alan J. Pakula"/>
    <s v="Alan J. Pakula"/>
    <s v="Jeff Bridges"/>
    <s v="United States"/>
    <m/>
    <n v="4795009"/>
    <n v="124"/>
    <n v="11782574.534677418"/>
    <s v="Lorimar Film Entertainment"/>
    <n v="119"/>
  </r>
  <r>
    <x v="1605"/>
    <x v="0"/>
    <s v="R"/>
    <x v="7"/>
    <n v="1989"/>
    <x v="9"/>
    <s v="April 7, 1989 (United States)"/>
    <x v="22"/>
    <n v="6"/>
    <n v="2900"/>
    <s v="Tibor TakÃ¡cs"/>
    <s v="David Chaskin"/>
    <s v="Jenny Wright"/>
    <s v="Canada"/>
    <m/>
    <m/>
    <n v="124"/>
    <n v="0"/>
    <s v="Trans World Entertainment (TWE)"/>
    <n v="89"/>
  </r>
  <r>
    <x v="1606"/>
    <x v="8"/>
    <s v="PG-13"/>
    <x v="0"/>
    <n v="1989"/>
    <x v="9"/>
    <s v="October 27, 1989 (United States)"/>
    <x v="22"/>
    <n v="6"/>
    <n v="1500"/>
    <s v="Jonathan Kaplan"/>
    <s v="Barbara Benedek"/>
    <s v="Glenn Close"/>
    <s v="United States"/>
    <n v="14000000"/>
    <n v="5932613"/>
    <n v="124"/>
    <n v="14577961.137903225"/>
    <s v="Columbia Pictures"/>
    <n v="95"/>
  </r>
  <r>
    <x v="1607"/>
    <x v="0"/>
    <s v="R"/>
    <x v="0"/>
    <n v="1989"/>
    <x v="9"/>
    <s v="September 29, 1989 (United States)"/>
    <x v="23"/>
    <n v="5.9"/>
    <n v="2700"/>
    <s v="Norman Jewison"/>
    <s v="Bobbie Ann Mason"/>
    <s v="Emily Lloyd"/>
    <s v="United States"/>
    <n v="18000000"/>
    <n v="3531971"/>
    <n v="124"/>
    <n v="8678964.2233870961"/>
    <s v="Warner Bros."/>
    <n v="120"/>
  </r>
  <r>
    <x v="1608"/>
    <x v="8"/>
    <s v="PG-13"/>
    <x v="0"/>
    <n v="1989"/>
    <x v="9"/>
    <s v="April 14, 1989 (United States)"/>
    <x v="19"/>
    <n v="6.2"/>
    <n v="1300"/>
    <s v="Ted Kotcheff"/>
    <s v="John Ehle"/>
    <s v="Kurt Russell"/>
    <s v="United States"/>
    <m/>
    <n v="2023282"/>
    <n v="124"/>
    <n v="4971726.0112903221"/>
    <s v="Castle Rock Entertainment"/>
    <n v="110"/>
  </r>
  <r>
    <x v="1609"/>
    <x v="0"/>
    <s v="R"/>
    <x v="3"/>
    <n v="1989"/>
    <x v="9"/>
    <s v="December 13, 1989 (United States)"/>
    <x v="14"/>
    <n v="6.6"/>
    <n v="2100"/>
    <s v="Paul Mazursky"/>
    <s v="Isaac Bashevis Singer"/>
    <s v="Ron Silver"/>
    <s v="United States"/>
    <n v="9500000"/>
    <n v="7754571"/>
    <n v="124"/>
    <n v="19054982.126612902"/>
    <s v="Morgan Creek Entertainment"/>
    <n v="119"/>
  </r>
  <r>
    <x v="1610"/>
    <x v="0"/>
    <s v="R"/>
    <x v="2"/>
    <n v="1989"/>
    <x v="9"/>
    <s v="February 24, 1989 (United States)"/>
    <x v="48"/>
    <n v="3.6"/>
    <n v="5000"/>
    <s v="Cedric Sundstrom"/>
    <s v="Avi Kleinberger"/>
    <s v="David Bradley"/>
    <s v="United States"/>
    <m/>
    <n v="902152"/>
    <n v="124"/>
    <n v="2216820.2774193548"/>
    <s v="Breton Film Productions"/>
    <n v="89"/>
  </r>
  <r>
    <x v="1611"/>
    <x v="0"/>
    <s v="R"/>
    <x v="6"/>
    <n v="1989"/>
    <x v="9"/>
    <s v="January 27, 1989 (United States)"/>
    <x v="27"/>
    <n v="5.0999999999999996"/>
    <n v="1600"/>
    <s v="Michael Crichton"/>
    <s v="Steve Ransohoff"/>
    <s v="Burt Reynolds"/>
    <s v="United States"/>
    <n v="17000000"/>
    <n v="3560932"/>
    <n v="124"/>
    <n v="8750128.8741935473"/>
    <s v="Columbia Pictures"/>
    <n v="99"/>
  </r>
  <r>
    <x v="1612"/>
    <x v="8"/>
    <s v="PG-13"/>
    <x v="3"/>
    <n v="1989"/>
    <x v="9"/>
    <s v="October 27, 1989 (United States)"/>
    <x v="1"/>
    <n v="5.8"/>
    <n v="1600"/>
    <s v="Will Mackenzie"/>
    <s v="Dan Lewandowski"/>
    <s v="Mark Harmon"/>
    <s v="United States"/>
    <m/>
    <n v="3690328"/>
    <n v="124"/>
    <n v="9068088.238709677"/>
    <s v="A&amp;M Films"/>
    <n v="103"/>
  </r>
  <r>
    <x v="1613"/>
    <x v="0"/>
    <s v="R"/>
    <x v="4"/>
    <n v="1989"/>
    <x v="9"/>
    <s v="April 14, 1989 (United States)"/>
    <x v="33"/>
    <n v="5.2"/>
    <n v="1300"/>
    <s v="GÃ©rard KikoÃ¯ne"/>
    <s v="J.P. FÃ©lix"/>
    <s v="Anthony Perkins"/>
    <s v="United Kingdom"/>
    <m/>
    <m/>
    <n v="124"/>
    <n v="0"/>
    <s v="Allied Vision"/>
    <n v="85"/>
  </r>
  <r>
    <x v="1614"/>
    <x v="1"/>
    <s v="PG"/>
    <x v="1"/>
    <n v="1989"/>
    <x v="9"/>
    <s v="April 15, 1992 (United States)"/>
    <x v="25"/>
    <n v="4.8"/>
    <n v="1000"/>
    <s v="Robert Ellis Miller"/>
    <s v="Noreen Stone"/>
    <s v="Brooke Shields"/>
    <s v="United States"/>
    <n v="16000000"/>
    <n v="67878"/>
    <n v="124"/>
    <n v="166793.76290322578"/>
    <s v="AM/PM Entertainment"/>
    <n v="93"/>
  </r>
  <r>
    <x v="1615"/>
    <x v="8"/>
    <s v="PG-13"/>
    <x v="3"/>
    <n v="1989"/>
    <x v="9"/>
    <s v="May 19, 1989 (United States)"/>
    <x v="1"/>
    <n v="5.8"/>
    <n v="2100"/>
    <s v="Savage Steve Holland"/>
    <s v="Terrel Seltzer"/>
    <s v="Anthony Edwards"/>
    <s v="United States"/>
    <n v="10000000"/>
    <n v="1642239"/>
    <n v="124"/>
    <n v="4035405.026612903"/>
    <s v="Twentieth Century Fox"/>
    <n v="86"/>
  </r>
  <r>
    <x v="1616"/>
    <x v="0"/>
    <s v="R"/>
    <x v="6"/>
    <n v="1989"/>
    <x v="9"/>
    <s v="January 26, 1990 (United States)"/>
    <x v="54"/>
    <n v="4.5"/>
    <n v="274"/>
    <s v="Andrew Lane"/>
    <s v="Alan Moskowitz"/>
    <s v="Zach Galligan"/>
    <s v="United States"/>
    <m/>
    <m/>
    <n v="124"/>
    <n v="0"/>
    <s v="Gibraltar Entertainment"/>
    <n v="92"/>
  </r>
  <r>
    <x v="1617"/>
    <x v="0"/>
    <s v="R"/>
    <x v="1"/>
    <n v="1989"/>
    <x v="9"/>
    <s v="October 6, 1989 (United States)"/>
    <x v="1"/>
    <n v="5.8"/>
    <n v="1800"/>
    <s v="Luis Puenzo"/>
    <s v="Carlos Fuentes"/>
    <s v="Jane Fonda"/>
    <s v="United States"/>
    <n v="34000000"/>
    <n v="3574256"/>
    <n v="124"/>
    <n v="8782869.3806451596"/>
    <s v="Columbia Pictures"/>
    <n v="119"/>
  </r>
  <r>
    <x v="1618"/>
    <x v="0"/>
    <s v="R"/>
    <x v="6"/>
    <n v="1989"/>
    <x v="9"/>
    <s v="August 30, 1989 (United States)"/>
    <x v="23"/>
    <n v="5.9"/>
    <n v="1400"/>
    <s v="William Lustig"/>
    <s v="Phil Alden Robinson"/>
    <s v="Judd Nelson"/>
    <s v="United States"/>
    <n v="4000000"/>
    <n v="6985999"/>
    <n v="124"/>
    <n v="17166402.38145161"/>
    <s v="Cinetel Films"/>
    <n v="92"/>
  </r>
  <r>
    <x v="1619"/>
    <x v="2"/>
    <s v="G"/>
    <x v="1"/>
    <n v="1989"/>
    <x v="9"/>
    <s v="August 18, 1989 (United States)"/>
    <x v="22"/>
    <n v="6"/>
    <n v="943"/>
    <s v="Jeff Blyth"/>
    <s v="Alan Caillou"/>
    <s v="Keith Coogan"/>
    <s v="United States"/>
    <n v="5000000"/>
    <n v="8153677"/>
    <n v="124"/>
    <n v="20035688.563709676"/>
    <s v="Silver Screen Partners III"/>
    <n v="83"/>
  </r>
  <r>
    <x v="1620"/>
    <x v="8"/>
    <s v="PG-13"/>
    <x v="6"/>
    <n v="1989"/>
    <x v="9"/>
    <s v="June 1990 (United States)"/>
    <x v="37"/>
    <n v="7.6"/>
    <n v="6100"/>
    <s v="Patrice Leconte"/>
    <s v="Georges Simenon"/>
    <s v="Michel Blanc"/>
    <s v="France"/>
    <m/>
    <n v="1417030"/>
    <n v="124"/>
    <n v="3482008.3951612902"/>
    <s v="CinÃ©a"/>
    <n v="81"/>
  </r>
  <r>
    <x v="1621"/>
    <x v="2"/>
    <s v="G"/>
    <x v="0"/>
    <n v="1989"/>
    <x v="9"/>
    <s v="November 17, 1989 (United States)"/>
    <x v="5"/>
    <n v="6.4"/>
    <n v="4800"/>
    <s v="John D. Hancock"/>
    <s v="Greg Taylor"/>
    <s v="Sam Elliott"/>
    <s v="United States"/>
    <m/>
    <n v="18587135"/>
    <n v="124"/>
    <n v="45673387.374999993"/>
    <s v="Cineplex Odeon Films"/>
    <n v="103"/>
  </r>
  <r>
    <x v="1622"/>
    <x v="0"/>
    <s v="R"/>
    <x v="3"/>
    <n v="1989"/>
    <x v="9"/>
    <s v="April 1990 (United States)"/>
    <x v="8"/>
    <n v="6.8"/>
    <n v="2600"/>
    <s v="Bertrand Blier"/>
    <s v="Bertrand Blier"/>
    <s v="GÃ©rard Depardieu"/>
    <s v="France"/>
    <m/>
    <n v="1776440"/>
    <n v="124"/>
    <n v="4365171.5161290318"/>
    <s v="CinÃ© Valse"/>
    <n v="91"/>
  </r>
  <r>
    <x v="1623"/>
    <x v="0"/>
    <s v="R"/>
    <x v="3"/>
    <n v="1989"/>
    <x v="9"/>
    <s v="May 5, 1989 (United States)"/>
    <x v="5"/>
    <n v="6.4"/>
    <n v="659"/>
    <s v="Randal Kleiser"/>
    <s v="Elizabeth Jane Howard"/>
    <s v="Jesse Birdsall"/>
    <s v="United Kingdom"/>
    <m/>
    <n v="960385"/>
    <n v="124"/>
    <n v="2359913.7862903224"/>
    <s v="Management Company Entertainment Group (MCEG)"/>
    <n v="102"/>
  </r>
  <r>
    <x v="1624"/>
    <x v="0"/>
    <s v="R"/>
    <x v="3"/>
    <n v="1989"/>
    <x v="9"/>
    <s v="August 16, 1989 (United States)"/>
    <x v="25"/>
    <n v="4.8"/>
    <n v="1200"/>
    <s v="David Greenwalt"/>
    <s v="Neil Levy"/>
    <s v="Cheech Marin"/>
    <s v="United States"/>
    <n v="10000000"/>
    <n v="3169719"/>
    <n v="124"/>
    <n v="7788817.5749999993"/>
    <s v="Aaron Russo Entertainment"/>
    <n v="100"/>
  </r>
  <r>
    <x v="1625"/>
    <x v="0"/>
    <s v="R"/>
    <x v="3"/>
    <n v="1989"/>
    <x v="9"/>
    <s v="August 23, 1989 (United States)"/>
    <x v="20"/>
    <n v="5.4"/>
    <n v="1200"/>
    <s v="Susan Seidelman"/>
    <s v="Nora Ephron"/>
    <s v="Peter Falk"/>
    <s v="United States"/>
    <m/>
    <n v="1869417"/>
    <n v="124"/>
    <n v="4593639.9991935482"/>
    <s v="Lorimar Film Entertainment"/>
    <n v="94"/>
  </r>
  <r>
    <x v="1626"/>
    <x v="1"/>
    <s v="PG"/>
    <x v="3"/>
    <n v="1989"/>
    <x v="9"/>
    <s v="November 3, 1989 (United States)"/>
    <x v="30"/>
    <n v="5.5"/>
    <n v="1200"/>
    <s v="Howard Brookner"/>
    <s v="Howard Brookner"/>
    <s v="Josef Sommer"/>
    <s v="United States"/>
    <n v="4000000"/>
    <n v="43671"/>
    <n v="124"/>
    <n v="107310.91693548387"/>
    <s v="American Playhouse Theatrical Films"/>
    <n v="93"/>
  </r>
  <r>
    <x v="1627"/>
    <x v="0"/>
    <s v="R"/>
    <x v="2"/>
    <n v="1989"/>
    <x v="9"/>
    <s v="November 24, 1989 (United States)"/>
    <x v="44"/>
    <n v="4.4000000000000004"/>
    <n v="4300"/>
    <s v="Michael Herz"/>
    <s v="Lloyd Kaufman"/>
    <s v="Ron Fazio"/>
    <s v="United States"/>
    <m/>
    <n v="363561"/>
    <n v="124"/>
    <n v="893363.19919354829"/>
    <s v="Troma Entertainment"/>
    <n v="102"/>
  </r>
  <r>
    <x v="1628"/>
    <x v="0"/>
    <s v="R"/>
    <x v="2"/>
    <n v="1989"/>
    <x v="9"/>
    <s v="September 29, 1989 (United States)"/>
    <x v="36"/>
    <n v="4.3"/>
    <n v="1100"/>
    <s v="Steve Carver"/>
    <s v="Alistair MacLean"/>
    <s v="Michael Dudikoff"/>
    <s v="United States"/>
    <m/>
    <m/>
    <n v="124"/>
    <n v="0"/>
    <s v="Breton Film Productions"/>
    <n v="107"/>
  </r>
  <r>
    <x v="1629"/>
    <x v="0"/>
    <s v="R"/>
    <x v="3"/>
    <n v="1989"/>
    <x v="9"/>
    <s v="November 10, 1989 (United States)"/>
    <x v="19"/>
    <n v="6.2"/>
    <n v="761"/>
    <s v="Lee Grant"/>
    <s v="Monte Merrick"/>
    <s v="Sean Astin"/>
    <s v="United States"/>
    <m/>
    <n v="4348025"/>
    <n v="124"/>
    <n v="10684219.49596774"/>
    <m/>
    <n v="91"/>
  </r>
  <r>
    <x v="1630"/>
    <x v="8"/>
    <s v="PG-13"/>
    <x v="3"/>
    <n v="1989"/>
    <x v="9"/>
    <s v="April 28, 1989 (United States)"/>
    <x v="54"/>
    <n v="4.5"/>
    <n v="653"/>
    <s v="Michael A. Simpson"/>
    <s v="Scott B. Sowers"/>
    <s v="Clark Brandon"/>
    <s v="United States"/>
    <m/>
    <m/>
    <n v="124"/>
    <n v="0"/>
    <s v="Double Helix Films"/>
    <n v="92"/>
  </r>
  <r>
    <x v="1631"/>
    <x v="8"/>
    <s v="PG-13"/>
    <x v="3"/>
    <n v="1989"/>
    <x v="9"/>
    <s v="April 20, 1990 (United States)"/>
    <x v="59"/>
    <n v="3.1"/>
    <n v="666"/>
    <s v="David Odell"/>
    <s v="Fredric Brown"/>
    <s v="Randy Quaid"/>
    <s v="United States"/>
    <m/>
    <n v="129778"/>
    <n v="124"/>
    <n v="318898.03709677415"/>
    <s v="Edward R. Pressman Productions"/>
    <n v="89"/>
  </r>
  <r>
    <x v="1632"/>
    <x v="0"/>
    <s v="R"/>
    <x v="6"/>
    <n v="1989"/>
    <x v="9"/>
    <s v="September 15, 1989 (United States)"/>
    <x v="38"/>
    <n v="4.9000000000000004"/>
    <n v="710"/>
    <s v="Peter Masterson"/>
    <s v="Spencer Eastman"/>
    <s v="Roy Scheider"/>
    <s v="United States"/>
    <m/>
    <n v="337812"/>
    <n v="124"/>
    <n v="830091.26129032252"/>
    <s v="Epic Productions"/>
    <n v="95"/>
  </r>
  <r>
    <x v="1633"/>
    <x v="8"/>
    <s v="PG-13"/>
    <x v="5"/>
    <n v="1989"/>
    <x v="9"/>
    <s v="August 25, 1989 (United States)"/>
    <x v="13"/>
    <n v="7.2"/>
    <n v="2100"/>
    <s v="John Duigan"/>
    <s v="John Sacret Young"/>
    <s v="Raul Julia"/>
    <s v="United States"/>
    <m/>
    <n v="1316495"/>
    <n v="124"/>
    <n v="3234967.9556451612"/>
    <s v="Paulist Pictures"/>
    <n v="102"/>
  </r>
  <r>
    <x v="1634"/>
    <x v="0"/>
    <s v="R"/>
    <x v="0"/>
    <n v="1989"/>
    <x v="9"/>
    <s v="April 7, 1989 (United States)"/>
    <x v="15"/>
    <n v="6.9"/>
    <n v="1700"/>
    <s v="Patrick Sheane Duncan"/>
    <s v="Patrick Sheane Duncan"/>
    <s v="Jonathan Emerson"/>
    <s v="United States"/>
    <m/>
    <m/>
    <n v="124"/>
    <n v="0"/>
    <s v="Charlie Mopic"/>
    <n v="95"/>
  </r>
  <r>
    <x v="1635"/>
    <x v="1"/>
    <s v="PG"/>
    <x v="3"/>
    <n v="1989"/>
    <x v="9"/>
    <s v="May 1990 (United States)"/>
    <x v="1"/>
    <n v="5.8"/>
    <n v="877"/>
    <s v="Percy Adlon"/>
    <s v="Christopher Doherty"/>
    <s v="Marianne SÃ¤gebrecht"/>
    <s v="United States"/>
    <m/>
    <n v="574080"/>
    <n v="124"/>
    <n v="1410662.7096774192"/>
    <s v="Bayerischer Rundfunk (BR)"/>
    <n v="94"/>
  </r>
  <r>
    <x v="1636"/>
    <x v="0"/>
    <s v="R"/>
    <x v="3"/>
    <n v="1989"/>
    <x v="9"/>
    <s v="September 15, 1989 (United States)"/>
    <x v="22"/>
    <n v="6"/>
    <n v="696"/>
    <s v="Nancy Savoca"/>
    <s v="Nancy Savoca"/>
    <s v="Annabella Sciorra"/>
    <s v="United States"/>
    <m/>
    <n v="1354268"/>
    <n v="124"/>
    <n v="3327785.9645161289"/>
    <s v="United Artists"/>
    <n v="104"/>
  </r>
  <r>
    <x v="1637"/>
    <x v="1"/>
    <s v="PG"/>
    <x v="3"/>
    <n v="1989"/>
    <x v="9"/>
    <s v="November 3, 1989 (United States)"/>
    <x v="44"/>
    <n v="4.4000000000000004"/>
    <n v="1300"/>
    <s v="Joel Zwick"/>
    <s v="Tom Schulman"/>
    <s v="John Larroquette"/>
    <s v="United States"/>
    <m/>
    <n v="5368865"/>
    <n v="124"/>
    <n v="13192686.818548387"/>
    <s v="Lorimar Film Entertainment"/>
    <n v="83"/>
  </r>
  <r>
    <x v="1638"/>
    <x v="1"/>
    <s v="PG"/>
    <x v="3"/>
    <n v="1989"/>
    <x v="9"/>
    <s v="November 3, 1989 (United Kingdom)"/>
    <x v="41"/>
    <n v="5.6"/>
    <n v="776"/>
    <s v="Michael Winner"/>
    <s v="Alan Ayckbourn"/>
    <s v="Jeremy Irons"/>
    <s v="United Kingdom"/>
    <m/>
    <n v="216373"/>
    <n v="124"/>
    <n v="531684.29919354839"/>
    <s v="Curzon Films"/>
    <n v="92"/>
  </r>
  <r>
    <x v="1639"/>
    <x v="8"/>
    <s v="PG-13"/>
    <x v="3"/>
    <n v="1989"/>
    <x v="9"/>
    <s v="August 31, 1990 (United States)"/>
    <x v="18"/>
    <n v="5"/>
    <n v="694"/>
    <s v="Joyce Chopra"/>
    <s v="Jeremy Pikser"/>
    <s v="Diane Keaton"/>
    <s v="United States"/>
    <n v="9000000"/>
    <n v="3473905"/>
    <n v="124"/>
    <n v="8536281.0766129028"/>
    <s v="Lightyear Entertainment"/>
    <n v="93"/>
  </r>
  <r>
    <x v="1640"/>
    <x v="0"/>
    <s v="R"/>
    <x v="1"/>
    <n v="1989"/>
    <x v="9"/>
    <s v="October 13, 1989 (United States)"/>
    <x v="10"/>
    <n v="6.1"/>
    <n v="1400"/>
    <s v="Bill Forsyth"/>
    <s v="John Sayles"/>
    <s v="Burt Reynolds"/>
    <s v="United States"/>
    <n v="6000000"/>
    <n v="1877618"/>
    <n v="124"/>
    <n v="4613791.9725806452"/>
    <s v="Act III Communications"/>
    <n v="94"/>
  </r>
  <r>
    <x v="1641"/>
    <x v="0"/>
    <s v="R"/>
    <x v="2"/>
    <n v="1989"/>
    <x v="9"/>
    <s v="November 10, 1989 (United States)"/>
    <x v="30"/>
    <n v="5.5"/>
    <n v="353"/>
    <s v="Michael Fischa"/>
    <s v="Blake Schaffer"/>
    <s v="Jim Brown"/>
    <s v="United States"/>
    <m/>
    <n v="862551"/>
    <n v="124"/>
    <n v="2119510.4008064512"/>
    <s v="Silverman Entertainment"/>
    <n v="90"/>
  </r>
  <r>
    <x v="1642"/>
    <x v="0"/>
    <s v="R"/>
    <x v="5"/>
    <n v="1990"/>
    <x v="10"/>
    <s v="September 21, 1990 (United States)"/>
    <x v="2"/>
    <n v="8.6999999999999993"/>
    <n v="1100000"/>
    <s v="Martin Scorsese"/>
    <s v="Nicholas Pileggi"/>
    <s v="Robert De Niro"/>
    <s v="United States"/>
    <n v="25000000"/>
    <n v="46963277"/>
    <n v="130.69999999999999"/>
    <n v="109485160.68783474"/>
    <s v="Warner Bros."/>
    <n v="146"/>
  </r>
  <r>
    <x v="1643"/>
    <x v="0"/>
    <s v="R"/>
    <x v="6"/>
    <n v="1990"/>
    <x v="10"/>
    <s v="December 25, 1990 (United States)"/>
    <x v="37"/>
    <n v="7.6"/>
    <n v="370000"/>
    <s v="Francis Ford Coppola"/>
    <s v="Mario Puzo"/>
    <s v="Al Pacino"/>
    <s v="United States"/>
    <n v="54000000"/>
    <n v="136861392"/>
    <n v="130.69999999999999"/>
    <n v="319064010.27084929"/>
    <s v="Paramount Pictures"/>
    <n v="162"/>
  </r>
  <r>
    <x v="1644"/>
    <x v="0"/>
    <s v="R"/>
    <x v="2"/>
    <n v="1990"/>
    <x v="10"/>
    <s v="June 1, 1990 (United States)"/>
    <x v="24"/>
    <n v="7.5"/>
    <n v="310000"/>
    <s v="Paul Verhoeven"/>
    <s v="Philip K. Dick"/>
    <s v="Arnold Schwarzenegger"/>
    <s v="United States"/>
    <n v="65000000"/>
    <n v="261317921"/>
    <n v="130.69999999999999"/>
    <n v="609208649.79877579"/>
    <s v="Carolco Pictures"/>
    <n v="113"/>
  </r>
  <r>
    <x v="1645"/>
    <x v="0"/>
    <s v="R"/>
    <x v="3"/>
    <n v="1990"/>
    <x v="10"/>
    <s v="March 23, 1990 (United States)"/>
    <x v="9"/>
    <n v="7"/>
    <n v="299000"/>
    <s v="Garry Marshall"/>
    <s v="J.F. Lawton"/>
    <s v="Richard Gere"/>
    <s v="United States"/>
    <n v="14000000"/>
    <n v="463406268"/>
    <n v="130.69999999999999"/>
    <n v="1080335806.1178272"/>
    <s v="Touchstone Pictures"/>
    <n v="119"/>
  </r>
  <r>
    <x v="1646"/>
    <x v="1"/>
    <s v="PG"/>
    <x v="3"/>
    <n v="1990"/>
    <x v="10"/>
    <s v="November 16, 1990 (United States)"/>
    <x v="37"/>
    <n v="7.6"/>
    <n v="501000"/>
    <s v="Chris Columbus"/>
    <s v="John Hughes"/>
    <s v="Macaulay Culkin"/>
    <s v="United States"/>
    <n v="18000000"/>
    <n v="476684675"/>
    <n v="130.69999999999999"/>
    <n v="1111291663.9058914"/>
    <s v="Hughes Entertainment"/>
    <n v="103"/>
  </r>
  <r>
    <x v="1647"/>
    <x v="8"/>
    <s v="PG-13"/>
    <x v="0"/>
    <n v="1990"/>
    <x v="10"/>
    <s v="July 13, 1990 (United States)"/>
    <x v="12"/>
    <n v="7.1"/>
    <n v="203000"/>
    <s v="Jerry Zucker"/>
    <s v="Bruce Joel Rubin"/>
    <s v="Patrick Swayze"/>
    <s v="United States"/>
    <n v="22000000"/>
    <n v="505703557"/>
    <n v="130.69999999999999"/>
    <n v="1178943181.4682479"/>
    <s v="Paramount Pictures"/>
    <n v="127"/>
  </r>
  <r>
    <x v="1648"/>
    <x v="8"/>
    <s v="PG-13"/>
    <x v="1"/>
    <n v="1990"/>
    <x v="10"/>
    <s v="November 21, 1990 (United States)"/>
    <x v="45"/>
    <n v="8"/>
    <n v="247000"/>
    <s v="Kevin Costner"/>
    <s v="Michael Blake"/>
    <s v="Kevin Costner"/>
    <s v="United States"/>
    <n v="22000000"/>
    <n v="424208848"/>
    <n v="130.69999999999999"/>
    <n v="988955133.7842387"/>
    <s v="Tig Productions"/>
    <n v="181"/>
  </r>
  <r>
    <x v="1649"/>
    <x v="8"/>
    <s v="PG-13"/>
    <x v="3"/>
    <n v="1990"/>
    <x v="10"/>
    <s v="January 19, 1990 (United States)"/>
    <x v="12"/>
    <n v="7.1"/>
    <n v="126000"/>
    <s v="Ron Underwood"/>
    <s v="S.S. Wilson"/>
    <s v="Kevin Bacon"/>
    <s v="United States"/>
    <n v="11000000"/>
    <n v="16667084"/>
    <n v="130.69999999999999"/>
    <n v="38855856.88446825"/>
    <s v="Universal Pictures"/>
    <n v="96"/>
  </r>
  <r>
    <x v="1650"/>
    <x v="0"/>
    <s v="R"/>
    <x v="2"/>
    <n v="1990"/>
    <x v="10"/>
    <s v="July 3, 1990 (United States)"/>
    <x v="12"/>
    <n v="7.1"/>
    <n v="344000"/>
    <s v="Renny Harlin"/>
    <s v="Steven E. de Souza"/>
    <s v="Bruce Willis"/>
    <s v="United States"/>
    <n v="70000000"/>
    <n v="240031274"/>
    <n v="130.69999999999999"/>
    <n v="559583237.85615921"/>
    <s v="Twentieth Century Fox"/>
    <n v="124"/>
  </r>
  <r>
    <x v="1651"/>
    <x v="0"/>
    <s v="R"/>
    <x v="0"/>
    <n v="1990"/>
    <x v="10"/>
    <s v="November 30, 1990 (United States)"/>
    <x v="40"/>
    <n v="7.8"/>
    <n v="191000"/>
    <s v="Rob Reiner"/>
    <s v="Stephen King"/>
    <s v="James Caan"/>
    <s v="United States"/>
    <n v="20000000"/>
    <n v="61276872"/>
    <n v="130.69999999999999"/>
    <n v="142854345.05279267"/>
    <s v="Castle Rock Entertainment"/>
    <n v="107"/>
  </r>
  <r>
    <x v="1652"/>
    <x v="8"/>
    <s v="PG-13"/>
    <x v="2"/>
    <n v="1990"/>
    <x v="10"/>
    <s v="December 21, 1990 (United States)"/>
    <x v="19"/>
    <n v="6.2"/>
    <n v="140000"/>
    <s v="Ivan Reitman"/>
    <s v="Murray Salem"/>
    <s v="Arnold Schwarzenegger"/>
    <s v="United States"/>
    <n v="15000000"/>
    <n v="201957688"/>
    <n v="130.69999999999999"/>
    <n v="470822551.90206581"/>
    <s v="Universal Pictures"/>
    <n v="111"/>
  </r>
  <r>
    <x v="1653"/>
    <x v="0"/>
    <s v="R"/>
    <x v="3"/>
    <n v="1990"/>
    <x v="10"/>
    <s v="December 21, 1990 (United States)"/>
    <x v="41"/>
    <n v="5.6"/>
    <n v="22000"/>
    <s v="Brian De Palma"/>
    <s v="Michael Cristofer"/>
    <s v="Tom Hanks"/>
    <s v="United States"/>
    <n v="47000000"/>
    <n v="15691192"/>
    <n v="130.69999999999999"/>
    <n v="36580766.659525633"/>
    <s v="Warner Bros."/>
    <n v="125"/>
  </r>
  <r>
    <x v="1654"/>
    <x v="1"/>
    <s v="PG"/>
    <x v="2"/>
    <n v="1990"/>
    <x v="10"/>
    <s v="March 30, 1990 (United States)"/>
    <x v="8"/>
    <n v="6.8"/>
    <n v="88000"/>
    <s v="Steve Barron"/>
    <s v="Kevin Eastman"/>
    <s v="Judith Hoag"/>
    <s v="United States"/>
    <n v="13500000"/>
    <n v="201965915"/>
    <n v="130.69999999999999"/>
    <n v="470841731.44988525"/>
    <s v="888 Productions"/>
    <n v="93"/>
  </r>
  <r>
    <x v="1655"/>
    <x v="8"/>
    <s v="PG-13"/>
    <x v="0"/>
    <n v="1990"/>
    <x v="10"/>
    <s v="December 14, 1990 (United States)"/>
    <x v="6"/>
    <n v="7.9"/>
    <n v="456000"/>
    <s v="Tim Burton"/>
    <s v="Tim Burton"/>
    <s v="Johnny Depp"/>
    <s v="United States"/>
    <n v="20000000"/>
    <n v="86024005"/>
    <n v="130.69999999999999"/>
    <n v="200547163.91354248"/>
    <s v="Twentieth Century Fox"/>
    <n v="105"/>
  </r>
  <r>
    <x v="1656"/>
    <x v="1"/>
    <s v="PG"/>
    <x v="2"/>
    <n v="1990"/>
    <x v="10"/>
    <s v="March 2, 1990 (United States)"/>
    <x v="37"/>
    <n v="7.6"/>
    <n v="186000"/>
    <s v="John McTiernan"/>
    <s v="Tom Clancy"/>
    <s v="Sean Connery"/>
    <s v="United States"/>
    <n v="30000000"/>
    <n v="200512643"/>
    <n v="130.69999999999999"/>
    <n v="467453728.55470544"/>
    <s v="Paramount Pictures"/>
    <n v="135"/>
  </r>
  <r>
    <x v="1657"/>
    <x v="1"/>
    <s v="PG"/>
    <x v="2"/>
    <n v="1990"/>
    <x v="10"/>
    <s v="June 15, 1990 (United States)"/>
    <x v="10"/>
    <n v="6.1"/>
    <n v="59000"/>
    <s v="Warren Beatty"/>
    <s v="Chester Gould"/>
    <s v="Warren Beatty"/>
    <s v="United States"/>
    <n v="47000000"/>
    <n v="162738726"/>
    <n v="130.69999999999999"/>
    <n v="379391658.85386384"/>
    <s v="Touchstone Pictures"/>
    <n v="105"/>
  </r>
  <r>
    <x v="1658"/>
    <x v="8"/>
    <s v="PG-13"/>
    <x v="5"/>
    <n v="1990"/>
    <x v="10"/>
    <s v="January 11, 1991 (United States)"/>
    <x v="40"/>
    <n v="7.8"/>
    <n v="130000"/>
    <s v="Penny Marshall"/>
    <s v="Oliver Sacks"/>
    <s v="Robert De Niro"/>
    <s v="United States"/>
    <n v="31000000"/>
    <n v="52096475"/>
    <n v="130.69999999999999"/>
    <n v="121452149.44529457"/>
    <s v="Columbia Pictures"/>
    <n v="121"/>
  </r>
  <r>
    <x v="1659"/>
    <x v="0"/>
    <s v="R"/>
    <x v="0"/>
    <n v="1990"/>
    <x v="10"/>
    <s v="March 9, 1990 (United States)"/>
    <x v="22"/>
    <n v="6"/>
    <n v="9100"/>
    <s v="Volker SchlÃ¶ndorff"/>
    <s v="Margaret Atwood"/>
    <s v="Natasha Richardson"/>
    <s v="United States"/>
    <m/>
    <n v="4960385"/>
    <n v="130.69999999999999"/>
    <n v="11564111.013771998"/>
    <s v="Bioskop Film"/>
    <n v="108"/>
  </r>
  <r>
    <x v="1660"/>
    <x v="0"/>
    <s v="R"/>
    <x v="3"/>
    <n v="1990"/>
    <x v="10"/>
    <s v="August 17, 1990 (United States)"/>
    <x v="13"/>
    <n v="7.2"/>
    <n v="86000"/>
    <s v="David Lynch"/>
    <s v="Barry Gifford"/>
    <s v="Nicolas Cage"/>
    <s v="United States"/>
    <n v="9500000"/>
    <n v="14561425"/>
    <n v="130.69999999999999"/>
    <n v="33946948.718439177"/>
    <s v="PolyGram Filmed Entertainment"/>
    <n v="125"/>
  </r>
  <r>
    <x v="1661"/>
    <x v="0"/>
    <s v="R"/>
    <x v="2"/>
    <n v="1990"/>
    <x v="10"/>
    <s v="November 21, 1990 (United States)"/>
    <x v="21"/>
    <n v="6.3"/>
    <n v="151000"/>
    <s v="Stephen Hopkins"/>
    <s v="Jim Thomas"/>
    <s v="Danny Glover"/>
    <s v="United States"/>
    <n v="35000000"/>
    <n v="57120318"/>
    <n v="130.69999999999999"/>
    <n v="133164199.65263963"/>
    <s v="Davis Entertainment"/>
    <n v="108"/>
  </r>
  <r>
    <x v="1662"/>
    <x v="0"/>
    <s v="R"/>
    <x v="2"/>
    <n v="1990"/>
    <x v="10"/>
    <s v="June 22, 1990 (United States)"/>
    <x v="1"/>
    <n v="5.8"/>
    <n v="83000"/>
    <s v="Irvin Kershner"/>
    <s v="Edward Neumeier"/>
    <s v="Peter Weller"/>
    <s v="United States"/>
    <n v="25000000"/>
    <n v="45681173"/>
    <n v="130.69999999999999"/>
    <n v="106496200.5592961"/>
    <s v="Orion Pictures"/>
    <n v="117"/>
  </r>
  <r>
    <x v="1663"/>
    <x v="1"/>
    <s v="PG"/>
    <x v="1"/>
    <n v="1990"/>
    <x v="10"/>
    <s v="August 24, 1990 (United States)"/>
    <x v="15"/>
    <n v="6.9"/>
    <n v="46000"/>
    <s v="Nicolas Roeg"/>
    <s v="Roald Dahl"/>
    <s v="Anjelica Huston"/>
    <s v="United Kingdom"/>
    <m/>
    <n v="10360553"/>
    <n v="130.69999999999999"/>
    <n v="24153485.073450651"/>
    <s v="Lorimar Film Entertainment"/>
    <n v="91"/>
  </r>
  <r>
    <x v="1664"/>
    <x v="0"/>
    <s v="R"/>
    <x v="0"/>
    <n v="1990"/>
    <x v="10"/>
    <s v="November 2, 1990 (United States)"/>
    <x v="24"/>
    <n v="7.5"/>
    <n v="101000"/>
    <s v="Adrian Lyne"/>
    <s v="Bruce Joel Rubin"/>
    <s v="Tim Robbins"/>
    <s v="United States"/>
    <n v="25000000"/>
    <n v="26118851"/>
    <n v="130.69999999999999"/>
    <n v="60890695.483550116"/>
    <s v="Carolco Pictures"/>
    <n v="113"/>
  </r>
  <r>
    <x v="1665"/>
    <x v="1"/>
    <s v="PG"/>
    <x v="1"/>
    <n v="1990"/>
    <x v="10"/>
    <s v="May 25, 1990 (United States)"/>
    <x v="34"/>
    <n v="7.4"/>
    <n v="416000"/>
    <s v="Robert Zemeckis"/>
    <s v="Robert Zemeckis"/>
    <s v="Michael J. Fox"/>
    <s v="United States"/>
    <n v="40000000"/>
    <n v="245077583"/>
    <n v="130.69999999999999"/>
    <n v="571347662.89288449"/>
    <s v="Universal Pictures"/>
    <n v="118"/>
  </r>
  <r>
    <x v="1666"/>
    <x v="0"/>
    <s v="R"/>
    <x v="2"/>
    <n v="1990"/>
    <x v="10"/>
    <s v="August 24, 1990 (United States)"/>
    <x v="5"/>
    <n v="6.4"/>
    <n v="60000"/>
    <s v="Sam Raimi"/>
    <s v="Sam Raimi"/>
    <s v="Liam Neeson"/>
    <s v="United States"/>
    <n v="14000000"/>
    <n v="48878502"/>
    <n v="130.69999999999999"/>
    <n v="113950111.39556237"/>
    <s v="Renaissance Pictures"/>
    <n v="96"/>
  </r>
  <r>
    <x v="1667"/>
    <x v="0"/>
    <s v="R"/>
    <x v="6"/>
    <n v="1990"/>
    <x v="10"/>
    <s v="October 26, 1990 (United States)"/>
    <x v="5"/>
    <n v="6.4"/>
    <n v="11000"/>
    <s v="Dennis Hopper"/>
    <s v="Charles Williams"/>
    <s v="Don Johnson"/>
    <s v="United States"/>
    <n v="13000000"/>
    <n v="1293976"/>
    <n v="130.69999999999999"/>
    <n v="3016637.2394797248"/>
    <s v="Orion Pictures"/>
    <n v="130"/>
  </r>
  <r>
    <x v="1668"/>
    <x v="8"/>
    <s v="PG-13"/>
    <x v="3"/>
    <n v="1990"/>
    <x v="10"/>
    <s v="April 6, 1990 (United States)"/>
    <x v="16"/>
    <n v="6.5"/>
    <n v="57000"/>
    <s v="John Waters"/>
    <s v="John Waters"/>
    <s v="Johnny Depp"/>
    <s v="United States"/>
    <n v="11000000"/>
    <n v="8266343"/>
    <n v="130.69999999999999"/>
    <n v="19271267.881407805"/>
    <s v="Universal Pictures"/>
    <n v="85"/>
  </r>
  <r>
    <x v="1669"/>
    <x v="0"/>
    <s v="R"/>
    <x v="16"/>
    <n v="1990"/>
    <x v="10"/>
    <s v="July 27, 1990 (United States)"/>
    <x v="15"/>
    <n v="6.9"/>
    <n v="39000"/>
    <s v="Alan J. Pakula"/>
    <s v="Scott Turow"/>
    <s v="Harrison Ford"/>
    <s v="United States"/>
    <n v="22000000"/>
    <n v="221303188"/>
    <n v="130.69999999999999"/>
    <n v="515922581.35883707"/>
    <s v="Warner Bros."/>
    <n v="127"/>
  </r>
  <r>
    <x v="1670"/>
    <x v="8"/>
    <s v="PG-13"/>
    <x v="3"/>
    <n v="1990"/>
    <x v="10"/>
    <s v="July 18, 1990 (United States)"/>
    <x v="5"/>
    <n v="6.4"/>
    <n v="65000"/>
    <s v="Frank Marshall"/>
    <s v="Don Jakoby"/>
    <s v="Jeff Daniels"/>
    <s v="United States"/>
    <n v="22000000"/>
    <n v="53208180"/>
    <n v="130.69999999999999"/>
    <n v="124043859.57153788"/>
    <s v="Hollywood Pictures"/>
    <n v="109"/>
  </r>
  <r>
    <x v="1671"/>
    <x v="8"/>
    <s v="PG-13"/>
    <x v="2"/>
    <n v="1990"/>
    <x v="10"/>
    <s v="June 27, 1990 (United States)"/>
    <x v="10"/>
    <n v="6.1"/>
    <n v="81000"/>
    <s v="Tony Scott"/>
    <s v="Robert Towne"/>
    <s v="Tom Cruise"/>
    <s v="United States"/>
    <n v="60000000"/>
    <n v="157920733"/>
    <n v="130.69999999999999"/>
    <n v="368159505.31828618"/>
    <s v="Don Simpson/Jerry Bruckheimer Films"/>
    <n v="107"/>
  </r>
  <r>
    <x v="1672"/>
    <x v="0"/>
    <s v="R"/>
    <x v="6"/>
    <n v="1990"/>
    <x v="10"/>
    <s v="January 5, 1991 (United States)"/>
    <x v="9"/>
    <n v="7"/>
    <n v="34000"/>
    <s v="Abel Ferrara"/>
    <s v="Nicholas St. John"/>
    <s v="Christopher Walken"/>
    <s v="Italy"/>
    <n v="5300000"/>
    <n v="2554476"/>
    <n v="130.69999999999999"/>
    <n v="5955232.1132364189"/>
    <s v="Reteitalia"/>
    <n v="103"/>
  </r>
  <r>
    <x v="1673"/>
    <x v="8"/>
    <s v="PG-13"/>
    <x v="3"/>
    <n v="1990"/>
    <x v="10"/>
    <s v="June 15, 1990 (United States)"/>
    <x v="5"/>
    <n v="6.4"/>
    <n v="95000"/>
    <s v="Joe Dante"/>
    <s v="Chris Columbus"/>
    <s v="Zach Galligan"/>
    <s v="United States"/>
    <n v="50000000"/>
    <n v="41482207"/>
    <n v="130.69999999999999"/>
    <n v="96707180.358837038"/>
    <s v="Warner Bros."/>
    <n v="106"/>
  </r>
  <r>
    <x v="1674"/>
    <x v="8"/>
    <s v="PG-13"/>
    <x v="0"/>
    <n v="1990"/>
    <x v="10"/>
    <s v="November 16, 1990 (United States)"/>
    <x v="11"/>
    <n v="5.3"/>
    <n v="130000"/>
    <s v="John G. Avildsen"/>
    <s v="Sylvester Stallone"/>
    <s v="Sylvester Stallone"/>
    <s v="United States"/>
    <n v="42000000"/>
    <n v="119946358"/>
    <n v="130.69999999999999"/>
    <n v="279630109.27773529"/>
    <s v="United Artists"/>
    <n v="104"/>
  </r>
  <r>
    <x v="1675"/>
    <x v="8"/>
    <s v="PG-13"/>
    <x v="2"/>
    <n v="1990"/>
    <x v="10"/>
    <s v="August 1, 1990 (United States)"/>
    <x v="16"/>
    <n v="6.5"/>
    <n v="32000"/>
    <s v="Geoff Murphy"/>
    <s v="John Fusco"/>
    <s v="Emilio Estevez"/>
    <s v="United States"/>
    <n v="20000000"/>
    <n v="44143410"/>
    <n v="130.69999999999999"/>
    <n v="102911224.3840857"/>
    <s v="Morgan Creek Entertainment"/>
    <n v="104"/>
  </r>
  <r>
    <x v="1676"/>
    <x v="0"/>
    <s v="R"/>
    <x v="6"/>
    <n v="1990"/>
    <x v="10"/>
    <s v="October 5, 1990 (United States)"/>
    <x v="3"/>
    <n v="7.7"/>
    <n v="128000"/>
    <s v="Joel Coen"/>
    <s v="Joel Coen"/>
    <s v="Gabriel Byrne"/>
    <s v="United States"/>
    <n v="14000000"/>
    <n v="5080409"/>
    <n v="130.69999999999999"/>
    <n v="11843922.12930375"/>
    <s v="Circle Films"/>
    <n v="115"/>
  </r>
  <r>
    <x v="1677"/>
    <x v="0"/>
    <s v="R"/>
    <x v="2"/>
    <n v="1990"/>
    <x v="10"/>
    <s v="February 16, 1990 (United States)"/>
    <x v="19"/>
    <n v="6.2"/>
    <n v="17000"/>
    <s v="Tony Scott"/>
    <s v="Jim Harrison"/>
    <s v="Kevin Costner"/>
    <s v="United States"/>
    <n v="22000000"/>
    <n v="15645616"/>
    <n v="130.69999999999999"/>
    <n v="36474515.648048967"/>
    <s v="New World Pictures"/>
    <n v="124"/>
  </r>
  <r>
    <x v="1678"/>
    <x v="0"/>
    <s v="R"/>
    <x v="1"/>
    <n v="1990"/>
    <x v="10"/>
    <s v="March 16, 1990 (United States)"/>
    <x v="5"/>
    <n v="6.4"/>
    <n v="28000"/>
    <s v="Harry Hook"/>
    <s v="William Golding"/>
    <s v="Balthazar Getty"/>
    <s v="United States"/>
    <m/>
    <n v="13985225"/>
    <n v="130.69999999999999"/>
    <n v="32603657.670237184"/>
    <s v="Castle Rock Entertainment"/>
    <n v="90"/>
  </r>
  <r>
    <x v="1679"/>
    <x v="0"/>
    <s v="R"/>
    <x v="2"/>
    <n v="1990"/>
    <x v="10"/>
    <s v="April 1991 (United States)"/>
    <x v="4"/>
    <n v="7.3"/>
    <n v="69000"/>
    <s v="Luc Besson"/>
    <s v="Luc Besson"/>
    <s v="Anne Parillaud"/>
    <s v="France"/>
    <m/>
    <n v="5017971"/>
    <n v="130.69999999999999"/>
    <n v="11698360.854628921"/>
    <s v="Gaumont"/>
    <n v="117"/>
  </r>
  <r>
    <x v="1680"/>
    <x v="8"/>
    <s v="PG-13"/>
    <x v="3"/>
    <n v="1990"/>
    <x v="10"/>
    <s v="December 14, 1990 (United States)"/>
    <x v="17"/>
    <n v="6.7"/>
    <n v="30000"/>
    <s v="Richard Benjamin"/>
    <s v="Patty Dann"/>
    <s v="Cher"/>
    <s v="United States"/>
    <n v="20000000"/>
    <n v="35419397"/>
    <n v="130.69999999999999"/>
    <n v="82572993.618209645"/>
    <s v="Orion Pictures"/>
    <n v="110"/>
  </r>
  <r>
    <x v="1681"/>
    <x v="0"/>
    <s v="R"/>
    <x v="4"/>
    <n v="1990"/>
    <x v="10"/>
    <s v="November 9, 1990 (United States)"/>
    <x v="23"/>
    <n v="5.9"/>
    <n v="47000"/>
    <s v="John Lafia"/>
    <s v="Don Mancini"/>
    <s v="Alex Vincent"/>
    <s v="United States"/>
    <n v="13000000"/>
    <n v="35763605"/>
    <n v="130.69999999999999"/>
    <n v="83375443.332058147"/>
    <s v="Universal Pictures"/>
    <n v="84"/>
  </r>
  <r>
    <x v="1682"/>
    <x v="1"/>
    <s v="PG"/>
    <x v="3"/>
    <n v="1990"/>
    <x v="10"/>
    <s v="March 9, 1990 (United States)"/>
    <x v="1"/>
    <n v="5.8"/>
    <n v="35000"/>
    <s v="John Patrick Shanley"/>
    <s v="John Patrick Shanley"/>
    <s v="Tom Hanks"/>
    <s v="United States"/>
    <n v="25000000"/>
    <n v="39404261"/>
    <n v="130.69999999999999"/>
    <n v="91862879.316755936"/>
    <s v="Warner Bros."/>
    <n v="102"/>
  </r>
  <r>
    <x v="1683"/>
    <x v="0"/>
    <s v="R"/>
    <x v="3"/>
    <n v="1990"/>
    <x v="10"/>
    <s v="July 5, 1991 (United States)"/>
    <x v="12"/>
    <n v="7.1"/>
    <n v="20000"/>
    <s v="Richard Linklater"/>
    <s v="Richard Linklater"/>
    <s v="Richard Linklater"/>
    <s v="United States"/>
    <n v="23000"/>
    <n v="1228108"/>
    <n v="130.69999999999999"/>
    <n v="2863079.6296863044"/>
    <s v="Detour Filmproduction"/>
    <n v="97"/>
  </r>
  <r>
    <x v="1684"/>
    <x v="0"/>
    <s v="R"/>
    <x v="0"/>
    <n v="1990"/>
    <x v="10"/>
    <s v="August 10, 1990 (United States)"/>
    <x v="14"/>
    <n v="6.6"/>
    <n v="82000"/>
    <s v="Joel Schumacher"/>
    <s v="Peter Filardi"/>
    <s v="Kiefer Sutherland"/>
    <s v="United States"/>
    <n v="26000000"/>
    <n v="61489265"/>
    <n v="130.69999999999999"/>
    <n v="143349495.37490436"/>
    <s v="Columbia Pictures"/>
    <n v="115"/>
  </r>
  <r>
    <x v="1685"/>
    <x v="4"/>
    <s v="Not Rated"/>
    <x v="6"/>
    <n v="1990"/>
    <x v="10"/>
    <s v="December 15, 1990 (Hong Kong)"/>
    <x v="24"/>
    <n v="7.5"/>
    <n v="19000"/>
    <s v="Kar-Wai Wong"/>
    <s v="Jeffrey Lau"/>
    <s v="Leslie Cheung"/>
    <s v="Hong Kong"/>
    <m/>
    <n v="3106052"/>
    <n v="130.69999999999999"/>
    <n v="7241117.4016832439"/>
    <s v="In-Gear Film"/>
    <n v="94"/>
  </r>
  <r>
    <x v="1686"/>
    <x v="0"/>
    <s v="R"/>
    <x v="0"/>
    <n v="1990"/>
    <x v="10"/>
    <s v="August 17, 1990 (United States)"/>
    <x v="5"/>
    <n v="6.4"/>
    <n v="27000"/>
    <s v="William Peter Blatty"/>
    <s v="William Peter Blatty"/>
    <s v="George C. Scott"/>
    <s v="United States"/>
    <m/>
    <n v="39024251"/>
    <n v="130.69999999999999"/>
    <n v="90976964.649579197"/>
    <s v="Morgan Creek Entertainment"/>
    <n v="110"/>
  </r>
  <r>
    <x v="1687"/>
    <x v="8"/>
    <s v="PG-13"/>
    <x v="2"/>
    <n v="1990"/>
    <x v="10"/>
    <s v="October 19, 1990 (United States)"/>
    <x v="15"/>
    <n v="6.9"/>
    <n v="21000"/>
    <s v="Simon Wincer"/>
    <s v="John Hill"/>
    <s v="Tom Selleck"/>
    <s v="Australia"/>
    <n v="20000000"/>
    <n v="21413105"/>
    <n v="130.69999999999999"/>
    <n v="49920222.597551644"/>
    <s v="PathÃ© Entertainment"/>
    <n v="119"/>
  </r>
  <r>
    <x v="1688"/>
    <x v="0"/>
    <s v="R"/>
    <x v="2"/>
    <n v="1990"/>
    <x v="10"/>
    <s v="February 16, 1990 (United States)"/>
    <x v="16"/>
    <n v="6.5"/>
    <n v="21000"/>
    <s v="Clive Barker"/>
    <s v="Clive Barker"/>
    <s v="Craig Sheffer"/>
    <s v="United States"/>
    <n v="11000000"/>
    <n v="8862354"/>
    <n v="130.69999999999999"/>
    <n v="20660744.175975516"/>
    <s v="Morgan Creek Entertainment"/>
    <n v="102"/>
  </r>
  <r>
    <x v="1689"/>
    <x v="0"/>
    <s v="R"/>
    <x v="6"/>
    <n v="1990"/>
    <x v="10"/>
    <s v="August 10, 1990 (United States)"/>
    <x v="19"/>
    <n v="6.2"/>
    <n v="12000"/>
    <s v="Jack Nicholson"/>
    <s v="Robert Towne"/>
    <s v="Jack Nicholson"/>
    <s v="United States"/>
    <n v="19000000"/>
    <n v="10005969"/>
    <n v="130.69999999999999"/>
    <n v="23326845.863045141"/>
    <s v="88 Productions"/>
    <n v="137"/>
  </r>
  <r>
    <x v="1690"/>
    <x v="0"/>
    <s v="R"/>
    <x v="2"/>
    <n v="1990"/>
    <x v="10"/>
    <s v="January 11, 1991 (United States)"/>
    <x v="19"/>
    <n v="6.2"/>
    <n v="34000"/>
    <s v="Sheldon Lettich"/>
    <s v="Stefani Warren"/>
    <s v="Jean-Claude Van Damme"/>
    <s v="United States"/>
    <n v="6000000"/>
    <n v="24271196"/>
    <n v="130.69999999999999"/>
    <n v="56583270.246365726"/>
    <s v="Imperial Entertainment Corporation"/>
    <n v="108"/>
  </r>
  <r>
    <x v="1691"/>
    <x v="0"/>
    <s v="R"/>
    <x v="6"/>
    <n v="1990"/>
    <x v="10"/>
    <s v="January 12, 1990 (United States)"/>
    <x v="16"/>
    <n v="6.5"/>
    <n v="18000"/>
    <s v="Mike Figgis"/>
    <s v="Henry Bean"/>
    <s v="Richard Gere"/>
    <s v="United States"/>
    <n v="15000000"/>
    <n v="27734391"/>
    <n v="130.69999999999999"/>
    <n v="64656992.637337416"/>
    <s v="Paramount Pictures"/>
    <n v="115"/>
  </r>
  <r>
    <x v="1692"/>
    <x v="1"/>
    <s v="PG"/>
    <x v="3"/>
    <n v="1990"/>
    <x v="10"/>
    <s v="November 21, 1990 (United States)"/>
    <x v="30"/>
    <n v="5.5"/>
    <n v="23000"/>
    <s v="Emile Ardolino"/>
    <s v="Coline Serreau"/>
    <s v="Tom Selleck"/>
    <s v="United States"/>
    <m/>
    <n v="71609321"/>
    <n v="130.69999999999999"/>
    <n v="166942311.46671769"/>
    <s v="Touchstone Pictures"/>
    <n v="104"/>
  </r>
  <r>
    <x v="1693"/>
    <x v="1"/>
    <s v="PG"/>
    <x v="3"/>
    <n v="1990"/>
    <x v="10"/>
    <s v="July 27, 1990 (United States)"/>
    <x v="20"/>
    <n v="5.4"/>
    <n v="29000"/>
    <s v="Dennis Dugan"/>
    <s v="Scott Alexander"/>
    <s v="Michael Oliver"/>
    <s v="United States"/>
    <n v="10000000"/>
    <n v="72270891"/>
    <n v="130.69999999999999"/>
    <n v="168484625.00153023"/>
    <s v="Universal Pictures"/>
    <n v="81"/>
  </r>
  <r>
    <x v="1694"/>
    <x v="0"/>
    <s v="R"/>
    <x v="6"/>
    <n v="1990"/>
    <x v="10"/>
    <s v="January 25, 1991 (United States)"/>
    <x v="15"/>
    <n v="6.9"/>
    <n v="26000"/>
    <s v="Stephen Frears"/>
    <s v="Jim Thompson"/>
    <s v="Anjelica Huston"/>
    <s v="United States"/>
    <m/>
    <n v="13446769"/>
    <n v="130.69999999999999"/>
    <n v="31348358.946442235"/>
    <s v="Cineplex Odeon Films"/>
    <n v="110"/>
  </r>
  <r>
    <x v="1695"/>
    <x v="8"/>
    <s v="PG-13"/>
    <x v="3"/>
    <n v="1990"/>
    <x v="10"/>
    <s v="August 17, 1990 (United States)"/>
    <x v="21"/>
    <n v="6.3"/>
    <n v="19000"/>
    <s v="Herbert Ross"/>
    <s v="Nora Ephron"/>
    <s v="Steve Martin"/>
    <s v="United States"/>
    <m/>
    <n v="23591472"/>
    <n v="130.69999999999999"/>
    <n v="54998634.417750575"/>
    <s v="Hawn / Sylbert Movie Company"/>
    <n v="97"/>
  </r>
  <r>
    <x v="1696"/>
    <x v="2"/>
    <s v="G"/>
    <x v="10"/>
    <n v="1990"/>
    <x v="10"/>
    <s v="November 16, 1990 (United States)"/>
    <x v="15"/>
    <n v="6.9"/>
    <n v="40000"/>
    <s v="Hendel Butoy"/>
    <s v="Jim Cox"/>
    <s v="Bob Newhart"/>
    <s v="United States"/>
    <n v="30000000"/>
    <n v="27931461"/>
    <n v="130.69999999999999"/>
    <n v="65116420.556235656"/>
    <s v="Silver Screen Partners IV"/>
    <n v="77"/>
  </r>
  <r>
    <x v="1697"/>
    <x v="0"/>
    <s v="R"/>
    <x v="3"/>
    <n v="1990"/>
    <x v="10"/>
    <s v="March 9, 1990 (United States)"/>
    <x v="16"/>
    <n v="6.5"/>
    <n v="14000"/>
    <s v="Reginald Hudlin"/>
    <s v="Reginald Hudlin"/>
    <s v="Christopher Reid"/>
    <s v="United States"/>
    <n v="2500000"/>
    <n v="26385627"/>
    <n v="130.69999999999999"/>
    <n v="61512628.514919661"/>
    <s v="Jackson/McHenry Company,The"/>
    <n v="100"/>
  </r>
  <r>
    <x v="1698"/>
    <x v="0"/>
    <s v="R"/>
    <x v="2"/>
    <n v="1990"/>
    <x v="10"/>
    <s v="June 8, 1990 (United States)"/>
    <x v="23"/>
    <n v="5.9"/>
    <n v="40000"/>
    <s v="Walter Hill"/>
    <s v="John Fasano"/>
    <s v="Eddie Murphy"/>
    <s v="United States"/>
    <n v="38000000"/>
    <n v="153518974"/>
    <n v="130.69999999999999"/>
    <n v="357897715.2088753"/>
    <s v="Paramount Pictures"/>
    <n v="93"/>
  </r>
  <r>
    <x v="1699"/>
    <x v="0"/>
    <s v="R"/>
    <x v="4"/>
    <n v="1990"/>
    <x v="10"/>
    <s v="October 19, 1990 (United States)"/>
    <x v="15"/>
    <n v="6.9"/>
    <n v="40000"/>
    <s v="Tom Savini"/>
    <s v="John A. Russo"/>
    <s v="Tony Todd"/>
    <s v="United States"/>
    <n v="4200000"/>
    <n v="5835247"/>
    <n v="130.69999999999999"/>
    <n v="13603670.703136954"/>
    <s v="21st Century Film Corporation"/>
    <n v="92"/>
  </r>
  <r>
    <x v="1700"/>
    <x v="0"/>
    <s v="R"/>
    <x v="14"/>
    <n v="1990"/>
    <x v="10"/>
    <s v="September 28, 1990 (United States)"/>
    <x v="5"/>
    <n v="6.4"/>
    <n v="19000"/>
    <s v="John Schlesinger"/>
    <s v="Daniel Pyne"/>
    <s v="Melanie Griffith"/>
    <s v="United States"/>
    <n v="18000000"/>
    <n v="44926706"/>
    <n v="130.69999999999999"/>
    <n v="104737316.89517981"/>
    <s v="Morgan Creek Entertainment"/>
    <n v="102"/>
  </r>
  <r>
    <x v="1701"/>
    <x v="0"/>
    <s v="R"/>
    <x v="3"/>
    <n v="1990"/>
    <x v="10"/>
    <s v="September 14, 1990 (United States)"/>
    <x v="17"/>
    <n v="6.7"/>
    <n v="16000"/>
    <s v="Mike Nichols"/>
    <s v="Carrie Fisher"/>
    <s v="Meryl Streep"/>
    <s v="United States"/>
    <n v="22000000"/>
    <n v="39071603"/>
    <n v="130.69999999999999"/>
    <n v="91087356.037490442"/>
    <s v="Columbia Pictures"/>
    <n v="101"/>
  </r>
  <r>
    <x v="1702"/>
    <x v="5"/>
    <s v="NC-17"/>
    <x v="5"/>
    <n v="1990"/>
    <x v="10"/>
    <s v="October 5, 1990 (United States)"/>
    <x v="21"/>
    <n v="6.3"/>
    <n v="13000"/>
    <s v="Philip Kaufman"/>
    <s v="AnaÃ¯s Nin"/>
    <s v="Fred Ward"/>
    <s v="United States"/>
    <m/>
    <n v="23472449"/>
    <n v="130.69999999999999"/>
    <n v="54721156.926549353"/>
    <s v="Universal Pictures"/>
    <n v="136"/>
  </r>
  <r>
    <x v="1703"/>
    <x v="0"/>
    <s v="R"/>
    <x v="2"/>
    <n v="1990"/>
    <x v="10"/>
    <s v="February 9, 1990 (United States)"/>
    <x v="1"/>
    <n v="5.8"/>
    <n v="28000"/>
    <s v="Bruce Malmuth"/>
    <s v="Steven McKay"/>
    <s v="Steven Seagal"/>
    <s v="United States"/>
    <n v="10000000"/>
    <n v="47410827"/>
    <n v="130.69999999999999"/>
    <n v="110528530.88676359"/>
    <s v="Warner Bros."/>
    <n v="96"/>
  </r>
  <r>
    <x v="1704"/>
    <x v="0"/>
    <s v="R"/>
    <x v="3"/>
    <n v="1990"/>
    <x v="10"/>
    <s v="August 22, 1990 (United States)"/>
    <x v="13"/>
    <n v="7.2"/>
    <n v="27000"/>
    <s v="Allan Moyle"/>
    <s v="Allan Moyle"/>
    <s v="Christian Slater"/>
    <s v="Canada"/>
    <m/>
    <n v="11541758"/>
    <n v="130.69999999999999"/>
    <n v="26907220.065799542"/>
    <s v="New Line Cinema"/>
    <n v="102"/>
  </r>
  <r>
    <x v="1705"/>
    <x v="1"/>
    <s v="PG"/>
    <x v="0"/>
    <n v="1990"/>
    <x v="10"/>
    <s v="January 18, 1991 (United States)"/>
    <x v="17"/>
    <n v="6.7"/>
    <n v="22000"/>
    <s v="Franco Zeffirelli"/>
    <s v="William Shakespeare"/>
    <s v="Mel Gibson"/>
    <s v="United States"/>
    <m/>
    <n v="20710451"/>
    <n v="130.69999999999999"/>
    <n v="48282130.219586842"/>
    <s v="Icon Productions"/>
    <n v="135"/>
  </r>
  <r>
    <x v="1706"/>
    <x v="1"/>
    <s v="PG"/>
    <x v="1"/>
    <n v="1990"/>
    <x v="10"/>
    <s v="February 8, 1991 (United States)"/>
    <x v="33"/>
    <n v="5.2"/>
    <n v="25000"/>
    <s v="George Miller"/>
    <s v="Karin Howard"/>
    <s v="Jonathan Brandis"/>
    <s v="Germany"/>
    <n v="36000000"/>
    <n v="17373527"/>
    <n v="130.69999999999999"/>
    <n v="40502782.531752102"/>
    <s v="Warner Bros."/>
    <n v="89"/>
  </r>
  <r>
    <x v="1707"/>
    <x v="8"/>
    <s v="PG-13"/>
    <x v="2"/>
    <n v="1990"/>
    <x v="10"/>
    <s v="August 24, 1990 (United States)"/>
    <x v="22"/>
    <n v="6"/>
    <n v="23000"/>
    <s v="Emilio Estevez"/>
    <s v="Emilio Estevez"/>
    <s v="Charlie Sheen"/>
    <s v="United States"/>
    <m/>
    <n v="16247964"/>
    <n v="130.69999999999999"/>
    <n v="37878765.346595258"/>
    <s v="Epic Productions"/>
    <n v="98"/>
  </r>
  <r>
    <x v="1708"/>
    <x v="0"/>
    <s v="R"/>
    <x v="4"/>
    <n v="1990"/>
    <x v="10"/>
    <s v="January 12, 1990 (United States)"/>
    <x v="27"/>
    <n v="5.0999999999999996"/>
    <n v="15000"/>
    <s v="Jeff Burr"/>
    <s v="Kim Henkel"/>
    <s v="Kate Hodge"/>
    <s v="United States"/>
    <n v="2000000"/>
    <n v="5765562"/>
    <n v="130.69999999999999"/>
    <n v="13441214.547819434"/>
    <s v="Nicolas Entertainment"/>
    <n v="85"/>
  </r>
  <r>
    <x v="1709"/>
    <x v="0"/>
    <s v="R"/>
    <x v="5"/>
    <n v="1990"/>
    <x v="10"/>
    <s v="November 9, 1990 (United States)"/>
    <x v="13"/>
    <n v="7.2"/>
    <n v="15000"/>
    <s v="Barbet Schroeder"/>
    <s v="Alan Dershowitz"/>
    <s v="Jeremy Irons"/>
    <s v="United States"/>
    <m/>
    <n v="15445131"/>
    <n v="130.69999999999999"/>
    <n v="36007126.363427699"/>
    <s v="Sovereign Pictures"/>
    <n v="111"/>
  </r>
  <r>
    <x v="1710"/>
    <x v="0"/>
    <s v="R"/>
    <x v="3"/>
    <n v="1990"/>
    <x v="10"/>
    <s v="June 1, 1990 (United States)"/>
    <x v="19"/>
    <n v="6.2"/>
    <n v="9400"/>
    <s v="Frank Henenlotter"/>
    <s v="Robert Martin"/>
    <s v="James Lorinz"/>
    <s v="United States"/>
    <n v="2500000"/>
    <n v="205068"/>
    <n v="130.69999999999999"/>
    <n v="478073.60061208875"/>
    <s v="Levins-Henenlotter"/>
    <n v="85"/>
  </r>
  <r>
    <x v="1711"/>
    <x v="0"/>
    <s v="R"/>
    <x v="2"/>
    <n v="1990"/>
    <x v="10"/>
    <s v="September 14, 1990 (United States)"/>
    <x v="13"/>
    <n v="7.2"/>
    <n v="21000"/>
    <s v="Phil Joanou"/>
    <s v="Dennis McIntyre"/>
    <s v="Sean Penn"/>
    <s v="United Kingdom"/>
    <n v="18000000"/>
    <n v="1911542"/>
    <n v="130.69999999999999"/>
    <n v="4456364.555470543"/>
    <s v="Cinehaus"/>
    <n v="134"/>
  </r>
  <r>
    <x v="1712"/>
    <x v="8"/>
    <s v="PG-13"/>
    <x v="2"/>
    <n v="1990"/>
    <x v="10"/>
    <s v="May 18, 1990 (United States)"/>
    <x v="22"/>
    <n v="6"/>
    <n v="42000"/>
    <s v="John Badham"/>
    <s v="Louis Venosta"/>
    <s v="Mel Gibson"/>
    <s v="United States"/>
    <n v="20000000"/>
    <n v="138697012"/>
    <n v="130.69999999999999"/>
    <n v="323343378.3963275"/>
    <s v="Universal Pictures"/>
    <n v="110"/>
  </r>
  <r>
    <x v="1713"/>
    <x v="8"/>
    <s v="PG-13"/>
    <x v="2"/>
    <n v="1990"/>
    <x v="10"/>
    <s v="October 12, 1990 (United States)"/>
    <x v="15"/>
    <n v="6.9"/>
    <n v="27000"/>
    <s v="Michael Caton-Jones"/>
    <s v="Monte Merrick"/>
    <s v="Matthew Modine"/>
    <s v="United Kingdom"/>
    <n v="23000000"/>
    <n v="27441977"/>
    <n v="130.69999999999999"/>
    <n v="63975289.915072687"/>
    <s v="Enigma Productions"/>
    <n v="107"/>
  </r>
  <r>
    <x v="1714"/>
    <x v="0"/>
    <s v="R"/>
    <x v="2"/>
    <n v="1990"/>
    <x v="10"/>
    <s v="July 11, 1990 (United States)"/>
    <x v="5"/>
    <n v="6.4"/>
    <n v="17000"/>
    <s v="Renny Harlin"/>
    <s v="Daniel Waters"/>
    <s v="Andrew Dice Clay"/>
    <s v="United States"/>
    <n v="20000000"/>
    <n v="21413502"/>
    <n v="130.69999999999999"/>
    <n v="49921148.120887533"/>
    <s v="Twentieth Century Fox"/>
    <n v="104"/>
  </r>
  <r>
    <x v="1715"/>
    <x v="0"/>
    <s v="R"/>
    <x v="2"/>
    <n v="1990"/>
    <x v="10"/>
    <s v="October 5, 1990 (United States)"/>
    <x v="22"/>
    <n v="6"/>
    <n v="21000"/>
    <s v="Dwight H. Little"/>
    <s v="Michael Grais"/>
    <s v="Steven Seagal"/>
    <s v="United States"/>
    <n v="12000000"/>
    <n v="57968936"/>
    <n v="130.69999999999999"/>
    <n v="135142576.88752869"/>
    <s v="Victor &amp; Grais"/>
    <n v="93"/>
  </r>
  <r>
    <x v="1716"/>
    <x v="0"/>
    <s v="R"/>
    <x v="3"/>
    <n v="1990"/>
    <x v="10"/>
    <s v="September 7, 1990 (United States)"/>
    <x v="26"/>
    <n v="4.5999999999999996"/>
    <n v="2500"/>
    <s v="Sally Mattison"/>
    <s v="Catherine Cyran"/>
    <s v="Keely Christian"/>
    <s v="United States"/>
    <n v="350000"/>
    <n v="1242995"/>
    <n v="130.69999999999999"/>
    <n v="2897785.5891354247"/>
    <s v="Concorde Pictures"/>
    <n v="87"/>
  </r>
  <r>
    <x v="1717"/>
    <x v="1"/>
    <s v="PG"/>
    <x v="0"/>
    <n v="1990"/>
    <x v="10"/>
    <s v="August 24, 1990 (United States)"/>
    <x v="40"/>
    <n v="7.8"/>
    <n v="25000"/>
    <s v="Akira Kurosawa"/>
    <s v="Akira Kurosawa"/>
    <s v="Akira Terao"/>
    <s v="Japan"/>
    <n v="12000000"/>
    <n v="2970161"/>
    <n v="130.69999999999999"/>
    <n v="6924315.659525631"/>
    <s v="Warner Bros."/>
    <n v="119"/>
  </r>
  <r>
    <x v="1718"/>
    <x v="0"/>
    <s v="R"/>
    <x v="2"/>
    <n v="1990"/>
    <x v="10"/>
    <s v="August 10, 1990 (United States)"/>
    <x v="1"/>
    <n v="5.8"/>
    <n v="27000"/>
    <s v="Roger Spottiswoode"/>
    <s v="Christopher Robbins"/>
    <s v="Mel Gibson"/>
    <s v="United States"/>
    <n v="35000000"/>
    <n v="33461269"/>
    <n v="130.69999999999999"/>
    <n v="78008023.445294574"/>
    <s v="Carolco Pictures"/>
    <n v="113"/>
  </r>
  <r>
    <x v="1719"/>
    <x v="0"/>
    <s v="R"/>
    <x v="3"/>
    <n v="1990"/>
    <x v="10"/>
    <s v="April 6, 1990 (United States)"/>
    <x v="5"/>
    <n v="6.4"/>
    <n v="14000"/>
    <s v="Lawrence Kasdan"/>
    <s v="John Kostmayer"/>
    <s v="Kevin Kline"/>
    <s v="United States"/>
    <m/>
    <n v="16186793"/>
    <n v="130.69999999999999"/>
    <n v="37736157.820198931"/>
    <s v="Chestnut Hill Productions"/>
    <n v="97"/>
  </r>
  <r>
    <x v="1720"/>
    <x v="0"/>
    <s v="R"/>
    <x v="2"/>
    <n v="1990"/>
    <x v="10"/>
    <s v="May 11, 1990 (United States)"/>
    <x v="23"/>
    <n v="5.9"/>
    <n v="7000"/>
    <s v="Mark L. Lester"/>
    <s v="Mark L. Lester"/>
    <s v="Bradley Gregg"/>
    <s v="United States"/>
    <n v="5200000"/>
    <n v="2459895"/>
    <n v="130.69999999999999"/>
    <n v="5734736.0864575366"/>
    <s v="Lightning Pictures"/>
    <n v="99"/>
  </r>
  <r>
    <x v="1721"/>
    <x v="0"/>
    <s v="R"/>
    <x v="2"/>
    <n v="1990"/>
    <x v="10"/>
    <s v="September 14, 1990 (United States)"/>
    <x v="46"/>
    <n v="5.7"/>
    <n v="18000"/>
    <s v="Deran Sarafian"/>
    <s v="David S. Goyer"/>
    <s v="Jean-Claude Van Damme"/>
    <s v="United States"/>
    <n v="4000000"/>
    <n v="16853487"/>
    <n v="130.69999999999999"/>
    <n v="39290416.900535576"/>
    <s v="Cannon Films"/>
    <n v="89"/>
  </r>
  <r>
    <x v="1722"/>
    <x v="0"/>
    <s v="R"/>
    <x v="0"/>
    <n v="1990"/>
    <x v="10"/>
    <s v="October 26, 1990 (United States)"/>
    <x v="16"/>
    <n v="6.5"/>
    <n v="7700"/>
    <s v="Luis Mandoki"/>
    <s v="Glenn Savan"/>
    <s v="Susan Sarandon"/>
    <s v="United States"/>
    <m/>
    <n v="17487531"/>
    <n v="130.69999999999999"/>
    <n v="40768559.263198167"/>
    <s v="Universal Pictures"/>
    <n v="103"/>
  </r>
  <r>
    <x v="1723"/>
    <x v="4"/>
    <s v="Not Rated"/>
    <x v="5"/>
    <n v="1990"/>
    <x v="10"/>
    <s v="October 30, 1991 (France)"/>
    <x v="28"/>
    <n v="8.3000000000000007"/>
    <n v="17000"/>
    <s v="Abbas Kiarostami"/>
    <s v="Abbas Kiarostami"/>
    <s v="Hossain Sabzian"/>
    <s v="Iran"/>
    <m/>
    <m/>
    <n v="130.69999999999999"/>
    <n v="0"/>
    <s v="Kanun parvaresh fekri"/>
    <n v="98"/>
  </r>
  <r>
    <x v="1724"/>
    <x v="0"/>
    <s v="R"/>
    <x v="3"/>
    <n v="1990"/>
    <x v="10"/>
    <s v="July 13, 1990 (United States)"/>
    <x v="8"/>
    <n v="6.8"/>
    <n v="20000"/>
    <s v="Howard Franklin"/>
    <s v="Jay Cronley"/>
    <s v="Bill Murray"/>
    <s v="United States"/>
    <n v="15000000"/>
    <n v="15260154"/>
    <n v="130.69999999999999"/>
    <n v="35575890.77123183"/>
    <s v="Devoted Productions"/>
    <n v="89"/>
  </r>
  <r>
    <x v="1725"/>
    <x v="0"/>
    <s v="R"/>
    <x v="9"/>
    <n v="1990"/>
    <x v="10"/>
    <s v="September 14, 1990 (United States)"/>
    <x v="22"/>
    <n v="6"/>
    <n v="13000"/>
    <s v="Richard Stanley"/>
    <s v="Steve MacManus"/>
    <s v="Dylan McDermott"/>
    <s v="United Kingdom"/>
    <n v="1500000"/>
    <n v="5728953"/>
    <n v="130.69999999999999"/>
    <n v="13355868.241009947"/>
    <s v="Palace Pictures"/>
    <n v="94"/>
  </r>
  <r>
    <x v="1726"/>
    <x v="8"/>
    <s v="PG-13"/>
    <x v="3"/>
    <n v="1990"/>
    <x v="10"/>
    <s v="October 12, 1990 (United States)"/>
    <x v="5"/>
    <n v="6.4"/>
    <n v="12000"/>
    <s v="James Orr"/>
    <s v="James Orr"/>
    <s v="Jim Belushi"/>
    <s v="United States"/>
    <n v="20000000"/>
    <n v="15379253"/>
    <n v="130.69999999999999"/>
    <n v="35853545.440703906"/>
    <s v="Laurence Mark Productions"/>
    <n v="110"/>
  </r>
  <r>
    <x v="1727"/>
    <x v="1"/>
    <s v="PG"/>
    <x v="3"/>
    <n v="1990"/>
    <x v="10"/>
    <s v="July 27, 1990 (United States)"/>
    <x v="16"/>
    <n v="6.5"/>
    <n v="19000"/>
    <s v="Andrew Bergman"/>
    <s v="Andrew Bergman"/>
    <s v="Marlon Brando"/>
    <s v="United States"/>
    <n v="12000000"/>
    <n v="21460601"/>
    <n v="130.69999999999999"/>
    <n v="50030949.691660292"/>
    <s v="TriStar Pictures"/>
    <n v="102"/>
  </r>
  <r>
    <x v="1728"/>
    <x v="0"/>
    <s v="R"/>
    <x v="2"/>
    <n v="1990"/>
    <x v="10"/>
    <s v="March 16, 1990 (United States)"/>
    <x v="46"/>
    <n v="5.7"/>
    <n v="13000"/>
    <s v="Kathryn Bigelow"/>
    <s v="Kathryn Bigelow"/>
    <s v="Jamie Lee Curtis"/>
    <s v="United States"/>
    <m/>
    <n v="8217997"/>
    <n v="130.69999999999999"/>
    <n v="19158559.188217293"/>
    <s v="Lightning Pictures"/>
    <n v="102"/>
  </r>
  <r>
    <x v="1729"/>
    <x v="0"/>
    <s v="R"/>
    <x v="5"/>
    <n v="1990"/>
    <x v="10"/>
    <s v="November 9, 1990 (United States)"/>
    <x v="14"/>
    <n v="6.6"/>
    <n v="7900"/>
    <s v="Peter Medak"/>
    <s v="Philip Ridley"/>
    <s v="Gary Kemp"/>
    <s v="United Kingdom"/>
    <m/>
    <n v="2060847"/>
    <n v="130.69999999999999"/>
    <n v="4804438.262433053"/>
    <s v="Fugitive TV Productions"/>
    <n v="115"/>
  </r>
  <r>
    <x v="1730"/>
    <x v="0"/>
    <s v="R"/>
    <x v="2"/>
    <n v="1990"/>
    <x v="10"/>
    <s v="July 20, 1990 (United States)"/>
    <x v="41"/>
    <n v="5.6"/>
    <n v="16000"/>
    <s v="Lewis Teague"/>
    <s v="Chuck Pfarrer"/>
    <s v="Charlie Sheen"/>
    <s v="United States"/>
    <n v="20000000"/>
    <n v="25069101"/>
    <n v="130.69999999999999"/>
    <n v="58443420.61744453"/>
    <s v="Orion Pictures"/>
    <n v="113"/>
  </r>
  <r>
    <x v="1731"/>
    <x v="0"/>
    <s v="R"/>
    <x v="4"/>
    <n v="1990"/>
    <x v="10"/>
    <s v="October 26, 1990 (United States)"/>
    <x v="38"/>
    <n v="4.9000000000000004"/>
    <n v="10000"/>
    <s v="Ralph S. Singleton"/>
    <s v="Stephen King"/>
    <s v="David Andrews"/>
    <s v="United States"/>
    <n v="10500000"/>
    <n v="11582891"/>
    <n v="130.69999999999999"/>
    <n v="27003113.142310634"/>
    <s v="Paramount Pictures"/>
    <n v="89"/>
  </r>
  <r>
    <x v="1732"/>
    <x v="0"/>
    <s v="R"/>
    <x v="1"/>
    <n v="1990"/>
    <x v="10"/>
    <s v="December 12, 1990 (United States)"/>
    <x v="8"/>
    <n v="6.8"/>
    <n v="12000"/>
    <s v="Bernardo Bertolucci"/>
    <s v="Paul Bowles"/>
    <s v="Debra Winger"/>
    <s v="United Kingdom"/>
    <n v="25000000"/>
    <n v="2075084"/>
    <n v="130.69999999999999"/>
    <n v="4837628.8814078039"/>
    <s v="Recorded Picture Company (RPC)"/>
    <n v="138"/>
  </r>
  <r>
    <x v="1733"/>
    <x v="0"/>
    <s v="R"/>
    <x v="2"/>
    <n v="1990"/>
    <x v="10"/>
    <s v="September 28, 1990 (United States)"/>
    <x v="10"/>
    <n v="6.1"/>
    <n v="11000"/>
    <s v="Craig R. Baxley"/>
    <s v="Jonathan Tydor"/>
    <s v="Dolph Lundgren"/>
    <s v="United States"/>
    <n v="7000000"/>
    <n v="4348368"/>
    <n v="130.69999999999999"/>
    <n v="10137320.042846212"/>
    <s v="Vision PDG"/>
    <n v="91"/>
  </r>
  <r>
    <x v="1734"/>
    <x v="0"/>
    <s v="R"/>
    <x v="0"/>
    <n v="1990"/>
    <x v="10"/>
    <s v="April 1991 (United States)"/>
    <x v="21"/>
    <n v="6.3"/>
    <n v="5000"/>
    <s v="Paul Schrader"/>
    <s v="Ian McEwan"/>
    <s v="Christopher Walken"/>
    <s v="United States"/>
    <m/>
    <n v="1244381"/>
    <n v="130.69999999999999"/>
    <n v="2901016.7612853865"/>
    <s v="Erre Produzioni"/>
    <n v="107"/>
  </r>
  <r>
    <x v="1735"/>
    <x v="0"/>
    <s v="R"/>
    <x v="0"/>
    <n v="1990"/>
    <x v="10"/>
    <s v="August 3, 1990 (United States)"/>
    <x v="14"/>
    <n v="6.6"/>
    <n v="12000"/>
    <s v="Spike Lee"/>
    <s v="Spike Lee"/>
    <s v="Denzel Washington"/>
    <s v="United States"/>
    <n v="10000000"/>
    <n v="16153593"/>
    <n v="130.69999999999999"/>
    <n v="37658758.891354248"/>
    <s v="Universal Pictures"/>
    <n v="130"/>
  </r>
  <r>
    <x v="1736"/>
    <x v="8"/>
    <s v="PG-13"/>
    <x v="3"/>
    <n v="1990"/>
    <x v="10"/>
    <s v="October 12, 1990 (United States)"/>
    <x v="23"/>
    <n v="5.9"/>
    <n v="5000"/>
    <s v="Jim Abrahams"/>
    <s v="Karen Leigh Hopkins"/>
    <s v="Winona Ryder"/>
    <s v="United Kingdom"/>
    <m/>
    <n v="3989297"/>
    <n v="130.69999999999999"/>
    <n v="9300220.3205814846"/>
    <s v="Incorporated Television Company (ITC)"/>
    <n v="95"/>
  </r>
  <r>
    <x v="1737"/>
    <x v="0"/>
    <s v="R"/>
    <x v="0"/>
    <n v="1990"/>
    <x v="10"/>
    <s v="March 9, 1990 (United States)"/>
    <x v="21"/>
    <n v="6.3"/>
    <n v="7700"/>
    <s v="Curtis Hanson"/>
    <s v="David Koepp"/>
    <s v="Rob Lowe"/>
    <s v="United States"/>
    <n v="7000000"/>
    <n v="12626043"/>
    <n v="130.69999999999999"/>
    <n v="29435006.136954859"/>
    <s v="Epic Productions"/>
    <n v="99"/>
  </r>
  <r>
    <x v="1738"/>
    <x v="8"/>
    <s v="PG-13"/>
    <x v="3"/>
    <n v="1990"/>
    <x v="10"/>
    <s v="December 14, 1990 (United States)"/>
    <x v="32"/>
    <n v="4.7"/>
    <n v="45000"/>
    <s v="Amy Heckerling"/>
    <s v="Amy Heckerling"/>
    <s v="John Travolta"/>
    <s v="United States"/>
    <m/>
    <n v="47789074"/>
    <n v="130.69999999999999"/>
    <n v="111410335.48431523"/>
    <s v="TriStar Pictures"/>
    <n v="81"/>
  </r>
  <r>
    <x v="1739"/>
    <x v="1"/>
    <s v="PG"/>
    <x v="3"/>
    <n v="1990"/>
    <x v="10"/>
    <s v="February 8, 1991 (United States)"/>
    <x v="34"/>
    <n v="7.4"/>
    <n v="21000"/>
    <s v="Tom Stoppard"/>
    <s v="Tom Stoppard"/>
    <s v="Gary Oldman"/>
    <s v="United Kingdom"/>
    <m/>
    <n v="739104"/>
    <n v="130.69999999999999"/>
    <n v="1723068.0091813314"/>
    <s v="Brandenberg"/>
    <n v="117"/>
  </r>
  <r>
    <x v="1740"/>
    <x v="0"/>
    <s v="R"/>
    <x v="3"/>
    <n v="1990"/>
    <x v="10"/>
    <s v="May 4, 1990 (United States)"/>
    <x v="21"/>
    <n v="6.3"/>
    <n v="16000"/>
    <s v="John Harrison"/>
    <s v="Michael McDowell"/>
    <s v="Debbie Harry"/>
    <s v="United States"/>
    <n v="3500000"/>
    <n v="16324573"/>
    <n v="130.69999999999999"/>
    <n v="38057363.374904364"/>
    <s v="Paramount Pictures"/>
    <n v="93"/>
  </r>
  <r>
    <x v="1741"/>
    <x v="0"/>
    <s v="R"/>
    <x v="2"/>
    <n v="1990"/>
    <x v="10"/>
    <s v="December 7, 1990 (United States)"/>
    <x v="23"/>
    <n v="5.9"/>
    <n v="26000"/>
    <s v="Clint Eastwood"/>
    <s v="Boaz Yakin"/>
    <s v="Clint Eastwood"/>
    <s v="United States"/>
    <n v="10000000"/>
    <n v="21633874"/>
    <n v="130.69999999999999"/>
    <n v="50434899.830145374"/>
    <s v="Warner Bros."/>
    <n v="120"/>
  </r>
  <r>
    <x v="1742"/>
    <x v="8"/>
    <s v="PG-13"/>
    <x v="3"/>
    <n v="1990"/>
    <x v="10"/>
    <s v="February 1, 1991 (United States)"/>
    <x v="19"/>
    <n v="6.2"/>
    <n v="23000"/>
    <s v="Peter Weir"/>
    <s v="Peter Weir"/>
    <s v="GÃ©rard Depardieu"/>
    <s v="France"/>
    <n v="12500000"/>
    <n v="29888235"/>
    <n v="130.69999999999999"/>
    <n v="69678234.15837796"/>
    <s v="Touchstone Pictures"/>
    <n v="107"/>
  </r>
  <r>
    <x v="1743"/>
    <x v="8"/>
    <s v="PG-13"/>
    <x v="3"/>
    <n v="1990"/>
    <x v="10"/>
    <s v="August 3, 1990 (United States)"/>
    <x v="34"/>
    <n v="7.4"/>
    <n v="10000"/>
    <s v="Whit Stillman"/>
    <s v="Whit Stillman"/>
    <s v="Carolyn Farina"/>
    <s v="United States"/>
    <n v="230000"/>
    <n v="2960492"/>
    <n v="130.69999999999999"/>
    <n v="6901774.3871461367"/>
    <s v="Westerly Films"/>
    <n v="98"/>
  </r>
  <r>
    <x v="1744"/>
    <x v="0"/>
    <s v="R"/>
    <x v="0"/>
    <n v="1990"/>
    <x v="10"/>
    <s v="November 14, 1990 (France)"/>
    <x v="37"/>
    <n v="7.6"/>
    <n v="15000"/>
    <s v="Agnieszka Holland"/>
    <s v="Agnieszka Holland"/>
    <s v="Solomon Perel"/>
    <s v="Germany"/>
    <m/>
    <n v="5575738"/>
    <n v="130.69999999999999"/>
    <n v="12998679.17827085"/>
    <s v="Bayerischer Rundfunk (BR)"/>
    <n v="112"/>
  </r>
  <r>
    <x v="1745"/>
    <x v="1"/>
    <s v="PG"/>
    <x v="3"/>
    <n v="1990"/>
    <x v="10"/>
    <s v="December 1, 1990 (United States)"/>
    <x v="24"/>
    <n v="7.5"/>
    <n v="23000"/>
    <s v="Jean-Paul Rappeneau"/>
    <s v="Edmond Rostand"/>
    <s v="GÃ©rard Depardieu"/>
    <s v="France"/>
    <m/>
    <n v="5822041"/>
    <n v="130.69999999999999"/>
    <n v="13572883.647283856"/>
    <s v="CamÃ©ra One"/>
    <n v="137"/>
  </r>
  <r>
    <x v="1746"/>
    <x v="1"/>
    <s v="PG"/>
    <x v="3"/>
    <n v="1990"/>
    <x v="10"/>
    <s v="December 19, 1990 (United States)"/>
    <x v="41"/>
    <n v="5.6"/>
    <n v="4200"/>
    <s v="John Cornell"/>
    <s v="Paul Hogan"/>
    <s v="Paul Hogan"/>
    <s v="United States"/>
    <n v="25000000"/>
    <n v="6939946"/>
    <n v="130.69999999999999"/>
    <n v="16179047.790359603"/>
    <s v="Ironbark Films"/>
    <n v="95"/>
  </r>
  <r>
    <x v="1747"/>
    <x v="0"/>
    <s v="R"/>
    <x v="0"/>
    <n v="1990"/>
    <x v="10"/>
    <s v="January 19, 1990 (United States)"/>
    <x v="27"/>
    <n v="5.0999999999999996"/>
    <n v="1100"/>
    <s v="Karel Reisz"/>
    <s v="Arthur Miller"/>
    <s v="Debra Winger"/>
    <s v="United Kingdom"/>
    <n v="19000000"/>
    <n v="1372350"/>
    <n v="130.69999999999999"/>
    <n v="3199350"/>
    <s v="Recorded Picture Company (RPC)"/>
    <n v="97"/>
  </r>
  <r>
    <x v="1748"/>
    <x v="1"/>
    <s v="PG"/>
    <x v="3"/>
    <n v="1990"/>
    <x v="10"/>
    <s v="May 24, 1991 (United States)"/>
    <x v="13"/>
    <n v="7.2"/>
    <n v="7600"/>
    <s v="Anthony Minghella"/>
    <s v="Anthony Minghella"/>
    <s v="Juliet Stevenson"/>
    <s v="United Kingdom"/>
    <m/>
    <n v="1554742"/>
    <n v="130.69999999999999"/>
    <n v="3624559.1996939555"/>
    <s v="British Broadcasting Corporation (BBC)"/>
    <n v="106"/>
  </r>
  <r>
    <x v="1749"/>
    <x v="0"/>
    <s v="R"/>
    <x v="0"/>
    <n v="1990"/>
    <x v="10"/>
    <s v="December 14, 1990 (United States)"/>
    <x v="10"/>
    <n v="6.1"/>
    <n v="7400"/>
    <s v="Sydney Pollack"/>
    <s v="Judith Rascoe"/>
    <s v="Robert Redford"/>
    <s v="United States"/>
    <n v="40000000"/>
    <n v="9645440"/>
    <n v="130.69999999999999"/>
    <n v="22486347.115531754"/>
    <s v="Mirage Enterprises"/>
    <n v="144"/>
  </r>
  <r>
    <x v="1750"/>
    <x v="2"/>
    <s v="G"/>
    <x v="10"/>
    <n v="1990"/>
    <x v="10"/>
    <s v="August 3, 1990 (United States)"/>
    <x v="15"/>
    <n v="6.9"/>
    <n v="26000"/>
    <s v="Bob Hathcock"/>
    <s v="Alan Burnett"/>
    <s v="Alan Young"/>
    <s v="France"/>
    <m/>
    <n v="18115724"/>
    <n v="130.69999999999999"/>
    <n v="42233061.230298392"/>
    <s v="Disney Television Animation"/>
    <n v="74"/>
  </r>
  <r>
    <x v="1751"/>
    <x v="0"/>
    <s v="R"/>
    <x v="0"/>
    <n v="1990"/>
    <x v="10"/>
    <s v="December 21, 1990 (United States)"/>
    <x v="10"/>
    <n v="6.1"/>
    <n v="15000"/>
    <s v="Fred Schepisi"/>
    <s v="John le CarrÃ©"/>
    <s v="Sean Connery"/>
    <s v="United States"/>
    <n v="21800000"/>
    <n v="22997992"/>
    <n v="130.69999999999999"/>
    <n v="53615058.625860751"/>
    <s v="PathÃ© Entertainment"/>
    <n v="123"/>
  </r>
  <r>
    <x v="1752"/>
    <x v="0"/>
    <s v="R"/>
    <x v="3"/>
    <n v="1990"/>
    <x v="10"/>
    <s v="December 1991 (United States)"/>
    <x v="24"/>
    <n v="7.5"/>
    <n v="9500"/>
    <s v="Mike Leigh"/>
    <s v="Mike Leigh"/>
    <s v="Alison Steadman"/>
    <s v="United Kingdom"/>
    <m/>
    <n v="1516414"/>
    <n v="130.69999999999999"/>
    <n v="3535205.4001530223"/>
    <s v="British Screen Productions"/>
    <n v="103"/>
  </r>
  <r>
    <x v="1753"/>
    <x v="2"/>
    <s v="G"/>
    <x v="10"/>
    <n v="1990"/>
    <x v="10"/>
    <s v="July 6, 1990 (United States)"/>
    <x v="41"/>
    <n v="5.6"/>
    <n v="4900"/>
    <s v="Joseph Barbera"/>
    <s v="Dennis Marks"/>
    <s v="George O'Hanlon"/>
    <s v="United States"/>
    <m/>
    <n v="20305841"/>
    <n v="130.69999999999999"/>
    <n v="47338865.743687838"/>
    <s v="Hanna-Barbera Productions"/>
    <n v="82"/>
  </r>
  <r>
    <x v="1754"/>
    <x v="1"/>
    <s v="PG"/>
    <x v="1"/>
    <n v="1990"/>
    <x v="10"/>
    <s v="September 14, 1990 (United States)"/>
    <x v="14"/>
    <n v="6.6"/>
    <n v="11000"/>
    <s v="Clint Eastwood"/>
    <s v="Peter Viertel"/>
    <s v="Clint Eastwood"/>
    <s v="United States"/>
    <n v="24000000"/>
    <n v="2319124"/>
    <n v="130.69999999999999"/>
    <n v="5406557.6342769703"/>
    <s v="Malpaso Productions"/>
    <n v="112"/>
  </r>
  <r>
    <x v="1755"/>
    <x v="1"/>
    <s v="PG"/>
    <x v="0"/>
    <n v="1990"/>
    <x v="10"/>
    <s v="October 19, 1990 (United States)"/>
    <x v="13"/>
    <n v="7.2"/>
    <n v="5900"/>
    <s v="Barry Levinson"/>
    <s v="Barry Levinson"/>
    <s v="Aidan Quinn"/>
    <s v="United States"/>
    <n v="20000000"/>
    <n v="15779578"/>
    <n v="130.69999999999999"/>
    <n v="36786820.325937264"/>
    <s v="TriStar Pictures"/>
    <n v="128"/>
  </r>
  <r>
    <x v="1756"/>
    <x v="0"/>
    <s v="R"/>
    <x v="2"/>
    <n v="1990"/>
    <x v="10"/>
    <s v="September 21, 1990 (United States)"/>
    <x v="14"/>
    <n v="6.6"/>
    <n v="8400"/>
    <s v="Peter Hyams"/>
    <s v="Peter Hyams"/>
    <s v="Gene Hackman"/>
    <s v="United States"/>
    <m/>
    <n v="10873237"/>
    <n v="130.69999999999999"/>
    <n v="25348701.713083398"/>
    <s v="Carolco Pictures"/>
    <n v="97"/>
  </r>
  <r>
    <x v="1757"/>
    <x v="0"/>
    <s v="R"/>
    <x v="3"/>
    <n v="1990"/>
    <x v="10"/>
    <s v="May 18, 1990 (United States)"/>
    <x v="46"/>
    <n v="5.7"/>
    <n v="14000"/>
    <s v="Roger Donaldson"/>
    <s v="Ken Friedman"/>
    <s v="Robin Williams"/>
    <s v="United States"/>
    <m/>
    <n v="27627310"/>
    <n v="130.69999999999999"/>
    <n v="64407355.447589904"/>
    <s v="Orion Pictures"/>
    <n v="97"/>
  </r>
  <r>
    <x v="1758"/>
    <x v="0"/>
    <s v="R"/>
    <x v="3"/>
    <n v="1990"/>
    <x v="10"/>
    <s v="August 17, 1990 (United States)"/>
    <x v="16"/>
    <n v="6.5"/>
    <n v="8100"/>
    <s v="Arthur Hiller"/>
    <s v="Jill Mazursky"/>
    <s v="Jim Belushi"/>
    <s v="United States"/>
    <m/>
    <n v="20005435"/>
    <n v="130.69999999999999"/>
    <n v="46638531.327467486"/>
    <s v="Hollywood Pictures"/>
    <n v="108"/>
  </r>
  <r>
    <x v="1759"/>
    <x v="0"/>
    <s v="R"/>
    <x v="0"/>
    <n v="1990"/>
    <x v="10"/>
    <s v="September 28, 1990 (United States)"/>
    <x v="22"/>
    <n v="6"/>
    <n v="2500"/>
    <s v="Peter Bogdanovich"/>
    <s v="Larry McMurtry"/>
    <s v="Jeff Bridges"/>
    <s v="United States"/>
    <m/>
    <n v="2268181"/>
    <n v="130.69999999999999"/>
    <n v="5287794.5730680954"/>
    <s v="Cine-Source"/>
    <n v="123"/>
  </r>
  <r>
    <x v="1760"/>
    <x v="0"/>
    <s v="R"/>
    <x v="0"/>
    <n v="1990"/>
    <x v="10"/>
    <s v="April 27, 1990 (United States)"/>
    <x v="20"/>
    <n v="5.4"/>
    <n v="5300"/>
    <s v="William Friedkin"/>
    <s v="Dan Greenburg"/>
    <s v="Jenny Seagrove"/>
    <s v="United States"/>
    <m/>
    <n v="17037887"/>
    <n v="130.69999999999999"/>
    <n v="39720307.336648814"/>
    <s v="Universal Pictures"/>
    <n v="92"/>
  </r>
  <r>
    <x v="1761"/>
    <x v="8"/>
    <s v="PG-13"/>
    <x v="3"/>
    <n v="1990"/>
    <x v="10"/>
    <s v="September 14, 1990 (United States)"/>
    <x v="25"/>
    <n v="4.8"/>
    <n v="8300"/>
    <s v="Bob Logan"/>
    <s v="Bob Logan"/>
    <s v="Leslie Nielsen"/>
    <s v="United States"/>
    <m/>
    <n v="1382462"/>
    <n v="130.69999999999999"/>
    <n v="3222924.0351951034"/>
    <s v="Carolco Pictures"/>
    <n v="80"/>
  </r>
  <r>
    <x v="1762"/>
    <x v="8"/>
    <s v="PG-13"/>
    <x v="2"/>
    <n v="1990"/>
    <x v="10"/>
    <s v="May 25, 1990 (United States)"/>
    <x v="25"/>
    <n v="4.8"/>
    <n v="6000"/>
    <s v="David Green"/>
    <s v="Step Tyner"/>
    <s v="Nicolas Cage"/>
    <s v="United States"/>
    <n v="22000000"/>
    <n v="14760451"/>
    <n v="130.69999999999999"/>
    <n v="34410936.646518745"/>
    <s v="Nova International Films"/>
    <n v="85"/>
  </r>
  <r>
    <x v="1763"/>
    <x v="0"/>
    <s v="R"/>
    <x v="3"/>
    <n v="1990"/>
    <x v="10"/>
    <s v="April 20, 1990 (United States)"/>
    <x v="5"/>
    <n v="6.4"/>
    <n v="8000"/>
    <s v="George Armitage"/>
    <s v="Charles Willeford"/>
    <s v="Fred Ward"/>
    <s v="United States"/>
    <m/>
    <n v="9888167"/>
    <n v="130.69999999999999"/>
    <n v="23052214.880642693"/>
    <s v="Tristes Tropiques"/>
    <n v="97"/>
  </r>
  <r>
    <x v="1764"/>
    <x v="8"/>
    <s v="PG-13"/>
    <x v="0"/>
    <n v="1990"/>
    <x v="10"/>
    <s v="March 1991 (United States)"/>
    <x v="34"/>
    <n v="7.4"/>
    <n v="5800"/>
    <s v="Jim Sheridan"/>
    <s v="Jim Sheridan"/>
    <s v="Richard Harris"/>
    <s v="Ireland"/>
    <m/>
    <n v="1494399"/>
    <n v="130.69999999999999"/>
    <n v="3483881.9839326702"/>
    <s v="Granada Television"/>
    <n v="107"/>
  </r>
  <r>
    <x v="1765"/>
    <x v="0"/>
    <s v="R"/>
    <x v="6"/>
    <n v="1990"/>
    <x v="10"/>
    <s v="August 24, 1990 (United States)"/>
    <x v="14"/>
    <n v="6.6"/>
    <n v="3300"/>
    <s v="James Foley"/>
    <s v="Jim Thompson"/>
    <s v="Jason Patric"/>
    <s v="United States"/>
    <m/>
    <n v="2678414"/>
    <n v="130.69999999999999"/>
    <n v="6244167.9097169088"/>
    <s v="Avenue Pictures"/>
    <n v="114"/>
  </r>
  <r>
    <x v="1766"/>
    <x v="8"/>
    <s v="PG-13"/>
    <x v="3"/>
    <n v="1990"/>
    <x v="10"/>
    <s v="January 10, 1991 (Argentina)"/>
    <x v="14"/>
    <n v="6.6"/>
    <n v="14000"/>
    <s v="Woody Allen"/>
    <s v="Woody Allen"/>
    <s v="Mia Farrow"/>
    <s v="United States"/>
    <n v="12000000"/>
    <n v="7331647"/>
    <n v="130.69999999999999"/>
    <n v="17092217.604437646"/>
    <s v="Jack Rollins &amp; Charles H. Joffe Productions"/>
    <n v="106"/>
  </r>
  <r>
    <x v="1767"/>
    <x v="8"/>
    <s v="PG-13"/>
    <x v="3"/>
    <n v="1990"/>
    <x v="10"/>
    <s v="March 30, 1990 (United States)"/>
    <x v="30"/>
    <n v="5.5"/>
    <n v="1900"/>
    <s v="Peter Israelson"/>
    <s v="David Thoreau"/>
    <s v="C. Thomas Howell"/>
    <s v="United States"/>
    <n v="6000000"/>
    <m/>
    <n v="130.69999999999999"/>
    <n v="0"/>
    <s v="Aurora"/>
    <n v="100"/>
  </r>
  <r>
    <x v="1768"/>
    <x v="0"/>
    <s v="R"/>
    <x v="6"/>
    <n v="1990"/>
    <x v="10"/>
    <s v="April 6, 1990 (United States)"/>
    <x v="46"/>
    <n v="5.7"/>
    <n v="3800"/>
    <s v="Robert Resnikoff"/>
    <s v="Robert Resnikoff"/>
    <s v="Lou Diamond Phillips"/>
    <s v="United States"/>
    <n v="10000000"/>
    <n v="22424195"/>
    <n v="130.69999999999999"/>
    <n v="52277369.674827851"/>
    <s v="Interscope Communications"/>
    <n v="98"/>
  </r>
  <r>
    <x v="1769"/>
    <x v="0"/>
    <s v="R"/>
    <x v="2"/>
    <n v="1990"/>
    <x v="10"/>
    <s v="August 24, 1990 (United States)"/>
    <x v="38"/>
    <n v="4.9000000000000004"/>
    <n v="6900"/>
    <s v="Aaron Norris"/>
    <s v="James Bruner"/>
    <s v="Chuck Norris"/>
    <s v="United States"/>
    <m/>
    <n v="6698361"/>
    <n v="130.69999999999999"/>
    <n v="15615842.361897476"/>
    <s v="Cannon Films"/>
    <n v="111"/>
  </r>
  <r>
    <x v="1770"/>
    <x v="0"/>
    <s v="R"/>
    <x v="2"/>
    <n v="1990"/>
    <x v="10"/>
    <s v="October 5, 1990 (United States)"/>
    <x v="20"/>
    <n v="5.4"/>
    <n v="7200"/>
    <s v="Michael Cimino"/>
    <s v="Joseph Hayes"/>
    <s v="Mickey Rourke"/>
    <s v="United States"/>
    <n v="18000000"/>
    <n v="2742912"/>
    <n v="130.69999999999999"/>
    <n v="6394531.6480489671"/>
    <s v="Dino De Laurentiis Company"/>
    <n v="105"/>
  </r>
  <r>
    <x v="1771"/>
    <x v="8"/>
    <s v="PG-13"/>
    <x v="0"/>
    <n v="1990"/>
    <x v="10"/>
    <s v="April 1991 (United States)"/>
    <x v="3"/>
    <n v="7.7"/>
    <n v="7800"/>
    <s v="Yimou Zhang"/>
    <s v="Heng Liu"/>
    <s v="Gong Li"/>
    <s v="China"/>
    <m/>
    <n v="1986433"/>
    <n v="130.69999999999999"/>
    <n v="4630957.4223412396"/>
    <s v="China Film Co-Production Corporation"/>
    <n v="95"/>
  </r>
  <r>
    <x v="1772"/>
    <x v="8"/>
    <s v="PG-13"/>
    <x v="0"/>
    <n v="1990"/>
    <x v="10"/>
    <s v="February 15, 1991 (United States)"/>
    <x v="16"/>
    <n v="6.5"/>
    <n v="5300"/>
    <s v="Martin Sheen"/>
    <s v="Dennis Shryack"/>
    <s v="Charlie Sheen"/>
    <s v="United States"/>
    <n v="4000000"/>
    <n v="2070871"/>
    <n v="130.69999999999999"/>
    <n v="4827807.1438408569"/>
    <s v="The Movie Group"/>
    <n v="97"/>
  </r>
  <r>
    <x v="1773"/>
    <x v="0"/>
    <s v="R"/>
    <x v="4"/>
    <n v="1990"/>
    <x v="10"/>
    <s v="January 19, 1990 (United States)"/>
    <x v="22"/>
    <n v="6"/>
    <n v="4100"/>
    <s v="Adam Simon"/>
    <s v="Charles Beaumont"/>
    <s v="Bill Pullman"/>
    <s v="United States"/>
    <n v="2000000"/>
    <n v="1627955"/>
    <n v="130.69999999999999"/>
    <n v="3795240.1568477429"/>
    <s v="Concorde Pictures"/>
    <n v="85"/>
  </r>
  <r>
    <x v="1774"/>
    <x v="0"/>
    <s v="R"/>
    <x v="3"/>
    <n v="1990"/>
    <x v="10"/>
    <s v="October 3, 1990 (France)"/>
    <x v="4"/>
    <n v="7.3"/>
    <n v="9200"/>
    <s v="Patrice Leconte"/>
    <s v="Claude Klotz"/>
    <s v="Jean Rochefort"/>
    <s v="France"/>
    <m/>
    <n v="1217084"/>
    <n v="130.69999999999999"/>
    <n v="2837379.4552410101"/>
    <s v="Lambart Productions"/>
    <n v="82"/>
  </r>
  <r>
    <x v="1775"/>
    <x v="1"/>
    <s v="PG"/>
    <x v="3"/>
    <n v="1990"/>
    <x v="10"/>
    <s v="April 6, 1990 (United States)"/>
    <x v="20"/>
    <n v="5.4"/>
    <n v="9000"/>
    <s v="John R. Cherry III"/>
    <s v="Charlie Cohen"/>
    <s v="Jim Varney"/>
    <s v="United States"/>
    <n v="9000000"/>
    <n v="25029569"/>
    <n v="130.69999999999999"/>
    <n v="58351259.941086456"/>
    <s v="Silver Screen Partners IV"/>
    <n v="81"/>
  </r>
  <r>
    <x v="1776"/>
    <x v="8"/>
    <s v="PG-13"/>
    <x v="3"/>
    <n v="1990"/>
    <x v="10"/>
    <s v="February 16, 1990 (United States)"/>
    <x v="30"/>
    <n v="5.5"/>
    <n v="3000"/>
    <s v="Tom Ropelewski"/>
    <s v="Tom Ropelewski"/>
    <s v="Richard Alexander"/>
    <s v="United States"/>
    <m/>
    <m/>
    <n v="130.69999999999999"/>
    <n v="0"/>
    <s v="Orion Pictures"/>
    <n v="90"/>
  </r>
  <r>
    <x v="1777"/>
    <x v="1"/>
    <s v="PG"/>
    <x v="2"/>
    <n v="1990"/>
    <x v="10"/>
    <s v="June 1, 1990 (United States)"/>
    <x v="41"/>
    <n v="5.6"/>
    <n v="945"/>
    <s v="Mark Griffiths"/>
    <s v="Gary Paulsen"/>
    <s v="Jared Rushton"/>
    <s v="United States"/>
    <m/>
    <n v="1494969"/>
    <n v="130.69999999999999"/>
    <n v="3485210.8209640398"/>
    <s v="Concorde Pictures"/>
    <n v="82"/>
  </r>
  <r>
    <x v="1778"/>
    <x v="1"/>
    <s v="PG"/>
    <x v="0"/>
    <n v="1990"/>
    <x v="10"/>
    <s v="April 12, 1991 (Brazil)"/>
    <x v="4"/>
    <n v="7.3"/>
    <n v="3500"/>
    <s v="Richard Pearce"/>
    <s v="John Cork"/>
    <s v="Sissy Spacek"/>
    <s v="United States"/>
    <m/>
    <n v="4873620"/>
    <n v="130.69999999999999"/>
    <n v="11361836.37337414"/>
    <s v="Dave Bell Associates"/>
    <n v="97"/>
  </r>
  <r>
    <x v="1779"/>
    <x v="0"/>
    <s v="R"/>
    <x v="1"/>
    <n v="1990"/>
    <x v="10"/>
    <s v="February 23, 1990 (United States)"/>
    <x v="13"/>
    <n v="7.2"/>
    <n v="3500"/>
    <s v="Bob Rafelson"/>
    <s v="William Harrison"/>
    <s v="Patrick Bergin"/>
    <s v="United States"/>
    <n v="19000000"/>
    <n v="4011793"/>
    <n v="130.69999999999999"/>
    <n v="9352665.0887528695"/>
    <s v="Carolco Pictures"/>
    <n v="136"/>
  </r>
  <r>
    <x v="1780"/>
    <x v="0"/>
    <s v="R"/>
    <x v="4"/>
    <n v="1990"/>
    <x v="10"/>
    <s v="October 25, 1991 (United States)"/>
    <x v="10"/>
    <n v="6.1"/>
    <n v="6400"/>
    <s v="Dario Argento"/>
    <s v="Edgar Allan Poe"/>
    <s v="Adrienne Barbeau"/>
    <s v="Italy"/>
    <n v="9000000"/>
    <n v="349618"/>
    <n v="130.69999999999999"/>
    <n v="815062.00918133126"/>
    <s v="ADC Films"/>
    <n v="120"/>
  </r>
  <r>
    <x v="1781"/>
    <x v="8"/>
    <s v="PG-13"/>
    <x v="0"/>
    <n v="1990"/>
    <x v="10"/>
    <s v="January 18, 1991 (United Kingdom)"/>
    <x v="14"/>
    <n v="6.6"/>
    <n v="2800"/>
    <s v="James Ivory"/>
    <s v="Evan S. Connell"/>
    <s v="Paul Newman"/>
    <s v="United Kingdom"/>
    <m/>
    <n v="7698010"/>
    <n v="130.69999999999999"/>
    <n v="17946317.115531754"/>
    <s v="Cineplex Odeon Films"/>
    <n v="126"/>
  </r>
  <r>
    <x v="1782"/>
    <x v="0"/>
    <s v="R"/>
    <x v="3"/>
    <n v="1990"/>
    <x v="10"/>
    <s v="September 20, 1991 (United Kingdom)"/>
    <x v="34"/>
    <n v="7.4"/>
    <n v="9400"/>
    <s v="Hal Hartley"/>
    <s v="Hal Hartley"/>
    <s v="Adrienne Shelly"/>
    <s v="United Kingdom"/>
    <n v="700000"/>
    <n v="357400"/>
    <n v="130.69999999999999"/>
    <n v="833204.13159908191"/>
    <s v="Channel Four Films"/>
    <n v="107"/>
  </r>
  <r>
    <x v="1783"/>
    <x v="0"/>
    <s v="R"/>
    <x v="3"/>
    <n v="1990"/>
    <x v="10"/>
    <s v="April 13, 1990 (United States)"/>
    <x v="22"/>
    <n v="6"/>
    <n v="4200"/>
    <s v="Tony Bill"/>
    <s v="Mitch Markowitz"/>
    <s v="Dudley Moore"/>
    <s v="United States"/>
    <m/>
    <n v="13236513"/>
    <n v="130.69999999999999"/>
    <n v="30858190.597551644"/>
    <s v="Paramount Pictures"/>
    <n v="90"/>
  </r>
  <r>
    <x v="1784"/>
    <x v="0"/>
    <s v="R"/>
    <x v="3"/>
    <n v="1990"/>
    <x v="10"/>
    <s v="March 23, 1990 (United States)"/>
    <x v="17"/>
    <n v="6.7"/>
    <n v="4500"/>
    <s v="Jan Egleson"/>
    <s v="Simon Brett"/>
    <s v="Michael Caine"/>
    <s v="United States"/>
    <n v="12000000"/>
    <n v="3417056"/>
    <n v="130.69999999999999"/>
    <n v="7966158.8615149194"/>
    <s v="Brigand Films"/>
    <n v="88"/>
  </r>
  <r>
    <x v="1785"/>
    <x v="8"/>
    <s v="PG-13"/>
    <x v="3"/>
    <n v="1990"/>
    <x v="10"/>
    <s v="September 21, 1990 (United States)"/>
    <x v="1"/>
    <n v="5.8"/>
    <n v="2600"/>
    <s v="Malcolm Mowbray"/>
    <s v="Sarah Bird"/>
    <s v="Steve Guttenberg"/>
    <s v="United Kingdom"/>
    <n v="6700000"/>
    <n v="1171762"/>
    <n v="130.69999999999999"/>
    <n v="2731720.5921958685"/>
    <s v="Hemdale"/>
    <n v="101"/>
  </r>
  <r>
    <x v="1786"/>
    <x v="0"/>
    <s v="R"/>
    <x v="0"/>
    <n v="1990"/>
    <x v="10"/>
    <s v="November 2, 1990 (United States)"/>
    <x v="30"/>
    <n v="5.5"/>
    <n v="3600"/>
    <s v="Roger Corman"/>
    <s v="Brian Aldiss"/>
    <s v="John Hurt"/>
    <s v="United States"/>
    <n v="11500000"/>
    <n v="334748"/>
    <n v="130.69999999999999"/>
    <n v="780395.68171384849"/>
    <s v="The Mount Company"/>
    <n v="85"/>
  </r>
  <r>
    <x v="1787"/>
    <x v="8"/>
    <s v="PG-13"/>
    <x v="3"/>
    <n v="1990"/>
    <x v="10"/>
    <s v="March 30, 1990 (United States)"/>
    <x v="22"/>
    <n v="6"/>
    <n v="7700"/>
    <s v="Jonathan Lynn"/>
    <s v="Jonathan Lynn"/>
    <s v="Eric Idle"/>
    <s v="United Kingdom"/>
    <m/>
    <n v="10959015"/>
    <n v="130.69999999999999"/>
    <n v="25548675.367253251"/>
    <s v="HandMade Films"/>
    <n v="89"/>
  </r>
  <r>
    <x v="1788"/>
    <x v="0"/>
    <s v="R"/>
    <x v="6"/>
    <n v="1990"/>
    <x v="10"/>
    <s v="April 27, 1990 (United States)"/>
    <x v="14"/>
    <n v="6.6"/>
    <n v="5600"/>
    <s v="Sidney Lumet"/>
    <s v="Edwin Torres"/>
    <s v="Nick Nolte"/>
    <s v="United States"/>
    <m/>
    <n v="11207891"/>
    <n v="130.69999999999999"/>
    <n v="26128878.25325172"/>
    <s v="Regency International Pictures"/>
    <n v="132"/>
  </r>
  <r>
    <x v="1789"/>
    <x v="0"/>
    <s v="R"/>
    <x v="5"/>
    <n v="1990"/>
    <x v="10"/>
    <s v="September 20, 1990 (Australia)"/>
    <x v="24"/>
    <n v="7.5"/>
    <n v="6900"/>
    <s v="Jane Campion"/>
    <s v="Janet Frame"/>
    <s v="Kerry Fox"/>
    <s v="New Zealand"/>
    <m/>
    <n v="1055995"/>
    <n v="130.69999999999999"/>
    <n v="2461833.7911247131"/>
    <s v="Hibiscus Films"/>
    <n v="158"/>
  </r>
  <r>
    <x v="1790"/>
    <x v="8"/>
    <s v="PG-13"/>
    <x v="0"/>
    <n v="1990"/>
    <x v="10"/>
    <s v="February 9, 1990 (United States)"/>
    <x v="5"/>
    <n v="6.4"/>
    <n v="7300"/>
    <s v="Martin Ritt"/>
    <s v="Pat Barker"/>
    <s v="Jane Fonda"/>
    <s v="United States"/>
    <n v="23000000"/>
    <n v="5820015"/>
    <n v="130.69999999999999"/>
    <n v="13568160.4475899"/>
    <s v="Metro-Goldwyn-Mayer (MGM)"/>
    <n v="104"/>
  </r>
  <r>
    <x v="1791"/>
    <x v="0"/>
    <s v="R"/>
    <x v="2"/>
    <n v="1990"/>
    <x v="10"/>
    <s v="February 2, 1990 (United States)"/>
    <x v="19"/>
    <n v="6.2"/>
    <n v="5100"/>
    <s v="Franco Amurri"/>
    <s v="David Loughery"/>
    <s v="Dennis Hopper"/>
    <s v="United States"/>
    <m/>
    <n v="6488114"/>
    <n v="130.69999999999999"/>
    <n v="15125694.994644223"/>
    <s v="Paramount Pictures"/>
    <n v="108"/>
  </r>
  <r>
    <x v="1792"/>
    <x v="8"/>
    <s v="PG-13"/>
    <x v="3"/>
    <n v="1990"/>
    <x v="10"/>
    <s v="February 23, 1990 (United States)"/>
    <x v="17"/>
    <n v="6.7"/>
    <n v="2400"/>
    <s v="Paul Brickman"/>
    <s v="Barbara Benedek"/>
    <s v="Jessica Lange"/>
    <s v="United States"/>
    <m/>
    <n v="6070725"/>
    <n v="130.69999999999999"/>
    <n v="14152638.925019128"/>
    <s v="The Geffen Company"/>
    <n v="115"/>
  </r>
  <r>
    <x v="1793"/>
    <x v="1"/>
    <s v="PG"/>
    <x v="2"/>
    <n v="1990"/>
    <x v="10"/>
    <s v="January 12, 1990 (United States)"/>
    <x v="33"/>
    <n v="5.2"/>
    <n v="3400"/>
    <s v="Richard Correll"/>
    <s v="Steven Long Mitchell"/>
    <s v="Roger Rose"/>
    <s v="United States"/>
    <m/>
    <n v="8533973"/>
    <n v="130.69999999999999"/>
    <n v="19895191.837031368"/>
    <s v="Epic Productions"/>
    <n v="91"/>
  </r>
  <r>
    <x v="1794"/>
    <x v="1"/>
    <s v="PG"/>
    <x v="3"/>
    <n v="1990"/>
    <x v="10"/>
    <s v="June 29, 1990 (United States)"/>
    <x v="44"/>
    <n v="4.4000000000000004"/>
    <n v="7500"/>
    <s v="Sidney Poitier"/>
    <s v="Brent Maddock"/>
    <s v="Bill Cosby"/>
    <s v="United States"/>
    <m/>
    <n v="25421633"/>
    <n v="130.69999999999999"/>
    <n v="59265276.014537111"/>
    <s v="Universal Pictures"/>
    <n v="83"/>
  </r>
  <r>
    <x v="1795"/>
    <x v="8"/>
    <s v="PG-13"/>
    <x v="3"/>
    <n v="1990"/>
    <x v="10"/>
    <s v="February 1, 1991 (United States)"/>
    <x v="19"/>
    <n v="6.2"/>
    <n v="1100"/>
    <s v="Robert Shaye"/>
    <s v="William Kotzwinkle"/>
    <s v="Chris Young"/>
    <s v="United States"/>
    <m/>
    <n v="1382259"/>
    <n v="130.69999999999999"/>
    <n v="3222450.7827084926"/>
    <s v="New Line Cinema"/>
    <n v="82"/>
  </r>
  <r>
    <x v="1796"/>
    <x v="0"/>
    <s v="R"/>
    <x v="0"/>
    <n v="1990"/>
    <x v="10"/>
    <s v="January 1991 (United States)"/>
    <x v="15"/>
    <n v="6.9"/>
    <n v="3700"/>
    <s v="Ken Loach"/>
    <s v="Jim Allen"/>
    <s v="Frances McDormand"/>
    <s v="United Kingdom"/>
    <m/>
    <n v="1232210"/>
    <n v="130.69999999999999"/>
    <n v="2872642.5937260902"/>
    <s v="Hemdale"/>
    <n v="108"/>
  </r>
  <r>
    <x v="1797"/>
    <x v="8"/>
    <s v="PG-13"/>
    <x v="0"/>
    <n v="1990"/>
    <x v="10"/>
    <s v="May 31, 1991 (United States)"/>
    <x v="3"/>
    <n v="7.7"/>
    <n v="3700"/>
    <s v="Giuseppe Tornatore"/>
    <s v="Massimo De Rita"/>
    <s v="Marcello Mastroianni"/>
    <s v="Italy"/>
    <m/>
    <n v="1745470"/>
    <n v="130.69999999999999"/>
    <n v="4069202.0581484316"/>
    <s v="Erre Produzioni"/>
    <n v="118"/>
  </r>
  <r>
    <x v="1798"/>
    <x v="1"/>
    <s v="PG"/>
    <x v="1"/>
    <n v="1990"/>
    <x v="10"/>
    <s v="April 27, 1990 (United States)"/>
    <x v="11"/>
    <n v="5.3"/>
    <n v="3300"/>
    <s v="Patrick Read Johnson"/>
    <s v="Patrick Read Johnson"/>
    <s v="Douglas Barr"/>
    <s v="United States"/>
    <n v="3000000"/>
    <n v="15369573"/>
    <n v="130.69999999999999"/>
    <n v="35830978.524100997"/>
    <s v="Silver Screen Partners IV"/>
    <n v="100"/>
  </r>
  <r>
    <x v="1799"/>
    <x v="0"/>
    <s v="R"/>
    <x v="3"/>
    <n v="1990"/>
    <x v="10"/>
    <s v="February 1, 1991 (United States)"/>
    <x v="30"/>
    <n v="5.5"/>
    <n v="2200"/>
    <s v="Michael Lehmann"/>
    <s v="Michael Lehmann"/>
    <s v="Ed Begley Jr."/>
    <s v="United States"/>
    <n v="5000000"/>
    <n v="485772"/>
    <n v="130.69999999999999"/>
    <n v="1132476.8814078041"/>
    <s v="Cinemarque Entertainment"/>
    <n v="90"/>
  </r>
  <r>
    <x v="1800"/>
    <x v="0"/>
    <s v="R"/>
    <x v="3"/>
    <n v="1990"/>
    <x v="10"/>
    <s v="June 22, 1990 (United States)"/>
    <x v="41"/>
    <n v="5.6"/>
    <n v="3500"/>
    <s v="Alan Alda"/>
    <s v="Alan Alda"/>
    <s v="Alan Alda"/>
    <s v="United States"/>
    <m/>
    <n v="19740070"/>
    <n v="130.69999999999999"/>
    <n v="46019887.750573836"/>
    <s v="Touchstone Pictures"/>
    <n v="94"/>
  </r>
  <r>
    <x v="1801"/>
    <x v="0"/>
    <s v="R"/>
    <x v="4"/>
    <n v="1990"/>
    <x v="10"/>
    <s v="May 11, 1990 (United States)"/>
    <x v="32"/>
    <n v="4.7"/>
    <n v="1400"/>
    <s v="James Bond III"/>
    <s v="James Bond III"/>
    <s v="James Bond III"/>
    <s v="United States"/>
    <m/>
    <n v="2218579"/>
    <n v="130.69999999999999"/>
    <n v="5172157.7758224942"/>
    <s v="Bonded Filmworks"/>
    <n v="95"/>
  </r>
  <r>
    <x v="1802"/>
    <x v="0"/>
    <s v="R"/>
    <x v="3"/>
    <n v="1990"/>
    <x v="10"/>
    <s v="February 2, 1990 (United States)"/>
    <x v="41"/>
    <n v="5.6"/>
    <n v="3300"/>
    <s v="James D. Parriott"/>
    <s v="James D. Parriott"/>
    <s v="Bob Hoskins"/>
    <s v="United States"/>
    <m/>
    <n v="4134992"/>
    <n v="130.69999999999999"/>
    <n v="9639878.0596786533"/>
    <s v="New Line Cinema"/>
    <n v="100"/>
  </r>
  <r>
    <x v="1803"/>
    <x v="2"/>
    <s v="G"/>
    <x v="1"/>
    <n v="1990"/>
    <x v="10"/>
    <s v="August 1991 (United States)"/>
    <x v="37"/>
    <n v="7.6"/>
    <n v="6200"/>
    <s v="Yves Robert"/>
    <s v="Louis NucÃ©ra"/>
    <s v="Philippe CaubÃ¨re"/>
    <s v="France"/>
    <m/>
    <n v="1730856"/>
    <n v="130.69999999999999"/>
    <n v="4035132.5416985461"/>
    <s v="Gaumont"/>
    <n v="105"/>
  </r>
  <r>
    <x v="1804"/>
    <x v="8"/>
    <s v="PG-13"/>
    <x v="5"/>
    <n v="1990"/>
    <x v="10"/>
    <s v="November 16, 1990 (United States)"/>
    <x v="15"/>
    <n v="6.9"/>
    <n v="3700"/>
    <s v="Robert Altman"/>
    <s v="Julian Mitchell"/>
    <s v="Tim Roth"/>
    <s v="France"/>
    <m/>
    <n v="2231274"/>
    <n v="130.69999999999999"/>
    <n v="5201753.5409334358"/>
    <s v="Belbo Films"/>
    <n v="138"/>
  </r>
  <r>
    <x v="1805"/>
    <x v="0"/>
    <s v="R"/>
    <x v="2"/>
    <n v="1990"/>
    <x v="10"/>
    <s v="January 19, 1990 (United States)"/>
    <x v="46"/>
    <n v="5.7"/>
    <n v="712"/>
    <s v="Katt Shea"/>
    <s v="Andy Ruben"/>
    <s v="Christina Applegate"/>
    <s v="United States"/>
    <m/>
    <n v="1510053"/>
    <n v="130.69999999999999"/>
    <n v="3520376.0451415456"/>
    <m/>
    <n v="85"/>
  </r>
  <r>
    <x v="1806"/>
    <x v="8"/>
    <s v="PG-13"/>
    <x v="0"/>
    <n v="1990"/>
    <x v="10"/>
    <s v="February 2, 1990 (United States)"/>
    <x v="19"/>
    <n v="6.2"/>
    <n v="2400"/>
    <s v="John Erman"/>
    <s v="Olive Higgins Prouty"/>
    <s v="Bette Midler"/>
    <s v="United States"/>
    <m/>
    <n v="20240128"/>
    <n v="130.69999999999999"/>
    <n v="47185669.484315224"/>
    <s v="The Samuel Goldwyn Company"/>
    <n v="109"/>
  </r>
  <r>
    <x v="1807"/>
    <x v="8"/>
    <s v="PG-13"/>
    <x v="0"/>
    <n v="1990"/>
    <x v="10"/>
    <s v="March 16, 1990 (United States)"/>
    <x v="49"/>
    <n v="3.9"/>
    <n v="1500"/>
    <s v="Greydon Clark"/>
    <s v="Menahem Golan"/>
    <s v="Laura Harring"/>
    <s v="United States"/>
    <m/>
    <n v="1823154"/>
    <n v="130.69999999999999"/>
    <n v="4250306.2264728388"/>
    <s v="21st Century Film Corporation"/>
    <n v="97"/>
  </r>
  <r>
    <x v="1808"/>
    <x v="0"/>
    <s v="R"/>
    <x v="2"/>
    <n v="1990"/>
    <x v="10"/>
    <s v="February 9, 1990 (United States)"/>
    <x v="38"/>
    <n v="4.9000000000000004"/>
    <n v="4500"/>
    <s v="Bob Clark"/>
    <s v="Richard Christian Matheson"/>
    <s v="Gene Hackman"/>
    <s v="United States"/>
    <n v="15000000"/>
    <n v="5585154"/>
    <n v="130.69999999999999"/>
    <n v="13020630.63351186"/>
    <s v="TriStar Pictures"/>
    <n v="94"/>
  </r>
  <r>
    <x v="1809"/>
    <x v="1"/>
    <s v="PG"/>
    <x v="3"/>
    <n v="1990"/>
    <x v="10"/>
    <s v="April 4, 1990 (France)"/>
    <x v="13"/>
    <n v="7.2"/>
    <n v="4000"/>
    <s v="Ã‰ric Rohmer"/>
    <s v="Ã‰ric Rohmer"/>
    <s v="Anne TeyssÃ¨dre"/>
    <s v="France"/>
    <m/>
    <n v="20554"/>
    <n v="130.69999999999999"/>
    <n v="47917.397092578423"/>
    <s v="Compagnie Eric Rohmer (CER)"/>
    <n v="108"/>
  </r>
  <r>
    <x v="1810"/>
    <x v="1"/>
    <s v="PG"/>
    <x v="0"/>
    <n v="1990"/>
    <x v="10"/>
    <s v="October 12, 1990 (United States)"/>
    <x v="13"/>
    <n v="7.2"/>
    <n v="2200"/>
    <s v="Charles Burnett"/>
    <s v="Charles Burnett"/>
    <s v="Danny Glover"/>
    <s v="United States"/>
    <m/>
    <n v="1161135"/>
    <n v="130.69999999999999"/>
    <n v="2706945.9410864576"/>
    <s v="SVS Films"/>
    <n v="102"/>
  </r>
  <r>
    <x v="1811"/>
    <x v="0"/>
    <s v="R"/>
    <x v="3"/>
    <n v="1990"/>
    <x v="10"/>
    <s v="February 23, 1990 (United States)"/>
    <x v="22"/>
    <n v="6"/>
    <n v="1500"/>
    <s v="John Boorman"/>
    <s v="Telsche Boorman"/>
    <s v="Dabney Coleman"/>
    <s v="United States"/>
    <n v="15000000"/>
    <n v="1106475"/>
    <n v="130.69999999999999"/>
    <n v="2579517.4636572301"/>
    <s v="Touchstone Pictures"/>
    <n v="107"/>
  </r>
  <r>
    <x v="1812"/>
    <x v="0"/>
    <s v="R"/>
    <x v="3"/>
    <n v="1990"/>
    <x v="10"/>
    <s v="March 9, 1990 (United States)"/>
    <x v="46"/>
    <n v="5.7"/>
    <n v="1200"/>
    <s v="Alan Rudolph"/>
    <s v="Alan Rudolph"/>
    <s v="Tom Berenger"/>
    <s v="United States"/>
    <m/>
    <n v="1436308"/>
    <n v="130.69999999999999"/>
    <n v="3348454.8400918134"/>
    <s v="David Blocker Productions"/>
    <n v="97"/>
  </r>
  <r>
    <x v="1813"/>
    <x v="4"/>
    <s v="Not Rated"/>
    <x v="2"/>
    <n v="1990"/>
    <x v="10"/>
    <s v="November 19, 1999 (United States)"/>
    <x v="8"/>
    <n v="6.8"/>
    <n v="6300"/>
    <s v="Takeshi Kitano"/>
    <s v="Takeshi Kitano"/>
    <s v="Takeshi Kitano"/>
    <s v="Japan"/>
    <m/>
    <m/>
    <n v="130.69999999999999"/>
    <n v="0"/>
    <s v="Bandai Visual Company"/>
    <n v="96"/>
  </r>
  <r>
    <x v="1814"/>
    <x v="0"/>
    <s v="R"/>
    <x v="2"/>
    <n v="1990"/>
    <x v="10"/>
    <s v="January 12, 1990 (United States)"/>
    <x v="46"/>
    <n v="5.7"/>
    <n v="1800"/>
    <s v="Richard Benjamin"/>
    <s v="Nat Mauldin"/>
    <s v="Anthony Edwards"/>
    <s v="United States"/>
    <n v="10000000"/>
    <n v="2346150"/>
    <n v="130.69999999999999"/>
    <n v="5469563.1599081866"/>
    <s v="Pacific Western"/>
    <n v="96"/>
  </r>
  <r>
    <x v="1815"/>
    <x v="8"/>
    <s v="PG-13"/>
    <x v="3"/>
    <n v="1990"/>
    <x v="10"/>
    <s v="May 4, 1990 (United States)"/>
    <x v="5"/>
    <n v="6.4"/>
    <n v="2200"/>
    <s v="Gregg Champion"/>
    <s v="John Blumenthal"/>
    <s v="Dabney Coleman"/>
    <s v="United States"/>
    <m/>
    <n v="4010647"/>
    <n v="130.69999999999999"/>
    <n v="9349993.4269319046"/>
    <s v="Gladden Entertainment"/>
    <n v="97"/>
  </r>
  <r>
    <x v="1816"/>
    <x v="0"/>
    <s v="R"/>
    <x v="2"/>
    <n v="1990"/>
    <x v="10"/>
    <s v="March 8, 1991 (United States)"/>
    <x v="35"/>
    <n v="4"/>
    <n v="4600"/>
    <s v="Cedric Sundstrom"/>
    <s v="Gideon Amir"/>
    <s v="Michael Dudikoff"/>
    <s v="United States"/>
    <m/>
    <n v="358047"/>
    <n v="130.69999999999999"/>
    <n v="834712.47819433815"/>
    <s v="The Cannon Group"/>
    <n v="99"/>
  </r>
  <r>
    <x v="1817"/>
    <x v="0"/>
    <s v="R"/>
    <x v="7"/>
    <n v="1990"/>
    <x v="10"/>
    <s v="February 28, 1992 (United States)"/>
    <x v="25"/>
    <n v="4.8"/>
    <n v="2000"/>
    <s v="Tibor TakÃ¡cs"/>
    <s v="Michael Nankin"/>
    <s v="Louis Tripp"/>
    <s v="Canada"/>
    <n v="6500000"/>
    <n v="2032973"/>
    <n v="130.69999999999999"/>
    <n v="4739455.8003060445"/>
    <s v="Vision PDG"/>
    <n v="93"/>
  </r>
  <r>
    <x v="1818"/>
    <x v="0"/>
    <s v="R"/>
    <x v="0"/>
    <n v="1990"/>
    <x v="10"/>
    <s v="January 1991 (United States)"/>
    <x v="17"/>
    <n v="6.7"/>
    <n v="2600"/>
    <s v="Alan Parker"/>
    <s v="Alan Parker"/>
    <s v="Dennis Quaid"/>
    <s v="United States"/>
    <n v="17500000"/>
    <n v="947306"/>
    <n v="130.69999999999999"/>
    <n v="2208447.8821729152"/>
    <s v="Twentieth Century Fox"/>
    <n v="138"/>
  </r>
  <r>
    <x v="1819"/>
    <x v="4"/>
    <s v="Not Rated"/>
    <x v="0"/>
    <n v="1990"/>
    <x v="10"/>
    <s v="1990 (United States)"/>
    <x v="5"/>
    <n v="6.4"/>
    <n v="840"/>
    <s v="Derek Jarman"/>
    <m/>
    <s v="Tilda Swinton"/>
    <s v="United Kingdom"/>
    <m/>
    <n v="5006"/>
    <n v="130.69999999999999"/>
    <n v="11670.452945677123"/>
    <s v="Basilisk Communications"/>
    <n v="92"/>
  </r>
  <r>
    <x v="1820"/>
    <x v="1"/>
    <s v="PG"/>
    <x v="0"/>
    <n v="1990"/>
    <x v="10"/>
    <s v="March 16, 1990 (United States)"/>
    <x v="50"/>
    <n v="3.5"/>
    <n v="979"/>
    <s v="Joel Silberg"/>
    <s v="Joel Silberg"/>
    <s v="J. Eddie Peck"/>
    <s v="United States"/>
    <m/>
    <n v="4263112"/>
    <n v="130.69999999999999"/>
    <n v="9938563.3236419279"/>
    <s v="Cannon Films"/>
    <n v="104"/>
  </r>
  <r>
    <x v="1821"/>
    <x v="8"/>
    <s v="PG-13"/>
    <x v="3"/>
    <n v="1990"/>
    <x v="10"/>
    <s v="August 31, 1990 (United States)"/>
    <x v="46"/>
    <n v="5.7"/>
    <n v="1200"/>
    <s v="Director"/>
    <s v="Grant Morris"/>
    <s v="Cheech Marin"/>
    <s v="Australia"/>
    <m/>
    <m/>
    <n v="130.69999999999999"/>
    <n v="0"/>
    <s v="Unity Pictures"/>
    <n v="90"/>
  </r>
  <r>
    <x v="1822"/>
    <x v="0"/>
    <s v="R"/>
    <x v="3"/>
    <n v="1990"/>
    <x v="10"/>
    <s v="July 1990 (United States)"/>
    <x v="4"/>
    <n v="7.3"/>
    <n v="2900"/>
    <s v="Louis Malle"/>
    <s v="Louis Malle"/>
    <s v="Miou-Miou"/>
    <s v="France"/>
    <m/>
    <n v="1576702"/>
    <n v="130.69999999999999"/>
    <n v="3675754.3947972455"/>
    <s v="Nouvelles Ã‰ditions de Films (NEF)"/>
    <n v="107"/>
  </r>
  <r>
    <x v="1823"/>
    <x v="0"/>
    <s v="R"/>
    <x v="2"/>
    <n v="1990"/>
    <x v="10"/>
    <s v="March 9, 1990 (United States)"/>
    <x v="1"/>
    <n v="5.8"/>
    <n v="1200"/>
    <s v="John Mackenzie"/>
    <s v="Jere Cunningham"/>
    <s v="Brian Dennehy"/>
    <s v="United States"/>
    <n v="12000000"/>
    <n v="1531489"/>
    <n v="130.69999999999999"/>
    <n v="3570349.6426931904"/>
    <s v="Orion Pictures"/>
    <n v="106"/>
  </r>
  <r>
    <x v="1824"/>
    <x v="1"/>
    <s v="PG"/>
    <x v="0"/>
    <n v="1990"/>
    <x v="10"/>
    <s v="1990 (Canada)"/>
    <x v="3"/>
    <n v="7.7"/>
    <n v="995"/>
    <s v="Cynthia Scott"/>
    <s v="Gloria Demers"/>
    <s v="Alice Diabo"/>
    <s v="Canada"/>
    <m/>
    <m/>
    <n v="130.69999999999999"/>
    <n v="0"/>
    <s v="National Film Board of Canada (NFB)"/>
    <n v="101"/>
  </r>
  <r>
    <x v="1825"/>
    <x v="8"/>
    <s v="PG-13"/>
    <x v="3"/>
    <n v="1990"/>
    <x v="10"/>
    <s v="March 30, 1990 (United States)"/>
    <x v="22"/>
    <n v="6"/>
    <n v="2900"/>
    <s v="Donald Petrie"/>
    <s v="Mitchel Katlin"/>
    <s v="Dana Carvey"/>
    <s v="United States"/>
    <m/>
    <n v="11359129"/>
    <n v="130.69999999999999"/>
    <n v="26481458.349655699"/>
    <s v="Imagine Films Entertainment"/>
    <n v="103"/>
  </r>
  <r>
    <x v="1826"/>
    <x v="8"/>
    <s v="PG-13"/>
    <x v="3"/>
    <n v="1990"/>
    <x v="10"/>
    <s v="September 21, 1990 (United States)"/>
    <x v="38"/>
    <n v="4.9000000000000004"/>
    <n v="1300"/>
    <s v="Leonard Nimoy"/>
    <s v="Bob Greene"/>
    <s v="Gene Wilder"/>
    <s v="United States"/>
    <m/>
    <n v="8141292"/>
    <n v="130.69999999999999"/>
    <n v="18979737.355776589"/>
    <s v="Duffy Films"/>
    <n v="101"/>
  </r>
  <r>
    <x v="1827"/>
    <x v="8"/>
    <s v="PG-13"/>
    <x v="0"/>
    <n v="1990"/>
    <x v="10"/>
    <s v="November 2, 1990 (United States)"/>
    <x v="54"/>
    <n v="4.5"/>
    <n v="1800"/>
    <s v="Prince"/>
    <s v="Prince"/>
    <s v="Prince"/>
    <s v="United States"/>
    <n v="7500000"/>
    <n v="4562778"/>
    <n v="130.69999999999999"/>
    <n v="10637172.583014537"/>
    <s v="Paisley Park Films"/>
    <n v="90"/>
  </r>
  <r>
    <x v="1828"/>
    <x v="8"/>
    <s v="PG-13"/>
    <x v="3"/>
    <n v="1990"/>
    <x v="10"/>
    <s v="March 9, 1990 (United States)"/>
    <x v="17"/>
    <n v="6.7"/>
    <n v="2300"/>
    <s v="Joe Roth"/>
    <s v="Mike Binder"/>
    <s v="Patrick Dempsey"/>
    <s v="United States"/>
    <m/>
    <n v="715983"/>
    <n v="130.69999999999999"/>
    <n v="1669166.1828615149"/>
    <s v="Morgan Creek Entertainment"/>
    <n v="99"/>
  </r>
  <r>
    <x v="1829"/>
    <x v="8"/>
    <s v="PG-13"/>
    <x v="3"/>
    <n v="1990"/>
    <x v="10"/>
    <s v="October 26, 1990 (United States)"/>
    <x v="20"/>
    <n v="5.4"/>
    <n v="2500"/>
    <s v="Carl Reiner"/>
    <s v="Martha Goldhirsh"/>
    <s v="Kirstie Alley"/>
    <s v="United States"/>
    <n v="16000000"/>
    <n v="17854933"/>
    <n v="130.69999999999999"/>
    <n v="41625080.987758227"/>
    <s v="Castle Rock Entertainment"/>
    <n v="87"/>
  </r>
  <r>
    <x v="1830"/>
    <x v="0"/>
    <s v="R"/>
    <x v="0"/>
    <n v="1990"/>
    <x v="10"/>
    <s v="April 13, 1990 (United States)"/>
    <x v="20"/>
    <n v="5.4"/>
    <n v="703"/>
    <s v="Marisa Silver"/>
    <s v="Larry Ketron"/>
    <s v="Adrian Pasdar"/>
    <s v="United States"/>
    <m/>
    <n v="1224605"/>
    <n v="130.69999999999999"/>
    <n v="2854913.1101759756"/>
    <s v="Twentieth Century Fox"/>
    <n v="103"/>
  </r>
  <r>
    <x v="1831"/>
    <x v="0"/>
    <s v="R"/>
    <x v="0"/>
    <n v="1990"/>
    <x v="10"/>
    <s v="March 9, 1990 (United States)"/>
    <x v="36"/>
    <n v="4.3"/>
    <n v="406"/>
    <s v="Kristine Peterson"/>
    <s v="Jackson Barr"/>
    <s v="Marc Singer"/>
    <s v="United States"/>
    <m/>
    <n v="2415312"/>
    <n v="130.69999999999999"/>
    <n v="5630800.0489671007"/>
    <s v="Concorde-New Horizons"/>
    <n v="84"/>
  </r>
  <r>
    <x v="1832"/>
    <x v="0"/>
    <s v="R"/>
    <x v="4"/>
    <n v="1990"/>
    <x v="10"/>
    <s v="February 9, 1990 (United States)"/>
    <x v="44"/>
    <n v="4.4000000000000004"/>
    <n v="694"/>
    <s v="Jim Wynorski"/>
    <s v="Edgar Allan Poe"/>
    <s v="Nicole Eggert"/>
    <s v="United States"/>
    <m/>
    <n v="1547867"/>
    <n v="130.69999999999999"/>
    <n v="3608531.5600612089"/>
    <s v="Concorde-New Horizons"/>
    <n v="82"/>
  </r>
  <r>
    <x v="1833"/>
    <x v="0"/>
    <s v="R"/>
    <x v="0"/>
    <n v="1990"/>
    <x v="10"/>
    <s v="March 23, 1990 (United States)"/>
    <x v="41"/>
    <n v="5.6"/>
    <n v="1400"/>
    <s v="John Frankenheimer"/>
    <s v="Stephen Peters"/>
    <s v="Roy Scheider"/>
    <s v="United States"/>
    <m/>
    <n v="1305887"/>
    <n v="130.69999999999999"/>
    <n v="3044405.2708492731"/>
    <s v="Kodiak Films"/>
    <n v="91"/>
  </r>
  <r>
    <x v="1834"/>
    <x v="8"/>
    <s v="PG-13"/>
    <x v="3"/>
    <n v="1990"/>
    <x v="10"/>
    <s v="November 2, 1990 (United States)"/>
    <x v="19"/>
    <n v="6.2"/>
    <n v="1700"/>
    <s v="Jon Amiel"/>
    <s v="Mario Vargas Llosa"/>
    <s v="Barbara Hershey"/>
    <s v="United States"/>
    <n v="11000000"/>
    <n v="1794001"/>
    <n v="130.69999999999999"/>
    <n v="4182342.0405508801"/>
    <s v="Odyssey"/>
    <n v="107"/>
  </r>
  <r>
    <x v="603"/>
    <x v="0"/>
    <s v="R"/>
    <x v="6"/>
    <n v="1990"/>
    <x v="10"/>
    <s v="April 6, 1990 (United States)"/>
    <x v="46"/>
    <n v="5.7"/>
    <n v="1200"/>
    <s v="Sondra Locke"/>
    <s v="John DeMarco"/>
    <s v="Theresa Russell"/>
    <s v="United States"/>
    <n v="9000000"/>
    <n v="2544504"/>
    <n v="130.69999999999999"/>
    <n v="5931984.4590665651"/>
    <s v="Warner Bros."/>
    <n v="109"/>
  </r>
  <r>
    <x v="1835"/>
    <x v="3"/>
    <m/>
    <x v="0"/>
    <n v="1990"/>
    <x v="10"/>
    <s v="November 21, 1990 (France)"/>
    <x v="9"/>
    <n v="7"/>
    <n v="930"/>
    <s v="Christian Vincent"/>
    <s v="Christian Vincent"/>
    <s v="Fabrice Luchini"/>
    <s v="France"/>
    <m/>
    <m/>
    <n v="130.69999999999999"/>
    <n v="0"/>
    <s v="France 3 CinÃ©ma"/>
    <n v="94"/>
  </r>
  <r>
    <x v="1836"/>
    <x v="8"/>
    <s v="PG-13"/>
    <x v="2"/>
    <n v="1990"/>
    <x v="10"/>
    <s v="February 8, 1991 (United States)"/>
    <x v="9"/>
    <n v="7"/>
    <n v="958"/>
    <s v="Haruki Kadokawa"/>
    <s v="Haruki Kadokawa"/>
    <s v="Takaaki Enoki"/>
    <s v="Japan"/>
    <n v="42000000"/>
    <m/>
    <n v="130.69999999999999"/>
    <n v="0"/>
    <s v="Haruki Kadokawa Films"/>
    <n v="125"/>
  </r>
  <r>
    <x v="1837"/>
    <x v="0"/>
    <s v="R"/>
    <x v="6"/>
    <n v="1990"/>
    <x v="10"/>
    <s v="August 31, 1990 (United Kingdom)"/>
    <x v="1"/>
    <n v="5.8"/>
    <n v="1000"/>
    <s v="David Leland"/>
    <s v="William McIlvanney"/>
    <s v="Kenny Ireland"/>
    <s v="United Kingdom"/>
    <m/>
    <n v="59227"/>
    <n v="130.69999999999999"/>
    <n v="138075.49273144605"/>
    <s v="Palace Pictures"/>
    <n v="93"/>
  </r>
  <r>
    <x v="1838"/>
    <x v="1"/>
    <s v="PG"/>
    <x v="0"/>
    <n v="1990"/>
    <x v="10"/>
    <s v="December 20, 1991 (United States)"/>
    <x v="37"/>
    <n v="7.6"/>
    <n v="3000"/>
    <s v="Bernt Amadeus Capra"/>
    <s v="Bernt Amadeus Capra"/>
    <s v="Liv Ullmann"/>
    <s v="United States"/>
    <m/>
    <n v="774048"/>
    <n v="130.69999999999999"/>
    <n v="1804532.7130833971"/>
    <s v="Atlas"/>
    <n v="112"/>
  </r>
  <r>
    <x v="1839"/>
    <x v="8"/>
    <s v="PG-13"/>
    <x v="3"/>
    <n v="1990"/>
    <x v="10"/>
    <s v="March 1991 (United States)"/>
    <x v="4"/>
    <n v="7.3"/>
    <n v="2500"/>
    <s v="Michael Verhoeven"/>
    <s v="Michael Verhoeven"/>
    <s v="Lena Stolze"/>
    <s v="West Germany"/>
    <m/>
    <n v="2293625"/>
    <n v="130.69999999999999"/>
    <n v="5347111.993114002"/>
    <s v="Filmverlag der Autoren"/>
    <n v="92"/>
  </r>
  <r>
    <x v="1840"/>
    <x v="4"/>
    <s v="Not Rated"/>
    <x v="3"/>
    <n v="1990"/>
    <x v="10"/>
    <s v="September 1, 1990 (Canada)"/>
    <x v="16"/>
    <n v="6.5"/>
    <n v="1300"/>
    <s v="Guy Maddin"/>
    <s v="John B. Harvie"/>
    <s v="Michael Gottli"/>
    <s v="Canada"/>
    <m/>
    <m/>
    <n v="130.69999999999999"/>
    <n v="0"/>
    <s v="Cinephile"/>
    <n v="90"/>
  </r>
  <r>
    <x v="1841"/>
    <x v="0"/>
    <s v="R"/>
    <x v="2"/>
    <n v="1991"/>
    <x v="11"/>
    <s v="July 3, 1991 (United States)"/>
    <x v="55"/>
    <n v="8.5"/>
    <n v="1000000"/>
    <s v="James Cameron"/>
    <s v="James Cameron"/>
    <s v="Arnold Schwarzenegger"/>
    <s v="United States"/>
    <n v="102000000"/>
    <n v="520881154"/>
    <n v="136.19999999999999"/>
    <n v="1165289923.8164463"/>
    <s v="Carolco Pictures"/>
    <n v="137"/>
  </r>
  <r>
    <x v="1842"/>
    <x v="0"/>
    <s v="R"/>
    <x v="2"/>
    <n v="1991"/>
    <x v="11"/>
    <s v="July 12, 1991 (United States)"/>
    <x v="4"/>
    <n v="7.3"/>
    <n v="166000"/>
    <s v="Kathryn Bigelow"/>
    <s v="Rick King"/>
    <s v="Patrick Swayze"/>
    <s v="United States"/>
    <n v="24000000"/>
    <n v="83531958"/>
    <n v="136.19999999999999"/>
    <n v="186873624.10132158"/>
    <s v="Largo Entertainment"/>
    <n v="122"/>
  </r>
  <r>
    <x v="1843"/>
    <x v="0"/>
    <s v="R"/>
    <x v="6"/>
    <n v="1991"/>
    <x v="11"/>
    <s v="February 14, 1991 (United States)"/>
    <x v="60"/>
    <n v="8.6"/>
    <n v="1300000"/>
    <s v="Jonathan Demme"/>
    <s v="Thomas Harris"/>
    <s v="Jodie Foster"/>
    <s v="United States"/>
    <n v="19000000"/>
    <n v="272742922"/>
    <n v="136.19999999999999"/>
    <n v="610167168.38032305"/>
    <s v="Strong Heart/Demme Production"/>
    <n v="118"/>
  </r>
  <r>
    <x v="1844"/>
    <x v="1"/>
    <s v="PG"/>
    <x v="1"/>
    <n v="1991"/>
    <x v="11"/>
    <s v="December 11, 1991 (United States)"/>
    <x v="8"/>
    <n v="6.8"/>
    <n v="240000"/>
    <s v="Steven Spielberg"/>
    <s v="J.M. Barrie"/>
    <s v="Dustin Hoffman"/>
    <s v="United States"/>
    <n v="70000000"/>
    <n v="300854823"/>
    <n v="136.19999999999999"/>
    <n v="673057742.79074883"/>
    <s v="Amblin Entertainment"/>
    <n v="142"/>
  </r>
  <r>
    <x v="1845"/>
    <x v="0"/>
    <s v="R"/>
    <x v="6"/>
    <n v="1991"/>
    <x v="11"/>
    <s v="July 12, 1991 (United States)"/>
    <x v="40"/>
    <n v="7.8"/>
    <n v="130000"/>
    <s v="John Singleton"/>
    <s v="John Singleton"/>
    <s v="Cuba Gooding Jr."/>
    <s v="United States"/>
    <n v="6500000"/>
    <n v="57529070"/>
    <n v="136.19999999999999"/>
    <n v="128701230.75624081"/>
    <s v="Columbia Pictures"/>
    <n v="112"/>
  </r>
  <r>
    <x v="1846"/>
    <x v="0"/>
    <s v="R"/>
    <x v="6"/>
    <n v="1991"/>
    <x v="11"/>
    <s v="November 15, 1991 (United States)"/>
    <x v="4"/>
    <n v="7.3"/>
    <n v="180000"/>
    <s v="Martin Scorsese"/>
    <s v="John D. MacDonald"/>
    <s v="Robert De Niro"/>
    <s v="United States"/>
    <n v="35000000"/>
    <n v="182291969"/>
    <n v="136.19999999999999"/>
    <n v="407814705.97870779"/>
    <s v="Amblin Entertainment"/>
    <n v="128"/>
  </r>
  <r>
    <x v="1847"/>
    <x v="8"/>
    <s v="PG-13"/>
    <x v="3"/>
    <n v="1991"/>
    <x v="11"/>
    <s v="March 29, 1991 (United States)"/>
    <x v="23"/>
    <n v="5.9"/>
    <n v="12000"/>
    <s v="Bryan Gordon"/>
    <s v="John Hughes"/>
    <s v="Frank Whaley"/>
    <s v="United States"/>
    <m/>
    <n v="11336986"/>
    <n v="136.19999999999999"/>
    <n v="25362552.380323052"/>
    <s v="Hughes Entertainment"/>
    <n v="83"/>
  </r>
  <r>
    <x v="1848"/>
    <x v="8"/>
    <s v="PG-13"/>
    <x v="3"/>
    <n v="1991"/>
    <x v="11"/>
    <s v="November 22, 1991 (United States)"/>
    <x v="15"/>
    <n v="6.9"/>
    <n v="140000"/>
    <s v="Barry Sonnenfeld"/>
    <s v="Charles Addams"/>
    <s v="Anjelica Huston"/>
    <s v="United States"/>
    <n v="30000000"/>
    <n v="191502426"/>
    <n v="136.19999999999999"/>
    <n v="428419891.35242289"/>
    <s v="Orion Pictures"/>
    <n v="99"/>
  </r>
  <r>
    <x v="1849"/>
    <x v="0"/>
    <s v="R"/>
    <x v="1"/>
    <n v="1991"/>
    <x v="11"/>
    <s v="May 24, 1991 (United States)"/>
    <x v="24"/>
    <n v="7.5"/>
    <n v="142000"/>
    <s v="Ridley Scott"/>
    <s v="Callie Khouri"/>
    <s v="Susan Sarandon"/>
    <s v="United States"/>
    <n v="16500000"/>
    <n v="45456285"/>
    <n v="136.19999999999999"/>
    <n v="101692584.72466961"/>
    <s v="PathÃ© Entertainment"/>
    <n v="130"/>
  </r>
  <r>
    <x v="1850"/>
    <x v="3"/>
    <m/>
    <x v="0"/>
    <n v="1991"/>
    <x v="11"/>
    <s v="June 8, 2001 (Mexico)"/>
    <x v="37"/>
    <n v="7.6"/>
    <n v="118000"/>
    <s v="Alfonso CuarÃ³n"/>
    <s v="Carlos CuarÃ³n"/>
    <s v="Maribel VerdÃº"/>
    <s v="Mexico"/>
    <n v="2000000"/>
    <n v="33616692"/>
    <n v="136.19999999999999"/>
    <n v="75205624.466960356"/>
    <s v="Anhelo Producciones"/>
    <n v="106"/>
  </r>
  <r>
    <x v="1851"/>
    <x v="8"/>
    <s v="PG-13"/>
    <x v="2"/>
    <n v="1991"/>
    <x v="11"/>
    <s v="June 14, 1991 (United States)"/>
    <x v="15"/>
    <n v="6.9"/>
    <n v="182000"/>
    <s v="Kevin Reynolds"/>
    <s v="Pen Densham"/>
    <s v="Kevin Costner"/>
    <s v="United States"/>
    <n v="48000000"/>
    <n v="390493908"/>
    <n v="136.19999999999999"/>
    <n v="873593933.68281937"/>
    <s v="Warner Bros."/>
    <n v="143"/>
  </r>
  <r>
    <x v="1852"/>
    <x v="0"/>
    <s v="R"/>
    <x v="5"/>
    <n v="1991"/>
    <x v="11"/>
    <s v="March 1, 1991 (United States)"/>
    <x v="13"/>
    <n v="7.2"/>
    <n v="86000"/>
    <s v="Oliver Stone"/>
    <s v="Randall Jahnson"/>
    <s v="Val Kilmer"/>
    <s v="United States"/>
    <n v="38000000"/>
    <n v="34416893"/>
    <n v="136.19999999999999"/>
    <n v="76995795.132892802"/>
    <s v="Bill Graham Films"/>
    <n v="140"/>
  </r>
  <r>
    <x v="1853"/>
    <x v="2"/>
    <s v="G"/>
    <x v="10"/>
    <n v="1991"/>
    <x v="11"/>
    <s v="November 22, 1991 (United States)"/>
    <x v="45"/>
    <n v="8"/>
    <n v="424000"/>
    <s v="Gary Trousdale"/>
    <s v="Linda Woolverton"/>
    <s v="Paige O'Hara"/>
    <s v="United States"/>
    <n v="25000000"/>
    <n v="424967620"/>
    <n v="136.19999999999999"/>
    <n v="950716841.51248157"/>
    <s v="Walt Disney Pictures"/>
    <n v="84"/>
  </r>
  <r>
    <x v="1854"/>
    <x v="8"/>
    <s v="PG-13"/>
    <x v="0"/>
    <n v="1991"/>
    <x v="11"/>
    <s v="January 24, 1992 (United States)"/>
    <x v="3"/>
    <n v="7.7"/>
    <n v="69000"/>
    <s v="Jon Avnet"/>
    <s v="Fannie Flagg"/>
    <s v="Kathy Bates"/>
    <s v="United States"/>
    <n v="11000000"/>
    <n v="119418501"/>
    <n v="136.19999999999999"/>
    <n v="267157248.56607929"/>
    <s v="Universal Pictures"/>
    <n v="130"/>
  </r>
  <r>
    <x v="1855"/>
    <x v="0"/>
    <s v="R"/>
    <x v="0"/>
    <n v="1991"/>
    <x v="11"/>
    <s v="December 20, 1991 (United States)"/>
    <x v="45"/>
    <n v="8"/>
    <n v="146000"/>
    <s v="Oliver Stone"/>
    <s v="Jim Garrison"/>
    <s v="Kevin Costner"/>
    <s v="United States"/>
    <n v="40000000"/>
    <n v="205405498"/>
    <n v="136.19999999999999"/>
    <n v="459523166.23054332"/>
    <s v="Warner Bros."/>
    <n v="189"/>
  </r>
  <r>
    <x v="1856"/>
    <x v="1"/>
    <s v="PG"/>
    <x v="2"/>
    <n v="1991"/>
    <x v="11"/>
    <s v="June 21, 1991 (United States)"/>
    <x v="16"/>
    <n v="6.5"/>
    <n v="55000"/>
    <s v="Joe Johnston"/>
    <s v="Dave Stevens"/>
    <s v="Billy Campbell"/>
    <s v="United States"/>
    <n v="35000000"/>
    <n v="46704056"/>
    <n v="136.19999999999999"/>
    <n v="104484037.17474303"/>
    <s v="Walt Disney Pictures"/>
    <n v="108"/>
  </r>
  <r>
    <x v="1857"/>
    <x v="1"/>
    <s v="PG"/>
    <x v="3"/>
    <n v="1991"/>
    <x v="11"/>
    <s v="November 27, 1991 (United States)"/>
    <x v="15"/>
    <n v="6.9"/>
    <n v="75000"/>
    <s v="Howard Zieff"/>
    <s v="Laurice Elehwany"/>
    <s v="Anna Chlumsky"/>
    <s v="United States"/>
    <n v="17000000"/>
    <n v="59489799"/>
    <n v="136.19999999999999"/>
    <n v="133087678.08590308"/>
    <s v="Columbia Pictures"/>
    <n v="102"/>
  </r>
  <r>
    <x v="1858"/>
    <x v="0"/>
    <s v="R"/>
    <x v="2"/>
    <n v="1991"/>
    <x v="11"/>
    <s v="May 24, 1991 (United States)"/>
    <x v="17"/>
    <n v="6.7"/>
    <n v="74000"/>
    <s v="Ron Howard"/>
    <s v="Gregory Widen"/>
    <s v="Kurt Russell"/>
    <s v="United States"/>
    <n v="40000000"/>
    <n v="152368585"/>
    <n v="136.19999999999999"/>
    <n v="340871570.11380321"/>
    <s v="Imagine Films Entertainment"/>
    <n v="137"/>
  </r>
  <r>
    <x v="1859"/>
    <x v="1"/>
    <s v="PG"/>
    <x v="1"/>
    <n v="1991"/>
    <x v="11"/>
    <s v="July 19, 1991 (United States)"/>
    <x v="21"/>
    <n v="6.3"/>
    <n v="72000"/>
    <s v="Peter Hewitt"/>
    <s v="Chris Matheson"/>
    <s v="Keanu Reeves"/>
    <s v="United States"/>
    <n v="20000000"/>
    <n v="38039850"/>
    <n v="136.19999999999999"/>
    <n v="85100897.907488987"/>
    <s v="Nelson Entertainment"/>
    <n v="93"/>
  </r>
  <r>
    <x v="1860"/>
    <x v="1"/>
    <s v="PG"/>
    <x v="3"/>
    <n v="1991"/>
    <x v="11"/>
    <s v="December 20, 1991 (United States)"/>
    <x v="16"/>
    <n v="6.5"/>
    <n v="71000"/>
    <s v="Charles Shyer"/>
    <s v="Frances Goodrich"/>
    <s v="Steve Martin"/>
    <s v="United States"/>
    <m/>
    <n v="89325780"/>
    <n v="136.19999999999999"/>
    <n v="199835280.22026432"/>
    <s v="Touchstone Pictures"/>
    <n v="105"/>
  </r>
  <r>
    <x v="1861"/>
    <x v="8"/>
    <s v="PG-13"/>
    <x v="3"/>
    <n v="1991"/>
    <x v="11"/>
    <s v="June 7, 1991 (United States)"/>
    <x v="8"/>
    <n v="6.8"/>
    <n v="51000"/>
    <s v="Ron Underwood"/>
    <s v="Lowell Ganz"/>
    <s v="Billy Crystal"/>
    <s v="United States"/>
    <n v="27000000"/>
    <n v="179033791"/>
    <n v="136.19999999999999"/>
    <n v="400525668.99926579"/>
    <s v="Castle Rock Entertainment"/>
    <n v="113"/>
  </r>
  <r>
    <x v="1862"/>
    <x v="8"/>
    <s v="PG-13"/>
    <x v="3"/>
    <n v="1991"/>
    <x v="11"/>
    <s v="June 7, 1991 (United States)"/>
    <x v="21"/>
    <n v="6.3"/>
    <n v="29000"/>
    <s v="Stephen Herek"/>
    <s v="Neil Landau"/>
    <s v="Christina Applegate"/>
    <s v="United States"/>
    <m/>
    <n v="25196249"/>
    <n v="136.19999999999999"/>
    <n v="56367819.899412625"/>
    <s v="Home Box Office (HBO)"/>
    <n v="102"/>
  </r>
  <r>
    <x v="1863"/>
    <x v="0"/>
    <s v="R"/>
    <x v="3"/>
    <n v="1991"/>
    <x v="11"/>
    <s v="September 27, 1991 (United States)"/>
    <x v="24"/>
    <n v="7.5"/>
    <n v="81000"/>
    <s v="Terry Gilliam"/>
    <s v="Richard LaGravenese"/>
    <s v="Jeff Bridges"/>
    <s v="United States"/>
    <n v="24000000"/>
    <n v="41895491"/>
    <n v="136.19999999999999"/>
    <n v="93726549.983113065"/>
    <s v="TriStar Pictures"/>
    <n v="137"/>
  </r>
  <r>
    <x v="1864"/>
    <x v="0"/>
    <s v="R"/>
    <x v="3"/>
    <n v="1991"/>
    <x v="11"/>
    <s v="November 30, 1991 (Hong Kong)"/>
    <x v="41"/>
    <n v="5.6"/>
    <n v="2200"/>
    <s v="Michael Mak"/>
    <s v="Alexander Lee"/>
    <s v="Lawrence Ng"/>
    <s v="Hong Kong"/>
    <m/>
    <m/>
    <n v="136.19999999999999"/>
    <n v="0"/>
    <s v="Golden Harvest Company"/>
    <n v="99"/>
  </r>
  <r>
    <x v="1865"/>
    <x v="0"/>
    <s v="R"/>
    <x v="0"/>
    <n v="1991"/>
    <x v="11"/>
    <s v="February 8, 1991 (United States)"/>
    <x v="21"/>
    <n v="6.3"/>
    <n v="52000"/>
    <s v="Joseph Ruben"/>
    <s v="Nancy Price"/>
    <s v="Julia Roberts"/>
    <s v="United States"/>
    <n v="19000000"/>
    <n v="174999005"/>
    <n v="136.19999999999999"/>
    <n v="391499242.46328926"/>
    <s v="Twentieth Century Fox"/>
    <n v="99"/>
  </r>
  <r>
    <x v="1866"/>
    <x v="4"/>
    <s v="Not Rated"/>
    <x v="0"/>
    <n v="1991"/>
    <x v="11"/>
    <s v="September 4, 1991 (France)"/>
    <x v="37"/>
    <n v="7.6"/>
    <n v="7500"/>
    <s v="Jacques Rivette"/>
    <s v="Pascal Bonitzer"/>
    <s v="Michel Piccoli"/>
    <s v="France"/>
    <m/>
    <n v="403056"/>
    <n v="136.19999999999999"/>
    <n v="901697.23348017619"/>
    <s v="Pierre Grise Productions"/>
    <n v="238"/>
  </r>
  <r>
    <x v="1867"/>
    <x v="8"/>
    <s v="PG-13"/>
    <x v="1"/>
    <n v="1991"/>
    <x v="11"/>
    <s v="August 2, 1991 (United States)"/>
    <x v="33"/>
    <n v="5.2"/>
    <n v="19000"/>
    <s v="William A. Graham"/>
    <s v="Henry De Vere Stacpoole"/>
    <s v="Brian Krause"/>
    <s v="United States"/>
    <n v="11000000"/>
    <n v="2807854"/>
    <n v="136.19999999999999"/>
    <n v="6281594.0807635831"/>
    <s v="Columbia Pictures"/>
    <n v="102"/>
  </r>
  <r>
    <x v="1868"/>
    <x v="0"/>
    <s v="R"/>
    <x v="2"/>
    <n v="1991"/>
    <x v="11"/>
    <s v="December 13, 1991 (United States)"/>
    <x v="9"/>
    <n v="7"/>
    <n v="95000"/>
    <s v="Tony Scott"/>
    <s v="Shane Black"/>
    <s v="Bruce Willis"/>
    <s v="United States"/>
    <n v="43000000"/>
    <n v="59509925"/>
    <n v="136.19999999999999"/>
    <n v="133132702.99192365"/>
    <s v="Geffen Pictures"/>
    <n v="105"/>
  </r>
  <r>
    <x v="1869"/>
    <x v="1"/>
    <s v="PG"/>
    <x v="2"/>
    <n v="1991"/>
    <x v="11"/>
    <s v="December 6, 1991 (United States)"/>
    <x v="13"/>
    <n v="7.2"/>
    <n v="72000"/>
    <s v="Nicholas Meyer"/>
    <s v="Gene Roddenberry"/>
    <s v="William Shatner"/>
    <s v="United States"/>
    <n v="30000000"/>
    <n v="96888996"/>
    <n v="136.19999999999999"/>
    <n v="216755338.33480176"/>
    <s v="Paramount Pictures"/>
    <n v="110"/>
  </r>
  <r>
    <x v="1870"/>
    <x v="0"/>
    <s v="R"/>
    <x v="0"/>
    <n v="1991"/>
    <x v="11"/>
    <s v="July 20, 1991 (Japan)"/>
    <x v="9"/>
    <n v="7"/>
    <n v="53000"/>
    <s v="Gus Van Sant"/>
    <s v="Gus Van Sant"/>
    <s v="River Phoenix"/>
    <s v="United States"/>
    <n v="2500000"/>
    <n v="6401336"/>
    <n v="136.19999999999999"/>
    <n v="14320756.822320117"/>
    <s v="New Line Cinema"/>
    <n v="104"/>
  </r>
  <r>
    <x v="1871"/>
    <x v="8"/>
    <s v="PG-13"/>
    <x v="3"/>
    <n v="1991"/>
    <x v="11"/>
    <s v="May 24, 1991 (United States)"/>
    <x v="23"/>
    <n v="5.9"/>
    <n v="27000"/>
    <s v="Ate de Jong"/>
    <s v="Elizabeth Livingston"/>
    <s v="Phoebe Cates"/>
    <s v="United States"/>
    <n v="6788000"/>
    <n v="13878411"/>
    <n v="136.19999999999999"/>
    <n v="31048104.491189428"/>
    <s v="PolyGram Filmed Entertainment"/>
    <n v="103"/>
  </r>
  <r>
    <x v="1872"/>
    <x v="8"/>
    <s v="PG-13"/>
    <x v="2"/>
    <n v="1991"/>
    <x v="11"/>
    <s v="July 31, 1991 (United States)"/>
    <x v="8"/>
    <n v="6.8"/>
    <n v="102000"/>
    <s v="Jim Abrahams"/>
    <s v="Jim Abrahams"/>
    <s v="Charlie Sheen"/>
    <s v="United States"/>
    <n v="26000000"/>
    <n v="181096164"/>
    <n v="136.19999999999999"/>
    <n v="405139509.33039647"/>
    <s v="Twentieth Century Fox"/>
    <n v="84"/>
  </r>
  <r>
    <x v="1873"/>
    <x v="0"/>
    <s v="R"/>
    <x v="2"/>
    <n v="1991"/>
    <x v="11"/>
    <s v="May 24, 1991 (United States)"/>
    <x v="1"/>
    <n v="5.8"/>
    <n v="54000"/>
    <s v="Michael Lehmann"/>
    <s v="Bruce Willis"/>
    <s v="Bruce Willis"/>
    <s v="United States"/>
    <n v="65000000"/>
    <n v="17218080"/>
    <n v="136.19999999999999"/>
    <n v="38519449.162995592"/>
    <s v="TriStar Pictures"/>
    <n v="100"/>
  </r>
  <r>
    <x v="1874"/>
    <x v="0"/>
    <s v="R"/>
    <x v="0"/>
    <n v="1991"/>
    <x v="11"/>
    <s v="December 25, 1991 (United States)"/>
    <x v="17"/>
    <n v="6.7"/>
    <n v="17000"/>
    <s v="Barbra Streisand"/>
    <s v="Pat Conroy"/>
    <s v="Barbra Streisand"/>
    <s v="United States"/>
    <n v="30000000"/>
    <n v="74787599"/>
    <n v="136.19999999999999"/>
    <n v="167311170.45007342"/>
    <s v="Columbia Pictures"/>
    <n v="132"/>
  </r>
  <r>
    <x v="1875"/>
    <x v="0"/>
    <s v="R"/>
    <x v="3"/>
    <n v="1991"/>
    <x v="11"/>
    <s v="August 21, 1991 (United States)"/>
    <x v="3"/>
    <n v="7.7"/>
    <n v="116000"/>
    <s v="Joel Coen"/>
    <s v="Joel Coen"/>
    <s v="John Turturro"/>
    <s v="United Kingdom"/>
    <n v="9000000"/>
    <n v="6153939"/>
    <n v="136.19999999999999"/>
    <n v="13767292.314977974"/>
    <s v="Circle Films"/>
    <n v="116"/>
  </r>
  <r>
    <x v="1876"/>
    <x v="8"/>
    <s v="PG-13"/>
    <x v="3"/>
    <n v="1991"/>
    <x v="11"/>
    <s v="February 15, 1991 (United States)"/>
    <x v="27"/>
    <n v="5.0999999999999996"/>
    <n v="23000"/>
    <s v="Dan Aykroyd"/>
    <s v="Peter Aykroyd"/>
    <s v="Chevy Chase"/>
    <s v="United States"/>
    <n v="40000000"/>
    <n v="8479793"/>
    <n v="136.19999999999999"/>
    <n v="18970579.494126286"/>
    <s v="Applied Action"/>
    <n v="94"/>
  </r>
  <r>
    <x v="1877"/>
    <x v="1"/>
    <s v="PG"/>
    <x v="3"/>
    <n v="1991"/>
    <x v="11"/>
    <s v="May 17, 1991 (United States)"/>
    <x v="9"/>
    <n v="7"/>
    <n v="65000"/>
    <s v="Frank Oz"/>
    <s v="Alvin Sargent"/>
    <s v="Bill Murray"/>
    <s v="United States"/>
    <n v="35000000"/>
    <n v="63707829"/>
    <n v="136.19999999999999"/>
    <n v="142524049.16519824"/>
    <s v="Touchstone Pictures"/>
    <n v="99"/>
  </r>
  <r>
    <x v="1878"/>
    <x v="0"/>
    <s v="R"/>
    <x v="0"/>
    <n v="1991"/>
    <x v="11"/>
    <s v="April 24, 1992 (United Kingdom)"/>
    <x v="9"/>
    <n v="7"/>
    <n v="48000"/>
    <s v="David Cronenberg"/>
    <s v="William S. Burroughs"/>
    <s v="Peter Weller"/>
    <s v="Canada"/>
    <n v="16000000"/>
    <n v="2641357"/>
    <n v="136.19999999999999"/>
    <n v="5909115.1093979441"/>
    <s v="Recorded Picture Company (RPC)"/>
    <n v="115"/>
  </r>
  <r>
    <x v="1879"/>
    <x v="1"/>
    <s v="PG"/>
    <x v="2"/>
    <n v="1991"/>
    <x v="11"/>
    <s v="March 22, 1991 (United States)"/>
    <x v="22"/>
    <n v="6"/>
    <n v="53000"/>
    <s v="Michael Pressman"/>
    <s v="Kevin Eastman"/>
    <s v="Paige Turco"/>
    <s v="United States"/>
    <n v="25000000"/>
    <n v="78656813"/>
    <n v="136.19999999999999"/>
    <n v="175967187.37958884"/>
    <s v="Golden Harvest Company"/>
    <n v="88"/>
  </r>
  <r>
    <x v="1880"/>
    <x v="8"/>
    <s v="PG-13"/>
    <x v="3"/>
    <n v="1991"/>
    <x v="11"/>
    <s v="June 28, 1991 (United States)"/>
    <x v="15"/>
    <n v="6.9"/>
    <n v="108000"/>
    <s v="David Zucker"/>
    <s v="Jim Abrahams"/>
    <s v="Leslie Nielsen"/>
    <s v="United States"/>
    <n v="23000000"/>
    <n v="86930411"/>
    <n v="136.19999999999999"/>
    <n v="194476477.47209984"/>
    <s v="Paramount Pictures"/>
    <n v="85"/>
  </r>
  <r>
    <x v="1881"/>
    <x v="0"/>
    <s v="R"/>
    <x v="2"/>
    <n v="1991"/>
    <x v="11"/>
    <s v="August 9, 1991 (United States)"/>
    <x v="41"/>
    <n v="5.6"/>
    <n v="39000"/>
    <s v="Sheldon Lettich"/>
    <s v="Sheldon Lettich"/>
    <s v="Jean-Claude Van Damme"/>
    <s v="United States"/>
    <n v="15000000"/>
    <n v="30102717"/>
    <n v="136.19999999999999"/>
    <n v="67344330.909691632"/>
    <s v="Stone Group Pictures"/>
    <n v="110"/>
  </r>
  <r>
    <x v="1882"/>
    <x v="0"/>
    <s v="R"/>
    <x v="3"/>
    <n v="1991"/>
    <x v="11"/>
    <s v="September 13, 1991 (United States)"/>
    <x v="37"/>
    <n v="7.6"/>
    <n v="34000"/>
    <s v="Alan Parker"/>
    <s v="Roddy Doyle"/>
    <s v="Robert Arkins"/>
    <s v="Ireland"/>
    <n v="12000000"/>
    <n v="14919570"/>
    <n v="136.19999999999999"/>
    <n v="33377334.647577092"/>
    <s v="Beacon Communications"/>
    <n v="118"/>
  </r>
  <r>
    <x v="1883"/>
    <x v="8"/>
    <s v="PG-13"/>
    <x v="0"/>
    <n v="1991"/>
    <x v="11"/>
    <s v="October 4, 1991 (United States)"/>
    <x v="4"/>
    <n v="7.3"/>
    <n v="16000"/>
    <s v="Robert Mulligan"/>
    <s v="Jenny Wingfield"/>
    <s v="Sam Waterston"/>
    <s v="United States"/>
    <m/>
    <n v="2853801"/>
    <n v="136.19999999999999"/>
    <n v="6384384.4691629959"/>
    <s v="Metro-Goldwyn-Mayer (MGM)"/>
    <n v="99"/>
  </r>
  <r>
    <x v="1884"/>
    <x v="0"/>
    <s v="R"/>
    <x v="0"/>
    <n v="1991"/>
    <x v="11"/>
    <s v="November 22, 1991 (United States)"/>
    <x v="40"/>
    <n v="7.8"/>
    <n v="44000"/>
    <s v="Krzysztof Kieslowski"/>
    <s v="Krzysztof Kieslowski"/>
    <s v="IrÃ¨ne Jacob"/>
    <s v="France"/>
    <m/>
    <n v="2175939"/>
    <n v="136.19999999999999"/>
    <n v="4867904.6497797351"/>
    <s v="SidÃ©ral Productions"/>
    <n v="98"/>
  </r>
  <r>
    <x v="1885"/>
    <x v="0"/>
    <s v="R"/>
    <x v="2"/>
    <n v="1991"/>
    <x v="11"/>
    <s v="March 8, 1991 (United States)"/>
    <x v="17"/>
    <n v="6.7"/>
    <n v="33000"/>
    <s v="Mario Van Peebles"/>
    <s v="Thomas Lee Wright"/>
    <s v="Wesley Snipes"/>
    <s v="United States"/>
    <n v="8000000"/>
    <n v="47624353"/>
    <n v="136.19999999999999"/>
    <n v="106542880.75697504"/>
    <s v="Warner Bros."/>
    <n v="97"/>
  </r>
  <r>
    <x v="1886"/>
    <x v="0"/>
    <s v="R"/>
    <x v="2"/>
    <n v="1991"/>
    <x v="11"/>
    <s v="April 26, 1991 (United States)"/>
    <x v="14"/>
    <n v="6.6"/>
    <n v="20000"/>
    <s v="Daniel Petrie Jr."/>
    <s v="William P. Kennedy"/>
    <s v="Sean Astin"/>
    <s v="United States"/>
    <n v="10000000"/>
    <n v="15073942"/>
    <n v="136.19999999999999"/>
    <n v="33722688.160058737"/>
    <s v="TriStar Pictures"/>
    <n v="111"/>
  </r>
  <r>
    <x v="1887"/>
    <x v="0"/>
    <s v="R"/>
    <x v="3"/>
    <n v="1991"/>
    <x v="11"/>
    <s v="November 1, 1991 (United States)"/>
    <x v="5"/>
    <n v="6.4"/>
    <n v="32000"/>
    <s v="Wes Craven"/>
    <s v="Wes Craven"/>
    <s v="Brandon Quintin Adams"/>
    <s v="United States"/>
    <n v="6000000"/>
    <n v="31347154"/>
    <n v="136.19999999999999"/>
    <n v="70128324.697503671"/>
    <s v="Universal Pictures"/>
    <n v="102"/>
  </r>
  <r>
    <x v="1888"/>
    <x v="8"/>
    <s v="PG-13"/>
    <x v="0"/>
    <n v="1991"/>
    <x v="11"/>
    <s v="July 10, 1991 (United States)"/>
    <x v="17"/>
    <n v="6.7"/>
    <n v="30000"/>
    <s v="Mike Nichols"/>
    <s v="J.J. Abrams"/>
    <s v="Harrison Ford"/>
    <s v="United States"/>
    <n v="25000000"/>
    <n v="43001500"/>
    <n v="136.19999999999999"/>
    <n v="96200859.397944197"/>
    <s v="Paramount Pictures"/>
    <n v="108"/>
  </r>
  <r>
    <x v="1889"/>
    <x v="0"/>
    <s v="R"/>
    <x v="5"/>
    <n v="1991"/>
    <x v="11"/>
    <s v="December 20, 1991 (United States)"/>
    <x v="8"/>
    <n v="6.8"/>
    <n v="27000"/>
    <s v="Barry Levinson"/>
    <s v="James Toback"/>
    <s v="Warren Beatty"/>
    <s v="United States"/>
    <n v="30000000"/>
    <n v="49114016"/>
    <n v="136.19999999999999"/>
    <n v="109875482.19676946"/>
    <s v="TriStar Pictures"/>
    <n v="136"/>
  </r>
  <r>
    <x v="1890"/>
    <x v="8"/>
    <s v="PG-13"/>
    <x v="3"/>
    <n v="1991"/>
    <x v="11"/>
    <s v="August 2, 1991 (United States)"/>
    <x v="19"/>
    <n v="6.2"/>
    <n v="34000"/>
    <s v="Michael Caton-Jones"/>
    <s v="Neil B. Shulman"/>
    <s v="Michael J. Fox"/>
    <s v="United States"/>
    <n v="20000000"/>
    <n v="54830779"/>
    <n v="136.19999999999999"/>
    <n v="122664745.67767988"/>
    <s v="Warner Bros."/>
    <n v="104"/>
  </r>
  <r>
    <x v="1891"/>
    <x v="0"/>
    <s v="R"/>
    <x v="3"/>
    <n v="1991"/>
    <x v="11"/>
    <s v="April 3, 1992 (United States)"/>
    <x v="37"/>
    <n v="7.6"/>
    <n v="82000"/>
    <s v="Marc Caro"/>
    <s v="Jean-Pierre Jeunet"/>
    <s v="Marie-Laure Dougnac"/>
    <s v="France"/>
    <m/>
    <n v="1794187"/>
    <n v="136.19999999999999"/>
    <n v="4013867.6864904552"/>
    <s v="Constellation"/>
    <n v="99"/>
  </r>
  <r>
    <x v="1892"/>
    <x v="0"/>
    <s v="R"/>
    <x v="3"/>
    <n v="1991"/>
    <x v="11"/>
    <s v="December 12, 1991 (Germany)"/>
    <x v="3"/>
    <n v="7.7"/>
    <n v="57000"/>
    <s v="Jim Jarmusch"/>
    <s v="Jim Jarmusch"/>
    <s v="Winona Ryder"/>
    <s v="France"/>
    <n v="3500000"/>
    <n v="2023808"/>
    <n v="136.19999999999999"/>
    <n v="4527564.5932452278"/>
    <s v="Victor Company of Japan (JVC)"/>
    <n v="129"/>
  </r>
  <r>
    <x v="1893"/>
    <x v="0"/>
    <s v="R"/>
    <x v="4"/>
    <n v="1991"/>
    <x v="11"/>
    <s v="August 30, 1991 (United States)"/>
    <x v="27"/>
    <n v="5.0999999999999996"/>
    <n v="37000"/>
    <s v="Jack Bender"/>
    <s v="Don Mancini"/>
    <s v="Justin Whalin"/>
    <s v="United Kingdom"/>
    <n v="13000000"/>
    <n v="20560255"/>
    <n v="136.19999999999999"/>
    <n v="45996400.135829665"/>
    <s v="Universal Pictures"/>
    <n v="90"/>
  </r>
  <r>
    <x v="1894"/>
    <x v="0"/>
    <s v="R"/>
    <x v="7"/>
    <n v="1991"/>
    <x v="11"/>
    <s v="September 13, 1991 (United States)"/>
    <x v="38"/>
    <n v="4.9000000000000004"/>
    <n v="43000"/>
    <s v="Rachel Talalay"/>
    <s v="Wes Craven"/>
    <s v="Robert Englund"/>
    <s v="United States"/>
    <n v="11000000"/>
    <n v="34872033"/>
    <n v="136.19999999999999"/>
    <n v="78014012.151982382"/>
    <s v="New Line Cinema"/>
    <n v="89"/>
  </r>
  <r>
    <x v="1895"/>
    <x v="1"/>
    <s v="PG"/>
    <x v="3"/>
    <n v="1991"/>
    <x v="11"/>
    <s v="April 26, 1991 (United States)"/>
    <x v="16"/>
    <n v="6.5"/>
    <n v="30000"/>
    <s v="John Landis"/>
    <s v="Claude Magnier"/>
    <s v="Sylvester Stallone"/>
    <s v="United States"/>
    <n v="35000000"/>
    <n v="23562716"/>
    <n v="136.19999999999999"/>
    <n v="52713359.509544782"/>
    <s v="Joseph S. Vecchio Entertainment"/>
    <n v="109"/>
  </r>
  <r>
    <x v="1896"/>
    <x v="0"/>
    <s v="R"/>
    <x v="0"/>
    <n v="1991"/>
    <x v="11"/>
    <s v="July 2, 1999 (United States)"/>
    <x v="37"/>
    <n v="7.6"/>
    <n v="13000"/>
    <s v="Leos Carax"/>
    <s v="Leos Carax"/>
    <s v="Juliette Binoche"/>
    <s v="France"/>
    <n v="28000000"/>
    <n v="29679"/>
    <n v="136.19999999999999"/>
    <n v="66396.411894273129"/>
    <s v="Films A2"/>
    <n v="125"/>
  </r>
  <r>
    <x v="1897"/>
    <x v="0"/>
    <s v="R"/>
    <x v="2"/>
    <n v="1991"/>
    <x v="11"/>
    <s v="November 1, 1991 (United States)"/>
    <x v="29"/>
    <n v="4.2"/>
    <n v="44000"/>
    <s v="Russell Mulcahy"/>
    <s v="Gregory Widen"/>
    <s v="Christopher Lambert"/>
    <s v="United Kingdom"/>
    <n v="30000000"/>
    <n v="15556340"/>
    <n v="136.19999999999999"/>
    <n v="34801885.447870776"/>
    <s v="Davis-Panzer Productions"/>
    <n v="91"/>
  </r>
  <r>
    <x v="1898"/>
    <x v="0"/>
    <s v="R"/>
    <x v="2"/>
    <n v="1991"/>
    <x v="11"/>
    <s v="May 17, 1991 (United States)"/>
    <x v="22"/>
    <n v="6"/>
    <n v="7300"/>
    <s v="Craig R. Baxley"/>
    <s v="Walter Doniger"/>
    <s v="Brian Bosworth"/>
    <s v="United States"/>
    <n v="17000000"/>
    <n v="9151887"/>
    <n v="136.19999999999999"/>
    <n v="20474155.425110132"/>
    <s v="Stone Group Pictures"/>
    <n v="92"/>
  </r>
  <r>
    <x v="1899"/>
    <x v="2"/>
    <s v="G"/>
    <x v="0"/>
    <n v="1991"/>
    <x v="11"/>
    <s v="May 24, 1991 (United States)"/>
    <x v="13"/>
    <n v="7.2"/>
    <n v="5000"/>
    <s v="Steve Miner"/>
    <s v="Matt Williams"/>
    <s v="Gabrielle Anwar"/>
    <s v="United States"/>
    <m/>
    <n v="7294835"/>
    <n v="136.19999999999999"/>
    <n v="16319649.225403817"/>
    <s v="Walt Disney Pictures"/>
    <n v="88"/>
  </r>
  <r>
    <x v="1900"/>
    <x v="0"/>
    <s v="R"/>
    <x v="2"/>
    <n v="1991"/>
    <x v="11"/>
    <s v="August 23, 1991 (United States)"/>
    <x v="10"/>
    <n v="6.1"/>
    <n v="17000"/>
    <s v="Mark L. Lester"/>
    <s v="Stephen Glantz"/>
    <s v="Dolph Lundgren"/>
    <s v="United States"/>
    <n v="8000000"/>
    <n v="2275557"/>
    <n v="136.19999999999999"/>
    <n v="5090765.1828193832"/>
    <s v="Little Tokyo Productions"/>
    <n v="79"/>
  </r>
  <r>
    <x v="1901"/>
    <x v="0"/>
    <s v="R"/>
    <x v="0"/>
    <n v="1991"/>
    <x v="11"/>
    <s v="June 7, 1991 (United States)"/>
    <x v="14"/>
    <n v="6.6"/>
    <n v="17000"/>
    <s v="Spike Lee"/>
    <s v="Spike Lee"/>
    <s v="Wesley Snipes"/>
    <s v="United States"/>
    <n v="14000000"/>
    <n v="43882682"/>
    <n v="136.19999999999999"/>
    <n v="98172196.809104264"/>
    <s v="Universal Pictures"/>
    <n v="132"/>
  </r>
  <r>
    <x v="1902"/>
    <x v="0"/>
    <s v="R"/>
    <x v="2"/>
    <n v="1991"/>
    <x v="11"/>
    <s v="August 23, 1991 (United States)"/>
    <x v="10"/>
    <n v="6.1"/>
    <n v="19000"/>
    <s v="Simon Wincer"/>
    <s v="Don Michael Paul"/>
    <s v="Mickey Rourke"/>
    <s v="United States"/>
    <n v="23000000"/>
    <n v="7434726"/>
    <n v="136.19999999999999"/>
    <n v="16632606.550660793"/>
    <s v="Krisjair"/>
    <n v="98"/>
  </r>
  <r>
    <x v="1903"/>
    <x v="8"/>
    <s v="PG-13"/>
    <x v="0"/>
    <n v="1991"/>
    <x v="11"/>
    <s v="January 11, 1991 (United States)"/>
    <x v="5"/>
    <n v="6.4"/>
    <n v="13000"/>
    <s v="Brian Gilbert"/>
    <s v="Betty Mahmoody"/>
    <s v="Sally Field"/>
    <s v="United States"/>
    <m/>
    <n v="14789113"/>
    <n v="136.19999999999999"/>
    <n v="33085482.607195299"/>
    <s v="PathÃ© Entertainment"/>
    <n v="116"/>
  </r>
  <r>
    <x v="1904"/>
    <x v="1"/>
    <s v="PG"/>
    <x v="3"/>
    <n v="1991"/>
    <x v="11"/>
    <s v="April 5, 1991 (United States)"/>
    <x v="13"/>
    <n v="7.2"/>
    <n v="18000"/>
    <s v="Albert Brooks"/>
    <s v="Albert Brooks"/>
    <s v="Albert Brooks"/>
    <s v="United States"/>
    <m/>
    <n v="16371128"/>
    <n v="136.19999999999999"/>
    <n v="36624689.439060204"/>
    <s v="Geffen Pictures"/>
    <n v="112"/>
  </r>
  <r>
    <x v="1905"/>
    <x v="8"/>
    <s v="PG-13"/>
    <x v="2"/>
    <n v="1991"/>
    <x v="11"/>
    <s v="January 18, 1991 (United States)"/>
    <x v="1"/>
    <n v="5.8"/>
    <n v="6600"/>
    <s v="John Milius"/>
    <s v="Stephen Coonts"/>
    <s v="Danny Glover"/>
    <s v="United States"/>
    <n v="35000000"/>
    <n v="14587732"/>
    <n v="136.19999999999999"/>
    <n v="32634962.851688694"/>
    <s v="Paramount Pictures"/>
    <n v="115"/>
  </r>
  <r>
    <x v="1906"/>
    <x v="8"/>
    <s v="PG-13"/>
    <x v="3"/>
    <n v="1991"/>
    <x v="11"/>
    <s v="July 3, 1991 (United States)"/>
    <x v="38"/>
    <n v="4.9000000000000004"/>
    <n v="21000"/>
    <s v="Brian Levant"/>
    <s v="Scott Alexander"/>
    <s v="John Ritter"/>
    <s v="United States"/>
    <n v="15000000"/>
    <n v="32704700"/>
    <n v="136.19999999999999"/>
    <n v="73165360.425844342"/>
    <s v="Universal Pictures"/>
    <n v="90"/>
  </r>
  <r>
    <x v="1907"/>
    <x v="0"/>
    <s v="R"/>
    <x v="2"/>
    <n v="1991"/>
    <x v="11"/>
    <s v="March 8, 1991 (United States)"/>
    <x v="5"/>
    <n v="6.4"/>
    <n v="19000"/>
    <s v="John Badham"/>
    <s v="Lem Dobbs"/>
    <s v="Michael J. Fox"/>
    <s v="United States"/>
    <n v="24000000"/>
    <n v="65595485"/>
    <n v="136.19999999999999"/>
    <n v="146747021.14170337"/>
    <s v="Universal Pictures"/>
    <n v="111"/>
  </r>
  <r>
    <x v="1908"/>
    <x v="0"/>
    <s v="R"/>
    <x v="2"/>
    <n v="1991"/>
    <x v="11"/>
    <s v="October 4, 1991 (United States)"/>
    <x v="19"/>
    <n v="6.2"/>
    <n v="17000"/>
    <s v="Russell Mulcahy"/>
    <s v="Fred Dekker"/>
    <s v="Denzel Washington"/>
    <s v="United States"/>
    <m/>
    <n v="21756163"/>
    <n v="136.19999999999999"/>
    <n v="48671827.210719526"/>
    <s v="Home Box Office (HBO)"/>
    <n v="102"/>
  </r>
  <r>
    <x v="1909"/>
    <x v="8"/>
    <s v="PG-13"/>
    <x v="3"/>
    <n v="1991"/>
    <x v="11"/>
    <s v="February 8, 1991 (United States)"/>
    <x v="17"/>
    <n v="6.7"/>
    <n v="30000"/>
    <s v="Mick Jackson"/>
    <s v="Steve Martin"/>
    <s v="Steve Martin"/>
    <s v="United States"/>
    <m/>
    <n v="28862081"/>
    <n v="136.19999999999999"/>
    <n v="64568840.533773862"/>
    <s v="Carolco Pictures"/>
    <n v="95"/>
  </r>
  <r>
    <x v="1910"/>
    <x v="0"/>
    <s v="R"/>
    <x v="2"/>
    <n v="1991"/>
    <x v="11"/>
    <s v="January 17, 1992 (United States)"/>
    <x v="8"/>
    <n v="6.8"/>
    <n v="8200"/>
    <s v="Lili Fini Zanuck"/>
    <s v="Kim Wozencraft"/>
    <s v="Jason Patric"/>
    <s v="United States"/>
    <n v="17000000"/>
    <n v="7241350"/>
    <n v="136.19999999999999"/>
    <n v="16199995.190895742"/>
    <s v="Metro-Goldwyn-Mayer (MGM)"/>
    <n v="120"/>
  </r>
  <r>
    <x v="1911"/>
    <x v="0"/>
    <s v="R"/>
    <x v="6"/>
    <n v="1991"/>
    <x v="11"/>
    <s v="August 30, 1991 (United States)"/>
    <x v="15"/>
    <n v="6.9"/>
    <n v="27000"/>
    <s v="Kenneth Branagh"/>
    <s v="Scott Frank"/>
    <s v="Kenneth Branagh"/>
    <s v="United States"/>
    <n v="15000000"/>
    <n v="38016380"/>
    <n v="136.19999999999999"/>
    <n v="85048391.967694566"/>
    <s v="Paramount Pictures"/>
    <n v="107"/>
  </r>
  <r>
    <x v="1912"/>
    <x v="0"/>
    <s v="R"/>
    <x v="2"/>
    <n v="1991"/>
    <x v="11"/>
    <s v="April 12, 1991 (United States)"/>
    <x v="10"/>
    <n v="6.1"/>
    <n v="22000"/>
    <s v="John Flynn"/>
    <s v="R. Lance Hill"/>
    <s v="Steven Seagal"/>
    <s v="United States"/>
    <n v="14000000"/>
    <n v="39673161"/>
    <n v="136.19999999999999"/>
    <n v="88754861.649779737"/>
    <s v="Arnold Kopelson Productions"/>
    <n v="91"/>
  </r>
  <r>
    <x v="1913"/>
    <x v="1"/>
    <s v="PG"/>
    <x v="10"/>
    <n v="1991"/>
    <x v="11"/>
    <s v="February 26, 2016 (United States)"/>
    <x v="37"/>
    <n v="7.6"/>
    <n v="29000"/>
    <s v="Isao Takahata"/>
    <s v="Hotaru Okamoto"/>
    <s v="Miki Imai"/>
    <s v="Japan"/>
    <m/>
    <n v="545825"/>
    <n v="136.19999999999999"/>
    <n v="1221093.0800293686"/>
    <s v="Nippon Television Network (NTV)"/>
    <n v="118"/>
  </r>
  <r>
    <x v="1914"/>
    <x v="0"/>
    <s v="R"/>
    <x v="0"/>
    <n v="1991"/>
    <x v="11"/>
    <s v="September 20, 1991 (United States)"/>
    <x v="9"/>
    <n v="7"/>
    <n v="8600"/>
    <s v="Sean Penn"/>
    <s v="Sean Penn"/>
    <s v="David Morse"/>
    <s v="United States"/>
    <n v="7000000"/>
    <n v="191125"/>
    <n v="136.19999999999999"/>
    <n v="427575.53230543318"/>
    <s v="Columbia Pictures"/>
    <n v="127"/>
  </r>
  <r>
    <x v="1915"/>
    <x v="2"/>
    <s v="G"/>
    <x v="10"/>
    <n v="1991"/>
    <x v="11"/>
    <s v="November 22, 1991 (United States)"/>
    <x v="16"/>
    <n v="6.5"/>
    <n v="24000"/>
    <s v="Phil Nibbelink"/>
    <s v="Flint Dille"/>
    <s v="James Stewart"/>
    <s v="United States"/>
    <m/>
    <n v="40766041"/>
    <n v="136.19999999999999"/>
    <n v="91199799.50587371"/>
    <s v="Universal Pictures"/>
    <n v="75"/>
  </r>
  <r>
    <x v="1916"/>
    <x v="8"/>
    <s v="PG-13"/>
    <x v="3"/>
    <n v="1991"/>
    <x v="11"/>
    <s v="July 26, 1991 (United States)"/>
    <x v="23"/>
    <n v="5.9"/>
    <n v="9800"/>
    <s v="Mel Brooks"/>
    <s v="Mel Brooks"/>
    <s v="Mel Brooks"/>
    <s v="United States"/>
    <n v="13000000"/>
    <n v="4102526"/>
    <n v="136.19999999999999"/>
    <n v="9177971.1615271661"/>
    <s v="Brooksfilms"/>
    <n v="92"/>
  </r>
  <r>
    <x v="1917"/>
    <x v="0"/>
    <s v="R"/>
    <x v="3"/>
    <n v="1991"/>
    <x v="11"/>
    <s v="October 11, 1991 (United States)"/>
    <x v="17"/>
    <n v="6.7"/>
    <n v="30000"/>
    <s v="Garry Marshall"/>
    <s v="Terrence McNally"/>
    <s v="Al Pacino"/>
    <s v="United States"/>
    <n v="29000000"/>
    <n v="22773535"/>
    <n v="136.19999999999999"/>
    <n v="50947842.250367105"/>
    <s v="Paramount Pictures"/>
    <n v="118"/>
  </r>
  <r>
    <x v="1918"/>
    <x v="0"/>
    <s v="R"/>
    <x v="6"/>
    <n v="1991"/>
    <x v="11"/>
    <s v="January 17, 1992 (United States)"/>
    <x v="15"/>
    <n v="6.9"/>
    <n v="15000"/>
    <s v="Lawrence Kasdan"/>
    <s v="Lawrence Kasdan"/>
    <s v="Danny Glover"/>
    <s v="United States"/>
    <m/>
    <n v="40991329"/>
    <n v="136.19999999999999"/>
    <n v="91703802.836270183"/>
    <s v="Twentieth Century Fox"/>
    <n v="134"/>
  </r>
  <r>
    <x v="1919"/>
    <x v="0"/>
    <s v="R"/>
    <x v="0"/>
    <n v="1991"/>
    <x v="11"/>
    <s v="November 22, 1991 (United States)"/>
    <x v="21"/>
    <n v="6.3"/>
    <n v="3100"/>
    <s v="Stephen Poliakoff"/>
    <s v="Stephen Poliakoff"/>
    <s v="Alan Rickman"/>
    <s v="United Kingdom"/>
    <m/>
    <n v="135893"/>
    <n v="136.19999999999999"/>
    <n v="304013.19456681353"/>
    <s v="Film Four International"/>
    <n v="108"/>
  </r>
  <r>
    <x v="1920"/>
    <x v="0"/>
    <s v="R"/>
    <x v="6"/>
    <n v="1991"/>
    <x v="11"/>
    <s v="August 28, 1991 (France)"/>
    <x v="9"/>
    <n v="7"/>
    <n v="6500"/>
    <s v="David Mamet"/>
    <s v="David Mamet"/>
    <s v="Joe Mantegna"/>
    <s v="United States"/>
    <m/>
    <n v="2971661"/>
    <n v="136.19999999999999"/>
    <n v="6648055.1152716596"/>
    <s v="Pressman Film"/>
    <n v="102"/>
  </r>
  <r>
    <x v="1921"/>
    <x v="8"/>
    <s v="PG-13"/>
    <x v="3"/>
    <n v="1991"/>
    <x v="11"/>
    <s v="May 31, 1991 (United States)"/>
    <x v="14"/>
    <n v="6.6"/>
    <n v="15000"/>
    <s v="Michael Hoffman"/>
    <s v="Robert Harling"/>
    <s v="Sally Field"/>
    <s v="United States"/>
    <n v="25000000"/>
    <n v="36489888"/>
    <n v="136.19999999999999"/>
    <n v="81633398.4845815"/>
    <s v="Paramount Pictures"/>
    <n v="97"/>
  </r>
  <r>
    <x v="1922"/>
    <x v="1"/>
    <s v="PG"/>
    <x v="3"/>
    <n v="1991"/>
    <x v="11"/>
    <s v="October 25, 1991 (United States)"/>
    <x v="23"/>
    <n v="5.9"/>
    <n v="21000"/>
    <s v="John Hughes"/>
    <s v="John Hughes"/>
    <s v="Jim Belushi"/>
    <s v="United States"/>
    <n v="25000000"/>
    <n v="33691313"/>
    <n v="136.19999999999999"/>
    <n v="75372562.930249631"/>
    <s v="Warner Bros."/>
    <n v="101"/>
  </r>
  <r>
    <x v="1923"/>
    <x v="0"/>
    <s v="R"/>
    <x v="0"/>
    <n v="1991"/>
    <x v="11"/>
    <s v="October 4, 1991 (United States)"/>
    <x v="21"/>
    <n v="6.3"/>
    <n v="5000"/>
    <s v="Michael Tolkin"/>
    <s v="Michael Tolkin"/>
    <s v="Mimi Rogers"/>
    <s v="United States"/>
    <m/>
    <n v="1277404"/>
    <n v="136.19999999999999"/>
    <n v="2857745.9530102788"/>
    <s v="New Line Cinema"/>
    <n v="100"/>
  </r>
  <r>
    <x v="1924"/>
    <x v="1"/>
    <s v="PG"/>
    <x v="3"/>
    <n v="1991"/>
    <x v="11"/>
    <s v="May 17, 1991 (United States)"/>
    <x v="44"/>
    <n v="4.4000000000000004"/>
    <n v="5800"/>
    <s v="Stewart Raffill"/>
    <s v="Edward Rugoff"/>
    <s v="Kristy Swanson"/>
    <s v="United States"/>
    <n v="13000000"/>
    <n v="3752428"/>
    <n v="136.19999999999999"/>
    <n v="8394748.9838472828"/>
    <s v="Gladden Entertainment"/>
    <n v="95"/>
  </r>
  <r>
    <x v="1925"/>
    <x v="2"/>
    <s v="G"/>
    <x v="10"/>
    <n v="1991"/>
    <x v="11"/>
    <s v="April 3, 1992 (United States)"/>
    <x v="10"/>
    <n v="6.1"/>
    <n v="8800"/>
    <s v="Don Bluth"/>
    <s v="Don Bluth"/>
    <s v="Glen Campbell"/>
    <s v="Ireland"/>
    <n v="18000000"/>
    <n v="11657385"/>
    <n v="136.19999999999999"/>
    <n v="26079333.403083701"/>
    <s v="Goldcrest Films International"/>
    <n v="77"/>
  </r>
  <r>
    <x v="1926"/>
    <x v="8"/>
    <s v="PG-13"/>
    <x v="3"/>
    <n v="1991"/>
    <x v="11"/>
    <s v="September 27, 1991 (United States)"/>
    <x v="19"/>
    <n v="6.2"/>
    <n v="11000"/>
    <s v="Stan Dragoti"/>
    <s v="Rick Natkin"/>
    <s v="Scott Bakula"/>
    <s v="United States"/>
    <n v="13500000"/>
    <n v="26255594"/>
    <n v="136.19999999999999"/>
    <n v="58737734.888399415"/>
    <s v="Paramount Pictures"/>
    <n v="108"/>
  </r>
  <r>
    <x v="1927"/>
    <x v="1"/>
    <s v="PG"/>
    <x v="3"/>
    <n v="1991"/>
    <x v="11"/>
    <s v="October 18, 1991 (United States)"/>
    <x v="43"/>
    <n v="2.9"/>
    <n v="9100"/>
    <s v="David Kellogg"/>
    <s v="David Stenn"/>
    <s v="Vanilla Ice"/>
    <s v="United States"/>
    <n v="6000000"/>
    <n v="1193062"/>
    <n v="136.19999999999999"/>
    <n v="2669060.1424375917"/>
    <s v="Alive Films"/>
    <n v="91"/>
  </r>
  <r>
    <x v="1928"/>
    <x v="0"/>
    <s v="R"/>
    <x v="0"/>
    <n v="1991"/>
    <x v="11"/>
    <s v="May 8, 1992 (United States)"/>
    <x v="35"/>
    <n v="4"/>
    <n v="1500"/>
    <s v="Zalman King"/>
    <s v="Zalman King"/>
    <s v="Nina Siemaszko"/>
    <s v="United States"/>
    <m/>
    <n v="573904"/>
    <n v="136.19999999999999"/>
    <n v="1283910.0499265785"/>
    <s v="Vision PDG"/>
    <n v="111"/>
  </r>
  <r>
    <x v="1929"/>
    <x v="0"/>
    <s v="R"/>
    <x v="3"/>
    <n v="1991"/>
    <x v="11"/>
    <s v="May 10, 1991 (United States)"/>
    <x v="1"/>
    <n v="5.8"/>
    <n v="9100"/>
    <s v="Blake Edwards"/>
    <s v="Blake Edwards"/>
    <s v="Ellen Barkin"/>
    <s v="United States"/>
    <n v="14000000"/>
    <n v="15545943"/>
    <n v="136.19999999999999"/>
    <n v="34778625.786343612"/>
    <s v="Beco Films"/>
    <n v="103"/>
  </r>
  <r>
    <x v="1930"/>
    <x v="1"/>
    <s v="PG"/>
    <x v="1"/>
    <n v="1991"/>
    <x v="11"/>
    <s v="January 18, 1991 (United States)"/>
    <x v="17"/>
    <n v="6.7"/>
    <n v="20000"/>
    <s v="Randal Kleiser"/>
    <s v="Jack London"/>
    <s v="Ethan Hawke"/>
    <s v="United States"/>
    <n v="14000000"/>
    <n v="34793160"/>
    <n v="136.19999999999999"/>
    <n v="77837561.321585909"/>
    <s v="Walt Disney Pictures"/>
    <n v="107"/>
  </r>
  <r>
    <x v="1931"/>
    <x v="0"/>
    <s v="R"/>
    <x v="2"/>
    <n v="1991"/>
    <x v="11"/>
    <s v="December 25, 1991 (United States)"/>
    <x v="8"/>
    <n v="6.8"/>
    <n v="9500"/>
    <s v="Wim Wenders"/>
    <s v="Peter Carey"/>
    <s v="William Hurt"/>
    <s v="Germany"/>
    <n v="23000000"/>
    <n v="829625"/>
    <n v="136.19999999999999"/>
    <n v="1855996.6042584435"/>
    <s v="Argos Films"/>
    <n v="158"/>
  </r>
  <r>
    <x v="1932"/>
    <x v="8"/>
    <s v="PG-13"/>
    <x v="3"/>
    <n v="1991"/>
    <x v="11"/>
    <s v="May 24, 1991 (United States)"/>
    <x v="5"/>
    <n v="6.4"/>
    <n v="10000"/>
    <s v="Chris Columbus"/>
    <s v="Chris Columbus"/>
    <s v="John Candy"/>
    <s v="United States"/>
    <m/>
    <n v="25092802"/>
    <n v="136.19999999999999"/>
    <n v="56136393.314243756"/>
    <s v="Twentieth Century Fox"/>
    <n v="104"/>
  </r>
  <r>
    <x v="1933"/>
    <x v="8"/>
    <s v="PG-13"/>
    <x v="3"/>
    <n v="1991"/>
    <x v="11"/>
    <s v="July 19, 1991 (United States)"/>
    <x v="16"/>
    <n v="6.5"/>
    <n v="12000"/>
    <s v="Peter Faiman"/>
    <s v="John Hughes"/>
    <s v="Ed O'Neill"/>
    <s v="United States"/>
    <n v="17000000"/>
    <n v="4603929"/>
    <n v="136.19999999999999"/>
    <n v="10299685.508810572"/>
    <s v="Twentieth Century Fox"/>
    <n v="107"/>
  </r>
  <r>
    <x v="1934"/>
    <x v="0"/>
    <s v="R"/>
    <x v="6"/>
    <n v="1991"/>
    <x v="11"/>
    <s v="October 11, 1991 (United States)"/>
    <x v="16"/>
    <n v="6.5"/>
    <n v="8900"/>
    <s v="Wolfgang Petersen"/>
    <s v="Richard Neely"/>
    <s v="Tom Berenger"/>
    <s v="United States"/>
    <n v="22000000"/>
    <n v="11511031"/>
    <n v="136.19999999999999"/>
    <n v="25751917.369309839"/>
    <s v="Capella International"/>
    <n v="98"/>
  </r>
  <r>
    <x v="1935"/>
    <x v="1"/>
    <s v="PG"/>
    <x v="0"/>
    <n v="1991"/>
    <x v="11"/>
    <s v="December 18, 1991 (Italy)"/>
    <x v="31"/>
    <n v="8.1"/>
    <n v="30000"/>
    <s v="Yimou Zhang"/>
    <s v="Tong Su"/>
    <s v="Gong Li"/>
    <s v="China"/>
    <m/>
    <n v="2603061"/>
    <n v="136.19999999999999"/>
    <n v="5823441.1651982376"/>
    <s v="ERA International"/>
    <n v="125"/>
  </r>
  <r>
    <x v="1936"/>
    <x v="1"/>
    <s v="PG"/>
    <x v="2"/>
    <n v="1991"/>
    <x v="11"/>
    <s v="October 4, 1991 (United States)"/>
    <x v="54"/>
    <n v="4.5"/>
    <n v="9600"/>
    <s v="Burt Kennedy"/>
    <s v="Frank A. Cappello"/>
    <s v="Hulk Hogan"/>
    <s v="United States"/>
    <m/>
    <n v="6948859"/>
    <n v="136.19999999999999"/>
    <n v="15545648.585168868"/>
    <s v="New Line Cinema"/>
    <n v="90"/>
  </r>
  <r>
    <x v="1937"/>
    <x v="0"/>
    <s v="R"/>
    <x v="3"/>
    <n v="1991"/>
    <x v="11"/>
    <s v="February 1, 1991 (United States)"/>
    <x v="1"/>
    <n v="5.8"/>
    <n v="4200"/>
    <s v="Mark Herrier"/>
    <s v="Mitchell Smith"/>
    <s v="Jill Schoelen"/>
    <s v="United States"/>
    <m/>
    <n v="4205000"/>
    <n v="136.19999999999999"/>
    <n v="9407220.9985315707"/>
    <s v="Movie Partners"/>
    <n v="91"/>
  </r>
  <r>
    <x v="1938"/>
    <x v="0"/>
    <s v="R"/>
    <x v="6"/>
    <n v="1991"/>
    <x v="11"/>
    <s v="July 26, 1991 (United States)"/>
    <x v="22"/>
    <n v="6"/>
    <n v="8600"/>
    <s v="Michael Karbelnikoff"/>
    <s v="Michael Mahern"/>
    <s v="Christian Slater"/>
    <s v="United States"/>
    <n v="23000000"/>
    <n v="20246790"/>
    <n v="136.19999999999999"/>
    <n v="45295131.51982379"/>
    <s v="Universal Pictures"/>
    <n v="104"/>
  </r>
  <r>
    <x v="1939"/>
    <x v="8"/>
    <s v="PG-13"/>
    <x v="2"/>
    <n v="1991"/>
    <x v="11"/>
    <s v="July 18, 1997 (United States)"/>
    <x v="4"/>
    <n v="7.3"/>
    <n v="19000"/>
    <s v="Jackie Chan"/>
    <s v="Jackie Chan"/>
    <s v="Jackie Chan"/>
    <s v="Hong Kong"/>
    <m/>
    <n v="10405394"/>
    <n v="136.19999999999999"/>
    <n v="23278440.174743023"/>
    <s v="Golden Harvest Company"/>
    <n v="80"/>
  </r>
  <r>
    <x v="1940"/>
    <x v="8"/>
    <s v="PG-13"/>
    <x v="2"/>
    <n v="1991"/>
    <x v="11"/>
    <s v="March 15, 1991 (United States)"/>
    <x v="1"/>
    <n v="5.8"/>
    <n v="6600"/>
    <s v="William Dear"/>
    <s v="Fred Dekker"/>
    <s v="Richard Grieco"/>
    <s v="United States"/>
    <m/>
    <n v="7788597"/>
    <n v="136.19999999999999"/>
    <n v="17424269.5"/>
    <s v="Warner Bros."/>
    <n v="88"/>
  </r>
  <r>
    <x v="1941"/>
    <x v="8"/>
    <s v="PG-13"/>
    <x v="3"/>
    <n v="1991"/>
    <x v="11"/>
    <s v="October 25, 1991 (United States)"/>
    <x v="20"/>
    <n v="5.4"/>
    <n v="6800"/>
    <s v="Terry Hughes"/>
    <s v="Ezra Litwak"/>
    <s v="Demi Moore"/>
    <s v="United States"/>
    <m/>
    <n v="9689816"/>
    <n v="136.19999999999999"/>
    <n v="21677583.958883993"/>
    <s v="Paramount Pictures"/>
    <n v="107"/>
  </r>
  <r>
    <x v="1942"/>
    <x v="0"/>
    <s v="R"/>
    <x v="0"/>
    <n v="1991"/>
    <x v="11"/>
    <s v="June 21, 1991 (United States)"/>
    <x v="10"/>
    <n v="6.1"/>
    <n v="15000"/>
    <s v="Joel Schumacher"/>
    <s v="Marti Leimbach"/>
    <s v="Julia Roberts"/>
    <s v="United States"/>
    <n v="18000000"/>
    <n v="82264675"/>
    <n v="136.19999999999999"/>
    <n v="184038520.35609397"/>
    <s v="Fogwood Films"/>
    <n v="111"/>
  </r>
  <r>
    <x v="1943"/>
    <x v="0"/>
    <s v="R"/>
    <x v="3"/>
    <n v="1991"/>
    <x v="11"/>
    <s v="October 4, 1991 (United States)"/>
    <x v="34"/>
    <n v="7.4"/>
    <n v="8700"/>
    <s v="Nancy Savoca"/>
    <s v="Bob Comfort"/>
    <s v="River Phoenix"/>
    <s v="United States"/>
    <m/>
    <n v="394631"/>
    <n v="136.19999999999999"/>
    <n v="882849.23421439063"/>
    <s v="Warner Bros."/>
    <n v="94"/>
  </r>
  <r>
    <x v="1944"/>
    <x v="5"/>
    <s v="NC-17"/>
    <x v="0"/>
    <n v="1991"/>
    <x v="11"/>
    <s v="October 18, 1991 (United States)"/>
    <x v="41"/>
    <n v="5.6"/>
    <n v="3500"/>
    <s v="Ken Russell"/>
    <s v="David Hines"/>
    <s v="Theresa Russell"/>
    <s v="United States"/>
    <m/>
    <n v="1008404"/>
    <n v="136.19999999999999"/>
    <n v="2255952.2672540382"/>
    <s v="Cheap Date"/>
    <n v="85"/>
  </r>
  <r>
    <x v="1945"/>
    <x v="0"/>
    <s v="R"/>
    <x v="3"/>
    <n v="1991"/>
    <x v="11"/>
    <s v="February 1992 (United States)"/>
    <x v="9"/>
    <n v="7"/>
    <n v="1600"/>
    <s v="Peter Chelsom"/>
    <s v="Peter Chelsom"/>
    <s v="Ned Beatty"/>
    <s v="Ireland"/>
    <m/>
    <n v="4313473"/>
    <n v="136.19999999999999"/>
    <n v="9649891.5058737155"/>
    <s v="British Screen Productions"/>
    <n v="104"/>
  </r>
  <r>
    <x v="1946"/>
    <x v="0"/>
    <s v="R"/>
    <x v="3"/>
    <n v="1991"/>
    <x v="11"/>
    <s v="October 18, 1991 (United States)"/>
    <x v="19"/>
    <n v="6.2"/>
    <n v="8200"/>
    <s v="Norman Jewison"/>
    <s v="Jerry Sterner"/>
    <s v="Danny DeVito"/>
    <s v="United States"/>
    <m/>
    <n v="25682090"/>
    <n v="136.19999999999999"/>
    <n v="57454719.698972099"/>
    <s v="Warner Bros."/>
    <n v="103"/>
  </r>
  <r>
    <x v="1947"/>
    <x v="1"/>
    <s v="PG"/>
    <x v="3"/>
    <n v="1991"/>
    <x v="11"/>
    <s v="August 9, 1991 (United States)"/>
    <x v="23"/>
    <n v="5.9"/>
    <n v="8000"/>
    <s v="Tom Mankiewicz"/>
    <s v="Lawrence J. Cohen"/>
    <s v="John Candy"/>
    <s v="United States"/>
    <n v="18000000"/>
    <n v="5546827"/>
    <n v="136.19999999999999"/>
    <n v="12409090.946402349"/>
    <s v="Metro-Goldwyn-Mayer (MGM)"/>
    <n v="96"/>
  </r>
  <r>
    <x v="1948"/>
    <x v="0"/>
    <s v="R"/>
    <x v="0"/>
    <n v="1991"/>
    <x v="11"/>
    <s v="November 14, 1992 (United States)"/>
    <x v="13"/>
    <n v="7.2"/>
    <n v="5800"/>
    <s v="John Duigan"/>
    <s v="John Duigan"/>
    <s v="Noah Taylor"/>
    <s v="Australia"/>
    <m/>
    <n v="2415396"/>
    <n v="136.19999999999999"/>
    <n v="5403606.176211454"/>
    <s v="Kennedy Miller Productions"/>
    <n v="99"/>
  </r>
  <r>
    <x v="1949"/>
    <x v="0"/>
    <s v="R"/>
    <x v="4"/>
    <n v="1991"/>
    <x v="11"/>
    <s v="April 1991 (United States)"/>
    <x v="22"/>
    <n v="6"/>
    <n v="4400"/>
    <s v="Stuart Gordon"/>
    <s v="Edgar Allan Poe"/>
    <s v="Lance Henriksen"/>
    <s v="United States"/>
    <n v="2000000"/>
    <m/>
    <n v="136.19999999999999"/>
    <n v="0"/>
    <s v="Empire Pictures"/>
    <n v="97"/>
  </r>
  <r>
    <x v="1950"/>
    <x v="0"/>
    <s v="R"/>
    <x v="3"/>
    <n v="1991"/>
    <x v="11"/>
    <s v="December 20, 1991 (United States)"/>
    <x v="12"/>
    <n v="7.1"/>
    <n v="14000"/>
    <s v="Pedro AlmodÃ³var"/>
    <s v="Pedro AlmodÃ³var"/>
    <s v="Victoria Abril"/>
    <s v="Spain"/>
    <m/>
    <n v="1710057"/>
    <n v="136.19999999999999"/>
    <n v="3825656.1519823787"/>
    <s v="Canal+"/>
    <n v="112"/>
  </r>
  <r>
    <x v="1951"/>
    <x v="1"/>
    <s v="PG"/>
    <x v="0"/>
    <n v="1991"/>
    <x v="11"/>
    <s v="November 1, 1991 (United States)"/>
    <x v="14"/>
    <n v="6.6"/>
    <n v="14000"/>
    <s v="Jodie Foster"/>
    <s v="Scott Frank"/>
    <s v="Jodie Foster"/>
    <s v="United States"/>
    <n v="10000000"/>
    <n v="25010896"/>
    <n v="136.19999999999999"/>
    <n v="55953157.204111598"/>
    <s v="Orion Pictures"/>
    <n v="99"/>
  </r>
  <r>
    <x v="1952"/>
    <x v="8"/>
    <s v="PG-13"/>
    <x v="3"/>
    <n v="1991"/>
    <x v="11"/>
    <s v="March 20, 1992 (United States)"/>
    <x v="17"/>
    <n v="6.7"/>
    <n v="16000"/>
    <s v="Woody Allen"/>
    <s v="Woody Allen"/>
    <s v="Woody Allen"/>
    <s v="United States"/>
    <n v="14000000"/>
    <n v="2735731"/>
    <n v="136.19999999999999"/>
    <n v="6120244.0212922171"/>
    <s v="Jack Rollins &amp; Charles H. Joffe Productions"/>
    <n v="85"/>
  </r>
  <r>
    <x v="1953"/>
    <x v="0"/>
    <s v="R"/>
    <x v="3"/>
    <n v="1991"/>
    <x v="11"/>
    <s v="March 13, 1992 (United States)"/>
    <x v="41"/>
    <n v="5.6"/>
    <n v="4700"/>
    <s v="Bobcat Goldthwait"/>
    <s v="Bobcat Goldthwait"/>
    <s v="Bobcat Goldthwait"/>
    <s v="United States"/>
    <n v="1400000"/>
    <n v="115103"/>
    <n v="136.19999999999999"/>
    <n v="257502.8201174743"/>
    <s v="IRS Media"/>
    <n v="87"/>
  </r>
  <r>
    <x v="1954"/>
    <x v="0"/>
    <s v="R"/>
    <x v="1"/>
    <n v="1991"/>
    <x v="11"/>
    <s v="October 4, 1991 (United States)"/>
    <x v="12"/>
    <n v="7.1"/>
    <n v="6600"/>
    <s v="Bruce Beresford"/>
    <s v="Brian Moore"/>
    <s v="Lothaire Bluteau"/>
    <s v="Canada"/>
    <m/>
    <n v="8211952"/>
    <n v="136.19999999999999"/>
    <n v="18371378.666666668"/>
    <s v="Alliance Communications Corporation"/>
    <n v="101"/>
  </r>
  <r>
    <x v="1955"/>
    <x v="0"/>
    <s v="R"/>
    <x v="6"/>
    <n v="1991"/>
    <x v="11"/>
    <s v="November 1, 1991 (United States)"/>
    <x v="23"/>
    <n v="5.9"/>
    <n v="11000"/>
    <s v="Robert Benton"/>
    <s v="E.L. Doctorow"/>
    <s v="Dustin Hoffman"/>
    <s v="United States"/>
    <n v="48000000"/>
    <n v="15565363"/>
    <n v="136.19999999999999"/>
    <n v="34822071.263582967"/>
    <s v="Touchstone Pictures"/>
    <n v="106"/>
  </r>
  <r>
    <x v="1956"/>
    <x v="0"/>
    <s v="R"/>
    <x v="0"/>
    <n v="1991"/>
    <x v="11"/>
    <s v="June 27, 1991 (Germany)"/>
    <x v="37"/>
    <n v="7.6"/>
    <n v="20000"/>
    <s v="Lars von Trier"/>
    <s v="Lars von Trier"/>
    <s v="Barbara Sukowa"/>
    <s v="Denmark"/>
    <m/>
    <n v="1015007"/>
    <n v="136.19999999999999"/>
    <n v="2270724.1769456682"/>
    <s v="AlicÃ©lÃ©o"/>
    <n v="112"/>
  </r>
  <r>
    <x v="1957"/>
    <x v="8"/>
    <s v="PG-13"/>
    <x v="0"/>
    <n v="1991"/>
    <x v="11"/>
    <s v="August 16, 1991 (United States)"/>
    <x v="9"/>
    <n v="7"/>
    <n v="5200"/>
    <s v="Randa Haines"/>
    <s v="Ed Rosenbaum"/>
    <s v="William Hurt"/>
    <s v="United States"/>
    <m/>
    <n v="38120905"/>
    <n v="136.19999999999999"/>
    <n v="85282230.201908961"/>
    <s v="Touchstone Pictures"/>
    <n v="122"/>
  </r>
  <r>
    <x v="1958"/>
    <x v="8"/>
    <s v="PG-13"/>
    <x v="0"/>
    <n v="1991"/>
    <x v="11"/>
    <s v="November 15, 1991 (United States)"/>
    <x v="15"/>
    <n v="6.9"/>
    <n v="9600"/>
    <s v="Steven Soderbergh"/>
    <s v="Lem Dobbs"/>
    <s v="Jeremy Irons"/>
    <s v="France"/>
    <n v="11000000"/>
    <n v="1059071"/>
    <n v="136.19999999999999"/>
    <n v="2369302.009544787"/>
    <s v="Baltimore Pictures"/>
    <n v="98"/>
  </r>
  <r>
    <x v="1959"/>
    <x v="0"/>
    <s v="R"/>
    <x v="3"/>
    <n v="1991"/>
    <x v="11"/>
    <s v="April 22, 1992 (France)"/>
    <x v="1"/>
    <n v="5.8"/>
    <n v="3800"/>
    <s v="Tom DiCillo"/>
    <s v="Tom DiCillo"/>
    <s v="Brad Pitt"/>
    <s v="Switzerland"/>
    <n v="500000"/>
    <n v="90091"/>
    <n v="136.19999999999999"/>
    <n v="201547.19309838471"/>
    <s v="Arena"/>
    <n v="97"/>
  </r>
  <r>
    <x v="1960"/>
    <x v="8"/>
    <s v="PG-13"/>
    <x v="3"/>
    <n v="1991"/>
    <x v="11"/>
    <s v="August 16, 1991 (United States)"/>
    <x v="22"/>
    <n v="6"/>
    <n v="2700"/>
    <s v="Jonathan Wacks"/>
    <s v="Parker Bennett"/>
    <s v="Ethan Hawke"/>
    <s v="United States"/>
    <n v="10000000"/>
    <n v="6166819"/>
    <n v="136.19999999999999"/>
    <n v="13796106.823054332"/>
    <s v="Orion Pictures"/>
    <n v="97"/>
  </r>
  <r>
    <x v="1961"/>
    <x v="1"/>
    <s v="PG"/>
    <x v="3"/>
    <n v="1991"/>
    <x v="11"/>
    <s v="October 11, 1991 (United States)"/>
    <x v="1"/>
    <n v="5.8"/>
    <n v="11000"/>
    <s v="John R. Cherry III"/>
    <s v="John R. Cherry III"/>
    <s v="Jim Varney"/>
    <s v="United States"/>
    <m/>
    <n v="14143280"/>
    <n v="136.19999999999999"/>
    <n v="31640656.5051395"/>
    <s v="Touchstone Pictures"/>
    <n v="91"/>
  </r>
  <r>
    <x v="1962"/>
    <x v="0"/>
    <s v="R"/>
    <x v="0"/>
    <n v="1991"/>
    <x v="11"/>
    <s v="March 29, 1991 (United States)"/>
    <x v="37"/>
    <n v="7.6"/>
    <n v="3900"/>
    <s v="Robert Townsend"/>
    <s v="Robert Townsend"/>
    <s v="Robert Townsend"/>
    <s v="United States"/>
    <m/>
    <n v="8750400"/>
    <n v="136.19999999999999"/>
    <n v="19575968.281938326"/>
    <s v="Twentieth Century Fox"/>
    <n v="121"/>
  </r>
  <r>
    <x v="1963"/>
    <x v="0"/>
    <s v="R"/>
    <x v="0"/>
    <n v="1991"/>
    <x v="11"/>
    <s v="February 5, 1992 (United States)"/>
    <x v="17"/>
    <n v="6.7"/>
    <n v="4800"/>
    <s v="Mira Nair"/>
    <s v="Sooni Taraporevala"/>
    <s v="Denzel Washington"/>
    <s v="United States"/>
    <m/>
    <n v="7308786"/>
    <n v="136.19999999999999"/>
    <n v="16350859.722466961"/>
    <s v="Black River Productions"/>
    <n v="118"/>
  </r>
  <r>
    <x v="1964"/>
    <x v="0"/>
    <s v="R"/>
    <x v="3"/>
    <n v="1991"/>
    <x v="11"/>
    <s v="April 5, 1991 (United States)"/>
    <x v="1"/>
    <n v="5.8"/>
    <n v="5300"/>
    <s v="Jerry Rees"/>
    <s v="Neil Simon"/>
    <s v="Kim Basinger"/>
    <s v="United States"/>
    <n v="26000000"/>
    <n v="12454768"/>
    <n v="136.19999999999999"/>
    <n v="27863199.776798826"/>
    <s v="Hollywood Pictures"/>
    <n v="115"/>
  </r>
  <r>
    <x v="1965"/>
    <x v="8"/>
    <s v="PG-13"/>
    <x v="3"/>
    <n v="1991"/>
    <x v="11"/>
    <s v="February 22, 1991 (United States)"/>
    <x v="41"/>
    <n v="5.6"/>
    <n v="6100"/>
    <s v="Ken Kwapis"/>
    <s v="Brian Hohlfeld"/>
    <s v="Kevin Bacon"/>
    <s v="United States"/>
    <m/>
    <n v="9804775"/>
    <n v="136.19999999999999"/>
    <n v="21934764.629221734"/>
    <s v="Paramount Pictures"/>
    <n v="115"/>
  </r>
  <r>
    <x v="1966"/>
    <x v="4"/>
    <s v="Not Rated"/>
    <x v="0"/>
    <n v="1991"/>
    <x v="11"/>
    <s v="August 16, 1991 (Sweden)"/>
    <x v="5"/>
    <n v="6.4"/>
    <n v="4100"/>
    <s v="Todd Haynes"/>
    <s v="Jean Genet"/>
    <s v="Edith Meeks"/>
    <s v="United States"/>
    <n v="250000"/>
    <n v="787280"/>
    <n v="136.19999999999999"/>
    <n v="1761264.4346549192"/>
    <s v="Bronze Eye Productions"/>
    <n v="85"/>
  </r>
  <r>
    <x v="1967"/>
    <x v="1"/>
    <s v="PG"/>
    <x v="3"/>
    <n v="1991"/>
    <x v="11"/>
    <s v="February 15, 1991 (United States)"/>
    <x v="11"/>
    <n v="5.3"/>
    <n v="15000"/>
    <s v="David S. Ward"/>
    <s v="Emlyn Williams"/>
    <s v="John Goodman"/>
    <s v="United States"/>
    <n v="23000000"/>
    <n v="52487045"/>
    <n v="136.19999999999999"/>
    <n v="117421458.2342144"/>
    <s v="Universal Pictures"/>
    <n v="97"/>
  </r>
  <r>
    <x v="1968"/>
    <x v="1"/>
    <s v="PG"/>
    <x v="0"/>
    <n v="1991"/>
    <x v="11"/>
    <s v="December 25, 1992 (Sweden)"/>
    <x v="34"/>
    <n v="7.4"/>
    <n v="6200"/>
    <s v="Mike Newell"/>
    <s v="Elizabeth von Arnim"/>
    <s v="Alfred Molina"/>
    <s v="United Kingdom"/>
    <m/>
    <n v="13200170"/>
    <n v="136.19999999999999"/>
    <n v="29530776.791483112"/>
    <s v="BBC Films"/>
    <n v="95"/>
  </r>
  <r>
    <x v="1969"/>
    <x v="0"/>
    <s v="R"/>
    <x v="3"/>
    <n v="1991"/>
    <x v="11"/>
    <s v="January 31, 1991 (Italy)"/>
    <x v="24"/>
    <n v="7.5"/>
    <n v="14000"/>
    <s v="Gabriele Salvatores"/>
    <s v="Enzo Monteleone"/>
    <s v="Diego Abatantuono"/>
    <s v="Italy"/>
    <m/>
    <n v="4532791"/>
    <n v="136.19999999999999"/>
    <n v="10140539.04331865"/>
    <s v="A.M.A. Film"/>
    <n v="96"/>
  </r>
  <r>
    <x v="1970"/>
    <x v="0"/>
    <s v="R"/>
    <x v="3"/>
    <n v="1991"/>
    <x v="11"/>
    <s v="October 23, 1991 (United States)"/>
    <x v="11"/>
    <n v="5.3"/>
    <n v="6100"/>
    <s v="George Jackson"/>
    <s v="Reginald Hudlin"/>
    <s v="Christopher Reid"/>
    <s v="United States"/>
    <n v="5000000"/>
    <n v="19438638"/>
    <n v="136.19999999999999"/>
    <n v="43487173.264317177"/>
    <s v="Jackson/McHenry Company,The"/>
    <n v="94"/>
  </r>
  <r>
    <x v="1971"/>
    <x v="8"/>
    <s v="PG-13"/>
    <x v="6"/>
    <n v="1991"/>
    <x v="11"/>
    <s v="September 27, 1991 (United States)"/>
    <x v="19"/>
    <n v="6.2"/>
    <n v="6700"/>
    <s v="Damian Harris"/>
    <s v="Mary Agnes Donoghue"/>
    <s v="Goldie Hawn"/>
    <s v="United States"/>
    <m/>
    <n v="28738096"/>
    <n v="136.19999999999999"/>
    <n v="64291467.336270191"/>
    <s v="Touchstone Pictures"/>
    <n v="104"/>
  </r>
  <r>
    <x v="1972"/>
    <x v="0"/>
    <s v="R"/>
    <x v="2"/>
    <n v="1991"/>
    <x v="11"/>
    <s v="March 15, 1991 (United States)"/>
    <x v="22"/>
    <n v="6"/>
    <n v="3800"/>
    <s v="Mark DiSalle"/>
    <s v="David C. Wilson"/>
    <s v="Jeff Speakman"/>
    <s v="United States"/>
    <n v="10000000"/>
    <n v="14061361"/>
    <n v="136.19999999999999"/>
    <n v="31457391.312041115"/>
    <s v="Paramount Pictures"/>
    <n v="83"/>
  </r>
  <r>
    <x v="1973"/>
    <x v="0"/>
    <s v="R"/>
    <x v="0"/>
    <n v="1991"/>
    <x v="11"/>
    <s v="March 15, 1991 (United States)"/>
    <x v="5"/>
    <n v="6.4"/>
    <n v="7000"/>
    <s v="Michael Apted"/>
    <s v="Carolyn Shelby"/>
    <s v="Gene Hackman"/>
    <s v="United States"/>
    <m/>
    <n v="28277918"/>
    <n v="136.19999999999999"/>
    <n v="63261979.549192362"/>
    <s v="Interscope Communications"/>
    <n v="110"/>
  </r>
  <r>
    <x v="1974"/>
    <x v="0"/>
    <s v="R"/>
    <x v="6"/>
    <n v="1991"/>
    <x v="11"/>
    <s v="February 28, 1992 (United States)"/>
    <x v="16"/>
    <n v="6.5"/>
    <n v="3800"/>
    <s v="Simon Moore"/>
    <s v="Simon Moore"/>
    <s v="Liam Neeson"/>
    <s v="United Kingdom"/>
    <n v="6000000"/>
    <n v="221295"/>
    <n v="136.19999999999999"/>
    <n v="495070.38546255504"/>
    <s v="Carnival Film &amp; Television"/>
    <n v="99"/>
  </r>
  <r>
    <x v="1975"/>
    <x v="0"/>
    <s v="R"/>
    <x v="0"/>
    <n v="1991"/>
    <x v="11"/>
    <s v="October 18, 1991 (United Kingdom)"/>
    <x v="8"/>
    <n v="6.8"/>
    <n v="2500"/>
    <s v="Derek Jarman"/>
    <s v="Christopher Marlowe"/>
    <s v="Steven Waddington"/>
    <s v="United Kingdom"/>
    <m/>
    <n v="706131"/>
    <n v="136.19999999999999"/>
    <n v="1579721.8480176211"/>
    <s v="British Screen Productions"/>
    <n v="87"/>
  </r>
  <r>
    <x v="1976"/>
    <x v="2"/>
    <s v="G"/>
    <x v="10"/>
    <n v="1991"/>
    <x v="11"/>
    <s v="June 3, 1994 (United States)"/>
    <x v="8"/>
    <n v="6.8"/>
    <n v="2600"/>
    <s v="JÃ³zsef GÃ©mes"/>
    <s v="Robin Lyons"/>
    <s v="Claire Bloom"/>
    <s v="United Kingdom"/>
    <n v="10000000"/>
    <n v="2105078"/>
    <n v="136.19999999999999"/>
    <n v="4709377.8751835534"/>
    <s v="Siriol Productions"/>
    <n v="82"/>
  </r>
  <r>
    <x v="1977"/>
    <x v="0"/>
    <s v="R"/>
    <x v="0"/>
    <n v="1991"/>
    <x v="11"/>
    <s v="September 20, 1991 (United States)"/>
    <x v="14"/>
    <n v="6.6"/>
    <n v="4700"/>
    <s v="Martha Coolidge"/>
    <s v="Calder Willingham"/>
    <s v="Laura Dern"/>
    <s v="United States"/>
    <n v="7500000"/>
    <n v="6266621"/>
    <n v="136.19999999999999"/>
    <n v="14019378.991923641"/>
    <s v="Carolco Pictures"/>
    <n v="112"/>
  </r>
  <r>
    <x v="1978"/>
    <x v="1"/>
    <s v="PG"/>
    <x v="3"/>
    <n v="1991"/>
    <x v="11"/>
    <s v="May 8, 1992 (United States)"/>
    <x v="16"/>
    <n v="6.5"/>
    <n v="1800"/>
    <s v="Joan Micklin Silver"/>
    <s v="Frank Mugavero"/>
    <s v="Griffin Dunne"/>
    <s v="United States"/>
    <m/>
    <n v="271327"/>
    <n v="136.19999999999999"/>
    <n v="606999.53671071946"/>
    <s v="New Line Cinema"/>
    <n v="96"/>
  </r>
  <r>
    <x v="1979"/>
    <x v="0"/>
    <s v="R"/>
    <x v="1"/>
    <n v="1991"/>
    <x v="11"/>
    <s v="May 1, 1992 (United States)"/>
    <x v="19"/>
    <n v="6.2"/>
    <n v="6500"/>
    <s v="Franc Roddam"/>
    <s v="Patrick Meyers"/>
    <s v="Michael Biehn"/>
    <s v="United Kingdom"/>
    <m/>
    <n v="3106559"/>
    <n v="136.19999999999999"/>
    <n v="6949842.3443465494"/>
    <s v="Paramount Pictures"/>
    <n v="104"/>
  </r>
  <r>
    <x v="1980"/>
    <x v="0"/>
    <s v="R"/>
    <x v="0"/>
    <n v="1991"/>
    <x v="11"/>
    <s v="August 30, 1991 (United Kingdom)"/>
    <x v="15"/>
    <n v="6.9"/>
    <n v="6100"/>
    <s v="Peter Greenaway"/>
    <s v="William Shakespeare"/>
    <s v="John Gielgud"/>
    <s v="United Kingdom"/>
    <m/>
    <n v="1750301"/>
    <n v="136.19999999999999"/>
    <n v="3915688.0668135094"/>
    <s v="Allarts"/>
    <n v="124"/>
  </r>
  <r>
    <x v="1981"/>
    <x v="1"/>
    <s v="PG"/>
    <x v="3"/>
    <n v="1991"/>
    <x v="11"/>
    <s v="August 9, 1991 (United States)"/>
    <x v="1"/>
    <n v="5.8"/>
    <n v="6700"/>
    <s v="Nadia Tass"/>
    <s v="Francis Veber"/>
    <s v="Martin Short"/>
    <s v="United States"/>
    <n v="17010000"/>
    <n v="24941969"/>
    <n v="136.19999999999999"/>
    <n v="55798957.080029368"/>
    <s v="Hivemind"/>
    <n v="96"/>
  </r>
  <r>
    <x v="1982"/>
    <x v="8"/>
    <s v="PG-13"/>
    <x v="2"/>
    <n v="1991"/>
    <x v="11"/>
    <s v="May 10, 1991 (United States)"/>
    <x v="23"/>
    <n v="5.9"/>
    <n v="9000"/>
    <s v="Richard Franklin"/>
    <s v="Robert T. Megginson"/>
    <s v="Bryan Brown"/>
    <s v="United States"/>
    <n v="16400000"/>
    <n v="21082165"/>
    <n v="136.19999999999999"/>
    <n v="47163991.743759178"/>
    <s v="Orion Pictures"/>
    <n v="108"/>
  </r>
  <r>
    <x v="1983"/>
    <x v="0"/>
    <s v="R"/>
    <x v="3"/>
    <n v="1991"/>
    <x v="11"/>
    <s v="July 1992 (United States)"/>
    <x v="17"/>
    <n v="6.7"/>
    <n v="3300"/>
    <s v="Atom Egoyan"/>
    <s v="Atom Egoyan"/>
    <s v="Elias Koteas"/>
    <s v="Canada"/>
    <m/>
    <n v="396573"/>
    <n v="136.19999999999999"/>
    <n v="887193.78193832596"/>
    <s v="Alliance Entertainment"/>
    <n v="102"/>
  </r>
  <r>
    <x v="1984"/>
    <x v="0"/>
    <s v="R"/>
    <x v="16"/>
    <n v="1991"/>
    <x v="11"/>
    <s v="April 19, 1991 (United States)"/>
    <x v="46"/>
    <n v="5.7"/>
    <n v="8400"/>
    <s v="Alan Rudolph"/>
    <s v="William Reilly"/>
    <s v="Demi Moore"/>
    <s v="United States"/>
    <n v="8000000"/>
    <n v="18784957"/>
    <n v="136.19999999999999"/>
    <n v="42024789.999265783"/>
    <s v="Columbia Pictures"/>
    <n v="103"/>
  </r>
  <r>
    <x v="1985"/>
    <x v="0"/>
    <s v="R"/>
    <x v="3"/>
    <n v="1991"/>
    <x v="11"/>
    <s v="July 26, 1991 (United States)"/>
    <x v="20"/>
    <n v="5.4"/>
    <n v="3700"/>
    <s v="Maurice Phillips"/>
    <s v="Ziggy Steinberg"/>
    <s v="Richard Pryor"/>
    <s v="United States"/>
    <n v="17000000"/>
    <n v="2865916"/>
    <n v="136.19999999999999"/>
    <n v="6411487.5565345082"/>
    <s v="TriStar Pictures"/>
    <n v="98"/>
  </r>
  <r>
    <x v="1986"/>
    <x v="0"/>
    <s v="R"/>
    <x v="3"/>
    <n v="1991"/>
    <x v="11"/>
    <s v="November 27, 1991 (United States)"/>
    <x v="5"/>
    <n v="6.4"/>
    <n v="5300"/>
    <s v="Mark Rydell"/>
    <s v="Neal Jimenez"/>
    <s v="Bette Midler"/>
    <s v="United States"/>
    <n v="40000000"/>
    <n v="23202444"/>
    <n v="136.19999999999999"/>
    <n v="51907376.555066079"/>
    <s v="All Girl Productions"/>
    <n v="138"/>
  </r>
  <r>
    <x v="1987"/>
    <x v="8"/>
    <s v="PG-13"/>
    <x v="2"/>
    <n v="1991"/>
    <x v="11"/>
    <s v="August 30, 1991 (United States)"/>
    <x v="52"/>
    <n v="4.0999999999999996"/>
    <n v="3000"/>
    <s v="Sylvio Tabet"/>
    <s v="Andre Norton"/>
    <s v="Marc Singer"/>
    <s v="United States"/>
    <n v="6000000"/>
    <n v="869325"/>
    <n v="136.19999999999999"/>
    <n v="1944811.5088105726"/>
    <s v="Les Films 21"/>
    <n v="107"/>
  </r>
  <r>
    <x v="1988"/>
    <x v="0"/>
    <s v="R"/>
    <x v="2"/>
    <n v="1991"/>
    <x v="11"/>
    <s v="September 20, 1991 (United States)"/>
    <x v="25"/>
    <n v="4.8"/>
    <n v="1700"/>
    <s v="James Glickenhaus"/>
    <s v="James Glickenhaus"/>
    <s v="Christopher Walken"/>
    <s v="United States"/>
    <m/>
    <n v="456127"/>
    <n v="136.19999999999999"/>
    <n v="1020425.0873715124"/>
    <s v="Marble Hall"/>
    <n v="102"/>
  </r>
  <r>
    <x v="1989"/>
    <x v="0"/>
    <s v="R"/>
    <x v="2"/>
    <n v="1991"/>
    <x v="11"/>
    <s v="January 18, 1991 (United States)"/>
    <x v="38"/>
    <n v="4.9000000000000004"/>
    <n v="2100"/>
    <s v="Duncan Gibbins"/>
    <s v="Duncan Gibbins"/>
    <s v="Gregory Hines"/>
    <s v="United States"/>
    <n v="13000000"/>
    <n v="5451119"/>
    <n v="136.19999999999999"/>
    <n v="12194977.674743025"/>
    <s v="Nelson Entertainment"/>
    <n v="99"/>
  </r>
  <r>
    <x v="1990"/>
    <x v="0"/>
    <s v="R"/>
    <x v="3"/>
    <n v="1991"/>
    <x v="11"/>
    <s v="May 3, 1991 (United States)"/>
    <x v="23"/>
    <n v="5.9"/>
    <n v="2000"/>
    <s v="Bill Duke"/>
    <s v="Chester Himes"/>
    <s v="Forest Whitaker"/>
    <s v="United Kingdom"/>
    <n v="8000000"/>
    <n v="10438504"/>
    <n v="136.19999999999999"/>
    <n v="23352512.25256975"/>
    <s v="Palace Pictures"/>
    <n v="115"/>
  </r>
  <r>
    <x v="1991"/>
    <x v="1"/>
    <s v="PG"/>
    <x v="0"/>
    <n v="1991"/>
    <x v="11"/>
    <s v="December 20, 1991 (United States)"/>
    <x v="13"/>
    <n v="7.2"/>
    <n v="6400"/>
    <s v="Akira Kurosawa"/>
    <s v="Kiyoko Murata"/>
    <s v="Sachiko Murase"/>
    <s v="Japan"/>
    <m/>
    <n v="516431"/>
    <n v="136.19999999999999"/>
    <n v="1155334.2562408224"/>
    <s v="Feature Film Enterprise II"/>
    <n v="98"/>
  </r>
  <r>
    <x v="1992"/>
    <x v="0"/>
    <s v="R"/>
    <x v="2"/>
    <n v="1991"/>
    <x v="11"/>
    <s v="June 14, 1991 (United States)"/>
    <x v="54"/>
    <n v="4.5"/>
    <n v="5400"/>
    <s v="Albert Pyun"/>
    <s v="Mark DiSalle"/>
    <s v="Sasha Mitchell"/>
    <s v="United States"/>
    <m/>
    <n v="1250712"/>
    <n v="136.19999999999999"/>
    <n v="2798031.911894273"/>
    <s v="Kings Road Entertainment"/>
    <n v="90"/>
  </r>
  <r>
    <x v="1993"/>
    <x v="0"/>
    <s v="R"/>
    <x v="2"/>
    <n v="1991"/>
    <x v="11"/>
    <s v="July 26, 1991 (United States)"/>
    <x v="18"/>
    <n v="5"/>
    <n v="4800"/>
    <s v="Jeff Kanew"/>
    <s v="Sara Paretsky"/>
    <s v="Kathleen Turner"/>
    <s v="United States"/>
    <m/>
    <n v="11128309"/>
    <n v="136.19999999999999"/>
    <n v="24895710.369309839"/>
    <s v="Hollywood Pictures"/>
    <n v="89"/>
  </r>
  <r>
    <x v="1994"/>
    <x v="0"/>
    <s v="R"/>
    <x v="3"/>
    <n v="1991"/>
    <x v="11"/>
    <s v="October 4, 1991 (United States)"/>
    <x v="41"/>
    <n v="5.6"/>
    <n v="5400"/>
    <s v="Rod Daniel"/>
    <s v="Sam Simon"/>
    <s v="Joe Pesci"/>
    <s v="United States"/>
    <n v="22000000"/>
    <n v="11000863"/>
    <n v="136.19999999999999"/>
    <n v="24610594.39133627"/>
    <s v="Largo Entertainment"/>
    <n v="95"/>
  </r>
  <r>
    <x v="1995"/>
    <x v="0"/>
    <s v="R"/>
    <x v="0"/>
    <n v="1991"/>
    <x v="11"/>
    <s v="March 20, 1992 (United States)"/>
    <x v="13"/>
    <n v="7.2"/>
    <n v="6300"/>
    <s v="Jocelyn Moorhouse"/>
    <s v="Jocelyn Moorhouse"/>
    <s v="Hugo Weaving"/>
    <s v="Australia"/>
    <m/>
    <n v="524668"/>
    <n v="136.19999999999999"/>
    <n v="1173761.6710719529"/>
    <s v="House &amp; Moorhouse Films"/>
    <n v="86"/>
  </r>
  <r>
    <x v="1996"/>
    <x v="0"/>
    <s v="R"/>
    <x v="0"/>
    <n v="1991"/>
    <x v="11"/>
    <s v="December 6, 1991 (United States)"/>
    <x v="8"/>
    <n v="6.8"/>
    <n v="3100"/>
    <s v="Hector Babenco"/>
    <s v="Peter Matthiessen"/>
    <s v="Tom Berenger"/>
    <s v="United States"/>
    <n v="36000000"/>
    <n v="1345903"/>
    <n v="136.19999999999999"/>
    <n v="3010988.5763582964"/>
    <s v="The Saul Zaentz Company"/>
    <n v="189"/>
  </r>
  <r>
    <x v="1997"/>
    <x v="0"/>
    <s v="R"/>
    <x v="0"/>
    <n v="1991"/>
    <x v="11"/>
    <s v="March 15, 1991 (United States)"/>
    <x v="21"/>
    <n v="6.3"/>
    <n v="5000"/>
    <s v="Herbert Ross"/>
    <s v="Kevin Wade"/>
    <s v="John Cusack"/>
    <s v="United States"/>
    <n v="20000000"/>
    <n v="418807"/>
    <n v="136.19999999999999"/>
    <n v="936934.6027900147"/>
    <s v="Paramount Pictures"/>
    <n v="111"/>
  </r>
  <r>
    <x v="1998"/>
    <x v="8"/>
    <s v="PG-13"/>
    <x v="5"/>
    <n v="1991"/>
    <x v="11"/>
    <s v="May 1991 (United States)"/>
    <x v="15"/>
    <n v="6.9"/>
    <n v="4800"/>
    <s v="James Lapine"/>
    <s v="Sarah Kernochan"/>
    <s v="Judy Davis"/>
    <s v="United States"/>
    <m/>
    <n v="4076211"/>
    <n v="136.19999999999999"/>
    <n v="9119100.526431717"/>
    <s v="C.L.G. Films"/>
    <n v="107"/>
  </r>
  <r>
    <x v="1999"/>
    <x v="0"/>
    <s v="R"/>
    <x v="6"/>
    <n v="1991"/>
    <x v="11"/>
    <s v="April 26, 1991 (United States)"/>
    <x v="46"/>
    <n v="5.7"/>
    <n v="5100"/>
    <s v="James Dearden"/>
    <s v="Ira Levin"/>
    <s v="Matt Dillon"/>
    <s v="United Kingdom"/>
    <n v="15000000"/>
    <n v="15429177"/>
    <n v="136.19999999999999"/>
    <n v="34517402.583700441"/>
    <s v="Universal Pictures"/>
    <n v="94"/>
  </r>
  <r>
    <x v="2000"/>
    <x v="8"/>
    <s v="PG-13"/>
    <x v="0"/>
    <n v="1991"/>
    <x v="11"/>
    <s v="March 15, 1991 (United States)"/>
    <x v="16"/>
    <n v="6.5"/>
    <n v="8000"/>
    <s v="Irwin Winkler"/>
    <s v="Irwin Winkler"/>
    <s v="Robert De Niro"/>
    <s v="United States"/>
    <m/>
    <n v="9480198"/>
    <n v="136.19999999999999"/>
    <n v="21208636.788546257"/>
    <s v="Warner Bros."/>
    <n v="105"/>
  </r>
  <r>
    <x v="2001"/>
    <x v="0"/>
    <s v="R"/>
    <x v="4"/>
    <n v="1991"/>
    <x v="11"/>
    <s v="March 22, 1991 (United States)"/>
    <x v="33"/>
    <n v="5.2"/>
    <n v="2700"/>
    <s v="Frank De Felitta"/>
    <s v="Joyce Selznick"/>
    <s v="Sharon Stone"/>
    <s v="United States"/>
    <m/>
    <n v="2368"/>
    <n v="136.19999999999999"/>
    <n v="5297.5741556534504"/>
    <s v="DDM Film Corporation"/>
    <n v="105"/>
  </r>
  <r>
    <x v="2002"/>
    <x v="1"/>
    <s v="PG"/>
    <x v="0"/>
    <n v="1991"/>
    <x v="11"/>
    <s v="February 28, 1992 (United States)"/>
    <x v="5"/>
    <n v="6.4"/>
    <n v="2100"/>
    <s v="Charles Sturridge"/>
    <s v="E.M. Forster"/>
    <s v="Helena Bonham Carter"/>
    <s v="United Kingdom"/>
    <m/>
    <n v="1403033"/>
    <n v="136.19999999999999"/>
    <n v="3138797.0271659326"/>
    <s v="Sovereign Pictures"/>
    <n v="116"/>
  </r>
  <r>
    <x v="2003"/>
    <x v="4"/>
    <s v="Not Rated"/>
    <x v="5"/>
    <n v="1991"/>
    <x v="11"/>
    <s v="December 18, 1991 (France)"/>
    <x v="24"/>
    <n v="7.5"/>
    <n v="6800"/>
    <s v="Alain Corneau"/>
    <s v="Pascal Quignard"/>
    <s v="GÃ©rard Depardieu"/>
    <s v="France"/>
    <m/>
    <n v="3089497"/>
    <n v="136.19999999999999"/>
    <n v="6911672.0697503667"/>
    <s v="Film Par Film"/>
    <n v="115"/>
  </r>
  <r>
    <x v="2004"/>
    <x v="0"/>
    <s v="R"/>
    <x v="2"/>
    <n v="1991"/>
    <x v="11"/>
    <s v="October 25, 1991 (United States)"/>
    <x v="20"/>
    <n v="5.4"/>
    <n v="3700"/>
    <s v="Aaron Norris"/>
    <s v="Robert Geoffrion"/>
    <s v="Chuck Norris"/>
    <s v="United States"/>
    <m/>
    <n v="4654288"/>
    <n v="136.19999999999999"/>
    <n v="10412346.208516886"/>
    <s v="Cannon Pictures"/>
    <n v="95"/>
  </r>
  <r>
    <x v="2005"/>
    <x v="1"/>
    <s v="PG"/>
    <x v="1"/>
    <n v="1991"/>
    <x v="11"/>
    <s v="August 9, 1991 (United States)"/>
    <x v="38"/>
    <n v="4.9000000000000004"/>
    <n v="2700"/>
    <s v="Matthew Robbins"/>
    <s v="Jim Strain"/>
    <s v="Cindy Williams"/>
    <s v="United States"/>
    <n v="10000000"/>
    <n v="8667684"/>
    <n v="136.19999999999999"/>
    <n v="19390920.079295155"/>
    <s v="TriStar Pictures"/>
    <n v="89"/>
  </r>
  <r>
    <x v="2006"/>
    <x v="0"/>
    <s v="R"/>
    <x v="3"/>
    <n v="1991"/>
    <x v="11"/>
    <s v="February 1, 1991 (United States)"/>
    <x v="23"/>
    <n v="5.9"/>
    <n v="1500"/>
    <s v="Steve Rash"/>
    <s v="Tony Spiridakis"/>
    <s v="Kevin Bacon"/>
    <s v="United States"/>
    <m/>
    <n v="612781"/>
    <n v="136.19999999999999"/>
    <n v="1370883.7790014683"/>
    <s v="Carolco Pictures"/>
    <n v="100"/>
  </r>
  <r>
    <x v="2007"/>
    <x v="0"/>
    <s v="R"/>
    <x v="4"/>
    <n v="1991"/>
    <x v="11"/>
    <s v="August 2, 1991 (United States)"/>
    <x v="41"/>
    <n v="5.6"/>
    <n v="4100"/>
    <s v="Eric Red"/>
    <s v="Pierre Boileau"/>
    <s v="Jeff Fahey"/>
    <s v="United States"/>
    <n v="10000000"/>
    <n v="9188150"/>
    <n v="136.19999999999999"/>
    <n v="20555281.240822319"/>
    <s v="Paramount Pictures"/>
    <n v="88"/>
  </r>
  <r>
    <x v="2008"/>
    <x v="0"/>
    <s v="R"/>
    <x v="2"/>
    <n v="1991"/>
    <x v="11"/>
    <s v="May 3, 1991 (United States)"/>
    <x v="23"/>
    <n v="5.9"/>
    <n v="3900"/>
    <s v="Heywood Gould"/>
    <s v="Heywood Gould"/>
    <s v="Michael Keaton"/>
    <s v="United States"/>
    <n v="4000000"/>
    <n v="11276846"/>
    <n v="136.19999999999999"/>
    <n v="25228010.104258444"/>
    <s v="Hollywood Pictures"/>
    <n v="114"/>
  </r>
  <r>
    <x v="2009"/>
    <x v="0"/>
    <s v="R"/>
    <x v="2"/>
    <n v="1991"/>
    <x v="11"/>
    <s v="November 1, 1991 (United States)"/>
    <x v="41"/>
    <n v="5.6"/>
    <n v="2500"/>
    <s v="John Frankenheimer"/>
    <s v="Michael Mewshaw"/>
    <s v="Andrew McCarthy"/>
    <s v="United States"/>
    <m/>
    <n v="1182273"/>
    <n v="136.19999999999999"/>
    <n v="2644923.5176211451"/>
    <s v="Initial Films"/>
    <n v="111"/>
  </r>
  <r>
    <x v="2010"/>
    <x v="8"/>
    <s v="PG-13"/>
    <x v="3"/>
    <n v="1991"/>
    <x v="11"/>
    <s v="November 8, 1991 (United States)"/>
    <x v="30"/>
    <n v="5.5"/>
    <n v="1900"/>
    <s v="Kevin Hooks"/>
    <s v="Pam Gibson"/>
    <s v="Tommy Davidson"/>
    <s v="United States"/>
    <m/>
    <n v="7683267"/>
    <n v="136.19999999999999"/>
    <n v="17188630.359030835"/>
    <s v="Island World"/>
    <n v="83"/>
  </r>
  <r>
    <x v="2011"/>
    <x v="1"/>
    <s v="PG"/>
    <x v="3"/>
    <n v="1991"/>
    <x v="11"/>
    <s v="November 6, 1992 (United States)"/>
    <x v="19"/>
    <n v="6.2"/>
    <n v="1700"/>
    <s v="Mark Joffe"/>
    <s v="Max Dann"/>
    <s v="Anthony Hopkins"/>
    <s v="Australia"/>
    <m/>
    <n v="179469"/>
    <n v="136.19999999999999"/>
    <n v="401499.29735682817"/>
    <s v="Australian Film Finance Corporation (AFFC)"/>
    <n v="85"/>
  </r>
  <r>
    <x v="2012"/>
    <x v="2"/>
    <s v="G"/>
    <x v="3"/>
    <n v="1991"/>
    <x v="11"/>
    <s v="November 8, 1991 (United States)"/>
    <x v="22"/>
    <n v="6"/>
    <n v="4600"/>
    <s v="Robert Lieberman"/>
    <s v="Thom Eberhardt"/>
    <s v="Harley Jane Kozak"/>
    <s v="United States"/>
    <m/>
    <n v="14812144"/>
    <n v="136.19999999999999"/>
    <n v="33137006.437591776"/>
    <s v="Paramount Pictures"/>
    <n v="92"/>
  </r>
  <r>
    <x v="2013"/>
    <x v="0"/>
    <s v="R"/>
    <x v="3"/>
    <n v="1991"/>
    <x v="11"/>
    <s v="November 1, 1991 (United States)"/>
    <x v="4"/>
    <n v="7.3"/>
    <n v="2700"/>
    <s v="George Gallo"/>
    <s v="Frank Pesce"/>
    <s v="Anthony LaPaglia"/>
    <s v="Japan"/>
    <m/>
    <n v="2120564"/>
    <n v="136.19999999999999"/>
    <n v="4744022.3994126283"/>
    <s v="JVC Entertainment Networks"/>
    <n v="101"/>
  </r>
  <r>
    <x v="2014"/>
    <x v="8"/>
    <s v="PG-13"/>
    <x v="0"/>
    <n v="1991"/>
    <x v="11"/>
    <s v="October 4, 1991 (United States)"/>
    <x v="11"/>
    <n v="5.3"/>
    <n v="1800"/>
    <s v="Jeffrey Hornaday"/>
    <s v="Joe Gayton"/>
    <s v="John Travolta"/>
    <s v="United States"/>
    <m/>
    <n v="3547684"/>
    <n v="136.19999999999999"/>
    <n v="7936705.6886930978"/>
    <s v="Robert Simonds Productions"/>
    <n v="89"/>
  </r>
  <r>
    <x v="2015"/>
    <x v="7"/>
    <s v="TV-PG"/>
    <x v="0"/>
    <n v="1991"/>
    <x v="11"/>
    <s v="December 27, 1991 (United States)"/>
    <x v="14"/>
    <n v="6.6"/>
    <n v="2300"/>
    <s v="Julie Dash"/>
    <s v="Julie Dash"/>
    <s v="Cora Lee Day"/>
    <s v="United States"/>
    <m/>
    <n v="1689723"/>
    <n v="136.19999999999999"/>
    <n v="3780165.9185022027"/>
    <s v="Geechee Girls"/>
    <n v="113"/>
  </r>
  <r>
    <x v="2016"/>
    <x v="0"/>
    <s v="R"/>
    <x v="3"/>
    <n v="1991"/>
    <x v="11"/>
    <s v="February 1, 1991 (United States)"/>
    <x v="16"/>
    <n v="6.5"/>
    <n v="4100"/>
    <s v="Lasse HallstrÃ¶m"/>
    <s v="Malia Scotch Marmo"/>
    <s v="Richard Dreyfuss"/>
    <s v="United States"/>
    <n v="16000000"/>
    <n v="14851083"/>
    <n v="136.19999999999999"/>
    <n v="33224118.870044053"/>
    <s v="Cinecom Entertainment Group"/>
    <n v="115"/>
  </r>
  <r>
    <x v="2017"/>
    <x v="4"/>
    <s v="Not Rated"/>
    <x v="3"/>
    <n v="1991"/>
    <x v="11"/>
    <s v="December 25, 1992 (Mexico)"/>
    <x v="15"/>
    <n v="6.9"/>
    <n v="3500"/>
    <s v="Alfonso CuarÃ³n"/>
    <s v="Alfonso CuarÃ³n"/>
    <s v="Daniel GimÃ©nez Cacho"/>
    <s v="Mexico"/>
    <m/>
    <n v="9915"/>
    <n v="136.19999999999999"/>
    <n v="22181.354625550659"/>
    <s v="Esperanto Filmoj"/>
    <n v="94"/>
  </r>
  <r>
    <x v="2018"/>
    <x v="0"/>
    <s v="R"/>
    <x v="2"/>
    <n v="1991"/>
    <x v="11"/>
    <s v="October 11, 1991 (United States)"/>
    <x v="27"/>
    <n v="5.0999999999999996"/>
    <n v="1100"/>
    <s v="Sidney J. Furie"/>
    <s v="Sidney J. Furie"/>
    <s v="Ken Wahl"/>
    <s v="United States"/>
    <n v="19000000"/>
    <n v="939277"/>
    <n v="136.19999999999999"/>
    <n v="2101304.7129221731"/>
    <s v="Nelson Entertainment"/>
    <n v="96"/>
  </r>
  <r>
    <x v="2019"/>
    <x v="0"/>
    <s v="R"/>
    <x v="2"/>
    <n v="1991"/>
    <x v="11"/>
    <s v="February 1, 1991 (United States)"/>
    <x v="19"/>
    <n v="6.2"/>
    <n v="2600"/>
    <s v="Geoff Burrowes"/>
    <s v="Dennis Shryack"/>
    <s v="Patrick Dempsey"/>
    <s v="United States"/>
    <n v="16000000"/>
    <n v="4409328"/>
    <n v="136.19999999999999"/>
    <n v="9864333.6387665197"/>
    <s v="Hollywood Pictures"/>
    <n v="91"/>
  </r>
  <r>
    <x v="217"/>
    <x v="8"/>
    <s v="PG-13"/>
    <x v="0"/>
    <n v="1991"/>
    <x v="11"/>
    <s v="October 4, 1991 (United States)"/>
    <x v="17"/>
    <n v="6.7"/>
    <n v="2700"/>
    <s v="Mary Agnes Donoghue"/>
    <s v="Mary Agnes Donoghue"/>
    <s v="Melanie Griffith"/>
    <s v="United States"/>
    <m/>
    <n v="18634643"/>
    <n v="136.19999999999999"/>
    <n v="41688514.846549191"/>
    <s v="Grand Highway Productions"/>
    <n v="111"/>
  </r>
  <r>
    <x v="2020"/>
    <x v="8"/>
    <s v="PG-13"/>
    <x v="0"/>
    <n v="1991"/>
    <x v="11"/>
    <s v="December 25, 1991 (United States)"/>
    <x v="14"/>
    <n v="6.6"/>
    <n v="3600"/>
    <s v="Claude Chabrol"/>
    <s v="Gustave Flaubert"/>
    <s v="Isabelle Huppert"/>
    <s v="France"/>
    <m/>
    <n v="1942423"/>
    <n v="136.19999999999999"/>
    <n v="4345494.0389133627"/>
    <s v="MK2 Productions"/>
    <n v="143"/>
  </r>
  <r>
    <x v="2021"/>
    <x v="8"/>
    <s v="PG-13"/>
    <x v="2"/>
    <n v="1991"/>
    <x v="11"/>
    <s v="September 6, 1991 (United States)"/>
    <x v="41"/>
    <n v="5.6"/>
    <n v="2600"/>
    <s v="Nicholas Meyer"/>
    <s v="Nicholas Meyer"/>
    <s v="Gene Hackman"/>
    <s v="United States"/>
    <n v="18000000"/>
    <n v="1501785"/>
    <n v="136.19999999999999"/>
    <n v="3359720.1872246694"/>
    <s v="PathÃ© Entertainment"/>
    <n v="98"/>
  </r>
  <r>
    <x v="2022"/>
    <x v="1"/>
    <s v="PG"/>
    <x v="0"/>
    <n v="1991"/>
    <x v="11"/>
    <s v="June 28, 1991 (United Kingdom)"/>
    <x v="22"/>
    <n v="6"/>
    <n v="796"/>
    <s v="Robert M. Young"/>
    <s v="David Himmelstein"/>
    <s v="Edward James Olmos"/>
    <s v="United States"/>
    <m/>
    <n v="336396"/>
    <n v="136.19999999999999"/>
    <n v="752568.73127753299"/>
    <s v="Paramount Pictures"/>
    <n v="91"/>
  </r>
  <r>
    <x v="2023"/>
    <x v="0"/>
    <s v="R"/>
    <x v="6"/>
    <n v="1991"/>
    <x v="11"/>
    <s v="November 15, 1991 (United Kingdom)"/>
    <x v="4"/>
    <n v="7.3"/>
    <n v="2300"/>
    <s v="John Sayles"/>
    <s v="John Sayles"/>
    <s v="Vincent Spano"/>
    <s v="United States"/>
    <n v="3000000"/>
    <n v="1345015"/>
    <n v="136.19999999999999"/>
    <n v="3009001.9860499264"/>
    <s v="Esperanza Films Inc."/>
    <n v="129"/>
  </r>
  <r>
    <x v="2024"/>
    <x v="0"/>
    <s v="R"/>
    <x v="3"/>
    <n v="1991"/>
    <x v="11"/>
    <s v="February 12, 1993 (United States)"/>
    <x v="12"/>
    <n v="7.1"/>
    <n v="4300"/>
    <s v="Ken Loach"/>
    <s v="Bill Jesse"/>
    <s v="Robert Carlyle"/>
    <s v="United Kingdom"/>
    <m/>
    <n v="295444"/>
    <n v="136.19999999999999"/>
    <n v="660952.91336270189"/>
    <s v="Parallax Pictures"/>
    <n v="95"/>
  </r>
  <r>
    <x v="2025"/>
    <x v="0"/>
    <s v="R"/>
    <x v="3"/>
    <n v="1991"/>
    <x v="11"/>
    <s v="April 12, 1991 (United States)"/>
    <x v="46"/>
    <n v="5.7"/>
    <n v="2000"/>
    <s v="Michael Lindsay-Hogg"/>
    <s v="Michael Lindsay-Hogg"/>
    <s v="John Malkovich"/>
    <s v="United Kingdom"/>
    <m/>
    <n v="5136759"/>
    <n v="136.19999999999999"/>
    <n v="11491706.808370044"/>
    <s v="Avenue Pictures"/>
    <n v="103"/>
  </r>
  <r>
    <x v="2026"/>
    <x v="0"/>
    <s v="R"/>
    <x v="16"/>
    <n v="1991"/>
    <x v="11"/>
    <s v="November 1991 (United States)"/>
    <x v="23"/>
    <n v="5.9"/>
    <n v="1500"/>
    <s v="Mike Figgis"/>
    <s v="Mike Figgis"/>
    <s v="Kevin Anderson"/>
    <s v="United States"/>
    <n v="6900000"/>
    <n v="133645"/>
    <n v="136.19999999999999"/>
    <n v="298984.07856093982"/>
    <s v="Initial Entertainment Group (IEG)"/>
    <n v="112"/>
  </r>
  <r>
    <x v="2027"/>
    <x v="8"/>
    <s v="PG-13"/>
    <x v="0"/>
    <n v="1991"/>
    <x v="11"/>
    <s v="January 31, 1992 (United States)"/>
    <x v="17"/>
    <n v="6.7"/>
    <n v="3100"/>
    <s v="Volker SchlÃ¶ndorff"/>
    <s v="Max Frisch"/>
    <s v="Sam Shepard"/>
    <s v="Germany"/>
    <m/>
    <n v="516517"/>
    <n v="136.19999999999999"/>
    <n v="1155526.6512481645"/>
    <s v="Bioskop Film"/>
    <n v="117"/>
  </r>
  <r>
    <x v="2028"/>
    <x v="0"/>
    <s v="R"/>
    <x v="0"/>
    <n v="1991"/>
    <x v="11"/>
    <s v="March 6, 1991 (United States)"/>
    <x v="12"/>
    <n v="7.1"/>
    <n v="2700"/>
    <s v="Radha Bharadwaj"/>
    <s v="Radha Bharadwaj"/>
    <s v="Madeleine Stowe"/>
    <s v="United States"/>
    <n v="4000000"/>
    <n v="259012"/>
    <n v="136.19999999999999"/>
    <n v="579449.01908957411"/>
    <s v="Imagine Entertainment"/>
    <n v="89"/>
  </r>
  <r>
    <x v="2029"/>
    <x v="0"/>
    <s v="R"/>
    <x v="2"/>
    <n v="1991"/>
    <x v="11"/>
    <s v="May 25, 1991 (South Korea)"/>
    <x v="20"/>
    <n v="5.4"/>
    <n v="1600"/>
    <s v="Avi Nesher"/>
    <s v="Avi Nesher"/>
    <s v="Michael Biehn"/>
    <s v="United States"/>
    <n v="6000000"/>
    <m/>
    <n v="136.19999999999999"/>
    <n v="0"/>
    <s v="Raffaella Productions"/>
    <n v="96"/>
  </r>
  <r>
    <x v="2030"/>
    <x v="0"/>
    <s v="R"/>
    <x v="0"/>
    <n v="1991"/>
    <x v="11"/>
    <s v="September 6, 1991 (United States)"/>
    <x v="22"/>
    <n v="6"/>
    <n v="945"/>
    <s v="Michael Bortman"/>
    <s v="Robert Boswell"/>
    <s v="Peter Berg"/>
    <s v="United States"/>
    <m/>
    <n v="30964"/>
    <n v="136.19999999999999"/>
    <n v="69271.15124816446"/>
    <s v="A&amp;M Films"/>
    <n v="113"/>
  </r>
  <r>
    <x v="2031"/>
    <x v="0"/>
    <s v="R"/>
    <x v="0"/>
    <n v="1991"/>
    <x v="11"/>
    <s v="March 29, 1991 (United States)"/>
    <x v="26"/>
    <n v="4.5999999999999996"/>
    <n v="1100"/>
    <s v="Rodman Flender"/>
    <s v="John Brancato"/>
    <s v="Brooke Adams"/>
    <s v="United States"/>
    <m/>
    <n v="1159578"/>
    <n v="136.19999999999999"/>
    <n v="2594151.3700440526"/>
    <s v="Califilm"/>
    <n v="83"/>
  </r>
  <r>
    <x v="2032"/>
    <x v="0"/>
    <s v="R"/>
    <x v="5"/>
    <n v="1991"/>
    <x v="11"/>
    <s v="October 30, 1992 (United States)"/>
    <x v="13"/>
    <n v="7.2"/>
    <n v="2800"/>
    <s v="Maurice Pialat"/>
    <s v="Maurice Pialat"/>
    <s v="Jacques Dutronc"/>
    <s v="France"/>
    <m/>
    <n v="193205"/>
    <n v="136.19999999999999"/>
    <n v="432228.80690161529"/>
    <s v="Erato Films"/>
    <n v="158"/>
  </r>
  <r>
    <x v="2033"/>
    <x v="1"/>
    <s v="PG"/>
    <x v="0"/>
    <n v="1991"/>
    <x v="11"/>
    <s v="September 20, 1991 (United States)"/>
    <x v="5"/>
    <n v="6.4"/>
    <n v="1700"/>
    <s v="W.D. Richter"/>
    <s v="Mark Andrus"/>
    <s v="Peter Berg"/>
    <s v="United States"/>
    <n v="14000000"/>
    <n v="8906823"/>
    <n v="136.19999999999999"/>
    <n v="19925910.191629957"/>
    <s v="Castle Rock Entertainment"/>
    <n v="99"/>
  </r>
  <r>
    <x v="2034"/>
    <x v="0"/>
    <s v="R"/>
    <x v="2"/>
    <n v="1991"/>
    <x v="11"/>
    <s v="April 12, 1991 (Spain)"/>
    <x v="9"/>
    <n v="7"/>
    <n v="2800"/>
    <s v="Vicente Aranda"/>
    <s v="Ãlvaro del Amo"/>
    <s v="Victoria Abril"/>
    <s v="Spain"/>
    <m/>
    <n v="1407309"/>
    <n v="136.19999999999999"/>
    <n v="3148363.0859030834"/>
    <s v="Pedro Costa Producciones CinematogrÃ¡ficas"/>
    <n v="103"/>
  </r>
  <r>
    <x v="2035"/>
    <x v="0"/>
    <s v="R"/>
    <x v="3"/>
    <n v="1991"/>
    <x v="11"/>
    <s v="October 24, 1991 (Italy)"/>
    <x v="13"/>
    <n v="7.2"/>
    <n v="10000"/>
    <s v="Roberto Benigni"/>
    <s v="Roberto Benigni"/>
    <s v="Roberto Benigni"/>
    <s v="Italy"/>
    <m/>
    <n v="626057"/>
    <n v="136.19999999999999"/>
    <n v="1400584.1989720999"/>
    <s v="Cecchi Gori Group Tiger Cinematografica"/>
    <n v="102"/>
  </r>
  <r>
    <x v="2036"/>
    <x v="1"/>
    <s v="PG"/>
    <x v="3"/>
    <n v="1991"/>
    <x v="11"/>
    <s v="October 11, 1991 (United States)"/>
    <x v="5"/>
    <n v="6.4"/>
    <n v="1100"/>
    <s v="Lewis Gilbert"/>
    <s v="Richard Harris"/>
    <s v="Liza Minnelli"/>
    <s v="United States"/>
    <m/>
    <n v="246000"/>
    <n v="136.19999999999999"/>
    <n v="550339.20704845816"/>
    <s v="Paramount Pictures"/>
    <n v="106"/>
  </r>
  <r>
    <x v="2037"/>
    <x v="8"/>
    <s v="PG-13"/>
    <x v="5"/>
    <n v="1991"/>
    <x v="11"/>
    <s v="December 25, 1991 (United States)"/>
    <x v="12"/>
    <n v="7.1"/>
    <n v="2000"/>
    <s v="Andrey Konchalovskiy"/>
    <s v="Andrey Konchalovskiy"/>
    <s v="Tom Hulce"/>
    <s v="Italy"/>
    <m/>
    <n v="93292"/>
    <n v="136.19999999999999"/>
    <n v="208708.31424375917"/>
    <s v="Numero Uno International"/>
    <n v="137"/>
  </r>
  <r>
    <x v="2038"/>
    <x v="3"/>
    <m/>
    <x v="3"/>
    <n v="1991"/>
    <x v="11"/>
    <s v="October 23, 1991 (France)"/>
    <x v="10"/>
    <n v="6.1"/>
    <n v="2600"/>
    <s v="GÃ©rard Lauzier"/>
    <s v="GÃ©rard Lauzier"/>
    <s v="GÃ©rard Depardieu"/>
    <s v="France"/>
    <m/>
    <m/>
    <n v="136.19999999999999"/>
    <n v="0"/>
    <s v="Film Par Film"/>
    <n v="105"/>
  </r>
  <r>
    <x v="2039"/>
    <x v="0"/>
    <s v="R"/>
    <x v="16"/>
    <n v="1991"/>
    <x v="11"/>
    <s v="August 23, 1991 (United States)"/>
    <x v="41"/>
    <n v="5.6"/>
    <n v="815"/>
    <s v="Martin Campbell"/>
    <s v="James Cresson"/>
    <s v="Barbara Hershey"/>
    <s v="United States"/>
    <m/>
    <n v="6413375"/>
    <n v="136.19999999999999"/>
    <n v="14347689.88619677"/>
    <s v="New Visions Pictures"/>
    <n v="104"/>
  </r>
  <r>
    <x v="2040"/>
    <x v="0"/>
    <s v="R"/>
    <x v="6"/>
    <n v="1992"/>
    <x v="12"/>
    <s v="September 2, 1992 (France)"/>
    <x v="28"/>
    <n v="8.3000000000000007"/>
    <n v="943000"/>
    <s v="Quentin Tarantino"/>
    <s v="Quentin Tarantino"/>
    <s v="Harvey Keitel"/>
    <s v="United States"/>
    <n v="1200000"/>
    <n v="2913644"/>
    <n v="140.30000000000001"/>
    <n v="6327778.5231646467"/>
    <s v="Live Entertainment"/>
    <n v="99"/>
  </r>
  <r>
    <x v="2041"/>
    <x v="0"/>
    <s v="R"/>
    <x v="0"/>
    <n v="1992"/>
    <x v="12"/>
    <s v="March 20, 1992 (United States)"/>
    <x v="9"/>
    <n v="7"/>
    <n v="186000"/>
    <s v="Paul Verhoeven"/>
    <s v="Joe Eszterhas"/>
    <s v="Michael Douglas"/>
    <s v="United States"/>
    <n v="49000000"/>
    <n v="352927224"/>
    <n v="140.30000000000001"/>
    <n v="766478440.14825368"/>
    <s v="Carolco Pictures"/>
    <n v="127"/>
  </r>
  <r>
    <x v="2042"/>
    <x v="0"/>
    <s v="R"/>
    <x v="4"/>
    <n v="1992"/>
    <x v="12"/>
    <s v="October 16, 1992 (United States)"/>
    <x v="14"/>
    <n v="6.6"/>
    <n v="74000"/>
    <s v="Bernard Rose"/>
    <s v="Clive Barker"/>
    <s v="Virginia Madsen"/>
    <s v="United States"/>
    <n v="6000000"/>
    <n v="25795897"/>
    <n v="140.30000000000001"/>
    <n v="56022878.231646471"/>
    <s v="Candyman Films"/>
    <n v="99"/>
  </r>
  <r>
    <x v="2043"/>
    <x v="0"/>
    <s v="R"/>
    <x v="3"/>
    <n v="1992"/>
    <x v="12"/>
    <s v="March 13, 1992 (United States)"/>
    <x v="37"/>
    <n v="7.6"/>
    <n v="112000"/>
    <s v="Jonathan Lynn"/>
    <s v="Dale Launer"/>
    <s v="Joe Pesci"/>
    <s v="United States"/>
    <n v="11000000"/>
    <n v="64088552"/>
    <n v="140.30000000000001"/>
    <n v="139185900.17391303"/>
    <s v="Twentieth Century Fox"/>
    <n v="120"/>
  </r>
  <r>
    <x v="2044"/>
    <x v="0"/>
    <s v="R"/>
    <x v="2"/>
    <n v="1992"/>
    <x v="12"/>
    <s v="September 25, 1992 (United States)"/>
    <x v="3"/>
    <n v="7.7"/>
    <n v="156000"/>
    <s v="Michael Mann"/>
    <s v="James Fenimore Cooper"/>
    <s v="Daniel Day-Lewis"/>
    <s v="United States"/>
    <n v="40000000"/>
    <n v="75505856"/>
    <n v="140.30000000000001"/>
    <n v="163981712.92373484"/>
    <s v="Morgan Creek Entertainment"/>
    <n v="112"/>
  </r>
  <r>
    <x v="2045"/>
    <x v="0"/>
    <s v="R"/>
    <x v="4"/>
    <n v="1992"/>
    <x v="12"/>
    <s v="November 13, 1992 (United States)"/>
    <x v="34"/>
    <n v="7.4"/>
    <n v="199000"/>
    <s v="Francis Ford Coppola"/>
    <s v="Bram Stoker"/>
    <s v="Gary Oldman"/>
    <s v="United Kingdom"/>
    <n v="40000000"/>
    <n v="215862692"/>
    <n v="140.30000000000001"/>
    <n v="468805147.91446894"/>
    <s v="American Zoetrope"/>
    <n v="128"/>
  </r>
  <r>
    <x v="2046"/>
    <x v="0"/>
    <s v="R"/>
    <x v="0"/>
    <n v="1992"/>
    <x v="12"/>
    <s v="August 7, 1992 (United States)"/>
    <x v="7"/>
    <n v="8.1999999999999993"/>
    <n v="385000"/>
    <s v="Clint Eastwood"/>
    <s v="David Webb Peoples"/>
    <s v="Clint Eastwood"/>
    <s v="United States"/>
    <n v="14400000"/>
    <n v="159157447"/>
    <n v="140.30000000000001"/>
    <n v="345654127.59016389"/>
    <s v="Warner Bros."/>
    <n v="130"/>
  </r>
  <r>
    <x v="2047"/>
    <x v="0"/>
    <s v="R"/>
    <x v="0"/>
    <n v="1992"/>
    <x v="12"/>
    <s v="December 11, 1992 (United States)"/>
    <x v="3"/>
    <n v="7.7"/>
    <n v="242000"/>
    <s v="Rob Reiner"/>
    <s v="Aaron Sorkin"/>
    <s v="Tom Cruise"/>
    <s v="United States"/>
    <n v="41000000"/>
    <n v="243240178"/>
    <n v="140.30000000000001"/>
    <n v="528262881.23022091"/>
    <s v="Columbia Pictures"/>
    <n v="138"/>
  </r>
  <r>
    <x v="2048"/>
    <x v="1"/>
    <s v="PG"/>
    <x v="3"/>
    <n v="1992"/>
    <x v="12"/>
    <s v="July 1, 1992 (United States)"/>
    <x v="4"/>
    <n v="7.3"/>
    <n v="97000"/>
    <s v="Penny Marshall"/>
    <s v="Kim Wilson"/>
    <s v="Tom Hanks"/>
    <s v="United States"/>
    <n v="40000000"/>
    <n v="132440069"/>
    <n v="140.30000000000001"/>
    <n v="287630000.17320025"/>
    <s v="Columbia Pictures"/>
    <n v="128"/>
  </r>
  <r>
    <x v="2049"/>
    <x v="0"/>
    <s v="R"/>
    <x v="2"/>
    <n v="1992"/>
    <x v="12"/>
    <s v="November 25, 1992 (United States)"/>
    <x v="21"/>
    <n v="6.3"/>
    <n v="124000"/>
    <s v="Mick Jackson"/>
    <s v="Lawrence Kasdan"/>
    <s v="Kevin Costner"/>
    <s v="United States"/>
    <n v="25000000"/>
    <n v="411006740"/>
    <n v="140.30000000000001"/>
    <n v="892614067.55523872"/>
    <s v="Kasdan Pictures"/>
    <n v="129"/>
  </r>
  <r>
    <x v="2050"/>
    <x v="0"/>
    <s v="R"/>
    <x v="0"/>
    <n v="1992"/>
    <x v="12"/>
    <s v="January 8, 1993 (United States)"/>
    <x v="45"/>
    <n v="8"/>
    <n v="274000"/>
    <s v="Martin Brest"/>
    <s v="Giovanni Arpino"/>
    <s v="Al Pacino"/>
    <s v="United States"/>
    <n v="31000000"/>
    <n v="134095253"/>
    <n v="140.30000000000001"/>
    <n v="291224687.02138275"/>
    <s v="Universal Pictures"/>
    <n v="156"/>
  </r>
  <r>
    <x v="2051"/>
    <x v="8"/>
    <s v="PG-13"/>
    <x v="2"/>
    <n v="1992"/>
    <x v="12"/>
    <s v="June 19, 1992 (United States)"/>
    <x v="9"/>
    <n v="7"/>
    <n v="280000"/>
    <s v="Tim Burton"/>
    <s v="Bob Kane"/>
    <s v="Michael Keaton"/>
    <s v="United States"/>
    <n v="80000000"/>
    <n v="266892996"/>
    <n v="140.30000000000001"/>
    <n v="579631474.56307912"/>
    <s v="Warner Bros."/>
    <n v="126"/>
  </r>
  <r>
    <x v="2052"/>
    <x v="1"/>
    <s v="PG"/>
    <x v="3"/>
    <n v="1992"/>
    <x v="12"/>
    <s v="October 2, 1992 (United States)"/>
    <x v="14"/>
    <n v="6.6"/>
    <n v="62000"/>
    <s v="Stephen Herek"/>
    <s v="Steven Brill"/>
    <s v="Emilio Estevez"/>
    <s v="United States"/>
    <n v="10000000"/>
    <n v="50752337"/>
    <n v="140.30000000000001"/>
    <n v="110222644.93157519"/>
    <s v="Avnet/Kerner Productions"/>
    <n v="104"/>
  </r>
  <r>
    <x v="2053"/>
    <x v="2"/>
    <s v="G"/>
    <x v="10"/>
    <n v="1992"/>
    <x v="12"/>
    <s v="November 25, 1992 (United States)"/>
    <x v="45"/>
    <n v="8"/>
    <n v="382000"/>
    <s v="Ron Clements"/>
    <s v="Ron Clements"/>
    <s v="Scott Weinger"/>
    <s v="United States"/>
    <n v="28000000"/>
    <n v="504050219"/>
    <n v="140.30000000000001"/>
    <n v="1094683547.60727"/>
    <s v="Walt Disney Pictures"/>
    <n v="90"/>
  </r>
  <r>
    <x v="2054"/>
    <x v="1"/>
    <s v="PG"/>
    <x v="3"/>
    <n v="1992"/>
    <x v="12"/>
    <s v="May 29, 1992 (United States)"/>
    <x v="5"/>
    <n v="6.4"/>
    <n v="91000"/>
    <s v="Emile Ardolino"/>
    <s v="Paul Rudnick"/>
    <s v="Whoopi Goldberg"/>
    <s v="United States"/>
    <n v="31000000"/>
    <n v="231605150"/>
    <n v="140.30000000000001"/>
    <n v="502994220.9907341"/>
    <s v="Touchstone Pictures"/>
    <n v="100"/>
  </r>
  <r>
    <x v="2055"/>
    <x v="0"/>
    <s v="R"/>
    <x v="2"/>
    <n v="1992"/>
    <x v="12"/>
    <s v="May 22, 1992 (United States)"/>
    <x v="16"/>
    <n v="6.5"/>
    <n v="284000"/>
    <s v="David Fincher"/>
    <s v="Dan O'Bannon"/>
    <s v="Sigourney Weaver"/>
    <s v="United States"/>
    <n v="50000000"/>
    <n v="159814498"/>
    <n v="140.30000000000001"/>
    <n v="347081094.37348539"/>
    <s v="Twentieth Century Fox"/>
    <n v="114"/>
  </r>
  <r>
    <x v="2056"/>
    <x v="8"/>
    <s v="PG-13"/>
    <x v="3"/>
    <n v="1992"/>
    <x v="12"/>
    <s v="July 31, 1992 (United States)"/>
    <x v="14"/>
    <n v="6.6"/>
    <n v="108000"/>
    <s v="Robert Zemeckis"/>
    <s v="Martin Donovan"/>
    <s v="Meryl Streep"/>
    <s v="United States"/>
    <n v="55000000"/>
    <n v="149022650"/>
    <n v="140.30000000000001"/>
    <n v="323643631.1831789"/>
    <s v="Universal Pictures"/>
    <n v="104"/>
  </r>
  <r>
    <x v="2057"/>
    <x v="8"/>
    <s v="PG-13"/>
    <x v="1"/>
    <n v="1992"/>
    <x v="12"/>
    <s v="May 22, 1992 (United States)"/>
    <x v="14"/>
    <n v="6.6"/>
    <n v="60000"/>
    <s v="Ron Howard"/>
    <s v="Bob Dolman"/>
    <s v="Tom Cruise"/>
    <s v="United States"/>
    <n v="60000000"/>
    <n v="137783840"/>
    <n v="140.30000000000001"/>
    <n v="299235467.19885957"/>
    <s v="Imagine Films Entertainment"/>
    <n v="140"/>
  </r>
  <r>
    <x v="2058"/>
    <x v="0"/>
    <s v="R"/>
    <x v="6"/>
    <n v="1992"/>
    <x v="12"/>
    <s v="February 19, 1993 (United States)"/>
    <x v="4"/>
    <n v="7.3"/>
    <n v="52000"/>
    <s v="Neil Jordan"/>
    <s v="Neil Jordan"/>
    <s v="Stephen Rea"/>
    <s v="United Kingdom"/>
    <m/>
    <n v="62548947"/>
    <n v="140.30000000000001"/>
    <n v="135842224.8816821"/>
    <s v="Palace Pictures"/>
    <n v="112"/>
  </r>
  <r>
    <x v="2059"/>
    <x v="1"/>
    <s v="PG"/>
    <x v="0"/>
    <n v="1992"/>
    <x v="12"/>
    <s v="February 26, 1993 (United States)"/>
    <x v="34"/>
    <n v="7.4"/>
    <n v="30000"/>
    <s v="James Ivory"/>
    <s v="E.M. Forster"/>
    <s v="Anthony Hopkins"/>
    <s v="United Kingdom"/>
    <m/>
    <n v="26341736"/>
    <n v="140.30000000000001"/>
    <n v="57208317.599429786"/>
    <s v="Merchant Ivory Productions"/>
    <n v="142"/>
  </r>
  <r>
    <x v="2060"/>
    <x v="0"/>
    <s v="R"/>
    <x v="2"/>
    <n v="1992"/>
    <x v="12"/>
    <s v="October 9, 1992 (United States)"/>
    <x v="16"/>
    <n v="6.5"/>
    <n v="80000"/>
    <s v="Andrew Davis"/>
    <s v="J.F. Lawton"/>
    <s v="Steven Seagal"/>
    <s v="France"/>
    <n v="35000000"/>
    <n v="156563139"/>
    <n v="140.30000000000001"/>
    <n v="340019874.93442619"/>
    <s v="Warner Bros."/>
    <n v="103"/>
  </r>
  <r>
    <x v="2061"/>
    <x v="0"/>
    <s v="R"/>
    <x v="2"/>
    <n v="1992"/>
    <x v="12"/>
    <s v="April 15, 1992 (United States)"/>
    <x v="15"/>
    <n v="6.9"/>
    <n v="9500"/>
    <s v="Bill Duke"/>
    <s v="Michael Tolkin"/>
    <s v="Laurence Fishburne"/>
    <s v="United States"/>
    <n v="8000000"/>
    <n v="16639799"/>
    <n v="140.30000000000001"/>
    <n v="36137895.618674263"/>
    <s v="Image Organization"/>
    <n v="107"/>
  </r>
  <r>
    <x v="2062"/>
    <x v="0"/>
    <s v="R"/>
    <x v="0"/>
    <n v="1992"/>
    <x v="12"/>
    <s v="August 14, 1992 (United States)"/>
    <x v="5"/>
    <n v="6.4"/>
    <n v="34000"/>
    <s v="Barbet Schroeder"/>
    <s v="John Lutz"/>
    <s v="Bridget Fonda"/>
    <s v="United States"/>
    <n v="16000000"/>
    <n v="48017402"/>
    <n v="140.30000000000001"/>
    <n v="104282982.10548823"/>
    <s v="Columbia Pictures"/>
    <n v="107"/>
  </r>
  <r>
    <x v="2063"/>
    <x v="8"/>
    <s v="PG-13"/>
    <x v="10"/>
    <n v="1992"/>
    <x v="12"/>
    <s v="July 10, 1992 (United States)"/>
    <x v="38"/>
    <n v="4.9000000000000004"/>
    <n v="22000"/>
    <s v="Ralph Bakshi"/>
    <s v="Michael Grais"/>
    <s v="Gabriel Byrne"/>
    <s v="United States"/>
    <n v="30000000"/>
    <n v="14110589"/>
    <n v="140.30000000000001"/>
    <n v="30645021.156806841"/>
    <s v="Bakshi Animation"/>
    <n v="102"/>
  </r>
  <r>
    <x v="2064"/>
    <x v="0"/>
    <s v="R"/>
    <x v="6"/>
    <n v="1992"/>
    <x v="12"/>
    <s v="October 2, 1992 (United States)"/>
    <x v="3"/>
    <n v="7.7"/>
    <n v="98000"/>
    <s v="James Foley"/>
    <s v="David Mamet"/>
    <s v="Al Pacino"/>
    <s v="United States"/>
    <n v="12500000"/>
    <n v="10725228"/>
    <n v="140.30000000000001"/>
    <n v="23292779.555238772"/>
    <s v="New Line Cinema"/>
    <n v="100"/>
  </r>
  <r>
    <x v="2065"/>
    <x v="8"/>
    <s v="PG-13"/>
    <x v="3"/>
    <n v="1992"/>
    <x v="12"/>
    <s v="February 14, 1992 (United States)"/>
    <x v="9"/>
    <n v="7"/>
    <n v="148000"/>
    <s v="Penelope Spheeris"/>
    <s v="Mike Myers"/>
    <s v="Mike Myers"/>
    <s v="United States"/>
    <n v="20000000"/>
    <n v="183097323"/>
    <n v="140.30000000000001"/>
    <n v="397646146.24447608"/>
    <s v="Paramount Pictures"/>
    <n v="94"/>
  </r>
  <r>
    <x v="2066"/>
    <x v="0"/>
    <s v="R"/>
    <x v="3"/>
    <n v="1992"/>
    <x v="12"/>
    <s v="February 19, 1993 (United States)"/>
    <x v="24"/>
    <n v="7.5"/>
    <n v="166000"/>
    <s v="Sam Raimi"/>
    <s v="Sam Raimi"/>
    <s v="Bruce Campbell"/>
    <s v="United States"/>
    <n v="11000000"/>
    <n v="11502976"/>
    <n v="140.30000000000001"/>
    <n v="24981873.037776191"/>
    <s v="Dino De Laurentiis Company"/>
    <n v="81"/>
  </r>
  <r>
    <x v="2067"/>
    <x v="1"/>
    <s v="PG"/>
    <x v="0"/>
    <n v="1992"/>
    <x v="12"/>
    <s v="October 30, 1992 (United States)"/>
    <x v="13"/>
    <n v="7.2"/>
    <n v="55000"/>
    <s v="Robert Redford"/>
    <s v="Norman Maclean"/>
    <s v="Craig Sheffer"/>
    <s v="United States"/>
    <n v="12000000"/>
    <n v="43440294"/>
    <n v="140.30000000000001"/>
    <n v="94342534.439059153"/>
    <s v="Allied Filmmakers"/>
    <n v="123"/>
  </r>
  <r>
    <x v="2068"/>
    <x v="0"/>
    <s v="R"/>
    <x v="0"/>
    <n v="1992"/>
    <x v="12"/>
    <s v="August 28, 1992 (United States)"/>
    <x v="4"/>
    <n v="7.3"/>
    <n v="89000"/>
    <s v="David Lynch"/>
    <s v="David Lynch"/>
    <s v="Sheryl Lee"/>
    <s v="France"/>
    <n v="10000000"/>
    <n v="4184990"/>
    <n v="140.30000000000001"/>
    <n v="9088855.687811831"/>
    <s v="New Line Cinema"/>
    <n v="134"/>
  </r>
  <r>
    <x v="2069"/>
    <x v="8"/>
    <s v="PG-13"/>
    <x v="0"/>
    <n v="1992"/>
    <x v="12"/>
    <s v="October 2, 1992 (United States)"/>
    <x v="24"/>
    <n v="7.5"/>
    <n v="41000"/>
    <s v="Gary Sinise"/>
    <s v="John Steinbeck"/>
    <s v="John Malkovich"/>
    <s v="United States"/>
    <m/>
    <n v="5471088"/>
    <n v="140.30000000000001"/>
    <n v="11881970.873841766"/>
    <s v="Metro-Goldwyn-Mayer (MGM)"/>
    <n v="115"/>
  </r>
  <r>
    <x v="2070"/>
    <x v="1"/>
    <s v="PG"/>
    <x v="3"/>
    <n v="1992"/>
    <x v="12"/>
    <s v="April 3, 1992 (United States)"/>
    <x v="46"/>
    <n v="5.7"/>
    <n v="68000"/>
    <s v="Brian Levant"/>
    <s v="John Hughes"/>
    <s v="Charles Grodin"/>
    <s v="United States"/>
    <m/>
    <n v="147214049"/>
    <n v="140.30000000000001"/>
    <n v="319715757.16535991"/>
    <s v="Universal Pictures"/>
    <n v="87"/>
  </r>
  <r>
    <x v="2071"/>
    <x v="0"/>
    <s v="R"/>
    <x v="2"/>
    <n v="1992"/>
    <x v="12"/>
    <s v="July 10, 1992 (United States)"/>
    <x v="22"/>
    <n v="6"/>
    <n v="85000"/>
    <s v="Roland Emmerich"/>
    <s v="Richard Rothstein"/>
    <s v="Jean-Claude Van Damme"/>
    <s v="United States"/>
    <n v="23000000"/>
    <n v="36299898"/>
    <n v="140.30000000000001"/>
    <n v="78835202.570206702"/>
    <s v="StudioCanal"/>
    <n v="102"/>
  </r>
  <r>
    <x v="2072"/>
    <x v="8"/>
    <s v="PG-13"/>
    <x v="2"/>
    <n v="1992"/>
    <x v="12"/>
    <s v="July 31, 1992 (United States)"/>
    <x v="46"/>
    <n v="5.7"/>
    <n v="41000"/>
    <s v="Fran Rubel Kuzui"/>
    <s v="Joss Whedon"/>
    <s v="Kristy Swanson"/>
    <s v="United States"/>
    <n v="7000000"/>
    <n v="16624456"/>
    <n v="140.30000000000001"/>
    <n v="36104574.078403421"/>
    <s v="Twentieth Century Fox"/>
    <n v="86"/>
  </r>
  <r>
    <x v="2073"/>
    <x v="0"/>
    <s v="R"/>
    <x v="7"/>
    <n v="1992"/>
    <x v="12"/>
    <s v="April 10, 1992 (United States)"/>
    <x v="11"/>
    <n v="5.3"/>
    <n v="21000"/>
    <s v="Mick Garris"/>
    <s v="Stephen King"/>
    <s v="Brian Krause"/>
    <s v="United States"/>
    <n v="15000000"/>
    <n v="30524763"/>
    <n v="140.30000000000001"/>
    <n v="66292910.093371339"/>
    <s v="Columbia Pictures"/>
    <n v="91"/>
  </r>
  <r>
    <x v="2074"/>
    <x v="8"/>
    <s v="PG-13"/>
    <x v="5"/>
    <n v="1992"/>
    <x v="12"/>
    <s v="January 8, 1993 (United States)"/>
    <x v="24"/>
    <n v="7.5"/>
    <n v="55000"/>
    <s v="Richard Attenborough"/>
    <s v="David Robinson"/>
    <s v="Robert Downey Jr."/>
    <s v="United Kingdom"/>
    <n v="31000000"/>
    <n v="9493259"/>
    <n v="140.30000000000001"/>
    <n v="20617220.365645044"/>
    <s v="Carolco Pictures"/>
    <n v="143"/>
  </r>
  <r>
    <x v="2075"/>
    <x v="0"/>
    <s v="R"/>
    <x v="5"/>
    <n v="1992"/>
    <x v="12"/>
    <s v="October 30, 1992 (United States)"/>
    <x v="15"/>
    <n v="6.9"/>
    <n v="20000"/>
    <s v="Jean-Jacques Annaud"/>
    <s v="Marguerite Duras"/>
    <s v="Jane March"/>
    <s v="France"/>
    <m/>
    <n v="5013090"/>
    <n v="140.30000000000001"/>
    <n v="10887302.373485388"/>
    <s v="Films A2"/>
    <n v="115"/>
  </r>
  <r>
    <x v="2076"/>
    <x v="1"/>
    <s v="PG"/>
    <x v="1"/>
    <n v="1992"/>
    <x v="12"/>
    <s v="November 20, 1992 (United States)"/>
    <x v="8"/>
    <n v="6.8"/>
    <n v="318000"/>
    <s v="Chris Columbus"/>
    <s v="John Hughes"/>
    <s v="Macaulay Culkin"/>
    <s v="United States"/>
    <n v="28000000"/>
    <n v="358994850"/>
    <n v="140.30000000000001"/>
    <n v="779655957.19885957"/>
    <s v="Twentieth Century Fox"/>
    <n v="120"/>
  </r>
  <r>
    <x v="2077"/>
    <x v="0"/>
    <s v="R"/>
    <x v="0"/>
    <n v="1992"/>
    <x v="12"/>
    <s v="January 10, 1992 (United States)"/>
    <x v="14"/>
    <n v="6.6"/>
    <n v="40000"/>
    <s v="Curtis Hanson"/>
    <s v="Amanda Silver"/>
    <s v="Annabella Sciorra"/>
    <s v="United States"/>
    <n v="11700000"/>
    <n v="88036683"/>
    <n v="140.30000000000001"/>
    <n v="191195846.82893798"/>
    <s v="Hollywood Pictures"/>
    <n v="110"/>
  </r>
  <r>
    <x v="2078"/>
    <x v="1"/>
    <s v="PG"/>
    <x v="0"/>
    <n v="1992"/>
    <x v="12"/>
    <s v="April 10, 1992 (United States)"/>
    <x v="15"/>
    <n v="6.9"/>
    <n v="19000"/>
    <s v="Kenny Ortega"/>
    <s v="Bob Tzudiker"/>
    <s v="Christian Bale"/>
    <s v="United States"/>
    <n v="15000000"/>
    <n v="2819485"/>
    <n v="140.30000000000001"/>
    <n v="6123286.3827512469"/>
    <s v="Touchwood Pacific Partners 1"/>
    <n v="121"/>
  </r>
  <r>
    <x v="2079"/>
    <x v="8"/>
    <s v="PG-13"/>
    <x v="5"/>
    <n v="1992"/>
    <x v="12"/>
    <s v="November 18, 1992 (United States)"/>
    <x v="3"/>
    <n v="7.7"/>
    <n v="89000"/>
    <s v="Spike Lee"/>
    <s v="Alex Haley"/>
    <s v="Denzel Washington"/>
    <s v="Japan"/>
    <n v="33000000"/>
    <n v="48169910"/>
    <n v="140.30000000000001"/>
    <n v="104614195.13186029"/>
    <s v="Largo International N.V."/>
    <n v="202"/>
  </r>
  <r>
    <x v="2080"/>
    <x v="0"/>
    <s v="R"/>
    <x v="2"/>
    <n v="1992"/>
    <x v="12"/>
    <s v="June 5, 1992 (United States)"/>
    <x v="15"/>
    <n v="6.9"/>
    <n v="106000"/>
    <s v="Phillip Noyce"/>
    <s v="Tom Clancy"/>
    <s v="Harrison Ford"/>
    <s v="United States"/>
    <n v="45000000"/>
    <n v="178051587"/>
    <n v="140.30000000000001"/>
    <n v="386687944.11190301"/>
    <s v="Mace Neufeld Productions"/>
    <n v="117"/>
  </r>
  <r>
    <x v="2081"/>
    <x v="0"/>
    <s v="R"/>
    <x v="3"/>
    <n v="1992"/>
    <x v="12"/>
    <s v="February 12, 1993 (United States)"/>
    <x v="24"/>
    <n v="7.5"/>
    <n v="93000"/>
    <s v="Peter Jackson"/>
    <s v="Stephen Sinclair"/>
    <s v="Timothy Balme"/>
    <s v="New Zealand"/>
    <n v="3000000"/>
    <n v="242623"/>
    <n v="140.30000000000001"/>
    <n v="526922.50962223799"/>
    <s v="WingNut Films"/>
    <n v="104"/>
  </r>
  <r>
    <x v="2082"/>
    <x v="0"/>
    <s v="R"/>
    <x v="0"/>
    <n v="1992"/>
    <x v="12"/>
    <s v="May 8, 1992 (United States)"/>
    <x v="20"/>
    <n v="5.4"/>
    <n v="18000"/>
    <s v="Katt Shea"/>
    <s v="Melissa Goddard"/>
    <s v="Drew Barrymore"/>
    <s v="United States"/>
    <n v="3000000"/>
    <n v="1829804"/>
    <n v="140.30000000000001"/>
    <n v="3973922.1582323587"/>
    <s v="New Line Cinema"/>
    <n v="93"/>
  </r>
  <r>
    <x v="2083"/>
    <x v="8"/>
    <s v="PG-13"/>
    <x v="3"/>
    <n v="1992"/>
    <x v="12"/>
    <s v="September 11, 1992 (United States)"/>
    <x v="12"/>
    <n v="7.1"/>
    <n v="54000"/>
    <s v="Phil Alden Robinson"/>
    <s v="Phil Alden Robinson"/>
    <s v="Robert Redford"/>
    <s v="United States"/>
    <n v="23000000"/>
    <n v="105232691"/>
    <n v="140.30000000000001"/>
    <n v="228541703.11974338"/>
    <s v="Parkes/Lasker productions"/>
    <n v="126"/>
  </r>
  <r>
    <x v="2084"/>
    <x v="0"/>
    <s v="R"/>
    <x v="4"/>
    <n v="1992"/>
    <x v="12"/>
    <s v="March 6, 1992 (United States)"/>
    <x v="20"/>
    <n v="5.4"/>
    <n v="34000"/>
    <s v="Brett Leonard"/>
    <s v="Stephen King"/>
    <s v="Jeff Fahey"/>
    <s v="United Kingdom"/>
    <n v="10000000"/>
    <n v="32100816"/>
    <n v="140.30000000000001"/>
    <n v="69715742.232359231"/>
    <s v="Allied Vision"/>
    <n v="108"/>
  </r>
  <r>
    <x v="2085"/>
    <x v="0"/>
    <s v="R"/>
    <x v="3"/>
    <n v="1992"/>
    <x v="12"/>
    <s v="May 8, 1992 (United States)"/>
    <x v="24"/>
    <n v="7.5"/>
    <n v="56000"/>
    <s v="Robert Altman"/>
    <s v="Michael Tolkin"/>
    <s v="Tim Robbins"/>
    <s v="United States"/>
    <n v="8000000"/>
    <n v="21706101"/>
    <n v="140.30000000000001"/>
    <n v="47140762.471133284"/>
    <s v="Avenue Pictures"/>
    <n v="124"/>
  </r>
  <r>
    <x v="2086"/>
    <x v="1"/>
    <s v="PG"/>
    <x v="3"/>
    <n v="1992"/>
    <x v="12"/>
    <s v="May 22, 1992 (United States)"/>
    <x v="1"/>
    <n v="5.8"/>
    <n v="38000"/>
    <s v="Les Mayfield"/>
    <s v="George Zaloom"/>
    <s v="Sean Astin"/>
    <s v="United States"/>
    <n v="7000000"/>
    <n v="40693477"/>
    <n v="140.30000000000001"/>
    <n v="88377066.58517462"/>
    <s v="Encino Man Productions"/>
    <n v="88"/>
  </r>
  <r>
    <x v="2087"/>
    <x v="0"/>
    <s v="R"/>
    <x v="3"/>
    <n v="1992"/>
    <x v="12"/>
    <s v="March 27, 1992 (United States)"/>
    <x v="8"/>
    <n v="6.8"/>
    <n v="78000"/>
    <s v="Ron Shelton"/>
    <s v="Ron Shelton"/>
    <s v="Wesley Snipes"/>
    <s v="United States"/>
    <m/>
    <n v="90753806"/>
    <n v="140.30000000000001"/>
    <n v="197096826.00285101"/>
    <s v="Twentieth Century Fox"/>
    <n v="115"/>
  </r>
  <r>
    <x v="2088"/>
    <x v="0"/>
    <s v="R"/>
    <x v="2"/>
    <n v="1992"/>
    <x v="12"/>
    <s v="May 15, 1992 (United States)"/>
    <x v="17"/>
    <n v="6.7"/>
    <n v="160000"/>
    <s v="Richard Donner"/>
    <s v="Jeffrey Boam"/>
    <s v="Mel Gibson"/>
    <s v="United States"/>
    <n v="35000000"/>
    <n v="321731527"/>
    <n v="140.30000000000001"/>
    <n v="698728412.52245188"/>
    <s v="Warner Bros."/>
    <n v="118"/>
  </r>
  <r>
    <x v="2089"/>
    <x v="0"/>
    <s v="R"/>
    <x v="5"/>
    <n v="1992"/>
    <x v="12"/>
    <s v="March 13, 1992 (United States)"/>
    <x v="13"/>
    <n v="7.2"/>
    <n v="8600"/>
    <s v="Edward James Olmos"/>
    <s v="Floyd Mutrux"/>
    <s v="Edward James Olmos"/>
    <s v="United States"/>
    <n v="16000000"/>
    <n v="13086430"/>
    <n v="140.30000000000001"/>
    <n v="28420778.481824659"/>
    <s v="Hivemind"/>
    <n v="125"/>
  </r>
  <r>
    <x v="2090"/>
    <x v="0"/>
    <s v="R"/>
    <x v="2"/>
    <n v="1992"/>
    <x v="12"/>
    <s v="February 26, 1993 (United States)"/>
    <x v="15"/>
    <n v="6.9"/>
    <n v="64000"/>
    <s v="Robert Rodriguez"/>
    <s v="Robert Rodriguez"/>
    <s v="Carlos Gallardo"/>
    <s v="Mexico"/>
    <n v="7000"/>
    <n v="2040920"/>
    <n v="140.30000000000001"/>
    <n v="4432418.5602280824"/>
    <s v="Columbia Pictures"/>
    <n v="81"/>
  </r>
  <r>
    <x v="2091"/>
    <x v="0"/>
    <s v="R"/>
    <x v="0"/>
    <n v="1992"/>
    <x v="12"/>
    <s v="March 18, 1994 (United States)"/>
    <x v="13"/>
    <n v="7.2"/>
    <n v="37000"/>
    <s v="Roman Polanski"/>
    <s v="Pascal Bruckner"/>
    <s v="Hugh Grant"/>
    <s v="France"/>
    <n v="5000000"/>
    <n v="1862805"/>
    <n v="140.30000000000001"/>
    <n v="4045592.8973627938"/>
    <s v="Canal+"/>
    <n v="139"/>
  </r>
  <r>
    <x v="2092"/>
    <x v="0"/>
    <s v="R"/>
    <x v="7"/>
    <n v="1992"/>
    <x v="12"/>
    <s v="August 28, 1992 (United States)"/>
    <x v="38"/>
    <n v="4.9000000000000004"/>
    <n v="20000"/>
    <s v="Mary Lambert"/>
    <s v="Richard Outten"/>
    <s v="Edward Furlong"/>
    <s v="United States"/>
    <n v="8000000"/>
    <n v="17092453"/>
    <n v="140.30000000000001"/>
    <n v="37120958.154668562"/>
    <s v="Paramount Pictures"/>
    <n v="100"/>
  </r>
  <r>
    <x v="2093"/>
    <x v="5"/>
    <s v="NC-17"/>
    <x v="6"/>
    <n v="1992"/>
    <x v="12"/>
    <s v="December 17, 1992 (Argentina)"/>
    <x v="12"/>
    <n v="7.1"/>
    <n v="40000"/>
    <s v="Abel Ferrara"/>
    <s v="ZoÃ« Lund"/>
    <s v="Harvey Keitel"/>
    <s v="United States"/>
    <n v="1000000"/>
    <n v="2038916"/>
    <n v="140.30000000000001"/>
    <n v="4428066.3235923015"/>
    <s v="Bad Lt. Productions"/>
    <n v="96"/>
  </r>
  <r>
    <x v="2094"/>
    <x v="8"/>
    <s v="PG-13"/>
    <x v="3"/>
    <n v="1992"/>
    <x v="12"/>
    <s v="September 18, 1992 (United States)"/>
    <x v="17"/>
    <n v="6.7"/>
    <n v="28000"/>
    <s v="Cameron Crowe"/>
    <s v="Cameron Crowe"/>
    <s v="Bridget Fonda"/>
    <s v="United States"/>
    <m/>
    <n v="18471850"/>
    <n v="140.30000000000001"/>
    <n v="40116697.754811116"/>
    <s v="Warner Bros."/>
    <n v="99"/>
  </r>
  <r>
    <x v="2095"/>
    <x v="2"/>
    <s v="G"/>
    <x v="10"/>
    <n v="1992"/>
    <x v="12"/>
    <s v="April 10, 1992 (United States)"/>
    <x v="16"/>
    <n v="6.5"/>
    <n v="28000"/>
    <s v="Bill Kroyer"/>
    <s v="Jim Cox"/>
    <s v="Samantha Mathis"/>
    <s v="Australia"/>
    <n v="24000000"/>
    <n v="32710894"/>
    <n v="140.30000000000001"/>
    <n v="71040694.239486814"/>
    <s v="FAI Films"/>
    <n v="76"/>
  </r>
  <r>
    <x v="2096"/>
    <x v="1"/>
    <s v="PG"/>
    <x v="3"/>
    <n v="1992"/>
    <x v="12"/>
    <s v="June 12, 1992 (United States)"/>
    <x v="10"/>
    <n v="6.1"/>
    <n v="23000"/>
    <s v="Frank Oz"/>
    <s v="Mark Stein"/>
    <s v="Steve Martin"/>
    <s v="United States"/>
    <n v="26000000"/>
    <n v="94900635"/>
    <n v="140.30000000000001"/>
    <n v="206102804.59372771"/>
    <s v="Imagine Entertainment"/>
    <n v="102"/>
  </r>
  <r>
    <x v="2097"/>
    <x v="8"/>
    <s v="PG-13"/>
    <x v="0"/>
    <n v="1992"/>
    <x v="12"/>
    <s v="September 18, 1992 (United States)"/>
    <x v="15"/>
    <n v="6.9"/>
    <n v="23000"/>
    <s v="Robert Mandel"/>
    <s v="Dick Wolf"/>
    <s v="Brendan Fraser"/>
    <s v="United States"/>
    <n v="18000000"/>
    <n v="14715067"/>
    <n v="140.30000000000001"/>
    <n v="31957811.225231644"/>
    <s v="Paramount Pictures"/>
    <n v="106"/>
  </r>
  <r>
    <x v="2098"/>
    <x v="0"/>
    <s v="R"/>
    <x v="5"/>
    <n v="1992"/>
    <x v="12"/>
    <s v="December 25, 1992 (United States)"/>
    <x v="14"/>
    <n v="6.6"/>
    <n v="22000"/>
    <s v="Danny DeVito"/>
    <s v="David Mamet"/>
    <s v="Jack Nicholson"/>
    <s v="United States"/>
    <n v="35000000"/>
    <n v="29302121"/>
    <n v="140.30000000000001"/>
    <n v="63637607.047042049"/>
    <s v="Twentieth Century Fox"/>
    <n v="140"/>
  </r>
  <r>
    <x v="2099"/>
    <x v="0"/>
    <s v="R"/>
    <x v="2"/>
    <n v="1992"/>
    <x v="12"/>
    <s v="January 17, 1992 (United States)"/>
    <x v="12"/>
    <n v="7.1"/>
    <n v="25000"/>
    <s v="Ernest R. Dickerson"/>
    <s v="Ernest R. Dickerson"/>
    <s v="Omar Epps"/>
    <s v="United States"/>
    <n v="5000000"/>
    <n v="20146880"/>
    <n v="140.30000000000001"/>
    <n v="43754485.645046324"/>
    <s v="Island World"/>
    <n v="95"/>
  </r>
  <r>
    <x v="2100"/>
    <x v="0"/>
    <s v="R"/>
    <x v="0"/>
    <n v="1992"/>
    <x v="12"/>
    <s v="January 22, 1993 (United States)"/>
    <x v="8"/>
    <n v="6.8"/>
    <n v="17000"/>
    <s v="Louis Malle"/>
    <s v="David Hare"/>
    <s v="Jeremy Irons"/>
    <s v="United Kingdom"/>
    <m/>
    <n v="7532911"/>
    <n v="140.30000000000001"/>
    <n v="16359786.042052742"/>
    <s v="Nouvelles Ã‰ditions de Films (NEF)"/>
    <n v="111"/>
  </r>
  <r>
    <x v="472"/>
    <x v="1"/>
    <s v="PG"/>
    <x v="0"/>
    <n v="1992"/>
    <x v="12"/>
    <s v="December 16, 1992 (United States)"/>
    <x v="21"/>
    <n v="6.3"/>
    <n v="45000"/>
    <s v="Steve Miner"/>
    <s v="J.J. Abrams"/>
    <s v="Mel Gibson"/>
    <s v="United States"/>
    <m/>
    <n v="127956187"/>
    <n v="140.30000000000001"/>
    <n v="277892018.38132572"/>
    <s v="Warner Bros."/>
    <n v="102"/>
  </r>
  <r>
    <x v="2101"/>
    <x v="5"/>
    <s v="NC-17"/>
    <x v="3"/>
    <n v="1992"/>
    <x v="12"/>
    <s v="January 15, 1993 (United States)"/>
    <x v="24"/>
    <n v="7.5"/>
    <n v="37000"/>
    <s v="RÃ©my Belvaux"/>
    <s v="RÃ©my Belvaux"/>
    <s v="BenoÃ®t Poelvoorde"/>
    <s v="Belgium"/>
    <m/>
    <n v="205569"/>
    <n v="140.30000000000001"/>
    <n v="446449.56735566643"/>
    <s v="Les Artistes Anonymes"/>
    <n v="95"/>
  </r>
  <r>
    <x v="2102"/>
    <x v="1"/>
    <s v="PG"/>
    <x v="2"/>
    <n v="1992"/>
    <x v="12"/>
    <s v="August 7, 1992 (United States)"/>
    <x v="11"/>
    <n v="5.3"/>
    <n v="21000"/>
    <s v="Jon Turteltaub"/>
    <s v="Kenny Kim"/>
    <s v="Victor Wong"/>
    <s v="United States"/>
    <n v="6500000"/>
    <n v="29000301"/>
    <n v="140.30000000000001"/>
    <n v="62982121.986457586"/>
    <s v="Touchstone Pictures"/>
    <n v="84"/>
  </r>
  <r>
    <x v="2103"/>
    <x v="0"/>
    <s v="R"/>
    <x v="4"/>
    <n v="1992"/>
    <x v="12"/>
    <s v="September 11, 1992 (United States)"/>
    <x v="30"/>
    <n v="5.5"/>
    <n v="28000"/>
    <s v="Anthony Hickox"/>
    <s v="Peter Atkins"/>
    <s v="Terry Farrell"/>
    <s v="United States"/>
    <n v="5000000"/>
    <n v="12534961"/>
    <n v="140.30000000000001"/>
    <n v="27223112.022095509"/>
    <s v="Fifth Avenue Entertainment"/>
    <n v="97"/>
  </r>
  <r>
    <x v="2104"/>
    <x v="0"/>
    <s v="R"/>
    <x v="0"/>
    <n v="1992"/>
    <x v="12"/>
    <s v="January 15, 1993 (United States)"/>
    <x v="54"/>
    <n v="4.5"/>
    <n v="14000"/>
    <s v="Uli Edel"/>
    <s v="Brad Mirman"/>
    <s v="Madonna"/>
    <s v="Germany"/>
    <n v="30000000"/>
    <n v="13273595"/>
    <n v="140.30000000000001"/>
    <n v="28827258.706343547"/>
    <s v="Constantin Film"/>
    <n v="99"/>
  </r>
  <r>
    <x v="2105"/>
    <x v="1"/>
    <s v="PG"/>
    <x v="1"/>
    <n v="1992"/>
    <x v="12"/>
    <s v="July 17, 1992 (United States)"/>
    <x v="38"/>
    <n v="4.9000000000000004"/>
    <n v="42000"/>
    <s v="Randal Kleiser"/>
    <s v="Stuart Gordon"/>
    <s v="Rick Moranis"/>
    <s v="United States"/>
    <n v="40000000"/>
    <n v="58662452"/>
    <n v="140.30000000000001"/>
    <n v="127401633.10334995"/>
    <s v="Touchwood Pacific Partners 1"/>
    <n v="89"/>
  </r>
  <r>
    <x v="2106"/>
    <x v="8"/>
    <s v="PG-13"/>
    <x v="1"/>
    <n v="1992"/>
    <x v="12"/>
    <s v="September 18, 1992 (United States)"/>
    <x v="1"/>
    <n v="5.8"/>
    <n v="21000"/>
    <s v="Thom Eberhardt"/>
    <s v="John Dwyer"/>
    <s v="Kurt Russell"/>
    <s v="United States"/>
    <n v="24000000"/>
    <n v="22518097"/>
    <n v="140.30000000000001"/>
    <n v="48904234.895937271"/>
    <s v="Touchstone Pictures"/>
    <n v="100"/>
  </r>
  <r>
    <x v="2107"/>
    <x v="1"/>
    <s v="PG"/>
    <x v="3"/>
    <n v="1992"/>
    <x v="12"/>
    <s v="March 27, 1992 (United States)"/>
    <x v="15"/>
    <n v="6.9"/>
    <n v="19000"/>
    <s v="Paul Michael Glaser"/>
    <s v="Tony Gilroy"/>
    <s v="D.B. Sweeney"/>
    <s v="United States"/>
    <m/>
    <n v="25105517"/>
    <n v="140.30000000000001"/>
    <n v="54523528.367070556"/>
    <s v="Metro-Goldwyn-Mayer (MGM)"/>
    <n v="101"/>
  </r>
  <r>
    <x v="2108"/>
    <x v="0"/>
    <s v="R"/>
    <x v="2"/>
    <n v="1992"/>
    <x v="12"/>
    <s v="November 6, 1992 (United States)"/>
    <x v="23"/>
    <n v="5.9"/>
    <n v="46000"/>
    <s v="Kevin Hooks"/>
    <s v="Stewart Raffill"/>
    <s v="Wesley Snipes"/>
    <s v="United States"/>
    <n v="15000000"/>
    <n v="44065653"/>
    <n v="140.30000000000001"/>
    <n v="95700673.336421952"/>
    <s v="Warner Bros."/>
    <n v="84"/>
  </r>
  <r>
    <x v="2109"/>
    <x v="0"/>
    <s v="R"/>
    <x v="3"/>
    <n v="1992"/>
    <x v="12"/>
    <s v="February 4, 1994 (United States)"/>
    <x v="5"/>
    <n v="6.4"/>
    <n v="13000"/>
    <s v="Bigas Luna"/>
    <s v="Cuca Canals"/>
    <s v="PenÃ©lope Cruz"/>
    <s v="Spain"/>
    <m/>
    <m/>
    <n v="140.30000000000001"/>
    <n v="0"/>
    <s v="Lolafilms"/>
    <n v="95"/>
  </r>
  <r>
    <x v="2110"/>
    <x v="0"/>
    <s v="R"/>
    <x v="4"/>
    <n v="1992"/>
    <x v="12"/>
    <s v="January 29, 1993 (United States)"/>
    <x v="36"/>
    <n v="4.3"/>
    <n v="7900"/>
    <s v="David Price"/>
    <s v="A L Katz"/>
    <s v="Terence Knox"/>
    <s v="United States"/>
    <n v="900000"/>
    <n v="6980986"/>
    <n v="140.30000000000001"/>
    <n v="15161129.253029222"/>
    <s v="Fifth Avenue Entertainment"/>
    <n v="92"/>
  </r>
  <r>
    <x v="2111"/>
    <x v="8"/>
    <s v="PG-13"/>
    <x v="3"/>
    <n v="1992"/>
    <x v="12"/>
    <s v="March 27, 1992 (United States)"/>
    <x v="30"/>
    <n v="5.5"/>
    <n v="9100"/>
    <s v="Sidney J. Furie"/>
    <s v="Curtis Burch"/>
    <s v="Rodney Dangerfield"/>
    <s v="United States"/>
    <m/>
    <n v="14796494"/>
    <n v="140.30000000000001"/>
    <n v="32134652.329294369"/>
    <s v="Ladybugs"/>
    <n v="90"/>
  </r>
  <r>
    <x v="2112"/>
    <x v="8"/>
    <s v="PG-13"/>
    <x v="0"/>
    <n v="1992"/>
    <x v="12"/>
    <s v="February 21, 1992 (United States)"/>
    <x v="9"/>
    <n v="7"/>
    <n v="13000"/>
    <s v="Richard Donner"/>
    <s v="David Mickey Evans"/>
    <s v="Lorraine Bracco"/>
    <s v="United States"/>
    <n v="35000000"/>
    <n v="4651977"/>
    <n v="140.30000000000001"/>
    <n v="10103046.271560941"/>
    <s v="Columbia Pictures"/>
    <n v="114"/>
  </r>
  <r>
    <x v="2113"/>
    <x v="1"/>
    <s v="PG"/>
    <x v="3"/>
    <n v="1992"/>
    <x v="12"/>
    <s v="February 12, 1993 (United States)"/>
    <x v="13"/>
    <n v="7.2"/>
    <n v="26000"/>
    <s v="Baz Luhrmann"/>
    <s v="Baz Luhrmann"/>
    <s v="Paul Mercurio"/>
    <s v="Australia"/>
    <m/>
    <n v="11749595"/>
    <n v="140.30000000000001"/>
    <n v="25517473.95937277"/>
    <s v="Beyond Films"/>
    <n v="94"/>
  </r>
  <r>
    <x v="2114"/>
    <x v="0"/>
    <s v="R"/>
    <x v="6"/>
    <n v="1992"/>
    <x v="12"/>
    <s v="August 7, 1992 (United States)"/>
    <x v="10"/>
    <n v="6.1"/>
    <n v="15000"/>
    <s v="Brian De Palma"/>
    <s v="Brian De Palma"/>
    <s v="John Lithgow"/>
    <s v="United States"/>
    <n v="12000000"/>
    <n v="37170057"/>
    <n v="140.30000000000001"/>
    <n v="80724991.930862427"/>
    <s v="Pacific Western"/>
    <n v="92"/>
  </r>
  <r>
    <x v="2115"/>
    <x v="8"/>
    <s v="PG-13"/>
    <x v="5"/>
    <n v="1992"/>
    <x v="12"/>
    <s v="June 9, 1993 (United States)"/>
    <x v="13"/>
    <n v="7.2"/>
    <n v="15000"/>
    <s v="Sally Potter"/>
    <s v="Virginia Woolf"/>
    <s v="Tilda Swinton"/>
    <s v="United Kingdom"/>
    <n v="4000000"/>
    <n v="5378172"/>
    <n v="140.30000000000001"/>
    <n v="11680178.24946543"/>
    <s v="Adventure Pictures"/>
    <n v="94"/>
  </r>
  <r>
    <x v="2116"/>
    <x v="0"/>
    <s v="R"/>
    <x v="2"/>
    <n v="1992"/>
    <x v="12"/>
    <s v="March 6, 1992 (United States)"/>
    <x v="16"/>
    <n v="6.5"/>
    <n v="8500"/>
    <s v="Rowdy Herrington"/>
    <s v="Djordje Milicevic"/>
    <s v="James Marshall"/>
    <s v="United States"/>
    <n v="20000000"/>
    <n v="9223441"/>
    <n v="140.30000000000001"/>
    <n v="20031236.441197433"/>
    <s v="Columbia Pictures"/>
    <n v="101"/>
  </r>
  <r>
    <x v="2117"/>
    <x v="0"/>
    <s v="R"/>
    <x v="2"/>
    <n v="1992"/>
    <x v="12"/>
    <s v="May 1, 1992 (United States)"/>
    <x v="19"/>
    <n v="6.2"/>
    <n v="13000"/>
    <s v="Tony Maylam"/>
    <s v="Gary Scott Thompson"/>
    <s v="Rutger Hauer"/>
    <s v="United Kingdom"/>
    <n v="7000000"/>
    <n v="5430822"/>
    <n v="140.30000000000001"/>
    <n v="11794522.191019244"/>
    <s v="Challenge Film Corporation"/>
    <n v="90"/>
  </r>
  <r>
    <x v="2118"/>
    <x v="2"/>
    <s v="G"/>
    <x v="10"/>
    <n v="1992"/>
    <x v="12"/>
    <s v="July 30, 1993 (United States)"/>
    <x v="20"/>
    <n v="5.4"/>
    <n v="10000"/>
    <s v="Phil Roman"/>
    <s v="Dennis Marks"/>
    <s v="Richard Kind"/>
    <s v="United States"/>
    <n v="8000000"/>
    <n v="3560469"/>
    <n v="140.30000000000001"/>
    <n v="7732536.7377049178"/>
    <s v="Turner Pictures (I)"/>
    <n v="84"/>
  </r>
  <r>
    <x v="2119"/>
    <x v="8"/>
    <s v="PG-13"/>
    <x v="1"/>
    <n v="1992"/>
    <x v="12"/>
    <s v="December 18, 1992 (United States)"/>
    <x v="27"/>
    <n v="5.0999999999999996"/>
    <n v="31000"/>
    <s v="Barry Levinson"/>
    <s v="Valerie Curtin"/>
    <s v="Robin Williams"/>
    <s v="United States"/>
    <n v="43000000"/>
    <n v="23278931"/>
    <n v="140.30000000000001"/>
    <n v="50556594.980042763"/>
    <s v="Baltimore Pictures"/>
    <n v="118"/>
  </r>
  <r>
    <x v="2120"/>
    <x v="0"/>
    <s v="R"/>
    <x v="6"/>
    <n v="1992"/>
    <x v="12"/>
    <s v="November 12, 1992 (Australia)"/>
    <x v="8"/>
    <n v="6.8"/>
    <n v="38000"/>
    <s v="Geoffrey Wright"/>
    <s v="Geoffrey Wright"/>
    <s v="Russell Crowe"/>
    <s v="Australia"/>
    <m/>
    <n v="175340"/>
    <n v="140.30000000000001"/>
    <n v="380798.98788310762"/>
    <s v="Film Victoria"/>
    <n v="94"/>
  </r>
  <r>
    <x v="2121"/>
    <x v="8"/>
    <s v="PG-13"/>
    <x v="1"/>
    <n v="1992"/>
    <x v="12"/>
    <s v="October 9, 1992 (United States)"/>
    <x v="16"/>
    <n v="6.5"/>
    <n v="29000"/>
    <s v="Ridley Scott"/>
    <s v="Rose Bosch"/>
    <s v="GÃ©rard Depardieu"/>
    <s v="United Kingdom"/>
    <n v="47000000"/>
    <n v="7191399"/>
    <n v="140.30000000000001"/>
    <n v="15618098.897362793"/>
    <s v="Gaumont"/>
    <n v="154"/>
  </r>
  <r>
    <x v="2122"/>
    <x v="1"/>
    <s v="PG"/>
    <x v="0"/>
    <n v="1992"/>
    <x v="12"/>
    <s v="October 23, 1992 (United States)"/>
    <x v="9"/>
    <n v="7"/>
    <n v="4100"/>
    <s v="Christopher Cain"/>
    <s v="Rex McGee"/>
    <s v="George Strait"/>
    <s v="United States"/>
    <n v="10000000"/>
    <n v="15164458"/>
    <n v="140.30000000000001"/>
    <n v="32933787.260156803"/>
    <s v="Warner Bros."/>
    <n v="112"/>
  </r>
  <r>
    <x v="2123"/>
    <x v="0"/>
    <s v="R"/>
    <x v="3"/>
    <n v="1992"/>
    <x v="12"/>
    <s v="July 1, 1992 (United States)"/>
    <x v="30"/>
    <n v="5.5"/>
    <n v="27000"/>
    <s v="Reginald Hudlin"/>
    <s v="Barry W. Blaustein"/>
    <s v="Eddie Murphy"/>
    <s v="United States"/>
    <n v="42000000"/>
    <n v="131052444"/>
    <n v="140.30000000000001"/>
    <n v="284616391.21026373"/>
    <s v="Paramount Pictures"/>
    <n v="117"/>
  </r>
  <r>
    <x v="2124"/>
    <x v="8"/>
    <s v="PG-13"/>
    <x v="0"/>
    <n v="1992"/>
    <x v="12"/>
    <s v="March 27, 1992 (United States)"/>
    <x v="13"/>
    <n v="7.2"/>
    <n v="9500"/>
    <s v="John G. Avildsen"/>
    <s v="Bryce Courtenay"/>
    <s v="Stephen Dorff"/>
    <s v="Australia"/>
    <n v="18000000"/>
    <n v="2827107"/>
    <n v="140.30000000000001"/>
    <n v="6139839.6500356374"/>
    <s v="Alcor Films"/>
    <n v="127"/>
  </r>
  <r>
    <x v="2125"/>
    <x v="0"/>
    <s v="R"/>
    <x v="3"/>
    <n v="1992"/>
    <x v="12"/>
    <s v="October 23, 1992 (United States)"/>
    <x v="33"/>
    <n v="5.2"/>
    <n v="5900"/>
    <s v="Manny Coto"/>
    <s v="Manny Coto"/>
    <s v="Larry Drake"/>
    <s v="United States"/>
    <m/>
    <n v="8403433"/>
    <n v="140.30000000000001"/>
    <n v="18250363.756949391"/>
    <s v="Dark Horse Entertainment"/>
    <n v="95"/>
  </r>
  <r>
    <x v="2126"/>
    <x v="1"/>
    <s v="PG"/>
    <x v="2"/>
    <n v="1992"/>
    <x v="12"/>
    <s v="April 30, 1993 (United States)"/>
    <x v="27"/>
    <n v="5.0999999999999996"/>
    <n v="8000"/>
    <s v="Aaron Norris"/>
    <s v="Lou Illar"/>
    <s v="Chuck Norris"/>
    <s v="United States"/>
    <m/>
    <n v="17180393"/>
    <n v="140.30000000000001"/>
    <n v="37311944.027797572"/>
    <s v="Gallery Films"/>
    <n v="101"/>
  </r>
  <r>
    <x v="2127"/>
    <x v="8"/>
    <s v="PG-13"/>
    <x v="1"/>
    <n v="1992"/>
    <x v="12"/>
    <s v="February 7, 1992 (United States)"/>
    <x v="22"/>
    <n v="6"/>
    <n v="22000"/>
    <s v="John McTiernan"/>
    <s v="Tom Schulman"/>
    <s v="Sean Connery"/>
    <s v="United States"/>
    <n v="40000000"/>
    <n v="45500797"/>
    <n v="140.30000000000001"/>
    <n v="98817482.864575908"/>
    <s v="Hollywood Pictures"/>
    <n v="106"/>
  </r>
  <r>
    <x v="2128"/>
    <x v="8"/>
    <s v="PG-13"/>
    <x v="3"/>
    <n v="1992"/>
    <x v="12"/>
    <s v="August 28, 1992 (United States)"/>
    <x v="1"/>
    <n v="5.8"/>
    <n v="17000"/>
    <s v="Andrew Bergman"/>
    <s v="Andrew Bergman"/>
    <s v="James Caan"/>
    <s v="United States"/>
    <n v="25000000"/>
    <n v="35208854"/>
    <n v="140.30000000000001"/>
    <n v="76465700.73984319"/>
    <s v="Castle Rock Entertainment"/>
    <n v="96"/>
  </r>
  <r>
    <x v="2129"/>
    <x v="0"/>
    <s v="R"/>
    <x v="6"/>
    <n v="1992"/>
    <x v="12"/>
    <s v="April 3, 1992 (United States)"/>
    <x v="8"/>
    <n v="6.8"/>
    <n v="15000"/>
    <s v="Michael Apted"/>
    <s v="John Fusco"/>
    <s v="Val Kilmer"/>
    <s v="United States"/>
    <n v="15000000"/>
    <n v="22660758"/>
    <n v="140.30000000000001"/>
    <n v="49214062.456165358"/>
    <s v="TriStar Pictures"/>
    <n v="119"/>
  </r>
  <r>
    <x v="2130"/>
    <x v="8"/>
    <s v="PG-13"/>
    <x v="2"/>
    <n v="1992"/>
    <x v="12"/>
    <s v="February 21, 1992 (United States)"/>
    <x v="36"/>
    <n v="4.3"/>
    <n v="39000"/>
    <s v="Roger Spottiswoode"/>
    <s v="Blake Snyder"/>
    <s v="Sylvester Stallone"/>
    <s v="United States"/>
    <n v="45000000"/>
    <n v="70611210"/>
    <n v="140.30000000000001"/>
    <n v="153351644.24091232"/>
    <s v="Northern Lights Entertainment"/>
    <n v="87"/>
  </r>
  <r>
    <x v="2131"/>
    <x v="0"/>
    <s v="R"/>
    <x v="2"/>
    <n v="1992"/>
    <x v="12"/>
    <s v="September 25, 1992 (United States)"/>
    <x v="19"/>
    <n v="6.2"/>
    <n v="9500"/>
    <s v="John Landis"/>
    <s v="Michael Wolk"/>
    <s v="Anne Parillaud"/>
    <s v="United States"/>
    <n v="20000000"/>
    <n v="4943279"/>
    <n v="140.30000000000001"/>
    <n v="10735688.605131859"/>
    <s v="Warner Bros."/>
    <n v="112"/>
  </r>
  <r>
    <x v="2132"/>
    <x v="0"/>
    <s v="R"/>
    <x v="6"/>
    <n v="1992"/>
    <x v="12"/>
    <s v="June 26, 1992 (United States)"/>
    <x v="21"/>
    <n v="6.3"/>
    <n v="15000"/>
    <s v="Jonathan Kaplan"/>
    <s v="George Putnam"/>
    <s v="Kurt Russell"/>
    <s v="Japan"/>
    <m/>
    <n v="57138719"/>
    <n v="140.30000000000001"/>
    <n v="124092428.22024234"/>
    <s v="Largo Entertainment"/>
    <n v="111"/>
  </r>
  <r>
    <x v="2133"/>
    <x v="8"/>
    <s v="PG-13"/>
    <x v="5"/>
    <n v="1992"/>
    <x v="12"/>
    <s v="January 29, 1993 (United States)"/>
    <x v="4"/>
    <n v="7.3"/>
    <n v="21000"/>
    <s v="George Miller"/>
    <s v="George Miller"/>
    <s v="Nick Nolte"/>
    <s v="United States"/>
    <n v="30000000"/>
    <n v="7286388"/>
    <n v="140.30000000000001"/>
    <n v="15824393.610833926"/>
    <s v="Universal Pictures"/>
    <n v="129"/>
  </r>
  <r>
    <x v="2134"/>
    <x v="0"/>
    <s v="R"/>
    <x v="0"/>
    <n v="1992"/>
    <x v="12"/>
    <s v="February 7, 1992 (United States)"/>
    <x v="23"/>
    <n v="5.9"/>
    <n v="14000"/>
    <s v="Phil Joanou"/>
    <s v="Robert Berger"/>
    <s v="Richard Gere"/>
    <s v="United States"/>
    <n v="32000000"/>
    <n v="28590665"/>
    <n v="140.30000000000001"/>
    <n v="62092484.857448317"/>
    <s v="Warner Bros."/>
    <n v="124"/>
  </r>
  <r>
    <x v="2135"/>
    <x v="0"/>
    <s v="R"/>
    <x v="6"/>
    <n v="1992"/>
    <x v="12"/>
    <s v="May 8, 1992 (United States)"/>
    <x v="12"/>
    <n v="7.1"/>
    <n v="11000"/>
    <s v="Carl Franklin"/>
    <s v="Billy Bob Thornton"/>
    <s v="Bill Paxton"/>
    <s v="United States"/>
    <m/>
    <n v="1543112"/>
    <n v="140.30000000000001"/>
    <n v="3351291.7063435493"/>
    <s v="IRS Media"/>
    <n v="105"/>
  </r>
  <r>
    <x v="2136"/>
    <x v="1"/>
    <s v="PG"/>
    <x v="1"/>
    <n v="1992"/>
    <x v="12"/>
    <s v="August 14, 1992 (United States)"/>
    <x v="19"/>
    <n v="6.2"/>
    <n v="11000"/>
    <s v="Peter Hyams"/>
    <s v="Tom S. Parker"/>
    <s v="John Ritter"/>
    <s v="United States"/>
    <n v="25000000"/>
    <n v="10736401"/>
    <n v="140.30000000000001"/>
    <n v="23317044.794725586"/>
    <s v="Morgan Creek Entertainment"/>
    <n v="88"/>
  </r>
  <r>
    <x v="2137"/>
    <x v="0"/>
    <s v="R"/>
    <x v="6"/>
    <n v="1992"/>
    <x v="12"/>
    <s v="October 16, 1992 (United States)"/>
    <x v="46"/>
    <n v="5.7"/>
    <n v="7000"/>
    <s v="Alan J. Pakula"/>
    <s v="Matthew Chapman"/>
    <s v="Kevin Kline"/>
    <s v="United States"/>
    <n v="18000000"/>
    <n v="21591728"/>
    <n v="140.30000000000001"/>
    <n v="46892370.075552382"/>
    <s v="Hollywood Pictures"/>
    <n v="99"/>
  </r>
  <r>
    <x v="2138"/>
    <x v="0"/>
    <s v="R"/>
    <x v="2"/>
    <n v="1992"/>
    <x v="12"/>
    <s v="September 3, 1993 (United States)"/>
    <x v="23"/>
    <n v="5.9"/>
    <n v="28000"/>
    <s v="Stuart Gordon"/>
    <s v="Troy Neighbors"/>
    <s v="Christopher Lambert"/>
    <s v="Australia"/>
    <n v="8000000"/>
    <n v="6739141"/>
    <n v="140.30000000000001"/>
    <n v="14635896.384176763"/>
    <s v="Davis Entertainment"/>
    <n v="95"/>
  </r>
  <r>
    <x v="2139"/>
    <x v="1"/>
    <s v="PG"/>
    <x v="3"/>
    <n v="1992"/>
    <x v="12"/>
    <s v="March 6, 1992 (United States)"/>
    <x v="23"/>
    <n v="5.9"/>
    <n v="4100"/>
    <s v="Eugene Levy"/>
    <s v="Rodolfo Sonego"/>
    <s v="John Candy"/>
    <s v="United States"/>
    <n v="18000000"/>
    <n v="8669847"/>
    <n v="140.30000000000001"/>
    <n v="18828954.96008553"/>
    <s v="Ascot Film"/>
    <n v="94"/>
  </r>
  <r>
    <x v="2140"/>
    <x v="1"/>
    <s v="PG"/>
    <x v="1"/>
    <n v="1992"/>
    <x v="12"/>
    <s v="July 24, 1992 (United States)"/>
    <x v="20"/>
    <n v="5.4"/>
    <n v="4400"/>
    <s v="Greg Beeman"/>
    <s v="Chris Matheson"/>
    <s v="Teri Garr"/>
    <s v="United States"/>
    <n v="14000000"/>
    <n v="2034470"/>
    <n v="140.30000000000001"/>
    <n v="4418410.6129722018"/>
    <s v="Home Box Office (HBO)"/>
    <n v="88"/>
  </r>
  <r>
    <x v="2141"/>
    <x v="0"/>
    <s v="R"/>
    <x v="2"/>
    <n v="1992"/>
    <x v="12"/>
    <s v="July 4, 1992 (Hong Kong)"/>
    <x v="15"/>
    <n v="6.9"/>
    <n v="20000"/>
    <s v="Stanley Tong"/>
    <s v="Edward Tang"/>
    <s v="Jackie Chan"/>
    <s v="Hong Kong"/>
    <n v="900000"/>
    <n v="16270600"/>
    <n v="140.30000000000001"/>
    <n v="35336078.545972914"/>
    <s v="Golden Harvest Company"/>
    <n v="91"/>
  </r>
  <r>
    <x v="2142"/>
    <x v="0"/>
    <s v="R"/>
    <x v="6"/>
    <n v="1992"/>
    <x v="12"/>
    <s v="November 6, 1992 (United States)"/>
    <x v="21"/>
    <n v="6.3"/>
    <n v="16000"/>
    <s v="Bruce Robinson"/>
    <s v="Bruce Robinson"/>
    <s v="Andy Garcia"/>
    <s v="Canada"/>
    <n v="20000000"/>
    <n v="11390479"/>
    <n v="140.30000000000001"/>
    <n v="24737554.891660724"/>
    <s v="Paramount Pictures"/>
    <n v="124"/>
  </r>
  <r>
    <x v="2143"/>
    <x v="8"/>
    <s v="PG-13"/>
    <x v="10"/>
    <n v="1992"/>
    <x v="12"/>
    <s v="July 31, 1992 (United States)"/>
    <x v="1"/>
    <n v="5.8"/>
    <n v="4900"/>
    <s v="Bruce W. Smith"/>
    <s v="Robin Harris"/>
    <s v="Faizon Love"/>
    <s v="United States"/>
    <m/>
    <n v="8442162"/>
    <n v="140.30000000000001"/>
    <n v="18334474.421952955"/>
    <s v="Hyperion Pictures"/>
    <n v="72"/>
  </r>
  <r>
    <x v="2144"/>
    <x v="8"/>
    <s v="PG-13"/>
    <x v="3"/>
    <n v="1992"/>
    <x v="12"/>
    <s v="February 28, 1992 (United States)"/>
    <x v="22"/>
    <n v="6"/>
    <n v="23000"/>
    <s v="John Carpenter"/>
    <s v="H.F. Saint"/>
    <s v="Chevy Chase"/>
    <s v="United States"/>
    <n v="40000000"/>
    <n v="14358033"/>
    <n v="140.30000000000001"/>
    <n v="31182413.79258731"/>
    <s v="Warner Bros."/>
    <n v="99"/>
  </r>
  <r>
    <x v="2145"/>
    <x v="0"/>
    <s v="R"/>
    <x v="3"/>
    <n v="1992"/>
    <x v="12"/>
    <s v="December 25, 1992 (United States)"/>
    <x v="9"/>
    <n v="7"/>
    <n v="11000"/>
    <s v="Kenneth Branagh"/>
    <s v="Rita Rudner"/>
    <s v="Hugh Laurie"/>
    <s v="United Kingdom"/>
    <n v="5000000"/>
    <n v="4058564"/>
    <n v="140.30000000000001"/>
    <n v="8814286.8909479678"/>
    <s v="British Broadcasting Corporation (BBC)"/>
    <n v="101"/>
  </r>
  <r>
    <x v="2146"/>
    <x v="0"/>
    <s v="R"/>
    <x v="2"/>
    <n v="1992"/>
    <x v="12"/>
    <s v="January 17, 1992 (United States)"/>
    <x v="20"/>
    <n v="5.4"/>
    <n v="15000"/>
    <s v="Geoff Murphy"/>
    <s v="Robert Sheckley"/>
    <s v="Emilio Estevez"/>
    <s v="United States"/>
    <n v="30000000"/>
    <n v="17129026"/>
    <n v="140.30000000000001"/>
    <n v="37200386.473271556"/>
    <s v="Morgan Creek Entertainment"/>
    <n v="110"/>
  </r>
  <r>
    <x v="2147"/>
    <x v="0"/>
    <s v="R"/>
    <x v="0"/>
    <n v="1992"/>
    <x v="12"/>
    <s v="May 28, 1993 (United States)"/>
    <x v="12"/>
    <n v="7.1"/>
    <n v="17000"/>
    <s v="Alfonso Arau"/>
    <s v="Laura Esquivel"/>
    <s v="Marco Leonardi"/>
    <s v="Mexico"/>
    <n v="2000000"/>
    <n v="21744201"/>
    <n v="140.30000000000001"/>
    <n v="47223507.089807555"/>
    <s v="Consejo Nacional para la Cultura y las Artes (CONACULTA)"/>
    <n v="105"/>
  </r>
  <r>
    <x v="2148"/>
    <x v="8"/>
    <s v="PG-13"/>
    <x v="3"/>
    <n v="1992"/>
    <x v="12"/>
    <s v="December 18, 1992 (United States)"/>
    <x v="10"/>
    <n v="6.1"/>
    <n v="13000"/>
    <s v="Richard Pearce"/>
    <s v="Janus Cercone"/>
    <s v="Steve Martin"/>
    <s v="United States"/>
    <m/>
    <n v="23369283"/>
    <n v="140.30000000000001"/>
    <n v="50752819.173913039"/>
    <s v="Paramount Pictures"/>
    <n v="108"/>
  </r>
  <r>
    <x v="2149"/>
    <x v="8"/>
    <s v="PG-13"/>
    <x v="3"/>
    <n v="1992"/>
    <x v="12"/>
    <s v="March 20, 1992 (United States)"/>
    <x v="24"/>
    <n v="7.5"/>
    <n v="11000"/>
    <s v="Peter Bogdanovich"/>
    <s v="Michael Frayn"/>
    <s v="Michael Caine"/>
    <s v="United States"/>
    <n v="12000000"/>
    <n v="2280148"/>
    <n v="140.30000000000001"/>
    <n v="4951967.8945117602"/>
    <s v="Touchstone Pictures"/>
    <n v="101"/>
  </r>
  <r>
    <x v="2150"/>
    <x v="8"/>
    <s v="PG-13"/>
    <x v="3"/>
    <n v="1992"/>
    <x v="12"/>
    <s v="June 5, 1992 (United States)"/>
    <x v="10"/>
    <n v="6.1"/>
    <n v="7100"/>
    <s v="Randall Miller"/>
    <s v="Michael Swerdlick"/>
    <s v="Christopher Reid"/>
    <s v="United States"/>
    <n v="7500000"/>
    <n v="13272113"/>
    <n v="140.30000000000001"/>
    <n v="28824040.136136848"/>
    <s v="Warner Bros."/>
    <n v="98"/>
  </r>
  <r>
    <x v="2151"/>
    <x v="0"/>
    <s v="R"/>
    <x v="0"/>
    <n v="1992"/>
    <x v="12"/>
    <s v="August 14, 1992 (United States)"/>
    <x v="9"/>
    <n v="7"/>
    <n v="7000"/>
    <s v="Michael Ritchie"/>
    <s v="Leonard Wise"/>
    <s v="James Woods"/>
    <s v="United States"/>
    <n v="17000000"/>
    <n v="4836637"/>
    <n v="140.30000000000001"/>
    <n v="10504086.200285103"/>
    <s v="Metro-Goldwyn-Mayer (MGM)"/>
    <n v="98"/>
  </r>
  <r>
    <x v="2152"/>
    <x v="8"/>
    <s v="PG-13"/>
    <x v="0"/>
    <n v="1992"/>
    <x v="12"/>
    <s v="December 23, 1992 (United States)"/>
    <x v="12"/>
    <n v="7.1"/>
    <n v="9500"/>
    <s v="RÃ©gis Wargnier"/>
    <s v="Erik Orsenna"/>
    <s v="Catherine Deneuve"/>
    <s v="France"/>
    <m/>
    <n v="5603158"/>
    <n v="140.30000000000001"/>
    <n v="12168797.167498218"/>
    <s v="Paradis Films"/>
    <n v="160"/>
  </r>
  <r>
    <x v="2153"/>
    <x v="0"/>
    <s v="R"/>
    <x v="2"/>
    <n v="1992"/>
    <x v="12"/>
    <s v="December 26, 1992 (Japan)"/>
    <x v="20"/>
    <n v="5.4"/>
    <n v="5300"/>
    <s v="Albert Pyun"/>
    <s v="Rebecca Charles"/>
    <s v="Olivier Gruner"/>
    <s v="Denmark"/>
    <m/>
    <n v="2001124"/>
    <n v="140.30000000000001"/>
    <n v="4345990.611546685"/>
    <s v="Imperial Entertainment"/>
    <n v="95"/>
  </r>
  <r>
    <x v="2154"/>
    <x v="8"/>
    <s v="PG-13"/>
    <x v="2"/>
    <n v="1992"/>
    <x v="12"/>
    <s v="January 10, 1992 (United States)"/>
    <x v="23"/>
    <n v="5.9"/>
    <n v="10000"/>
    <s v="Bruce A. Evans"/>
    <s v="Bruce A. Evans"/>
    <s v="Christian Slater"/>
    <s v="United States"/>
    <n v="10000000"/>
    <n v="21142815"/>
    <n v="140.30000000000001"/>
    <n v="45917432.148966499"/>
    <s v="Dino de Laurentiis Communications"/>
    <n v="102"/>
  </r>
  <r>
    <x v="2155"/>
    <x v="0"/>
    <s v="R"/>
    <x v="0"/>
    <n v="1992"/>
    <x v="12"/>
    <s v="January 31, 1992 (United States)"/>
    <x v="5"/>
    <n v="6.4"/>
    <n v="9400"/>
    <s v="David Seltzer"/>
    <s v="Susan Isaacs"/>
    <s v="Michael Douglas"/>
    <s v="United States"/>
    <m/>
    <n v="43838238"/>
    <n v="140.30000000000001"/>
    <n v="95206779.177476823"/>
    <s v="Twentieth Century Fox"/>
    <n v="132"/>
  </r>
  <r>
    <x v="2156"/>
    <x v="0"/>
    <s v="R"/>
    <x v="2"/>
    <n v="1992"/>
    <x v="12"/>
    <s v="July 24, 1992 (United States)"/>
    <x v="30"/>
    <n v="5.5"/>
    <n v="7200"/>
    <s v="Peter MacDonald"/>
    <s v="Damon Wayans"/>
    <s v="Damon Wayans"/>
    <s v="United States"/>
    <n v="10000000"/>
    <n v="40227006"/>
    <n v="140.30000000000001"/>
    <n v="87363996.637205988"/>
    <s v="Columbia Pictures"/>
    <n v="89"/>
  </r>
  <r>
    <x v="2157"/>
    <x v="0"/>
    <s v="R"/>
    <x v="3"/>
    <n v="1992"/>
    <x v="12"/>
    <s v="September 18, 1992 (United States)"/>
    <x v="24"/>
    <n v="7.5"/>
    <n v="28000"/>
    <s v="Woody Allen"/>
    <s v="Woody Allen"/>
    <s v="Woody Allen"/>
    <s v="United States"/>
    <n v="20000000"/>
    <n v="10555619"/>
    <n v="140.30000000000001"/>
    <n v="22924427.008553099"/>
    <s v="Jack Rollins &amp; Charles H. Joffe Productions"/>
    <n v="108"/>
  </r>
  <r>
    <x v="2158"/>
    <x v="0"/>
    <s v="R"/>
    <x v="2"/>
    <n v="1992"/>
    <x v="12"/>
    <s v="December 25, 1992 (United States)"/>
    <x v="21"/>
    <n v="6.3"/>
    <n v="10000"/>
    <s v="Walter Hill"/>
    <s v="Bob Gale"/>
    <s v="Bill Paxton"/>
    <s v="United States"/>
    <n v="14000000"/>
    <n v="13249535"/>
    <n v="140.30000000000001"/>
    <n v="28775005.80541696"/>
    <s v="Universal Pictures"/>
    <n v="101"/>
  </r>
  <r>
    <x v="2159"/>
    <x v="8"/>
    <s v="PG-13"/>
    <x v="3"/>
    <n v="1992"/>
    <x v="12"/>
    <s v="November 13, 1992 (United States)"/>
    <x v="46"/>
    <n v="5.7"/>
    <n v="13000"/>
    <s v="Dale Launer"/>
    <s v="Dale Launer"/>
    <s v="Tate Donovan"/>
    <s v="United States"/>
    <m/>
    <n v="754935"/>
    <n v="140.30000000000001"/>
    <n v="1639548.7847469707"/>
    <s v="Penta Pictures"/>
    <n v="92"/>
  </r>
  <r>
    <x v="2160"/>
    <x v="0"/>
    <s v="R"/>
    <x v="2"/>
    <n v="1992"/>
    <x v="12"/>
    <s v="August 21, 1992 (United States)"/>
    <x v="21"/>
    <n v="6.3"/>
    <n v="8600"/>
    <s v="Dwight H. Little"/>
    <s v="Cindy Cirile"/>
    <s v="Brandon Lee"/>
    <s v="United States"/>
    <n v="10000000"/>
    <n v="14356479"/>
    <n v="140.30000000000001"/>
    <n v="31179038.854597289"/>
    <s v="Twentieth Century Fox"/>
    <n v="95"/>
  </r>
  <r>
    <x v="2161"/>
    <x v="8"/>
    <s v="PG-13"/>
    <x v="2"/>
    <n v="1992"/>
    <x v="12"/>
    <s v="September 11, 1992 (United States)"/>
    <x v="5"/>
    <n v="6.4"/>
    <n v="2600"/>
    <s v="Carroll Ballard"/>
    <s v="Jeff Benjamin"/>
    <s v="Matthew Modine"/>
    <s v="United States"/>
    <n v="29000000"/>
    <n v="5519569"/>
    <n v="140.30000000000001"/>
    <n v="11987260.686386315"/>
    <s v="American Zoetrope"/>
    <n v="126"/>
  </r>
  <r>
    <x v="2162"/>
    <x v="8"/>
    <s v="PG-13"/>
    <x v="3"/>
    <n v="1992"/>
    <x v="12"/>
    <s v="October 2, 1992 (United States)"/>
    <x v="16"/>
    <n v="6.5"/>
    <n v="22000"/>
    <s v="Stephen Frears"/>
    <s v="Laura Ziskin"/>
    <s v="Dustin Hoffman"/>
    <s v="United States"/>
    <n v="42000000"/>
    <n v="19507345"/>
    <n v="140.30000000000001"/>
    <n v="42365559.668567352"/>
    <s v="Columbia Pictures"/>
    <n v="119"/>
  </r>
  <r>
    <x v="2163"/>
    <x v="0"/>
    <s v="R"/>
    <x v="6"/>
    <n v="1992"/>
    <x v="12"/>
    <s v="September 18, 1992 (United States)"/>
    <x v="8"/>
    <n v="6.8"/>
    <n v="5400"/>
    <s v="Stephen Milburn Anderson"/>
    <s v="Stephen Milburn Anderson"/>
    <s v="Glenn Plummer"/>
    <s v="United States"/>
    <n v="4000000"/>
    <n v="1373196"/>
    <n v="140.30000000000001"/>
    <n v="2982272.4248039913"/>
    <s v="Enchantment Films Inc."/>
    <n v="98"/>
  </r>
  <r>
    <x v="2164"/>
    <x v="2"/>
    <s v="G"/>
    <x v="3"/>
    <n v="1992"/>
    <x v="12"/>
    <s v="December 11, 1992 (United States)"/>
    <x v="3"/>
    <n v="7.7"/>
    <n v="51000"/>
    <s v="Brian Henson"/>
    <s v="Charles Dickens"/>
    <s v="Michael Caine"/>
    <s v="United States"/>
    <n v="12000000"/>
    <n v="32574382"/>
    <n v="140.30000000000001"/>
    <n v="70744220.922309339"/>
    <s v="Walt Disney Pictures"/>
    <n v="85"/>
  </r>
  <r>
    <x v="2165"/>
    <x v="3"/>
    <m/>
    <x v="0"/>
    <n v="1992"/>
    <x v="12"/>
    <s v="June 4, 1993 (United States)"/>
    <x v="37"/>
    <n v="7.6"/>
    <n v="9300"/>
    <s v="Claude Sautet"/>
    <s v="Claude Sautet"/>
    <s v="Daniel Auteuil"/>
    <s v="France"/>
    <m/>
    <n v="1605437"/>
    <n v="140.30000000000001"/>
    <n v="3486647.5687811831"/>
    <s v="Film Par Film"/>
    <n v="105"/>
  </r>
  <r>
    <x v="2166"/>
    <x v="5"/>
    <s v="NC-17"/>
    <x v="0"/>
    <n v="1992"/>
    <x v="12"/>
    <s v="April 30, 1993 (United States)"/>
    <x v="22"/>
    <n v="6"/>
    <n v="3000"/>
    <s v="RyÃ» Murakami"/>
    <s v="RyÃ» Murakami"/>
    <s v="Miho Nikaido"/>
    <s v="Japan"/>
    <m/>
    <n v="277845"/>
    <n v="140.30000000000001"/>
    <n v="603416.76051318599"/>
    <s v="Cinemabrain"/>
    <n v="112"/>
  </r>
  <r>
    <x v="2167"/>
    <x v="8"/>
    <s v="PG-13"/>
    <x v="3"/>
    <n v="1992"/>
    <x v="12"/>
    <s v="October 2, 1992 (United States)"/>
    <x v="22"/>
    <n v="6"/>
    <n v="10000"/>
    <s v="Fred Schepisi"/>
    <s v="Theo Pelletier"/>
    <s v="Tom Selleck"/>
    <s v="United States"/>
    <n v="40000000"/>
    <n v="20883046"/>
    <n v="140.30000000000001"/>
    <n v="45353272.389166072"/>
    <s v="DENTSU Music And Entertainment"/>
    <n v="108"/>
  </r>
  <r>
    <x v="2168"/>
    <x v="0"/>
    <s v="R"/>
    <x v="11"/>
    <n v="1992"/>
    <x v="12"/>
    <s v="January 24, 1992 (United States)"/>
    <x v="29"/>
    <n v="4.2"/>
    <n v="874"/>
    <s v="Lizzie Borden"/>
    <s v="Allan Moyle"/>
    <s v="Sean Young"/>
    <s v="United Kingdom"/>
    <m/>
    <n v="2287928"/>
    <n v="140.30000000000001"/>
    <n v="4968864.3022095505"/>
    <s v="Sovereign Pictures"/>
    <n v="90"/>
  </r>
  <r>
    <x v="2169"/>
    <x v="0"/>
    <s v="R"/>
    <x v="2"/>
    <n v="1992"/>
    <x v="12"/>
    <s v="August 4, 1995 (United States)"/>
    <x v="22"/>
    <n v="6"/>
    <n v="2200"/>
    <s v="Clarence Fok"/>
    <s v="Jing Wong"/>
    <s v="Chingmy Yau"/>
    <s v="Hong Kong"/>
    <m/>
    <m/>
    <n v="140.30000000000001"/>
    <n v="0"/>
    <s v="Wong Jing's Workshop Ltd."/>
    <n v="89"/>
  </r>
  <r>
    <x v="2170"/>
    <x v="0"/>
    <s v="R"/>
    <x v="6"/>
    <n v="1992"/>
    <x v="12"/>
    <s v="May 8, 1992 (United States)"/>
    <x v="1"/>
    <n v="5.8"/>
    <n v="1800"/>
    <s v="Chris Menges"/>
    <s v="Scott Sommer"/>
    <s v="Goldie Hawn"/>
    <s v="United States"/>
    <n v="14000000"/>
    <n v="3052738"/>
    <n v="140.30000000000001"/>
    <n v="6629859.3627940128"/>
    <s v="Hawn / Sylbert Movie Company"/>
    <n v="100"/>
  </r>
  <r>
    <x v="2171"/>
    <x v="0"/>
    <s v="R"/>
    <x v="0"/>
    <n v="1992"/>
    <x v="12"/>
    <s v="October 30, 1992 (United States)"/>
    <x v="14"/>
    <n v="6.6"/>
    <n v="2100"/>
    <s v="Stephen Gyllenhaal"/>
    <s v="Graham Swift"/>
    <s v="Jeremy Irons"/>
    <s v="United Kingdom"/>
    <n v="10000000"/>
    <n v="1100218"/>
    <n v="140.30000000000001"/>
    <n v="2389425.6920883819"/>
    <s v="British Screen Productions"/>
    <n v="95"/>
  </r>
  <r>
    <x v="2172"/>
    <x v="0"/>
    <s v="R"/>
    <x v="3"/>
    <n v="1992"/>
    <x v="12"/>
    <s v="December 4, 1992 (United States)"/>
    <x v="23"/>
    <n v="5.9"/>
    <n v="15000"/>
    <s v="Jonathan Lynn"/>
    <s v="Marty Kaplan"/>
    <s v="Eddie Murphy"/>
    <s v="United States"/>
    <n v="50000000"/>
    <n v="46666502"/>
    <n v="140.30000000000001"/>
    <n v="101349131.57091945"/>
    <s v="Hollywood Pictures"/>
    <n v="112"/>
  </r>
  <r>
    <x v="2173"/>
    <x v="0"/>
    <s v="R"/>
    <x v="2"/>
    <n v="1992"/>
    <x v="12"/>
    <s v="April 24, 1992 (United States)"/>
    <x v="22"/>
    <n v="6"/>
    <n v="7300"/>
    <s v="Roger Donaldson"/>
    <s v="Daniel Pyne"/>
    <s v="Willem Dafoe"/>
    <s v="United States"/>
    <n v="22000000"/>
    <n v="9011574"/>
    <n v="140.30000000000001"/>
    <n v="19571109.036350675"/>
    <s v="Morgan Creek Entertainment"/>
    <n v="101"/>
  </r>
  <r>
    <x v="2174"/>
    <x v="0"/>
    <s v="R"/>
    <x v="3"/>
    <n v="1992"/>
    <x v="12"/>
    <s v="February 25, 1994 (United States)"/>
    <x v="12"/>
    <n v="7.1"/>
    <n v="9700"/>
    <s v="Fernando Trueba"/>
    <s v="Rafael Azcona"/>
    <s v="Fernando FernÃ¡n GÃ³mez"/>
    <s v="Spain"/>
    <m/>
    <n v="5418216"/>
    <n v="140.30000000000001"/>
    <n v="11767144.798289379"/>
    <s v="AnimatÃ³grafo"/>
    <n v="109"/>
  </r>
  <r>
    <x v="2175"/>
    <x v="0"/>
    <s v="R"/>
    <x v="6"/>
    <n v="1992"/>
    <x v="12"/>
    <s v="September 25, 1992 (United Kingdom)"/>
    <x v="17"/>
    <n v="6.7"/>
    <n v="1600"/>
    <s v="Tom Kalin"/>
    <s v="Tom Kalin"/>
    <s v="Daniel Schlachet"/>
    <s v="United States"/>
    <n v="250000"/>
    <m/>
    <n v="140.30000000000001"/>
    <n v="0"/>
    <s v="American Playhouse"/>
    <n v="93"/>
  </r>
  <r>
    <x v="2176"/>
    <x v="0"/>
    <s v="R"/>
    <x v="6"/>
    <n v="1992"/>
    <x v="12"/>
    <s v="January 22, 1993 (United States)"/>
    <x v="10"/>
    <n v="6.1"/>
    <n v="8100"/>
    <s v="Carl Schenkel"/>
    <s v="Brad Mirman"/>
    <s v="Christopher Lambert"/>
    <s v="United States"/>
    <n v="9000000"/>
    <n v="923418"/>
    <n v="140.30000000000001"/>
    <n v="2005455.913043478"/>
    <s v="Cineplex Odeon Films"/>
    <n v="116"/>
  </r>
  <r>
    <x v="2177"/>
    <x v="0"/>
    <s v="R"/>
    <x v="6"/>
    <n v="1992"/>
    <x v="12"/>
    <s v="March 13, 1992 (United Kingdom)"/>
    <x v="8"/>
    <n v="6.8"/>
    <n v="6300"/>
    <s v="Paul Schrader"/>
    <s v="Paul Schrader"/>
    <s v="Willem Dafoe"/>
    <s v="United States"/>
    <n v="5000000"/>
    <n v="1055987"/>
    <n v="140.30000000000001"/>
    <n v="2293365.9223093372"/>
    <s v="Carolco Pictures"/>
    <n v="103"/>
  </r>
  <r>
    <x v="2178"/>
    <x v="0"/>
    <s v="R"/>
    <x v="0"/>
    <n v="1992"/>
    <x v="12"/>
    <s v="April 24, 1992 (United States)"/>
    <x v="13"/>
    <n v="7.2"/>
    <n v="8500"/>
    <s v="Keith Gordon"/>
    <s v="William Wharton"/>
    <s v="Peter Berg"/>
    <s v="United States"/>
    <n v="5000000"/>
    <n v="1526697"/>
    <n v="140.30000000000001"/>
    <n v="3315642.0235210261"/>
    <s v="A&amp;M Films"/>
    <n v="108"/>
  </r>
  <r>
    <x v="2179"/>
    <x v="0"/>
    <s v="R"/>
    <x v="3"/>
    <n v="1992"/>
    <x v="12"/>
    <s v="September 4, 1992 (United States)"/>
    <x v="9"/>
    <n v="7"/>
    <n v="13000"/>
    <s v="Tim Robbins"/>
    <s v="Tim Robbins"/>
    <s v="Tim Robbins"/>
    <s v="United States"/>
    <m/>
    <n v="4479470"/>
    <n v="140.30000000000001"/>
    <n v="9728399.9215965774"/>
    <s v="Miramax"/>
    <n v="102"/>
  </r>
  <r>
    <x v="2180"/>
    <x v="8"/>
    <s v="PG-13"/>
    <x v="0"/>
    <n v="1992"/>
    <x v="12"/>
    <s v="September 25, 1992 (United States)"/>
    <x v="21"/>
    <n v="6.3"/>
    <n v="1900"/>
    <s v="Darrell Roodt"/>
    <s v="Mbongeni Ngema"/>
    <s v="Whoopi Goldberg"/>
    <s v="South Africa"/>
    <m/>
    <n v="7306242"/>
    <n v="140.30000000000001"/>
    <n v="15867512.027084816"/>
    <s v="British Broadcasting Corporation (BBC)"/>
    <n v="117"/>
  </r>
  <r>
    <x v="2181"/>
    <x v="4"/>
    <s v="Not Rated"/>
    <x v="0"/>
    <n v="1992"/>
    <x v="12"/>
    <s v="May 7, 1993 (United States)"/>
    <x v="24"/>
    <n v="7.5"/>
    <n v="4300"/>
    <s v="Roeland Kerbosch"/>
    <s v="Don Bloch"/>
    <s v="Maarten Smit"/>
    <s v="Netherlands"/>
    <m/>
    <m/>
    <n v="140.30000000000001"/>
    <n v="0"/>
    <s v="Sigma Film Productions"/>
    <n v="92"/>
  </r>
  <r>
    <x v="2182"/>
    <x v="0"/>
    <s v="R"/>
    <x v="3"/>
    <n v="1992"/>
    <x v="12"/>
    <s v="August 13, 1992 (Germany)"/>
    <x v="12"/>
    <n v="7.1"/>
    <n v="3400"/>
    <s v="Alexandre Rockwell"/>
    <s v="Sollace Mitchell"/>
    <s v="Steve Buscemi"/>
    <s v="United States"/>
    <m/>
    <n v="256249"/>
    <n v="140.30000000000001"/>
    <n v="556515.11261582316"/>
    <s v="Alliance Communications Corporation"/>
    <n v="93"/>
  </r>
  <r>
    <x v="2183"/>
    <x v="8"/>
    <s v="PG-13"/>
    <x v="6"/>
    <n v="1992"/>
    <x v="12"/>
    <s v="July 17, 1992 (United States)"/>
    <x v="41"/>
    <n v="5.6"/>
    <n v="3600"/>
    <s v="Sidney Lumet"/>
    <s v="Robert J. Avrech"/>
    <s v="Melanie Griffith"/>
    <s v="United States"/>
    <n v="18000000"/>
    <n v="12282994"/>
    <n v="140.30000000000001"/>
    <n v="26675896.449037775"/>
    <s v="Hollywood Pictures"/>
    <n v="110"/>
  </r>
  <r>
    <x v="2184"/>
    <x v="0"/>
    <s v="R"/>
    <x v="6"/>
    <n v="1992"/>
    <x v="12"/>
    <s v="September 11, 1992 (United States)"/>
    <x v="14"/>
    <n v="6.6"/>
    <n v="3200"/>
    <s v="Marc Rocco"/>
    <s v="Michael Hitchcock"/>
    <s v="Dermot Mulroney"/>
    <s v="United States"/>
    <n v="3000000"/>
    <n v="390152"/>
    <n v="140.30000000000001"/>
    <n v="847322.2694226657"/>
    <s v="Cinetel Films"/>
    <n v="105"/>
  </r>
  <r>
    <x v="2185"/>
    <x v="0"/>
    <s v="R"/>
    <x v="0"/>
    <n v="1992"/>
    <x v="12"/>
    <s v="December 11, 1992 (United States)"/>
    <x v="34"/>
    <n v="7.4"/>
    <n v="5200"/>
    <s v="John Sayles"/>
    <s v="John Sayles"/>
    <s v="Mary McDonnell"/>
    <s v="United States"/>
    <n v="3330000"/>
    <n v="4814619"/>
    <n v="140.30000000000001"/>
    <n v="10456268.063435495"/>
    <s v="Atchafalaya"/>
    <n v="135"/>
  </r>
  <r>
    <x v="2186"/>
    <x v="8"/>
    <s v="PG-13"/>
    <x v="0"/>
    <n v="1992"/>
    <x v="12"/>
    <s v="August 6, 1993 (United States)"/>
    <x v="14"/>
    <n v="6.6"/>
    <n v="2600"/>
    <s v="Craig Bolotin"/>
    <s v="Alice McDermott"/>
    <s v="C. Thomas Howell"/>
    <s v="France"/>
    <m/>
    <n v="20194"/>
    <n v="140.30000000000001"/>
    <n v="43856.819672131147"/>
    <s v="Alcor Films"/>
    <n v="89"/>
  </r>
  <r>
    <x v="2187"/>
    <x v="0"/>
    <s v="R"/>
    <x v="0"/>
    <n v="1992"/>
    <x v="12"/>
    <s v="July 10, 1992 (United States)"/>
    <x v="14"/>
    <n v="6.6"/>
    <n v="3700"/>
    <s v="Allison Anders"/>
    <s v="Allison Anders"/>
    <s v="Brooke Adams"/>
    <s v="United States"/>
    <m/>
    <n v="1342613"/>
    <n v="140.30000000000001"/>
    <n v="2915853.0370634352"/>
    <s v="Cineville"/>
    <n v="101"/>
  </r>
  <r>
    <x v="2188"/>
    <x v="0"/>
    <s v="R"/>
    <x v="6"/>
    <n v="1992"/>
    <x v="12"/>
    <s v="May 7, 1993 (United States)"/>
    <x v="17"/>
    <n v="6.7"/>
    <n v="3200"/>
    <s v="Martin Bell"/>
    <s v="Peter Silverman"/>
    <s v="Jeff Bridges"/>
    <s v="United States"/>
    <n v="10000000"/>
    <n v="384048"/>
    <n v="140.30000000000001"/>
    <n v="834065.75623663573"/>
    <s v="Avenue Pictures"/>
    <n v="113"/>
  </r>
  <r>
    <x v="2189"/>
    <x v="1"/>
    <s v="PG"/>
    <x v="5"/>
    <n v="1992"/>
    <x v="12"/>
    <s v="April 17, 1992 (United States)"/>
    <x v="23"/>
    <n v="5.9"/>
    <n v="9300"/>
    <s v="Arthur Hiller"/>
    <s v="John Fusco"/>
    <s v="John Goodman"/>
    <s v="United States"/>
    <m/>
    <n v="19930973"/>
    <n v="140.30000000000001"/>
    <n v="43285584.270135418"/>
    <s v="Universal Pictures"/>
    <n v="115"/>
  </r>
  <r>
    <x v="2190"/>
    <x v="3"/>
    <m/>
    <x v="0"/>
    <n v="1992"/>
    <x v="12"/>
    <s v="October 16, 1998 (United States)"/>
    <x v="14"/>
    <n v="6.6"/>
    <n v="745"/>
    <s v="Arnaud Desplechin"/>
    <s v="Arnaud Desplechin"/>
    <s v="Emmanuel Salinger"/>
    <s v="France"/>
    <m/>
    <m/>
    <n v="140.30000000000001"/>
    <n v="0"/>
    <s v="Why Not Productions"/>
    <n v="139"/>
  </r>
  <r>
    <x v="2191"/>
    <x v="8"/>
    <s v="PG-13"/>
    <x v="1"/>
    <n v="1992"/>
    <x v="12"/>
    <s v="August 21, 1992 (United States)"/>
    <x v="54"/>
    <n v="4.5"/>
    <n v="2800"/>
    <s v="John Glen"/>
    <s v="Mario Puzo"/>
    <s v="Marlon Brando"/>
    <s v="United Kingdom"/>
    <n v="40000000"/>
    <n v="8251071"/>
    <n v="140.30000000000001"/>
    <n v="17919467.809693512"/>
    <s v="Christopher Columbus Productions"/>
    <n v="120"/>
  </r>
  <r>
    <x v="2192"/>
    <x v="4"/>
    <s v="Not Rated"/>
    <x v="0"/>
    <n v="1992"/>
    <x v="12"/>
    <s v="October 21, 1993 (Australia)"/>
    <x v="27"/>
    <n v="5.0999999999999996"/>
    <n v="950"/>
    <s v="Nicole Conn"/>
    <s v="Nicole Conn"/>
    <s v="Trisha Todd"/>
    <s v="United States"/>
    <n v="130000"/>
    <m/>
    <n v="140.30000000000001"/>
    <n v="0"/>
    <s v="Demi-Monde Productions"/>
    <n v="107"/>
  </r>
  <r>
    <x v="2193"/>
    <x v="8"/>
    <s v="PG-13"/>
    <x v="3"/>
    <n v="1992"/>
    <x v="12"/>
    <s v="July 10, 1992 (United States)"/>
    <x v="41"/>
    <n v="5.6"/>
    <n v="7700"/>
    <s v="Norman RenÃ©"/>
    <s v="Craig Lucas"/>
    <s v="Meg Ryan"/>
    <s v="United States"/>
    <m/>
    <n v="22697691"/>
    <n v="140.30000000000001"/>
    <n v="49294272.61368496"/>
    <s v="Gruskoff/Levy Company"/>
    <n v="105"/>
  </r>
  <r>
    <x v="2194"/>
    <x v="4"/>
    <s v="Not Rated"/>
    <x v="5"/>
    <n v="1992"/>
    <x v="12"/>
    <s v="July 10, 1992 (United States)"/>
    <x v="40"/>
    <n v="7.8"/>
    <n v="3000"/>
    <s v="Bille August"/>
    <s v="Ingmar Bergman"/>
    <s v="Samuel FrÃ¶ler"/>
    <s v="Sweden"/>
    <m/>
    <n v="1253106"/>
    <n v="140.30000000000001"/>
    <n v="2721463.992872416"/>
    <s v="SVT Drama"/>
    <n v="182"/>
  </r>
  <r>
    <x v="2195"/>
    <x v="0"/>
    <s v="R"/>
    <x v="6"/>
    <n v="1992"/>
    <x v="12"/>
    <s v="October 16, 1992 (United States)"/>
    <x v="16"/>
    <n v="6.5"/>
    <n v="3500"/>
    <s v="Howard Franklin"/>
    <s v="Howard Franklin"/>
    <s v="Joe Pesci"/>
    <s v="United States"/>
    <n v="15000000"/>
    <n v="3067917"/>
    <n v="140.30000000000001"/>
    <n v="6662824.7320028506"/>
    <s v="Universal Pictures"/>
    <n v="99"/>
  </r>
  <r>
    <x v="2196"/>
    <x v="0"/>
    <s v="R"/>
    <x v="3"/>
    <n v="1992"/>
    <x v="12"/>
    <s v="March 13, 1992 (United States)"/>
    <x v="10"/>
    <n v="6.1"/>
    <n v="3100"/>
    <s v="Howard Deutch"/>
    <s v="Ron Cutler"/>
    <s v="Ray Liotta"/>
    <s v="United States"/>
    <n v="18000000"/>
    <n v="6375979"/>
    <n v="140.30000000000001"/>
    <n v="13847190.315751959"/>
    <s v="Orion Pictures"/>
    <n v="100"/>
  </r>
  <r>
    <x v="2197"/>
    <x v="0"/>
    <s v="R"/>
    <x v="0"/>
    <n v="1992"/>
    <x v="12"/>
    <s v="February 28, 1992 (United States)"/>
    <x v="5"/>
    <n v="6.4"/>
    <n v="5200"/>
    <s v="Arne Glimcher"/>
    <s v="Oscar Hijuelos"/>
    <s v="Armand Assante"/>
    <s v="France"/>
    <n v="15500000"/>
    <n v="6742168"/>
    <n v="140.30000000000001"/>
    <n v="14642470.34640057"/>
    <s v="Alcor Films"/>
    <n v="104"/>
  </r>
  <r>
    <x v="2198"/>
    <x v="1"/>
    <s v="PG"/>
    <x v="1"/>
    <n v="1992"/>
    <x v="12"/>
    <s v="September 17, 1993 (United States)"/>
    <x v="9"/>
    <n v="7"/>
    <n v="2800"/>
    <s v="Mike Newell"/>
    <s v="Jim Sheridan"/>
    <s v="Gabriel Byrne"/>
    <s v="Ireland"/>
    <m/>
    <n v="4790801"/>
    <n v="140.30000000000001"/>
    <n v="10404540.732002851"/>
    <s v="Channel Four Films"/>
    <n v="97"/>
  </r>
  <r>
    <x v="2199"/>
    <x v="8"/>
    <s v="PG-13"/>
    <x v="0"/>
    <n v="1992"/>
    <x v="12"/>
    <s v="April 22, 1992 (United States)"/>
    <x v="21"/>
    <n v="6.3"/>
    <n v="1100"/>
    <s v="Gillies MacKinnon"/>
    <s v="Shane Connaughton"/>
    <s v="Albert Finney"/>
    <s v="United States"/>
    <m/>
    <n v="4906900"/>
    <n v="140.30000000000001"/>
    <n v="10656681.610833926"/>
    <s v="Green Umbrella Ltd."/>
    <n v="117"/>
  </r>
  <r>
    <x v="2200"/>
    <x v="8"/>
    <s v="PG-13"/>
    <x v="0"/>
    <n v="1992"/>
    <x v="12"/>
    <s v="April 17, 1992 (United States)"/>
    <x v="16"/>
    <n v="6.5"/>
    <n v="4900"/>
    <s v="Roland JoffÃ©"/>
    <s v="Dominique Lapierre"/>
    <s v="Patrick Swayze"/>
    <s v="France"/>
    <n v="27000000"/>
    <n v="14683921"/>
    <n v="140.30000000000001"/>
    <n v="31890169.128296506"/>
    <s v="Allied Filmmakers"/>
    <n v="132"/>
  </r>
  <r>
    <x v="2201"/>
    <x v="1"/>
    <s v="PG"/>
    <x v="3"/>
    <n v="1992"/>
    <x v="12"/>
    <s v="April 3, 1992 (United States)"/>
    <x v="1"/>
    <n v="5.8"/>
    <n v="3500"/>
    <s v="Barnet Kellman"/>
    <s v="Craig Bolotin"/>
    <s v="Dolly Parton"/>
    <s v="United States"/>
    <m/>
    <n v="21202099"/>
    <n v="140.30000000000001"/>
    <n v="46046183.644333571"/>
    <s v="Hollywood Pictures"/>
    <n v="91"/>
  </r>
  <r>
    <x v="2202"/>
    <x v="4"/>
    <s v="Not Rated"/>
    <x v="6"/>
    <n v="1992"/>
    <x v="12"/>
    <s v="August 4, 1994 (Netherlands)"/>
    <x v="37"/>
    <n v="7.6"/>
    <n v="4000"/>
    <s v="Ming-liang Tsai"/>
    <s v="Ming-liang Tsai"/>
    <s v="Chao-jung Chen"/>
    <s v="Taiwan"/>
    <m/>
    <n v="28791"/>
    <n v="140.30000000000001"/>
    <n v="62527.567355666426"/>
    <s v="Central Motion Pictures"/>
    <n v="106"/>
  </r>
  <r>
    <x v="2203"/>
    <x v="8"/>
    <s v="PG-13"/>
    <x v="0"/>
    <n v="1992"/>
    <x v="12"/>
    <s v="February 12, 1993 (United States)"/>
    <x v="14"/>
    <n v="6.6"/>
    <n v="3800"/>
    <s v="Jonathan Kaplan"/>
    <s v="Don Roos"/>
    <s v="Michelle Pfeiffer"/>
    <s v="United States"/>
    <n v="18000000"/>
    <n v="1014726"/>
    <n v="140.30000000000001"/>
    <n v="2203756.3235923019"/>
    <s v="Orion Pictures"/>
    <n v="105"/>
  </r>
  <r>
    <x v="2204"/>
    <x v="0"/>
    <s v="R"/>
    <x v="3"/>
    <n v="1992"/>
    <x v="12"/>
    <s v="September 25, 1992 (United States)"/>
    <x v="23"/>
    <n v="5.9"/>
    <n v="4500"/>
    <s v="Billy Crystal"/>
    <s v="Billy Crystal"/>
    <s v="Billy Crystal"/>
    <s v="United States"/>
    <n v="43000000"/>
    <n v="13351357"/>
    <n v="140.30000000000001"/>
    <n v="28996140.255880255"/>
    <s v="Castle Rock Entertainment"/>
    <n v="119"/>
  </r>
  <r>
    <x v="2205"/>
    <x v="8"/>
    <s v="PG-13"/>
    <x v="2"/>
    <n v="1992"/>
    <x v="12"/>
    <s v="April 9, 1999 (United States)"/>
    <x v="16"/>
    <n v="6.5"/>
    <n v="11000"/>
    <s v="Ringo Lam"/>
    <s v="Barry Wong"/>
    <s v="Jackie Chan"/>
    <s v="Hong Kong"/>
    <n v="10000000"/>
    <n v="8359717"/>
    <n v="140.30000000000001"/>
    <n v="18155422.451176051"/>
    <s v="Golden Way Films Ltd."/>
    <n v="104"/>
  </r>
  <r>
    <x v="2206"/>
    <x v="0"/>
    <s v="R"/>
    <x v="2"/>
    <n v="1992"/>
    <x v="12"/>
    <s v="June 12, 1992 (United States)"/>
    <x v="47"/>
    <n v="3.7"/>
    <n v="2700"/>
    <s v="John Glen"/>
    <s v="Kevin Alyn Elders"/>
    <s v="Louis Gossett Jr."/>
    <s v="United Kingdom"/>
    <m/>
    <n v="2517600"/>
    <n v="140.30000000000001"/>
    <n v="5467660.1568068424"/>
    <s v="Carolco Pictures"/>
    <n v="98"/>
  </r>
  <r>
    <x v="2207"/>
    <x v="4"/>
    <s v="Not Rated"/>
    <x v="3"/>
    <n v="1992"/>
    <x v="12"/>
    <s v="August 21, 1992 (United States)"/>
    <x v="16"/>
    <n v="6.5"/>
    <n v="2900"/>
    <s v="Gregg Araki"/>
    <s v="Gregg Araki"/>
    <s v="Mike Dytri"/>
    <s v="United States"/>
    <n v="22769"/>
    <n v="692585"/>
    <n v="140.30000000000001"/>
    <n v="1504138.6279401281"/>
    <s v="Desperate Pictures"/>
    <n v="81"/>
  </r>
  <r>
    <x v="2208"/>
    <x v="0"/>
    <s v="R"/>
    <x v="6"/>
    <n v="1992"/>
    <x v="12"/>
    <s v="November 6, 1992 (United Kingdom)"/>
    <x v="13"/>
    <n v="7.2"/>
    <n v="4100"/>
    <s v="Hal Hartley"/>
    <s v="Hal Hartley"/>
    <s v="Robert John Burke"/>
    <s v="Italy"/>
    <n v="3000000"/>
    <n v="143010"/>
    <n v="140.30000000000001"/>
    <n v="310585.50962223805"/>
    <s v="American Playhouse"/>
    <n v="105"/>
  </r>
  <r>
    <x v="2209"/>
    <x v="0"/>
    <s v="R"/>
    <x v="6"/>
    <n v="1992"/>
    <x v="12"/>
    <s v="September 9, 1993 (Australia)"/>
    <x v="30"/>
    <n v="5.5"/>
    <n v="2200"/>
    <s v="Tamra Davis"/>
    <s v="Matthew Bright"/>
    <s v="Drew Barrymore"/>
    <s v="United States"/>
    <n v="800000"/>
    <n v="114516"/>
    <n v="140.30000000000001"/>
    <n v="248702.9593727726"/>
    <s v="Zeta Entertainment"/>
    <n v="97"/>
  </r>
  <r>
    <x v="2210"/>
    <x v="8"/>
    <s v="PG-13"/>
    <x v="3"/>
    <n v="1992"/>
    <x v="12"/>
    <s v="May 1, 1992 (United States)"/>
    <x v="46"/>
    <n v="5.7"/>
    <n v="2500"/>
    <s v="Ted Kotcheff"/>
    <s v="Robert Klane"/>
    <s v="Tom Selleck"/>
    <s v="United States"/>
    <n v="15000000"/>
    <n v="6132924"/>
    <n v="140.30000000000001"/>
    <n v="13319329.599429792"/>
    <s v="Penta Pictures"/>
    <n v="107"/>
  </r>
  <r>
    <x v="2211"/>
    <x v="4"/>
    <s v="Not Rated"/>
    <x v="3"/>
    <n v="1992"/>
    <x v="12"/>
    <s v="April 2, 1993 (United States)"/>
    <x v="24"/>
    <n v="7.5"/>
    <n v="6700"/>
    <s v="Jean-Claude Lauzon"/>
    <s v="Jean-Claude Lauzon"/>
    <s v="Maxime Collin"/>
    <s v="Canada"/>
    <m/>
    <n v="611703"/>
    <n v="140.30000000000001"/>
    <n v="1328481.1411261582"/>
    <s v="Alliance Films Corporation"/>
    <n v="107"/>
  </r>
  <r>
    <x v="2212"/>
    <x v="0"/>
    <s v="R"/>
    <x v="3"/>
    <n v="1992"/>
    <x v="12"/>
    <s v="October 23, 1992 (United States)"/>
    <x v="1"/>
    <n v="5.8"/>
    <n v="4600"/>
    <s v="Irwin Winkler"/>
    <s v="Gerald Kersh"/>
    <s v="Robert De Niro"/>
    <s v="United States"/>
    <n v="20000000"/>
    <n v="6202756"/>
    <n v="140.30000000000001"/>
    <n v="13470988.975053456"/>
    <s v="Penta Films"/>
    <n v="105"/>
  </r>
  <r>
    <x v="2213"/>
    <x v="0"/>
    <s v="R"/>
    <x v="0"/>
    <n v="1992"/>
    <x v="12"/>
    <s v="August 7, 1992 (United States)"/>
    <x v="41"/>
    <n v="5.6"/>
    <n v="2000"/>
    <s v="Christopher Crowe"/>
    <s v="Christopher Crowe"/>
    <s v="Annabella Sciorra"/>
    <s v="United States"/>
    <n v="18000000"/>
    <n v="11124511"/>
    <n v="140.30000000000001"/>
    <n v="24159932.300071273"/>
    <s v="Paramount Pictures"/>
    <n v="103"/>
  </r>
  <r>
    <x v="2214"/>
    <x v="0"/>
    <s v="R"/>
    <x v="0"/>
    <n v="1992"/>
    <x v="12"/>
    <s v="October 23, 1992 (United States)"/>
    <x v="21"/>
    <n v="6.3"/>
    <n v="1200"/>
    <s v="Anthony Drazan"/>
    <s v="Anthony Drazan"/>
    <s v="Michael Rapaport"/>
    <s v="United States"/>
    <m/>
    <n v="1557771"/>
    <n v="140.30000000000001"/>
    <n v="3383127.7526728436"/>
    <s v="Ixtlan"/>
    <n v="100"/>
  </r>
  <r>
    <x v="2215"/>
    <x v="4"/>
    <s v="Not Rated"/>
    <x v="3"/>
    <n v="1992"/>
    <x v="12"/>
    <s v="April 26, 2019 (United States)"/>
    <x v="34"/>
    <n v="7.4"/>
    <n v="1000"/>
    <s v="Djibril Diop MambÃ©ty"/>
    <s v="Friedrich DÃ¼rrenmatt"/>
    <s v="Mansour Diouf"/>
    <s v="Switzerland"/>
    <m/>
    <n v="24672"/>
    <n v="140.30000000000001"/>
    <n v="53582.027084818241"/>
    <s v="Thelma Film AG"/>
    <n v="110"/>
  </r>
  <r>
    <x v="2216"/>
    <x v="4"/>
    <s v="Not Rated"/>
    <x v="0"/>
    <n v="1992"/>
    <x v="12"/>
    <s v="January 29, 1992 (France)"/>
    <x v="4"/>
    <n v="7.3"/>
    <n v="4400"/>
    <s v="Ã‰ric Rohmer"/>
    <s v="Ã‰ric Rohmer"/>
    <s v="Charlotte VÃ©ry"/>
    <s v="France"/>
    <m/>
    <n v="52431"/>
    <n v="140.30000000000001"/>
    <n v="113868.32287954383"/>
    <s v="Compagnie Eric Rohmer (CER)"/>
    <n v="114"/>
  </r>
  <r>
    <x v="2217"/>
    <x v="8"/>
    <s v="PG-13"/>
    <x v="3"/>
    <n v="1992"/>
    <x v="12"/>
    <s v="July 17, 1992 (United States)"/>
    <x v="32"/>
    <n v="4.7"/>
    <n v="3000"/>
    <s v="Bob Rafelson"/>
    <s v="Carole Eastman"/>
    <s v="Jack Nicholson"/>
    <s v="United States"/>
    <n v="30000000"/>
    <n v="4096030"/>
    <n v="140.30000000000001"/>
    <n v="8895654.604419101"/>
    <s v="Penta Entertainment"/>
    <n v="100"/>
  </r>
  <r>
    <x v="2218"/>
    <x v="0"/>
    <s v="R"/>
    <x v="6"/>
    <n v="1992"/>
    <x v="12"/>
    <s v="August 20, 1993 (United Kingdom)"/>
    <x v="8"/>
    <n v="6.8"/>
    <n v="950"/>
    <s v="Nick Gomez"/>
    <s v="Nick Gomez"/>
    <s v="Peter Greene"/>
    <s v="United States"/>
    <n v="38000"/>
    <m/>
    <n v="140.30000000000001"/>
    <n v="0"/>
    <s v="Island World"/>
    <n v="100"/>
  </r>
  <r>
    <x v="2219"/>
    <x v="1"/>
    <s v="PG"/>
    <x v="3"/>
    <n v="1992"/>
    <x v="12"/>
    <s v="April 17, 1992 (United States)"/>
    <x v="12"/>
    <n v="7.1"/>
    <n v="4100"/>
    <s v="Dennis Dugan"/>
    <s v="Pat Proft"/>
    <s v="John Turturro"/>
    <s v="United States"/>
    <m/>
    <n v="918239"/>
    <n v="140.30000000000001"/>
    <n v="1994208.2915181753"/>
    <s v="Paramount Pictures"/>
    <n v="80"/>
  </r>
  <r>
    <x v="2220"/>
    <x v="1"/>
    <s v="PG"/>
    <x v="3"/>
    <n v="1992"/>
    <x v="12"/>
    <s v="September 4, 1992 (United States)"/>
    <x v="11"/>
    <n v="5.3"/>
    <n v="1600"/>
    <s v="Francis Veber"/>
    <s v="Daniel Goldin"/>
    <s v="Matthew Broderick"/>
    <s v="United States"/>
    <m/>
    <n v="1659542"/>
    <n v="140.30000000000001"/>
    <n v="3604151.4426229508"/>
    <s v="Interscope Communications"/>
    <n v="93"/>
  </r>
  <r>
    <x v="2221"/>
    <x v="0"/>
    <s v="R"/>
    <x v="2"/>
    <n v="1992"/>
    <x v="12"/>
    <s v="August 15, 1997 (United States)"/>
    <x v="5"/>
    <n v="6.4"/>
    <n v="4200"/>
    <s v="Shin'ya Tsukamoto"/>
    <s v="Shin'ya Tsukamoto"/>
    <s v="TomorÃ´ Taguchi"/>
    <s v="Japan"/>
    <m/>
    <m/>
    <n v="140.30000000000001"/>
    <n v="0"/>
    <s v="F2"/>
    <n v="83"/>
  </r>
  <r>
    <x v="2222"/>
    <x v="0"/>
    <s v="R"/>
    <x v="6"/>
    <n v="1992"/>
    <x v="12"/>
    <s v="November 11, 1992 (United States)"/>
    <x v="33"/>
    <n v="5.2"/>
    <n v="1500"/>
    <s v="Andy Wolk"/>
    <s v="Jim Piddock"/>
    <s v="Jim Belushi"/>
    <s v="United States"/>
    <m/>
    <n v="3206714"/>
    <n v="140.30000000000001"/>
    <n v="6964260.5545260152"/>
    <s v="The Samuel Goldwyn Company"/>
    <n v="105"/>
  </r>
  <r>
    <x v="2223"/>
    <x v="0"/>
    <s v="R"/>
    <x v="0"/>
    <n v="1992"/>
    <x v="12"/>
    <s v="September 30, 1992 (France)"/>
    <x v="1"/>
    <n v="5.8"/>
    <n v="1100"/>
    <s v="Mark Frost"/>
    <s v="Frank Galbally"/>
    <s v="James Spader"/>
    <s v="United States"/>
    <m/>
    <n v="422503"/>
    <n v="140.30000000000001"/>
    <n v="917581.35495367064"/>
    <s v="Davis Entertainment"/>
    <n v="113"/>
  </r>
  <r>
    <x v="2224"/>
    <x v="8"/>
    <s v="PG-13"/>
    <x v="2"/>
    <n v="1992"/>
    <x v="12"/>
    <s v="December 3, 1993 (United States)"/>
    <x v="33"/>
    <n v="5.2"/>
    <n v="683"/>
    <s v="Arthur Allan Seidelman"/>
    <s v="Mike Snyder"/>
    <s v="Michael Dudikoff"/>
    <s v="United States"/>
    <m/>
    <m/>
    <n v="140.30000000000001"/>
    <n v="0"/>
    <s v="Cannon Pictures"/>
    <n v="99"/>
  </r>
  <r>
    <x v="2225"/>
    <x v="0"/>
    <s v="R"/>
    <x v="1"/>
    <n v="1992"/>
    <x v="12"/>
    <s v="May 14, 1993 (United States)"/>
    <x v="12"/>
    <n v="7.1"/>
    <n v="3100"/>
    <s v="Vincent Ward"/>
    <s v="Louis Nowra"/>
    <s v="Jason Scott Lee"/>
    <s v="Australia"/>
    <m/>
    <n v="2806881"/>
    <n v="140.30000000000001"/>
    <n v="6095913.333570919"/>
    <s v="Australian Film Finance Corporation (AFFC)"/>
    <n v="109"/>
  </r>
  <r>
    <x v="2226"/>
    <x v="8"/>
    <s v="PG-13"/>
    <x v="16"/>
    <n v="1992"/>
    <x v="12"/>
    <s v="October 29, 1993 (United States)"/>
    <x v="18"/>
    <n v="5"/>
    <n v="2100"/>
    <s v="Graeme Clifford"/>
    <s v="Robert Dillon"/>
    <s v="Andie MacDowell"/>
    <s v="United States"/>
    <n v="24000000"/>
    <n v="608866"/>
    <n v="140.30000000000001"/>
    <n v="1322319.8161083392"/>
    <s v="Majestic Films International"/>
    <n v="90"/>
  </r>
  <r>
    <x v="2227"/>
    <x v="0"/>
    <s v="R"/>
    <x v="0"/>
    <n v="1992"/>
    <x v="12"/>
    <s v="May 13, 1992 (United States)"/>
    <x v="8"/>
    <n v="6.8"/>
    <n v="2600"/>
    <s v="Neal Jimenez"/>
    <s v="Neal Jimenez"/>
    <s v="Eric Stoltz"/>
    <s v="United States"/>
    <n v="2700000"/>
    <n v="1723319"/>
    <n v="140.30000000000001"/>
    <n v="3742660.7220242335"/>
    <s v="No Frills Film Production"/>
    <n v="106"/>
  </r>
  <r>
    <x v="2228"/>
    <x v="8"/>
    <s v="PG-13"/>
    <x v="2"/>
    <n v="1992"/>
    <x v="12"/>
    <s v="April 24, 1992 (United States)"/>
    <x v="1"/>
    <n v="5.8"/>
    <n v="1500"/>
    <s v="Peter Yates"/>
    <s v="William Goldman"/>
    <s v="Penelope Ann Miller"/>
    <s v="United States"/>
    <m/>
    <n v="2791515"/>
    <n v="140.30000000000001"/>
    <n v="6062541.8424803987"/>
    <s v="Castle Rock Entertainment"/>
    <n v="91"/>
  </r>
  <r>
    <x v="2229"/>
    <x v="8"/>
    <s v="PG-13"/>
    <x v="0"/>
    <n v="1992"/>
    <x v="12"/>
    <s v="February 21, 1992 (United States)"/>
    <x v="10"/>
    <n v="6.1"/>
    <n v="1100"/>
    <s v="Nora Ephron"/>
    <s v="Meg Wolitzer"/>
    <s v="Julie Kavner"/>
    <s v="United States"/>
    <m/>
    <n v="2922094"/>
    <n v="140.30000000000001"/>
    <n v="6346130.0199572342"/>
    <s v="Twentieth Century Fox"/>
    <n v="105"/>
  </r>
  <r>
    <x v="2230"/>
    <x v="0"/>
    <s v="R"/>
    <x v="3"/>
    <n v="1992"/>
    <x v="12"/>
    <s v="July 24, 1992 (United States)"/>
    <x v="20"/>
    <n v="5.4"/>
    <n v="2100"/>
    <s v="Barry Primus"/>
    <s v="Barry Primus"/>
    <s v="Robert Wuhl"/>
    <s v="United States"/>
    <m/>
    <n v="1102469"/>
    <n v="140.30000000000001"/>
    <n v="2394314.3570919456"/>
    <s v="Meir Teper"/>
    <n v="110"/>
  </r>
  <r>
    <x v="2231"/>
    <x v="8"/>
    <s v="PG-13"/>
    <x v="3"/>
    <n v="1992"/>
    <x v="12"/>
    <s v="April 24, 1992 (United States)"/>
    <x v="1"/>
    <n v="5.8"/>
    <n v="1200"/>
    <s v="Charlie Peters"/>
    <s v="Charlie Peters"/>
    <s v="Bob Hoskins"/>
    <s v="United States"/>
    <m/>
    <n v="4030793"/>
    <n v="140.30000000000001"/>
    <n v="8753974.5338560231"/>
    <s v="Hollywood Pictures"/>
    <n v="96"/>
  </r>
  <r>
    <x v="2232"/>
    <x v="8"/>
    <s v="PG-13"/>
    <x v="3"/>
    <n v="1992"/>
    <x v="12"/>
    <s v="March 6, 1992 (United States)"/>
    <x v="30"/>
    <n v="5.5"/>
    <n v="2500"/>
    <s v="Mark Herman"/>
    <s v="Mark Herman"/>
    <s v="Bronson Pinchot"/>
    <s v="United Kingdom"/>
    <m/>
    <n v="3104545"/>
    <n v="140.30000000000001"/>
    <n v="6742372.4982181033"/>
    <s v="Bellboy Films Limited"/>
    <n v="78"/>
  </r>
  <r>
    <x v="2233"/>
    <x v="0"/>
    <s v="R"/>
    <x v="3"/>
    <n v="1992"/>
    <x v="12"/>
    <s v="April 29, 1992 (United States)"/>
    <x v="14"/>
    <n v="6.6"/>
    <n v="1300"/>
    <s v="Edward Zwick"/>
    <s v="Ed Solomon"/>
    <s v="Christine Lahti"/>
    <s v="United States"/>
    <m/>
    <n v="1514114"/>
    <n v="140.30000000000001"/>
    <n v="3288314.5816108338"/>
    <s v="Mirage Entertainment"/>
    <n v="110"/>
  </r>
  <r>
    <x v="2234"/>
    <x v="0"/>
    <s v="R"/>
    <x v="3"/>
    <n v="1992"/>
    <x v="12"/>
    <s v="August 6, 1993 (United States)"/>
    <x v="5"/>
    <n v="6.4"/>
    <n v="4500"/>
    <s v="Colin Nutley"/>
    <s v="Colin Nutley"/>
    <s v="Helena BergstrÃ¶m"/>
    <s v="Sweden"/>
    <m/>
    <n v="9481984"/>
    <n v="140.30000000000001"/>
    <n v="20592733.605131857"/>
    <s v="Memfis Film"/>
    <n v="127"/>
  </r>
  <r>
    <x v="2235"/>
    <x v="1"/>
    <s v="PG"/>
    <x v="5"/>
    <n v="1992"/>
    <x v="12"/>
    <s v="May 28, 1993 (United States)"/>
    <x v="34"/>
    <n v="7.4"/>
    <n v="3000"/>
    <s v="Terence Davies"/>
    <s v="Terence Davies"/>
    <s v="Leigh McCormack"/>
    <s v="United Kingdom"/>
    <m/>
    <n v="22765"/>
    <n v="140.30000000000001"/>
    <n v="49440.452601568068"/>
    <s v="British Film Institute (BFI)"/>
    <n v="85"/>
  </r>
  <r>
    <x v="2236"/>
    <x v="0"/>
    <s v="R"/>
    <x v="2"/>
    <n v="1992"/>
    <x v="12"/>
    <s v="February 11, 1993 (Hong Kong)"/>
    <x v="8"/>
    <n v="6.8"/>
    <n v="6600"/>
    <s v="Hark Tsui"/>
    <s v="Tin-suen Chan"/>
    <s v="Jet Li"/>
    <s v="Hong Kong"/>
    <m/>
    <m/>
    <n v="140.30000000000001"/>
    <n v="0"/>
    <s v="Golden Harvest Company"/>
    <n v="109"/>
  </r>
  <r>
    <x v="2237"/>
    <x v="8"/>
    <s v="PG-13"/>
    <x v="1"/>
    <n v="1992"/>
    <x v="12"/>
    <s v="March 5, 1993 (United States)"/>
    <x v="46"/>
    <n v="5.7"/>
    <n v="876"/>
    <s v="Jacques Dorfmann"/>
    <s v="Jacques Dorfmann"/>
    <s v="Lou Diamond Phillips"/>
    <s v="France"/>
    <m/>
    <n v="1434174"/>
    <n v="140.30000000000001"/>
    <n v="3114702.9066286525"/>
    <s v="Vision International"/>
    <n v="112"/>
  </r>
  <r>
    <x v="2238"/>
    <x v="8"/>
    <s v="PG-13"/>
    <x v="3"/>
    <n v="1992"/>
    <x v="12"/>
    <s v="August 21, 1992 (United States)"/>
    <x v="27"/>
    <n v="5.0999999999999996"/>
    <n v="1600"/>
    <s v="Allan Moyle"/>
    <s v="Grace Cary Bickley"/>
    <s v="Penelope Ann Miller"/>
    <s v="United States"/>
    <n v="13000000"/>
    <n v="3721911"/>
    <n v="140.30000000000001"/>
    <n v="8083152.3998574475"/>
    <s v="In The Bag Productions"/>
    <n v="89"/>
  </r>
  <r>
    <x v="2239"/>
    <x v="0"/>
    <s v="R"/>
    <x v="2"/>
    <n v="1993"/>
    <x v="13"/>
    <s v="December 25, 1993 (United States)"/>
    <x v="40"/>
    <n v="7.8"/>
    <n v="132000"/>
    <s v="George P. Cosmatos"/>
    <s v="Kevin Jarre"/>
    <s v="Kurt Russell"/>
    <s v="United States"/>
    <n v="25000000"/>
    <n v="56505065"/>
    <n v="144.5"/>
    <n v="119149434.64013842"/>
    <s v="Hollywood Pictures"/>
    <n v="130"/>
  </r>
  <r>
    <x v="2240"/>
    <x v="1"/>
    <s v="PG"/>
    <x v="3"/>
    <n v="1993"/>
    <x v="13"/>
    <s v="April 7, 1993 (United States)"/>
    <x v="40"/>
    <n v="7.8"/>
    <n v="82000"/>
    <s v="David Mickey Evans"/>
    <s v="David Mickey Evans"/>
    <s v="Tom Guiry"/>
    <s v="United States"/>
    <m/>
    <n v="34348443"/>
    <n v="144.5"/>
    <n v="72428862.159861594"/>
    <s v="Twentieth Century Fox"/>
    <n v="101"/>
  </r>
  <r>
    <x v="2241"/>
    <x v="8"/>
    <s v="PG-13"/>
    <x v="2"/>
    <n v="1993"/>
    <x v="13"/>
    <s v="June 11, 1993 (United States)"/>
    <x v="31"/>
    <n v="8.1"/>
    <n v="894000"/>
    <s v="Steven Spielberg"/>
    <s v="Michael Crichton"/>
    <s v="Sam Neill"/>
    <s v="United States"/>
    <n v="63000000"/>
    <n v="1033928303"/>
    <n v="144.5"/>
    <n v="2180193452.7619376"/>
    <s v="Universal Pictures"/>
    <n v="127"/>
  </r>
  <r>
    <x v="2242"/>
    <x v="0"/>
    <s v="R"/>
    <x v="3"/>
    <n v="1993"/>
    <x v="13"/>
    <s v="September 24, 1993 (United States)"/>
    <x v="37"/>
    <n v="7.6"/>
    <n v="171000"/>
    <s v="Richard Linklater"/>
    <s v="Richard Linklater"/>
    <s v="Jason London"/>
    <s v="United States"/>
    <n v="6900000"/>
    <n v="7993039"/>
    <n v="144.5"/>
    <n v="16854525.83598616"/>
    <s v="Gramercy Pictures (I)"/>
    <n v="102"/>
  </r>
  <r>
    <x v="2243"/>
    <x v="0"/>
    <s v="R"/>
    <x v="5"/>
    <n v="1993"/>
    <x v="13"/>
    <s v="February 4, 1994 (United States)"/>
    <x v="61"/>
    <n v="8.9"/>
    <n v="1200000"/>
    <s v="Steven Spielberg"/>
    <s v="Thomas Keneally"/>
    <s v="Liam Neeson"/>
    <s v="United States"/>
    <n v="22000000"/>
    <n v="322161245"/>
    <n v="144.5"/>
    <n v="679325476.48096895"/>
    <s v="Universal Pictures"/>
    <n v="195"/>
  </r>
  <r>
    <x v="2244"/>
    <x v="0"/>
    <s v="R"/>
    <x v="6"/>
    <n v="1993"/>
    <x v="13"/>
    <s v="September 10, 1993 (United States)"/>
    <x v="6"/>
    <n v="7.9"/>
    <n v="212000"/>
    <s v="Tony Scott"/>
    <s v="Quentin Tarantino"/>
    <s v="Christian Slater"/>
    <s v="United States"/>
    <n v="13000000"/>
    <n v="13088850"/>
    <n v="144.5"/>
    <n v="27599810.346020762"/>
    <s v="Morgan Creek Entertainment"/>
    <n v="119"/>
  </r>
  <r>
    <x v="2245"/>
    <x v="4"/>
    <s v="Not Rated"/>
    <x v="3"/>
    <n v="1993"/>
    <x v="13"/>
    <s v="February 4, 1994 (United States)"/>
    <x v="40"/>
    <n v="7.8"/>
    <n v="36000"/>
    <s v="Mike Leigh"/>
    <s v="Mike Leigh"/>
    <s v="David Thewlis"/>
    <s v="United Kingdom"/>
    <m/>
    <n v="1769305"/>
    <n v="144.5"/>
    <n v="3730845.9065743946"/>
    <s v="Thin Man Films"/>
    <n v="132"/>
  </r>
  <r>
    <x v="2246"/>
    <x v="8"/>
    <s v="PG-13"/>
    <x v="1"/>
    <n v="1993"/>
    <x v="13"/>
    <s v="July 28, 1993 (United States)"/>
    <x v="17"/>
    <n v="6.7"/>
    <n v="119000"/>
    <s v="Mel Brooks"/>
    <s v="J.D. Shapiro"/>
    <s v="Cary Elwes"/>
    <s v="France"/>
    <n v="20000000"/>
    <n v="35739755"/>
    <n v="144.5"/>
    <n v="75362652.930795848"/>
    <s v="Brooksfilms"/>
    <n v="104"/>
  </r>
  <r>
    <x v="2247"/>
    <x v="0"/>
    <s v="R"/>
    <x v="6"/>
    <n v="1993"/>
    <x v="13"/>
    <s v="October 1, 1993 (United States)"/>
    <x v="40"/>
    <n v="7.8"/>
    <n v="132000"/>
    <s v="Robert De Niro"/>
    <s v="Chazz Palminteri"/>
    <s v="Robert De Niro"/>
    <s v="United States"/>
    <n v="22000000"/>
    <n v="17287898"/>
    <n v="144.5"/>
    <n v="36454135.090657443"/>
    <s v="Price Entertainment"/>
    <n v="121"/>
  </r>
  <r>
    <x v="2248"/>
    <x v="8"/>
    <s v="PG-13"/>
    <x v="0"/>
    <n v="1993"/>
    <x v="13"/>
    <s v="March 4, 1994 (United States)"/>
    <x v="3"/>
    <n v="7.7"/>
    <n v="221000"/>
    <s v="Lasse HallstrÃ¶m"/>
    <s v="Peter Hedges"/>
    <s v="Johnny Depp"/>
    <s v="United States"/>
    <n v="11000000"/>
    <n v="10032765"/>
    <n v="144.5"/>
    <n v="21155595.124567475"/>
    <s v="Paramount Pictures"/>
    <n v="118"/>
  </r>
  <r>
    <x v="2249"/>
    <x v="1"/>
    <s v="PG"/>
    <x v="3"/>
    <n v="1993"/>
    <x v="13"/>
    <s v="July 16, 1993 (United States)"/>
    <x v="15"/>
    <n v="6.9"/>
    <n v="106000"/>
    <s v="Kenny Ortega"/>
    <s v="David Kirschner"/>
    <s v="Bette Midler"/>
    <s v="United States"/>
    <n v="28000000"/>
    <n v="44947705"/>
    <n v="144.5"/>
    <n v="94779001.477508649"/>
    <s v="Walt Disney Pictures"/>
    <n v="96"/>
  </r>
  <r>
    <x v="2250"/>
    <x v="0"/>
    <s v="R"/>
    <x v="6"/>
    <n v="1993"/>
    <x v="13"/>
    <s v="November 12, 1993 (United States)"/>
    <x v="6"/>
    <n v="7.9"/>
    <n v="206000"/>
    <s v="Brian De Palma"/>
    <s v="Edwin Torres"/>
    <s v="Al Pacino"/>
    <s v="United States"/>
    <n v="30000000"/>
    <n v="63848322"/>
    <n v="144.5"/>
    <n v="134633797.32456747"/>
    <s v="Universal Pictures"/>
    <n v="144"/>
  </r>
  <r>
    <x v="2251"/>
    <x v="8"/>
    <s v="PG-13"/>
    <x v="3"/>
    <n v="1993"/>
    <x v="13"/>
    <s v="November 24, 1993 (United States)"/>
    <x v="9"/>
    <n v="7"/>
    <n v="252000"/>
    <s v="Chris Columbus"/>
    <s v="Anne Fine"/>
    <s v="Robin Williams"/>
    <s v="United States"/>
    <n v="25000000"/>
    <n v="441286195"/>
    <n v="144.5"/>
    <n v="930518364.12802768"/>
    <s v="Twentieth Century Fox"/>
    <n v="125"/>
  </r>
  <r>
    <x v="2252"/>
    <x v="8"/>
    <s v="PG-13"/>
    <x v="2"/>
    <n v="1993"/>
    <x v="13"/>
    <s v="August 6, 1993 (United States)"/>
    <x v="40"/>
    <n v="7.8"/>
    <n v="275000"/>
    <s v="Andrew Davis"/>
    <s v="Jeb Stuart"/>
    <s v="Harrison Ford"/>
    <s v="United States"/>
    <n v="44000000"/>
    <n v="368875760"/>
    <n v="144.5"/>
    <n v="777830062.78200698"/>
    <s v="Warner Bros."/>
    <n v="130"/>
  </r>
  <r>
    <x v="2253"/>
    <x v="0"/>
    <s v="R"/>
    <x v="2"/>
    <n v="1993"/>
    <x v="13"/>
    <s v="October 8, 1993 (United States)"/>
    <x v="17"/>
    <n v="6.7"/>
    <n v="163000"/>
    <s v="Marco Brambilla"/>
    <s v="Peter M. Lenkov"/>
    <s v="Sylvester Stallone"/>
    <s v="United States"/>
    <n v="57000000"/>
    <n v="58055768"/>
    <n v="144.5"/>
    <n v="122419325.32595156"/>
    <s v="Warner Bros."/>
    <n v="115"/>
  </r>
  <r>
    <x v="2254"/>
    <x v="1"/>
    <s v="PG"/>
    <x v="3"/>
    <n v="1993"/>
    <x v="13"/>
    <s v="June 25, 1993 (United States)"/>
    <x v="41"/>
    <n v="5.6"/>
    <n v="58000"/>
    <s v="Nick Castle"/>
    <s v="Hank Ketcham"/>
    <s v="Walter Matthau"/>
    <s v="United States"/>
    <m/>
    <n v="117270765"/>
    <n v="144.5"/>
    <n v="247283059.48442909"/>
    <s v="Warner Bros."/>
    <n v="94"/>
  </r>
  <r>
    <x v="2255"/>
    <x v="0"/>
    <s v="R"/>
    <x v="2"/>
    <n v="1993"/>
    <x v="13"/>
    <s v="February 26, 1993 (United States)"/>
    <x v="37"/>
    <n v="7.6"/>
    <n v="177000"/>
    <s v="Joel Schumacher"/>
    <s v="Ebbe Roe Smith"/>
    <s v="Michael Douglas"/>
    <s v="United States"/>
    <n v="25000000"/>
    <n v="40903593"/>
    <n v="144.5"/>
    <n v="86251382.60968858"/>
    <s v="Alcor Films"/>
    <n v="113"/>
  </r>
  <r>
    <x v="2256"/>
    <x v="8"/>
    <s v="PG-13"/>
    <x v="6"/>
    <n v="1993"/>
    <x v="13"/>
    <s v="December 17, 1993 (United States)"/>
    <x v="14"/>
    <n v="6.6"/>
    <n v="81000"/>
    <s v="Alan J. Pakula"/>
    <s v="John Grisham"/>
    <s v="Julia Roberts"/>
    <s v="United States"/>
    <n v="45000000"/>
    <n v="195268056"/>
    <n v="144.5"/>
    <n v="411752087.63460207"/>
    <s v="Warner Bros."/>
    <n v="141"/>
  </r>
  <r>
    <x v="2257"/>
    <x v="0"/>
    <s v="R"/>
    <x v="0"/>
    <n v="1993"/>
    <x v="13"/>
    <s v="June 30, 1993 (United States)"/>
    <x v="8"/>
    <n v="6.8"/>
    <n v="124000"/>
    <s v="Sydney Pollack"/>
    <s v="John Grisham"/>
    <s v="Tom Cruise"/>
    <s v="United States"/>
    <n v="42000000"/>
    <n v="270248367"/>
    <n v="144.5"/>
    <n v="569859359.34186852"/>
    <s v="Davis Entertainment"/>
    <n v="154"/>
  </r>
  <r>
    <x v="2258"/>
    <x v="8"/>
    <s v="PG-13"/>
    <x v="2"/>
    <n v="1993"/>
    <x v="13"/>
    <s v="June 18, 1993 (United States)"/>
    <x v="5"/>
    <n v="6.4"/>
    <n v="141000"/>
    <s v="John McTiernan"/>
    <s v="Zak Penn"/>
    <s v="Arnold Schwarzenegger"/>
    <s v="United States"/>
    <n v="85000000"/>
    <n v="137298489"/>
    <n v="144.5"/>
    <n v="289514530.09204155"/>
    <s v="Columbia Pictures"/>
    <n v="130"/>
  </r>
  <r>
    <x v="2259"/>
    <x v="1"/>
    <s v="PG"/>
    <x v="3"/>
    <n v="1993"/>
    <x v="13"/>
    <s v="December 10, 1993 (United States)"/>
    <x v="41"/>
    <n v="5.6"/>
    <n v="50000"/>
    <s v="Bill Duke"/>
    <s v="James Orr"/>
    <s v="Whoopi Goldberg"/>
    <s v="United States"/>
    <n v="38000000"/>
    <n v="57319029"/>
    <n v="144.5"/>
    <n v="120865800.25121108"/>
    <s v="Touchstone Pictures"/>
    <n v="107"/>
  </r>
  <r>
    <x v="2260"/>
    <x v="1"/>
    <s v="PG"/>
    <x v="3"/>
    <n v="1993"/>
    <x v="13"/>
    <s v="February 12, 1993 (United States)"/>
    <x v="45"/>
    <n v="8"/>
    <n v="589000"/>
    <s v="Harold Ramis"/>
    <s v="Danny Rubin"/>
    <s v="Bill Murray"/>
    <s v="United States"/>
    <n v="14600000"/>
    <n v="71074049"/>
    <n v="144.5"/>
    <n v="149870330.31349483"/>
    <s v="Columbia Pictures"/>
    <n v="101"/>
  </r>
  <r>
    <x v="2261"/>
    <x v="8"/>
    <s v="PG-13"/>
    <x v="0"/>
    <n v="1993"/>
    <x v="13"/>
    <s v="January 14, 1994 (United States)"/>
    <x v="3"/>
    <n v="7.7"/>
    <n v="229000"/>
    <s v="Jonathan Demme"/>
    <s v="Ron Nyswaner"/>
    <s v="Tom Hanks"/>
    <s v="United States"/>
    <n v="26000000"/>
    <n v="206678440"/>
    <n v="144.5"/>
    <n v="435812599.77854675"/>
    <s v="TriStar Pictures"/>
    <n v="125"/>
  </r>
  <r>
    <x v="2262"/>
    <x v="1"/>
    <s v="PG"/>
    <x v="1"/>
    <n v="1993"/>
    <x v="13"/>
    <s v="May 28, 1993 (United States)"/>
    <x v="52"/>
    <n v="4.0999999999999996"/>
    <n v="50000"/>
    <s v="Annabel Jankel"/>
    <s v="Parker Bennett"/>
    <s v="Bob Hoskins"/>
    <s v="United Kingdom"/>
    <n v="48000000"/>
    <n v="20915465"/>
    <n v="144.5"/>
    <n v="44103406.128027685"/>
    <s v="Allied Filmmakers"/>
    <n v="104"/>
  </r>
  <r>
    <x v="2263"/>
    <x v="1"/>
    <s v="PG"/>
    <x v="3"/>
    <n v="1993"/>
    <x v="13"/>
    <s v="June 25, 1993 (United States)"/>
    <x v="8"/>
    <n v="6.8"/>
    <n v="165000"/>
    <s v="Nora Ephron"/>
    <s v="Jeff Arch"/>
    <s v="Tom Hanks"/>
    <s v="United States"/>
    <n v="21000000"/>
    <n v="227927165"/>
    <n v="144.5"/>
    <n v="480618734.77854675"/>
    <s v="TriStar Pictures"/>
    <n v="105"/>
  </r>
  <r>
    <x v="2264"/>
    <x v="0"/>
    <s v="R"/>
    <x v="2"/>
    <n v="1993"/>
    <x v="13"/>
    <s v="May 28, 1993 (United States)"/>
    <x v="5"/>
    <n v="6.4"/>
    <n v="122000"/>
    <s v="Renny Harlin"/>
    <s v="John Long"/>
    <s v="Sylvester Stallone"/>
    <s v="United States"/>
    <n v="70000000"/>
    <n v="255000211"/>
    <n v="144.5"/>
    <n v="537706327.27820075"/>
    <s v="Carolco Pictures"/>
    <n v="113"/>
  </r>
  <r>
    <x v="2265"/>
    <x v="0"/>
    <s v="R"/>
    <x v="0"/>
    <n v="1993"/>
    <x v="13"/>
    <s v="February 11, 1994 (United States)"/>
    <x v="37"/>
    <n v="7.6"/>
    <n v="81000"/>
    <s v="Jane Campion"/>
    <s v="Jane Campion"/>
    <s v="Holly Hunter"/>
    <s v="New Zealand"/>
    <n v="7000000"/>
    <n v="40185556"/>
    <n v="144.5"/>
    <n v="84737293.516955018"/>
    <s v="CiBy 2000"/>
    <n v="121"/>
  </r>
  <r>
    <x v="2266"/>
    <x v="1"/>
    <s v="PG"/>
    <x v="10"/>
    <n v="1993"/>
    <x v="13"/>
    <s v="October 29, 1993 (United States)"/>
    <x v="45"/>
    <n v="8"/>
    <n v="306000"/>
    <s v="Henry Selick"/>
    <s v="Tim Burton"/>
    <s v="Danny Elfman"/>
    <s v="United States"/>
    <n v="18000000"/>
    <n v="91491247"/>
    <n v="144.5"/>
    <n v="192923065.47335643"/>
    <s v="Touchstone Pictures"/>
    <n v="76"/>
  </r>
  <r>
    <x v="2267"/>
    <x v="1"/>
    <s v="PG"/>
    <x v="3"/>
    <n v="1993"/>
    <x v="13"/>
    <s v="July 7, 1993 (United States)"/>
    <x v="10"/>
    <n v="6.1"/>
    <n v="26000"/>
    <s v="Daniel Stern"/>
    <s v="Sam Harper"/>
    <s v="Thomas Ian Nicholas"/>
    <s v="United States"/>
    <n v="10000000"/>
    <n v="56500758"/>
    <n v="144.5"/>
    <n v="119140352.68235295"/>
    <s v="Twentieth Century Fox"/>
    <n v="103"/>
  </r>
  <r>
    <x v="2268"/>
    <x v="0"/>
    <s v="R"/>
    <x v="6"/>
    <n v="1993"/>
    <x v="13"/>
    <s v="April 30, 1993 (United States)"/>
    <x v="45"/>
    <n v="8"/>
    <n v="29000"/>
    <s v="Taylor Hackford"/>
    <s v="Ross Thomas"/>
    <s v="Damian Chapa"/>
    <s v="United States"/>
    <n v="35000000"/>
    <n v="4496583"/>
    <n v="144.5"/>
    <n v="9481722.0768166091"/>
    <s v="Hollywood Pictures"/>
    <n v="180"/>
  </r>
  <r>
    <x v="2269"/>
    <x v="0"/>
    <s v="R"/>
    <x v="5"/>
    <n v="1993"/>
    <x v="13"/>
    <s v="February 25, 1994 (United States)"/>
    <x v="31"/>
    <n v="8.1"/>
    <n v="163000"/>
    <s v="Jim Sheridan"/>
    <s v="Gerry Conlon"/>
    <s v="Daniel Day-Lewis"/>
    <s v="Ireland"/>
    <n v="13000000"/>
    <n v="65796862"/>
    <n v="144.5"/>
    <n v="138742587.20692042"/>
    <s v="Hell's Kitchen Films"/>
    <n v="133"/>
  </r>
  <r>
    <x v="2270"/>
    <x v="0"/>
    <s v="R"/>
    <x v="5"/>
    <n v="1993"/>
    <x v="13"/>
    <s v="January 15, 1993 (United States)"/>
    <x v="12"/>
    <n v="7.1"/>
    <n v="53000"/>
    <s v="Frank Marshall"/>
    <s v="Piers Paul Read"/>
    <s v="Ethan Hawke"/>
    <s v="United States"/>
    <n v="32000000"/>
    <n v="36733909"/>
    <n v="144.5"/>
    <n v="77458976.278892741"/>
    <s v="Film Andes S.A."/>
    <n v="120"/>
  </r>
  <r>
    <x v="2271"/>
    <x v="8"/>
    <s v="PG-13"/>
    <x v="3"/>
    <n v="1993"/>
    <x v="13"/>
    <s v="November 19, 1993 (United States)"/>
    <x v="8"/>
    <n v="6.8"/>
    <n v="84000"/>
    <s v="Barry Sonnenfeld"/>
    <s v="Charles Addams"/>
    <s v="Anjelica Huston"/>
    <s v="United States"/>
    <n v="47000000"/>
    <n v="48919043"/>
    <n v="144.5"/>
    <n v="103153165.41245675"/>
    <s v="Paramount Pictures"/>
    <n v="94"/>
  </r>
  <r>
    <x v="2272"/>
    <x v="0"/>
    <s v="R"/>
    <x v="0"/>
    <n v="1993"/>
    <x v="13"/>
    <s v="April 7, 1993 (United States)"/>
    <x v="22"/>
    <n v="6"/>
    <n v="66000"/>
    <s v="Adrian Lyne"/>
    <s v="Jack Engelhard"/>
    <s v="Robert Redford"/>
    <s v="United States"/>
    <n v="38000000"/>
    <n v="266614059"/>
    <n v="144.5"/>
    <n v="562195873.89134955"/>
    <s v="Paramount Pictures"/>
    <n v="117"/>
  </r>
  <r>
    <x v="2273"/>
    <x v="0"/>
    <s v="R"/>
    <x v="2"/>
    <n v="1993"/>
    <x v="13"/>
    <s v="July 9, 1993 (United States)"/>
    <x v="13"/>
    <n v="7.2"/>
    <n v="96000"/>
    <s v="Wolfgang Petersen"/>
    <s v="Jeff Maguire"/>
    <s v="Clint Eastwood"/>
    <s v="United States"/>
    <n v="40000000"/>
    <n v="176997168"/>
    <n v="144.5"/>
    <n v="373225170.17024225"/>
    <s v="Columbia Pictures"/>
    <n v="128"/>
  </r>
  <r>
    <x v="2274"/>
    <x v="1"/>
    <s v="PG"/>
    <x v="0"/>
    <n v="1993"/>
    <x v="13"/>
    <s v="October 1, 1993 (United States)"/>
    <x v="13"/>
    <n v="7.2"/>
    <n v="56000"/>
    <s v="Martin Scorsese"/>
    <s v="Edith Wharton"/>
    <s v="Daniel Day-Lewis"/>
    <s v="United States"/>
    <n v="34000000"/>
    <n v="32255440"/>
    <n v="144.5"/>
    <n v="68015450.297577858"/>
    <s v="Columbia Pictures"/>
    <n v="139"/>
  </r>
  <r>
    <x v="2275"/>
    <x v="0"/>
    <s v="R"/>
    <x v="6"/>
    <n v="1993"/>
    <x v="13"/>
    <s v="May 26, 1993 (United States)"/>
    <x v="24"/>
    <n v="7.5"/>
    <n v="54000"/>
    <s v="Albert Hughes"/>
    <s v="Allen Hughes"/>
    <s v="Tyrin Turner"/>
    <s v="United States"/>
    <n v="3500000"/>
    <n v="27912072"/>
    <n v="144.5"/>
    <n v="58856805.110034607"/>
    <s v="New Line Cinema"/>
    <n v="97"/>
  </r>
  <r>
    <x v="2276"/>
    <x v="1"/>
    <s v="PG"/>
    <x v="0"/>
    <n v="1993"/>
    <x v="13"/>
    <s v="October 8, 1993 (United States)"/>
    <x v="37"/>
    <n v="7.6"/>
    <n v="27000"/>
    <s v="Ron Maxwell"/>
    <s v="Michael Shaara"/>
    <s v="Tom Berenger"/>
    <s v="United States"/>
    <n v="25000000"/>
    <n v="10769960"/>
    <n v="144.5"/>
    <n v="22710081.743944637"/>
    <s v="TriStar Television"/>
    <n v="271"/>
  </r>
  <r>
    <x v="2277"/>
    <x v="1"/>
    <s v="PG"/>
    <x v="2"/>
    <n v="1993"/>
    <x v="13"/>
    <s v="November 12, 1993 (United States)"/>
    <x v="5"/>
    <n v="6.4"/>
    <n v="52000"/>
    <s v="Stephen Herek"/>
    <s v="Alexandre Dumas"/>
    <s v="Charlie Sheen"/>
    <s v="Austria"/>
    <n v="30000000"/>
    <n v="53898845"/>
    <n v="144.5"/>
    <n v="113653827.48442908"/>
    <s v="Walt Disney Pictures"/>
    <n v="105"/>
  </r>
  <r>
    <x v="2278"/>
    <x v="2"/>
    <s v="G"/>
    <x v="1"/>
    <n v="1993"/>
    <x v="13"/>
    <s v="February 12, 1993 (United States)"/>
    <x v="15"/>
    <n v="6.9"/>
    <n v="43000"/>
    <s v="Duwayne Dunham"/>
    <s v="Sheila Burnford"/>
    <s v="Michael J. Fox"/>
    <s v="United States"/>
    <m/>
    <n v="41833324"/>
    <n v="144.5"/>
    <n v="88211860.36539793"/>
    <s v="Touchwood Pacific Partners 1"/>
    <n v="84"/>
  </r>
  <r>
    <x v="2279"/>
    <x v="2"/>
    <s v="G"/>
    <x v="0"/>
    <n v="1993"/>
    <x v="13"/>
    <s v="August 13, 1993 (United States)"/>
    <x v="4"/>
    <n v="7.3"/>
    <n v="38000"/>
    <s v="Agnieszka Holland"/>
    <s v="Frances Hodgson Burnett"/>
    <s v="Kate Maberly"/>
    <s v="United Kingdom"/>
    <n v="18000000"/>
    <n v="31181347"/>
    <n v="144.5"/>
    <n v="65750563.535640143"/>
    <s v="Warner Bros."/>
    <n v="101"/>
  </r>
  <r>
    <x v="2280"/>
    <x v="1"/>
    <s v="PG"/>
    <x v="1"/>
    <n v="1993"/>
    <x v="13"/>
    <s v="July 16, 1993 (United States)"/>
    <x v="22"/>
    <n v="6"/>
    <n v="71000"/>
    <s v="Simon Wincer"/>
    <s v="Keith Walker"/>
    <s v="Jason James Richter"/>
    <s v="United States"/>
    <n v="20000000"/>
    <n v="153698625"/>
    <n v="144.5"/>
    <n v="324096685.38062286"/>
    <s v="Warner Bros. Family Entertainment"/>
    <n v="112"/>
  </r>
  <r>
    <x v="2281"/>
    <x v="8"/>
    <s v="PG-13"/>
    <x v="2"/>
    <n v="1993"/>
    <x v="13"/>
    <s v="November 5, 1993 (United States)"/>
    <x v="52"/>
    <n v="4.0999999999999996"/>
    <n v="47000"/>
    <s v="Fred Dekker"/>
    <s v="Edward Neumeier"/>
    <s v="Robert John Burke"/>
    <s v="United States"/>
    <n v="22000000"/>
    <n v="10696210"/>
    <n v="144.5"/>
    <n v="22554568.768166091"/>
    <s v="Orion Pictures"/>
    <n v="104"/>
  </r>
  <r>
    <x v="2282"/>
    <x v="1"/>
    <s v="PG"/>
    <x v="0"/>
    <n v="1993"/>
    <x v="13"/>
    <s v="November 19, 1993 (United States)"/>
    <x v="40"/>
    <n v="7.8"/>
    <n v="69000"/>
    <s v="James Ivory"/>
    <s v="Kazuo Ishiguro"/>
    <s v="Anthony Hopkins"/>
    <s v="United States"/>
    <n v="15000000"/>
    <n v="23237911"/>
    <n v="144.5"/>
    <n v="49000633.091349483"/>
    <s v="Columbia Pictures"/>
    <n v="134"/>
  </r>
  <r>
    <x v="2283"/>
    <x v="0"/>
    <s v="R"/>
    <x v="2"/>
    <n v="1993"/>
    <x v="13"/>
    <s v="August 20, 1993 (United States)"/>
    <x v="19"/>
    <n v="6.2"/>
    <n v="46000"/>
    <s v="John Woo"/>
    <s v="Chuck Pfarrer"/>
    <s v="Jean-Claude Van Damme"/>
    <s v="United States"/>
    <n v="18000000"/>
    <n v="74189677"/>
    <n v="144.5"/>
    <n v="156440100.91280279"/>
    <s v="Universal Pictures"/>
    <n v="97"/>
  </r>
  <r>
    <x v="2284"/>
    <x v="8"/>
    <s v="PG-13"/>
    <x v="5"/>
    <n v="1993"/>
    <x v="13"/>
    <s v="March 12, 1993 (United States)"/>
    <x v="16"/>
    <n v="6.5"/>
    <n v="23000"/>
    <s v="Robert Lieberman"/>
    <s v="Travis Walton"/>
    <s v="D.B. Sweeney"/>
    <s v="United States"/>
    <n v="15000000"/>
    <n v="19885552"/>
    <n v="144.5"/>
    <n v="41931679.546020761"/>
    <s v="Paramount Pictures"/>
    <n v="109"/>
  </r>
  <r>
    <x v="2285"/>
    <x v="1"/>
    <s v="PG"/>
    <x v="1"/>
    <n v="1993"/>
    <x v="13"/>
    <s v="October 1, 1993 (United States)"/>
    <x v="9"/>
    <n v="7"/>
    <n v="96000"/>
    <s v="Jon Turteltaub"/>
    <s v="Lynn Siefert"/>
    <s v="John Candy"/>
    <s v="United States"/>
    <n v="14000000"/>
    <n v="154856263"/>
    <n v="144.5"/>
    <n v="326537739.35017306"/>
    <s v="Walt Disney Pictures"/>
    <n v="98"/>
  </r>
  <r>
    <x v="2286"/>
    <x v="8"/>
    <s v="PG-13"/>
    <x v="3"/>
    <n v="1993"/>
    <x v="13"/>
    <s v="May 7, 1993 (United States)"/>
    <x v="8"/>
    <n v="6.8"/>
    <n v="50000"/>
    <s v="Ivan Reitman"/>
    <s v="Gary Ross"/>
    <s v="Kevin Kline"/>
    <s v="United States"/>
    <n v="28000000"/>
    <n v="63270710"/>
    <n v="144.5"/>
    <n v="133415815.48096886"/>
    <s v="Warner Bros."/>
    <n v="110"/>
  </r>
  <r>
    <x v="2287"/>
    <x v="0"/>
    <s v="R"/>
    <x v="6"/>
    <n v="1993"/>
    <x v="13"/>
    <s v="September 3, 1993 (United States)"/>
    <x v="17"/>
    <n v="6.7"/>
    <n v="52000"/>
    <s v="Dominic Sena"/>
    <s v="Stephen Levy"/>
    <s v="Brad Pitt"/>
    <s v="United States"/>
    <n v="9000000"/>
    <n v="2395231"/>
    <n v="144.5"/>
    <n v="5050705.0913494816"/>
    <s v="PolyGram Filmed Entertainment"/>
    <n v="117"/>
  </r>
  <r>
    <x v="2288"/>
    <x v="1"/>
    <s v="PG"/>
    <x v="3"/>
    <n v="1993"/>
    <x v="13"/>
    <s v="April 16, 1993 (United States)"/>
    <x v="13"/>
    <n v="7.2"/>
    <n v="56000"/>
    <s v="Jeremiah S. Chechik"/>
    <s v="Barry Berman"/>
    <s v="Johnny Depp"/>
    <s v="United States"/>
    <m/>
    <n v="23261580"/>
    <n v="144.5"/>
    <n v="49050542.740484431"/>
    <s v="Metro-Goldwyn-Mayer (MGM)"/>
    <n v="98"/>
  </r>
  <r>
    <x v="2289"/>
    <x v="0"/>
    <s v="R"/>
    <x v="0"/>
    <n v="1993"/>
    <x v="13"/>
    <s v="May 21, 1993 (United States)"/>
    <x v="18"/>
    <n v="5"/>
    <n v="30000"/>
    <s v="Phillip Noyce"/>
    <s v="Ira Levin"/>
    <s v="Sharon Stone"/>
    <s v="United States"/>
    <n v="40000000"/>
    <n v="116300000"/>
    <n v="144.5"/>
    <n v="245236055.36332181"/>
    <s v="Paramount Pictures"/>
    <n v="107"/>
  </r>
  <r>
    <x v="2290"/>
    <x v="1"/>
    <s v="PG"/>
    <x v="5"/>
    <n v="1993"/>
    <x v="13"/>
    <s v="October 22, 1993 (United States)"/>
    <x v="24"/>
    <n v="7.5"/>
    <n v="59000"/>
    <s v="David Anspaugh"/>
    <s v="Angelo Pizzo"/>
    <s v="Sean Astin"/>
    <s v="United States"/>
    <m/>
    <n v="22881563"/>
    <n v="144.5"/>
    <n v="48249219.696193777"/>
    <s v="TriStar Pictures"/>
    <n v="114"/>
  </r>
  <r>
    <x v="2291"/>
    <x v="1"/>
    <s v="PG"/>
    <x v="3"/>
    <n v="1993"/>
    <x v="13"/>
    <s v="July 23, 1993 (United States)"/>
    <x v="11"/>
    <n v="5.3"/>
    <n v="52000"/>
    <s v="Steve Barron"/>
    <s v="Tom Davis"/>
    <s v="Dan Aykroyd"/>
    <s v="United States"/>
    <n v="33000000"/>
    <n v="21274717"/>
    <n v="144.5"/>
    <n v="44860943.044290662"/>
    <s v="Paramount Pictures"/>
    <n v="88"/>
  </r>
  <r>
    <x v="2292"/>
    <x v="8"/>
    <s v="PG-13"/>
    <x v="3"/>
    <n v="1993"/>
    <x v="13"/>
    <s v="July 30, 1993 (United States)"/>
    <x v="16"/>
    <n v="6.5"/>
    <n v="36000"/>
    <s v="Thomas Schlamme"/>
    <s v="Robbie Fox"/>
    <s v="Mike Myers"/>
    <s v="United States"/>
    <n v="20000000"/>
    <n v="11585483"/>
    <n v="144.5"/>
    <n v="24429734.741176471"/>
    <s v="TriStar Pictures"/>
    <n v="93"/>
  </r>
  <r>
    <x v="2293"/>
    <x v="8"/>
    <s v="PG-13"/>
    <x v="2"/>
    <n v="1993"/>
    <x v="13"/>
    <s v="May 21, 1993 (United States)"/>
    <x v="14"/>
    <n v="6.6"/>
    <n v="86000"/>
    <s v="Jim Abrahams"/>
    <s v="Jim Abrahams"/>
    <s v="Charlie Sheen"/>
    <s v="United States"/>
    <n v="25000000"/>
    <n v="133752825"/>
    <n v="144.5"/>
    <n v="282037963.85813153"/>
    <s v="Twentieth Century Fox"/>
    <n v="86"/>
  </r>
  <r>
    <x v="2294"/>
    <x v="8"/>
    <s v="PG-13"/>
    <x v="3"/>
    <n v="1993"/>
    <x v="13"/>
    <s v="July 2, 1993 (United States)"/>
    <x v="4"/>
    <n v="7.3"/>
    <n v="46000"/>
    <s v="Kenneth Branagh"/>
    <s v="William Shakespeare"/>
    <s v="Kenneth Branagh"/>
    <s v="United Kingdom"/>
    <n v="11000000"/>
    <n v="22549338"/>
    <n v="144.5"/>
    <n v="47548673.277508654"/>
    <s v="Renaissance Films"/>
    <n v="111"/>
  </r>
  <r>
    <x v="2295"/>
    <x v="0"/>
    <s v="R"/>
    <x v="0"/>
    <n v="1993"/>
    <x v="13"/>
    <s v="April 2, 1993 (United States)"/>
    <x v="1"/>
    <n v="5.8"/>
    <n v="17000"/>
    <s v="Alan Shapiro"/>
    <s v="Alan Shapiro"/>
    <s v="Cary Elwes"/>
    <s v="United States"/>
    <n v="6000000"/>
    <n v="13609396"/>
    <n v="144.5"/>
    <n v="28697459.939100347"/>
    <s v="Morgan Creek Entertainment"/>
    <n v="89"/>
  </r>
  <r>
    <x v="2296"/>
    <x v="8"/>
    <s v="PG-13"/>
    <x v="2"/>
    <n v="1993"/>
    <x v="13"/>
    <s v="February 5, 1993 (United States)"/>
    <x v="19"/>
    <n v="6.2"/>
    <n v="45000"/>
    <s v="Gene Quintano"/>
    <s v="Don Holley"/>
    <s v="Emilio Estevez"/>
    <s v="United States"/>
    <n v="13000000"/>
    <n v="27979399"/>
    <n v="144.5"/>
    <n v="58998774.223529413"/>
    <s v="New Line Cinema"/>
    <n v="84"/>
  </r>
  <r>
    <x v="2297"/>
    <x v="0"/>
    <s v="R"/>
    <x v="5"/>
    <n v="1993"/>
    <x v="13"/>
    <s v="April 23, 1993 (United States)"/>
    <x v="4"/>
    <n v="7.3"/>
    <n v="49000"/>
    <s v="Michael Caton-Jones"/>
    <s v="Tobias Wolff"/>
    <s v="Robert De Niro"/>
    <s v="United States"/>
    <m/>
    <n v="4104962"/>
    <n v="144.5"/>
    <n v="8655930.2519031148"/>
    <s v="Knickerbocker Films"/>
    <n v="115"/>
  </r>
  <r>
    <x v="2298"/>
    <x v="0"/>
    <s v="R"/>
    <x v="0"/>
    <n v="1993"/>
    <x v="13"/>
    <s v="September 8, 1993 (France)"/>
    <x v="6"/>
    <n v="7.9"/>
    <n v="93000"/>
    <s v="Krzysztof Kieslowski"/>
    <s v="Krzysztof Kieslowski"/>
    <s v="Juliette Binoche"/>
    <s v="France"/>
    <m/>
    <n v="1341154"/>
    <n v="144.5"/>
    <n v="2828025.0782006923"/>
    <s v="MK2 Productions"/>
    <n v="94"/>
  </r>
  <r>
    <x v="2299"/>
    <x v="8"/>
    <s v="PG-13"/>
    <x v="3"/>
    <n v="1993"/>
    <x v="13"/>
    <s v="December 25, 1993 (United States)"/>
    <x v="9"/>
    <n v="7"/>
    <n v="45000"/>
    <s v="Donald Petrie"/>
    <s v="Mark Steven Johnson"/>
    <s v="Jack Lemmon"/>
    <s v="United States"/>
    <m/>
    <n v="70172621"/>
    <n v="144.5"/>
    <n v="147969533.69342563"/>
    <s v="John Davis"/>
    <n v="103"/>
  </r>
  <r>
    <x v="2300"/>
    <x v="8"/>
    <s v="PG-13"/>
    <x v="6"/>
    <n v="1993"/>
    <x v="13"/>
    <s v="November 24, 1993 (United States)"/>
    <x v="24"/>
    <n v="7.5"/>
    <n v="76000"/>
    <s v="Clint Eastwood"/>
    <s v="John Lee Hancock"/>
    <s v="Kevin Costner"/>
    <s v="United States"/>
    <n v="30000000"/>
    <n v="135130999"/>
    <n v="144.5"/>
    <n v="284944051.17854673"/>
    <s v="Warner Bros."/>
    <n v="138"/>
  </r>
  <r>
    <x v="2301"/>
    <x v="0"/>
    <s v="R"/>
    <x v="3"/>
    <n v="1993"/>
    <x v="13"/>
    <s v="January 8, 1993 (United States)"/>
    <x v="25"/>
    <n v="4.8"/>
    <n v="25000"/>
    <s v="Mark Jones"/>
    <s v="Mark Jones"/>
    <s v="Warwick Davis"/>
    <s v="United States"/>
    <n v="900000"/>
    <n v="8556940"/>
    <n v="144.5"/>
    <n v="18043595.97231834"/>
    <s v="Trimark Pictures"/>
    <n v="92"/>
  </r>
  <r>
    <x v="2302"/>
    <x v="0"/>
    <s v="R"/>
    <x v="6"/>
    <n v="1993"/>
    <x v="13"/>
    <s v="October 1, 1993 (United States)"/>
    <x v="5"/>
    <n v="6.4"/>
    <n v="24000"/>
    <s v="Harold Becker"/>
    <s v="Aaron Sorkin"/>
    <s v="Alec Baldwin"/>
    <s v="Canada"/>
    <n v="20000000"/>
    <n v="46405336"/>
    <n v="144.5"/>
    <n v="97852635.84221454"/>
    <s v="Castle Rock Entertainment"/>
    <n v="107"/>
  </r>
  <r>
    <x v="2303"/>
    <x v="0"/>
    <s v="R"/>
    <x v="5"/>
    <n v="1993"/>
    <x v="13"/>
    <s v="June 25, 1993 (United States)"/>
    <x v="4"/>
    <n v="7.3"/>
    <n v="18000"/>
    <s v="Brian Gibson"/>
    <s v="Tina Turner"/>
    <s v="Angela Bassett"/>
    <s v="United States"/>
    <n v="15000000"/>
    <n v="39100956"/>
    <n v="144.5"/>
    <n v="82450251.164013848"/>
    <s v="Touchstone Pictures"/>
    <n v="118"/>
  </r>
  <r>
    <x v="2304"/>
    <x v="0"/>
    <s v="R"/>
    <x v="3"/>
    <n v="1993"/>
    <x v="13"/>
    <s v="October 1, 1993 (Italy)"/>
    <x v="3"/>
    <n v="7.7"/>
    <n v="43000"/>
    <s v="Robert Altman"/>
    <s v="Raymond Carver"/>
    <s v="Andie MacDowell"/>
    <s v="United States"/>
    <m/>
    <n v="6110979"/>
    <n v="144.5"/>
    <n v="12885919.040138409"/>
    <s v="Fine Line Features"/>
    <n v="188"/>
  </r>
  <r>
    <x v="2305"/>
    <x v="8"/>
    <s v="PG-13"/>
    <x v="3"/>
    <n v="1993"/>
    <x v="13"/>
    <s v="July 2, 1993 (United States)"/>
    <x v="1"/>
    <n v="5.8"/>
    <n v="18000"/>
    <s v="Steve Rash"/>
    <s v="Patrick J. Clifton"/>
    <s v="Pauly Shore"/>
    <s v="United States"/>
    <m/>
    <n v="36448400"/>
    <n v="144.5"/>
    <n v="76856937.577854678"/>
    <s v="Hollywood Pictures"/>
    <n v="95"/>
  </r>
  <r>
    <x v="2306"/>
    <x v="0"/>
    <s v="R"/>
    <x v="2"/>
    <n v="1993"/>
    <x v="13"/>
    <s v="September 17, 1993 (United States)"/>
    <x v="23"/>
    <n v="5.9"/>
    <n v="41000"/>
    <s v="Rowdy Herrington"/>
    <s v="Rowdy Herrington"/>
    <s v="Bruce Willis"/>
    <s v="United States"/>
    <n v="30000000"/>
    <n v="24107867"/>
    <n v="144.5"/>
    <n v="50835066.262283742"/>
    <s v="Columbia Pictures"/>
    <n v="102"/>
  </r>
  <r>
    <x v="2307"/>
    <x v="3"/>
    <m/>
    <x v="4"/>
    <n v="1993"/>
    <x v="13"/>
    <s v="February 25, 1994 (Brazil)"/>
    <x v="23"/>
    <n v="5.9"/>
    <n v="14000"/>
    <s v="Brian Yuzna"/>
    <s v="John Penney"/>
    <s v="Kent McCord"/>
    <s v="United States"/>
    <n v="2000000"/>
    <n v="54207"/>
    <n v="144.5"/>
    <n v="114303.61868512111"/>
    <s v="Bandai Visual Company"/>
    <n v="97"/>
  </r>
  <r>
    <x v="2308"/>
    <x v="1"/>
    <s v="PG"/>
    <x v="5"/>
    <n v="1993"/>
    <x v="13"/>
    <s v="August 11, 1993 (United States)"/>
    <x v="34"/>
    <n v="7.4"/>
    <n v="37000"/>
    <s v="Steven Zaillian"/>
    <s v="Fred Waitzkin"/>
    <s v="Joe Mantegna"/>
    <s v="United States"/>
    <n v="12000000"/>
    <n v="7266383"/>
    <n v="144.5"/>
    <n v="15322262.284429066"/>
    <s v="Mirage Enterprises"/>
    <n v="109"/>
  </r>
  <r>
    <x v="2309"/>
    <x v="3"/>
    <m/>
    <x v="7"/>
    <n v="1993"/>
    <x v="13"/>
    <s v="August 13, 1993 (United States)"/>
    <x v="29"/>
    <n v="4.2"/>
    <n v="29000"/>
    <s v="Adam Marcus"/>
    <s v="Jay Huguely"/>
    <s v="John D. LeMay"/>
    <s v="United States"/>
    <n v="3000000"/>
    <n v="15935068"/>
    <n v="144.5"/>
    <n v="33601489.408996545"/>
    <s v="New Line Cinema"/>
    <n v="87"/>
  </r>
  <r>
    <x v="2310"/>
    <x v="1"/>
    <s v="PG"/>
    <x v="3"/>
    <n v="1993"/>
    <x v="13"/>
    <s v="January 29, 1993 (United States)"/>
    <x v="15"/>
    <n v="6.9"/>
    <n v="10000"/>
    <s v="Joe Dante"/>
    <s v="Jerico Stone"/>
    <s v="John Goodman"/>
    <s v="United States"/>
    <n v="13000000"/>
    <n v="9532895"/>
    <n v="144.5"/>
    <n v="20101543.989619378"/>
    <s v="Universal Pictures"/>
    <n v="99"/>
  </r>
  <r>
    <x v="2311"/>
    <x v="0"/>
    <s v="R"/>
    <x v="0"/>
    <n v="1993"/>
    <x v="13"/>
    <s v="September 24, 1993 (United States)"/>
    <x v="5"/>
    <n v="6.4"/>
    <n v="37000"/>
    <s v="Joseph Ruben"/>
    <s v="Ian McEwan"/>
    <s v="Macaulay Culkin"/>
    <s v="United States"/>
    <n v="17000000"/>
    <n v="60613008"/>
    <n v="144.5"/>
    <n v="127811650.77923876"/>
    <s v="Twentieth Century Fox"/>
    <n v="87"/>
  </r>
  <r>
    <x v="2312"/>
    <x v="1"/>
    <s v="PG"/>
    <x v="3"/>
    <n v="1993"/>
    <x v="13"/>
    <s v="October 15, 1993 (United States)"/>
    <x v="18"/>
    <n v="5"/>
    <n v="18000"/>
    <s v="Penelope Spheeris"/>
    <s v="Paul Henning"/>
    <s v="Diedrich Bader"/>
    <s v="United States"/>
    <n v="25000000"/>
    <n v="57405220"/>
    <n v="144.5"/>
    <n v="121047546.94809689"/>
    <s v="Twentieth Century Fox"/>
    <n v="92"/>
  </r>
  <r>
    <x v="2313"/>
    <x v="1"/>
    <s v="PG"/>
    <x v="3"/>
    <n v="1993"/>
    <x v="13"/>
    <s v="December 17, 1993 (United States)"/>
    <x v="38"/>
    <n v="4.9000000000000004"/>
    <n v="26000"/>
    <s v="Rod Daniel"/>
    <s v="John Hughes"/>
    <s v="Charles Grodin"/>
    <s v="United States"/>
    <n v="15000000"/>
    <n v="118243066"/>
    <n v="144.5"/>
    <n v="249333302.49273357"/>
    <s v="Northern Lights Entertainment"/>
    <n v="89"/>
  </r>
  <r>
    <x v="2314"/>
    <x v="0"/>
    <s v="R"/>
    <x v="6"/>
    <n v="1993"/>
    <x v="13"/>
    <s v="September 1994 (United States)"/>
    <x v="16"/>
    <n v="6.5"/>
    <n v="20000"/>
    <s v="Roger Avary"/>
    <s v="Roger Avary"/>
    <s v="Eric Stoltz"/>
    <s v="France"/>
    <n v="1500000"/>
    <n v="418961"/>
    <n v="144.5"/>
    <n v="883442.33010380622"/>
    <s v="Davis-Films"/>
    <n v="96"/>
  </r>
  <r>
    <x v="2315"/>
    <x v="0"/>
    <s v="R"/>
    <x v="7"/>
    <n v="1993"/>
    <x v="13"/>
    <s v="May 1994 (United States)"/>
    <x v="17"/>
    <n v="6.7"/>
    <n v="28000"/>
    <s v="Guillermo del Toro"/>
    <s v="Guillermo del Toro"/>
    <s v="Federico Luppi"/>
    <s v="Mexico"/>
    <n v="2000000"/>
    <n v="621392"/>
    <n v="144.5"/>
    <n v="1310298.5633217993"/>
    <s v="CNCAIMC"/>
    <n v="94"/>
  </r>
  <r>
    <x v="2316"/>
    <x v="8"/>
    <s v="PG-13"/>
    <x v="0"/>
    <n v="1993"/>
    <x v="13"/>
    <s v="December 10, 1993 (United States)"/>
    <x v="16"/>
    <n v="6.5"/>
    <n v="9900"/>
    <s v="Walter Hill"/>
    <s v="John Milius"/>
    <s v="Jason Patric"/>
    <s v="United States"/>
    <n v="35000000"/>
    <n v="18635620"/>
    <n v="144.5"/>
    <n v="39296009.785467133"/>
    <s v="Columbia Pictures"/>
    <n v="115"/>
  </r>
  <r>
    <x v="2317"/>
    <x v="8"/>
    <s v="PG-13"/>
    <x v="3"/>
    <n v="1993"/>
    <x v="13"/>
    <s v="December 10, 1993 (United States)"/>
    <x v="19"/>
    <n v="6.2"/>
    <n v="79000"/>
    <s v="Stephen Surjik"/>
    <s v="Mike Myers"/>
    <s v="Mike Myers"/>
    <s v="United States"/>
    <n v="40000000"/>
    <n v="48198019"/>
    <n v="144.5"/>
    <n v="101632777.78062284"/>
    <s v="Paramount Pictures"/>
    <n v="95"/>
  </r>
  <r>
    <x v="2318"/>
    <x v="0"/>
    <s v="R"/>
    <x v="2"/>
    <n v="1993"/>
    <x v="13"/>
    <s v="March 19, 1993 (United States)"/>
    <x v="10"/>
    <n v="6.1"/>
    <n v="26000"/>
    <s v="John Badham"/>
    <s v="Luc Besson"/>
    <s v="Bridget Fonda"/>
    <s v="United States"/>
    <m/>
    <n v="30038362"/>
    <n v="144.5"/>
    <n v="63340407.622145332"/>
    <s v="Warner Bros."/>
    <n v="109"/>
  </r>
  <r>
    <x v="2319"/>
    <x v="0"/>
    <s v="R"/>
    <x v="0"/>
    <n v="1993"/>
    <x v="13"/>
    <s v="September 3, 1993 (United States)"/>
    <x v="32"/>
    <n v="4.7"/>
    <n v="12000"/>
    <s v="Jennifer Lynch"/>
    <s v="Philippe Caland"/>
    <s v="Julian Sands"/>
    <s v="United States"/>
    <m/>
    <n v="1796389"/>
    <n v="144.5"/>
    <n v="3787956.5972318342"/>
    <s v="Mainline Pictures"/>
    <n v="107"/>
  </r>
  <r>
    <x v="2320"/>
    <x v="0"/>
    <s v="R"/>
    <x v="6"/>
    <n v="1993"/>
    <x v="13"/>
    <s v="February 4, 1994 (United States)"/>
    <x v="14"/>
    <n v="6.6"/>
    <n v="13000"/>
    <s v="Peter Medak"/>
    <s v="Hilary Henkin"/>
    <s v="Gary Oldman"/>
    <s v="United Kingdom"/>
    <n v="11500000"/>
    <n v="3275585"/>
    <n v="144.5"/>
    <n v="6907064.0103806229"/>
    <s v="Polygram Filmed Entertainment"/>
    <n v="110"/>
  </r>
  <r>
    <x v="2321"/>
    <x v="0"/>
    <s v="R"/>
    <x v="2"/>
    <n v="1993"/>
    <x v="13"/>
    <s v="July 30, 1993 (United States)"/>
    <x v="21"/>
    <n v="6.3"/>
    <n v="43000"/>
    <s v="Philip Kaufman"/>
    <s v="Michael Crichton"/>
    <s v="Sean Connery"/>
    <s v="United States"/>
    <n v="35000000"/>
    <n v="107198790"/>
    <n v="144.5"/>
    <n v="226044784.17301038"/>
    <s v="Twentieth Century Fox"/>
    <n v="129"/>
  </r>
  <r>
    <x v="2322"/>
    <x v="1"/>
    <s v="PG"/>
    <x v="3"/>
    <n v="1993"/>
    <x v="13"/>
    <s v="October 1, 1993 (United States)"/>
    <x v="19"/>
    <n v="6.2"/>
    <n v="13000"/>
    <s v="Barry Sonnenfeld"/>
    <s v="Mark Rosenthal"/>
    <s v="Michael J. Fox"/>
    <s v="United States"/>
    <n v="30000000"/>
    <n v="11146270"/>
    <n v="144.5"/>
    <n v="23503588.020761248"/>
    <s v="Universal Pictures"/>
    <n v="96"/>
  </r>
  <r>
    <x v="2323"/>
    <x v="1"/>
    <s v="PG"/>
    <x v="2"/>
    <n v="1993"/>
    <x v="13"/>
    <s v="March 19, 1993 (United States)"/>
    <x v="25"/>
    <n v="4.8"/>
    <n v="32000"/>
    <s v="Stuart Gillard"/>
    <s v="Kevin Eastman"/>
    <s v="Elias Koteas"/>
    <s v="United States"/>
    <n v="21000000"/>
    <n v="42273609"/>
    <n v="144.5"/>
    <n v="89140267.559169561"/>
    <s v="Golden Harvest Company"/>
    <n v="96"/>
  </r>
  <r>
    <x v="2324"/>
    <x v="0"/>
    <s v="R"/>
    <x v="4"/>
    <n v="1993"/>
    <x v="13"/>
    <s v="February 18, 1994 (United States)"/>
    <x v="22"/>
    <n v="6"/>
    <n v="17000"/>
    <s v="Abel Ferrara"/>
    <s v="Jack Finney"/>
    <s v="Gabrielle Anwar"/>
    <s v="United States"/>
    <n v="13000000"/>
    <n v="428868"/>
    <n v="144.5"/>
    <n v="904332.73079584783"/>
    <s v="Dorset Productions"/>
    <n v="87"/>
  </r>
  <r>
    <x v="2325"/>
    <x v="4"/>
    <s v="Not Rated"/>
    <x v="0"/>
    <n v="1993"/>
    <x v="13"/>
    <s v="January 21, 1993 (Germany)"/>
    <x v="24"/>
    <n v="7.5"/>
    <n v="32000"/>
    <s v="Joseph Vilsmaier"/>
    <s v="JÃ¼rgen BÃ¼scher"/>
    <s v="Dominique Horwitz"/>
    <s v="Germany"/>
    <m/>
    <n v="152972"/>
    <n v="144.5"/>
    <n v="322564.48719723185"/>
    <s v="B.A. Produktion"/>
    <n v="134"/>
  </r>
  <r>
    <x v="2326"/>
    <x v="1"/>
    <s v="PG"/>
    <x v="1"/>
    <n v="1993"/>
    <x v="13"/>
    <s v="September 17, 1993 (United States)"/>
    <x v="21"/>
    <n v="6.3"/>
    <n v="6500"/>
    <s v="Rob Bowman"/>
    <s v="Bill Apablasa"/>
    <s v="Shane McDermott"/>
    <s v="United States"/>
    <n v="2600000"/>
    <n v="2850263"/>
    <n v="144.5"/>
    <n v="6010208.5543252602"/>
    <s v="Icon Entertainment International"/>
    <n v="91"/>
  </r>
  <r>
    <x v="2327"/>
    <x v="8"/>
    <s v="PG-13"/>
    <x v="3"/>
    <n v="1993"/>
    <x v="13"/>
    <s v="August 27, 1993 (United States)"/>
    <x v="5"/>
    <n v="6.4"/>
    <n v="7400"/>
    <s v="Peter Bogdanovich"/>
    <s v="Carol Heikkinen"/>
    <s v="River Phoenix"/>
    <s v="United States"/>
    <n v="14000000"/>
    <n v="1029721"/>
    <n v="144.5"/>
    <n v="2171321.7211072664"/>
    <s v="Paramount Pictures"/>
    <n v="116"/>
  </r>
  <r>
    <x v="2328"/>
    <x v="0"/>
    <s v="R"/>
    <x v="0"/>
    <n v="1993"/>
    <x v="13"/>
    <s v="February 5, 1993 (United States)"/>
    <x v="21"/>
    <n v="6.3"/>
    <n v="24000"/>
    <s v="George Sluizer"/>
    <s v="Tim KrabbÃ©"/>
    <s v="Jeff Bridges"/>
    <s v="United States"/>
    <m/>
    <n v="14543394"/>
    <n v="144.5"/>
    <n v="30666935.306574397"/>
    <s v="Twentieth Century Fox"/>
    <n v="109"/>
  </r>
  <r>
    <x v="2329"/>
    <x v="0"/>
    <s v="R"/>
    <x v="0"/>
    <n v="1993"/>
    <x v="13"/>
    <s v="April 1, 1994 (United States)"/>
    <x v="15"/>
    <n v="6.9"/>
    <n v="22000"/>
    <s v="Bille August"/>
    <s v="Isabel Allende"/>
    <s v="Jeremy Irons"/>
    <s v="Portugal"/>
    <n v="40000000"/>
    <n v="6265311"/>
    <n v="144.5"/>
    <n v="13211351.292041523"/>
    <s v="Constantin Film"/>
    <n v="140"/>
  </r>
  <r>
    <x v="2330"/>
    <x v="8"/>
    <s v="PG-13"/>
    <x v="3"/>
    <n v="1993"/>
    <x v="13"/>
    <s v="September 10, 1993 (United States)"/>
    <x v="10"/>
    <n v="6.1"/>
    <n v="7700"/>
    <s v="Herbert Ross"/>
    <s v="Ian Abrams"/>
    <s v="Kathleen Turner"/>
    <s v="United States"/>
    <m/>
    <n v="12324660"/>
    <n v="144.5"/>
    <n v="25988400.705882356"/>
    <s v="Metro-Goldwyn-Mayer (MGM)"/>
    <n v="90"/>
  </r>
  <r>
    <x v="2331"/>
    <x v="1"/>
    <s v="PG"/>
    <x v="0"/>
    <n v="1993"/>
    <x v="13"/>
    <s v="May 25, 1994 (United States)"/>
    <x v="10"/>
    <n v="6.1"/>
    <n v="16000"/>
    <s v="Bernardo Bertolucci"/>
    <s v="Bernardo Bertolucci"/>
    <s v="Keanu Reeves"/>
    <s v="France"/>
    <n v="35000000"/>
    <n v="4858139"/>
    <n v="144.5"/>
    <n v="10244117.323875433"/>
    <s v="CiBy 2000"/>
    <n v="123"/>
  </r>
  <r>
    <x v="2332"/>
    <x v="8"/>
    <s v="PG-13"/>
    <x v="2"/>
    <n v="1993"/>
    <x v="13"/>
    <s v="May 7, 1993 (United States)"/>
    <x v="9"/>
    <n v="7"/>
    <n v="29000"/>
    <s v="Rob Cohen"/>
    <s v="Robert Clouse"/>
    <s v="Jason Scott Lee"/>
    <s v="United States"/>
    <n v="14000000"/>
    <n v="63513743"/>
    <n v="144.5"/>
    <n v="133928287.14256056"/>
    <s v="Raffaella De Laurentiis Productions"/>
    <n v="120"/>
  </r>
  <r>
    <x v="2333"/>
    <x v="0"/>
    <s v="R"/>
    <x v="0"/>
    <n v="1993"/>
    <x v="13"/>
    <s v="July 23, 1993 (United States)"/>
    <x v="10"/>
    <n v="6.1"/>
    <n v="13000"/>
    <s v="John Singleton"/>
    <s v="John Singleton"/>
    <s v="Janet Jackson"/>
    <s v="United States"/>
    <n v="14000000"/>
    <n v="27515786"/>
    <n v="144.5"/>
    <n v="58021176.430449829"/>
    <s v="Columbia Pictures"/>
    <n v="109"/>
  </r>
  <r>
    <x v="2334"/>
    <x v="0"/>
    <s v="R"/>
    <x v="0"/>
    <n v="1993"/>
    <x v="13"/>
    <s v="October 29, 1993 (United States)"/>
    <x v="3"/>
    <n v="7.7"/>
    <n v="16000"/>
    <s v="Wayne Wang"/>
    <s v="Amy Tan"/>
    <s v="Tamlyn Tomita"/>
    <s v="United States"/>
    <n v="11000000"/>
    <n v="32901136"/>
    <n v="144.5"/>
    <n v="69376997.503114194"/>
    <s v="Hollywood Pictures"/>
    <n v="139"/>
  </r>
  <r>
    <x v="2335"/>
    <x v="4"/>
    <s v="Not Rated"/>
    <x v="0"/>
    <n v="1993"/>
    <x v="13"/>
    <s v="February 11, 1994 (United States)"/>
    <x v="12"/>
    <n v="7.1"/>
    <n v="4500"/>
    <s v="Andrew Birkin"/>
    <s v="Andrew Birkin"/>
    <s v="Charlotte Gainsbourg"/>
    <s v="France"/>
    <m/>
    <n v="322975"/>
    <n v="144.5"/>
    <n v="681041.40138408309"/>
    <s v="British Broadcasting Corporation (BBC)"/>
    <n v="101"/>
  </r>
  <r>
    <x v="2336"/>
    <x v="8"/>
    <s v="PG-13"/>
    <x v="0"/>
    <n v="1993"/>
    <x v="13"/>
    <s v="February 12, 1993 (United States)"/>
    <x v="8"/>
    <n v="6.8"/>
    <n v="13000"/>
    <s v="Tony Bill"/>
    <s v="Tom Sierchio"/>
    <s v="Christian Slater"/>
    <s v="United States"/>
    <n v="7500000"/>
    <n v="18898806"/>
    <n v="144.5"/>
    <n v="39850977.080968857"/>
    <s v="Metro-Goldwyn-Mayer (MGM)"/>
    <n v="102"/>
  </r>
  <r>
    <x v="2337"/>
    <x v="1"/>
    <s v="PG"/>
    <x v="10"/>
    <n v="1993"/>
    <x v="13"/>
    <s v="December 25, 1993 (United States)"/>
    <x v="40"/>
    <n v="7.8"/>
    <n v="45000"/>
    <s v="Directors"/>
    <s v="Alan Burnett"/>
    <s v="Kevin Conroy"/>
    <s v="United States"/>
    <n v="6000000"/>
    <n v="5635204"/>
    <n v="144.5"/>
    <n v="11882675.839446368"/>
    <s v="Warner Bros. Animation"/>
    <n v="76"/>
  </r>
  <r>
    <x v="2338"/>
    <x v="8"/>
    <s v="PG-13"/>
    <x v="3"/>
    <n v="1993"/>
    <x v="13"/>
    <s v="March 31, 1994 (Australia)"/>
    <x v="5"/>
    <n v="6.4"/>
    <n v="6700"/>
    <s v="Tom Stern"/>
    <s v="Tim Burns"/>
    <s v="Brooke Shields"/>
    <s v="United States"/>
    <n v="11000000"/>
    <n v="29296"/>
    <n v="144.5"/>
    <n v="61775.025605536335"/>
    <s v="Chiodo Brothers Productions"/>
    <n v="80"/>
  </r>
  <r>
    <x v="2339"/>
    <x v="8"/>
    <s v="PG-13"/>
    <x v="0"/>
    <n v="1993"/>
    <x v="13"/>
    <s v="March 5, 1993 (United States)"/>
    <x v="8"/>
    <n v="6.8"/>
    <n v="16000"/>
    <s v="Thomas Carter"/>
    <s v="Jonathan Marc Feldman"/>
    <s v="Robert Sean Leonard"/>
    <s v="United States"/>
    <m/>
    <n v="5632086"/>
    <n v="144.5"/>
    <n v="11876101.067128029"/>
    <s v="Hollywood Pictures"/>
    <n v="112"/>
  </r>
  <r>
    <x v="2340"/>
    <x v="8"/>
    <s v="PG-13"/>
    <x v="3"/>
    <n v="1993"/>
    <x v="13"/>
    <s v="August 13, 1993 (United States)"/>
    <x v="9"/>
    <n v="7"/>
    <n v="17000"/>
    <s v="Ron Underwood"/>
    <s v="Gregory Hansen"/>
    <s v="Robert Downey Jr."/>
    <s v="United States"/>
    <n v="25000000"/>
    <n v="16589540"/>
    <n v="144.5"/>
    <n v="34981542.131487891"/>
    <s v="Universal Pictures"/>
    <n v="104"/>
  </r>
  <r>
    <x v="2341"/>
    <x v="0"/>
    <s v="R"/>
    <x v="6"/>
    <n v="1993"/>
    <x v="13"/>
    <s v="August 27, 1993 (United States)"/>
    <x v="21"/>
    <n v="6.3"/>
    <n v="24000"/>
    <s v="Fraser C. Heston"/>
    <s v="Stephen King"/>
    <s v="Max von Sydow"/>
    <s v="United States"/>
    <m/>
    <n v="15185672"/>
    <n v="144.5"/>
    <n v="32021275.144636679"/>
    <s v="Castle Rock Entertainment"/>
    <n v="120"/>
  </r>
  <r>
    <x v="2342"/>
    <x v="0"/>
    <s v="R"/>
    <x v="0"/>
    <n v="1993"/>
    <x v="13"/>
    <s v="November 5, 1993 (United States)"/>
    <x v="9"/>
    <n v="7"/>
    <n v="2500"/>
    <s v="Victor Nunez"/>
    <s v="Jane Austen"/>
    <s v="Ashley Judd"/>
    <s v="United States"/>
    <n v="800000"/>
    <n v="1001437"/>
    <n v="144.5"/>
    <n v="2111680.6498269895"/>
    <s v="Full Crew/Say Yea"/>
    <n v="114"/>
  </r>
  <r>
    <x v="2343"/>
    <x v="0"/>
    <s v="R"/>
    <x v="3"/>
    <n v="1993"/>
    <x v="13"/>
    <s v="December 8, 1993 (United States)"/>
    <x v="8"/>
    <n v="6.8"/>
    <n v="20000"/>
    <s v="Fred Schepisi"/>
    <s v="John Guare"/>
    <s v="Will Smith"/>
    <s v="United States"/>
    <n v="12000000"/>
    <n v="6405918"/>
    <n v="144.5"/>
    <n v="13507842.315570936"/>
    <s v="Metro-Goldwyn-Mayer (MGM)"/>
    <n v="112"/>
  </r>
  <r>
    <x v="2344"/>
    <x v="8"/>
    <s v="PG-13"/>
    <x v="0"/>
    <n v="1993"/>
    <x v="13"/>
    <s v="August 25, 1993 (United States)"/>
    <x v="17"/>
    <n v="6.7"/>
    <n v="28000"/>
    <s v="Mel Gibson"/>
    <s v="Isabelle Holland"/>
    <s v="Mel Gibson"/>
    <s v="United States"/>
    <m/>
    <n v="24760338"/>
    <n v="144.5"/>
    <n v="52210899.575086504"/>
    <s v="Icon Entertainment International"/>
    <n v="115"/>
  </r>
  <r>
    <x v="2345"/>
    <x v="0"/>
    <s v="R"/>
    <x v="0"/>
    <n v="1993"/>
    <x v="13"/>
    <s v="October 15, 1993 (United States)"/>
    <x v="31"/>
    <n v="8.1"/>
    <n v="26000"/>
    <s v="Kaige Chen"/>
    <s v="Pik-Wah Lee"/>
    <s v="Leslie Cheung"/>
    <s v="China"/>
    <n v="4000000"/>
    <n v="6122607"/>
    <n v="144.5"/>
    <n v="12910438.428373704"/>
    <s v="Tomson Films"/>
    <n v="171"/>
  </r>
  <r>
    <x v="2346"/>
    <x v="0"/>
    <s v="R"/>
    <x v="2"/>
    <n v="1993"/>
    <x v="13"/>
    <s v="January 29, 1993 (United States)"/>
    <x v="10"/>
    <n v="6.1"/>
    <n v="23000"/>
    <s v="Luis Llosa"/>
    <s v="Michael Frost Beckner"/>
    <s v="Tom Berenger"/>
    <s v="United States"/>
    <m/>
    <n v="18994653"/>
    <n v="144.5"/>
    <n v="40053084.907266438"/>
    <s v="Baltimore Pictures"/>
    <n v="98"/>
  </r>
  <r>
    <x v="2347"/>
    <x v="0"/>
    <s v="R"/>
    <x v="2"/>
    <n v="1993"/>
    <x v="13"/>
    <s v="October 15, 1993 (United States)"/>
    <x v="14"/>
    <n v="6.6"/>
    <n v="16000"/>
    <s v="Stephen Hopkins"/>
    <s v="Lewis Colick"/>
    <s v="Emilio Estevez"/>
    <s v="Japan"/>
    <n v="21000000"/>
    <n v="12526677"/>
    <n v="144.5"/>
    <n v="26414383.957785469"/>
    <s v="Largo Entertainment"/>
    <n v="110"/>
  </r>
  <r>
    <x v="2348"/>
    <x v="1"/>
    <s v="PG"/>
    <x v="5"/>
    <n v="1993"/>
    <x v="13"/>
    <s v="January 14, 1994 (United States)"/>
    <x v="4"/>
    <n v="7.3"/>
    <n v="18000"/>
    <s v="Richard Attenborough"/>
    <s v="William Nicholson"/>
    <s v="Anthony Hopkins"/>
    <s v="United Kingdom"/>
    <n v="22000000"/>
    <n v="25842377"/>
    <n v="144.5"/>
    <n v="54492541.674048446"/>
    <s v="Price Entertainment"/>
    <n v="131"/>
  </r>
  <r>
    <x v="2349"/>
    <x v="0"/>
    <s v="R"/>
    <x v="3"/>
    <n v="1993"/>
    <x v="13"/>
    <s v="September 9, 1994 (United States)"/>
    <x v="4"/>
    <n v="7.3"/>
    <n v="42000"/>
    <s v="Emir Kusturica"/>
    <s v="David Atkins"/>
    <s v="Johnny Depp"/>
    <s v="France"/>
    <n v="19000000"/>
    <n v="112547"/>
    <n v="144.5"/>
    <n v="237322.28996539794"/>
    <s v="Canal+"/>
    <n v="142"/>
  </r>
  <r>
    <x v="2350"/>
    <x v="0"/>
    <s v="R"/>
    <x v="2"/>
    <n v="1993"/>
    <x v="13"/>
    <s v="January 15, 1993 (United States)"/>
    <x v="46"/>
    <n v="5.7"/>
    <n v="22000"/>
    <s v="Robert Harmon"/>
    <s v="Joe Eszterhas"/>
    <s v="Jean-Claude Van Damme"/>
    <s v="United States"/>
    <n v="15000000"/>
    <n v="22189039"/>
    <n v="144.5"/>
    <n v="46788928.604152255"/>
    <s v="Columbia Pictures"/>
    <n v="94"/>
  </r>
  <r>
    <x v="2351"/>
    <x v="8"/>
    <s v="PG-13"/>
    <x v="0"/>
    <n v="1993"/>
    <x v="13"/>
    <s v="August 20, 1993 (United States)"/>
    <x v="34"/>
    <n v="7.4"/>
    <n v="7800"/>
    <s v="Steven Soderbergh"/>
    <s v="A.E. Hotchner"/>
    <s v="Jesse Bradford"/>
    <s v="United States"/>
    <n v="8000000"/>
    <n v="1214231"/>
    <n v="144.5"/>
    <n v="2560388.8283737027"/>
    <s v="Wildwood Enterprises"/>
    <n v="103"/>
  </r>
  <r>
    <x v="2352"/>
    <x v="0"/>
    <s v="R"/>
    <x v="3"/>
    <n v="1993"/>
    <x v="13"/>
    <s v="March 5, 1993 (United States)"/>
    <x v="19"/>
    <n v="6.2"/>
    <n v="21000"/>
    <s v="John McNaughton"/>
    <s v="Richard Price"/>
    <s v="Robert De Niro"/>
    <s v="United States"/>
    <n v="19000000"/>
    <n v="11081586"/>
    <n v="144.5"/>
    <n v="23367192.070588235"/>
    <s v="Universal Pictures"/>
    <n v="97"/>
  </r>
  <r>
    <x v="2353"/>
    <x v="2"/>
    <s v="G"/>
    <x v="10"/>
    <n v="1993"/>
    <x v="13"/>
    <s v="November 24, 1993 (United States)"/>
    <x v="10"/>
    <n v="6.1"/>
    <n v="14000"/>
    <s v="Directors"/>
    <s v="John Patrick Shanley"/>
    <s v="John Goodman"/>
    <s v="United States"/>
    <m/>
    <n v="9317021"/>
    <n v="144.5"/>
    <n v="19646341.16747405"/>
    <s v="Universal Pictures"/>
    <n v="72"/>
  </r>
  <r>
    <x v="2354"/>
    <x v="0"/>
    <s v="R"/>
    <x v="6"/>
    <n v="1993"/>
    <x v="13"/>
    <s v="May 14, 1993 (Italy)"/>
    <x v="9"/>
    <n v="7"/>
    <n v="21000"/>
    <s v="John Dahl"/>
    <s v="John Dahl"/>
    <s v="Nicolas Cage"/>
    <s v="United States"/>
    <n v="8000000"/>
    <n v="2502551"/>
    <n v="144.5"/>
    <n v="5277005.4650519034"/>
    <s v="Propaganda Films"/>
    <n v="98"/>
  </r>
  <r>
    <x v="2355"/>
    <x v="0"/>
    <s v="R"/>
    <x v="2"/>
    <n v="1993"/>
    <x v="13"/>
    <s v="September 24, 1993 (United States)"/>
    <x v="16"/>
    <n v="6.5"/>
    <n v="9700"/>
    <s v="David S. Ward"/>
    <s v="David S. Ward"/>
    <s v="James Caan"/>
    <s v="United States"/>
    <n v="15000000"/>
    <n v="23032565"/>
    <n v="144.5"/>
    <n v="48567630.141868517"/>
    <s v="Touchstone Pictures"/>
    <n v="112"/>
  </r>
  <r>
    <x v="2356"/>
    <x v="0"/>
    <s v="R"/>
    <x v="4"/>
    <n v="1993"/>
    <x v="13"/>
    <s v="December 29, 1993 (United States)"/>
    <x v="26"/>
    <n v="4.5999999999999996"/>
    <n v="3400"/>
    <s v="Rachel Talalay"/>
    <s v="William Davies"/>
    <s v="Karen Allen"/>
    <s v="United States"/>
    <n v="12000000"/>
    <n v="5086909"/>
    <n v="144.5"/>
    <n v="10726513.303114187"/>
    <s v="Twentieth Century Fox"/>
    <n v="95"/>
  </r>
  <r>
    <x v="2357"/>
    <x v="0"/>
    <s v="R"/>
    <x v="0"/>
    <n v="1993"/>
    <x v="13"/>
    <s v="November 5, 1993 (United States)"/>
    <x v="12"/>
    <n v="7.1"/>
    <n v="22000"/>
    <s v="Peter Weir"/>
    <s v="Rafael Yglesias"/>
    <s v="Jeff Bridges"/>
    <s v="United States"/>
    <m/>
    <n v="6995302"/>
    <n v="144.5"/>
    <n v="14750647.193079585"/>
    <s v="Spring Creek Productions"/>
    <n v="122"/>
  </r>
  <r>
    <x v="2358"/>
    <x v="1"/>
    <s v="PG"/>
    <x v="3"/>
    <n v="1993"/>
    <x v="13"/>
    <s v="August 18, 1993 (United States)"/>
    <x v="4"/>
    <n v="7.3"/>
    <n v="41000"/>
    <s v="Woody Allen"/>
    <s v="Woody Allen"/>
    <s v="Woody Allen"/>
    <s v="United States"/>
    <n v="13500000"/>
    <n v="11330911"/>
    <n v="144.5"/>
    <n v="23892931.361245677"/>
    <s v="TriStar Pictures"/>
    <n v="104"/>
  </r>
  <r>
    <x v="2359"/>
    <x v="1"/>
    <s v="PG"/>
    <x v="2"/>
    <n v="1993"/>
    <x v="13"/>
    <s v="August 20, 1993 (United States)"/>
    <x v="27"/>
    <n v="5.0999999999999996"/>
    <n v="7700"/>
    <s v="Neal Israel"/>
    <s v="Dan Gordon"/>
    <s v="Ernie Reyes Sr."/>
    <s v="United States"/>
    <m/>
    <n v="4916135"/>
    <n v="144.5"/>
    <n v="10366410.619377162"/>
    <s v="New Line Cinema"/>
    <n v="87"/>
  </r>
  <r>
    <x v="2360"/>
    <x v="1"/>
    <s v="PG"/>
    <x v="1"/>
    <n v="1993"/>
    <x v="13"/>
    <s v="July 9, 1993 (United States)"/>
    <x v="25"/>
    <n v="4.8"/>
    <n v="13000"/>
    <s v="Robert Klane"/>
    <s v="Robert Klane"/>
    <s v="Andrew McCarthy"/>
    <s v="United States"/>
    <n v="7000000"/>
    <n v="12741891"/>
    <n v="144.5"/>
    <n v="26868195.070588239"/>
    <s v="Artimm"/>
    <n v="97"/>
  </r>
  <r>
    <x v="2361"/>
    <x v="0"/>
    <s v="R"/>
    <x v="3"/>
    <n v="1993"/>
    <x v="13"/>
    <s v="July 12, 1996 (United States)"/>
    <x v="12"/>
    <n v="7.1"/>
    <n v="33000"/>
    <s v="Jean-Marie PoirÃ©"/>
    <s v="Christian Clavier"/>
    <s v="Christian Clavier"/>
    <s v="France"/>
    <m/>
    <n v="659810"/>
    <n v="144.5"/>
    <n v="1391308.6989619378"/>
    <s v="Alpilles Productions"/>
    <n v="107"/>
  </r>
  <r>
    <x v="2362"/>
    <x v="1"/>
    <s v="PG"/>
    <x v="1"/>
    <n v="1993"/>
    <x v="13"/>
    <s v="April 2, 1993 (United States)"/>
    <x v="19"/>
    <n v="6.2"/>
    <n v="8000"/>
    <s v="Stephen Sommers"/>
    <s v="Mark Twain"/>
    <s v="Elijah Wood"/>
    <s v="United States"/>
    <n v="6500000"/>
    <n v="24103594"/>
    <n v="144.5"/>
    <n v="50826055.998615921"/>
    <s v="Steve White Productions"/>
    <n v="108"/>
  </r>
  <r>
    <x v="2363"/>
    <x v="8"/>
    <s v="PG-13"/>
    <x v="3"/>
    <n v="1993"/>
    <x v="13"/>
    <s v="May 28, 1993 (United States)"/>
    <x v="27"/>
    <n v="5.0999999999999996"/>
    <n v="16000"/>
    <s v="Richard Benjamin"/>
    <s v="Marcia Brandwynne"/>
    <s v="Whoopi Goldberg"/>
    <s v="United States"/>
    <n v="22000000"/>
    <n v="104942695"/>
    <n v="144.5"/>
    <n v="221287468.28027683"/>
    <s v="Canal+"/>
    <n v="111"/>
  </r>
  <r>
    <x v="1020"/>
    <x v="0"/>
    <s v="R"/>
    <x v="0"/>
    <n v="1993"/>
    <x v="13"/>
    <s v="May 6, 1994 (United States)"/>
    <x v="19"/>
    <n v="6.2"/>
    <n v="4500"/>
    <s v="Nicholas Kazan"/>
    <s v="Nicholas Kazan"/>
    <s v="James Spader"/>
    <s v="United States"/>
    <m/>
    <n v="256264"/>
    <n v="144.5"/>
    <n v="540371.21660899662"/>
    <s v="PolyGram Filmed Entertainment"/>
    <n v="103"/>
  </r>
  <r>
    <x v="2364"/>
    <x v="0"/>
    <s v="R"/>
    <x v="0"/>
    <n v="1993"/>
    <x v="13"/>
    <s v="October 1, 1993 (United States)"/>
    <x v="8"/>
    <n v="6.8"/>
    <n v="9000"/>
    <s v="David Cronenberg"/>
    <s v="David Henry Hwang"/>
    <s v="Jeremy Irons"/>
    <s v="United States"/>
    <m/>
    <n v="1498795"/>
    <n v="144.5"/>
    <n v="3160434.8546712804"/>
    <s v="Geffen Pictures"/>
    <n v="101"/>
  </r>
  <r>
    <x v="2365"/>
    <x v="0"/>
    <s v="R"/>
    <x v="4"/>
    <n v="1993"/>
    <x v="13"/>
    <s v="April 23, 1993 (United States)"/>
    <x v="22"/>
    <n v="6"/>
    <n v="16000"/>
    <s v="George A. Romero"/>
    <s v="Stephen King"/>
    <s v="Timothy Hutton"/>
    <s v="United States"/>
    <n v="15000000"/>
    <n v="10611160"/>
    <n v="144.5"/>
    <n v="22375228.041522492"/>
    <s v="Orion Pictures"/>
    <n v="122"/>
  </r>
  <r>
    <x v="2366"/>
    <x v="8"/>
    <s v="PG-13"/>
    <x v="2"/>
    <n v="1993"/>
    <x v="13"/>
    <s v="August 27, 1993 (United States)"/>
    <x v="14"/>
    <n v="6.6"/>
    <n v="5900"/>
    <s v="Sheldon Lettich"/>
    <s v="Sheldon Lettich"/>
    <s v="Mark Dacascos"/>
    <s v="France"/>
    <n v="6000000"/>
    <n v="3283371"/>
    <n v="144.5"/>
    <n v="6923481.9633217994"/>
    <s v="August Entertainment"/>
    <n v="99"/>
  </r>
  <r>
    <x v="2367"/>
    <x v="8"/>
    <s v="PG-13"/>
    <x v="0"/>
    <n v="1993"/>
    <x v="13"/>
    <s v="November 12, 1993 (United States)"/>
    <x v="8"/>
    <n v="6.8"/>
    <n v="11000"/>
    <s v="Bruce Joel Rubin"/>
    <s v="Bruce Joel Rubin"/>
    <s v="Michael Keaton"/>
    <s v="United States"/>
    <n v="15000000"/>
    <n v="27804899"/>
    <n v="144.5"/>
    <n v="58630814.707958482"/>
    <s v="Capella Films"/>
    <n v="117"/>
  </r>
  <r>
    <x v="2368"/>
    <x v="0"/>
    <s v="R"/>
    <x v="6"/>
    <n v="1993"/>
    <x v="13"/>
    <s v="July 15, 1994 (United States)"/>
    <x v="16"/>
    <n v="6.5"/>
    <n v="2000"/>
    <s v="Allison Anders"/>
    <s v="Allison Anders"/>
    <s v="Angel Aviles"/>
    <s v="United States"/>
    <m/>
    <n v="3267313"/>
    <n v="144.5"/>
    <n v="6889621.253287198"/>
    <s v="Channel Four Films"/>
    <n v="92"/>
  </r>
  <r>
    <x v="2369"/>
    <x v="8"/>
    <s v="PG-13"/>
    <x v="3"/>
    <n v="1993"/>
    <x v="13"/>
    <s v="November 5, 1993 (United States)"/>
    <x v="44"/>
    <n v="4.4000000000000004"/>
    <n v="28000"/>
    <s v="Tom Ropelewski"/>
    <s v="Tom Ropelewski"/>
    <s v="John Travolta"/>
    <s v="United States"/>
    <n v="22000000"/>
    <n v="10340263"/>
    <n v="144.5"/>
    <n v="21804000.941868514"/>
    <s v="TriStar Pictures"/>
    <n v="96"/>
  </r>
  <r>
    <x v="2370"/>
    <x v="1"/>
    <s v="PG"/>
    <x v="2"/>
    <n v="1993"/>
    <x v="13"/>
    <s v="August 6, 1993 (United States)"/>
    <x v="33"/>
    <n v="5.2"/>
    <n v="7800"/>
    <s v="Robert Townsend"/>
    <s v="Robert Townsend"/>
    <s v="Robert Townsend"/>
    <s v="United States"/>
    <n v="20000000"/>
    <n v="8016708"/>
    <n v="144.5"/>
    <n v="16904435.485121109"/>
    <s v="Metro-Goldwyn-Mayer (MGM)"/>
    <n v="100"/>
  </r>
  <r>
    <x v="2371"/>
    <x v="8"/>
    <s v="PG-13"/>
    <x v="3"/>
    <n v="1993"/>
    <x v="13"/>
    <s v="October 29, 1993 (United States)"/>
    <x v="1"/>
    <n v="5.8"/>
    <n v="7000"/>
    <s v="Carl Reiner"/>
    <s v="David O'Malley"/>
    <s v="Armand Assante"/>
    <s v="United States"/>
    <m/>
    <n v="7839327"/>
    <n v="144.5"/>
    <n v="16530400.947404845"/>
    <s v="Metro-Goldwyn-Mayer (MGM)"/>
    <n v="91"/>
  </r>
  <r>
    <x v="2372"/>
    <x v="0"/>
    <s v="R"/>
    <x v="3"/>
    <n v="1993"/>
    <x v="13"/>
    <s v="March 12, 1993 (United States)"/>
    <x v="21"/>
    <n v="6.3"/>
    <n v="9000"/>
    <s v="Tamra Davis"/>
    <s v="Chris Rock"/>
    <s v="Chris Rock"/>
    <s v="United States"/>
    <n v="6000000"/>
    <n v="17953778"/>
    <n v="144.5"/>
    <n v="37858243.298269898"/>
    <s v="Imagine Entertainment"/>
    <n v="89"/>
  </r>
  <r>
    <x v="2373"/>
    <x v="8"/>
    <s v="PG-13"/>
    <x v="3"/>
    <n v="1993"/>
    <x v="13"/>
    <s v="September 3, 1993 (United States)"/>
    <x v="27"/>
    <n v="5.0999999999999996"/>
    <n v="2100"/>
    <s v="John Whitesell"/>
    <s v="Paul W. Shapiro"/>
    <s v="Jason Priestley"/>
    <s v="United States"/>
    <n v="13000000"/>
    <n v="2570550"/>
    <n v="144.5"/>
    <n v="5420391.5916955024"/>
    <s v="Parkway Productions"/>
    <n v="90"/>
  </r>
  <r>
    <x v="2374"/>
    <x v="0"/>
    <s v="R"/>
    <x v="2"/>
    <n v="1993"/>
    <x v="13"/>
    <s v="January 7, 1994 (United States)"/>
    <x v="8"/>
    <n v="6.8"/>
    <n v="14000"/>
    <s v="Oliver Stone"/>
    <s v="Le Ly Hayslip"/>
    <s v="Hiep Thi Le"/>
    <s v="United States"/>
    <n v="33000000"/>
    <n v="5864949"/>
    <n v="144.5"/>
    <n v="12367127.752941176"/>
    <s v="Alcor Films"/>
    <n v="140"/>
  </r>
  <r>
    <x v="2375"/>
    <x v="8"/>
    <s v="PG-13"/>
    <x v="3"/>
    <n v="1993"/>
    <x v="13"/>
    <s v="April 23, 1993 (United States)"/>
    <x v="14"/>
    <n v="6.6"/>
    <n v="5300"/>
    <s v="Mike Binder"/>
    <s v="Mike Binder"/>
    <s v="Alan Arkin"/>
    <s v="Canada"/>
    <n v="9000000"/>
    <n v="14904910"/>
    <n v="144.5"/>
    <n v="31429246.207612459"/>
    <s v="Outlaw Productions (I)"/>
    <n v="97"/>
  </r>
  <r>
    <x v="2376"/>
    <x v="2"/>
    <s v="G"/>
    <x v="10"/>
    <n v="1993"/>
    <x v="13"/>
    <s v="June 18, 1993 (United States)"/>
    <x v="16"/>
    <n v="6.5"/>
    <n v="5200"/>
    <s v="Charles Grosvenor"/>
    <s v="Rae Lambert"/>
    <s v="Michael Crawford"/>
    <s v="United Kingdom"/>
    <n v="13000000"/>
    <n v="6582052"/>
    <n v="144.5"/>
    <n v="13879247.366089966"/>
    <s v="Hanna-Barbera Productions"/>
    <n v="71"/>
  </r>
  <r>
    <x v="2377"/>
    <x v="0"/>
    <s v="R"/>
    <x v="13"/>
    <n v="1993"/>
    <x v="13"/>
    <s v="May 14, 1993 (United States)"/>
    <x v="30"/>
    <n v="5.5"/>
    <n v="4200"/>
    <s v="Mario Van Peebles"/>
    <s v="Sy Richardson"/>
    <s v="Mario Van Peebles"/>
    <s v="United Kingdom"/>
    <n v="10000000"/>
    <n v="18289763"/>
    <n v="144.5"/>
    <n v="38566718.242906578"/>
    <s v="PolyGram Filmed Entertainment"/>
    <n v="111"/>
  </r>
  <r>
    <x v="2378"/>
    <x v="0"/>
    <s v="R"/>
    <x v="0"/>
    <n v="1993"/>
    <x v="13"/>
    <s v="November 5, 1993 (United States)"/>
    <x v="19"/>
    <n v="6.2"/>
    <n v="5000"/>
    <s v="Steve Kloves"/>
    <s v="Steve Kloves"/>
    <s v="Dennis Quaid"/>
    <s v="United States"/>
    <m/>
    <n v="9709451"/>
    <n v="144.5"/>
    <n v="20473838.89065744"/>
    <s v="Mirage Enterprises"/>
    <n v="126"/>
  </r>
  <r>
    <x v="2379"/>
    <x v="8"/>
    <s v="PG-13"/>
    <x v="0"/>
    <n v="1993"/>
    <x v="13"/>
    <s v="February 5, 1993 (United States)"/>
    <x v="19"/>
    <n v="6.2"/>
    <n v="20000"/>
    <s v="Jon Amiel"/>
    <s v="Daniel Vigne"/>
    <s v="Richard Gere"/>
    <s v="France"/>
    <m/>
    <n v="140081992"/>
    <n v="144.5"/>
    <n v="295383965.13771629"/>
    <s v="Canal+"/>
    <n v="114"/>
  </r>
  <r>
    <x v="2380"/>
    <x v="0"/>
    <s v="R"/>
    <x v="3"/>
    <n v="1993"/>
    <x v="13"/>
    <s v="May 20, 1994 (United States)"/>
    <x v="44"/>
    <n v="4.4000000000000004"/>
    <n v="7100"/>
    <s v="Gus Van Sant"/>
    <s v="Tom Robbins"/>
    <s v="Uma Thurman"/>
    <s v="United States"/>
    <n v="8000000"/>
    <n v="1708873"/>
    <n v="144.5"/>
    <n v="3603415.9384083045"/>
    <s v="New Line Cinema"/>
    <n v="106"/>
  </r>
  <r>
    <x v="2381"/>
    <x v="1"/>
    <s v="PG"/>
    <x v="3"/>
    <n v="1993"/>
    <x v="13"/>
    <s v="June 4, 1993 (United States)"/>
    <x v="41"/>
    <n v="5.6"/>
    <n v="5600"/>
    <s v="James Lapine"/>
    <s v="Marc Lawrence"/>
    <s v="Michael J. Fox"/>
    <s v="United States"/>
    <m/>
    <n v="12440858"/>
    <n v="144.5"/>
    <n v="26233421.678892735"/>
    <s v="Touchstone Pictures"/>
    <n v="91"/>
  </r>
  <r>
    <x v="2382"/>
    <x v="0"/>
    <s v="R"/>
    <x v="2"/>
    <n v="1993"/>
    <x v="13"/>
    <s v="March 5, 1993 (United States)"/>
    <x v="41"/>
    <n v="5.6"/>
    <n v="5400"/>
    <s v="Robert Radler"/>
    <s v="Max Strom"/>
    <s v="Eric Roberts"/>
    <s v="United States"/>
    <n v="7000000"/>
    <n v="6608687"/>
    <n v="144.5"/>
    <n v="13935411.272664361"/>
    <s v="Picture Securities"/>
    <n v="101"/>
  </r>
  <r>
    <x v="2383"/>
    <x v="2"/>
    <s v="G"/>
    <x v="10"/>
    <n v="1993"/>
    <x v="13"/>
    <s v="August 25, 1995 (United States)"/>
    <x v="12"/>
    <n v="7.1"/>
    <n v="3700"/>
    <s v="Richard Williams"/>
    <s v="Richard Williams"/>
    <s v="Vincent Price"/>
    <s v="United Kingdom"/>
    <n v="25000000"/>
    <n v="669276"/>
    <n v="144.5"/>
    <n v="1411269.1847750866"/>
    <s v="Richard Williams Productions"/>
    <n v="90"/>
  </r>
  <r>
    <x v="2384"/>
    <x v="8"/>
    <s v="PG-13"/>
    <x v="3"/>
    <n v="1993"/>
    <x v="13"/>
    <s v="August 6, 1993 (United States)"/>
    <x v="20"/>
    <n v="5.4"/>
    <n v="4300"/>
    <s v="Bob Balaban"/>
    <s v="Dean Lorey"/>
    <s v="Andrew Lowery"/>
    <s v="United States"/>
    <n v="12000000"/>
    <n v="3335984"/>
    <n v="144.5"/>
    <n v="7034424.3930795854"/>
    <s v="Touchstone Pictures"/>
    <n v="85"/>
  </r>
  <r>
    <x v="2385"/>
    <x v="0"/>
    <s v="R"/>
    <x v="2"/>
    <n v="1993"/>
    <x v="13"/>
    <s v="September 24, 1993 (United States)"/>
    <x v="20"/>
    <n v="5.4"/>
    <n v="5700"/>
    <s v="Anthony Hickox"/>
    <s v="Kevin Rock"/>
    <s v="Julian Sands"/>
    <s v="United States"/>
    <n v="3000000"/>
    <n v="3902679"/>
    <n v="144.5"/>
    <n v="8229386.0989619382"/>
    <s v="Trimark Pictures"/>
    <n v="98"/>
  </r>
  <r>
    <x v="2386"/>
    <x v="4"/>
    <s v="Not Rated"/>
    <x v="0"/>
    <n v="1993"/>
    <x v="13"/>
    <s v="January 28, 1994 (United States)"/>
    <x v="34"/>
    <n v="7.4"/>
    <n v="8300"/>
    <s v="Anh Hung Tran"/>
    <s v="Anh Hung Tran"/>
    <s v="Nu YÃªn-KhÃª Tran"/>
    <s v="Vietnam"/>
    <m/>
    <n v="1700992"/>
    <n v="144.5"/>
    <n v="3586797.6636678204"/>
    <s v="Les Productions Lazennec"/>
    <n v="104"/>
  </r>
  <r>
    <x v="2387"/>
    <x v="4"/>
    <s v="Not Rated"/>
    <x v="3"/>
    <n v="1993"/>
    <x v="13"/>
    <s v="May 6, 1994 (United States)"/>
    <x v="16"/>
    <n v="6.5"/>
    <n v="13000"/>
    <s v="Pedro AlmodÃ³var"/>
    <s v="Pedro AlmodÃ³var"/>
    <s v="Peter Coyote"/>
    <s v="Spain"/>
    <m/>
    <n v="2019581"/>
    <n v="144.5"/>
    <n v="4258590.523875433"/>
    <s v="El Deseo"/>
    <n v="114"/>
  </r>
  <r>
    <x v="2388"/>
    <x v="5"/>
    <s v="NC-17"/>
    <x v="0"/>
    <n v="1993"/>
    <x v="13"/>
    <s v="April 16, 1993 (United States)"/>
    <x v="46"/>
    <n v="5.7"/>
    <n v="1900"/>
    <s v="John Duigan"/>
    <s v="Jan Sharp"/>
    <s v="Karina Lombard"/>
    <s v="Australia"/>
    <m/>
    <n v="1614784"/>
    <n v="144.5"/>
    <n v="3405015.1197231836"/>
    <s v="Laughing Kookaburra Productions"/>
    <n v="98"/>
  </r>
  <r>
    <x v="2389"/>
    <x v="8"/>
    <s v="PG-13"/>
    <x v="2"/>
    <n v="1993"/>
    <x v="13"/>
    <s v="October 12, 2001 (United States)"/>
    <x v="24"/>
    <n v="7.5"/>
    <n v="16000"/>
    <s v="Woo-Ping Yuen"/>
    <s v="Tan Cheung"/>
    <s v="Rongguang Yu"/>
    <s v="Hong Kong"/>
    <n v="11000000"/>
    <n v="14694904"/>
    <n v="144.5"/>
    <n v="30986416.946712803"/>
    <s v="Film Workshop"/>
    <n v="85"/>
  </r>
  <r>
    <x v="2390"/>
    <x v="1"/>
    <s v="PG"/>
    <x v="2"/>
    <n v="1993"/>
    <x v="13"/>
    <s v="October 8, 1993 (United States)"/>
    <x v="51"/>
    <n v="3.8"/>
    <n v="8900"/>
    <s v="Michael Gottlieb"/>
    <s v="Edward Rugoff"/>
    <s v="Hulk Hogan"/>
    <s v="United States"/>
    <n v="10000000"/>
    <n v="4348572"/>
    <n v="144.5"/>
    <n v="9169618.6048442908"/>
    <s v="New Line Cinema"/>
    <n v="84"/>
  </r>
  <r>
    <x v="2391"/>
    <x v="8"/>
    <s v="PG-13"/>
    <x v="6"/>
    <n v="1993"/>
    <x v="13"/>
    <s v="September 10, 1993 (United States)"/>
    <x v="30"/>
    <n v="5.5"/>
    <n v="8500"/>
    <s v="Russell Mulcahy"/>
    <s v="Desmond Lowden"/>
    <s v="Kim Basinger"/>
    <s v="United States"/>
    <m/>
    <n v="6484246"/>
    <n v="144.5"/>
    <n v="13673008.693425607"/>
    <s v="Bregman/Baer Productions"/>
    <n v="105"/>
  </r>
  <r>
    <x v="2392"/>
    <x v="8"/>
    <s v="PG-13"/>
    <x v="2"/>
    <n v="1993"/>
    <x v="13"/>
    <s v="April 7, 1995 (United States)"/>
    <x v="36"/>
    <n v="4.3"/>
    <n v="5400"/>
    <s v="Sang-ok Shin"/>
    <s v="Alex S. Kim"/>
    <s v="Victor Wong"/>
    <s v="United States"/>
    <m/>
    <n v="413479"/>
    <n v="144.5"/>
    <n v="871882.70795847755"/>
    <s v="Sheen Productions"/>
    <n v="85"/>
  </r>
  <r>
    <x v="2393"/>
    <x v="8"/>
    <s v="PG-13"/>
    <x v="1"/>
    <n v="1993"/>
    <x v="13"/>
    <s v="August 27, 1993 (United States)"/>
    <x v="38"/>
    <n v="4.9000000000000004"/>
    <n v="2900"/>
    <s v="Darrell Roodt"/>
    <s v="Scott Spencer"/>
    <s v="Patrick Swayze"/>
    <s v="United States"/>
    <m/>
    <n v="3418141"/>
    <n v="144.5"/>
    <n v="7207664.7937716264"/>
    <s v="Hollywood Pictures"/>
    <n v="95"/>
  </r>
  <r>
    <x v="2394"/>
    <x v="8"/>
    <s v="PG-13"/>
    <x v="0"/>
    <n v="1993"/>
    <x v="13"/>
    <s v="December 21, 1993 (United States)"/>
    <x v="4"/>
    <n v="7.3"/>
    <n v="7800"/>
    <s v="Wim Wenders"/>
    <s v="Wim Wenders"/>
    <s v="Otto Sander"/>
    <s v="Germany"/>
    <n v="10500000"/>
    <n v="810455"/>
    <n v="144.5"/>
    <n v="1708966.3564013841"/>
    <s v="Road Movies Filmproduktion"/>
    <n v="140"/>
  </r>
  <r>
    <x v="2395"/>
    <x v="0"/>
    <s v="R"/>
    <x v="0"/>
    <n v="1993"/>
    <x v="13"/>
    <s v="November 19, 1993 (United States)"/>
    <x v="41"/>
    <n v="5.6"/>
    <n v="3600"/>
    <s v="Abel Ferrara"/>
    <s v="Nicholas St. John"/>
    <s v="Harvey Keitel"/>
    <s v="Italy"/>
    <n v="10000000"/>
    <n v="1261210"/>
    <n v="144.5"/>
    <n v="2659451.1211072668"/>
    <s v="Cecchi Gori Europa N.V."/>
    <n v="108"/>
  </r>
  <r>
    <x v="2396"/>
    <x v="0"/>
    <s v="R"/>
    <x v="6"/>
    <n v="1993"/>
    <x v="13"/>
    <s v="October 8, 1993 (United States)"/>
    <x v="35"/>
    <n v="4"/>
    <n v="3000"/>
    <s v="Christopher Coppola"/>
    <s v="Christopher Coppola"/>
    <s v="Michael Biehn"/>
    <s v="United States"/>
    <n v="10000000"/>
    <n v="18369"/>
    <n v="144.5"/>
    <n v="38733.801384083046"/>
    <s v="Trimark Pictures"/>
    <n v="98"/>
  </r>
  <r>
    <x v="2397"/>
    <x v="1"/>
    <s v="PG"/>
    <x v="5"/>
    <n v="1993"/>
    <x v="13"/>
    <s v="November 5, 1993 (United States)"/>
    <x v="12"/>
    <n v="7.1"/>
    <n v="3000"/>
    <s v="Tony Bill"/>
    <s v="Patrick Sheane Duncan"/>
    <s v="Kathy Bates"/>
    <s v="United States"/>
    <n v="12000000"/>
    <n v="1677807"/>
    <n v="144.5"/>
    <n v="3537908.6013840833"/>
    <s v="A&amp;M Films"/>
    <n v="104"/>
  </r>
  <r>
    <x v="2398"/>
    <x v="1"/>
    <s v="PG"/>
    <x v="1"/>
    <n v="1993"/>
    <x v="13"/>
    <s v="March 12, 1993 (United States)"/>
    <x v="14"/>
    <n v="6.6"/>
    <n v="3400"/>
    <s v="Mikael Salomon"/>
    <s v="Lourens van der Post"/>
    <s v="Reese Witherspoon"/>
    <s v="United States"/>
    <m/>
    <n v="12890752"/>
    <n v="144.5"/>
    <n v="27182090.895501733"/>
    <s v="Walt Disney Pictures"/>
    <n v="108"/>
  </r>
  <r>
    <x v="2399"/>
    <x v="0"/>
    <s v="R"/>
    <x v="6"/>
    <n v="1993"/>
    <x v="13"/>
    <s v="June 4, 1993 (United States)"/>
    <x v="41"/>
    <n v="5.6"/>
    <n v="4900"/>
    <s v="Sidney Lumet"/>
    <s v="Larry Cohen"/>
    <s v="Rebecca De Mornay"/>
    <s v="United States"/>
    <n v="12000000"/>
    <n v="22866222"/>
    <n v="144.5"/>
    <n v="48216870.888581321"/>
    <s v="Hollywood Pictures"/>
    <n v="107"/>
  </r>
  <r>
    <x v="2400"/>
    <x v="0"/>
    <s v="R"/>
    <x v="3"/>
    <n v="1993"/>
    <x v="13"/>
    <s v="August 4, 1993 (United States)"/>
    <x v="37"/>
    <n v="7.6"/>
    <n v="14000"/>
    <s v="Ang Lee"/>
    <s v="Ang Lee"/>
    <s v="Winston Chao"/>
    <s v="Taiwan"/>
    <n v="1000000"/>
    <n v="6933459"/>
    <n v="144.5"/>
    <n v="14620241.919031143"/>
    <s v="Ang Lee Productions"/>
    <n v="106"/>
  </r>
  <r>
    <x v="2401"/>
    <x v="8"/>
    <s v="PG-13"/>
    <x v="3"/>
    <n v="1993"/>
    <x v="13"/>
    <s v="July 23, 1993 (United States)"/>
    <x v="41"/>
    <n v="5.6"/>
    <n v="13000"/>
    <s v="John Badham"/>
    <s v="Jim Kouf"/>
    <s v="Richard Dreyfuss"/>
    <s v="United States"/>
    <m/>
    <n v="20208496"/>
    <n v="144.5"/>
    <n v="42612655.579238757"/>
    <s v="Touchstone Pictures"/>
    <n v="108"/>
  </r>
  <r>
    <x v="2402"/>
    <x v="8"/>
    <s v="PG-13"/>
    <x v="0"/>
    <n v="1993"/>
    <x v="13"/>
    <s v="January 22, 1993 (United States)"/>
    <x v="22"/>
    <n v="6"/>
    <n v="2800"/>
    <s v="Patrick Hasburgh"/>
    <s v="Patrick Hasburgh"/>
    <s v="Paul Gross"/>
    <s v="United States"/>
    <n v="14000000"/>
    <n v="8041049"/>
    <n v="144.5"/>
    <n v="16955762.147404846"/>
    <s v="Hollywood Pictures"/>
    <n v="113"/>
  </r>
  <r>
    <x v="2403"/>
    <x v="4"/>
    <s v="Not Rated"/>
    <x v="0"/>
    <n v="1993"/>
    <x v="13"/>
    <s v="August 24, 1994 (France)"/>
    <x v="14"/>
    <n v="6.6"/>
    <n v="1800"/>
    <s v="Scott McGehee"/>
    <s v="Scott McGehee"/>
    <s v="Dennis Haysbert"/>
    <s v="United States"/>
    <m/>
    <n v="102780"/>
    <n v="144.5"/>
    <n v="216727.10034602077"/>
    <s v="Kino Korsakoff"/>
    <n v="96"/>
  </r>
  <r>
    <x v="2404"/>
    <x v="0"/>
    <s v="R"/>
    <x v="6"/>
    <n v="1993"/>
    <x v="13"/>
    <s v="January 26, 1994 (United States)"/>
    <x v="19"/>
    <n v="6.2"/>
    <n v="8000"/>
    <s v="Michael Apted"/>
    <s v="Dana Stevens"/>
    <s v="Madeleine Stowe"/>
    <s v="United States"/>
    <n v="11000000"/>
    <n v="16696219"/>
    <n v="144.5"/>
    <n v="35206490.860207617"/>
    <s v="New Line Cinema"/>
    <n v="106"/>
  </r>
  <r>
    <x v="2405"/>
    <x v="8"/>
    <s v="PG-13"/>
    <x v="0"/>
    <n v="1993"/>
    <x v="13"/>
    <s v="March 4, 1994 (United States)"/>
    <x v="17"/>
    <n v="6.7"/>
    <n v="464"/>
    <s v="Jay Craven"/>
    <s v="Howard Frank Mosher"/>
    <s v="Rip Torn"/>
    <s v="United States"/>
    <m/>
    <n v="595505"/>
    <n v="144.5"/>
    <n v="1255711.9273356402"/>
    <s v="Caledonia Pictures"/>
    <n v="106"/>
  </r>
  <r>
    <x v="2406"/>
    <x v="0"/>
    <s v="R"/>
    <x v="6"/>
    <n v="1993"/>
    <x v="13"/>
    <s v="February 25, 1994 (United States)"/>
    <x v="23"/>
    <n v="5.9"/>
    <n v="4300"/>
    <s v="Leon Ichaso"/>
    <s v="Barry Michael Cooper"/>
    <s v="Wesley Snipes"/>
    <s v="United States"/>
    <n v="10000000"/>
    <n v="18225518"/>
    <n v="144.5"/>
    <n v="38431247.990311421"/>
    <s v="Beacon Communications"/>
    <n v="123"/>
  </r>
  <r>
    <x v="2407"/>
    <x v="0"/>
    <s v="R"/>
    <x v="3"/>
    <n v="1993"/>
    <x v="13"/>
    <s v="November 19, 1993 (United States)"/>
    <x v="33"/>
    <n v="5.2"/>
    <n v="4100"/>
    <s v="John Lafia"/>
    <s v="John Lafia"/>
    <s v="Ally Sheedy"/>
    <s v="United States"/>
    <n v="6000000"/>
    <n v="12974636"/>
    <n v="144.5"/>
    <n v="27358972.935640141"/>
    <s v="New Line Cinema"/>
    <n v="87"/>
  </r>
  <r>
    <x v="2408"/>
    <x v="0"/>
    <s v="R"/>
    <x v="0"/>
    <n v="1993"/>
    <x v="13"/>
    <s v="October 8, 1993 (United States)"/>
    <x v="1"/>
    <n v="5.8"/>
    <n v="6900"/>
    <s v="Mike Figgis"/>
    <s v="Eric Roth"/>
    <s v="Richard Gere"/>
    <s v="United States"/>
    <n v="25000000"/>
    <n v="8345845"/>
    <n v="144.5"/>
    <n v="17598470.39100346"/>
    <s v="Rastar Productions"/>
    <n v="114"/>
  </r>
  <r>
    <x v="2409"/>
    <x v="0"/>
    <s v="R"/>
    <x v="4"/>
    <n v="1993"/>
    <x v="13"/>
    <s v="May 21, 1993 (United States)"/>
    <x v="48"/>
    <n v="3.6"/>
    <n v="3700"/>
    <s v="Adam Simon"/>
    <s v="John Brosnan"/>
    <s v="Diane Ladd"/>
    <s v="United States"/>
    <n v="850000"/>
    <n v="1753979"/>
    <n v="144.5"/>
    <n v="3698528.7287197234"/>
    <s v="New Horizons Picture"/>
    <n v="83"/>
  </r>
  <r>
    <x v="2410"/>
    <x v="8"/>
    <s v="PG-13"/>
    <x v="3"/>
    <n v="1993"/>
    <x v="13"/>
    <s v="October 15, 1993 (United States)"/>
    <x v="23"/>
    <n v="5.9"/>
    <n v="3200"/>
    <s v="Anthony Minghella"/>
    <s v="Amy Schor Ferris"/>
    <s v="Matt Dillon"/>
    <s v="United States"/>
    <n v="13000000"/>
    <n v="3125424"/>
    <n v="144.5"/>
    <n v="6590426.9397923881"/>
    <s v="Night Life Inc."/>
    <n v="98"/>
  </r>
  <r>
    <x v="2411"/>
    <x v="1"/>
    <s v="PG"/>
    <x v="3"/>
    <n v="1993"/>
    <x v="13"/>
    <s v="April 2, 1993 (United States)"/>
    <x v="52"/>
    <n v="4.0999999999999996"/>
    <n v="8300"/>
    <s v="Henry Winkler"/>
    <s v="Arne Olsen"/>
    <s v="Burt Reynolds"/>
    <s v="United States"/>
    <n v="14000000"/>
    <n v="40689691"/>
    <n v="144.5"/>
    <n v="85800338.046366781"/>
    <s v="Imagine Films Entertainment"/>
    <n v="97"/>
  </r>
  <r>
    <x v="2412"/>
    <x v="3"/>
    <m/>
    <x v="0"/>
    <n v="1993"/>
    <x v="13"/>
    <s v="April 17, 1993 (Japan)"/>
    <x v="4"/>
    <n v="7.3"/>
    <n v="5100"/>
    <s v="Akira Kurosawa"/>
    <s v="IshirÃ´ Honda"/>
    <s v="Tatsuo Matsumura"/>
    <s v="Japan"/>
    <n v="11900000"/>
    <n v="596"/>
    <n v="144.5"/>
    <n v="1256.7557093425605"/>
    <s v="DENTSU Music And Entertainment"/>
    <n v="134"/>
  </r>
  <r>
    <x v="2413"/>
    <x v="4"/>
    <s v="Not Rated"/>
    <x v="5"/>
    <n v="1993"/>
    <x v="13"/>
    <s v="September 30, 1994 (United States)"/>
    <x v="4"/>
    <n v="7.3"/>
    <n v="7400"/>
    <s v="Nanni Moretti"/>
    <s v="Nanni Moretti"/>
    <s v="Nanni Moretti"/>
    <s v="Italy"/>
    <m/>
    <n v="225278"/>
    <n v="144.5"/>
    <n v="475032.57162629761"/>
    <s v="Sacher Film"/>
    <n v="100"/>
  </r>
  <r>
    <x v="2414"/>
    <x v="8"/>
    <s v="PG-13"/>
    <x v="3"/>
    <n v="1993"/>
    <x v="13"/>
    <s v="April 2, 1993 (United States)"/>
    <x v="16"/>
    <n v="6.5"/>
    <n v="3900"/>
    <s v="Marshall Herskovitz"/>
    <s v="Dan McCall"/>
    <s v="Danny DeVito"/>
    <s v="United States"/>
    <m/>
    <n v="5145823"/>
    <n v="144.5"/>
    <n v="10850742.339792388"/>
    <s v="Twentieth Century Fox"/>
    <n v="99"/>
  </r>
  <r>
    <x v="2415"/>
    <x v="0"/>
    <s v="R"/>
    <x v="3"/>
    <n v="1993"/>
    <x v="13"/>
    <s v="September 10, 1993 (United States)"/>
    <x v="46"/>
    <n v="5.7"/>
    <n v="3700"/>
    <s v="RamÃ³n MenÃ©ndez"/>
    <s v="Mark Bowden"/>
    <s v="John Cusack"/>
    <s v="United States"/>
    <n v="11000000"/>
    <n v="1039824"/>
    <n v="144.5"/>
    <n v="2192625.4173010383"/>
    <s v="Permut Presentations"/>
    <n v="100"/>
  </r>
  <r>
    <x v="2416"/>
    <x v="0"/>
    <s v="R"/>
    <x v="3"/>
    <n v="1993"/>
    <x v="13"/>
    <s v="April 13, 1994 (United States)"/>
    <x v="41"/>
    <n v="5.6"/>
    <n v="1600"/>
    <s v="Daniel Algrant"/>
    <s v="Daniel Algrant"/>
    <s v="Eric Stoltz"/>
    <s v="United States"/>
    <m/>
    <n v="1038959"/>
    <n v="144.5"/>
    <n v="2190801.4346020762"/>
    <s v="Some Film"/>
    <n v="95"/>
  </r>
  <r>
    <x v="2417"/>
    <x v="1"/>
    <s v="PG"/>
    <x v="3"/>
    <n v="1993"/>
    <x v="13"/>
    <s v="August 27, 1993 (United States)"/>
    <x v="49"/>
    <n v="3.9"/>
    <n v="5000"/>
    <s v="Blake Edwards"/>
    <s v="Maurice Richlin"/>
    <s v="Roberto Benigni"/>
    <s v="Italy"/>
    <n v="25000000"/>
    <n v="2438031"/>
    <n v="144.5"/>
    <n v="5140955.3335640142"/>
    <s v="Filmauro"/>
    <n v="93"/>
  </r>
  <r>
    <x v="2418"/>
    <x v="0"/>
    <s v="R"/>
    <x v="2"/>
    <n v="1993"/>
    <x v="13"/>
    <s v="June 24, 1993 (Hong Kong)"/>
    <x v="8"/>
    <n v="6.8"/>
    <n v="6100"/>
    <s v="Kirk Wong"/>
    <s v="Tin Nam Chun"/>
    <s v="Jackie Chan"/>
    <s v="Hong Kong"/>
    <m/>
    <n v="3741869"/>
    <n v="144.5"/>
    <n v="7890294.0089965397"/>
    <s v="Golden Harvest Company"/>
    <n v="103"/>
  </r>
  <r>
    <x v="2419"/>
    <x v="4"/>
    <s v="Not Rated"/>
    <x v="3"/>
    <n v="1993"/>
    <x v="13"/>
    <s v="January 13, 1995 (United Kingdom)"/>
    <x v="5"/>
    <n v="6.4"/>
    <n v="3000"/>
    <s v="Gregg Araki"/>
    <s v="Gregg Araki"/>
    <s v="James Duval"/>
    <s v="United States"/>
    <m/>
    <n v="101071"/>
    <n v="144.5"/>
    <n v="213123.41660899654"/>
    <s v="Blurco"/>
    <n v="78"/>
  </r>
  <r>
    <x v="2420"/>
    <x v="0"/>
    <s v="R"/>
    <x v="0"/>
    <n v="1993"/>
    <x v="13"/>
    <s v="April 9, 1993 (United States)"/>
    <x v="46"/>
    <n v="5.7"/>
    <n v="2200"/>
    <s v="Michael Steinberg"/>
    <s v="Roger Hedden"/>
    <s v="Phoebe Cates"/>
    <s v="United States"/>
    <n v="2500000"/>
    <n v="764724"/>
    <n v="144.5"/>
    <n v="1612535.6595155711"/>
    <s v="Fine Line Features"/>
    <n v="95"/>
  </r>
  <r>
    <x v="2421"/>
    <x v="8"/>
    <s v="PG-13"/>
    <x v="0"/>
    <n v="1993"/>
    <x v="13"/>
    <s v="June 25, 1993 (United States)"/>
    <x v="19"/>
    <n v="6.2"/>
    <n v="2600"/>
    <s v="Michael Lessac"/>
    <s v="Michael Lessac"/>
    <s v="Kathleen Turner"/>
    <s v="Italy"/>
    <m/>
    <n v="322871"/>
    <n v="144.5"/>
    <n v="680822.10173010384"/>
    <s v="A&amp;M Films"/>
    <n v="109"/>
  </r>
  <r>
    <x v="2422"/>
    <x v="0"/>
    <s v="R"/>
    <x v="3"/>
    <n v="1993"/>
    <x v="13"/>
    <s v="May 1994 (United States)"/>
    <x v="5"/>
    <n v="6.4"/>
    <n v="1100"/>
    <s v="Gurinder Chadha"/>
    <s v="Gurinder Chadha"/>
    <s v="Kim Vithana"/>
    <s v="United Kingdom"/>
    <m/>
    <n v="735162"/>
    <n v="144.5"/>
    <n v="1550199.7328719725"/>
    <s v="Channel Four Films"/>
    <n v="101"/>
  </r>
  <r>
    <x v="2423"/>
    <x v="8"/>
    <s v="PG-13"/>
    <x v="0"/>
    <n v="1993"/>
    <x v="13"/>
    <s v="January 27, 1995 (United Kingdom)"/>
    <x v="11"/>
    <n v="5.3"/>
    <n v="1100"/>
    <s v="Sam Shepard"/>
    <s v="Sam Shepard"/>
    <s v="Alan Bates"/>
    <s v="France"/>
    <m/>
    <n v="61274"/>
    <n v="144.5"/>
    <n v="129205.4519031142"/>
    <s v="Belbo Films"/>
    <n v="102"/>
  </r>
  <r>
    <x v="2424"/>
    <x v="8"/>
    <s v="PG-13"/>
    <x v="3"/>
    <n v="1993"/>
    <x v="13"/>
    <s v="March 5, 1993 (United States)"/>
    <x v="46"/>
    <n v="5.7"/>
    <n v="8600"/>
    <s v="E. Max Frye"/>
    <s v="E. Max Frye"/>
    <s v="Nicolas Cage"/>
    <s v="United States"/>
    <m/>
    <n v="9745803"/>
    <n v="144.5"/>
    <n v="20550492.55432526"/>
    <s v="Castle Rock Entertainment"/>
    <n v="96"/>
  </r>
  <r>
    <x v="2425"/>
    <x v="8"/>
    <s v="PG-13"/>
    <x v="3"/>
    <n v="1993"/>
    <x v="13"/>
    <s v="April 30, 1993 (United States)"/>
    <x v="30"/>
    <n v="5.5"/>
    <n v="4100"/>
    <s v="Robert Young"/>
    <s v="Eric Idle"/>
    <s v="Eric Idle"/>
    <s v="United Kingdom"/>
    <m/>
    <n v="3246063"/>
    <n v="144.5"/>
    <n v="6844812.429757786"/>
    <s v="Prominent Features"/>
    <n v="87"/>
  </r>
  <r>
    <x v="2426"/>
    <x v="1"/>
    <s v="PG"/>
    <x v="3"/>
    <n v="1993"/>
    <x v="13"/>
    <s v="March 26, 1993 (United States)"/>
    <x v="33"/>
    <n v="5.2"/>
    <n v="3700"/>
    <s v="Luis Mandoki"/>
    <s v="Garson Kanin"/>
    <s v="Melanie Griffith"/>
    <s v="United States"/>
    <m/>
    <n v="17952857"/>
    <n v="144.5"/>
    <n v="37856301.231141873"/>
    <s v="Hollywood Pictures"/>
    <n v="100"/>
  </r>
  <r>
    <x v="2427"/>
    <x v="0"/>
    <s v="R"/>
    <x v="0"/>
    <n v="1993"/>
    <x v="13"/>
    <s v="March 18, 1994 (United States)"/>
    <x v="20"/>
    <n v="5.4"/>
    <n v="3000"/>
    <s v="Yves Simoneau"/>
    <s v="Bernard Taylor"/>
    <s v="Jamie Lee Curtis"/>
    <s v="United States"/>
    <n v="8000000"/>
    <n v="737548"/>
    <n v="144.5"/>
    <n v="1555230.9730103808"/>
    <s v="Miramax"/>
    <n v="96"/>
  </r>
  <r>
    <x v="2428"/>
    <x v="2"/>
    <s v="G"/>
    <x v="8"/>
    <n v="1993"/>
    <x v="13"/>
    <s v="November 24, 1993 (United States)"/>
    <x v="23"/>
    <n v="5.9"/>
    <n v="1900"/>
    <s v="Emile Ardolino"/>
    <s v="Susan Cooper"/>
    <s v="Darci Kistler"/>
    <s v="United States"/>
    <n v="19000000"/>
    <n v="2119994"/>
    <n v="144.5"/>
    <n v="4470326.4484429071"/>
    <s v="Krasnow Productions"/>
    <n v="92"/>
  </r>
  <r>
    <x v="2429"/>
    <x v="8"/>
    <s v="PG-13"/>
    <x v="2"/>
    <n v="1993"/>
    <x v="13"/>
    <s v="June 4, 1994 (South Korea)"/>
    <x v="54"/>
    <n v="4.5"/>
    <n v="1900"/>
    <s v="Stephen Cornwell"/>
    <s v="Wallace C. Bennett"/>
    <s v="Brad Johnson"/>
    <s v="United States"/>
    <n v="5000000"/>
    <n v="2970"/>
    <n v="144.5"/>
    <n v="6262.6920415224913"/>
    <s v="Trimark Pictures"/>
    <n v="97"/>
  </r>
  <r>
    <x v="2430"/>
    <x v="4"/>
    <s v="Not Rated"/>
    <x v="5"/>
    <n v="1993"/>
    <x v="13"/>
    <s v="December 3, 1993 (United States)"/>
    <x v="4"/>
    <n v="7.3"/>
    <n v="2100"/>
    <s v="Derek Jarman"/>
    <s v="Derek Jarman"/>
    <s v="Derek Jarman"/>
    <s v="United Kingdom"/>
    <m/>
    <m/>
    <n v="144.5"/>
    <n v="0"/>
    <s v="Channel 4 Television Corporation"/>
    <n v="79"/>
  </r>
  <r>
    <x v="2431"/>
    <x v="0"/>
    <s v="R"/>
    <x v="3"/>
    <n v="1993"/>
    <x v="13"/>
    <s v="June 3, 1994 (United States)"/>
    <x v="13"/>
    <n v="7.2"/>
    <n v="3900"/>
    <s v="Rusty Cundieff"/>
    <s v="Rusty Cundieff"/>
    <s v="Larry B. Scott"/>
    <s v="United States"/>
    <n v="999999"/>
    <n v="233824"/>
    <n v="144.5"/>
    <n v="493053.09896193777"/>
    <s v="Incorporated Television Company (ITC)"/>
    <n v="88"/>
  </r>
  <r>
    <x v="2432"/>
    <x v="8"/>
    <s v="PG-13"/>
    <x v="3"/>
    <n v="1993"/>
    <x v="13"/>
    <s v="November 17, 1993 (United States)"/>
    <x v="22"/>
    <n v="6"/>
    <n v="1900"/>
    <s v="Jonathan Wacks"/>
    <s v="Chuck Hughes"/>
    <s v="Eric Christmas"/>
    <s v="United States"/>
    <n v="1800000"/>
    <m/>
    <n v="144.5"/>
    <n v="0"/>
    <s v="Incorporated Television Company (ITC)"/>
    <n v="93"/>
  </r>
  <r>
    <x v="1813"/>
    <x v="0"/>
    <s v="R"/>
    <x v="2"/>
    <n v="1993"/>
    <x v="13"/>
    <s v="April 16, 1993 (United States)"/>
    <x v="18"/>
    <n v="5"/>
    <n v="5700"/>
    <s v="James B. Harris"/>
    <s v="Gerald Petievich"/>
    <s v="Wesley Snipes"/>
    <s v="United States"/>
    <n v="9000000"/>
    <n v="10058318"/>
    <n v="144.5"/>
    <n v="21209477.471280277"/>
    <s v="StudioCanal"/>
    <n v="92"/>
  </r>
  <r>
    <x v="2433"/>
    <x v="0"/>
    <s v="R"/>
    <x v="0"/>
    <n v="1993"/>
    <x v="13"/>
    <s v="December 3, 1993 (United States)"/>
    <x v="1"/>
    <n v="5.8"/>
    <n v="1600"/>
    <s v="Stephen Gyllenhaal"/>
    <s v="Mary McGarry Morris"/>
    <s v="Debra Winger"/>
    <s v="United States"/>
    <m/>
    <n v="1497222"/>
    <n v="144.5"/>
    <n v="3157117.9474048447"/>
    <s v="Island World"/>
    <n v="102"/>
  </r>
  <r>
    <x v="2434"/>
    <x v="8"/>
    <s v="PG-13"/>
    <x v="1"/>
    <n v="1993"/>
    <x v="13"/>
    <s v="November 24, 1993 (United States)"/>
    <x v="46"/>
    <n v="5.7"/>
    <n v="1400"/>
    <s v="Billy Weber"/>
    <s v="Frank Deese"/>
    <s v="Jacob Tierney"/>
    <s v="United States"/>
    <n v="18000000"/>
    <n v="1640220"/>
    <n v="144.5"/>
    <n v="3458650.7543252595"/>
    <s v="Castle Rock Entertainment"/>
    <n v="96"/>
  </r>
  <r>
    <x v="2435"/>
    <x v="1"/>
    <s v="PG"/>
    <x v="0"/>
    <n v="1993"/>
    <x v="13"/>
    <s v="March 12, 1993 (United States)"/>
    <x v="19"/>
    <n v="6.2"/>
    <n v="2000"/>
    <s v="John Madden"/>
    <s v="Richard Nelson"/>
    <s v="Liam Neeson"/>
    <s v="United Kingdom"/>
    <m/>
    <n v="296081"/>
    <n v="144.5"/>
    <n v="624331.35432525957"/>
    <s v="American Playhouse"/>
    <n v="99"/>
  </r>
  <r>
    <x v="2436"/>
    <x v="0"/>
    <s v="R"/>
    <x v="3"/>
    <n v="1993"/>
    <x v="13"/>
    <s v="April 30, 1993 (United States)"/>
    <x v="22"/>
    <n v="6"/>
    <n v="2400"/>
    <s v="Warren Leight"/>
    <s v="Warren Leight"/>
    <s v="Matthew Broderick"/>
    <s v="United States"/>
    <n v="8000000"/>
    <n v="1884814"/>
    <n v="144.5"/>
    <n v="3974414.0193771627"/>
    <s v="Miramax"/>
    <n v="99"/>
  </r>
  <r>
    <x v="2437"/>
    <x v="0"/>
    <s v="R"/>
    <x v="0"/>
    <n v="1994"/>
    <x v="14"/>
    <s v="October 14, 1994 (United States)"/>
    <x v="62"/>
    <n v="9.3000000000000007"/>
    <n v="2400000"/>
    <s v="Frank Darabont"/>
    <s v="Stephen King"/>
    <s v="Tim Robbins"/>
    <s v="United States"/>
    <n v="25000000"/>
    <n v="28817291"/>
    <n v="148.19999999999999"/>
    <n v="59248505.854925774"/>
    <s v="Castle Rock Entertainment"/>
    <n v="142"/>
  </r>
  <r>
    <x v="2438"/>
    <x v="0"/>
    <s v="R"/>
    <x v="6"/>
    <n v="1994"/>
    <x v="14"/>
    <s v="October 14, 1994 (United States)"/>
    <x v="61"/>
    <n v="8.9"/>
    <n v="1900000"/>
    <s v="Quentin Tarantino"/>
    <s v="Quentin Tarantino"/>
    <s v="John Travolta"/>
    <s v="United States"/>
    <n v="8000000"/>
    <n v="213928762"/>
    <n v="148.19999999999999"/>
    <n v="439838689.48313087"/>
    <s v="Miramax"/>
    <n v="154"/>
  </r>
  <r>
    <x v="2439"/>
    <x v="8"/>
    <s v="PG-13"/>
    <x v="0"/>
    <n v="1994"/>
    <x v="14"/>
    <s v="July 6, 1994 (United States)"/>
    <x v="63"/>
    <n v="8.8000000000000007"/>
    <n v="1900000"/>
    <s v="Robert Zemeckis"/>
    <s v="Winston Groom"/>
    <s v="Tom Hanks"/>
    <s v="United States"/>
    <n v="55000000"/>
    <n v="678226133"/>
    <n v="148.19999999999999"/>
    <n v="1394436590.5877192"/>
    <s v="Paramount Pictures"/>
    <n v="142"/>
  </r>
  <r>
    <x v="2440"/>
    <x v="0"/>
    <s v="R"/>
    <x v="2"/>
    <n v="1994"/>
    <x v="14"/>
    <s v="November 18, 1994 (United States)"/>
    <x v="55"/>
    <n v="8.5"/>
    <n v="1100000"/>
    <s v="Luc Besson"/>
    <s v="Luc Besson"/>
    <s v="Jean Reno"/>
    <s v="France"/>
    <m/>
    <n v="19552639"/>
    <n v="148.19999999999999"/>
    <n v="40200331.331309043"/>
    <s v="Gaumont"/>
    <n v="110"/>
  </r>
  <r>
    <x v="2441"/>
    <x v="0"/>
    <s v="R"/>
    <x v="2"/>
    <n v="1994"/>
    <x v="14"/>
    <s v="July 15, 1994 (United States)"/>
    <x v="13"/>
    <n v="7.2"/>
    <n v="243000"/>
    <s v="James Cameron"/>
    <s v="Claude Zidi"/>
    <s v="Arnold Schwarzenegger"/>
    <s v="United States"/>
    <n v="115000000"/>
    <n v="378882411"/>
    <n v="148.19999999999999"/>
    <n v="778984282.26518214"/>
    <s v="Twentieth Century Fox"/>
    <n v="141"/>
  </r>
  <r>
    <x v="2442"/>
    <x v="2"/>
    <s v="G"/>
    <x v="10"/>
    <n v="1994"/>
    <x v="14"/>
    <s v="June 24, 1994 (United States)"/>
    <x v="55"/>
    <n v="8.5"/>
    <n v="970000"/>
    <s v="Roger Allers"/>
    <s v="Irene Mecchi"/>
    <s v="Matthew Broderick"/>
    <s v="United States"/>
    <n v="45000000"/>
    <n v="1083720877"/>
    <n v="148.19999999999999"/>
    <n v="2228135973.1572199"/>
    <s v="Walt Disney Pictures"/>
    <n v="88"/>
  </r>
  <r>
    <x v="2443"/>
    <x v="8"/>
    <s v="PG-13"/>
    <x v="2"/>
    <n v="1994"/>
    <x v="14"/>
    <s v="July 29, 1994 (United States)"/>
    <x v="15"/>
    <n v="6.9"/>
    <n v="357000"/>
    <s v="Chuck Russell"/>
    <s v="Michael Fallon"/>
    <s v="Jim Carrey"/>
    <s v="United States"/>
    <n v="23000000"/>
    <n v="351583407"/>
    <n v="148.19999999999999"/>
    <n v="722857382.67813766"/>
    <s v="New Line Cinema"/>
    <n v="101"/>
  </r>
  <r>
    <x v="2444"/>
    <x v="0"/>
    <s v="R"/>
    <x v="2"/>
    <n v="1994"/>
    <x v="14"/>
    <s v="June 10, 1994 (United States)"/>
    <x v="13"/>
    <n v="7.2"/>
    <n v="339000"/>
    <s v="Jan de Bont"/>
    <s v="Graham Yost"/>
    <s v="Keanu Reeves"/>
    <s v="United States"/>
    <n v="30000000"/>
    <n v="350448145"/>
    <n v="148.19999999999999"/>
    <n v="720523277.8778677"/>
    <s v="The Mark Gordon Company"/>
    <n v="116"/>
  </r>
  <r>
    <x v="2445"/>
    <x v="8"/>
    <s v="PG-13"/>
    <x v="2"/>
    <n v="1994"/>
    <x v="14"/>
    <s v="October 28, 1994 (United States)"/>
    <x v="12"/>
    <n v="7.1"/>
    <n v="180000"/>
    <s v="Roland Emmerich"/>
    <s v="Dean Devlin"/>
    <s v="Kurt Russell"/>
    <s v="United States"/>
    <n v="55000000"/>
    <n v="196567262"/>
    <n v="148.19999999999999"/>
    <n v="404143351.76383263"/>
    <s v="Canal+"/>
    <n v="116"/>
  </r>
  <r>
    <x v="2446"/>
    <x v="1"/>
    <s v="PG"/>
    <x v="3"/>
    <n v="1994"/>
    <x v="14"/>
    <s v="August 5, 1994 (United States)"/>
    <x v="21"/>
    <n v="6.3"/>
    <n v="45000"/>
    <s v="Penelope Spheeris"/>
    <s v="Penelope Spheeris"/>
    <s v="Travis Tedford"/>
    <s v="United States"/>
    <n v="23000000"/>
    <n v="67308282"/>
    <n v="148.19999999999999"/>
    <n v="138386191.12955466"/>
    <s v="Universal Pictures"/>
    <n v="82"/>
  </r>
  <r>
    <x v="2447"/>
    <x v="8"/>
    <s v="PG-13"/>
    <x v="3"/>
    <n v="1994"/>
    <x v="14"/>
    <s v="December 16, 1994 (United States)"/>
    <x v="4"/>
    <n v="7.3"/>
    <n v="361000"/>
    <s v="Peter Farrelly"/>
    <s v="Peter Farrelly"/>
    <s v="Jim Carrey"/>
    <s v="United States"/>
    <n v="17000000"/>
    <n v="247275374"/>
    <n v="148.19999999999999"/>
    <n v="508399503.76383263"/>
    <s v="New Line Cinema"/>
    <n v="107"/>
  </r>
  <r>
    <x v="2448"/>
    <x v="0"/>
    <s v="R"/>
    <x v="0"/>
    <n v="1994"/>
    <x v="14"/>
    <s v="January 13, 1995 (United States)"/>
    <x v="24"/>
    <n v="7.5"/>
    <n v="154000"/>
    <s v="Edward Zwick"/>
    <s v="Susan Shilliday"/>
    <s v="Brad Pitt"/>
    <s v="United States"/>
    <n v="30000000"/>
    <n v="160638883"/>
    <n v="148.19999999999999"/>
    <n v="330274410.59446692"/>
    <s v="TriStar Pictures"/>
    <n v="133"/>
  </r>
  <r>
    <x v="2449"/>
    <x v="0"/>
    <s v="R"/>
    <x v="2"/>
    <n v="1994"/>
    <x v="14"/>
    <s v="August 26, 1994 (United States)"/>
    <x v="4"/>
    <n v="7.3"/>
    <n v="222000"/>
    <s v="Oliver Stone"/>
    <s v="Quentin Tarantino"/>
    <s v="Woody Harrelson"/>
    <s v="United States"/>
    <n v="34000000"/>
    <n v="50283563"/>
    <n v="148.19999999999999"/>
    <n v="103383276.96423751"/>
    <s v="Warner Bros."/>
    <n v="118"/>
  </r>
  <r>
    <x v="2450"/>
    <x v="0"/>
    <s v="R"/>
    <x v="2"/>
    <n v="1994"/>
    <x v="14"/>
    <s v="May 13, 1994 (United States)"/>
    <x v="37"/>
    <n v="7.6"/>
    <n v="170000"/>
    <s v="Alex Proyas"/>
    <s v="James O'Barr"/>
    <s v="Brandon Lee"/>
    <s v="United States"/>
    <n v="23000000"/>
    <n v="50693129"/>
    <n v="148.19999999999999"/>
    <n v="104225346.87112011"/>
    <s v="Crowvision Inc."/>
    <n v="102"/>
  </r>
  <r>
    <x v="2451"/>
    <x v="0"/>
    <s v="R"/>
    <x v="0"/>
    <n v="1994"/>
    <x v="14"/>
    <s v="November 11, 1994 (United States)"/>
    <x v="24"/>
    <n v="7.5"/>
    <n v="301000"/>
    <s v="Neil Jordan"/>
    <s v="Anne Rice"/>
    <s v="Brad Pitt"/>
    <s v="United States"/>
    <n v="60000000"/>
    <n v="223664608"/>
    <n v="148.19999999999999"/>
    <n v="459855641.41430497"/>
    <s v="Geffen Pictures"/>
    <n v="123"/>
  </r>
  <r>
    <x v="2452"/>
    <x v="0"/>
    <s v="R"/>
    <x v="3"/>
    <n v="1994"/>
    <x v="14"/>
    <s v="April 15, 1994 (United States)"/>
    <x v="12"/>
    <n v="7.1"/>
    <n v="144000"/>
    <s v="Mike Newell"/>
    <s v="Richard Curtis"/>
    <s v="Hugh Grant"/>
    <s v="United Kingdom"/>
    <n v="4400000"/>
    <n v="245700832"/>
    <n v="148.19999999999999"/>
    <n v="505162236.91228068"/>
    <s v="PolyGram Filmed Entertainment"/>
    <n v="117"/>
  </r>
  <r>
    <x v="2453"/>
    <x v="1"/>
    <s v="PG"/>
    <x v="3"/>
    <n v="1994"/>
    <x v="14"/>
    <s v="May 27, 1994 (United States)"/>
    <x v="38"/>
    <n v="4.9000000000000004"/>
    <n v="77000"/>
    <s v="Brian Levant"/>
    <s v="Tom S. Parker"/>
    <s v="John Goodman"/>
    <s v="United States"/>
    <n v="46000000"/>
    <n v="341631208"/>
    <n v="148.19999999999999"/>
    <n v="702395607.81106615"/>
    <s v="Universal Pictures"/>
    <n v="91"/>
  </r>
  <r>
    <x v="2454"/>
    <x v="8"/>
    <s v="PG-13"/>
    <x v="3"/>
    <n v="1994"/>
    <x v="14"/>
    <s v="February 4, 1994 (United States)"/>
    <x v="15"/>
    <n v="6.9"/>
    <n v="284000"/>
    <s v="Tom Shadyac"/>
    <s v="Jack Bernstein"/>
    <s v="Jim Carrey"/>
    <s v="United States"/>
    <n v="15000000"/>
    <n v="107217396"/>
    <n v="148.19999999999999"/>
    <n v="220439544.94736841"/>
    <s v="Morgan Creek Entertainment"/>
    <n v="86"/>
  </r>
  <r>
    <x v="2455"/>
    <x v="1"/>
    <s v="PG"/>
    <x v="0"/>
    <n v="1994"/>
    <x v="14"/>
    <s v="December 25, 1994 (United States)"/>
    <x v="4"/>
    <n v="7.3"/>
    <n v="54000"/>
    <s v="Gillian Armstrong"/>
    <s v="Louisa May Alcott"/>
    <s v="Susan Sarandon"/>
    <s v="United States"/>
    <n v="18000000"/>
    <n v="50083616"/>
    <n v="148.19999999999999"/>
    <n v="102972184.85290147"/>
    <s v="Columbia Pictures"/>
    <n v="115"/>
  </r>
  <r>
    <x v="2456"/>
    <x v="8"/>
    <s v="PG-13"/>
    <x v="2"/>
    <n v="1994"/>
    <x v="14"/>
    <s v="December 23, 1994 (United States)"/>
    <x v="35"/>
    <n v="4"/>
    <n v="67000"/>
    <s v="Steven E. de Souza"/>
    <s v="Steven E. de Souza"/>
    <s v="Jean-Claude Van Damme"/>
    <s v="Japan"/>
    <n v="35000000"/>
    <n v="99431786"/>
    <n v="148.19999999999999"/>
    <n v="204432288.75978407"/>
    <s v="Capcom Entertainment"/>
    <n v="102"/>
  </r>
  <r>
    <x v="2457"/>
    <x v="8"/>
    <s v="PG-13"/>
    <x v="3"/>
    <n v="1994"/>
    <x v="14"/>
    <s v="March 8, 1996 (United States)"/>
    <x v="31"/>
    <n v="8.1"/>
    <n v="69000"/>
    <s v="Kar-Wai Wong"/>
    <s v="Kar-Wai Wong"/>
    <s v="Brigitte Lin"/>
    <s v="Hong Kong"/>
    <m/>
    <n v="1432358"/>
    <n v="148.19999999999999"/>
    <n v="2944935.7800269905"/>
    <s v="Jet Tone Production"/>
    <n v="102"/>
  </r>
  <r>
    <x v="2458"/>
    <x v="8"/>
    <s v="PG-13"/>
    <x v="2"/>
    <n v="1994"/>
    <x v="14"/>
    <s v="August 3, 1994 (United States)"/>
    <x v="15"/>
    <n v="6.9"/>
    <n v="93000"/>
    <s v="Phillip Noyce"/>
    <s v="Tom Clancy"/>
    <s v="Harrison Ford"/>
    <s v="United States"/>
    <n v="62000000"/>
    <n v="215887717"/>
    <n v="148.19999999999999"/>
    <n v="443866311.53778678"/>
    <s v="Mace Neufeld Productions"/>
    <n v="141"/>
  </r>
  <r>
    <x v="2459"/>
    <x v="1"/>
    <s v="PG"/>
    <x v="3"/>
    <n v="1994"/>
    <x v="14"/>
    <s v="March 25, 1994 (United States)"/>
    <x v="10"/>
    <n v="6.1"/>
    <n v="38000"/>
    <s v="Sam Weisman"/>
    <s v="Steven Brill"/>
    <s v="Emilio Estevez"/>
    <s v="United States"/>
    <m/>
    <n v="45610410"/>
    <n v="148.19999999999999"/>
    <n v="93775249.170040488"/>
    <s v="Avnet/Kerner Productions"/>
    <n v="106"/>
  </r>
  <r>
    <x v="2460"/>
    <x v="0"/>
    <s v="R"/>
    <x v="5"/>
    <n v="1994"/>
    <x v="14"/>
    <s v="October 14, 1994 (New Zealand)"/>
    <x v="4"/>
    <n v="7.3"/>
    <n v="60000"/>
    <s v="Peter Jackson"/>
    <s v="Fran Walsh"/>
    <s v="Melanie Lynskey"/>
    <s v="New Zealand"/>
    <n v="5000000"/>
    <n v="3049135"/>
    <n v="148.19999999999999"/>
    <n v="6269038.0195681509"/>
    <s v="WingNut Films"/>
    <n v="99"/>
  </r>
  <r>
    <x v="2461"/>
    <x v="0"/>
    <s v="R"/>
    <x v="3"/>
    <n v="1994"/>
    <x v="14"/>
    <s v="November 9, 1994 (France)"/>
    <x v="3"/>
    <n v="7.7"/>
    <n v="214000"/>
    <s v="Kevin Smith"/>
    <s v="Kevin Smith"/>
    <s v="Brian O'Halloran"/>
    <s v="United States"/>
    <n v="27000"/>
    <n v="3151130"/>
    <n v="148.19999999999999"/>
    <n v="6478740.2901484482"/>
    <s v="View Askew Productions"/>
    <n v="92"/>
  </r>
  <r>
    <x v="2462"/>
    <x v="1"/>
    <s v="PG"/>
    <x v="1"/>
    <n v="1994"/>
    <x v="14"/>
    <s v="August 26, 1994 (United States)"/>
    <x v="10"/>
    <n v="6.1"/>
    <n v="9100"/>
    <s v="Jonathan Prince"/>
    <s v="Andrew Kurtzman"/>
    <s v="Jonathan Jackson"/>
    <s v="United States"/>
    <m/>
    <n v="10475705"/>
    <n v="148.19999999999999"/>
    <n v="21538106.029014844"/>
    <s v="Hollywood Pictures"/>
    <n v="96"/>
  </r>
  <r>
    <x v="2463"/>
    <x v="1"/>
    <s v="PG"/>
    <x v="2"/>
    <n v="1994"/>
    <x v="14"/>
    <s v="May 20, 1994 (United States)"/>
    <x v="9"/>
    <n v="7"/>
    <n v="104000"/>
    <s v="Richard Donner"/>
    <s v="Roy Huggins"/>
    <s v="Mel Gibson"/>
    <s v="United States"/>
    <n v="75000000"/>
    <n v="183031272"/>
    <n v="148.19999999999999"/>
    <n v="376313283.25506073"/>
    <s v="Donner/Shuler-Donner Productions"/>
    <n v="127"/>
  </r>
  <r>
    <x v="2464"/>
    <x v="8"/>
    <s v="PG-13"/>
    <x v="1"/>
    <n v="1994"/>
    <x v="14"/>
    <s v="June 24, 1994 (United States)"/>
    <x v="17"/>
    <n v="6.7"/>
    <n v="47000"/>
    <s v="Lawrence Kasdan"/>
    <s v="Dan Gordon"/>
    <s v="Kevin Costner"/>
    <s v="United States"/>
    <n v="63000000"/>
    <n v="25052000"/>
    <n v="148.19999999999999"/>
    <n v="51507047.233468287"/>
    <s v="Warner Bros."/>
    <n v="191"/>
  </r>
  <r>
    <x v="2465"/>
    <x v="0"/>
    <s v="R"/>
    <x v="6"/>
    <n v="1994"/>
    <x v="14"/>
    <s v="October 26, 1994 (United States)"/>
    <x v="12"/>
    <n v="7.1"/>
    <n v="22000"/>
    <s v="John Dahl"/>
    <s v="Steve Barancik"/>
    <s v="Linda Fiorentino"/>
    <s v="United Kingdom"/>
    <n v="2500000"/>
    <n v="5842603"/>
    <n v="148.19999999999999"/>
    <n v="12012423.307017544"/>
    <s v="Incorporated Television Company (ITC)"/>
    <n v="110"/>
  </r>
  <r>
    <x v="2466"/>
    <x v="0"/>
    <s v="R"/>
    <x v="3"/>
    <n v="1994"/>
    <x v="14"/>
    <s v="August 10, 1994 (United States)"/>
    <x v="24"/>
    <n v="7.5"/>
    <n v="48000"/>
    <s v="Stephan Elliott"/>
    <s v="Stephan Elliott"/>
    <s v="Hugo Weaving"/>
    <s v="Australia"/>
    <m/>
    <n v="11265402"/>
    <n v="148.19999999999999"/>
    <n v="23161727.32388664"/>
    <s v="PolyGram Filmed Entertainment"/>
    <n v="104"/>
  </r>
  <r>
    <x v="2467"/>
    <x v="1"/>
    <s v="PG"/>
    <x v="3"/>
    <n v="1994"/>
    <x v="14"/>
    <s v="October 14, 1994 (United States)"/>
    <x v="5"/>
    <n v="6.4"/>
    <n v="27000"/>
    <s v="Duwayne Dunham"/>
    <s v="James Ferguson"/>
    <s v="Rick Moranis"/>
    <s v="United States"/>
    <n v="20000000"/>
    <n v="19306362"/>
    <n v="148.19999999999999"/>
    <n v="39693984.489878543"/>
    <s v="Warner Bros."/>
    <n v="107"/>
  </r>
  <r>
    <x v="2468"/>
    <x v="0"/>
    <s v="R"/>
    <x v="5"/>
    <n v="1994"/>
    <x v="14"/>
    <s v="October 7, 1994 (United States)"/>
    <x v="40"/>
    <n v="7.8"/>
    <n v="168000"/>
    <s v="Tim Burton"/>
    <s v="Rudolph Grey"/>
    <s v="Johnny Depp"/>
    <s v="United States"/>
    <n v="18000000"/>
    <n v="5887457"/>
    <n v="148.19999999999999"/>
    <n v="12104643.373144399"/>
    <s v="Touchstone Pictures"/>
    <n v="127"/>
  </r>
  <r>
    <x v="2469"/>
    <x v="1"/>
    <s v="PG"/>
    <x v="2"/>
    <n v="1994"/>
    <x v="14"/>
    <s v="November 18, 1994 (United States)"/>
    <x v="14"/>
    <n v="6.6"/>
    <n v="78000"/>
    <s v="David Carson"/>
    <s v="Gene Roddenberry"/>
    <s v="Patrick Stewart"/>
    <s v="United States"/>
    <n v="35000000"/>
    <n v="118071125"/>
    <n v="148.19999999999999"/>
    <n v="242754870.36099863"/>
    <s v="Paramount Pictures"/>
    <n v="118"/>
  </r>
  <r>
    <x v="2470"/>
    <x v="0"/>
    <s v="R"/>
    <x v="0"/>
    <n v="1994"/>
    <x v="14"/>
    <s v="December 9, 1994 (United States)"/>
    <x v="10"/>
    <n v="6.1"/>
    <n v="48000"/>
    <s v="Barry Levinson"/>
    <s v="Michael Crichton"/>
    <s v="Michael Douglas"/>
    <s v="United States"/>
    <n v="55000000"/>
    <n v="214015089"/>
    <n v="148.19999999999999"/>
    <n v="440016178.26113361"/>
    <s v="Warner Bros."/>
    <n v="128"/>
  </r>
  <r>
    <x v="2471"/>
    <x v="1"/>
    <s v="PG"/>
    <x v="3"/>
    <n v="1994"/>
    <x v="14"/>
    <s v="July 15, 1994 (United States)"/>
    <x v="19"/>
    <n v="6.2"/>
    <n v="30000"/>
    <s v="William Dear"/>
    <s v="Dorothy Kingsley"/>
    <s v="Danny Glover"/>
    <s v="United States"/>
    <n v="24000000"/>
    <n v="50236831"/>
    <n v="148.19999999999999"/>
    <n v="103287195.719973"/>
    <s v="Caravan Pictures"/>
    <n v="102"/>
  </r>
  <r>
    <x v="2472"/>
    <x v="0"/>
    <s v="R"/>
    <x v="0"/>
    <n v="1994"/>
    <x v="14"/>
    <s v="February 3, 1995 (United States)"/>
    <x v="13"/>
    <n v="7.2"/>
    <n v="64000"/>
    <s v="John Carpenter"/>
    <s v="Michael De Luca"/>
    <s v="Sam Neill"/>
    <s v="United States"/>
    <n v="8000000"/>
    <n v="8924549"/>
    <n v="148.19999999999999"/>
    <n v="18348920.919703104"/>
    <s v="New Line Cinema"/>
    <n v="95"/>
  </r>
  <r>
    <x v="2473"/>
    <x v="1"/>
    <s v="PG"/>
    <x v="3"/>
    <n v="1994"/>
    <x v="14"/>
    <s v="December 21, 1994 (United States)"/>
    <x v="20"/>
    <n v="5.4"/>
    <n v="66000"/>
    <s v="Donald Petrie"/>
    <s v="Neil Tolkin"/>
    <s v="Macaulay Culkin"/>
    <s v="United States"/>
    <n v="40000000"/>
    <n v="38087756"/>
    <n v="148.19999999999999"/>
    <n v="78308631.937921718"/>
    <s v="Warner Bros."/>
    <n v="95"/>
  </r>
  <r>
    <x v="2474"/>
    <x v="0"/>
    <s v="R"/>
    <x v="2"/>
    <n v="1994"/>
    <x v="14"/>
    <s v="May 25, 1994 (United States)"/>
    <x v="41"/>
    <n v="5.6"/>
    <n v="78000"/>
    <s v="John Landis"/>
    <s v="Danilo Bach"/>
    <s v="Eddie Murphy"/>
    <s v="United States"/>
    <n v="50000000"/>
    <n v="119208989"/>
    <n v="148.19999999999999"/>
    <n v="245094324.88731444"/>
    <s v="Paramount Pictures"/>
    <n v="104"/>
  </r>
  <r>
    <x v="2475"/>
    <x v="8"/>
    <s v="PG-13"/>
    <x v="3"/>
    <n v="1994"/>
    <x v="14"/>
    <s v="February 18, 1994 (United States)"/>
    <x v="14"/>
    <n v="6.6"/>
    <n v="47000"/>
    <s v="Ben Stiller"/>
    <s v="Helen Childress"/>
    <s v="Winona Ryder"/>
    <s v="United States"/>
    <n v="11500000"/>
    <n v="33351557"/>
    <n v="148.19999999999999"/>
    <n v="68570981.227395415"/>
    <s v="Jersey Films"/>
    <n v="99"/>
  </r>
  <r>
    <x v="2476"/>
    <x v="8"/>
    <s v="PG-13"/>
    <x v="3"/>
    <n v="1994"/>
    <x v="14"/>
    <s v="March 18, 1994 (United States)"/>
    <x v="16"/>
    <n v="6.5"/>
    <n v="100000"/>
    <s v="Peter Segal"/>
    <s v="Pat Proft"/>
    <s v="Leslie Nielsen"/>
    <s v="United States"/>
    <n v="30000000"/>
    <n v="51132598"/>
    <n v="148.19999999999999"/>
    <n v="105128897.5074224"/>
    <s v="Paramount Pictures"/>
    <n v="83"/>
  </r>
  <r>
    <x v="2477"/>
    <x v="0"/>
    <s v="R"/>
    <x v="3"/>
    <n v="1994"/>
    <x v="14"/>
    <s v="March 25, 1994 (United States)"/>
    <x v="23"/>
    <n v="5.9"/>
    <n v="10000"/>
    <s v="John Duigan"/>
    <s v="John Duigan"/>
    <s v="Hugh Grant"/>
    <s v="Australia"/>
    <m/>
    <n v="7770731"/>
    <n v="148.19999999999999"/>
    <n v="15976664.883265857"/>
    <s v="British Screen Finance Ltd."/>
    <n v="98"/>
  </r>
  <r>
    <x v="2478"/>
    <x v="0"/>
    <s v="R"/>
    <x v="0"/>
    <n v="1994"/>
    <x v="14"/>
    <s v="November 23, 1994 (United States)"/>
    <x v="31"/>
    <n v="8.1"/>
    <n v="94000"/>
    <s v="Krzysztof Kieslowski"/>
    <s v="Krzysztof Kieslowski"/>
    <s v="IrÃ¨ne Jacob"/>
    <s v="Switzerland"/>
    <m/>
    <n v="3581969"/>
    <n v="148.19999999999999"/>
    <n v="7364547.5998650473"/>
    <s v="MK2 Productions"/>
    <n v="99"/>
  </r>
  <r>
    <x v="2479"/>
    <x v="8"/>
    <s v="PG-13"/>
    <x v="3"/>
    <n v="1994"/>
    <x v="14"/>
    <s v="November 23, 1994 (United States)"/>
    <x v="26"/>
    <n v="4.5999999999999996"/>
    <n v="66000"/>
    <s v="Ivan Reitman"/>
    <s v="Kevin Wade"/>
    <s v="Arnold Schwarzenegger"/>
    <s v="United States"/>
    <n v="60000000"/>
    <n v="108431355"/>
    <n v="148.19999999999999"/>
    <n v="222935451.20445344"/>
    <s v="Universal Pictures"/>
    <n v="109"/>
  </r>
  <r>
    <x v="2480"/>
    <x v="0"/>
    <s v="R"/>
    <x v="7"/>
    <n v="1994"/>
    <x v="14"/>
    <s v="October 14, 1994 (United States)"/>
    <x v="16"/>
    <n v="6.5"/>
    <n v="53000"/>
    <s v="Wes Craven"/>
    <s v="Wes Craven"/>
    <s v="Heather Langenkamp"/>
    <s v="United States"/>
    <n v="8000000"/>
    <n v="19721741"/>
    <n v="148.19999999999999"/>
    <n v="40548005.956140347"/>
    <s v="New Line Cinema"/>
    <n v="112"/>
  </r>
  <r>
    <x v="2481"/>
    <x v="1"/>
    <s v="PG"/>
    <x v="1"/>
    <n v="1994"/>
    <x v="14"/>
    <s v="July 1, 1994 (United States)"/>
    <x v="19"/>
    <n v="6.2"/>
    <n v="48000"/>
    <s v="Patrick Read Johnson"/>
    <s v="John Hughes"/>
    <s v="Lara Flynn Boyle"/>
    <s v="United States"/>
    <n v="48000000"/>
    <n v="16827402"/>
    <n v="148.19999999999999"/>
    <n v="34597229.348178133"/>
    <s v="Twentieth Century Fox"/>
    <n v="99"/>
  </r>
  <r>
    <x v="2482"/>
    <x v="8"/>
    <s v="PG-13"/>
    <x v="1"/>
    <n v="1994"/>
    <x v="14"/>
    <s v="September 30, 1994 (United States)"/>
    <x v="5"/>
    <n v="6.4"/>
    <n v="43000"/>
    <s v="Curtis Hanson"/>
    <s v="Denis O'Neill"/>
    <s v="Meryl Streep"/>
    <s v="United States"/>
    <n v="45000000"/>
    <n v="94216343"/>
    <n v="148.19999999999999"/>
    <n v="193709309.79824561"/>
    <s v="Universal Pictures"/>
    <n v="111"/>
  </r>
  <r>
    <x v="2483"/>
    <x v="8"/>
    <s v="PG-13"/>
    <x v="3"/>
    <n v="1994"/>
    <x v="14"/>
    <s v="August 5, 1994 (United States)"/>
    <x v="10"/>
    <n v="6.1"/>
    <n v="47000"/>
    <s v="Michael Lehmann"/>
    <s v="Rich Wilkes"/>
    <s v="Brendan Fraser"/>
    <s v="United States"/>
    <m/>
    <n v="5751882"/>
    <n v="148.19999999999999"/>
    <n v="11825900.441295546"/>
    <s v="Twentieth Century Fox"/>
    <n v="92"/>
  </r>
  <r>
    <x v="2484"/>
    <x v="0"/>
    <s v="R"/>
    <x v="3"/>
    <n v="1994"/>
    <x v="14"/>
    <s v="January 1, 1994 (Germany)"/>
    <x v="64"/>
    <n v="3.3"/>
    <n v="21000"/>
    <s v="Kim Henkel"/>
    <s v="Kim Henkel"/>
    <s v="RenÃ©e Zellweger"/>
    <s v="United States"/>
    <n v="600000"/>
    <n v="185898"/>
    <n v="148.19999999999999"/>
    <n v="382207.2914979757"/>
    <s v="Ultra Muchos Productions"/>
    <n v="87"/>
  </r>
  <r>
    <x v="2485"/>
    <x v="1"/>
    <s v="PG"/>
    <x v="2"/>
    <n v="1994"/>
    <x v="14"/>
    <s v="September 9, 1994 (United States)"/>
    <x v="54"/>
    <n v="4.5"/>
    <n v="28000"/>
    <s v="Christopher Cain"/>
    <s v="Robert Mark Kamen"/>
    <s v="Pat Morita"/>
    <s v="United States"/>
    <n v="12000000"/>
    <n v="15876353"/>
    <n v="148.19999999999999"/>
    <n v="32641867.47031039"/>
    <s v="Columbia Pictures"/>
    <n v="107"/>
  </r>
  <r>
    <x v="2486"/>
    <x v="0"/>
    <s v="R"/>
    <x v="2"/>
    <n v="1994"/>
    <x v="14"/>
    <s v="July 1, 1994 (United States)"/>
    <x v="19"/>
    <n v="6.2"/>
    <n v="29000"/>
    <s v="Stephen Hopkins"/>
    <s v="John Rice"/>
    <s v="Jeff Bridges"/>
    <s v="United States"/>
    <n v="28000000"/>
    <n v="30156002"/>
    <n v="148.19999999999999"/>
    <n v="62000902.897435896"/>
    <s v="Metro-Goldwyn-Mayer (MGM)"/>
    <n v="121"/>
  </r>
  <r>
    <x v="2487"/>
    <x v="0"/>
    <s v="R"/>
    <x v="16"/>
    <n v="1994"/>
    <x v="14"/>
    <s v="August 19, 1994 (United States)"/>
    <x v="33"/>
    <n v="5.2"/>
    <n v="23000"/>
    <s v="Richard Rush"/>
    <s v="Billy Ray"/>
    <s v="Bruce Willis"/>
    <s v="United States"/>
    <n v="40000000"/>
    <n v="19726050"/>
    <n v="148.19999999999999"/>
    <n v="40556865.283400811"/>
    <s v="Cinergi Pictures Entertainment"/>
    <n v="121"/>
  </r>
  <r>
    <x v="2488"/>
    <x v="1"/>
    <s v="PG"/>
    <x v="1"/>
    <n v="1994"/>
    <x v="14"/>
    <s v="July 22, 1994 (United States)"/>
    <x v="54"/>
    <n v="4.5"/>
    <n v="13000"/>
    <s v="Rob Reiner"/>
    <s v="Alan Zweibel"/>
    <s v="Elijah Wood"/>
    <s v="United States"/>
    <n v="40000000"/>
    <n v="7182747"/>
    <n v="148.19999999999999"/>
    <n v="14767766.605263157"/>
    <s v="Castle Rock Entertainment"/>
    <n v="87"/>
  </r>
  <r>
    <x v="2489"/>
    <x v="0"/>
    <s v="R"/>
    <x v="3"/>
    <n v="1994"/>
    <x v="14"/>
    <s v="March 31, 1995 (United States)"/>
    <x v="13"/>
    <n v="7.2"/>
    <n v="37000"/>
    <s v="P.J. Hogan"/>
    <s v="P.J. Hogan"/>
    <s v="Toni Collette"/>
    <s v="Australia"/>
    <n v="9000000"/>
    <n v="15482277"/>
    <n v="148.19999999999999"/>
    <n v="31831645.087044533"/>
    <s v="CiBy 2000"/>
    <n v="106"/>
  </r>
  <r>
    <x v="2490"/>
    <x v="8"/>
    <s v="PG-13"/>
    <x v="6"/>
    <n v="1994"/>
    <x v="14"/>
    <s v="July 20, 1994 (United States)"/>
    <x v="17"/>
    <n v="6.7"/>
    <n v="62000"/>
    <s v="Joel Schumacher"/>
    <s v="John Grisham"/>
    <s v="Susan Sarandon"/>
    <s v="United States"/>
    <n v="45000000"/>
    <n v="117615211"/>
    <n v="148.19999999999999"/>
    <n v="241817508.71592441"/>
    <s v="Warner Bros."/>
    <n v="119"/>
  </r>
  <r>
    <x v="2491"/>
    <x v="1"/>
    <s v="PG"/>
    <x v="3"/>
    <n v="1994"/>
    <x v="14"/>
    <s v="February 11, 1994 (United States)"/>
    <x v="11"/>
    <n v="5.3"/>
    <n v="19000"/>
    <s v="Rupert Wainwright"/>
    <s v="Blake Snyder"/>
    <s v="Brian Bonsall"/>
    <s v="United States"/>
    <m/>
    <n v="30577969"/>
    <n v="148.19999999999999"/>
    <n v="62868469.327260457"/>
    <s v="Walt Disney Pictures"/>
    <n v="93"/>
  </r>
  <r>
    <x v="2492"/>
    <x v="1"/>
    <s v="PG"/>
    <x v="3"/>
    <n v="1994"/>
    <x v="14"/>
    <s v="July 29, 1994 (United States)"/>
    <x v="5"/>
    <n v="6.4"/>
    <n v="37000"/>
    <s v="Andrew Bergman"/>
    <s v="Jane Anderson"/>
    <s v="Nicolas Cage"/>
    <s v="United States"/>
    <n v="20000000"/>
    <n v="37939757"/>
    <n v="148.19999999999999"/>
    <n v="78004345.195006743"/>
    <s v="TriStar Pictures"/>
    <n v="101"/>
  </r>
  <r>
    <x v="2493"/>
    <x v="1"/>
    <s v="PG"/>
    <x v="3"/>
    <n v="1994"/>
    <x v="14"/>
    <s v="October 7, 1994 (United States)"/>
    <x v="16"/>
    <n v="6.5"/>
    <n v="21000"/>
    <s v="Norman Jewison"/>
    <s v="Diane Drake"/>
    <s v="Marisa Tomei"/>
    <s v="United States"/>
    <m/>
    <n v="20059210"/>
    <n v="148.19999999999999"/>
    <n v="41241844.041835353"/>
    <s v="TriStar Pictures"/>
    <n v="109"/>
  </r>
  <r>
    <x v="2494"/>
    <x v="0"/>
    <s v="R"/>
    <x v="6"/>
    <n v="1994"/>
    <x v="14"/>
    <s v="March 3, 1995 (United States)"/>
    <x v="6"/>
    <n v="7.9"/>
    <n v="32000"/>
    <s v="Lee Tamahori"/>
    <s v="Riwia Brown"/>
    <s v="Rena Owen"/>
    <s v="New Zealand"/>
    <m/>
    <n v="1608570"/>
    <n v="148.19999999999999"/>
    <n v="3307228.6032388662"/>
    <s v="Communicado Productions"/>
    <n v="102"/>
  </r>
  <r>
    <x v="2495"/>
    <x v="0"/>
    <s v="R"/>
    <x v="0"/>
    <n v="1994"/>
    <x v="14"/>
    <s v="June 17, 1994 (United States)"/>
    <x v="19"/>
    <n v="6.2"/>
    <n v="54000"/>
    <s v="Mike Nichols"/>
    <s v="Jim Harrison"/>
    <s v="Jack Nicholson"/>
    <s v="United States"/>
    <n v="70000000"/>
    <n v="131002597"/>
    <n v="148.19999999999999"/>
    <n v="269342046.59851551"/>
    <s v="Columbia Pictures"/>
    <n v="125"/>
  </r>
  <r>
    <x v="2496"/>
    <x v="0"/>
    <s v="R"/>
    <x v="0"/>
    <n v="1994"/>
    <x v="14"/>
    <s v="November 4, 1994 (United States)"/>
    <x v="5"/>
    <n v="6.4"/>
    <n v="53000"/>
    <s v="Kenneth Branagh"/>
    <s v="Mary Shelley"/>
    <s v="Robert De Niro"/>
    <s v="United States"/>
    <n v="45000000"/>
    <n v="112006296"/>
    <n v="148.19999999999999"/>
    <n v="230285549.19838056"/>
    <s v="TriStar Pictures"/>
    <n v="123"/>
  </r>
  <r>
    <x v="2497"/>
    <x v="0"/>
    <s v="R"/>
    <x v="3"/>
    <n v="1994"/>
    <x v="14"/>
    <s v="October 14, 1994 (United States)"/>
    <x v="36"/>
    <n v="4.3"/>
    <n v="6600"/>
    <s v="Garry Marshall"/>
    <s v="Anne Rice"/>
    <s v="Dana Delany"/>
    <s v="United States"/>
    <n v="25000000"/>
    <n v="6841570"/>
    <n v="148.19999999999999"/>
    <n v="14066304.851551956"/>
    <s v="Savoy Pictures"/>
    <n v="113"/>
  </r>
  <r>
    <x v="2498"/>
    <x v="1"/>
    <s v="PG"/>
    <x v="1"/>
    <n v="1994"/>
    <x v="14"/>
    <s v="December 25, 1994 (United States)"/>
    <x v="22"/>
    <n v="6"/>
    <n v="17000"/>
    <s v="Stephen Sommers"/>
    <s v="Rudyard Kipling"/>
    <s v="Jason Scott Lee"/>
    <s v="United States"/>
    <n v="27000000"/>
    <n v="43229904"/>
    <n v="148.19999999999999"/>
    <n v="88880915.983805671"/>
    <s v="Vegahom Europe"/>
    <n v="111"/>
  </r>
  <r>
    <x v="2499"/>
    <x v="1"/>
    <s v="PG"/>
    <x v="3"/>
    <n v="1994"/>
    <x v="14"/>
    <s v="March 11, 1994 (United States)"/>
    <x v="13"/>
    <n v="7.2"/>
    <n v="78000"/>
    <s v="Joel Coen"/>
    <s v="Ethan Coen"/>
    <s v="Tim Robbins"/>
    <s v="United Kingdom"/>
    <n v="40000000"/>
    <n v="2816518"/>
    <n v="148.19999999999999"/>
    <n v="5790776.2118758429"/>
    <s v="PolyGram Filmed Entertainment"/>
    <n v="111"/>
  </r>
  <r>
    <x v="2500"/>
    <x v="0"/>
    <s v="R"/>
    <x v="2"/>
    <n v="1994"/>
    <x v="14"/>
    <s v="September 16, 1994 (United States)"/>
    <x v="23"/>
    <n v="5.9"/>
    <n v="57000"/>
    <s v="Peter Hyams"/>
    <s v="Mark Verheiden"/>
    <s v="Jean-Claude Van Damme"/>
    <s v="United States"/>
    <n v="27000000"/>
    <n v="101646581"/>
    <n v="148.19999999999999"/>
    <n v="208985919.23549256"/>
    <s v="Largo Entertainment"/>
    <n v="99"/>
  </r>
  <r>
    <x v="2501"/>
    <x v="1"/>
    <s v="PG"/>
    <x v="3"/>
    <n v="1994"/>
    <x v="14"/>
    <s v="November 11, 1994 (United States)"/>
    <x v="16"/>
    <n v="6.5"/>
    <n v="102000"/>
    <s v="John Pasquin"/>
    <s v="Leo Benvenuti"/>
    <s v="Tim Allen"/>
    <s v="United States"/>
    <n v="22000000"/>
    <n v="190539357"/>
    <n v="148.19999999999999"/>
    <n v="391749946.54453439"/>
    <s v="Walt Disney Pictures"/>
    <n v="97"/>
  </r>
  <r>
    <x v="2502"/>
    <x v="0"/>
    <s v="R"/>
    <x v="2"/>
    <n v="1994"/>
    <x v="14"/>
    <s v="October 7, 1994 (United States)"/>
    <x v="41"/>
    <n v="5.6"/>
    <n v="63000"/>
    <s v="Luis Llosa"/>
    <s v="John Shirley"/>
    <s v="Sylvester Stallone"/>
    <s v="United States"/>
    <n v="45000000"/>
    <n v="170362582"/>
    <n v="148.19999999999999"/>
    <n v="350266388.22807014"/>
    <s v="Warner Bros."/>
    <n v="110"/>
  </r>
  <r>
    <x v="2503"/>
    <x v="2"/>
    <s v="G"/>
    <x v="10"/>
    <n v="1994"/>
    <x v="14"/>
    <s v="November 23, 1994 (United States)"/>
    <x v="10"/>
    <n v="6.1"/>
    <n v="22000"/>
    <s v="Pixote Hunt"/>
    <s v="David Kirschner"/>
    <s v="Macaulay Culkin"/>
    <s v="United States"/>
    <n v="27000000"/>
    <n v="13670688"/>
    <n v="148.19999999999999"/>
    <n v="28107008.32388664"/>
    <s v="Twentieth Century Fox"/>
    <n v="80"/>
  </r>
  <r>
    <x v="2504"/>
    <x v="0"/>
    <s v="R"/>
    <x v="6"/>
    <n v="1994"/>
    <x v="14"/>
    <s v="February 10, 1995 (United States)"/>
    <x v="4"/>
    <n v="7.3"/>
    <n v="58000"/>
    <s v="Danny Boyle"/>
    <s v="John Hodge"/>
    <s v="Kerry Fox"/>
    <s v="United Kingdom"/>
    <n v="2500000"/>
    <n v="2079569"/>
    <n v="148.19999999999999"/>
    <n v="4275605.08974359"/>
    <s v="Channel Four Films"/>
    <n v="89"/>
  </r>
  <r>
    <x v="2505"/>
    <x v="0"/>
    <s v="R"/>
    <x v="3"/>
    <n v="1994"/>
    <x v="14"/>
    <s v="April 13, 1994 (United States)"/>
    <x v="8"/>
    <n v="6.8"/>
    <n v="28000"/>
    <s v="John Waters"/>
    <s v="John Waters"/>
    <s v="Kathleen Turner"/>
    <s v="United States"/>
    <n v="13000000"/>
    <n v="7820688"/>
    <n v="148.19999999999999"/>
    <n v="16079376.744939271"/>
    <s v="Savoy Pictures"/>
    <n v="95"/>
  </r>
  <r>
    <x v="2506"/>
    <x v="0"/>
    <s v="R"/>
    <x v="2"/>
    <n v="1994"/>
    <x v="14"/>
    <s v="April 22, 1994 (United States)"/>
    <x v="33"/>
    <n v="5.2"/>
    <n v="12000"/>
    <s v="Jonathan Kaplan"/>
    <s v="Albert S. Ruddy"/>
    <s v="Madeleine Stowe"/>
    <s v="United States"/>
    <n v="25000000"/>
    <n v="15240435"/>
    <n v="148.19999999999999"/>
    <n v="31334416.629554655"/>
    <s v="Twentieth Century Fox"/>
    <n v="99"/>
  </r>
  <r>
    <x v="2507"/>
    <x v="8"/>
    <s v="PG-13"/>
    <x v="2"/>
    <n v="1994"/>
    <x v="14"/>
    <s v="July 1, 1994 (United States)"/>
    <x v="10"/>
    <n v="6.1"/>
    <n v="24000"/>
    <s v="Russell Mulcahy"/>
    <s v="Walter B. Gibson"/>
    <s v="Alec Baldwin"/>
    <s v="United States"/>
    <n v="25000000"/>
    <n v="48063435"/>
    <n v="148.19999999999999"/>
    <n v="98818681.81174089"/>
    <s v="Universal Pictures"/>
    <n v="108"/>
  </r>
  <r>
    <x v="2508"/>
    <x v="0"/>
    <s v="R"/>
    <x v="0"/>
    <n v="1994"/>
    <x v="14"/>
    <s v="May 13, 1994 (United States)"/>
    <x v="14"/>
    <n v="6.6"/>
    <n v="21000"/>
    <s v="Luis Mandoki"/>
    <s v="Ronald Bass"/>
    <s v="Meg Ryan"/>
    <s v="United States"/>
    <m/>
    <n v="50021959"/>
    <n v="148.19999999999999"/>
    <n v="102845417.72807017"/>
    <s v="Touchstone Pictures"/>
    <n v="126"/>
  </r>
  <r>
    <x v="2509"/>
    <x v="8"/>
    <s v="PG-13"/>
    <x v="0"/>
    <n v="1994"/>
    <x v="14"/>
    <s v="September 16, 1994 (United States)"/>
    <x v="5"/>
    <n v="6.4"/>
    <n v="7000"/>
    <s v="Tony Richardson"/>
    <s v="Rama Laurie Stagner"/>
    <s v="Jessica Lange"/>
    <s v="United States"/>
    <n v="16000000"/>
    <n v="3359465"/>
    <n v="148.19999999999999"/>
    <n v="6907078.1747638322"/>
    <s v="Orion Pictures"/>
    <n v="101"/>
  </r>
  <r>
    <x v="2510"/>
    <x v="8"/>
    <s v="PG-13"/>
    <x v="5"/>
    <n v="1994"/>
    <x v="14"/>
    <s v="October 7, 1994 (United States)"/>
    <x v="24"/>
    <n v="7.5"/>
    <n v="66000"/>
    <s v="Robert Redford"/>
    <s v="Paul Attanasio"/>
    <s v="Ralph Fiennes"/>
    <s v="United States"/>
    <n v="31000000"/>
    <n v="24822619"/>
    <n v="148.19999999999999"/>
    <n v="51035438.659244262"/>
    <s v="Baltimore Pictures"/>
    <n v="133"/>
  </r>
  <r>
    <x v="2511"/>
    <x v="0"/>
    <s v="R"/>
    <x v="2"/>
    <n v="1994"/>
    <x v="14"/>
    <s v="April 15, 1994 (United States)"/>
    <x v="19"/>
    <n v="6.2"/>
    <n v="11000"/>
    <s v="Ernest R. Dickerson"/>
    <s v="Eric Bernt"/>
    <s v="Rutger Hauer"/>
    <s v="United States"/>
    <n v="7400000"/>
    <n v="7727256"/>
    <n v="148.19999999999999"/>
    <n v="15887280.048582995"/>
    <s v="New Line Cinema"/>
    <n v="96"/>
  </r>
  <r>
    <x v="2512"/>
    <x v="1"/>
    <s v="PG"/>
    <x v="3"/>
    <n v="1994"/>
    <x v="14"/>
    <s v="February 4, 1994 (United States)"/>
    <x v="30"/>
    <n v="5.5"/>
    <n v="11000"/>
    <s v="Steve Miner"/>
    <s v="GÃ©rard Lauzier"/>
    <s v="GÃ©rard Depardieu"/>
    <s v="France"/>
    <m/>
    <n v="25479558"/>
    <n v="148.19999999999999"/>
    <n v="52386108.789473683"/>
    <s v="Touchstone Pictures"/>
    <n v="90"/>
  </r>
  <r>
    <x v="2513"/>
    <x v="8"/>
    <s v="PG-13"/>
    <x v="0"/>
    <n v="1994"/>
    <x v="14"/>
    <s v="December 23, 1994 (United States)"/>
    <x v="16"/>
    <n v="6.5"/>
    <n v="28000"/>
    <s v="Michael Apted"/>
    <s v="Mark Handley"/>
    <s v="Jodie Foster"/>
    <s v="United States"/>
    <n v="24500000"/>
    <n v="106683817"/>
    <n v="148.19999999999999"/>
    <n v="219342503.64304993"/>
    <s v="Egg Pictures"/>
    <n v="112"/>
  </r>
  <r>
    <x v="2514"/>
    <x v="0"/>
    <s v="R"/>
    <x v="3"/>
    <n v="1994"/>
    <x v="14"/>
    <s v="June 10, 1994 (United States)"/>
    <x v="37"/>
    <n v="7.6"/>
    <n v="67000"/>
    <s v="Krzysztof Kieslowski"/>
    <s v="Krzysztof Kieslowski"/>
    <s v="Zbigniew Zamachowski"/>
    <s v="Switzerland"/>
    <m/>
    <n v="1237219"/>
    <n v="148.19999999999999"/>
    <n v="2543728.9426450743"/>
    <s v="MK2 Productions"/>
    <n v="92"/>
  </r>
  <r>
    <x v="2515"/>
    <x v="1"/>
    <s v="PG"/>
    <x v="3"/>
    <n v="1994"/>
    <x v="14"/>
    <s v="February 11, 1994 (United States)"/>
    <x v="11"/>
    <n v="5.3"/>
    <n v="19000"/>
    <s v="Howard Zieff"/>
    <s v="Laurice Elehwany"/>
    <s v="Dan Aykroyd"/>
    <s v="United States"/>
    <m/>
    <n v="17359799"/>
    <n v="148.19999999999999"/>
    <n v="35691840.454116061"/>
    <s v="Imagine Films Entertainment"/>
    <n v="99"/>
  </r>
  <r>
    <x v="2516"/>
    <x v="0"/>
    <s v="R"/>
    <x v="2"/>
    <n v="1994"/>
    <x v="14"/>
    <s v="April 22, 1994 (United States)"/>
    <x v="27"/>
    <n v="5.0999999999999996"/>
    <n v="5900"/>
    <s v="Dennis Hopper"/>
    <s v="Joe Batteer"/>
    <s v="Tom Berenger"/>
    <s v="United States"/>
    <m/>
    <n v="1596687"/>
    <n v="148.19999999999999"/>
    <n v="3282797.0910931174"/>
    <s v="Morgan Creek Entertainment"/>
    <n v="102"/>
  </r>
  <r>
    <x v="2517"/>
    <x v="0"/>
    <s v="R"/>
    <x v="2"/>
    <n v="1994"/>
    <x v="14"/>
    <s v="February 11, 1994 (United States)"/>
    <x v="1"/>
    <n v="5.8"/>
    <n v="17000"/>
    <s v="Roger Donaldson"/>
    <s v="Jim Thompson"/>
    <s v="Alec Baldwin"/>
    <s v="United States"/>
    <m/>
    <n v="30057974"/>
    <n v="148.19999999999999"/>
    <n v="61799356.800269902"/>
    <s v="Universal Pictures"/>
    <n v="115"/>
  </r>
  <r>
    <x v="2518"/>
    <x v="1"/>
    <s v="PG"/>
    <x v="3"/>
    <n v="1994"/>
    <x v="14"/>
    <s v="March 30, 1994 (United States)"/>
    <x v="41"/>
    <n v="5.6"/>
    <n v="25000"/>
    <s v="David S. Ward"/>
    <s v="David S. Ward"/>
    <s v="Charlie Sheen"/>
    <s v="United States"/>
    <n v="25000000"/>
    <n v="30626182"/>
    <n v="148.19999999999999"/>
    <n v="62967595.515519567"/>
    <s v="Warner Bros."/>
    <n v="105"/>
  </r>
  <r>
    <x v="2519"/>
    <x v="4"/>
    <s v="Not Rated"/>
    <x v="6"/>
    <n v="1994"/>
    <x v="14"/>
    <s v="November 1994 (United States)"/>
    <x v="12"/>
    <n v="7.1"/>
    <n v="4500"/>
    <s v="Claude Chabrol"/>
    <s v="Claude Chabrol"/>
    <s v="Emmanuelle BÃ©art"/>
    <s v="France"/>
    <m/>
    <n v="39003"/>
    <n v="148.19999999999999"/>
    <n v="80190.378542510123"/>
    <s v="MK2 Productions"/>
    <n v="102"/>
  </r>
  <r>
    <x v="2520"/>
    <x v="8"/>
    <s v="PG-13"/>
    <x v="3"/>
    <n v="1994"/>
    <x v="14"/>
    <s v="April 7, 1995 (United States)"/>
    <x v="17"/>
    <n v="6.7"/>
    <n v="49000"/>
    <s v="Jeremy Leven"/>
    <s v="Lord Byron"/>
    <s v="Johnny Depp"/>
    <s v="United States"/>
    <n v="25000000"/>
    <n v="68792531"/>
    <n v="148.19999999999999"/>
    <n v="141437815.085695"/>
    <s v="New Line Cinema"/>
    <n v="97"/>
  </r>
  <r>
    <x v="2521"/>
    <x v="0"/>
    <s v="R"/>
    <x v="0"/>
    <n v="1994"/>
    <x v="14"/>
    <s v="March 24, 1995 (United States)"/>
    <x v="12"/>
    <n v="7.1"/>
    <n v="19000"/>
    <s v="Atom Egoyan"/>
    <s v="Atom Egoyan"/>
    <s v="Bruce Greenwood"/>
    <s v="Canada"/>
    <m/>
    <n v="4221036"/>
    <n v="148.19999999999999"/>
    <n v="8678472.8016194329"/>
    <s v="Alliance Entertainment"/>
    <n v="103"/>
  </r>
  <r>
    <x v="2522"/>
    <x v="1"/>
    <s v="PG"/>
    <x v="3"/>
    <n v="1994"/>
    <x v="14"/>
    <s v="April 1, 1994 (United States)"/>
    <x v="30"/>
    <n v="5.5"/>
    <n v="7100"/>
    <s v="Paul Flaherty"/>
    <s v="William Porter"/>
    <s v="Martin Short"/>
    <s v="United States"/>
    <n v="19000000"/>
    <n v="7408745"/>
    <n v="148.19999999999999"/>
    <n v="15232419.71322537"/>
    <s v="Orion Pictures"/>
    <n v="90"/>
  </r>
  <r>
    <x v="2523"/>
    <x v="2"/>
    <s v="G"/>
    <x v="10"/>
    <n v="1994"/>
    <x v="14"/>
    <s v="March 30, 1994 (United States)"/>
    <x v="5"/>
    <n v="6.4"/>
    <n v="16000"/>
    <s v="Don Bluth"/>
    <s v="Hans Christian Andersen"/>
    <s v="Jodi Benson"/>
    <s v="Ireland"/>
    <n v="28000000"/>
    <n v="11373501"/>
    <n v="148.19999999999999"/>
    <n v="23383979.451417003"/>
    <s v="Don Bluth"/>
    <n v="86"/>
  </r>
  <r>
    <x v="2524"/>
    <x v="8"/>
    <s v="PG-13"/>
    <x v="2"/>
    <n v="1994"/>
    <x v="14"/>
    <s v="November 4, 1994 (United States)"/>
    <x v="51"/>
    <n v="3.8"/>
    <n v="12000"/>
    <s v="James Yukich"/>
    <s v="Paul Dini"/>
    <s v="Robert Patrick"/>
    <s v="United States"/>
    <n v="7850000"/>
    <n v="2341309"/>
    <n v="148.19999999999999"/>
    <n v="4813743.9426450739"/>
    <s v="Greenleaf Productions"/>
    <n v="96"/>
  </r>
  <r>
    <x v="2525"/>
    <x v="0"/>
    <s v="R"/>
    <x v="0"/>
    <n v="1994"/>
    <x v="14"/>
    <s v="January 27, 1995 (United States)"/>
    <x v="4"/>
    <n v="7.3"/>
    <n v="23000"/>
    <s v="Roman Polanski"/>
    <s v="Ariel Dorfman"/>
    <s v="Sigourney Weaver"/>
    <s v="United Kingdom"/>
    <n v="12000000"/>
    <n v="3103716"/>
    <n v="148.19999999999999"/>
    <n v="6381256.8502024291"/>
    <s v="Fine Line Features"/>
    <n v="103"/>
  </r>
  <r>
    <x v="2526"/>
    <x v="8"/>
    <s v="PG-13"/>
    <x v="3"/>
    <n v="1994"/>
    <x v="14"/>
    <s v="April 29, 1994 (United States)"/>
    <x v="14"/>
    <n v="6.6"/>
    <n v="12000"/>
    <s v="Hart Bochner"/>
    <s v="Adam Leff"/>
    <s v="Jeremy Piven"/>
    <s v="United States"/>
    <n v="8000000"/>
    <n v="4330020"/>
    <n v="148.19999999999999"/>
    <n v="8902544.4939271249"/>
    <s v="Twentieth Century Fox"/>
    <n v="79"/>
  </r>
  <r>
    <x v="2527"/>
    <x v="1"/>
    <s v="PG"/>
    <x v="5"/>
    <n v="1994"/>
    <x v="14"/>
    <s v="March 22, 1996 (United States)"/>
    <x v="3"/>
    <n v="7.7"/>
    <n v="34000"/>
    <s v="Michael Radford"/>
    <s v="Antonio SkÃ¡rmeta"/>
    <s v="Massimo Troisi"/>
    <s v="Italy"/>
    <n v="3000000"/>
    <n v="21898920"/>
    <n v="148.19999999999999"/>
    <n v="45024297.732793517"/>
    <s v="Cecchi Gori Group Tiger Cinematografica"/>
    <n v="108"/>
  </r>
  <r>
    <x v="2528"/>
    <x v="8"/>
    <s v="PG-13"/>
    <x v="5"/>
    <n v="1994"/>
    <x v="14"/>
    <s v="February 25, 1994 (United States)"/>
    <x v="14"/>
    <n v="6.6"/>
    <n v="4900"/>
    <s v="John G. Avildsen"/>
    <s v="Monte Merrick"/>
    <s v="Luke Perry"/>
    <s v="United States"/>
    <n v="7000000"/>
    <n v="19623396"/>
    <n v="148.19999999999999"/>
    <n v="40345808.105263159"/>
    <s v="Jersey Films"/>
    <n v="105"/>
  </r>
  <r>
    <x v="2529"/>
    <x v="8"/>
    <s v="PG-13"/>
    <x v="5"/>
    <n v="1994"/>
    <x v="14"/>
    <s v="December 28, 1994 (United States)"/>
    <x v="13"/>
    <n v="7.2"/>
    <n v="16000"/>
    <s v="Nicholas Hytner"/>
    <s v="Alan Bennett"/>
    <s v="Nigel Hawthorne"/>
    <s v="United Kingdom"/>
    <n v="65897768"/>
    <n v="15238689"/>
    <n v="148.19999999999999"/>
    <n v="31330826.844129555"/>
    <s v="The Samuel Goldwyn Company"/>
    <n v="110"/>
  </r>
  <r>
    <x v="2530"/>
    <x v="0"/>
    <s v="R"/>
    <x v="0"/>
    <n v="1994"/>
    <x v="14"/>
    <s v="May 10, 1996 (United States)"/>
    <x v="27"/>
    <n v="5.0999999999999996"/>
    <n v="2000"/>
    <s v="Betty Kaplan"/>
    <s v="Isabel Allende"/>
    <s v="Antonio Banderas"/>
    <s v="United States"/>
    <m/>
    <n v="1181182"/>
    <n v="148.19999999999999"/>
    <n v="2428516.5681511471"/>
    <s v="Aleph Producciones S.A."/>
    <n v="103"/>
  </r>
  <r>
    <x v="1039"/>
    <x v="0"/>
    <s v="R"/>
    <x v="3"/>
    <n v="1994"/>
    <x v="14"/>
    <s v="January 13, 1995 (United States)"/>
    <x v="34"/>
    <n v="7.4"/>
    <n v="19000"/>
    <s v="Robert Benton"/>
    <s v="Richard Russo"/>
    <s v="Paul Newman"/>
    <s v="United States"/>
    <n v="20000000"/>
    <n v="39491975"/>
    <n v="148.19999999999999"/>
    <n v="81195713.78205128"/>
    <s v="Capella International"/>
    <n v="110"/>
  </r>
  <r>
    <x v="2531"/>
    <x v="8"/>
    <s v="PG-13"/>
    <x v="1"/>
    <n v="1994"/>
    <x v="14"/>
    <s v="August 26, 1994 (United States)"/>
    <x v="25"/>
    <n v="4.8"/>
    <n v="5200"/>
    <s v="Peter Markle"/>
    <s v="Matthew Carlson"/>
    <s v="John Candy"/>
    <s v="United States"/>
    <m/>
    <n v="4412297"/>
    <n v="148.19999999999999"/>
    <n v="9071706.4500674754"/>
    <s v="Carolco Pictures"/>
    <n v="107"/>
  </r>
  <r>
    <x v="2532"/>
    <x v="1"/>
    <s v="PG"/>
    <x v="0"/>
    <n v="1994"/>
    <x v="14"/>
    <s v="February 3, 1995 (United States)"/>
    <x v="24"/>
    <n v="7.5"/>
    <n v="7400"/>
    <s v="John Sayles"/>
    <s v="Rosalie K. Fry"/>
    <s v="Jeni Courtney"/>
    <s v="United States"/>
    <n v="3000000"/>
    <n v="6159269"/>
    <n v="148.19999999999999"/>
    <n v="12663490.312415654"/>
    <s v="Jones Entertainment Group"/>
    <n v="103"/>
  </r>
  <r>
    <x v="2533"/>
    <x v="0"/>
    <s v="R"/>
    <x v="6"/>
    <n v="1994"/>
    <x v="14"/>
    <s v="March 23, 1994 (United States)"/>
    <x v="14"/>
    <n v="6.6"/>
    <n v="15000"/>
    <s v="Jeff Pollack"/>
    <s v="Jeff Pollack"/>
    <s v="Duane Martin"/>
    <s v="United States"/>
    <n v="3500000"/>
    <n v="16192320"/>
    <n v="148.19999999999999"/>
    <n v="33291497.327935223"/>
    <s v="New Line Cinema"/>
    <n v="96"/>
  </r>
  <r>
    <x v="2534"/>
    <x v="8"/>
    <s v="PG-13"/>
    <x v="3"/>
    <n v="1994"/>
    <x v="14"/>
    <s v="March 4, 1994 (United States)"/>
    <x v="21"/>
    <n v="6.3"/>
    <n v="13000"/>
    <s v="Jonathan Lynn"/>
    <s v="Lowell Ganz"/>
    <s v="Michael J. Fox"/>
    <s v="United States"/>
    <m/>
    <n v="13137484"/>
    <n v="148.19999999999999"/>
    <n v="27010738.021592442"/>
    <s v="Imagine Entertainment"/>
    <n v="113"/>
  </r>
  <r>
    <x v="2535"/>
    <x v="8"/>
    <s v="PG-13"/>
    <x v="3"/>
    <n v="1994"/>
    <x v="14"/>
    <s v="April 29, 1994 (United States)"/>
    <x v="17"/>
    <n v="6.7"/>
    <n v="14000"/>
    <s v="Alek Keshishian"/>
    <s v="William Mastrosimone"/>
    <s v="Joe Pesci"/>
    <s v="United States"/>
    <m/>
    <n v="20016254"/>
    <n v="148.19999999999999"/>
    <n v="41153526.273954116"/>
    <s v="Spring Creek Productions"/>
    <n v="101"/>
  </r>
  <r>
    <x v="2536"/>
    <x v="1"/>
    <s v="PG"/>
    <x v="3"/>
    <n v="1994"/>
    <x v="14"/>
    <s v="August 26, 1994 (United States)"/>
    <x v="50"/>
    <n v="3.5"/>
    <n v="32000"/>
    <s v="Alan Metter"/>
    <s v="Neal Israel"/>
    <s v="G.W. Bailey"/>
    <s v="United States"/>
    <n v="6200000"/>
    <n v="126247"/>
    <n v="148.19999999999999"/>
    <n v="259564.51349527665"/>
    <s v="Warner Bros."/>
    <n v="83"/>
  </r>
  <r>
    <x v="2537"/>
    <x v="1"/>
    <s v="PG"/>
    <x v="3"/>
    <n v="1994"/>
    <x v="14"/>
    <s v="June 29, 1994 (United States)"/>
    <x v="10"/>
    <n v="6.1"/>
    <n v="10000"/>
    <s v="Andrew Scheinman"/>
    <s v="Gregory K. Pincus"/>
    <s v="Luke Edwards"/>
    <s v="United States"/>
    <m/>
    <n v="12267790"/>
    <n v="148.19999999999999"/>
    <n v="25222642.462887987"/>
    <s v="Castle Rock Entertainment"/>
    <n v="119"/>
  </r>
  <r>
    <x v="2538"/>
    <x v="0"/>
    <s v="R"/>
    <x v="2"/>
    <n v="1994"/>
    <x v="14"/>
    <s v="February 18, 1994 (United States)"/>
    <x v="26"/>
    <n v="4.5999999999999996"/>
    <n v="23000"/>
    <s v="Steven Seagal"/>
    <s v="Ed Horowitz"/>
    <s v="Steven Seagal"/>
    <s v="United States"/>
    <n v="50000000"/>
    <n v="38590458"/>
    <n v="148.19999999999999"/>
    <n v="79342189.963562757"/>
    <s v="Seagal/Nasso Productions"/>
    <n v="101"/>
  </r>
  <r>
    <x v="2539"/>
    <x v="0"/>
    <s v="R"/>
    <x v="3"/>
    <n v="1994"/>
    <x v="14"/>
    <s v="December 25, 1994 (United States)"/>
    <x v="33"/>
    <n v="5.2"/>
    <n v="15000"/>
    <s v="Robert Altman"/>
    <s v="Robert Altman"/>
    <s v="Sophia Loren"/>
    <s v="United States"/>
    <n v="18000000"/>
    <n v="11300653"/>
    <n v="148.19999999999999"/>
    <n v="23234203.570175439"/>
    <s v="Etalon Film"/>
    <n v="133"/>
  </r>
  <r>
    <x v="2540"/>
    <x v="0"/>
    <s v="R"/>
    <x v="3"/>
    <n v="1994"/>
    <x v="14"/>
    <s v="February 24, 1995 (United States)"/>
    <x v="34"/>
    <n v="7.4"/>
    <n v="36000"/>
    <s v="Woody Allen"/>
    <s v="Woody Allen"/>
    <s v="John Cusack"/>
    <s v="United States"/>
    <n v="20000000"/>
    <n v="13383747"/>
    <n v="148.19999999999999"/>
    <n v="27517056.078947369"/>
    <s v="Miramax"/>
    <n v="98"/>
  </r>
  <r>
    <x v="2541"/>
    <x v="0"/>
    <s v="R"/>
    <x v="5"/>
    <n v="1994"/>
    <x v="14"/>
    <s v="December 9, 1994 (United States)"/>
    <x v="34"/>
    <n v="7.4"/>
    <n v="17000"/>
    <s v="Patrice ChÃ©reau"/>
    <s v="Alexandre Dumas"/>
    <s v="Isabelle Adjani"/>
    <s v="France"/>
    <m/>
    <n v="1318578"/>
    <n v="148.19999999999999"/>
    <n v="2711003.4858299596"/>
    <s v="Renn Productions"/>
    <n v="159"/>
  </r>
  <r>
    <x v="2542"/>
    <x v="8"/>
    <s v="PG-13"/>
    <x v="3"/>
    <n v="1994"/>
    <x v="14"/>
    <s v="May 13, 1994 (United States)"/>
    <x v="9"/>
    <n v="7"/>
    <n v="9700"/>
    <s v="Spike Lee"/>
    <s v="Joie Lee"/>
    <s v="Alfre Woodard"/>
    <s v="United States"/>
    <n v="14000000"/>
    <n v="13642861"/>
    <n v="148.19999999999999"/>
    <n v="28049795.861673415"/>
    <s v="Universal Pictures"/>
    <n v="115"/>
  </r>
  <r>
    <x v="2543"/>
    <x v="4"/>
    <s v="Not Rated"/>
    <x v="3"/>
    <n v="1994"/>
    <x v="14"/>
    <s v="July 15, 1994 (United States)"/>
    <x v="21"/>
    <n v="6.3"/>
    <n v="6000"/>
    <s v="David O. Russell"/>
    <s v="David O. Russell"/>
    <s v="Jeremy Davies"/>
    <s v="United States"/>
    <n v="200000"/>
    <n v="1359736"/>
    <n v="148.19999999999999"/>
    <n v="2795624.5560053978"/>
    <s v="Buckeye Films"/>
    <n v="100"/>
  </r>
  <r>
    <x v="2544"/>
    <x v="0"/>
    <s v="R"/>
    <x v="2"/>
    <n v="1994"/>
    <x v="14"/>
    <s v="October 20, 2000 (United States)"/>
    <x v="37"/>
    <n v="7.6"/>
    <n v="44000"/>
    <s v="Chia-Liang Liu"/>
    <s v="Edward Tang"/>
    <s v="Jackie Chan"/>
    <s v="Hong Kong"/>
    <n v="10000000"/>
    <n v="11555430"/>
    <n v="148.19999999999999"/>
    <n v="23758026.457489878"/>
    <s v="Golden Harvest Company"/>
    <n v="102"/>
  </r>
  <r>
    <x v="2545"/>
    <x v="0"/>
    <s v="R"/>
    <x v="0"/>
    <n v="1994"/>
    <x v="14"/>
    <s v="January 21, 1994 (United States)"/>
    <x v="20"/>
    <n v="5.4"/>
    <n v="7900"/>
    <s v="Mark Rydell"/>
    <s v="David Rayfiel"/>
    <s v="Richard Gere"/>
    <s v="United States"/>
    <n v="45000000"/>
    <n v="21355893"/>
    <n v="148.19999999999999"/>
    <n v="43907831.289473683"/>
    <s v="Paramount Pictures"/>
    <n v="98"/>
  </r>
  <r>
    <x v="2546"/>
    <x v="0"/>
    <s v="R"/>
    <x v="0"/>
    <n v="1994"/>
    <x v="14"/>
    <s v="July 14, 1995 (United States)"/>
    <x v="14"/>
    <n v="6.6"/>
    <n v="3200"/>
    <s v="Nancy Meckler"/>
    <s v="Wendy Kesselman"/>
    <s v="Julie Walters"/>
    <s v="United Kingdom"/>
    <m/>
    <n v="217881"/>
    <n v="148.19999999999999"/>
    <n v="447964.51214574894"/>
    <s v="British Screen Productions"/>
    <n v="86"/>
  </r>
  <r>
    <x v="2547"/>
    <x v="1"/>
    <s v="PG"/>
    <x v="8"/>
    <n v="1994"/>
    <x v="14"/>
    <s v="November 18, 1994 (United States)"/>
    <x v="16"/>
    <n v="6.5"/>
    <n v="33000"/>
    <s v="Les Mayfield"/>
    <s v="Valentine Davies"/>
    <s v="Richard Attenborough"/>
    <s v="United States"/>
    <m/>
    <n v="46264384"/>
    <n v="148.19999999999999"/>
    <n v="95119823.244264498"/>
    <s v="Twentieth Century Fox"/>
    <n v="114"/>
  </r>
  <r>
    <x v="2548"/>
    <x v="2"/>
    <s v="G"/>
    <x v="10"/>
    <n v="1994"/>
    <x v="14"/>
    <s v="November 18, 1994 (United States)"/>
    <x v="16"/>
    <n v="6.5"/>
    <n v="23000"/>
    <s v="Richard Rich"/>
    <s v="Richard Rich"/>
    <s v="Jack Palance"/>
    <s v="United States"/>
    <n v="45000000"/>
    <n v="9771658"/>
    <n v="148.19999999999999"/>
    <n v="20090581.596491229"/>
    <s v="Nest Family Entertainment"/>
    <n v="90"/>
  </r>
  <r>
    <x v="2549"/>
    <x v="0"/>
    <s v="R"/>
    <x v="3"/>
    <n v="1994"/>
    <x v="14"/>
    <s v="April 8, 1994 (United States)"/>
    <x v="21"/>
    <n v="6.3"/>
    <n v="13000"/>
    <s v="Andrew Fleming"/>
    <s v="Andrew Fleming"/>
    <s v="Lara Flynn Boyle"/>
    <s v="United States"/>
    <m/>
    <n v="14815317"/>
    <n v="148.19999999999999"/>
    <n v="30460371.726720646"/>
    <s v="Motion Picture Corporation of America (MPCA)"/>
    <n v="93"/>
  </r>
  <r>
    <x v="2550"/>
    <x v="8"/>
    <s v="PG-13"/>
    <x v="0"/>
    <n v="1994"/>
    <x v="14"/>
    <s v="November 4, 1994 (United States)"/>
    <x v="8"/>
    <n v="6.8"/>
    <n v="12000"/>
    <s v="Jon Avnet"/>
    <s v="Kathy McWorter"/>
    <s v="Elijah Wood"/>
    <s v="United States"/>
    <m/>
    <n v="16928556"/>
    <n v="148.19999999999999"/>
    <n v="34805202.518218622"/>
    <s v="Island World"/>
    <n v="126"/>
  </r>
  <r>
    <x v="2551"/>
    <x v="8"/>
    <s v="PG-13"/>
    <x v="2"/>
    <n v="1994"/>
    <x v="14"/>
    <s v="March 4, 1994 (United States)"/>
    <x v="1"/>
    <n v="5.8"/>
    <n v="18000"/>
    <s v="Adam Rifkin"/>
    <s v="Adam Rifkin"/>
    <s v="Charlie Sheen"/>
    <s v="United States"/>
    <m/>
    <n v="7924955"/>
    <n v="148.19999999999999"/>
    <n v="16293750.259784075"/>
    <s v="Capitol Films"/>
    <n v="94"/>
  </r>
  <r>
    <x v="2552"/>
    <x v="8"/>
    <s v="PG-13"/>
    <x v="3"/>
    <n v="1994"/>
    <x v="14"/>
    <s v="August 31, 1994 (United States)"/>
    <x v="41"/>
    <n v="5.6"/>
    <n v="12000"/>
    <s v="Richard Benjamin"/>
    <s v="John Mattson"/>
    <s v="Melanie Griffith"/>
    <s v="United States"/>
    <m/>
    <n v="18137661"/>
    <n v="148.19999999999999"/>
    <n v="37291128.925101213"/>
    <s v="Paramount Pictures"/>
    <n v="110"/>
  </r>
  <r>
    <x v="2553"/>
    <x v="8"/>
    <s v="PG-13"/>
    <x v="3"/>
    <n v="1994"/>
    <x v="14"/>
    <s v="June 3, 1994 (United States)"/>
    <x v="19"/>
    <n v="6.2"/>
    <n v="17000"/>
    <s v="Penny Marshall"/>
    <s v="Jim Burnstein"/>
    <s v="Danny DeVito"/>
    <s v="United States"/>
    <n v="40000000"/>
    <n v="24332324"/>
    <n v="148.19999999999999"/>
    <n v="50027389.492577597"/>
    <s v="Cinergi Pictures Entertainment"/>
    <n v="128"/>
  </r>
  <r>
    <x v="2554"/>
    <x v="0"/>
    <s v="R"/>
    <x v="3"/>
    <n v="1994"/>
    <x v="14"/>
    <s v="January 20, 1995 (United States)"/>
    <x v="1"/>
    <n v="5.8"/>
    <n v="4800"/>
    <s v="Jefery Levy"/>
    <s v="Andrew Wellman"/>
    <s v="Stephen Dorff"/>
    <s v="United States"/>
    <m/>
    <n v="63513"/>
    <n v="148.19999999999999"/>
    <n v="130583.07085020242"/>
    <s v="Polygram Filmed Entertainment"/>
    <n v="96"/>
  </r>
  <r>
    <x v="2555"/>
    <x v="0"/>
    <s v="R"/>
    <x v="6"/>
    <n v="1994"/>
    <x v="14"/>
    <s v="September 28, 1994 (United States)"/>
    <x v="14"/>
    <n v="6.6"/>
    <n v="3800"/>
    <s v="Doug McHenry"/>
    <s v="Bobby Smith Jr."/>
    <s v="Allen Payne"/>
    <s v="United States"/>
    <n v="7000000"/>
    <n v="20851521"/>
    <n v="148.19999999999999"/>
    <n v="42870839.73481781"/>
    <s v="Jackson/McHenry Company,The"/>
    <n v="119"/>
  </r>
  <r>
    <x v="2556"/>
    <x v="0"/>
    <s v="R"/>
    <x v="5"/>
    <n v="1994"/>
    <x v="14"/>
    <s v="January 27, 1995 (United States)"/>
    <x v="34"/>
    <n v="7.4"/>
    <n v="24000"/>
    <s v="Bernard Rose"/>
    <s v="Bernard Rose"/>
    <s v="Gary Oldman"/>
    <s v="United Kingdom"/>
    <m/>
    <n v="9914409"/>
    <n v="148.19999999999999"/>
    <n v="20384078.423076924"/>
    <s v="Icon Entertainment International"/>
    <n v="121"/>
  </r>
  <r>
    <x v="2557"/>
    <x v="4"/>
    <s v="Not Rated"/>
    <x v="3"/>
    <n v="1994"/>
    <x v="14"/>
    <s v="August 3, 1994 (United States)"/>
    <x v="40"/>
    <n v="7.8"/>
    <n v="19000"/>
    <s v="Ang Lee"/>
    <s v="Ang Lee"/>
    <s v="Sihung Lung"/>
    <s v="Taiwan"/>
    <m/>
    <n v="7294403"/>
    <n v="148.19999999999999"/>
    <n v="14997331.943994602"/>
    <s v="Ang Lee Productions"/>
    <n v="124"/>
  </r>
  <r>
    <x v="2558"/>
    <x v="8"/>
    <s v="PG-13"/>
    <x v="0"/>
    <n v="1994"/>
    <x v="14"/>
    <s v="February 18, 1994 (United States)"/>
    <x v="19"/>
    <n v="6.2"/>
    <n v="13000"/>
    <s v="William Friedkin"/>
    <s v="Ron Shelton"/>
    <s v="Nick Nolte"/>
    <s v="United States"/>
    <m/>
    <n v="23070663"/>
    <n v="148.19999999999999"/>
    <n v="47433407.665991902"/>
    <s v="Paramount Pictures"/>
    <n v="108"/>
  </r>
  <r>
    <x v="2559"/>
    <x v="8"/>
    <s v="PG-13"/>
    <x v="2"/>
    <n v="1994"/>
    <x v="14"/>
    <s v="June 3, 1994 (United States)"/>
    <x v="23"/>
    <n v="5.9"/>
    <n v="7900"/>
    <s v="Gregg Champion"/>
    <s v="Robert C. Thompson"/>
    <s v="Woody Harrelson"/>
    <s v="United States"/>
    <n v="35000000"/>
    <n v="20280016"/>
    <n v="148.19999999999999"/>
    <n v="41695822.369770579"/>
    <s v="Imagine Entertainment"/>
    <n v="102"/>
  </r>
  <r>
    <x v="2560"/>
    <x v="0"/>
    <s v="R"/>
    <x v="2"/>
    <n v="1994"/>
    <x v="14"/>
    <s v="April 29, 1994 (United States)"/>
    <x v="10"/>
    <n v="6.1"/>
    <n v="19000"/>
    <s v="Martin Campbell"/>
    <s v="Richard Herley"/>
    <s v="Ray Liotta"/>
    <s v="United States"/>
    <n v="20000000"/>
    <n v="15339030"/>
    <n v="148.19999999999999"/>
    <n v="31537128.481781375"/>
    <s v="Columbia Pictures"/>
    <n v="118"/>
  </r>
  <r>
    <x v="2561"/>
    <x v="0"/>
    <s v="R"/>
    <x v="3"/>
    <n v="1994"/>
    <x v="14"/>
    <s v="October 28, 1994 (United States)"/>
    <x v="23"/>
    <n v="5.9"/>
    <n v="12000"/>
    <s v="Alan Parker"/>
    <s v="T. Coraghessan Boyle"/>
    <s v="Anthony Hopkins"/>
    <s v="United States"/>
    <n v="25000000"/>
    <n v="6562513"/>
    <n v="148.19999999999999"/>
    <n v="13492562.15317139"/>
    <s v="Beacon Communications"/>
    <n v="118"/>
  </r>
  <r>
    <x v="2562"/>
    <x v="1"/>
    <s v="PG"/>
    <x v="1"/>
    <n v="1994"/>
    <x v="14"/>
    <s v="August 17, 1994 (United States)"/>
    <x v="46"/>
    <n v="5.7"/>
    <n v="6500"/>
    <s v="George Miller"/>
    <s v="Harry Goodridge"/>
    <s v="Tina Majorino"/>
    <s v="United States"/>
    <m/>
    <n v="16820893"/>
    <n v="148.19999999999999"/>
    <n v="34583846.809041835"/>
    <s v="Paramount Pictures"/>
    <n v="94"/>
  </r>
  <r>
    <x v="2563"/>
    <x v="8"/>
    <s v="PG-13"/>
    <x v="2"/>
    <n v="1994"/>
    <x v="14"/>
    <s v="January 27, 1995 (United States)"/>
    <x v="54"/>
    <n v="4.5"/>
    <n v="20000"/>
    <s v="Andrew Morahan"/>
    <s v="Gregory Widen"/>
    <s v="Christopher Lambert"/>
    <s v="United Kingdom"/>
    <n v="26000000"/>
    <n v="12303080"/>
    <n v="148.19999999999999"/>
    <n v="25295198.893387314"/>
    <s v="Fallingcloud"/>
    <n v="99"/>
  </r>
  <r>
    <x v="2564"/>
    <x v="0"/>
    <s v="R"/>
    <x v="3"/>
    <n v="1994"/>
    <x v="14"/>
    <s v="April 26, 1996 (United States)"/>
    <x v="12"/>
    <n v="7.1"/>
    <n v="20000"/>
    <s v="Michele Soavi"/>
    <s v="Tiziano Sclavi"/>
    <s v="Rupert Everett"/>
    <s v="Italy"/>
    <n v="4000000"/>
    <n v="253986"/>
    <n v="148.19999999999999"/>
    <n v="522196.58704453439"/>
    <s v="Audifilm"/>
    <n v="105"/>
  </r>
  <r>
    <x v="2565"/>
    <x v="0"/>
    <s v="R"/>
    <x v="2"/>
    <n v="1994"/>
    <x v="14"/>
    <s v="May 26, 1995 (United Kingdom)"/>
    <x v="41"/>
    <n v="5.6"/>
    <n v="4000"/>
    <s v="Stephen Norrington"/>
    <s v="Stephen Norrington"/>
    <s v="Brad Dourif"/>
    <s v="United Kingdom"/>
    <m/>
    <n v="3129045"/>
    <n v="148.19999999999999"/>
    <n v="6433333.4109311737"/>
    <s v="Entertainment Film Distributors"/>
    <n v="120"/>
  </r>
  <r>
    <x v="2566"/>
    <x v="0"/>
    <s v="R"/>
    <x v="2"/>
    <n v="1994"/>
    <x v="14"/>
    <s v="September 17, 1994 (Hong Kong)"/>
    <x v="12"/>
    <n v="7.1"/>
    <n v="14000"/>
    <s v="Kar-Wai Wong"/>
    <s v="Louis Cha"/>
    <s v="Brigitte Lin"/>
    <s v="Hong Kong"/>
    <m/>
    <n v="1977198"/>
    <n v="148.19999999999999"/>
    <n v="4065129.7611336033"/>
    <s v="Jet Tone Production"/>
    <n v="100"/>
  </r>
  <r>
    <x v="2567"/>
    <x v="0"/>
    <s v="R"/>
    <x v="3"/>
    <n v="1994"/>
    <x v="14"/>
    <s v="April 22, 1994 (United States)"/>
    <x v="10"/>
    <n v="6.1"/>
    <n v="11000"/>
    <s v="John Flynn"/>
    <s v="Brian Owens"/>
    <s v="Edward Furlong"/>
    <s v="United Kingdom"/>
    <m/>
    <n v="4352094"/>
    <n v="148.19999999999999"/>
    <n v="8947928.7570850197"/>
    <s v="Admire Productions Ltd."/>
    <n v="96"/>
  </r>
  <r>
    <x v="2568"/>
    <x v="8"/>
    <s v="PG-13"/>
    <x v="1"/>
    <n v="1994"/>
    <x v="14"/>
    <s v="January 7, 1994 (United States)"/>
    <x v="11"/>
    <n v="5.3"/>
    <n v="8200"/>
    <s v="Adam Resnick"/>
    <s v="Chris Elliott"/>
    <s v="Chris Elliott"/>
    <s v="United States"/>
    <n v="9000000"/>
    <n v="3662459"/>
    <n v="148.19999999999999"/>
    <n v="7530035.474358974"/>
    <s v="Touchstone Pictures"/>
    <n v="80"/>
  </r>
  <r>
    <x v="2569"/>
    <x v="8"/>
    <s v="PG-13"/>
    <x v="3"/>
    <n v="1994"/>
    <x v="14"/>
    <s v="March 11, 1994 (United States)"/>
    <x v="19"/>
    <n v="6.2"/>
    <n v="16000"/>
    <s v="Hugh Wilson"/>
    <s v="Hugh Wilson"/>
    <s v="Shirley MacLaine"/>
    <s v="United States"/>
    <n v="20000000"/>
    <n v="27058304"/>
    <n v="148.19999999999999"/>
    <n v="55632019.087719299"/>
    <s v="Channel Films"/>
    <n v="96"/>
  </r>
  <r>
    <x v="2570"/>
    <x v="2"/>
    <s v="G"/>
    <x v="1"/>
    <n v="1994"/>
    <x v="14"/>
    <s v="July 29, 1994 (United States)"/>
    <x v="14"/>
    <n v="6.6"/>
    <n v="9500"/>
    <s v="Caroline Thompson"/>
    <s v="Anna Sewell"/>
    <s v="Sean Bean"/>
    <s v="United Kingdom"/>
    <m/>
    <n v="4630377"/>
    <n v="148.19999999999999"/>
    <n v="9520080.1072874498"/>
    <s v="Warner Bros."/>
    <n v="88"/>
  </r>
  <r>
    <x v="2571"/>
    <x v="1"/>
    <s v="PG"/>
    <x v="1"/>
    <n v="1994"/>
    <x v="14"/>
    <s v="January 14, 1994 (United States)"/>
    <x v="14"/>
    <n v="6.6"/>
    <n v="7900"/>
    <s v="Charles Haid"/>
    <s v="John Michael Hayes"/>
    <s v="Mackenzie Astin"/>
    <s v="United States"/>
    <m/>
    <n v="21006361"/>
    <n v="148.19999999999999"/>
    <n v="43189191.610661268"/>
    <s v="Walt Disney Pictures"/>
    <n v="108"/>
  </r>
  <r>
    <x v="2572"/>
    <x v="0"/>
    <s v="R"/>
    <x v="2"/>
    <n v="1994"/>
    <x v="14"/>
    <s v="December 9, 1994 (United States)"/>
    <x v="41"/>
    <n v="5.6"/>
    <n v="19000"/>
    <s v="John Badham"/>
    <s v="Tony Griffin"/>
    <s v="Wesley Snipes"/>
    <s v="United States"/>
    <n v="45000000"/>
    <n v="28735315"/>
    <n v="148.19999999999999"/>
    <n v="59079962.756410256"/>
    <s v="Paramount Pictures"/>
    <n v="101"/>
  </r>
  <r>
    <x v="2573"/>
    <x v="2"/>
    <s v="G"/>
    <x v="0"/>
    <n v="1994"/>
    <x v="14"/>
    <s v="January 25, 1995 (France)"/>
    <x v="40"/>
    <n v="7.8"/>
    <n v="7100"/>
    <s v="Abbas Kiarostami"/>
    <s v="Abbas Kiarostami"/>
    <s v="Mohamad Ali Keshavarz"/>
    <s v="Iran"/>
    <m/>
    <m/>
    <n v="148.19999999999999"/>
    <n v="0"/>
    <s v="Abbas Kiarostami Productions"/>
    <n v="103"/>
  </r>
  <r>
    <x v="2574"/>
    <x v="4"/>
    <s v="Not Rated"/>
    <x v="0"/>
    <n v="1994"/>
    <x v="14"/>
    <s v="December 16, 1994 (United States)"/>
    <x v="28"/>
    <n v="8.3000000000000007"/>
    <n v="17000"/>
    <s v="Yimou Zhang"/>
    <s v="Wei Lu"/>
    <s v="You Ge"/>
    <s v="China"/>
    <m/>
    <n v="2332728"/>
    <n v="148.19999999999999"/>
    <n v="4796101.3603238864"/>
    <s v="ERA International"/>
    <n v="133"/>
  </r>
  <r>
    <x v="2575"/>
    <x v="1"/>
    <s v="PG"/>
    <x v="3"/>
    <n v="1994"/>
    <x v="14"/>
    <s v="August 12, 1994 (United States)"/>
    <x v="18"/>
    <n v="5"/>
    <n v="13000"/>
    <s v="Daniel Petrie Jr."/>
    <s v="Steve Zacharias"/>
    <s v="Pauly Shore"/>
    <s v="United States"/>
    <m/>
    <n v="28881266"/>
    <n v="148.19999999999999"/>
    <n v="59380038.800269902"/>
    <s v="Hollywood Pictures"/>
    <n v="91"/>
  </r>
  <r>
    <x v="2576"/>
    <x v="8"/>
    <s v="PG-13"/>
    <x v="1"/>
    <n v="1994"/>
    <x v="14"/>
    <s v="December 2, 1994 (United States)"/>
    <x v="23"/>
    <n v="5.9"/>
    <n v="13000"/>
    <s v="George Gallo"/>
    <s v="George Gallo"/>
    <s v="Nicolas Cage"/>
    <s v="United States"/>
    <m/>
    <n v="6017509"/>
    <n v="148.19999999999999"/>
    <n v="12372030.987179486"/>
    <s v="Permut Presentations"/>
    <n v="111"/>
  </r>
  <r>
    <x v="2577"/>
    <x v="0"/>
    <s v="R"/>
    <x v="2"/>
    <n v="1994"/>
    <x v="14"/>
    <s v="January 14, 1994 (United States)"/>
    <x v="38"/>
    <n v="4.9000000000000004"/>
    <n v="7200"/>
    <s v="Allan A. Goldstein"/>
    <s v="Brian Garfield"/>
    <s v="Charles Bronson"/>
    <s v="Canada"/>
    <n v="5000000"/>
    <n v="1702394"/>
    <n v="148.19999999999999"/>
    <n v="3500131.2537112008"/>
    <s v="21st Century Films"/>
    <n v="95"/>
  </r>
  <r>
    <x v="2578"/>
    <x v="8"/>
    <s v="PG-13"/>
    <x v="3"/>
    <n v="1994"/>
    <x v="14"/>
    <s v="June 10, 1994 (United States)"/>
    <x v="30"/>
    <n v="5.5"/>
    <n v="19000"/>
    <s v="Paul Weiland"/>
    <s v="Lowell Ganz"/>
    <s v="Billy Crystal"/>
    <s v="United States"/>
    <n v="40000000"/>
    <n v="43622150"/>
    <n v="148.19999999999999"/>
    <n v="89687375.877192974"/>
    <s v="Castle Rock Entertainment"/>
    <n v="116"/>
  </r>
  <r>
    <x v="2579"/>
    <x v="1"/>
    <s v="PG"/>
    <x v="3"/>
    <n v="1994"/>
    <x v="14"/>
    <s v="August 26, 1994 (United States)"/>
    <x v="14"/>
    <n v="6.6"/>
    <n v="13000"/>
    <s v="Jessie Nelson"/>
    <s v="Jessie Nelson"/>
    <s v="Ray Liotta"/>
    <s v="United States"/>
    <m/>
    <n v="20164171"/>
    <n v="148.19999999999999"/>
    <n v="41457644.424426451"/>
    <s v="New Line Cinema"/>
    <n v="115"/>
  </r>
  <r>
    <x v="2580"/>
    <x v="0"/>
    <s v="R"/>
    <x v="3"/>
    <n v="1994"/>
    <x v="14"/>
    <s v="March 11, 1994 (United States)"/>
    <x v="15"/>
    <n v="6.9"/>
    <n v="24000"/>
    <s v="Ted Demme"/>
    <s v="Marie Weiss"/>
    <s v="Denis Leary"/>
    <s v="United States"/>
    <n v="11000000"/>
    <n v="11439193"/>
    <n v="148.19999999999999"/>
    <n v="23519042.558029689"/>
    <s v="Touchstone Pictures"/>
    <n v="96"/>
  </r>
  <r>
    <x v="2581"/>
    <x v="1"/>
    <s v="PG"/>
    <x v="3"/>
    <n v="1994"/>
    <x v="14"/>
    <s v="December 25, 1994 (United States)"/>
    <x v="19"/>
    <n v="6.2"/>
    <n v="24000"/>
    <s v="Fred Schepisi"/>
    <s v="Andy Breckman"/>
    <s v="Tim Robbins"/>
    <s v="United States"/>
    <n v="25000000"/>
    <n v="26381221"/>
    <n v="148.19999999999999"/>
    <n v="54239932.784750335"/>
    <s v="Paramount Pictures"/>
    <n v="100"/>
  </r>
  <r>
    <x v="2582"/>
    <x v="1"/>
    <s v="PG"/>
    <x v="2"/>
    <n v="1994"/>
    <x v="14"/>
    <s v="May 6, 1994 (United States)"/>
    <x v="26"/>
    <n v="4.5999999999999996"/>
    <n v="8600"/>
    <s v="Charles T. Kanganis"/>
    <s v="Sang-ok Shin"/>
    <s v="Victor Wong"/>
    <s v="United States"/>
    <n v="20000000"/>
    <n v="11798854"/>
    <n v="148.19999999999999"/>
    <n v="24258507.515519567"/>
    <s v="Ben-Ami/Leeds Productions"/>
    <n v="93"/>
  </r>
  <r>
    <x v="2583"/>
    <x v="8"/>
    <s v="PG-13"/>
    <x v="3"/>
    <n v="1994"/>
    <x v="14"/>
    <s v="November 25, 1994 (Brazil)"/>
    <x v="42"/>
    <n v="2.7"/>
    <n v="9500"/>
    <s v="Adam Bernstein"/>
    <s v="Julia Sweeney"/>
    <s v="Julia Sweeney"/>
    <s v="United States"/>
    <m/>
    <n v="60822"/>
    <n v="148.19999999999999"/>
    <n v="125050.36032388663"/>
    <s v="Touchstone Pictures"/>
    <n v="77"/>
  </r>
  <r>
    <x v="2584"/>
    <x v="0"/>
    <s v="R"/>
    <x v="3"/>
    <n v="1994"/>
    <x v="14"/>
    <s v="April 29, 1994 (United States)"/>
    <x v="33"/>
    <n v="5.2"/>
    <n v="2700"/>
    <s v="Donald Petrie"/>
    <s v="Sara Parriott"/>
    <s v="Harley Jane Kozak"/>
    <s v="United States"/>
    <n v="13000000"/>
    <n v="3134381"/>
    <n v="148.19999999999999"/>
    <n v="6444304.2557354923"/>
    <s v="Nelson Entertainment"/>
    <n v="97"/>
  </r>
  <r>
    <x v="2585"/>
    <x v="0"/>
    <s v="R"/>
    <x v="3"/>
    <n v="1994"/>
    <x v="14"/>
    <s v="March 25, 1994 (United States)"/>
    <x v="14"/>
    <n v="6.6"/>
    <n v="13000"/>
    <s v="Ron Howard"/>
    <s v="David Koepp"/>
    <s v="Michael Keaton"/>
    <s v="United States"/>
    <n v="6000000"/>
    <n v="48424341"/>
    <n v="148.19999999999999"/>
    <n v="99560706.495951414"/>
    <s v="Universal Pictures"/>
    <n v="112"/>
  </r>
  <r>
    <x v="2586"/>
    <x v="8"/>
    <s v="PG-13"/>
    <x v="2"/>
    <n v="1994"/>
    <x v="14"/>
    <s v="September 23, 1994 (United States)"/>
    <x v="30"/>
    <n v="5.5"/>
    <n v="13000"/>
    <s v="Deran Sarafian"/>
    <s v="David Twohy"/>
    <s v="Charlie Sheen"/>
    <s v="United States"/>
    <n v="50000000"/>
    <n v="16487349"/>
    <n v="148.19999999999999"/>
    <n v="33898078.544534415"/>
    <s v="Hollywood Pictures"/>
    <n v="102"/>
  </r>
  <r>
    <x v="2587"/>
    <x v="0"/>
    <s v="R"/>
    <x v="6"/>
    <n v="1994"/>
    <x v="14"/>
    <s v="March 4, 1994 (United States)"/>
    <x v="21"/>
    <n v="6.3"/>
    <n v="6200"/>
    <s v="John Bailey"/>
    <s v="Roy Carlson"/>
    <s v="Ed Harris"/>
    <s v="United States"/>
    <n v="15000000"/>
    <n v="3038499"/>
    <n v="148.19999999999999"/>
    <n v="6247170.346153846"/>
    <s v="Tig Productions"/>
    <n v="99"/>
  </r>
  <r>
    <x v="2588"/>
    <x v="1"/>
    <s v="PG"/>
    <x v="3"/>
    <n v="1994"/>
    <x v="14"/>
    <s v="April 15, 1994 (United States)"/>
    <x v="33"/>
    <n v="5.2"/>
    <n v="6400"/>
    <s v="Michael Ritchie"/>
    <s v="Bernie Somers"/>
    <s v="Chevy Chase"/>
    <s v="United States"/>
    <m/>
    <n v="11391093"/>
    <n v="148.19999999999999"/>
    <n v="23420148.698380567"/>
    <s v="TriStar Pictures"/>
    <n v="93"/>
  </r>
  <r>
    <x v="2589"/>
    <x v="0"/>
    <s v="R"/>
    <x v="6"/>
    <n v="1994"/>
    <x v="14"/>
    <s v="May 19, 1995 (United States)"/>
    <x v="17"/>
    <n v="6.7"/>
    <n v="7600"/>
    <s v="James Gray"/>
    <s v="James Gray"/>
    <s v="Tim Roth"/>
    <s v="United States"/>
    <n v="2300000"/>
    <n v="1095885"/>
    <n v="148.19999999999999"/>
    <n v="2253145.4757085019"/>
    <s v="Fine Line Features"/>
    <n v="98"/>
  </r>
  <r>
    <x v="2590"/>
    <x v="1"/>
    <s v="PG"/>
    <x v="8"/>
    <n v="1994"/>
    <x v="14"/>
    <s v="July 22, 1994 (United States)"/>
    <x v="23"/>
    <n v="5.9"/>
    <n v="5400"/>
    <s v="Daniel Petrie"/>
    <s v="Eric Knight"/>
    <s v="Helen Slater"/>
    <s v="United States"/>
    <m/>
    <n v="9979683"/>
    <n v="148.19999999999999"/>
    <n v="20518282.119433198"/>
    <s v="Broadway Pictures"/>
    <n v="94"/>
  </r>
  <r>
    <x v="2591"/>
    <x v="1"/>
    <s v="PG"/>
    <x v="1"/>
    <n v="1994"/>
    <x v="14"/>
    <s v="March 18, 1994 (United States)"/>
    <x v="11"/>
    <n v="5.3"/>
    <n v="6500"/>
    <s v="Franco Amurri"/>
    <s v="Franco Amurri"/>
    <s v="Thora Birch"/>
    <s v="Japan"/>
    <m/>
    <n v="16453258"/>
    <n v="148.19999999999999"/>
    <n v="33827987.26450742"/>
    <s v="New Line Cinema"/>
    <n v="96"/>
  </r>
  <r>
    <x v="2592"/>
    <x v="0"/>
    <s v="R"/>
    <x v="6"/>
    <n v="1994"/>
    <x v="14"/>
    <s v="September 2, 1994 (United States)"/>
    <x v="37"/>
    <n v="7.6"/>
    <n v="12000"/>
    <s v="Boaz Yakin"/>
    <s v="Boaz Yakin"/>
    <s v="Sean Nelson"/>
    <s v="United States"/>
    <n v="3500000"/>
    <n v="8094616"/>
    <n v="148.19999999999999"/>
    <n v="16642574.191632928"/>
    <s v="LumiÃ¨re Pictures"/>
    <n v="114"/>
  </r>
  <r>
    <x v="2593"/>
    <x v="0"/>
    <s v="R"/>
    <x v="4"/>
    <n v="1994"/>
    <x v="14"/>
    <s v="October 21, 1994 (United States)"/>
    <x v="23"/>
    <n v="5.9"/>
    <n v="8500"/>
    <s v="Stuart Orme"/>
    <s v="Robert A. Heinlein"/>
    <s v="Donald Sutherland"/>
    <s v="United States"/>
    <m/>
    <n v="8647042"/>
    <n v="148.19999999999999"/>
    <n v="17778365.029689606"/>
    <s v="Hollywood Pictures"/>
    <n v="109"/>
  </r>
  <r>
    <x v="2594"/>
    <x v="8"/>
    <s v="PG-13"/>
    <x v="3"/>
    <n v="1994"/>
    <x v="14"/>
    <s v="September 30, 1994 (United States)"/>
    <x v="20"/>
    <n v="5.4"/>
    <n v="6000"/>
    <s v="Michael Ritchie"/>
    <s v="Roger Angell"/>
    <s v="Albert Brooks"/>
    <s v="United States"/>
    <m/>
    <n v="2694234"/>
    <n v="148.19999999999999"/>
    <n v="5539359.6477732789"/>
    <s v="Santo Domingo Film &amp; Music Video"/>
    <n v="101"/>
  </r>
  <r>
    <x v="2595"/>
    <x v="0"/>
    <s v="R"/>
    <x v="5"/>
    <n v="1994"/>
    <x v="14"/>
    <s v="April 15, 1994 (United States)"/>
    <x v="17"/>
    <n v="6.7"/>
    <n v="5900"/>
    <s v="Iain Softley"/>
    <s v="Iain Softley"/>
    <s v="Stephen Dorff"/>
    <s v="United Kingdom"/>
    <m/>
    <n v="2392589"/>
    <n v="148.19999999999999"/>
    <n v="4919175.899460189"/>
    <s v="Channel Four Films"/>
    <n v="100"/>
  </r>
  <r>
    <x v="2596"/>
    <x v="0"/>
    <s v="R"/>
    <x v="3"/>
    <n v="1994"/>
    <x v="14"/>
    <s v="April 8, 1994 (United States)"/>
    <x v="26"/>
    <n v="4.5999999999999996"/>
    <n v="9300"/>
    <s v="Rodman Flender"/>
    <s v="Mark Jones"/>
    <s v="Warwick Davis"/>
    <s v="United States"/>
    <n v="2000000"/>
    <n v="2260622"/>
    <n v="148.19999999999999"/>
    <n v="4647851.0350877196"/>
    <s v="Planet Productions"/>
    <n v="85"/>
  </r>
  <r>
    <x v="2597"/>
    <x v="8"/>
    <s v="PG-13"/>
    <x v="3"/>
    <n v="1994"/>
    <x v="14"/>
    <s v="October 21, 1994 (United States)"/>
    <x v="22"/>
    <n v="6"/>
    <n v="4500"/>
    <s v="Glenn Gordon Caron"/>
    <s v="Mildred Cram"/>
    <s v="Warren Beatty"/>
    <s v="United States"/>
    <n v="60000000"/>
    <n v="18272894"/>
    <n v="148.19999999999999"/>
    <n v="37569168.703103915"/>
    <s v="Mulholland Productions"/>
    <n v="108"/>
  </r>
  <r>
    <x v="2598"/>
    <x v="8"/>
    <s v="PG-13"/>
    <x v="3"/>
    <n v="1994"/>
    <x v="14"/>
    <s v="December 21, 1994 (United States)"/>
    <x v="20"/>
    <n v="5.4"/>
    <n v="11000"/>
    <s v="Nora Ephron"/>
    <s v="Nora Ephron"/>
    <s v="Steve Martin"/>
    <s v="United States"/>
    <n v="15000000"/>
    <n v="6821850"/>
    <n v="148.19999999999999"/>
    <n v="14025760.425101213"/>
    <s v="TriStar Pictures"/>
    <n v="97"/>
  </r>
  <r>
    <x v="2599"/>
    <x v="0"/>
    <s v="R"/>
    <x v="0"/>
    <n v="1994"/>
    <x v="14"/>
    <s v="October 28, 1994 (United States)"/>
    <x v="23"/>
    <n v="5.9"/>
    <n v="3700"/>
    <s v="Bruce Beresford"/>
    <s v="Akiva Goldsman"/>
    <s v="Richard Dreyfuss"/>
    <s v="United States"/>
    <n v="30000000"/>
    <n v="3180674"/>
    <n v="148.19999999999999"/>
    <n v="6539482.9136302294"/>
    <s v="Kouf/Bigelow Productions"/>
    <n v="101"/>
  </r>
  <r>
    <x v="2600"/>
    <x v="0"/>
    <s v="R"/>
    <x v="3"/>
    <n v="1994"/>
    <x v="14"/>
    <s v="January 12, 1994 (United States)"/>
    <x v="32"/>
    <n v="4.7"/>
    <n v="4800"/>
    <s v="Eric Meza"/>
    <s v="Reginald Hudlin"/>
    <s v="Christopher Reid"/>
    <s v="United States"/>
    <m/>
    <n v="19281235"/>
    <n v="148.19999999999999"/>
    <n v="39642323.242240213"/>
    <s v="Jackson/McHenry Company,The"/>
    <n v="100"/>
  </r>
  <r>
    <x v="2601"/>
    <x v="1"/>
    <s v="PG"/>
    <x v="3"/>
    <n v="1994"/>
    <x v="14"/>
    <s v="January 7, 1994 (United States)"/>
    <x v="30"/>
    <n v="5.5"/>
    <n v="8500"/>
    <s v="Paul Michael Glaser"/>
    <s v="Max Apple"/>
    <s v="Kevin Bacon"/>
    <s v="United States"/>
    <n v="17080000"/>
    <n v="21011318"/>
    <n v="148.19999999999999"/>
    <n v="43199383.229419701"/>
    <s v="Hollywood Pictures"/>
    <n v="107"/>
  </r>
  <r>
    <x v="2602"/>
    <x v="0"/>
    <s v="R"/>
    <x v="3"/>
    <n v="1994"/>
    <x v="14"/>
    <s v="November 2, 1994 (France)"/>
    <x v="46"/>
    <n v="5.7"/>
    <n v="2500"/>
    <s v="Rory Kelly"/>
    <s v="Duane Dell'Amico"/>
    <s v="Craig Sheffer"/>
    <s v="United States"/>
    <m/>
    <n v="200151"/>
    <n v="148.19999999999999"/>
    <n v="411511.53643724695"/>
    <s v="August Entertainment"/>
    <n v="86"/>
  </r>
  <r>
    <x v="2603"/>
    <x v="1"/>
    <s v="PG"/>
    <x v="3"/>
    <n v="1994"/>
    <x v="14"/>
    <s v="September 16, 1994 (United States)"/>
    <x v="22"/>
    <n v="6"/>
    <n v="2500"/>
    <s v="Michael Austin"/>
    <s v="Michael Austin"/>
    <s v="Phoebe Cates"/>
    <s v="United Kingdom"/>
    <m/>
    <n v="3062530"/>
    <n v="148.19999999999999"/>
    <n v="6296578.2118758429"/>
    <s v="Ardican Films"/>
    <n v="97"/>
  </r>
  <r>
    <x v="2604"/>
    <x v="0"/>
    <s v="R"/>
    <x v="2"/>
    <n v="1994"/>
    <x v="14"/>
    <s v="November 23, 1994 (United States)"/>
    <x v="22"/>
    <n v="6"/>
    <n v="6700"/>
    <s v="Keenen Ivory Wayans"/>
    <s v="Keenen Ivory Wayans"/>
    <s v="Keenen Ivory Wayans"/>
    <s v="United States"/>
    <n v="10000000"/>
    <n v="29392418"/>
    <n v="148.19999999999999"/>
    <n v="60430970.071524963"/>
    <s v="Caravan Pictures"/>
    <n v="108"/>
  </r>
  <r>
    <x v="2605"/>
    <x v="8"/>
    <s v="PG-13"/>
    <x v="3"/>
    <n v="1994"/>
    <x v="14"/>
    <s v="March 11, 1994 (United States)"/>
    <x v="30"/>
    <n v="5.5"/>
    <n v="6500"/>
    <s v="Simon Wincer"/>
    <s v="Paul Hogan"/>
    <s v="Paul Hogan"/>
    <s v="United States"/>
    <m/>
    <n v="16821273"/>
    <n v="148.19999999999999"/>
    <n v="34584628.091093116"/>
    <s v="Lightning Ridge"/>
    <n v="98"/>
  </r>
  <r>
    <x v="2606"/>
    <x v="8"/>
    <s v="PG-13"/>
    <x v="6"/>
    <n v="1994"/>
    <x v="14"/>
    <s v="May 26, 1995 (United States)"/>
    <x v="3"/>
    <n v="7.7"/>
    <n v="11000"/>
    <s v="Giuseppe Tornatore"/>
    <s v="Giuseppe Tornatore"/>
    <s v="GÃ©rard Depardieu"/>
    <s v="Italy"/>
    <m/>
    <n v="190749"/>
    <n v="148.19999999999999"/>
    <n v="392180.9736842105"/>
    <s v="Cecchi Gori Group Tiger Cinematografica"/>
    <n v="108"/>
  </r>
  <r>
    <x v="2607"/>
    <x v="0"/>
    <s v="R"/>
    <x v="3"/>
    <n v="1994"/>
    <x v="14"/>
    <s v="April 21, 1995 (United States)"/>
    <x v="12"/>
    <n v="7.1"/>
    <n v="22000"/>
    <s v="George Huang"/>
    <s v="George Huang"/>
    <s v="Kevin Spacey"/>
    <s v="United States"/>
    <n v="700000"/>
    <n v="382928"/>
    <n v="148.19999999999999"/>
    <n v="787302.03508771921"/>
    <s v="Cineville"/>
    <n v="93"/>
  </r>
  <r>
    <x v="2608"/>
    <x v="1"/>
    <s v="PG"/>
    <x v="2"/>
    <n v="1994"/>
    <x v="14"/>
    <s v="June 29, 1994 (United States)"/>
    <x v="11"/>
    <n v="5.3"/>
    <n v="12000"/>
    <s v="Charles Shyer"/>
    <s v="Nancy Meyers"/>
    <s v="Nick Nolte"/>
    <s v="United States"/>
    <n v="45000000"/>
    <n v="30806194"/>
    <n v="148.19999999999999"/>
    <n v="63337701.159244262"/>
    <s v="Annhall"/>
    <n v="123"/>
  </r>
  <r>
    <x v="2609"/>
    <x v="2"/>
    <s v="G"/>
    <x v="10"/>
    <n v="1994"/>
    <x v="14"/>
    <s v="October 7, 1994 (United States)"/>
    <x v="20"/>
    <n v="5.4"/>
    <n v="6300"/>
    <s v="Don Bluth"/>
    <s v="Stu Krieger"/>
    <s v="Dom DeLuise"/>
    <s v="Ireland"/>
    <m/>
    <n v="71368"/>
    <n v="148.19999999999999"/>
    <n v="146732.99325236166"/>
    <s v="Don Bluth"/>
    <n v="76"/>
  </r>
  <r>
    <x v="2610"/>
    <x v="0"/>
    <s v="R"/>
    <x v="4"/>
    <n v="1994"/>
    <x v="14"/>
    <s v="November 21, 1994 (Japan)"/>
    <x v="32"/>
    <n v="4.7"/>
    <n v="2200"/>
    <s v="Gary Jones"/>
    <s v="Tom Chaney"/>
    <s v="Gunnar Hansen"/>
    <s v="United States"/>
    <n v="200000"/>
    <m/>
    <n v="148.19999999999999"/>
    <n v="0"/>
    <s v="Antibes Inc."/>
    <n v="92"/>
  </r>
  <r>
    <x v="2611"/>
    <x v="8"/>
    <s v="PG-13"/>
    <x v="2"/>
    <n v="1994"/>
    <x v="14"/>
    <s v="August 19, 1994 (United States)"/>
    <x v="18"/>
    <n v="5"/>
    <n v="9200"/>
    <s v="Mike Binder"/>
    <s v="Damon Wayans"/>
    <s v="Damon Wayans"/>
    <s v="United States"/>
    <n v="30000000"/>
    <n v="7941977"/>
    <n v="148.19999999999999"/>
    <n v="16328747.583670715"/>
    <s v="Columbia Pictures"/>
    <n v="92"/>
  </r>
  <r>
    <x v="2612"/>
    <x v="1"/>
    <s v="PG"/>
    <x v="3"/>
    <n v="1994"/>
    <x v="14"/>
    <s v="May 13, 1994 (United States)"/>
    <x v="41"/>
    <n v="5.6"/>
    <n v="1800"/>
    <s v="Tia Brelis"/>
    <s v="Nancy Brelis"/>
    <s v="Sissy Spacek"/>
    <s v="United States"/>
    <m/>
    <n v="319123"/>
    <n v="148.19999999999999"/>
    <n v="656118.61066126858"/>
    <s v="First Look International"/>
    <n v="82"/>
  </r>
  <r>
    <x v="2613"/>
    <x v="8"/>
    <s v="PG-13"/>
    <x v="3"/>
    <n v="1994"/>
    <x v="14"/>
    <s v="September 2, 1994 (United States)"/>
    <x v="21"/>
    <n v="6.3"/>
    <n v="5200"/>
    <s v="Gillies MacKinnon"/>
    <s v="George Eliot"/>
    <s v="Steve Martin"/>
    <s v="United States"/>
    <m/>
    <n v="3430583"/>
    <n v="148.19999999999999"/>
    <n v="7053297.166666666"/>
    <s v="Touchstone Pictures"/>
    <n v="106"/>
  </r>
  <r>
    <x v="2614"/>
    <x v="0"/>
    <s v="R"/>
    <x v="5"/>
    <n v="1994"/>
    <x v="14"/>
    <s v="March 17, 1995 (United States)"/>
    <x v="8"/>
    <n v="6.8"/>
    <n v="6500"/>
    <s v="GÃ©rard Corbiau"/>
    <s v="AndrÃ©e Corbiau"/>
    <s v="Stefano Dionisi"/>
    <s v="France"/>
    <m/>
    <n v="1600226"/>
    <n v="148.19999999999999"/>
    <n v="3290073.2941970308"/>
    <s v="StÃ©phan Films"/>
    <n v="111"/>
  </r>
  <r>
    <x v="2615"/>
    <x v="0"/>
    <s v="R"/>
    <x v="0"/>
    <n v="1994"/>
    <x v="14"/>
    <s v="March 24, 1995 (United States)"/>
    <x v="12"/>
    <n v="7.1"/>
    <n v="9800"/>
    <s v="Antonia Bird"/>
    <s v="Jimmy McGovern"/>
    <s v="Linus Roache"/>
    <s v="United Kingdom"/>
    <m/>
    <n v="4165845"/>
    <n v="148.19999999999999"/>
    <n v="8564999.807692308"/>
    <s v="BBC Films"/>
    <n v="98"/>
  </r>
  <r>
    <x v="2616"/>
    <x v="0"/>
    <s v="R"/>
    <x v="5"/>
    <n v="1994"/>
    <x v="14"/>
    <s v="November 23, 1994 (United States)"/>
    <x v="5"/>
    <n v="6.4"/>
    <n v="4300"/>
    <s v="Alan Rudolph"/>
    <s v="Alan Rudolph"/>
    <s v="Jennifer Jason Leigh"/>
    <s v="United States"/>
    <n v="7000000"/>
    <n v="2144667"/>
    <n v="148.19999999999999"/>
    <n v="4409446.9291497972"/>
    <s v="Fine Line Features"/>
    <n v="125"/>
  </r>
  <r>
    <x v="2617"/>
    <x v="8"/>
    <s v="PG-13"/>
    <x v="3"/>
    <n v="1994"/>
    <x v="14"/>
    <s v="July 29, 1994 (United States)"/>
    <x v="9"/>
    <n v="7"/>
    <n v="5800"/>
    <s v="Whit Stillman"/>
    <s v="Whit Stillman"/>
    <s v="Taylor Nichols"/>
    <s v="United States"/>
    <n v="3200000"/>
    <n v="7266973"/>
    <n v="148.19999999999999"/>
    <n v="14940935.715924425"/>
    <s v="Barcelona Films"/>
    <n v="101"/>
  </r>
  <r>
    <x v="2618"/>
    <x v="4"/>
    <s v="Not Rated"/>
    <x v="0"/>
    <n v="1994"/>
    <x v="14"/>
    <s v="February 24, 1995 (United States)"/>
    <x v="45"/>
    <n v="8"/>
    <n v="14000"/>
    <s v="Milcho Manchevski"/>
    <s v="Milcho Manchevski"/>
    <s v="Katrin Cartlidge"/>
    <s v="Republic of Macedonia"/>
    <n v="1900000"/>
    <n v="763847"/>
    <n v="148.19999999999999"/>
    <n v="1570473.5553306341"/>
    <s v="Aim"/>
    <n v="113"/>
  </r>
  <r>
    <x v="2619"/>
    <x v="0"/>
    <s v="R"/>
    <x v="0"/>
    <n v="1994"/>
    <x v="14"/>
    <s v="April 21, 1995 (United States)"/>
    <x v="6"/>
    <n v="7.9"/>
    <n v="15000"/>
    <s v="Nikita Mikhalkov"/>
    <s v="Nikita Mikhalkov"/>
    <s v="Nikita Mikhalkov"/>
    <s v="Russia"/>
    <n v="2800000"/>
    <n v="2313461"/>
    <n v="148.19999999999999"/>
    <n v="4756488.3043184886"/>
    <s v="Studio Trite"/>
    <n v="135"/>
  </r>
  <r>
    <x v="2620"/>
    <x v="1"/>
    <s v="PG"/>
    <x v="1"/>
    <n v="1994"/>
    <x v="14"/>
    <s v="September 29, 1995 (United States)"/>
    <x v="34"/>
    <n v="7.4"/>
    <n v="4100"/>
    <s v="John Roberts"/>
    <s v="Louis Pergaud"/>
    <s v="Gregg Fitzgerald"/>
    <s v="United Kingdom"/>
    <m/>
    <n v="12712"/>
    <n v="148.19999999999999"/>
    <n v="26135.940620782723"/>
    <s v="Enigma Productions"/>
    <n v="94"/>
  </r>
  <r>
    <x v="2621"/>
    <x v="0"/>
    <s v="R"/>
    <x v="3"/>
    <n v="1994"/>
    <x v="14"/>
    <s v="September 2, 1994 (United States)"/>
    <x v="5"/>
    <n v="6.4"/>
    <n v="1000"/>
    <s v="Floyd Mutrux"/>
    <s v="Floyd Mutrux"/>
    <s v="Dermot Mulroney"/>
    <s v="United States"/>
    <n v="10500000"/>
    <n v="123509"/>
    <n v="148.19999999999999"/>
    <n v="253935.17071524964"/>
    <s v="Nelson Entertainment"/>
    <n v="99"/>
  </r>
  <r>
    <x v="2622"/>
    <x v="0"/>
    <s v="R"/>
    <x v="3"/>
    <n v="1994"/>
    <x v="14"/>
    <s v="March 8, 1995 (United States)"/>
    <x v="4"/>
    <n v="7.3"/>
    <n v="5200"/>
    <s v="Geoff Burton"/>
    <s v="David Stevens"/>
    <s v="Jack Thompson"/>
    <s v="Australia"/>
    <m/>
    <n v="766464"/>
    <n v="148.19999999999999"/>
    <n v="1575854.1214574899"/>
    <s v="Australian Film Finance Corporation (AFFC)"/>
    <n v="100"/>
  </r>
  <r>
    <x v="2623"/>
    <x v="1"/>
    <s v="PG"/>
    <x v="3"/>
    <n v="1994"/>
    <x v="14"/>
    <s v="October 21, 1994 (United States)"/>
    <x v="19"/>
    <n v="6.2"/>
    <n v="3400"/>
    <s v="Mel Smith"/>
    <s v="George Lucas"/>
    <s v="Brian Benben"/>
    <s v="United States"/>
    <n v="15000000"/>
    <n v="1316865"/>
    <n v="148.19999999999999"/>
    <n v="2707481.5485829958"/>
    <s v="Universal Pictures"/>
    <n v="108"/>
  </r>
  <r>
    <x v="2624"/>
    <x v="0"/>
    <s v="R"/>
    <x v="3"/>
    <n v="1994"/>
    <x v="14"/>
    <s v="April 22, 1994 (United States)"/>
    <x v="5"/>
    <n v="6.4"/>
    <n v="1400"/>
    <s v="Matty Rich"/>
    <s v="Trey Ellis"/>
    <s v="Larenz Tate"/>
    <s v="United States"/>
    <m/>
    <n v="8880705"/>
    <n v="148.19999999999999"/>
    <n v="18258777.419028338"/>
    <s v="Touchstone Pictures"/>
    <n v="110"/>
  </r>
  <r>
    <x v="2625"/>
    <x v="8"/>
    <s v="PG-13"/>
    <x v="3"/>
    <n v="1994"/>
    <x v="14"/>
    <s v="May 6, 1994 (United States)"/>
    <x v="20"/>
    <n v="5.4"/>
    <n v="3800"/>
    <s v="Bill Forsyth"/>
    <s v="Bill Forsyth"/>
    <s v="Robin Williams"/>
    <s v="United Kingdom"/>
    <n v="40000000"/>
    <n v="1519366"/>
    <n v="148.19999999999999"/>
    <n v="3123824.697705803"/>
    <s v="Warner Bros."/>
    <n v="122"/>
  </r>
  <r>
    <x v="2626"/>
    <x v="0"/>
    <s v="R"/>
    <x v="6"/>
    <n v="1994"/>
    <x v="14"/>
    <s v="March 30, 1994 (United States)"/>
    <x v="11"/>
    <n v="5.3"/>
    <n v="3100"/>
    <s v="Barry Levinson"/>
    <s v="Barry Levinson"/>
    <s v="Joe Pesci"/>
    <s v="United States"/>
    <n v="30000000"/>
    <n v="3783003"/>
    <n v="148.19999999999999"/>
    <n v="7777874.5890688254"/>
    <s v="Baltimore Pictures"/>
    <n v="112"/>
  </r>
  <r>
    <x v="2627"/>
    <x v="8"/>
    <s v="PG-13"/>
    <x v="3"/>
    <n v="1994"/>
    <x v="14"/>
    <s v="April 8, 1994 (United States)"/>
    <x v="27"/>
    <n v="5.0999999999999996"/>
    <n v="1400"/>
    <s v="Leonard Nimoy"/>
    <s v="David Weisberg"/>
    <s v="Patricia Arquette"/>
    <s v="United States"/>
    <m/>
    <n v="713234"/>
    <n v="148.19999999999999"/>
    <n v="1466412.9541160592"/>
    <s v="Aurora Productions LLC"/>
    <n v="93"/>
  </r>
  <r>
    <x v="2628"/>
    <x v="8"/>
    <s v="PG-13"/>
    <x v="5"/>
    <n v="1994"/>
    <x v="14"/>
    <s v="December 2, 1994 (United States)"/>
    <x v="21"/>
    <n v="6.3"/>
    <n v="1600"/>
    <s v="Brian Gilbert"/>
    <s v="Michael Hastings"/>
    <s v="Willem Dafoe"/>
    <s v="United Kingdom"/>
    <m/>
    <n v="538534"/>
    <n v="148.19999999999999"/>
    <n v="1107228.8110661269"/>
    <s v="British Screen Productions"/>
    <n v="115"/>
  </r>
  <r>
    <x v="2629"/>
    <x v="1"/>
    <s v="PG"/>
    <x v="1"/>
    <n v="1994"/>
    <x v="14"/>
    <s v="October 28, 1994 (United States)"/>
    <x v="22"/>
    <n v="6"/>
    <n v="1100"/>
    <s v="Xavier Koller"/>
    <s v="Darlene Craviotto"/>
    <s v="Adam Beach"/>
    <s v="United States"/>
    <n v="19200000"/>
    <n v="3342223"/>
    <n v="148.19999999999999"/>
    <n v="6871628.5296896081"/>
    <s v="Walt Disney Pictures"/>
    <n v="102"/>
  </r>
  <r>
    <x v="2630"/>
    <x v="1"/>
    <s v="PG"/>
    <x v="3"/>
    <n v="1994"/>
    <x v="14"/>
    <s v="September 23, 1994 (United States)"/>
    <x v="41"/>
    <n v="5.6"/>
    <n v="1500"/>
    <s v="Bob Clark"/>
    <s v="Jean Shepherd"/>
    <s v="Charles Grodin"/>
    <s v="United States"/>
    <n v="15000000"/>
    <n v="70936"/>
    <n v="148.19999999999999"/>
    <n v="145844.79892037786"/>
    <s v="Metro-Goldwyn-Mayer (MGM)"/>
    <n v="85"/>
  </r>
  <r>
    <x v="2631"/>
    <x v="1"/>
    <s v="PG"/>
    <x v="3"/>
    <n v="1994"/>
    <x v="14"/>
    <s v="June 17, 1994 (United States)"/>
    <x v="25"/>
    <n v="4.8"/>
    <n v="7600"/>
    <s v="Howard Deutch"/>
    <s v="Tom S. Parker"/>
    <s v="Macaulay Culkin"/>
    <s v="United States"/>
    <n v="30000000"/>
    <n v="18869594"/>
    <n v="148.19999999999999"/>
    <n v="38795987.124156542"/>
    <s v="Metro-Goldwyn-Mayer (MGM)"/>
    <n v="109"/>
  </r>
  <r>
    <x v="2632"/>
    <x v="4"/>
    <s v="Not Rated"/>
    <x v="0"/>
    <n v="1994"/>
    <x v="14"/>
    <s v="October 13, 1995 (United States)"/>
    <x v="14"/>
    <n v="6.6"/>
    <n v="1800"/>
    <s v="Kelly Reichardt"/>
    <s v="Jesse Hartman"/>
    <s v="Lisa Donaldson"/>
    <s v="United States"/>
    <m/>
    <n v="11553"/>
    <n v="148.19999999999999"/>
    <n v="23753.030364372469"/>
    <s v="Good Machine"/>
    <n v="76"/>
  </r>
  <r>
    <x v="2633"/>
    <x v="0"/>
    <s v="R"/>
    <x v="2"/>
    <n v="1994"/>
    <x v="14"/>
    <s v="September 9, 1994 (United States)"/>
    <x v="5"/>
    <n v="6.4"/>
    <n v="4700"/>
    <s v="Kevin Reynolds"/>
    <s v="Kevin Reynolds"/>
    <s v="Jason Scott Lee"/>
    <s v="United States"/>
    <n v="20000000"/>
    <n v="305070"/>
    <n v="148.19999999999999"/>
    <n v="627225.56680161937"/>
    <s v="Majestic Films International"/>
    <n v="107"/>
  </r>
  <r>
    <x v="2634"/>
    <x v="0"/>
    <s v="R"/>
    <x v="0"/>
    <n v="1994"/>
    <x v="14"/>
    <s v="October 12, 1994 (United States)"/>
    <x v="13"/>
    <n v="7.2"/>
    <n v="3100"/>
    <s v="Mike Figgis"/>
    <s v="Terence Rattigan"/>
    <s v="Albert Finney"/>
    <s v="United Kingdom"/>
    <m/>
    <n v="487391"/>
    <n v="148.19999999999999"/>
    <n v="1002078.5269905532"/>
    <s v="Percy Main"/>
    <n v="97"/>
  </r>
  <r>
    <x v="2635"/>
    <x v="0"/>
    <s v="R"/>
    <x v="5"/>
    <n v="1994"/>
    <x v="14"/>
    <s v="December 2, 1994 (United States)"/>
    <x v="5"/>
    <n v="6.4"/>
    <n v="7200"/>
    <s v="Ron Shelton"/>
    <s v="Al Stump"/>
    <s v="Tommy Lee Jones"/>
    <s v="United States"/>
    <m/>
    <n v="1007583"/>
    <n v="148.19999999999999"/>
    <n v="2071596.0870445343"/>
    <s v="Alcor Films"/>
    <n v="128"/>
  </r>
  <r>
    <x v="986"/>
    <x v="0"/>
    <s v="R"/>
    <x v="6"/>
    <n v="1995"/>
    <x v="15"/>
    <s v="December 15, 1995 (United States)"/>
    <x v="7"/>
    <n v="8.1999999999999993"/>
    <n v="596000"/>
    <s v="Michael Mann"/>
    <s v="Michael Mann"/>
    <s v="Al Pacino"/>
    <s v="United States"/>
    <n v="60000000"/>
    <n v="187436818"/>
    <n v="152.4"/>
    <n v="374750645.96194226"/>
    <s v="Warner Bros."/>
    <n v="170"/>
  </r>
  <r>
    <x v="2636"/>
    <x v="8"/>
    <s v="PG-13"/>
    <x v="3"/>
    <n v="1995"/>
    <x v="15"/>
    <s v="July 19, 1995 (United States)"/>
    <x v="8"/>
    <n v="6.8"/>
    <n v="193000"/>
    <s v="Amy Heckerling"/>
    <s v="Amy Heckerling"/>
    <s v="Alicia Silverstone"/>
    <s v="United States"/>
    <n v="12000000"/>
    <n v="56631572"/>
    <n v="152.4"/>
    <n v="113225984.17585301"/>
    <s v="Paramount Pictures"/>
    <n v="97"/>
  </r>
  <r>
    <x v="2637"/>
    <x v="0"/>
    <s v="R"/>
    <x v="6"/>
    <n v="1995"/>
    <x v="15"/>
    <s v="September 22, 1995 (United States)"/>
    <x v="60"/>
    <n v="8.6"/>
    <n v="1500000"/>
    <s v="David Fincher"/>
    <s v="Andrew Kevin Walker"/>
    <s v="Morgan Freeman"/>
    <s v="United States"/>
    <n v="33000000"/>
    <n v="327333559"/>
    <n v="152.4"/>
    <n v="654452332.20013118"/>
    <s v="Cecchi Gori Pictures"/>
    <n v="127"/>
  </r>
  <r>
    <x v="2638"/>
    <x v="0"/>
    <s v="R"/>
    <x v="5"/>
    <n v="1995"/>
    <x v="15"/>
    <s v="May 24, 1995 (United States)"/>
    <x v="28"/>
    <n v="8.3000000000000007"/>
    <n v="978000"/>
    <s v="Mel Gibson"/>
    <s v="Randall Wallace"/>
    <s v="Mel Gibson"/>
    <s v="United States"/>
    <n v="72000000"/>
    <n v="213216216"/>
    <n v="152.4"/>
    <n v="426292526.34645671"/>
    <s v="Icon Entertainment International"/>
    <n v="178"/>
  </r>
  <r>
    <x v="2639"/>
    <x v="1"/>
    <s v="PG"/>
    <x v="1"/>
    <n v="1995"/>
    <x v="15"/>
    <s v="June 30, 1995 (United States)"/>
    <x v="37"/>
    <n v="7.6"/>
    <n v="277000"/>
    <s v="Ron Howard"/>
    <s v="Jim Lovell"/>
    <s v="Tom Hanks"/>
    <s v="United States"/>
    <n v="52000000"/>
    <n v="355237933"/>
    <n v="152.4"/>
    <n v="710242770.24343824"/>
    <s v="Universal Pictures"/>
    <n v="140"/>
  </r>
  <r>
    <x v="2640"/>
    <x v="0"/>
    <s v="R"/>
    <x v="6"/>
    <n v="1995"/>
    <x v="15"/>
    <s v="August 16, 1995 (United States)"/>
    <x v="55"/>
    <n v="8.5"/>
    <n v="1000000"/>
    <s v="Bryan Singer"/>
    <s v="Christopher McQuarrie"/>
    <s v="Kevin Spacey"/>
    <s v="United States"/>
    <n v="6000000"/>
    <n v="23341568"/>
    <n v="152.4"/>
    <n v="46667820.010498688"/>
    <s v="PolyGram Filmed Entertainment"/>
    <n v="106"/>
  </r>
  <r>
    <x v="2641"/>
    <x v="1"/>
    <s v="PG"/>
    <x v="1"/>
    <n v="1995"/>
    <x v="15"/>
    <s v="December 15, 1995 (United States)"/>
    <x v="9"/>
    <n v="7"/>
    <n v="318000"/>
    <s v="Joe Johnston"/>
    <s v="Jonathan Hensleigh"/>
    <s v="Robin Williams"/>
    <s v="United States"/>
    <n v="65000000"/>
    <n v="262821940"/>
    <n v="152.4"/>
    <n v="525471424.65879261"/>
    <s v="TriStar Pictures"/>
    <n v="104"/>
  </r>
  <r>
    <x v="2642"/>
    <x v="0"/>
    <s v="R"/>
    <x v="6"/>
    <n v="1995"/>
    <x v="15"/>
    <s v="November 22, 1995 (United States)"/>
    <x v="7"/>
    <n v="8.1999999999999993"/>
    <n v="480000"/>
    <s v="Martin Scorsese"/>
    <s v="Nicholas Pileggi"/>
    <s v="Robert De Niro"/>
    <s v="United States"/>
    <n v="52000000"/>
    <n v="116112375"/>
    <n v="152.4"/>
    <n v="232148560.77755904"/>
    <s v="Universal Pictures"/>
    <n v="178"/>
  </r>
  <r>
    <x v="2643"/>
    <x v="8"/>
    <s v="PG-13"/>
    <x v="2"/>
    <n v="1995"/>
    <x v="15"/>
    <s v="June 9, 1995 (United States)"/>
    <x v="33"/>
    <n v="5.2"/>
    <n v="43000"/>
    <s v="Frank Marshall"/>
    <s v="Michael Crichton"/>
    <s v="Laura Linney"/>
    <s v="United States"/>
    <n v="50000000"/>
    <n v="152022101"/>
    <n v="152.4"/>
    <n v="303944449.96522307"/>
    <s v="Paramount Pictures"/>
    <n v="109"/>
  </r>
  <r>
    <x v="2644"/>
    <x v="8"/>
    <s v="PG-13"/>
    <x v="2"/>
    <n v="1995"/>
    <x v="15"/>
    <s v="June 16, 1995 (United States)"/>
    <x v="20"/>
    <n v="5.4"/>
    <n v="239000"/>
    <s v="Joel Schumacher"/>
    <s v="Bob Kane"/>
    <s v="Val Kilmer"/>
    <s v="United States"/>
    <n v="100000000"/>
    <n v="336567158"/>
    <n v="152.4"/>
    <n v="672913471.40813649"/>
    <s v="Warner Bros."/>
    <n v="121"/>
  </r>
  <r>
    <x v="2645"/>
    <x v="5"/>
    <s v="NC-17"/>
    <x v="0"/>
    <n v="1995"/>
    <x v="15"/>
    <s v="September 1, 1995 (United States)"/>
    <x v="12"/>
    <n v="7.1"/>
    <n v="75000"/>
    <s v="Larry Clark"/>
    <s v="Harmony Korine"/>
    <s v="Leo Fitzpatrick"/>
    <s v="United States"/>
    <n v="1500000"/>
    <n v="7412216"/>
    <n v="152.4"/>
    <n v="14819568.341207348"/>
    <s v="Guys Upstairs"/>
    <n v="91"/>
  </r>
  <r>
    <x v="2646"/>
    <x v="2"/>
    <s v="G"/>
    <x v="10"/>
    <n v="1995"/>
    <x v="15"/>
    <s v="November 22, 1995 (United States)"/>
    <x v="28"/>
    <n v="8.3000000000000007"/>
    <n v="913000"/>
    <s v="John Lasseter"/>
    <s v="John Lasseter"/>
    <s v="Tom Hanks"/>
    <s v="United States"/>
    <n v="30000000"/>
    <n v="394436586"/>
    <n v="152.4"/>
    <n v="788614355.34251964"/>
    <s v="Walt Disney Pictures"/>
    <n v="81"/>
  </r>
  <r>
    <x v="2647"/>
    <x v="0"/>
    <s v="R"/>
    <x v="2"/>
    <n v="1995"/>
    <x v="15"/>
    <s v="August 25, 1995 (United States)"/>
    <x v="13"/>
    <n v="7.2"/>
    <n v="175000"/>
    <s v="Robert Rodriguez"/>
    <s v="Robert Rodriguez"/>
    <s v="Antonio Banderas"/>
    <s v="United States"/>
    <n v="7000000"/>
    <n v="25405445"/>
    <n v="152.4"/>
    <n v="50794219.760498688"/>
    <s v="Columbia Pictures"/>
    <n v="104"/>
  </r>
  <r>
    <x v="2648"/>
    <x v="0"/>
    <s v="R"/>
    <x v="2"/>
    <n v="1995"/>
    <x v="15"/>
    <s v="May 19, 1995 (United States)"/>
    <x v="37"/>
    <n v="7.6"/>
    <n v="370000"/>
    <s v="John McTiernan"/>
    <s v="Jonathan Hensleigh"/>
    <s v="Bruce Willis"/>
    <s v="United States"/>
    <n v="90000000"/>
    <n v="366101666"/>
    <n v="152.4"/>
    <n v="731963107.80971122"/>
    <s v="Cinergi Pictures Entertainment"/>
    <n v="128"/>
  </r>
  <r>
    <x v="2649"/>
    <x v="8"/>
    <s v="PG-13"/>
    <x v="2"/>
    <n v="1995"/>
    <x v="15"/>
    <s v="August 18, 1995 (United States)"/>
    <x v="1"/>
    <n v="5.8"/>
    <n v="112000"/>
    <s v="Paul W.S. Anderson"/>
    <s v="Ed Boon"/>
    <s v="Christopher Lambert"/>
    <s v="United States"/>
    <n v="18000000"/>
    <n v="122195920"/>
    <n v="152.4"/>
    <n v="244311658.95013124"/>
    <s v="New Line Cinema"/>
    <n v="101"/>
  </r>
  <r>
    <x v="2650"/>
    <x v="0"/>
    <s v="R"/>
    <x v="3"/>
    <n v="1995"/>
    <x v="15"/>
    <s v="October 20, 1995 (United States)"/>
    <x v="12"/>
    <n v="7.1"/>
    <n v="118000"/>
    <s v="Kevin Smith"/>
    <s v="Kevin Smith"/>
    <s v="Shannen Doherty"/>
    <s v="United States"/>
    <n v="8000000"/>
    <n v="2122561"/>
    <n v="152.4"/>
    <n v="4243729.2434383202"/>
    <s v="Gramercy Pictures (I)"/>
    <n v="94"/>
  </r>
  <r>
    <x v="2651"/>
    <x v="0"/>
    <s v="R"/>
    <x v="16"/>
    <n v="1995"/>
    <x v="15"/>
    <s v="January 5, 1996 (United States)"/>
    <x v="45"/>
    <n v="8"/>
    <n v="589000"/>
    <s v="Terry Gilliam"/>
    <s v="Chris Marker"/>
    <s v="Bruce Willis"/>
    <s v="United States"/>
    <n v="29000001"/>
    <n v="168839459"/>
    <n v="152.4"/>
    <n v="337568130.95341206"/>
    <s v="Universal Pictures"/>
    <n v="129"/>
  </r>
  <r>
    <x v="2652"/>
    <x v="0"/>
    <s v="R"/>
    <x v="0"/>
    <n v="1995"/>
    <x v="15"/>
    <s v="February 9, 1996 (United States)"/>
    <x v="24"/>
    <n v="7.5"/>
    <n v="117000"/>
    <s v="Mike Figgis"/>
    <s v="John O'Brien"/>
    <s v="Nicolas Cage"/>
    <s v="United States"/>
    <n v="3600000"/>
    <n v="32029928"/>
    <n v="152.4"/>
    <n v="64038838.986876637"/>
    <s v="Lumiere Pictures"/>
    <n v="111"/>
  </r>
  <r>
    <x v="2653"/>
    <x v="5"/>
    <s v="NC-17"/>
    <x v="0"/>
    <n v="1995"/>
    <x v="15"/>
    <s v="September 22, 1995 (United States)"/>
    <x v="38"/>
    <n v="4.9000000000000004"/>
    <n v="64000"/>
    <s v="Paul Verhoeven"/>
    <s v="Joe Eszterhas"/>
    <s v="Elizabeth Berkley"/>
    <s v="France"/>
    <n v="45000000"/>
    <n v="20358624"/>
    <n v="152.4"/>
    <n v="40703889.322834641"/>
    <s v="Carolco Pictures"/>
    <n v="128"/>
  </r>
  <r>
    <x v="2654"/>
    <x v="0"/>
    <s v="R"/>
    <x v="0"/>
    <n v="1995"/>
    <x v="15"/>
    <s v="January 27, 1995 (United States)"/>
    <x v="31"/>
    <n v="8.1"/>
    <n v="282000"/>
    <s v="Richard Linklater"/>
    <s v="Richard Linklater"/>
    <s v="Ethan Hawke"/>
    <s v="United States"/>
    <n v="2500000"/>
    <n v="5987386"/>
    <n v="152.4"/>
    <n v="11970843.26902887"/>
    <s v="Castle Rock Entertainment"/>
    <n v="101"/>
  </r>
  <r>
    <x v="2655"/>
    <x v="0"/>
    <s v="R"/>
    <x v="3"/>
    <n v="1995"/>
    <x v="15"/>
    <s v="April 26, 1995 (United States)"/>
    <x v="4"/>
    <n v="7.3"/>
    <n v="103000"/>
    <s v="F. Gary Gray"/>
    <s v="Ice Cube"/>
    <s v="Ice Cube"/>
    <s v="United States"/>
    <n v="3500000"/>
    <n v="28215918"/>
    <n v="152.4"/>
    <n v="56413321.618110232"/>
    <s v="New Line Cinema"/>
    <n v="91"/>
  </r>
  <r>
    <x v="2656"/>
    <x v="1"/>
    <s v="PG"/>
    <x v="0"/>
    <n v="1995"/>
    <x v="15"/>
    <s v="January 26, 1996 (United States)"/>
    <x v="3"/>
    <n v="7.7"/>
    <n v="106000"/>
    <s v="Ang Lee"/>
    <s v="Jane Austen"/>
    <s v="Emma Thompson"/>
    <s v="United States"/>
    <n v="16000000"/>
    <n v="134582776"/>
    <n v="152.4"/>
    <n v="269077243.09186351"/>
    <s v="Columbia Pictures"/>
    <n v="136"/>
  </r>
  <r>
    <x v="2657"/>
    <x v="8"/>
    <s v="PG-13"/>
    <x v="2"/>
    <n v="1995"/>
    <x v="15"/>
    <s v="July 28, 1995 (United States)"/>
    <x v="19"/>
    <n v="6.2"/>
    <n v="186000"/>
    <s v="Kevin Reynolds"/>
    <s v="Peter Rader"/>
    <s v="Kevin Costner"/>
    <s v="United States"/>
    <n v="175000000"/>
    <n v="264218220"/>
    <n v="152.4"/>
    <n v="528263068.46456689"/>
    <s v="Universal Pictures"/>
    <n v="135"/>
  </r>
  <r>
    <x v="2658"/>
    <x v="0"/>
    <s v="R"/>
    <x v="5"/>
    <n v="1995"/>
    <x v="15"/>
    <s v="April 21, 1995 (United States)"/>
    <x v="4"/>
    <n v="7.3"/>
    <n v="105000"/>
    <s v="Scott Kalvert"/>
    <s v="Jim Carroll"/>
    <s v="Leonardo DiCaprio"/>
    <s v="United States"/>
    <n v="2000000"/>
    <n v="2402438"/>
    <n v="152.4"/>
    <n v="4803299.5971128605"/>
    <s v="New Line Cinema"/>
    <n v="102"/>
  </r>
  <r>
    <x v="366"/>
    <x v="0"/>
    <s v="R"/>
    <x v="2"/>
    <n v="1995"/>
    <x v="15"/>
    <s v="April 7, 1995 (United States)"/>
    <x v="15"/>
    <n v="6.9"/>
    <n v="247000"/>
    <s v="Michael Bay"/>
    <s v="George Gallo"/>
    <s v="Will Smith"/>
    <s v="United States"/>
    <n v="19000000"/>
    <n v="141407024"/>
    <n v="152.4"/>
    <n v="282721261.23884511"/>
    <s v="Don Simpson/Jerry Bruckheimer Films"/>
    <n v="119"/>
  </r>
  <r>
    <x v="2659"/>
    <x v="8"/>
    <s v="PG-13"/>
    <x v="3"/>
    <n v="1995"/>
    <x v="15"/>
    <s v="February 10, 1995 (United States)"/>
    <x v="5"/>
    <n v="6.4"/>
    <n v="135000"/>
    <s v="Tamra Davis"/>
    <s v="Tim Herlihy"/>
    <s v="Adam Sandler"/>
    <s v="United States"/>
    <n v="10000000"/>
    <n v="26488734"/>
    <n v="152.4"/>
    <n v="52960086.94094488"/>
    <s v="Universal Pictures"/>
    <n v="89"/>
  </r>
  <r>
    <x v="2660"/>
    <x v="1"/>
    <s v="PG"/>
    <x v="2"/>
    <n v="1995"/>
    <x v="15"/>
    <s v="June 30, 1995 (United States)"/>
    <x v="33"/>
    <n v="5.2"/>
    <n v="26000"/>
    <s v="Bryan Spicer"/>
    <s v="John Kamps"/>
    <s v="Karan Ashley"/>
    <s v="United States"/>
    <n v="20000000"/>
    <n v="66433194"/>
    <n v="152.4"/>
    <n v="132822796.66535433"/>
    <s v="Twentieth Century Fox"/>
    <n v="95"/>
  </r>
  <r>
    <x v="2661"/>
    <x v="8"/>
    <s v="PG-13"/>
    <x v="2"/>
    <n v="1995"/>
    <x v="15"/>
    <s v="November 17, 1995 (United States)"/>
    <x v="13"/>
    <n v="7.2"/>
    <n v="243000"/>
    <s v="Martin Campbell"/>
    <s v="Ian Fleming"/>
    <s v="Pierce Brosnan"/>
    <s v="United Kingdom"/>
    <n v="60000000"/>
    <n v="352194034"/>
    <n v="152.4"/>
    <n v="704156969.55249345"/>
    <s v="Eon Productions"/>
    <n v="130"/>
  </r>
  <r>
    <x v="2662"/>
    <x v="0"/>
    <s v="R"/>
    <x v="2"/>
    <n v="1995"/>
    <x v="15"/>
    <s v="July 7, 1995 (United States)"/>
    <x v="1"/>
    <n v="5.8"/>
    <n v="76000"/>
    <s v="Roger Donaldson"/>
    <s v="Dennis Feldman"/>
    <s v="Natasha Henstridge"/>
    <s v="United States"/>
    <n v="35000000"/>
    <n v="113374103"/>
    <n v="152.4"/>
    <n v="226673813.54396325"/>
    <s v="Metro-Goldwyn-Mayer (MGM)"/>
    <n v="108"/>
  </r>
  <r>
    <x v="2663"/>
    <x v="0"/>
    <s v="R"/>
    <x v="2"/>
    <n v="1995"/>
    <x v="15"/>
    <s v="March 10, 1995 (United States)"/>
    <x v="14"/>
    <n v="6.6"/>
    <n v="123000"/>
    <s v="Wolfgang Petersen"/>
    <s v="Laurence Dworet"/>
    <s v="Dustin Hoffman"/>
    <s v="United States"/>
    <n v="50000000"/>
    <n v="189859560"/>
    <n v="152.4"/>
    <n v="379594540.23622048"/>
    <s v="Warner Bros."/>
    <n v="127"/>
  </r>
  <r>
    <x v="2664"/>
    <x v="0"/>
    <s v="R"/>
    <x v="3"/>
    <n v="1995"/>
    <x v="15"/>
    <s v="December 25, 1995 (United States)"/>
    <x v="8"/>
    <n v="6.8"/>
    <n v="100000"/>
    <s v="Directors"/>
    <s v="Allison Anders"/>
    <s v="Tim Roth"/>
    <s v="United States"/>
    <n v="4000000"/>
    <n v="4257354"/>
    <n v="152.4"/>
    <n v="8511914.4606299214"/>
    <s v="Miramax"/>
    <n v="98"/>
  </r>
  <r>
    <x v="2665"/>
    <x v="8"/>
    <s v="PG-13"/>
    <x v="3"/>
    <n v="1995"/>
    <x v="15"/>
    <s v="October 20, 1995 (United States)"/>
    <x v="17"/>
    <n v="6.7"/>
    <n v="52000"/>
    <s v="Allan Moyle"/>
    <s v="Carol Heikkinen"/>
    <s v="Anthony LaPaglia"/>
    <s v="United States"/>
    <m/>
    <n v="273188"/>
    <n v="152.4"/>
    <n v="546196.74278215226"/>
    <s v="Monarchy Enterprises B.V."/>
    <n v="90"/>
  </r>
  <r>
    <x v="2666"/>
    <x v="0"/>
    <s v="R"/>
    <x v="2"/>
    <n v="1995"/>
    <x v="15"/>
    <s v="February 10, 1995 (United States)"/>
    <x v="5"/>
    <n v="6.4"/>
    <n v="88000"/>
    <s v="Sam Raimi"/>
    <s v="Simon Moore"/>
    <s v="Sharon Stone"/>
    <s v="United States"/>
    <n v="32000000"/>
    <n v="18636537"/>
    <n v="152.4"/>
    <n v="37260845.3011811"/>
    <s v="TriStar Pictures"/>
    <n v="107"/>
  </r>
  <r>
    <x v="2667"/>
    <x v="8"/>
    <s v="PG-13"/>
    <x v="3"/>
    <n v="1995"/>
    <x v="15"/>
    <s v="September 15, 1995 (United States)"/>
    <x v="19"/>
    <n v="6.2"/>
    <n v="66000"/>
    <s v="Iain Softley"/>
    <s v="Rafael Moreu"/>
    <s v="Jonny Lee Miller"/>
    <s v="United States"/>
    <n v="20000000"/>
    <n v="7563728"/>
    <n v="152.4"/>
    <n v="15122492.923884515"/>
    <s v="United Artists"/>
    <n v="105"/>
  </r>
  <r>
    <x v="2668"/>
    <x v="4"/>
    <s v="Not Rated"/>
    <x v="6"/>
    <n v="1995"/>
    <x v="15"/>
    <s v="February 23, 1996 (United States)"/>
    <x v="31"/>
    <n v="8.1"/>
    <n v="157000"/>
    <s v="Mathieu Kassovitz"/>
    <s v="Mathieu Kassovitz"/>
    <s v="Vincent Cassel"/>
    <s v="France"/>
    <m/>
    <n v="302606"/>
    <n v="152.4"/>
    <n v="605013.43963254592"/>
    <s v="Le Studio Canal+"/>
    <n v="98"/>
  </r>
  <r>
    <x v="2669"/>
    <x v="1"/>
    <s v="PG"/>
    <x v="3"/>
    <n v="1995"/>
    <x v="15"/>
    <s v="May 26, 1995 (United States)"/>
    <x v="10"/>
    <n v="6.1"/>
    <n v="125000"/>
    <s v="Brad Silberling"/>
    <s v="Joseph Oriolo"/>
    <s v="Bill Pullman"/>
    <s v="United States"/>
    <n v="50000000"/>
    <n v="287928194"/>
    <n v="152.4"/>
    <n v="575667458.73884511"/>
    <s v="Universal Pictures"/>
    <n v="100"/>
  </r>
  <r>
    <x v="2670"/>
    <x v="8"/>
    <s v="PG-13"/>
    <x v="3"/>
    <n v="1995"/>
    <x v="15"/>
    <s v="September 8, 1995 (United States)"/>
    <x v="14"/>
    <n v="6.6"/>
    <n v="30000"/>
    <s v="Beeban Kidron"/>
    <s v="Douglas Carter Beane"/>
    <s v="Wesley Snipes"/>
    <s v="United States"/>
    <m/>
    <n v="47774193"/>
    <n v="152.4"/>
    <n v="95517038.104330704"/>
    <s v="Universal Pictures"/>
    <n v="109"/>
  </r>
  <r>
    <x v="2671"/>
    <x v="1"/>
    <s v="PG"/>
    <x v="3"/>
    <n v="1995"/>
    <x v="15"/>
    <s v="February 17, 1995 (United States)"/>
    <x v="14"/>
    <n v="6.6"/>
    <n v="26000"/>
    <s v="Steven Brill"/>
    <s v="Judd Apatow"/>
    <s v="Tom McGowan"/>
    <s v="United States"/>
    <m/>
    <n v="17689177"/>
    <n v="152.4"/>
    <n v="35366746.92847769"/>
    <s v="Caravan Pictures"/>
    <n v="100"/>
  </r>
  <r>
    <x v="2672"/>
    <x v="0"/>
    <s v="R"/>
    <x v="2"/>
    <n v="1995"/>
    <x v="15"/>
    <s v="March 31, 1995 (United States)"/>
    <x v="20"/>
    <n v="5.4"/>
    <n v="31000"/>
    <s v="Rachel Talalay"/>
    <s v="Alan Martin"/>
    <s v="Lori Petty"/>
    <s v="United States"/>
    <n v="25000000"/>
    <n v="4064495"/>
    <n v="152.4"/>
    <n v="8126323.0085301837"/>
    <s v="Image Comics"/>
    <n v="104"/>
  </r>
  <r>
    <x v="2673"/>
    <x v="8"/>
    <s v="PG-13"/>
    <x v="3"/>
    <n v="1995"/>
    <x v="15"/>
    <s v="October 20, 1995 (United States)"/>
    <x v="8"/>
    <n v="6.8"/>
    <n v="28000"/>
    <s v="Lesli Linka Glatter"/>
    <s v="I. Marlene King"/>
    <s v="Christina Ricci"/>
    <s v="United States"/>
    <m/>
    <n v="37591674"/>
    <n v="152.4"/>
    <n v="75158681.547244087"/>
    <s v="New Line Cinema"/>
    <n v="100"/>
  </r>
  <r>
    <x v="2674"/>
    <x v="2"/>
    <s v="G"/>
    <x v="10"/>
    <n v="1995"/>
    <x v="15"/>
    <s v="June 23, 1995 (United States)"/>
    <x v="17"/>
    <n v="6.7"/>
    <n v="175000"/>
    <s v="Mike Gabriel"/>
    <s v="Carl Binder"/>
    <s v="Mel Gibson"/>
    <s v="United States"/>
    <n v="55000000"/>
    <n v="346079773"/>
    <n v="152.4"/>
    <n v="691932459.53477693"/>
    <s v="Walt Disney Pictures"/>
    <n v="81"/>
  </r>
  <r>
    <x v="2675"/>
    <x v="2"/>
    <s v="G"/>
    <x v="10"/>
    <n v="1995"/>
    <x v="15"/>
    <s v="April 7, 1995 (United States)"/>
    <x v="15"/>
    <n v="6.9"/>
    <n v="48000"/>
    <s v="Kevin Lima"/>
    <s v="Jymn Magon"/>
    <s v="Bill Farmer"/>
    <s v="United States"/>
    <n v="18000000"/>
    <n v="35348597"/>
    <n v="152.4"/>
    <n v="70673999.382545933"/>
    <s v="Walt Disney Pictures"/>
    <n v="78"/>
  </r>
  <r>
    <x v="2676"/>
    <x v="0"/>
    <s v="R"/>
    <x v="5"/>
    <n v="1995"/>
    <x v="15"/>
    <s v="August 11, 1995 (United States)"/>
    <x v="16"/>
    <n v="6.5"/>
    <n v="50000"/>
    <s v="John N. Smith"/>
    <s v="LouAnne Johnson"/>
    <s v="Michelle Pfeiffer"/>
    <s v="United States"/>
    <n v="23000000"/>
    <n v="179519401"/>
    <n v="152.4"/>
    <n v="358921007.11745405"/>
    <s v="Hollywood Pictures"/>
    <n v="99"/>
  </r>
  <r>
    <x v="2677"/>
    <x v="0"/>
    <s v="R"/>
    <x v="2"/>
    <n v="1995"/>
    <x v="15"/>
    <s v="May 12, 1995 (United States)"/>
    <x v="4"/>
    <n v="7.3"/>
    <n v="105000"/>
    <s v="Tony Scott"/>
    <s v="Michael Schiffer"/>
    <s v="Gene Hackman"/>
    <s v="United States"/>
    <n v="53000000"/>
    <n v="157387195"/>
    <n v="152.4"/>
    <n v="314671117.56233597"/>
    <s v="Hollywood Pictures"/>
    <n v="116"/>
  </r>
  <r>
    <x v="2678"/>
    <x v="0"/>
    <s v="R"/>
    <x v="3"/>
    <n v="1995"/>
    <x v="15"/>
    <s v="October 6, 1995 (United States)"/>
    <x v="8"/>
    <n v="6.8"/>
    <n v="45000"/>
    <s v="Gus Van Sant"/>
    <s v="Joyce Maynard"/>
    <s v="Nicole Kidman"/>
    <s v="United States"/>
    <n v="20000000"/>
    <n v="21284514"/>
    <n v="152.4"/>
    <n v="42555061.783464566"/>
    <s v="Columbia Pictures"/>
    <n v="106"/>
  </r>
  <r>
    <x v="2679"/>
    <x v="1"/>
    <s v="PG"/>
    <x v="3"/>
    <n v="1995"/>
    <x v="15"/>
    <s v="December 15, 1995 (United States)"/>
    <x v="21"/>
    <n v="6.3"/>
    <n v="38000"/>
    <s v="Sydney Pollack"/>
    <s v="Samuel A. Taylor"/>
    <s v="Harrison Ford"/>
    <s v="Germany"/>
    <n v="58000000"/>
    <n v="53672080"/>
    <n v="152.4"/>
    <n v="107308942.09973752"/>
    <s v="Constellation Entertainment"/>
    <n v="127"/>
  </r>
  <r>
    <x v="2680"/>
    <x v="10"/>
    <s v="TV-MA"/>
    <x v="10"/>
    <n v="1995"/>
    <x v="15"/>
    <s v="March 29, 1996 (United States)"/>
    <x v="45"/>
    <n v="8"/>
    <n v="133000"/>
    <s v="Mamoru Oshii"/>
    <s v="Shirow Masamune"/>
    <s v="Atsuko Tanaka"/>
    <s v="Japan"/>
    <m/>
    <n v="516540"/>
    <n v="152.4"/>
    <n v="1032741.062992126"/>
    <s v="KÃ´dansha"/>
    <n v="83"/>
  </r>
  <r>
    <x v="2681"/>
    <x v="1"/>
    <s v="PG"/>
    <x v="3"/>
    <n v="1995"/>
    <x v="15"/>
    <s v="April 21, 1995 (United States)"/>
    <x v="17"/>
    <n v="6.7"/>
    <n v="95000"/>
    <s v="Jon Turteltaub"/>
    <s v="Daniel G. Sullivan"/>
    <s v="Sandra Bullock"/>
    <s v="United States"/>
    <n v="17000000"/>
    <n v="182057016"/>
    <n v="152.4"/>
    <n v="363994572.01574802"/>
    <s v="Hollywood Pictures"/>
    <n v="103"/>
  </r>
  <r>
    <x v="2682"/>
    <x v="0"/>
    <s v="R"/>
    <x v="3"/>
    <n v="1995"/>
    <x v="15"/>
    <s v="October 20, 1995 (United States)"/>
    <x v="15"/>
    <n v="6.9"/>
    <n v="78000"/>
    <s v="Barry Sonnenfeld"/>
    <s v="Elmore Leonard"/>
    <s v="Gene Hackman"/>
    <s v="United States"/>
    <n v="30250000"/>
    <n v="115101622"/>
    <n v="152.4"/>
    <n v="230127718.00131232"/>
    <s v="Metro-Goldwyn-Mayer (MGM)"/>
    <n v="105"/>
  </r>
  <r>
    <x v="2683"/>
    <x v="8"/>
    <s v="PG-13"/>
    <x v="1"/>
    <n v="1995"/>
    <x v="15"/>
    <s v="March 31, 1995 (United States)"/>
    <x v="12"/>
    <n v="7.1"/>
    <n v="79000"/>
    <s v="Peter Segal"/>
    <s v="Bonnie Turner"/>
    <s v="Chris Farley"/>
    <s v="United States"/>
    <m/>
    <n v="32679899"/>
    <n v="152.4"/>
    <n v="65338354.496719159"/>
    <s v="Broadway Pictures"/>
    <n v="97"/>
  </r>
  <r>
    <x v="2684"/>
    <x v="2"/>
    <s v="G"/>
    <x v="3"/>
    <n v="1995"/>
    <x v="15"/>
    <s v="August 4, 1995 (United States)"/>
    <x v="8"/>
    <n v="6.8"/>
    <n v="119000"/>
    <s v="Chris Noonan"/>
    <s v="Dick King-Smith"/>
    <s v="James Cromwell"/>
    <s v="Australia"/>
    <n v="30000000"/>
    <n v="254134910"/>
    <n v="152.4"/>
    <n v="508103064.80971128"/>
    <s v="Universal Pictures"/>
    <n v="91"/>
  </r>
  <r>
    <x v="2685"/>
    <x v="0"/>
    <s v="R"/>
    <x v="6"/>
    <n v="1995"/>
    <x v="15"/>
    <s v="February 2, 1996 (United States)"/>
    <x v="24"/>
    <n v="7.5"/>
    <n v="90000"/>
    <s v="Tim Robbins"/>
    <s v="Helen Prejean"/>
    <s v="Susan Sarandon"/>
    <s v="United Kingdom"/>
    <n v="11000000"/>
    <n v="39363635"/>
    <n v="152.4"/>
    <n v="78701440.843175843"/>
    <s v="Havoc"/>
    <n v="122"/>
  </r>
  <r>
    <x v="2686"/>
    <x v="8"/>
    <s v="PG-13"/>
    <x v="3"/>
    <n v="1995"/>
    <x v="15"/>
    <s v="February 17, 1995 (United States)"/>
    <x v="10"/>
    <n v="6.1"/>
    <n v="21000"/>
    <s v="Betty Thomas"/>
    <s v="Sherwood Schwartz"/>
    <s v="Shelley Long"/>
    <s v="United States"/>
    <n v="12000000"/>
    <n v="46576136"/>
    <n v="152.4"/>
    <n v="93121710.230971128"/>
    <s v="Paramount Pictures"/>
    <n v="90"/>
  </r>
  <r>
    <x v="2687"/>
    <x v="0"/>
    <s v="R"/>
    <x v="2"/>
    <n v="1995"/>
    <x v="15"/>
    <s v="May 26, 1995 (United States)"/>
    <x v="46"/>
    <n v="5.7"/>
    <n v="68000"/>
    <s v="Robert Longo"/>
    <s v="William Gibson"/>
    <s v="Keanu Reeves"/>
    <s v="Canada"/>
    <n v="26000000"/>
    <n v="19075720"/>
    <n v="152.4"/>
    <n v="38138923.123359576"/>
    <s v="TriStar Pictures"/>
    <n v="96"/>
  </r>
  <r>
    <x v="2688"/>
    <x v="0"/>
    <s v="R"/>
    <x v="2"/>
    <n v="1995"/>
    <x v="15"/>
    <s v="February 17, 1995 (United States)"/>
    <x v="5"/>
    <n v="6.4"/>
    <n v="25000"/>
    <s v="Arne Glimcher"/>
    <s v="John Katzenbach"/>
    <s v="Sean Connery"/>
    <s v="United States"/>
    <m/>
    <n v="36853222"/>
    <n v="152.4"/>
    <n v="73682262.095800519"/>
    <s v="Warner Bros."/>
    <n v="102"/>
  </r>
  <r>
    <x v="2689"/>
    <x v="8"/>
    <s v="PG-13"/>
    <x v="0"/>
    <n v="1995"/>
    <x v="15"/>
    <s v="June 2, 1995 (United States)"/>
    <x v="37"/>
    <n v="7.6"/>
    <n v="76000"/>
    <s v="Clint Eastwood"/>
    <s v="Richard LaGravenese"/>
    <s v="Clint Eastwood"/>
    <s v="United States"/>
    <n v="24000000"/>
    <n v="182016617"/>
    <n v="152.4"/>
    <n v="363913800.52427822"/>
    <s v="Warner Bros."/>
    <n v="135"/>
  </r>
  <r>
    <x v="2690"/>
    <x v="0"/>
    <s v="R"/>
    <x v="2"/>
    <n v="1995"/>
    <x v="15"/>
    <s v="October 13, 1995 (United States)"/>
    <x v="13"/>
    <n v="7.2"/>
    <n v="68000"/>
    <s v="Kathryn Bigelow"/>
    <s v="James Cameron"/>
    <s v="Ralph Fiennes"/>
    <s v="United States"/>
    <n v="42000000"/>
    <n v="7959291"/>
    <n v="152.4"/>
    <n v="15913359.368110236"/>
    <s v="Lightstorm Entertainment"/>
    <n v="145"/>
  </r>
  <r>
    <x v="2691"/>
    <x v="8"/>
    <s v="PG-13"/>
    <x v="2"/>
    <n v="1995"/>
    <x v="15"/>
    <s v="December 22, 1995 (United States)"/>
    <x v="46"/>
    <n v="5.7"/>
    <n v="27000"/>
    <s v="Renny Harlin"/>
    <s v="Michael Frost Beckner"/>
    <s v="Geena Davis"/>
    <s v="France"/>
    <n v="98000000"/>
    <n v="10017322"/>
    <n v="152.4"/>
    <n v="20028070.95406824"/>
    <s v="Beckner/Gorman Productions"/>
    <n v="124"/>
  </r>
  <r>
    <x v="2692"/>
    <x v="0"/>
    <s v="R"/>
    <x v="2"/>
    <n v="1995"/>
    <x v="15"/>
    <s v="June 30, 1995 (United States)"/>
    <x v="41"/>
    <n v="5.6"/>
    <n v="112000"/>
    <s v="Danny Cannon"/>
    <s v="John Wagner"/>
    <s v="Sylvester Stallone"/>
    <s v="United States"/>
    <n v="90000000"/>
    <n v="113493481"/>
    <n v="152.4"/>
    <n v="226912491.21194226"/>
    <s v="Hollywood Pictures"/>
    <n v="96"/>
  </r>
  <r>
    <x v="2693"/>
    <x v="0"/>
    <s v="R"/>
    <x v="7"/>
    <n v="1995"/>
    <x v="15"/>
    <s v="December 15, 1995 (United States)"/>
    <x v="24"/>
    <n v="7.5"/>
    <n v="66000"/>
    <s v="Marc Caro"/>
    <s v="Gilles Adrien"/>
    <s v="Ron Perlman"/>
    <s v="France"/>
    <n v="18000000"/>
    <n v="1781465"/>
    <n v="152.4"/>
    <n v="3561761.0597112859"/>
    <s v="Constellation"/>
    <n v="112"/>
  </r>
  <r>
    <x v="2694"/>
    <x v="0"/>
    <s v="R"/>
    <x v="0"/>
    <n v="1995"/>
    <x v="15"/>
    <s v="October 27, 1995 (United States)"/>
    <x v="14"/>
    <n v="6.6"/>
    <n v="56000"/>
    <s v="Jon Amiel"/>
    <s v="Ann Biderman"/>
    <s v="Sigourney Weaver"/>
    <s v="United States"/>
    <n v="20000000"/>
    <n v="32051917"/>
    <n v="152.4"/>
    <n v="64082802.558398947"/>
    <s v="New Regency Productions"/>
    <n v="123"/>
  </r>
  <r>
    <x v="2695"/>
    <x v="8"/>
    <s v="PG-13"/>
    <x v="1"/>
    <n v="1995"/>
    <x v="15"/>
    <s v="March 24, 1995 (United States)"/>
    <x v="21"/>
    <n v="6.3"/>
    <n v="32000"/>
    <s v="Nick Castle"/>
    <s v="Joe Connelly"/>
    <s v="Damon Wayans"/>
    <s v="United States"/>
    <m/>
    <n v="30112050"/>
    <n v="152.4"/>
    <n v="60204341.437007874"/>
    <s v="Universal Pictures"/>
    <n v="95"/>
  </r>
  <r>
    <x v="2696"/>
    <x v="8"/>
    <s v="PG-13"/>
    <x v="0"/>
    <n v="1995"/>
    <x v="15"/>
    <s v="October 27, 1995 (United States)"/>
    <x v="14"/>
    <n v="6.6"/>
    <n v="29000"/>
    <s v="Victor Salva"/>
    <s v="Victor Salva"/>
    <s v="Mary Steenburgen"/>
    <s v="United States"/>
    <n v="9500000"/>
    <n v="30862156"/>
    <n v="152.4"/>
    <n v="61704061.241469815"/>
    <s v="Caravan Pictures"/>
    <n v="111"/>
  </r>
  <r>
    <x v="2697"/>
    <x v="2"/>
    <s v="G"/>
    <x v="0"/>
    <n v="1995"/>
    <x v="15"/>
    <s v="May 19, 1995 (United States)"/>
    <x v="3"/>
    <n v="7.7"/>
    <n v="33000"/>
    <s v="Alfonso CuarÃ³n"/>
    <s v="Frances Hodgson Burnett"/>
    <s v="Liesel Matthews"/>
    <s v="United States"/>
    <n v="17000000"/>
    <n v="10015449"/>
    <n v="152.4"/>
    <n v="20024326.183070865"/>
    <s v="Warner Bros."/>
    <n v="97"/>
  </r>
  <r>
    <x v="2698"/>
    <x v="8"/>
    <s v="PG-13"/>
    <x v="3"/>
    <n v="1995"/>
    <x v="15"/>
    <s v="November 17, 1995 (United States)"/>
    <x v="8"/>
    <n v="6.8"/>
    <n v="54000"/>
    <s v="Rob Reiner"/>
    <s v="Aaron Sorkin"/>
    <s v="Michael Douglas"/>
    <s v="United States"/>
    <n v="62000000"/>
    <n v="107879496"/>
    <n v="152.4"/>
    <n v="215688204.92913386"/>
    <s v="Universal Pictures"/>
    <n v="114"/>
  </r>
  <r>
    <x v="2699"/>
    <x v="0"/>
    <s v="R"/>
    <x v="2"/>
    <n v="1995"/>
    <x v="15"/>
    <s v="July 14, 1995 (United States)"/>
    <x v="30"/>
    <n v="5.5"/>
    <n v="45000"/>
    <s v="Geoff Murphy"/>
    <s v="Richard Hatem"/>
    <s v="Steven Seagal"/>
    <s v="United States"/>
    <n v="60000000"/>
    <n v="104324083"/>
    <n v="152.4"/>
    <n v="208579711.87729657"/>
    <s v="Warner Bros."/>
    <n v="100"/>
  </r>
  <r>
    <x v="2700"/>
    <x v="0"/>
    <s v="R"/>
    <x v="6"/>
    <n v="1995"/>
    <x v="15"/>
    <s v="January 11, 1995 (United States)"/>
    <x v="16"/>
    <n v="6.5"/>
    <n v="19000"/>
    <s v="John Singleton"/>
    <s v="John Singleton"/>
    <s v="Omar Epps"/>
    <s v="United States"/>
    <m/>
    <n v="38290723"/>
    <n v="152.4"/>
    <n v="76556320.853674531"/>
    <s v="Columbia Pictures"/>
    <n v="127"/>
  </r>
  <r>
    <x v="2701"/>
    <x v="1"/>
    <s v="PG"/>
    <x v="0"/>
    <n v="1995"/>
    <x v="15"/>
    <s v="January 19, 1996 (United States)"/>
    <x v="4"/>
    <n v="7.3"/>
    <n v="36000"/>
    <s v="Stephen Herek"/>
    <s v="Patrick Sheane Duncan"/>
    <s v="Richard Dreyfuss"/>
    <s v="United States"/>
    <n v="23000000"/>
    <n v="106269971"/>
    <n v="152.4"/>
    <n v="212470211.04790026"/>
    <s v="Hollywood Pictures"/>
    <n v="143"/>
  </r>
  <r>
    <x v="2702"/>
    <x v="0"/>
    <s v="R"/>
    <x v="2"/>
    <n v="1995"/>
    <x v="15"/>
    <s v="September 1, 1995 (United States)"/>
    <x v="16"/>
    <n v="6.5"/>
    <n v="30000"/>
    <s v="Gregory Widen"/>
    <s v="Gregory Widen"/>
    <s v="Christopher Walken"/>
    <s v="United States"/>
    <n v="8000000"/>
    <n v="16115878"/>
    <n v="152.4"/>
    <n v="32221181.276902884"/>
    <s v="First Look International"/>
    <n v="98"/>
  </r>
  <r>
    <x v="2703"/>
    <x v="0"/>
    <s v="R"/>
    <x v="1"/>
    <n v="1995"/>
    <x v="15"/>
    <s v="May 10, 1996 (United States)"/>
    <x v="37"/>
    <n v="7.6"/>
    <n v="92000"/>
    <s v="Jim Jarmusch"/>
    <s v="Jim Jarmusch"/>
    <s v="Johnny Depp"/>
    <s v="United States"/>
    <n v="9000000"/>
    <n v="1037847"/>
    <n v="152.4"/>
    <n v="2075012.9980314961"/>
    <s v="Pandora Filmproduktion"/>
    <n v="121"/>
  </r>
  <r>
    <x v="2704"/>
    <x v="8"/>
    <s v="PG-13"/>
    <x v="1"/>
    <n v="1995"/>
    <x v="15"/>
    <s v="November 10, 1995 (United States)"/>
    <x v="5"/>
    <n v="6.4"/>
    <n v="206000"/>
    <s v="Steve Oedekerk"/>
    <s v="Jack Bernstein"/>
    <s v="Jim Carrey"/>
    <s v="United States"/>
    <n v="30000000"/>
    <n v="212385533"/>
    <n v="152.4"/>
    <n v="424631705.414042"/>
    <s v="Morgan Creek Entertainment"/>
    <n v="90"/>
  </r>
  <r>
    <x v="2705"/>
    <x v="0"/>
    <s v="R"/>
    <x v="6"/>
    <n v="1995"/>
    <x v="15"/>
    <s v="March 24, 1995 (United States)"/>
    <x v="34"/>
    <n v="7.4"/>
    <n v="41000"/>
    <s v="Taylor Hackford"/>
    <s v="Stephen King"/>
    <s v="Kathy Bates"/>
    <s v="United States"/>
    <m/>
    <n v="24361867"/>
    <n v="152.4"/>
    <n v="48707748.522965878"/>
    <s v="Castle Rock Entertainment"/>
    <n v="132"/>
  </r>
  <r>
    <x v="2706"/>
    <x v="8"/>
    <s v="PG-13"/>
    <x v="2"/>
    <n v="1995"/>
    <x v="15"/>
    <s v="July 7, 1995 (United States)"/>
    <x v="22"/>
    <n v="6"/>
    <n v="70000"/>
    <s v="Jerry Zucker"/>
    <s v="Lorne Cameron"/>
    <s v="Sean Connery"/>
    <s v="United States"/>
    <n v="55000000"/>
    <n v="127600435"/>
    <n v="152.4"/>
    <n v="255117142.68044618"/>
    <s v="Columbia Pictures"/>
    <n v="134"/>
  </r>
  <r>
    <x v="2707"/>
    <x v="0"/>
    <s v="R"/>
    <x v="6"/>
    <n v="1995"/>
    <x v="15"/>
    <s v="October 13, 1995 (United States)"/>
    <x v="11"/>
    <n v="5.3"/>
    <n v="12000"/>
    <s v="William Friedkin"/>
    <s v="Joe Eszterhas"/>
    <s v="David Caruso"/>
    <s v="United States"/>
    <n v="50000000"/>
    <n v="9851610"/>
    <n v="152.4"/>
    <n v="19696755.688976377"/>
    <s v="Paramount Pictures"/>
    <n v="95"/>
  </r>
  <r>
    <x v="2708"/>
    <x v="1"/>
    <s v="PG"/>
    <x v="3"/>
    <n v="1995"/>
    <x v="15"/>
    <s v="September 29, 1995 (United States)"/>
    <x v="41"/>
    <n v="5.6"/>
    <n v="9500"/>
    <s v="Holly Goldberg Sloan"/>
    <s v="Holly Goldberg Sloan"/>
    <s v="Steve Guttenberg"/>
    <s v="United States"/>
    <n v="12000000"/>
    <n v="17736619"/>
    <n v="152.4"/>
    <n v="35461599.798556432"/>
    <s v="Caravan Pictures"/>
    <n v="100"/>
  </r>
  <r>
    <x v="2709"/>
    <x v="0"/>
    <s v="R"/>
    <x v="2"/>
    <n v="1995"/>
    <x v="15"/>
    <s v="August 4, 1995 (United States)"/>
    <x v="41"/>
    <n v="5.6"/>
    <n v="29000"/>
    <s v="Brett Leonard"/>
    <s v="Eric Bernt"/>
    <s v="Denzel Washington"/>
    <s v="United States"/>
    <n v="30000000"/>
    <n v="24047675"/>
    <n v="152.4"/>
    <n v="48079570.685695536"/>
    <s v="Paramount Pictures"/>
    <n v="106"/>
  </r>
  <r>
    <x v="2710"/>
    <x v="0"/>
    <s v="R"/>
    <x v="4"/>
    <n v="1995"/>
    <x v="15"/>
    <s v="September 29, 1995 (United States)"/>
    <x v="25"/>
    <n v="4.8"/>
    <n v="32000"/>
    <s v="Joe Chappelle"/>
    <s v="Debra Hill"/>
    <s v="Donald Pleasence"/>
    <s v="United States"/>
    <n v="5000000"/>
    <n v="15116634"/>
    <n v="152.4"/>
    <n v="30223348.948818896"/>
    <s v="Halloween VI Productions"/>
    <n v="87"/>
  </r>
  <r>
    <x v="2711"/>
    <x v="1"/>
    <s v="PG"/>
    <x v="3"/>
    <n v="1995"/>
    <x v="15"/>
    <s v="December 8, 1995 (United States)"/>
    <x v="10"/>
    <n v="6.1"/>
    <n v="36000"/>
    <s v="Charles Shyer"/>
    <s v="Albert Hackett"/>
    <s v="Steve Martin"/>
    <s v="United States"/>
    <n v="30000000"/>
    <n v="76594107"/>
    <n v="152.4"/>
    <n v="153137955.39960629"/>
    <s v="Sandollar Productions"/>
    <n v="106"/>
  </r>
  <r>
    <x v="2712"/>
    <x v="0"/>
    <s v="R"/>
    <x v="2"/>
    <n v="1995"/>
    <x v="15"/>
    <s v="October 6, 1995 (United States)"/>
    <x v="21"/>
    <n v="6.3"/>
    <n v="79000"/>
    <s v="Richard Donner"/>
    <s v="Lilly Wachowski"/>
    <s v="Sylvester Stallone"/>
    <s v="France"/>
    <n v="50000000"/>
    <n v="30303072"/>
    <n v="152.4"/>
    <n v="60586260.094488189"/>
    <s v="Warner Bros."/>
    <n v="132"/>
  </r>
  <r>
    <x v="2713"/>
    <x v="8"/>
    <s v="PG-13"/>
    <x v="3"/>
    <n v="1995"/>
    <x v="15"/>
    <s v="May 5, 1995 (United States)"/>
    <x v="14"/>
    <n v="6.6"/>
    <n v="48000"/>
    <s v="Lawrence Kasdan"/>
    <s v="Adam Brooks"/>
    <s v="Meg Ryan"/>
    <s v="United Kingdom"/>
    <m/>
    <n v="101982854"/>
    <n v="152.4"/>
    <n v="203898790.11679789"/>
    <s v="Polygram Filmed Entertainment"/>
    <n v="111"/>
  </r>
  <r>
    <x v="2714"/>
    <x v="8"/>
    <s v="PG-13"/>
    <x v="0"/>
    <n v="1995"/>
    <x v="15"/>
    <s v="August 11, 1995 (United States)"/>
    <x v="17"/>
    <n v="6.7"/>
    <n v="32000"/>
    <s v="Alfonso Arau"/>
    <s v="Robert Mark Kamen"/>
    <s v="Keanu Reeves"/>
    <s v="United States"/>
    <n v="20000000"/>
    <n v="50008143"/>
    <n v="152.4"/>
    <n v="99983472.257874012"/>
    <s v="Twentieth Century Fox"/>
    <n v="102"/>
  </r>
  <r>
    <x v="1418"/>
    <x v="1"/>
    <s v="PG"/>
    <x v="3"/>
    <n v="1995"/>
    <x v="15"/>
    <s v="November 17, 1995 (United States)"/>
    <x v="23"/>
    <n v="5.9"/>
    <n v="21000"/>
    <s v="Andy Tennant"/>
    <s v="Deborah Dean Davis"/>
    <s v="Kirstie Alley"/>
    <s v="United States"/>
    <m/>
    <n v="19474589"/>
    <n v="152.4"/>
    <n v="38936399.398293965"/>
    <s v="Dualstar Productions"/>
    <n v="101"/>
  </r>
  <r>
    <x v="2715"/>
    <x v="0"/>
    <s v="R"/>
    <x v="1"/>
    <n v="1995"/>
    <x v="15"/>
    <s v="April 14, 1995 (United States)"/>
    <x v="15"/>
    <n v="6.9"/>
    <n v="41000"/>
    <s v="Michael Caton-Jones"/>
    <s v="Alan Sharp"/>
    <s v="Liam Neeson"/>
    <s v="United Kingdom"/>
    <n v="28000000"/>
    <n v="31596911"/>
    <n v="152.4"/>
    <n v="63173089.118766405"/>
    <s v="United Artists"/>
    <n v="139"/>
  </r>
  <r>
    <x v="2716"/>
    <x v="0"/>
    <s v="R"/>
    <x v="2"/>
    <n v="1995"/>
    <x v="15"/>
    <s v="October 6, 1995 (United States)"/>
    <x v="15"/>
    <n v="6.9"/>
    <n v="21000"/>
    <s v="Albert Hughes"/>
    <s v="Allen Hughes"/>
    <s v="Larenz Tate"/>
    <s v="United States"/>
    <n v="10000000"/>
    <n v="24147179"/>
    <n v="152.4"/>
    <n v="48278513.394356951"/>
    <s v="Caravan Pictures"/>
    <n v="119"/>
  </r>
  <r>
    <x v="2717"/>
    <x v="1"/>
    <s v="PG"/>
    <x v="3"/>
    <n v="1995"/>
    <x v="15"/>
    <s v="August 18, 1995 (United States)"/>
    <x v="1"/>
    <n v="5.8"/>
    <n v="5500"/>
    <s v="Melanie Mayron"/>
    <s v="Ann M. Martin"/>
    <s v="Schuyler Fisk"/>
    <s v="United States"/>
    <n v="6500000"/>
    <n v="9685976"/>
    <n v="152.4"/>
    <n v="19365596.372703411"/>
    <s v="Beacon Communications"/>
    <n v="94"/>
  </r>
  <r>
    <x v="2718"/>
    <x v="0"/>
    <s v="R"/>
    <x v="3"/>
    <n v="1995"/>
    <x v="15"/>
    <s v="December 22, 1995 (United States)"/>
    <x v="22"/>
    <n v="6"/>
    <n v="10000"/>
    <s v="Forest Whitaker"/>
    <s v="Terry McMillan"/>
    <s v="Whitney Houston"/>
    <s v="United States"/>
    <n v="16000000"/>
    <n v="81452156"/>
    <n v="152.4"/>
    <n v="162850865.70341206"/>
    <s v="Twentieth Century Fox"/>
    <n v="124"/>
  </r>
  <r>
    <x v="2719"/>
    <x v="0"/>
    <s v="R"/>
    <x v="3"/>
    <n v="1995"/>
    <x v="15"/>
    <s v="May 24, 1996 (United States)"/>
    <x v="34"/>
    <n v="7.4"/>
    <n v="33000"/>
    <s v="Todd Solondz"/>
    <s v="Todd Solondz"/>
    <s v="Heather Matarazzo"/>
    <s v="United States"/>
    <n v="800000"/>
    <n v="4569019"/>
    <n v="152.4"/>
    <n v="9135039.9560367446"/>
    <s v="Suburban Pictures"/>
    <n v="88"/>
  </r>
  <r>
    <x v="2720"/>
    <x v="1"/>
    <s v="PG"/>
    <x v="0"/>
    <n v="1995"/>
    <x v="15"/>
    <s v="July 14, 1995 (United States)"/>
    <x v="22"/>
    <n v="6"/>
    <n v="27000"/>
    <s v="Frank Oz"/>
    <s v="Lynne Reid Banks"/>
    <s v="Hal Scardino"/>
    <s v="United States"/>
    <n v="45000000"/>
    <n v="35656131"/>
    <n v="152.4"/>
    <n v="71288865.58858268"/>
    <s v="Columbia Pictures"/>
    <n v="96"/>
  </r>
  <r>
    <x v="2721"/>
    <x v="0"/>
    <s v="R"/>
    <x v="2"/>
    <n v="1995"/>
    <x v="15"/>
    <s v="February 23, 1996 (United States)"/>
    <x v="8"/>
    <n v="6.8"/>
    <n v="40000"/>
    <s v="Stanley Tong"/>
    <s v="Edward Tang"/>
    <s v="Jackie Chan"/>
    <s v="Hong Kong"/>
    <n v="7500000"/>
    <n v="32392047"/>
    <n v="152.4"/>
    <n v="64762839.375984251"/>
    <s v="Golden Harvest Company"/>
    <n v="87"/>
  </r>
  <r>
    <x v="2722"/>
    <x v="0"/>
    <s v="R"/>
    <x v="6"/>
    <n v="1995"/>
    <x v="15"/>
    <s v="September 29, 1995 (United States)"/>
    <x v="17"/>
    <n v="6.7"/>
    <n v="18000"/>
    <s v="Carl Franklin"/>
    <s v="Walter Mosley"/>
    <s v="Denzel Washington"/>
    <s v="United States"/>
    <n v="27000000"/>
    <n v="16140822"/>
    <n v="152.4"/>
    <n v="32271052.909448817"/>
    <s v="TriStar Pictures"/>
    <n v="102"/>
  </r>
  <r>
    <x v="2723"/>
    <x v="8"/>
    <s v="PG-13"/>
    <x v="3"/>
    <n v="1995"/>
    <x v="15"/>
    <s v="October 6, 1995 (United States)"/>
    <x v="21"/>
    <n v="6.3"/>
    <n v="11000"/>
    <s v="Jocelyn Moorhouse"/>
    <s v="Whitney Otto"/>
    <s v="Winona Ryder"/>
    <s v="United States"/>
    <n v="10000000"/>
    <n v="41200020"/>
    <n v="152.4"/>
    <n v="82373005.866141737"/>
    <s v="Universal Pictures"/>
    <n v="117"/>
  </r>
  <r>
    <x v="2724"/>
    <x v="0"/>
    <s v="R"/>
    <x v="3"/>
    <n v="1995"/>
    <x v="15"/>
    <s v="October 6, 1995 (United States)"/>
    <x v="8"/>
    <n v="6.8"/>
    <n v="13000"/>
    <s v="Noah Baumbach"/>
    <s v="Noah Baumbach"/>
    <s v="Josh Hamilton"/>
    <s v="United States"/>
    <m/>
    <n v="718490"/>
    <n v="152.4"/>
    <n v="1436508.5498687665"/>
    <s v="Trimark Pictures"/>
    <n v="96"/>
  </r>
  <r>
    <x v="2725"/>
    <x v="0"/>
    <s v="R"/>
    <x v="2"/>
    <n v="1995"/>
    <x v="15"/>
    <s v="January 13, 1995 (United States)"/>
    <x v="17"/>
    <n v="6.7"/>
    <n v="22000"/>
    <s v="Ernest R. Dickerson"/>
    <s v="Ethan Reiff"/>
    <s v="Billy Zane"/>
    <s v="United States"/>
    <n v="13000000"/>
    <n v="21089146"/>
    <n v="152.4"/>
    <n v="42164453.977690287"/>
    <s v="Universal Pictures"/>
    <n v="92"/>
  </r>
  <r>
    <x v="2726"/>
    <x v="8"/>
    <s v="PG-13"/>
    <x v="2"/>
    <n v="1995"/>
    <x v="15"/>
    <s v="July 28, 1995 (United States)"/>
    <x v="23"/>
    <n v="5.9"/>
    <n v="62000"/>
    <s v="Irwin Winkler"/>
    <s v="John Brancato"/>
    <s v="Sandra Bullock"/>
    <s v="United States"/>
    <n v="22000000"/>
    <n v="110627965"/>
    <n v="152.4"/>
    <n v="221183339.47178477"/>
    <s v="Columbia Pictures"/>
    <n v="114"/>
  </r>
  <r>
    <x v="2727"/>
    <x v="0"/>
    <s v="R"/>
    <x v="3"/>
    <n v="1995"/>
    <x v="15"/>
    <s v="July 21, 1995 (United States)"/>
    <x v="24"/>
    <n v="7.5"/>
    <n v="17000"/>
    <s v="Tom DiCillo"/>
    <s v="Tom DiCillo"/>
    <s v="Steve Buscemi"/>
    <s v="United States"/>
    <n v="500000"/>
    <n v="1111790"/>
    <n v="152.4"/>
    <n v="2222850.4790026248"/>
    <s v="JDI Productions"/>
    <n v="90"/>
  </r>
  <r>
    <x v="2728"/>
    <x v="8"/>
    <s v="PG-13"/>
    <x v="3"/>
    <n v="1995"/>
    <x v="15"/>
    <s v="December 22, 1995 (United States)"/>
    <x v="23"/>
    <n v="5.9"/>
    <n v="40000"/>
    <s v="Mel Brooks"/>
    <s v="Mel Brooks"/>
    <s v="Leslie Nielsen"/>
    <s v="France"/>
    <n v="30000000"/>
    <n v="10772144"/>
    <n v="152.4"/>
    <n v="21537219.664041992"/>
    <s v="Gaumont"/>
    <n v="88"/>
  </r>
  <r>
    <x v="2729"/>
    <x v="1"/>
    <s v="PG"/>
    <x v="1"/>
    <n v="1995"/>
    <x v="15"/>
    <s v="December 22, 1995 (United States)"/>
    <x v="30"/>
    <n v="5.5"/>
    <n v="10000"/>
    <s v="Peter Hewitt"/>
    <s v="Mark Twain"/>
    <s v="Jonathan Taylor Thomas"/>
    <s v="United States"/>
    <m/>
    <n v="23920048"/>
    <n v="152.4"/>
    <n v="47824400.430446193"/>
    <s v="Walt Disney Pictures"/>
    <n v="97"/>
  </r>
  <r>
    <x v="2730"/>
    <x v="0"/>
    <s v="R"/>
    <x v="4"/>
    <n v="1995"/>
    <x v="15"/>
    <s v="April 28, 1995 (United States)"/>
    <x v="46"/>
    <n v="5.7"/>
    <n v="30000"/>
    <s v="John Carpenter"/>
    <s v="John Wyndham"/>
    <s v="Christopher Reeve"/>
    <s v="United States"/>
    <n v="22000000"/>
    <n v="9418365"/>
    <n v="152.4"/>
    <n v="18830549.97047244"/>
    <s v="Universal Pictures"/>
    <n v="98"/>
  </r>
  <r>
    <x v="2731"/>
    <x v="0"/>
    <s v="R"/>
    <x v="2"/>
    <n v="1995"/>
    <x v="15"/>
    <s v="December 1, 1995 (United States)"/>
    <x v="23"/>
    <n v="5.9"/>
    <n v="6600"/>
    <s v="Walter Hill"/>
    <s v="Peter Dexter"/>
    <s v="Jeff Bridges"/>
    <s v="United States"/>
    <n v="30000000"/>
    <n v="2193982"/>
    <n v="152.4"/>
    <n v="4386524.3792650914"/>
    <s v="The Zanuck Company"/>
    <n v="98"/>
  </r>
  <r>
    <x v="2732"/>
    <x v="8"/>
    <s v="PG-13"/>
    <x v="3"/>
    <n v="1995"/>
    <x v="15"/>
    <s v="December 22, 1995 (United States)"/>
    <x v="17"/>
    <n v="6.7"/>
    <n v="25000"/>
    <s v="Howard Deutch"/>
    <s v="Mark Steven Johnson"/>
    <s v="Walter Matthau"/>
    <s v="United States"/>
    <n v="25000000"/>
    <n v="71518503"/>
    <n v="152.4"/>
    <n v="142990077.84842518"/>
    <s v="Lancaster Gate"/>
    <n v="101"/>
  </r>
  <r>
    <x v="2733"/>
    <x v="0"/>
    <s v="R"/>
    <x v="3"/>
    <n v="1995"/>
    <x v="15"/>
    <s v="February 3, 1995 (United States)"/>
    <x v="16"/>
    <n v="6.5"/>
    <n v="12000"/>
    <s v="Herbert Ross"/>
    <s v="Don Roos"/>
    <s v="Whoopi Goldberg"/>
    <s v="United States"/>
    <n v="21000000"/>
    <n v="23440188"/>
    <n v="152.4"/>
    <n v="46864995.299212597"/>
    <s v="Alcor Films"/>
    <n v="115"/>
  </r>
  <r>
    <x v="2734"/>
    <x v="0"/>
    <s v="R"/>
    <x v="6"/>
    <n v="1995"/>
    <x v="15"/>
    <s v="May 24, 1995 (United States)"/>
    <x v="5"/>
    <n v="6.4"/>
    <n v="7400"/>
    <s v="Rusty Cundieff"/>
    <s v="Rusty Cundieff"/>
    <s v="Clarence Williams III"/>
    <s v="United States"/>
    <n v="6000000"/>
    <n v="11837928"/>
    <n v="152.4"/>
    <n v="23668088.33070866"/>
    <s v="40 Acres &amp; A Mule Filmworks"/>
    <n v="98"/>
  </r>
  <r>
    <x v="2735"/>
    <x v="0"/>
    <s v="R"/>
    <x v="2"/>
    <n v="1995"/>
    <x v="15"/>
    <s v="November 22, 1995 (United States)"/>
    <x v="46"/>
    <n v="5.7"/>
    <n v="39000"/>
    <s v="Joseph Ruben"/>
    <s v="Doug Richardson"/>
    <s v="Wesley Snipes"/>
    <s v="United States"/>
    <n v="68000000"/>
    <n v="35431113"/>
    <n v="152.4"/>
    <n v="70838977.238188967"/>
    <s v="Columbia Pictures"/>
    <n v="110"/>
  </r>
  <r>
    <x v="2736"/>
    <x v="0"/>
    <s v="R"/>
    <x v="4"/>
    <n v="1995"/>
    <x v="15"/>
    <s v="March 17, 1995 (United States)"/>
    <x v="11"/>
    <n v="5.3"/>
    <n v="11000"/>
    <s v="Bill Condon"/>
    <s v="Clive Barker"/>
    <s v="Tony Todd"/>
    <s v="United States"/>
    <n v="6000000"/>
    <n v="13940383"/>
    <n v="152.4"/>
    <n v="27871618.767060366"/>
    <s v="PolyGram Filmed Entertainment"/>
    <n v="95"/>
  </r>
  <r>
    <x v="2737"/>
    <x v="0"/>
    <s v="R"/>
    <x v="0"/>
    <n v="1995"/>
    <x v="15"/>
    <s v="November 16, 1995 (United States)"/>
    <x v="21"/>
    <n v="6.3"/>
    <n v="13000"/>
    <s v="Sean Penn"/>
    <s v="Sean Penn"/>
    <s v="Jack Nicholson"/>
    <s v="United States"/>
    <n v="9000000"/>
    <n v="868979"/>
    <n v="152.4"/>
    <n v="1737387.8038057743"/>
    <s v="Miramax"/>
    <n v="111"/>
  </r>
  <r>
    <x v="2738"/>
    <x v="1"/>
    <s v="PG"/>
    <x v="3"/>
    <n v="1995"/>
    <x v="15"/>
    <s v="March 3, 1995 (United States)"/>
    <x v="33"/>
    <n v="5.2"/>
    <n v="8900"/>
    <s v="James Orr"/>
    <s v="David E. Peckinpah"/>
    <s v="Chevy Chase"/>
    <s v="United States"/>
    <m/>
    <n v="40070995"/>
    <n v="152.4"/>
    <n v="80115696.696194217"/>
    <s v="All Girl Productions"/>
    <n v="96"/>
  </r>
  <r>
    <x v="2739"/>
    <x v="0"/>
    <s v="R"/>
    <x v="5"/>
    <n v="1995"/>
    <x v="15"/>
    <s v="January 5, 1996 (United States)"/>
    <x v="12"/>
    <n v="7.1"/>
    <n v="29000"/>
    <s v="Oliver Stone"/>
    <s v="Stephen J. Rivele"/>
    <s v="Anthony Hopkins"/>
    <s v="United States"/>
    <n v="44000000"/>
    <n v="13681765"/>
    <n v="152.4"/>
    <n v="27354552.463910758"/>
    <s v="Cinergi Pictures Entertainment"/>
    <n v="192"/>
  </r>
  <r>
    <x v="2740"/>
    <x v="0"/>
    <s v="R"/>
    <x v="7"/>
    <n v="1995"/>
    <x v="15"/>
    <s v="March 3, 1995 (United States)"/>
    <x v="11"/>
    <n v="5.3"/>
    <n v="6400"/>
    <s v="Brett Leonard"/>
    <s v="Dean R. Koontz"/>
    <s v="Jeff Goldblum"/>
    <s v="United States"/>
    <n v="15000000"/>
    <n v="12201255"/>
    <n v="152.4"/>
    <n v="24394503.927165352"/>
    <s v="TriStar Pictures"/>
    <n v="106"/>
  </r>
  <r>
    <x v="2741"/>
    <x v="4"/>
    <s v="Not Rated"/>
    <x v="0"/>
    <n v="1995"/>
    <x v="15"/>
    <s v="November 17, 1995 (United States)"/>
    <x v="16"/>
    <n v="6.5"/>
    <n v="6700"/>
    <s v="Patricia Rozema"/>
    <s v="Patricia Rozema"/>
    <s v="Pascale BussiÃ¨res"/>
    <s v="Canada"/>
    <m/>
    <n v="919671"/>
    <n v="152.4"/>
    <n v="1838738.5413385825"/>
    <s v="Alliance Communications Corporation"/>
    <n v="94"/>
  </r>
  <r>
    <x v="2742"/>
    <x v="4"/>
    <s v="Not Rated"/>
    <x v="3"/>
    <n v="1995"/>
    <x v="15"/>
    <s v="June 20, 1997 (United States)"/>
    <x v="31"/>
    <n v="8.1"/>
    <n v="56000"/>
    <s v="Emir Kusturica"/>
    <s v="Dusan Kovacevic"/>
    <s v="Predrag 'Miki' Manojlovic"/>
    <s v="Federal Republic of Yugoslavia"/>
    <n v="14000000"/>
    <n v="171082"/>
    <n v="152.4"/>
    <n v="342051.74146981625"/>
    <s v="CiBy 2000"/>
    <n v="167"/>
  </r>
  <r>
    <x v="2743"/>
    <x v="0"/>
    <s v="R"/>
    <x v="3"/>
    <n v="1995"/>
    <x v="15"/>
    <s v="November 10, 1995 (United States)"/>
    <x v="9"/>
    <n v="7"/>
    <n v="39000"/>
    <s v="Woody Allen"/>
    <s v="Woody Allen"/>
    <s v="Woody Allen"/>
    <s v="United States"/>
    <n v="15000000"/>
    <n v="6468498"/>
    <n v="152.4"/>
    <n v="12932751.578740157"/>
    <s v="Sweetland Films"/>
    <n v="95"/>
  </r>
  <r>
    <x v="2744"/>
    <x v="2"/>
    <s v="G"/>
    <x v="10"/>
    <n v="1995"/>
    <x v="15"/>
    <s v="December 22, 1995 (United States)"/>
    <x v="12"/>
    <n v="7.1"/>
    <n v="41000"/>
    <s v="Simon Wells"/>
    <s v="Cliff Ruby"/>
    <s v="Kevin Bacon"/>
    <s v="United States"/>
    <m/>
    <n v="11349090"/>
    <n v="152.4"/>
    <n v="22690733.090551179"/>
    <s v="Amblimation"/>
    <n v="78"/>
  </r>
  <r>
    <x v="2745"/>
    <x v="0"/>
    <s v="R"/>
    <x v="5"/>
    <n v="1995"/>
    <x v="15"/>
    <s v="November 3, 1995 (United States)"/>
    <x v="16"/>
    <n v="6.5"/>
    <n v="14000"/>
    <s v="Agnieszka Holland"/>
    <s v="Christopher Hampton"/>
    <s v="Leonardo DiCaprio"/>
    <s v="United Kingdom"/>
    <n v="8000000"/>
    <n v="340139"/>
    <n v="152.4"/>
    <n v="680054.81167979003"/>
    <s v="FIT Productions"/>
    <n v="111"/>
  </r>
  <r>
    <x v="2746"/>
    <x v="0"/>
    <s v="R"/>
    <x v="2"/>
    <n v="1995"/>
    <x v="15"/>
    <s v="November 3, 1995 (United States)"/>
    <x v="36"/>
    <n v="4.3"/>
    <n v="12000"/>
    <s v="Andrew Sipes"/>
    <s v="Paula Gosling"/>
    <s v="William Baldwin"/>
    <s v="United States"/>
    <n v="50000000"/>
    <n v="11534477"/>
    <n v="152.4"/>
    <n v="23061385.445538055"/>
    <s v="Warner Bros."/>
    <n v="91"/>
  </r>
  <r>
    <x v="2747"/>
    <x v="0"/>
    <s v="R"/>
    <x v="4"/>
    <n v="1995"/>
    <x v="15"/>
    <s v="August 25, 1995 (United States)"/>
    <x v="10"/>
    <n v="6.1"/>
    <n v="15000"/>
    <s v="Clive Barker"/>
    <s v="Clive Barker"/>
    <s v="Scott Bakula"/>
    <s v="United States"/>
    <n v="12000000"/>
    <n v="13294422"/>
    <n v="152.4"/>
    <n v="26580120.625984251"/>
    <s v="Seraphim Films"/>
    <n v="109"/>
  </r>
  <r>
    <x v="2748"/>
    <x v="0"/>
    <s v="R"/>
    <x v="0"/>
    <n v="1995"/>
    <x v="15"/>
    <s v="October 13, 1995 (United States)"/>
    <x v="11"/>
    <n v="5.3"/>
    <n v="15000"/>
    <s v="Roland JoffÃ©"/>
    <s v="Nathaniel Hawthorne"/>
    <s v="Demi Moore"/>
    <s v="United States"/>
    <n v="46000000"/>
    <n v="10382407"/>
    <n v="152.4"/>
    <n v="20758001.396981627"/>
    <s v="Allied Stars Ltd."/>
    <n v="135"/>
  </r>
  <r>
    <x v="2749"/>
    <x v="0"/>
    <s v="R"/>
    <x v="2"/>
    <n v="1995"/>
    <x v="15"/>
    <s v="November 22, 1995 (United States)"/>
    <x v="21"/>
    <n v="6.3"/>
    <n v="40000"/>
    <s v="John Badham"/>
    <s v="Patrick Sheane Duncan"/>
    <s v="Johnny Depp"/>
    <s v="United States"/>
    <n v="33000000"/>
    <n v="8175346"/>
    <n v="152.4"/>
    <n v="16345327.599737532"/>
    <s v="Paramount Pictures"/>
    <n v="90"/>
  </r>
  <r>
    <x v="2750"/>
    <x v="0"/>
    <s v="R"/>
    <x v="1"/>
    <n v="1995"/>
    <x v="15"/>
    <s v="September 8, 1995 (United States)"/>
    <x v="46"/>
    <n v="5.7"/>
    <n v="5500"/>
    <s v="Kelly Makin"/>
    <s v="Roger Kumble"/>
    <s v="Matt Frewer"/>
    <s v="Canada"/>
    <m/>
    <n v="4686937"/>
    <n v="152.4"/>
    <n v="9370798.5820209961"/>
    <s v="1992 Number Four Limited Partnership"/>
    <n v="91"/>
  </r>
  <r>
    <x v="2751"/>
    <x v="1"/>
    <s v="PG"/>
    <x v="1"/>
    <n v="1995"/>
    <x v="15"/>
    <s v="July 19, 1995 (United States)"/>
    <x v="27"/>
    <n v="5.0999999999999996"/>
    <n v="17000"/>
    <s v="Dwight H. Little"/>
    <s v="Keith Walker"/>
    <s v="Jason James Richter"/>
    <s v="France"/>
    <m/>
    <n v="30077111"/>
    <n v="152.4"/>
    <n v="60134486.362860888"/>
    <s v="Warner Bros. Family Entertainment"/>
    <n v="95"/>
  </r>
  <r>
    <x v="2752"/>
    <x v="0"/>
    <s v="R"/>
    <x v="6"/>
    <n v="1995"/>
    <x v="15"/>
    <s v="December 1, 1995 (United States)"/>
    <x v="8"/>
    <n v="6.8"/>
    <n v="27000"/>
    <s v="Gary Fleder"/>
    <s v="Scott Rosenberg"/>
    <s v="Andy Garcia"/>
    <s v="United States"/>
    <n v="7000000"/>
    <n v="529766"/>
    <n v="152.4"/>
    <n v="1059184.3845144357"/>
    <s v="Miramax"/>
    <n v="115"/>
  </r>
  <r>
    <x v="2753"/>
    <x v="0"/>
    <s v="R"/>
    <x v="3"/>
    <n v="1995"/>
    <x v="15"/>
    <s v="October 27, 1995 (United States)"/>
    <x v="10"/>
    <n v="6.1"/>
    <n v="14000"/>
    <s v="Gregg Araki"/>
    <s v="Gregg Araki"/>
    <s v="James Duval"/>
    <s v="United States"/>
    <m/>
    <n v="284785"/>
    <n v="152.4"/>
    <n v="569383.13320209971"/>
    <s v="Union GÃ©nÃ©rale CinÃ©matographique (UGC)"/>
    <n v="83"/>
  </r>
  <r>
    <x v="2754"/>
    <x v="8"/>
    <s v="PG-13"/>
    <x v="3"/>
    <n v="1995"/>
    <x v="15"/>
    <s v="July 12, 1995 (United States)"/>
    <x v="30"/>
    <n v="5.5"/>
    <n v="36000"/>
    <s v="Chris Columbus"/>
    <s v="Patrick BraoudÃ©"/>
    <s v="Hugh Grant"/>
    <s v="United States"/>
    <m/>
    <n v="138510230"/>
    <n v="152.4"/>
    <n v="276929574.02230972"/>
    <s v="Twentieth Century Fox"/>
    <n v="103"/>
  </r>
  <r>
    <x v="2755"/>
    <x v="0"/>
    <s v="R"/>
    <x v="0"/>
    <n v="1995"/>
    <x v="15"/>
    <s v="June 30, 1995 (United States)"/>
    <x v="13"/>
    <n v="7.2"/>
    <n v="14000"/>
    <s v="Todd Haynes"/>
    <s v="Todd Haynes"/>
    <s v="Julianne Moore"/>
    <s v="United Kingdom"/>
    <n v="1000000"/>
    <n v="512245"/>
    <n v="152.4"/>
    <n v="1024153.8812335958"/>
    <s v="American Playhouse Theatrical Films"/>
    <n v="119"/>
  </r>
  <r>
    <x v="829"/>
    <x v="0"/>
    <s v="R"/>
    <x v="2"/>
    <n v="1995"/>
    <x v="15"/>
    <s v="December 22, 1995 (United States)"/>
    <x v="1"/>
    <n v="5.8"/>
    <n v="33000"/>
    <s v="Peter Hyams"/>
    <s v="Karen Elise Baldwin"/>
    <s v="Jean-Claude Van Damme"/>
    <s v="United States"/>
    <n v="35000000"/>
    <n v="64350171"/>
    <n v="152.4"/>
    <n v="128658117.47834645"/>
    <s v="Universal Pictures"/>
    <n v="111"/>
  </r>
  <r>
    <x v="2756"/>
    <x v="8"/>
    <s v="PG-13"/>
    <x v="0"/>
    <n v="1995"/>
    <x v="15"/>
    <s v="April 7, 1995 (United States)"/>
    <x v="14"/>
    <n v="6.6"/>
    <n v="8100"/>
    <s v="Pat O'Connor"/>
    <s v="Andrew Davies"/>
    <s v="Chris O'Donnell"/>
    <s v="Ireland"/>
    <m/>
    <n v="23389975"/>
    <n v="152.4"/>
    <n v="46764602.247375324"/>
    <s v="Price Entertainment"/>
    <n v="103"/>
  </r>
  <r>
    <x v="2757"/>
    <x v="1"/>
    <s v="PG"/>
    <x v="3"/>
    <n v="1995"/>
    <x v="15"/>
    <s v="September 22, 1995 (United States)"/>
    <x v="23"/>
    <n v="5.9"/>
    <n v="16000"/>
    <s v="Michael Moore"/>
    <s v="Michael Moore"/>
    <s v="John Candy"/>
    <s v="United States"/>
    <n v="11000000"/>
    <n v="163971"/>
    <n v="152.4"/>
    <n v="327834.40748031496"/>
    <s v="Dog Eat Dog Films"/>
    <n v="91"/>
  </r>
  <r>
    <x v="2758"/>
    <x v="0"/>
    <s v="R"/>
    <x v="4"/>
    <n v="1995"/>
    <x v="15"/>
    <s v="January 26, 1996 (United States)"/>
    <x v="5"/>
    <n v="6.4"/>
    <n v="26000"/>
    <s v="Christian Duguay"/>
    <s v="Philip K. Dick"/>
    <s v="Peter Weller"/>
    <s v="Canada"/>
    <n v="20000000"/>
    <n v="5711695"/>
    <n v="152.4"/>
    <n v="11419642.168635171"/>
    <s v="Triumph Films"/>
    <n v="108"/>
  </r>
  <r>
    <x v="2759"/>
    <x v="0"/>
    <s v="R"/>
    <x v="3"/>
    <n v="1995"/>
    <x v="15"/>
    <s v="October 27, 1995 (United States)"/>
    <x v="26"/>
    <n v="4.5999999999999996"/>
    <n v="22000"/>
    <s v="Wes Craven"/>
    <s v="Eddie Murphy"/>
    <s v="Eddie Murphy"/>
    <s v="United States"/>
    <n v="20000000"/>
    <n v="19751736"/>
    <n v="152.4"/>
    <n v="39490511.543307088"/>
    <s v="Eddie Murphy Productions"/>
    <n v="100"/>
  </r>
  <r>
    <x v="2760"/>
    <x v="0"/>
    <s v="R"/>
    <x v="0"/>
    <n v="1995"/>
    <x v="15"/>
    <s v="January 20, 1995 (United States)"/>
    <x v="4"/>
    <n v="7.3"/>
    <n v="27000"/>
    <s v="Marc Rocco"/>
    <s v="Dan Gordon"/>
    <s v="Christian Slater"/>
    <s v="United States"/>
    <m/>
    <n v="17381942"/>
    <n v="152.4"/>
    <n v="34752478.526246719"/>
    <s v="Warner Bros."/>
    <n v="122"/>
  </r>
  <r>
    <x v="2761"/>
    <x v="0"/>
    <s v="R"/>
    <x v="0"/>
    <n v="1995"/>
    <x v="15"/>
    <s v="December 29, 1995 (United States)"/>
    <x v="34"/>
    <n v="7.4"/>
    <n v="14000"/>
    <s v="Richard Loncraine"/>
    <s v="Ian McKellen"/>
    <s v="Ian McKellen"/>
    <s v="United Kingdom"/>
    <m/>
    <n v="2748518"/>
    <n v="152.4"/>
    <n v="5495232.5104986876"/>
    <s v="Mayfair Entertainment International"/>
    <n v="110"/>
  </r>
  <r>
    <x v="2762"/>
    <x v="0"/>
    <s v="R"/>
    <x v="2"/>
    <n v="1995"/>
    <x v="15"/>
    <s v="December 23, 1998 (United States)"/>
    <x v="34"/>
    <n v="7.4"/>
    <n v="19000"/>
    <s v="Ãlex de la Iglesia"/>
    <s v="Jorge GuerricaechevarrÃ­a"/>
    <s v="Ãlex Angulo"/>
    <s v="Spain"/>
    <m/>
    <m/>
    <n v="152.4"/>
    <n v="0"/>
    <s v="Canal+ EspaÃ±a"/>
    <n v="99"/>
  </r>
  <r>
    <x v="2763"/>
    <x v="1"/>
    <s v="PG"/>
    <x v="1"/>
    <n v="1995"/>
    <x v="15"/>
    <s v="August 11, 1995 (United States)"/>
    <x v="32"/>
    <n v="4.7"/>
    <n v="5800"/>
    <s v="Michael Gottlieb"/>
    <s v="Michael Part"/>
    <s v="Thomas Ian Nicholas"/>
    <s v="United States"/>
    <n v="15000000"/>
    <n v="13406717"/>
    <n v="152.4"/>
    <n v="26804636.941601049"/>
    <s v="Tapestry Films"/>
    <n v="89"/>
  </r>
  <r>
    <x v="2764"/>
    <x v="0"/>
    <s v="R"/>
    <x v="0"/>
    <n v="1995"/>
    <x v="15"/>
    <s v="January 19, 1996 (United States)"/>
    <x v="15"/>
    <n v="6.9"/>
    <n v="9200"/>
    <s v="Oliver Parker"/>
    <s v="Oliver Parker"/>
    <s v="Laurence Fishburne"/>
    <s v="United States"/>
    <n v="11000000"/>
    <n v="2844379"/>
    <n v="152.4"/>
    <n v="5686891.6095800521"/>
    <s v="Castle Rock Entertainment"/>
    <n v="123"/>
  </r>
  <r>
    <x v="2765"/>
    <x v="1"/>
    <s v="PG"/>
    <x v="1"/>
    <n v="1995"/>
    <x v="15"/>
    <s v="November 3, 1995 (United States)"/>
    <x v="22"/>
    <n v="6"/>
    <n v="4200"/>
    <s v="Kevin James Dobson"/>
    <s v="Barry Glasser"/>
    <s v="Christina Ricci"/>
    <s v="Canada"/>
    <m/>
    <n v="6029091"/>
    <n v="152.4"/>
    <n v="12054225.903543307"/>
    <s v="Universal Pictures"/>
    <n v="93"/>
  </r>
  <r>
    <x v="2766"/>
    <x v="0"/>
    <s v="R"/>
    <x v="6"/>
    <n v="1995"/>
    <x v="15"/>
    <s v="September 13, 1995 (United States)"/>
    <x v="15"/>
    <n v="6.9"/>
    <n v="21000"/>
    <s v="Spike Lee"/>
    <s v="Richard Price"/>
    <s v="Harvey Keitel"/>
    <s v="United States"/>
    <n v="25000000"/>
    <n v="13071518"/>
    <n v="152.4"/>
    <n v="26134458.888451442"/>
    <s v="Universal Pictures"/>
    <n v="128"/>
  </r>
  <r>
    <x v="2767"/>
    <x v="0"/>
    <s v="R"/>
    <x v="3"/>
    <n v="1995"/>
    <x v="15"/>
    <s v="June 9, 1995 (United States)"/>
    <x v="34"/>
    <n v="7.4"/>
    <n v="34000"/>
    <s v="Wayne Wang"/>
    <s v="Paul Auster"/>
    <s v="Harvey Keitel"/>
    <s v="Germany"/>
    <n v="7000000"/>
    <n v="8367636"/>
    <n v="152.4"/>
    <n v="16729781.425196851"/>
    <s v="Miramax"/>
    <n v="112"/>
  </r>
  <r>
    <x v="2768"/>
    <x v="0"/>
    <s v="R"/>
    <x v="3"/>
    <n v="1995"/>
    <x v="15"/>
    <s v="August 4, 1995 (United States)"/>
    <x v="46"/>
    <n v="5.7"/>
    <n v="13000"/>
    <s v="Lasse HallstrÃ¶m"/>
    <s v="Callie Khouri"/>
    <s v="Julia Roberts"/>
    <s v="United States"/>
    <m/>
    <n v="50865589"/>
    <n v="152.4"/>
    <n v="101697801.62926508"/>
    <s v="Hawn / Sylbert Movie Company"/>
    <n v="106"/>
  </r>
  <r>
    <x v="2769"/>
    <x v="1"/>
    <s v="PG"/>
    <x v="1"/>
    <n v="1995"/>
    <x v="15"/>
    <s v="March 24, 1995 (United States)"/>
    <x v="23"/>
    <n v="5.9"/>
    <n v="3500"/>
    <s v="Jeremiah S. Chechik"/>
    <s v="Steve Bloom"/>
    <s v="Patrick Swayze"/>
    <s v="United States"/>
    <n v="32000000"/>
    <n v="11047627"/>
    <n v="152.4"/>
    <n v="22088004.900918633"/>
    <s v="Caravan Pictures"/>
    <n v="96"/>
  </r>
  <r>
    <x v="2770"/>
    <x v="0"/>
    <s v="R"/>
    <x v="6"/>
    <n v="1995"/>
    <x v="15"/>
    <s v="April 21, 1995 (United States)"/>
    <x v="23"/>
    <n v="5.9"/>
    <n v="17000"/>
    <s v="Barbet Schroeder"/>
    <s v="Eleazar Lipsky"/>
    <s v="David Caruso"/>
    <s v="United States"/>
    <n v="40000000"/>
    <n v="14942422"/>
    <n v="152.4"/>
    <n v="29875039.261154853"/>
    <s v="Twentieth Century Fox"/>
    <n v="101"/>
  </r>
  <r>
    <x v="2771"/>
    <x v="0"/>
    <s v="R"/>
    <x v="0"/>
    <n v="1995"/>
    <x v="15"/>
    <s v="October 13, 1995 (United States)"/>
    <x v="25"/>
    <n v="4.8"/>
    <n v="1900"/>
    <s v="Zalman King"/>
    <s v="AnaÃ¯s Nin"/>
    <s v="Audie England"/>
    <s v="United States"/>
    <m/>
    <n v="63174"/>
    <n v="152.4"/>
    <n v="126306.54724409449"/>
    <s v="Alliance Communications Corporation"/>
    <n v="102"/>
  </r>
  <r>
    <x v="2772"/>
    <x v="0"/>
    <s v="R"/>
    <x v="0"/>
    <n v="1995"/>
    <x v="15"/>
    <s v="June 5, 1996 (United States)"/>
    <x v="8"/>
    <n v="6.8"/>
    <n v="4500"/>
    <s v="James Mangold"/>
    <s v="James Mangold"/>
    <s v="Pruitt Taylor Vince"/>
    <s v="United States"/>
    <m/>
    <n v="941414"/>
    <n v="152.4"/>
    <n v="1882210.2742782151"/>
    <s v="Available Light Productions"/>
    <n v="105"/>
  </r>
  <r>
    <x v="2773"/>
    <x v="8"/>
    <s v="PG-13"/>
    <x v="3"/>
    <n v="1995"/>
    <x v="15"/>
    <s v="November 3, 1995 (United States)"/>
    <x v="14"/>
    <n v="6.6"/>
    <n v="12000"/>
    <s v="Jodie Foster"/>
    <s v="Chris Radant"/>
    <s v="Holly Hunter"/>
    <s v="United States"/>
    <n v="20000000"/>
    <n v="17519169"/>
    <n v="152.4"/>
    <n v="35026842.482283466"/>
    <s v="Paramount Pictures"/>
    <n v="103"/>
  </r>
  <r>
    <x v="2774"/>
    <x v="0"/>
    <s v="R"/>
    <x v="0"/>
    <n v="1995"/>
    <x v="15"/>
    <s v="January 26, 1996 (United States)"/>
    <x v="8"/>
    <n v="6.8"/>
    <n v="4400"/>
    <s v="Philip Haas"/>
    <s v="A.S. Byatt"/>
    <s v="Mark Rylance"/>
    <s v="United Kingdom"/>
    <n v="4997987"/>
    <n v="3414301"/>
    <n v="152.4"/>
    <n v="6826361.6450131228"/>
    <s v="Playhouse International Pictures"/>
    <n v="116"/>
  </r>
  <r>
    <x v="2775"/>
    <x v="8"/>
    <s v="PG-13"/>
    <x v="0"/>
    <n v="1995"/>
    <x v="15"/>
    <s v="April 21, 1995 (United States)"/>
    <x v="3"/>
    <n v="7.7"/>
    <n v="9400"/>
    <s v="Peter Horton"/>
    <s v="Robert Kuhn"/>
    <s v="Joseph Mazzello"/>
    <s v="United States"/>
    <m/>
    <n v="2568425"/>
    <n v="152.4"/>
    <n v="5135164.6817585304"/>
    <s v="Universal Pictures"/>
    <n v="97"/>
  </r>
  <r>
    <x v="2776"/>
    <x v="0"/>
    <s v="R"/>
    <x v="1"/>
    <n v="1995"/>
    <x v="15"/>
    <s v="October 6, 1995 (United States)"/>
    <x v="12"/>
    <n v="7.1"/>
    <n v="5700"/>
    <s v="Jean-Paul Rappeneau"/>
    <s v="Jean Giono"/>
    <s v="Olivier Martinez"/>
    <s v="France"/>
    <m/>
    <n v="1320043"/>
    <n v="152.4"/>
    <n v="2639219.8300524931"/>
    <s v="Hachette PremiÃ¨re"/>
    <n v="118"/>
  </r>
  <r>
    <x v="2777"/>
    <x v="8"/>
    <s v="PG-13"/>
    <x v="3"/>
    <n v="1995"/>
    <x v="15"/>
    <s v="May 19, 1995 (United States)"/>
    <x v="16"/>
    <n v="6.5"/>
    <n v="12000"/>
    <s v="Billy Crystal"/>
    <s v="Billy Crystal"/>
    <s v="Billy Crystal"/>
    <s v="United States"/>
    <m/>
    <n v="33177694"/>
    <n v="152.4"/>
    <n v="66333617.859580047"/>
    <s v="Castle Rock Entertainment"/>
    <n v="101"/>
  </r>
  <r>
    <x v="2778"/>
    <x v="8"/>
    <s v="PG-13"/>
    <x v="3"/>
    <n v="1995"/>
    <x v="15"/>
    <s v="May 26, 1995 (United States)"/>
    <x v="20"/>
    <n v="5.4"/>
    <n v="6200"/>
    <s v="Antonia Bird"/>
    <s v="Paula Milne"/>
    <s v="Chris O'Donnell"/>
    <s v="United States"/>
    <m/>
    <n v="15453274"/>
    <n v="152.4"/>
    <n v="30896408.056430444"/>
    <s v="Touchstone Pictures"/>
    <n v="93"/>
  </r>
  <r>
    <x v="2779"/>
    <x v="0"/>
    <s v="R"/>
    <x v="2"/>
    <n v="1995"/>
    <x v="15"/>
    <s v="February 24, 1995 (United States)"/>
    <x v="22"/>
    <n v="6"/>
    <n v="4900"/>
    <s v="J.F. Lawton"/>
    <s v="J.F. Lawton"/>
    <s v="Christopher Lambert"/>
    <s v="United States"/>
    <n v="20000000"/>
    <n v="6609661"/>
    <n v="152.4"/>
    <n v="13214984.952099737"/>
    <s v="Universal Pictures"/>
    <n v="110"/>
  </r>
  <r>
    <x v="2780"/>
    <x v="0"/>
    <s v="R"/>
    <x v="5"/>
    <n v="1995"/>
    <x v="15"/>
    <s v="February 2, 1996 (United States)"/>
    <x v="14"/>
    <n v="6.6"/>
    <n v="9000"/>
    <s v="Michael Hoffman"/>
    <s v="Rose Tremain"/>
    <s v="Robert Downey Jr."/>
    <s v="United States"/>
    <n v="19000000"/>
    <n v="4005941"/>
    <n v="152.4"/>
    <n v="8009253.4297900256"/>
    <s v="Avenue Pictures"/>
    <n v="117"/>
  </r>
  <r>
    <x v="2781"/>
    <x v="4"/>
    <s v="Not Rated"/>
    <x v="0"/>
    <n v="1995"/>
    <x v="15"/>
    <s v="October 27, 1995 (Italy)"/>
    <x v="16"/>
    <n v="6.5"/>
    <n v="5600"/>
    <s v="Michelangelo Antonioni"/>
    <s v="Tonino Guerra"/>
    <s v="Fanny Ardant"/>
    <s v="France"/>
    <m/>
    <n v="31738"/>
    <n v="152.4"/>
    <n v="63455.174540682412"/>
    <s v="Sunshine"/>
    <n v="110"/>
  </r>
  <r>
    <x v="2782"/>
    <x v="0"/>
    <s v="R"/>
    <x v="0"/>
    <n v="1995"/>
    <x v="15"/>
    <s v="May 3, 1995 (United States)"/>
    <x v="4"/>
    <n v="7.3"/>
    <n v="3800"/>
    <s v="Gregory Nava"/>
    <s v="Gregory Nava"/>
    <s v="Jimmy Smits"/>
    <s v="United States"/>
    <n v="5500000"/>
    <n v="11079373"/>
    <n v="152.4"/>
    <n v="22151476.070209973"/>
    <s v="American Playhouse"/>
    <n v="128"/>
  </r>
  <r>
    <x v="2783"/>
    <x v="0"/>
    <s v="R"/>
    <x v="3"/>
    <n v="1995"/>
    <x v="15"/>
    <s v="August 11, 1995 (United States)"/>
    <x v="14"/>
    <n v="6.6"/>
    <n v="7500"/>
    <s v="Edward Burns"/>
    <s v="Edward Burns"/>
    <s v="Jack Mulcahy"/>
    <s v="United States"/>
    <n v="238000"/>
    <n v="10426506"/>
    <n v="152.4"/>
    <n v="20846170.460629921"/>
    <s v="Brothers McMullen Productions"/>
    <n v="98"/>
  </r>
  <r>
    <x v="2784"/>
    <x v="0"/>
    <s v="R"/>
    <x v="3"/>
    <n v="1995"/>
    <x v="15"/>
    <s v="April 5, 1996 (United States)"/>
    <x v="8"/>
    <n v="6.8"/>
    <n v="14000"/>
    <s v="Stacy Title"/>
    <s v="Dan Rosen"/>
    <s v="Cameron Diaz"/>
    <s v="United States"/>
    <m/>
    <n v="459749"/>
    <n v="152.4"/>
    <n v="919196.32742782147"/>
    <s v="Columbia Pictures"/>
    <n v="92"/>
  </r>
  <r>
    <x v="2785"/>
    <x v="8"/>
    <s v="PG-13"/>
    <x v="1"/>
    <n v="1995"/>
    <x v="15"/>
    <s v="August 4, 1995 (United States)"/>
    <x v="41"/>
    <n v="5.6"/>
    <n v="5700"/>
    <s v="Greg Beeman"/>
    <s v="John Jordan"/>
    <s v="Daniel Stern"/>
    <s v="United States"/>
    <m/>
    <n v="7919823"/>
    <n v="152.4"/>
    <n v="15834449.265748031"/>
    <s v="Twentieth Century Fox"/>
    <n v="90"/>
  </r>
  <r>
    <x v="2786"/>
    <x v="4"/>
    <s v="Not Rated"/>
    <x v="6"/>
    <n v="1995"/>
    <x v="15"/>
    <s v="December 20, 1996 (United States)"/>
    <x v="24"/>
    <n v="7.5"/>
    <n v="11000"/>
    <s v="Claude Chabrol"/>
    <s v="Ruth Rendell"/>
    <s v="Isabelle Huppert"/>
    <s v="France"/>
    <m/>
    <n v="873196"/>
    <n v="152.4"/>
    <n v="1745819.0367454067"/>
    <s v="Canal+"/>
    <n v="112"/>
  </r>
  <r>
    <x v="2787"/>
    <x v="4"/>
    <s v="Not Rated"/>
    <x v="0"/>
    <n v="1995"/>
    <x v="15"/>
    <s v="October 6, 1995 (United States)"/>
    <x v="16"/>
    <n v="6.5"/>
    <n v="9200"/>
    <s v="Abel Ferrara"/>
    <s v="Nicholas St. John"/>
    <s v="Lili Taylor"/>
    <s v="United States"/>
    <m/>
    <n v="307308"/>
    <n v="152.4"/>
    <n v="614414.35433070862"/>
    <s v="Fast Films"/>
    <n v="82"/>
  </r>
  <r>
    <x v="2788"/>
    <x v="1"/>
    <s v="PG"/>
    <x v="1"/>
    <n v="1995"/>
    <x v="15"/>
    <s v="September 8, 1995 (United States)"/>
    <x v="9"/>
    <n v="7"/>
    <n v="5000"/>
    <s v="Tab Murphy"/>
    <s v="Tab Murphy"/>
    <s v="Tom Berenger"/>
    <s v="United States"/>
    <m/>
    <n v="7024389"/>
    <n v="152.4"/>
    <n v="14044168.820866141"/>
    <s v="Carolco Pictures"/>
    <n v="118"/>
  </r>
  <r>
    <x v="2789"/>
    <x v="1"/>
    <s v="PG"/>
    <x v="3"/>
    <n v="1995"/>
    <x v="15"/>
    <s v="May 12, 1995 (United States)"/>
    <x v="14"/>
    <n v="6.6"/>
    <n v="17000"/>
    <s v="Christopher Monger"/>
    <s v="Ifor David Monger"/>
    <s v="Hugh Grant"/>
    <s v="United Kingdom"/>
    <n v="40997769"/>
    <n v="10904930"/>
    <n v="152.4"/>
    <n v="21802704.534120735"/>
    <s v="Miramax"/>
    <n v="99"/>
  </r>
  <r>
    <x v="2790"/>
    <x v="0"/>
    <s v="R"/>
    <x v="3"/>
    <n v="1995"/>
    <x v="15"/>
    <s v="March 22, 1996 (United States)"/>
    <x v="17"/>
    <n v="6.7"/>
    <n v="5100"/>
    <s v="Tim Sullivan"/>
    <s v="Tim Sullivan"/>
    <s v="Richard E. Grant"/>
    <s v="United Kingdom"/>
    <m/>
    <n v="218626"/>
    <n v="152.4"/>
    <n v="437108.54461942258"/>
    <s v="British Screen Productions"/>
    <n v="110"/>
  </r>
  <r>
    <x v="2791"/>
    <x v="0"/>
    <s v="R"/>
    <x v="3"/>
    <n v="1995"/>
    <x v="15"/>
    <s v="March 8, 1996 (United States)"/>
    <x v="9"/>
    <n v="7"/>
    <n v="11000"/>
    <s v="Pedro AlmodÃ³var"/>
    <s v="Pedro AlmodÃ³var"/>
    <s v="Marisa Paredes"/>
    <s v="Spain"/>
    <m/>
    <n v="1104622"/>
    <n v="152.4"/>
    <n v="2208519.1824146979"/>
    <s v="CiBy 2000"/>
    <n v="103"/>
  </r>
  <r>
    <x v="2792"/>
    <x v="0"/>
    <s v="R"/>
    <x v="3"/>
    <n v="1995"/>
    <x v="15"/>
    <s v="October 13, 1995 (United States)"/>
    <x v="17"/>
    <n v="6.7"/>
    <n v="9200"/>
    <s v="Paul Auster"/>
    <s v="Paul Auster"/>
    <s v="Harvey Keitel"/>
    <s v="United States"/>
    <n v="2000000"/>
    <n v="1268636"/>
    <n v="152.4"/>
    <n v="2536439.5616797898"/>
    <s v="Miramax"/>
    <n v="83"/>
  </r>
  <r>
    <x v="2793"/>
    <x v="8"/>
    <s v="PG-13"/>
    <x v="3"/>
    <n v="1995"/>
    <x v="15"/>
    <s v="March 17, 1995 (United States)"/>
    <x v="19"/>
    <n v="6.2"/>
    <n v="4700"/>
    <s v="Sam Weisman"/>
    <s v="Gary David Goldberg"/>
    <s v="Matthew Modine"/>
    <s v="United States"/>
    <m/>
    <n v="12096673"/>
    <n v="152.4"/>
    <n v="24185408.550524935"/>
    <s v="Twentieth Century Fox"/>
    <n v="106"/>
  </r>
  <r>
    <x v="2794"/>
    <x v="0"/>
    <s v="R"/>
    <x v="4"/>
    <n v="1995"/>
    <x v="15"/>
    <s v="March 3, 1995 (United States)"/>
    <x v="36"/>
    <n v="4.3"/>
    <n v="8500"/>
    <s v="Tobe Hooper"/>
    <s v="Tobe Hooper"/>
    <s v="Robert Englund"/>
    <s v="South Africa"/>
    <m/>
    <n v="1781383"/>
    <n v="152.4"/>
    <n v="3561597.1135170604"/>
    <s v="Distant Horizon"/>
    <n v="106"/>
  </r>
  <r>
    <x v="2795"/>
    <x v="0"/>
    <s v="R"/>
    <x v="3"/>
    <n v="1995"/>
    <x v="15"/>
    <s v="August 18, 1995 (United States)"/>
    <x v="8"/>
    <n v="6.8"/>
    <n v="5900"/>
    <s v="Christopher Ashley"/>
    <s v="Paul Rudnick"/>
    <s v="Steven Weber"/>
    <s v="United States"/>
    <m/>
    <n v="3487767"/>
    <n v="152.4"/>
    <n v="6973245.4389763772"/>
    <s v="The Booking Office"/>
    <n v="92"/>
  </r>
  <r>
    <x v="2796"/>
    <x v="8"/>
    <s v="PG-13"/>
    <x v="3"/>
    <n v="1995"/>
    <x v="15"/>
    <s v="September 15, 1995 (United States)"/>
    <x v="17"/>
    <n v="6.7"/>
    <n v="6400"/>
    <s v="Patrick Read Johnson"/>
    <s v="Chris Crutcher"/>
    <s v="Charlie Talbert"/>
    <s v="United Kingdom"/>
    <m/>
    <n v="4821759"/>
    <n v="152.4"/>
    <n v="9640354.1161417328"/>
    <s v="Atlas Entertainment"/>
    <n v="90"/>
  </r>
  <r>
    <x v="2797"/>
    <x v="0"/>
    <s v="R"/>
    <x v="3"/>
    <n v="1995"/>
    <x v="15"/>
    <s v="June 9, 1995 (United States)"/>
    <x v="16"/>
    <n v="6.5"/>
    <n v="4700"/>
    <s v="Daisy von Scherler Mayer"/>
    <s v="Harry Birckmayer"/>
    <s v="Parker Posey"/>
    <s v="United States"/>
    <n v="150000"/>
    <n v="472370"/>
    <n v="152.4"/>
    <n v="944430.04593175848"/>
    <s v="Party Productions"/>
    <n v="94"/>
  </r>
  <r>
    <x v="2798"/>
    <x v="1"/>
    <s v="PG"/>
    <x v="2"/>
    <n v="1995"/>
    <x v="15"/>
    <s v="July 28, 1995 (United States)"/>
    <x v="27"/>
    <n v="5.0999999999999996"/>
    <n v="8600"/>
    <s v="Simon Wincer"/>
    <s v="James Morris"/>
    <s v="Danny Glover"/>
    <s v="United States"/>
    <m/>
    <n v="24670346"/>
    <n v="152.4"/>
    <n v="49324504.108923882"/>
    <s v="Walt Disney Pictures"/>
    <n v="107"/>
  </r>
  <r>
    <x v="2799"/>
    <x v="0"/>
    <s v="R"/>
    <x v="0"/>
    <n v="1995"/>
    <x v="15"/>
    <s v="March 17, 1995 (United States)"/>
    <x v="5"/>
    <n v="6.4"/>
    <n v="5600"/>
    <s v="Stephen Gyllenhaal"/>
    <s v="Seth Margolis"/>
    <s v="Jessica Lange"/>
    <s v="United States"/>
    <n v="17000000"/>
    <n v="7603766"/>
    <n v="152.4"/>
    <n v="15202542.652230971"/>
    <s v="Paramount Pictures"/>
    <n v="111"/>
  </r>
  <r>
    <x v="2800"/>
    <x v="0"/>
    <s v="R"/>
    <x v="6"/>
    <n v="1995"/>
    <x v="15"/>
    <s v="April 28, 1995 (United States)"/>
    <x v="10"/>
    <n v="6.1"/>
    <n v="3400"/>
    <s v="Steven Soderbergh"/>
    <s v="Don Tracy"/>
    <s v="Peter Gallagher"/>
    <s v="United States"/>
    <n v="6500000"/>
    <n v="536023"/>
    <n v="152.4"/>
    <n v="1071694.278871391"/>
    <s v="Populist Pictures"/>
    <n v="99"/>
  </r>
  <r>
    <x v="2801"/>
    <x v="2"/>
    <s v="G"/>
    <x v="10"/>
    <n v="1995"/>
    <x v="15"/>
    <s v="April 12, 1995 (United States)"/>
    <x v="41"/>
    <n v="5.6"/>
    <n v="4700"/>
    <s v="Don Bluth"/>
    <s v="Rachel Koretsky"/>
    <s v="Martin Short"/>
    <s v="Ireland"/>
    <n v="28000000"/>
    <n v="3983912"/>
    <n v="152.4"/>
    <n v="7965209.8845144352"/>
    <s v="Metro-Goldwyn-Mayer (MGM)"/>
    <n v="74"/>
  </r>
  <r>
    <x v="2802"/>
    <x v="1"/>
    <s v="PG"/>
    <x v="0"/>
    <n v="1995"/>
    <x v="15"/>
    <s v="June 2, 1995 (United States)"/>
    <x v="17"/>
    <n v="6.7"/>
    <n v="6600"/>
    <s v="Carlo Carlei"/>
    <s v="James Herbert"/>
    <s v="Matthew Modine"/>
    <s v="United States"/>
    <n v="15000000"/>
    <n v="3987768"/>
    <n v="152.4"/>
    <n v="7972919.3543307083"/>
    <s v="Metro-Goldwyn-Mayer (MGM)"/>
    <n v="96"/>
  </r>
  <r>
    <x v="2803"/>
    <x v="1"/>
    <s v="PG"/>
    <x v="3"/>
    <n v="1995"/>
    <x v="15"/>
    <s v="January 6, 1995 (United States)"/>
    <x v="22"/>
    <n v="6"/>
    <n v="6600"/>
    <s v="Randall Miller"/>
    <s v="Michael J. Di Gaetano"/>
    <s v="Sinbad"/>
    <s v="United States"/>
    <n v="10500000"/>
    <n v="26325256"/>
    <n v="152.4"/>
    <n v="52633238.209973752"/>
    <s v="Hollywood Pictures"/>
    <n v="113"/>
  </r>
  <r>
    <x v="2804"/>
    <x v="0"/>
    <s v="R"/>
    <x v="6"/>
    <n v="1995"/>
    <x v="15"/>
    <s v="January 20, 1995 (United States)"/>
    <x v="20"/>
    <n v="5.4"/>
    <n v="2800"/>
    <s v="Damian Harris"/>
    <s v="Ross Thomas"/>
    <s v="Ellen Barkin"/>
    <s v="United States"/>
    <n v="15000000"/>
    <n v="3674841"/>
    <n v="152.4"/>
    <n v="7347270.6870078733"/>
    <s v="Touchstone Pictures"/>
    <n v="108"/>
  </r>
  <r>
    <x v="2805"/>
    <x v="4"/>
    <s v="Not Rated"/>
    <x v="0"/>
    <n v="1995"/>
    <x v="15"/>
    <s v="1995 (Iran)"/>
    <x v="3"/>
    <n v="7.7"/>
    <n v="6900"/>
    <s v="Jafar Panahi"/>
    <s v="Abbas Kiarostami"/>
    <s v="Aida Mohammadkhani"/>
    <s v="Iran"/>
    <n v="150000"/>
    <n v="924940"/>
    <n v="152.4"/>
    <n v="1849273.0839895012"/>
    <s v="Farabi Cinema Foundation"/>
    <n v="85"/>
  </r>
  <r>
    <x v="2806"/>
    <x v="0"/>
    <s v="R"/>
    <x v="0"/>
    <n v="1995"/>
    <x v="15"/>
    <s v="December 8, 1995 (United States)"/>
    <x v="14"/>
    <n v="6.6"/>
    <n v="2800"/>
    <s v="Ulu Grosbard"/>
    <s v="Barbara Turner"/>
    <s v="Jennifer Jason Leigh"/>
    <s v="France"/>
    <m/>
    <n v="1110104"/>
    <n v="152.4"/>
    <n v="2219479.5853018374"/>
    <s v="CiBy 2000"/>
    <n v="115"/>
  </r>
  <r>
    <x v="2807"/>
    <x v="4"/>
    <s v="Not Rated"/>
    <x v="0"/>
    <n v="1995"/>
    <x v="15"/>
    <s v="March 22, 1996 (United States)"/>
    <x v="37"/>
    <n v="7.6"/>
    <n v="11000"/>
    <s v="Ken Loach"/>
    <s v="Jim Allen"/>
    <s v="Ian Hart"/>
    <s v="United Kingdom"/>
    <m/>
    <n v="228800"/>
    <n v="152.4"/>
    <n v="457449.86876640416"/>
    <s v="ARD Degeto Film"/>
    <n v="109"/>
  </r>
  <r>
    <x v="2808"/>
    <x v="0"/>
    <s v="R"/>
    <x v="0"/>
    <n v="1995"/>
    <x v="15"/>
    <s v="December 1, 1995 (United States)"/>
    <x v="11"/>
    <n v="5.3"/>
    <n v="4700"/>
    <s v="Desmond Nakano"/>
    <s v="Desmond Nakano"/>
    <s v="John Travolta"/>
    <s v="France"/>
    <n v="7000000"/>
    <n v="3734870"/>
    <n v="152.4"/>
    <n v="7467289.2979002623"/>
    <s v="A Band Apart"/>
    <n v="89"/>
  </r>
  <r>
    <x v="2809"/>
    <x v="0"/>
    <s v="R"/>
    <x v="6"/>
    <n v="1995"/>
    <x v="15"/>
    <s v="October 20, 1995 (United States)"/>
    <x v="33"/>
    <n v="5.2"/>
    <n v="6400"/>
    <s v="Peter Hall"/>
    <s v="Lewis A. Green"/>
    <s v="Rebecca De Mornay"/>
    <s v="United States"/>
    <n v="6400000"/>
    <n v="6858261"/>
    <n v="152.4"/>
    <n v="13712021.828740157"/>
    <s v="TriStar Pictures"/>
    <n v="86"/>
  </r>
  <r>
    <x v="2810"/>
    <x v="8"/>
    <s v="PG-13"/>
    <x v="2"/>
    <n v="1995"/>
    <x v="15"/>
    <s v="April 28, 1995 (United States)"/>
    <x v="29"/>
    <n v="4.2"/>
    <n v="3200"/>
    <s v="Aaron Norris"/>
    <s v="Aaron Norris"/>
    <s v="Chuck Norris"/>
    <s v="United States"/>
    <n v="6000000"/>
    <n v="5093707"/>
    <n v="152.4"/>
    <n v="10184071.672572179"/>
    <s v="Live Entertainment"/>
    <n v="86"/>
  </r>
  <r>
    <x v="2811"/>
    <x v="0"/>
    <s v="R"/>
    <x v="3"/>
    <n v="1995"/>
    <x v="15"/>
    <s v="June 16, 1995 (United States)"/>
    <x v="16"/>
    <n v="6.5"/>
    <n v="4400"/>
    <s v="Maria Maggenti"/>
    <s v="Maria Maggenti"/>
    <s v="Laurel Holloman"/>
    <s v="United States"/>
    <n v="250000"/>
    <n v="2210408"/>
    <n v="152.4"/>
    <n v="4419365.6010498684"/>
    <s v="Fine Line Features"/>
    <n v="94"/>
  </r>
  <r>
    <x v="2812"/>
    <x v="8"/>
    <s v="PG-13"/>
    <x v="3"/>
    <n v="1995"/>
    <x v="15"/>
    <s v="April 12, 1995 (United States)"/>
    <x v="36"/>
    <n v="4.3"/>
    <n v="7600"/>
    <s v="John Fortenberry"/>
    <s v="Barbara Williams"/>
    <s v="Pauly Shore"/>
    <s v="United States"/>
    <m/>
    <n v="17014653"/>
    <n v="152.4"/>
    <n v="34018141.52952756"/>
    <s v="TriStar Pictures"/>
    <n v="88"/>
  </r>
  <r>
    <x v="2813"/>
    <x v="0"/>
    <s v="R"/>
    <x v="3"/>
    <n v="1995"/>
    <x v="15"/>
    <s v="November 24, 1995 (United States)"/>
    <x v="54"/>
    <n v="4.5"/>
    <n v="2200"/>
    <s v="Mark Jones"/>
    <s v="Mark Jones"/>
    <s v="Max GrodÃ©nchik"/>
    <s v="United States"/>
    <n v="3000000"/>
    <m/>
    <n v="152.4"/>
    <n v="0"/>
    <s v="Republic Pictures (II)"/>
    <n v="87"/>
  </r>
  <r>
    <x v="2814"/>
    <x v="0"/>
    <s v="R"/>
    <x v="3"/>
    <n v="1995"/>
    <x v="15"/>
    <s v="July 21, 1995 (United States)"/>
    <x v="23"/>
    <n v="5.9"/>
    <n v="2700"/>
    <s v="Mike Newell"/>
    <s v="Beryl Bainbridge"/>
    <s v="Hugh Grant"/>
    <s v="United Kingdom"/>
    <n v="4000000"/>
    <n v="259724"/>
    <n v="152.4"/>
    <n v="519277.57742782152"/>
    <s v="BBC Films"/>
    <n v="112"/>
  </r>
  <r>
    <x v="2815"/>
    <x v="4"/>
    <s v="Not Rated"/>
    <x v="0"/>
    <n v="1995"/>
    <x v="15"/>
    <s v="November 1, 1997 (United States)"/>
    <x v="37"/>
    <n v="7.6"/>
    <n v="6400"/>
    <s v="Theodoros Angelopoulos"/>
    <s v="Theodoros Angelopoulos"/>
    <s v="Harvey Keitel"/>
    <s v="Greece"/>
    <m/>
    <m/>
    <n v="152.4"/>
    <n v="0"/>
    <s v="Greek Film Center"/>
    <n v="176"/>
  </r>
  <r>
    <x v="2816"/>
    <x v="8"/>
    <s v="PG-13"/>
    <x v="3"/>
    <n v="1995"/>
    <x v="15"/>
    <s v="August 25, 1995 (United States)"/>
    <x v="54"/>
    <n v="4.5"/>
    <n v="2700"/>
    <s v="David Price"/>
    <s v="David Price"/>
    <s v="Sean Young"/>
    <s v="United Kingdom"/>
    <n v="8000000"/>
    <n v="2763020"/>
    <n v="152.4"/>
    <n v="5524226.9947506562"/>
    <s v="The Rank Organisation"/>
    <n v="90"/>
  </r>
  <r>
    <x v="2817"/>
    <x v="8"/>
    <s v="PG-13"/>
    <x v="5"/>
    <n v="1995"/>
    <x v="15"/>
    <s v="March 31, 1995 (United States)"/>
    <x v="46"/>
    <n v="5.7"/>
    <n v="2800"/>
    <s v="James Ivory"/>
    <s v="Ruth Prawer Jhabvala"/>
    <s v="Nick Nolte"/>
    <s v="United States"/>
    <n v="14000000"/>
    <n v="2473668"/>
    <n v="152.4"/>
    <n v="4945712.8582677161"/>
    <s v="Touchstone Pictures"/>
    <n v="139"/>
  </r>
  <r>
    <x v="2818"/>
    <x v="1"/>
    <s v="PG"/>
    <x v="0"/>
    <n v="1995"/>
    <x v="15"/>
    <s v="October 27, 1995 (United States)"/>
    <x v="10"/>
    <n v="6.1"/>
    <n v="2900"/>
    <s v="Martha Coolidge"/>
    <s v="Clifford Green"/>
    <s v="Patrick Swayze"/>
    <s v="United States"/>
    <n v="10000000"/>
    <n v="7027517"/>
    <n v="152.4"/>
    <n v="14050422.768372703"/>
    <s v="Rysher Entertainment"/>
    <n v="115"/>
  </r>
  <r>
    <x v="2819"/>
    <x v="1"/>
    <s v="PG"/>
    <x v="1"/>
    <n v="1995"/>
    <x v="15"/>
    <s v="January 13, 1995 (United States)"/>
    <x v="5"/>
    <n v="6.4"/>
    <n v="2700"/>
    <s v="Phillip Borsos"/>
    <s v="Phillip Borsos"/>
    <s v="Jesse Bradford"/>
    <s v="United States"/>
    <m/>
    <n v="11642946"/>
    <n v="152.4"/>
    <n v="23278252.271653544"/>
    <s v="Twentieth Century Fox"/>
    <n v="81"/>
  </r>
  <r>
    <x v="2820"/>
    <x v="0"/>
    <s v="R"/>
    <x v="6"/>
    <n v="1995"/>
    <x v="15"/>
    <s v="April 19, 1995 (United States)"/>
    <x v="17"/>
    <n v="6.7"/>
    <n v="2900"/>
    <s v="Nick Gomez"/>
    <s v="Nick Gomez"/>
    <s v="Shar-Ron Corley"/>
    <s v="United States"/>
    <n v="5000000"/>
    <n v="3565508"/>
    <n v="152.4"/>
    <n v="7128676.4278215216"/>
    <s v="40 Acres &amp; A Mule Filmworks"/>
    <n v="98"/>
  </r>
  <r>
    <x v="2821"/>
    <x v="0"/>
    <s v="R"/>
    <x v="0"/>
    <n v="1995"/>
    <x v="15"/>
    <s v="March 8, 1996 (United States)"/>
    <x v="34"/>
    <n v="7.4"/>
    <n v="4900"/>
    <s v="Giuseppe Tornatore"/>
    <s v="Giuseppe Tornatore"/>
    <s v="Sergio Castellitto"/>
    <s v="Italy"/>
    <m/>
    <n v="371674"/>
    <n v="152.4"/>
    <n v="743104.1194225722"/>
    <s v="Cecchi Gori Group Tiger Cinematografica"/>
    <n v="113"/>
  </r>
  <r>
    <x v="2822"/>
    <x v="10"/>
    <s v="TV-MA"/>
    <x v="0"/>
    <n v="1995"/>
    <x v="15"/>
    <s v="October 30, 1996 (United States)"/>
    <x v="15"/>
    <n v="6.9"/>
    <n v="1500"/>
    <s v="BenoÃ®t Jacquot"/>
    <s v="JÃ©rÃ´me Beaujour"/>
    <s v="Virginie Ledoyen"/>
    <s v="France"/>
    <m/>
    <n v="230049"/>
    <n v="152.4"/>
    <n v="459947.04921259842"/>
    <s v="CinÃ©a"/>
    <n v="90"/>
  </r>
  <r>
    <x v="2823"/>
    <x v="1"/>
    <s v="PG"/>
    <x v="1"/>
    <n v="1995"/>
    <x v="15"/>
    <s v="August 30, 1995 (United States)"/>
    <x v="30"/>
    <n v="5.5"/>
    <n v="1900"/>
    <s v="Rick Stevenson"/>
    <s v="Rick Stevenson"/>
    <s v="Mark Harmon"/>
    <s v="Canada"/>
    <m/>
    <n v="2680717"/>
    <n v="152.4"/>
    <n v="5359674.999343832"/>
    <s v="Oxford Film Company"/>
    <n v="101"/>
  </r>
  <r>
    <x v="2824"/>
    <x v="8"/>
    <s v="PG-13"/>
    <x v="3"/>
    <n v="1995"/>
    <x v="15"/>
    <s v="January 27, 1995 (United States)"/>
    <x v="20"/>
    <n v="5.4"/>
    <n v="3100"/>
    <s v="David Frankel"/>
    <s v="David Frankel"/>
    <s v="Sarah Jessica Parker"/>
    <s v="United States"/>
    <m/>
    <n v="5221281"/>
    <n v="152.4"/>
    <n v="10439135.962598424"/>
    <s v="Cantaloupe Production"/>
    <n v="95"/>
  </r>
  <r>
    <x v="2825"/>
    <x v="0"/>
    <s v="R"/>
    <x v="3"/>
    <n v="1995"/>
    <x v="15"/>
    <s v="February 2, 1996 (United States)"/>
    <x v="24"/>
    <n v="7.5"/>
    <n v="8400"/>
    <s v="Marleen Gorris"/>
    <s v="Marleen Gorris"/>
    <s v="Willeke van Ammelrooy"/>
    <s v="Netherlands"/>
    <m/>
    <n v="4249321"/>
    <n v="152.4"/>
    <n v="8495853.7316272967"/>
    <s v="Bergen"/>
    <n v="102"/>
  </r>
  <r>
    <x v="2826"/>
    <x v="8"/>
    <s v="PG-13"/>
    <x v="3"/>
    <n v="1995"/>
    <x v="15"/>
    <s v="May 30, 1997 (United States)"/>
    <x v="30"/>
    <n v="5.5"/>
    <n v="1800"/>
    <s v="Clare Peploe"/>
    <s v="James Hadley Chase"/>
    <s v="Bridget Fonda"/>
    <s v="United Kingdom"/>
    <m/>
    <n v="247202"/>
    <n v="152.4"/>
    <n v="494241.7939632546"/>
    <s v="Union GÃ©nÃ©rale CinÃ©matographique (UGC)"/>
    <n v="104"/>
  </r>
  <r>
    <x v="2827"/>
    <x v="0"/>
    <s v="R"/>
    <x v="2"/>
    <n v="1995"/>
    <x v="15"/>
    <s v="August 25, 1995 (United States)"/>
    <x v="14"/>
    <n v="6.6"/>
    <n v="4900"/>
    <s v="John Boorman"/>
    <s v="Alex Lasker"/>
    <s v="Patricia Arquette"/>
    <s v="United Kingdom"/>
    <n v="23000000"/>
    <n v="5750110"/>
    <n v="152.4"/>
    <n v="11496446.961942257"/>
    <s v="Castle Rock Entertainment"/>
    <n v="100"/>
  </r>
  <r>
    <x v="2828"/>
    <x v="1"/>
    <s v="PG"/>
    <x v="1"/>
    <n v="1995"/>
    <x v="15"/>
    <s v="August 25, 1995 (United States)"/>
    <x v="1"/>
    <n v="5.8"/>
    <n v="3900"/>
    <s v="Christopher Cain"/>
    <s v="John Wilcox"/>
    <s v="Stephen Lang"/>
    <s v="United States"/>
    <m/>
    <n v="7506759"/>
    <n v="152.4"/>
    <n v="15008592.30511811"/>
    <s v="Lee Rich Productions"/>
    <n v="84"/>
  </r>
  <r>
    <x v="2829"/>
    <x v="3"/>
    <m/>
    <x v="0"/>
    <n v="1995"/>
    <x v="15"/>
    <s v="June 21, 1996 (United States)"/>
    <x v="4"/>
    <n v="7.3"/>
    <n v="4300"/>
    <s v="Claude Sautet"/>
    <s v="Jacques Fieschi"/>
    <s v="Emmanuelle BÃ©art"/>
    <s v="France"/>
    <m/>
    <n v="955708"/>
    <n v="152.4"/>
    <n v="1910788.8950131233"/>
    <s v="Cecchi Gori Group Tiger Cinematografica"/>
    <n v="106"/>
  </r>
  <r>
    <x v="2830"/>
    <x v="0"/>
    <s v="R"/>
    <x v="2"/>
    <n v="1995"/>
    <x v="15"/>
    <s v="February 24, 1995 (United States)"/>
    <x v="38"/>
    <n v="4.9000000000000004"/>
    <n v="759"/>
    <s v="Preston A. Whitmore II"/>
    <s v="Preston A. Whitmore II"/>
    <s v="Allen Payne"/>
    <s v="United States"/>
    <n v="15000000"/>
    <n v="6014341"/>
    <n v="152.4"/>
    <n v="12024735.582020996"/>
    <s v="Savoy Pictures"/>
    <n v="88"/>
  </r>
  <r>
    <x v="2831"/>
    <x v="0"/>
    <s v="R"/>
    <x v="0"/>
    <n v="1995"/>
    <x v="15"/>
    <s v="May 3, 1995 (United States)"/>
    <x v="5"/>
    <n v="6.4"/>
    <n v="2300"/>
    <s v="Mario Van Peebles"/>
    <s v="Melvin Van Peebles"/>
    <s v="Kadeem Hardison"/>
    <s v="United Kingdom"/>
    <m/>
    <n v="6834525"/>
    <n v="152.4"/>
    <n v="13664565.403543307"/>
    <s v="Gramercy Pictures (I)"/>
    <n v="124"/>
  </r>
  <r>
    <x v="2832"/>
    <x v="1"/>
    <s v="PG"/>
    <x v="10"/>
    <n v="1996"/>
    <x v="16"/>
    <s v="November 15, 1996 (United States)"/>
    <x v="16"/>
    <n v="6.5"/>
    <n v="175000"/>
    <s v="Joe Pytka"/>
    <s v="Leo Benvenuti"/>
    <s v="Michael Jordan"/>
    <s v="United States"/>
    <n v="80000000"/>
    <n v="230418342"/>
    <n v="156.9"/>
    <n v="447472713.87762904"/>
    <s v="Warner Bros. Family Entertainment"/>
    <n v="88"/>
  </r>
  <r>
    <x v="415"/>
    <x v="8"/>
    <s v="PG-13"/>
    <x v="2"/>
    <n v="1996"/>
    <x v="16"/>
    <s v="July 3, 1996 (United States)"/>
    <x v="9"/>
    <n v="7"/>
    <n v="543000"/>
    <s v="Roland Emmerich"/>
    <s v="Dean Devlin"/>
    <s v="Will Smith"/>
    <s v="United States"/>
    <n v="75000000"/>
    <n v="817400891"/>
    <n v="156.9"/>
    <n v="1587393572.2606754"/>
    <s v="Twentieth Century Fox"/>
    <n v="145"/>
  </r>
  <r>
    <x v="2833"/>
    <x v="8"/>
    <s v="PG-13"/>
    <x v="0"/>
    <n v="1996"/>
    <x v="16"/>
    <s v="November 1, 1996 (United States)"/>
    <x v="17"/>
    <n v="6.7"/>
    <n v="216000"/>
    <s v="Baz Luhrmann"/>
    <s v="William Shakespeare"/>
    <s v="Leonardo DiCaprio"/>
    <s v="United States"/>
    <n v="14500000"/>
    <n v="147554998"/>
    <n v="156.9"/>
    <n v="286551994.20395154"/>
    <s v="Bazmark Films"/>
    <n v="120"/>
  </r>
  <r>
    <x v="198"/>
    <x v="0"/>
    <s v="R"/>
    <x v="4"/>
    <n v="1996"/>
    <x v="16"/>
    <s v="December 20, 1996 (United States)"/>
    <x v="4"/>
    <n v="7.3"/>
    <n v="295000"/>
    <s v="Wes Craven"/>
    <s v="Kevin Williamson"/>
    <s v="Neve Campbell"/>
    <s v="United States"/>
    <n v="14000000"/>
    <n v="173046663"/>
    <n v="156.9"/>
    <n v="336056840.12810707"/>
    <s v="Dimension Films"/>
    <n v="111"/>
  </r>
  <r>
    <x v="2834"/>
    <x v="0"/>
    <s v="R"/>
    <x v="6"/>
    <n v="1996"/>
    <x v="16"/>
    <s v="October 18, 1996 (United States)"/>
    <x v="37"/>
    <n v="7.6"/>
    <n v="202000"/>
    <s v="Barry Levinson"/>
    <s v="Lorenzo Carcaterra"/>
    <s v="Robert De Niro"/>
    <s v="United States"/>
    <n v="44000000"/>
    <n v="165615285"/>
    <n v="156.9"/>
    <n v="321625094.57934988"/>
    <s v="Astoria Films"/>
    <n v="147"/>
  </r>
  <r>
    <x v="2835"/>
    <x v="0"/>
    <s v="R"/>
    <x v="2"/>
    <n v="1996"/>
    <x v="16"/>
    <s v="January 19, 1996 (United States)"/>
    <x v="13"/>
    <n v="7.2"/>
    <n v="294000"/>
    <s v="Robert Rodriguez"/>
    <s v="Robert Kurtzman"/>
    <s v="Harvey Keitel"/>
    <s v="United States"/>
    <n v="19000000"/>
    <n v="25837111"/>
    <n v="156.9"/>
    <n v="50175702.496494576"/>
    <s v="Dimension Films"/>
    <n v="108"/>
  </r>
  <r>
    <x v="2836"/>
    <x v="0"/>
    <s v="R"/>
    <x v="6"/>
    <n v="1996"/>
    <x v="16"/>
    <s v="April 5, 1996 (United States)"/>
    <x v="31"/>
    <n v="8.1"/>
    <n v="634000"/>
    <s v="Joel Coen"/>
    <s v="Ethan Coen"/>
    <s v="William H. Macy"/>
    <s v="United States"/>
    <n v="7000000"/>
    <n v="60611975"/>
    <n v="156.9"/>
    <n v="117708532.71191841"/>
    <s v="PolyGram Filmed Entertainment"/>
    <n v="98"/>
  </r>
  <r>
    <x v="2837"/>
    <x v="8"/>
    <s v="PG-13"/>
    <x v="2"/>
    <n v="1996"/>
    <x v="16"/>
    <s v="May 22, 1996 (United States)"/>
    <x v="12"/>
    <n v="7.1"/>
    <n v="398000"/>
    <s v="Brian De Palma"/>
    <s v="Bruce Geller"/>
    <s v="Tom Cruise"/>
    <s v="United States"/>
    <n v="80000000"/>
    <n v="457696391"/>
    <n v="156.9"/>
    <n v="888846974.74633515"/>
    <s v="Paramount Pictures"/>
    <n v="110"/>
  </r>
  <r>
    <x v="2838"/>
    <x v="1"/>
    <s v="PG"/>
    <x v="3"/>
    <n v="1996"/>
    <x v="16"/>
    <s v="August 2, 1996 (United States)"/>
    <x v="15"/>
    <n v="6.9"/>
    <n v="135000"/>
    <s v="Danny DeVito"/>
    <s v="Roald Dahl"/>
    <s v="Danny DeVito"/>
    <s v="United States"/>
    <n v="36000000"/>
    <n v="33459416"/>
    <n v="156.9"/>
    <n v="64978228.522625871"/>
    <s v="TriStar Pictures"/>
    <n v="102"/>
  </r>
  <r>
    <x v="2839"/>
    <x v="0"/>
    <s v="R"/>
    <x v="0"/>
    <n v="1996"/>
    <x v="16"/>
    <s v="August 9, 1996 (United States)"/>
    <x v="31"/>
    <n v="8.1"/>
    <n v="647000"/>
    <s v="Danny Boyle"/>
    <s v="Irvine Welsh"/>
    <s v="Ewan McGregor"/>
    <s v="United Kingdom"/>
    <m/>
    <n v="16607872"/>
    <n v="156.9"/>
    <n v="32252508.594008919"/>
    <s v="Channel Four Films"/>
    <n v="93"/>
  </r>
  <r>
    <x v="2840"/>
    <x v="8"/>
    <s v="PG-13"/>
    <x v="2"/>
    <n v="1996"/>
    <x v="16"/>
    <s v="May 10, 1996 (United States)"/>
    <x v="5"/>
    <n v="6.4"/>
    <n v="183000"/>
    <s v="Jan de Bont"/>
    <s v="Michael Crichton"/>
    <s v="Helen Hunt"/>
    <s v="United States"/>
    <n v="92000000"/>
    <n v="494471524"/>
    <n v="156.9"/>
    <n v="960264329.90949643"/>
    <s v="Warner Bros."/>
    <n v="113"/>
  </r>
  <r>
    <x v="2841"/>
    <x v="8"/>
    <s v="PG-13"/>
    <x v="3"/>
    <n v="1996"/>
    <x v="16"/>
    <s v="February 16, 1996 (United States)"/>
    <x v="9"/>
    <n v="7"/>
    <n v="205000"/>
    <s v="Dennis Dugan"/>
    <s v="Tim Herlihy"/>
    <s v="Adam Sandler"/>
    <s v="United States"/>
    <n v="12000000"/>
    <n v="41205099"/>
    <n v="156.9"/>
    <n v="80020354.782026768"/>
    <s v="Universal Pictures"/>
    <n v="92"/>
  </r>
  <r>
    <x v="2842"/>
    <x v="2"/>
    <s v="G"/>
    <x v="1"/>
    <n v="1996"/>
    <x v="16"/>
    <s v="November 27, 1996 (United States)"/>
    <x v="46"/>
    <n v="5.7"/>
    <n v="105000"/>
    <s v="Stephen Herek"/>
    <s v="Dodie Smith"/>
    <s v="Glenn Close"/>
    <s v="United States"/>
    <n v="75000000"/>
    <n v="320689294"/>
    <n v="156.9"/>
    <n v="622779017.7297641"/>
    <s v="Walt Disney Pictures"/>
    <n v="103"/>
  </r>
  <r>
    <x v="2843"/>
    <x v="5"/>
    <s v="NC-17"/>
    <x v="0"/>
    <n v="1996"/>
    <x v="16"/>
    <s v="March 21, 1997 (United States)"/>
    <x v="5"/>
    <n v="6.4"/>
    <n v="54000"/>
    <s v="David Cronenberg"/>
    <s v="J.G. Ballard"/>
    <s v="James Spader"/>
    <s v="Canada"/>
    <n v="9000000"/>
    <n v="2671291"/>
    <n v="156.9"/>
    <n v="5187650.5270873159"/>
    <s v="Alliance Communications Corporation"/>
    <n v="100"/>
  </r>
  <r>
    <x v="2844"/>
    <x v="0"/>
    <s v="R"/>
    <x v="3"/>
    <n v="1996"/>
    <x v="16"/>
    <s v="December 13, 1996 (United States)"/>
    <x v="4"/>
    <n v="7.3"/>
    <n v="249000"/>
    <s v="Cameron Crowe"/>
    <s v="Cameron Crowe"/>
    <s v="Tom Cruise"/>
    <s v="United States"/>
    <n v="50000000"/>
    <n v="273552592"/>
    <n v="156.9"/>
    <n v="531239482.36073929"/>
    <s v="TriStar Pictures"/>
    <n v="139"/>
  </r>
  <r>
    <x v="2845"/>
    <x v="0"/>
    <s v="R"/>
    <x v="2"/>
    <n v="1996"/>
    <x v="16"/>
    <s v="June 7, 1996 (United States)"/>
    <x v="34"/>
    <n v="7.4"/>
    <n v="319000"/>
    <s v="Michael Bay"/>
    <s v="David Weisberg"/>
    <s v="Sean Connery"/>
    <s v="United States"/>
    <n v="75000000"/>
    <n v="335062621"/>
    <n v="156.9"/>
    <n v="650692037.08540463"/>
    <s v="Hollywood Pictures"/>
    <n v="136"/>
  </r>
  <r>
    <x v="2846"/>
    <x v="0"/>
    <s v="R"/>
    <x v="6"/>
    <n v="1996"/>
    <x v="16"/>
    <s v="July 24, 1996 (United States)"/>
    <x v="24"/>
    <n v="7.5"/>
    <n v="138000"/>
    <s v="Joel Schumacher"/>
    <s v="John Grisham"/>
    <s v="Matthew McConaughey"/>
    <s v="United States"/>
    <n v="40000000"/>
    <n v="152266007"/>
    <n v="156.9"/>
    <n v="295700779.68706179"/>
    <s v="New Regency Productions"/>
    <n v="149"/>
  </r>
  <r>
    <x v="2847"/>
    <x v="0"/>
    <s v="R"/>
    <x v="0"/>
    <n v="1996"/>
    <x v="16"/>
    <s v="May 3, 1996 (United States)"/>
    <x v="5"/>
    <n v="6.4"/>
    <n v="82000"/>
    <s v="Andrew Fleming"/>
    <s v="Peter Filardi"/>
    <s v="Robin Tunney"/>
    <s v="United States"/>
    <n v="15000000"/>
    <n v="24819936"/>
    <n v="156.9"/>
    <n v="48200347.349904396"/>
    <s v="Columbia Pictures"/>
    <n v="101"/>
  </r>
  <r>
    <x v="2848"/>
    <x v="0"/>
    <s v="R"/>
    <x v="6"/>
    <n v="1996"/>
    <x v="16"/>
    <s v="April 3, 1996 (United States)"/>
    <x v="3"/>
    <n v="7.7"/>
    <n v="196000"/>
    <s v="Gregory Hoblit"/>
    <s v="William Diehl"/>
    <s v="Richard Gere"/>
    <s v="United States"/>
    <n v="30000000"/>
    <n v="102616183"/>
    <n v="156.9"/>
    <n v="199280758.19056723"/>
    <s v="Paramount Pictures"/>
    <n v="129"/>
  </r>
  <r>
    <x v="2849"/>
    <x v="8"/>
    <s v="PG-13"/>
    <x v="3"/>
    <n v="1996"/>
    <x v="16"/>
    <s v="December 13, 1996 (United States)"/>
    <x v="21"/>
    <n v="6.3"/>
    <n v="214000"/>
    <s v="Tim Burton"/>
    <s v="Len Brown"/>
    <s v="Jack Nicholson"/>
    <s v="United States"/>
    <n v="70000000"/>
    <n v="101371017"/>
    <n v="156.9"/>
    <n v="196862644.23135754"/>
    <s v="Tim Burton Productions"/>
    <n v="106"/>
  </r>
  <r>
    <x v="2850"/>
    <x v="0"/>
    <s v="R"/>
    <x v="0"/>
    <n v="1996"/>
    <x v="16"/>
    <s v="December 6, 1996 (United States)"/>
    <x v="34"/>
    <n v="7.4"/>
    <n v="182000"/>
    <s v="Anthony Minghella"/>
    <s v="Michael Ondaatje"/>
    <s v="Ralph Fiennes"/>
    <s v="United States"/>
    <n v="27000000"/>
    <n v="231976425"/>
    <n v="156.9"/>
    <n v="450498513.04971313"/>
    <s v="Miramax"/>
    <n v="162"/>
  </r>
  <r>
    <x v="2851"/>
    <x v="0"/>
    <s v="R"/>
    <x v="2"/>
    <n v="1996"/>
    <x v="16"/>
    <s v="October 11, 1996 (United States)"/>
    <x v="8"/>
    <n v="6.8"/>
    <n v="76000"/>
    <s v="Renny Harlin"/>
    <s v="Shane Black"/>
    <s v="Geena Davis"/>
    <s v="United States"/>
    <n v="65000000"/>
    <n v="89456761"/>
    <n v="156.9"/>
    <n v="173725143.89228806"/>
    <s v="New Line Cinema"/>
    <n v="121"/>
  </r>
  <r>
    <x v="2852"/>
    <x v="0"/>
    <s v="R"/>
    <x v="0"/>
    <n v="1996"/>
    <x v="16"/>
    <s v="April 12, 1996 (United States)"/>
    <x v="19"/>
    <n v="6.2"/>
    <n v="44000"/>
    <s v="James Foley"/>
    <s v="Christopher Crowe"/>
    <s v="Mark Wahlberg"/>
    <s v="United States"/>
    <m/>
    <n v="20831000"/>
    <n v="156.9"/>
    <n v="40453828.553218611"/>
    <s v="Imagine Entertainment"/>
    <n v="97"/>
  </r>
  <r>
    <x v="2853"/>
    <x v="0"/>
    <s v="R"/>
    <x v="3"/>
    <n v="1996"/>
    <x v="16"/>
    <s v="February 21, 1996 (United States)"/>
    <x v="9"/>
    <n v="7"/>
    <n v="72000"/>
    <s v="Wes Anderson"/>
    <s v="Owen Wilson"/>
    <s v="Luke Wilson"/>
    <s v="United States"/>
    <n v="7000000"/>
    <n v="560069"/>
    <n v="156.9"/>
    <n v="1087654.7119184192"/>
    <s v="Columbia Pictures"/>
    <n v="91"/>
  </r>
  <r>
    <x v="2854"/>
    <x v="0"/>
    <s v="R"/>
    <x v="0"/>
    <n v="1996"/>
    <x v="16"/>
    <s v="June 14, 1996 (United States)"/>
    <x v="14"/>
    <n v="6.6"/>
    <n v="27000"/>
    <s v="Bernardo Bertolucci"/>
    <s v="Bernardo Bertolucci"/>
    <s v="Jeremy Irons"/>
    <s v="Italy"/>
    <n v="10000000"/>
    <n v="4762310"/>
    <n v="156.9"/>
    <n v="9248412.0905035045"/>
    <s v="Fiction"/>
    <n v="118"/>
  </r>
  <r>
    <x v="2855"/>
    <x v="0"/>
    <s v="R"/>
    <x v="6"/>
    <n v="1996"/>
    <x v="16"/>
    <s v="October 4, 1996 (United States)"/>
    <x v="4"/>
    <n v="7.3"/>
    <n v="52000"/>
    <s v="Lana Wachowski"/>
    <s v="Lilly Wachowski"/>
    <s v="Jennifer Tilly"/>
    <s v="United States"/>
    <n v="4500000"/>
    <n v="3802260"/>
    <n v="156.9"/>
    <n v="7383993.7667304007"/>
    <s v="Dino De Laurentiis Company"/>
    <n v="109"/>
  </r>
  <r>
    <x v="2856"/>
    <x v="0"/>
    <s v="R"/>
    <x v="0"/>
    <n v="1996"/>
    <x v="16"/>
    <s v="March 14, 1997 (United States)"/>
    <x v="45"/>
    <n v="8"/>
    <n v="89000"/>
    <s v="Billy Bob Thornton"/>
    <s v="Billy Bob Thornton"/>
    <s v="Billy Bob Thornton"/>
    <s v="United States"/>
    <n v="1000000"/>
    <n v="24444121"/>
    <n v="156.9"/>
    <n v="47470514.140854046"/>
    <s v="Miramax"/>
    <n v="135"/>
  </r>
  <r>
    <x v="2857"/>
    <x v="8"/>
    <s v="PG-13"/>
    <x v="3"/>
    <n v="1996"/>
    <x v="16"/>
    <s v="November 15, 1996 (United States)"/>
    <x v="14"/>
    <n v="6.6"/>
    <n v="18000"/>
    <s v="Barbra Streisand"/>
    <s v="AndrÃ© Cayatte"/>
    <s v="Barbra Streisand"/>
    <s v="United States"/>
    <n v="42000000"/>
    <n v="41083864"/>
    <n v="156.9"/>
    <n v="79784916.257488847"/>
    <s v="TriStar Pictures"/>
    <n v="126"/>
  </r>
  <r>
    <x v="2858"/>
    <x v="0"/>
    <s v="R"/>
    <x v="3"/>
    <n v="1996"/>
    <x v="16"/>
    <s v="March 8, 1996 (United States)"/>
    <x v="12"/>
    <n v="7.1"/>
    <n v="83000"/>
    <s v="Mike Nichols"/>
    <s v="Jean Poiret"/>
    <s v="Robin Williams"/>
    <s v="United States"/>
    <n v="31000000"/>
    <n v="185260553"/>
    <n v="156.9"/>
    <n v="359776230.07711917"/>
    <s v="United Artists"/>
    <n v="117"/>
  </r>
  <r>
    <x v="2859"/>
    <x v="1"/>
    <s v="PG"/>
    <x v="3"/>
    <n v="1996"/>
    <x v="16"/>
    <s v="October 4, 1996 (United States)"/>
    <x v="15"/>
    <n v="6.9"/>
    <n v="64000"/>
    <s v="Tom Hanks"/>
    <s v="Tom Hanks"/>
    <s v="Tom Hanks"/>
    <s v="United States"/>
    <n v="26000000"/>
    <n v="34585416"/>
    <n v="156.9"/>
    <n v="67164921.957934991"/>
    <s v="Clavius Base"/>
    <n v="108"/>
  </r>
  <r>
    <x v="2860"/>
    <x v="8"/>
    <s v="PG-13"/>
    <x v="4"/>
    <n v="1996"/>
    <x v="16"/>
    <s v="August 23, 1996 (United States)"/>
    <x v="54"/>
    <n v="4.5"/>
    <n v="32000"/>
    <s v="John Frankenheimer"/>
    <s v="H.G. Wells"/>
    <s v="David Thewlis"/>
    <s v="United States"/>
    <n v="40000000"/>
    <n v="49627779"/>
    <n v="156.9"/>
    <n v="96377210.078393877"/>
    <s v="New Line Cinema"/>
    <n v="96"/>
  </r>
  <r>
    <x v="2861"/>
    <x v="8"/>
    <s v="PG-13"/>
    <x v="3"/>
    <n v="1996"/>
    <x v="16"/>
    <s v="July 26, 1996 (United States)"/>
    <x v="15"/>
    <n v="6.9"/>
    <n v="79000"/>
    <s v="Bobby Farrelly"/>
    <s v="Barry Fanaro"/>
    <s v="Woody Harrelson"/>
    <s v="United States"/>
    <n v="27000000"/>
    <n v="25023434"/>
    <n v="156.9"/>
    <n v="48595540.725302733"/>
    <s v="Rysher Entertainment"/>
    <n v="114"/>
  </r>
  <r>
    <x v="2862"/>
    <x v="2"/>
    <s v="G"/>
    <x v="10"/>
    <n v="1996"/>
    <x v="16"/>
    <s v="June 21, 1996 (United States)"/>
    <x v="9"/>
    <n v="7"/>
    <n v="146000"/>
    <s v="Gary Trousdale"/>
    <s v="Tab Murphy"/>
    <s v="Demi Moore"/>
    <s v="United States"/>
    <n v="100000000"/>
    <n v="325338851"/>
    <n v="156.9"/>
    <n v="631808463.35054171"/>
    <s v="Walt Disney Animation Studios"/>
    <n v="91"/>
  </r>
  <r>
    <x v="2863"/>
    <x v="0"/>
    <s v="R"/>
    <x v="3"/>
    <n v="1996"/>
    <x v="16"/>
    <s v="July 19, 1996 (United States)"/>
    <x v="12"/>
    <n v="7.1"/>
    <n v="84000"/>
    <s v="Peter Jackson"/>
    <s v="Fran Walsh"/>
    <s v="Michael J. Fox"/>
    <s v="New Zealand"/>
    <n v="30000000"/>
    <n v="29359216"/>
    <n v="156.9"/>
    <n v="57015634.896112166"/>
    <s v="Universal Pictures"/>
    <n v="110"/>
  </r>
  <r>
    <x v="2864"/>
    <x v="0"/>
    <s v="R"/>
    <x v="2"/>
    <n v="1996"/>
    <x v="16"/>
    <s v="June 21, 1996 (United States)"/>
    <x v="10"/>
    <n v="6.1"/>
    <n v="106000"/>
    <s v="Chuck Russell"/>
    <s v="Tony Puryear"/>
    <s v="Arnold Schwarzenegger"/>
    <s v="United States"/>
    <n v="100000000"/>
    <n v="242295562"/>
    <n v="156.9"/>
    <n v="470538290.25748879"/>
    <s v="Kopelson Entertainment"/>
    <n v="115"/>
  </r>
  <r>
    <x v="2865"/>
    <x v="0"/>
    <s v="R"/>
    <x v="3"/>
    <n v="1996"/>
    <x v="16"/>
    <s v="June 28, 1996 (United States)"/>
    <x v="54"/>
    <n v="4.5"/>
    <n v="44000"/>
    <s v="Andrew Bergman"/>
    <s v="Carl Hiaasen"/>
    <s v="Demi Moore"/>
    <s v="United States"/>
    <n v="40000000"/>
    <n v="113309743"/>
    <n v="156.9"/>
    <n v="220047665.34161884"/>
    <s v="Castle Rock Entertainment"/>
    <n v="115"/>
  </r>
  <r>
    <x v="2866"/>
    <x v="8"/>
    <s v="PG-13"/>
    <x v="2"/>
    <n v="1996"/>
    <x v="16"/>
    <s v="November 22, 1996 (United States)"/>
    <x v="37"/>
    <n v="7.6"/>
    <n v="120000"/>
    <s v="Jonathan Frakes"/>
    <s v="Gene Roddenberry"/>
    <s v="Patrick Stewart"/>
    <s v="United States"/>
    <n v="45000000"/>
    <n v="146027888"/>
    <n v="156.9"/>
    <n v="283586344.63734859"/>
    <s v="Digital Image Associates"/>
    <n v="111"/>
  </r>
  <r>
    <x v="2867"/>
    <x v="0"/>
    <s v="R"/>
    <x v="3"/>
    <n v="1996"/>
    <x v="16"/>
    <s v="April 11, 1997 (Brazil)"/>
    <x v="13"/>
    <n v="7.2"/>
    <n v="77000"/>
    <s v="Doug Liman"/>
    <s v="Jon Favreau"/>
    <s v="Vince Vaughn"/>
    <s v="United States"/>
    <n v="200000"/>
    <n v="4555020"/>
    <n v="156.9"/>
    <n v="8845854.64627151"/>
    <s v="Doug Liman Productions"/>
    <n v="96"/>
  </r>
  <r>
    <x v="2868"/>
    <x v="0"/>
    <s v="R"/>
    <x v="2"/>
    <n v="1996"/>
    <x v="16"/>
    <s v="August 9, 1996 (United States)"/>
    <x v="46"/>
    <n v="5.7"/>
    <n v="71000"/>
    <s v="John Carpenter"/>
    <s v="John Carpenter"/>
    <s v="Kurt Russell"/>
    <s v="United States"/>
    <n v="50000000"/>
    <n v="25477365"/>
    <n v="156.9"/>
    <n v="49477075.305927336"/>
    <s v="Paramount Pictures"/>
    <n v="101"/>
  </r>
  <r>
    <x v="2869"/>
    <x v="0"/>
    <s v="R"/>
    <x v="3"/>
    <n v="1996"/>
    <x v="16"/>
    <s v="February 9, 1996 (United States)"/>
    <x v="12"/>
    <n v="7.1"/>
    <n v="32000"/>
    <s v="Ted Demme"/>
    <s v="Scott Rosenberg"/>
    <s v="Matt Dillon"/>
    <s v="United States"/>
    <m/>
    <n v="10597759"/>
    <n v="156.9"/>
    <n v="20580861.486934353"/>
    <s v="Miramax"/>
    <n v="112"/>
  </r>
  <r>
    <x v="2870"/>
    <x v="8"/>
    <s v="PG-13"/>
    <x v="3"/>
    <n v="1996"/>
    <x v="16"/>
    <s v="June 14, 1996 (United States)"/>
    <x v="10"/>
    <n v="6.1"/>
    <n v="157000"/>
    <s v="Ben Stiller"/>
    <s v="Lou Holtz Jr."/>
    <s v="Jim Carrey"/>
    <s v="United States"/>
    <n v="47000000"/>
    <n v="102825796"/>
    <n v="156.9"/>
    <n v="199687826.90376034"/>
    <s v="Columbia Pictures"/>
    <n v="96"/>
  </r>
  <r>
    <x v="2871"/>
    <x v="0"/>
    <s v="R"/>
    <x v="3"/>
    <n v="1996"/>
    <x v="16"/>
    <s v="January 12, 1996 (United States)"/>
    <x v="14"/>
    <n v="6.6"/>
    <n v="50000"/>
    <s v="Paris Barclay"/>
    <s v="Shawn Wayans"/>
    <s v="Shawn Wayans"/>
    <s v="United States"/>
    <n v="3800000"/>
    <n v="20949601"/>
    <n v="156.9"/>
    <n v="40684151.846398979"/>
    <s v="Island Pictures"/>
    <n v="89"/>
  </r>
  <r>
    <x v="2872"/>
    <x v="0"/>
    <s v="R"/>
    <x v="7"/>
    <n v="1996"/>
    <x v="16"/>
    <s v="October 25, 1996 (United States)"/>
    <x v="1"/>
    <n v="5.8"/>
    <n v="29000"/>
    <s v="Tom Holland"/>
    <s v="Stephen King"/>
    <s v="Robert John Burke"/>
    <s v="United States"/>
    <n v="8500000"/>
    <n v="15315484"/>
    <n v="156.9"/>
    <n v="29742689.450605478"/>
    <s v="Paramount Pictures"/>
    <n v="93"/>
  </r>
  <r>
    <x v="2873"/>
    <x v="0"/>
    <s v="R"/>
    <x v="6"/>
    <n v="1996"/>
    <x v="16"/>
    <s v="February 28, 1997 (United States)"/>
    <x v="13"/>
    <n v="7.2"/>
    <n v="45000"/>
    <s v="Paul Thomas Anderson"/>
    <s v="Paul Thomas Anderson"/>
    <s v="Philip Baker Hall"/>
    <s v="United States"/>
    <n v="3000000"/>
    <n v="222559"/>
    <n v="156.9"/>
    <n v="432209.8616953473"/>
    <s v="Green Parrot"/>
    <n v="101"/>
  </r>
  <r>
    <x v="2874"/>
    <x v="8"/>
    <s v="PG-13"/>
    <x v="3"/>
    <n v="1996"/>
    <x v="16"/>
    <s v="June 28, 1996 (United States)"/>
    <x v="41"/>
    <n v="5.6"/>
    <n v="112000"/>
    <s v="Tom Shadyac"/>
    <s v="Jerry Lewis"/>
    <s v="Eddie Murphy"/>
    <s v="United States"/>
    <n v="54000000"/>
    <n v="273961019"/>
    <n v="156.9"/>
    <n v="532032648.11536008"/>
    <s v="Imagine Entertainment"/>
    <n v="95"/>
  </r>
  <r>
    <x v="1705"/>
    <x v="8"/>
    <s v="PG-13"/>
    <x v="0"/>
    <n v="1996"/>
    <x v="16"/>
    <s v="December 25, 1996 (United States)"/>
    <x v="3"/>
    <n v="7.7"/>
    <n v="37000"/>
    <s v="Kenneth Branagh"/>
    <s v="William Shakespeare"/>
    <s v="Kenneth Branagh"/>
    <s v="United Kingdom"/>
    <n v="18000000"/>
    <n v="4770222"/>
    <n v="156.9"/>
    <n v="9263777.2045889087"/>
    <s v="Castle Rock Entertainment"/>
    <n v="242"/>
  </r>
  <r>
    <x v="2875"/>
    <x v="0"/>
    <s v="R"/>
    <x v="0"/>
    <n v="1996"/>
    <x v="16"/>
    <s v="September 20, 1996 (United States)"/>
    <x v="4"/>
    <n v="7.3"/>
    <n v="18000"/>
    <s v="Campbell Scott"/>
    <s v="Stanley Tucci"/>
    <s v="Tony Shalhoub"/>
    <s v="United States"/>
    <n v="4100000"/>
    <n v="12008376"/>
    <n v="156.9"/>
    <n v="23320281.499043975"/>
    <s v="Rysher Entertainment"/>
    <n v="109"/>
  </r>
  <r>
    <x v="2876"/>
    <x v="0"/>
    <s v="R"/>
    <x v="1"/>
    <n v="1996"/>
    <x v="16"/>
    <s v="October 11, 1996 (United States)"/>
    <x v="8"/>
    <n v="6.8"/>
    <n v="58000"/>
    <s v="Stephen Hopkins"/>
    <s v="William Goldman"/>
    <s v="Michael Douglas"/>
    <s v="Germany"/>
    <n v="55000000"/>
    <n v="38619405"/>
    <n v="156.9"/>
    <n v="74998933.738049701"/>
    <s v="Constellation Entertainment"/>
    <n v="110"/>
  </r>
  <r>
    <x v="2877"/>
    <x v="0"/>
    <s v="R"/>
    <x v="2"/>
    <n v="1996"/>
    <x v="16"/>
    <s v="July 12, 1996 (United States)"/>
    <x v="14"/>
    <n v="6.6"/>
    <n v="52000"/>
    <s v="Edward Zwick"/>
    <s v="Patrick Sheane Duncan"/>
    <s v="Denzel Washington"/>
    <s v="United States"/>
    <n v="46000000"/>
    <n v="100860818"/>
    <n v="156.9"/>
    <n v="195871837.12300828"/>
    <s v="Fox 2000 Pictures"/>
    <n v="116"/>
  </r>
  <r>
    <x v="2878"/>
    <x v="1"/>
    <s v="PG"/>
    <x v="3"/>
    <n v="1996"/>
    <x v="16"/>
    <s v="September 20, 1996 (United States)"/>
    <x v="5"/>
    <n v="6.4"/>
    <n v="45000"/>
    <s v="Hugh Wilson"/>
    <s v="Olivia Goldsmith"/>
    <s v="Goldie Hawn"/>
    <s v="United States"/>
    <n v="26000000"/>
    <n v="181489203"/>
    <n v="156.9"/>
    <n v="352452263.56978965"/>
    <s v="Paramount Pictures"/>
    <n v="103"/>
  </r>
  <r>
    <x v="2879"/>
    <x v="0"/>
    <s v="R"/>
    <x v="2"/>
    <n v="1996"/>
    <x v="16"/>
    <s v="November 6, 1996 (United States)"/>
    <x v="15"/>
    <n v="6.9"/>
    <n v="15000"/>
    <s v="F. Gary Gray"/>
    <s v="Takashi Bufford"/>
    <s v="Jada Pinkett Smith"/>
    <s v="United States"/>
    <n v="9000000"/>
    <n v="41590886"/>
    <n v="156.9"/>
    <n v="80769553.627788395"/>
    <s v="New Line Cinema"/>
    <n v="123"/>
  </r>
  <r>
    <x v="2880"/>
    <x v="1"/>
    <s v="PG"/>
    <x v="10"/>
    <n v="1996"/>
    <x v="16"/>
    <s v="April 12, 1996 (United States)"/>
    <x v="17"/>
    <n v="6.7"/>
    <n v="62000"/>
    <s v="Henry Selick"/>
    <s v="Roald Dahl"/>
    <s v="Paul Terry"/>
    <s v="United Kingdom"/>
    <n v="38000000"/>
    <n v="28946127"/>
    <n v="156.9"/>
    <n v="56213415.531548753"/>
    <s v="Walt Disney Pictures"/>
    <n v="79"/>
  </r>
  <r>
    <x v="2881"/>
    <x v="8"/>
    <s v="PG-13"/>
    <x v="2"/>
    <n v="1996"/>
    <x v="16"/>
    <s v="May 31, 1996 (United States)"/>
    <x v="16"/>
    <n v="6.5"/>
    <n v="93000"/>
    <s v="Rob Cohen"/>
    <s v="Patrick Read Johnson"/>
    <s v="Dennis Quaid"/>
    <s v="United States"/>
    <n v="57000000"/>
    <n v="115267375"/>
    <n v="156.9"/>
    <n v="223849389.181007"/>
    <s v="Universal Pictures"/>
    <n v="103"/>
  </r>
  <r>
    <x v="2882"/>
    <x v="0"/>
    <s v="R"/>
    <x v="2"/>
    <n v="1996"/>
    <x v="16"/>
    <s v="March 15, 1996 (United States)"/>
    <x v="5"/>
    <n v="6.4"/>
    <n v="52000"/>
    <s v="Stuart Baird"/>
    <s v="Jim Thomas"/>
    <s v="Kurt Russell"/>
    <s v="United States"/>
    <n v="55000000"/>
    <n v="121969216"/>
    <n v="156.9"/>
    <n v="236864372.94582534"/>
    <s v="Warner Bros."/>
    <n v="133"/>
  </r>
  <r>
    <x v="2883"/>
    <x v="8"/>
    <s v="PG-13"/>
    <x v="3"/>
    <n v="1996"/>
    <x v="16"/>
    <s v="January 12, 1996 (United States)"/>
    <x v="44"/>
    <n v="4.4000000000000004"/>
    <n v="26000"/>
    <s v="Jason Bloom"/>
    <s v="Adam Leff"/>
    <s v="Pauly Shore"/>
    <s v="United States"/>
    <n v="15000000"/>
    <n v="13427615"/>
    <n v="156.9"/>
    <n v="26076445.446144037"/>
    <s v="Metro-Goldwyn-Mayer (MGM)"/>
    <n v="88"/>
  </r>
  <r>
    <x v="2884"/>
    <x v="8"/>
    <s v="PG-13"/>
    <x v="3"/>
    <n v="1996"/>
    <x v="16"/>
    <s v="August 9, 1996 (United States)"/>
    <x v="1"/>
    <n v="5.8"/>
    <n v="57000"/>
    <s v="Francis Ford Coppola"/>
    <s v="James DeMonaco"/>
    <s v="Robin Williams"/>
    <s v="United States"/>
    <n v="45000000"/>
    <n v="58620973"/>
    <n v="156.9"/>
    <n v="113842004.28999361"/>
    <s v="Hollywood Pictures"/>
    <n v="113"/>
  </r>
  <r>
    <x v="2885"/>
    <x v="8"/>
    <s v="PG-13"/>
    <x v="1"/>
    <n v="1996"/>
    <x v="16"/>
    <s v="February 2, 1996 (United States)"/>
    <x v="14"/>
    <n v="6.6"/>
    <n v="22000"/>
    <s v="Ridley Scott"/>
    <s v="Charles Gieg Jr."/>
    <s v="Jeff Bridges"/>
    <s v="United States"/>
    <n v="38000000"/>
    <n v="10292300"/>
    <n v="156.9"/>
    <n v="19987659.719566602"/>
    <s v="Hollywood Pictures"/>
    <n v="129"/>
  </r>
  <r>
    <x v="2886"/>
    <x v="1"/>
    <s v="PG"/>
    <x v="2"/>
    <n v="1996"/>
    <x v="16"/>
    <s v="October 4, 1996 (United States)"/>
    <x v="30"/>
    <n v="5.5"/>
    <n v="26000"/>
    <s v="Robert Lieberman"/>
    <s v="Steven Brill"/>
    <s v="Emilio Estevez"/>
    <s v="United States"/>
    <m/>
    <n v="22955097"/>
    <n v="156.9"/>
    <n v="44578827.634799235"/>
    <s v="Walt Disney Pictures"/>
    <n v="104"/>
  </r>
  <r>
    <x v="2887"/>
    <x v="0"/>
    <s v="R"/>
    <x v="2"/>
    <n v="1996"/>
    <x v="16"/>
    <s v="February 9, 1996 (United States)"/>
    <x v="22"/>
    <n v="6"/>
    <n v="93000"/>
    <s v="John Woo"/>
    <s v="Graham Yost"/>
    <s v="John Travolta"/>
    <s v="United States"/>
    <n v="50000000"/>
    <n v="150270147"/>
    <n v="156.9"/>
    <n v="291824817.02294451"/>
    <s v="Twentieth Century Fox"/>
    <n v="108"/>
  </r>
  <r>
    <x v="2888"/>
    <x v="1"/>
    <s v="PG"/>
    <x v="3"/>
    <n v="1996"/>
    <x v="16"/>
    <s v="August 30, 1996 (United States)"/>
    <x v="17"/>
    <n v="6.7"/>
    <n v="37000"/>
    <s v="Douglas McGrath"/>
    <s v="Jane Austen"/>
    <s v="Gwyneth Paltrow"/>
    <s v="United Kingdom"/>
    <n v="6000000"/>
    <n v="22231658"/>
    <n v="156.9"/>
    <n v="43173908.174633518"/>
    <s v="Miramax"/>
    <n v="120"/>
  </r>
  <r>
    <x v="2889"/>
    <x v="8"/>
    <s v="PG-13"/>
    <x v="2"/>
    <n v="1996"/>
    <x v="16"/>
    <s v="August 2, 1996 (United States)"/>
    <x v="46"/>
    <n v="5.7"/>
    <n v="49000"/>
    <s v="Andrew Davis"/>
    <s v="Arne Schmidt"/>
    <s v="Keanu Reeves"/>
    <s v="United States"/>
    <n v="50000000"/>
    <n v="60209334"/>
    <n v="156.9"/>
    <n v="116926603.37667303"/>
    <s v="3 Arts Entertainment"/>
    <n v="107"/>
  </r>
  <r>
    <x v="2890"/>
    <x v="4"/>
    <s v="Not Rated"/>
    <x v="6"/>
    <n v="1996"/>
    <x v="16"/>
    <s v="February 28, 1997 (United States)"/>
    <x v="22"/>
    <n v="6"/>
    <n v="10000"/>
    <s v="Mira Nair"/>
    <s v="Helena Kriel"/>
    <s v="Naveen Andrews"/>
    <s v="United Kingdom"/>
    <n v="3000000"/>
    <n v="4109095"/>
    <n v="156.9"/>
    <n v="7979867.727852134"/>
    <s v="NDF International"/>
    <n v="114"/>
  </r>
  <r>
    <x v="2891"/>
    <x v="8"/>
    <s v="PG-13"/>
    <x v="0"/>
    <n v="1996"/>
    <x v="16"/>
    <s v="November 27, 1996 (United States)"/>
    <x v="8"/>
    <n v="6.8"/>
    <n v="36000"/>
    <s v="Nicholas Hytner"/>
    <s v="Arthur Miller"/>
    <s v="Daniel Day-Lewis"/>
    <s v="United States"/>
    <n v="25000000"/>
    <n v="7343114"/>
    <n v="156.9"/>
    <n v="14260336.74824729"/>
    <s v="Twentieth Century Fox"/>
    <n v="124"/>
  </r>
  <r>
    <x v="2892"/>
    <x v="4"/>
    <s v="Not Rated"/>
    <x v="6"/>
    <n v="1996"/>
    <x v="16"/>
    <s v="August 30, 1996 (Denmark)"/>
    <x v="34"/>
    <n v="7.4"/>
    <n v="37000"/>
    <s v="Nicolas Winding Refn"/>
    <s v="Jens Dahl"/>
    <s v="Kim Bodnia"/>
    <s v="Denmark"/>
    <m/>
    <n v="1605"/>
    <n v="156.9"/>
    <n v="3116.9120458891011"/>
    <s v="Balboa Entertainment"/>
    <n v="110"/>
  </r>
  <r>
    <x v="2893"/>
    <x v="0"/>
    <s v="R"/>
    <x v="3"/>
    <n v="1996"/>
    <x v="16"/>
    <s v="January 31, 1997 (United States)"/>
    <x v="24"/>
    <n v="7.5"/>
    <n v="28000"/>
    <s v="Christopher Guest"/>
    <s v="Christopher Guest"/>
    <s v="Christopher Guest"/>
    <s v="United States"/>
    <n v="4000000"/>
    <n v="2923982"/>
    <n v="156.9"/>
    <n v="5678376.7711918419"/>
    <s v="Castle Rock Entertainment"/>
    <n v="84"/>
  </r>
  <r>
    <x v="2894"/>
    <x v="0"/>
    <s v="R"/>
    <x v="3"/>
    <n v="1996"/>
    <x v="16"/>
    <s v="February 28, 1997 (United States)"/>
    <x v="45"/>
    <n v="8"/>
    <n v="39000"/>
    <s v="Mike Leigh"/>
    <s v="Mike Leigh"/>
    <s v="Timothy Spall"/>
    <s v="United Kingdom"/>
    <n v="4500000"/>
    <n v="13417292"/>
    <n v="156.9"/>
    <n v="26056398.16698534"/>
    <s v="Channel Four Films"/>
    <n v="136"/>
  </r>
  <r>
    <x v="2895"/>
    <x v="8"/>
    <s v="PG-13"/>
    <x v="2"/>
    <n v="1996"/>
    <x v="16"/>
    <s v="December 6, 1996 (United States)"/>
    <x v="23"/>
    <n v="5.9"/>
    <n v="68000"/>
    <s v="Rob Cohen"/>
    <s v="Leslie Bohem"/>
    <s v="Sylvester Stallone"/>
    <s v="United States"/>
    <n v="80000000"/>
    <n v="159212469"/>
    <n v="156.9"/>
    <n v="309190817.74569786"/>
    <s v="Universal Pictures"/>
    <n v="114"/>
  </r>
  <r>
    <x v="2896"/>
    <x v="0"/>
    <s v="R"/>
    <x v="2"/>
    <n v="1996"/>
    <x v="16"/>
    <s v="September 20, 1996 (United States)"/>
    <x v="5"/>
    <n v="6.4"/>
    <n v="54000"/>
    <s v="Walter Hill"/>
    <s v="RyÃ»zÃ´ Kikushima"/>
    <s v="Bruce Willis"/>
    <s v="United States"/>
    <n v="67000000"/>
    <n v="47267001"/>
    <n v="156.9"/>
    <n v="91792576.193116635"/>
    <s v="New Line Cinema"/>
    <n v="101"/>
  </r>
  <r>
    <x v="2897"/>
    <x v="8"/>
    <s v="PG-13"/>
    <x v="16"/>
    <n v="1996"/>
    <x v="16"/>
    <s v="May 31, 1996 (United States)"/>
    <x v="19"/>
    <n v="6.2"/>
    <n v="34000"/>
    <s v="David Twohy"/>
    <s v="David Twohy"/>
    <s v="Charlie Sheen"/>
    <s v="United States"/>
    <n v="25000000"/>
    <n v="14063331"/>
    <n v="156.9"/>
    <n v="27311006.728489481"/>
    <s v="Live Entertainment"/>
    <n v="115"/>
  </r>
  <r>
    <x v="2898"/>
    <x v="0"/>
    <s v="R"/>
    <x v="2"/>
    <n v="1996"/>
    <x v="16"/>
    <s v="November 8, 1996 (United States)"/>
    <x v="17"/>
    <n v="6.7"/>
    <n v="121000"/>
    <s v="Ron Howard"/>
    <s v="Cyril Hume"/>
    <s v="Mel Gibson"/>
    <s v="United States"/>
    <n v="80000000"/>
    <n v="309492681"/>
    <n v="156.9"/>
    <n v="601035181.01147223"/>
    <s v="Touchstone Pictures"/>
    <n v="121"/>
  </r>
  <r>
    <x v="2899"/>
    <x v="8"/>
    <s v="PG-13"/>
    <x v="10"/>
    <n v="1996"/>
    <x v="16"/>
    <s v="December 20, 1996 (United States)"/>
    <x v="8"/>
    <n v="6.8"/>
    <n v="53000"/>
    <s v="Directors"/>
    <s v="Mike Judge"/>
    <s v="Mike Judge"/>
    <s v="United States"/>
    <n v="12000000"/>
    <n v="63118386"/>
    <n v="156.9"/>
    <n v="122575986.06883365"/>
    <s v="Paramount Pictures"/>
    <n v="81"/>
  </r>
  <r>
    <x v="2900"/>
    <x v="1"/>
    <s v="PG"/>
    <x v="1"/>
    <n v="1996"/>
    <x v="16"/>
    <s v="September 13, 1996 (United States)"/>
    <x v="8"/>
    <n v="6.8"/>
    <n v="24000"/>
    <s v="Carroll Ballard"/>
    <s v="Bill Lishman"/>
    <s v="Jeff Daniels"/>
    <s v="United States"/>
    <n v="22000000"/>
    <n v="25143818"/>
    <n v="156.9"/>
    <n v="48829326.60675589"/>
    <s v="Columbia Pictures"/>
    <n v="107"/>
  </r>
  <r>
    <x v="2901"/>
    <x v="0"/>
    <s v="R"/>
    <x v="3"/>
    <n v="1996"/>
    <x v="16"/>
    <s v="August 16, 1996 (United States)"/>
    <x v="5"/>
    <n v="6.4"/>
    <n v="47000"/>
    <s v="Ron Shelton"/>
    <s v="John Norville"/>
    <s v="Kevin Costner"/>
    <s v="United States"/>
    <n v="45000000"/>
    <n v="53854588"/>
    <n v="156.9"/>
    <n v="104585678.54429573"/>
    <s v="New Regency Productions"/>
    <n v="135"/>
  </r>
  <r>
    <x v="2902"/>
    <x v="0"/>
    <s v="R"/>
    <x v="2"/>
    <n v="1996"/>
    <x v="16"/>
    <s v="May 3, 1996 (United States)"/>
    <x v="39"/>
    <n v="3.4"/>
    <n v="26000"/>
    <s v="David Hogan"/>
    <s v="Chris Warner"/>
    <s v="Pamela Anderson"/>
    <s v="United States"/>
    <n v="9000000"/>
    <n v="3793614"/>
    <n v="156.9"/>
    <n v="7367203.2237093681"/>
    <s v="Polygram Filmed Entertainment"/>
    <n v="98"/>
  </r>
  <r>
    <x v="2903"/>
    <x v="0"/>
    <s v="R"/>
    <x v="0"/>
    <n v="1996"/>
    <x v="16"/>
    <s v="November 13, 1996 (United States)"/>
    <x v="40"/>
    <n v="7.8"/>
    <n v="64000"/>
    <s v="Lars von Trier"/>
    <s v="Lars von Trier"/>
    <s v="Emily Watson"/>
    <s v="Denmark"/>
    <m/>
    <n v="3828405"/>
    <n v="156.9"/>
    <n v="7434767.3900573608"/>
    <s v="ARTE"/>
    <n v="159"/>
  </r>
  <r>
    <x v="2904"/>
    <x v="1"/>
    <s v="PG"/>
    <x v="2"/>
    <n v="1996"/>
    <x v="16"/>
    <s v="June 7, 1996 (United States)"/>
    <x v="18"/>
    <n v="5"/>
    <n v="33000"/>
    <s v="Simon Wincer"/>
    <s v="Lee Falk"/>
    <s v="Billy Zane"/>
    <s v="Australia"/>
    <n v="45000000"/>
    <n v="17323326"/>
    <n v="156.9"/>
    <n v="33641921.173996173"/>
    <s v="Paramount Pictures"/>
    <n v="100"/>
  </r>
  <r>
    <x v="2905"/>
    <x v="0"/>
    <s v="R"/>
    <x v="2"/>
    <n v="1996"/>
    <x v="16"/>
    <s v="August 16, 1996 (United States)"/>
    <x v="23"/>
    <n v="5.9"/>
    <n v="47000"/>
    <s v="Tony Scott"/>
    <s v="Peter Abrahams"/>
    <s v="Robert De Niro"/>
    <s v="United States"/>
    <n v="55000000"/>
    <n v="18626419"/>
    <n v="156.9"/>
    <n v="36172529.441045247"/>
    <s v="TriStar Pictures"/>
    <n v="116"/>
  </r>
  <r>
    <x v="2906"/>
    <x v="0"/>
    <s v="R"/>
    <x v="6"/>
    <n v="1996"/>
    <x v="16"/>
    <s v="January 12, 1996 (United States)"/>
    <x v="19"/>
    <n v="6.2"/>
    <n v="14000"/>
    <s v="John Schlesinger"/>
    <s v="Erika Holzer"/>
    <s v="Sally Field"/>
    <s v="United States"/>
    <n v="20000000"/>
    <n v="26877589"/>
    <n v="156.9"/>
    <n v="52196312.098789036"/>
    <s v="Paramount Pictures"/>
    <n v="101"/>
  </r>
  <r>
    <x v="2907"/>
    <x v="0"/>
    <s v="R"/>
    <x v="3"/>
    <n v="1996"/>
    <x v="16"/>
    <s v="September 27, 1996 (United States)"/>
    <x v="16"/>
    <n v="6.5"/>
    <n v="19000"/>
    <s v="John Herzfeld"/>
    <s v="John Herzfeld"/>
    <s v="Teri Hatcher"/>
    <s v="United States"/>
    <m/>
    <n v="11132210"/>
    <n v="156.9"/>
    <n v="21618766.010197576"/>
    <s v="Rysher Entertainment"/>
    <n v="104"/>
  </r>
  <r>
    <x v="2908"/>
    <x v="0"/>
    <s v="R"/>
    <x v="3"/>
    <n v="1996"/>
    <x v="16"/>
    <s v="October 11, 1996 (United States)"/>
    <x v="12"/>
    <n v="7.1"/>
    <n v="14000"/>
    <s v="Steve Buscemi"/>
    <s v="Steve Buscemi"/>
    <s v="Steve Buscemi"/>
    <s v="United States"/>
    <n v="1300000"/>
    <n v="749741"/>
    <n v="156.9"/>
    <n v="1455997.9776927978"/>
    <s v="Addis Wechsler Pictures"/>
    <n v="95"/>
  </r>
  <r>
    <x v="2909"/>
    <x v="0"/>
    <s v="R"/>
    <x v="5"/>
    <n v="1996"/>
    <x v="16"/>
    <s v="January 10, 1997 (United States)"/>
    <x v="4"/>
    <n v="7.3"/>
    <n v="90000"/>
    <s v="Milos Forman"/>
    <s v="Scott Alexander"/>
    <s v="Woody Harrelson"/>
    <s v="United States"/>
    <n v="36000000"/>
    <n v="20300385"/>
    <n v="156.9"/>
    <n v="39423373.546845123"/>
    <s v="Columbia Pictures"/>
    <n v="130"/>
  </r>
  <r>
    <x v="2910"/>
    <x v="0"/>
    <s v="R"/>
    <x v="3"/>
    <n v="1996"/>
    <x v="16"/>
    <s v="September 3, 1997 (France)"/>
    <x v="8"/>
    <n v="6.8"/>
    <n v="27000"/>
    <s v="Matthew Bright"/>
    <s v="Matthew Bright"/>
    <s v="Reese Witherspoon"/>
    <s v="United States"/>
    <n v="3000000"/>
    <n v="295493"/>
    <n v="156.9"/>
    <n v="573847.78266411717"/>
    <s v="The Kushner-Locke Company"/>
    <n v="102"/>
  </r>
  <r>
    <x v="2911"/>
    <x v="1"/>
    <s v="PG"/>
    <x v="3"/>
    <n v="1996"/>
    <x v="16"/>
    <s v="July 17, 1996 (United States)"/>
    <x v="53"/>
    <n v="3"/>
    <n v="23000"/>
    <s v="Paul Michael Glaser"/>
    <s v="Paul Michael Glaser"/>
    <s v="Shaquille O'Neal"/>
    <s v="United States"/>
    <n v="20000000"/>
    <n v="18937262"/>
    <n v="156.9"/>
    <n v="36776186.943275966"/>
    <s v="Interscope Communications"/>
    <n v="93"/>
  </r>
  <r>
    <x v="2912"/>
    <x v="8"/>
    <s v="PG-13"/>
    <x v="3"/>
    <n v="1996"/>
    <x v="16"/>
    <s v="March 1, 1996 (United States)"/>
    <x v="19"/>
    <n v="6.2"/>
    <n v="22000"/>
    <s v="David S. Ward"/>
    <s v="Hugh Wilson"/>
    <s v="Kelsey Grammer"/>
    <s v="United States"/>
    <n v="31000000"/>
    <n v="37553752"/>
    <n v="156.9"/>
    <n v="72929434.253664747"/>
    <s v="Twentieth Century Fox"/>
    <n v="92"/>
  </r>
  <r>
    <x v="2913"/>
    <x v="1"/>
    <s v="PG"/>
    <x v="3"/>
    <n v="1996"/>
    <x v="16"/>
    <s v="December 25, 1996 (United States)"/>
    <x v="46"/>
    <n v="5.7"/>
    <n v="42000"/>
    <s v="Nora Ephron"/>
    <s v="Peter Dexter"/>
    <s v="John Travolta"/>
    <s v="United States"/>
    <m/>
    <n v="119718203"/>
    <n v="156.9"/>
    <n v="232492902.83046526"/>
    <s v="Turner Pictures (I)"/>
    <n v="105"/>
  </r>
  <r>
    <x v="2914"/>
    <x v="0"/>
    <s v="R"/>
    <x v="6"/>
    <n v="1996"/>
    <x v="16"/>
    <s v="April 26, 1996 (United States)"/>
    <x v="21"/>
    <n v="6.3"/>
    <n v="16000"/>
    <s v="Lee Tamahori"/>
    <s v="Peter Dexter"/>
    <s v="Nick Nolte"/>
    <s v="United States"/>
    <n v="29000000"/>
    <n v="11526099"/>
    <n v="156.9"/>
    <n v="22383698.950286806"/>
    <s v="Largo Entertainment"/>
    <n v="107"/>
  </r>
  <r>
    <x v="2915"/>
    <x v="1"/>
    <s v="PG"/>
    <x v="1"/>
    <n v="1996"/>
    <x v="16"/>
    <s v="November 22, 1996 (United States)"/>
    <x v="41"/>
    <n v="5.6"/>
    <n v="95000"/>
    <s v="Brian Levant"/>
    <s v="Randy Kornfield"/>
    <s v="Arnold Schwarzenegger"/>
    <s v="United States"/>
    <n v="60000000"/>
    <n v="129832389"/>
    <n v="156.9"/>
    <n v="252134664.93499041"/>
    <s v="1492 Pictures"/>
    <n v="89"/>
  </r>
  <r>
    <x v="2916"/>
    <x v="0"/>
    <s v="R"/>
    <x v="3"/>
    <n v="1996"/>
    <x v="16"/>
    <s v="August 23, 1996 (United States)"/>
    <x v="22"/>
    <n v="6"/>
    <n v="17000"/>
    <s v="Edward Burns"/>
    <s v="Edward Burns"/>
    <s v="Edward Burns"/>
    <s v="United States"/>
    <n v="3500000"/>
    <n v="9538948"/>
    <n v="156.9"/>
    <n v="18524649.17527087"/>
    <s v="Good Machine"/>
    <n v="96"/>
  </r>
  <r>
    <x v="2917"/>
    <x v="0"/>
    <s v="R"/>
    <x v="3"/>
    <n v="1996"/>
    <x v="16"/>
    <s v="May 23, 1997 (United States)"/>
    <x v="13"/>
    <n v="7.2"/>
    <n v="19000"/>
    <s v="Mark Herman"/>
    <s v="Mark Herman"/>
    <s v="Pete Postlethwaite"/>
    <s v="United Kingdom"/>
    <m/>
    <n v="2576738"/>
    <n v="156.9"/>
    <n v="5004028.4805608662"/>
    <s v="Channel Four Films"/>
    <n v="108"/>
  </r>
  <r>
    <x v="2918"/>
    <x v="8"/>
    <s v="PG-13"/>
    <x v="5"/>
    <n v="1996"/>
    <x v="16"/>
    <s v="February 14, 1997 (United States)"/>
    <x v="3"/>
    <n v="7.7"/>
    <n v="52000"/>
    <s v="Scott Hicks"/>
    <s v="Jan Sardi"/>
    <s v="Geoffrey Rush"/>
    <s v="Australia"/>
    <n v="5500000"/>
    <n v="35999081"/>
    <n v="156.9"/>
    <n v="69910261.189929888"/>
    <s v="Australian Film Finance Corporation (AFFC)"/>
    <n v="105"/>
  </r>
  <r>
    <x v="2919"/>
    <x v="8"/>
    <s v="PG-13"/>
    <x v="3"/>
    <n v="1996"/>
    <x v="16"/>
    <s v="February 2, 1996 (United States)"/>
    <x v="21"/>
    <n v="6.3"/>
    <n v="38000"/>
    <s v="Penelope Spheeris"/>
    <s v="Fred Wolf"/>
    <s v="Chris Farley"/>
    <s v="United States"/>
    <m/>
    <n v="32417995"/>
    <n v="156.9"/>
    <n v="62955787.613129377"/>
    <s v="Broadway Pictures"/>
    <n v="87"/>
  </r>
  <r>
    <x v="2920"/>
    <x v="0"/>
    <s v="R"/>
    <x v="2"/>
    <n v="1996"/>
    <x v="16"/>
    <s v="September 13, 1996 (United States)"/>
    <x v="30"/>
    <n v="5.5"/>
    <n v="21000"/>
    <s v="Ringo Lam"/>
    <s v="Larry Ferguson"/>
    <s v="Jean-Claude Van Damme"/>
    <s v="United States"/>
    <n v="25000000"/>
    <n v="14502483"/>
    <n v="156.9"/>
    <n v="28163840.472275332"/>
    <s v="Columbia Pictures"/>
    <n v="101"/>
  </r>
  <r>
    <x v="2921"/>
    <x v="1"/>
    <s v="PG"/>
    <x v="3"/>
    <n v="1996"/>
    <x v="16"/>
    <s v="December 20, 1996 (United States)"/>
    <x v="16"/>
    <n v="6.5"/>
    <n v="44000"/>
    <s v="Michael Hoffman"/>
    <s v="Terrel Seltzer"/>
    <s v="Michelle Pfeiffer"/>
    <s v="United States"/>
    <m/>
    <n v="97529550"/>
    <n v="156.9"/>
    <n v="189402510.42065009"/>
    <s v="Fox 2000 Pictures"/>
    <n v="108"/>
  </r>
  <r>
    <x v="2922"/>
    <x v="0"/>
    <s v="R"/>
    <x v="0"/>
    <n v="1996"/>
    <x v="16"/>
    <s v="June 21, 1996 (United States)"/>
    <x v="34"/>
    <n v="7.4"/>
    <n v="28000"/>
    <s v="John Sayles"/>
    <s v="John Sayles"/>
    <s v="Chris Cooper"/>
    <s v="United States"/>
    <n v="5000000"/>
    <n v="12408986"/>
    <n v="156.9"/>
    <n v="24098266.629700445"/>
    <s v="Columbia Pictures"/>
    <n v="135"/>
  </r>
  <r>
    <x v="2923"/>
    <x v="0"/>
    <s v="R"/>
    <x v="5"/>
    <n v="1996"/>
    <x v="16"/>
    <s v="October 25, 1996 (United States)"/>
    <x v="13"/>
    <n v="7.2"/>
    <n v="30000"/>
    <s v="Neil Jordan"/>
    <s v="Neil Jordan"/>
    <s v="Liam Neeson"/>
    <s v="United Kingdom"/>
    <n v="25000000"/>
    <n v="11135803"/>
    <n v="156.9"/>
    <n v="21625743.620777562"/>
    <s v="Warner Bros."/>
    <n v="133"/>
  </r>
  <r>
    <x v="2924"/>
    <x v="1"/>
    <s v="PG"/>
    <x v="0"/>
    <n v="1996"/>
    <x v="16"/>
    <s v="July 3, 1996 (United States)"/>
    <x v="5"/>
    <n v="6.4"/>
    <n v="76000"/>
    <s v="Jon Turteltaub"/>
    <s v="Gerald Di Pego"/>
    <s v="John Travolta"/>
    <s v="United States"/>
    <n v="32000000"/>
    <n v="152036382"/>
    <n v="156.9"/>
    <n v="295254847.64435947"/>
    <s v="Touchstone Pictures"/>
    <n v="123"/>
  </r>
  <r>
    <x v="2925"/>
    <x v="1"/>
    <s v="PG"/>
    <x v="3"/>
    <n v="1996"/>
    <x v="16"/>
    <s v="July 10, 1996 (United States)"/>
    <x v="23"/>
    <n v="5.9"/>
    <n v="9800"/>
    <s v="Bronwen Hughes"/>
    <s v="Louise Fitzhugh"/>
    <s v="Michelle Trachtenberg"/>
    <s v="United States"/>
    <n v="12000000"/>
    <n v="26570048"/>
    <n v="156.9"/>
    <n v="51599067.084767364"/>
    <s v="Paramount Pictures"/>
    <n v="100"/>
  </r>
  <r>
    <x v="2926"/>
    <x v="1"/>
    <s v="PG"/>
    <x v="1"/>
    <n v="1996"/>
    <x v="16"/>
    <s v="May 17, 1996 (United States)"/>
    <x v="11"/>
    <n v="5.3"/>
    <n v="10000"/>
    <s v="Alan Shapiro"/>
    <s v="Ricou Browning"/>
    <s v="Paul Hogan"/>
    <s v="United States"/>
    <n v="25530000"/>
    <n v="20080020"/>
    <n v="156.9"/>
    <n v="38995424.435946457"/>
    <s v="Universal Pictures"/>
    <n v="95"/>
  </r>
  <r>
    <x v="2927"/>
    <x v="1"/>
    <s v="PG"/>
    <x v="5"/>
    <n v="1996"/>
    <x v="16"/>
    <s v="January 10, 1997 (United States)"/>
    <x v="21"/>
    <n v="6.3"/>
    <n v="34000"/>
    <s v="Alan Parker"/>
    <s v="Tim Rice"/>
    <s v="Madonna"/>
    <s v="United States"/>
    <n v="55000000"/>
    <n v="141047179"/>
    <n v="156.9"/>
    <n v="273913801.41045249"/>
    <s v="Hollywood Pictures"/>
    <n v="135"/>
  </r>
  <r>
    <x v="2928"/>
    <x v="0"/>
    <s v="R"/>
    <x v="0"/>
    <n v="1996"/>
    <x v="16"/>
    <s v="March 22, 1996 (United States)"/>
    <x v="20"/>
    <n v="5.4"/>
    <n v="14000"/>
    <s v="Jeremiah S. Chechik"/>
    <s v="Pierre Boileau"/>
    <s v="Sharon Stone"/>
    <s v="United States"/>
    <m/>
    <n v="17100266"/>
    <n v="156.9"/>
    <n v="33208738.369662203"/>
    <s v="ABC Productions"/>
    <n v="107"/>
  </r>
  <r>
    <x v="2929"/>
    <x v="0"/>
    <s v="R"/>
    <x v="3"/>
    <n v="1996"/>
    <x v="16"/>
    <s v="August 16, 1996 (United States)"/>
    <x v="20"/>
    <n v="5.4"/>
    <n v="14000"/>
    <s v="Gilbert Adler"/>
    <s v="William M. Gaines"/>
    <s v="Dennis Miller"/>
    <s v="United States"/>
    <n v="13000000"/>
    <n v="5781045"/>
    <n v="156.9"/>
    <n v="11226796.759082217"/>
    <s v="Universal City Studios"/>
    <n v="87"/>
  </r>
  <r>
    <x v="2930"/>
    <x v="8"/>
    <s v="PG-13"/>
    <x v="2"/>
    <n v="1996"/>
    <x v="16"/>
    <s v="May 24, 1996 (United States)"/>
    <x v="20"/>
    <n v="5.4"/>
    <n v="37000"/>
    <s v="Rick Friedberg"/>
    <s v="Jason Friedberg"/>
    <s v="Leslie Nielsen"/>
    <s v="United States"/>
    <n v="18000000"/>
    <n v="26960191"/>
    <n v="156.9"/>
    <n v="52356725.288081579"/>
    <s v="Hollywood Pictures"/>
    <n v="81"/>
  </r>
  <r>
    <x v="2931"/>
    <x v="0"/>
    <s v="R"/>
    <x v="2"/>
    <n v="1996"/>
    <x v="16"/>
    <s v="April 19, 1996 (United States)"/>
    <x v="22"/>
    <n v="6"/>
    <n v="13000"/>
    <s v="Robert Mandel"/>
    <s v="Roy Frumkes"/>
    <s v="Tom Berenger"/>
    <s v="United States"/>
    <m/>
    <n v="14818176"/>
    <n v="156.9"/>
    <n v="28776916.680688333"/>
    <s v="Dinamo Entertainment"/>
    <n v="114"/>
  </r>
  <r>
    <x v="2932"/>
    <x v="8"/>
    <s v="PG-13"/>
    <x v="0"/>
    <n v="1996"/>
    <x v="16"/>
    <s v="February 28, 1997 (United States)"/>
    <x v="17"/>
    <n v="6.7"/>
    <n v="26000"/>
    <s v="Jerry Zaks"/>
    <s v="Scott McPherson"/>
    <s v="Meryl Streep"/>
    <s v="United States"/>
    <n v="23000000"/>
    <n v="12803305"/>
    <n v="156.9"/>
    <n v="24864034.630337793"/>
    <s v="Scott Rudin Productions"/>
    <n v="98"/>
  </r>
  <r>
    <x v="2933"/>
    <x v="8"/>
    <s v="PG-13"/>
    <x v="3"/>
    <n v="1996"/>
    <x v="16"/>
    <s v="July 17, 1996 (United States)"/>
    <x v="10"/>
    <n v="6.1"/>
    <n v="31000"/>
    <s v="Harold Ramis"/>
    <s v="Chris Miller"/>
    <s v="Michael Keaton"/>
    <s v="United States"/>
    <n v="45000000"/>
    <n v="21075014"/>
    <n v="156.9"/>
    <n v="40927704.052262582"/>
    <s v="Columbia Pictures"/>
    <n v="117"/>
  </r>
  <r>
    <x v="2934"/>
    <x v="1"/>
    <s v="PG"/>
    <x v="3"/>
    <n v="1996"/>
    <x v="16"/>
    <s v="August 14, 1996 (United States)"/>
    <x v="1"/>
    <n v="5.8"/>
    <n v="8200"/>
    <s v="Harry Winer"/>
    <s v="Michael Hitchcock"/>
    <s v="Jamie Lee Curtis"/>
    <s v="United States"/>
    <m/>
    <n v="7032782"/>
    <n v="156.9"/>
    <n v="13657671.60866794"/>
    <s v="Metro-Goldwyn-Mayer (MGM)"/>
    <n v="108"/>
  </r>
  <r>
    <x v="2935"/>
    <x v="0"/>
    <s v="R"/>
    <x v="3"/>
    <n v="1996"/>
    <x v="16"/>
    <s v="January 17, 1997 (United States)"/>
    <x v="17"/>
    <n v="6.7"/>
    <n v="36000"/>
    <s v="Woody Allen"/>
    <s v="Woody Allen"/>
    <s v="Woody Allen"/>
    <s v="United States"/>
    <n v="20000000"/>
    <n v="9759200"/>
    <n v="156.9"/>
    <n v="18952378.840025492"/>
    <s v="Miramax"/>
    <n v="101"/>
  </r>
  <r>
    <x v="2936"/>
    <x v="8"/>
    <s v="PG-13"/>
    <x v="3"/>
    <n v="1996"/>
    <x v="16"/>
    <s v="August 23, 1996 (United States)"/>
    <x v="1"/>
    <n v="5.8"/>
    <n v="10000"/>
    <s v="Arlene Sanford"/>
    <s v="Sherwood Schwartz"/>
    <s v="Shelley Long"/>
    <s v="United States"/>
    <n v="12000000"/>
    <n v="21440752"/>
    <n v="156.9"/>
    <n v="41637967.714467809"/>
    <s v="Paramount Pictures"/>
    <n v="90"/>
  </r>
  <r>
    <x v="2937"/>
    <x v="0"/>
    <s v="R"/>
    <x v="2"/>
    <n v="1996"/>
    <x v="16"/>
    <s v="August 30, 1996 (United States)"/>
    <x v="32"/>
    <n v="4.7"/>
    <n v="19000"/>
    <s v="Tim Pope"/>
    <s v="James O'Barr"/>
    <s v="Vincent Perez"/>
    <s v="United States"/>
    <n v="13000000"/>
    <n v="17917287"/>
    <n v="156.9"/>
    <n v="34795394.193116635"/>
    <s v="Bad Bird Productions"/>
    <n v="84"/>
  </r>
  <r>
    <x v="2938"/>
    <x v="0"/>
    <s v="R"/>
    <x v="5"/>
    <n v="1996"/>
    <x v="16"/>
    <s v="August 9, 1996 (United States)"/>
    <x v="15"/>
    <n v="6.9"/>
    <n v="20000"/>
    <s v="Julian Schnabel"/>
    <s v="Lech Majewski"/>
    <s v="Jeffrey Wright"/>
    <s v="United States"/>
    <n v="3300000"/>
    <n v="3011195"/>
    <n v="156.9"/>
    <n v="5847744.5283620134"/>
    <s v="Eleventh Street Production"/>
    <n v="107"/>
  </r>
  <r>
    <x v="2939"/>
    <x v="8"/>
    <s v="PG-13"/>
    <x v="2"/>
    <n v="1996"/>
    <x v="16"/>
    <s v="April 26, 1996 (United States)"/>
    <x v="41"/>
    <n v="5.6"/>
    <n v="25000"/>
    <s v="Jean-Claude Van Damme"/>
    <s v="Frank Dux"/>
    <s v="Jean-Claude Van Damme"/>
    <s v="Canada"/>
    <n v="30000000"/>
    <n v="57400547"/>
    <n v="156.9"/>
    <n v="111471935.44231994"/>
    <s v="MDP Worldwide"/>
    <n v="95"/>
  </r>
  <r>
    <x v="2940"/>
    <x v="2"/>
    <s v="G"/>
    <x v="2"/>
    <n v="1996"/>
    <x v="16"/>
    <s v="February 16, 1996 (United States)"/>
    <x v="9"/>
    <n v="7"/>
    <n v="22000"/>
    <s v="Brian Henson"/>
    <s v="Robert Louis Stevenson"/>
    <s v="Tim Curry"/>
    <s v="United States"/>
    <m/>
    <n v="34327391"/>
    <n v="156.9"/>
    <n v="66663837.079031222"/>
    <s v="Walt Disney Pictures"/>
    <n v="99"/>
  </r>
  <r>
    <x v="2941"/>
    <x v="0"/>
    <s v="R"/>
    <x v="4"/>
    <n v="1996"/>
    <x v="16"/>
    <s v="March 8, 1996 (United States)"/>
    <x v="27"/>
    <n v="5.0999999999999996"/>
    <n v="20000"/>
    <s v="Director"/>
    <s v="Peter Atkins"/>
    <s v="Bruce Ramsay"/>
    <s v="United States"/>
    <n v="4000000"/>
    <n v="9336886"/>
    <n v="156.9"/>
    <n v="18132244.513702992"/>
    <s v="Dimension Films"/>
    <n v="85"/>
  </r>
  <r>
    <x v="2942"/>
    <x v="0"/>
    <s v="R"/>
    <x v="3"/>
    <n v="1996"/>
    <x v="16"/>
    <s v="July 26, 1996 (United States)"/>
    <x v="14"/>
    <n v="6.6"/>
    <n v="1900"/>
    <s v="Lisa Krueger"/>
    <s v="Lisa Krueger"/>
    <s v="Scarlett Johansson"/>
    <s v="United States"/>
    <n v="500000"/>
    <n v="502313"/>
    <n v="156.9"/>
    <n v="975492.48629700439"/>
    <s v="Pope Productions"/>
    <n v="88"/>
  </r>
  <r>
    <x v="2943"/>
    <x v="0"/>
    <s v="R"/>
    <x v="3"/>
    <n v="1996"/>
    <x v="16"/>
    <s v="October 9, 1996 (United States)"/>
    <x v="37"/>
    <n v="7.6"/>
    <n v="23000"/>
    <s v="Hettie Macdonald"/>
    <s v="Jonathan Harvey"/>
    <s v="Glen Berry"/>
    <s v="United Kingdom"/>
    <m/>
    <n v="1548120"/>
    <n v="156.9"/>
    <n v="3006451.0133843208"/>
    <s v="Channel Four Films"/>
    <n v="90"/>
  </r>
  <r>
    <x v="2944"/>
    <x v="0"/>
    <s v="R"/>
    <x v="6"/>
    <n v="1996"/>
    <x v="16"/>
    <s v="October 11, 1996 (United States)"/>
    <x v="22"/>
    <n v="6"/>
    <n v="13000"/>
    <s v="James Foley"/>
    <s v="John Grisham"/>
    <s v="Chris O'Donnell"/>
    <s v="United States"/>
    <n v="50000000"/>
    <n v="22540359"/>
    <n v="156.9"/>
    <n v="43773405.910133839"/>
    <s v="Universal Pictures"/>
    <n v="113"/>
  </r>
  <r>
    <x v="2945"/>
    <x v="0"/>
    <s v="R"/>
    <x v="6"/>
    <n v="1996"/>
    <x v="16"/>
    <s v="February 21, 1997 (United States)"/>
    <x v="22"/>
    <n v="6"/>
    <n v="9400"/>
    <s v="Bob Rafelson"/>
    <s v="Nick Villiers"/>
    <s v="Jack Nicholson"/>
    <s v="United States"/>
    <n v="22000000"/>
    <n v="1094668"/>
    <n v="156.9"/>
    <n v="2125846.6513702995"/>
    <s v="Recorded Picture Company (RPC)"/>
    <n v="101"/>
  </r>
  <r>
    <x v="2946"/>
    <x v="0"/>
    <s v="R"/>
    <x v="0"/>
    <n v="1996"/>
    <x v="16"/>
    <s v="October 18, 1996 (United States)"/>
    <x v="15"/>
    <n v="6.9"/>
    <n v="10000"/>
    <s v="Michael Winterbottom"/>
    <s v="Hossein Amini"/>
    <s v="Christopher Eccleston"/>
    <s v="United Kingdom"/>
    <n v="7000000"/>
    <n v="409144"/>
    <n v="156.9"/>
    <n v="794558.16953473538"/>
    <s v="BBC Films"/>
    <n v="123"/>
  </r>
  <r>
    <x v="2947"/>
    <x v="0"/>
    <s v="R"/>
    <x v="2"/>
    <n v="1996"/>
    <x v="16"/>
    <s v="September 6, 1996 (United States)"/>
    <x v="1"/>
    <n v="5.8"/>
    <n v="36000"/>
    <s v="Ernest R. Dickerson"/>
    <s v="Joe Gayton"/>
    <s v="Damon Wayans"/>
    <s v="United States"/>
    <n v="25000000"/>
    <n v="22611954"/>
    <n v="156.9"/>
    <n v="43912443.491395786"/>
    <s v="Universal Pictures"/>
    <n v="84"/>
  </r>
  <r>
    <x v="2948"/>
    <x v="0"/>
    <s v="R"/>
    <x v="3"/>
    <n v="1996"/>
    <x v="16"/>
    <s v="November 8, 1996 (United States)"/>
    <x v="20"/>
    <n v="5.4"/>
    <n v="2700"/>
    <s v="Larry Bishop"/>
    <s v="Larry Bishop"/>
    <s v="Michael J. Pollard"/>
    <s v="United States"/>
    <n v="8000000"/>
    <n v="107874"/>
    <n v="156.9"/>
    <n v="209491.44550669214"/>
    <s v="Bruin Grip Services"/>
    <n v="93"/>
  </r>
  <r>
    <x v="2949"/>
    <x v="4"/>
    <s v="Not Rated"/>
    <x v="3"/>
    <n v="1996"/>
    <x v="16"/>
    <s v="April 30, 1997 (United States)"/>
    <x v="12"/>
    <n v="7.1"/>
    <n v="5900"/>
    <s v="Olivier Assayas"/>
    <s v="Olivier Assayas"/>
    <s v="Maggie Cheung"/>
    <s v="France"/>
    <m/>
    <n v="292040"/>
    <n v="156.9"/>
    <n v="567142.05226258759"/>
    <s v="Dacia Films"/>
    <n v="99"/>
  </r>
  <r>
    <x v="2950"/>
    <x v="8"/>
    <s v="PG-13"/>
    <x v="3"/>
    <n v="1996"/>
    <x v="16"/>
    <s v="April 19, 1996 (United States)"/>
    <x v="19"/>
    <n v="6.2"/>
    <n v="7100"/>
    <s v="Richard Benjamin"/>
    <s v="Cornell Woolrich"/>
    <s v="Shirley MacLaine"/>
    <s v="United States"/>
    <n v="25000000"/>
    <n v="10082005"/>
    <n v="156.9"/>
    <n v="19579266.56150414"/>
    <s v="TriStar Pictures"/>
    <n v="105"/>
  </r>
  <r>
    <x v="2951"/>
    <x v="8"/>
    <s v="PG-13"/>
    <x v="0"/>
    <n v="1996"/>
    <x v="16"/>
    <s v="January 17, 1997 (United States)"/>
    <x v="19"/>
    <n v="6.2"/>
    <n v="11000"/>
    <s v="Jane Campion"/>
    <s v="Henry James"/>
    <s v="Nicole Kidman"/>
    <s v="United Kingdom"/>
    <m/>
    <n v="3692836"/>
    <n v="156.9"/>
    <n v="7171492.2192479279"/>
    <s v="Polygram Filmed Entertainment"/>
    <n v="144"/>
  </r>
  <r>
    <x v="2952"/>
    <x v="0"/>
    <s v="R"/>
    <x v="0"/>
    <n v="1996"/>
    <x v="16"/>
    <s v="August 23, 1996 (United States)"/>
    <x v="19"/>
    <n v="6.2"/>
    <n v="8800"/>
    <s v="Annette Haywood-Carter"/>
    <s v="Joyce Carol Oates"/>
    <s v="Hedy Burress"/>
    <s v="United States"/>
    <m/>
    <n v="269300"/>
    <n v="156.9"/>
    <n v="522980.94327597192"/>
    <s v="Chestnut Hill Productions"/>
    <n v="102"/>
  </r>
  <r>
    <x v="2953"/>
    <x v="0"/>
    <s v="R"/>
    <x v="2"/>
    <n v="1996"/>
    <x v="16"/>
    <s v="October 4, 1996 (United States)"/>
    <x v="20"/>
    <n v="5.4"/>
    <n v="19000"/>
    <s v="John Gray"/>
    <s v="Kevin Brodbin"/>
    <s v="Steven Seagal"/>
    <s v="United States"/>
    <n v="45000000"/>
    <n v="20351264"/>
    <n v="156.9"/>
    <n v="39522180.629700445"/>
    <s v="Warner Bros."/>
    <n v="91"/>
  </r>
  <r>
    <x v="2954"/>
    <x v="8"/>
    <s v="PG-13"/>
    <x v="0"/>
    <n v="1996"/>
    <x v="16"/>
    <s v="March 1, 1996 (United States)"/>
    <x v="19"/>
    <n v="6.2"/>
    <n v="14000"/>
    <s v="Jon Avnet"/>
    <s v="Joan Didion"/>
    <s v="Robert Redford"/>
    <s v="United States"/>
    <n v="60000000"/>
    <n v="100688705"/>
    <n v="156.9"/>
    <n v="195537593.4576163"/>
    <s v="Touchstone Pictures"/>
    <n v="124"/>
  </r>
  <r>
    <x v="2955"/>
    <x v="0"/>
    <s v="R"/>
    <x v="6"/>
    <n v="1996"/>
    <x v="16"/>
    <s v="February 2, 1996 (United States)"/>
    <x v="46"/>
    <n v="5.7"/>
    <n v="18000"/>
    <s v="Brian Gibson"/>
    <s v="George Dawes Green"/>
    <s v="Demi Moore"/>
    <s v="United States"/>
    <n v="44000000"/>
    <n v="22754725"/>
    <n v="156.9"/>
    <n v="44189704.955385596"/>
    <s v="Columbia Pictures"/>
    <n v="118"/>
  </r>
  <r>
    <x v="2956"/>
    <x v="0"/>
    <s v="R"/>
    <x v="3"/>
    <n v="1996"/>
    <x v="16"/>
    <s v="April 12, 1996 (United States)"/>
    <x v="17"/>
    <n v="6.7"/>
    <n v="18000"/>
    <s v="David O. Russell"/>
    <s v="David O. Russell"/>
    <s v="Ben Stiller"/>
    <s v="United States"/>
    <n v="7000000"/>
    <n v="14702438"/>
    <n v="156.9"/>
    <n v="28552153.337157425"/>
    <s v="Miramax"/>
    <n v="92"/>
  </r>
  <r>
    <x v="2957"/>
    <x v="2"/>
    <s v="G"/>
    <x v="1"/>
    <n v="1996"/>
    <x v="16"/>
    <s v="March 8, 1996 (United States)"/>
    <x v="22"/>
    <n v="6"/>
    <n v="14000"/>
    <s v="David R. Ellis"/>
    <s v="Chris Hauty"/>
    <s v="Michael J. Fox"/>
    <s v="United States"/>
    <m/>
    <n v="32772492"/>
    <n v="156.9"/>
    <n v="63644221.23900573"/>
    <s v="Walt Disney Pictures"/>
    <n v="88"/>
  </r>
  <r>
    <x v="2958"/>
    <x v="8"/>
    <s v="PG-13"/>
    <x v="3"/>
    <n v="1996"/>
    <x v="16"/>
    <s v="July 26, 1996 (United States)"/>
    <x v="30"/>
    <n v="5.5"/>
    <n v="13000"/>
    <s v="John Payson"/>
    <s v="John Payson"/>
    <s v="Jerry O'Connell"/>
    <s v="United States"/>
    <n v="13000000"/>
    <n v="4619014"/>
    <n v="156.9"/>
    <n v="8970131.0758444853"/>
    <s v="Geffen Pictures"/>
    <n v="80"/>
  </r>
  <r>
    <x v="2959"/>
    <x v="8"/>
    <s v="PG-13"/>
    <x v="0"/>
    <n v="1996"/>
    <x v="16"/>
    <s v="January 3, 1997 (United States)"/>
    <x v="17"/>
    <n v="6.7"/>
    <n v="10000"/>
    <s v="Rob Reiner"/>
    <s v="Lewis Colick"/>
    <s v="Alec Baldwin"/>
    <s v="United States"/>
    <n v="36000000"/>
    <n v="13323144"/>
    <n v="156.9"/>
    <n v="25873562.630975142"/>
    <s v="Castle Rock Entertainment"/>
    <n v="130"/>
  </r>
  <r>
    <x v="2960"/>
    <x v="2"/>
    <s v="G"/>
    <x v="3"/>
    <n v="1996"/>
    <x v="16"/>
    <s v="June 20, 2014 (United States)"/>
    <x v="37"/>
    <n v="7.6"/>
    <n v="7000"/>
    <s v="Ã‰ric Rohmer"/>
    <s v="Ã‰ric Rohmer"/>
    <s v="Melvil Poupaud"/>
    <s v="France"/>
    <m/>
    <n v="198126"/>
    <n v="156.9"/>
    <n v="384760.94455066917"/>
    <s v="Canal+"/>
    <n v="113"/>
  </r>
  <r>
    <x v="2961"/>
    <x v="1"/>
    <s v="PG"/>
    <x v="3"/>
    <n v="1996"/>
    <x v="16"/>
    <s v="December 13, 1996 (United States)"/>
    <x v="41"/>
    <n v="5.6"/>
    <n v="11000"/>
    <s v="Penny Marshall"/>
    <s v="Robert Nathan"/>
    <s v="Denzel Washington"/>
    <s v="United States"/>
    <n v="40000000"/>
    <n v="48102795"/>
    <n v="156.9"/>
    <n v="93415689.206500947"/>
    <s v="Mundy Lane Entertainment"/>
    <n v="123"/>
  </r>
  <r>
    <x v="2962"/>
    <x v="1"/>
    <s v="PG"/>
    <x v="0"/>
    <n v="1996"/>
    <x v="16"/>
    <s v="April 12, 1996 (United States)"/>
    <x v="8"/>
    <n v="6.8"/>
    <n v="9200"/>
    <s v="Franco Zeffirelli"/>
    <s v="Charlotte BrontÃ«"/>
    <s v="William Hurt"/>
    <s v="France"/>
    <m/>
    <n v="5200601"/>
    <n v="156.9"/>
    <n v="10099573.771191841"/>
    <s v="Cineritino S.r.L."/>
    <n v="112"/>
  </r>
  <r>
    <x v="2963"/>
    <x v="0"/>
    <s v="R"/>
    <x v="3"/>
    <n v="1996"/>
    <x v="16"/>
    <s v="March 8, 1996 (United States)"/>
    <x v="38"/>
    <n v="4.9000000000000004"/>
    <n v="3800"/>
    <s v="Eric Schaeffer"/>
    <s v="Eric Schaeffer"/>
    <s v="Sarah Jessica Parker"/>
    <s v="United States"/>
    <n v="5000000"/>
    <n v="2420162"/>
    <n v="156.9"/>
    <n v="4699957.6889738683"/>
    <s v="Motion Picture Corporation of America (MPCA)"/>
    <n v="92"/>
  </r>
  <r>
    <x v="2964"/>
    <x v="0"/>
    <s v="R"/>
    <x v="3"/>
    <n v="1996"/>
    <x v="16"/>
    <s v="July 3, 1997 (Germany)"/>
    <x v="8"/>
    <n v="6.8"/>
    <n v="9000"/>
    <s v="Richard Linklater"/>
    <s v="Eric Bogosian"/>
    <s v="Giovanni Ribisi"/>
    <s v="United States"/>
    <m/>
    <n v="656747"/>
    <n v="156.9"/>
    <n v="1275403.5111536009"/>
    <s v="Castle Rock Entertainment"/>
    <n v="121"/>
  </r>
  <r>
    <x v="2965"/>
    <x v="8"/>
    <s v="PG-13"/>
    <x v="2"/>
    <n v="1996"/>
    <x v="16"/>
    <s v="January 10, 1997 (United States)"/>
    <x v="14"/>
    <n v="6.6"/>
    <n v="20000"/>
    <s v="Stanley Tong"/>
    <s v="Greg Mellott"/>
    <s v="Jackie Chan"/>
    <s v="Hong Kong"/>
    <m/>
    <n v="21890845"/>
    <n v="156.9"/>
    <n v="42512048.894200124"/>
    <s v="Golden Harvest Company"/>
    <n v="107"/>
  </r>
  <r>
    <x v="2966"/>
    <x v="0"/>
    <s v="R"/>
    <x v="4"/>
    <n v="1996"/>
    <x v="16"/>
    <s v="November 1, 1996 (United States)"/>
    <x v="1"/>
    <n v="5.8"/>
    <n v="6200"/>
    <s v="Eric Red"/>
    <s v="Wayne Smith"/>
    <s v="Mariel Hemingway"/>
    <s v="United States"/>
    <n v="7000000"/>
    <n v="1060264"/>
    <n v="156.9"/>
    <n v="2059034.039515615"/>
    <s v="Morgan Creek Entertainment"/>
    <n v="80"/>
  </r>
  <r>
    <x v="2967"/>
    <x v="1"/>
    <s v="PG"/>
    <x v="1"/>
    <n v="1996"/>
    <x v="16"/>
    <s v="January 12, 1996 (United States)"/>
    <x v="20"/>
    <n v="5.4"/>
    <n v="12000"/>
    <s v="Ken Kwapis"/>
    <s v="John Hopkins"/>
    <s v="Jason Alexander"/>
    <s v="United States"/>
    <m/>
    <n v="9871065"/>
    <n v="156.9"/>
    <n v="19169620.8126195"/>
    <s v="Joe Wizan/Todd Black"/>
    <n v="88"/>
  </r>
  <r>
    <x v="2968"/>
    <x v="1"/>
    <s v="PG"/>
    <x v="3"/>
    <n v="1996"/>
    <x v="16"/>
    <s v="August 23, 1996 (United States)"/>
    <x v="18"/>
    <n v="5"/>
    <n v="4600"/>
    <s v="Arthur Hiller"/>
    <s v="Don Rhymer"/>
    <s v="Tom Arnold"/>
    <s v="United States"/>
    <n v="17000000"/>
    <n v="3325651"/>
    <n v="156.9"/>
    <n v="6458418.4811982149"/>
    <s v="New Regency Productions"/>
    <n v="89"/>
  </r>
  <r>
    <x v="2969"/>
    <x v="0"/>
    <s v="R"/>
    <x v="3"/>
    <n v="1996"/>
    <x v="16"/>
    <s v="March 5, 1997 (United States)"/>
    <x v="9"/>
    <n v="7"/>
    <n v="4900"/>
    <s v="Greg Mottola"/>
    <s v="Greg Mottola"/>
    <s v="Hope Davis"/>
    <s v="Canada"/>
    <m/>
    <n v="2099677"/>
    <n v="156.9"/>
    <n v="4077575.4104525172"/>
    <s v="Alliance Communications Corporation"/>
    <n v="87"/>
  </r>
  <r>
    <x v="2970"/>
    <x v="8"/>
    <s v="PG-13"/>
    <x v="6"/>
    <n v="1996"/>
    <x v="16"/>
    <s v="February 23, 1996 (United States)"/>
    <x v="10"/>
    <n v="6.1"/>
    <n v="8500"/>
    <s v="Barbet Schroeder"/>
    <s v="Rosellen Brown"/>
    <s v="Meryl Streep"/>
    <s v="United States"/>
    <n v="35000000"/>
    <n v="8797839"/>
    <n v="156.9"/>
    <n v="17085414.552581262"/>
    <s v="Caravan Pictures"/>
    <n v="108"/>
  </r>
  <r>
    <x v="2971"/>
    <x v="0"/>
    <s v="R"/>
    <x v="3"/>
    <n v="1996"/>
    <x v="16"/>
    <s v="December 13, 1996 (United States)"/>
    <x v="9"/>
    <n v="7"/>
    <n v="7500"/>
    <s v="Alexander Payne"/>
    <s v="Alexander Payne"/>
    <s v="Laura Dern"/>
    <s v="United States"/>
    <n v="3000000"/>
    <n v="285112"/>
    <n v="156.9"/>
    <n v="553687.86743148498"/>
    <s v="Independent Pictures (II)"/>
    <n v="106"/>
  </r>
  <r>
    <x v="2972"/>
    <x v="0"/>
    <s v="R"/>
    <x v="6"/>
    <n v="1996"/>
    <x v="16"/>
    <s v="September 27, 1996 (United States)"/>
    <x v="19"/>
    <n v="6.2"/>
    <n v="17000"/>
    <s v="Michael Apted"/>
    <s v="Michael Palmer"/>
    <s v="Hugh Grant"/>
    <s v="United Kingdom"/>
    <n v="38000000"/>
    <n v="17380126"/>
    <n v="156.9"/>
    <n v="33752226.846398979"/>
    <s v="Castle Rock Entertainment"/>
    <n v="118"/>
  </r>
  <r>
    <x v="2973"/>
    <x v="0"/>
    <s v="R"/>
    <x v="0"/>
    <n v="1996"/>
    <x v="16"/>
    <s v="April 25, 1997 (United States)"/>
    <x v="20"/>
    <n v="5.4"/>
    <n v="2300"/>
    <s v="Susan Streitfeld"/>
    <s v="Louise J. Kaplan"/>
    <s v="Tilda Swinton"/>
    <s v="Germany"/>
    <m/>
    <n v="926954"/>
    <n v="156.9"/>
    <n v="1800145.8495857234"/>
    <s v="Mindy Affrime"/>
    <n v="120"/>
  </r>
  <r>
    <x v="2974"/>
    <x v="0"/>
    <s v="R"/>
    <x v="3"/>
    <n v="1996"/>
    <x v="16"/>
    <s v="April 3, 1996 (United States)"/>
    <x v="46"/>
    <n v="5.7"/>
    <n v="4600"/>
    <s v="Martin Lawrence"/>
    <s v="Martin Lawrence"/>
    <s v="Martin Lawrence"/>
    <s v="United States"/>
    <n v="8000000"/>
    <n v="35599803"/>
    <n v="156.9"/>
    <n v="69134862.804971308"/>
    <s v="Jackson/McHenry Company,The"/>
    <n v="108"/>
  </r>
  <r>
    <x v="2975"/>
    <x v="3"/>
    <m/>
    <x v="0"/>
    <n v="1996"/>
    <x v="16"/>
    <s v="April 11, 1997 (United States)"/>
    <x v="5"/>
    <n v="6.4"/>
    <n v="3600"/>
    <s v="Lynne Stopkewich"/>
    <s v="Angus Fraser"/>
    <s v="Molly Parker"/>
    <s v="Canada"/>
    <m/>
    <n v="329211"/>
    <n v="156.9"/>
    <n v="639328.18164435937"/>
    <s v="Boneyard Film Company Inc."/>
    <n v="78"/>
  </r>
  <r>
    <x v="2976"/>
    <x v="8"/>
    <s v="PG-13"/>
    <x v="3"/>
    <n v="1996"/>
    <x v="16"/>
    <s v="April 26, 1996 (United States)"/>
    <x v="21"/>
    <n v="6.3"/>
    <n v="25000"/>
    <s v="Michael Lehmann"/>
    <s v="Audrey Wells"/>
    <s v="Uma Thurman"/>
    <s v="United States"/>
    <m/>
    <n v="34861807"/>
    <n v="156.9"/>
    <n v="67701673.632249832"/>
    <s v="Twentieth Century Fox"/>
    <n v="97"/>
  </r>
  <r>
    <x v="2977"/>
    <x v="1"/>
    <s v="PG"/>
    <x v="5"/>
    <n v="1996"/>
    <x v="16"/>
    <s v="December 20, 1996 (United States)"/>
    <x v="12"/>
    <n v="7.1"/>
    <n v="3500"/>
    <s v="Dan Ireland"/>
    <s v="Novalyne Price Ellis"/>
    <s v="Vincent D'Onofrio"/>
    <s v="United States"/>
    <n v="1300000"/>
    <n v="375757"/>
    <n v="156.9"/>
    <n v="729720.57297641807"/>
    <s v="Cineville"/>
    <n v="111"/>
  </r>
  <r>
    <x v="2978"/>
    <x v="1"/>
    <s v="PG"/>
    <x v="3"/>
    <n v="1996"/>
    <x v="16"/>
    <s v="November 1, 1996 (United States)"/>
    <x v="20"/>
    <n v="5.4"/>
    <n v="3700"/>
    <s v="Garry Marshall"/>
    <s v="Warren Leight"/>
    <s v="Greg Kinnear"/>
    <s v="United States"/>
    <n v="22000000"/>
    <n v="7138523"/>
    <n v="156.9"/>
    <n v="13863020.765455702"/>
    <s v="Rysher Entertainment"/>
    <n v="112"/>
  </r>
  <r>
    <x v="2979"/>
    <x v="1"/>
    <s v="PG"/>
    <x v="0"/>
    <n v="1996"/>
    <x v="16"/>
    <s v="January 26, 1996 (United States)"/>
    <x v="10"/>
    <n v="6.1"/>
    <n v="8000"/>
    <s v="Michael Goldenberg"/>
    <s v="Michael Goldenberg"/>
    <s v="Christian Slater"/>
    <s v="United States"/>
    <m/>
    <n v="27315527"/>
    <n v="156.9"/>
    <n v="53046788.253027402"/>
    <s v="Juno Pix"/>
    <n v="87"/>
  </r>
  <r>
    <x v="2980"/>
    <x v="8"/>
    <s v="PG-13"/>
    <x v="3"/>
    <n v="1996"/>
    <x v="16"/>
    <s v="May 3, 1996 (United States)"/>
    <x v="18"/>
    <n v="5"/>
    <n v="7700"/>
    <s v="Matt Reeves"/>
    <s v="Jason Katims"/>
    <s v="David Schwimmer"/>
    <s v="United States"/>
    <n v="8000000"/>
    <n v="5656388"/>
    <n v="156.9"/>
    <n v="10984712.706182281"/>
    <s v="Miramax"/>
    <n v="98"/>
  </r>
  <r>
    <x v="2981"/>
    <x v="8"/>
    <s v="PG-13"/>
    <x v="2"/>
    <n v="1996"/>
    <x v="16"/>
    <s v="January 12, 1996 (United States)"/>
    <x v="65"/>
    <n v="2.5"/>
    <n v="9000"/>
    <s v="Farhad Mann"/>
    <s v="Farhad Mann"/>
    <s v="Patrick Bergin"/>
    <s v="United States"/>
    <n v="15000000"/>
    <n v="2409225"/>
    <n v="156.9"/>
    <n v="4678718.0210325047"/>
    <s v="New Line Cinema"/>
    <n v="93"/>
  </r>
  <r>
    <x v="2982"/>
    <x v="8"/>
    <s v="PG-13"/>
    <x v="3"/>
    <n v="1996"/>
    <x v="16"/>
    <s v="March 29, 1996 (United States)"/>
    <x v="9"/>
    <n v="7"/>
    <n v="3400"/>
    <s v="Richard Pearce"/>
    <s v="Billy Bob Thornton"/>
    <s v="Robert Duvall"/>
    <s v="United States"/>
    <m/>
    <n v="10125417"/>
    <n v="156.9"/>
    <n v="19663572.7208413"/>
    <s v="United Artists"/>
    <n v="109"/>
  </r>
  <r>
    <x v="2983"/>
    <x v="0"/>
    <s v="R"/>
    <x v="3"/>
    <n v="1996"/>
    <x v="16"/>
    <s v="September 27, 1996 (United States)"/>
    <x v="23"/>
    <n v="5.9"/>
    <n v="4900"/>
    <s v="Reb Braddock"/>
    <s v="Reb Braddock"/>
    <s v="William Baldwin"/>
    <s v="United States"/>
    <n v="2300000"/>
    <n v="49620"/>
    <n v="156.9"/>
    <n v="96362.103250478001"/>
    <s v="A Band Apart"/>
    <n v="88"/>
  </r>
  <r>
    <x v="2984"/>
    <x v="1"/>
    <s v="PG"/>
    <x v="3"/>
    <n v="1996"/>
    <x v="16"/>
    <s v="August 30, 1996 (United States)"/>
    <x v="11"/>
    <n v="5.3"/>
    <n v="10000"/>
    <s v="David Mickey Evans"/>
    <s v="Tim Kelleher"/>
    <s v="Sinbad"/>
    <s v="United States"/>
    <m/>
    <n v="26491793"/>
    <n v="156.9"/>
    <n v="51447095.775015928"/>
    <s v="Caravan Pictures"/>
    <n v="101"/>
  </r>
  <r>
    <x v="2985"/>
    <x v="8"/>
    <s v="PG-13"/>
    <x v="3"/>
    <n v="1996"/>
    <x v="16"/>
    <s v="May 31, 1996 (United States)"/>
    <x v="33"/>
    <n v="5.2"/>
    <n v="9300"/>
    <s v="Steve Rash"/>
    <s v="Steve Zacharias"/>
    <s v="Whoopi Goldberg"/>
    <s v="United States"/>
    <n v="30000000"/>
    <n v="31387164"/>
    <n v="156.9"/>
    <n v="60953912.497131929"/>
    <s v="Permut Presentations"/>
    <n v="100"/>
  </r>
  <r>
    <x v="2986"/>
    <x v="0"/>
    <s v="R"/>
    <x v="3"/>
    <n v="1996"/>
    <x v="16"/>
    <s v="September 13, 1996 (United States)"/>
    <x v="20"/>
    <n v="5.4"/>
    <n v="11000"/>
    <s v="Steven Baigelman"/>
    <s v="Steven Baigelman"/>
    <s v="Keanu Reeves"/>
    <s v="United States"/>
    <m/>
    <n v="3124440"/>
    <n v="156.9"/>
    <n v="6067666.4627151052"/>
    <s v="Fine Line Features"/>
    <n v="99"/>
  </r>
  <r>
    <x v="2987"/>
    <x v="4"/>
    <s v="Not Rated"/>
    <x v="0"/>
    <n v="1996"/>
    <x v="16"/>
    <s v="June 6, 1997 (United States)"/>
    <x v="17"/>
    <n v="6.7"/>
    <n v="13000"/>
    <s v="Peter Greenaway"/>
    <s v="Sei Shonagon"/>
    <s v="Vivian Wu"/>
    <s v="Netherlands"/>
    <m/>
    <n v="2372744"/>
    <n v="156.9"/>
    <n v="4607871.8725302741"/>
    <s v="Centurion"/>
    <n v="126"/>
  </r>
  <r>
    <x v="640"/>
    <x v="2"/>
    <s v="G"/>
    <x v="1"/>
    <n v="1996"/>
    <x v="16"/>
    <s v="July 26, 1996 (United States)"/>
    <x v="33"/>
    <n v="5.2"/>
    <n v="5500"/>
    <s v="Steve Barron"/>
    <s v="Sherry Mills"/>
    <s v="Martin Landau"/>
    <s v="Czech Republic"/>
    <n v="25000000"/>
    <n v="15094530"/>
    <n v="156.9"/>
    <n v="29313596.500956021"/>
    <s v="New Line Cinema"/>
    <n v="96"/>
  </r>
  <r>
    <x v="2988"/>
    <x v="0"/>
    <s v="R"/>
    <x v="0"/>
    <n v="1996"/>
    <x v="16"/>
    <s v="February 16, 1996 (United States)"/>
    <x v="19"/>
    <n v="6.2"/>
    <n v="20000"/>
    <s v="Harold Becker"/>
    <s v="Ken Lipper"/>
    <s v="Al Pacino"/>
    <s v="United States"/>
    <n v="40000000"/>
    <n v="20340204"/>
    <n v="156.9"/>
    <n v="39500702.095602289"/>
    <s v="Castle Rock Entertainment"/>
    <n v="111"/>
  </r>
  <r>
    <x v="2989"/>
    <x v="0"/>
    <s v="R"/>
    <x v="6"/>
    <n v="1996"/>
    <x v="16"/>
    <s v="May 16, 1997 (United States)"/>
    <x v="14"/>
    <n v="6.6"/>
    <n v="6900"/>
    <s v="Sidney Lumet"/>
    <s v="Robert Daley"/>
    <s v="Andy Garcia"/>
    <s v="United States"/>
    <m/>
    <n v="9889670"/>
    <n v="156.9"/>
    <n v="19205751.746335246"/>
    <s v="Paramount Pictures"/>
    <n v="113"/>
  </r>
  <r>
    <x v="2990"/>
    <x v="0"/>
    <s v="R"/>
    <x v="3"/>
    <n v="1996"/>
    <x v="16"/>
    <s v="May 3, 1996 (United States)"/>
    <x v="30"/>
    <n v="5.5"/>
    <n v="8500"/>
    <s v="Reginald Hudlin"/>
    <s v="Tony Hendra"/>
    <s v="Samuel L. Jackson"/>
    <s v="United States"/>
    <m/>
    <n v="8008255"/>
    <n v="156.9"/>
    <n v="15552041.4181007"/>
    <s v="Atman Entertainment"/>
    <n v="91"/>
  </r>
  <r>
    <x v="2991"/>
    <x v="1"/>
    <s v="PG"/>
    <x v="3"/>
    <n v="1996"/>
    <x v="16"/>
    <s v="October 25, 1996 (United States)"/>
    <x v="13"/>
    <n v="7.2"/>
    <n v="5700"/>
    <s v="Trevor Nunn"/>
    <s v="William Shakespeare"/>
    <s v="Helena Bonham Carter"/>
    <s v="Ireland"/>
    <n v="5000000"/>
    <n v="588621"/>
    <n v="156.9"/>
    <n v="1143102.7323135755"/>
    <s v="Renaissance Films"/>
    <n v="134"/>
  </r>
  <r>
    <x v="2992"/>
    <x v="0"/>
    <s v="R"/>
    <x v="0"/>
    <n v="1996"/>
    <x v="16"/>
    <s v="February 23, 1996 (United States)"/>
    <x v="1"/>
    <n v="5.8"/>
    <n v="14000"/>
    <s v="Stephen Frears"/>
    <s v="Valerie Martin"/>
    <s v="Julia Roberts"/>
    <s v="United States"/>
    <n v="47000000"/>
    <n v="12379402"/>
    <n v="156.9"/>
    <n v="24040814.463989802"/>
    <s v="NFH Productions"/>
    <n v="108"/>
  </r>
  <r>
    <x v="2993"/>
    <x v="8"/>
    <s v="PG-13"/>
    <x v="1"/>
    <n v="1996"/>
    <x v="16"/>
    <s v="December 20, 1996 (United States)"/>
    <x v="16"/>
    <n v="6.5"/>
    <n v="14000"/>
    <s v="Peter Segal"/>
    <s v="E. Jack Kaplan"/>
    <s v="Jack Lemmon"/>
    <s v="United States"/>
    <n v="21500000"/>
    <n v="22313201"/>
    <n v="156.9"/>
    <n v="43332264.784576163"/>
    <s v="Peters Entertainment"/>
    <n v="101"/>
  </r>
  <r>
    <x v="2994"/>
    <x v="1"/>
    <s v="PG"/>
    <x v="3"/>
    <n v="1996"/>
    <x v="16"/>
    <s v="March 29, 1996 (United States)"/>
    <x v="1"/>
    <n v="5.8"/>
    <n v="22000"/>
    <s v="Jonathan Lynn"/>
    <s v="Nat Hiken"/>
    <s v="Steve Martin"/>
    <s v="United States"/>
    <n v="39000000"/>
    <n v="37956793"/>
    <n v="156.9"/>
    <n v="73712140.389420003"/>
    <s v="Imagine Entertainment"/>
    <n v="93"/>
  </r>
  <r>
    <x v="2995"/>
    <x v="0"/>
    <s v="R"/>
    <x v="0"/>
    <n v="1996"/>
    <x v="16"/>
    <s v="May 17, 1996 (United States)"/>
    <x v="1"/>
    <n v="5.8"/>
    <n v="5100"/>
    <s v="Phil Joanou"/>
    <s v="James Lee Burke"/>
    <s v="Alec Baldwin"/>
    <s v="United States"/>
    <n v="25000000"/>
    <n v="5009305"/>
    <n v="156.9"/>
    <n v="9728076.6953473538"/>
    <s v="PVM Entertainment"/>
    <n v="132"/>
  </r>
  <r>
    <x v="2996"/>
    <x v="0"/>
    <s v="R"/>
    <x v="0"/>
    <n v="1996"/>
    <x v="16"/>
    <s v="January 24, 1996 (United States)"/>
    <x v="14"/>
    <n v="6.6"/>
    <n v="1200"/>
    <s v="Robert M. Young"/>
    <s v="Edward Pomerantz"/>
    <s v="Edward James Olmos"/>
    <s v="United States"/>
    <m/>
    <m/>
    <n v="156.9"/>
    <n v="0"/>
    <s v="Cinehaus"/>
    <n v="110"/>
  </r>
  <r>
    <x v="2997"/>
    <x v="0"/>
    <s v="R"/>
    <x v="5"/>
    <n v="1996"/>
    <x v="16"/>
    <s v="May 1, 1996 (United States)"/>
    <x v="14"/>
    <n v="6.6"/>
    <n v="6400"/>
    <s v="Mary Harron"/>
    <s v="Jeremiah Newton"/>
    <s v="Lili Taylor"/>
    <s v="United Kingdom"/>
    <m/>
    <n v="1875527"/>
    <n v="156.9"/>
    <n v="3642275.8247291264"/>
    <s v="Playhouse International Pictures"/>
    <n v="103"/>
  </r>
  <r>
    <x v="2998"/>
    <x v="0"/>
    <s v="R"/>
    <x v="6"/>
    <n v="1996"/>
    <x v="16"/>
    <s v="October 25, 1996 (United States)"/>
    <x v="19"/>
    <n v="6.2"/>
    <n v="4200"/>
    <s v="Michael Cimino"/>
    <s v="Charles Leavitt"/>
    <s v="Woody Harrelson"/>
    <s v="United States"/>
    <m/>
    <n v="21508"/>
    <n v="156.9"/>
    <n v="41768.563416188656"/>
    <s v="Appledown Films Inc."/>
    <n v="122"/>
  </r>
  <r>
    <x v="2999"/>
    <x v="2"/>
    <s v="G"/>
    <x v="10"/>
    <n v="1996"/>
    <x v="16"/>
    <s v="March 29, 1996 (United States)"/>
    <x v="30"/>
    <n v="5.5"/>
    <n v="5700"/>
    <s v="Larry Leker"/>
    <s v="Arne Olsen"/>
    <s v="Charlie Sheen"/>
    <s v="United States"/>
    <m/>
    <n v="8620678"/>
    <n v="156.9"/>
    <n v="16741367.66475462"/>
    <s v="MGM Family Entertainment"/>
    <n v="82"/>
  </r>
  <r>
    <x v="3000"/>
    <x v="0"/>
    <s v="R"/>
    <x v="3"/>
    <n v="1996"/>
    <x v="16"/>
    <s v="March 22, 1996 (United States)"/>
    <x v="33"/>
    <n v="5.2"/>
    <n v="5900"/>
    <s v="Spike Lee"/>
    <s v="Suzan-Lori Parks"/>
    <s v="Theresa Randle"/>
    <s v="United States"/>
    <n v="12000000"/>
    <n v="4939939"/>
    <n v="156.9"/>
    <n v="9593367.8349267039"/>
    <s v="Fox Searchlight Pictures"/>
    <n v="108"/>
  </r>
  <r>
    <x v="3001"/>
    <x v="8"/>
    <s v="PG-13"/>
    <x v="3"/>
    <n v="1996"/>
    <x v="16"/>
    <s v="December 25, 1996 (United States)"/>
    <x v="23"/>
    <n v="5.9"/>
    <n v="4300"/>
    <s v="Robert Harling"/>
    <s v="Larry McMurtry"/>
    <s v="Shirley MacLaine"/>
    <s v="United States"/>
    <m/>
    <n v="12767815"/>
    <n v="156.9"/>
    <n v="24795113.005098786"/>
    <s v="Rysher Entertainment"/>
    <n v="129"/>
  </r>
  <r>
    <x v="3002"/>
    <x v="1"/>
    <s v="PG"/>
    <x v="3"/>
    <n v="1996"/>
    <x v="16"/>
    <s v="November 1, 1996 (United States)"/>
    <x v="41"/>
    <n v="5.6"/>
    <n v="6900"/>
    <s v="Howard Franklin"/>
    <s v="Roy Blount Jr."/>
    <s v="Bill Murray"/>
    <s v="United States"/>
    <n v="30000000"/>
    <n v="8315693"/>
    <n v="156.9"/>
    <n v="16149086.405991076"/>
    <s v="United Artists Pictures"/>
    <n v="93"/>
  </r>
  <r>
    <x v="3003"/>
    <x v="8"/>
    <s v="PG-13"/>
    <x v="3"/>
    <n v="1996"/>
    <x v="16"/>
    <s v="June 25, 1997 (United States)"/>
    <x v="22"/>
    <n v="6"/>
    <n v="7400"/>
    <s v="Jim Wilson"/>
    <s v="Eirik Ildahl"/>
    <s v="Harvey Keitel"/>
    <s v="United States"/>
    <m/>
    <n v="32212"/>
    <n v="156.9"/>
    <n v="62555.745060548114"/>
    <s v="Majestic Films International"/>
    <n v="92"/>
  </r>
  <r>
    <x v="3004"/>
    <x v="0"/>
    <s v="R"/>
    <x v="3"/>
    <n v="1996"/>
    <x v="16"/>
    <s v="January 12, 1996 (United States)"/>
    <x v="33"/>
    <n v="5.2"/>
    <n v="5500"/>
    <s v="Bill Bennett"/>
    <s v="Denis Leary"/>
    <s v="Sandra Bullock"/>
    <s v="United States"/>
    <m/>
    <n v="10658278"/>
    <n v="156.9"/>
    <n v="20698389.462077755"/>
    <s v="Morgan Creek Entertainment"/>
    <n v="96"/>
  </r>
  <r>
    <x v="3005"/>
    <x v="1"/>
    <s v="PG"/>
    <x v="1"/>
    <n v="1996"/>
    <x v="16"/>
    <s v="August 30, 1996 (United States)"/>
    <x v="29"/>
    <n v="4.2"/>
    <n v="6500"/>
    <s v="John Landis"/>
    <s v="James Marshall"/>
    <s v="Tom Arnold"/>
    <s v="United Kingdom"/>
    <n v="25000000"/>
    <n v="2491989"/>
    <n v="156.9"/>
    <n v="4839445.8145315479"/>
    <s v="Imagine Entertainment"/>
    <n v="94"/>
  </r>
  <r>
    <x v="3006"/>
    <x v="0"/>
    <s v="R"/>
    <x v="6"/>
    <n v="1996"/>
    <x v="16"/>
    <s v="November 1, 1996 (United States)"/>
    <x v="14"/>
    <n v="6.6"/>
    <n v="8400"/>
    <s v="Abel Ferrara"/>
    <s v="Nicholas St. John"/>
    <s v="Christopher Walken"/>
    <s v="United States"/>
    <n v="12500000"/>
    <n v="1227324"/>
    <n v="156.9"/>
    <n v="2383464.7724665389"/>
    <s v="October Films"/>
    <n v="99"/>
  </r>
  <r>
    <x v="3007"/>
    <x v="0"/>
    <s v="R"/>
    <x v="3"/>
    <n v="1996"/>
    <x v="16"/>
    <s v="April 19, 1996 (United States)"/>
    <x v="15"/>
    <n v="6.9"/>
    <n v="8300"/>
    <s v="Kelly Makin"/>
    <s v="Norm Hiscock"/>
    <s v="Dave Foley"/>
    <s v="Canada"/>
    <m/>
    <n v="2654308"/>
    <n v="156.9"/>
    <n v="5154669.5194391329"/>
    <s v="Paramount Pictures"/>
    <n v="89"/>
  </r>
  <r>
    <x v="3008"/>
    <x v="8"/>
    <s v="PG-13"/>
    <x v="3"/>
    <n v="1996"/>
    <x v="16"/>
    <s v="October 25, 1996 (United States)"/>
    <x v="30"/>
    <n v="5.5"/>
    <n v="13000"/>
    <s v="Hart Bochner"/>
    <s v="David Zucker"/>
    <s v="Jon Lovitz"/>
    <s v="United States"/>
    <m/>
    <n v="21302121"/>
    <n v="156.9"/>
    <n v="41368746.135755256"/>
    <s v="TriStar Pictures"/>
    <n v="86"/>
  </r>
  <r>
    <x v="3009"/>
    <x v="4"/>
    <s v="Not Rated"/>
    <x v="3"/>
    <n v="1996"/>
    <x v="16"/>
    <s v="April 9, 1997 (United States)"/>
    <x v="8"/>
    <n v="6.8"/>
    <n v="5300"/>
    <s v="Steven Soderbergh"/>
    <s v="Steven Soderbergh"/>
    <s v="Steven Soderbergh"/>
    <s v="United States"/>
    <n v="250000"/>
    <n v="10580"/>
    <n v="156.9"/>
    <n v="20546.373486297001"/>
    <s v=".406 Production"/>
    <n v="96"/>
  </r>
  <r>
    <x v="3010"/>
    <x v="0"/>
    <s v="R"/>
    <x v="3"/>
    <n v="1996"/>
    <x v="16"/>
    <s v="May 16, 1997 (United States)"/>
    <x v="17"/>
    <n v="6.7"/>
    <n v="4300"/>
    <s v="Stephen Frears"/>
    <s v="Roddy Doyle"/>
    <s v="Colm Meaney"/>
    <s v="United Kingdom"/>
    <m/>
    <n v="712095"/>
    <n v="156.9"/>
    <n v="1382889.3977055447"/>
    <s v="Beacon Communications"/>
    <n v="100"/>
  </r>
  <r>
    <x v="3011"/>
    <x v="1"/>
    <s v="PG"/>
    <x v="1"/>
    <n v="1996"/>
    <x v="16"/>
    <s v="August 14, 1996 (United States)"/>
    <x v="1"/>
    <n v="5.8"/>
    <n v="5200"/>
    <s v="Fraser C. Heston"/>
    <s v="Andy Burg"/>
    <s v="Thora Birch"/>
    <s v="United States"/>
    <n v="23000000"/>
    <n v="11829959"/>
    <n v="156.9"/>
    <n v="22973795.457616314"/>
    <s v="Castle Rock Entertainment"/>
    <n v="109"/>
  </r>
  <r>
    <x v="3012"/>
    <x v="8"/>
    <s v="PG-13"/>
    <x v="0"/>
    <n v="1996"/>
    <x v="16"/>
    <s v="June 14, 1996 (United States)"/>
    <x v="16"/>
    <n v="6.5"/>
    <n v="4100"/>
    <s v="Pen Densham"/>
    <s v="Daniel Defoe"/>
    <s v="Robin Wright"/>
    <s v="United States"/>
    <m/>
    <n v="3486957"/>
    <n v="156.9"/>
    <n v="6771674.9388145311"/>
    <s v="Metro-Goldwyn-Mayer (MGM)"/>
    <n v="123"/>
  </r>
  <r>
    <x v="3013"/>
    <x v="8"/>
    <s v="PG-13"/>
    <x v="3"/>
    <n v="1996"/>
    <x v="16"/>
    <s v="October 25, 1996 (United States)"/>
    <x v="10"/>
    <n v="6.1"/>
    <n v="7800"/>
    <s v="Donald Petrie"/>
    <s v="Jenaro Prieto"/>
    <s v="Whoopi Goldberg"/>
    <s v="United States"/>
    <m/>
    <n v="12844057"/>
    <n v="156.9"/>
    <n v="24943175.066284254"/>
    <s v="Hollywood Pictures"/>
    <n v="114"/>
  </r>
  <r>
    <x v="3014"/>
    <x v="1"/>
    <s v="PG"/>
    <x v="0"/>
    <n v="1996"/>
    <x v="16"/>
    <s v="April 25, 1997 (United States)"/>
    <x v="5"/>
    <n v="6.4"/>
    <n v="3100"/>
    <s v="Dale Rosenbloom"/>
    <s v="Phyllis Reynolds Naylor"/>
    <s v="Blake Heron"/>
    <s v="United States"/>
    <m/>
    <n v="1007822"/>
    <n v="156.9"/>
    <n v="1957191.6086679413"/>
    <s v="Good Dog Productions LLC"/>
    <n v="93"/>
  </r>
  <r>
    <x v="3015"/>
    <x v="8"/>
    <s v="PG-13"/>
    <x v="5"/>
    <n v="1996"/>
    <x v="16"/>
    <s v="January 24, 1997 (United States)"/>
    <x v="22"/>
    <n v="6"/>
    <n v="8300"/>
    <s v="Richard Attenborough"/>
    <s v="Henry S. Villard"/>
    <s v="Sandra Bullock"/>
    <s v="United States"/>
    <m/>
    <n v="25372294"/>
    <n v="156.9"/>
    <n v="49273027.289993621"/>
    <s v="Dimitri Villard Productions"/>
    <n v="113"/>
  </r>
  <r>
    <x v="3016"/>
    <x v="0"/>
    <s v="R"/>
    <x v="5"/>
    <n v="1996"/>
    <x v="16"/>
    <s v="September 20, 1996 (United States)"/>
    <x v="5"/>
    <n v="6.4"/>
    <n v="7000"/>
    <s v="James Ivory"/>
    <s v="Arianna Huffington"/>
    <s v="Anthony Hopkins"/>
    <s v="United States"/>
    <n v="16000000"/>
    <n v="2021348"/>
    <n v="156.9"/>
    <n v="3925460.3926067557"/>
    <s v="Merchant Ivory Productions"/>
    <n v="125"/>
  </r>
  <r>
    <x v="3017"/>
    <x v="0"/>
    <s v="R"/>
    <x v="6"/>
    <n v="1996"/>
    <x v="16"/>
    <s v="August 16, 1996 (United States)"/>
    <x v="21"/>
    <n v="6.3"/>
    <n v="4500"/>
    <s v="Robert Altman"/>
    <s v="Robert Altman"/>
    <s v="Jennifer Jason Leigh"/>
    <s v="France"/>
    <n v="19000000"/>
    <n v="1356828"/>
    <n v="156.9"/>
    <n v="2634961.7055449327"/>
    <s v="CiBy 2000"/>
    <n v="116"/>
  </r>
  <r>
    <x v="3018"/>
    <x v="8"/>
    <s v="PG-13"/>
    <x v="3"/>
    <n v="1996"/>
    <x v="16"/>
    <s v="February 16, 1996 (United States)"/>
    <x v="51"/>
    <n v="3.8"/>
    <n v="4800"/>
    <s v="Nick Castle"/>
    <s v="Chris Matheson"/>
    <s v="Ellen DeGeneres"/>
    <s v="United States"/>
    <m/>
    <n v="12825141"/>
    <n v="156.9"/>
    <n v="24906440.17017208"/>
    <s v="Mandeville Films"/>
    <n v="96"/>
  </r>
  <r>
    <x v="3019"/>
    <x v="0"/>
    <s v="R"/>
    <x v="2"/>
    <n v="1996"/>
    <x v="16"/>
    <s v="July 19, 1996 (United States)"/>
    <x v="20"/>
    <n v="5.4"/>
    <n v="8700"/>
    <s v="Kevin Hooks"/>
    <s v="Preston A. Whitmore II"/>
    <s v="Laurence Fishburne"/>
    <s v="United States"/>
    <n v="25000000"/>
    <n v="17193231"/>
    <n v="156.9"/>
    <n v="33389276.518164434"/>
    <s v="Metro-Goldwyn-Mayer (MGM)"/>
    <n v="98"/>
  </r>
  <r>
    <x v="3020"/>
    <x v="1"/>
    <s v="PG"/>
    <x v="5"/>
    <n v="1996"/>
    <x v="16"/>
    <s v="October 4, 1996 (United States)"/>
    <x v="19"/>
    <n v="6.2"/>
    <n v="1700"/>
    <s v="Matthew Broderick"/>
    <s v="Richard Feynman"/>
    <s v="Matthew Broderick"/>
    <s v="United States"/>
    <m/>
    <n v="195170"/>
    <n v="156.9"/>
    <n v="379020.38878266409"/>
    <s v="First Look International"/>
    <n v="119"/>
  </r>
  <r>
    <x v="3021"/>
    <x v="0"/>
    <s v="R"/>
    <x v="0"/>
    <n v="1996"/>
    <x v="16"/>
    <s v="February 23, 1996 (United States)"/>
    <x v="22"/>
    <n v="6"/>
    <n v="5000"/>
    <s v="John Dahl"/>
    <s v="Bill Geddie"/>
    <s v="Ray Liotta"/>
    <s v="United States"/>
    <n v="18000000"/>
    <n v="2821671"/>
    <n v="156.9"/>
    <n v="5479688.6787762903"/>
    <s v="Dino De Laurentiis Company"/>
    <n v="117"/>
  </r>
  <r>
    <x v="3022"/>
    <x v="0"/>
    <s v="R"/>
    <x v="2"/>
    <n v="1996"/>
    <x v="16"/>
    <s v="March 1, 1996 (United States)"/>
    <x v="25"/>
    <n v="4.8"/>
    <n v="2900"/>
    <s v="Alan Mehrez"/>
    <s v="Jeff Schechter"/>
    <s v="Daniel Bernhardt"/>
    <s v="United States"/>
    <m/>
    <n v="684351"/>
    <n v="156.9"/>
    <n v="1329010.5143403441"/>
    <s v="FM Entertainment International N.V."/>
    <n v="90"/>
  </r>
  <r>
    <x v="3023"/>
    <x v="0"/>
    <s v="R"/>
    <x v="3"/>
    <n v="1996"/>
    <x v="16"/>
    <s v="August 2, 1996 (United States)"/>
    <x v="49"/>
    <n v="3.9"/>
    <n v="833"/>
    <s v="Doug Ellin"/>
    <s v="Cleveland O'Neal III"/>
    <s v="Jermaine Hopkins"/>
    <s v="United States"/>
    <m/>
    <n v="1383553"/>
    <n v="156.9"/>
    <n v="2686861.689611217"/>
    <s v="Connection III Entertainment"/>
    <n v="89"/>
  </r>
  <r>
    <x v="3024"/>
    <x v="0"/>
    <s v="R"/>
    <x v="0"/>
    <n v="1996"/>
    <x v="16"/>
    <s v="May 3, 1996 (United States)"/>
    <x v="46"/>
    <n v="5.7"/>
    <n v="4000"/>
    <s v="Bruce Beresford"/>
    <s v="Steven Haft"/>
    <s v="Sharon Stone"/>
    <s v="United States"/>
    <m/>
    <n v="5939449"/>
    <n v="156.9"/>
    <n v="11534417.528999362"/>
    <s v="Touchstone Pictures"/>
    <n v="103"/>
  </r>
  <r>
    <x v="3025"/>
    <x v="0"/>
    <s v="R"/>
    <x v="3"/>
    <n v="1996"/>
    <x v="16"/>
    <s v="September 13, 1996 (United States)"/>
    <x v="17"/>
    <n v="6.7"/>
    <n v="3600"/>
    <s v="Allison Anders"/>
    <s v="Allison Anders"/>
    <s v="Illeana Douglas"/>
    <s v="United States"/>
    <n v="5000000"/>
    <n v="660313"/>
    <n v="156.9"/>
    <n v="1282328.6876991712"/>
    <s v="Cappa Production"/>
    <n v="116"/>
  </r>
  <r>
    <x v="3026"/>
    <x v="8"/>
    <s v="PG-13"/>
    <x v="3"/>
    <n v="1996"/>
    <x v="16"/>
    <s v="April 19, 1996 (United States)"/>
    <x v="11"/>
    <n v="5.3"/>
    <n v="9600"/>
    <s v="Tom DeCerchio"/>
    <s v="Judd Apatow"/>
    <s v="Damon Wayans"/>
    <s v="United States"/>
    <m/>
    <n v="9255027"/>
    <n v="156.9"/>
    <n v="17973274.231357552"/>
    <s v="Caravan Pictures"/>
    <n v="91"/>
  </r>
  <r>
    <x v="3027"/>
    <x v="1"/>
    <s v="PG"/>
    <x v="3"/>
    <n v="1996"/>
    <x v="16"/>
    <s v="March 15, 1996 (United States)"/>
    <x v="42"/>
    <n v="2.7"/>
    <n v="8200"/>
    <s v="Bill CouturiÃ©"/>
    <s v="Ken Richards"/>
    <s v="Matt LeBlanc"/>
    <s v="United States"/>
    <n v="24000000"/>
    <n v="4422380"/>
    <n v="156.9"/>
    <n v="8588267.5971956663"/>
    <s v="Longview Entertainment"/>
    <n v="94"/>
  </r>
  <r>
    <x v="3028"/>
    <x v="0"/>
    <s v="R"/>
    <x v="0"/>
    <n v="1997"/>
    <x v="17"/>
    <s v="September 12, 1997 (United States)"/>
    <x v="40"/>
    <n v="7.8"/>
    <n v="361000"/>
    <s v="David Fincher"/>
    <s v="John Brancato"/>
    <s v="Michael Douglas"/>
    <s v="United States"/>
    <n v="50000000"/>
    <n v="109423648"/>
    <n v="160.5"/>
    <n v="207734489.38068536"/>
    <s v="Polygram Filmed Entertainment"/>
    <n v="129"/>
  </r>
  <r>
    <x v="3029"/>
    <x v="0"/>
    <s v="R"/>
    <x v="0"/>
    <n v="1997"/>
    <x v="17"/>
    <s v="October 31, 1997 (United States)"/>
    <x v="6"/>
    <n v="7.9"/>
    <n v="246000"/>
    <s v="Paul Thomas Anderson"/>
    <s v="Paul Thomas Anderson"/>
    <s v="Mark Wahlberg"/>
    <s v="United States"/>
    <n v="15000000"/>
    <n v="43101594"/>
    <n v="160.5"/>
    <n v="81825892.160747662"/>
    <s v="New Line Cinema"/>
    <n v="155"/>
  </r>
  <r>
    <x v="3030"/>
    <x v="8"/>
    <s v="PG-13"/>
    <x v="0"/>
    <n v="1997"/>
    <x v="17"/>
    <s v="December 19, 1997 (United States)"/>
    <x v="40"/>
    <n v="7.8"/>
    <n v="1100000"/>
    <s v="James Cameron"/>
    <s v="James Cameron"/>
    <s v="Leonardo DiCaprio"/>
    <s v="United States"/>
    <n v="200000000"/>
    <n v="2201647264"/>
    <n v="160.5"/>
    <n v="4179700444.4909658"/>
    <s v="Twentieth Century Fox"/>
    <n v="194"/>
  </r>
  <r>
    <x v="3031"/>
    <x v="8"/>
    <s v="PG-13"/>
    <x v="2"/>
    <n v="1997"/>
    <x v="17"/>
    <s v="May 9, 1997 (United States)"/>
    <x v="3"/>
    <n v="7.7"/>
    <n v="444000"/>
    <s v="Luc Besson"/>
    <s v="Luc Besson"/>
    <s v="Bruce Willis"/>
    <s v="France"/>
    <n v="93000000"/>
    <n v="263920180"/>
    <n v="160.5"/>
    <n v="501037251.37694705"/>
    <s v="Columbia Pictures"/>
    <n v="126"/>
  </r>
  <r>
    <x v="3032"/>
    <x v="8"/>
    <s v="PG-13"/>
    <x v="1"/>
    <n v="1997"/>
    <x v="17"/>
    <s v="May 2, 1997 (United States)"/>
    <x v="9"/>
    <n v="7"/>
    <n v="227000"/>
    <s v="Jay Roach"/>
    <s v="Mike Myers"/>
    <s v="Mike Myers"/>
    <s v="United States"/>
    <n v="16500000"/>
    <n v="67683989"/>
    <n v="160.5"/>
    <n v="128494152.3258567"/>
    <s v="Capella International"/>
    <n v="89"/>
  </r>
  <r>
    <x v="3033"/>
    <x v="0"/>
    <s v="R"/>
    <x v="0"/>
    <n v="1997"/>
    <x v="17"/>
    <s v="September 25, 1998 (United States)"/>
    <x v="15"/>
    <n v="6.9"/>
    <n v="54000"/>
    <s v="Adrian Lyne"/>
    <s v="Vladimir Nabokov"/>
    <s v="Jeremy Irons"/>
    <s v="France"/>
    <n v="62000000"/>
    <n v="1071255"/>
    <n v="160.5"/>
    <n v="2033715.8785046728"/>
    <s v="Guild"/>
    <n v="137"/>
  </r>
  <r>
    <x v="3034"/>
    <x v="0"/>
    <s v="R"/>
    <x v="0"/>
    <n v="1997"/>
    <x v="17"/>
    <s v="January 9, 1998 (United States)"/>
    <x v="28"/>
    <n v="8.3000000000000007"/>
    <n v="887000"/>
    <s v="Gus Van Sant"/>
    <s v="Matt Damon"/>
    <s v="Robin Williams"/>
    <s v="United States"/>
    <n v="10000000"/>
    <n v="225933435"/>
    <n v="160.5"/>
    <n v="428921605.26168221"/>
    <s v="Miramax"/>
    <n v="126"/>
  </r>
  <r>
    <x v="3035"/>
    <x v="0"/>
    <s v="R"/>
    <x v="2"/>
    <n v="1997"/>
    <x v="17"/>
    <s v="November 7, 1997 (United States)"/>
    <x v="13"/>
    <n v="7.2"/>
    <n v="276000"/>
    <s v="Paul Verhoeven"/>
    <s v="Edward Neumeier"/>
    <s v="Casper Van Dien"/>
    <s v="United States"/>
    <n v="105000000"/>
    <n v="121214377"/>
    <n v="160.5"/>
    <n v="230118508.85919002"/>
    <s v="TriStar Pictures"/>
    <n v="129"/>
  </r>
  <r>
    <x v="3036"/>
    <x v="0"/>
    <s v="R"/>
    <x v="0"/>
    <n v="1997"/>
    <x v="17"/>
    <s v="October 17, 1997 (United States)"/>
    <x v="24"/>
    <n v="7.5"/>
    <n v="342000"/>
    <s v="Taylor Hackford"/>
    <s v="Andrew Neiderman"/>
    <s v="Keanu Reeves"/>
    <s v="Germany"/>
    <n v="57000000"/>
    <n v="152944660"/>
    <n v="160.5"/>
    <n v="290356622.44236761"/>
    <s v="Warner Bros."/>
    <n v="144"/>
  </r>
  <r>
    <x v="3037"/>
    <x v="0"/>
    <s v="R"/>
    <x v="2"/>
    <n v="1997"/>
    <x v="17"/>
    <s v="June 6, 1997 (United States)"/>
    <x v="15"/>
    <n v="6.9"/>
    <n v="282000"/>
    <s v="Simon West"/>
    <s v="Scott Rosenberg"/>
    <s v="Nicolas Cage"/>
    <s v="United States"/>
    <n v="75000000"/>
    <n v="224012234"/>
    <n v="160.5"/>
    <n v="425274315.88660437"/>
    <s v="Touchstone Pictures"/>
    <n v="115"/>
  </r>
  <r>
    <x v="3038"/>
    <x v="0"/>
    <s v="R"/>
    <x v="6"/>
    <n v="1997"/>
    <x v="17"/>
    <s v="December 25, 1997 (United States)"/>
    <x v="24"/>
    <n v="7.5"/>
    <n v="325000"/>
    <s v="Quentin Tarantino"/>
    <s v="Quentin Tarantino"/>
    <s v="Pam Grier"/>
    <s v="United States"/>
    <n v="12000000"/>
    <n v="39673807"/>
    <n v="160.5"/>
    <n v="75318436.09283489"/>
    <s v="Miramax"/>
    <n v="154"/>
  </r>
  <r>
    <x v="3039"/>
    <x v="0"/>
    <s v="R"/>
    <x v="6"/>
    <n v="1997"/>
    <x v="17"/>
    <s v="September 19, 1997 (United States)"/>
    <x v="7"/>
    <n v="8.1999999999999993"/>
    <n v="544000"/>
    <s v="Curtis Hanson"/>
    <s v="James Ellroy"/>
    <s v="Kevin Spacey"/>
    <s v="United States"/>
    <n v="35000000"/>
    <n v="126216940"/>
    <n v="160.5"/>
    <n v="239615586.40498441"/>
    <s v="New Regency Productions"/>
    <n v="138"/>
  </r>
  <r>
    <x v="3040"/>
    <x v="8"/>
    <s v="PG-13"/>
    <x v="3"/>
    <n v="1997"/>
    <x v="17"/>
    <s v="December 20, 1997 (Italy)"/>
    <x v="60"/>
    <n v="8.6"/>
    <n v="642000"/>
    <s v="Roberto Benigni"/>
    <s v="Vincenzo Cerami"/>
    <s v="Roberto Benigni"/>
    <s v="Italy"/>
    <n v="20000000"/>
    <n v="230098753"/>
    <n v="160.5"/>
    <n v="436829221.4274143"/>
    <s v="Melampo Cinematografica"/>
    <n v="116"/>
  </r>
  <r>
    <x v="3041"/>
    <x v="1"/>
    <s v="PG"/>
    <x v="0"/>
    <n v="1997"/>
    <x v="17"/>
    <s v="July 11, 1997 (United States)"/>
    <x v="24"/>
    <n v="7.5"/>
    <n v="260000"/>
    <s v="Robert Zemeckis"/>
    <s v="James V. Hart"/>
    <s v="Jodie Foster"/>
    <s v="United States"/>
    <n v="90000000"/>
    <n v="171120329"/>
    <n v="160.5"/>
    <n v="324862082.53146416"/>
    <s v="Warner Bros."/>
    <n v="150"/>
  </r>
  <r>
    <x v="3042"/>
    <x v="8"/>
    <s v="PG-13"/>
    <x v="2"/>
    <n v="1997"/>
    <x v="17"/>
    <s v="July 2, 1997 (United States)"/>
    <x v="4"/>
    <n v="7.3"/>
    <n v="529000"/>
    <s v="Barry Sonnenfeld"/>
    <s v="Lowell Cunningham"/>
    <s v="Tommy Lee Jones"/>
    <s v="United States"/>
    <n v="90000000"/>
    <n v="589390539"/>
    <n v="160.5"/>
    <n v="1118923970.3009346"/>
    <s v="Columbia Pictures"/>
    <n v="98"/>
  </r>
  <r>
    <x v="3043"/>
    <x v="1"/>
    <s v="PG"/>
    <x v="2"/>
    <n v="1997"/>
    <x v="17"/>
    <s v="December 12, 1997 (United States)"/>
    <x v="54"/>
    <n v="4.5"/>
    <n v="109000"/>
    <s v="Raja Gosnell"/>
    <s v="John Hughes"/>
    <s v="Alex D. Linz"/>
    <s v="United States"/>
    <n v="32000000"/>
    <n v="79082515"/>
    <n v="160.5"/>
    <n v="150133597.01246107"/>
    <s v="Twentieth Century Fox"/>
    <n v="102"/>
  </r>
  <r>
    <x v="3044"/>
    <x v="0"/>
    <s v="R"/>
    <x v="2"/>
    <n v="1997"/>
    <x v="17"/>
    <s v="July 25, 1997 (United States)"/>
    <x v="16"/>
    <n v="6.5"/>
    <n v="185000"/>
    <s v="Wolfgang Petersen"/>
    <s v="Andrew W. Marlowe"/>
    <s v="Harrison Ford"/>
    <s v="United States"/>
    <n v="85000000"/>
    <n v="315156409"/>
    <n v="160.5"/>
    <n v="598306279.26666665"/>
    <s v="Columbia Pictures"/>
    <n v="124"/>
  </r>
  <r>
    <x v="3045"/>
    <x v="8"/>
    <s v="PG-13"/>
    <x v="2"/>
    <n v="1997"/>
    <x v="17"/>
    <s v="June 20, 1997 (United States)"/>
    <x v="51"/>
    <n v="3.8"/>
    <n v="238000"/>
    <s v="Joel Schumacher"/>
    <s v="Bob Kane"/>
    <s v="Arnold Schwarzenegger"/>
    <s v="United States"/>
    <n v="125000000"/>
    <n v="238235719"/>
    <n v="160.5"/>
    <n v="452276782.42554516"/>
    <s v="Warner Bros."/>
    <n v="125"/>
  </r>
  <r>
    <x v="3046"/>
    <x v="0"/>
    <s v="R"/>
    <x v="4"/>
    <n v="1997"/>
    <x v="17"/>
    <s v="August 15, 1997 (United States)"/>
    <x v="17"/>
    <n v="6.7"/>
    <n v="164000"/>
    <s v="Paul W.S. Anderson"/>
    <s v="Philip Eisner"/>
    <s v="Laurence Fishburne"/>
    <s v="United Kingdom"/>
    <n v="60000000"/>
    <n v="26673829"/>
    <n v="160.5"/>
    <n v="50638727.079750776"/>
    <s v="Golar Productions"/>
    <n v="96"/>
  </r>
  <r>
    <x v="406"/>
    <x v="2"/>
    <s v="G"/>
    <x v="10"/>
    <n v="1997"/>
    <x v="17"/>
    <s v="June 27, 1997 (United States)"/>
    <x v="4"/>
    <n v="7.3"/>
    <n v="212000"/>
    <s v="Ron Clements"/>
    <s v="Ron Clements"/>
    <s v="Tate Donovan"/>
    <s v="United States"/>
    <n v="85000000"/>
    <n v="252712101"/>
    <n v="160.5"/>
    <n v="479759359.34392524"/>
    <s v="Walt Disney Pictures"/>
    <n v="93"/>
  </r>
  <r>
    <x v="3047"/>
    <x v="8"/>
    <s v="PG-13"/>
    <x v="2"/>
    <n v="1997"/>
    <x v="17"/>
    <s v="February 7, 1997 (United States)"/>
    <x v="22"/>
    <n v="6"/>
    <n v="85000"/>
    <s v="Roger Donaldson"/>
    <s v="Leslie Bohem"/>
    <s v="Pierce Brosnan"/>
    <s v="United States"/>
    <n v="116000000"/>
    <n v="178127760"/>
    <n v="160.5"/>
    <n v="338165286.42990655"/>
    <s v="Universal Pictures"/>
    <n v="108"/>
  </r>
  <r>
    <x v="3048"/>
    <x v="8"/>
    <s v="PG-13"/>
    <x v="2"/>
    <n v="1997"/>
    <x v="17"/>
    <s v="May 23, 1997 (United States)"/>
    <x v="14"/>
    <n v="6.6"/>
    <n v="388000"/>
    <s v="Steven Spielberg"/>
    <s v="Michael Crichton"/>
    <s v="Jeff Goldblum"/>
    <s v="United States"/>
    <n v="73000000"/>
    <n v="618638999"/>
    <n v="160.5"/>
    <n v="1174450485.9520249"/>
    <s v="Universal Pictures"/>
    <n v="129"/>
  </r>
  <r>
    <x v="3049"/>
    <x v="8"/>
    <s v="PG-13"/>
    <x v="10"/>
    <n v="1997"/>
    <x v="17"/>
    <s v="December 19, 1997 (United States)"/>
    <x v="0"/>
    <n v="8.4"/>
    <n v="357000"/>
    <s v="Hayao Miyazaki"/>
    <s v="Hayao Miyazaki"/>
    <s v="YÃ´ji Matsuda"/>
    <s v="Japan"/>
    <m/>
    <n v="169785704"/>
    <n v="160.5"/>
    <n v="322328373.88660437"/>
    <s v="DENTSU Music And Entertainment"/>
    <n v="134"/>
  </r>
  <r>
    <x v="3050"/>
    <x v="0"/>
    <s v="R"/>
    <x v="4"/>
    <n v="1997"/>
    <x v="17"/>
    <s v="December 12, 1997 (United States)"/>
    <x v="19"/>
    <n v="6.2"/>
    <n v="161000"/>
    <s v="Wes Craven"/>
    <s v="Kevin Williamson"/>
    <s v="Neve Campbell"/>
    <s v="United States"/>
    <n v="24000000"/>
    <n v="172363301"/>
    <n v="160.5"/>
    <n v="327221793.23800623"/>
    <s v="Dimension Films"/>
    <n v="120"/>
  </r>
  <r>
    <x v="3051"/>
    <x v="0"/>
    <s v="R"/>
    <x v="2"/>
    <n v="1997"/>
    <x v="17"/>
    <s v="June 27, 1997 (United States)"/>
    <x v="13"/>
    <n v="7.2"/>
    <n v="357000"/>
    <s v="John Woo"/>
    <s v="Mike Werb"/>
    <s v="John Travolta"/>
    <s v="United States"/>
    <n v="80000000"/>
    <n v="245676146"/>
    <n v="160.5"/>
    <n v="466402004.27538937"/>
    <s v="Permut Presentations"/>
    <n v="138"/>
  </r>
  <r>
    <x v="3052"/>
    <x v="8"/>
    <s v="PG-13"/>
    <x v="3"/>
    <n v="1997"/>
    <x v="17"/>
    <s v="December 25, 1997 (United States)"/>
    <x v="3"/>
    <n v="7.7"/>
    <n v="282000"/>
    <s v="James L. Brooks"/>
    <s v="Mark Andrus"/>
    <s v="Jack Nicholson"/>
    <s v="United States"/>
    <n v="50000000"/>
    <n v="314178011"/>
    <n v="160.5"/>
    <n v="596448847.05109036"/>
    <s v="TriStar Pictures"/>
    <n v="139"/>
  </r>
  <r>
    <x v="3053"/>
    <x v="8"/>
    <s v="PG-13"/>
    <x v="0"/>
    <n v="1997"/>
    <x v="17"/>
    <s v="October 24, 1997 (United States)"/>
    <x v="40"/>
    <n v="7.8"/>
    <n v="287000"/>
    <s v="Andrew Niccol"/>
    <s v="Andrew Niccol"/>
    <s v="Ethan Hawke"/>
    <s v="United States"/>
    <n v="36000000"/>
    <n v="12532777"/>
    <n v="160.5"/>
    <n v="23792754.840498444"/>
    <s v="Columbia Pictures"/>
    <n v="106"/>
  </r>
  <r>
    <x v="3054"/>
    <x v="8"/>
    <s v="PG-13"/>
    <x v="6"/>
    <n v="1997"/>
    <x v="17"/>
    <s v="November 21, 1997 (United States)"/>
    <x v="13"/>
    <n v="7.2"/>
    <n v="68000"/>
    <s v="Francis Ford Coppola"/>
    <s v="John Grisham"/>
    <s v="Matt Damon"/>
    <s v="United States"/>
    <n v="40000000"/>
    <n v="45916769"/>
    <n v="160.5"/>
    <n v="87170339.652959496"/>
    <s v="Constellation Entertainment"/>
    <n v="135"/>
  </r>
  <r>
    <x v="3055"/>
    <x v="0"/>
    <s v="R"/>
    <x v="4"/>
    <n v="1997"/>
    <x v="17"/>
    <s v="October 17, 1997 (United States)"/>
    <x v="46"/>
    <n v="5.7"/>
    <n v="136000"/>
    <s v="Jim Gillespie"/>
    <s v="Lois Duncan"/>
    <s v="Jennifer Love Hewitt"/>
    <s v="United States"/>
    <n v="17000000"/>
    <n v="125586134"/>
    <n v="160.5"/>
    <n v="238418037.56884736"/>
    <s v="Mandalay Entertainment"/>
    <n v="101"/>
  </r>
  <r>
    <x v="3056"/>
    <x v="0"/>
    <s v="R"/>
    <x v="2"/>
    <n v="1997"/>
    <x v="17"/>
    <s v="November 26, 1997 (United States)"/>
    <x v="19"/>
    <n v="6.2"/>
    <n v="234000"/>
    <s v="Jean-Pierre Jeunet"/>
    <s v="Dan O'Bannon"/>
    <s v="Sigourney Weaver"/>
    <s v="United States"/>
    <n v="75000000"/>
    <n v="161376069"/>
    <n v="160.5"/>
    <n v="306363166.50654203"/>
    <s v="Brandywine Productions"/>
    <n v="109"/>
  </r>
  <r>
    <x v="3057"/>
    <x v="0"/>
    <s v="R"/>
    <x v="0"/>
    <n v="1997"/>
    <x v="17"/>
    <s v="July 11, 1998 (Netherlands)"/>
    <x v="13"/>
    <n v="7.2"/>
    <n v="218000"/>
    <s v="Vincenzo Natali"/>
    <s v="AndrÃ© Bijelic"/>
    <s v="Nicole de Boer"/>
    <s v="Canada"/>
    <m/>
    <n v="565727"/>
    <n v="160.5"/>
    <n v="1074000.1052959501"/>
    <s v="Cube Libre"/>
    <n v="90"/>
  </r>
  <r>
    <x v="3058"/>
    <x v="8"/>
    <s v="PG-13"/>
    <x v="3"/>
    <n v="1997"/>
    <x v="17"/>
    <s v="March 21, 1997 (United States)"/>
    <x v="15"/>
    <n v="6.9"/>
    <n v="289000"/>
    <s v="Tom Shadyac"/>
    <s v="Paul Guay"/>
    <s v="Jim Carrey"/>
    <s v="United States"/>
    <n v="45000000"/>
    <n v="302710615"/>
    <n v="160.5"/>
    <n v="574678656.63862932"/>
    <s v="Universal Pictures"/>
    <n v="86"/>
  </r>
  <r>
    <x v="3059"/>
    <x v="0"/>
    <s v="R"/>
    <x v="5"/>
    <n v="1997"/>
    <x v="17"/>
    <s v="February 28, 1997 (United States)"/>
    <x v="3"/>
    <n v="7.7"/>
    <n v="287000"/>
    <s v="Mike Newell"/>
    <s v="Joseph D. Pistone"/>
    <s v="Al Pacino"/>
    <s v="United States"/>
    <n v="35000000"/>
    <n v="124909762"/>
    <n v="160.5"/>
    <n v="237133984.30778816"/>
    <s v="Mandalay Entertainment"/>
    <n v="127"/>
  </r>
  <r>
    <x v="3060"/>
    <x v="1"/>
    <s v="PG"/>
    <x v="2"/>
    <n v="1997"/>
    <x v="17"/>
    <s v="July 16, 1997 (United States)"/>
    <x v="30"/>
    <n v="5.5"/>
    <n v="73000"/>
    <s v="Sam Weisman"/>
    <s v="Jay Ward"/>
    <s v="Brendan Fraser"/>
    <s v="United States"/>
    <n v="55000000"/>
    <n v="174463257"/>
    <n v="160.5"/>
    <n v="331208438.67850465"/>
    <s v="Walt Disney Pictures"/>
    <n v="92"/>
  </r>
  <r>
    <x v="3061"/>
    <x v="2"/>
    <s v="G"/>
    <x v="10"/>
    <n v="1997"/>
    <x v="17"/>
    <s v="November 21, 1997 (United States)"/>
    <x v="13"/>
    <n v="7.2"/>
    <n v="115000"/>
    <s v="Don Bluth"/>
    <s v="Susan Gauthier"/>
    <s v="Meg Ryan"/>
    <s v="United States"/>
    <n v="50000000"/>
    <n v="139804348"/>
    <n v="160.5"/>
    <n v="265410497.41806853"/>
    <s v="Twentieth Century Fox"/>
    <n v="94"/>
  </r>
  <r>
    <x v="3062"/>
    <x v="8"/>
    <s v="PG-13"/>
    <x v="3"/>
    <n v="1997"/>
    <x v="17"/>
    <s v="February 14, 1997 (United States)"/>
    <x v="10"/>
    <n v="6.1"/>
    <n v="34000"/>
    <s v="Andy Tennant"/>
    <s v="Joan Taylor"/>
    <s v="Matthew Perry"/>
    <s v="United States"/>
    <n v="20000000"/>
    <n v="29481428"/>
    <n v="160.5"/>
    <n v="55968791.972585671"/>
    <s v="Columbia Pictures"/>
    <n v="109"/>
  </r>
  <r>
    <x v="3063"/>
    <x v="0"/>
    <s v="R"/>
    <x v="6"/>
    <n v="1997"/>
    <x v="17"/>
    <s v="November 21, 1997 (United States)"/>
    <x v="14"/>
    <n v="6.6"/>
    <n v="37000"/>
    <s v="Clint Eastwood"/>
    <s v="John Berendt"/>
    <s v="John Cusack"/>
    <s v="United States"/>
    <n v="35000000"/>
    <n v="25105255"/>
    <n v="160.5"/>
    <n v="47660879.741433024"/>
    <s v="Warner Bros."/>
    <n v="155"/>
  </r>
  <r>
    <x v="3064"/>
    <x v="1"/>
    <s v="PG"/>
    <x v="3"/>
    <n v="1997"/>
    <x v="17"/>
    <s v="July 25, 1997 (United States)"/>
    <x v="46"/>
    <n v="5.7"/>
    <n v="27000"/>
    <s v="Brian Robbins"/>
    <s v="Dan Schneider"/>
    <s v="Kel Mitchell"/>
    <s v="United States"/>
    <n v="9000000"/>
    <n v="23712993"/>
    <n v="160.5"/>
    <n v="45017750.573831774"/>
    <s v="Paramount Pictures"/>
    <n v="95"/>
  </r>
  <r>
    <x v="3065"/>
    <x v="3"/>
    <m/>
    <x v="10"/>
    <n v="1997"/>
    <x v="17"/>
    <s v="February 28, 1998 (Japan)"/>
    <x v="45"/>
    <n v="8"/>
    <n v="63000"/>
    <s v="Satoshi Kon"/>
    <s v="Sadayuki Murai"/>
    <s v="Junko Iwao"/>
    <s v="Japan"/>
    <m/>
    <n v="563130"/>
    <n v="160.5"/>
    <n v="1069069.8504672898"/>
    <s v="Rex Entertainment"/>
    <n v="81"/>
  </r>
  <r>
    <x v="3066"/>
    <x v="0"/>
    <s v="R"/>
    <x v="2"/>
    <n v="1997"/>
    <x v="17"/>
    <s v="September 26, 1997 (United States)"/>
    <x v="15"/>
    <n v="6.9"/>
    <n v="70000"/>
    <s v="Lee Tamahori"/>
    <s v="David Mamet"/>
    <s v="Anthony Hopkins"/>
    <s v="United States"/>
    <n v="30000000"/>
    <n v="43312294"/>
    <n v="160.5"/>
    <n v="82225893.96760124"/>
    <s v="Art Linson Productions"/>
    <n v="117"/>
  </r>
  <r>
    <x v="3067"/>
    <x v="8"/>
    <s v="PG-13"/>
    <x v="3"/>
    <n v="1997"/>
    <x v="17"/>
    <s v="June 20, 1997 (United States)"/>
    <x v="21"/>
    <n v="6.3"/>
    <n v="134000"/>
    <s v="P.J. Hogan"/>
    <s v="Ronald Bass"/>
    <s v="Julia Roberts"/>
    <s v="United States"/>
    <n v="38000000"/>
    <n v="299288605"/>
    <n v="160.5"/>
    <n v="568182167.87227416"/>
    <s v="TriStar Pictures"/>
    <n v="105"/>
  </r>
  <r>
    <x v="3068"/>
    <x v="8"/>
    <s v="PG-13"/>
    <x v="2"/>
    <n v="1997"/>
    <x v="17"/>
    <s v="April 11, 1997 (United States)"/>
    <x v="25"/>
    <n v="4.8"/>
    <n v="99000"/>
    <s v="Luis Llosa"/>
    <s v="Hans Bauer"/>
    <s v="Jon Voight"/>
    <s v="United States"/>
    <n v="45000000"/>
    <n v="136885767"/>
    <n v="160.5"/>
    <n v="259869739.59439251"/>
    <s v="Cinema Line Film Corporation"/>
    <n v="89"/>
  </r>
  <r>
    <x v="3069"/>
    <x v="8"/>
    <s v="PG-13"/>
    <x v="2"/>
    <n v="1997"/>
    <x v="17"/>
    <s v="December 19, 1997 (United States)"/>
    <x v="16"/>
    <n v="6.5"/>
    <n v="185000"/>
    <s v="Roger Spottiswoode"/>
    <s v="Bruce Feirstein"/>
    <s v="Pierce Brosnan"/>
    <s v="United Kingdom"/>
    <n v="110000000"/>
    <n v="333011068"/>
    <n v="160.5"/>
    <n v="632202320.37133956"/>
    <s v="Eon Productions"/>
    <n v="119"/>
  </r>
  <r>
    <x v="3070"/>
    <x v="8"/>
    <s v="PG-13"/>
    <x v="2"/>
    <n v="1997"/>
    <x v="17"/>
    <s v="June 13, 1997 (United States)"/>
    <x v="49"/>
    <n v="3.9"/>
    <n v="76000"/>
    <s v="Jan de Bont"/>
    <s v="Graham Yost"/>
    <s v="Sandra Bullock"/>
    <s v="United States"/>
    <n v="160000000"/>
    <n v="164508066"/>
    <n v="160.5"/>
    <n v="312309082.30654204"/>
    <s v="Blue Tulip Productions"/>
    <n v="121"/>
  </r>
  <r>
    <x v="3071"/>
    <x v="8"/>
    <s v="PG-13"/>
    <x v="2"/>
    <n v="1997"/>
    <x v="17"/>
    <s v="April 4, 1997 (United States)"/>
    <x v="19"/>
    <n v="6.2"/>
    <n v="64000"/>
    <s v="Phillip Noyce"/>
    <s v="Leslie Charteris"/>
    <s v="Val Kilmer"/>
    <s v="United States"/>
    <n v="68000000"/>
    <n v="118063304"/>
    <n v="160.5"/>
    <n v="224136378.37258565"/>
    <s v="Paramount Pictures"/>
    <n v="116"/>
  </r>
  <r>
    <x v="3072"/>
    <x v="0"/>
    <s v="R"/>
    <x v="16"/>
    <n v="1997"/>
    <x v="17"/>
    <s v="January 15, 1997 (France)"/>
    <x v="37"/>
    <n v="7.6"/>
    <n v="134000"/>
    <s v="David Lynch"/>
    <s v="David Lynch"/>
    <s v="Bill Pullman"/>
    <s v="France"/>
    <n v="15000000"/>
    <n v="3703548"/>
    <n v="160.5"/>
    <n v="7030972.4336448601"/>
    <s v="CiBy 2000"/>
    <n v="134"/>
  </r>
  <r>
    <x v="3073"/>
    <x v="0"/>
    <s v="R"/>
    <x v="3"/>
    <n v="1997"/>
    <x v="17"/>
    <s v="September 19, 1997 (United States)"/>
    <x v="13"/>
    <n v="7.2"/>
    <n v="101000"/>
    <s v="Peter Cattaneo"/>
    <s v="Simon Beaufoy"/>
    <s v="Robert Carlyle"/>
    <s v="United Kingdom"/>
    <n v="3500000"/>
    <n v="257938649"/>
    <n v="160.5"/>
    <n v="489681659.50342679"/>
    <s v="Redwave Films"/>
    <n v="91"/>
  </r>
  <r>
    <x v="3074"/>
    <x v="8"/>
    <s v="PG-13"/>
    <x v="2"/>
    <n v="1997"/>
    <x v="17"/>
    <s v="August 1, 1997 (United States)"/>
    <x v="33"/>
    <n v="5.2"/>
    <n v="65000"/>
    <s v="Mark A.Z. DippÃ©"/>
    <s v="Todd McFarlane"/>
    <s v="Michael Jai White"/>
    <s v="United States"/>
    <n v="40000000"/>
    <n v="87840042"/>
    <n v="160.5"/>
    <n v="166759257.3046729"/>
    <s v="McFarlane Films"/>
    <n v="96"/>
  </r>
  <r>
    <x v="3075"/>
    <x v="0"/>
    <s v="R"/>
    <x v="3"/>
    <n v="1997"/>
    <x v="17"/>
    <s v="April 25, 1997 (United States)"/>
    <x v="19"/>
    <n v="6.2"/>
    <n v="43000"/>
    <s v="David Mirkin"/>
    <s v="Robin Schiff"/>
    <s v="Mira Sorvino"/>
    <s v="United States"/>
    <m/>
    <n v="29235353"/>
    <n v="160.5"/>
    <n v="55501632.766978189"/>
    <s v="Touchstone Pictures"/>
    <n v="92"/>
  </r>
  <r>
    <x v="3076"/>
    <x v="8"/>
    <s v="PG-13"/>
    <x v="1"/>
    <n v="1997"/>
    <x v="17"/>
    <s v="October 10, 1997 (United States)"/>
    <x v="12"/>
    <n v="7.1"/>
    <n v="134000"/>
    <s v="Jean-Jacques Annaud"/>
    <s v="Heinrich Harrer"/>
    <s v="Brad Pitt"/>
    <s v="United States"/>
    <n v="70000000"/>
    <n v="131457682"/>
    <n v="160.5"/>
    <n v="249564833.05545172"/>
    <s v="Mandalay Entertainment"/>
    <n v="136"/>
  </r>
  <r>
    <x v="3077"/>
    <x v="0"/>
    <s v="R"/>
    <x v="6"/>
    <n v="1997"/>
    <x v="17"/>
    <s v="August 15, 1997 (United States)"/>
    <x v="15"/>
    <n v="6.9"/>
    <n v="89000"/>
    <s v="James Mangold"/>
    <s v="James Mangold"/>
    <s v="Sylvester Stallone"/>
    <s v="United States"/>
    <n v="15000000"/>
    <n v="44862187"/>
    <n v="160.5"/>
    <n v="85168276.504049838"/>
    <s v="Miramax"/>
    <n v="105"/>
  </r>
  <r>
    <x v="3078"/>
    <x v="0"/>
    <s v="R"/>
    <x v="3"/>
    <n v="1997"/>
    <x v="17"/>
    <s v="November 24, 1997 (Australia)"/>
    <x v="17"/>
    <n v="6.7"/>
    <n v="33000"/>
    <s v="Harmony Korine"/>
    <s v="Harmony Korine"/>
    <s v="Nick Sutton"/>
    <s v="United States"/>
    <n v="1300000"/>
    <n v="116799"/>
    <n v="160.5"/>
    <n v="221736.17009345794"/>
    <s v="Fine Line Features"/>
    <n v="89"/>
  </r>
  <r>
    <x v="3079"/>
    <x v="8"/>
    <s v="PG-13"/>
    <x v="3"/>
    <n v="1997"/>
    <x v="17"/>
    <s v="September 19, 1997 (United States)"/>
    <x v="5"/>
    <n v="6.4"/>
    <n v="40000"/>
    <s v="Frank Oz"/>
    <s v="Paul Rudnick"/>
    <s v="Kevin Kline"/>
    <s v="United States"/>
    <n v="35000000"/>
    <n v="63856929"/>
    <n v="160.5"/>
    <n v="121228699.47850467"/>
    <s v="Paramount Pictures"/>
    <n v="90"/>
  </r>
  <r>
    <x v="3080"/>
    <x v="0"/>
    <s v="R"/>
    <x v="5"/>
    <n v="1997"/>
    <x v="17"/>
    <s v="May 1, 1998 (United States)"/>
    <x v="15"/>
    <n v="6.9"/>
    <n v="15000"/>
    <s v="Brian Gilbert"/>
    <s v="Julian Mitchell"/>
    <s v="Stephen Fry"/>
    <s v="United Kingdom"/>
    <n v="10000000"/>
    <n v="2158775"/>
    <n v="160.5"/>
    <n v="4098309.9221183802"/>
    <s v="Samuelson Productions"/>
    <n v="118"/>
  </r>
  <r>
    <x v="3081"/>
    <x v="0"/>
    <s v="R"/>
    <x v="3"/>
    <n v="1997"/>
    <x v="17"/>
    <s v="April 18, 1997 (United States)"/>
    <x v="13"/>
    <n v="7.2"/>
    <n v="134000"/>
    <s v="Kevin Smith"/>
    <s v="Kevin Smith"/>
    <s v="Ben Affleck"/>
    <s v="United States"/>
    <n v="250000"/>
    <n v="12021272"/>
    <n v="160.5"/>
    <n v="22821692.077258568"/>
    <s v="Too Askew Prod. Inc."/>
    <n v="113"/>
  </r>
  <r>
    <x v="3082"/>
    <x v="0"/>
    <s v="R"/>
    <x v="6"/>
    <n v="1997"/>
    <x v="17"/>
    <s v="October 3, 1997 (United States)"/>
    <x v="17"/>
    <n v="6.7"/>
    <n v="50000"/>
    <s v="Oliver Stone"/>
    <s v="John Ridley"/>
    <s v="Sean Penn"/>
    <s v="United States"/>
    <n v="19000000"/>
    <n v="6682098"/>
    <n v="160.5"/>
    <n v="12685577.947663551"/>
    <s v="Phoenix Pictures"/>
    <n v="125"/>
  </r>
  <r>
    <x v="3083"/>
    <x v="0"/>
    <s v="R"/>
    <x v="2"/>
    <n v="1997"/>
    <x v="17"/>
    <s v="August 8, 1997 (United States)"/>
    <x v="17"/>
    <n v="6.7"/>
    <n v="96000"/>
    <s v="Richard Donner"/>
    <s v="Brian Helgeland"/>
    <s v="Mel Gibson"/>
    <s v="United States"/>
    <n v="75000000"/>
    <n v="136982834"/>
    <n v="160.5"/>
    <n v="260054015.69968846"/>
    <s v="Warner Bros."/>
    <n v="135"/>
  </r>
  <r>
    <x v="3084"/>
    <x v="0"/>
    <s v="R"/>
    <x v="6"/>
    <n v="1997"/>
    <x v="17"/>
    <s v="May 2, 1997 (United States)"/>
    <x v="15"/>
    <n v="6.9"/>
    <n v="51000"/>
    <s v="Jonathan Mostow"/>
    <s v="Jonathan Mostow"/>
    <s v="Kurt Russell"/>
    <s v="United States"/>
    <n v="36000000"/>
    <n v="50159144"/>
    <n v="160.5"/>
    <n v="95224244.092211843"/>
    <s v="Dino De Laurentiis Company"/>
    <n v="93"/>
  </r>
  <r>
    <x v="3085"/>
    <x v="0"/>
    <s v="R"/>
    <x v="2"/>
    <n v="1997"/>
    <x v="17"/>
    <s v="August 22, 1997 (United States)"/>
    <x v="22"/>
    <n v="6"/>
    <n v="75000"/>
    <s v="Ridley Scott"/>
    <s v="Danielle Alexandra"/>
    <s v="Demi Moore"/>
    <s v="United States"/>
    <n v="50000000"/>
    <n v="48169156"/>
    <n v="160.5"/>
    <n v="91446366.561993763"/>
    <s v="Caravan Pictures"/>
    <n v="125"/>
  </r>
  <r>
    <x v="3086"/>
    <x v="0"/>
    <s v="R"/>
    <x v="2"/>
    <n v="1997"/>
    <x v="17"/>
    <s v="November 14, 1997 (United States)"/>
    <x v="5"/>
    <n v="6.4"/>
    <n v="109000"/>
    <s v="Michael Caton-Jones"/>
    <s v="Kenneth Ross"/>
    <s v="Bruce Willis"/>
    <s v="United States"/>
    <n v="60000000"/>
    <n v="159330280"/>
    <n v="160.5"/>
    <n v="302479353.99376947"/>
    <s v="Universal Pictures"/>
    <n v="124"/>
  </r>
  <r>
    <x v="3087"/>
    <x v="0"/>
    <s v="R"/>
    <x v="6"/>
    <n v="1997"/>
    <x v="17"/>
    <s v="October 3, 1997 (United States)"/>
    <x v="14"/>
    <n v="6.6"/>
    <n v="68000"/>
    <s v="Gary Fleder"/>
    <s v="James Patterson"/>
    <s v="Morgan Freeman"/>
    <s v="United States"/>
    <n v="27000000"/>
    <n v="60527873"/>
    <n v="160.5"/>
    <n v="114908678.52398753"/>
    <s v="Paramount Pictures"/>
    <n v="115"/>
  </r>
  <r>
    <x v="3088"/>
    <x v="1"/>
    <s v="PG"/>
    <x v="3"/>
    <n v="1997"/>
    <x v="17"/>
    <s v="February 14, 1997 (United States)"/>
    <x v="22"/>
    <n v="6"/>
    <n v="46000"/>
    <s v="Stephen Kessler"/>
    <s v="Elisa Bell"/>
    <s v="Chevy Chase"/>
    <s v="United States"/>
    <n v="25000000"/>
    <n v="36400360"/>
    <n v="160.5"/>
    <n v="69103985.619937688"/>
    <s v="Warner Bros."/>
    <n v="93"/>
  </r>
  <r>
    <x v="3089"/>
    <x v="0"/>
    <s v="R"/>
    <x v="2"/>
    <n v="1997"/>
    <x v="17"/>
    <s v="March 26, 1997 (United States)"/>
    <x v="19"/>
    <n v="6.2"/>
    <n v="62000"/>
    <s v="Alan J. Pakula"/>
    <s v="Kevin Jarre"/>
    <s v="Harrison Ford"/>
    <s v="United States"/>
    <n v="90000000"/>
    <n v="140807547"/>
    <n v="160.5"/>
    <n v="267315012.90280372"/>
    <s v="Columbia Pictures"/>
    <n v="111"/>
  </r>
  <r>
    <x v="3090"/>
    <x v="0"/>
    <s v="R"/>
    <x v="5"/>
    <n v="1997"/>
    <x v="17"/>
    <s v="December 25, 1997 (United States)"/>
    <x v="4"/>
    <n v="7.3"/>
    <n v="73000"/>
    <s v="Steven Spielberg"/>
    <s v="David Franzoni"/>
    <s v="Djimon Hounsou"/>
    <s v="United States"/>
    <n v="36000000"/>
    <n v="44229441"/>
    <n v="160.5"/>
    <n v="83967044.689719617"/>
    <s v="Dreamworks Pictures"/>
    <n v="155"/>
  </r>
  <r>
    <x v="2527"/>
    <x v="0"/>
    <s v="R"/>
    <x v="2"/>
    <n v="1997"/>
    <x v="17"/>
    <s v="December 25, 1997 (United States)"/>
    <x v="10"/>
    <n v="6.1"/>
    <n v="70000"/>
    <s v="Kevin Costner"/>
    <s v="David Brin"/>
    <s v="Kevin Costner"/>
    <s v="United States"/>
    <n v="80000000"/>
    <n v="17626234"/>
    <n v="160.5"/>
    <n v="33462389.406853583"/>
    <s v="Tig Productions"/>
    <n v="177"/>
  </r>
  <r>
    <x v="3091"/>
    <x v="0"/>
    <s v="R"/>
    <x v="4"/>
    <n v="1997"/>
    <x v="17"/>
    <s v="August 22, 1997 (United States)"/>
    <x v="22"/>
    <n v="6"/>
    <n v="47000"/>
    <s v="Guillermo del Toro"/>
    <s v="Donald A. Wollheim"/>
    <s v="Mira Sorvino"/>
    <s v="United States"/>
    <n v="30000000"/>
    <n v="25480803"/>
    <n v="160.5"/>
    <n v="48373835.975700937"/>
    <s v="Dimension Films"/>
    <n v="105"/>
  </r>
  <r>
    <x v="3092"/>
    <x v="8"/>
    <s v="PG-13"/>
    <x v="3"/>
    <n v="1997"/>
    <x v="17"/>
    <s v="January 24, 1997 (United States)"/>
    <x v="5"/>
    <n v="6.4"/>
    <n v="24000"/>
    <s v="Fred Schepisi"/>
    <s v="John Cleese"/>
    <s v="John Cleese"/>
    <s v="United Kingdom"/>
    <n v="25000000"/>
    <n v="9381260"/>
    <n v="160.5"/>
    <n v="17809781.445482865"/>
    <s v="Universal Pictures"/>
    <n v="93"/>
  </r>
  <r>
    <x v="3093"/>
    <x v="0"/>
    <s v="R"/>
    <x v="2"/>
    <n v="1997"/>
    <x v="17"/>
    <s v="April 11, 1997 (United States)"/>
    <x v="4"/>
    <n v="7.3"/>
    <n v="90000"/>
    <s v="George Armitage"/>
    <s v="Tom Jankiewicz"/>
    <s v="John Cusack"/>
    <s v="United States"/>
    <n v="15000000"/>
    <n v="28084357"/>
    <n v="160.5"/>
    <n v="53316533.195638627"/>
    <s v="Hollywood Pictures"/>
    <n v="107"/>
  </r>
  <r>
    <x v="3094"/>
    <x v="8"/>
    <s v="PG-13"/>
    <x v="2"/>
    <n v="1997"/>
    <x v="17"/>
    <s v="November 21, 1997 (United States)"/>
    <x v="47"/>
    <n v="3.7"/>
    <n v="51000"/>
    <s v="John R. Leonetti"/>
    <s v="Ed Boon"/>
    <s v="Robin Shou"/>
    <s v="United States"/>
    <n v="30000000"/>
    <n v="51376861"/>
    <n v="160.5"/>
    <n v="97536009.636760116"/>
    <s v="New Line Cinema"/>
    <n v="95"/>
  </r>
  <r>
    <x v="3095"/>
    <x v="1"/>
    <s v="PG"/>
    <x v="3"/>
    <n v="1997"/>
    <x v="17"/>
    <s v="January 23, 1998 (United States)"/>
    <x v="50"/>
    <n v="3.5"/>
    <n v="34000"/>
    <s v="Bob Spiers"/>
    <s v="Spice Girls"/>
    <s v="Mel B"/>
    <s v="United Kingdom"/>
    <n v="25000000"/>
    <n v="29342592"/>
    <n v="160.5"/>
    <n v="55705219.828037381"/>
    <s v="Columbia Pictures"/>
    <n v="93"/>
  </r>
  <r>
    <x v="3096"/>
    <x v="1"/>
    <s v="PG"/>
    <x v="5"/>
    <n v="1997"/>
    <x v="17"/>
    <s v="March 21, 1997 (United States)"/>
    <x v="8"/>
    <n v="6.8"/>
    <n v="26000"/>
    <s v="Gregory Nava"/>
    <s v="Gregory Nava"/>
    <s v="Jennifer Lopez"/>
    <s v="United States"/>
    <n v="20000000"/>
    <n v="35281794"/>
    <n v="160.5"/>
    <n v="66980452.534579441"/>
    <s v="Q Productions"/>
    <n v="127"/>
  </r>
  <r>
    <x v="3097"/>
    <x v="3"/>
    <m/>
    <x v="0"/>
    <n v="1997"/>
    <x v="17"/>
    <s v="May 30, 1997 (Hong Kong)"/>
    <x v="3"/>
    <n v="7.7"/>
    <n v="25000"/>
    <s v="Kar-Wai Wong"/>
    <s v="Manuel Puig"/>
    <s v="Leslie Cheung"/>
    <s v="Hong Kong"/>
    <n v="4200000"/>
    <n v="585773"/>
    <n v="160.5"/>
    <n v="1112056.2809968847"/>
    <s v="Block 2 Pictures"/>
    <n v="96"/>
  </r>
  <r>
    <x v="3098"/>
    <x v="1"/>
    <s v="PG"/>
    <x v="1"/>
    <n v="1997"/>
    <x v="17"/>
    <s v="February 13, 1998 (United States)"/>
    <x v="23"/>
    <n v="5.9"/>
    <n v="20000"/>
    <s v="Peter Hewitt"/>
    <s v="Mary Norton"/>
    <s v="John Goodman"/>
    <s v="United Kingdom"/>
    <n v="29000000"/>
    <n v="22619589"/>
    <n v="160.5"/>
    <n v="42941986.095327102"/>
    <s v="Polygram Filmed Entertainment"/>
    <n v="89"/>
  </r>
  <r>
    <x v="3099"/>
    <x v="0"/>
    <s v="R"/>
    <x v="2"/>
    <n v="1997"/>
    <x v="17"/>
    <s v="September 26, 1997 (United States)"/>
    <x v="22"/>
    <n v="6"/>
    <n v="55000"/>
    <s v="Mimi Leder"/>
    <s v="Leslie Cockburn"/>
    <s v="George Clooney"/>
    <s v="United States"/>
    <n v="50000000"/>
    <n v="110463140"/>
    <n v="160.5"/>
    <n v="209707905.0342679"/>
    <s v="Dreamworks Pictures"/>
    <n v="124"/>
  </r>
  <r>
    <x v="3100"/>
    <x v="8"/>
    <s v="PG-13"/>
    <x v="2"/>
    <n v="1997"/>
    <x v="17"/>
    <s v="April 25, 1997 (United States)"/>
    <x v="30"/>
    <n v="5.5"/>
    <n v="73000"/>
    <s v="Mick Jackson"/>
    <s v="Jerome Armstrong"/>
    <s v="Tommy Lee Jones"/>
    <s v="United States"/>
    <n v="90000000"/>
    <n v="122823468"/>
    <n v="160.5"/>
    <n v="233173275.38691589"/>
    <s v="Twentieth Century Fox"/>
    <n v="104"/>
  </r>
  <r>
    <x v="3101"/>
    <x v="8"/>
    <s v="PG-13"/>
    <x v="3"/>
    <n v="1997"/>
    <x v="17"/>
    <s v="May 15, 1998 (United States)"/>
    <x v="14"/>
    <n v="6.6"/>
    <n v="4800"/>
    <s v="Jill Sprecher"/>
    <s v="Jill Sprecher"/>
    <s v="Toni Collette"/>
    <s v="United Kingdom"/>
    <m/>
    <n v="537948"/>
    <n v="160.5"/>
    <n v="1021263.2747663552"/>
    <s v="Goldcrest Films International"/>
    <n v="96"/>
  </r>
  <r>
    <x v="818"/>
    <x v="0"/>
    <s v="R"/>
    <x v="0"/>
    <n v="1997"/>
    <x v="17"/>
    <s v="April 14, 1997 (United States)"/>
    <x v="22"/>
    <n v="6"/>
    <n v="2300"/>
    <s v="Lance Young"/>
    <s v="Lance Young"/>
    <s v="Craig Sheffer"/>
    <s v="Canada"/>
    <m/>
    <n v="294064"/>
    <n v="160.5"/>
    <n v="558263.5563862928"/>
    <s v="Triumph Films"/>
    <n v="103"/>
  </r>
  <r>
    <x v="3102"/>
    <x v="1"/>
    <s v="PG"/>
    <x v="3"/>
    <n v="1997"/>
    <x v="17"/>
    <s v="December 19, 1997 (United States)"/>
    <x v="16"/>
    <n v="6.5"/>
    <n v="53000"/>
    <s v="Gore Verbinski"/>
    <s v="Adam Rifkin"/>
    <s v="Nathan Lane"/>
    <s v="United States"/>
    <n v="38000000"/>
    <n v="122417389"/>
    <n v="160.5"/>
    <n v="232402357.80872273"/>
    <s v="Dreamworks Pictures"/>
    <n v="98"/>
  </r>
  <r>
    <x v="3103"/>
    <x v="0"/>
    <s v="R"/>
    <x v="0"/>
    <n v="1997"/>
    <x v="17"/>
    <s v="April 4, 1997 (United States)"/>
    <x v="5"/>
    <n v="6.4"/>
    <n v="12000"/>
    <s v="Pat O'Connor"/>
    <s v="Sue Miller"/>
    <s v="Liv Tyler"/>
    <s v="United States"/>
    <m/>
    <n v="5936344"/>
    <n v="160.5"/>
    <n v="11269806.958255451"/>
    <s v="Fox 2000 Pictures"/>
    <n v="110"/>
  </r>
  <r>
    <x v="3104"/>
    <x v="0"/>
    <s v="R"/>
    <x v="0"/>
    <n v="1997"/>
    <x v="17"/>
    <s v="December 19, 1997 (Spain)"/>
    <x v="3"/>
    <n v="7.7"/>
    <n v="65000"/>
    <s v="Alejandro AmenÃ¡bar"/>
    <s v="Alejandro AmenÃ¡bar"/>
    <s v="Eduardo Noriega"/>
    <s v="Spain"/>
    <m/>
    <n v="377967"/>
    <n v="160.5"/>
    <n v="717548.56635514018"/>
    <s v="Canal+ EspaÃ±a"/>
    <n v="119"/>
  </r>
  <r>
    <x v="3105"/>
    <x v="8"/>
    <s v="PG-13"/>
    <x v="2"/>
    <n v="1997"/>
    <x v="17"/>
    <s v="January 17, 1997 (United States)"/>
    <x v="41"/>
    <n v="5.6"/>
    <n v="40000"/>
    <s v="Dennis Dugan"/>
    <s v="Mark Feldberg"/>
    <s v="Chris Farley"/>
    <s v="United States"/>
    <n v="18000000"/>
    <n v="31480418"/>
    <n v="160.5"/>
    <n v="59763759.280996881"/>
    <s v="3 Arts Entertainment"/>
    <n v="88"/>
  </r>
  <r>
    <x v="3106"/>
    <x v="0"/>
    <s v="R"/>
    <x v="2"/>
    <n v="1997"/>
    <x v="17"/>
    <s v="April 18, 1997 (United States)"/>
    <x v="10"/>
    <n v="6.1"/>
    <n v="29000"/>
    <s v="Dwight H. Little"/>
    <s v="Wayne Beach"/>
    <s v="Wesley Snipes"/>
    <s v="United States"/>
    <n v="40000000"/>
    <n v="25804707"/>
    <n v="160.5"/>
    <n v="48988749.052336447"/>
    <s v="Warner Bros."/>
    <n v="107"/>
  </r>
  <r>
    <x v="3107"/>
    <x v="1"/>
    <s v="PG"/>
    <x v="3"/>
    <n v="1997"/>
    <x v="17"/>
    <s v="November 26, 1997 (United States)"/>
    <x v="11"/>
    <n v="5.3"/>
    <n v="86000"/>
    <s v="Les Mayfield"/>
    <s v="Samuel W. Taylor"/>
    <s v="Robin Williams"/>
    <s v="United States"/>
    <n v="80000000"/>
    <n v="177977226"/>
    <n v="160.5"/>
    <n v="337879506.30654204"/>
    <s v="Walt Disney Pictures"/>
    <n v="93"/>
  </r>
  <r>
    <x v="3108"/>
    <x v="5"/>
    <s v="NC-17"/>
    <x v="3"/>
    <n v="1997"/>
    <x v="17"/>
    <s v="October 23, 1998 (United States)"/>
    <x v="10"/>
    <n v="6.1"/>
    <n v="35000"/>
    <s v="Trey Parker"/>
    <s v="Trey Parker"/>
    <s v="Trey Parker"/>
    <s v="United States"/>
    <n v="1000000"/>
    <n v="602302"/>
    <n v="160.5"/>
    <n v="1143435.6348909657"/>
    <s v="Kuzui Enterprises"/>
    <n v="94"/>
  </r>
  <r>
    <x v="3109"/>
    <x v="0"/>
    <s v="R"/>
    <x v="0"/>
    <n v="1997"/>
    <x v="17"/>
    <s v="November 26, 1997 (United States)"/>
    <x v="34"/>
    <n v="7.4"/>
    <n v="54000"/>
    <s v="Ang Lee"/>
    <s v="Rick Moody"/>
    <s v="Kevin Kline"/>
    <s v="United States"/>
    <n v="18000000"/>
    <n v="8038061"/>
    <n v="160.5"/>
    <n v="15259795.555763239"/>
    <s v="Fox Searchlight Pictures"/>
    <n v="112"/>
  </r>
  <r>
    <x v="3110"/>
    <x v="0"/>
    <s v="R"/>
    <x v="3"/>
    <n v="1997"/>
    <x v="17"/>
    <s v="September 26, 1997 (United States)"/>
    <x v="9"/>
    <n v="7"/>
    <n v="7400"/>
    <s v="George Tillman Jr."/>
    <s v="George Tillman Jr."/>
    <s v="Vanessa Williams"/>
    <s v="United States"/>
    <n v="7500000"/>
    <n v="43700855"/>
    <n v="160.5"/>
    <n v="82963554.632398754"/>
    <s v="Fox 2000 Pictures"/>
    <n v="115"/>
  </r>
  <r>
    <x v="3111"/>
    <x v="1"/>
    <s v="PG"/>
    <x v="0"/>
    <n v="1997"/>
    <x v="17"/>
    <s v="January 22, 1999 (United States)"/>
    <x v="28"/>
    <n v="8.3000000000000007"/>
    <n v="68000"/>
    <s v="Majid Majidi"/>
    <s v="Majid Majidi"/>
    <s v="Mohammad Amir Naji"/>
    <s v="Iran"/>
    <n v="180000"/>
    <n v="933933"/>
    <n v="160.5"/>
    <n v="1773017.9757009347"/>
    <s v="Kanun parvaresh fekri"/>
    <n v="89"/>
  </r>
  <r>
    <x v="3112"/>
    <x v="0"/>
    <s v="R"/>
    <x v="2"/>
    <n v="1997"/>
    <x v="17"/>
    <s v="April 4, 1997 (United States)"/>
    <x v="25"/>
    <n v="4.8"/>
    <n v="32000"/>
    <s v="Hark Tsui"/>
    <s v="Don Jakoby"/>
    <s v="Jean-Claude Van Damme"/>
    <s v="United States"/>
    <n v="30000000"/>
    <n v="11438337"/>
    <n v="160.5"/>
    <n v="21715023.575700935"/>
    <s v="Mandalay Entertainment"/>
    <n v="93"/>
  </r>
  <r>
    <x v="3113"/>
    <x v="0"/>
    <s v="R"/>
    <x v="4"/>
    <n v="1997"/>
    <x v="17"/>
    <s v="January 10, 1997 (United States)"/>
    <x v="1"/>
    <n v="5.8"/>
    <n v="26000"/>
    <s v="Peter Hyams"/>
    <s v="Douglas Preston"/>
    <s v="Penelope Ann Miller"/>
    <s v="United Kingdom"/>
    <n v="40000000"/>
    <n v="33956608"/>
    <n v="160.5"/>
    <n v="64464663.287227415"/>
    <s v="British Broadcasting Corporation (BBC)"/>
    <n v="110"/>
  </r>
  <r>
    <x v="3114"/>
    <x v="0"/>
    <s v="R"/>
    <x v="3"/>
    <n v="1997"/>
    <x v="17"/>
    <s v="December 25, 1997 (United States)"/>
    <x v="27"/>
    <n v="5.0999999999999996"/>
    <n v="24000"/>
    <s v="Anthony Waller"/>
    <s v="John Landis"/>
    <s v="Tom Everett Scott"/>
    <s v="United Kingdom"/>
    <n v="25000000"/>
    <n v="26570463"/>
    <n v="160.5"/>
    <n v="50442492.685981311"/>
    <s v="Hollywood Pictures"/>
    <n v="105"/>
  </r>
  <r>
    <x v="3115"/>
    <x v="8"/>
    <s v="PG-13"/>
    <x v="1"/>
    <n v="1997"/>
    <x v="17"/>
    <s v="November 7, 1997 (United States)"/>
    <x v="16"/>
    <n v="6.5"/>
    <n v="100000"/>
    <s v="Mel Smith"/>
    <s v="Rowan Atkinson"/>
    <s v="Rowan Atkinson"/>
    <s v="United Kingdom"/>
    <n v="18000000"/>
    <n v="251212670"/>
    <n v="160.5"/>
    <n v="476912776.00623053"/>
    <s v="Polygram Filmed Entertainment"/>
    <n v="89"/>
  </r>
  <r>
    <x v="3116"/>
    <x v="0"/>
    <s v="R"/>
    <x v="3"/>
    <n v="1997"/>
    <x v="17"/>
    <s v="January 9, 1998 (United States)"/>
    <x v="12"/>
    <n v="7.1"/>
    <n v="80000"/>
    <s v="Barry Levinson"/>
    <s v="Larry Beinhart"/>
    <s v="Dustin Hoffman"/>
    <s v="United States"/>
    <n v="15000000"/>
    <n v="64256513"/>
    <n v="160.5"/>
    <n v="121987286.67352025"/>
    <s v="Baltimore Pictures"/>
    <n v="97"/>
  </r>
  <r>
    <x v="3117"/>
    <x v="4"/>
    <s v="Not Rated"/>
    <x v="0"/>
    <n v="1997"/>
    <x v="17"/>
    <s v="November 26, 1997 (France)"/>
    <x v="40"/>
    <n v="7.8"/>
    <n v="26000"/>
    <s v="Abbas Kiarostami"/>
    <s v="Abbas Kiarostami"/>
    <s v="Homayoun Ershadi"/>
    <s v="Iran"/>
    <m/>
    <n v="10923"/>
    <n v="160.5"/>
    <n v="20736.685981308412"/>
    <s v="Abbas Kiarostami Productions"/>
    <n v="95"/>
  </r>
  <r>
    <x v="3118"/>
    <x v="0"/>
    <s v="R"/>
    <x v="2"/>
    <n v="1997"/>
    <x v="17"/>
    <s v="February 14, 1997 (United States)"/>
    <x v="17"/>
    <n v="6.7"/>
    <n v="52000"/>
    <s v="Clint Eastwood"/>
    <s v="David Baldacci"/>
    <s v="Clint Eastwood"/>
    <s v="United States"/>
    <n v="50000000"/>
    <n v="50068310"/>
    <n v="160.5"/>
    <n v="95051800.978193149"/>
    <s v="Castle Rock Entertainment"/>
    <n v="121"/>
  </r>
  <r>
    <x v="3119"/>
    <x v="0"/>
    <s v="R"/>
    <x v="7"/>
    <n v="1997"/>
    <x v="17"/>
    <s v="September 19, 1997 (United States)"/>
    <x v="1"/>
    <n v="5.8"/>
    <n v="21000"/>
    <s v="Robert Kurtzman"/>
    <s v="Peter Atkins"/>
    <s v="Tammy Lauren"/>
    <s v="United States"/>
    <n v="5000000"/>
    <n v="15738769"/>
    <n v="160.5"/>
    <n v="29879145.883489095"/>
    <s v="Image Organization"/>
    <n v="90"/>
  </r>
  <r>
    <x v="3120"/>
    <x v="1"/>
    <s v="PG"/>
    <x v="3"/>
    <n v="1997"/>
    <x v="17"/>
    <s v="March 7, 1997 (United States)"/>
    <x v="33"/>
    <n v="5.2"/>
    <n v="23000"/>
    <s v="John Pasquin"/>
    <s v="HervÃ© Palud"/>
    <s v="Tim Allen"/>
    <s v="United States"/>
    <n v="32000000"/>
    <n v="59927618"/>
    <n v="160.5"/>
    <n v="113769129.00062305"/>
    <s v="Walt Disney Pictures"/>
    <n v="105"/>
  </r>
  <r>
    <x v="3121"/>
    <x v="8"/>
    <s v="PG-13"/>
    <x v="3"/>
    <n v="1997"/>
    <x v="17"/>
    <s v="March 28, 1997 (United States)"/>
    <x v="32"/>
    <n v="4.7"/>
    <n v="5000"/>
    <s v="Robert Townsend"/>
    <s v="Troy Byer"/>
    <s v="Halle Berry"/>
    <s v="United States"/>
    <m/>
    <n v="7338279"/>
    <n v="160.5"/>
    <n v="13931299.758878505"/>
    <s v="New Line Cinema"/>
    <n v="91"/>
  </r>
  <r>
    <x v="3122"/>
    <x v="0"/>
    <s v="R"/>
    <x v="5"/>
    <n v="1997"/>
    <x v="17"/>
    <s v="March 7, 1997 (United States)"/>
    <x v="15"/>
    <n v="6.9"/>
    <n v="35000"/>
    <s v="Betty Thomas"/>
    <s v="Howard Stern"/>
    <s v="Howard Stern"/>
    <s v="United States"/>
    <n v="28000000"/>
    <n v="41230799"/>
    <n v="160.5"/>
    <n v="78274295.671651095"/>
    <s v="Paramount Pictures"/>
    <n v="109"/>
  </r>
  <r>
    <x v="3123"/>
    <x v="0"/>
    <s v="R"/>
    <x v="0"/>
    <n v="1997"/>
    <x v="17"/>
    <s v="January 9, 1998 (United States)"/>
    <x v="9"/>
    <n v="7"/>
    <n v="20000"/>
    <s v="Jim Sheridan"/>
    <s v="Jim Sheridan"/>
    <s v="Daniel Day-Lewis"/>
    <s v="United States"/>
    <m/>
    <n v="16534578"/>
    <n v="160.5"/>
    <n v="31389943.405607477"/>
    <s v="Universal Pictures"/>
    <n v="113"/>
  </r>
  <r>
    <x v="3124"/>
    <x v="8"/>
    <s v="PG-13"/>
    <x v="3"/>
    <n v="1997"/>
    <x v="17"/>
    <s v="August 1, 1997 (United States)"/>
    <x v="30"/>
    <n v="5.5"/>
    <n v="19000"/>
    <s v="Glenn Gordon Caron"/>
    <s v="Arleen Sorkin"/>
    <s v="Jennifer Aniston"/>
    <s v="United States"/>
    <n v="10000000"/>
    <n v="44332015"/>
    <n v="160.5"/>
    <n v="84161775.517133951"/>
    <s v="3 Arts Entertainment"/>
    <n v="101"/>
  </r>
  <r>
    <x v="3125"/>
    <x v="0"/>
    <s v="R"/>
    <x v="2"/>
    <n v="1997"/>
    <x v="17"/>
    <s v="August 22, 1997 (United States)"/>
    <x v="19"/>
    <n v="6.2"/>
    <n v="28000"/>
    <s v="Brett Ratner"/>
    <s v="Joel Cohen"/>
    <s v="Charlie Sheen"/>
    <s v="United States"/>
    <n v="25000000"/>
    <n v="48407611"/>
    <n v="160.5"/>
    <n v="91899059.636760116"/>
    <s v="New Line Cinema"/>
    <n v="97"/>
  </r>
  <r>
    <x v="3126"/>
    <x v="0"/>
    <s v="R"/>
    <x v="0"/>
    <n v="1997"/>
    <x v="17"/>
    <s v="November 21, 1997 (United States)"/>
    <x v="24"/>
    <n v="7.5"/>
    <n v="33000"/>
    <s v="Atom Egoyan"/>
    <s v="Russell Banks"/>
    <s v="Ian Holm"/>
    <s v="Canada"/>
    <m/>
    <n v="3263585"/>
    <n v="160.5"/>
    <n v="6195728.0342679126"/>
    <s v="Alliance Communications Corporation"/>
    <n v="112"/>
  </r>
  <r>
    <x v="3127"/>
    <x v="1"/>
    <s v="PG"/>
    <x v="3"/>
    <n v="1997"/>
    <x v="17"/>
    <s v="October 10, 1997 (United States)"/>
    <x v="23"/>
    <n v="5.9"/>
    <n v="9200"/>
    <s v="Stuart Gillard"/>
    <s v="Oren Aviv"/>
    <s v="Harland Williams"/>
    <s v="United States"/>
    <m/>
    <n v="15448043"/>
    <n v="160.5"/>
    <n v="29327219.327725857"/>
    <s v="Caravan Pictures"/>
    <n v="95"/>
  </r>
  <r>
    <x v="3128"/>
    <x v="0"/>
    <s v="R"/>
    <x v="6"/>
    <n v="1997"/>
    <x v="17"/>
    <s v="October 31, 1997 (United States)"/>
    <x v="5"/>
    <n v="6.4"/>
    <n v="13000"/>
    <s v="Jeb Stuart"/>
    <s v="Jeb Stuart"/>
    <s v="Danny Glover"/>
    <s v="United States"/>
    <n v="37000000"/>
    <n v="6492660"/>
    <n v="160.5"/>
    <n v="12325940.822429907"/>
    <s v="Pacific Western"/>
    <n v="118"/>
  </r>
  <r>
    <x v="3129"/>
    <x v="1"/>
    <s v="PG"/>
    <x v="2"/>
    <n v="1997"/>
    <x v="17"/>
    <s v="July 2, 1997 (United States)"/>
    <x v="5"/>
    <n v="6.4"/>
    <n v="7000"/>
    <s v="William Dear"/>
    <s v="David Michael Wieger"/>
    <s v="Jonathan Taylor Thomas"/>
    <s v="United States"/>
    <m/>
    <n v="7342923"/>
    <n v="160.5"/>
    <n v="13940116.125233645"/>
    <s v="Morgan Creek Entertainment"/>
    <n v="106"/>
  </r>
  <r>
    <x v="3130"/>
    <x v="0"/>
    <s v="R"/>
    <x v="2"/>
    <n v="1997"/>
    <x v="17"/>
    <s v="July 18, 1997 (United States)"/>
    <x v="17"/>
    <n v="6.7"/>
    <n v="45000"/>
    <s v="Steve Oedekerk"/>
    <s v="Steve Oedekerk"/>
    <s v="Martin Lawrence"/>
    <s v="United States"/>
    <n v="25000000"/>
    <n v="44480039"/>
    <n v="160.5"/>
    <n v="84442790.550155759"/>
    <s v="O Entertainment"/>
    <n v="98"/>
  </r>
  <r>
    <x v="3131"/>
    <x v="8"/>
    <s v="PG-13"/>
    <x v="2"/>
    <n v="1997"/>
    <x v="17"/>
    <s v="August 15, 1997 (United States)"/>
    <x v="43"/>
    <n v="2.9"/>
    <n v="12000"/>
    <s v="Kenneth Johnson"/>
    <s v="Louise Simonson"/>
    <s v="Shaquille O'Neal"/>
    <s v="United States"/>
    <n v="16000000"/>
    <n v="1710972"/>
    <n v="160.5"/>
    <n v="3248181.7345794393"/>
    <s v="DC Entertainment"/>
    <n v="97"/>
  </r>
  <r>
    <x v="3132"/>
    <x v="0"/>
    <s v="R"/>
    <x v="0"/>
    <n v="1997"/>
    <x v="17"/>
    <s v="November 7, 1997 (United States)"/>
    <x v="4"/>
    <n v="7.3"/>
    <n v="9100"/>
    <s v="Kasi Lemmons"/>
    <s v="Kasi Lemmons"/>
    <s v="Samuel L. Jackson"/>
    <s v="United States"/>
    <n v="6000000"/>
    <n v="14842388"/>
    <n v="160.5"/>
    <n v="28177418.215576325"/>
    <s v="Trimark Pictures"/>
    <n v="109"/>
  </r>
  <r>
    <x v="3133"/>
    <x v="8"/>
    <s v="PG-13"/>
    <x v="5"/>
    <n v="1997"/>
    <x v="17"/>
    <s v="January 16, 1998 (United States)"/>
    <x v="9"/>
    <n v="7"/>
    <n v="27000"/>
    <s v="Martin Scorsese"/>
    <s v="Melissa Mathison"/>
    <s v="Tenzin Thuthob Tsarong"/>
    <s v="United States"/>
    <n v="28000000"/>
    <n v="5684789"/>
    <n v="160.5"/>
    <n v="10792244.28847352"/>
    <s v="De Fina-Cappa"/>
    <n v="134"/>
  </r>
  <r>
    <x v="3134"/>
    <x v="4"/>
    <s v="Not Rated"/>
    <x v="6"/>
    <n v="1997"/>
    <x v="17"/>
    <s v="July 8, 2001 (United States)"/>
    <x v="34"/>
    <n v="7.4"/>
    <n v="12000"/>
    <s v="Kiyoshi Kurosawa"/>
    <s v="Kiyoshi Kurosawa"/>
    <s v="Masato Hagiwara"/>
    <s v="Japan"/>
    <m/>
    <m/>
    <n v="160.5"/>
    <n v="0"/>
    <s v="Daiei Studios"/>
    <n v="111"/>
  </r>
  <r>
    <x v="3135"/>
    <x v="0"/>
    <s v="R"/>
    <x v="0"/>
    <n v="1997"/>
    <x v="17"/>
    <s v="January 16, 1998 (United States)"/>
    <x v="34"/>
    <n v="7.4"/>
    <n v="29000"/>
    <s v="Pedro AlmodÃ³var"/>
    <s v="Pedro AlmodÃ³var"/>
    <s v="Liberto Rabal"/>
    <s v="Spain"/>
    <m/>
    <n v="1785901"/>
    <n v="160.5"/>
    <n v="3390430.1227414329"/>
    <s v="El Deseo"/>
    <n v="103"/>
  </r>
  <r>
    <x v="3136"/>
    <x v="0"/>
    <s v="R"/>
    <x v="2"/>
    <n v="1997"/>
    <x v="17"/>
    <s v="September 5, 1997 (United States)"/>
    <x v="27"/>
    <n v="5.0999999999999996"/>
    <n v="17000"/>
    <s v="FÃ©lix EnrÃ­quez AlcalÃ¡"/>
    <s v="Jeb Stuart"/>
    <s v="Steven Seagal"/>
    <s v="United States"/>
    <n v="60000000"/>
    <n v="16228448"/>
    <n v="160.5"/>
    <n v="30808773.243613705"/>
    <s v="Warner Bros."/>
    <n v="105"/>
  </r>
  <r>
    <x v="3137"/>
    <x v="1"/>
    <s v="PG"/>
    <x v="3"/>
    <n v="1997"/>
    <x v="17"/>
    <s v="August 1, 1997 (United States)"/>
    <x v="11"/>
    <n v="5.3"/>
    <n v="17000"/>
    <s v="Charles Martin Smith"/>
    <s v="Kevin DiCicco"/>
    <s v="Michael Jeter"/>
    <s v="United States"/>
    <n v="3000000"/>
    <n v="23144499"/>
    <n v="160.5"/>
    <n v="43938497.478504673"/>
    <s v="Walt Disney Pictures"/>
    <n v="98"/>
  </r>
  <r>
    <x v="3138"/>
    <x v="0"/>
    <s v="R"/>
    <x v="3"/>
    <n v="1997"/>
    <x v="17"/>
    <s v="May 22, 1998 (United States)"/>
    <x v="5"/>
    <n v="6.4"/>
    <n v="20000"/>
    <s v="Don Roos"/>
    <s v="Don Roos"/>
    <s v="Christina Ricci"/>
    <s v="United States"/>
    <n v="5000000"/>
    <n v="5881367"/>
    <n v="160.5"/>
    <n v="11165436.292211838"/>
    <s v="Rysher Entertainment"/>
    <n v="105"/>
  </r>
  <r>
    <x v="3139"/>
    <x v="8"/>
    <s v="PG-13"/>
    <x v="3"/>
    <n v="1997"/>
    <x v="17"/>
    <s v="December 12, 1997 (United States)"/>
    <x v="1"/>
    <n v="5.8"/>
    <n v="10000"/>
    <s v="Bryan Spicer"/>
    <s v="Jana Howington"/>
    <s v="Tim Allen"/>
    <s v="United States"/>
    <n v="35000000"/>
    <n v="32748995"/>
    <n v="160.5"/>
    <n v="62172079.60436137"/>
    <s v="Universal Pictures"/>
    <n v="115"/>
  </r>
  <r>
    <x v="3140"/>
    <x v="0"/>
    <s v="R"/>
    <x v="3"/>
    <n v="1997"/>
    <x v="17"/>
    <s v="May 7, 1999 (United States)"/>
    <x v="3"/>
    <n v="7.7"/>
    <n v="15000"/>
    <s v="Rob Sitch"/>
    <s v="Santo Cilauro"/>
    <s v="Michael Caton"/>
    <s v="Australia"/>
    <m/>
    <n v="877862"/>
    <n v="160.5"/>
    <n v="1666570.413707165"/>
    <s v="Working Dog"/>
    <n v="85"/>
  </r>
  <r>
    <x v="3141"/>
    <x v="1"/>
    <s v="PG"/>
    <x v="2"/>
    <n v="1997"/>
    <x v="17"/>
    <s v="March 28, 1997 (United States)"/>
    <x v="47"/>
    <n v="3.7"/>
    <n v="8300"/>
    <s v="Shuki Levy"/>
    <s v="Shuki Levy"/>
    <s v="Jason David Frank"/>
    <s v="United States"/>
    <n v="8000000"/>
    <n v="9615840"/>
    <n v="160.5"/>
    <n v="18255118.056074765"/>
    <s v="Twentieth Century Fox"/>
    <n v="99"/>
  </r>
  <r>
    <x v="3142"/>
    <x v="0"/>
    <s v="R"/>
    <x v="2"/>
    <n v="1997"/>
    <x v="17"/>
    <s v="February 21, 1997 (United States)"/>
    <x v="13"/>
    <n v="7.2"/>
    <n v="7700"/>
    <s v="John Singleton"/>
    <s v="Gregory Poirier"/>
    <s v="Jon Voight"/>
    <s v="United States"/>
    <n v="25000000"/>
    <n v="13130349"/>
    <n v="160.5"/>
    <n v="24927210.842990655"/>
    <s v="Warner Bros."/>
    <n v="140"/>
  </r>
  <r>
    <x v="3143"/>
    <x v="0"/>
    <s v="R"/>
    <x v="3"/>
    <n v="1997"/>
    <x v="17"/>
    <s v="May 23, 1997 (United States)"/>
    <x v="10"/>
    <n v="6.1"/>
    <n v="24000"/>
    <s v="Griffin Dunne"/>
    <s v="Robert Gordon"/>
    <s v="Meg Ryan"/>
    <s v="United States"/>
    <m/>
    <n v="34673095"/>
    <n v="160.5"/>
    <n v="65824872.563862927"/>
    <s v="Warner Bros."/>
    <n v="100"/>
  </r>
  <r>
    <x v="3144"/>
    <x v="0"/>
    <s v="R"/>
    <x v="2"/>
    <n v="1997"/>
    <x v="17"/>
    <s v="January 17, 1997 (United States)"/>
    <x v="30"/>
    <n v="5.5"/>
    <n v="26000"/>
    <s v="Thomas Carter"/>
    <s v="Randy Feldman"/>
    <s v="Eddie Murphy"/>
    <s v="United States"/>
    <n v="55000000"/>
    <n v="32000301"/>
    <n v="160.5"/>
    <n v="60750727.194392525"/>
    <s v="Touchstone Pictures"/>
    <n v="117"/>
  </r>
  <r>
    <x v="3145"/>
    <x v="0"/>
    <s v="R"/>
    <x v="6"/>
    <n v="1997"/>
    <x v="17"/>
    <s v="October 31, 1997 (United States)"/>
    <x v="21"/>
    <n v="6.3"/>
    <n v="17000"/>
    <s v="Jon Avnet"/>
    <s v="Robert King"/>
    <s v="Richard Gere"/>
    <s v="United States"/>
    <n v="48000000"/>
    <n v="22459274"/>
    <n v="160.5"/>
    <n v="42637637.307165109"/>
    <s v="Metro-Goldwyn-Mayer (MGM)"/>
    <n v="122"/>
  </r>
  <r>
    <x v="3146"/>
    <x v="0"/>
    <s v="R"/>
    <x v="0"/>
    <n v="1997"/>
    <x v="17"/>
    <s v="February 19, 1999 (United States)"/>
    <x v="9"/>
    <n v="7"/>
    <n v="16000"/>
    <s v="Paul Schrader"/>
    <s v="Russell Banks"/>
    <s v="Nick Nolte"/>
    <s v="United States"/>
    <n v="6000000"/>
    <n v="6330054"/>
    <n v="160.5"/>
    <n v="12017242.702803738"/>
    <s v="JVC Entertainment Networks"/>
    <n v="114"/>
  </r>
  <r>
    <x v="3147"/>
    <x v="0"/>
    <s v="R"/>
    <x v="0"/>
    <n v="1997"/>
    <x v="17"/>
    <s v="March 14, 1997 (United States)"/>
    <x v="34"/>
    <n v="7.4"/>
    <n v="4300"/>
    <s v="Theodore Witcher"/>
    <s v="Theodore Witcher"/>
    <s v="Larenz Tate"/>
    <s v="United States"/>
    <n v="10000000"/>
    <n v="12782749"/>
    <n v="160.5"/>
    <n v="24267312.276012462"/>
    <s v="Addis Wechsler Pictures"/>
    <n v="104"/>
  </r>
  <r>
    <x v="3148"/>
    <x v="0"/>
    <s v="R"/>
    <x v="0"/>
    <n v="1997"/>
    <x v="17"/>
    <s v="September 19, 1997 (United States)"/>
    <x v="10"/>
    <n v="6.1"/>
    <n v="5200"/>
    <s v="Jocelyn Moorhouse"/>
    <s v="Jane Smiley"/>
    <s v="Michelle Pfeiffer"/>
    <s v="United States"/>
    <n v="28000000"/>
    <n v="7936780"/>
    <n v="160.5"/>
    <n v="15067519.414330218"/>
    <s v="Touchstone Pictures"/>
    <n v="105"/>
  </r>
  <r>
    <x v="3149"/>
    <x v="0"/>
    <s v="R"/>
    <x v="3"/>
    <n v="1997"/>
    <x v="17"/>
    <s v="May 9, 1997 (United States)"/>
    <x v="16"/>
    <n v="6.5"/>
    <n v="8400"/>
    <s v="Gregg Araki"/>
    <s v="Gregg Araki"/>
    <s v="James Duval"/>
    <s v="United States"/>
    <m/>
    <n v="194201"/>
    <n v="160.5"/>
    <n v="368679.4062305296"/>
    <s v="Blurco"/>
    <n v="82"/>
  </r>
  <r>
    <x v="3150"/>
    <x v="0"/>
    <s v="R"/>
    <x v="6"/>
    <n v="1997"/>
    <x v="17"/>
    <s v="August 27, 1997 (United States)"/>
    <x v="21"/>
    <n v="6.3"/>
    <n v="11000"/>
    <s v="Bill Duke"/>
    <s v="Chris Brancato"/>
    <s v="Laurence Fishburne"/>
    <s v="United States"/>
    <n v="30000000"/>
    <n v="23499102"/>
    <n v="160.5"/>
    <n v="44611690.837383173"/>
    <s v="United Artists"/>
    <n v="130"/>
  </r>
  <r>
    <x v="3151"/>
    <x v="8"/>
    <s v="PG-13"/>
    <x v="2"/>
    <n v="1997"/>
    <x v="17"/>
    <s v="August 29, 1997 (United States)"/>
    <x v="20"/>
    <n v="5.4"/>
    <n v="13000"/>
    <s v="Marco Brambilla"/>
    <s v="Max D. Adams"/>
    <s v="Alicia Silverstone"/>
    <s v="United States"/>
    <n v="20000000"/>
    <n v="14515490"/>
    <n v="160.5"/>
    <n v="27556821.202492211"/>
    <s v="Columbia Pictures"/>
    <n v="101"/>
  </r>
  <r>
    <x v="802"/>
    <x v="0"/>
    <s v="R"/>
    <x v="3"/>
    <n v="1997"/>
    <x v="17"/>
    <s v="April 4, 1997 (United Kingdom)"/>
    <x v="17"/>
    <n v="6.7"/>
    <n v="10000"/>
    <s v="David Evans"/>
    <s v="Nick Hornby"/>
    <s v="Colin Firth"/>
    <s v="United Kingdom"/>
    <m/>
    <n v="3736"/>
    <n v="160.5"/>
    <n v="7092.5806853582553"/>
    <s v="Channel Four Films"/>
    <n v="102"/>
  </r>
  <r>
    <x v="3152"/>
    <x v="1"/>
    <s v="PG"/>
    <x v="3"/>
    <n v="1997"/>
    <x v="17"/>
    <s v="November 14, 1997 (United States)"/>
    <x v="14"/>
    <n v="6.6"/>
    <n v="31000"/>
    <s v="Jon Amiel"/>
    <s v="Robert Farrar"/>
    <s v="Bill Murray"/>
    <s v="United States"/>
    <n v="20000000"/>
    <n v="13717039"/>
    <n v="160.5"/>
    <n v="26041007.995638628"/>
    <s v="Warner Bros."/>
    <n v="94"/>
  </r>
  <r>
    <x v="3153"/>
    <x v="1"/>
    <s v="PG"/>
    <x v="3"/>
    <n v="1997"/>
    <x v="17"/>
    <s v="February 7, 1997 (United States)"/>
    <x v="30"/>
    <n v="5.5"/>
    <n v="8800"/>
    <s v="Ken Kwapis"/>
    <s v="Todd Graff"/>
    <s v="Fran Drescher"/>
    <s v="United States"/>
    <n v="16000000"/>
    <n v="11486880"/>
    <n v="160.5"/>
    <n v="21807179.663551401"/>
    <s v="High School Sweethearts"/>
    <n v="105"/>
  </r>
  <r>
    <x v="3154"/>
    <x v="0"/>
    <s v="R"/>
    <x v="3"/>
    <n v="1997"/>
    <x v="17"/>
    <s v="September 25, 1998 (Greece)"/>
    <x v="15"/>
    <n v="6.9"/>
    <n v="27000"/>
    <s v="Peter O'Fallon"/>
    <s v="Josh McKinney"/>
    <s v="Christopher Walken"/>
    <s v="United States"/>
    <n v="5000000"/>
    <n v="1740156"/>
    <n v="160.5"/>
    <n v="3303585.8766355137"/>
    <s v="Live Entertainment"/>
    <n v="106"/>
  </r>
  <r>
    <x v="3155"/>
    <x v="0"/>
    <s v="R"/>
    <x v="6"/>
    <n v="1997"/>
    <x v="17"/>
    <s v="March 14, 1997 (United States)"/>
    <x v="10"/>
    <n v="6.1"/>
    <n v="5700"/>
    <s v="John Irvin"/>
    <s v="Ken Solarz"/>
    <s v="Harvey Keitel"/>
    <s v="United States"/>
    <n v="8000000"/>
    <n v="1568258"/>
    <n v="160.5"/>
    <n v="2977247.4305295949"/>
    <s v="Largo Entertainment"/>
    <n v="97"/>
  </r>
  <r>
    <x v="3156"/>
    <x v="5"/>
    <s v="NC-17"/>
    <x v="0"/>
    <n v="1997"/>
    <x v="17"/>
    <s v="November 26, 1997 (United States)"/>
    <x v="13"/>
    <n v="7.2"/>
    <n v="7900"/>
    <s v="Sean Mathias"/>
    <s v="Martin Sherman"/>
    <s v="Lothaire Bluteau"/>
    <s v="United Kingdom"/>
    <m/>
    <n v="496059"/>
    <n v="160.5"/>
    <n v="941739.42242990655"/>
    <s v="Channel Four Films"/>
    <n v="105"/>
  </r>
  <r>
    <x v="3157"/>
    <x v="0"/>
    <s v="R"/>
    <x v="0"/>
    <n v="1997"/>
    <x v="17"/>
    <s v="July 30, 1997 (United States)"/>
    <x v="17"/>
    <n v="6.7"/>
    <n v="23000"/>
    <s v="Kevin Reynolds"/>
    <s v="Scott Yagemann"/>
    <s v="Samuel L. Jackson"/>
    <s v="United States"/>
    <n v="20000000"/>
    <n v="5727130"/>
    <n v="160.5"/>
    <n v="10872626.236760125"/>
    <s v="Icon Entertainment International"/>
    <n v="119"/>
  </r>
  <r>
    <x v="3158"/>
    <x v="1"/>
    <s v="PG"/>
    <x v="5"/>
    <n v="1997"/>
    <x v="17"/>
    <s v="October 3, 1997 (United States)"/>
    <x v="13"/>
    <n v="7.2"/>
    <n v="14000"/>
    <s v="John Madden"/>
    <s v="Jeremy Brock"/>
    <s v="Judi Dench"/>
    <s v="United Kingdom"/>
    <m/>
    <n v="9229808"/>
    <n v="160.5"/>
    <n v="17522258.552024923"/>
    <s v="BBC Scotland"/>
    <n v="101"/>
  </r>
  <r>
    <x v="3159"/>
    <x v="0"/>
    <s v="R"/>
    <x v="3"/>
    <n v="1997"/>
    <x v="17"/>
    <s v="January 2, 1998 (United States)"/>
    <x v="34"/>
    <n v="7.4"/>
    <n v="43000"/>
    <s v="Woody Allen"/>
    <s v="Woody Allen"/>
    <s v="Woody Allen"/>
    <s v="United States"/>
    <n v="20000000"/>
    <n v="10686841"/>
    <n v="160.5"/>
    <n v="20288351.730218068"/>
    <s v="Sweetland Films"/>
    <n v="96"/>
  </r>
  <r>
    <x v="3160"/>
    <x v="0"/>
    <s v="R"/>
    <x v="3"/>
    <n v="1997"/>
    <x v="17"/>
    <s v="October 24, 1997 (United States)"/>
    <x v="5"/>
    <n v="6.4"/>
    <n v="35000"/>
    <s v="Danny Boyle"/>
    <s v="John Hodge"/>
    <s v="Cameron Diaz"/>
    <s v="United Kingdom"/>
    <n v="12000000"/>
    <n v="4366722"/>
    <n v="160.5"/>
    <n v="8289970.0523364488"/>
    <s v="Channel Four Films"/>
    <n v="103"/>
  </r>
  <r>
    <x v="3161"/>
    <x v="3"/>
    <m/>
    <x v="6"/>
    <n v="1997"/>
    <x v="17"/>
    <s v="March 20, 1998 (United States)"/>
    <x v="40"/>
    <n v="7.8"/>
    <n v="29000"/>
    <s v="Takeshi Kitano"/>
    <s v="Takeshi Kitano"/>
    <s v="Takeshi Kitano"/>
    <s v="Japan"/>
    <m/>
    <n v="500000"/>
    <n v="160.5"/>
    <n v="949221.18380062305"/>
    <s v="Bandai Visual Company"/>
    <n v="103"/>
  </r>
  <r>
    <x v="3162"/>
    <x v="4"/>
    <s v="Not Rated"/>
    <x v="6"/>
    <n v="1997"/>
    <x v="17"/>
    <s v="May 29, 1998 (United States)"/>
    <x v="4"/>
    <n v="7.3"/>
    <n v="14000"/>
    <s v="Erik SkjoldbjÃ¦rg"/>
    <s v="Nikolaj Frobenius"/>
    <s v="Stellan SkarsgÃ¥rd"/>
    <s v="Norway"/>
    <m/>
    <n v="227569"/>
    <n v="160.5"/>
    <n v="432026.63115264795"/>
    <s v="Norsk Film"/>
    <n v="96"/>
  </r>
  <r>
    <x v="3163"/>
    <x v="0"/>
    <s v="R"/>
    <x v="3"/>
    <n v="1997"/>
    <x v="17"/>
    <s v="February 26, 1997 (United States)"/>
    <x v="20"/>
    <n v="5.4"/>
    <n v="8400"/>
    <s v="Jeff Pollack"/>
    <s v="Takashi Bufford"/>
    <s v="Jamie Foxx"/>
    <s v="United States"/>
    <m/>
    <n v="20050376"/>
    <n v="160.5"/>
    <n v="38064483.284735203"/>
    <s v="Columbia Pictures"/>
    <n v="79"/>
  </r>
  <r>
    <x v="3164"/>
    <x v="0"/>
    <s v="R"/>
    <x v="0"/>
    <n v="1997"/>
    <x v="17"/>
    <s v="April 17, 1998 (United States)"/>
    <x v="19"/>
    <n v="6.2"/>
    <n v="19000"/>
    <s v="Ole Bornedal"/>
    <s v="Ole Bornedal"/>
    <s v="Ewan McGregor"/>
    <s v="United States"/>
    <m/>
    <n v="1179002"/>
    <n v="160.5"/>
    <n v="2238267.3482866045"/>
    <s v="Dimension Films"/>
    <n v="101"/>
  </r>
  <r>
    <x v="3165"/>
    <x v="0"/>
    <s v="R"/>
    <x v="7"/>
    <n v="1997"/>
    <x v="17"/>
    <s v="February 6, 1998 (United States)"/>
    <x v="22"/>
    <n v="6"/>
    <n v="9900"/>
    <s v="Mark Pavia"/>
    <s v="Stephen King"/>
    <s v="Miguel Ferrer"/>
    <s v="United States"/>
    <n v="1000000"/>
    <n v="125397"/>
    <n v="160.5"/>
    <n v="238058.97757009344"/>
    <s v="New Amsterdam Entertainment"/>
    <n v="94"/>
  </r>
  <r>
    <x v="3166"/>
    <x v="8"/>
    <s v="PG-13"/>
    <x v="2"/>
    <n v="1997"/>
    <x v="17"/>
    <s v="August 29, 1997 (United States)"/>
    <x v="38"/>
    <n v="4.9000000000000004"/>
    <n v="7900"/>
    <s v="John Nicolella"/>
    <s v="Robert E. Howard"/>
    <s v="Kevin Sorbo"/>
    <s v="United States"/>
    <n v="30000000"/>
    <n v="6112613"/>
    <n v="160.5"/>
    <n v="11604443.495950155"/>
    <s v="Universal Pictures"/>
    <n v="95"/>
  </r>
  <r>
    <x v="3167"/>
    <x v="1"/>
    <s v="PG"/>
    <x v="0"/>
    <n v="1997"/>
    <x v="17"/>
    <s v="May 15, 1998 (United States)"/>
    <x v="13"/>
    <n v="7.2"/>
    <n v="22000"/>
    <s v="David Mamet"/>
    <s v="David Mamet"/>
    <s v="Steve Martin"/>
    <s v="United States"/>
    <n v="10000000"/>
    <n v="9593903"/>
    <n v="160.5"/>
    <n v="18213471.925856698"/>
    <s v="Jasmine Productions Inc."/>
    <n v="110"/>
  </r>
  <r>
    <x v="3168"/>
    <x v="8"/>
    <s v="PG-13"/>
    <x v="3"/>
    <n v="1997"/>
    <x v="17"/>
    <s v="February 7, 1997 (United States)"/>
    <x v="18"/>
    <n v="5"/>
    <n v="8100"/>
    <s v="Paul Miller"/>
    <s v="David Bar Katz"/>
    <s v="John Leguizamo"/>
    <s v="United States"/>
    <n v="8000000"/>
    <n v="3600616"/>
    <n v="160.5"/>
    <n v="6835561.9638629286"/>
    <s v="Papazian-Hirsch Entertainment International"/>
    <n v="84"/>
  </r>
  <r>
    <x v="3169"/>
    <x v="0"/>
    <s v="R"/>
    <x v="0"/>
    <n v="1997"/>
    <x v="17"/>
    <s v="March 13, 1998 (United States)"/>
    <x v="12"/>
    <n v="7.1"/>
    <n v="11000"/>
    <s v="Iain Softley"/>
    <s v="Henry James"/>
    <s v="Helena Bonham Carter"/>
    <s v="United States"/>
    <m/>
    <n v="13692848"/>
    <n v="160.5"/>
    <n v="25995082.776323985"/>
    <s v="Miramax"/>
    <n v="102"/>
  </r>
  <r>
    <x v="3170"/>
    <x v="1"/>
    <s v="PG"/>
    <x v="2"/>
    <n v="1997"/>
    <x v="17"/>
    <s v="May 2, 1997 (United States)"/>
    <x v="32"/>
    <n v="4.7"/>
    <n v="3000"/>
    <s v="Ronny Yu"/>
    <s v="Michael Vickerman"/>
    <s v="Angus Macfadyen"/>
    <s v="United States"/>
    <n v="35000000"/>
    <n v="6537036"/>
    <n v="160.5"/>
    <n v="12410186.10093458"/>
    <s v="China Film Co-Production Corporation"/>
    <n v="101"/>
  </r>
  <r>
    <x v="3171"/>
    <x v="0"/>
    <s v="R"/>
    <x v="3"/>
    <n v="1997"/>
    <x v="17"/>
    <s v="January 29, 1997 (United States)"/>
    <x v="15"/>
    <n v="6.9"/>
    <n v="15000"/>
    <s v="Vondie Curtis-Hall"/>
    <s v="Vondie Curtis-Hall"/>
    <s v="Tupac Shakur"/>
    <s v="United States"/>
    <m/>
    <n v="5571205"/>
    <n v="160.5"/>
    <n v="10576611.6105919"/>
    <s v="Def Pictures"/>
    <n v="91"/>
  </r>
  <r>
    <x v="3172"/>
    <x v="1"/>
    <s v="PG"/>
    <x v="0"/>
    <n v="1997"/>
    <x v="17"/>
    <s v="October 24, 1997 (United States)"/>
    <x v="16"/>
    <n v="6.5"/>
    <n v="5600"/>
    <s v="Charles Sturridge"/>
    <s v="Albert Ash"/>
    <s v="Paul McGann"/>
    <s v="United Kingdom"/>
    <m/>
    <n v="14059077"/>
    <n v="160.5"/>
    <n v="26690347.426168222"/>
    <s v="Icon Entertainment International"/>
    <n v="99"/>
  </r>
  <r>
    <x v="3173"/>
    <x v="8"/>
    <s v="PG-13"/>
    <x v="0"/>
    <n v="1997"/>
    <x v="17"/>
    <s v="February 20, 1998 (United States)"/>
    <x v="13"/>
    <n v="7.2"/>
    <n v="14000"/>
    <s v="Robert Duvall"/>
    <s v="Robert Duvall"/>
    <s v="Robert Duvall"/>
    <s v="United States"/>
    <n v="5000000"/>
    <n v="19868354"/>
    <n v="160.5"/>
    <n v="37718925.00809969"/>
    <s v="Butcher's Run Films"/>
    <n v="134"/>
  </r>
  <r>
    <x v="3174"/>
    <x v="8"/>
    <s v="PG-13"/>
    <x v="3"/>
    <n v="1997"/>
    <x v="17"/>
    <s v="November 12, 1998 (Singapore)"/>
    <x v="17"/>
    <n v="6.7"/>
    <n v="2500"/>
    <s v="James F. Robinson"/>
    <s v="James F. Robinson"/>
    <s v="Brendan Fraser"/>
    <s v="United States"/>
    <m/>
    <n v="228455"/>
    <n v="160.5"/>
    <n v="433708.65109034267"/>
    <s v="ZapPictures"/>
    <n v="109"/>
  </r>
  <r>
    <x v="3175"/>
    <x v="8"/>
    <s v="PG-13"/>
    <x v="2"/>
    <n v="1997"/>
    <x v="17"/>
    <s v="March 20, 1998 (United States)"/>
    <x v="19"/>
    <n v="6.2"/>
    <n v="26000"/>
    <s v="Sammo Kam-Bo Hung"/>
    <s v="Fibe Ma"/>
    <s v="Jackie Chan"/>
    <s v="Hong Kong"/>
    <m/>
    <n v="18814720"/>
    <n v="160.5"/>
    <n v="35718661.582554519"/>
    <s v="GH Pictures"/>
    <n v="88"/>
  </r>
  <r>
    <x v="3176"/>
    <x v="1"/>
    <s v="PG"/>
    <x v="2"/>
    <n v="1997"/>
    <x v="17"/>
    <s v="February 14, 1997 (United States)"/>
    <x v="32"/>
    <n v="4.7"/>
    <n v="4200"/>
    <s v="Bob Spiers"/>
    <s v="Gordon Gordon"/>
    <s v="Christina Ricci"/>
    <s v="United States"/>
    <m/>
    <n v="18301610"/>
    <n v="160.5"/>
    <n v="34744551.819314644"/>
    <s v="Walt Disney Pictures"/>
    <n v="89"/>
  </r>
  <r>
    <x v="3177"/>
    <x v="8"/>
    <s v="PG-13"/>
    <x v="0"/>
    <n v="1997"/>
    <x v="17"/>
    <s v="April 4, 1997 (United States)"/>
    <x v="21"/>
    <n v="6.3"/>
    <n v="5600"/>
    <s v="Bernard Rose"/>
    <s v="Lev Tolstoy"/>
    <s v="Sophie Marceau"/>
    <s v="United States"/>
    <n v="35000000"/>
    <n v="858553"/>
    <n v="160.5"/>
    <n v="1629913.3900311526"/>
    <s v="Icon Entertainment International"/>
    <n v="108"/>
  </r>
  <r>
    <x v="3178"/>
    <x v="0"/>
    <s v="R"/>
    <x v="0"/>
    <n v="1997"/>
    <x v="17"/>
    <s v="July 18, 1997 (United States)"/>
    <x v="9"/>
    <n v="7"/>
    <n v="6800"/>
    <s v="Victor Nunez"/>
    <s v="Victor Nunez"/>
    <s v="Peter Fonda"/>
    <s v="United States"/>
    <n v="2700000"/>
    <n v="9161691"/>
    <n v="160.5"/>
    <n v="17392942.353271026"/>
    <s v="Clinica Estetico"/>
    <n v="113"/>
  </r>
  <r>
    <x v="3179"/>
    <x v="8"/>
    <s v="PG-13"/>
    <x v="5"/>
    <n v="1997"/>
    <x v="17"/>
    <s v="January 24, 1997 (United States)"/>
    <x v="8"/>
    <n v="6.8"/>
    <n v="7000"/>
    <s v="Steve James"/>
    <s v="Steve James"/>
    <s v="Jared Leto"/>
    <s v="United States"/>
    <n v="8000000"/>
    <n v="589304"/>
    <n v="160.5"/>
    <n v="1118759.6809968848"/>
    <s v="Hollywood Pictures"/>
    <n v="106"/>
  </r>
  <r>
    <x v="3180"/>
    <x v="2"/>
    <s v="G"/>
    <x v="10"/>
    <n v="1997"/>
    <x v="17"/>
    <s v="March 26, 1997 (United States)"/>
    <x v="15"/>
    <n v="6.9"/>
    <n v="7200"/>
    <s v="Mark Dindal"/>
    <s v="Mark Dindal"/>
    <s v="Scott Bakula"/>
    <s v="United States"/>
    <n v="32000000"/>
    <n v="3566637"/>
    <n v="160.5"/>
    <n v="6771054.7906542057"/>
    <s v="David Kirschner Productions"/>
    <n v="75"/>
  </r>
  <r>
    <x v="3181"/>
    <x v="0"/>
    <s v="R"/>
    <x v="2"/>
    <n v="1997"/>
    <x v="17"/>
    <s v="January 10, 1997 (United States)"/>
    <x v="38"/>
    <n v="4.9000000000000004"/>
    <n v="11000"/>
    <s v="Robert Butler"/>
    <s v="Jonathan Brett"/>
    <s v="Ray Liotta"/>
    <s v="United States"/>
    <n v="55000000"/>
    <n v="11538235"/>
    <n v="160.5"/>
    <n v="21904674.171339564"/>
    <s v="Rysher Entertainment"/>
    <n v="100"/>
  </r>
  <r>
    <x v="3182"/>
    <x v="0"/>
    <s v="R"/>
    <x v="0"/>
    <n v="1997"/>
    <x v="17"/>
    <s v="September 17, 1997 (France)"/>
    <x v="1"/>
    <n v="5.8"/>
    <n v="6600"/>
    <s v="Mike Figgis"/>
    <s v="Mike Figgis"/>
    <s v="Wesley Snipes"/>
    <s v="United States"/>
    <n v="24000000"/>
    <n v="2642983"/>
    <n v="160.5"/>
    <n v="5017550.9040498445"/>
    <s v="New Line Cinema"/>
    <n v="102"/>
  </r>
  <r>
    <x v="3183"/>
    <x v="0"/>
    <s v="R"/>
    <x v="0"/>
    <n v="1997"/>
    <x v="17"/>
    <s v="April 11, 1997 (United States)"/>
    <x v="8"/>
    <n v="6.8"/>
    <n v="5200"/>
    <s v="Bruce Beresford"/>
    <s v="David Giles"/>
    <s v="Glenn Close"/>
    <s v="Australia"/>
    <n v="16000000"/>
    <n v="2007100"/>
    <n v="160.5"/>
    <n v="3810363.6760124611"/>
    <s v="Samson Productions Pty. Ltd."/>
    <n v="122"/>
  </r>
  <r>
    <x v="3184"/>
    <x v="8"/>
    <s v="PG-13"/>
    <x v="3"/>
    <n v="1997"/>
    <x v="17"/>
    <s v="October 1, 1997 (Brazil)"/>
    <x v="46"/>
    <n v="5.7"/>
    <n v="5800"/>
    <s v="George Huang"/>
    <s v="Andy Burg"/>
    <s v="Will Friedle"/>
    <s v="United States"/>
    <n v="15000000"/>
    <n v="309"/>
    <n v="160.5"/>
    <n v="586.61869158878505"/>
    <s v="Daybreak"/>
    <n v="85"/>
  </r>
  <r>
    <x v="3185"/>
    <x v="1"/>
    <s v="PG"/>
    <x v="1"/>
    <n v="1997"/>
    <x v="17"/>
    <s v="December 25, 1997 (United States)"/>
    <x v="35"/>
    <n v="4"/>
    <n v="15000"/>
    <s v="Stanley Tong"/>
    <s v="Pat Proft"/>
    <s v="Leslie Nielsen"/>
    <s v="United States"/>
    <n v="30000000"/>
    <n v="21437192"/>
    <n v="160.5"/>
    <n v="40697273.535202488"/>
    <s v="Walt Disney Pictures"/>
    <n v="87"/>
  </r>
  <r>
    <x v="3186"/>
    <x v="8"/>
    <s v="PG-13"/>
    <x v="3"/>
    <n v="1997"/>
    <x v="17"/>
    <s v="May 9, 1997 (United States)"/>
    <x v="11"/>
    <n v="5.3"/>
    <n v="15000"/>
    <s v="Ivan Reitman"/>
    <s v="Francis Veber"/>
    <s v="Robin Williams"/>
    <s v="United States"/>
    <n v="85000000"/>
    <n v="28598376"/>
    <n v="160.5"/>
    <n v="54292368.642990656"/>
    <s v="Northern Lights Entertainment"/>
    <n v="98"/>
  </r>
  <r>
    <x v="3187"/>
    <x v="0"/>
    <s v="R"/>
    <x v="0"/>
    <n v="1997"/>
    <x v="17"/>
    <s v="May 15, 1998 (United States)"/>
    <x v="24"/>
    <n v="7.5"/>
    <n v="7700"/>
    <s v="John Duigan"/>
    <s v="Naomi Wallace"/>
    <s v="Sam Rockwell"/>
    <s v="United Kingdom"/>
    <n v="8000000"/>
    <n v="106404"/>
    <n v="160.5"/>
    <n v="202001.86168224298"/>
    <s v="The Rank Organisation"/>
    <n v="101"/>
  </r>
  <r>
    <x v="3188"/>
    <x v="0"/>
    <s v="R"/>
    <x v="3"/>
    <n v="1997"/>
    <x v="17"/>
    <s v="January 29, 1999 (United Kingdom)"/>
    <x v="30"/>
    <n v="5.5"/>
    <n v="6900"/>
    <s v="James Toback"/>
    <s v="James Toback"/>
    <s v="Robert Downey Jr."/>
    <s v="United States"/>
    <n v="1000000"/>
    <n v="2057193"/>
    <n v="160.5"/>
    <n v="3905462.3495327104"/>
    <s v="Fox Searchlight Pictures"/>
    <n v="84"/>
  </r>
  <r>
    <x v="3189"/>
    <x v="1"/>
    <s v="PG"/>
    <x v="1"/>
    <n v="1997"/>
    <x v="17"/>
    <s v="August 8, 1997 (United States)"/>
    <x v="25"/>
    <n v="4.8"/>
    <n v="9500"/>
    <s v="Sam Pillsbury"/>
    <s v="Keith Walker"/>
    <s v="Jason James Richter"/>
    <s v="United States"/>
    <m/>
    <n v="3446539"/>
    <n v="160.5"/>
    <n v="6543055.6591900308"/>
    <s v="Warner Bros. Family Entertainment"/>
    <n v="86"/>
  </r>
  <r>
    <x v="3190"/>
    <x v="4"/>
    <s v="Not Rated"/>
    <x v="2"/>
    <n v="1997"/>
    <x v="17"/>
    <s v="February 20, 1997 (Germany)"/>
    <x v="6"/>
    <n v="7.9"/>
    <n v="28000"/>
    <s v="Thomas Jahn"/>
    <s v="Thomas Jahn"/>
    <s v="Til Schweiger"/>
    <s v="Germany"/>
    <m/>
    <n v="5710"/>
    <n v="160.5"/>
    <n v="10840.105919003116"/>
    <s v="Buena Vista International Film Production (Germany)"/>
    <n v="87"/>
  </r>
  <r>
    <x v="3191"/>
    <x v="0"/>
    <s v="R"/>
    <x v="3"/>
    <n v="1997"/>
    <x v="17"/>
    <s v="October 10, 1997 (United States)"/>
    <x v="14"/>
    <n v="6.6"/>
    <n v="7700"/>
    <s v="Mark Waters"/>
    <s v="Wendy MacLeod"/>
    <s v="Parker Posey"/>
    <s v="United States"/>
    <n v="1500000"/>
    <n v="626057"/>
    <n v="160.5"/>
    <n v="1188533.1333333333"/>
    <s v="Bandeira Entertainment"/>
    <n v="85"/>
  </r>
  <r>
    <x v="3192"/>
    <x v="0"/>
    <s v="R"/>
    <x v="0"/>
    <n v="1997"/>
    <x v="17"/>
    <s v="August 29, 1997 (United States)"/>
    <x v="23"/>
    <n v="5.9"/>
    <n v="8000"/>
    <s v="Nick Cassavetes"/>
    <s v="John Cassavetes"/>
    <s v="Sean Penn"/>
    <s v="France"/>
    <n v="18000000"/>
    <n v="7281450"/>
    <n v="160.5"/>
    <n v="13823413.177570093"/>
    <s v="Miramax"/>
    <n v="100"/>
  </r>
  <r>
    <x v="3193"/>
    <x v="4"/>
    <s v="Not Rated"/>
    <x v="3"/>
    <n v="1997"/>
    <x v="17"/>
    <s v="May 9, 1997 (United States)"/>
    <x v="8"/>
    <n v="6.8"/>
    <n v="5700"/>
    <s v="Kevin Allen"/>
    <s v="Kevin Allen"/>
    <s v="Llyr Ifans"/>
    <s v="United Kingdom"/>
    <n v="3300000"/>
    <n v="127923"/>
    <n v="160.5"/>
    <n v="242854.44299065421"/>
    <s v="Agenda"/>
    <n v="99"/>
  </r>
  <r>
    <x v="3194"/>
    <x v="1"/>
    <s v="PG"/>
    <x v="3"/>
    <n v="1997"/>
    <x v="17"/>
    <s v="August 22, 1997 (United States)"/>
    <x v="33"/>
    <n v="5.2"/>
    <n v="4000"/>
    <s v="Andy Cadiff"/>
    <s v="Bob Mosher"/>
    <s v="Christopher McDonald"/>
    <s v="United States"/>
    <n v="15000000"/>
    <n v="10925060"/>
    <n v="160.5"/>
    <n v="20740596.772585668"/>
    <s v="Robert Simonds Productions"/>
    <n v="84"/>
  </r>
  <r>
    <x v="3195"/>
    <x v="1"/>
    <s v="PG"/>
    <x v="3"/>
    <n v="1997"/>
    <x v="17"/>
    <s v="July 11, 1997 (United States)"/>
    <x v="20"/>
    <n v="5.4"/>
    <n v="5200"/>
    <s v="Michael Ritchie"/>
    <s v="Jeff Rothberg"/>
    <s v="Martin Short"/>
    <s v="United States"/>
    <n v="28000000"/>
    <n v="8345056"/>
    <n v="160.5"/>
    <n v="15842607.870404985"/>
    <s v="Universal Pictures"/>
    <n v="89"/>
  </r>
  <r>
    <x v="3196"/>
    <x v="0"/>
    <s v="R"/>
    <x v="3"/>
    <n v="1997"/>
    <x v="17"/>
    <s v="September 19, 1997 (United States)"/>
    <x v="46"/>
    <n v="5.7"/>
    <n v="1800"/>
    <s v="Mark Pellington"/>
    <s v="Dan Wakefield"/>
    <s v="Jeremy Davies"/>
    <s v="United States"/>
    <m/>
    <n v="113069"/>
    <n v="160.5"/>
    <n v="214654.98006230529"/>
    <s v="Lakeshore Entertainment"/>
    <n v="103"/>
  </r>
  <r>
    <x v="3197"/>
    <x v="1"/>
    <s v="PG"/>
    <x v="1"/>
    <n v="1997"/>
    <x v="17"/>
    <s v="January 16, 1998 (United States)"/>
    <x v="11"/>
    <n v="5.3"/>
    <n v="2600"/>
    <s v="Manny Coto"/>
    <s v="Manny Coto"/>
    <s v="Joseph Mazzello"/>
    <s v="United States"/>
    <n v="12000000"/>
    <n v="7029025"/>
    <n v="160.5"/>
    <n v="13344198.86292835"/>
    <s v="JLT Productions"/>
    <n v="101"/>
  </r>
  <r>
    <x v="3198"/>
    <x v="0"/>
    <s v="R"/>
    <x v="3"/>
    <n v="1997"/>
    <x v="17"/>
    <s v="May 23, 1997 (Poland)"/>
    <x v="42"/>
    <n v="2.7"/>
    <n v="3600"/>
    <s v="Bob Koherr"/>
    <s v="Bob Koherr"/>
    <s v="Tommy Davidson"/>
    <s v="United States"/>
    <m/>
    <n v="71145"/>
    <n v="160.5"/>
    <n v="135064.68224299065"/>
    <s v="Plump Fiction LLC"/>
    <n v="82"/>
  </r>
  <r>
    <x v="3199"/>
    <x v="0"/>
    <s v="R"/>
    <x v="5"/>
    <n v="1997"/>
    <x v="17"/>
    <s v="June 20, 1997 (United States)"/>
    <x v="41"/>
    <n v="5.6"/>
    <n v="2100"/>
    <s v="Stephen Kay"/>
    <s v="Neal Cassady"/>
    <s v="Thomas Jane"/>
    <s v="United States"/>
    <n v="4000000"/>
    <n v="46362"/>
    <n v="160.5"/>
    <n v="88015.585046728971"/>
    <s v="Bates Entertainment"/>
    <n v="92"/>
  </r>
  <r>
    <x v="3200"/>
    <x v="8"/>
    <s v="PG-13"/>
    <x v="3"/>
    <n v="1997"/>
    <x v="17"/>
    <s v="July 2, 1997 (United States)"/>
    <x v="10"/>
    <n v="6.1"/>
    <n v="8200"/>
    <s v="Martha Coolidge"/>
    <s v="Robert Nelson Jacobs"/>
    <s v="Jack Lemmon"/>
    <s v="United States"/>
    <n v="33000000"/>
    <n v="30716901"/>
    <n v="160.5"/>
    <n v="58314266.259813085"/>
    <s v="Twentieth Century Fox"/>
    <n v="106"/>
  </r>
  <r>
    <x v="3201"/>
    <x v="1"/>
    <s v="PG"/>
    <x v="3"/>
    <n v="1997"/>
    <x v="17"/>
    <s v="May 30, 1997 (United States)"/>
    <x v="25"/>
    <n v="4.8"/>
    <n v="9600"/>
    <s v="Christopher Cain"/>
    <s v="Jill Mazursky"/>
    <s v="Joe Pesci"/>
    <s v="United States"/>
    <n v="53000000"/>
    <n v="19745922"/>
    <n v="160.5"/>
    <n v="37486494.912149534"/>
    <s v="Caravan Pictures"/>
    <n v="94"/>
  </r>
  <r>
    <x v="3202"/>
    <x v="0"/>
    <s v="R"/>
    <x v="2"/>
    <n v="1997"/>
    <x v="17"/>
    <s v="October 8, 1997 (United States)"/>
    <x v="16"/>
    <n v="6.5"/>
    <n v="8200"/>
    <s v="Jim Kouf"/>
    <s v="Jim Kouf"/>
    <s v="Jim Belushi"/>
    <s v="United States"/>
    <m/>
    <n v="5906773"/>
    <n v="160.5"/>
    <n v="11213668.119003115"/>
    <s v="Orion Pictures"/>
    <n v="111"/>
  </r>
  <r>
    <x v="3203"/>
    <x v="0"/>
    <s v="R"/>
    <x v="2"/>
    <n v="1997"/>
    <x v="17"/>
    <s v="October 10, 1997 (United States)"/>
    <x v="41"/>
    <n v="5.6"/>
    <n v="5700"/>
    <s v="David Hogan"/>
    <s v="Keenen Ivory Wayans"/>
    <s v="Keenen Ivory Wayans"/>
    <s v="United States"/>
    <n v="25000000"/>
    <n v="11838218"/>
    <n v="160.5"/>
    <n v="22474174.608099688"/>
    <s v="Ivory Way Productions"/>
    <n v="99"/>
  </r>
  <r>
    <x v="3204"/>
    <x v="0"/>
    <s v="R"/>
    <x v="1"/>
    <n v="1997"/>
    <x v="17"/>
    <s v="April 18, 1997 (United States)"/>
    <x v="20"/>
    <n v="5.4"/>
    <n v="9900"/>
    <s v="Tom Schulman"/>
    <s v="Tom Schulman"/>
    <s v="Joe Pesci"/>
    <s v="United States"/>
    <n v="3000000"/>
    <n v="3602884"/>
    <n v="160.5"/>
    <n v="6839867.6311526475"/>
    <s v="Orion Pictures"/>
    <n v="95"/>
  </r>
  <r>
    <x v="3205"/>
    <x v="8"/>
    <s v="PG-13"/>
    <x v="3"/>
    <n v="1997"/>
    <x v="17"/>
    <s v="March 28, 1997 (United States)"/>
    <x v="46"/>
    <n v="5.7"/>
    <n v="5600"/>
    <s v="Randall Miller"/>
    <s v="Christopher Reed"/>
    <s v="Marlon Wayans"/>
    <s v="United States"/>
    <n v="11000000"/>
    <n v="14772788"/>
    <n v="160.5"/>
    <n v="28045286.626791276"/>
    <s v="All Net Productions"/>
    <n v="107"/>
  </r>
  <r>
    <x v="3206"/>
    <x v="0"/>
    <s v="R"/>
    <x v="0"/>
    <n v="1997"/>
    <x v="17"/>
    <s v="September 4, 1998 (United States)"/>
    <x v="13"/>
    <n v="7.2"/>
    <n v="4200"/>
    <s v="William Nicholson"/>
    <s v="William Nicholson"/>
    <s v="Sophie Marceau"/>
    <s v="United Kingdom"/>
    <m/>
    <n v="785482"/>
    <n v="160.5"/>
    <n v="1491192.307788162"/>
    <s v="Carnival Film &amp; Television"/>
    <n v="103"/>
  </r>
  <r>
    <x v="3207"/>
    <x v="8"/>
    <s v="PG-13"/>
    <x v="2"/>
    <n v="1997"/>
    <x v="17"/>
    <s v="August 22, 1997 (United States)"/>
    <x v="33"/>
    <n v="5.2"/>
    <n v="3400"/>
    <s v="Roger Christian"/>
    <s v="Floyd Byars"/>
    <s v="Patrick Stewart"/>
    <s v="United States"/>
    <m/>
    <n v="1935539"/>
    <n v="160.5"/>
    <n v="3674509.2417445481"/>
    <s v="Columbia Pictures"/>
    <n v="106"/>
  </r>
  <r>
    <x v="3208"/>
    <x v="0"/>
    <s v="R"/>
    <x v="3"/>
    <n v="1997"/>
    <x v="17"/>
    <s v="February 27, 1998 (United States)"/>
    <x v="22"/>
    <n v="6"/>
    <n v="3900"/>
    <s v="Tom DiCillo"/>
    <s v="Tom DiCillo"/>
    <s v="Matthew Modine"/>
    <s v="United States"/>
    <m/>
    <n v="83488"/>
    <n v="160.5"/>
    <n v="158497.15638629283"/>
    <s v="Lakeshore Entertainment"/>
    <n v="105"/>
  </r>
  <r>
    <x v="3209"/>
    <x v="0"/>
    <s v="R"/>
    <x v="2"/>
    <n v="1997"/>
    <x v="17"/>
    <s v="September 26, 1997 (United States)"/>
    <x v="15"/>
    <n v="6.9"/>
    <n v="9000"/>
    <s v="Christian Duguay"/>
    <s v="Dan Gordon"/>
    <s v="Aidan Quinn"/>
    <s v="Canada"/>
    <m/>
    <n v="332597"/>
    <n v="160.5"/>
    <n v="631416.23613707162"/>
    <s v="Triumph Films"/>
    <n v="115"/>
  </r>
  <r>
    <x v="3210"/>
    <x v="0"/>
    <s v="R"/>
    <x v="3"/>
    <n v="1997"/>
    <x v="17"/>
    <s v="February 26, 1999 (United States)"/>
    <x v="19"/>
    <n v="6.2"/>
    <n v="2900"/>
    <s v="Michael Davis"/>
    <s v="Michael Davis"/>
    <s v="Joshua Schaefer"/>
    <s v="United States"/>
    <m/>
    <n v="9090"/>
    <n v="160.5"/>
    <n v="17256.841121495327"/>
    <s v="Underdog Productions"/>
    <n v="92"/>
  </r>
  <r>
    <x v="3211"/>
    <x v="0"/>
    <s v="R"/>
    <x v="0"/>
    <n v="1997"/>
    <x v="17"/>
    <s v="November 26, 1997 (United States)"/>
    <x v="8"/>
    <n v="6.8"/>
    <n v="7100"/>
    <s v="Michael Winterbottom"/>
    <s v="Michael Nicholson"/>
    <s v="Stephen Dillane"/>
    <s v="United Kingdom"/>
    <n v="9000000"/>
    <n v="334319"/>
    <n v="160.5"/>
    <n v="634685.35389408097"/>
    <s v="Miramax"/>
    <n v="103"/>
  </r>
  <r>
    <x v="3212"/>
    <x v="8"/>
    <s v="PG-13"/>
    <x v="0"/>
    <n v="1997"/>
    <x v="17"/>
    <s v="January 23, 1998 (United States)"/>
    <x v="8"/>
    <n v="6.8"/>
    <n v="3300"/>
    <s v="Beeban Kidron"/>
    <s v="Joseph Conrad"/>
    <s v="Rachel Weisz"/>
    <s v="United Kingdom"/>
    <m/>
    <n v="397020"/>
    <n v="160.5"/>
    <n v="753719.58878504671"/>
    <s v="TriStar Pictures"/>
    <n v="115"/>
  </r>
  <r>
    <x v="3213"/>
    <x v="0"/>
    <s v="R"/>
    <x v="6"/>
    <n v="1997"/>
    <x v="17"/>
    <s v="October 17, 1997 (United States)"/>
    <x v="41"/>
    <n v="5.6"/>
    <n v="7300"/>
    <s v="Andy Wilson"/>
    <s v="Mark Haskell Smith"/>
    <s v="David Duchovny"/>
    <s v="United States"/>
    <n v="12000000"/>
    <n v="4166918"/>
    <n v="160.5"/>
    <n v="7910653.6735202493"/>
    <s v="Beacon Communications"/>
    <n v="94"/>
  </r>
  <r>
    <x v="3214"/>
    <x v="0"/>
    <s v="R"/>
    <x v="3"/>
    <n v="1997"/>
    <x v="17"/>
    <s v="August 1, 1997 (United States)"/>
    <x v="13"/>
    <n v="7.2"/>
    <n v="13000"/>
    <s v="Neil LaBute"/>
    <s v="Neil LaBute"/>
    <s v="Aaron Eckhart"/>
    <s v="Canada"/>
    <n v="25000"/>
    <n v="2804473"/>
    <n v="160.5"/>
    <n v="5324130.3619937692"/>
    <s v="Alliance Atlantis Communications"/>
    <n v="97"/>
  </r>
  <r>
    <x v="3215"/>
    <x v="0"/>
    <s v="R"/>
    <x v="3"/>
    <n v="1997"/>
    <x v="17"/>
    <s v="December 12, 1997 (United States)"/>
    <x v="27"/>
    <n v="5.0999999999999996"/>
    <n v="1900"/>
    <s v="Robert Downey Sr."/>
    <s v="Robert Downey Sr."/>
    <s v="Alyssa Milano"/>
    <s v="United States"/>
    <m/>
    <n v="13330"/>
    <n v="160.5"/>
    <n v="25306.236760124611"/>
    <s v="BMG Independents"/>
    <n v="92"/>
  </r>
  <r>
    <x v="3216"/>
    <x v="0"/>
    <s v="R"/>
    <x v="3"/>
    <n v="1997"/>
    <x v="17"/>
    <s v="August 6, 1997 (United States)"/>
    <x v="20"/>
    <n v="5.4"/>
    <n v="8700"/>
    <s v="Lionel C. Martin"/>
    <s v="Mark Brown"/>
    <s v="Bill Bellamy"/>
    <s v="United States"/>
    <m/>
    <n v="14009368"/>
    <n v="160.5"/>
    <n v="26595977.754517134"/>
    <s v="Def Pictures"/>
    <n v="93"/>
  </r>
  <r>
    <x v="3217"/>
    <x v="0"/>
    <s v="R"/>
    <x v="0"/>
    <n v="1997"/>
    <x v="17"/>
    <s v="October 3, 1997 (United States)"/>
    <x v="10"/>
    <n v="6.1"/>
    <n v="1700"/>
    <s v="John Patrick Kelley"/>
    <s v="John Patrick Kelley"/>
    <s v="Kate Capshaw"/>
    <s v="United States"/>
    <m/>
    <n v="40158"/>
    <n v="160.5"/>
    <n v="76237.648598130836"/>
    <s v="Motion Picture Corporation of America (MPCA)"/>
    <n v="124"/>
  </r>
  <r>
    <x v="3218"/>
    <x v="0"/>
    <s v="R"/>
    <x v="3"/>
    <n v="1997"/>
    <x v="17"/>
    <s v="June 5, 1998 (United States)"/>
    <x v="5"/>
    <n v="6.4"/>
    <n v="2000"/>
    <s v="Noah Baumbach"/>
    <s v="Noah Baumbach"/>
    <s v="Eric Stoltz"/>
    <s v="United States"/>
    <m/>
    <n v="301796"/>
    <n v="160.5"/>
    <n v="572942.31277258566"/>
    <s v="Joel Castleberg Productions"/>
    <n v="103"/>
  </r>
  <r>
    <x v="3219"/>
    <x v="1"/>
    <s v="PG"/>
    <x v="2"/>
    <n v="1997"/>
    <x v="17"/>
    <s v="April 18, 1997 (United States)"/>
    <x v="26"/>
    <n v="4.5999999999999996"/>
    <n v="6500"/>
    <s v="Bryan Spicer"/>
    <s v="Peter Crabbe"/>
    <s v="Tom Arnold"/>
    <s v="United States"/>
    <n v="31190000"/>
    <n v="4529843"/>
    <n v="160.5"/>
    <n v="8599645.8697819319"/>
    <s v="Sheinberg Productions"/>
    <n v="108"/>
  </r>
  <r>
    <x v="3220"/>
    <x v="0"/>
    <s v="R"/>
    <x v="0"/>
    <n v="1997"/>
    <x v="17"/>
    <s v="December 31, 1997 (United States)"/>
    <x v="14"/>
    <n v="6.6"/>
    <n v="6500"/>
    <s v="Gillian Armstrong"/>
    <s v="Laura Jones"/>
    <s v="Ralph Fiennes"/>
    <s v="United States"/>
    <m/>
    <n v="1897404"/>
    <n v="160.5"/>
    <n v="3602112.1420560749"/>
    <s v="Australian Film Finance Corporation (AFFC)"/>
    <n v="132"/>
  </r>
  <r>
    <x v="3221"/>
    <x v="0"/>
    <s v="R"/>
    <x v="6"/>
    <n v="1997"/>
    <x v="17"/>
    <s v="February 28, 1997 (United States)"/>
    <x v="5"/>
    <n v="6.4"/>
    <n v="14000"/>
    <s v="Bille August"/>
    <s v="Peter HÃ¸eg"/>
    <s v="Julia Ormond"/>
    <s v="Denmark"/>
    <n v="35000000"/>
    <n v="2372903"/>
    <n v="160.5"/>
    <n v="4504819.5894080997"/>
    <s v="Constantin Film"/>
    <n v="121"/>
  </r>
  <r>
    <x v="3222"/>
    <x v="8"/>
    <s v="PG-13"/>
    <x v="3"/>
    <n v="1997"/>
    <x v="17"/>
    <s v="May 30, 1997 (United States)"/>
    <x v="1"/>
    <n v="5.8"/>
    <n v="6000"/>
    <s v="Jonathan Lynn"/>
    <s v="Sara Bernstein"/>
    <s v="Michael Richards"/>
    <s v="United States"/>
    <m/>
    <n v="14598571"/>
    <n v="160.5"/>
    <n v="27714545.692834891"/>
    <s v="Larger Than Life Productions"/>
    <n v="98"/>
  </r>
  <r>
    <x v="3223"/>
    <x v="0"/>
    <s v="R"/>
    <x v="3"/>
    <n v="1997"/>
    <x v="17"/>
    <s v="October 3, 1997 (United States)"/>
    <x v="16"/>
    <n v="6.5"/>
    <n v="5400"/>
    <s v="Mark Joffe"/>
    <s v="Greg Dinner"/>
    <s v="Janeane Garofalo"/>
    <s v="Ireland"/>
    <m/>
    <n v="3392080"/>
    <n v="160.5"/>
    <n v="6439668.3862928348"/>
    <s v="Good Film Company"/>
    <n v="97"/>
  </r>
  <r>
    <x v="3224"/>
    <x v="0"/>
    <s v="R"/>
    <x v="3"/>
    <n v="1998"/>
    <x v="18"/>
    <s v="March 6, 1998 (United States)"/>
    <x v="31"/>
    <n v="8.1"/>
    <n v="754000"/>
    <s v="Joel Coen"/>
    <s v="Ethan Coen"/>
    <s v="Jeff Bridges"/>
    <s v="United States"/>
    <n v="15000000"/>
    <n v="46748721"/>
    <n v="163"/>
    <n v="87388560.053374231"/>
    <s v="Polygram Filmed Entertainment"/>
    <n v="117"/>
  </r>
  <r>
    <x v="3225"/>
    <x v="0"/>
    <s v="R"/>
    <x v="0"/>
    <n v="1998"/>
    <x v="18"/>
    <s v="July 24, 1998 (United States)"/>
    <x v="60"/>
    <n v="8.6"/>
    <n v="1300000"/>
    <s v="Steven Spielberg"/>
    <s v="Robert Rodat"/>
    <s v="Tom Hanks"/>
    <s v="United States"/>
    <n v="70000000"/>
    <n v="482349603"/>
    <n v="163"/>
    <n v="901668245.60797536"/>
    <s v="Dreamworks Pictures"/>
    <n v="169"/>
  </r>
  <r>
    <x v="3226"/>
    <x v="0"/>
    <s v="R"/>
    <x v="0"/>
    <n v="1998"/>
    <x v="18"/>
    <s v="November 20, 1998 (United States)"/>
    <x v="55"/>
    <n v="8.5"/>
    <n v="1100000"/>
    <s v="Tony Kaye"/>
    <s v="David McKenna"/>
    <s v="Edward Norton"/>
    <s v="United States"/>
    <n v="20000000"/>
    <n v="23875127"/>
    <n v="163"/>
    <n v="44630375.441104293"/>
    <s v="New Line Cinema"/>
    <n v="119"/>
  </r>
  <r>
    <x v="3227"/>
    <x v="0"/>
    <s v="R"/>
    <x v="2"/>
    <n v="1998"/>
    <x v="18"/>
    <s v="August 28, 1998 (United Kingdom)"/>
    <x v="7"/>
    <n v="8.1999999999999993"/>
    <n v="547000"/>
    <s v="Guy Ritchie"/>
    <s v="Guy Ritchie"/>
    <s v="Jason Flemyng"/>
    <s v="United Kingdom"/>
    <m/>
    <n v="3753929"/>
    <n v="163"/>
    <n v="7017313.9036809811"/>
    <s v="Summit Entertainment"/>
    <n v="107"/>
  </r>
  <r>
    <x v="3228"/>
    <x v="1"/>
    <s v="PG"/>
    <x v="3"/>
    <n v="1998"/>
    <x v="18"/>
    <s v="June 5, 1998 (United States)"/>
    <x v="31"/>
    <n v="8.1"/>
    <n v="972000"/>
    <s v="Peter Weir"/>
    <s v="Andrew Niccol"/>
    <s v="Jim Carrey"/>
    <s v="United States"/>
    <n v="60000000"/>
    <n v="264118201"/>
    <n v="163"/>
    <n v="493722796.59325153"/>
    <s v="Paramount Pictures"/>
    <n v="103"/>
  </r>
  <r>
    <x v="3229"/>
    <x v="8"/>
    <s v="PG-13"/>
    <x v="2"/>
    <n v="1998"/>
    <x v="18"/>
    <s v="July 1, 1998 (United States)"/>
    <x v="17"/>
    <n v="6.7"/>
    <n v="403000"/>
    <s v="Michael Bay"/>
    <s v="Jonathan Hensleigh"/>
    <s v="Bruce Willis"/>
    <s v="United States"/>
    <n v="140000000"/>
    <n v="553709788"/>
    <n v="163"/>
    <n v="1035063634.3779141"/>
    <s v="Touchstone Pictures"/>
    <n v="151"/>
  </r>
  <r>
    <x v="3230"/>
    <x v="0"/>
    <s v="R"/>
    <x v="6"/>
    <n v="1998"/>
    <x v="18"/>
    <s v="September 11, 1998 (United States)"/>
    <x v="4"/>
    <n v="7.3"/>
    <n v="144000"/>
    <s v="John Dahl"/>
    <s v="David Levien"/>
    <s v="Matt Damon"/>
    <s v="United States"/>
    <n v="12000000"/>
    <n v="22912409"/>
    <n v="163"/>
    <n v="42830742.468098156"/>
    <s v="Miramax"/>
    <n v="121"/>
  </r>
  <r>
    <x v="3231"/>
    <x v="1"/>
    <s v="PG"/>
    <x v="1"/>
    <n v="1998"/>
    <x v="18"/>
    <s v="July 29, 1998 (United States)"/>
    <x v="14"/>
    <n v="6.6"/>
    <n v="125000"/>
    <s v="Nancy Meyers"/>
    <s v="Erich KÃ¤stner"/>
    <s v="Lindsay Lohan"/>
    <s v="United States"/>
    <m/>
    <n v="92108659"/>
    <n v="163"/>
    <n v="172181033.11226994"/>
    <s v="Cinema Vehicle Services"/>
    <n v="128"/>
  </r>
  <r>
    <x v="3232"/>
    <x v="0"/>
    <s v="R"/>
    <x v="6"/>
    <n v="1998"/>
    <x v="18"/>
    <s v="March 20, 1998 (United States)"/>
    <x v="16"/>
    <n v="6.5"/>
    <n v="112000"/>
    <s v="John McNaughton"/>
    <s v="Stephen Peters"/>
    <s v="Kevin Bacon"/>
    <s v="United States"/>
    <n v="20000000"/>
    <n v="30166293"/>
    <n v="163"/>
    <n v="56390610.288957052"/>
    <s v="Mandalay Entertainment"/>
    <n v="108"/>
  </r>
  <r>
    <x v="3233"/>
    <x v="0"/>
    <s v="R"/>
    <x v="2"/>
    <n v="1998"/>
    <x v="18"/>
    <s v="August 21, 1998 (United States)"/>
    <x v="12"/>
    <n v="7.1"/>
    <n v="252000"/>
    <s v="Stephen Norrington"/>
    <s v="David S. Goyer"/>
    <s v="Wesley Snipes"/>
    <s v="United States"/>
    <n v="45000000"/>
    <n v="131183530"/>
    <n v="163"/>
    <n v="245224672.33742329"/>
    <s v="Amen Ra Films"/>
    <n v="120"/>
  </r>
  <r>
    <x v="3234"/>
    <x v="8"/>
    <s v="PG-13"/>
    <x v="3"/>
    <n v="1998"/>
    <x v="18"/>
    <s v="February 13, 1998 (United States)"/>
    <x v="15"/>
    <n v="6.9"/>
    <n v="139000"/>
    <s v="Frank Coraci"/>
    <s v="Tim Herlihy"/>
    <s v="Adam Sandler"/>
    <s v="United States"/>
    <n v="18000000"/>
    <n v="123306987"/>
    <n v="163"/>
    <n v="230500852.38588956"/>
    <s v="Juno Pix"/>
    <n v="97"/>
  </r>
  <r>
    <x v="3235"/>
    <x v="8"/>
    <s v="PG-13"/>
    <x v="0"/>
    <n v="1998"/>
    <x v="18"/>
    <s v="November 13, 1998 (United States)"/>
    <x v="13"/>
    <n v="7.2"/>
    <n v="223000"/>
    <s v="Martin Brest"/>
    <s v="Ron Osborn"/>
    <s v="Brad Pitt"/>
    <s v="United States"/>
    <n v="90000000"/>
    <n v="142940100"/>
    <n v="163"/>
    <n v="267201524.3558282"/>
    <s v="Universal Pictures"/>
    <n v="178"/>
  </r>
  <r>
    <x v="3236"/>
    <x v="8"/>
    <s v="PG-13"/>
    <x v="2"/>
    <n v="1998"/>
    <x v="18"/>
    <s v="September 18, 1998 (United States)"/>
    <x v="9"/>
    <n v="7"/>
    <n v="247000"/>
    <s v="Brett Ratner"/>
    <s v="Ross LaManna"/>
    <s v="Jackie Chan"/>
    <s v="United States"/>
    <n v="33000000"/>
    <n v="244721064"/>
    <n v="163"/>
    <n v="457463240.49570549"/>
    <s v="New Line Cinema"/>
    <n v="98"/>
  </r>
  <r>
    <x v="3237"/>
    <x v="0"/>
    <s v="R"/>
    <x v="1"/>
    <n v="1998"/>
    <x v="18"/>
    <s v="May 22, 1998 (United States)"/>
    <x v="37"/>
    <n v="7.6"/>
    <n v="266000"/>
    <s v="Terry Gilliam"/>
    <s v="Hunter S. Thompson"/>
    <s v="Johnny Depp"/>
    <s v="United States"/>
    <n v="18500000"/>
    <n v="10680275"/>
    <n v="163"/>
    <n v="19964906.702453986"/>
    <s v="Fear and Loathing LLC"/>
    <n v="118"/>
  </r>
  <r>
    <x v="3238"/>
    <x v="8"/>
    <s v="PG-13"/>
    <x v="2"/>
    <n v="1998"/>
    <x v="18"/>
    <s v="May 8, 1998 (United States)"/>
    <x v="19"/>
    <n v="6.2"/>
    <n v="168000"/>
    <s v="Mimi Leder"/>
    <s v="Bruce Joel Rubin"/>
    <s v="Robert Duvall"/>
    <s v="United States"/>
    <n v="75000000"/>
    <n v="349464664"/>
    <n v="163"/>
    <n v="653263086.63067484"/>
    <s v="Paramount Pictures"/>
    <n v="120"/>
  </r>
  <r>
    <x v="3239"/>
    <x v="0"/>
    <s v="R"/>
    <x v="3"/>
    <n v="1998"/>
    <x v="18"/>
    <s v="July 15, 1998 (United States)"/>
    <x v="12"/>
    <n v="7.1"/>
    <n v="297000"/>
    <s v="Bobby Farrelly"/>
    <s v="Ed Decter"/>
    <s v="Cameron Diaz"/>
    <s v="United States"/>
    <n v="23000000"/>
    <n v="369884651"/>
    <n v="163"/>
    <n v="691434681.96134961"/>
    <s v="Twentieth Century Fox"/>
    <n v="119"/>
  </r>
  <r>
    <x v="3240"/>
    <x v="0"/>
    <s v="R"/>
    <x v="4"/>
    <n v="1998"/>
    <x v="18"/>
    <s v="December 25, 1998 (United States)"/>
    <x v="16"/>
    <n v="6.5"/>
    <n v="114000"/>
    <s v="Robert Rodriguez"/>
    <s v="David Wechter"/>
    <s v="Jordana Brewster"/>
    <s v="United States"/>
    <n v="15000000"/>
    <n v="40283321"/>
    <n v="163"/>
    <n v="75302625.206748456"/>
    <s v="Dimension Films"/>
    <n v="104"/>
  </r>
  <r>
    <x v="3241"/>
    <x v="2"/>
    <s v="G"/>
    <x v="10"/>
    <n v="1998"/>
    <x v="18"/>
    <s v="November 25, 1998 (United States)"/>
    <x v="13"/>
    <n v="7.2"/>
    <n v="273000"/>
    <s v="John Lasseter"/>
    <s v="John Lasseter"/>
    <s v="Kevin Spacey"/>
    <s v="United States"/>
    <n v="120000000"/>
    <n v="363258859"/>
    <n v="163"/>
    <n v="679048922.31472385"/>
    <s v="Pixar Animation Studios"/>
    <n v="95"/>
  </r>
  <r>
    <x v="3242"/>
    <x v="0"/>
    <s v="R"/>
    <x v="3"/>
    <n v="1998"/>
    <x v="18"/>
    <s v="June 26, 1998 (United States)"/>
    <x v="9"/>
    <n v="7"/>
    <n v="88000"/>
    <s v="Steven Soderbergh"/>
    <s v="Elmore Leonard"/>
    <s v="George Clooney"/>
    <s v="United States"/>
    <n v="48000000"/>
    <n v="77745966"/>
    <n v="163"/>
    <n v="145332489.81717789"/>
    <s v="Universal Pictures"/>
    <n v="123"/>
  </r>
  <r>
    <x v="3243"/>
    <x v="2"/>
    <s v="G"/>
    <x v="10"/>
    <n v="1998"/>
    <x v="18"/>
    <s v="June 19, 1998 (United States)"/>
    <x v="37"/>
    <n v="7.6"/>
    <n v="265000"/>
    <s v="Tony Bancroft"/>
    <s v="Robert D. San Souci"/>
    <s v="Ming-Na Wen"/>
    <s v="United States"/>
    <n v="90000000"/>
    <n v="304320254"/>
    <n v="163"/>
    <n v="568873505.48343551"/>
    <s v="Walt Disney Animation Studios"/>
    <n v="88"/>
  </r>
  <r>
    <x v="3244"/>
    <x v="8"/>
    <s v="PG-13"/>
    <x v="3"/>
    <n v="1998"/>
    <x v="18"/>
    <s v="October 16, 1998 (United States)"/>
    <x v="21"/>
    <n v="6.3"/>
    <n v="75000"/>
    <s v="Griffin Dunne"/>
    <s v="Alice Hoffman"/>
    <s v="Sandra Bullock"/>
    <s v="United States"/>
    <n v="75000000"/>
    <n v="46733235"/>
    <n v="163"/>
    <n v="87359611.68404907"/>
    <s v="DiNovi Pictures"/>
    <n v="104"/>
  </r>
  <r>
    <x v="3245"/>
    <x v="0"/>
    <s v="R"/>
    <x v="0"/>
    <n v="1998"/>
    <x v="18"/>
    <s v="January 15, 1999 (United States)"/>
    <x v="37"/>
    <n v="7.6"/>
    <n v="177000"/>
    <s v="Terrence Malick"/>
    <s v="James Jones"/>
    <s v="Jim Caviezel"/>
    <s v="United States"/>
    <n v="52000000"/>
    <n v="98126565"/>
    <n v="163"/>
    <n v="183430456.16871163"/>
    <s v="Fox 2000 Pictures"/>
    <n v="170"/>
  </r>
  <r>
    <x v="3246"/>
    <x v="8"/>
    <s v="PG-13"/>
    <x v="3"/>
    <n v="1998"/>
    <x v="18"/>
    <s v="October 23, 1998 (United States)"/>
    <x v="24"/>
    <n v="7.5"/>
    <n v="123000"/>
    <s v="Gary Ross"/>
    <s v="Gary Ross"/>
    <s v="Tobey Maguire"/>
    <s v="United States"/>
    <n v="60000000"/>
    <n v="49805462"/>
    <n v="163"/>
    <n v="93102602.892024532"/>
    <s v="New Line Cinema"/>
    <n v="124"/>
  </r>
  <r>
    <x v="3247"/>
    <x v="1"/>
    <s v="PG"/>
    <x v="3"/>
    <n v="1998"/>
    <x v="18"/>
    <s v="December 18, 1998 (United States)"/>
    <x v="17"/>
    <n v="6.7"/>
    <n v="200000"/>
    <s v="Nora Ephron"/>
    <s v="MiklÃ³s LÃ¡szlÃ³"/>
    <s v="Tom Hanks"/>
    <s v="United States"/>
    <n v="65000000"/>
    <n v="250821495"/>
    <n v="163"/>
    <n v="468866929.61042941"/>
    <s v="Warner Bros."/>
    <n v="119"/>
  </r>
  <r>
    <x v="3248"/>
    <x v="8"/>
    <s v="PG-13"/>
    <x v="0"/>
    <n v="1998"/>
    <x v="18"/>
    <s v="October 2, 1998 (United States)"/>
    <x v="9"/>
    <n v="7"/>
    <n v="104000"/>
    <s v="Vincent Ward"/>
    <s v="Richard Matheson"/>
    <s v="Robin Williams"/>
    <s v="United States"/>
    <n v="85000000"/>
    <n v="55382927"/>
    <n v="163"/>
    <n v="103528698.50858895"/>
    <s v="Polygram Filmed Entertainment"/>
    <n v="113"/>
  </r>
  <r>
    <x v="3249"/>
    <x v="0"/>
    <s v="R"/>
    <x v="3"/>
    <n v="1998"/>
    <x v="18"/>
    <s v="February 19, 1999 (United States)"/>
    <x v="3"/>
    <n v="7.7"/>
    <n v="174000"/>
    <s v="Wes Anderson"/>
    <s v="Wes Anderson"/>
    <s v="Jason Schwartzman"/>
    <s v="United States"/>
    <n v="9000000"/>
    <n v="17196103"/>
    <n v="163"/>
    <n v="32145107.877914108"/>
    <s v="American Empirical Pictures"/>
    <n v="93"/>
  </r>
  <r>
    <x v="3250"/>
    <x v="8"/>
    <s v="PG-13"/>
    <x v="2"/>
    <n v="1998"/>
    <x v="18"/>
    <s v="July 17, 1998 (United States)"/>
    <x v="8"/>
    <n v="6.8"/>
    <n v="173000"/>
    <s v="Martin Campbell"/>
    <s v="Johnston McCulley"/>
    <s v="Antonio Banderas"/>
    <s v="United States"/>
    <n v="95000000"/>
    <n v="250288523"/>
    <n v="163"/>
    <n v="467870631.64478523"/>
    <s v="TriStar Pictures"/>
    <n v="136"/>
  </r>
  <r>
    <x v="3251"/>
    <x v="0"/>
    <s v="R"/>
    <x v="6"/>
    <n v="1998"/>
    <x v="18"/>
    <s v="June 5, 1998 (United States)"/>
    <x v="16"/>
    <n v="6.5"/>
    <n v="81000"/>
    <s v="Andrew Davis"/>
    <s v="Frederick Knott"/>
    <s v="Michael Douglas"/>
    <s v="United States"/>
    <n v="60000000"/>
    <n v="128038368"/>
    <n v="163"/>
    <n v="239345341.8993865"/>
    <s v="Warner Bros."/>
    <n v="107"/>
  </r>
  <r>
    <x v="3252"/>
    <x v="0"/>
    <s v="R"/>
    <x v="7"/>
    <n v="1998"/>
    <x v="18"/>
    <s v="February 27, 1998 (United States)"/>
    <x v="37"/>
    <n v="7.6"/>
    <n v="191000"/>
    <s v="Alex Proyas"/>
    <s v="Alex Proyas"/>
    <s v="Rufus Sewell"/>
    <s v="Australia"/>
    <n v="27000000"/>
    <n v="27200316"/>
    <n v="163"/>
    <n v="50846234.878527604"/>
    <s v="Mystery Clock Cinema"/>
    <n v="100"/>
  </r>
  <r>
    <x v="3253"/>
    <x v="8"/>
    <s v="PG-13"/>
    <x v="3"/>
    <n v="1998"/>
    <x v="18"/>
    <s v="July 31, 1998 (United States)"/>
    <x v="9"/>
    <n v="7"/>
    <n v="71000"/>
    <s v="Andy Tennant"/>
    <s v="Susannah Grant"/>
    <s v="Drew Barrymore"/>
    <s v="United States"/>
    <n v="26000000"/>
    <n v="98005666"/>
    <n v="163"/>
    <n v="183204456.62699386"/>
    <s v="Twentieth Century Fox"/>
    <n v="121"/>
  </r>
  <r>
    <x v="3254"/>
    <x v="8"/>
    <s v="PG-13"/>
    <x v="2"/>
    <n v="1998"/>
    <x v="18"/>
    <s v="May 20, 1998 (United States)"/>
    <x v="20"/>
    <n v="5.4"/>
    <n v="186000"/>
    <s v="Roland Emmerich"/>
    <s v="Dean Devlin"/>
    <s v="Matthew Broderick"/>
    <s v="Japan"/>
    <n v="130000000"/>
    <n v="379014294"/>
    <n v="163"/>
    <n v="708500953.26257658"/>
    <s v="Centropolis Film Productions"/>
    <n v="139"/>
  </r>
  <r>
    <x v="3255"/>
    <x v="0"/>
    <s v="R"/>
    <x v="3"/>
    <n v="1998"/>
    <x v="18"/>
    <s v="January 8, 1999 (United States)"/>
    <x v="12"/>
    <n v="7.1"/>
    <n v="217000"/>
    <s v="John Madden"/>
    <s v="Marc Norman"/>
    <s v="Gwyneth Paltrow"/>
    <s v="United States"/>
    <n v="25000000"/>
    <n v="289317794"/>
    <n v="163"/>
    <n v="540829029.64294469"/>
    <s v="Universal Pictures"/>
    <n v="123"/>
  </r>
  <r>
    <x v="3256"/>
    <x v="8"/>
    <s v="PG-13"/>
    <x v="3"/>
    <n v="1998"/>
    <x v="18"/>
    <s v="June 12, 1998 (United States)"/>
    <x v="16"/>
    <n v="6.5"/>
    <n v="47000"/>
    <s v="Harry Elfont"/>
    <s v="Deborah Kaplan"/>
    <s v="Jennifer Love Hewitt"/>
    <s v="United States"/>
    <n v="10000000"/>
    <n v="25605015"/>
    <n v="163"/>
    <n v="47864098.592024535"/>
    <s v="Columbia Pictures"/>
    <n v="100"/>
  </r>
  <r>
    <x v="3257"/>
    <x v="8"/>
    <s v="PG-13"/>
    <x v="2"/>
    <n v="1998"/>
    <x v="18"/>
    <s v="July 10, 1998 (United States)"/>
    <x v="19"/>
    <n v="6.2"/>
    <n v="93000"/>
    <s v="Joe Dante"/>
    <s v="Gavin Scott"/>
    <s v="Kirsten Dunst"/>
    <s v="United States"/>
    <n v="40000000"/>
    <n v="54682547"/>
    <n v="163"/>
    <n v="102219460.5576687"/>
    <s v="Universal Pictures"/>
    <n v="110"/>
  </r>
  <r>
    <x v="3258"/>
    <x v="0"/>
    <s v="R"/>
    <x v="6"/>
    <n v="1998"/>
    <x v="18"/>
    <s v="August 7, 1998 (United States)"/>
    <x v="22"/>
    <n v="6"/>
    <n v="77000"/>
    <s v="Brian De Palma"/>
    <s v="Brian De Palma"/>
    <s v="Nicolas Cage"/>
    <s v="United States"/>
    <n v="73000000"/>
    <n v="103891409"/>
    <n v="163"/>
    <n v="194206824.06319016"/>
    <s v="Paramount Pictures"/>
    <n v="98"/>
  </r>
  <r>
    <x v="3259"/>
    <x v="1"/>
    <s v="PG"/>
    <x v="10"/>
    <n v="1998"/>
    <x v="18"/>
    <s v="December 18, 1998 (United States)"/>
    <x v="12"/>
    <n v="7.1"/>
    <n v="122000"/>
    <s v="Brenda Chapman"/>
    <s v="Philip LaZebnik"/>
    <s v="Val Kilmer"/>
    <s v="United States"/>
    <n v="70000000"/>
    <n v="218613188"/>
    <n v="163"/>
    <n v="408659131.18773001"/>
    <s v="DreamWorks Animation"/>
    <n v="99"/>
  </r>
  <r>
    <x v="3260"/>
    <x v="8"/>
    <s v="PG-13"/>
    <x v="3"/>
    <n v="1998"/>
    <x v="18"/>
    <s v="December 25, 1998 (United States)"/>
    <x v="8"/>
    <n v="6.8"/>
    <n v="63000"/>
    <s v="Chris Columbus"/>
    <s v="Gigi Levangie"/>
    <s v="Julia Roberts"/>
    <s v="United States"/>
    <n v="50000000"/>
    <n v="159710793"/>
    <n v="163"/>
    <n v="298551402.6202454"/>
    <s v="TriStar Pictures"/>
    <n v="125"/>
  </r>
  <r>
    <x v="3261"/>
    <x v="8"/>
    <s v="PG-13"/>
    <x v="3"/>
    <n v="1998"/>
    <x v="18"/>
    <s v="November 6, 1998 (United States)"/>
    <x v="10"/>
    <n v="6.1"/>
    <n v="153000"/>
    <s v="Frank Coraci"/>
    <s v="Tim Herlihy"/>
    <s v="Adam Sandler"/>
    <s v="United States"/>
    <n v="23000000"/>
    <n v="185991646"/>
    <n v="163"/>
    <n v="347678862.18527603"/>
    <s v="Robert Simonds Productions"/>
    <n v="90"/>
  </r>
  <r>
    <x v="3262"/>
    <x v="8"/>
    <s v="PG-13"/>
    <x v="3"/>
    <n v="1998"/>
    <x v="18"/>
    <s v="February 12, 1999 (United States)"/>
    <x v="14"/>
    <n v="6.6"/>
    <n v="61000"/>
    <s v="Hugh Wilson"/>
    <s v="Bill Kelly"/>
    <s v="Brendan Fraser"/>
    <s v="United States"/>
    <n v="35000000"/>
    <n v="40263020"/>
    <n v="163"/>
    <n v="75264676.036809817"/>
    <s v="Forge"/>
    <n v="112"/>
  </r>
  <r>
    <x v="3263"/>
    <x v="1"/>
    <s v="PG"/>
    <x v="2"/>
    <n v="1998"/>
    <x v="18"/>
    <s v="December 11, 1998 (United States)"/>
    <x v="5"/>
    <n v="6.4"/>
    <n v="72000"/>
    <s v="Jonathan Frakes"/>
    <s v="Gene Roddenberry"/>
    <s v="Patrick Stewart"/>
    <s v="United States"/>
    <n v="58000000"/>
    <n v="112587658"/>
    <n v="163"/>
    <n v="210462941.05889568"/>
    <s v="Paramount Pictures"/>
    <n v="103"/>
  </r>
  <r>
    <x v="3264"/>
    <x v="8"/>
    <s v="PG-13"/>
    <x v="2"/>
    <n v="1998"/>
    <x v="18"/>
    <s v="March 13, 1998 (United States)"/>
    <x v="16"/>
    <n v="6.5"/>
    <n v="160000"/>
    <s v="Randall Wallace"/>
    <s v="Alexandre Dumas"/>
    <s v="Leonardo DiCaprio"/>
    <s v="France"/>
    <n v="35000000"/>
    <n v="182968902"/>
    <n v="163"/>
    <n v="342028370.79386503"/>
    <s v="United Artists"/>
    <n v="132"/>
  </r>
  <r>
    <x v="3265"/>
    <x v="0"/>
    <s v="R"/>
    <x v="2"/>
    <n v="1998"/>
    <x v="18"/>
    <s v="November 20, 1998 (United States)"/>
    <x v="4"/>
    <n v="7.3"/>
    <n v="232000"/>
    <s v="Tony Scott"/>
    <s v="David Marconi"/>
    <s v="Will Smith"/>
    <s v="United States"/>
    <n v="90000000"/>
    <n v="250849789"/>
    <n v="163"/>
    <n v="468919820.29631901"/>
    <s v="Touchstone Pictures"/>
    <n v="132"/>
  </r>
  <r>
    <x v="3266"/>
    <x v="0"/>
    <s v="R"/>
    <x v="0"/>
    <n v="1998"/>
    <x v="18"/>
    <s v="June 19, 1998 (Denmark)"/>
    <x v="31"/>
    <n v="8.1"/>
    <n v="81000"/>
    <s v="Thomas Vinterberg"/>
    <s v="Thomas Vinterberg"/>
    <s v="Ulrich Thomsen"/>
    <s v="Denmark"/>
    <n v="1300000"/>
    <n v="1657778"/>
    <n v="163"/>
    <n v="3098926.1141104293"/>
    <s v="Nimbus Film Productions"/>
    <n v="105"/>
  </r>
  <r>
    <x v="3267"/>
    <x v="0"/>
    <s v="R"/>
    <x v="4"/>
    <n v="1998"/>
    <x v="18"/>
    <s v="September 25, 1998 (United States)"/>
    <x v="41"/>
    <n v="5.6"/>
    <n v="62000"/>
    <s v="Jamie Blanks"/>
    <s v="Silvio Horta"/>
    <s v="Jared Leto"/>
    <s v="Canada"/>
    <n v="14000000"/>
    <n v="72527595"/>
    <n v="163"/>
    <n v="135577657.64723927"/>
    <s v="Phoenix Pictures"/>
    <n v="99"/>
  </r>
  <r>
    <x v="3268"/>
    <x v="0"/>
    <s v="R"/>
    <x v="2"/>
    <n v="1998"/>
    <x v="18"/>
    <s v="January 16, 1998 (United States)"/>
    <x v="9"/>
    <n v="7"/>
    <n v="78000"/>
    <s v="Gregory Hoblit"/>
    <s v="Nicholas Kazan"/>
    <s v="Denzel Washington"/>
    <s v="United States"/>
    <m/>
    <n v="25232289"/>
    <n v="163"/>
    <n v="47167352.504907973"/>
    <s v="Turner Pictures (I)"/>
    <n v="124"/>
  </r>
  <r>
    <x v="3269"/>
    <x v="0"/>
    <s v="R"/>
    <x v="2"/>
    <n v="1998"/>
    <x v="18"/>
    <s v="September 25, 1998 (United States)"/>
    <x v="4"/>
    <n v="7.3"/>
    <n v="176000"/>
    <s v="John Frankenheimer"/>
    <s v="J.D. Zeik"/>
    <s v="Robert De Niro"/>
    <s v="United Kingdom"/>
    <n v="55000000"/>
    <n v="41616262"/>
    <n v="163"/>
    <n v="77794325.346012264"/>
    <s v="FGM Entertainment"/>
    <n v="122"/>
  </r>
  <r>
    <x v="3270"/>
    <x v="8"/>
    <s v="PG-13"/>
    <x v="2"/>
    <n v="1998"/>
    <x v="18"/>
    <s v="April 3, 1998 (United States)"/>
    <x v="33"/>
    <n v="5.2"/>
    <n v="70000"/>
    <s v="Stephen Hopkins"/>
    <s v="Irwin Allen"/>
    <s v="Gary Oldman"/>
    <s v="United States"/>
    <n v="80000000"/>
    <n v="136159423"/>
    <n v="163"/>
    <n v="254526234.28282207"/>
    <s v="New Line Cinema"/>
    <n v="130"/>
  </r>
  <r>
    <x v="3271"/>
    <x v="0"/>
    <s v="R"/>
    <x v="3"/>
    <n v="1998"/>
    <x v="18"/>
    <s v="October 16, 1998 (United States)"/>
    <x v="20"/>
    <n v="5.4"/>
    <n v="54000"/>
    <s v="Ronny Yu"/>
    <s v="Don Mancini"/>
    <s v="Jennifer Tilly"/>
    <s v="United States"/>
    <n v="25000000"/>
    <n v="50688658"/>
    <n v="163"/>
    <n v="94753583.390184045"/>
    <s v="Midwinter Productions Inc."/>
    <n v="89"/>
  </r>
  <r>
    <x v="3272"/>
    <x v="0"/>
    <s v="R"/>
    <x v="0"/>
    <n v="1998"/>
    <x v="18"/>
    <s v="July 10, 1998 (United States)"/>
    <x v="34"/>
    <n v="7.4"/>
    <n v="173000"/>
    <s v="Darren Aronofsky"/>
    <s v="Darren Aronofsky"/>
    <s v="Sean Gullette"/>
    <s v="United States"/>
    <n v="60000"/>
    <n v="3221152"/>
    <n v="163"/>
    <n v="6021380.4564417172"/>
    <s v="Harvest Filmworks"/>
    <n v="84"/>
  </r>
  <r>
    <x v="3273"/>
    <x v="8"/>
    <s v="PG-13"/>
    <x v="0"/>
    <n v="1998"/>
    <x v="18"/>
    <s v="May 15, 1998 (United States)"/>
    <x v="14"/>
    <n v="6.6"/>
    <n v="40000"/>
    <s v="Robert Redford"/>
    <s v="Nick Evans"/>
    <s v="Robert Redford"/>
    <s v="United States"/>
    <n v="60000000"/>
    <n v="186883563"/>
    <n v="163"/>
    <n v="349346145.06809813"/>
    <s v="Touchstone Pictures"/>
    <n v="169"/>
  </r>
  <r>
    <x v="3274"/>
    <x v="4"/>
    <s v="Not Rated"/>
    <x v="3"/>
    <n v="1998"/>
    <x v="18"/>
    <s v="October 16, 1998 (United States)"/>
    <x v="3"/>
    <n v="7.7"/>
    <n v="67000"/>
    <s v="Todd Solondz"/>
    <s v="Todd Solondz"/>
    <s v="Jane Adams"/>
    <s v="United States"/>
    <n v="2200000"/>
    <n v="2982011"/>
    <n v="163"/>
    <n v="5574348.16993865"/>
    <s v="Good Machine"/>
    <n v="134"/>
  </r>
  <r>
    <x v="3275"/>
    <x v="8"/>
    <s v="PG-13"/>
    <x v="5"/>
    <n v="1998"/>
    <x v="18"/>
    <s v="December 25, 1998 (United States)"/>
    <x v="8"/>
    <n v="6.8"/>
    <n v="108000"/>
    <s v="Tom Shadyac"/>
    <s v="Patch Adams"/>
    <s v="Robin Williams"/>
    <s v="United States"/>
    <n v="90000000"/>
    <n v="202292902"/>
    <n v="163"/>
    <n v="378151210.05766869"/>
    <s v="Universal Pictures"/>
    <n v="115"/>
  </r>
  <r>
    <x v="3276"/>
    <x v="8"/>
    <s v="PG-13"/>
    <x v="2"/>
    <n v="1998"/>
    <x v="18"/>
    <s v="February 13, 1998 (United States)"/>
    <x v="10"/>
    <n v="6.1"/>
    <n v="101000"/>
    <s v="Barry Levinson"/>
    <s v="Michael Crichton"/>
    <s v="Dustin Hoffman"/>
    <s v="United States"/>
    <n v="80000000"/>
    <n v="37020277"/>
    <n v="163"/>
    <n v="69202934.980981588"/>
    <s v="Warner Bros."/>
    <n v="134"/>
  </r>
  <r>
    <x v="3277"/>
    <x v="8"/>
    <s v="PG-13"/>
    <x v="2"/>
    <n v="1998"/>
    <x v="18"/>
    <s v="March 6, 1998 (United States)"/>
    <x v="14"/>
    <n v="6.6"/>
    <n v="98000"/>
    <s v="Stuart Baird"/>
    <s v="Roy Huggins"/>
    <s v="Tommy Lee Jones"/>
    <s v="United States"/>
    <n v="60000000"/>
    <n v="102367405"/>
    <n v="163"/>
    <n v="191357965.05214724"/>
    <s v="Warner Bros."/>
    <n v="131"/>
  </r>
  <r>
    <x v="3278"/>
    <x v="8"/>
    <s v="PG-13"/>
    <x v="2"/>
    <n v="1998"/>
    <x v="18"/>
    <s v="June 12, 1998 (United States)"/>
    <x v="1"/>
    <n v="5.8"/>
    <n v="74000"/>
    <s v="Ivan Reitman"/>
    <s v="Michael Browning"/>
    <s v="Harrison Ford"/>
    <s v="United States"/>
    <n v="70000000"/>
    <n v="164839294"/>
    <n v="163"/>
    <n v="308138238.53865027"/>
    <s v="Caravan Pictures"/>
    <n v="102"/>
  </r>
  <r>
    <x v="3279"/>
    <x v="0"/>
    <s v="R"/>
    <x v="2"/>
    <n v="1998"/>
    <x v="18"/>
    <s v="January 30, 1998 (United States)"/>
    <x v="10"/>
    <n v="6.1"/>
    <n v="35000"/>
    <s v="Stephen Sommers"/>
    <s v="Stephen Sommers"/>
    <s v="Treat Williams"/>
    <s v="United States"/>
    <n v="45000000"/>
    <n v="11203026"/>
    <n v="163"/>
    <n v="20942098.29570552"/>
    <s v="Calimari Productions"/>
    <n v="106"/>
  </r>
  <r>
    <x v="3280"/>
    <x v="0"/>
    <s v="R"/>
    <x v="2"/>
    <n v="1998"/>
    <x v="18"/>
    <s v="July 10, 1998 (United States)"/>
    <x v="14"/>
    <n v="6.6"/>
    <n v="156000"/>
    <s v="Richard Donner"/>
    <s v="Shane Black"/>
    <s v="Mel Gibson"/>
    <s v="United States"/>
    <n v="140000000"/>
    <n v="285444603"/>
    <n v="163"/>
    <n v="533588776.28282207"/>
    <s v="Warner Bros."/>
    <n v="127"/>
  </r>
  <r>
    <x v="3281"/>
    <x v="0"/>
    <s v="R"/>
    <x v="5"/>
    <n v="1998"/>
    <x v="18"/>
    <s v="February 19, 1999 (United States)"/>
    <x v="34"/>
    <n v="7.4"/>
    <n v="95000"/>
    <s v="Shekhar Kapur"/>
    <s v="Michael Hirst"/>
    <s v="Cate Blanchett"/>
    <s v="United Kingdom"/>
    <n v="30000000"/>
    <n v="82150642"/>
    <n v="163"/>
    <n v="153566261.4564417"/>
    <s v="PolyGram Filmed Entertainment"/>
    <n v="124"/>
  </r>
  <r>
    <x v="3282"/>
    <x v="0"/>
    <s v="R"/>
    <x v="2"/>
    <n v="1998"/>
    <x v="18"/>
    <s v="July 29, 1998 (United States)"/>
    <x v="4"/>
    <n v="7.3"/>
    <n v="134000"/>
    <s v="F. Gary Gray"/>
    <s v="James DeMonaco"/>
    <s v="Samuel L. Jackson"/>
    <s v="Germany"/>
    <n v="50000000"/>
    <n v="44547681"/>
    <n v="163"/>
    <n v="83274100.617791399"/>
    <s v="New Regency Productions"/>
    <n v="140"/>
  </r>
  <r>
    <x v="3283"/>
    <x v="0"/>
    <s v="R"/>
    <x v="0"/>
    <n v="1998"/>
    <x v="18"/>
    <s v="August 28, 1998 (United States)"/>
    <x v="1"/>
    <n v="5.8"/>
    <n v="32000"/>
    <s v="Mark Christopher"/>
    <s v="Mark Christopher"/>
    <s v="Ryan Phillippe"/>
    <s v="United States"/>
    <n v="13000000"/>
    <n v="16757163"/>
    <n v="163"/>
    <n v="31324586.295092024"/>
    <s v="Dollface"/>
    <n v="93"/>
  </r>
  <r>
    <x v="3284"/>
    <x v="8"/>
    <s v="PG-13"/>
    <x v="0"/>
    <n v="1998"/>
    <x v="18"/>
    <s v="May 29, 1998 (United States)"/>
    <x v="22"/>
    <n v="6"/>
    <n v="25000"/>
    <s v="Forest Whitaker"/>
    <s v="Steven Rogers"/>
    <s v="Sandra Bullock"/>
    <s v="United States"/>
    <n v="30000000"/>
    <n v="81471882"/>
    <n v="163"/>
    <n v="152297438.31533742"/>
    <s v="Twentieth Century Fox"/>
    <n v="114"/>
  </r>
  <r>
    <x v="3285"/>
    <x v="8"/>
    <s v="PG-13"/>
    <x v="3"/>
    <n v="1998"/>
    <x v="18"/>
    <s v="May 1, 1998 (United States)"/>
    <x v="17"/>
    <n v="6.7"/>
    <n v="65000"/>
    <s v="Peter Howitt"/>
    <s v="Peter Howitt"/>
    <s v="Gwyneth Paltrow"/>
    <s v="United Kingdom"/>
    <n v="6000000"/>
    <n v="11841544"/>
    <n v="163"/>
    <n v="22135696.05398773"/>
    <s v="Intermedia Films"/>
    <n v="99"/>
  </r>
  <r>
    <x v="3286"/>
    <x v="0"/>
    <s v="R"/>
    <x v="3"/>
    <n v="1998"/>
    <x v="18"/>
    <s v="June 26, 1998 (United States)"/>
    <x v="24"/>
    <n v="7.5"/>
    <n v="49000"/>
    <s v="Vincent Gallo"/>
    <s v="Vincent Gallo"/>
    <s v="Vincent Gallo"/>
    <s v="United States"/>
    <n v="1500000"/>
    <n v="2375097"/>
    <n v="163"/>
    <n v="4439828.5638036802"/>
    <s v="CinÃ©pix Film Properties (CFP)"/>
    <n v="110"/>
  </r>
  <r>
    <x v="3287"/>
    <x v="0"/>
    <s v="R"/>
    <x v="4"/>
    <n v="1998"/>
    <x v="18"/>
    <s v="December 4, 1998 (United States)"/>
    <x v="26"/>
    <n v="4.5999999999999996"/>
    <n v="46000"/>
    <s v="Gus Van Sant"/>
    <s v="Robert Bloch"/>
    <s v="Vince Vaughn"/>
    <s v="United States"/>
    <n v="60000000"/>
    <n v="37170655"/>
    <n v="163"/>
    <n v="69484040.358895704"/>
    <s v="Universal Pictures"/>
    <n v="105"/>
  </r>
  <r>
    <x v="3288"/>
    <x v="0"/>
    <s v="R"/>
    <x v="4"/>
    <n v="1998"/>
    <x v="18"/>
    <s v="August 5, 1998 (United States)"/>
    <x v="1"/>
    <n v="5.8"/>
    <n v="68000"/>
    <s v="Steve Miner"/>
    <s v="Debra Hill"/>
    <s v="Jamie Lee Curtis"/>
    <s v="United States"/>
    <n v="17000000"/>
    <n v="55041738"/>
    <n v="163"/>
    <n v="102890905.32883435"/>
    <s v="Dimension Films"/>
    <n v="86"/>
  </r>
  <r>
    <x v="3289"/>
    <x v="0"/>
    <s v="R"/>
    <x v="4"/>
    <n v="1998"/>
    <x v="18"/>
    <s v="July 24, 1998 (United States)"/>
    <x v="41"/>
    <n v="5.6"/>
    <n v="21000"/>
    <s v="David Nutter"/>
    <s v="Scott Rosenberg"/>
    <s v="James Marsden"/>
    <s v="Australia"/>
    <n v="15000000"/>
    <n v="17514980"/>
    <n v="163"/>
    <n v="32741192.674846623"/>
    <s v="Metro-Goldwyn-Mayer (MGM)"/>
    <n v="84"/>
  </r>
  <r>
    <x v="3290"/>
    <x v="0"/>
    <s v="R"/>
    <x v="2"/>
    <n v="1998"/>
    <x v="18"/>
    <s v="April 3, 1998 (United States)"/>
    <x v="10"/>
    <n v="6.1"/>
    <n v="70000"/>
    <s v="Harold Becker"/>
    <s v="Ryne Douglas Pearson"/>
    <s v="Bruce Willis"/>
    <s v="United States"/>
    <n v="60000000"/>
    <n v="93107289"/>
    <n v="163"/>
    <n v="174047797.29018405"/>
    <s v="Universal Pictures"/>
    <n v="111"/>
  </r>
  <r>
    <x v="3291"/>
    <x v="0"/>
    <s v="R"/>
    <x v="6"/>
    <n v="1998"/>
    <x v="18"/>
    <s v="June 18, 1999 (United States)"/>
    <x v="3"/>
    <n v="7.7"/>
    <n v="191000"/>
    <s v="Tom Tykwer"/>
    <s v="Tom Tykwer"/>
    <s v="Franka Potente"/>
    <s v="Germany"/>
    <m/>
    <n v="7267585"/>
    <n v="163"/>
    <n v="13585479.444785275"/>
    <s v="X-Filme Creative Pool"/>
    <n v="80"/>
  </r>
  <r>
    <x v="3292"/>
    <x v="8"/>
    <s v="PG-13"/>
    <x v="0"/>
    <n v="1998"/>
    <x v="18"/>
    <s v="April 10, 1998 (United States)"/>
    <x v="17"/>
    <n v="6.7"/>
    <n v="116000"/>
    <s v="Brad Silberling"/>
    <s v="Wim Wenders"/>
    <s v="Nicolas Cage"/>
    <s v="United States"/>
    <n v="55000000"/>
    <n v="198685114"/>
    <n v="163"/>
    <n v="371407081.20122695"/>
    <s v="Atlas Entertainment"/>
    <n v="114"/>
  </r>
  <r>
    <x v="3293"/>
    <x v="0"/>
    <s v="R"/>
    <x v="3"/>
    <n v="1998"/>
    <x v="18"/>
    <s v="January 16, 1998 (United States)"/>
    <x v="17"/>
    <n v="6.7"/>
    <n v="59000"/>
    <s v="Tamra Davis"/>
    <s v="Dave Chappelle"/>
    <s v="Dave Chappelle"/>
    <s v="United States"/>
    <n v="8000000"/>
    <n v="17460020"/>
    <n v="163"/>
    <n v="32638454.564417176"/>
    <s v="Robert Simonds Productions"/>
    <n v="82"/>
  </r>
  <r>
    <x v="3294"/>
    <x v="0"/>
    <s v="R"/>
    <x v="0"/>
    <n v="1998"/>
    <x v="18"/>
    <s v="May 1, 1998 (United States)"/>
    <x v="15"/>
    <n v="6.9"/>
    <n v="45000"/>
    <s v="Spike Lee"/>
    <s v="Spike Lee"/>
    <s v="Denzel Washington"/>
    <s v="United States"/>
    <n v="25000000"/>
    <n v="21567853"/>
    <n v="163"/>
    <n v="40317330.117177911"/>
    <s v="Touchstone Pictures"/>
    <n v="136"/>
  </r>
  <r>
    <x v="3295"/>
    <x v="1"/>
    <s v="PG"/>
    <x v="10"/>
    <n v="1998"/>
    <x v="18"/>
    <s v="October 2, 1998 (United States)"/>
    <x v="16"/>
    <n v="6.5"/>
    <n v="149000"/>
    <s v="Eric Darnell"/>
    <s v="Todd Alcott"/>
    <s v="Woody Allen"/>
    <s v="United States"/>
    <n v="105000000"/>
    <n v="171757863"/>
    <n v="163"/>
    <n v="321071293.59570551"/>
    <s v="Dreamworks Pictures"/>
    <n v="83"/>
  </r>
  <r>
    <x v="3296"/>
    <x v="0"/>
    <s v="R"/>
    <x v="6"/>
    <n v="1998"/>
    <x v="18"/>
    <s v="January 22, 1999 (United States)"/>
    <x v="24"/>
    <n v="7.5"/>
    <n v="66000"/>
    <s v="Sam Raimi"/>
    <s v="Scott B. Smith"/>
    <s v="Bill Paxton"/>
    <s v="United Kingdom"/>
    <n v="30000000"/>
    <n v="16316273"/>
    <n v="163"/>
    <n v="30500419.528220858"/>
    <s v="British Broadcasting Corporation (BBC)"/>
    <n v="121"/>
  </r>
  <r>
    <x v="3297"/>
    <x v="0"/>
    <s v="R"/>
    <x v="2"/>
    <n v="1998"/>
    <x v="18"/>
    <s v="October 30, 1998 (United States)"/>
    <x v="10"/>
    <n v="6.1"/>
    <n v="55000"/>
    <s v="John Carpenter"/>
    <s v="John Steakley"/>
    <s v="James Woods"/>
    <s v="Japan"/>
    <n v="20000000"/>
    <n v="20308772"/>
    <n v="163"/>
    <n v="37963698.333742328"/>
    <s v="Largo Entertainment"/>
    <n v="108"/>
  </r>
  <r>
    <x v="3298"/>
    <x v="0"/>
    <s v="R"/>
    <x v="0"/>
    <n v="1998"/>
    <x v="18"/>
    <s v="October 23, 1998 (United Kingdom)"/>
    <x v="9"/>
    <n v="7"/>
    <n v="34000"/>
    <s v="Todd Haynes"/>
    <s v="James Lyons"/>
    <s v="Ewan McGregor"/>
    <s v="United Kingdom"/>
    <m/>
    <n v="1053788"/>
    <n v="163"/>
    <n v="1969872.4147239262"/>
    <s v="Channel Four Films"/>
    <n v="118"/>
  </r>
  <r>
    <x v="3299"/>
    <x v="0"/>
    <s v="R"/>
    <x v="6"/>
    <n v="1998"/>
    <x v="18"/>
    <s v="November 5, 1999 (United Kingdom)"/>
    <x v="24"/>
    <n v="7.5"/>
    <n v="89000"/>
    <s v="Christopher Nolan"/>
    <s v="Christopher Nolan"/>
    <s v="Jeremy Theobald"/>
    <s v="United Kingdom"/>
    <n v="6000"/>
    <n v="48482"/>
    <n v="163"/>
    <n v="90628.622085889569"/>
    <s v="Next Wave Films"/>
    <n v="69"/>
  </r>
  <r>
    <x v="3300"/>
    <x v="4"/>
    <s v="Not Rated"/>
    <x v="6"/>
    <n v="1998"/>
    <x v="18"/>
    <s v="February 17, 1999 (France)"/>
    <x v="34"/>
    <n v="7.4"/>
    <n v="22000"/>
    <s v="Gaspar NoÃ©"/>
    <s v="Gaspar NoÃ©"/>
    <s v="Philippe Nahon"/>
    <s v="France"/>
    <m/>
    <n v="6955"/>
    <n v="163"/>
    <n v="13001.156441717791"/>
    <s v="Canal+"/>
    <n v="93"/>
  </r>
  <r>
    <x v="3301"/>
    <x v="0"/>
    <s v="R"/>
    <x v="0"/>
    <n v="1998"/>
    <x v="18"/>
    <s v="January 30, 1998 (United States)"/>
    <x v="8"/>
    <n v="6.8"/>
    <n v="52000"/>
    <s v="Alfonso CuarÃ³n"/>
    <s v="Charles Dickens"/>
    <s v="Ethan Hawke"/>
    <s v="United States"/>
    <n v="25000000"/>
    <n v="55494066"/>
    <n v="163"/>
    <n v="103736453.43680981"/>
    <s v="Art Linson Productions"/>
    <n v="111"/>
  </r>
  <r>
    <x v="3302"/>
    <x v="8"/>
    <s v="PG-13"/>
    <x v="2"/>
    <n v="1998"/>
    <x v="18"/>
    <s v="August 14, 1998 (United States)"/>
    <x v="51"/>
    <n v="3.8"/>
    <n v="41000"/>
    <s v="Jeremiah S. Chechik"/>
    <s v="Sydney Newman"/>
    <s v="Ralph Fiennes"/>
    <s v="United States"/>
    <n v="60000000"/>
    <n v="23384939"/>
    <n v="163"/>
    <n v="43714054.682822086"/>
    <s v="Warner Bros."/>
    <n v="89"/>
  </r>
  <r>
    <x v="3303"/>
    <x v="0"/>
    <s v="R"/>
    <x v="0"/>
    <n v="1998"/>
    <x v="18"/>
    <s v="October 28, 1998 (Italy)"/>
    <x v="31"/>
    <n v="8.1"/>
    <n v="60000"/>
    <s v="Giuseppe Tornatore"/>
    <s v="Alessandro Baricco"/>
    <s v="Tim Roth"/>
    <s v="Italy"/>
    <n v="9000000"/>
    <n v="21057208"/>
    <n v="163"/>
    <n v="39362768.57423313"/>
    <s v="SciarlÃ²"/>
    <n v="169"/>
  </r>
  <r>
    <x v="3304"/>
    <x v="0"/>
    <s v="R"/>
    <x v="4"/>
    <n v="1998"/>
    <x v="18"/>
    <s v="November 13, 1998 (United States)"/>
    <x v="32"/>
    <n v="4.7"/>
    <n v="70000"/>
    <s v="Danny Cannon"/>
    <s v="Lois Duncan"/>
    <s v="Jennifer Love Hewitt"/>
    <s v="United States"/>
    <n v="65000000"/>
    <n v="40002112"/>
    <n v="163"/>
    <n v="74776954.149693251"/>
    <s v="Columbia Pictures"/>
    <n v="100"/>
  </r>
  <r>
    <x v="3305"/>
    <x v="0"/>
    <s v="R"/>
    <x v="2"/>
    <n v="1998"/>
    <x v="18"/>
    <s v="November 6, 1998 (United States)"/>
    <x v="5"/>
    <n v="6.4"/>
    <n v="70000"/>
    <s v="Edward Zwick"/>
    <s v="Lawrence Wright"/>
    <s v="Denzel Washington"/>
    <s v="United States"/>
    <n v="70000000"/>
    <n v="116672912"/>
    <n v="163"/>
    <n v="218099609.11901838"/>
    <s v="Twentieth Century Fox"/>
    <n v="116"/>
  </r>
  <r>
    <x v="3306"/>
    <x v="4"/>
    <s v="Not Rated"/>
    <x v="3"/>
    <n v="1998"/>
    <x v="18"/>
    <s v="October 16, 1998 (India)"/>
    <x v="37"/>
    <n v="7.6"/>
    <n v="50000"/>
    <s v="Karan Johar"/>
    <s v="Karan Johar"/>
    <s v="Shah Rukh Khan"/>
    <s v="India"/>
    <m/>
    <m/>
    <n v="163"/>
    <n v="0"/>
    <s v="Dharma Productions"/>
    <n v="177"/>
  </r>
  <r>
    <x v="3307"/>
    <x v="0"/>
    <s v="R"/>
    <x v="2"/>
    <n v="1998"/>
    <x v="18"/>
    <s v="October 23, 1998 (United States)"/>
    <x v="22"/>
    <n v="6"/>
    <n v="53000"/>
    <s v="Paul W.S. Anderson"/>
    <s v="David Webb Peoples"/>
    <s v="Kurt Russell"/>
    <s v="United States"/>
    <n v="60000000"/>
    <n v="14594226"/>
    <n v="163"/>
    <n v="27281353.75582822"/>
    <s v="Warner Bros."/>
    <n v="99"/>
  </r>
  <r>
    <x v="3308"/>
    <x v="8"/>
    <s v="PG-13"/>
    <x v="3"/>
    <n v="1998"/>
    <x v="18"/>
    <s v="October 2, 1998 (United States)"/>
    <x v="19"/>
    <n v="6.2"/>
    <n v="58000"/>
    <s v="John Fortenberry"/>
    <s v="Steve Koren"/>
    <s v="Chris Kattan"/>
    <s v="United States"/>
    <n v="17000000"/>
    <n v="30331165"/>
    <n v="163"/>
    <n v="56698809.665644169"/>
    <s v="Broadway Pictures"/>
    <n v="82"/>
  </r>
  <r>
    <x v="3309"/>
    <x v="0"/>
    <s v="R"/>
    <x v="5"/>
    <n v="1998"/>
    <x v="18"/>
    <s v="August 28, 1998 (United States)"/>
    <x v="5"/>
    <n v="6.4"/>
    <n v="3900"/>
    <s v="Gregory Nava"/>
    <s v="Tina Andrews"/>
    <s v="Halle Berry"/>
    <s v="United States"/>
    <m/>
    <n v="12461773"/>
    <n v="163"/>
    <n v="23295105.724539876"/>
    <s v="Rhino Films"/>
    <n v="116"/>
  </r>
  <r>
    <x v="3310"/>
    <x v="8"/>
    <s v="PG-13"/>
    <x v="0"/>
    <n v="1998"/>
    <x v="18"/>
    <s v="June 19, 1998 (United States)"/>
    <x v="9"/>
    <n v="7"/>
    <n v="103000"/>
    <s v="Rob Bowman"/>
    <s v="Chris Carter"/>
    <s v="David Duchovny"/>
    <s v="United States"/>
    <n v="66000000"/>
    <n v="189176423"/>
    <n v="163"/>
    <n v="353632245.93926376"/>
    <s v="Twentieth Century Fox"/>
    <n v="121"/>
  </r>
  <r>
    <x v="3311"/>
    <x v="0"/>
    <s v="R"/>
    <x v="3"/>
    <n v="1998"/>
    <x v="18"/>
    <s v="July 31, 1998 (United States)"/>
    <x v="16"/>
    <n v="6.5"/>
    <n v="58000"/>
    <s v="David Zucker"/>
    <s v="David Zucker"/>
    <s v="Trey Parker"/>
    <s v="United States"/>
    <n v="25000000"/>
    <n v="7027290"/>
    <n v="163"/>
    <n v="13136289.957055213"/>
    <s v="Zucker Brothers Productions"/>
    <n v="103"/>
  </r>
  <r>
    <x v="3312"/>
    <x v="8"/>
    <s v="PG-13"/>
    <x v="2"/>
    <n v="1998"/>
    <x v="18"/>
    <s v="September 18, 1998 (United States)"/>
    <x v="14"/>
    <n v="6.6"/>
    <n v="7000"/>
    <s v="Lance Mungia"/>
    <s v="Jeffrey Falcon"/>
    <s v="Jeffrey Falcon"/>
    <s v="United States"/>
    <n v="2000000"/>
    <n v="146125"/>
    <n v="163"/>
    <n v="273155.1380368098"/>
    <s v="HSX Films"/>
    <n v="91"/>
  </r>
  <r>
    <x v="3313"/>
    <x v="3"/>
    <m/>
    <x v="11"/>
    <n v="1998"/>
    <x v="18"/>
    <s v="December 16, 1998 (France)"/>
    <x v="10"/>
    <n v="6.1"/>
    <n v="2000"/>
    <s v="CÃ©dric Kahn"/>
    <s v="CÃ©dric Kahn"/>
    <s v="Charles Berling"/>
    <s v="France"/>
    <m/>
    <m/>
    <n v="163"/>
    <n v="0"/>
    <s v="Gemini Films"/>
    <n v="122"/>
  </r>
  <r>
    <x v="3314"/>
    <x v="0"/>
    <s v="R"/>
    <x v="3"/>
    <n v="1998"/>
    <x v="18"/>
    <s v="April 16, 1999 (United States)"/>
    <x v="34"/>
    <n v="7.4"/>
    <n v="26000"/>
    <s v="James Merendino"/>
    <s v="James Merendino"/>
    <s v="Matthew Lillard"/>
    <s v="United States"/>
    <m/>
    <n v="299569"/>
    <n v="163"/>
    <n v="559991.86687116558"/>
    <s v="Beyond Films"/>
    <n v="97"/>
  </r>
  <r>
    <x v="3315"/>
    <x v="0"/>
    <s v="R"/>
    <x v="2"/>
    <n v="1998"/>
    <x v="18"/>
    <s v="February 6, 1998 (United States)"/>
    <x v="19"/>
    <n v="6.2"/>
    <n v="28000"/>
    <s v="Antoine Fuqua"/>
    <s v="Ken Sanzel"/>
    <s v="Chow Yun-Fat"/>
    <s v="United States"/>
    <n v="30000000"/>
    <n v="19204929"/>
    <n v="163"/>
    <n v="35900256.848466255"/>
    <s v="Columbia Pictures"/>
    <n v="87"/>
  </r>
  <r>
    <x v="3316"/>
    <x v="4"/>
    <s v="Not Rated"/>
    <x v="2"/>
    <n v="1998"/>
    <x v="18"/>
    <s v="November 20, 1998 (United States)"/>
    <x v="9"/>
    <n v="7"/>
    <n v="78000"/>
    <s v="GÃ©rard PirÃ¨s"/>
    <s v="Luc Besson"/>
    <s v="Samy Naceri"/>
    <s v="France"/>
    <m/>
    <m/>
    <n v="163"/>
    <n v="0"/>
    <s v="ARP SÃ©lection"/>
    <n v="86"/>
  </r>
  <r>
    <x v="3317"/>
    <x v="4"/>
    <s v="Not Rated"/>
    <x v="6"/>
    <n v="1998"/>
    <x v="18"/>
    <s v="July 28, 2000 (United States)"/>
    <x v="12"/>
    <n v="7.1"/>
    <n v="20000"/>
    <s v="Mike Hodges"/>
    <s v="Paul Mayersberg"/>
    <s v="Clive Owen"/>
    <s v="Ireland"/>
    <m/>
    <n v="7120568"/>
    <n v="163"/>
    <n v="13310656.868711656"/>
    <s v="ARTE"/>
    <n v="94"/>
  </r>
  <r>
    <x v="3318"/>
    <x v="0"/>
    <s v="R"/>
    <x v="3"/>
    <n v="1998"/>
    <x v="18"/>
    <s v="May 22, 1998 (United States)"/>
    <x v="8"/>
    <n v="6.8"/>
    <n v="25000"/>
    <s v="Warren Beatty"/>
    <s v="Warren Beatty"/>
    <s v="Warren Beatty"/>
    <s v="United States"/>
    <n v="30000000"/>
    <n v="29202884"/>
    <n v="163"/>
    <n v="54589685.612269938"/>
    <s v="Twentieth Century Fox"/>
    <n v="108"/>
  </r>
  <r>
    <x v="3319"/>
    <x v="8"/>
    <s v="PG-13"/>
    <x v="3"/>
    <n v="1998"/>
    <x v="18"/>
    <s v="June 12, 1998 (United States)"/>
    <x v="5"/>
    <n v="6.4"/>
    <n v="24000"/>
    <s v="Bob Saget"/>
    <s v="Frank Sebastiano"/>
    <s v="Norm MacDonald"/>
    <s v="Canada"/>
    <n v="13000000"/>
    <n v="10023282"/>
    <n v="163"/>
    <n v="18736773.161963187"/>
    <s v="Metro-Goldwyn-Mayer (MGM)"/>
    <n v="82"/>
  </r>
  <r>
    <x v="3320"/>
    <x v="0"/>
    <s v="R"/>
    <x v="6"/>
    <n v="1998"/>
    <x v="18"/>
    <s v="October 23, 1998 (United States)"/>
    <x v="17"/>
    <n v="6.7"/>
    <n v="37000"/>
    <s v="Bryan Singer"/>
    <s v="Stephen King"/>
    <s v="Ian McKellen"/>
    <s v="United States"/>
    <n v="14000000"/>
    <n v="8863193"/>
    <n v="163"/>
    <n v="16568189.614110429"/>
    <s v="Phoenix Pictures"/>
    <n v="111"/>
  </r>
  <r>
    <x v="3321"/>
    <x v="8"/>
    <s v="PG-13"/>
    <x v="3"/>
    <n v="1998"/>
    <x v="18"/>
    <s v="June 26, 1998 (United States)"/>
    <x v="20"/>
    <n v="5.4"/>
    <n v="93000"/>
    <s v="Betty Thomas"/>
    <s v="Hugh Lofting"/>
    <s v="Eddie Murphy"/>
    <s v="United States"/>
    <n v="71500000"/>
    <n v="294456605"/>
    <n v="163"/>
    <n v="550435138.3036809"/>
    <s v="Twentieth Century Fox"/>
    <n v="85"/>
  </r>
  <r>
    <x v="3322"/>
    <x v="0"/>
    <s v="R"/>
    <x v="2"/>
    <n v="1998"/>
    <x v="18"/>
    <s v="April 10, 1998 (United States)"/>
    <x v="44"/>
    <n v="4.4000000000000004"/>
    <n v="28000"/>
    <s v="Peter Medak"/>
    <s v="Dennis Feldman"/>
    <s v="Natasha Henstridge"/>
    <s v="United States"/>
    <m/>
    <n v="19221939"/>
    <n v="163"/>
    <n v="35932054.069325149"/>
    <s v="Metro-Goldwyn-Mayer (MGM)"/>
    <n v="93"/>
  </r>
  <r>
    <x v="3323"/>
    <x v="0"/>
    <s v="R"/>
    <x v="3"/>
    <n v="1998"/>
    <x v="18"/>
    <s v="November 20, 1998 (United States)"/>
    <x v="21"/>
    <n v="6.3"/>
    <n v="25000"/>
    <s v="Woody Allen"/>
    <s v="Woody Allen"/>
    <s v="Kenneth Branagh"/>
    <s v="United States"/>
    <n v="12000000"/>
    <n v="5078660"/>
    <n v="163"/>
    <n v="9493666.8834355827"/>
    <s v="Sweetland Films"/>
    <n v="113"/>
  </r>
  <r>
    <x v="3324"/>
    <x v="0"/>
    <s v="R"/>
    <x v="3"/>
    <n v="1998"/>
    <x v="18"/>
    <s v="November 25, 1998 (United States)"/>
    <x v="21"/>
    <n v="6.3"/>
    <n v="46000"/>
    <s v="Peter Berg"/>
    <s v="Peter Berg"/>
    <s v="Christian Slater"/>
    <s v="United States"/>
    <n v="30000000"/>
    <n v="9898412"/>
    <n v="163"/>
    <n v="18503350.530061349"/>
    <s v="Initial Entertainment Group (IEG)"/>
    <n v="100"/>
  </r>
  <r>
    <x v="3325"/>
    <x v="1"/>
    <s v="PG"/>
    <x v="3"/>
    <n v="1998"/>
    <x v="18"/>
    <s v="July 10, 1998 (United States)"/>
    <x v="22"/>
    <n v="6"/>
    <n v="7000"/>
    <s v="Daisy von Scherler Mayer"/>
    <s v="Ludwig Bemelmans"/>
    <s v="Frances McDormand"/>
    <s v="France"/>
    <m/>
    <n v="29967750"/>
    <n v="163"/>
    <n v="56019468.865030669"/>
    <s v="Jaffilms"/>
    <n v="88"/>
  </r>
  <r>
    <x v="3326"/>
    <x v="0"/>
    <s v="R"/>
    <x v="3"/>
    <n v="1998"/>
    <x v="18"/>
    <s v="June 12, 1998 (United States)"/>
    <x v="17"/>
    <n v="6.7"/>
    <n v="12000"/>
    <s v="Whit Stillman"/>
    <s v="Whit Stillman"/>
    <s v="ChloÃ« Sevigny"/>
    <s v="United States"/>
    <n v="8000000"/>
    <n v="3020601"/>
    <n v="163"/>
    <n v="5646485.4276073612"/>
    <s v="Castle Rock Entertainment"/>
    <n v="113"/>
  </r>
  <r>
    <x v="3327"/>
    <x v="0"/>
    <s v="R"/>
    <x v="2"/>
    <n v="1998"/>
    <x v="18"/>
    <s v="April 24, 1998 (United States)"/>
    <x v="10"/>
    <n v="6.1"/>
    <n v="29000"/>
    <s v="Kirk Wong"/>
    <s v="Ben Ramsey"/>
    <s v="Mark Wahlberg"/>
    <s v="United States"/>
    <n v="13000000"/>
    <n v="27007143"/>
    <n v="163"/>
    <n v="50485131.730674841"/>
    <s v="TriStar Pictures"/>
    <n v="91"/>
  </r>
  <r>
    <x v="3328"/>
    <x v="8"/>
    <s v="PG-13"/>
    <x v="2"/>
    <n v="1998"/>
    <x v="18"/>
    <s v="February 6, 1998 (United States)"/>
    <x v="38"/>
    <n v="4.9000000000000004"/>
    <n v="32000"/>
    <s v="John Landis"/>
    <s v="Dan Aykroyd"/>
    <s v="Dan Aykroyd"/>
    <s v="United States"/>
    <n v="28000000"/>
    <n v="14051384"/>
    <n v="163"/>
    <n v="26266605.550920244"/>
    <s v="Universal Pictures"/>
    <n v="123"/>
  </r>
  <r>
    <x v="3329"/>
    <x v="0"/>
    <s v="R"/>
    <x v="5"/>
    <n v="1998"/>
    <x v="18"/>
    <s v="November 4, 1998 (United States)"/>
    <x v="34"/>
    <n v="7.4"/>
    <n v="30000"/>
    <s v="Bill Condon"/>
    <s v="Christopher Bram"/>
    <s v="Ian McKellen"/>
    <s v="United States"/>
    <n v="10000000"/>
    <n v="6451628"/>
    <n v="163"/>
    <n v="12060190.500613496"/>
    <s v="Lions Gate Films"/>
    <n v="105"/>
  </r>
  <r>
    <x v="3330"/>
    <x v="0"/>
    <s v="R"/>
    <x v="0"/>
    <n v="1998"/>
    <x v="18"/>
    <s v="June 11, 1999 (United States)"/>
    <x v="37"/>
    <n v="7.6"/>
    <n v="32000"/>
    <s v="FranÃ§ois Girard"/>
    <s v="Don McKellar"/>
    <s v="Carlo Cecchi"/>
    <s v="Canada"/>
    <n v="18000000"/>
    <n v="10019109"/>
    <n v="163"/>
    <n v="18728972.46809816"/>
    <s v="Rhombus Media"/>
    <n v="130"/>
  </r>
  <r>
    <x v="3331"/>
    <x v="1"/>
    <s v="PG"/>
    <x v="2"/>
    <n v="1998"/>
    <x v="18"/>
    <s v="December 25, 1998 (United States)"/>
    <x v="46"/>
    <n v="5.7"/>
    <n v="28000"/>
    <s v="Ron Underwood"/>
    <s v="Merian C. Cooper"/>
    <s v="Bill Paxton"/>
    <s v="United States"/>
    <n v="90000000"/>
    <n v="50632037"/>
    <n v="163"/>
    <n v="94647740.330674842"/>
    <s v="RKO Pictures"/>
    <n v="114"/>
  </r>
  <r>
    <x v="3332"/>
    <x v="0"/>
    <s v="R"/>
    <x v="3"/>
    <n v="1998"/>
    <x v="18"/>
    <s v="April 17, 1998 (United States)"/>
    <x v="22"/>
    <n v="6"/>
    <n v="19000"/>
    <s v="Nicholas Hytner"/>
    <s v="Stephen McCauley"/>
    <s v="Jennifer Aniston"/>
    <s v="United States"/>
    <n v="15000000"/>
    <n v="46905889"/>
    <n v="163"/>
    <n v="87682358.149079755"/>
    <s v="Twentieth Century Fox"/>
    <n v="111"/>
  </r>
  <r>
    <x v="3333"/>
    <x v="0"/>
    <s v="R"/>
    <x v="6"/>
    <n v="1998"/>
    <x v="18"/>
    <s v="March 6, 1998 (United States)"/>
    <x v="19"/>
    <n v="6.2"/>
    <n v="11000"/>
    <s v="Robert Benton"/>
    <s v="Robert Benton"/>
    <s v="Paul Newman"/>
    <s v="United States"/>
    <n v="37000000"/>
    <n v="15055091"/>
    <n v="163"/>
    <n v="28142860.292638034"/>
    <s v="Cinehaus"/>
    <n v="94"/>
  </r>
  <r>
    <x v="3334"/>
    <x v="2"/>
    <s v="G"/>
    <x v="10"/>
    <n v="1998"/>
    <x v="18"/>
    <s v="November 10, 1999 (United States)"/>
    <x v="21"/>
    <n v="6.3"/>
    <n v="41000"/>
    <s v="Kunihiko Yuyama"/>
    <s v="Satoshi Tajiri"/>
    <s v="Veronica Taylor"/>
    <s v="Japan"/>
    <n v="30000000"/>
    <n v="163644662"/>
    <n v="163"/>
    <n v="305905082.89202452"/>
    <s v="Oriental Light and Magic (OLM)"/>
    <n v="96"/>
  </r>
  <r>
    <x v="3335"/>
    <x v="0"/>
    <s v="R"/>
    <x v="6"/>
    <n v="1998"/>
    <x v="18"/>
    <s v="November 4, 1998 (United States)"/>
    <x v="19"/>
    <n v="6.2"/>
    <n v="10000"/>
    <s v="Hype Williams"/>
    <s v="Anthony Bodden"/>
    <s v="Nas"/>
    <s v="Jamaica"/>
    <n v="3000000"/>
    <n v="9639390"/>
    <n v="163"/>
    <n v="18019154.190184049"/>
    <s v="Big Dog Films"/>
    <n v="96"/>
  </r>
  <r>
    <x v="3336"/>
    <x v="8"/>
    <s v="PG-13"/>
    <x v="6"/>
    <n v="1998"/>
    <x v="18"/>
    <s v="May 1, 1998 (United States)"/>
    <x v="34"/>
    <n v="7.4"/>
    <n v="39000"/>
    <s v="Bille August"/>
    <s v="Victor Hugo"/>
    <s v="Liam Neeson"/>
    <s v="United Kingdom"/>
    <m/>
    <n v="14096321"/>
    <n v="163"/>
    <n v="26350607.415337421"/>
    <s v="Mandalay Entertainment"/>
    <n v="134"/>
  </r>
  <r>
    <x v="3337"/>
    <x v="1"/>
    <s v="PG"/>
    <x v="3"/>
    <n v="1998"/>
    <x v="18"/>
    <s v="January 8, 1999 (United States)"/>
    <x v="34"/>
    <n v="7.4"/>
    <n v="26000"/>
    <s v="Kirk Jones"/>
    <s v="Kirk Jones"/>
    <s v="Ian Bannen"/>
    <s v="United Kingdom"/>
    <n v="3000000"/>
    <n v="55257450"/>
    <n v="163"/>
    <n v="103294141.19631901"/>
    <s v="Tomboy Films"/>
    <n v="91"/>
  </r>
  <r>
    <x v="3338"/>
    <x v="1"/>
    <s v="PG"/>
    <x v="1"/>
    <n v="1998"/>
    <x v="18"/>
    <s v="November 25, 1998 (United States)"/>
    <x v="1"/>
    <n v="5.8"/>
    <n v="32000"/>
    <s v="George Miller"/>
    <s v="George Miller"/>
    <s v="Magda Szubanski"/>
    <s v="Australia"/>
    <n v="90000000"/>
    <n v="69131860"/>
    <n v="163"/>
    <n v="129229924.797546"/>
    <s v="Kennedy Miller Productions"/>
    <n v="97"/>
  </r>
  <r>
    <x v="3339"/>
    <x v="4"/>
    <s v="Not Rated"/>
    <x v="0"/>
    <n v="1998"/>
    <x v="18"/>
    <s v="May 28, 1999 (United States)"/>
    <x v="6"/>
    <n v="7.9"/>
    <n v="11000"/>
    <s v="Theodoros Angelopoulos"/>
    <s v="Theodoros Angelopoulos"/>
    <s v="Bruno Ganz"/>
    <s v="France"/>
    <m/>
    <n v="107178"/>
    <n v="163"/>
    <n v="200350.53128834354"/>
    <s v="Paradis Films"/>
    <n v="137"/>
  </r>
  <r>
    <x v="3340"/>
    <x v="0"/>
    <s v="R"/>
    <x v="3"/>
    <n v="1998"/>
    <x v="18"/>
    <s v="March 20, 1998 (United States)"/>
    <x v="17"/>
    <n v="6.7"/>
    <n v="28000"/>
    <s v="Mike Nichols"/>
    <s v="Joe Klein"/>
    <s v="John Travolta"/>
    <s v="United Kingdom"/>
    <n v="65000000"/>
    <n v="52090187"/>
    <n v="163"/>
    <n v="97373496.803067476"/>
    <s v="Award Entertainment"/>
    <n v="143"/>
  </r>
  <r>
    <x v="3341"/>
    <x v="2"/>
    <s v="G"/>
    <x v="10"/>
    <n v="1998"/>
    <x v="18"/>
    <s v="May 15, 1998 (United States)"/>
    <x v="21"/>
    <n v="6.3"/>
    <n v="16000"/>
    <s v="Frederik Du Chau"/>
    <s v="Vera Chapman"/>
    <s v="Jessalyn Gilsig"/>
    <s v="United States"/>
    <n v="40000000"/>
    <n v="22510798"/>
    <n v="163"/>
    <n v="42080000.923926376"/>
    <s v="Warner Bros."/>
    <n v="86"/>
  </r>
  <r>
    <x v="3342"/>
    <x v="4"/>
    <s v="Not Rated"/>
    <x v="3"/>
    <n v="1998"/>
    <x v="18"/>
    <s v="October 23, 1998 (Sweden)"/>
    <x v="24"/>
    <n v="7.5"/>
    <n v="50000"/>
    <s v="Lukas Moodysson"/>
    <s v="Lukas Moodysson"/>
    <s v="Alexandra DahlstrÃ¶m"/>
    <s v="Sweden"/>
    <m/>
    <n v="219331"/>
    <n v="163"/>
    <n v="410000.95521472389"/>
    <s v="Memfis Film"/>
    <n v="89"/>
  </r>
  <r>
    <x v="3343"/>
    <x v="0"/>
    <s v="R"/>
    <x v="2"/>
    <n v="1998"/>
    <x v="18"/>
    <s v="January 16, 1998 (United States)"/>
    <x v="23"/>
    <n v="5.9"/>
    <n v="33000"/>
    <s v="Mikael Salomon"/>
    <s v="Graham Yost"/>
    <s v="Morgan Freeman"/>
    <s v="United States"/>
    <n v="70000000"/>
    <n v="19870567"/>
    <n v="163"/>
    <n v="37144550.704907976"/>
    <s v="British Broadcasting Corporation (BBC) Television"/>
    <n v="97"/>
  </r>
  <r>
    <x v="3344"/>
    <x v="8"/>
    <s v="PG-13"/>
    <x v="3"/>
    <n v="1998"/>
    <x v="18"/>
    <s v="September 4, 1998 (United States)"/>
    <x v="17"/>
    <n v="6.7"/>
    <n v="6700"/>
    <s v="Sarah Kernochan"/>
    <s v="Sarah Kernochan"/>
    <s v="Kirsten Dunst"/>
    <s v="Canada"/>
    <m/>
    <n v="913834"/>
    <n v="163"/>
    <n v="1708252.8822085888"/>
    <s v="Alliance Communications Corporation"/>
    <n v="97"/>
  </r>
  <r>
    <x v="3345"/>
    <x v="8"/>
    <s v="PG-13"/>
    <x v="3"/>
    <n v="1998"/>
    <x v="18"/>
    <s v="October 30, 1998 (United States)"/>
    <x v="4"/>
    <n v="7.3"/>
    <n v="13000"/>
    <s v="Peter Chelsom"/>
    <s v="Rodman Philbrick"/>
    <s v="Kieran Culkin"/>
    <s v="United States"/>
    <m/>
    <n v="2652246"/>
    <n v="163"/>
    <n v="4957910.1607361957"/>
    <s v="Chaos Productions"/>
    <n v="100"/>
  </r>
  <r>
    <x v="3346"/>
    <x v="8"/>
    <s v="PG-13"/>
    <x v="2"/>
    <n v="1998"/>
    <x v="18"/>
    <s v="August 21, 1998 (United States)"/>
    <x v="10"/>
    <n v="6.1"/>
    <n v="24000"/>
    <s v="Pat Proft"/>
    <s v="Pat Proft"/>
    <s v="Leslie Nielsen"/>
    <s v="Germany"/>
    <m/>
    <n v="9623329"/>
    <n v="163"/>
    <n v="17989130.958895706"/>
    <s v="Morgan Creek Entertainment"/>
    <n v="87"/>
  </r>
  <r>
    <x v="3347"/>
    <x v="0"/>
    <s v="R"/>
    <x v="0"/>
    <n v="1998"/>
    <x v="18"/>
    <s v="March 19, 1999 (Italy)"/>
    <x v="27"/>
    <n v="5.0999999999999996"/>
    <n v="4700"/>
    <s v="Abel Ferrara"/>
    <s v="William Gibson"/>
    <s v="Christopher Walken"/>
    <s v="United States"/>
    <m/>
    <n v="21521"/>
    <n v="163"/>
    <n v="40229.746625766871"/>
    <s v="Pressman Film"/>
    <n v="93"/>
  </r>
  <r>
    <x v="3348"/>
    <x v="1"/>
    <s v="PG"/>
    <x v="3"/>
    <n v="1998"/>
    <x v="18"/>
    <s v="September 11, 1998 (United States)"/>
    <x v="15"/>
    <n v="6.9"/>
    <n v="21000"/>
    <s v="Mark Steven Johnson"/>
    <s v="Mark Steven Johnson"/>
    <s v="Ian Michael Smith"/>
    <s v="United States"/>
    <n v="30000000"/>
    <n v="18253415"/>
    <n v="163"/>
    <n v="34121567.794478528"/>
    <s v="Hollywood Pictures"/>
    <n v="114"/>
  </r>
  <r>
    <x v="3349"/>
    <x v="3"/>
    <m/>
    <x v="3"/>
    <n v="1998"/>
    <x v="18"/>
    <s v="May 21, 1998 (France)"/>
    <x v="8"/>
    <n v="6.8"/>
    <n v="30000"/>
    <s v="Lars von Trier"/>
    <s v="Lars von Trier"/>
    <s v="Bodil JÃ¸rgensen"/>
    <s v="Denmark"/>
    <n v="2500000"/>
    <m/>
    <n v="163"/>
    <n v="0"/>
    <s v="Zentropa Entertainments"/>
    <n v="117"/>
  </r>
  <r>
    <x v="3350"/>
    <x v="0"/>
    <s v="R"/>
    <x v="2"/>
    <n v="1998"/>
    <x v="18"/>
    <s v="September 25, 1998 (United Kingdom)"/>
    <x v="13"/>
    <n v="7.2"/>
    <n v="18000"/>
    <s v="Skip Woods"/>
    <s v="Skip Woods"/>
    <s v="Thomas Jane"/>
    <s v="United States"/>
    <m/>
    <n v="3121"/>
    <n v="163"/>
    <n v="5834.1638036809809"/>
    <s v="Polygram Filmed Entertainment"/>
    <n v="87"/>
  </r>
  <r>
    <x v="3351"/>
    <x v="0"/>
    <s v="R"/>
    <x v="3"/>
    <n v="1998"/>
    <x v="18"/>
    <s v="June 1, 1998 (Federal Republic of Yugoslavia)"/>
    <x v="31"/>
    <n v="8.1"/>
    <n v="52000"/>
    <s v="Emir Kusturica"/>
    <s v="Gordan Mihic"/>
    <s v="Bajram Severdzan"/>
    <s v="Federal Republic of Yugoslavia"/>
    <m/>
    <n v="351447"/>
    <n v="163"/>
    <n v="656968.71717791411"/>
    <s v="CiBy 2000"/>
    <n v="127"/>
  </r>
  <r>
    <x v="3352"/>
    <x v="1"/>
    <s v="PG"/>
    <x v="0"/>
    <n v="1998"/>
    <x v="18"/>
    <s v="August 21, 1998 (United States)"/>
    <x v="23"/>
    <n v="5.9"/>
    <n v="6000"/>
    <s v="Randa Haines"/>
    <s v="Daryl Matthews"/>
    <s v="Vanessa Williams"/>
    <s v="United States"/>
    <m/>
    <n v="15923122"/>
    <n v="163"/>
    <n v="29765492.474846624"/>
    <s v="Mandalay Entertainment"/>
    <n v="126"/>
  </r>
  <r>
    <x v="3353"/>
    <x v="1"/>
    <s v="PG"/>
    <x v="3"/>
    <n v="1998"/>
    <x v="18"/>
    <s v="December 11, 1998 (United States)"/>
    <x v="20"/>
    <n v="5.4"/>
    <n v="34000"/>
    <s v="Troy Miller"/>
    <s v="Mark Steven Johnson"/>
    <s v="Michael Keaton"/>
    <s v="United States"/>
    <n v="85000000"/>
    <n v="34562556"/>
    <n v="163"/>
    <n v="64608655.29570552"/>
    <s v="Warner Bros."/>
    <n v="101"/>
  </r>
  <r>
    <x v="3354"/>
    <x v="8"/>
    <s v="PG-13"/>
    <x v="0"/>
    <n v="1998"/>
    <x v="18"/>
    <s v="March 6, 1998 (United States)"/>
    <x v="30"/>
    <n v="5.5"/>
    <n v="11000"/>
    <s v="Jonathan Darby"/>
    <s v="Jonathan Darby"/>
    <s v="Jessica Lange"/>
    <s v="United States"/>
    <n v="21000000"/>
    <n v="13583690"/>
    <n v="163"/>
    <n v="25392333.392638035"/>
    <s v="TriStar Pictures"/>
    <n v="96"/>
  </r>
  <r>
    <x v="3355"/>
    <x v="0"/>
    <s v="R"/>
    <x v="3"/>
    <n v="1998"/>
    <x v="18"/>
    <s v="August 14, 1998 (United States)"/>
    <x v="46"/>
    <n v="5.7"/>
    <n v="7100"/>
    <s v="Kevin Rodney Sullivan"/>
    <s v="Terry McMillan"/>
    <s v="Angela Bassett"/>
    <s v="United States"/>
    <n v="20000000"/>
    <n v="39278722"/>
    <n v="163"/>
    <n v="73424703.026993856"/>
    <s v="Twentieth Century Fox"/>
    <n v="124"/>
  </r>
  <r>
    <x v="3356"/>
    <x v="8"/>
    <s v="PG-13"/>
    <x v="1"/>
    <n v="1998"/>
    <x v="18"/>
    <s v="May 29, 1998 (United States)"/>
    <x v="1"/>
    <n v="5.8"/>
    <n v="16000"/>
    <s v="Christopher Guest"/>
    <s v="Mark Nutter"/>
    <s v="Chris Farley"/>
    <s v="United States"/>
    <n v="30000000"/>
    <n v="6136856"/>
    <n v="163"/>
    <n v="11471779.283435581"/>
    <s v="Turner Pictures (I)"/>
    <n v="90"/>
  </r>
  <r>
    <x v="3357"/>
    <x v="8"/>
    <s v="PG-13"/>
    <x v="3"/>
    <n v="1998"/>
    <x v="18"/>
    <s v="April 17, 1998 (United States)"/>
    <x v="32"/>
    <n v="4.7"/>
    <n v="7200"/>
    <s v="John Warren"/>
    <s v="David S. Ward"/>
    <s v="Scott Bakula"/>
    <s v="United States"/>
    <n v="18000000"/>
    <n v="3572443"/>
    <n v="163"/>
    <n v="6678057.5588957053"/>
    <s v="Morgan Creek Entertainment"/>
    <n v="100"/>
  </r>
  <r>
    <x v="3358"/>
    <x v="0"/>
    <s v="R"/>
    <x v="0"/>
    <n v="1998"/>
    <x v="18"/>
    <s v="June 12, 1998 (United States)"/>
    <x v="14"/>
    <n v="6.6"/>
    <n v="9900"/>
    <s v="Lisa Cholodenko"/>
    <s v="Lisa Cholodenko"/>
    <s v="Radha Mitchell"/>
    <s v="United States"/>
    <m/>
    <n v="1960216"/>
    <n v="163"/>
    <n v="3664281.0748466253"/>
    <s v="391 Productions"/>
    <n v="101"/>
  </r>
  <r>
    <x v="3359"/>
    <x v="8"/>
    <s v="PG-13"/>
    <x v="0"/>
    <n v="1998"/>
    <x v="18"/>
    <s v="January 8, 1999 (United States)"/>
    <x v="14"/>
    <n v="6.6"/>
    <n v="28000"/>
    <s v="Steven Zaillian"/>
    <s v="Jonathan Harr"/>
    <s v="John Travolta"/>
    <s v="United States"/>
    <n v="75000000"/>
    <n v="56709981"/>
    <n v="163"/>
    <n v="106009393.93067484"/>
    <s v="Touchstone Pictures"/>
    <n v="115"/>
  </r>
  <r>
    <x v="3360"/>
    <x v="0"/>
    <s v="R"/>
    <x v="3"/>
    <n v="1998"/>
    <x v="18"/>
    <s v="January 22, 1999 (United States)"/>
    <x v="9"/>
    <n v="7"/>
    <n v="19000"/>
    <s v="Willard Carroll"/>
    <s v="Willard Carroll"/>
    <s v="Gillian Anderson"/>
    <s v="United States"/>
    <n v="20000000"/>
    <n v="3970078"/>
    <n v="163"/>
    <n v="7421366.6662576683"/>
    <s v="Hyperion Pictures"/>
    <n v="121"/>
  </r>
  <r>
    <x v="3361"/>
    <x v="2"/>
    <s v="G"/>
    <x v="10"/>
    <n v="1998"/>
    <x v="18"/>
    <s v="November 20, 1998 (United States)"/>
    <x v="23"/>
    <n v="5.9"/>
    <n v="18000"/>
    <s v="Igor Kovalyov"/>
    <s v="David N. Weiss"/>
    <s v="Elizabeth Daily"/>
    <s v="United States"/>
    <n v="24000000"/>
    <n v="140894675"/>
    <n v="163"/>
    <n v="263377959.95398772"/>
    <s v="Paramount Pictures"/>
    <n v="79"/>
  </r>
  <r>
    <x v="3362"/>
    <x v="0"/>
    <s v="R"/>
    <x v="3"/>
    <n v="1998"/>
    <x v="18"/>
    <s v="April 8, 1998 (United States)"/>
    <x v="23"/>
    <n v="5.9"/>
    <n v="6400"/>
    <s v="Ice Cube"/>
    <s v="Ice Cube"/>
    <s v="LisaRaye McCoy"/>
    <s v="United States"/>
    <n v="4500000"/>
    <n v="23261485"/>
    <n v="163"/>
    <n v="43483279.015337422"/>
    <s v="New Line Cinema"/>
    <n v="104"/>
  </r>
  <r>
    <x v="3363"/>
    <x v="0"/>
    <s v="R"/>
    <x v="3"/>
    <n v="1998"/>
    <x v="18"/>
    <s v="August 21, 1998 (United States)"/>
    <x v="22"/>
    <n v="6"/>
    <n v="14000"/>
    <s v="Alan Cohn"/>
    <s v="Anthony Abrams"/>
    <s v="Tom Everett Scott"/>
    <s v="United States"/>
    <n v="14000000"/>
    <n v="15064946"/>
    <n v="163"/>
    <n v="28161282.492024537"/>
    <s v="Paramount Pictures"/>
    <n v="96"/>
  </r>
  <r>
    <x v="3364"/>
    <x v="0"/>
    <s v="R"/>
    <x v="3"/>
    <n v="1998"/>
    <x v="18"/>
    <s v="February 20, 1998 (United States)"/>
    <x v="10"/>
    <n v="6.1"/>
    <n v="14000"/>
    <s v="Penelope Spheeris"/>
    <s v="Greg Erb"/>
    <s v="Marlon Wayans"/>
    <s v="United States"/>
    <n v="15000000"/>
    <n v="12874899"/>
    <n v="163"/>
    <n v="24067372.547852758"/>
    <s v="Dimension Films"/>
    <n v="93"/>
  </r>
  <r>
    <x v="3365"/>
    <x v="8"/>
    <s v="PG-13"/>
    <x v="2"/>
    <n v="1998"/>
    <x v="18"/>
    <s v="May 1, 1998 (United States)"/>
    <x v="20"/>
    <n v="5.4"/>
    <n v="8600"/>
    <s v="Kevin Hooks"/>
    <s v="William Mickelberry"/>
    <s v="Patrick Swayze"/>
    <s v="United States"/>
    <n v="30000000"/>
    <n v="12951088"/>
    <n v="163"/>
    <n v="24209794.561963189"/>
    <s v="Universal Pictures"/>
    <n v="89"/>
  </r>
  <r>
    <x v="3366"/>
    <x v="0"/>
    <s v="R"/>
    <x v="5"/>
    <n v="1998"/>
    <x v="18"/>
    <s v="February 20, 1998 (United States)"/>
    <x v="13"/>
    <n v="7.2"/>
    <n v="16000"/>
    <s v="Marshall Herskovitz"/>
    <s v="Margaret Rosenthal"/>
    <s v="Catherine McCormack"/>
    <s v="United States"/>
    <n v="8000000"/>
    <n v="4553271"/>
    <n v="163"/>
    <n v="8511544.0104294475"/>
    <s v="New Regency Productions"/>
    <n v="111"/>
  </r>
  <r>
    <x v="3367"/>
    <x v="8"/>
    <s v="PG-13"/>
    <x v="2"/>
    <n v="1998"/>
    <x v="18"/>
    <s v="March 27, 1998 (United States)"/>
    <x v="10"/>
    <n v="6.1"/>
    <n v="11000"/>
    <s v="Richard Linklater"/>
    <s v="Claude Stanush"/>
    <s v="Matthew McConaughey"/>
    <s v="United States"/>
    <n v="27000000"/>
    <n v="10452012"/>
    <n v="163"/>
    <n v="19538208.934969325"/>
    <s v="Twentieth Century Fox"/>
    <n v="122"/>
  </r>
  <r>
    <x v="3368"/>
    <x v="0"/>
    <s v="R"/>
    <x v="0"/>
    <n v="1998"/>
    <x v="18"/>
    <s v="November 20, 1998 (United States)"/>
    <x v="45"/>
    <n v="8"/>
    <n v="37000"/>
    <s v="Walter Salles"/>
    <s v="Marcos Bernstein"/>
    <s v="Fernanda Montenegro"/>
    <s v="Brazil"/>
    <n v="2900000"/>
    <n v="5971073"/>
    <n v="163"/>
    <n v="11161876.951533742"/>
    <s v="Audiovisual Development Bureau, Ministerio da Cultura"/>
    <n v="110"/>
  </r>
  <r>
    <x v="3369"/>
    <x v="0"/>
    <s v="R"/>
    <x v="3"/>
    <n v="1998"/>
    <x v="18"/>
    <s v="October 9, 1998 (Canada)"/>
    <x v="5"/>
    <n v="6.4"/>
    <n v="14000"/>
    <s v="John Waters"/>
    <s v="John Waters"/>
    <s v="Edward Furlong"/>
    <s v="United States"/>
    <n v="6000000"/>
    <n v="2281761"/>
    <n v="163"/>
    <n v="4265353.2312883437"/>
    <s v="Polar Entertainment"/>
    <n v="87"/>
  </r>
  <r>
    <x v="3370"/>
    <x v="8"/>
    <s v="PG-13"/>
    <x v="5"/>
    <n v="1998"/>
    <x v="18"/>
    <s v="September 11, 1998 (United States)"/>
    <x v="13"/>
    <n v="7.2"/>
    <n v="6700"/>
    <s v="Robert Towne"/>
    <s v="Robert Towne"/>
    <s v="Billy Crudup"/>
    <s v="United States"/>
    <n v="25000000"/>
    <n v="777423"/>
    <n v="163"/>
    <n v="1453256.3687116564"/>
    <s v="Cruise/Wagner Productions"/>
    <n v="117"/>
  </r>
  <r>
    <x v="3371"/>
    <x v="1"/>
    <s v="PG"/>
    <x v="3"/>
    <n v="1998"/>
    <x v="18"/>
    <s v="March 20, 1998 (United States)"/>
    <x v="23"/>
    <n v="5.9"/>
    <n v="3900"/>
    <s v="M. Night Shyamalan"/>
    <s v="M. Night Shyamalan"/>
    <s v="Joseph Cross"/>
    <s v="United States"/>
    <n v="6000000"/>
    <n v="282175"/>
    <n v="163"/>
    <n v="527476.82515337423"/>
    <s v="Miramax"/>
    <n v="88"/>
  </r>
  <r>
    <x v="3372"/>
    <x v="0"/>
    <s v="R"/>
    <x v="0"/>
    <n v="1998"/>
    <x v="18"/>
    <s v="August 14, 1998 (United States)"/>
    <x v="15"/>
    <n v="6.9"/>
    <n v="14000"/>
    <s v="Joseph Ruben"/>
    <s v="Pierre Jolivet"/>
    <s v="Vince Vaughn"/>
    <s v="United States"/>
    <m/>
    <n v="8341087"/>
    <n v="163"/>
    <n v="15592203.735582821"/>
    <s v="Polygram Filmed Entertainment"/>
    <n v="111"/>
  </r>
  <r>
    <x v="3373"/>
    <x v="8"/>
    <s v="PG-13"/>
    <x v="3"/>
    <n v="1998"/>
    <x v="18"/>
    <s v="July 24, 1998 (United States)"/>
    <x v="41"/>
    <n v="5.6"/>
    <n v="15000"/>
    <s v="Jim Abrahams"/>
    <s v="Jim Abrahams"/>
    <s v="Jay Mohr"/>
    <s v="United States"/>
    <n v="10000000"/>
    <n v="19889299"/>
    <n v="163"/>
    <n v="37179566.90368098"/>
    <s v="Tapestry Films"/>
    <n v="87"/>
  </r>
  <r>
    <x v="3374"/>
    <x v="0"/>
    <s v="R"/>
    <x v="2"/>
    <n v="1998"/>
    <x v="18"/>
    <s v="January 30, 1998 (United States)"/>
    <x v="10"/>
    <n v="6.1"/>
    <n v="16000"/>
    <s v="Barbet Schroeder"/>
    <s v="David Klass"/>
    <s v="Michael Keaton"/>
    <s v="United States"/>
    <n v="50000000"/>
    <n v="13806137"/>
    <n v="163"/>
    <n v="25808159.165030673"/>
    <s v="Mandalay Entertainment"/>
    <n v="100"/>
  </r>
  <r>
    <x v="3375"/>
    <x v="0"/>
    <s v="R"/>
    <x v="6"/>
    <n v="1998"/>
    <x v="18"/>
    <s v="October 30, 1998 (United Kingdom)"/>
    <x v="10"/>
    <n v="6.1"/>
    <n v="2900"/>
    <s v="Michael Winterbottom"/>
    <s v="Eoin McNamee"/>
    <s v="Rachel Weisz"/>
    <s v="United Kingdom"/>
    <m/>
    <n v="1672"/>
    <n v="163"/>
    <n v="3125.5116564417176"/>
    <s v="Polygram Filmed Entertainment"/>
    <n v="87"/>
  </r>
  <r>
    <x v="3376"/>
    <x v="0"/>
    <s v="R"/>
    <x v="1"/>
    <n v="1998"/>
    <x v="18"/>
    <s v="January 13, 1999 (France)"/>
    <x v="10"/>
    <n v="6.1"/>
    <n v="6400"/>
    <s v="Gillies MacKinnon"/>
    <s v="Esther Freud"/>
    <s v="Kate Winslet"/>
    <s v="United Kingdom"/>
    <n v="12000000"/>
    <n v="1263279"/>
    <n v="163"/>
    <n v="2361479.2104294477"/>
    <s v="AMLF"/>
    <n v="98"/>
  </r>
  <r>
    <x v="3377"/>
    <x v="0"/>
    <s v="R"/>
    <x v="4"/>
    <n v="1998"/>
    <x v="18"/>
    <s v="January 23, 1998 (United States)"/>
    <x v="20"/>
    <n v="5.4"/>
    <n v="20000"/>
    <s v="Joe Chappelle"/>
    <s v="Dean R. Koontz"/>
    <s v="Peter O'Toole"/>
    <s v="United States"/>
    <m/>
    <n v="5624282"/>
    <n v="163"/>
    <n v="10513611.812269937"/>
    <s v="Miramax"/>
    <n v="96"/>
  </r>
  <r>
    <x v="3378"/>
    <x v="8"/>
    <s v="PG-13"/>
    <x v="3"/>
    <n v="1998"/>
    <x v="18"/>
    <s v="November 27, 1998 (Iceland)"/>
    <x v="13"/>
    <n v="7.2"/>
    <n v="9900"/>
    <s v="Chris Eyre"/>
    <s v="Sherman Alexie"/>
    <s v="Adam Beach"/>
    <s v="United States"/>
    <n v="2000000"/>
    <n v="6745362"/>
    <n v="163"/>
    <n v="12609274.855214722"/>
    <s v="ShadowCatcher Entertainment"/>
    <n v="89"/>
  </r>
  <r>
    <x v="3379"/>
    <x v="0"/>
    <s v="R"/>
    <x v="0"/>
    <n v="1998"/>
    <x v="18"/>
    <s v="October 16, 1998 (United States)"/>
    <x v="22"/>
    <n v="6"/>
    <n v="7200"/>
    <s v="Jonathan Demme"/>
    <s v="Toni Morrison"/>
    <s v="Oprah Winfrey"/>
    <s v="United States"/>
    <n v="80000000"/>
    <n v="22852487"/>
    <n v="163"/>
    <n v="42718728.766257666"/>
    <s v="Harpo Films"/>
    <n v="172"/>
  </r>
  <r>
    <x v="3380"/>
    <x v="1"/>
    <s v="PG"/>
    <x v="2"/>
    <n v="1998"/>
    <x v="18"/>
    <s v="June 18, 1998 (Australia)"/>
    <x v="53"/>
    <n v="3"/>
    <n v="11000"/>
    <s v="Sean McNamara"/>
    <s v="Sean McNamara"/>
    <s v="Loni Anderson"/>
    <s v="United States"/>
    <m/>
    <n v="375805"/>
    <n v="163"/>
    <n v="702501.73926380358"/>
    <s v="Leeds/Ben-Ami Productions"/>
    <n v="93"/>
  </r>
  <r>
    <x v="3381"/>
    <x v="0"/>
    <s v="R"/>
    <x v="0"/>
    <n v="1998"/>
    <x v="18"/>
    <s v="August 28, 1998 (Spain)"/>
    <x v="3"/>
    <n v="7.7"/>
    <n v="18000"/>
    <s v="Julio Medem"/>
    <s v="Julio Medem"/>
    <s v="Najwa Nimri"/>
    <s v="Spain"/>
    <m/>
    <n v="357549"/>
    <n v="163"/>
    <n v="668375.33926380367"/>
    <s v="Canal+"/>
    <n v="112"/>
  </r>
  <r>
    <x v="3382"/>
    <x v="0"/>
    <s v="R"/>
    <x v="0"/>
    <n v="1998"/>
    <x v="18"/>
    <s v="September 18, 1998 (United States)"/>
    <x v="9"/>
    <n v="7"/>
    <n v="12000"/>
    <s v="Carl Franklin"/>
    <s v="Anna Quindlen"/>
    <s v="Meryl Streep"/>
    <s v="United States"/>
    <n v="30000000"/>
    <n v="26616840"/>
    <n v="163"/>
    <n v="49755528.515337422"/>
    <s v="Monarch Pictures"/>
    <n v="127"/>
  </r>
  <r>
    <x v="3383"/>
    <x v="0"/>
    <s v="R"/>
    <x v="2"/>
    <n v="1998"/>
    <x v="18"/>
    <s v="January 9, 1998 (United States)"/>
    <x v="25"/>
    <n v="4.8"/>
    <n v="3800"/>
    <s v="Dean Semler"/>
    <s v="Chris Soth"/>
    <s v="Howie Long"/>
    <s v="United States"/>
    <n v="19000000"/>
    <n v="8165212"/>
    <n v="163"/>
    <n v="15263436.174233127"/>
    <s v="Twentieth Century Fox"/>
    <n v="89"/>
  </r>
  <r>
    <x v="3384"/>
    <x v="0"/>
    <s v="R"/>
    <x v="3"/>
    <n v="1998"/>
    <x v="18"/>
    <s v="September 11, 1998 (United States)"/>
    <x v="14"/>
    <n v="6.6"/>
    <n v="12000"/>
    <s v="Tamara Jenkins"/>
    <s v="Tamara Jenkins"/>
    <s v="Natasha Lyonne"/>
    <s v="United States"/>
    <n v="5000000"/>
    <n v="5502773"/>
    <n v="163"/>
    <n v="10286471.982208589"/>
    <s v="Fox Searchlight Pictures"/>
    <n v="91"/>
  </r>
  <r>
    <x v="3385"/>
    <x v="0"/>
    <s v="R"/>
    <x v="6"/>
    <n v="1998"/>
    <x v="18"/>
    <s v="February 20, 1998 (United States)"/>
    <x v="10"/>
    <n v="6.1"/>
    <n v="7600"/>
    <s v="Volker SchlÃ¶ndorff"/>
    <s v="James Hadley Chase"/>
    <s v="Woody Harrelson"/>
    <s v="Germany"/>
    <m/>
    <n v="5878911"/>
    <n v="163"/>
    <n v="10989596.206748465"/>
    <s v="Castle Rock Entertainment"/>
    <n v="114"/>
  </r>
  <r>
    <x v="3386"/>
    <x v="0"/>
    <s v="R"/>
    <x v="4"/>
    <n v="1998"/>
    <x v="18"/>
    <s v="October 2, 1998 (United States)"/>
    <x v="27"/>
    <n v="5.0999999999999996"/>
    <n v="6700"/>
    <s v="John Pieplow"/>
    <s v="Dee Snider"/>
    <s v="Kevin Gage"/>
    <s v="United States"/>
    <n v="1100000"/>
    <n v="713239"/>
    <n v="163"/>
    <n v="1333275.6030674845"/>
    <s v="Shooting Gallery"/>
    <n v="85"/>
  </r>
  <r>
    <x v="3387"/>
    <x v="8"/>
    <s v="PG-13"/>
    <x v="3"/>
    <n v="1998"/>
    <x v="18"/>
    <s v="April 15, 1998 (France)"/>
    <x v="3"/>
    <n v="7.7"/>
    <n v="38000"/>
    <s v="Francis Veber"/>
    <s v="Francis Veber"/>
    <s v="Thierry Lhermitte"/>
    <s v="France"/>
    <m/>
    <n v="4071548"/>
    <n v="163"/>
    <n v="7611047.0895705512"/>
    <s v="Gaumont"/>
    <n v="80"/>
  </r>
  <r>
    <x v="3388"/>
    <x v="1"/>
    <s v="PG"/>
    <x v="1"/>
    <n v="1998"/>
    <x v="18"/>
    <s v="April 17, 1998 (United States)"/>
    <x v="16"/>
    <n v="6.5"/>
    <n v="15000"/>
    <s v="John Roberts"/>
    <s v="Laurie Craig"/>
    <s v="Gena Rowlands"/>
    <s v="United States"/>
    <n v="23000000"/>
    <n v="26875268"/>
    <n v="163"/>
    <n v="50238614.476073615"/>
    <s v="Dreamworks Pictures"/>
    <n v="91"/>
  </r>
  <r>
    <x v="3389"/>
    <x v="4"/>
    <s v="Not Rated"/>
    <x v="0"/>
    <n v="1998"/>
    <x v="18"/>
    <s v="April 17, 1999 (Japan)"/>
    <x v="37"/>
    <n v="7.6"/>
    <n v="11000"/>
    <s v="Hirokazu Koreeda"/>
    <s v="Hirokazu Koreeda"/>
    <s v="Arata Iura"/>
    <s v="Japan"/>
    <m/>
    <n v="801985"/>
    <n v="163"/>
    <n v="1499170.7331288343"/>
    <s v="Engine Film"/>
    <n v="119"/>
  </r>
  <r>
    <x v="3390"/>
    <x v="2"/>
    <s v="G"/>
    <x v="1"/>
    <n v="1998"/>
    <x v="18"/>
    <s v="April 3, 1998 (United States)"/>
    <x v="56"/>
    <n v="3.2"/>
    <n v="3200"/>
    <s v="Steve Gomer"/>
    <s v="Stephen White"/>
    <s v="George Hearn"/>
    <s v="Canada"/>
    <n v="15000000"/>
    <n v="12218638"/>
    <n v="163"/>
    <n v="22840607.353374232"/>
    <s v="Polygram Filmed Entertainment"/>
    <n v="76"/>
  </r>
  <r>
    <x v="3391"/>
    <x v="0"/>
    <s v="R"/>
    <x v="5"/>
    <n v="1998"/>
    <x v="18"/>
    <s v="April 23, 1999 (Iceland)"/>
    <x v="19"/>
    <n v="6.2"/>
    <n v="7100"/>
    <s v="David Veloz"/>
    <s v="Jerry Stahl"/>
    <s v="Ben Stiller"/>
    <s v="United States"/>
    <m/>
    <n v="1171001"/>
    <n v="163"/>
    <n v="2188981.6239263802"/>
    <s v="JD Productions"/>
    <n v="88"/>
  </r>
  <r>
    <x v="3392"/>
    <x v="1"/>
    <s v="PG"/>
    <x v="3"/>
    <n v="1998"/>
    <x v="18"/>
    <s v="March 27, 1998 (United States)"/>
    <x v="52"/>
    <n v="4.0999999999999996"/>
    <n v="2700"/>
    <s v="Steve Boyum"/>
    <s v="Jim Herzfeld"/>
    <s v="Paul Walker"/>
    <s v="United States"/>
    <n v="24000000"/>
    <n v="4356216"/>
    <n v="163"/>
    <n v="8143184.1423312882"/>
    <s v="DIC Entertainment"/>
    <n v="93"/>
  </r>
  <r>
    <x v="3393"/>
    <x v="0"/>
    <s v="R"/>
    <x v="6"/>
    <n v="1998"/>
    <x v="18"/>
    <s v="January 23, 1998 (United States)"/>
    <x v="46"/>
    <n v="5.7"/>
    <n v="11000"/>
    <s v="Robert Altman"/>
    <s v="John Grisham"/>
    <s v="Kenneth Branagh"/>
    <s v="United States"/>
    <n v="25000000"/>
    <n v="1677131"/>
    <n v="163"/>
    <n v="3135103.1638036808"/>
    <s v="Enchanter Entertainment"/>
    <n v="114"/>
  </r>
  <r>
    <x v="3394"/>
    <x v="0"/>
    <s v="R"/>
    <x v="0"/>
    <n v="1998"/>
    <x v="18"/>
    <s v="November 20, 1998 (United States)"/>
    <x v="4"/>
    <n v="7.3"/>
    <n v="11000"/>
    <s v="Predrag Antonijevic"/>
    <s v="Robert Orr"/>
    <s v="Dennis Quaid"/>
    <s v="United States"/>
    <n v="10000000"/>
    <n v="14328"/>
    <n v="163"/>
    <n v="26783.690797546009"/>
    <s v="Initial Entertainment Group (IEG)"/>
    <n v="103"/>
  </r>
  <r>
    <x v="3395"/>
    <x v="0"/>
    <s v="R"/>
    <x v="3"/>
    <n v="1998"/>
    <x v="18"/>
    <s v="December 4, 1998 (United States)"/>
    <x v="9"/>
    <n v="7"/>
    <n v="16000"/>
    <s v="Mark Herman"/>
    <s v="Jim Cartwright"/>
    <s v="Brenda Blethyn"/>
    <s v="United Kingdom"/>
    <m/>
    <n v="4611784"/>
    <n v="163"/>
    <n v="8620923.8331288341"/>
    <s v="Miramax"/>
    <n v="97"/>
  </r>
  <r>
    <x v="3396"/>
    <x v="8"/>
    <s v="PG-13"/>
    <x v="1"/>
    <n v="1998"/>
    <x v="18"/>
    <s v="April 10, 1998 (United States)"/>
    <x v="16"/>
    <n v="6.5"/>
    <n v="9400"/>
    <s v="Howard Deutch"/>
    <s v="Neil Simon"/>
    <s v="Jack Lemmon"/>
    <s v="United States"/>
    <m/>
    <n v="18912328"/>
    <n v="163"/>
    <n v="35353290.439263798"/>
    <s v="Paramount Pictures"/>
    <n v="97"/>
  </r>
  <r>
    <x v="3397"/>
    <x v="0"/>
    <s v="R"/>
    <x v="10"/>
    <n v="1998"/>
    <x v="18"/>
    <s v="September 5, 1998 (Japan)"/>
    <x v="14"/>
    <n v="6.6"/>
    <n v="3600"/>
    <s v="Hirotsugu Kawasaki"/>
    <s v="Yasutaka ItÃ´"/>
    <s v="ShÃ´tarÃ´ Morikubo"/>
    <s v="Japan"/>
    <m/>
    <n v="25824"/>
    <n v="163"/>
    <n v="48273.452760736196"/>
    <s v="Bandai Visual Company"/>
    <n v="90"/>
  </r>
  <r>
    <x v="3398"/>
    <x v="0"/>
    <s v="R"/>
    <x v="0"/>
    <n v="1998"/>
    <x v="18"/>
    <s v="February 5, 1999 (Italy)"/>
    <x v="15"/>
    <n v="6.9"/>
    <n v="4700"/>
    <s v="Bernardo Bertolucci"/>
    <s v="Clare Peploe"/>
    <s v="Thandiwe Newton"/>
    <s v="Italy"/>
    <m/>
    <n v="2048740"/>
    <n v="163"/>
    <n v="3829761.214723926"/>
    <s v="Fiction"/>
    <n v="93"/>
  </r>
  <r>
    <x v="3399"/>
    <x v="0"/>
    <s v="R"/>
    <x v="3"/>
    <n v="1998"/>
    <x v="18"/>
    <s v="September 25, 1998 (United States)"/>
    <x v="14"/>
    <n v="6.6"/>
    <n v="11000"/>
    <s v="David Dobkin"/>
    <s v="Matthew L. Healy"/>
    <s v="Joaquin Phoenix"/>
    <s v="United States"/>
    <n v="8000000"/>
    <n v="1794086"/>
    <n v="163"/>
    <n v="3353730.0871165642"/>
    <s v="Fade In Films"/>
    <n v="104"/>
  </r>
  <r>
    <x v="3400"/>
    <x v="0"/>
    <s v="R"/>
    <x v="2"/>
    <n v="1998"/>
    <x v="18"/>
    <s v="September 4, 1998 (United States)"/>
    <x v="38"/>
    <n v="4.9000000000000004"/>
    <n v="14000"/>
    <s v="Hark Tsui"/>
    <s v="Steven E. de Souza"/>
    <s v="Jean-Claude Van Damme"/>
    <s v="Aruba"/>
    <n v="30000000"/>
    <n v="10319915"/>
    <n v="163"/>
    <n v="19291276.690184049"/>
    <s v="Knock Films A.V.V."/>
    <n v="91"/>
  </r>
  <r>
    <x v="3401"/>
    <x v="1"/>
    <s v="PG"/>
    <x v="3"/>
    <n v="1998"/>
    <x v="18"/>
    <s v="November 13, 1998 (United States)"/>
    <x v="30"/>
    <n v="5.5"/>
    <n v="9600"/>
    <s v="Arlene Sanford"/>
    <s v="Tom Nursall"/>
    <s v="Jonathan Taylor Thomas"/>
    <s v="United States"/>
    <n v="30000000"/>
    <n v="12214338"/>
    <n v="163"/>
    <n v="22832569.255214721"/>
    <s v="Walt Disney Pictures"/>
    <n v="86"/>
  </r>
  <r>
    <x v="3402"/>
    <x v="4"/>
    <s v="Not Rated"/>
    <x v="3"/>
    <n v="1998"/>
    <x v="18"/>
    <s v="April 20, 2000 (Australia)"/>
    <x v="8"/>
    <n v="6.8"/>
    <n v="6000"/>
    <s v="David Moreton"/>
    <s v="Todd Stephens"/>
    <s v="Chris Stafford"/>
    <s v="United States"/>
    <n v="700000"/>
    <n v="871759"/>
    <n v="163"/>
    <n v="1629601.026380368"/>
    <s v="Blue Streak Films"/>
    <n v="99"/>
  </r>
  <r>
    <x v="3403"/>
    <x v="1"/>
    <s v="PG"/>
    <x v="3"/>
    <n v="1998"/>
    <x v="18"/>
    <s v="April 10, 1998 (United States)"/>
    <x v="18"/>
    <n v="5"/>
    <n v="6600"/>
    <s v="Michael Lehmann"/>
    <s v="Billy Crystal"/>
    <s v="Billy Crystal"/>
    <s v="United States"/>
    <m/>
    <n v="8072007"/>
    <n v="163"/>
    <n v="15089205.723312883"/>
    <s v="Castle Rock Entertainment"/>
    <n v="103"/>
  </r>
  <r>
    <x v="3404"/>
    <x v="0"/>
    <s v="R"/>
    <x v="3"/>
    <n v="1998"/>
    <x v="18"/>
    <s v="November 25, 1998 (United States)"/>
    <x v="56"/>
    <n v="3.2"/>
    <n v="4900"/>
    <s v="Neil Abramson"/>
    <s v="Jon Bernstein"/>
    <s v="Jerry Springer"/>
    <s v="United States"/>
    <n v="20000000"/>
    <n v="9257103"/>
    <n v="163"/>
    <n v="17304535.485276073"/>
    <s v="Artisan Entertainment"/>
    <n v="90"/>
  </r>
  <r>
    <x v="3405"/>
    <x v="0"/>
    <s v="R"/>
    <x v="5"/>
    <n v="1998"/>
    <x v="18"/>
    <s v="December 18, 1998 (United States)"/>
    <x v="4"/>
    <n v="7.3"/>
    <n v="8300"/>
    <s v="John Boorman"/>
    <s v="John Boorman"/>
    <s v="Brendan Gleeson"/>
    <s v="United Kingdom"/>
    <m/>
    <n v="1214198"/>
    <n v="163"/>
    <n v="2269730.8625766868"/>
    <s v="J &amp; M"/>
    <n v="124"/>
  </r>
  <r>
    <x v="3406"/>
    <x v="4"/>
    <s v="Not Rated"/>
    <x v="3"/>
    <n v="1998"/>
    <x v="18"/>
    <s v="January 1, 1999 (United Kingdom)"/>
    <x v="21"/>
    <n v="6.3"/>
    <n v="7400"/>
    <s v="Paul McGuigan"/>
    <s v="Irvine Welsh"/>
    <s v="Stephen McCole"/>
    <s v="United Kingdom"/>
    <m/>
    <m/>
    <n v="163"/>
    <n v="0"/>
    <s v="Picture Palace North"/>
    <n v="111"/>
  </r>
  <r>
    <x v="3407"/>
    <x v="0"/>
    <s v="R"/>
    <x v="6"/>
    <n v="1998"/>
    <x v="18"/>
    <s v="January 22, 1999 (United States)"/>
    <x v="16"/>
    <n v="6.5"/>
    <n v="8400"/>
    <s v="Larry Clark"/>
    <s v="Eddie Little"/>
    <s v="James Woods"/>
    <s v="United States"/>
    <n v="4500000"/>
    <n v="1036818"/>
    <n v="163"/>
    <n v="1938149.9668711654"/>
    <s v="Chinese Bookie Pictures"/>
    <n v="101"/>
  </r>
  <r>
    <x v="3408"/>
    <x v="0"/>
    <s v="R"/>
    <x v="3"/>
    <n v="1998"/>
    <x v="18"/>
    <s v="February 27, 1998 (United States)"/>
    <x v="41"/>
    <n v="5.6"/>
    <n v="4800"/>
    <s v="Doug Ellin"/>
    <s v="James Frey"/>
    <s v="David Schwimmer"/>
    <s v="United States"/>
    <m/>
    <n v="4106588"/>
    <n v="163"/>
    <n v="7676548.2429447845"/>
    <s v="Largo Entertainment"/>
    <n v="93"/>
  </r>
  <r>
    <x v="3409"/>
    <x v="8"/>
    <s v="PG-13"/>
    <x v="0"/>
    <n v="1998"/>
    <x v="18"/>
    <s v="January 29, 1999 (United States)"/>
    <x v="19"/>
    <n v="6.2"/>
    <n v="2900"/>
    <s v="John N. Smith"/>
    <s v="Michael Grant Jaffe"/>
    <s v="Vince Vaughn"/>
    <s v="United States"/>
    <m/>
    <n v="4390"/>
    <n v="163"/>
    <n v="8206.3374233128834"/>
    <s v="Fox 2000 Pictures"/>
    <n v="97"/>
  </r>
  <r>
    <x v="3410"/>
    <x v="0"/>
    <s v="R"/>
    <x v="3"/>
    <n v="1998"/>
    <x v="18"/>
    <s v="April 17, 1998 (United States)"/>
    <x v="1"/>
    <n v="5.8"/>
    <n v="2700"/>
    <s v="Larry David"/>
    <s v="Larry David"/>
    <s v="Steven Weber"/>
    <s v="United States"/>
    <m/>
    <n v="123104"/>
    <n v="163"/>
    <n v="230121.40368098157"/>
    <s v="Castle Rock Entertainment"/>
    <n v="91"/>
  </r>
  <r>
    <x v="3411"/>
    <x v="0"/>
    <s v="R"/>
    <x v="3"/>
    <n v="1998"/>
    <x v="18"/>
    <s v="January 22, 1999 (United States)"/>
    <x v="9"/>
    <n v="7"/>
    <n v="7800"/>
    <s v="Brian Gibson"/>
    <s v="Dick Clement"/>
    <s v="Stephen Rea"/>
    <s v="United Kingdom"/>
    <m/>
    <n v="524864"/>
    <n v="163"/>
    <n v="981141.47730061342"/>
    <s v="Columbia Pictures"/>
    <n v="95"/>
  </r>
  <r>
    <x v="3412"/>
    <x v="0"/>
    <s v="R"/>
    <x v="0"/>
    <n v="1998"/>
    <x v="18"/>
    <s v="June 12, 1998 (United States)"/>
    <x v="21"/>
    <n v="6.3"/>
    <n v="1900"/>
    <s v="David Leland"/>
    <s v="Angela Huth"/>
    <s v="Catherine McCormack"/>
    <s v="United Kingdom"/>
    <m/>
    <n v="238497"/>
    <n v="163"/>
    <n v="445828.44110429444"/>
    <s v="Intermedia Films"/>
    <n v="111"/>
  </r>
  <r>
    <x v="3413"/>
    <x v="0"/>
    <s v="R"/>
    <x v="6"/>
    <n v="1998"/>
    <x v="18"/>
    <s v="October 7, 1998 (France)"/>
    <x v="21"/>
    <n v="6.3"/>
    <n v="2100"/>
    <s v="Nicole Garcia"/>
    <s v="Jacques Fieschi"/>
    <s v="Catherine Deneuve"/>
    <s v="France"/>
    <m/>
    <n v="895788"/>
    <n v="163"/>
    <n v="1674519.0404907975"/>
    <s v="Les Films Alain Sarde"/>
    <n v="117"/>
  </r>
  <r>
    <x v="3414"/>
    <x v="1"/>
    <s v="PG"/>
    <x v="0"/>
    <n v="1998"/>
    <x v="18"/>
    <s v="May 8, 1998 (United States)"/>
    <x v="21"/>
    <n v="6.3"/>
    <n v="506"/>
    <s v="Rodney Gibbons"/>
    <s v="Mark Evan Schwartz"/>
    <s v="Kathleen Fee"/>
    <s v="Canada"/>
    <m/>
    <n v="104255"/>
    <n v="163"/>
    <n v="194886.49386503067"/>
    <s v="Allegro Films"/>
    <n v="98"/>
  </r>
  <r>
    <x v="3415"/>
    <x v="1"/>
    <s v="PG"/>
    <x v="3"/>
    <n v="1998"/>
    <x v="18"/>
    <s v="October 9, 1998 (United States)"/>
    <x v="38"/>
    <n v="4.9000000000000004"/>
    <n v="19000"/>
    <s v="Stephen Herek"/>
    <s v="Tom Schulman"/>
    <s v="Eddie Murphy"/>
    <s v="United States"/>
    <n v="60000000"/>
    <n v="12069719"/>
    <n v="163"/>
    <n v="22562229.320858896"/>
    <s v="Caravan Pictures"/>
    <n v="114"/>
  </r>
  <r>
    <x v="3416"/>
    <x v="0"/>
    <s v="R"/>
    <x v="3"/>
    <n v="1998"/>
    <x v="18"/>
    <s v="August 21, 1998 (United States)"/>
    <x v="21"/>
    <n v="6.3"/>
    <n v="7800"/>
    <s v="Neil LaBute"/>
    <s v="Neil LaBute"/>
    <s v="Amy Brenneman"/>
    <s v="United States"/>
    <n v="5000000"/>
    <n v="4714658"/>
    <n v="163"/>
    <n v="8813228.7889570538"/>
    <s v="Polygram Filmed Entertainment"/>
    <n v="100"/>
  </r>
  <r>
    <x v="3417"/>
    <x v="0"/>
    <s v="R"/>
    <x v="3"/>
    <n v="1998"/>
    <x v="18"/>
    <s v="January 30, 1998 (United States)"/>
    <x v="15"/>
    <n v="6.9"/>
    <n v="14000"/>
    <s v="Jake Kasdan"/>
    <s v="Jake Kasdan"/>
    <s v="Bill Pullman"/>
    <s v="United States"/>
    <n v="5000000"/>
    <n v="2087471"/>
    <n v="163"/>
    <n v="3902162.0472392635"/>
    <s v="Castle Rock Entertainment"/>
    <n v="116"/>
  </r>
  <r>
    <x v="3418"/>
    <x v="8"/>
    <s v="PG-13"/>
    <x v="3"/>
    <n v="1998"/>
    <x v="18"/>
    <s v="February 27, 1998 (United States)"/>
    <x v="18"/>
    <n v="5"/>
    <n v="5300"/>
    <s v="Todd Holland"/>
    <s v="Frank Parkin"/>
    <s v="Richard Dreyfuss"/>
    <s v="United States"/>
    <m/>
    <n v="7571115"/>
    <n v="163"/>
    <n v="14152875.708588956"/>
    <s v="Dreyfuss / James Productions"/>
    <n v="94"/>
  </r>
  <r>
    <x v="3419"/>
    <x v="0"/>
    <s v="R"/>
    <x v="6"/>
    <n v="1998"/>
    <x v="18"/>
    <s v="January 19, 2001 (Italy)"/>
    <x v="32"/>
    <n v="4.7"/>
    <n v="2500"/>
    <s v="Tony Cinciripini"/>
    <s v="Tony Cinciripini"/>
    <s v="Rosanna Arquette"/>
    <s v="United States"/>
    <n v="6000000"/>
    <n v="11710"/>
    <n v="163"/>
    <n v="21889.797546012269"/>
    <s v="HK Film Corporation"/>
    <n v="95"/>
  </r>
  <r>
    <x v="3420"/>
    <x v="0"/>
    <s v="R"/>
    <x v="3"/>
    <n v="1998"/>
    <x v="18"/>
    <s v="April 17, 1998 (United States)"/>
    <x v="1"/>
    <n v="5.8"/>
    <n v="4500"/>
    <s v="Stephen Gyllenhaal"/>
    <s v="Jonah Raskin"/>
    <s v="Billy Bob Thornton"/>
    <s v="United States"/>
    <m/>
    <n v="77910"/>
    <n v="163"/>
    <n v="145639.1226993865"/>
    <s v="Lakeshore International"/>
    <n v="102"/>
  </r>
  <r>
    <x v="3421"/>
    <x v="0"/>
    <s v="R"/>
    <x v="3"/>
    <n v="1998"/>
    <x v="18"/>
    <s v="December 25, 1998 (United States)"/>
    <x v="23"/>
    <n v="5.9"/>
    <n v="9800"/>
    <s v="Anthony Drazan"/>
    <s v="David Rabe"/>
    <s v="Sean Penn"/>
    <s v="United States"/>
    <n v="15000000"/>
    <n v="1808004"/>
    <n v="163"/>
    <n v="3379747.3546012267"/>
    <s v="FilmColony"/>
    <n v="122"/>
  </r>
  <r>
    <x v="3422"/>
    <x v="8"/>
    <s v="PG-13"/>
    <x v="3"/>
    <n v="1998"/>
    <x v="18"/>
    <s v="November 25, 1998 (United States)"/>
    <x v="27"/>
    <n v="5.0999999999999996"/>
    <n v="8200"/>
    <s v="Dean Parisot"/>
    <s v="Vince Gilligan"/>
    <s v="Drew Barrymore"/>
    <s v="United States"/>
    <n v="35000000"/>
    <n v="10493366"/>
    <n v="163"/>
    <n v="19615513.007361963"/>
    <s v="Baltimore Pictures"/>
    <n v="91"/>
  </r>
  <r>
    <x v="3423"/>
    <x v="4"/>
    <s v="Not Rated"/>
    <x v="0"/>
    <n v="1998"/>
    <x v="18"/>
    <s v="February 1, 1998 (United States)"/>
    <x v="9"/>
    <n v="7"/>
    <n v="534"/>
    <s v="Joe Gayton"/>
    <s v="Joe Gayton"/>
    <s v="Samantha Mathis"/>
    <s v="United States"/>
    <m/>
    <m/>
    <n v="163"/>
    <n v="0"/>
    <s v="NEO Motion Pictures"/>
    <n v="83"/>
  </r>
  <r>
    <x v="3424"/>
    <x v="0"/>
    <s v="R"/>
    <x v="2"/>
    <n v="1999"/>
    <x v="19"/>
    <s v="March 31, 1999 (United States)"/>
    <x v="2"/>
    <n v="8.6999999999999993"/>
    <n v="1700000"/>
    <s v="Lana Wachowski"/>
    <s v="Lilly Wachowski"/>
    <s v="Keanu Reeves"/>
    <s v="United States"/>
    <n v="63000000"/>
    <n v="466364845"/>
    <n v="166.6"/>
    <n v="852949389.38475394"/>
    <s v="Warner Bros."/>
    <n v="136"/>
  </r>
  <r>
    <x v="3425"/>
    <x v="0"/>
    <s v="R"/>
    <x v="0"/>
    <n v="1999"/>
    <x v="19"/>
    <s v="October 15, 1999 (United States)"/>
    <x v="63"/>
    <n v="8.8000000000000007"/>
    <n v="1900000"/>
    <s v="David Fincher"/>
    <s v="Chuck Palahniuk"/>
    <s v="Brad Pitt"/>
    <s v="Germany"/>
    <n v="63000000"/>
    <n v="101209702"/>
    <n v="166.6"/>
    <n v="185105619.44417766"/>
    <s v="Fox 2000 Pictures"/>
    <n v="139"/>
  </r>
  <r>
    <x v="3426"/>
    <x v="0"/>
    <s v="R"/>
    <x v="6"/>
    <n v="1999"/>
    <x v="19"/>
    <s v="December 25, 1999 (United States)"/>
    <x v="34"/>
    <n v="7.4"/>
    <n v="189000"/>
    <s v="Anthony Minghella"/>
    <s v="Patricia Highsmith"/>
    <s v="Matt Damon"/>
    <s v="United States"/>
    <n v="40000000"/>
    <n v="128799509"/>
    <n v="166.6"/>
    <n v="235565488.5492197"/>
    <s v="Miramax"/>
    <n v="139"/>
  </r>
  <r>
    <x v="3427"/>
    <x v="3"/>
    <m/>
    <x v="0"/>
    <n v="1999"/>
    <x v="19"/>
    <s v="July 16, 1999 (United States)"/>
    <x v="34"/>
    <n v="7.4"/>
    <n v="313000"/>
    <s v="Stanley Kubrick"/>
    <s v="Stanley Kubrick"/>
    <s v="Tom Cruise"/>
    <s v="United Kingdom"/>
    <n v="65000000"/>
    <n v="162242684"/>
    <n v="166.6"/>
    <n v="296730767.19567829"/>
    <s v="Warner Bros."/>
    <n v="159"/>
  </r>
  <r>
    <x v="3428"/>
    <x v="8"/>
    <s v="PG-13"/>
    <x v="2"/>
    <n v="1999"/>
    <x v="19"/>
    <s v="May 7, 1999 (United States)"/>
    <x v="9"/>
    <n v="7"/>
    <n v="401000"/>
    <s v="Stephen Sommers"/>
    <s v="Stephen Sommers"/>
    <s v="Brendan Fraser"/>
    <s v="United States"/>
    <n v="80000000"/>
    <n v="415933406"/>
    <n v="166.6"/>
    <n v="760713738.34453785"/>
    <s v="Universal Pictures"/>
    <n v="124"/>
  </r>
  <r>
    <x v="3429"/>
    <x v="0"/>
    <s v="R"/>
    <x v="3"/>
    <n v="1999"/>
    <x v="19"/>
    <s v="July 9, 1999 (United States)"/>
    <x v="9"/>
    <n v="7"/>
    <n v="385000"/>
    <s v="Paul Weitz"/>
    <s v="Adam Herz"/>
    <s v="Jason Biggs"/>
    <s v="United States"/>
    <n v="11000000"/>
    <n v="235483004"/>
    <n v="166.6"/>
    <n v="430682300.83313322"/>
    <s v="Universal Pictures"/>
    <n v="95"/>
  </r>
  <r>
    <x v="3430"/>
    <x v="0"/>
    <s v="R"/>
    <x v="6"/>
    <n v="1999"/>
    <x v="19"/>
    <s v="December 10, 1999 (United States)"/>
    <x v="60"/>
    <n v="8.6"/>
    <n v="1200000"/>
    <s v="Frank Darabont"/>
    <s v="Stephen King"/>
    <s v="Tom Hanks"/>
    <s v="United States"/>
    <n v="60000000"/>
    <n v="286801374"/>
    <n v="166.6"/>
    <n v="524540087.98199278"/>
    <s v="Castle Rock Entertainment"/>
    <n v="189"/>
  </r>
  <r>
    <x v="3431"/>
    <x v="0"/>
    <s v="R"/>
    <x v="0"/>
    <n v="1999"/>
    <x v="19"/>
    <s v="October 1, 1999 (United States)"/>
    <x v="28"/>
    <n v="8.3000000000000007"/>
    <n v="1100000"/>
    <s v="Sam Mendes"/>
    <s v="Alan Ball"/>
    <s v="Kevin Spacey"/>
    <s v="United States"/>
    <n v="15000000"/>
    <n v="356296601"/>
    <n v="166.6"/>
    <n v="651642102.7893157"/>
    <s v="Dreamworks Pictures"/>
    <n v="122"/>
  </r>
  <r>
    <x v="3432"/>
    <x v="1"/>
    <s v="PG"/>
    <x v="2"/>
    <n v="1999"/>
    <x v="19"/>
    <s v="May 19, 1999 (United States)"/>
    <x v="16"/>
    <n v="6.5"/>
    <n v="748000"/>
    <s v="George Lucas"/>
    <s v="George Lucas"/>
    <s v="Ewan McGregor"/>
    <s v="United States"/>
    <n v="115000000"/>
    <n v="1027082707"/>
    <n v="166.6"/>
    <n v="1878463990.5336134"/>
    <s v="Lucasfilm"/>
    <n v="136"/>
  </r>
  <r>
    <x v="3433"/>
    <x v="8"/>
    <s v="PG-13"/>
    <x v="3"/>
    <n v="1999"/>
    <x v="19"/>
    <s v="March 31, 1999 (United States)"/>
    <x v="4"/>
    <n v="7.3"/>
    <n v="309000"/>
    <s v="Gil Junger"/>
    <s v="Karen McCullah"/>
    <s v="Heath Ledger"/>
    <s v="United States"/>
    <n v="30000000"/>
    <n v="53478579"/>
    <n v="166.6"/>
    <n v="97808661.592436969"/>
    <s v="Touchstone Pictures"/>
    <n v="97"/>
  </r>
  <r>
    <x v="3434"/>
    <x v="8"/>
    <s v="PG-13"/>
    <x v="0"/>
    <n v="1999"/>
    <x v="19"/>
    <s v="August 6, 1999 (United States)"/>
    <x v="31"/>
    <n v="8.1"/>
    <n v="930000"/>
    <s v="M. Night Shyamalan"/>
    <s v="M. Night Shyamalan"/>
    <s v="Bruce Willis"/>
    <s v="United States"/>
    <n v="40000000"/>
    <n v="672806292"/>
    <n v="166.6"/>
    <n v="1230516669.702281"/>
    <s v="Hollywood Pictures"/>
    <n v="107"/>
  </r>
  <r>
    <x v="3435"/>
    <x v="8"/>
    <s v="PG-13"/>
    <x v="2"/>
    <n v="1999"/>
    <x v="19"/>
    <s v="June 11, 1999 (United States)"/>
    <x v="14"/>
    <n v="6.6"/>
    <n v="221000"/>
    <s v="Jay Roach"/>
    <s v="Mike Myers"/>
    <s v="Mike Myers"/>
    <s v="United States"/>
    <n v="33000000"/>
    <n v="312016928"/>
    <n v="166.6"/>
    <n v="570657610.8139255"/>
    <s v="New Line Cinema"/>
    <n v="95"/>
  </r>
  <r>
    <x v="3436"/>
    <x v="0"/>
    <s v="R"/>
    <x v="3"/>
    <n v="1999"/>
    <x v="19"/>
    <s v="February 19, 1999 (United States)"/>
    <x v="3"/>
    <n v="7.7"/>
    <n v="248000"/>
    <s v="Mike Judge"/>
    <s v="Mike Judge"/>
    <s v="Ron Livingston"/>
    <s v="United States"/>
    <n v="10000000"/>
    <n v="10828256"/>
    <n v="166.6"/>
    <n v="19804139.274909962"/>
    <s v="Twentieth Century Fox"/>
    <n v="89"/>
  </r>
  <r>
    <x v="3437"/>
    <x v="1"/>
    <s v="PG"/>
    <x v="1"/>
    <n v="1999"/>
    <x v="19"/>
    <s v="December 25, 1999 (United States)"/>
    <x v="4"/>
    <n v="7.3"/>
    <n v="155000"/>
    <s v="Dean Parisot"/>
    <s v="David Howard"/>
    <s v="Tim Allen"/>
    <s v="United States"/>
    <n v="45000000"/>
    <n v="90683916"/>
    <n v="166.6"/>
    <n v="165854677.10204083"/>
    <s v="Dreamworks Pictures"/>
    <n v="102"/>
  </r>
  <r>
    <x v="3438"/>
    <x v="8"/>
    <s v="PG-13"/>
    <x v="3"/>
    <n v="1999"/>
    <x v="19"/>
    <s v="May 28, 1999 (United States)"/>
    <x v="12"/>
    <n v="7.1"/>
    <n v="286000"/>
    <s v="Roger Michell"/>
    <s v="Richard Curtis"/>
    <s v="Hugh Grant"/>
    <s v="United Kingdom"/>
    <n v="42000000"/>
    <n v="363889678"/>
    <n v="166.6"/>
    <n v="665529321.04801917"/>
    <s v="Polygram Filmed Entertainment"/>
    <n v="124"/>
  </r>
  <r>
    <x v="3439"/>
    <x v="0"/>
    <s v="R"/>
    <x v="0"/>
    <n v="1999"/>
    <x v="19"/>
    <s v="March 5, 1999 (United States)"/>
    <x v="8"/>
    <n v="6.8"/>
    <n v="183000"/>
    <s v="Roger Kumble"/>
    <s v="Choderlos de Laclos"/>
    <s v="Sarah Michelle Gellar"/>
    <s v="United States"/>
    <n v="10500000"/>
    <n v="76347426"/>
    <n v="166.6"/>
    <n v="139634217.90036014"/>
    <s v="Columbia Pictures"/>
    <n v="97"/>
  </r>
  <r>
    <x v="3440"/>
    <x v="0"/>
    <s v="R"/>
    <x v="4"/>
    <n v="1999"/>
    <x v="19"/>
    <s v="July 30, 1999 (United States)"/>
    <x v="16"/>
    <n v="6.5"/>
    <n v="239000"/>
    <s v="Daniel Myrick"/>
    <s v="Daniel Myrick"/>
    <s v="Heather Donahue"/>
    <s v="United States"/>
    <n v="60000"/>
    <n v="248639099"/>
    <n v="166.6"/>
    <n v="454743898.35114044"/>
    <s v="Haxan Films"/>
    <n v="81"/>
  </r>
  <r>
    <x v="3441"/>
    <x v="0"/>
    <s v="R"/>
    <x v="0"/>
    <n v="1999"/>
    <x v="19"/>
    <s v="May 19, 2000 (United States)"/>
    <x v="13"/>
    <n v="7.2"/>
    <n v="147000"/>
    <s v="Sofia Coppola"/>
    <s v="Jeffrey Eugenides"/>
    <s v="Kirsten Dunst"/>
    <s v="United States"/>
    <n v="9000000"/>
    <n v="10410044"/>
    <n v="166.6"/>
    <n v="19039258.144057624"/>
    <s v="American Zoetrope"/>
    <n v="97"/>
  </r>
  <r>
    <x v="3442"/>
    <x v="0"/>
    <s v="R"/>
    <x v="0"/>
    <n v="1999"/>
    <x v="19"/>
    <s v="January 7, 2000 (United States)"/>
    <x v="45"/>
    <n v="8"/>
    <n v="295000"/>
    <s v="Paul Thomas Anderson"/>
    <s v="Paul Thomas Anderson"/>
    <s v="Tom Cruise"/>
    <s v="United States"/>
    <n v="37000000"/>
    <n v="48451803"/>
    <n v="166.6"/>
    <n v="88615032.257503003"/>
    <s v="Ghoulardi Film Company"/>
    <n v="188"/>
  </r>
  <r>
    <x v="3443"/>
    <x v="0"/>
    <s v="R"/>
    <x v="5"/>
    <n v="1999"/>
    <x v="19"/>
    <s v="January 14, 2000 (United States)"/>
    <x v="4"/>
    <n v="7.3"/>
    <n v="169000"/>
    <s v="James Mangold"/>
    <s v="Susanna Kaysen"/>
    <s v="Winona Ryder"/>
    <s v="Germany"/>
    <n v="40000000"/>
    <n v="48350205"/>
    <n v="166.6"/>
    <n v="88429216.467587039"/>
    <s v="Columbia Pictures"/>
    <n v="127"/>
  </r>
  <r>
    <x v="3444"/>
    <x v="1"/>
    <s v="PG"/>
    <x v="1"/>
    <n v="1999"/>
    <x v="19"/>
    <s v="December 17, 1999 (United States)"/>
    <x v="23"/>
    <n v="5.9"/>
    <n v="128000"/>
    <s v="Rob Minkoff"/>
    <s v="E.B. White"/>
    <s v="Michael J. Fox"/>
    <s v="Germany"/>
    <n v="133000000"/>
    <n v="300135367"/>
    <n v="166.6"/>
    <n v="548927048.76890755"/>
    <s v="Columbia Pictures"/>
    <n v="84"/>
  </r>
  <r>
    <x v="3445"/>
    <x v="0"/>
    <s v="R"/>
    <x v="2"/>
    <n v="1999"/>
    <x v="19"/>
    <s v="July 28, 1999 (United States)"/>
    <x v="23"/>
    <n v="5.9"/>
    <n v="127000"/>
    <s v="Renny Harlin"/>
    <s v="Duncan Kennedy"/>
    <s v="Thomas Jane"/>
    <s v="United States"/>
    <n v="60000000"/>
    <n v="164648142"/>
    <n v="166.6"/>
    <n v="301130185.2785114"/>
    <s v="Warner Bros."/>
    <n v="105"/>
  </r>
  <r>
    <x v="3446"/>
    <x v="0"/>
    <s v="R"/>
    <x v="2"/>
    <n v="1999"/>
    <x v="19"/>
    <s v="January 21, 2000 (Canada)"/>
    <x v="40"/>
    <n v="7.8"/>
    <n v="230000"/>
    <s v="Troy Duffy"/>
    <s v="Troy Duffy"/>
    <s v="Willem Dafoe"/>
    <s v="United States"/>
    <n v="6000000"/>
    <n v="30471"/>
    <n v="166.6"/>
    <n v="55729.373949579829"/>
    <s v="Franchise Pictures"/>
    <n v="108"/>
  </r>
  <r>
    <x v="3447"/>
    <x v="0"/>
    <s v="R"/>
    <x v="3"/>
    <n v="1999"/>
    <x v="19"/>
    <s v="January 15, 1999 (United States)"/>
    <x v="16"/>
    <n v="6.5"/>
    <n v="43000"/>
    <s v="Brian Robbins"/>
    <s v="W. Peter Iliff"/>
    <s v="James Van Der Beek"/>
    <s v="United States"/>
    <n v="16000000"/>
    <n v="54294169"/>
    <n v="166.6"/>
    <n v="99300319.893757507"/>
    <s v="MTV Films"/>
    <n v="106"/>
  </r>
  <r>
    <x v="3448"/>
    <x v="8"/>
    <s v="PG-13"/>
    <x v="3"/>
    <n v="1999"/>
    <x v="19"/>
    <s v="January 29, 1999 (United States)"/>
    <x v="23"/>
    <n v="5.9"/>
    <n v="86000"/>
    <s v="Robert Iscove"/>
    <s v="R. Lee Fleming Jr."/>
    <s v="Freddie Prinze Jr."/>
    <s v="United States"/>
    <n v="10000000"/>
    <n v="103166989"/>
    <n v="166.6"/>
    <n v="188685363.43517408"/>
    <s v="Miramax"/>
    <n v="95"/>
  </r>
  <r>
    <x v="3449"/>
    <x v="0"/>
    <s v="R"/>
    <x v="7"/>
    <n v="1999"/>
    <x v="19"/>
    <s v="November 19, 1999 (United States)"/>
    <x v="4"/>
    <n v="7.3"/>
    <n v="338000"/>
    <s v="Tim Burton"/>
    <s v="Washington Irving"/>
    <s v="Johnny Depp"/>
    <s v="United States"/>
    <n v="100000000"/>
    <n v="206071502"/>
    <n v="166.6"/>
    <n v="376890676.22689074"/>
    <s v="Paramount Pictures"/>
    <n v="105"/>
  </r>
  <r>
    <x v="3450"/>
    <x v="0"/>
    <s v="R"/>
    <x v="2"/>
    <n v="1999"/>
    <x v="19"/>
    <s v="July 16, 1999 (United States)"/>
    <x v="46"/>
    <n v="5.7"/>
    <n v="56000"/>
    <s v="Steve Miner"/>
    <s v="David E. Kelley"/>
    <s v="Bridget Fonda"/>
    <s v="United States"/>
    <n v="35000000"/>
    <n v="56870414"/>
    <n v="166.6"/>
    <n v="104012095.71308523"/>
    <s v="Fox 2000 Pictures"/>
    <n v="82"/>
  </r>
  <r>
    <x v="3451"/>
    <x v="2"/>
    <s v="G"/>
    <x v="10"/>
    <n v="1999"/>
    <x v="19"/>
    <s v="November 24, 1999 (United States)"/>
    <x v="6"/>
    <n v="7.9"/>
    <n v="540000"/>
    <s v="John Lasseter"/>
    <s v="John Lasseter"/>
    <s v="Tom Hanks"/>
    <s v="United States"/>
    <n v="90000000"/>
    <n v="497375381"/>
    <n v="166.6"/>
    <n v="909665537.75930369"/>
    <s v="Pixar Animation Studios"/>
    <n v="92"/>
  </r>
  <r>
    <x v="3452"/>
    <x v="0"/>
    <s v="R"/>
    <x v="1"/>
    <n v="1999"/>
    <x v="19"/>
    <s v="November 12, 1999 (United States)"/>
    <x v="4"/>
    <n v="7.3"/>
    <n v="210000"/>
    <s v="Kevin Smith"/>
    <s v="Kevin Smith"/>
    <s v="Ben Affleck"/>
    <s v="United States"/>
    <n v="10000000"/>
    <n v="31429330"/>
    <n v="166.6"/>
    <n v="57482093.943577431"/>
    <s v="View Askew Productions"/>
    <n v="130"/>
  </r>
  <r>
    <x v="3453"/>
    <x v="2"/>
    <s v="G"/>
    <x v="10"/>
    <n v="1999"/>
    <x v="19"/>
    <s v="June 18, 1999 (United States)"/>
    <x v="4"/>
    <n v="7.3"/>
    <n v="210000"/>
    <s v="Chris Buck"/>
    <s v="Tab Murphy"/>
    <s v="Tony Goldwyn"/>
    <s v="United States"/>
    <n v="130000000"/>
    <n v="448191819"/>
    <n v="166.6"/>
    <n v="819712168.36314523"/>
    <s v="Walt Disney Pictures"/>
    <n v="88"/>
  </r>
  <r>
    <x v="3454"/>
    <x v="0"/>
    <s v="R"/>
    <x v="3"/>
    <n v="1999"/>
    <x v="19"/>
    <s v="May 7, 1999 (United States)"/>
    <x v="13"/>
    <n v="7.2"/>
    <n v="92000"/>
    <s v="Alexander Payne"/>
    <s v="Tom Perrotta"/>
    <s v="Matthew Broderick"/>
    <s v="United States"/>
    <n v="25000000"/>
    <n v="14902041"/>
    <n v="166.6"/>
    <n v="27254813.281512603"/>
    <s v="Bona Fide Productions"/>
    <n v="103"/>
  </r>
  <r>
    <x v="3455"/>
    <x v="0"/>
    <s v="R"/>
    <x v="3"/>
    <n v="1999"/>
    <x v="19"/>
    <s v="December 3, 1999 (United States)"/>
    <x v="3"/>
    <n v="7.7"/>
    <n v="319000"/>
    <s v="Spike Jonze"/>
    <s v="Charlie Kaufman"/>
    <s v="John Cusack"/>
    <s v="United States"/>
    <n v="13000000"/>
    <n v="23106667"/>
    <n v="166.6"/>
    <n v="42260512.814525813"/>
    <s v="Astralwerks"/>
    <n v="113"/>
  </r>
  <r>
    <x v="3456"/>
    <x v="1"/>
    <s v="PG"/>
    <x v="10"/>
    <n v="1999"/>
    <x v="19"/>
    <s v="August 6, 1999 (United States)"/>
    <x v="45"/>
    <n v="8"/>
    <n v="177000"/>
    <s v="Brad Bird"/>
    <s v="Tim McCanlies"/>
    <s v="Eli Marienthal"/>
    <s v="United States"/>
    <n v="70000000"/>
    <n v="23180087"/>
    <n v="166.6"/>
    <n v="42394792.970588237"/>
    <s v="Warner Bros."/>
    <n v="86"/>
  </r>
  <r>
    <x v="3457"/>
    <x v="8"/>
    <s v="PG-13"/>
    <x v="2"/>
    <n v="1999"/>
    <x v="19"/>
    <s v="November 19, 1999 (United States)"/>
    <x v="5"/>
    <n v="6.4"/>
    <n v="191000"/>
    <s v="Michael Apted"/>
    <s v="Neal Purvis"/>
    <s v="Pierce Brosnan"/>
    <s v="United Kingdom"/>
    <n v="135000000"/>
    <n v="361832400"/>
    <n v="166.6"/>
    <n v="661766700.36014402"/>
    <s v="Danjaq"/>
    <n v="128"/>
  </r>
  <r>
    <x v="3458"/>
    <x v="4"/>
    <s v="Not Rated"/>
    <x v="0"/>
    <n v="1999"/>
    <x v="19"/>
    <s v="April 14, 1999 (France)"/>
    <x v="11"/>
    <n v="5.3"/>
    <n v="10000"/>
    <s v="Catherine Breillat"/>
    <s v="Catherine Breillat"/>
    <s v="Caroline Ducey"/>
    <s v="France"/>
    <m/>
    <n v="1585642"/>
    <n v="166.6"/>
    <n v="2900030.7166866749"/>
    <s v="Flach Film"/>
    <n v="84"/>
  </r>
  <r>
    <x v="3459"/>
    <x v="8"/>
    <s v="PG-13"/>
    <x v="2"/>
    <n v="1999"/>
    <x v="19"/>
    <s v="August 6, 1999 (United States)"/>
    <x v="10"/>
    <n v="6.1"/>
    <n v="64000"/>
    <s v="Kinka Usher"/>
    <s v="Neil Cuthbert"/>
    <s v="Ben Stiller"/>
    <s v="United States"/>
    <n v="68000000"/>
    <n v="33461011"/>
    <n v="166.6"/>
    <n v="61197899.469987996"/>
    <s v="Universal Pictures"/>
    <n v="121"/>
  </r>
  <r>
    <x v="3460"/>
    <x v="8"/>
    <s v="PG-13"/>
    <x v="2"/>
    <n v="1999"/>
    <x v="19"/>
    <s v="June 30, 1999 (United States)"/>
    <x v="38"/>
    <n v="4.9000000000000004"/>
    <n v="155000"/>
    <s v="Barry Sonnenfeld"/>
    <s v="Jim Thomas"/>
    <s v="Will Smith"/>
    <s v="United States"/>
    <n v="170000000"/>
    <n v="222104681"/>
    <n v="166.6"/>
    <n v="406214263.50960386"/>
    <s v="Peters Entertainment"/>
    <n v="106"/>
  </r>
  <r>
    <x v="3461"/>
    <x v="8"/>
    <s v="PG-13"/>
    <x v="3"/>
    <n v="1999"/>
    <x v="19"/>
    <s v="June 25, 1999 (United States)"/>
    <x v="5"/>
    <n v="6.4"/>
    <n v="205000"/>
    <s v="Dennis Dugan"/>
    <s v="Steve Franks"/>
    <s v="Adam Sandler"/>
    <s v="United States"/>
    <n v="34200000"/>
    <n v="234801895"/>
    <n v="166.6"/>
    <n v="429436599.07863146"/>
    <s v="Jack Giarraputo Productions"/>
    <n v="93"/>
  </r>
  <r>
    <x v="3462"/>
    <x v="0"/>
    <s v="R"/>
    <x v="16"/>
    <n v="1999"/>
    <x v="19"/>
    <s v="March 10, 2000 (United States)"/>
    <x v="17"/>
    <n v="6.7"/>
    <n v="172000"/>
    <s v="Roman Polanski"/>
    <s v="Arturo PÃ©rez-Reverte"/>
    <s v="Johnny Depp"/>
    <s v="France"/>
    <n v="38000000"/>
    <n v="58401898"/>
    <n v="166.6"/>
    <n v="106813075.15366146"/>
    <s v="Artisan Entertainment"/>
    <n v="133"/>
  </r>
  <r>
    <x v="3463"/>
    <x v="0"/>
    <s v="R"/>
    <x v="6"/>
    <n v="1999"/>
    <x v="19"/>
    <s v="September 24, 1999 (United States)"/>
    <x v="16"/>
    <n v="6.5"/>
    <n v="78000"/>
    <s v="Bruce Beresford"/>
    <s v="David Weisberg"/>
    <s v="Ashley Judd"/>
    <s v="United States"/>
    <n v="70000000"/>
    <n v="177841558"/>
    <n v="166.6"/>
    <n v="325260040.35174072"/>
    <s v="Paramount Pictures"/>
    <n v="105"/>
  </r>
  <r>
    <x v="3464"/>
    <x v="0"/>
    <s v="R"/>
    <x v="5"/>
    <n v="1999"/>
    <x v="19"/>
    <s v="November 5, 1999 (United States)"/>
    <x v="40"/>
    <n v="7.8"/>
    <n v="163000"/>
    <s v="Michael Mann"/>
    <s v="Marie Brenner"/>
    <s v="Russell Crowe"/>
    <s v="United States"/>
    <n v="90000000"/>
    <n v="60289912"/>
    <n v="166.6"/>
    <n v="110266123.56782714"/>
    <s v="Touchstone Pictures"/>
    <n v="157"/>
  </r>
  <r>
    <x v="3465"/>
    <x v="0"/>
    <s v="R"/>
    <x v="3"/>
    <n v="1999"/>
    <x v="19"/>
    <s v="December 10, 1999 (United States)"/>
    <x v="46"/>
    <n v="5.7"/>
    <n v="72000"/>
    <s v="Mike Mitchell"/>
    <s v="Harris Goldberg"/>
    <s v="Rob Schneider"/>
    <s v="United States"/>
    <n v="17000000"/>
    <n v="92938755"/>
    <n v="166.6"/>
    <n v="169978623.34033614"/>
    <s v="Happy Madison Productions"/>
    <n v="88"/>
  </r>
  <r>
    <x v="3466"/>
    <x v="0"/>
    <s v="R"/>
    <x v="2"/>
    <n v="1999"/>
    <x v="19"/>
    <s v="August 27, 1999 (United States)"/>
    <x v="14"/>
    <n v="6.6"/>
    <n v="119000"/>
    <s v="John McTiernan"/>
    <s v="Michael Crichton"/>
    <s v="Antonio Banderas"/>
    <s v="United States"/>
    <n v="160000000"/>
    <n v="61698899"/>
    <n v="166.6"/>
    <n v="112843064.37755102"/>
    <s v="Touchstone Pictures"/>
    <n v="102"/>
  </r>
  <r>
    <x v="3467"/>
    <x v="0"/>
    <s v="R"/>
    <x v="3"/>
    <n v="1999"/>
    <x v="19"/>
    <s v="April 16, 1999 (United States)"/>
    <x v="8"/>
    <n v="6.8"/>
    <n v="47000"/>
    <s v="Ted Demme"/>
    <s v="Robert Ramsey"/>
    <s v="Eddie Murphy"/>
    <s v="United States"/>
    <n v="80000000"/>
    <n v="73475268"/>
    <n v="166.6"/>
    <n v="134381237.45258102"/>
    <s v="Imagine Entertainment"/>
    <n v="108"/>
  </r>
  <r>
    <x v="3468"/>
    <x v="0"/>
    <s v="R"/>
    <x v="2"/>
    <n v="1999"/>
    <x v="19"/>
    <s v="November 24, 1999 (United States)"/>
    <x v="1"/>
    <n v="5.8"/>
    <n v="107000"/>
    <s v="Peter Hyams"/>
    <s v="Andrew W. Marlowe"/>
    <s v="Arnold Schwarzenegger"/>
    <s v="United States"/>
    <n v="100000000"/>
    <n v="211989043"/>
    <n v="166.6"/>
    <n v="387713453.79411763"/>
    <s v="Beacon Communications"/>
    <n v="122"/>
  </r>
  <r>
    <x v="3469"/>
    <x v="0"/>
    <s v="R"/>
    <x v="6"/>
    <n v="1999"/>
    <x v="19"/>
    <s v="August 6, 1999 (United States)"/>
    <x v="15"/>
    <n v="6.9"/>
    <n v="89000"/>
    <s v="John McTiernan"/>
    <s v="Alan Trustman"/>
    <s v="Pierce Brosnan"/>
    <s v="United States"/>
    <n v="48000000"/>
    <n v="124305181"/>
    <n v="166.6"/>
    <n v="227345670.1722689"/>
    <s v="United Artists"/>
    <n v="113"/>
  </r>
  <r>
    <x v="3470"/>
    <x v="8"/>
    <s v="PG-13"/>
    <x v="3"/>
    <n v="1999"/>
    <x v="19"/>
    <s v="July 23, 1999 (United States)"/>
    <x v="14"/>
    <n v="6.6"/>
    <n v="34000"/>
    <s v="Michael Patrick Jann"/>
    <s v="Lona Williams"/>
    <s v="Kirsten Dunst"/>
    <s v="Germany"/>
    <n v="15000000"/>
    <n v="10571408"/>
    <n v="166.6"/>
    <n v="19334381.858343337"/>
    <s v="New Line Cinema"/>
    <n v="97"/>
  </r>
  <r>
    <x v="3471"/>
    <x v="0"/>
    <s v="R"/>
    <x v="5"/>
    <n v="1999"/>
    <x v="19"/>
    <s v="March 31, 2000 (United States)"/>
    <x v="24"/>
    <n v="7.5"/>
    <n v="94000"/>
    <s v="Kimberly Peirce"/>
    <s v="Kimberly Peirce"/>
    <s v="Hilary Swank"/>
    <s v="United States"/>
    <n v="2000000"/>
    <n v="11540607"/>
    <n v="166.6"/>
    <n v="21106980.509603839"/>
    <s v="Fox Searchlight Pictures"/>
    <n v="118"/>
  </r>
  <r>
    <x v="3472"/>
    <x v="0"/>
    <s v="R"/>
    <x v="6"/>
    <n v="1999"/>
    <x v="19"/>
    <s v="February 26, 1999 (United States)"/>
    <x v="16"/>
    <n v="6.5"/>
    <n v="127000"/>
    <s v="Joel Schumacher"/>
    <s v="Andrew Kevin Walker"/>
    <s v="Nicolas Cage"/>
    <s v="Germany"/>
    <n v="40000000"/>
    <n v="96618699"/>
    <n v="166.6"/>
    <n v="176708989.10744298"/>
    <s v="Columbia Pictures"/>
    <n v="123"/>
  </r>
  <r>
    <x v="3473"/>
    <x v="0"/>
    <s v="R"/>
    <x v="6"/>
    <n v="1999"/>
    <x v="19"/>
    <s v="October 29, 1999 (United States)"/>
    <x v="41"/>
    <n v="5.6"/>
    <n v="54000"/>
    <s v="William Malone"/>
    <s v="Robb White"/>
    <s v="Geoffrey Rush"/>
    <s v="United States"/>
    <n v="37000000"/>
    <n v="42593455"/>
    <n v="166.6"/>
    <n v="77900514.636854738"/>
    <s v="Dark Castle Entertainment"/>
    <n v="93"/>
  </r>
  <r>
    <x v="3474"/>
    <x v="0"/>
    <s v="R"/>
    <x v="3"/>
    <n v="1999"/>
    <x v="19"/>
    <s v="August 11, 2000 (United States)"/>
    <x v="17"/>
    <n v="6.7"/>
    <n v="29000"/>
    <s v="Jamie Babbit"/>
    <s v="Brian Peterson"/>
    <s v="Natasha Lyonne"/>
    <s v="United States"/>
    <n v="1200000"/>
    <n v="2595216"/>
    <n v="166.6"/>
    <n v="4746472.4801920764"/>
    <s v="Cheerleader LLC"/>
    <n v="85"/>
  </r>
  <r>
    <x v="3475"/>
    <x v="8"/>
    <s v="PG-13"/>
    <x v="3"/>
    <n v="1999"/>
    <x v="19"/>
    <s v="April 9, 1999 (United States)"/>
    <x v="10"/>
    <n v="6.1"/>
    <n v="85000"/>
    <s v="Raja Gosnell"/>
    <s v="Abby Kohn"/>
    <s v="Drew Barrymore"/>
    <s v="United States"/>
    <n v="25000000"/>
    <n v="84565230"/>
    <n v="166.6"/>
    <n v="154664019.09363747"/>
    <s v="Fox 2000 Pictures"/>
    <n v="107"/>
  </r>
  <r>
    <x v="3476"/>
    <x v="0"/>
    <s v="R"/>
    <x v="3"/>
    <n v="1999"/>
    <x v="19"/>
    <s v="February 19, 1999 (United States)"/>
    <x v="41"/>
    <n v="5.6"/>
    <n v="25000"/>
    <s v="Darren Stein"/>
    <s v="Darren Stein"/>
    <s v="Rose McGowan"/>
    <s v="United States"/>
    <n v="3500000"/>
    <n v="3117085"/>
    <n v="166.6"/>
    <n v="5700935.1710684272"/>
    <s v="Crossroads Films"/>
    <n v="87"/>
  </r>
  <r>
    <x v="3477"/>
    <x v="0"/>
    <s v="R"/>
    <x v="6"/>
    <n v="1999"/>
    <x v="19"/>
    <s v="November 5, 1999 (United States)"/>
    <x v="17"/>
    <n v="6.7"/>
    <n v="159000"/>
    <s v="Phillip Noyce"/>
    <s v="Jeffery Deaver"/>
    <s v="Denzel Washington"/>
    <s v="United States"/>
    <n v="73000000"/>
    <n v="151493655"/>
    <n v="166.6"/>
    <n v="277071528.682473"/>
    <s v="Columbia Pictures"/>
    <n v="118"/>
  </r>
  <r>
    <x v="3478"/>
    <x v="0"/>
    <s v="R"/>
    <x v="0"/>
    <n v="1999"/>
    <x v="19"/>
    <s v="December 22, 1999 (United States)"/>
    <x v="15"/>
    <n v="6.9"/>
    <n v="114000"/>
    <s v="Oliver Stone"/>
    <s v="Daniel Pyne"/>
    <s v="Al Pacino"/>
    <s v="United States"/>
    <n v="55000000"/>
    <n v="100230832"/>
    <n v="166.6"/>
    <n v="183315333.19567826"/>
    <s v="Warner Bros."/>
    <n v="162"/>
  </r>
  <r>
    <x v="3479"/>
    <x v="0"/>
    <s v="R"/>
    <x v="0"/>
    <n v="1999"/>
    <x v="19"/>
    <s v="April 23, 1999 (United States)"/>
    <x v="14"/>
    <n v="6.6"/>
    <n v="8100"/>
    <s v="Tony Goldwyn"/>
    <s v="Pamela Gray"/>
    <s v="Diane Lane"/>
    <s v="United States"/>
    <n v="14000000"/>
    <n v="4750660"/>
    <n v="166.6"/>
    <n v="8688632.0648259297"/>
    <s v="Miramax"/>
    <n v="107"/>
  </r>
  <r>
    <x v="3480"/>
    <x v="0"/>
    <s v="R"/>
    <x v="6"/>
    <n v="1999"/>
    <x v="19"/>
    <s v="July 2, 1999 (United States)"/>
    <x v="17"/>
    <n v="6.7"/>
    <n v="37000"/>
    <s v="Spike Lee"/>
    <s v="Spike Lee"/>
    <s v="John Leguizamo"/>
    <s v="United States"/>
    <n v="22000000"/>
    <n v="19288130"/>
    <n v="166.6"/>
    <n v="35276669.933973588"/>
    <s v="Touchstone Pictures"/>
    <n v="142"/>
  </r>
  <r>
    <x v="3481"/>
    <x v="8"/>
    <s v="PG-13"/>
    <x v="0"/>
    <n v="1999"/>
    <x v="19"/>
    <s v="January 7, 2000 (United States)"/>
    <x v="34"/>
    <n v="7.4"/>
    <n v="95000"/>
    <s v="Lasse HallstrÃ¶m"/>
    <s v="John Irving"/>
    <s v="Tobey Maguire"/>
    <s v="United States"/>
    <n v="24000000"/>
    <n v="88545092"/>
    <n v="166.6"/>
    <n v="161942914.36014405"/>
    <s v="FilmColony"/>
    <n v="126"/>
  </r>
  <r>
    <x v="3482"/>
    <x v="1"/>
    <s v="PG"/>
    <x v="5"/>
    <n v="1999"/>
    <x v="19"/>
    <s v="February 19, 1999 (United States)"/>
    <x v="40"/>
    <n v="7.8"/>
    <n v="85000"/>
    <s v="Joe Johnston"/>
    <s v="Homer H. Hickam Jr."/>
    <s v="Jake Gyllenhaal"/>
    <s v="United States"/>
    <n v="25000000"/>
    <n v="34698753"/>
    <n v="166.6"/>
    <n v="63461644.892557025"/>
    <s v="Universal Pictures"/>
    <n v="108"/>
  </r>
  <r>
    <x v="3483"/>
    <x v="8"/>
    <s v="PG-13"/>
    <x v="7"/>
    <n v="1999"/>
    <x v="19"/>
    <s v="July 23, 1999 (United States)"/>
    <x v="18"/>
    <n v="5"/>
    <n v="73000"/>
    <s v="Jan de Bont"/>
    <s v="David Self"/>
    <s v="Liam Neeson"/>
    <s v="United States"/>
    <n v="80000000"/>
    <n v="177311151"/>
    <n v="166.6"/>
    <n v="324289962.24309725"/>
    <s v="Dreamworks Pictures"/>
    <n v="113"/>
  </r>
  <r>
    <x v="3484"/>
    <x v="0"/>
    <s v="R"/>
    <x v="4"/>
    <n v="1999"/>
    <x v="19"/>
    <s v="April 23, 1999 (United States)"/>
    <x v="8"/>
    <n v="6.8"/>
    <n v="96000"/>
    <s v="David Cronenberg"/>
    <s v="David Cronenberg"/>
    <s v="Jude Law"/>
    <s v="United Kingdom"/>
    <n v="15000000"/>
    <n v="2856712"/>
    <n v="166.6"/>
    <n v="5224730.7707082834"/>
    <s v="Dimension Films"/>
    <n v="97"/>
  </r>
  <r>
    <x v="3485"/>
    <x v="8"/>
    <s v="PG-13"/>
    <x v="0"/>
    <n v="1999"/>
    <x v="19"/>
    <s v="September 17, 1999 (United States)"/>
    <x v="14"/>
    <n v="6.6"/>
    <n v="33000"/>
    <s v="Sam Raimi"/>
    <s v="Michael Shaara"/>
    <s v="Kevin Costner"/>
    <s v="United States"/>
    <n v="80000000"/>
    <n v="46112640"/>
    <n v="166.6"/>
    <n v="84336863.193277314"/>
    <s v="Universal Pictures"/>
    <n v="137"/>
  </r>
  <r>
    <x v="3486"/>
    <x v="0"/>
    <s v="R"/>
    <x v="0"/>
    <n v="1999"/>
    <x v="19"/>
    <s v="October 22, 1999 (United States)"/>
    <x v="8"/>
    <n v="6.8"/>
    <n v="65000"/>
    <s v="Martin Scorsese"/>
    <s v="Joe Connelly"/>
    <s v="Nicolas Cage"/>
    <s v="United States"/>
    <n v="55000000"/>
    <n v="16797191"/>
    <n v="166.6"/>
    <n v="30720912.951380551"/>
    <s v="De Fina-Cappa"/>
    <n v="121"/>
  </r>
  <r>
    <x v="3487"/>
    <x v="0"/>
    <s v="R"/>
    <x v="2"/>
    <n v="1999"/>
    <x v="19"/>
    <s v="October 1, 1999 (United States)"/>
    <x v="12"/>
    <n v="7.1"/>
    <n v="163000"/>
    <s v="David O. Russell"/>
    <s v="John Ridley"/>
    <s v="George Clooney"/>
    <s v="United States"/>
    <n v="75000000"/>
    <n v="107752036"/>
    <n v="166.6"/>
    <n v="197071100.65546218"/>
    <s v="Warner Bros."/>
    <n v="114"/>
  </r>
  <r>
    <x v="3488"/>
    <x v="0"/>
    <s v="R"/>
    <x v="3"/>
    <n v="1999"/>
    <x v="19"/>
    <s v="April 9, 1999 (United States)"/>
    <x v="13"/>
    <n v="7.2"/>
    <n v="68000"/>
    <s v="Doug Liman"/>
    <s v="John August"/>
    <s v="Sarah Polley"/>
    <s v="United States"/>
    <n v="20000000"/>
    <n v="28451622"/>
    <n v="166.6"/>
    <n v="52036069.768307321"/>
    <s v="Columbia Pictures"/>
    <n v="102"/>
  </r>
  <r>
    <x v="3489"/>
    <x v="0"/>
    <s v="R"/>
    <x v="2"/>
    <n v="1999"/>
    <x v="19"/>
    <s v="February 5, 1999 (United States)"/>
    <x v="12"/>
    <n v="7.1"/>
    <n v="133000"/>
    <s v="Brian Helgeland"/>
    <s v="Donald E. Westlake"/>
    <s v="Mel Gibson"/>
    <s v="United States"/>
    <n v="90000000"/>
    <n v="161626121"/>
    <n v="166.6"/>
    <n v="295603115.65846336"/>
    <s v="Icon Entertainment International"/>
    <n v="100"/>
  </r>
  <r>
    <x v="3490"/>
    <x v="0"/>
    <s v="R"/>
    <x v="10"/>
    <n v="1999"/>
    <x v="19"/>
    <s v="June 30, 1999 (United States)"/>
    <x v="3"/>
    <n v="7.7"/>
    <n v="195000"/>
    <s v="Trey Parker"/>
    <s v="Trey Parker"/>
    <s v="Trey Parker"/>
    <s v="United States"/>
    <n v="21000000"/>
    <n v="83137603"/>
    <n v="166.6"/>
    <n v="152052986.99939975"/>
    <s v="Scott Rudin Productions"/>
    <n v="81"/>
  </r>
  <r>
    <x v="3491"/>
    <x v="2"/>
    <s v="G"/>
    <x v="5"/>
    <n v="1999"/>
    <x v="19"/>
    <s v="November 3, 1999 (France)"/>
    <x v="45"/>
    <n v="8"/>
    <n v="84000"/>
    <s v="David Lynch"/>
    <s v="John Roach"/>
    <s v="Richard Farnsworth"/>
    <s v="France"/>
    <n v="10000000"/>
    <n v="6416569"/>
    <n v="166.6"/>
    <n v="11735465.63205282"/>
    <s v="Asymmetrical Productions"/>
    <n v="112"/>
  </r>
  <r>
    <x v="3492"/>
    <x v="0"/>
    <s v="R"/>
    <x v="3"/>
    <n v="1999"/>
    <x v="19"/>
    <s v="April 30, 1999 (United States)"/>
    <x v="19"/>
    <n v="6.2"/>
    <n v="41000"/>
    <s v="Rodman Flender"/>
    <s v="Terri Hughes Burton"/>
    <s v="Devon Sawa"/>
    <s v="United States"/>
    <n v="25000000"/>
    <n v="4152230"/>
    <n v="166.6"/>
    <n v="7594144.5438175267"/>
    <s v="Columbia Pictures"/>
    <n v="92"/>
  </r>
  <r>
    <x v="3493"/>
    <x v="8"/>
    <s v="PG-13"/>
    <x v="3"/>
    <n v="1999"/>
    <x v="19"/>
    <s v="August 13, 1999 (United States)"/>
    <x v="5"/>
    <n v="6.4"/>
    <n v="68000"/>
    <s v="Frank Oz"/>
    <s v="Steve Martin"/>
    <s v="Steve Martin"/>
    <s v="United States"/>
    <n v="55000000"/>
    <n v="98625775"/>
    <n v="166.6"/>
    <n v="180379793.77250901"/>
    <s v="Universal Pictures"/>
    <n v="97"/>
  </r>
  <r>
    <x v="3494"/>
    <x v="0"/>
    <s v="R"/>
    <x v="3"/>
    <n v="1999"/>
    <x v="19"/>
    <s v="August 13, 1999 (United States)"/>
    <x v="15"/>
    <n v="6.9"/>
    <n v="36000"/>
    <s v="Adam Rifkin"/>
    <s v="Carl V. DuprÃ©"/>
    <s v="Edward Furlong"/>
    <s v="United States"/>
    <n v="34000000"/>
    <n v="4217115"/>
    <n v="166.6"/>
    <n v="7712814.7689075628"/>
    <s v="New Line Cinema"/>
    <n v="95"/>
  </r>
  <r>
    <x v="3495"/>
    <x v="0"/>
    <s v="R"/>
    <x v="6"/>
    <n v="1999"/>
    <x v="19"/>
    <s v="June 18, 1999 (United States)"/>
    <x v="5"/>
    <n v="6.4"/>
    <n v="55000"/>
    <s v="Simon West"/>
    <s v="Nelson DeMille"/>
    <s v="John Travolta"/>
    <s v="United States"/>
    <n v="95000000"/>
    <n v="149705852"/>
    <n v="166.6"/>
    <n v="273801759.33013207"/>
    <s v="Paramount Pictures"/>
    <n v="116"/>
  </r>
  <r>
    <x v="3496"/>
    <x v="0"/>
    <s v="R"/>
    <x v="1"/>
    <n v="1999"/>
    <x v="19"/>
    <s v="November 12, 1999 (United States)"/>
    <x v="5"/>
    <n v="6.4"/>
    <n v="65000"/>
    <s v="Luc Besson"/>
    <s v="Andrew Birkin"/>
    <s v="Milla Jovovich"/>
    <s v="France"/>
    <n v="85000000"/>
    <n v="66976317"/>
    <n v="166.6"/>
    <n v="122495100.77971189"/>
    <s v="Columbia Pictures"/>
    <n v="148"/>
  </r>
  <r>
    <x v="3497"/>
    <x v="0"/>
    <s v="R"/>
    <x v="5"/>
    <n v="1999"/>
    <x v="19"/>
    <s v="December 22, 1999 (United States)"/>
    <x v="34"/>
    <n v="7.4"/>
    <n v="126000"/>
    <s v="Milos Forman"/>
    <s v="Scott Alexander"/>
    <s v="Jim Carrey"/>
    <s v="United Kingdom"/>
    <n v="82000000"/>
    <n v="47434430"/>
    <n v="166.6"/>
    <n v="86754326.656662658"/>
    <s v="Universal Pictures"/>
    <n v="118"/>
  </r>
  <r>
    <x v="3498"/>
    <x v="4"/>
    <s v="Not Rated"/>
    <x v="0"/>
    <n v="1999"/>
    <x v="19"/>
    <s v="November 12, 1999 (United Kingdom)"/>
    <x v="24"/>
    <n v="7.5"/>
    <n v="9200"/>
    <s v="Lynne Ramsay"/>
    <s v="Lynne Ramsay"/>
    <s v="Tommy Flanagan"/>
    <s v="United Kingdom"/>
    <n v="30000"/>
    <n v="217244"/>
    <n v="166.6"/>
    <n v="397324.41056422569"/>
    <s v="PathÃ© Pictures International"/>
    <n v="94"/>
  </r>
  <r>
    <x v="3499"/>
    <x v="0"/>
    <s v="R"/>
    <x v="1"/>
    <n v="1999"/>
    <x v="19"/>
    <s v="March 19, 1999 (United States)"/>
    <x v="9"/>
    <n v="7"/>
    <n v="38000"/>
    <s v="Antonia Bird"/>
    <s v="Ted Griffin"/>
    <s v="Guy Pearce"/>
    <s v="United Kingdom"/>
    <n v="12000000"/>
    <n v="2062405"/>
    <n v="166.6"/>
    <n v="3771997.6200480191"/>
    <s v="ETIC Films"/>
    <n v="101"/>
  </r>
  <r>
    <x v="3500"/>
    <x v="8"/>
    <s v="PG-13"/>
    <x v="2"/>
    <n v="1999"/>
    <x v="19"/>
    <s v="April 30, 1999 (United States)"/>
    <x v="21"/>
    <n v="6.3"/>
    <n v="110000"/>
    <s v="Jon Amiel"/>
    <s v="Ronald Bass"/>
    <s v="Sean Connery"/>
    <s v="United States"/>
    <n v="66000000"/>
    <n v="212404396"/>
    <n v="166.6"/>
    <n v="388473106.00960386"/>
    <s v="Twentieth Century Fox"/>
    <n v="113"/>
  </r>
  <r>
    <x v="3501"/>
    <x v="8"/>
    <s v="PG-13"/>
    <x v="3"/>
    <n v="1999"/>
    <x v="19"/>
    <s v="December 25, 1999 (United States)"/>
    <x v="12"/>
    <n v="7.1"/>
    <n v="23000"/>
    <s v="Patricia Rozema"/>
    <s v="Jane Austen"/>
    <s v="Frances O'Connor"/>
    <s v="United Kingdom"/>
    <m/>
    <n v="4775847"/>
    <n v="166.6"/>
    <n v="8734697.3643457387"/>
    <s v="Arts Council of England"/>
    <n v="112"/>
  </r>
  <r>
    <x v="3502"/>
    <x v="0"/>
    <s v="R"/>
    <x v="4"/>
    <n v="1999"/>
    <x v="19"/>
    <s v="September 10, 1999 (United States)"/>
    <x v="9"/>
    <n v="7"/>
    <n v="77000"/>
    <s v="David Koepp"/>
    <s v="Richard Matheson"/>
    <s v="Kevin Bacon"/>
    <s v="United States"/>
    <n v="12000000"/>
    <n v="21142914"/>
    <n v="166.6"/>
    <n v="38668942.951980792"/>
    <s v="Artisan Entertainment"/>
    <n v="99"/>
  </r>
  <r>
    <x v="3503"/>
    <x v="4"/>
    <s v="Not Rated"/>
    <x v="0"/>
    <n v="1999"/>
    <x v="19"/>
    <s v="October 9, 1999 (Japan)"/>
    <x v="1"/>
    <n v="5.8"/>
    <n v="4600"/>
    <s v="Leos Carax"/>
    <s v="Leos Carax"/>
    <s v="Guillaume Depardieu"/>
    <s v="France"/>
    <m/>
    <m/>
    <n v="166.6"/>
    <n v="0"/>
    <s v="ARD Degeto Film"/>
    <n v="134"/>
  </r>
  <r>
    <x v="3504"/>
    <x v="0"/>
    <s v="R"/>
    <x v="2"/>
    <n v="1999"/>
    <x v="19"/>
    <s v="March 24, 2000 (United States)"/>
    <x v="24"/>
    <n v="7.5"/>
    <n v="86000"/>
    <s v="Jim Jarmusch"/>
    <s v="Jim Jarmusch"/>
    <s v="Forest Whitaker"/>
    <s v="France"/>
    <m/>
    <n v="9380473"/>
    <n v="166.6"/>
    <n v="17156243.235894356"/>
    <s v="Pandora Filmproduktion"/>
    <n v="116"/>
  </r>
  <r>
    <x v="3505"/>
    <x v="8"/>
    <s v="PG-13"/>
    <x v="3"/>
    <n v="1999"/>
    <x v="19"/>
    <s v="August 20, 1999 (United States)"/>
    <x v="11"/>
    <n v="5.3"/>
    <n v="20000"/>
    <s v="Kevin Williamson"/>
    <s v="Kevin Williamson"/>
    <s v="Helen Mirren"/>
    <s v="United States"/>
    <n v="13000000"/>
    <n v="8951935"/>
    <n v="166.6"/>
    <n v="16372476.557623049"/>
    <s v="Miramax"/>
    <n v="96"/>
  </r>
  <r>
    <x v="3506"/>
    <x v="1"/>
    <s v="PG"/>
    <x v="3"/>
    <n v="1999"/>
    <x v="19"/>
    <s v="December 17, 1999 (United States)"/>
    <x v="15"/>
    <n v="6.9"/>
    <n v="112000"/>
    <s v="Chris Columbus"/>
    <s v="Isaac Asimov"/>
    <s v="Robin Williams"/>
    <s v="United States"/>
    <n v="100000000"/>
    <n v="87423861"/>
    <n v="166.6"/>
    <n v="159892259.58403361"/>
    <s v="1492 Pictures"/>
    <n v="132"/>
  </r>
  <r>
    <x v="3507"/>
    <x v="1"/>
    <s v="PG"/>
    <x v="3"/>
    <n v="1999"/>
    <x v="19"/>
    <s v="July 30, 1999 (United States)"/>
    <x v="41"/>
    <n v="5.6"/>
    <n v="95000"/>
    <s v="Garry Marshall"/>
    <s v="Josann McGibbon"/>
    <s v="Julia Roberts"/>
    <s v="United States"/>
    <n v="70000000"/>
    <n v="309460292"/>
    <n v="166.6"/>
    <n v="565981698.51380551"/>
    <s v="Paramount Pictures"/>
    <n v="116"/>
  </r>
  <r>
    <x v="3508"/>
    <x v="0"/>
    <s v="R"/>
    <x v="16"/>
    <n v="1999"/>
    <x v="19"/>
    <s v="May 28, 1999 (United States)"/>
    <x v="12"/>
    <n v="7.1"/>
    <n v="69000"/>
    <s v="Josef Rusnak"/>
    <s v="Daniel F. Galouye"/>
    <s v="Craig Bierko"/>
    <s v="United States"/>
    <n v="16000000"/>
    <n v="18564088"/>
    <n v="166.6"/>
    <n v="33952446.660264105"/>
    <s v="Columbia Pictures"/>
    <n v="100"/>
  </r>
  <r>
    <x v="3509"/>
    <x v="1"/>
    <s v="PG"/>
    <x v="2"/>
    <n v="1999"/>
    <x v="19"/>
    <s v="July 23, 1999 (United States)"/>
    <x v="29"/>
    <n v="4.2"/>
    <n v="46000"/>
    <s v="David Kellogg"/>
    <s v="Andy Heyward"/>
    <s v="Matthew Broderick"/>
    <s v="United States"/>
    <n v="90000000"/>
    <n v="134403112"/>
    <n v="166.6"/>
    <n v="245814094.99639857"/>
    <s v="Walt Disney Pictures"/>
    <n v="78"/>
  </r>
  <r>
    <x v="3510"/>
    <x v="0"/>
    <s v="R"/>
    <x v="2"/>
    <n v="1999"/>
    <x v="19"/>
    <s v="July 9, 1999 (United States)"/>
    <x v="13"/>
    <n v="7.2"/>
    <n v="83000"/>
    <s v="Mark Pellington"/>
    <s v="Ehren Kruger"/>
    <s v="Jeff Bridges"/>
    <s v="United States"/>
    <n v="31000000"/>
    <n v="41067311"/>
    <n v="166.6"/>
    <n v="75109301.69087635"/>
    <s v="Screen Gems"/>
    <n v="117"/>
  </r>
  <r>
    <x v="3511"/>
    <x v="0"/>
    <s v="R"/>
    <x v="5"/>
    <n v="1999"/>
    <x v="19"/>
    <s v="January 14, 2000 (United States)"/>
    <x v="37"/>
    <n v="7.6"/>
    <n v="93000"/>
    <s v="Norman Jewison"/>
    <s v="Rubin 'Hurricane' Carter"/>
    <s v="Denzel Washington"/>
    <s v="United States"/>
    <n v="50000000"/>
    <n v="73956241"/>
    <n v="166.6"/>
    <n v="135260904.15786314"/>
    <s v="Azoff Entertainment"/>
    <n v="146"/>
  </r>
  <r>
    <x v="3512"/>
    <x v="0"/>
    <s v="R"/>
    <x v="0"/>
    <n v="1999"/>
    <x v="19"/>
    <s v="March 31, 2000 (United States)"/>
    <x v="6"/>
    <n v="7.9"/>
    <n v="91000"/>
    <s v="Pedro AlmodÃ³var"/>
    <s v="Pedro AlmodÃ³var"/>
    <s v="Cecilia Roth"/>
    <s v="Spain"/>
    <m/>
    <n v="67952969"/>
    <n v="166.6"/>
    <n v="124281330.4579832"/>
    <s v="El Deseo"/>
    <n v="101"/>
  </r>
  <r>
    <x v="3513"/>
    <x v="8"/>
    <s v="PG-13"/>
    <x v="3"/>
    <n v="1999"/>
    <x v="19"/>
    <s v="October 1, 1999 (United States)"/>
    <x v="1"/>
    <n v="5.8"/>
    <n v="19000"/>
    <s v="John Schultz"/>
    <s v="Todd Strasser"/>
    <s v="Melissa Joan Hart"/>
    <s v="United States"/>
    <n v="8500000"/>
    <n v="22593409"/>
    <n v="166.6"/>
    <n v="41321799.053421371"/>
    <s v="Twentieth Century Fox"/>
    <n v="91"/>
  </r>
  <r>
    <x v="3514"/>
    <x v="8"/>
    <s v="PG-13"/>
    <x v="2"/>
    <n v="1999"/>
    <x v="19"/>
    <s v="September 17, 1999 (United States)"/>
    <x v="21"/>
    <n v="6.3"/>
    <n v="77000"/>
    <s v="Les Mayfield"/>
    <s v="Michael Berry"/>
    <s v="Martin Lawrence"/>
    <s v="Germany"/>
    <n v="65000000"/>
    <n v="117758500"/>
    <n v="166.6"/>
    <n v="215372238.59543818"/>
    <s v="Columbia Pictures"/>
    <n v="93"/>
  </r>
  <r>
    <x v="3515"/>
    <x v="0"/>
    <s v="R"/>
    <x v="6"/>
    <n v="1999"/>
    <x v="19"/>
    <s v="August 4, 1999 (France)"/>
    <x v="9"/>
    <n v="7"/>
    <n v="31000"/>
    <s v="Steven Soderbergh"/>
    <s v="Lem Dobbs"/>
    <s v="Terence Stamp"/>
    <s v="United States"/>
    <n v="10000000"/>
    <n v="3325736"/>
    <n v="166.6"/>
    <n v="6082543.5726290513"/>
    <s v="Artisan Entertainment"/>
    <n v="89"/>
  </r>
  <r>
    <x v="3516"/>
    <x v="8"/>
    <s v="PG-13"/>
    <x v="0"/>
    <n v="1999"/>
    <x v="19"/>
    <s v="February 12, 1999 (United States)"/>
    <x v="19"/>
    <n v="6.2"/>
    <n v="37000"/>
    <s v="Luis Mandoki"/>
    <s v="Nicholas Sparks"/>
    <s v="Kevin Costner"/>
    <s v="United States"/>
    <n v="80000000"/>
    <n v="118880016"/>
    <n v="166.6"/>
    <n v="217423414.6170468"/>
    <s v="Warner Bros."/>
    <n v="126"/>
  </r>
  <r>
    <x v="3517"/>
    <x v="0"/>
    <s v="R"/>
    <x v="4"/>
    <n v="1999"/>
    <x v="19"/>
    <s v="September 10, 1999 (United States)"/>
    <x v="19"/>
    <n v="6.2"/>
    <n v="66000"/>
    <s v="Rupert Wainwright"/>
    <s v="Tom Lazarus"/>
    <s v="Patricia Arquette"/>
    <s v="United States"/>
    <n v="29000000"/>
    <n v="89446268"/>
    <n v="166.6"/>
    <n v="163591103.59903961"/>
    <s v="Metro-Goldwyn-Mayer (MGM)"/>
    <n v="103"/>
  </r>
  <r>
    <x v="3518"/>
    <x v="8"/>
    <s v="PG-13"/>
    <x v="3"/>
    <n v="1999"/>
    <x v="19"/>
    <s v="May 14, 1999 (United States)"/>
    <x v="5"/>
    <n v="6.4"/>
    <n v="25000"/>
    <s v="Michael Hoffman"/>
    <s v="William Shakespeare"/>
    <s v="Kevin Kline"/>
    <s v="United Kingdom"/>
    <n v="11000000"/>
    <n v="16071990"/>
    <n v="166.6"/>
    <n v="29394569.945978392"/>
    <s v="Fox Searchlight Pictures"/>
    <n v="116"/>
  </r>
  <r>
    <x v="3519"/>
    <x v="8"/>
    <s v="PG-13"/>
    <x v="3"/>
    <n v="1999"/>
    <x v="19"/>
    <s v="February 26, 1999 (United States)"/>
    <x v="16"/>
    <n v="6.5"/>
    <n v="12000"/>
    <s v="Garry Marshall"/>
    <s v="Alexandra Rose"/>
    <s v="Juliette Lewis"/>
    <s v="United States"/>
    <n v="35000000"/>
    <n v="27807627"/>
    <n v="166.6"/>
    <n v="50858246.980192073"/>
    <s v="Mandeville Films"/>
    <n v="129"/>
  </r>
  <r>
    <x v="3520"/>
    <x v="0"/>
    <s v="R"/>
    <x v="3"/>
    <n v="1999"/>
    <x v="19"/>
    <s v="March 5, 1999 (United States)"/>
    <x v="17"/>
    <n v="6.7"/>
    <n v="148000"/>
    <s v="Harold Ramis"/>
    <s v="Kenneth Lonergan"/>
    <s v="Robert De Niro"/>
    <s v="United States"/>
    <n v="80000000"/>
    <n v="176885658"/>
    <n v="166.6"/>
    <n v="323511764.66146457"/>
    <s v="Village Roadshow Pictures"/>
    <n v="103"/>
  </r>
  <r>
    <x v="3521"/>
    <x v="0"/>
    <s v="R"/>
    <x v="3"/>
    <n v="1999"/>
    <x v="19"/>
    <s v="May 5, 2000 (United States)"/>
    <x v="12"/>
    <n v="7.1"/>
    <n v="24000"/>
    <s v="Justin Kerrigan"/>
    <s v="Justin Kerrigan"/>
    <s v="John Simm"/>
    <s v="United Kingdom"/>
    <m/>
    <n v="104257"/>
    <n v="166.6"/>
    <n v="190678.91896758703"/>
    <s v="Irish Screen"/>
    <n v="99"/>
  </r>
  <r>
    <x v="3522"/>
    <x v="8"/>
    <s v="PG-13"/>
    <x v="0"/>
    <n v="1999"/>
    <x v="19"/>
    <s v="August 13, 1999 (United States)"/>
    <x v="16"/>
    <n v="6.5"/>
    <n v="22000"/>
    <s v="Jonathan Kaplan"/>
    <s v="Adam Fields"/>
    <s v="Claire Danes"/>
    <s v="United States"/>
    <n v="25000000"/>
    <n v="10115013"/>
    <n v="166.6"/>
    <n v="18499666.633253302"/>
    <s v="Fox 2000 Pictures"/>
    <n v="100"/>
  </r>
  <r>
    <x v="3523"/>
    <x v="3"/>
    <m/>
    <x v="3"/>
    <n v="1999"/>
    <x v="19"/>
    <s v="February 18, 2000 (United States)"/>
    <x v="23"/>
    <n v="5.9"/>
    <n v="14000"/>
    <s v="Jane Campion"/>
    <s v="Anna Campion"/>
    <s v="Kate Winslet"/>
    <s v="United States"/>
    <m/>
    <n v="1765545"/>
    <n v="166.6"/>
    <n v="3229060.9933973588"/>
    <s v="India Take One Productions"/>
    <n v="115"/>
  </r>
  <r>
    <x v="3524"/>
    <x v="0"/>
    <s v="R"/>
    <x v="2"/>
    <n v="1999"/>
    <x v="19"/>
    <s v="January 15, 1999 (United States)"/>
    <x v="18"/>
    <n v="5"/>
    <n v="27000"/>
    <s v="John Bruno"/>
    <s v="Chuck Pfarrer"/>
    <s v="Jamie Lee Curtis"/>
    <s v="United States"/>
    <n v="75000000"/>
    <n v="30657854"/>
    <n v="166.6"/>
    <n v="56071117.129651859"/>
    <s v="Mutual Film Company"/>
    <n v="99"/>
  </r>
  <r>
    <x v="3525"/>
    <x v="8"/>
    <s v="PG-13"/>
    <x v="3"/>
    <n v="1999"/>
    <x v="19"/>
    <s v="October 8, 1999 (United States)"/>
    <x v="27"/>
    <n v="5.0999999999999996"/>
    <n v="18000"/>
    <s v="Bruce McCulloch"/>
    <s v="Molly Shannon"/>
    <s v="Molly Shannon"/>
    <s v="United States"/>
    <n v="34000000"/>
    <n v="30636478"/>
    <n v="166.6"/>
    <n v="56032021.888355345"/>
    <s v="Broadway Pictures"/>
    <n v="81"/>
  </r>
  <r>
    <x v="3526"/>
    <x v="0"/>
    <s v="R"/>
    <x v="3"/>
    <n v="1999"/>
    <x v="19"/>
    <s v="October 22, 1999 (United States)"/>
    <x v="8"/>
    <n v="6.8"/>
    <n v="9700"/>
    <s v="Malcolm D. Lee"/>
    <s v="Malcolm D. Lee"/>
    <s v="Taye Diggs"/>
    <s v="United States"/>
    <n v="9000000"/>
    <n v="34573780"/>
    <n v="166.6"/>
    <n v="63233077.827130854"/>
    <s v="40 Acres &amp; A Mule Filmworks"/>
    <n v="120"/>
  </r>
  <r>
    <x v="3527"/>
    <x v="8"/>
    <s v="PG-13"/>
    <x v="3"/>
    <n v="1999"/>
    <x v="19"/>
    <s v="August 4, 1999 (United States)"/>
    <x v="19"/>
    <n v="6.2"/>
    <n v="19000"/>
    <s v="Andrew Fleming"/>
    <s v="Andrew Fleming"/>
    <s v="Kirsten Dunst"/>
    <s v="United States"/>
    <n v="13000000"/>
    <n v="6262878"/>
    <n v="166.6"/>
    <n v="11454375.309723889"/>
    <s v="Canal+ Droits Audiovisuels"/>
    <n v="94"/>
  </r>
  <r>
    <x v="3528"/>
    <x v="0"/>
    <s v="R"/>
    <x v="0"/>
    <n v="1999"/>
    <x v="19"/>
    <s v="June 11, 1999 (Italy)"/>
    <x v="4"/>
    <n v="7.3"/>
    <n v="9800"/>
    <s v="Tim Roth"/>
    <s v="Alexander Stuart"/>
    <s v="Ray Winstone"/>
    <s v="Italy"/>
    <m/>
    <n v="254441"/>
    <n v="166.6"/>
    <n v="465355.17827130854"/>
    <s v="Channel Four Films"/>
    <n v="98"/>
  </r>
  <r>
    <x v="3529"/>
    <x v="0"/>
    <s v="R"/>
    <x v="6"/>
    <n v="1999"/>
    <x v="19"/>
    <s v="March 19, 1999 (United States)"/>
    <x v="14"/>
    <n v="6.6"/>
    <n v="33000"/>
    <s v="Clint Eastwood"/>
    <s v="Andrew Klavan"/>
    <s v="Clint Eastwood"/>
    <s v="United States"/>
    <n v="55000000"/>
    <n v="16649768"/>
    <n v="166.6"/>
    <n v="30451286.37214886"/>
    <s v="Warner Bros."/>
    <n v="127"/>
  </r>
  <r>
    <x v="3530"/>
    <x v="0"/>
    <s v="R"/>
    <x v="0"/>
    <n v="1999"/>
    <x v="19"/>
    <s v="February 11, 2000 (United States)"/>
    <x v="12"/>
    <n v="7.1"/>
    <n v="20000"/>
    <s v="Julie Taymor"/>
    <s v="William Shakespeare"/>
    <s v="Anthony Hopkins"/>
    <s v="United Kingdom"/>
    <m/>
    <n v="2259680"/>
    <n v="166.6"/>
    <n v="4132800.0960384151"/>
    <s v="Clear Blue Sky Productions"/>
    <n v="162"/>
  </r>
  <r>
    <x v="3531"/>
    <x v="8"/>
    <s v="PG-13"/>
    <x v="3"/>
    <n v="1999"/>
    <x v="19"/>
    <s v="March 19, 1999 (United States)"/>
    <x v="20"/>
    <n v="5.4"/>
    <n v="33000"/>
    <s v="Bronwen Hughes"/>
    <s v="Marc Lawrence"/>
    <s v="Sandra Bullock"/>
    <s v="United States"/>
    <n v="75000000"/>
    <n v="93900680"/>
    <n v="166.6"/>
    <n v="171737918.34333733"/>
    <s v="Dreamworks Pictures"/>
    <n v="105"/>
  </r>
  <r>
    <x v="3532"/>
    <x v="0"/>
    <s v="R"/>
    <x v="3"/>
    <n v="1999"/>
    <x v="19"/>
    <s v="August 13, 1999 (Canada)"/>
    <x v="10"/>
    <n v="6.1"/>
    <n v="8000"/>
    <s v="Anne Wheeler"/>
    <s v="Peggy Thompson"/>
    <s v="Wendy Crewson"/>
    <s v="Canada"/>
    <m/>
    <n v="2015406"/>
    <n v="166.6"/>
    <n v="3686039.6650660262"/>
    <s v="British Columbia Film"/>
    <n v="101"/>
  </r>
  <r>
    <x v="3533"/>
    <x v="0"/>
    <s v="R"/>
    <x v="0"/>
    <n v="1999"/>
    <x v="19"/>
    <s v="January 21, 2000 (Spain)"/>
    <x v="38"/>
    <n v="4.9000000000000004"/>
    <n v="5300"/>
    <s v="Michael Cristofer"/>
    <s v="David McKenna"/>
    <s v="Joe Basile"/>
    <s v="United States"/>
    <m/>
    <n v="752122"/>
    <n v="166.6"/>
    <n v="1375579.6722689075"/>
    <s v="New Line Cinema"/>
    <n v="106"/>
  </r>
  <r>
    <x v="3534"/>
    <x v="0"/>
    <s v="R"/>
    <x v="5"/>
    <n v="1999"/>
    <x v="19"/>
    <s v="January 21, 2000 (United States)"/>
    <x v="4"/>
    <n v="7.3"/>
    <n v="21000"/>
    <s v="Alan Parker"/>
    <s v="Frank McCourt"/>
    <s v="Emily Watson"/>
    <s v="United States"/>
    <n v="50000000"/>
    <n v="13042112"/>
    <n v="166.6"/>
    <n v="23853130.410564225"/>
    <s v="David Brown Productions"/>
    <n v="145"/>
  </r>
  <r>
    <x v="3535"/>
    <x v="0"/>
    <s v="R"/>
    <x v="2"/>
    <n v="1999"/>
    <x v="19"/>
    <s v="August 20, 1999 (United States)"/>
    <x v="29"/>
    <n v="4.2"/>
    <n v="28000"/>
    <s v="Mic Rodgers"/>
    <s v="Richard Rothstein"/>
    <s v="Jean-Claude Van Damme"/>
    <s v="United States"/>
    <n v="45000000"/>
    <n v="10667893"/>
    <n v="166.6"/>
    <n v="19510846.32112845"/>
    <s v="TriStar Pictures"/>
    <n v="83"/>
  </r>
  <r>
    <x v="3536"/>
    <x v="8"/>
    <s v="PG-13"/>
    <x v="0"/>
    <n v="1999"/>
    <x v="19"/>
    <s v="December 17, 1999 (United States)"/>
    <x v="17"/>
    <n v="6.7"/>
    <n v="36000"/>
    <s v="Andy Tennant"/>
    <s v="Anna Leonowens"/>
    <s v="Jodie Foster"/>
    <s v="United States"/>
    <n v="92000000"/>
    <n v="113996937"/>
    <n v="166.6"/>
    <n v="208492597.26230493"/>
    <s v="Fox 2000 Pictures"/>
    <n v="148"/>
  </r>
  <r>
    <x v="3537"/>
    <x v="4"/>
    <s v="Not Rated"/>
    <x v="0"/>
    <n v="1999"/>
    <x v="19"/>
    <s v="October 27, 1999 (France)"/>
    <x v="15"/>
    <n v="6.9"/>
    <n v="4300"/>
    <s v="Bruno Dumont"/>
    <s v="Bruno Dumont"/>
    <s v="Emmanuel SchottÃ©"/>
    <s v="France"/>
    <m/>
    <m/>
    <n v="166.6"/>
    <n v="0"/>
    <s v="3B Productions"/>
    <n v="141"/>
  </r>
  <r>
    <x v="3538"/>
    <x v="0"/>
    <s v="R"/>
    <x v="0"/>
    <n v="1999"/>
    <x v="19"/>
    <s v="January 21, 2000 (United States)"/>
    <x v="12"/>
    <n v="7.1"/>
    <n v="22000"/>
    <s v="Neil Jordan"/>
    <s v="Graham Greene"/>
    <s v="Ralph Fiennes"/>
    <s v="United Kingdom"/>
    <n v="23000000"/>
    <n v="10827816"/>
    <n v="166.6"/>
    <n v="19803334.545018006"/>
    <s v="Columbia Pictures"/>
    <n v="102"/>
  </r>
  <r>
    <x v="3539"/>
    <x v="0"/>
    <s v="R"/>
    <x v="3"/>
    <n v="1999"/>
    <x v="19"/>
    <s v="October 1, 1999 (United States)"/>
    <x v="17"/>
    <n v="6.7"/>
    <n v="26000"/>
    <s v="Jay Roach"/>
    <s v="David E. Kelley"/>
    <s v="Russell Crowe"/>
    <s v="Canada"/>
    <n v="28000000"/>
    <n v="8891623"/>
    <n v="166.6"/>
    <n v="16262170.036614645"/>
    <s v="Baldwin/Cohen Productions"/>
    <n v="119"/>
  </r>
  <r>
    <x v="3540"/>
    <x v="1"/>
    <s v="PG"/>
    <x v="3"/>
    <n v="1999"/>
    <x v="19"/>
    <s v="March 12, 1999 (United States)"/>
    <x v="42"/>
    <n v="2.7"/>
    <n v="26000"/>
    <s v="Bob Clark"/>
    <s v="Steven Paul"/>
    <s v="Kathleen Turner"/>
    <s v="United States"/>
    <n v="12000000"/>
    <n v="36450736"/>
    <n v="166.6"/>
    <n v="66665901.915966384"/>
    <s v="Crystal Sky Worldwide"/>
    <n v="97"/>
  </r>
  <r>
    <x v="3541"/>
    <x v="1"/>
    <s v="PG"/>
    <x v="3"/>
    <n v="1999"/>
    <x v="19"/>
    <s v="February 12, 1999 (United States)"/>
    <x v="27"/>
    <n v="5.0999999999999996"/>
    <n v="13000"/>
    <s v="Donald Petrie"/>
    <s v="John L. Greene"/>
    <s v="Christopher Lloyd"/>
    <s v="United States"/>
    <n v="65000000"/>
    <n v="36850101"/>
    <n v="166.6"/>
    <n v="67396313.17346938"/>
    <s v="Walt Disney Pictures"/>
    <n v="94"/>
  </r>
  <r>
    <x v="3542"/>
    <x v="4"/>
    <s v="Not Rated"/>
    <x v="0"/>
    <n v="1999"/>
    <x v="19"/>
    <s v="May 3, 2000 (France)"/>
    <x v="34"/>
    <n v="7.4"/>
    <n v="9500"/>
    <s v="Claire Denis"/>
    <s v="Claire Denis"/>
    <s v="Denis Lavant"/>
    <s v="France"/>
    <m/>
    <m/>
    <n v="166.6"/>
    <n v="0"/>
    <s v="La Sept-Arte"/>
    <n v="92"/>
  </r>
  <r>
    <x v="3543"/>
    <x v="8"/>
    <s v="PG-13"/>
    <x v="3"/>
    <n v="1999"/>
    <x v="19"/>
    <s v="November 12, 1999 (United States)"/>
    <x v="19"/>
    <n v="6.2"/>
    <n v="17000"/>
    <s v="Wayne Wang"/>
    <s v="Mona Simpson"/>
    <s v="Susan Sarandon"/>
    <s v="United States"/>
    <n v="23000000"/>
    <n v="23631929"/>
    <n v="166.6"/>
    <n v="43221181.070228092"/>
    <s v="Fox 2000 Pictures"/>
    <n v="114"/>
  </r>
  <r>
    <x v="3544"/>
    <x v="0"/>
    <s v="R"/>
    <x v="0"/>
    <n v="1999"/>
    <x v="19"/>
    <s v="November 5, 1999 (United Kingdom)"/>
    <x v="17"/>
    <n v="6.7"/>
    <n v="13000"/>
    <s v="Ang Lee"/>
    <s v="Daniel Woodrell"/>
    <s v="Tobey Maguire"/>
    <s v="United States"/>
    <n v="38000000"/>
    <n v="635096"/>
    <n v="166.6"/>
    <n v="1161547.1260504201"/>
    <s v="Universal Pictures"/>
    <n v="138"/>
  </r>
  <r>
    <x v="3545"/>
    <x v="0"/>
    <s v="R"/>
    <x v="3"/>
    <n v="1999"/>
    <x v="19"/>
    <s v="February 26, 1999 (United States)"/>
    <x v="22"/>
    <n v="6"/>
    <n v="15000"/>
    <s v="Risa Bramon Garcia"/>
    <s v="Shana Larsen"/>
    <s v="Ben Affleck"/>
    <s v="United States"/>
    <n v="6000000"/>
    <n v="6852450"/>
    <n v="166.6"/>
    <n v="12532662.154861944"/>
    <s v="Dogstar Films"/>
    <n v="101"/>
  </r>
  <r>
    <x v="3546"/>
    <x v="8"/>
    <s v="PG-13"/>
    <x v="3"/>
    <n v="1999"/>
    <x v="19"/>
    <s v="March 26, 1999 (United States)"/>
    <x v="10"/>
    <n v="6.1"/>
    <n v="42000"/>
    <s v="Ron Howard"/>
    <s v="Ã‰mile Gaudreault"/>
    <s v="Matthew McConaughey"/>
    <s v="United States"/>
    <n v="80000000"/>
    <n v="35242897"/>
    <n v="166.6"/>
    <n v="64456847.034213684"/>
    <s v="Imagine Entertainment"/>
    <n v="122"/>
  </r>
  <r>
    <x v="3547"/>
    <x v="0"/>
    <s v="R"/>
    <x v="0"/>
    <n v="1999"/>
    <x v="19"/>
    <s v="July 14, 2000 (United States)"/>
    <x v="24"/>
    <n v="7.5"/>
    <n v="13000"/>
    <s v="IstvÃ¡n SzabÃ³"/>
    <s v="IstvÃ¡n SzabÃ³"/>
    <s v="Ralph Fiennes"/>
    <s v="Germany"/>
    <m/>
    <n v="7918035"/>
    <n v="166.6"/>
    <n v="14481544.204681873"/>
    <s v="Alliance Atlantis Communications"/>
    <n v="181"/>
  </r>
  <r>
    <x v="3548"/>
    <x v="0"/>
    <s v="R"/>
    <x v="0"/>
    <n v="1999"/>
    <x v="19"/>
    <s v="October 8, 1999 (United States)"/>
    <x v="33"/>
    <n v="5.2"/>
    <n v="20000"/>
    <s v="Sydney Pollack"/>
    <s v="Warren Adler"/>
    <s v="Harrison Ford"/>
    <s v="United States"/>
    <n v="64000000"/>
    <n v="74608570"/>
    <n v="166.6"/>
    <n v="136453969.26170468"/>
    <s v="Columbia Pictures"/>
    <n v="133"/>
  </r>
  <r>
    <x v="3549"/>
    <x v="8"/>
    <s v="PG-13"/>
    <x v="3"/>
    <n v="1999"/>
    <x v="19"/>
    <s v="August 20, 1999 (United States)"/>
    <x v="23"/>
    <n v="5.9"/>
    <n v="36000"/>
    <s v="Kelly Makin"/>
    <s v="Adam Scheinman"/>
    <s v="Hugh Grant"/>
    <s v="United Kingdom"/>
    <n v="75000000"/>
    <n v="54264342"/>
    <n v="166.6"/>
    <n v="99245768.351740688"/>
    <s v="Castle Rock Entertainment"/>
    <n v="102"/>
  </r>
  <r>
    <x v="3550"/>
    <x v="4"/>
    <s v="Not Rated"/>
    <x v="1"/>
    <n v="1999"/>
    <x v="19"/>
    <s v="July 14, 2000 (United States)"/>
    <x v="22"/>
    <n v="6"/>
    <n v="40000"/>
    <s v="Claude Zidi"/>
    <s v="RenÃ© Goscinny"/>
    <s v="Christian Clavier"/>
    <s v="France"/>
    <m/>
    <n v="1632567"/>
    <n v="166.6"/>
    <n v="2985853.330732293"/>
    <s v="AMLF"/>
    <n v="109"/>
  </r>
  <r>
    <x v="3551"/>
    <x v="2"/>
    <s v="G"/>
    <x v="10"/>
    <n v="1999"/>
    <x v="19"/>
    <s v="June 16, 2000 (United States)"/>
    <x v="13"/>
    <n v="7.2"/>
    <n v="36000"/>
    <s v="Directors"/>
    <s v="Eric Goldberg"/>
    <s v="James Levine"/>
    <s v="United States"/>
    <n v="80000000"/>
    <n v="90874570"/>
    <n v="166.6"/>
    <n v="166203370.22208884"/>
    <s v="Walt Disney Pictures"/>
    <n v="75"/>
  </r>
  <r>
    <x v="3552"/>
    <x v="0"/>
    <s v="R"/>
    <x v="4"/>
    <n v="1999"/>
    <x v="19"/>
    <s v="March 12, 1999 (United States)"/>
    <x v="32"/>
    <n v="4.7"/>
    <n v="16000"/>
    <s v="Katt Shea"/>
    <s v="Stephen King"/>
    <s v="Emily Bergl"/>
    <s v="United States"/>
    <n v="21000000"/>
    <n v="17762705"/>
    <n v="166.6"/>
    <n v="32486771.98979592"/>
    <s v="United Artists"/>
    <n v="104"/>
  </r>
  <r>
    <x v="3553"/>
    <x v="0"/>
    <s v="R"/>
    <x v="0"/>
    <n v="1999"/>
    <x v="19"/>
    <s v="August 27, 1999 (United States)"/>
    <x v="20"/>
    <n v="5.4"/>
    <n v="54000"/>
    <s v="Rand Ravich"/>
    <s v="Rand Ravich"/>
    <s v="Charlize Theron"/>
    <s v="United States"/>
    <n v="75000000"/>
    <n v="19598588"/>
    <n v="166.6"/>
    <n v="35844476.372148857"/>
    <s v="New Line Cinema"/>
    <n v="109"/>
  </r>
  <r>
    <x v="3554"/>
    <x v="2"/>
    <s v="G"/>
    <x v="1"/>
    <n v="1999"/>
    <x v="19"/>
    <s v="July 14, 1999 (United States)"/>
    <x v="21"/>
    <n v="6.3"/>
    <n v="18000"/>
    <s v="Tim Hill"/>
    <s v="Jerry Juhl"/>
    <s v="Dave Goelz"/>
    <s v="United States"/>
    <n v="24000000"/>
    <n v="22323612"/>
    <n v="166.6"/>
    <n v="40828358.801920764"/>
    <s v="Jim Henson Pictures"/>
    <n v="87"/>
  </r>
  <r>
    <x v="3555"/>
    <x v="4"/>
    <s v="Not Rated"/>
    <x v="0"/>
    <n v="1999"/>
    <x v="19"/>
    <s v="November 24, 1999 (France)"/>
    <x v="24"/>
    <n v="7.5"/>
    <n v="9600"/>
    <s v="Abbas Kiarostami"/>
    <s v="Mahmoud Aiden"/>
    <s v="Behzad Dorani"/>
    <s v="Iran"/>
    <m/>
    <n v="259510"/>
    <n v="166.6"/>
    <n v="474626.0324129652"/>
    <s v="MK2 Productions"/>
    <n v="118"/>
  </r>
  <r>
    <x v="3556"/>
    <x v="0"/>
    <s v="R"/>
    <x v="0"/>
    <n v="1999"/>
    <x v="19"/>
    <s v="January 28, 2000 (United States)"/>
    <x v="18"/>
    <n v="5"/>
    <n v="15000"/>
    <s v="Stephan Elliott"/>
    <s v="Marc Behm"/>
    <s v="Ewan McGregor"/>
    <s v="Canada"/>
    <n v="35000000"/>
    <n v="17589705"/>
    <n v="166.6"/>
    <n v="32170366.827731092"/>
    <s v="Ambridge Film Partnership"/>
    <n v="109"/>
  </r>
  <r>
    <x v="3557"/>
    <x v="0"/>
    <s v="R"/>
    <x v="3"/>
    <n v="1999"/>
    <x v="19"/>
    <s v="July 16, 1999 (United States)"/>
    <x v="9"/>
    <n v="7"/>
    <n v="8700"/>
    <s v="Rick Famuyiwa"/>
    <s v="Rick Famuyiwa"/>
    <s v="Elayn J. Taylor"/>
    <s v="United States"/>
    <n v="6000000"/>
    <n v="25059640"/>
    <n v="166.6"/>
    <n v="45832366.794717886"/>
    <s v="Bona Fide Productions"/>
    <n v="106"/>
  </r>
  <r>
    <x v="3558"/>
    <x v="0"/>
    <s v="R"/>
    <x v="3"/>
    <n v="1999"/>
    <x v="19"/>
    <s v="November 24, 1999 (United States)"/>
    <x v="16"/>
    <n v="6.5"/>
    <n v="18000"/>
    <s v="Joel Schumacher"/>
    <s v="Joel Schumacher"/>
    <s v="Robert De Niro"/>
    <s v="United States"/>
    <n v="15000000"/>
    <n v="4488529"/>
    <n v="166.6"/>
    <n v="8209212.4027611045"/>
    <s v="Tribeca Productions"/>
    <n v="112"/>
  </r>
  <r>
    <x v="3559"/>
    <x v="0"/>
    <s v="R"/>
    <x v="3"/>
    <n v="1999"/>
    <x v="19"/>
    <s v="September 10, 1999 (United States)"/>
    <x v="1"/>
    <n v="5.8"/>
    <n v="5000"/>
    <s v="Jeff Franklin"/>
    <s v="Jeff Franklin"/>
    <s v="French Stewart"/>
    <s v="United States"/>
    <n v="4000000"/>
    <n v="2924635"/>
    <n v="166.6"/>
    <n v="5348957.2899159659"/>
    <s v="Baumgarten-Prophet Entertainment"/>
    <n v="94"/>
  </r>
  <r>
    <x v="3560"/>
    <x v="0"/>
    <s v="R"/>
    <x v="3"/>
    <n v="1999"/>
    <x v="19"/>
    <s v="April 23, 1999 (United States)"/>
    <x v="22"/>
    <n v="6"/>
    <n v="29000"/>
    <s v="Mike Newell"/>
    <s v="Darcy Frey"/>
    <s v="John Cusack"/>
    <s v="United States"/>
    <n v="33000000"/>
    <n v="8408835"/>
    <n v="166.6"/>
    <n v="15379183.820528211"/>
    <s v="3 Miles Apart Productions Ltd."/>
    <n v="124"/>
  </r>
  <r>
    <x v="3561"/>
    <x v="2"/>
    <s v="G"/>
    <x v="1"/>
    <n v="1999"/>
    <x v="19"/>
    <s v="October 1, 1999 (United States)"/>
    <x v="1"/>
    <n v="5.8"/>
    <n v="3100"/>
    <s v="Gary Halvorson"/>
    <s v="Mitchell Kriegman"/>
    <s v="Kevin Clash"/>
    <s v="United States"/>
    <n v="26000000"/>
    <n v="11683047"/>
    <n v="166.6"/>
    <n v="21367493.522809122"/>
    <s v="Jim Henson Pictures"/>
    <n v="73"/>
  </r>
  <r>
    <x v="3562"/>
    <x v="0"/>
    <s v="R"/>
    <x v="0"/>
    <n v="1999"/>
    <x v="19"/>
    <s v="January 15, 1999 (United States)"/>
    <x v="30"/>
    <n v="5.5"/>
    <n v="13000"/>
    <s v="Neil Jordan"/>
    <s v="Bari Wood"/>
    <s v="Annette Bening"/>
    <s v="United States"/>
    <n v="30000000"/>
    <n v="12017369"/>
    <n v="166.6"/>
    <n v="21978945.584033612"/>
    <s v="Amblin Entertainment"/>
    <n v="100"/>
  </r>
  <r>
    <x v="3563"/>
    <x v="0"/>
    <s v="R"/>
    <x v="5"/>
    <n v="1999"/>
    <x v="19"/>
    <s v="February 11, 2000 (United States)"/>
    <x v="34"/>
    <n v="7.4"/>
    <n v="12000"/>
    <s v="Mike Leigh"/>
    <s v="Mike Leigh"/>
    <s v="Jim Broadbent"/>
    <s v="United Kingdom"/>
    <m/>
    <n v="6208548"/>
    <n v="166.6"/>
    <n v="11355009.457382953"/>
    <s v="Goldwyn Films"/>
    <n v="160"/>
  </r>
  <r>
    <x v="3564"/>
    <x v="0"/>
    <s v="R"/>
    <x v="0"/>
    <n v="1999"/>
    <x v="19"/>
    <s v="June 4, 1999 (United States)"/>
    <x v="14"/>
    <n v="6.6"/>
    <n v="32000"/>
    <s v="Jon Turteltaub"/>
    <s v="Gerald Di Pego"/>
    <s v="Anthony Hopkins"/>
    <s v="United States"/>
    <n v="80000000"/>
    <n v="34105207"/>
    <n v="166.6"/>
    <n v="62376089.873349339"/>
    <s v="Spyglass Entertainment"/>
    <n v="126"/>
  </r>
  <r>
    <x v="3565"/>
    <x v="1"/>
    <s v="PG"/>
    <x v="3"/>
    <n v="1999"/>
    <x v="19"/>
    <s v="August 27, 1999 (United States)"/>
    <x v="49"/>
    <n v="3.9"/>
    <n v="10000"/>
    <s v="Hugh Wilson"/>
    <s v="Jay Ward"/>
    <s v="Brendan Fraser"/>
    <s v="United States"/>
    <n v="70000000"/>
    <n v="9974410"/>
    <n v="166.6"/>
    <n v="18242513.367346939"/>
    <s v="Universal Pictures"/>
    <n v="77"/>
  </r>
  <r>
    <x v="3566"/>
    <x v="8"/>
    <s v="PG-13"/>
    <x v="0"/>
    <n v="1999"/>
    <x v="19"/>
    <s v="March 12, 1999 (United States)"/>
    <x v="5"/>
    <n v="6.4"/>
    <n v="13000"/>
    <s v="Ulu Grosbard"/>
    <s v="Jacquelyn Mitchard"/>
    <s v="Michelle Pfeiffer"/>
    <s v="United States"/>
    <n v="38000000"/>
    <n v="28121100"/>
    <n v="166.6"/>
    <n v="51431567.647058822"/>
    <s v="Columbia Pictures"/>
    <n v="106"/>
  </r>
  <r>
    <x v="3567"/>
    <x v="0"/>
    <s v="R"/>
    <x v="3"/>
    <n v="1999"/>
    <x v="19"/>
    <s v="September 1, 1999 (United States)"/>
    <x v="5"/>
    <n v="6.4"/>
    <n v="8600"/>
    <s v="Michael Corrente"/>
    <s v="Peter Farrelly"/>
    <s v="Shawn Hatosy"/>
    <s v="United States"/>
    <n v="7000000"/>
    <n v="7302522"/>
    <n v="166.6"/>
    <n v="13355813.045618247"/>
    <s v="Miramax"/>
    <n v="96"/>
  </r>
  <r>
    <x v="3568"/>
    <x v="8"/>
    <s v="PG-13"/>
    <x v="0"/>
    <n v="1999"/>
    <x v="19"/>
    <s v="May 26, 2000 (United States)"/>
    <x v="40"/>
    <n v="7.8"/>
    <n v="19000"/>
    <s v="Takeshi Kitano"/>
    <s v="Takeshi Kitano"/>
    <s v="Takeshi Kitano"/>
    <s v="Japan"/>
    <m/>
    <n v="461259"/>
    <n v="166.6"/>
    <n v="843611.14825930377"/>
    <s v="Bandai Visual Company"/>
    <n v="122"/>
  </r>
  <r>
    <x v="3569"/>
    <x v="8"/>
    <s v="PG-13"/>
    <x v="3"/>
    <n v="1999"/>
    <x v="19"/>
    <s v="February 5, 1999 (United States)"/>
    <x v="11"/>
    <n v="5.3"/>
    <n v="13000"/>
    <s v="Mark Tarlov"/>
    <s v="Judith Roberts"/>
    <s v="Sarah Michelle Gellar"/>
    <s v="Germany"/>
    <n v="6000000"/>
    <n v="4398989"/>
    <n v="166.6"/>
    <n v="8045449.8697478995"/>
    <s v="New Regency Productions"/>
    <n v="96"/>
  </r>
  <r>
    <x v="3570"/>
    <x v="1"/>
    <s v="PG"/>
    <x v="2"/>
    <n v="1999"/>
    <x v="19"/>
    <s v="August 18, 2000 (United States)"/>
    <x v="10"/>
    <n v="6.1"/>
    <n v="7900"/>
    <s v="Takao Okawara"/>
    <s v="Hiroshi Kashiwabara"/>
    <s v="Takehiro Murata"/>
    <s v="Japan"/>
    <n v="13000000"/>
    <n v="12924063"/>
    <n v="166.6"/>
    <n v="23637226.867346939"/>
    <s v="Toho Pictures"/>
    <n v="99"/>
  </r>
  <r>
    <x v="3571"/>
    <x v="0"/>
    <s v="R"/>
    <x v="3"/>
    <n v="1999"/>
    <x v="19"/>
    <s v="October 15, 1999 (United States)"/>
    <x v="22"/>
    <n v="6"/>
    <n v="22000"/>
    <s v="Rob Reiner"/>
    <s v="Alan Zweibel"/>
    <s v="Bruce Willis"/>
    <s v="United States"/>
    <n v="50000000"/>
    <n v="58900031"/>
    <n v="166.6"/>
    <n v="107724126.32472989"/>
    <s v="Castle Rock Entertainment"/>
    <n v="95"/>
  </r>
  <r>
    <x v="3572"/>
    <x v="0"/>
    <s v="R"/>
    <x v="3"/>
    <n v="1999"/>
    <x v="19"/>
    <s v="June 2, 2000 (United States)"/>
    <x v="15"/>
    <n v="6.9"/>
    <n v="17000"/>
    <s v="Damien O'Donnell"/>
    <s v="Ayub Khan-Din"/>
    <s v="Om Puri"/>
    <s v="United Kingdom"/>
    <m/>
    <n v="4177818"/>
    <n v="166.6"/>
    <n v="7640943.2448979588"/>
    <s v="FilmFour"/>
    <n v="96"/>
  </r>
  <r>
    <x v="3573"/>
    <x v="2"/>
    <s v="G"/>
    <x v="10"/>
    <n v="1999"/>
    <x v="19"/>
    <s v="July 21, 2000 (United States)"/>
    <x v="10"/>
    <n v="6.1"/>
    <n v="21000"/>
    <s v="Michael Haigney"/>
    <s v="Satoshi Tajiri"/>
    <s v="Veronica Taylor"/>
    <s v="Japan"/>
    <n v="30000000"/>
    <n v="133949270"/>
    <n v="166.6"/>
    <n v="244984049.03361344"/>
    <s v="4 Kids Entertainment"/>
    <n v="99"/>
  </r>
  <r>
    <x v="3574"/>
    <x v="8"/>
    <s v="PG-13"/>
    <x v="3"/>
    <n v="1999"/>
    <x v="19"/>
    <s v="March 10, 2000 (United States)"/>
    <x v="13"/>
    <n v="7.2"/>
    <n v="33000"/>
    <s v="Woody Allen"/>
    <s v="Woody Allen"/>
    <s v="Sean Penn"/>
    <s v="United States"/>
    <n v="29750000"/>
    <n v="4525794"/>
    <n v="166.6"/>
    <n v="8277367.5378151257"/>
    <s v="Sweetland Films"/>
    <n v="95"/>
  </r>
  <r>
    <x v="3575"/>
    <x v="8"/>
    <s v="PG-13"/>
    <x v="4"/>
    <n v="1999"/>
    <x v="19"/>
    <s v="October 22, 1999 (United States)"/>
    <x v="49"/>
    <n v="3.9"/>
    <n v="9900"/>
    <s v="Louis Morneau"/>
    <s v="John Logan"/>
    <s v="Lou Diamond Phillips"/>
    <s v="United States"/>
    <n v="5250000"/>
    <n v="10155690"/>
    <n v="166.6"/>
    <n v="18574062.082833134"/>
    <s v="Destination Films"/>
    <n v="91"/>
  </r>
  <r>
    <x v="3576"/>
    <x v="8"/>
    <s v="PG-13"/>
    <x v="0"/>
    <n v="1999"/>
    <x v="19"/>
    <s v="January 15, 1999 (United States)"/>
    <x v="22"/>
    <n v="6"/>
    <n v="13000"/>
    <s v="Irwin Winkler"/>
    <s v="Oliver Sacks"/>
    <s v="Val Kilmer"/>
    <s v="United States"/>
    <n v="60000000"/>
    <n v="22365133"/>
    <n v="166.6"/>
    <n v="40904297.869747899"/>
    <s v="Metro-Goldwyn-Mayer (MGM)"/>
    <n v="128"/>
  </r>
  <r>
    <x v="3577"/>
    <x v="8"/>
    <s v="PG-13"/>
    <x v="3"/>
    <n v="1999"/>
    <x v="19"/>
    <s v="June 30, 1999 (United States)"/>
    <x v="8"/>
    <n v="6.8"/>
    <n v="15000"/>
    <s v="Oliver Parker"/>
    <s v="Oscar Wilde"/>
    <s v="Rupert Everett"/>
    <s v="United Kingdom"/>
    <n v="14000000"/>
    <n v="18542974"/>
    <n v="166.6"/>
    <n v="33913830.599039614"/>
    <s v="Arts Council of England"/>
    <n v="97"/>
  </r>
  <r>
    <x v="3578"/>
    <x v="0"/>
    <s v="R"/>
    <x v="3"/>
    <n v="1999"/>
    <x v="19"/>
    <s v="April 17, 1999 (United States)"/>
    <x v="44"/>
    <n v="4.4000000000000004"/>
    <n v="1600"/>
    <s v="Colette Burson"/>
    <s v="Colette Burson"/>
    <s v="Bonnie Root"/>
    <s v="United States"/>
    <m/>
    <n v="5453"/>
    <n v="166.6"/>
    <n v="9973.1638655462175"/>
    <s v="Bandeira Entertainment"/>
    <n v="96"/>
  </r>
  <r>
    <x v="3579"/>
    <x v="1"/>
    <s v="PG"/>
    <x v="3"/>
    <n v="1999"/>
    <x v="19"/>
    <s v="May 14, 1999 (United States)"/>
    <x v="15"/>
    <n v="6.9"/>
    <n v="12000"/>
    <s v="Franco Zeffirelli"/>
    <s v="John Mortimer"/>
    <s v="Maggie Smith"/>
    <s v="Italy"/>
    <n v="12000000"/>
    <n v="14401563"/>
    <n v="166.6"/>
    <n v="26339473.265906364"/>
    <s v="Medusa Film"/>
    <n v="117"/>
  </r>
  <r>
    <x v="3580"/>
    <x v="0"/>
    <s v="R"/>
    <x v="6"/>
    <n v="1999"/>
    <x v="19"/>
    <s v="January 22, 1999 (United States)"/>
    <x v="33"/>
    <n v="5.2"/>
    <n v="5500"/>
    <s v="Sidney Lumet"/>
    <s v="John Cassavetes"/>
    <s v="Sharon Stone"/>
    <s v="United States"/>
    <n v="30000000"/>
    <n v="4197729"/>
    <n v="166.6"/>
    <n v="7677359.1014405759"/>
    <s v="Columbia Pictures"/>
    <n v="108"/>
  </r>
  <r>
    <x v="3581"/>
    <x v="8"/>
    <s v="PG-13"/>
    <x v="3"/>
    <n v="1999"/>
    <x v="19"/>
    <s v="April 16, 1999 (United States)"/>
    <x v="15"/>
    <n v="6.9"/>
    <n v="13000"/>
    <s v="Robert Altman"/>
    <s v="Anne Rapp"/>
    <s v="Glenn Close"/>
    <s v="United States"/>
    <n v="10000000"/>
    <n v="10920544"/>
    <n v="166.6"/>
    <n v="19972927.711884752"/>
    <s v="Elysian Dreams"/>
    <n v="118"/>
  </r>
  <r>
    <x v="3582"/>
    <x v="0"/>
    <s v="R"/>
    <x v="3"/>
    <n v="1999"/>
    <x v="19"/>
    <s v="September 13, 2000 (France)"/>
    <x v="8"/>
    <n v="6.8"/>
    <n v="6900"/>
    <s v="Harmony Korine"/>
    <s v="Harmony Korine"/>
    <s v="Ewen Bremner"/>
    <s v="United States"/>
    <m/>
    <n v="92442"/>
    <n v="166.6"/>
    <n v="169070.09243697478"/>
    <s v="391 Productions"/>
    <n v="94"/>
  </r>
  <r>
    <x v="3583"/>
    <x v="8"/>
    <s v="PG-13"/>
    <x v="3"/>
    <n v="1999"/>
    <x v="19"/>
    <s v="October 22, 1999 (United States)"/>
    <x v="10"/>
    <n v="6.1"/>
    <n v="19000"/>
    <s v="Damon Santostefano"/>
    <s v="Rodney Patrick Vaccaro"/>
    <s v="Neve Campbell"/>
    <s v="Australia"/>
    <n v="20000000"/>
    <n v="10570375"/>
    <n v="166.6"/>
    <n v="19332492.572028812"/>
    <s v="Warner Bros."/>
    <n v="98"/>
  </r>
  <r>
    <x v="3584"/>
    <x v="0"/>
    <s v="R"/>
    <x v="0"/>
    <n v="1999"/>
    <x v="19"/>
    <s v="November 19, 1999 (United Kingdom)"/>
    <x v="8"/>
    <n v="6.8"/>
    <n v="7600"/>
    <s v="Martha Fiennes"/>
    <s v="Peter Ettedgui"/>
    <s v="Ralph Fiennes"/>
    <s v="United Kingdom"/>
    <n v="14000000"/>
    <n v="206128"/>
    <n v="166.6"/>
    <n v="376994.00720288116"/>
    <s v="7 Arts International"/>
    <n v="106"/>
  </r>
  <r>
    <x v="3585"/>
    <x v="0"/>
    <s v="R"/>
    <x v="10"/>
    <n v="1999"/>
    <x v="19"/>
    <s v="November 17, 1999 (France)"/>
    <x v="34"/>
    <n v="7.4"/>
    <n v="16000"/>
    <s v="Hiroyuki Okiura"/>
    <s v="Mamoru Oshii"/>
    <s v="Michael Dobson"/>
    <s v="Japan"/>
    <m/>
    <n v="94591"/>
    <n v="166.6"/>
    <n v="173000.46638655462"/>
    <s v="Bandai Visual Company"/>
    <n v="102"/>
  </r>
  <r>
    <x v="3586"/>
    <x v="0"/>
    <s v="R"/>
    <x v="3"/>
    <n v="1999"/>
    <x v="19"/>
    <s v="September 24, 1999 (United States)"/>
    <x v="8"/>
    <n v="6.8"/>
    <n v="8900"/>
    <s v="Lawrence Kasdan"/>
    <s v="Lawrence Kasdan"/>
    <s v="Loren Dean"/>
    <s v="United States"/>
    <n v="28000000"/>
    <n v="4555459"/>
    <n v="166.6"/>
    <n v="8331622.7929171668"/>
    <s v="Touchstone Pictures"/>
    <n v="112"/>
  </r>
  <r>
    <x v="3587"/>
    <x v="8"/>
    <s v="PG-13"/>
    <x v="2"/>
    <n v="1999"/>
    <x v="19"/>
    <s v="March 12, 1999 (United States)"/>
    <x v="36"/>
    <n v="4.3"/>
    <n v="16000"/>
    <s v="Chris Roberts"/>
    <s v="Chris Roberts"/>
    <s v="Freddie Prinze Jr."/>
    <s v="United States"/>
    <n v="30000000"/>
    <n v="11578059"/>
    <n v="166.6"/>
    <n v="21175477.654861946"/>
    <s v="Centurion"/>
    <n v="100"/>
  </r>
  <r>
    <x v="3588"/>
    <x v="0"/>
    <s v="R"/>
    <x v="2"/>
    <n v="1999"/>
    <x v="19"/>
    <s v="March 12, 1999 (United States)"/>
    <x v="10"/>
    <n v="6.1"/>
    <n v="18000"/>
    <s v="James Foley"/>
    <s v="Robert Pucci"/>
    <s v="Chow Yun-Fat"/>
    <s v="United States"/>
    <n v="25000000"/>
    <n v="24493601"/>
    <n v="166.6"/>
    <n v="44797120.196278512"/>
    <s v="New Line Cinema"/>
    <n v="110"/>
  </r>
  <r>
    <x v="3589"/>
    <x v="8"/>
    <s v="PG-13"/>
    <x v="0"/>
    <n v="1999"/>
    <x v="19"/>
    <s v="January 7, 2000 (United States)"/>
    <x v="8"/>
    <n v="6.8"/>
    <n v="14000"/>
    <s v="Scott Hicks"/>
    <s v="David Guterson"/>
    <s v="Ethan Hawke"/>
    <s v="United States"/>
    <n v="35000000"/>
    <n v="23049593"/>
    <n v="166.6"/>
    <n v="42156128.37394958"/>
    <s v="Universal Pictures"/>
    <n v="127"/>
  </r>
  <r>
    <x v="3590"/>
    <x v="1"/>
    <s v="PG"/>
    <x v="0"/>
    <n v="1999"/>
    <x v="19"/>
    <s v="October 29, 1999 (United States)"/>
    <x v="8"/>
    <n v="6.8"/>
    <n v="12000"/>
    <s v="Wes Craven"/>
    <s v="Pamela Gray"/>
    <s v="Meryl Streep"/>
    <s v="United States"/>
    <n v="27000000"/>
    <n v="14936407"/>
    <n v="166.6"/>
    <n v="27317666.343937576"/>
    <s v="Craven-Maddalena Films"/>
    <n v="124"/>
  </r>
  <r>
    <x v="3591"/>
    <x v="8"/>
    <s v="PG-13"/>
    <x v="3"/>
    <n v="1999"/>
    <x v="19"/>
    <s v="May 21, 1999 (United States)"/>
    <x v="30"/>
    <n v="5.5"/>
    <n v="4200"/>
    <s v="Peter Ho-Sun Chan"/>
    <s v="Cathleen Schine"/>
    <s v="Kate Capshaw"/>
    <s v="United States"/>
    <n v="20000000"/>
    <n v="9177355"/>
    <n v="166.6"/>
    <n v="16784754.312725089"/>
    <s v="Dreamworks Pictures"/>
    <n v="88"/>
  </r>
  <r>
    <x v="3592"/>
    <x v="8"/>
    <s v="PG-13"/>
    <x v="3"/>
    <n v="1999"/>
    <x v="19"/>
    <s v="November 5, 1999 (United States)"/>
    <x v="27"/>
    <n v="5.0999999999999996"/>
    <n v="17000"/>
    <s v="Gary Sinyor"/>
    <s v="Roi Cooper Megrue"/>
    <s v="Chris O'Donnell"/>
    <s v="United States"/>
    <n v="51000000"/>
    <n v="36911617"/>
    <n v="166.6"/>
    <n v="67508821.72809124"/>
    <s v="New Line Cinema"/>
    <n v="101"/>
  </r>
  <r>
    <x v="3593"/>
    <x v="0"/>
    <s v="R"/>
    <x v="6"/>
    <n v="1999"/>
    <x v="19"/>
    <s v="August 25, 1999 (United States)"/>
    <x v="21"/>
    <n v="6.3"/>
    <n v="6000"/>
    <s v="Michael Rymer"/>
    <s v="Michael Henry Brown"/>
    <s v="Omar Epps"/>
    <s v="United States"/>
    <n v="7000000"/>
    <n v="14011454"/>
    <n v="166.6"/>
    <n v="25625990.599039614"/>
    <s v="Dimension Films"/>
    <n v="95"/>
  </r>
  <r>
    <x v="3594"/>
    <x v="0"/>
    <s v="R"/>
    <x v="6"/>
    <n v="1999"/>
    <x v="19"/>
    <s v="April 5, 2000 (United States)"/>
    <x v="38"/>
    <n v="4.9000000000000004"/>
    <n v="5600"/>
    <s v="James Toback"/>
    <s v="James Toback"/>
    <s v="Ben Stiller"/>
    <s v="United States"/>
    <n v="12000000"/>
    <n v="5541431"/>
    <n v="166.6"/>
    <n v="10134898.113445379"/>
    <s v="Bigel / Mailer Films"/>
    <n v="98"/>
  </r>
  <r>
    <x v="3595"/>
    <x v="8"/>
    <s v="PG-13"/>
    <x v="3"/>
    <n v="1999"/>
    <x v="19"/>
    <s v="October 22, 1999 (United States)"/>
    <x v="19"/>
    <n v="6.2"/>
    <n v="6700"/>
    <s v="Antonio Banderas"/>
    <s v="Mark Childress"/>
    <s v="Melanie Griffith"/>
    <s v="Germany"/>
    <n v="15000000"/>
    <n v="2005840"/>
    <n v="166.6"/>
    <n v="3668544.1056422568"/>
    <s v="Columbia Pictures"/>
    <n v="111"/>
  </r>
  <r>
    <x v="3596"/>
    <x v="8"/>
    <s v="PG-13"/>
    <x v="3"/>
    <n v="1999"/>
    <x v="19"/>
    <s v="April 23, 1999 (United States)"/>
    <x v="27"/>
    <n v="5.0999999999999996"/>
    <n v="6200"/>
    <s v="Jeff Pollack"/>
    <s v="J.B. Cook"/>
    <s v="David Spade"/>
    <s v="United States"/>
    <n v="30000000"/>
    <n v="6552255"/>
    <n v="166.6"/>
    <n v="11983626.041416567"/>
    <s v="Alcon Entertainment"/>
    <n v="100"/>
  </r>
  <r>
    <x v="3597"/>
    <x v="4"/>
    <s v="Not Rated"/>
    <x v="11"/>
    <n v="1999"/>
    <x v="19"/>
    <s v="October 21, 1999 (Germany)"/>
    <x v="40"/>
    <n v="7.8"/>
    <n v="7400"/>
    <s v="Rolf SchÃ¼bel"/>
    <s v="Ruth Toma"/>
    <s v="Joachim KrÃ³l"/>
    <s v="Germany"/>
    <m/>
    <n v="646532"/>
    <n v="166.6"/>
    <n v="1182462.787515006"/>
    <s v="Studio Hamburg Filmproduktion"/>
    <n v="112"/>
  </r>
  <r>
    <x v="3598"/>
    <x v="0"/>
    <s v="R"/>
    <x v="2"/>
    <n v="1999"/>
    <x v="19"/>
    <s v="March 26, 1999 (United States)"/>
    <x v="36"/>
    <n v="4.3"/>
    <n v="8800"/>
    <s v="Scott Silver"/>
    <s v="Buddy Ruskin"/>
    <s v="Claire Danes"/>
    <s v="United States"/>
    <n v="50000000"/>
    <n v="13263993"/>
    <n v="166.6"/>
    <n v="24258935.576830734"/>
    <s v="Metro-Goldwyn-Mayer (MGM)"/>
    <n v="92"/>
  </r>
  <r>
    <x v="3599"/>
    <x v="0"/>
    <s v="R"/>
    <x v="6"/>
    <n v="1999"/>
    <x v="19"/>
    <s v="May 14, 1999 (United Kingdom)"/>
    <x v="10"/>
    <n v="6.1"/>
    <n v="7400"/>
    <s v="Mike Barker"/>
    <s v="Ted Griffin"/>
    <s v="Alessandro Nivola"/>
    <s v="United States"/>
    <n v="7000000"/>
    <n v="27816"/>
    <n v="166.6"/>
    <n v="50873.560624249702"/>
    <s v="Dogstar Films"/>
    <n v="92"/>
  </r>
  <r>
    <x v="3600"/>
    <x v="0"/>
    <s v="R"/>
    <x v="3"/>
    <n v="1999"/>
    <x v="19"/>
    <s v="January 21, 2000 (United States)"/>
    <x v="30"/>
    <n v="5.5"/>
    <n v="12000"/>
    <s v="Ron Shelton"/>
    <s v="Ron Shelton"/>
    <s v="Woody Harrelson"/>
    <s v="United States"/>
    <n v="24000000"/>
    <n v="8678812"/>
    <n v="166.6"/>
    <n v="15872953.279711885"/>
    <s v="Play It Inc."/>
    <n v="124"/>
  </r>
  <r>
    <x v="3601"/>
    <x v="8"/>
    <s v="PG-13"/>
    <x v="0"/>
    <n v="1999"/>
    <x v="19"/>
    <s v="September 24, 1999 (United States)"/>
    <x v="16"/>
    <n v="6.5"/>
    <n v="15000"/>
    <s v="Peter Kassovitz"/>
    <s v="Jurek Becker"/>
    <s v="Robin Williams"/>
    <s v="United States"/>
    <n v="45000000"/>
    <n v="4956401"/>
    <n v="166.6"/>
    <n v="9064918.2755102031"/>
    <s v="Columbia Pictures"/>
    <n v="120"/>
  </r>
  <r>
    <x v="3602"/>
    <x v="0"/>
    <s v="R"/>
    <x v="0"/>
    <n v="1999"/>
    <x v="19"/>
    <s v="January 21, 2000 (United States)"/>
    <x v="8"/>
    <n v="6.8"/>
    <n v="8900"/>
    <s v="Tim Robbins"/>
    <s v="Tim Robbins"/>
    <s v="Hank Azaria"/>
    <s v="United States"/>
    <n v="36000000"/>
    <n v="2986932"/>
    <n v="166.6"/>
    <n v="5462894.2400960382"/>
    <s v="Cradle Productions Inc."/>
    <n v="132"/>
  </r>
  <r>
    <x v="3603"/>
    <x v="0"/>
    <s v="R"/>
    <x v="2"/>
    <n v="1999"/>
    <x v="19"/>
    <s v="April 2, 1999 (United Kingdom)"/>
    <x v="5"/>
    <n v="6.4"/>
    <n v="9700"/>
    <s v="Jake Scott"/>
    <s v="Selwyn Roberts"/>
    <s v="Robert Carlyle"/>
    <s v="United Kingdom"/>
    <m/>
    <n v="474900"/>
    <n v="166.6"/>
    <n v="868559.60384153656"/>
    <s v="Arts Council of England"/>
    <n v="99"/>
  </r>
  <r>
    <x v="3604"/>
    <x v="0"/>
    <s v="R"/>
    <x v="3"/>
    <n v="1999"/>
    <x v="19"/>
    <s v="February 18, 1999 (Germany)"/>
    <x v="26"/>
    <n v="4.5999999999999996"/>
    <n v="7600"/>
    <s v="Alan Rudolph"/>
    <s v="Kurt Vonnegut Jr."/>
    <s v="Bruce Willis"/>
    <s v="United States"/>
    <n v="12000000"/>
    <n v="178278"/>
    <n v="166.6"/>
    <n v="326058.26290516206"/>
    <s v="Flying Heart Films"/>
    <n v="110"/>
  </r>
  <r>
    <x v="3605"/>
    <x v="2"/>
    <s v="G"/>
    <x v="0"/>
    <n v="1999"/>
    <x v="19"/>
    <s v="October 29, 1999 (United Kingdom)"/>
    <x v="4"/>
    <n v="7.3"/>
    <n v="7500"/>
    <s v="David Mamet"/>
    <s v="Terence Rattigan"/>
    <s v="Rebecca Pidgeon"/>
    <s v="United Kingdom"/>
    <m/>
    <n v="3957934"/>
    <n v="166.6"/>
    <n v="7238790.454981993"/>
    <s v="Winslow Partners Ltd."/>
    <n v="104"/>
  </r>
  <r>
    <x v="3606"/>
    <x v="0"/>
    <s v="R"/>
    <x v="3"/>
    <n v="1999"/>
    <x v="19"/>
    <s v="December 31, 1999 (United States)"/>
    <x v="9"/>
    <n v="7"/>
    <n v="6500"/>
    <s v="Barry Levinson"/>
    <s v="Barry Levinson"/>
    <s v="Adrien Brody"/>
    <s v="United States"/>
    <m/>
    <n v="3736868"/>
    <n v="166.6"/>
    <n v="6834475.8679471789"/>
    <s v="Baltimore Pictures"/>
    <n v="127"/>
  </r>
  <r>
    <x v="3607"/>
    <x v="1"/>
    <s v="PG"/>
    <x v="0"/>
    <n v="1999"/>
    <x v="19"/>
    <s v="September 7, 2000 (Australia)"/>
    <x v="7"/>
    <n v="8.1999999999999993"/>
    <n v="16000"/>
    <s v="Majid Majidi"/>
    <s v="Majid Majidi"/>
    <s v="Hossein Mahjoub"/>
    <s v="Iran"/>
    <m/>
    <n v="2777552"/>
    <n v="166.6"/>
    <n v="5079952.5474189678"/>
    <s v="Varahonar Company"/>
    <n v="90"/>
  </r>
  <r>
    <x v="3608"/>
    <x v="0"/>
    <s v="R"/>
    <x v="0"/>
    <n v="1999"/>
    <x v="19"/>
    <s v="September 22, 1999 (Belgium)"/>
    <x v="24"/>
    <n v="7.5"/>
    <n v="13000"/>
    <s v="Jean-Pierre Dardenne"/>
    <s v="Jean-Pierre Dardenne"/>
    <s v="Ã‰milie Dequenne"/>
    <s v="France"/>
    <m/>
    <n v="293092"/>
    <n v="166.6"/>
    <n v="536045.21248499397"/>
    <s v="ARP SÃ©lection"/>
    <n v="95"/>
  </r>
  <r>
    <x v="3609"/>
    <x v="0"/>
    <s v="R"/>
    <x v="3"/>
    <n v="1999"/>
    <x v="19"/>
    <s v="July 23, 1999 (United States)"/>
    <x v="13"/>
    <n v="7.2"/>
    <n v="8400"/>
    <s v="Jim Fall"/>
    <s v="Jason Schafer"/>
    <s v="Christian Campbell"/>
    <s v="United States"/>
    <n v="450000"/>
    <n v="2087228"/>
    <n v="166.6"/>
    <n v="3817397.18847539"/>
    <s v="Good Machine"/>
    <n v="89"/>
  </r>
  <r>
    <x v="3610"/>
    <x v="0"/>
    <s v="R"/>
    <x v="3"/>
    <n v="1999"/>
    <x v="19"/>
    <s v="February 4, 2000 (United Kingdom)"/>
    <x v="37"/>
    <n v="7.6"/>
    <n v="5500"/>
    <s v="Shane Meadows"/>
    <s v="Robyn Slovo"/>
    <s v="Martin Arrowsmith"/>
    <s v="United Kingdom"/>
    <m/>
    <n v="19478"/>
    <n v="166.6"/>
    <n v="35623.929171668664"/>
    <s v="Alliance Atlantis Communications"/>
    <n v="90"/>
  </r>
  <r>
    <x v="3611"/>
    <x v="0"/>
    <s v="R"/>
    <x v="0"/>
    <n v="1999"/>
    <x v="19"/>
    <s v="September 4, 1999 (France)"/>
    <x v="12"/>
    <n v="7.1"/>
    <n v="5300"/>
    <s v="FrÃ©dÃ©ric Fonteyne"/>
    <s v="Philippe Blasband"/>
    <s v="Nathalie Baye"/>
    <s v="France"/>
    <m/>
    <n v="401299"/>
    <n v="166.6"/>
    <n v="733948.41116446583"/>
    <s v="ArtÃ©mis Productions"/>
    <n v="80"/>
  </r>
  <r>
    <x v="3612"/>
    <x v="0"/>
    <s v="R"/>
    <x v="0"/>
    <n v="1999"/>
    <x v="19"/>
    <s v="January 7, 2000 (United Kingdom)"/>
    <x v="20"/>
    <n v="5.4"/>
    <n v="3100"/>
    <s v="Mike Figgis"/>
    <s v="Mike Figgis"/>
    <s v="Julian Sands"/>
    <s v="United Kingdom"/>
    <n v="4000000"/>
    <n v="164022"/>
    <n v="166.6"/>
    <n v="299985.01440576231"/>
    <s v="Newmarket Capital Group"/>
    <n v="106"/>
  </r>
  <r>
    <x v="3613"/>
    <x v="4"/>
    <s v="Not Rated"/>
    <x v="5"/>
    <n v="1999"/>
    <x v="19"/>
    <s v="February 11, 1999 (Germany)"/>
    <x v="13"/>
    <n v="7.2"/>
    <n v="6200"/>
    <s v="Max FÃ¤rberbÃ¶ck"/>
    <s v="Max FÃ¤rberbÃ¶ck"/>
    <s v="Maria Schrader"/>
    <s v="Germany"/>
    <m/>
    <n v="927107"/>
    <n v="166.6"/>
    <n v="1695615.263505402"/>
    <s v="Senator Film Produktion"/>
    <n v="125"/>
  </r>
  <r>
    <x v="3614"/>
    <x v="8"/>
    <s v="PG-13"/>
    <x v="3"/>
    <n v="1999"/>
    <x v="19"/>
    <s v="April 2, 1999 (United States)"/>
    <x v="30"/>
    <n v="5.5"/>
    <n v="13000"/>
    <s v="Sam Weisman"/>
    <s v="Neil Simon"/>
    <s v="Steve Martin"/>
    <s v="United States"/>
    <n v="75000000"/>
    <n v="28544120"/>
    <n v="166.6"/>
    <n v="52205242.280912362"/>
    <s v="Cherry Alley Productions"/>
    <n v="90"/>
  </r>
  <r>
    <x v="3615"/>
    <x v="0"/>
    <s v="R"/>
    <x v="0"/>
    <n v="1999"/>
    <x v="19"/>
    <s v="January 21, 2000 (United States)"/>
    <x v="14"/>
    <n v="6.6"/>
    <n v="4100"/>
    <s v="Scott Elliott"/>
    <s v="Jane Hamilton"/>
    <s v="Sigourney Weaver"/>
    <s v="United States"/>
    <m/>
    <n v="570708"/>
    <n v="166.6"/>
    <n v="1043785.8799519808"/>
    <s v="Cinerenta Medienbeteiligungs KG"/>
    <n v="125"/>
  </r>
  <r>
    <x v="3616"/>
    <x v="0"/>
    <s v="R"/>
    <x v="6"/>
    <n v="1999"/>
    <x v="19"/>
    <s v="October 8, 1999 (United States)"/>
    <x v="10"/>
    <n v="6.1"/>
    <n v="6400"/>
    <s v="Hampton Fancher"/>
    <s v="Lew McCreary"/>
    <s v="Owen Wilson"/>
    <s v="United States"/>
    <m/>
    <n v="370668"/>
    <n v="166.6"/>
    <n v="677926.40816326533"/>
    <s v="Shooting Gallery"/>
    <n v="111"/>
  </r>
  <r>
    <x v="3617"/>
    <x v="0"/>
    <s v="R"/>
    <x v="3"/>
    <n v="1999"/>
    <x v="19"/>
    <s v="June 20, 1999 (United States)"/>
    <x v="19"/>
    <n v="6.2"/>
    <n v="4900"/>
    <s v="Lloyd Kaufman"/>
    <s v="Patrick Cassidy"/>
    <s v="Will Keenan"/>
    <s v="United States"/>
    <n v="500000"/>
    <m/>
    <n v="166.6"/>
    <n v="0"/>
    <s v="Santa Monica Holdings"/>
    <n v="124"/>
  </r>
  <r>
    <x v="3618"/>
    <x v="0"/>
    <s v="R"/>
    <x v="3"/>
    <n v="1999"/>
    <x v="19"/>
    <s v="December 10, 1999 (United Kingdom)"/>
    <x v="1"/>
    <n v="5.8"/>
    <n v="3900"/>
    <s v="Peter Greenaway"/>
    <s v="Peter Greenaway"/>
    <s v="John Standing"/>
    <s v="United Kingdom"/>
    <m/>
    <n v="437568"/>
    <n v="166.6"/>
    <n v="800281.93037214887"/>
    <s v="Woodline Productions"/>
    <n v="118"/>
  </r>
  <r>
    <x v="3619"/>
    <x v="2"/>
    <s v="G"/>
    <x v="10"/>
    <n v="1999"/>
    <x v="19"/>
    <s v="March 19, 1999 (United States)"/>
    <x v="54"/>
    <n v="4.5"/>
    <n v="3700"/>
    <s v="Richard Rich"/>
    <s v="Oscar Hammerstein II"/>
    <s v="Miranda Richardson"/>
    <s v="United States"/>
    <n v="25000000"/>
    <n v="11993021"/>
    <n v="166.6"/>
    <n v="21934414.75810324"/>
    <s v="Morgan Creek Entertainment"/>
    <n v="87"/>
  </r>
  <r>
    <x v="3620"/>
    <x v="0"/>
    <s v="R"/>
    <x v="0"/>
    <n v="1999"/>
    <x v="19"/>
    <s v="July 7, 2000 (United States)"/>
    <x v="15"/>
    <n v="6.9"/>
    <n v="6900"/>
    <s v="Alison Maclean"/>
    <s v="Denis Johnson"/>
    <s v="Billy Crudup"/>
    <s v="Canada"/>
    <n v="2500000"/>
    <n v="1302067"/>
    <n v="166.6"/>
    <n v="2381391.4459783914"/>
    <s v="Evenstar Films"/>
    <n v="107"/>
  </r>
  <r>
    <x v="3621"/>
    <x v="8"/>
    <s v="PG-13"/>
    <x v="3"/>
    <n v="1999"/>
    <x v="19"/>
    <s v="December 3, 1999 (United Kingdom)"/>
    <x v="21"/>
    <n v="6.3"/>
    <n v="9600"/>
    <s v="Mark Illsley"/>
    <s v="Ed Stone"/>
    <s v="Jeremy Northam"/>
    <s v="United States"/>
    <n v="2500000"/>
    <n v="1955933"/>
    <n v="166.6"/>
    <n v="3577267.6176470588"/>
    <s v="Marked Entertainment"/>
    <n v="98"/>
  </r>
  <r>
    <x v="3622"/>
    <x v="0"/>
    <s v="R"/>
    <x v="3"/>
    <n v="1999"/>
    <x v="19"/>
    <s v="March 31, 1999 (France)"/>
    <x v="24"/>
    <n v="7.5"/>
    <n v="13000"/>
    <s v="Patrice Leconte"/>
    <s v="Serge Frydman"/>
    <s v="Vanessa Paradis"/>
    <s v="France"/>
    <m/>
    <m/>
    <n v="166.6"/>
    <n v="0"/>
    <s v="Canal+"/>
    <n v="90"/>
  </r>
  <r>
    <x v="3623"/>
    <x v="0"/>
    <s v="R"/>
    <x v="6"/>
    <n v="1999"/>
    <x v="19"/>
    <s v="January 22, 1999 (United States)"/>
    <x v="17"/>
    <n v="6.7"/>
    <n v="2600"/>
    <s v="Frank Whaley"/>
    <s v="Frank Whaley"/>
    <s v="Noah Fleiss"/>
    <s v="United States"/>
    <m/>
    <n v="60279"/>
    <n v="166.6"/>
    <n v="110246.1662665066"/>
    <s v="49th Parallel Productions"/>
    <n v="93"/>
  </r>
  <r>
    <x v="3624"/>
    <x v="0"/>
    <s v="R"/>
    <x v="1"/>
    <n v="2000"/>
    <x v="20"/>
    <s v="September 22, 2000 (United States)"/>
    <x v="6"/>
    <n v="7.9"/>
    <n v="260000"/>
    <s v="Cameron Crowe"/>
    <s v="Cameron Crowe"/>
    <s v="Billy Crudup"/>
    <s v="United States"/>
    <n v="60000000"/>
    <n v="47386287"/>
    <n v="172.2"/>
    <n v="83847860.91114983"/>
    <s v="Columbia Pictures"/>
    <n v="122"/>
  </r>
  <r>
    <x v="3625"/>
    <x v="0"/>
    <s v="R"/>
    <x v="3"/>
    <n v="2000"/>
    <x v="20"/>
    <s v="April 14, 2000 (United States)"/>
    <x v="37"/>
    <n v="7.6"/>
    <n v="514000"/>
    <s v="Mary Harron"/>
    <s v="Bret Easton Ellis"/>
    <s v="Christian Bale"/>
    <s v="United States"/>
    <n v="7000000"/>
    <n v="34266564"/>
    <n v="172.2"/>
    <n v="60633112.95470383"/>
    <s v="Am Psycho Productions"/>
    <n v="101"/>
  </r>
  <r>
    <x v="2116"/>
    <x v="0"/>
    <s v="R"/>
    <x v="2"/>
    <n v="2000"/>
    <x v="20"/>
    <s v="May 5, 2000 (United States)"/>
    <x v="55"/>
    <n v="8.5"/>
    <n v="1400000"/>
    <s v="Ridley Scott"/>
    <s v="David Franzoni"/>
    <s v="Russell Crowe"/>
    <s v="United States"/>
    <n v="103000000"/>
    <n v="465380802"/>
    <n v="172.2"/>
    <n v="823469978.91637635"/>
    <s v="Dreamworks Pictures"/>
    <n v="155"/>
  </r>
  <r>
    <x v="3626"/>
    <x v="0"/>
    <s v="R"/>
    <x v="3"/>
    <n v="2000"/>
    <x v="20"/>
    <s v="January 19, 2001 (United States)"/>
    <x v="28"/>
    <n v="8.3000000000000007"/>
    <n v="800000"/>
    <s v="Guy Ritchie"/>
    <s v="Guy Ritchie"/>
    <s v="Jason Statham"/>
    <s v="United Kingdom"/>
    <m/>
    <n v="83557872"/>
    <n v="172.2"/>
    <n v="147851821.12891987"/>
    <s v="Columbia Pictures"/>
    <n v="102"/>
  </r>
  <r>
    <x v="3627"/>
    <x v="4"/>
    <s v="Not Rated"/>
    <x v="0"/>
    <n v="2000"/>
    <x v="20"/>
    <s v="December 15, 2000 (United States)"/>
    <x v="28"/>
    <n v="8.3000000000000007"/>
    <n v="786000"/>
    <s v="Darren Aronofsky"/>
    <s v="Hubert Selby Jr."/>
    <s v="Ellen Burstyn"/>
    <s v="United States"/>
    <n v="4500000"/>
    <n v="7390108"/>
    <n v="172.2"/>
    <n v="13076457.070847852"/>
    <s v="Artisan Entertainment"/>
    <n v="102"/>
  </r>
  <r>
    <x v="3628"/>
    <x v="0"/>
    <s v="R"/>
    <x v="16"/>
    <n v="2000"/>
    <x v="20"/>
    <s v="May 25, 2001 (United States)"/>
    <x v="0"/>
    <n v="8.4"/>
    <n v="1200000"/>
    <s v="Christopher Nolan"/>
    <s v="Christopher Nolan"/>
    <s v="Guy Pearce"/>
    <s v="United States"/>
    <n v="9000000"/>
    <n v="40047078"/>
    <n v="172.2"/>
    <n v="70861467.285714284"/>
    <s v="Newmarket Capital Group"/>
    <n v="113"/>
  </r>
  <r>
    <x v="3629"/>
    <x v="0"/>
    <s v="R"/>
    <x v="3"/>
    <n v="2000"/>
    <x v="20"/>
    <s v="February 2, 2001 (United States)"/>
    <x v="24"/>
    <n v="7.5"/>
    <n v="94000"/>
    <s v="Giuseppe Tornatore"/>
    <s v="Giuseppe Tornatore"/>
    <s v="Monica Bellucci"/>
    <s v="Italy"/>
    <m/>
    <n v="14493284"/>
    <n v="172.2"/>
    <n v="25645201.131242741"/>
    <s v="Medusa Film"/>
    <n v="108"/>
  </r>
  <r>
    <x v="3630"/>
    <x v="8"/>
    <s v="PG-13"/>
    <x v="1"/>
    <n v="2000"/>
    <x v="20"/>
    <s v="December 22, 2000 (United States)"/>
    <x v="40"/>
    <n v="7.8"/>
    <n v="542000"/>
    <s v="Robert Zemeckis"/>
    <s v="William Broyles Jr."/>
    <s v="Tom Hanks"/>
    <s v="United States"/>
    <n v="90000000"/>
    <n v="429632142"/>
    <n v="172.2"/>
    <n v="760214365.08362365"/>
    <s v="Twentieth Century Fox"/>
    <n v="143"/>
  </r>
  <r>
    <x v="3631"/>
    <x v="0"/>
    <s v="R"/>
    <x v="3"/>
    <n v="2000"/>
    <x v="20"/>
    <s v="July 7, 2000 (United States)"/>
    <x v="19"/>
    <n v="6.2"/>
    <n v="238000"/>
    <s v="Keenen Ivory Wayans"/>
    <s v="Shawn Wayans"/>
    <s v="Anna Faris"/>
    <s v="United States"/>
    <n v="19000000"/>
    <n v="278019771"/>
    <n v="172.2"/>
    <n v="491943230.10278744"/>
    <s v="Dimension Films"/>
    <n v="88"/>
  </r>
  <r>
    <x v="3632"/>
    <x v="8"/>
    <s v="PG-13"/>
    <x v="2"/>
    <n v="2000"/>
    <x v="20"/>
    <s v="June 30, 2000 (United States)"/>
    <x v="5"/>
    <n v="6.4"/>
    <n v="160000"/>
    <s v="Wolfgang Petersen"/>
    <s v="Sebastian Junger"/>
    <s v="George Clooney"/>
    <s v="United States"/>
    <n v="140000000"/>
    <n v="328718434"/>
    <n v="172.2"/>
    <n v="581652188.38443673"/>
    <s v="Warner Bros."/>
    <n v="130"/>
  </r>
  <r>
    <x v="3633"/>
    <x v="8"/>
    <s v="PG-13"/>
    <x v="3"/>
    <n v="2000"/>
    <x v="20"/>
    <s v="August 4, 2000 (United States)"/>
    <x v="46"/>
    <n v="5.7"/>
    <n v="108000"/>
    <s v="David McNally"/>
    <s v="Gina Wendkos"/>
    <s v="Piper Perabo"/>
    <s v="United States"/>
    <n v="45000000"/>
    <n v="113916474"/>
    <n v="172.2"/>
    <n v="201569974.60975611"/>
    <s v="Touchstone Pictures"/>
    <n v="100"/>
  </r>
  <r>
    <x v="3634"/>
    <x v="8"/>
    <s v="PG-13"/>
    <x v="2"/>
    <n v="2000"/>
    <x v="20"/>
    <s v="July 14, 2000 (United States)"/>
    <x v="34"/>
    <n v="7.4"/>
    <n v="582000"/>
    <s v="Bryan Singer"/>
    <s v="Tom DeSanto"/>
    <s v="Patrick Stewart"/>
    <s v="United States"/>
    <n v="75000000"/>
    <n v="296339528"/>
    <n v="172.2"/>
    <n v="524359199.66085947"/>
    <s v="Twentieth Century Fox"/>
    <n v="104"/>
  </r>
  <r>
    <x v="3635"/>
    <x v="8"/>
    <s v="PG-13"/>
    <x v="2"/>
    <n v="2000"/>
    <x v="20"/>
    <s v="August 4, 2000 (United States)"/>
    <x v="5"/>
    <n v="6.4"/>
    <n v="75000"/>
    <s v="Clint Eastwood"/>
    <s v="Ken Kaufman"/>
    <s v="Clint Eastwood"/>
    <s v="United States"/>
    <n v="65000000"/>
    <n v="128884132"/>
    <n v="172.2"/>
    <n v="228054558.77119628"/>
    <s v="Clipsal Films"/>
    <n v="130"/>
  </r>
  <r>
    <x v="3636"/>
    <x v="0"/>
    <s v="R"/>
    <x v="2"/>
    <n v="2000"/>
    <x v="20"/>
    <s v="June 28, 2000 (United States)"/>
    <x v="13"/>
    <n v="7.2"/>
    <n v="260000"/>
    <s v="Roland Emmerich"/>
    <s v="Robert Rodat"/>
    <s v="Mel Gibson"/>
    <s v="United States"/>
    <n v="110000000"/>
    <n v="215294342"/>
    <n v="172.2"/>
    <n v="380953461.13472706"/>
    <s v="Columbia Pictures"/>
    <n v="165"/>
  </r>
  <r>
    <x v="3637"/>
    <x v="0"/>
    <s v="R"/>
    <x v="5"/>
    <n v="2000"/>
    <x v="20"/>
    <s v="March 17, 2000 (United States)"/>
    <x v="34"/>
    <n v="7.4"/>
    <n v="182000"/>
    <s v="Steven Soderbergh"/>
    <s v="Susannah Grant"/>
    <s v="Julia Roberts"/>
    <s v="United States"/>
    <n v="52000000"/>
    <n v="256271286"/>
    <n v="172.2"/>
    <n v="453460283.64808363"/>
    <s v="Universal Pictures"/>
    <n v="131"/>
  </r>
  <r>
    <x v="3638"/>
    <x v="8"/>
    <s v="PG-13"/>
    <x v="0"/>
    <n v="2000"/>
    <x v="20"/>
    <s v="November 22, 2000 (United States)"/>
    <x v="4"/>
    <n v="7.3"/>
    <n v="396000"/>
    <s v="M. Night Shyamalan"/>
    <s v="M. Night Shyamalan"/>
    <s v="Bruce Willis"/>
    <s v="United States"/>
    <n v="75000000"/>
    <n v="248118121"/>
    <n v="172.2"/>
    <n v="439033632.2224158"/>
    <s v="Touchstone Pictures"/>
    <n v="106"/>
  </r>
  <r>
    <x v="3639"/>
    <x v="8"/>
    <s v="PG-13"/>
    <x v="2"/>
    <n v="2000"/>
    <x v="20"/>
    <s v="November 3, 2000 (United States)"/>
    <x v="41"/>
    <n v="5.6"/>
    <n v="179000"/>
    <s v="McG"/>
    <s v="Ryan Rowe"/>
    <s v="Cameron Diaz"/>
    <s v="United States"/>
    <n v="93000000"/>
    <n v="264105545"/>
    <n v="172.2"/>
    <n v="467322645.53716606"/>
    <s v="Columbia Pictures"/>
    <n v="98"/>
  </r>
  <r>
    <x v="3640"/>
    <x v="0"/>
    <s v="R"/>
    <x v="3"/>
    <n v="2000"/>
    <x v="20"/>
    <s v="May 19, 2000 (United States)"/>
    <x v="5"/>
    <n v="6.4"/>
    <n v="161000"/>
    <s v="Todd Phillips"/>
    <s v="Todd Phillips"/>
    <s v="Breckin Meyer"/>
    <s v="United States"/>
    <n v="16000000"/>
    <n v="119754278"/>
    <n v="172.2"/>
    <n v="211899700.96747968"/>
    <s v="Dreamworks Pictures"/>
    <n v="93"/>
  </r>
  <r>
    <x v="3641"/>
    <x v="0"/>
    <s v="R"/>
    <x v="1"/>
    <n v="2000"/>
    <x v="20"/>
    <s v="February 11, 2000 (United States)"/>
    <x v="17"/>
    <n v="6.7"/>
    <n v="228000"/>
    <s v="Danny Boyle"/>
    <s v="John Hodge"/>
    <s v="Leonardo DiCaprio"/>
    <s v="United States"/>
    <n v="50000000"/>
    <n v="144056873"/>
    <n v="172.2"/>
    <n v="254902027.89256677"/>
    <s v="Figment Films"/>
    <n v="119"/>
  </r>
  <r>
    <x v="3642"/>
    <x v="8"/>
    <s v="PG-13"/>
    <x v="3"/>
    <n v="2000"/>
    <x v="20"/>
    <s v="August 25, 2000 (United States)"/>
    <x v="22"/>
    <n v="6"/>
    <n v="90000"/>
    <s v="Peyton Reed"/>
    <s v="Jessica Bendinger"/>
    <s v="Kirsten Dunst"/>
    <s v="United States"/>
    <n v="11000000"/>
    <n v="90449929"/>
    <n v="172.2"/>
    <n v="160046999.80429733"/>
    <s v="Beacon Communications"/>
    <n v="98"/>
  </r>
  <r>
    <x v="3643"/>
    <x v="1"/>
    <s v="PG"/>
    <x v="5"/>
    <n v="2000"/>
    <x v="20"/>
    <s v="September 29, 2000 (United States)"/>
    <x v="40"/>
    <n v="7.8"/>
    <n v="202000"/>
    <s v="Boaz Yakin"/>
    <s v="Gregory Allen Howard"/>
    <s v="Denzel Washington"/>
    <s v="United States"/>
    <n v="30000000"/>
    <n v="136771683"/>
    <n v="172.2"/>
    <n v="242011218.40940768"/>
    <s v="Jerry Bruckheimer Films"/>
    <n v="113"/>
  </r>
  <r>
    <x v="3644"/>
    <x v="8"/>
    <s v="PG-13"/>
    <x v="2"/>
    <n v="2000"/>
    <x v="20"/>
    <s v="May 24, 2000 (United States)"/>
    <x v="10"/>
    <n v="6.1"/>
    <n v="322000"/>
    <s v="John Woo"/>
    <s v="Bruce Geller"/>
    <s v="Tom Cruise"/>
    <s v="United States"/>
    <n v="125000000"/>
    <n v="546388108"/>
    <n v="172.2"/>
    <n v="966808690.52032518"/>
    <s v="Paramount Pictures"/>
    <n v="123"/>
  </r>
  <r>
    <x v="3645"/>
    <x v="8"/>
    <s v="PG-13"/>
    <x v="1"/>
    <n v="2000"/>
    <x v="20"/>
    <s v="February 2, 2001 (United States)"/>
    <x v="3"/>
    <n v="7.7"/>
    <n v="295000"/>
    <s v="Joel Coen"/>
    <s v="Homer"/>
    <s v="George Clooney"/>
    <s v="United Kingdom"/>
    <n v="26000000"/>
    <n v="71870729"/>
    <n v="172.2"/>
    <n v="127171957.76016261"/>
    <s v="Touchstone Pictures"/>
    <n v="107"/>
  </r>
  <r>
    <x v="3646"/>
    <x v="8"/>
    <s v="PG-13"/>
    <x v="2"/>
    <n v="2000"/>
    <x v="20"/>
    <s v="November 17, 2000 (United States)"/>
    <x v="23"/>
    <n v="5.9"/>
    <n v="118000"/>
    <s v="Roger Spottiswoode"/>
    <s v="Cormac Wibberley"/>
    <s v="Arnold Schwarzenegger"/>
    <s v="United States"/>
    <n v="82000000"/>
    <n v="96085477"/>
    <n v="172.2"/>
    <n v="170018843.44889665"/>
    <s v="Phoenix Pictures"/>
    <n v="123"/>
  </r>
  <r>
    <x v="3647"/>
    <x v="2"/>
    <s v="G"/>
    <x v="10"/>
    <n v="2000"/>
    <x v="20"/>
    <s v="June 23, 2000 (United States)"/>
    <x v="9"/>
    <n v="7"/>
    <n v="181000"/>
    <s v="Peter Lord"/>
    <s v="Peter Lord"/>
    <s v="Mel Gibson"/>
    <s v="United States"/>
    <n v="45000000"/>
    <n v="224834564"/>
    <n v="172.2"/>
    <n v="397834446.28803718"/>
    <s v="Aardman Animations"/>
    <n v="84"/>
  </r>
  <r>
    <x v="3648"/>
    <x v="0"/>
    <s v="R"/>
    <x v="6"/>
    <n v="2000"/>
    <x v="20"/>
    <s v="August 18, 2000 (United States)"/>
    <x v="5"/>
    <n v="6.4"/>
    <n v="97000"/>
    <s v="Tarsem Singh"/>
    <s v="Mark Protosevich"/>
    <s v="Jennifer Lopez"/>
    <s v="United States"/>
    <n v="33000000"/>
    <n v="104155843"/>
    <n v="172.2"/>
    <n v="184298985.84262484"/>
    <s v="New Line Cinema"/>
    <n v="107"/>
  </r>
  <r>
    <x v="3649"/>
    <x v="0"/>
    <s v="R"/>
    <x v="4"/>
    <n v="2000"/>
    <x v="20"/>
    <s v="March 17, 2000 (United States)"/>
    <x v="17"/>
    <n v="6.7"/>
    <n v="236000"/>
    <s v="James Wong"/>
    <s v="Glen Morgan"/>
    <s v="Devon Sawa"/>
    <s v="United States"/>
    <n v="23000000"/>
    <n v="112880294"/>
    <n v="172.2"/>
    <n v="199736501.63646922"/>
    <s v="New Line Cinema"/>
    <n v="98"/>
  </r>
  <r>
    <x v="3650"/>
    <x v="0"/>
    <s v="R"/>
    <x v="6"/>
    <n v="2000"/>
    <x v="20"/>
    <s v="January 5, 2001 (United States)"/>
    <x v="37"/>
    <n v="7.6"/>
    <n v="199000"/>
    <s v="Steven Soderbergh"/>
    <s v="Simon Moore"/>
    <s v="Michael Douglas"/>
    <s v="United States"/>
    <n v="48000000"/>
    <n v="207515725"/>
    <n v="172.2"/>
    <n v="367189555.21196282"/>
    <s v="Compulsion Inc."/>
    <n v="147"/>
  </r>
  <r>
    <x v="3651"/>
    <x v="0"/>
    <s v="R"/>
    <x v="6"/>
    <n v="2000"/>
    <x v="20"/>
    <s v="July 13, 2001 (United States)"/>
    <x v="4"/>
    <n v="7.3"/>
    <n v="57000"/>
    <s v="Jonathan Glazer"/>
    <s v="Louis Mellis"/>
    <s v="Ray Winstone"/>
    <s v="United Kingdom"/>
    <m/>
    <n v="10045677"/>
    <n v="172.2"/>
    <n v="17775364.587108012"/>
    <s v="Recorded Picture Company (RPC)"/>
    <n v="89"/>
  </r>
  <r>
    <x v="3652"/>
    <x v="1"/>
    <s v="PG"/>
    <x v="0"/>
    <n v="2000"/>
    <x v="20"/>
    <s v="March 9, 2001 (United States)"/>
    <x v="31"/>
    <n v="8.1"/>
    <n v="133000"/>
    <s v="Kar-Wai Wong"/>
    <s v="Kar-Wai Wong"/>
    <s v="Tony Chiu-Wai Leung"/>
    <s v="Hong Kong"/>
    <m/>
    <n v="14244250"/>
    <n v="172.2"/>
    <n v="25204546.893147502"/>
    <s v="Block 2 Pictures"/>
    <n v="98"/>
  </r>
  <r>
    <x v="3653"/>
    <x v="8"/>
    <s v="PG-13"/>
    <x v="0"/>
    <n v="2000"/>
    <x v="20"/>
    <s v="July 21, 2000 (United States)"/>
    <x v="14"/>
    <n v="6.6"/>
    <n v="120000"/>
    <s v="Robert Zemeckis"/>
    <s v="Clark Gregg"/>
    <s v="Harrison Ford"/>
    <s v="United States"/>
    <n v="100000000"/>
    <n v="291420351"/>
    <n v="172.2"/>
    <n v="515654941.63588852"/>
    <s v="Dreamworks Pictures"/>
    <n v="130"/>
  </r>
  <r>
    <x v="3654"/>
    <x v="2"/>
    <s v="G"/>
    <x v="10"/>
    <n v="2000"/>
    <x v="20"/>
    <s v="December 15, 2000 (United States)"/>
    <x v="34"/>
    <n v="7.4"/>
    <n v="187000"/>
    <s v="Mark Dindal"/>
    <s v="Chris Williams"/>
    <s v="David Spade"/>
    <s v="United States"/>
    <n v="100000000"/>
    <n v="169661687"/>
    <n v="172.2"/>
    <n v="300208571.59639955"/>
    <s v="Walt Disney Animation Studios"/>
    <n v="78"/>
  </r>
  <r>
    <x v="3655"/>
    <x v="8"/>
    <s v="PG-13"/>
    <x v="2"/>
    <n v="2000"/>
    <x v="20"/>
    <s v="January 12, 2001 (United States)"/>
    <x v="40"/>
    <n v="7.8"/>
    <n v="258000"/>
    <s v="Ang Lee"/>
    <s v="Hui-Ling Wang"/>
    <s v="Chow Yun-Fat"/>
    <s v="Taiwan"/>
    <n v="17000000"/>
    <n v="213525736"/>
    <n v="172.2"/>
    <n v="377823993.95586526"/>
    <s v="Asia Union Film &amp; Entertainment Ltd."/>
    <n v="120"/>
  </r>
  <r>
    <x v="3656"/>
    <x v="8"/>
    <s v="PG-13"/>
    <x v="2"/>
    <n v="2000"/>
    <x v="20"/>
    <s v="June 9, 2000 (United States)"/>
    <x v="16"/>
    <n v="6.5"/>
    <n v="265000"/>
    <s v="Dominic Sena"/>
    <s v="H.B. Halicki"/>
    <s v="Nicolas Cage"/>
    <s v="United States"/>
    <n v="90000000"/>
    <n v="237202299"/>
    <n v="172.2"/>
    <n v="419718585.9773519"/>
    <s v="Touchstone Pictures"/>
    <n v="118"/>
  </r>
  <r>
    <x v="3657"/>
    <x v="8"/>
    <s v="PG-13"/>
    <x v="3"/>
    <n v="2000"/>
    <x v="20"/>
    <s v="December 15, 2000 (United States)"/>
    <x v="30"/>
    <n v="5.5"/>
    <n v="136000"/>
    <s v="Danny Leiner"/>
    <s v="Philip Stark"/>
    <s v="Ashton Kutcher"/>
    <s v="United States"/>
    <n v="13000000"/>
    <n v="73180723"/>
    <n v="172.2"/>
    <n v="129489932.04471545"/>
    <s v="Twentieth Century Fox"/>
    <n v="83"/>
  </r>
  <r>
    <x v="3658"/>
    <x v="8"/>
    <s v="PG-13"/>
    <x v="3"/>
    <n v="2000"/>
    <x v="20"/>
    <s v="October 6, 2000 (United States)"/>
    <x v="9"/>
    <n v="7"/>
    <n v="317000"/>
    <s v="Jay Roach"/>
    <s v="Greg Glienna"/>
    <s v="Ben Stiller"/>
    <s v="United States"/>
    <n v="55000000"/>
    <n v="330444045"/>
    <n v="172.2"/>
    <n v="584705577.88327527"/>
    <s v="Universal Pictures"/>
    <n v="108"/>
  </r>
  <r>
    <x v="3659"/>
    <x v="0"/>
    <s v="R"/>
    <x v="2"/>
    <n v="2000"/>
    <x v="20"/>
    <s v="February 18, 2000 (United States)"/>
    <x v="12"/>
    <n v="7.1"/>
    <n v="229000"/>
    <s v="David Twohy"/>
    <s v="Jim Wheat"/>
    <s v="Radha Mitchell"/>
    <s v="United States"/>
    <n v="23000000"/>
    <n v="53187659"/>
    <n v="172.2"/>
    <n v="94113122.516260162"/>
    <s v="Polygram Filmed Entertainment"/>
    <n v="109"/>
  </r>
  <r>
    <x v="3660"/>
    <x v="0"/>
    <s v="R"/>
    <x v="2"/>
    <n v="2000"/>
    <x v="20"/>
    <s v="August 4, 2000 (United States)"/>
    <x v="1"/>
    <n v="5.8"/>
    <n v="126000"/>
    <s v="Paul Verhoeven"/>
    <s v="Gary Scott Thompson"/>
    <s v="Kevin Bacon"/>
    <s v="United States"/>
    <n v="95000000"/>
    <n v="190213455"/>
    <n v="172.2"/>
    <n v="336573982.22125435"/>
    <s v="Columbia Pictures"/>
    <n v="112"/>
  </r>
  <r>
    <x v="3661"/>
    <x v="4"/>
    <s v="Not Rated"/>
    <x v="0"/>
    <n v="2000"/>
    <x v="20"/>
    <s v="May 11, 2001 (Canada)"/>
    <x v="8"/>
    <n v="6.8"/>
    <n v="43000"/>
    <s v="John Fawcett"/>
    <s v="Karen Walton"/>
    <s v="Emily Perkins"/>
    <s v="Canada"/>
    <n v="5000000"/>
    <n v="2554"/>
    <n v="172.2"/>
    <n v="4519.185830429733"/>
    <s v="Copperheart Entertainment"/>
    <n v="108"/>
  </r>
  <r>
    <x v="3662"/>
    <x v="8"/>
    <s v="PG-13"/>
    <x v="2"/>
    <n v="2000"/>
    <x v="20"/>
    <s v="December 22, 2000 (United States)"/>
    <x v="21"/>
    <n v="6.3"/>
    <n v="194000"/>
    <s v="Donald Petrie"/>
    <s v="Marc Lawrence"/>
    <s v="Sandra Bullock"/>
    <s v="United States"/>
    <n v="45000000"/>
    <n v="212742720"/>
    <n v="172.2"/>
    <n v="376438483.0662021"/>
    <s v="Castle Rock Entertainment"/>
    <n v="109"/>
  </r>
  <r>
    <x v="3663"/>
    <x v="0"/>
    <s v="R"/>
    <x v="3"/>
    <n v="2000"/>
    <x v="20"/>
    <s v="March 31, 2000 (United States)"/>
    <x v="24"/>
    <n v="7.5"/>
    <n v="172000"/>
    <s v="Stephen Frears"/>
    <s v="Nick Hornby"/>
    <s v="John Cusack"/>
    <s v="United Kingdom"/>
    <n v="30000000"/>
    <n v="47126295"/>
    <n v="172.2"/>
    <n v="83387816.994773522"/>
    <s v="Touchstone Pictures"/>
    <n v="113"/>
  </r>
  <r>
    <x v="3664"/>
    <x v="8"/>
    <s v="PG-13"/>
    <x v="2"/>
    <n v="2000"/>
    <x v="20"/>
    <s v="May 12, 2000 (United States)"/>
    <x v="65"/>
    <n v="2.5"/>
    <n v="77000"/>
    <s v="Roger Christian"/>
    <s v="Corey Mandell"/>
    <s v="John Travolta"/>
    <s v="United States"/>
    <n v="73000000"/>
    <n v="29725663"/>
    <n v="172.2"/>
    <n v="52598196.957607433"/>
    <s v="Warner Bros."/>
    <n v="118"/>
  </r>
  <r>
    <x v="3665"/>
    <x v="0"/>
    <s v="R"/>
    <x v="4"/>
    <n v="2000"/>
    <x v="20"/>
    <s v="February 4, 2000 (United States)"/>
    <x v="41"/>
    <n v="5.6"/>
    <n v="126000"/>
    <s v="Wes Craven"/>
    <s v="Kevin Williamson"/>
    <s v="David Arquette"/>
    <s v="United States"/>
    <n v="40000000"/>
    <n v="161834276"/>
    <n v="172.2"/>
    <n v="286358326.92915213"/>
    <s v="Dimension Films"/>
    <n v="116"/>
  </r>
  <r>
    <x v="3666"/>
    <x v="8"/>
    <s v="PG-13"/>
    <x v="3"/>
    <n v="2000"/>
    <x v="20"/>
    <s v="October 20, 2000 (United States)"/>
    <x v="24"/>
    <n v="7.5"/>
    <n v="58000"/>
    <s v="Christopher Guest"/>
    <s v="Christopher Guest"/>
    <s v="Fred Willard"/>
    <s v="United States"/>
    <n v="10000000"/>
    <n v="20789556"/>
    <n v="172.2"/>
    <n v="36786165.581881531"/>
    <s v="Castle Rock Entertainment"/>
    <n v="90"/>
  </r>
  <r>
    <x v="3667"/>
    <x v="0"/>
    <s v="R"/>
    <x v="3"/>
    <n v="2000"/>
    <x v="20"/>
    <s v="February 18, 2000 (United States)"/>
    <x v="17"/>
    <n v="6.7"/>
    <n v="114000"/>
    <s v="Jonathan Lynn"/>
    <s v="Mitchell Kapner"/>
    <s v="Bruce Willis"/>
    <s v="United States"/>
    <n v="41300000"/>
    <n v="106371651"/>
    <n v="172.2"/>
    <n v="188219756.44425088"/>
    <s v="Franchise Pictures"/>
    <n v="98"/>
  </r>
  <r>
    <x v="1394"/>
    <x v="8"/>
    <s v="PG-13"/>
    <x v="0"/>
    <n v="2000"/>
    <x v="20"/>
    <s v="January 19, 2001 (United States)"/>
    <x v="13"/>
    <n v="7.2"/>
    <n v="181000"/>
    <s v="Lasse HallstrÃ¶m"/>
    <s v="Joanne Harris"/>
    <s v="Juliette Binoche"/>
    <s v="United Kingdom"/>
    <n v="25000000"/>
    <n v="152699976"/>
    <n v="172.2"/>
    <n v="270195602.13240421"/>
    <s v="Miramax"/>
    <n v="121"/>
  </r>
  <r>
    <x v="3668"/>
    <x v="0"/>
    <s v="R"/>
    <x v="0"/>
    <n v="2000"/>
    <x v="20"/>
    <s v="November 10, 2000 (United States)"/>
    <x v="3"/>
    <n v="7.7"/>
    <n v="129000"/>
    <s v="Stephen Daldry"/>
    <s v="Lee Hall"/>
    <s v="Jamie Bell"/>
    <s v="United Kingdom"/>
    <n v="5000000"/>
    <n v="109283018"/>
    <n v="172.2"/>
    <n v="193371286.786295"/>
    <s v="StudioCanal"/>
    <n v="110"/>
  </r>
  <r>
    <x v="3669"/>
    <x v="0"/>
    <s v="R"/>
    <x v="0"/>
    <n v="2000"/>
    <x v="20"/>
    <s v="April 13, 2001 (United States)"/>
    <x v="31"/>
    <n v="8.1"/>
    <n v="228000"/>
    <s v="Alejandro G. IÃ±Ã¡rritu"/>
    <s v="Guillermo Arriaga"/>
    <s v="Emilio EchevarrÃ­a"/>
    <s v="Mexico"/>
    <n v="2000000"/>
    <n v="20908467"/>
    <n v="172.2"/>
    <n v="36996573.14111498"/>
    <s v="Altavista Films"/>
    <n v="154"/>
  </r>
  <r>
    <x v="3670"/>
    <x v="0"/>
    <s v="R"/>
    <x v="3"/>
    <n v="2000"/>
    <x v="20"/>
    <s v="June 23, 2000 (United States)"/>
    <x v="14"/>
    <n v="6.6"/>
    <n v="226000"/>
    <s v="Bobby Farrelly"/>
    <s v="Peter Farrelly"/>
    <s v="Jim Carrey"/>
    <s v="United States"/>
    <n v="51000000"/>
    <n v="149270999"/>
    <n v="172.2"/>
    <n v="264128184.64169571"/>
    <s v="Twentieth Century Fox"/>
    <n v="116"/>
  </r>
  <r>
    <x v="3671"/>
    <x v="8"/>
    <s v="PG-13"/>
    <x v="2"/>
    <n v="2000"/>
    <x v="20"/>
    <s v="April 21, 2000 (United States)"/>
    <x v="14"/>
    <n v="6.6"/>
    <n v="79000"/>
    <s v="Jonathan Mostow"/>
    <s v="Jonathan Mostow"/>
    <s v="Matthew McConaughey"/>
    <s v="France"/>
    <n v="62000000"/>
    <n v="127666415"/>
    <n v="172.2"/>
    <n v="225899864.40476191"/>
    <s v="Universal Pictures"/>
    <n v="116"/>
  </r>
  <r>
    <x v="3672"/>
    <x v="8"/>
    <s v="PG-13"/>
    <x v="3"/>
    <n v="2000"/>
    <x v="20"/>
    <s v="October 20, 2000 (United States)"/>
    <x v="22"/>
    <n v="6"/>
    <n v="99000"/>
    <s v="Harold Ramis"/>
    <s v="Peter Cook"/>
    <s v="Brendan Fraser"/>
    <s v="United States"/>
    <n v="48000000"/>
    <n v="90383208"/>
    <n v="172.2"/>
    <n v="159928940.05574912"/>
    <s v="Twentieth Century Fox"/>
    <n v="93"/>
  </r>
  <r>
    <x v="3673"/>
    <x v="1"/>
    <s v="PG"/>
    <x v="10"/>
    <n v="2000"/>
    <x v="20"/>
    <s v="March 31, 2000 (United States)"/>
    <x v="15"/>
    <n v="6.9"/>
    <n v="88000"/>
    <s v="Bibo Bergeron"/>
    <s v="Terry Rossio"/>
    <s v="Kevin Kline"/>
    <s v="United States"/>
    <n v="95000000"/>
    <n v="76432727"/>
    <n v="172.2"/>
    <n v="135244203.93089432"/>
    <s v="DreamWorks Animation"/>
    <n v="89"/>
  </r>
  <r>
    <x v="3674"/>
    <x v="0"/>
    <s v="R"/>
    <x v="0"/>
    <n v="2000"/>
    <x v="20"/>
    <s v="May 26, 2000 (Italy)"/>
    <x v="18"/>
    <n v="5"/>
    <n v="2400"/>
    <s v="Asia Argento"/>
    <s v="Asia Argento"/>
    <s v="Asia Argento"/>
    <s v="Italy"/>
    <m/>
    <n v="18062"/>
    <n v="172.2"/>
    <n v="31959.88037166086"/>
    <s v="Opera Film (II)"/>
    <n v="90"/>
  </r>
  <r>
    <x v="3675"/>
    <x v="1"/>
    <s v="PG"/>
    <x v="10"/>
    <n v="2000"/>
    <x v="20"/>
    <s v="May 19, 2000 (United States)"/>
    <x v="16"/>
    <n v="6.5"/>
    <n v="56000"/>
    <s v="Eric Leighton"/>
    <s v="Thom Enriquez"/>
    <s v="D.B. Sweeney"/>
    <s v="United States"/>
    <n v="127500000"/>
    <n v="349822765"/>
    <n v="172.2"/>
    <n v="618995333.88792098"/>
    <s v="Walt Disney Pictures"/>
    <n v="82"/>
  </r>
  <r>
    <x v="3676"/>
    <x v="1"/>
    <s v="PG"/>
    <x v="3"/>
    <n v="2000"/>
    <x v="20"/>
    <s v="November 17, 2000 (United States)"/>
    <x v="19"/>
    <n v="6.2"/>
    <n v="219000"/>
    <s v="Ron Howard"/>
    <s v="Dr. Seuss"/>
    <s v="Jim Carrey"/>
    <s v="United States"/>
    <n v="123000000"/>
    <n v="363597184"/>
    <n v="172.2"/>
    <n v="643368536.38095236"/>
    <s v="Universal Pictures"/>
    <n v="104"/>
  </r>
  <r>
    <x v="3677"/>
    <x v="0"/>
    <s v="R"/>
    <x v="6"/>
    <n v="2000"/>
    <x v="20"/>
    <s v="October 6, 2000 (United States)"/>
    <x v="45"/>
    <n v="8"/>
    <n v="105000"/>
    <s v="Lars von Trier"/>
    <s v="Lars von Trier"/>
    <s v="BjÃ¶rk"/>
    <s v="Denmark"/>
    <n v="12800000"/>
    <n v="40059672"/>
    <n v="172.2"/>
    <n v="70883751.790940762"/>
    <s v="Zentropa Entertainments"/>
    <n v="140"/>
  </r>
  <r>
    <x v="3678"/>
    <x v="8"/>
    <s v="PG-13"/>
    <x v="3"/>
    <n v="2000"/>
    <x v="20"/>
    <s v="December 15, 2000 (United States)"/>
    <x v="5"/>
    <n v="6.4"/>
    <n v="197000"/>
    <s v="Nancy Meyers"/>
    <s v="Josh Goldsmith"/>
    <s v="Mel Gibson"/>
    <s v="United States"/>
    <n v="70000000"/>
    <n v="374111707"/>
    <n v="172.2"/>
    <n v="661973502.45586526"/>
    <s v="Paramount Pictures"/>
    <n v="127"/>
  </r>
  <r>
    <x v="3679"/>
    <x v="0"/>
    <s v="R"/>
    <x v="0"/>
    <n v="2000"/>
    <x v="20"/>
    <s v="January 19, 2001 (United States)"/>
    <x v="17"/>
    <n v="6.7"/>
    <n v="65000"/>
    <s v="Sam Raimi"/>
    <s v="Billy Bob Thornton"/>
    <s v="Cate Blanchett"/>
    <s v="United States"/>
    <n v="10000000"/>
    <n v="44567606"/>
    <n v="172.2"/>
    <n v="78860334.193960518"/>
    <s v="Lakeshore Entertainment"/>
    <n v="111"/>
  </r>
  <r>
    <x v="3680"/>
    <x v="8"/>
    <s v="PG-13"/>
    <x v="3"/>
    <n v="2000"/>
    <x v="20"/>
    <s v="December 22, 2000 (United States)"/>
    <x v="8"/>
    <n v="6.8"/>
    <n v="105000"/>
    <s v="Brett Ratner"/>
    <s v="David Diamond"/>
    <s v="Nicolas Cage"/>
    <s v="United States"/>
    <n v="60000000"/>
    <n v="124745083"/>
    <n v="172.2"/>
    <n v="220730701.45238096"/>
    <s v="Universal Pictures"/>
    <n v="125"/>
  </r>
  <r>
    <x v="3681"/>
    <x v="1"/>
    <s v="PG"/>
    <x v="1"/>
    <n v="2000"/>
    <x v="20"/>
    <s v="March 10, 2000 (United States)"/>
    <x v="46"/>
    <n v="5.7"/>
    <n v="71000"/>
    <s v="Brian De Palma"/>
    <s v="Lowell Cannon"/>
    <s v="Tim Robbins"/>
    <s v="United States"/>
    <n v="100000000"/>
    <n v="110983407"/>
    <n v="172.2"/>
    <n v="196380047.11324042"/>
    <s v="Touchstone Pictures"/>
    <n v="114"/>
  </r>
  <r>
    <x v="3682"/>
    <x v="8"/>
    <s v="PG-13"/>
    <x v="3"/>
    <n v="2000"/>
    <x v="20"/>
    <s v="August 11, 2000 (United States)"/>
    <x v="14"/>
    <n v="6.6"/>
    <n v="60000"/>
    <s v="Howard Deutch"/>
    <s v="Vince McKewin"/>
    <s v="Keanu Reeves"/>
    <s v="United States"/>
    <n v="50000000"/>
    <n v="50054511"/>
    <n v="172.2"/>
    <n v="88569160.869337976"/>
    <s v="Bel Air Entertainment"/>
    <n v="118"/>
  </r>
  <r>
    <x v="3683"/>
    <x v="0"/>
    <s v="R"/>
    <x v="3"/>
    <n v="2000"/>
    <x v="20"/>
    <s v="January 12, 2000 (United States)"/>
    <x v="19"/>
    <n v="6.2"/>
    <n v="38000"/>
    <s v="Steve Carr"/>
    <s v="Ice Cube"/>
    <s v="Ice Cube"/>
    <s v="United States"/>
    <n v="11000000"/>
    <n v="59827328"/>
    <n v="172.2"/>
    <n v="105861712.20441347"/>
    <s v="New Line Cinema"/>
    <n v="98"/>
  </r>
  <r>
    <x v="1974"/>
    <x v="0"/>
    <s v="R"/>
    <x v="6"/>
    <n v="2000"/>
    <x v="20"/>
    <s v="November 15, 2000 (France)"/>
    <x v="16"/>
    <n v="6.5"/>
    <n v="23000"/>
    <s v="Stephen Hopkins"/>
    <s v="John Wainwright"/>
    <s v="Morgan Freeman"/>
    <s v="France"/>
    <n v="25000000"/>
    <n v="1308242"/>
    <n v="172.2"/>
    <n v="2314874.2009291523"/>
    <s v="Revelations Entertainment"/>
    <n v="110"/>
  </r>
  <r>
    <x v="3684"/>
    <x v="8"/>
    <s v="PG-13"/>
    <x v="3"/>
    <n v="2000"/>
    <x v="20"/>
    <s v="November 10, 2000 (United States)"/>
    <x v="11"/>
    <n v="5.3"/>
    <n v="101000"/>
    <s v="Steven Brill"/>
    <s v="Tim Herlihy"/>
    <s v="Adam Sandler"/>
    <s v="United States"/>
    <n v="85000000"/>
    <n v="58292295"/>
    <n v="172.2"/>
    <n v="103145541.73344947"/>
    <s v="Avery Pix"/>
    <n v="90"/>
  </r>
  <r>
    <x v="3685"/>
    <x v="0"/>
    <s v="R"/>
    <x v="6"/>
    <n v="2000"/>
    <x v="20"/>
    <s v="February 18, 2000 (United States)"/>
    <x v="9"/>
    <n v="7"/>
    <n v="51000"/>
    <s v="Ben Younger"/>
    <s v="Ben Younger"/>
    <s v="Giovanni Ribisi"/>
    <s v="United States"/>
    <n v="7000000"/>
    <n v="28780255"/>
    <n v="172.2"/>
    <n v="50925340.873983741"/>
    <s v="New Line Cinema"/>
    <n v="120"/>
  </r>
  <r>
    <x v="1811"/>
    <x v="8"/>
    <s v="PG-13"/>
    <x v="3"/>
    <n v="2000"/>
    <x v="20"/>
    <s v="April 28, 2000 (United States)"/>
    <x v="17"/>
    <n v="6.7"/>
    <n v="32000"/>
    <s v="Matt Williams"/>
    <s v="Lowell Ganz"/>
    <s v="Natalie Portman"/>
    <s v="United States"/>
    <n v="15000000"/>
    <n v="40863718"/>
    <n v="172.2"/>
    <n v="72306474.300813004"/>
    <s v="Twentieth Century Fox"/>
    <n v="120"/>
  </r>
  <r>
    <x v="3686"/>
    <x v="8"/>
    <s v="PG-13"/>
    <x v="6"/>
    <n v="2000"/>
    <x v="20"/>
    <s v="April 28, 2000 (United States)"/>
    <x v="4"/>
    <n v="7.3"/>
    <n v="103000"/>
    <s v="Gregory Hoblit"/>
    <s v="Toby Emmerich"/>
    <s v="Dennis Quaid"/>
    <s v="United States"/>
    <n v="31000000"/>
    <n v="68106245"/>
    <n v="172.2"/>
    <n v="120510876.02497096"/>
    <s v="New Line Cinema"/>
    <n v="118"/>
  </r>
  <r>
    <x v="3687"/>
    <x v="0"/>
    <s v="R"/>
    <x v="5"/>
    <n v="2000"/>
    <x v="20"/>
    <s v="November 10, 2000 (United States)"/>
    <x v="13"/>
    <n v="7.2"/>
    <n v="110000"/>
    <s v="George Tillman Jr."/>
    <s v="Scott Marshall Smith"/>
    <s v="Cuba Gooding Jr."/>
    <s v="United States"/>
    <n v="32000000"/>
    <n v="82343495"/>
    <n v="172.2"/>
    <n v="145703036.73925668"/>
    <s v="Fox 2000 Pictures"/>
    <n v="129"/>
  </r>
  <r>
    <x v="3688"/>
    <x v="8"/>
    <s v="PG-13"/>
    <x v="3"/>
    <n v="2000"/>
    <x v="20"/>
    <s v="April 14, 2000 (United States)"/>
    <x v="10"/>
    <n v="6.1"/>
    <n v="46000"/>
    <s v="Betty Thomas"/>
    <s v="Susannah Grant"/>
    <s v="Sandra Bullock"/>
    <s v="United States"/>
    <n v="43000000"/>
    <n v="62198945"/>
    <n v="172.2"/>
    <n v="110058179.68350755"/>
    <s v="Columbia Pictures"/>
    <n v="103"/>
  </r>
  <r>
    <x v="3689"/>
    <x v="8"/>
    <s v="PG-13"/>
    <x v="0"/>
    <n v="2000"/>
    <x v="20"/>
    <s v="April 21, 2000 (United States)"/>
    <x v="13"/>
    <n v="7.2"/>
    <n v="20000"/>
    <s v="Gina Prince-Bythewood"/>
    <s v="Gina Prince-Bythewood"/>
    <s v="Sanaa Lathan"/>
    <s v="United States"/>
    <n v="20000000"/>
    <n v="27728118"/>
    <n v="172.2"/>
    <n v="49063632.721254356"/>
    <s v="40 Acres &amp; A Mule Filmworks"/>
    <n v="124"/>
  </r>
  <r>
    <x v="3690"/>
    <x v="8"/>
    <s v="PG-13"/>
    <x v="2"/>
    <n v="2000"/>
    <x v="20"/>
    <s v="May 26, 2000 (United States)"/>
    <x v="14"/>
    <n v="6.6"/>
    <n v="122000"/>
    <s v="Tom Dey"/>
    <s v="Miles Millar"/>
    <s v="Jackie Chan"/>
    <s v="United States"/>
    <n v="55000000"/>
    <n v="99274467"/>
    <n v="172.2"/>
    <n v="175661614.95296168"/>
    <s v="Touchstone Pictures"/>
    <n v="110"/>
  </r>
  <r>
    <x v="3691"/>
    <x v="1"/>
    <s v="PG"/>
    <x v="1"/>
    <n v="2000"/>
    <x v="20"/>
    <s v="October 27, 2000 (United States)"/>
    <x v="1"/>
    <n v="5.8"/>
    <n v="9800"/>
    <s v="Uli Edel"/>
    <s v="Angela Sommer-Bodenburg"/>
    <s v="Jonathan Lipnicki"/>
    <s v="Germany"/>
    <n v="35000000"/>
    <n v="27965865"/>
    <n v="172.2"/>
    <n v="49484315.130662024"/>
    <s v="Avrora Media"/>
    <n v="95"/>
  </r>
  <r>
    <x v="3692"/>
    <x v="0"/>
    <s v="R"/>
    <x v="5"/>
    <n v="2000"/>
    <x v="20"/>
    <s v="January 19, 2001 (United Kingdom)"/>
    <x v="4"/>
    <n v="7.3"/>
    <n v="52000"/>
    <s v="Philip Kaufman"/>
    <s v="Doug Wright"/>
    <s v="Geoffrey Rush"/>
    <s v="United Kingdom"/>
    <n v="13500000"/>
    <n v="17989227"/>
    <n v="172.2"/>
    <n v="31831111.886759583"/>
    <s v="Fox Searchlight Pictures"/>
    <n v="124"/>
  </r>
  <r>
    <x v="3693"/>
    <x v="8"/>
    <s v="PG-13"/>
    <x v="0"/>
    <n v="2000"/>
    <x v="20"/>
    <s v="October 20, 2000 (United States)"/>
    <x v="13"/>
    <n v="7.2"/>
    <n v="114000"/>
    <s v="Mimi Leder"/>
    <s v="Catherine Ryan Hyde"/>
    <s v="Kevin Spacey"/>
    <s v="United States"/>
    <n v="40000000"/>
    <n v="55707411"/>
    <n v="172.2"/>
    <n v="98571708.081881538"/>
    <s v="Warner Bros."/>
    <n v="123"/>
  </r>
  <r>
    <x v="3694"/>
    <x v="8"/>
    <s v="PG-13"/>
    <x v="2"/>
    <n v="2000"/>
    <x v="20"/>
    <s v="December 8, 2000 (United States)"/>
    <x v="23"/>
    <n v="5.9"/>
    <n v="60000"/>
    <s v="Martin Campbell"/>
    <s v="Robert King"/>
    <s v="Scott Glenn"/>
    <s v="United States"/>
    <n v="75000000"/>
    <n v="215663859"/>
    <n v="172.2"/>
    <n v="381607304.51393729"/>
    <s v="Columbia Pictures"/>
    <n v="124"/>
  </r>
  <r>
    <x v="3695"/>
    <x v="1"/>
    <s v="PG"/>
    <x v="3"/>
    <n v="2000"/>
    <x v="20"/>
    <s v="April 28, 2000 (United States)"/>
    <x v="47"/>
    <n v="3.7"/>
    <n v="22000"/>
    <s v="Brian Levant"/>
    <s v="William Hanna"/>
    <s v="Mark Addy"/>
    <s v="United States"/>
    <n v="83000000"/>
    <n v="59468275"/>
    <n v="172.2"/>
    <n v="105226384.3931475"/>
    <s v="Universal Pictures"/>
    <n v="90"/>
  </r>
  <r>
    <x v="3696"/>
    <x v="4"/>
    <s v="Not Rated"/>
    <x v="6"/>
    <n v="2000"/>
    <x v="20"/>
    <s v="June 28, 2000 (France)"/>
    <x v="54"/>
    <n v="4.5"/>
    <n v="17000"/>
    <s v="Virginie Despentes"/>
    <s v="Virginie Despentes"/>
    <s v="RaffaÃ«la Anderson"/>
    <s v="France"/>
    <m/>
    <n v="940944"/>
    <n v="172.2"/>
    <n v="1664957.2404181184"/>
    <s v="Canal+"/>
    <n v="77"/>
  </r>
  <r>
    <x v="3697"/>
    <x v="0"/>
    <s v="R"/>
    <x v="2"/>
    <n v="2000"/>
    <x v="20"/>
    <s v="February 25, 2000 (United States)"/>
    <x v="1"/>
    <n v="5.8"/>
    <n v="38000"/>
    <s v="John Frankenheimer"/>
    <s v="Ehren Kruger"/>
    <s v="Ben Affleck"/>
    <s v="United States"/>
    <n v="42000000"/>
    <n v="32168970"/>
    <n v="172.2"/>
    <n v="56921516.602787457"/>
    <s v="Dimension Films"/>
    <n v="104"/>
  </r>
  <r>
    <x v="3698"/>
    <x v="0"/>
    <s v="R"/>
    <x v="2"/>
    <n v="2000"/>
    <x v="20"/>
    <s v="December 22, 2000 (United States)"/>
    <x v="38"/>
    <n v="4.9000000000000004"/>
    <n v="33000"/>
    <s v="Patrick Lussier"/>
    <s v="Joel Soisson"/>
    <s v="Gerard Butler"/>
    <s v="United States"/>
    <n v="54000000"/>
    <n v="47053625"/>
    <n v="172.2"/>
    <n v="83259230.763646916"/>
    <s v="Dimension Films"/>
    <n v="99"/>
  </r>
  <r>
    <x v="3699"/>
    <x v="2"/>
    <s v="G"/>
    <x v="1"/>
    <n v="2000"/>
    <x v="20"/>
    <s v="November 22, 2000 (United States)"/>
    <x v="38"/>
    <n v="4.9000000000000004"/>
    <n v="36000"/>
    <s v="Kevin Lima"/>
    <s v="Dodie Smith"/>
    <s v="Glenn Close"/>
    <s v="United States"/>
    <n v="85000000"/>
    <n v="183611771"/>
    <n v="172.2"/>
    <n v="324892605.24796748"/>
    <s v="Cruella Productions"/>
    <n v="100"/>
  </r>
  <r>
    <x v="3700"/>
    <x v="8"/>
    <s v="PG-13"/>
    <x v="2"/>
    <n v="2000"/>
    <x v="20"/>
    <s v="November 10, 2000 (United States)"/>
    <x v="46"/>
    <n v="5.7"/>
    <n v="56000"/>
    <s v="Antony Hoffman"/>
    <s v="Chuck Pfarrer"/>
    <s v="Val Kilmer"/>
    <s v="United States"/>
    <n v="80000000"/>
    <n v="33463969"/>
    <n v="172.2"/>
    <n v="59212957.922764227"/>
    <s v="Warner Bros."/>
    <n v="106"/>
  </r>
  <r>
    <x v="3701"/>
    <x v="8"/>
    <s v="PG-13"/>
    <x v="2"/>
    <n v="2000"/>
    <x v="20"/>
    <s v="December 8, 2000 (United States)"/>
    <x v="47"/>
    <n v="3.7"/>
    <n v="32000"/>
    <s v="Courtney Solomon"/>
    <s v="Topper Lilien"/>
    <s v="Justin Whalin"/>
    <s v="United States"/>
    <n v="45000000"/>
    <n v="33978694"/>
    <n v="172.2"/>
    <n v="60123740.196283393"/>
    <s v="New Line Cinema"/>
    <n v="107"/>
  </r>
  <r>
    <x v="3702"/>
    <x v="0"/>
    <s v="R"/>
    <x v="2"/>
    <n v="2000"/>
    <x v="20"/>
    <s v="October 6, 2000 (United States)"/>
    <x v="33"/>
    <n v="5.2"/>
    <n v="33000"/>
    <s v="Stephen Kay"/>
    <s v="Ted Lewis"/>
    <s v="Sylvester Stallone"/>
    <s v="United States"/>
    <n v="63600000"/>
    <n v="19412993"/>
    <n v="172.2"/>
    <n v="34350400.505807199"/>
    <s v="Morgan Creek Entertainment"/>
    <n v="102"/>
  </r>
  <r>
    <x v="3703"/>
    <x v="0"/>
    <s v="R"/>
    <x v="3"/>
    <n v="2000"/>
    <x v="20"/>
    <s v="February 25, 2000 (United States)"/>
    <x v="4"/>
    <n v="7.3"/>
    <n v="62000"/>
    <s v="Curtis Hanson"/>
    <s v="Michael Chabon"/>
    <s v="Michael Douglas"/>
    <s v="United States"/>
    <n v="55000000"/>
    <n v="33426588"/>
    <n v="172.2"/>
    <n v="59146813.958188154"/>
    <s v="Mutual Film Company"/>
    <n v="107"/>
  </r>
  <r>
    <x v="3704"/>
    <x v="0"/>
    <s v="R"/>
    <x v="2"/>
    <n v="2000"/>
    <x v="20"/>
    <s v="June 16, 2000 (United States)"/>
    <x v="22"/>
    <n v="6"/>
    <n v="75000"/>
    <s v="John Singleton"/>
    <s v="Ernest Tidyman"/>
    <s v="Samuel L. Jackson"/>
    <s v="Germany"/>
    <n v="46000000"/>
    <n v="107626125"/>
    <n v="172.2"/>
    <n v="190439490.63588852"/>
    <s v="Paramount Pictures"/>
    <n v="99"/>
  </r>
  <r>
    <x v="3705"/>
    <x v="8"/>
    <s v="PG-13"/>
    <x v="0"/>
    <n v="2000"/>
    <x v="20"/>
    <s v="January 12, 2001 (United States)"/>
    <x v="4"/>
    <n v="7.3"/>
    <n v="84000"/>
    <s v="Gus Van Sant"/>
    <s v="Mike Rich"/>
    <s v="Sean Connery"/>
    <s v="United States"/>
    <n v="43000000"/>
    <n v="80049764"/>
    <n v="172.2"/>
    <n v="141644384.96399537"/>
    <s v="Columbia Pictures"/>
    <n v="136"/>
  </r>
  <r>
    <x v="3706"/>
    <x v="8"/>
    <s v="PG-13"/>
    <x v="0"/>
    <n v="2000"/>
    <x v="20"/>
    <s v="November 3, 2000 (United States)"/>
    <x v="17"/>
    <n v="6.7"/>
    <n v="54000"/>
    <s v="Robert Redford"/>
    <s v="Steven Pressfield"/>
    <s v="Will Smith"/>
    <s v="United States"/>
    <n v="80000000"/>
    <n v="39459427"/>
    <n v="172.2"/>
    <n v="69821645.800813004"/>
    <s v="Twentieth Century Fox"/>
    <n v="126"/>
  </r>
  <r>
    <x v="3707"/>
    <x v="1"/>
    <s v="PG"/>
    <x v="10"/>
    <n v="2000"/>
    <x v="20"/>
    <s v="June 16, 2000 (United States)"/>
    <x v="14"/>
    <n v="6.6"/>
    <n v="59000"/>
    <s v="Don Bluth"/>
    <s v="Hans Bauer"/>
    <s v="Matt Damon"/>
    <s v="United States"/>
    <n v="75000000"/>
    <n v="36754634"/>
    <n v="172.2"/>
    <n v="65035638.674796745"/>
    <s v="David Kirschner Productions"/>
    <n v="94"/>
  </r>
  <r>
    <x v="3708"/>
    <x v="1"/>
    <s v="PG"/>
    <x v="1"/>
    <n v="2000"/>
    <x v="20"/>
    <s v="February 11, 2000 (United States)"/>
    <x v="27"/>
    <n v="5.0999999999999996"/>
    <n v="12000"/>
    <s v="Chris Koch"/>
    <s v="Will McRobb"/>
    <s v="Chevy Chase"/>
    <s v="United States"/>
    <n v="13000000"/>
    <n v="62464731"/>
    <n v="172.2"/>
    <n v="110528475.81707317"/>
    <s v="MFF Feature Film Productions"/>
    <n v="89"/>
  </r>
  <r>
    <x v="3709"/>
    <x v="0"/>
    <s v="R"/>
    <x v="6"/>
    <n v="2000"/>
    <x v="20"/>
    <s v="September 8, 2000 (United States)"/>
    <x v="11"/>
    <n v="5.3"/>
    <n v="26000"/>
    <s v="Joe Charbanic"/>
    <s v="Darcy Meyers"/>
    <s v="James Spader"/>
    <s v="United States"/>
    <n v="30000000"/>
    <n v="47267829"/>
    <n v="172.2"/>
    <n v="83638254.914634153"/>
    <s v="Lewitt / Eberts Productions"/>
    <n v="97"/>
  </r>
  <r>
    <x v="3710"/>
    <x v="8"/>
    <s v="PG-13"/>
    <x v="2"/>
    <n v="2000"/>
    <x v="20"/>
    <s v="March 31, 2000 (United States)"/>
    <x v="41"/>
    <n v="5.6"/>
    <n v="31000"/>
    <s v="Rob Cohen"/>
    <s v="John Pogue"/>
    <s v="Joshua Jackson"/>
    <s v="United States"/>
    <n v="35000000"/>
    <n v="50802120"/>
    <n v="172.2"/>
    <n v="89892020.696864113"/>
    <s v="Universal Pictures"/>
    <n v="106"/>
  </r>
  <r>
    <x v="3711"/>
    <x v="0"/>
    <s v="R"/>
    <x v="2"/>
    <n v="2000"/>
    <x v="20"/>
    <s v="March 22, 2000 (United States)"/>
    <x v="10"/>
    <n v="6.1"/>
    <n v="68000"/>
    <s v="Andrzej Bartkowiak"/>
    <s v="Mitchell Kapner"/>
    <s v="Jet Li"/>
    <s v="United States"/>
    <n v="25000000"/>
    <n v="91036760"/>
    <n v="172.2"/>
    <n v="161085370.33681765"/>
    <s v="Warner Bros."/>
    <n v="115"/>
  </r>
  <r>
    <x v="3712"/>
    <x v="8"/>
    <s v="PG-13"/>
    <x v="2"/>
    <n v="2000"/>
    <x v="20"/>
    <s v="June 2, 2000 (United States)"/>
    <x v="33"/>
    <n v="5.2"/>
    <n v="82000"/>
    <s v="Raja Gosnell"/>
    <s v="Darryl Quarles"/>
    <s v="Martin Lawrence"/>
    <s v="Germany"/>
    <n v="30000000"/>
    <n v="173959438"/>
    <n v="172.2"/>
    <n v="307813244.82346112"/>
    <s v="Twentieth Century Fox"/>
    <n v="99"/>
  </r>
  <r>
    <x v="3713"/>
    <x v="8"/>
    <s v="PG-13"/>
    <x v="3"/>
    <n v="2000"/>
    <x v="20"/>
    <s v="March 3, 2000 (United States)"/>
    <x v="46"/>
    <n v="5.7"/>
    <n v="14000"/>
    <s v="Nick Gomez"/>
    <s v="Peter Steinfeld"/>
    <s v="Danny DeVito"/>
    <s v="United States"/>
    <n v="37000000"/>
    <n v="15910104"/>
    <n v="172.2"/>
    <n v="28152199.121951219"/>
    <s v="Code Entertainment"/>
    <n v="96"/>
  </r>
  <r>
    <x v="3714"/>
    <x v="0"/>
    <s v="R"/>
    <x v="5"/>
    <n v="2000"/>
    <x v="20"/>
    <s v="August 3, 2000 (Australia)"/>
    <x v="13"/>
    <n v="7.2"/>
    <n v="37000"/>
    <s v="Andrew Dominik"/>
    <s v="Mark Brandon Read"/>
    <s v="Eric Bana"/>
    <s v="Australia"/>
    <m/>
    <n v="238471"/>
    <n v="172.2"/>
    <n v="421963.49419279909"/>
    <s v="Australian Film Finance Corporation (AFFC)"/>
    <n v="94"/>
  </r>
  <r>
    <x v="3715"/>
    <x v="8"/>
    <s v="PG-13"/>
    <x v="3"/>
    <n v="2000"/>
    <x v="20"/>
    <s v="April 14, 2000 (United States)"/>
    <x v="5"/>
    <n v="6.4"/>
    <n v="50000"/>
    <s v="Edward Norton"/>
    <s v="Stuart Blumberg"/>
    <s v="Ben Stiller"/>
    <s v="United States"/>
    <n v="29000000"/>
    <n v="59945183"/>
    <n v="172.2"/>
    <n v="106070251.22009292"/>
    <s v="Spyglass Entertainment"/>
    <n v="128"/>
  </r>
  <r>
    <x v="3716"/>
    <x v="8"/>
    <s v="PG-13"/>
    <x v="0"/>
    <n v="2000"/>
    <x v="20"/>
    <s v="May 12, 2000 (United States)"/>
    <x v="17"/>
    <n v="6.7"/>
    <n v="19000"/>
    <s v="Nicholas Hytner"/>
    <s v="Carol Heikkinen"/>
    <s v="Amanda Schull"/>
    <s v="United States"/>
    <n v="29000000"/>
    <n v="26385941"/>
    <n v="172.2"/>
    <n v="46688712.094657376"/>
    <s v="Columbia Pictures"/>
    <n v="115"/>
  </r>
  <r>
    <x v="3717"/>
    <x v="0"/>
    <s v="R"/>
    <x v="0"/>
    <n v="2000"/>
    <x v="20"/>
    <s v="October 11, 2001 (Israel)"/>
    <x v="46"/>
    <n v="5.7"/>
    <n v="3700"/>
    <s v="Michael Radford"/>
    <s v="Michael Radford"/>
    <s v="Charlotte Ayanna"/>
    <s v="United States"/>
    <m/>
    <n v="122121"/>
    <n v="172.2"/>
    <n v="216087.50696864113"/>
    <s v="Moonstone Entertainment"/>
    <n v="123"/>
  </r>
  <r>
    <x v="3718"/>
    <x v="0"/>
    <s v="R"/>
    <x v="1"/>
    <n v="2000"/>
    <x v="20"/>
    <s v="October 27, 2000 (United States)"/>
    <x v="35"/>
    <n v="4"/>
    <n v="36000"/>
    <s v="Joe Berlinger"/>
    <s v="Daniel Myrick"/>
    <s v="Jeffrey Donovan"/>
    <s v="United States"/>
    <n v="15000000"/>
    <n v="47737094"/>
    <n v="172.2"/>
    <n v="84468597.803716615"/>
    <s v="Artisan Entertainment"/>
    <n v="90"/>
  </r>
  <r>
    <x v="3719"/>
    <x v="0"/>
    <s v="R"/>
    <x v="0"/>
    <n v="2000"/>
    <x v="20"/>
    <s v="April 7, 2000 (United States)"/>
    <x v="5"/>
    <n v="6.4"/>
    <n v="45000"/>
    <s v="William Friedkin"/>
    <s v="Jim Webb"/>
    <s v="Tommy Lee Jones"/>
    <s v="United Kingdom"/>
    <n v="60000000"/>
    <n v="71732303"/>
    <n v="172.2"/>
    <n v="126927019.30371661"/>
    <s v="Seven Arts Pictures"/>
    <n v="128"/>
  </r>
  <r>
    <x v="3720"/>
    <x v="8"/>
    <s v="PG-13"/>
    <x v="0"/>
    <n v="2000"/>
    <x v="20"/>
    <s v="January 12, 2001 (United States)"/>
    <x v="4"/>
    <n v="7.3"/>
    <n v="55000"/>
    <s v="Roger Donaldson"/>
    <s v="David Self"/>
    <s v="Kevin Costner"/>
    <s v="United States"/>
    <n v="80000000"/>
    <n v="66579890"/>
    <n v="172.2"/>
    <n v="117810060.87688734"/>
    <s v="New Line Cinema"/>
    <n v="145"/>
  </r>
  <r>
    <x v="3721"/>
    <x v="0"/>
    <s v="R"/>
    <x v="0"/>
    <n v="2000"/>
    <x v="20"/>
    <s v="December 22, 2000 (United States)"/>
    <x v="24"/>
    <n v="7.5"/>
    <n v="29000"/>
    <s v="Kenneth Lonergan"/>
    <s v="Kenneth Lonergan"/>
    <s v="Laura Linney"/>
    <s v="United States"/>
    <n v="1200000"/>
    <n v="11242521"/>
    <n v="172.2"/>
    <n v="19893125.137630664"/>
    <s v="Hart Sharp Entertainment"/>
    <n v="111"/>
  </r>
  <r>
    <x v="3722"/>
    <x v="1"/>
    <s v="PG"/>
    <x v="3"/>
    <n v="2000"/>
    <x v="20"/>
    <s v="July 7, 2000 (United States)"/>
    <x v="10"/>
    <n v="6.1"/>
    <n v="41000"/>
    <s v="Jon Turteltaub"/>
    <s v="Audrey Wells"/>
    <s v="Bruce Willis"/>
    <s v="United States"/>
    <n v="65000000"/>
    <n v="110317580"/>
    <n v="172.2"/>
    <n v="195201896.78281069"/>
    <s v="Chester Films Inc."/>
    <n v="104"/>
  </r>
  <r>
    <x v="3723"/>
    <x v="8"/>
    <s v="PG-13"/>
    <x v="0"/>
    <n v="2000"/>
    <x v="20"/>
    <s v="December 25, 2000 (United States)"/>
    <x v="1"/>
    <n v="5.8"/>
    <n v="13000"/>
    <s v="Billy Bob Thornton"/>
    <s v="Cormac McCarthy"/>
    <s v="Matt Damon"/>
    <s v="United States"/>
    <n v="57000000"/>
    <n v="18133495"/>
    <n v="172.2"/>
    <n v="32086387.494192798"/>
    <s v="Columbia Pictures"/>
    <n v="116"/>
  </r>
  <r>
    <x v="3724"/>
    <x v="8"/>
    <s v="PG-13"/>
    <x v="3"/>
    <n v="2000"/>
    <x v="20"/>
    <s v="February 18, 2000 (United States)"/>
    <x v="38"/>
    <n v="4.9000000000000004"/>
    <n v="12000"/>
    <s v="Diane Keaton"/>
    <s v="Delia Ephron"/>
    <s v="Diane Keaton"/>
    <s v="Germany"/>
    <n v="60000000"/>
    <n v="51880044"/>
    <n v="172.2"/>
    <n v="91799357.763066202"/>
    <s v="Columbia Pictures"/>
    <n v="94"/>
  </r>
  <r>
    <x v="3725"/>
    <x v="4"/>
    <s v="Not Rated"/>
    <x v="0"/>
    <n v="2000"/>
    <x v="20"/>
    <s v="December 16, 2000 (Japan)"/>
    <x v="7"/>
    <n v="8.1999999999999993"/>
    <n v="22000"/>
    <s v="Edward Yang"/>
    <s v="Edward Yang"/>
    <s v="Nien-Jen Wu"/>
    <s v="Taiwan"/>
    <m/>
    <n v="1196218"/>
    <n v="172.2"/>
    <n v="2116652.8722415795"/>
    <s v="1+2 Seisaku Iinkai"/>
    <n v="173"/>
  </r>
  <r>
    <x v="3726"/>
    <x v="8"/>
    <s v="PG-13"/>
    <x v="3"/>
    <n v="2000"/>
    <x v="20"/>
    <s v="May 4, 2001 (United States)"/>
    <x v="13"/>
    <n v="7.2"/>
    <n v="16000"/>
    <s v="Rob Sitch"/>
    <s v="Santo Cilauro"/>
    <s v="Sam Neill"/>
    <s v="Australia"/>
    <m/>
    <n v="16575074"/>
    <n v="172.2"/>
    <n v="29328833.030197445"/>
    <s v="Working Dog"/>
    <n v="101"/>
  </r>
  <r>
    <x v="3727"/>
    <x v="8"/>
    <s v="PG-13"/>
    <x v="4"/>
    <n v="2000"/>
    <x v="20"/>
    <s v="January 14, 2000 (United States)"/>
    <x v="38"/>
    <n v="4.9000000000000004"/>
    <n v="17000"/>
    <s v="Walter Hill"/>
    <s v="William Malone"/>
    <s v="James Spader"/>
    <s v="United States"/>
    <n v="90000000"/>
    <n v="14828081"/>
    <n v="172.2"/>
    <n v="26237609.06329849"/>
    <s v="Hammerhead Productions"/>
    <n v="90"/>
  </r>
  <r>
    <x v="3728"/>
    <x v="8"/>
    <s v="PG-13"/>
    <x v="3"/>
    <n v="2000"/>
    <x v="20"/>
    <s v="July 21, 2000 (United States)"/>
    <x v="11"/>
    <n v="5.3"/>
    <n v="27000"/>
    <s v="Amy Heckerling"/>
    <s v="Amy Heckerling"/>
    <s v="Jason Biggs"/>
    <s v="United States"/>
    <n v="20000000"/>
    <n v="18404706"/>
    <n v="172.2"/>
    <n v="32566282.916376308"/>
    <s v="Branti Film Productions"/>
    <n v="98"/>
  </r>
  <r>
    <x v="3729"/>
    <x v="8"/>
    <s v="PG-13"/>
    <x v="3"/>
    <n v="2000"/>
    <x v="20"/>
    <s v="January 21, 2000 (United States)"/>
    <x v="18"/>
    <n v="5"/>
    <n v="15000"/>
    <s v="Kris Isacsson"/>
    <s v="Kris Isacsson"/>
    <s v="Freddie Prinze Jr."/>
    <s v="United States"/>
    <n v="11000000"/>
    <n v="24419914"/>
    <n v="172.2"/>
    <n v="43209917.513356559"/>
    <s v="Open City Films"/>
    <n v="91"/>
  </r>
  <r>
    <x v="3730"/>
    <x v="0"/>
    <s v="R"/>
    <x v="2"/>
    <n v="2000"/>
    <x v="20"/>
    <s v="September 8, 2000 (United States)"/>
    <x v="17"/>
    <n v="6.7"/>
    <n v="32000"/>
    <s v="Christopher McQuarrie"/>
    <s v="Christopher McQuarrie"/>
    <s v="Ryan Phillippe"/>
    <s v="United States"/>
    <n v="8500000"/>
    <n v="13200972"/>
    <n v="172.2"/>
    <n v="23358514.334494773"/>
    <s v="Artisan Entertainment"/>
    <n v="119"/>
  </r>
  <r>
    <x v="3731"/>
    <x v="1"/>
    <s v="PG"/>
    <x v="10"/>
    <n v="2000"/>
    <x v="20"/>
    <s v="June 30, 2000 (United States)"/>
    <x v="29"/>
    <n v="4.2"/>
    <n v="20000"/>
    <s v="Des McAnuff"/>
    <s v="Jay Ward"/>
    <s v="Robert De Niro"/>
    <s v="United States"/>
    <n v="76000000"/>
    <n v="35134820"/>
    <n v="172.2"/>
    <n v="62169452.113821141"/>
    <s v="Capella International"/>
    <n v="92"/>
  </r>
  <r>
    <x v="3732"/>
    <x v="0"/>
    <s v="R"/>
    <x v="3"/>
    <n v="2000"/>
    <x v="20"/>
    <s v="September 1, 2000 (United States)"/>
    <x v="19"/>
    <n v="6.2"/>
    <n v="14000"/>
    <s v="John Waters"/>
    <s v="John Waters"/>
    <s v="Melanie Griffith"/>
    <s v="United States"/>
    <n v="10000000"/>
    <n v="1961544"/>
    <n v="172.2"/>
    <n v="3470862.1184668988"/>
    <s v="Artic Productions LLC"/>
    <n v="87"/>
  </r>
  <r>
    <x v="3733"/>
    <x v="8"/>
    <s v="PG-13"/>
    <x v="3"/>
    <n v="2000"/>
    <x v="20"/>
    <s v="July 28, 2000 (United States)"/>
    <x v="44"/>
    <n v="4.4000000000000004"/>
    <n v="49000"/>
    <s v="Peter Segal"/>
    <s v="Jerry Lewis"/>
    <s v="Eddie Murphy"/>
    <s v="United States"/>
    <n v="84000000"/>
    <n v="166339890"/>
    <n v="172.2"/>
    <n v="294330804.19860625"/>
    <s v="Universal Pictures"/>
    <n v="106"/>
  </r>
  <r>
    <x v="3734"/>
    <x v="0"/>
    <s v="R"/>
    <x v="6"/>
    <n v="2000"/>
    <x v="20"/>
    <s v="July 13, 2001 (United States)"/>
    <x v="15"/>
    <n v="6.9"/>
    <n v="59000"/>
    <s v="Mathieu Kassovitz"/>
    <s v="Jean-Christophe GrangÃ©"/>
    <s v="Jean Reno"/>
    <s v="France"/>
    <n v="14000000"/>
    <n v="60103680"/>
    <n v="172.2"/>
    <n v="106350704.3902439"/>
    <s v="LÃ©gende Films"/>
    <n v="106"/>
  </r>
  <r>
    <x v="3735"/>
    <x v="0"/>
    <s v="R"/>
    <x v="2"/>
    <n v="2000"/>
    <x v="20"/>
    <s v="December 8, 2000 (United States)"/>
    <x v="21"/>
    <n v="6.3"/>
    <n v="56000"/>
    <s v="Taylor Hackford"/>
    <s v="Tony Gilroy"/>
    <s v="Meg Ryan"/>
    <s v="United States"/>
    <n v="65000000"/>
    <n v="62761005"/>
    <n v="172.2"/>
    <n v="111052719.06794426"/>
    <s v="Castle Rock Entertainment"/>
    <n v="135"/>
  </r>
  <r>
    <x v="3736"/>
    <x v="0"/>
    <s v="R"/>
    <x v="3"/>
    <n v="2000"/>
    <x v="20"/>
    <s v="October 20, 2000 (United States)"/>
    <x v="14"/>
    <n v="6.6"/>
    <n v="11000"/>
    <s v="Spike Lee"/>
    <s v="Spike Lee"/>
    <s v="Damon Wayans"/>
    <s v="United States"/>
    <n v="10000000"/>
    <n v="2463650"/>
    <n v="172.2"/>
    <n v="4359315.650406504"/>
    <s v="New Line Cinema"/>
    <n v="135"/>
  </r>
  <r>
    <x v="3737"/>
    <x v="0"/>
    <s v="R"/>
    <x v="0"/>
    <n v="2000"/>
    <x v="20"/>
    <s v="January 26, 2001 (United States)"/>
    <x v="15"/>
    <n v="6.9"/>
    <n v="40000"/>
    <s v="E. Elias Merhige"/>
    <s v="Steven Katz"/>
    <s v="John Malkovich"/>
    <s v="United Kingdom"/>
    <n v="8000000"/>
    <n v="11155214"/>
    <n v="172.2"/>
    <n v="19738639.406504065"/>
    <s v="Saturn Films"/>
    <n v="92"/>
  </r>
  <r>
    <x v="3738"/>
    <x v="2"/>
    <s v="G"/>
    <x v="1"/>
    <n v="2000"/>
    <x v="20"/>
    <s v="July 26, 2000 (United States)"/>
    <x v="29"/>
    <n v="4.2"/>
    <n v="3900"/>
    <s v="Britt Allcroft"/>
    <s v="Britt Allcroft"/>
    <s v="Alec Baldwin"/>
    <s v="United Kingdom"/>
    <n v="19000000"/>
    <n v="19748009"/>
    <n v="172.2"/>
    <n v="34943195.948315911"/>
    <s v="Gullane Pictures"/>
    <n v="85"/>
  </r>
  <r>
    <x v="3739"/>
    <x v="0"/>
    <s v="R"/>
    <x v="0"/>
    <n v="2000"/>
    <x v="20"/>
    <s v="May 24, 2001 (Germany)"/>
    <x v="9"/>
    <n v="7"/>
    <n v="39000"/>
    <s v="Joel Schumacher"/>
    <s v="Ross Klavan"/>
    <s v="Colin Farrell"/>
    <s v="United States"/>
    <n v="10000000"/>
    <n v="148701"/>
    <n v="172.2"/>
    <n v="263119.59756097558"/>
    <s v="Haft Entertainment"/>
    <n v="101"/>
  </r>
  <r>
    <x v="3740"/>
    <x v="1"/>
    <s v="PG"/>
    <x v="3"/>
    <n v="2000"/>
    <x v="20"/>
    <s v="April 7, 2000 (United States)"/>
    <x v="15"/>
    <n v="6.9"/>
    <n v="20000"/>
    <s v="Bonnie Hunt"/>
    <s v="Bonnie Hunt"/>
    <s v="David Duchovny"/>
    <s v="United States"/>
    <n v="24000000"/>
    <n v="36609995"/>
    <n v="172.2"/>
    <n v="64779706.599883854"/>
    <s v="Metro-Goldwyn-Mayer (MGM)"/>
    <n v="115"/>
  </r>
  <r>
    <x v="3741"/>
    <x v="8"/>
    <s v="PG-13"/>
    <x v="3"/>
    <n v="2000"/>
    <x v="20"/>
    <s v="June 16, 2000 (United States)"/>
    <x v="20"/>
    <n v="5.4"/>
    <n v="16000"/>
    <s v="Robert Iscove"/>
    <s v="Andrew Lowery"/>
    <s v="Freddie Prinze Jr."/>
    <s v="United States"/>
    <n v="35000000"/>
    <n v="25850615"/>
    <n v="172.2"/>
    <n v="45741477.296747968"/>
    <s v="Punch 21 Productions"/>
    <n v="94"/>
  </r>
  <r>
    <x v="3742"/>
    <x v="8"/>
    <s v="PG-13"/>
    <x v="3"/>
    <n v="2000"/>
    <x v="20"/>
    <s v="March 24, 2000 (United States)"/>
    <x v="30"/>
    <n v="5.5"/>
    <n v="10000"/>
    <s v="David Raynr"/>
    <s v="Mark Schwahn"/>
    <s v="Shane West"/>
    <s v="United States"/>
    <n v="32000000"/>
    <n v="9902115"/>
    <n v="172.2"/>
    <n v="17521338.214285713"/>
    <s v="Columbia Pictures"/>
    <n v="94"/>
  </r>
  <r>
    <x v="3743"/>
    <x v="0"/>
    <s v="R"/>
    <x v="3"/>
    <n v="2000"/>
    <x v="20"/>
    <s v="August 4, 2000 (United States)"/>
    <x v="14"/>
    <n v="6.6"/>
    <n v="5300"/>
    <s v="Miguel Arteta"/>
    <s v="Mike White"/>
    <s v="Mike White"/>
    <s v="United States"/>
    <n v="250000"/>
    <n v="1182065"/>
    <n v="172.2"/>
    <n v="2091609.788037166"/>
    <s v="Artisan Entertainment"/>
    <n v="96"/>
  </r>
  <r>
    <x v="3744"/>
    <x v="8"/>
    <s v="PG-13"/>
    <x v="0"/>
    <n v="2000"/>
    <x v="20"/>
    <s v="August 11, 2000 (United States)"/>
    <x v="41"/>
    <n v="5.6"/>
    <n v="25000"/>
    <s v="Joan Chen"/>
    <s v="Allison Burnett"/>
    <s v="Richard Gere"/>
    <s v="United States"/>
    <n v="65000000"/>
    <n v="90726668"/>
    <n v="172.2"/>
    <n v="160536676.76887339"/>
    <s v="Metro-Goldwyn-Mayer (MGM)"/>
    <n v="103"/>
  </r>
  <r>
    <x v="3745"/>
    <x v="0"/>
    <s v="R"/>
    <x v="5"/>
    <n v="2000"/>
    <x v="20"/>
    <s v="March 23, 2001 (United States)"/>
    <x v="9"/>
    <n v="7"/>
    <n v="27000"/>
    <s v="Ed Harris"/>
    <s v="Steven Naifeh"/>
    <s v="Ed Harris"/>
    <s v="United States"/>
    <n v="6000000"/>
    <n v="10994533"/>
    <n v="172.2"/>
    <n v="19454321.748548198"/>
    <s v="Brant-Allen"/>
    <n v="122"/>
  </r>
  <r>
    <x v="3746"/>
    <x v="0"/>
    <s v="R"/>
    <x v="2"/>
    <n v="2000"/>
    <x v="20"/>
    <s v="August 25, 2000 (United States)"/>
    <x v="46"/>
    <n v="5.7"/>
    <n v="29000"/>
    <s v="Christian Duguay"/>
    <s v="Wayne Beach"/>
    <s v="Wesley Snipes"/>
    <s v="United States"/>
    <n v="60000000"/>
    <n v="40400425"/>
    <n v="172.2"/>
    <n v="71486698.591753781"/>
    <s v="Morgan Creek Entertainment"/>
    <n v="117"/>
  </r>
  <r>
    <x v="3747"/>
    <x v="0"/>
    <s v="R"/>
    <x v="5"/>
    <n v="2000"/>
    <x v="20"/>
    <s v="February 23, 2001 (United States)"/>
    <x v="13"/>
    <n v="7.2"/>
    <n v="24000"/>
    <s v="Julian Schnabel"/>
    <s v="Cunningham O'Keefe"/>
    <s v="Javier Bardem"/>
    <s v="United States"/>
    <m/>
    <n v="8601053"/>
    <n v="172.2"/>
    <n v="15219168.69396051"/>
    <s v="El Mar Pictures"/>
    <n v="133"/>
  </r>
  <r>
    <x v="3748"/>
    <x v="8"/>
    <s v="PG-13"/>
    <x v="2"/>
    <n v="2000"/>
    <x v="20"/>
    <s v="February 2, 2001 (United States)"/>
    <x v="54"/>
    <n v="4.5"/>
    <n v="9200"/>
    <s v="Vic Sarin"/>
    <s v="Alan B. McElroy"/>
    <s v="Kirk Cameron"/>
    <s v="Canada"/>
    <n v="4000000"/>
    <n v="4224065"/>
    <n v="172.2"/>
    <n v="7474289.2305458765"/>
    <s v="Cloud Ten Pictures"/>
    <n v="96"/>
  </r>
  <r>
    <x v="3749"/>
    <x v="0"/>
    <s v="R"/>
    <x v="3"/>
    <n v="2000"/>
    <x v="20"/>
    <s v="July 14, 2000 (Spain)"/>
    <x v="19"/>
    <n v="6.2"/>
    <n v="5300"/>
    <s v="Valerie Breiman"/>
    <s v="Valerie Breiman"/>
    <s v="Famke Janssen"/>
    <s v="United States"/>
    <m/>
    <n v="580372"/>
    <n v="172.2"/>
    <n v="1026941.6283391406"/>
    <s v="Behaviour Worldwide"/>
    <n v="82"/>
  </r>
  <r>
    <x v="3750"/>
    <x v="4"/>
    <s v="Not Rated"/>
    <x v="3"/>
    <n v="2000"/>
    <x v="20"/>
    <s v="September 7, 2001 (United States)"/>
    <x v="19"/>
    <n v="6.2"/>
    <n v="5700"/>
    <s v="Robert Lee King"/>
    <s v="Charles Busch"/>
    <s v="Lauren Ambrose"/>
    <s v="Australia"/>
    <n v="1500000"/>
    <n v="268117"/>
    <n v="172.2"/>
    <n v="474420.73112659698"/>
    <s v="New Oz Productions"/>
    <n v="95"/>
  </r>
  <r>
    <x v="3751"/>
    <x v="0"/>
    <s v="R"/>
    <x v="2"/>
    <n v="2000"/>
    <x v="20"/>
    <s v="September 15, 2000 (United States)"/>
    <x v="1"/>
    <n v="5.8"/>
    <n v="11000"/>
    <s v="Antoine Fuqua"/>
    <s v="Andrew Scheinman"/>
    <s v="Jamie Foxx"/>
    <s v="Canada"/>
    <n v="51000000"/>
    <n v="15471969"/>
    <n v="172.2"/>
    <n v="27376939.339721255"/>
    <s v="Castle Rock Entertainment"/>
    <n v="119"/>
  </r>
  <r>
    <x v="3752"/>
    <x v="0"/>
    <s v="R"/>
    <x v="3"/>
    <n v="2000"/>
    <x v="20"/>
    <s v="September 1, 2000 (United States)"/>
    <x v="15"/>
    <n v="6.9"/>
    <n v="18000"/>
    <s v="Nigel Cole"/>
    <s v="Mark Crowdy"/>
    <s v="Brenda Blethyn"/>
    <s v="United Kingdom"/>
    <n v="10000000"/>
    <n v="28741330"/>
    <n v="172.2"/>
    <n v="50856464.872241579"/>
    <s v="Portman Entertainment Group"/>
    <n v="93"/>
  </r>
  <r>
    <x v="1705"/>
    <x v="0"/>
    <s v="R"/>
    <x v="0"/>
    <n v="2000"/>
    <x v="20"/>
    <s v="June 23, 2000 (United States)"/>
    <x v="22"/>
    <n v="6"/>
    <n v="9200"/>
    <s v="Michael Almereyda"/>
    <s v="William Shakespeare"/>
    <s v="Ethan Hawke"/>
    <s v="United States"/>
    <n v="2000000"/>
    <n v="2046433"/>
    <n v="172.2"/>
    <n v="3621069.3095238097"/>
    <s v="double A Films"/>
    <n v="112"/>
  </r>
  <r>
    <x v="3753"/>
    <x v="4"/>
    <s v="Not Rated"/>
    <x v="0"/>
    <n v="2000"/>
    <x v="20"/>
    <s v="April 22, 2000 (South Korea)"/>
    <x v="9"/>
    <n v="7"/>
    <n v="13000"/>
    <s v="Kim Ki-duk"/>
    <s v="Kim Ki-duk"/>
    <s v="Jung Suh"/>
    <s v="South Korea"/>
    <n v="1000000"/>
    <n v="24963"/>
    <n v="172.2"/>
    <n v="44170.883275261323"/>
    <s v="Myung Film Company Ltd."/>
    <n v="90"/>
  </r>
  <r>
    <x v="3754"/>
    <x v="4"/>
    <s v="Not Rated"/>
    <x v="3"/>
    <n v="2000"/>
    <x v="20"/>
    <s v="March 15, 2000 (France)"/>
    <x v="8"/>
    <n v="6.8"/>
    <n v="6200"/>
    <s v="FranÃ§ois Ozon"/>
    <s v="Rainer Werner Fassbinder"/>
    <s v="Bernard Giraudeau"/>
    <s v="France"/>
    <m/>
    <m/>
    <n v="172.2"/>
    <n v="0"/>
    <s v="FidÃ©litÃ© Productions"/>
    <n v="82"/>
  </r>
  <r>
    <x v="3755"/>
    <x v="0"/>
    <s v="R"/>
    <x v="3"/>
    <n v="2000"/>
    <x v="20"/>
    <s v="September 14, 2001 (United Kingdom)"/>
    <x v="8"/>
    <n v="6.8"/>
    <n v="5600"/>
    <s v="Joel Hershman"/>
    <s v="Joel Hershman"/>
    <s v="Clive Owen"/>
    <s v="United Kingdom"/>
    <m/>
    <n v="1961054"/>
    <n v="172.2"/>
    <n v="3469995.0859465739"/>
    <s v="Boneyard Entertainment"/>
    <n v="91"/>
  </r>
  <r>
    <x v="3756"/>
    <x v="0"/>
    <s v="R"/>
    <x v="2"/>
    <n v="2000"/>
    <x v="20"/>
    <s v="September 1, 2000 (United States)"/>
    <x v="26"/>
    <n v="4.5999999999999996"/>
    <n v="20000"/>
    <s v="Douglas Aarniokoski"/>
    <s v="Gregory Widen"/>
    <s v="Christopher Lambert"/>
    <s v="United Kingdom"/>
    <n v="25000000"/>
    <n v="15843608"/>
    <n v="172.2"/>
    <n v="28034537.500580721"/>
    <s v="Davis-Panzer Productions"/>
    <n v="87"/>
  </r>
  <r>
    <x v="3757"/>
    <x v="0"/>
    <s v="R"/>
    <x v="3"/>
    <n v="2000"/>
    <x v="20"/>
    <s v="October 13, 2000 (United States)"/>
    <x v="26"/>
    <n v="4.5999999999999996"/>
    <n v="18000"/>
    <s v="Robert Altman"/>
    <s v="Anne Rapp"/>
    <s v="Richard Gere"/>
    <s v="United States"/>
    <n v="23000000"/>
    <n v="22844291"/>
    <n v="172.2"/>
    <n v="40421924.899535425"/>
    <s v="Artisan Entertainment"/>
    <n v="122"/>
  </r>
  <r>
    <x v="3758"/>
    <x v="0"/>
    <s v="R"/>
    <x v="6"/>
    <n v="2000"/>
    <x v="20"/>
    <s v="April 27, 2000 (Singapore)"/>
    <x v="5"/>
    <n v="6.4"/>
    <n v="20000"/>
    <s v="James Gray"/>
    <s v="James Gray"/>
    <s v="Mark Wahlberg"/>
    <s v="United States"/>
    <n v="24000000"/>
    <n v="924036"/>
    <n v="172.2"/>
    <n v="1635039.3101045296"/>
    <s v="Miramax"/>
    <n v="115"/>
  </r>
  <r>
    <x v="3759"/>
    <x v="0"/>
    <s v="R"/>
    <x v="4"/>
    <n v="2000"/>
    <x v="20"/>
    <s v="September 22, 2000 (United States)"/>
    <x v="36"/>
    <n v="4.3"/>
    <n v="16000"/>
    <s v="John Ottman"/>
    <s v="Silvio Horta"/>
    <s v="Jennifer Morrison"/>
    <s v="Canada"/>
    <n v="14000000"/>
    <n v="38574362"/>
    <n v="172.2"/>
    <n v="68255563.887340307"/>
    <s v="Phoenix Pictures"/>
    <n v="97"/>
  </r>
  <r>
    <x v="3760"/>
    <x v="0"/>
    <s v="R"/>
    <x v="3"/>
    <n v="2000"/>
    <x v="20"/>
    <s v="September 22, 2000 (United States)"/>
    <x v="11"/>
    <n v="5.3"/>
    <n v="10000"/>
    <s v="Fina Torres"/>
    <s v="Vera Blasi"/>
    <s v="PenÃ©lope Cruz"/>
    <s v="United States"/>
    <n v="8000000"/>
    <n v="10194274"/>
    <n v="172.2"/>
    <n v="18038300.161440186"/>
    <s v="Fox Searchlight Pictures"/>
    <n v="92"/>
  </r>
  <r>
    <x v="3761"/>
    <x v="8"/>
    <s v="PG-13"/>
    <x v="3"/>
    <n v="2000"/>
    <x v="20"/>
    <s v="April 7, 2000 (United States)"/>
    <x v="20"/>
    <n v="5.4"/>
    <n v="14000"/>
    <s v="Brian Robbins"/>
    <s v="Steven Brill"/>
    <s v="David Arquette"/>
    <s v="United States"/>
    <n v="24000000"/>
    <n v="12452362"/>
    <n v="172.2"/>
    <n v="22033883.283391405"/>
    <s v="Bel Air Entertainment"/>
    <n v="107"/>
  </r>
  <r>
    <x v="3762"/>
    <x v="0"/>
    <s v="R"/>
    <x v="10"/>
    <n v="2000"/>
    <x v="20"/>
    <s v="September 28, 2001 (United States)"/>
    <x v="3"/>
    <n v="7.7"/>
    <n v="30000"/>
    <s v="Jack Fletcher"/>
    <s v="Hideyuki Kikuchi"/>
    <s v="Andrew Philpot"/>
    <s v="Japan"/>
    <m/>
    <n v="151086"/>
    <n v="172.2"/>
    <n v="267339.74564459932"/>
    <s v="Madhouse"/>
    <n v="103"/>
  </r>
  <r>
    <x v="3763"/>
    <x v="3"/>
    <m/>
    <x v="0"/>
    <n v="2000"/>
    <x v="20"/>
    <s v="February 1, 2001 (Hungary)"/>
    <x v="7"/>
    <n v="8.1999999999999993"/>
    <n v="13000"/>
    <s v="BÃ©la Tarr"/>
    <s v="LÃ¡szlÃ³ Krasznahorkai"/>
    <s v="Lars Rudolph"/>
    <s v="Hungary"/>
    <m/>
    <n v="25461"/>
    <n v="172.2"/>
    <n v="45052.071428571428"/>
    <s v="13 Productions"/>
    <n v="145"/>
  </r>
  <r>
    <x v="3764"/>
    <x v="0"/>
    <s v="R"/>
    <x v="3"/>
    <n v="2000"/>
    <x v="20"/>
    <s v="October 13, 2000 (United States)"/>
    <x v="33"/>
    <n v="5.2"/>
    <n v="13000"/>
    <s v="Reginald Hudlin"/>
    <s v="Tim Meadows"/>
    <s v="Tim Meadows"/>
    <s v="United States"/>
    <n v="24000000"/>
    <n v="13743212"/>
    <n v="172.2"/>
    <n v="24317983.138211381"/>
    <s v="Broadway Pictures"/>
    <n v="84"/>
  </r>
  <r>
    <x v="3765"/>
    <x v="0"/>
    <s v="R"/>
    <x v="0"/>
    <n v="2000"/>
    <x v="20"/>
    <s v="October 13, 2000 (United States)"/>
    <x v="15"/>
    <n v="6.9"/>
    <n v="23000"/>
    <s v="Rod Lurie"/>
    <s v="Rod Lurie"/>
    <s v="Joan Allen"/>
    <s v="United States"/>
    <n v="20000000"/>
    <n v="22428990"/>
    <n v="172.2"/>
    <n v="39687068.832752615"/>
    <s v="Cinerenta Medienbeteiligungs KG"/>
    <n v="126"/>
  </r>
  <r>
    <x v="3766"/>
    <x v="0"/>
    <s v="R"/>
    <x v="6"/>
    <n v="2000"/>
    <x v="20"/>
    <s v="August 31, 2000 (Argentina)"/>
    <x v="6"/>
    <n v="7.9"/>
    <n v="51000"/>
    <s v="FabiÃ¡n Bielinsky"/>
    <s v="FabiÃ¡n Bielinsky"/>
    <s v="Ricardo DarÃ­n"/>
    <s v="Argentina"/>
    <n v="1500000"/>
    <n v="12413888"/>
    <n v="172.2"/>
    <n v="21965805.305458769"/>
    <s v="FX Sound"/>
    <n v="114"/>
  </r>
  <r>
    <x v="3767"/>
    <x v="0"/>
    <s v="R"/>
    <x v="3"/>
    <n v="2000"/>
    <x v="20"/>
    <s v="October 20, 2000 (United States)"/>
    <x v="9"/>
    <n v="7"/>
    <n v="7300"/>
    <s v="Greg Berlanti"/>
    <s v="Greg Berlanti"/>
    <s v="Timothy Olyphant"/>
    <s v="United States"/>
    <n v="1000000"/>
    <n v="2019121"/>
    <n v="172.2"/>
    <n v="3572741.9785133568"/>
    <s v="Banner Entertainment"/>
    <n v="94"/>
  </r>
  <r>
    <x v="3768"/>
    <x v="8"/>
    <s v="PG-13"/>
    <x v="0"/>
    <n v="2000"/>
    <x v="20"/>
    <s v="July 19, 2000 (United States)"/>
    <x v="32"/>
    <n v="4.7"/>
    <n v="4400"/>
    <s v="Mary Lambert"/>
    <s v="Mark Gibson"/>
    <s v="Lori Heuring"/>
    <s v="United States"/>
    <n v="24000000"/>
    <n v="5280035"/>
    <n v="172.2"/>
    <n v="9342779.7009291518"/>
    <s v="Morgan Creek Entertainment"/>
    <n v="105"/>
  </r>
  <r>
    <x v="3769"/>
    <x v="0"/>
    <s v="R"/>
    <x v="0"/>
    <n v="2000"/>
    <x v="20"/>
    <s v="October 6, 2000 (United States)"/>
    <x v="8"/>
    <n v="6.8"/>
    <n v="9400"/>
    <s v="Karyn Kusama"/>
    <s v="Karyn Kusama"/>
    <s v="Michelle Rodriguez"/>
    <s v="United States"/>
    <n v="1000000"/>
    <n v="1666028"/>
    <n v="172.2"/>
    <n v="2947960.1138211382"/>
    <s v="Green/Renzi"/>
    <n v="110"/>
  </r>
  <r>
    <x v="3770"/>
    <x v="0"/>
    <s v="R"/>
    <x v="3"/>
    <n v="2000"/>
    <x v="20"/>
    <s v="January 19, 2001 (United Kingdom)"/>
    <x v="1"/>
    <n v="5.8"/>
    <n v="3600"/>
    <s v="Bill Eagles"/>
    <s v="Simon Donald"/>
    <s v="Rachel Weisz"/>
    <s v="United Kingdom"/>
    <m/>
    <n v="313768"/>
    <n v="172.2"/>
    <n v="555198.08130081301"/>
    <s v="Arts Council of England"/>
    <n v="86"/>
  </r>
  <r>
    <x v="3771"/>
    <x v="0"/>
    <s v="R"/>
    <x v="0"/>
    <n v="2000"/>
    <x v="20"/>
    <s v="April 21, 2000 (United States)"/>
    <x v="23"/>
    <n v="5.9"/>
    <n v="15000"/>
    <s v="Davis Guggenheim"/>
    <s v="Gregory Poirier"/>
    <s v="James Marsden"/>
    <s v="United States"/>
    <n v="24000000"/>
    <n v="12591270"/>
    <n v="172.2"/>
    <n v="22279674.616724737"/>
    <s v="NPV Entertainment"/>
    <n v="90"/>
  </r>
  <r>
    <x v="3772"/>
    <x v="0"/>
    <s v="R"/>
    <x v="0"/>
    <n v="2000"/>
    <x v="20"/>
    <s v="March 24, 2000 (United States)"/>
    <x v="16"/>
    <n v="6.5"/>
    <n v="6900"/>
    <s v="Keith Gordon"/>
    <s v="Scott Spencer"/>
    <s v="Billy Crudup"/>
    <s v="United States"/>
    <n v="8500000"/>
    <n v="270745"/>
    <n v="172.2"/>
    <n v="479070.85656213708"/>
    <s v="Polygram Filmed Entertainment"/>
    <n v="105"/>
  </r>
  <r>
    <x v="3773"/>
    <x v="1"/>
    <s v="PG"/>
    <x v="3"/>
    <n v="2000"/>
    <x v="20"/>
    <s v="March 3, 2000 (United States)"/>
    <x v="9"/>
    <n v="7"/>
    <n v="20000"/>
    <s v="Jay Russell"/>
    <s v="Willie Morris"/>
    <s v="Frankie Muniz"/>
    <s v="United States"/>
    <n v="6000000"/>
    <n v="35547761"/>
    <n v="172.2"/>
    <n v="62900132.268873401"/>
    <s v="Alcon Entertainment"/>
    <n v="95"/>
  </r>
  <r>
    <x v="3774"/>
    <x v="4"/>
    <s v="Not Rated"/>
    <x v="0"/>
    <n v="2000"/>
    <x v="20"/>
    <s v="May 4, 2001 (United States)"/>
    <x v="12"/>
    <n v="7.1"/>
    <n v="8500"/>
    <s v="FranÃ§ois Ozon"/>
    <s v="FranÃ§ois Ozon"/>
    <s v="Charlotte Rampling"/>
    <s v="France"/>
    <m/>
    <n v="6531687"/>
    <n v="172.2"/>
    <n v="11557520.493031358"/>
    <s v="FidÃ©litÃ© Productions"/>
    <n v="92"/>
  </r>
  <r>
    <x v="3775"/>
    <x v="4"/>
    <s v="Not Rated"/>
    <x v="0"/>
    <n v="2000"/>
    <x v="20"/>
    <s v="October 20, 2000 (Portugal)"/>
    <x v="1"/>
    <n v="5.8"/>
    <n v="3200"/>
    <s v="JoÃ£o Pedro Rodrigues"/>
    <s v="JoÃ£o Pedro Rodrigues"/>
    <s v="Ricardo Meneses"/>
    <s v="Portugal"/>
    <m/>
    <n v="126783"/>
    <n v="172.2"/>
    <n v="224336.70209059233"/>
    <s v="Rosa Filmes"/>
    <n v="87"/>
  </r>
  <r>
    <x v="3776"/>
    <x v="4"/>
    <s v="Not Rated"/>
    <x v="6"/>
    <n v="2000"/>
    <x v="20"/>
    <s v="February 18, 2000 (India)"/>
    <x v="6"/>
    <n v="7.9"/>
    <n v="12000"/>
    <s v="Kamal Haasan"/>
    <s v="H. Banerjee"/>
    <s v="Kamal Haasan"/>
    <s v="India"/>
    <m/>
    <n v="274675"/>
    <n v="172.2"/>
    <n v="486024.81126596982"/>
    <s v="Raajkamal Films International"/>
    <n v="186"/>
  </r>
  <r>
    <x v="3777"/>
    <x v="0"/>
    <s v="R"/>
    <x v="3"/>
    <n v="2000"/>
    <x v="20"/>
    <s v="September 15, 2000 (United States)"/>
    <x v="10"/>
    <n v="6.1"/>
    <n v="9200"/>
    <s v="Bruce Paltrow"/>
    <s v="John Byrum"/>
    <s v="Huey Lewis"/>
    <s v="United States"/>
    <n v="21000000"/>
    <n v="6620242"/>
    <n v="172.2"/>
    <n v="11714214.502903601"/>
    <s v="Hollywood Pictures"/>
    <n v="112"/>
  </r>
  <r>
    <x v="3778"/>
    <x v="0"/>
    <s v="R"/>
    <x v="6"/>
    <n v="2000"/>
    <x v="20"/>
    <s v="July 31, 2002 (France)"/>
    <x v="23"/>
    <n v="5.9"/>
    <n v="9100"/>
    <s v="Kathryn Bigelow"/>
    <s v="Anita Shreve"/>
    <s v="Catherine McCormack"/>
    <s v="United States"/>
    <n v="16000000"/>
    <n v="321279"/>
    <n v="172.2"/>
    <n v="568488.45121951215"/>
    <s v="StudioCanal"/>
    <n v="114"/>
  </r>
  <r>
    <x v="3779"/>
    <x v="0"/>
    <s v="R"/>
    <x v="3"/>
    <n v="2000"/>
    <x v="20"/>
    <s v="October 27, 2000 (United States)"/>
    <x v="18"/>
    <n v="5"/>
    <n v="9900"/>
    <s v="Nora Ephron"/>
    <s v="Adam Resnick"/>
    <s v="John Travolta"/>
    <s v="France"/>
    <n v="63000000"/>
    <n v="10890222"/>
    <n v="172.2"/>
    <n v="19269748.219512194"/>
    <s v="Paramount Pictures"/>
    <n v="105"/>
  </r>
  <r>
    <x v="3780"/>
    <x v="0"/>
    <s v="R"/>
    <x v="6"/>
    <n v="2000"/>
    <x v="20"/>
    <s v="August 1, 2000 (Spain)"/>
    <x v="14"/>
    <n v="6.6"/>
    <n v="13000"/>
    <s v="Steve Buscemi"/>
    <s v="Edward Bunker"/>
    <s v="Willem Dafoe"/>
    <s v="United States"/>
    <n v="3600000"/>
    <n v="43805"/>
    <n v="172.2"/>
    <n v="77510.937862950057"/>
    <s v="Animal Productions LLC"/>
    <n v="94"/>
  </r>
  <r>
    <x v="3781"/>
    <x v="0"/>
    <s v="R"/>
    <x v="6"/>
    <n v="2000"/>
    <x v="20"/>
    <s v="August 11, 2000 (United States)"/>
    <x v="27"/>
    <n v="5.0999999999999996"/>
    <n v="14000"/>
    <s v="Chuck Russell"/>
    <s v="Cathy Cash Spellman"/>
    <s v="Kim Basinger"/>
    <s v="United States"/>
    <n v="65000000"/>
    <n v="40443010"/>
    <n v="172.2"/>
    <n v="71562050.795586526"/>
    <s v="Paramount Pictures"/>
    <n v="107"/>
  </r>
  <r>
    <x v="3782"/>
    <x v="0"/>
    <s v="R"/>
    <x v="0"/>
    <n v="2000"/>
    <x v="20"/>
    <s v="December 8, 2000 (United Kingdom)"/>
    <x v="19"/>
    <n v="6.2"/>
    <n v="15000"/>
    <s v="Sally Potter"/>
    <s v="Sally Potter"/>
    <s v="Christina Ricci"/>
    <s v="United Kingdom"/>
    <m/>
    <n v="1322763"/>
    <n v="172.2"/>
    <n v="2340568.444250871"/>
    <s v="Canal+"/>
    <n v="100"/>
  </r>
  <r>
    <x v="3783"/>
    <x v="0"/>
    <s v="R"/>
    <x v="3"/>
    <n v="2000"/>
    <x v="20"/>
    <s v="January 12, 2001 (United States)"/>
    <x v="8"/>
    <n v="6.8"/>
    <n v="21000"/>
    <s v="David Mamet"/>
    <s v="David Mamet"/>
    <s v="Philip Seymour Hoffman"/>
    <s v="France"/>
    <m/>
    <n v="9206279"/>
    <n v="172.2"/>
    <n v="16290088.335075494"/>
    <s v="Filmtown Entertainment"/>
    <n v="105"/>
  </r>
  <r>
    <x v="3784"/>
    <x v="2"/>
    <s v="G"/>
    <x v="10"/>
    <n v="2000"/>
    <x v="20"/>
    <s v="November 17, 2000 (United States)"/>
    <x v="19"/>
    <n v="6.2"/>
    <n v="12000"/>
    <s v="Stig Bergqvist"/>
    <s v="J. David Stem"/>
    <s v="Christine Cavanaugh"/>
    <s v="Germany"/>
    <n v="30000000"/>
    <n v="103291131"/>
    <n v="172.2"/>
    <n v="182768917.62891987"/>
    <s v="Paramount Pictures"/>
    <n v="78"/>
  </r>
  <r>
    <x v="3785"/>
    <x v="4"/>
    <s v="Not Rated"/>
    <x v="0"/>
    <n v="2000"/>
    <x v="20"/>
    <s v="November 30, 2001 (United States)"/>
    <x v="13"/>
    <n v="7.2"/>
    <n v="13000"/>
    <s v="Michael Haneke"/>
    <s v="Michael Haneke"/>
    <s v="Juliette Binoche"/>
    <s v="France"/>
    <m/>
    <n v="95242"/>
    <n v="172.2"/>
    <n v="168526.34959349595"/>
    <s v="Arte France CinÃ©ma"/>
    <n v="118"/>
  </r>
  <r>
    <x v="3786"/>
    <x v="0"/>
    <s v="R"/>
    <x v="0"/>
    <n v="2000"/>
    <x v="20"/>
    <s v="September 15, 2000 (Canada)"/>
    <x v="15"/>
    <n v="6.9"/>
    <n v="5000"/>
    <s v="Denis Villeneuve"/>
    <s v="Denis Villeneuve"/>
    <s v="Marie-JosÃ©e Croze"/>
    <s v="Canada"/>
    <m/>
    <n v="254380"/>
    <n v="172.2"/>
    <n v="450113.7398373984"/>
    <s v="Max Films Productions"/>
    <n v="87"/>
  </r>
  <r>
    <x v="3787"/>
    <x v="0"/>
    <s v="R"/>
    <x v="6"/>
    <n v="2000"/>
    <x v="20"/>
    <s v="June 9, 2000 (United Kingdom)"/>
    <x v="17"/>
    <n v="6.7"/>
    <n v="13000"/>
    <s v="Paul McGuigan"/>
    <s v="Johnny Ferguson"/>
    <s v="Malcolm McDowell"/>
    <s v="United Kingdom"/>
    <m/>
    <n v="30915"/>
    <n v="172.2"/>
    <n v="54702.674216027874"/>
    <s v="FilmFour"/>
    <n v="103"/>
  </r>
  <r>
    <x v="3788"/>
    <x v="4"/>
    <s v="Not Rated"/>
    <x v="2"/>
    <n v="2000"/>
    <x v="20"/>
    <s v="October 6, 2000 (United States)"/>
    <x v="16"/>
    <n v="6.5"/>
    <n v="52000"/>
    <s v="GÃ©rard Krawczyk"/>
    <s v="Luc Besson"/>
    <s v="Samy Naceri"/>
    <s v="France"/>
    <m/>
    <n v="60726164"/>
    <n v="172.2"/>
    <n v="107452161.27061556"/>
    <s v="ARP SÃ©lection"/>
    <n v="88"/>
  </r>
  <r>
    <x v="3789"/>
    <x v="1"/>
    <s v="PG"/>
    <x v="3"/>
    <n v="2000"/>
    <x v="20"/>
    <s v="May 19, 2000 (United States)"/>
    <x v="17"/>
    <n v="6.7"/>
    <n v="38000"/>
    <s v="Woody Allen"/>
    <s v="Woody Allen"/>
    <s v="Woody Allen"/>
    <s v="United States"/>
    <n v="25000000"/>
    <n v="29934477"/>
    <n v="172.2"/>
    <n v="52967683.750871077"/>
    <s v="Dreamworks Pictures"/>
    <n v="94"/>
  </r>
  <r>
    <x v="3790"/>
    <x v="4"/>
    <s v="Not Rated"/>
    <x v="3"/>
    <n v="2000"/>
    <x v="20"/>
    <s v="October 6, 2000 (Sweden)"/>
    <x v="37"/>
    <n v="7.6"/>
    <n v="18000"/>
    <s v="Roy Andersson"/>
    <s v="Roy Andersson"/>
    <s v="Lars Nordh"/>
    <s v="Sweden"/>
    <m/>
    <n v="80334"/>
    <n v="172.2"/>
    <n v="142147.3275261324"/>
    <s v="Arte France CinÃ©ma"/>
    <n v="98"/>
  </r>
  <r>
    <x v="3791"/>
    <x v="8"/>
    <s v="PG-13"/>
    <x v="0"/>
    <n v="2000"/>
    <x v="20"/>
    <s v="November 17, 2000 (United States)"/>
    <x v="46"/>
    <n v="5.7"/>
    <n v="20000"/>
    <s v="Don Roos"/>
    <s v="Don Roos"/>
    <s v="Ben Affleck"/>
    <s v="United States"/>
    <n v="35000000"/>
    <n v="53425292"/>
    <n v="172.2"/>
    <n v="94533603.207897797"/>
    <s v="Miramax"/>
    <n v="106"/>
  </r>
  <r>
    <x v="3792"/>
    <x v="8"/>
    <s v="PG-13"/>
    <x v="3"/>
    <n v="2000"/>
    <x v="20"/>
    <s v="November 2, 2001 (United States)"/>
    <x v="4"/>
    <n v="7.3"/>
    <n v="9200"/>
    <s v="Silvio Soldini"/>
    <s v="Silvio Soldini"/>
    <s v="Licia Maglietta"/>
    <s v="Italy"/>
    <m/>
    <n v="9719848"/>
    <n v="172.2"/>
    <n v="17198825.11962834"/>
    <s v="Monogatari"/>
    <n v="114"/>
  </r>
  <r>
    <x v="3793"/>
    <x v="3"/>
    <m/>
    <x v="6"/>
    <n v="2000"/>
    <x v="20"/>
    <s v="January 27, 2001 (Japan)"/>
    <x v="12"/>
    <n v="7.1"/>
    <n v="22000"/>
    <s v="Takeshi Kitano"/>
    <s v="Takeshi Kitano"/>
    <s v="Takeshi Kitano"/>
    <s v="United States"/>
    <n v="10000000"/>
    <n v="15250594"/>
    <n v="172.2"/>
    <n v="26985226.43321719"/>
    <s v="Recorded Picture Company (RPC)"/>
    <n v="114"/>
  </r>
  <r>
    <x v="3794"/>
    <x v="0"/>
    <s v="R"/>
    <x v="3"/>
    <n v="2000"/>
    <x v="20"/>
    <s v="February 9, 2001 (United States)"/>
    <x v="16"/>
    <n v="6.5"/>
    <n v="5200"/>
    <s v="Dominic Anciano"/>
    <s v="Dominic Anciano"/>
    <s v="Sadie Frost"/>
    <s v="United Kingdom"/>
    <m/>
    <n v="1400"/>
    <n v="172.2"/>
    <n v="2477.2357723577234"/>
    <s v="British Broadcasting Corporation (BBC)"/>
    <n v="103"/>
  </r>
  <r>
    <x v="3795"/>
    <x v="0"/>
    <s v="R"/>
    <x v="3"/>
    <n v="2000"/>
    <x v="20"/>
    <s v="September 8, 2000 (United States)"/>
    <x v="19"/>
    <n v="6.2"/>
    <n v="33000"/>
    <s v="Neil LaBute"/>
    <s v="John C. Richards"/>
    <s v="RenÃ©e Zellweger"/>
    <s v="Germany"/>
    <n v="35000000"/>
    <n v="29364989"/>
    <n v="172.2"/>
    <n v="51960000.861207895"/>
    <s v="Gramercy Pictures (I)"/>
    <n v="110"/>
  </r>
  <r>
    <x v="3796"/>
    <x v="1"/>
    <s v="PG"/>
    <x v="11"/>
    <n v="2000"/>
    <x v="20"/>
    <s v="October 13, 2000 (United Kingdom)"/>
    <x v="9"/>
    <n v="7"/>
    <n v="7200"/>
    <s v="Terence Davies"/>
    <s v="Edith Wharton"/>
    <s v="Gillian Anderson"/>
    <s v="United Kingdom"/>
    <n v="10000000"/>
    <n v="5164404"/>
    <n v="172.2"/>
    <n v="9138175.9512195121"/>
    <s v="Three Rivers Production"/>
    <n v="135"/>
  </r>
  <r>
    <x v="3797"/>
    <x v="8"/>
    <s v="PG-13"/>
    <x v="3"/>
    <n v="2000"/>
    <x v="20"/>
    <s v="September 29, 2000 (United States)"/>
    <x v="41"/>
    <n v="5.6"/>
    <n v="3700"/>
    <s v="Sally Field"/>
    <s v="Jon Bernstein"/>
    <s v="Minnie Driver"/>
    <s v="United States"/>
    <n v="14000000"/>
    <n v="3169930"/>
    <n v="172.2"/>
    <n v="5609045.7084785132"/>
    <s v="Destination Films"/>
    <n v="112"/>
  </r>
  <r>
    <x v="3798"/>
    <x v="8"/>
    <s v="PG-13"/>
    <x v="0"/>
    <n v="2000"/>
    <x v="20"/>
    <s v="March 24, 2000 (United States)"/>
    <x v="33"/>
    <n v="5.2"/>
    <n v="8300"/>
    <s v="Mark Piznarski"/>
    <s v="Michael Seitzman"/>
    <s v="Chris Klein"/>
    <s v="United States"/>
    <n v="15000000"/>
    <n v="10873148"/>
    <n v="172.2"/>
    <n v="19239536.55981417"/>
    <s v="Fox 2000 Pictures"/>
    <n v="96"/>
  </r>
  <r>
    <x v="3799"/>
    <x v="0"/>
    <s v="R"/>
    <x v="0"/>
    <n v="2000"/>
    <x v="20"/>
    <s v="February 10, 2000 (Germany)"/>
    <x v="23"/>
    <n v="5.9"/>
    <n v="21000"/>
    <s v="Wim Wenders"/>
    <s v="Nicholas Klein"/>
    <s v="Jeremy Davies"/>
    <s v="Germany"/>
    <n v="8000000"/>
    <n v="105983"/>
    <n v="172.2"/>
    <n v="187532.056329849"/>
    <s v="Icon Entertainment International"/>
    <n v="122"/>
  </r>
  <r>
    <x v="3800"/>
    <x v="2"/>
    <s v="G"/>
    <x v="10"/>
    <n v="2000"/>
    <x v="20"/>
    <s v="February 11, 2000 (United States)"/>
    <x v="5"/>
    <n v="6.4"/>
    <n v="18000"/>
    <s v="Jun Falkenstein"/>
    <s v="Eddie Guzelian"/>
    <s v="Jim Cummings"/>
    <s v="United States"/>
    <n v="30000000"/>
    <n v="96159800"/>
    <n v="172.2"/>
    <n v="170150354.58768874"/>
    <s v="Disney Television Animation"/>
    <n v="77"/>
  </r>
  <r>
    <x v="3801"/>
    <x v="0"/>
    <s v="R"/>
    <x v="3"/>
    <n v="2000"/>
    <x v="20"/>
    <s v="March 3, 2000 (United States)"/>
    <x v="41"/>
    <n v="5.6"/>
    <n v="9100"/>
    <s v="Mike Nichols"/>
    <s v="Garry Shandling"/>
    <s v="Garry Shandling"/>
    <s v="United States"/>
    <n v="60000000"/>
    <n v="14145677"/>
    <n v="172.2"/>
    <n v="25030126.491869919"/>
    <s v="Brillstein-Grey Entertainment"/>
    <n v="105"/>
  </r>
  <r>
    <x v="3802"/>
    <x v="3"/>
    <m/>
    <x v="5"/>
    <n v="2000"/>
    <x v="20"/>
    <s v="August 23, 2000 (France)"/>
    <x v="10"/>
    <n v="6.1"/>
    <n v="1700"/>
    <s v="BenoÃ®t Jacquot"/>
    <s v="Serge Bramly"/>
    <s v="Daniel Auteuil"/>
    <s v="France"/>
    <m/>
    <n v="100544"/>
    <n v="172.2"/>
    <n v="177907.99535423925"/>
    <s v="AlicÃ©lÃ©o"/>
    <n v="100"/>
  </r>
  <r>
    <x v="3803"/>
    <x v="0"/>
    <s v="R"/>
    <x v="3"/>
    <n v="2000"/>
    <x v="20"/>
    <s v="April 18, 2000 (Canada)"/>
    <x v="27"/>
    <n v="5.0999999999999996"/>
    <n v="3700"/>
    <s v="Lisa Krueger"/>
    <s v="Lisa Krueger"/>
    <s v="Heather Graham"/>
    <s v="United States"/>
    <n v="3000000"/>
    <n v="40361"/>
    <n v="172.2"/>
    <n v="71416.937862950057"/>
    <s v="Miramax"/>
    <n v="98"/>
  </r>
  <r>
    <x v="3804"/>
    <x v="0"/>
    <s v="R"/>
    <x v="3"/>
    <n v="2000"/>
    <x v="20"/>
    <s v="September 21, 2001 (United States)"/>
    <x v="34"/>
    <n v="7.4"/>
    <n v="21000"/>
    <s v="Lukas Moodysson"/>
    <s v="Lukas Moodysson"/>
    <s v="Lisa Lindgren"/>
    <s v="Sweden"/>
    <m/>
    <n v="14596148"/>
    <n v="172.2"/>
    <n v="25827214.260162603"/>
    <s v="Memfis Film"/>
    <n v="106"/>
  </r>
  <r>
    <x v="3805"/>
    <x v="0"/>
    <s v="R"/>
    <x v="0"/>
    <n v="2000"/>
    <x v="20"/>
    <s v="March 15, 2002 (United States)"/>
    <x v="12"/>
    <n v="7.1"/>
    <n v="6100"/>
    <s v="Ã‰lie Chouraqui"/>
    <s v="Isabel Ellsen"/>
    <s v="Andie MacDowell"/>
    <s v="France"/>
    <n v="8000000"/>
    <n v="3033646"/>
    <n v="172.2"/>
    <n v="5367897.4227642277"/>
    <s v="7 Films CinÃ©ma"/>
    <n v="121"/>
  </r>
  <r>
    <x v="3806"/>
    <x v="0"/>
    <s v="R"/>
    <x v="2"/>
    <n v="2000"/>
    <x v="20"/>
    <s v="September 18, 2000 (United States)"/>
    <x v="1"/>
    <n v="5.8"/>
    <n v="2200"/>
    <s v="Craig Mazin"/>
    <s v="James Gunn"/>
    <s v="Rob Lowe"/>
    <s v="United States"/>
    <n v="1000000"/>
    <n v="13276"/>
    <n v="172.2"/>
    <n v="23491.272938443672"/>
    <s v="Brillstein-Grey Entertainment"/>
    <n v="82"/>
  </r>
  <r>
    <x v="3807"/>
    <x v="1"/>
    <s v="PG"/>
    <x v="11"/>
    <n v="2000"/>
    <x v="20"/>
    <s v="March 31, 2000 (United Kingdom)"/>
    <x v="22"/>
    <n v="6"/>
    <n v="4400"/>
    <s v="Kenneth Branagh"/>
    <s v="William Shakespeare"/>
    <s v="Alessandro Nivola"/>
    <s v="United Kingdom"/>
    <n v="13000000"/>
    <n v="299792"/>
    <n v="172.2"/>
    <n v="530468.19047619053"/>
    <s v="PathÃ© Pictures International"/>
    <n v="93"/>
  </r>
  <r>
    <x v="3808"/>
    <x v="0"/>
    <s v="R"/>
    <x v="0"/>
    <n v="2000"/>
    <x v="20"/>
    <s v="October 13, 2000 (United States)"/>
    <x v="25"/>
    <n v="4.8"/>
    <n v="11000"/>
    <s v="Janusz Kaminski"/>
    <s v="Pierce Gardner"/>
    <s v="Winona Ryder"/>
    <s v="United States"/>
    <n v="50000000"/>
    <n v="31355910"/>
    <n v="172.2"/>
    <n v="55482844.233449474"/>
    <s v="Prufrock Pictures"/>
    <n v="97"/>
  </r>
  <r>
    <x v="3809"/>
    <x v="0"/>
    <s v="R"/>
    <x v="0"/>
    <n v="2000"/>
    <x v="20"/>
    <s v="May 25, 2001 (United States)"/>
    <x v="23"/>
    <n v="5.9"/>
    <n v="4200"/>
    <s v="James Ivory"/>
    <s v="Henry James"/>
    <s v="Uma Thurman"/>
    <s v="United States"/>
    <n v="15000000"/>
    <n v="5753678"/>
    <n v="172.2"/>
    <n v="10180869.260162601"/>
    <s v="Merchant Ivory Productions"/>
    <n v="130"/>
  </r>
  <r>
    <x v="3810"/>
    <x v="1"/>
    <s v="PG"/>
    <x v="10"/>
    <n v="2000"/>
    <x v="20"/>
    <s v="October 6, 2000 (United States)"/>
    <x v="10"/>
    <n v="6.1"/>
    <n v="7000"/>
    <s v="Directors"/>
    <s v="Akiyoshi Hongo"/>
    <s v="Lara Jill Miller"/>
    <s v="United States"/>
    <n v="5000000"/>
    <n v="16643191"/>
    <n v="172.2"/>
    <n v="29449362.93670151"/>
    <s v="Saban Entertainment"/>
    <n v="82"/>
  </r>
  <r>
    <x v="3811"/>
    <x v="4"/>
    <s v="Not Rated"/>
    <x v="2"/>
    <n v="2000"/>
    <x v="20"/>
    <s v="January 14, 2000 (India)"/>
    <x v="15"/>
    <n v="6.9"/>
    <n v="14000"/>
    <s v="Rakesh Roshan"/>
    <s v="Rakesh Roshan"/>
    <s v="Hrithik Roshan"/>
    <s v="India"/>
    <m/>
    <m/>
    <n v="172.2"/>
    <n v="0"/>
    <s v="Film Kraft"/>
    <n v="172"/>
  </r>
  <r>
    <x v="3812"/>
    <x v="0"/>
    <s v="R"/>
    <x v="3"/>
    <n v="2000"/>
    <x v="20"/>
    <s v="May 11, 2001 (United States)"/>
    <x v="8"/>
    <n v="6.8"/>
    <n v="2900"/>
    <s v="Del Shores"/>
    <s v="Del Shores"/>
    <s v="Delta Burke"/>
    <s v="United States"/>
    <m/>
    <n v="1111273"/>
    <n v="172.2"/>
    <n v="1966346.5917537748"/>
    <s v="Daly-Harris Productions"/>
    <n v="111"/>
  </r>
  <r>
    <x v="3813"/>
    <x v="0"/>
    <s v="R"/>
    <x v="6"/>
    <n v="2000"/>
    <x v="20"/>
    <s v="May 10, 2001 (Australia)"/>
    <x v="27"/>
    <n v="5.0999999999999996"/>
    <n v="1500"/>
    <s v="Samantha Lang"/>
    <s v="Anne Kennedy"/>
    <s v="Susie Porter"/>
    <s v="Australia"/>
    <m/>
    <n v="6831"/>
    <n v="172.2"/>
    <n v="12087.141114982578"/>
    <s v="Arenafilm"/>
    <n v="93"/>
  </r>
  <r>
    <x v="3814"/>
    <x v="3"/>
    <m/>
    <x v="0"/>
    <n v="2000"/>
    <x v="20"/>
    <s v="October 11, 2000 (France)"/>
    <x v="34"/>
    <n v="7.4"/>
    <n v="4400"/>
    <s v="Ye Lou"/>
    <s v="Ye Lou"/>
    <s v="Xun Zhou"/>
    <s v="Germany"/>
    <m/>
    <m/>
    <n v="172.2"/>
    <n v="0"/>
    <s v="Coproduction Office"/>
    <n v="83"/>
  </r>
  <r>
    <x v="3815"/>
    <x v="8"/>
    <s v="PG-13"/>
    <x v="3"/>
    <n v="2000"/>
    <x v="20"/>
    <s v="March 3, 2000 (United States)"/>
    <x v="32"/>
    <n v="4.7"/>
    <n v="11000"/>
    <s v="John Schlesinger"/>
    <s v="Tom Ropelewski"/>
    <s v="Madonna"/>
    <s v="United States"/>
    <n v="25000000"/>
    <n v="24362772"/>
    <n v="172.2"/>
    <n v="43108807.36585366"/>
    <s v="Lakeshore Entertainment"/>
    <n v="108"/>
  </r>
  <r>
    <x v="3816"/>
    <x v="4"/>
    <s v="Not Rated"/>
    <x v="5"/>
    <n v="2000"/>
    <x v="20"/>
    <s v="July 20, 2001 (United Kingdom)"/>
    <x v="30"/>
    <n v="5.5"/>
    <n v="5100"/>
    <s v="Chuck Parello"/>
    <s v="Stephen Johnston"/>
    <s v="Steve Railsback"/>
    <s v="United States"/>
    <m/>
    <m/>
    <n v="172.2"/>
    <n v="0"/>
    <s v="Tartan Films"/>
    <n v="89"/>
  </r>
  <r>
    <x v="3817"/>
    <x v="0"/>
    <s v="R"/>
    <x v="3"/>
    <n v="2000"/>
    <x v="20"/>
    <s v="March 9, 2000 (Australia)"/>
    <x v="46"/>
    <n v="5.7"/>
    <n v="7000"/>
    <s v="Eric Blakeney"/>
    <s v="Eric Blakeney"/>
    <s v="Liam Neeson"/>
    <s v="United States"/>
    <n v="14000000"/>
    <n v="3284444"/>
    <n v="172.2"/>
    <n v="5811672.9779326366"/>
    <s v="Hollywood Pictures"/>
    <n v="101"/>
  </r>
  <r>
    <x v="3818"/>
    <x v="8"/>
    <s v="PG-13"/>
    <x v="3"/>
    <n v="2000"/>
    <x v="20"/>
    <s v="April 18, 2000 (United States)"/>
    <x v="4"/>
    <n v="7.3"/>
    <n v="4200"/>
    <s v="Thomas Bezucha"/>
    <s v="Thomas Bezucha"/>
    <s v="Arye Gross"/>
    <s v="United States"/>
    <m/>
    <n v="512451"/>
    <n v="172.2"/>
    <n v="906758.53484320559"/>
    <s v="Chaiken Films"/>
    <n v="118"/>
  </r>
  <r>
    <x v="3819"/>
    <x v="1"/>
    <s v="PG"/>
    <x v="1"/>
    <n v="2001"/>
    <x v="21"/>
    <s v="November 16, 2001 (United States)"/>
    <x v="37"/>
    <n v="7.6"/>
    <n v="685000"/>
    <s v="Chris Columbus"/>
    <s v="J.K. Rowling"/>
    <s v="Daniel Radcliffe"/>
    <s v="United Kingdom"/>
    <n v="125000000"/>
    <n v="1006968171"/>
    <n v="177.1"/>
    <n v="1732485610.9751554"/>
    <s v="Warner Bros."/>
    <n v="152"/>
  </r>
  <r>
    <x v="3820"/>
    <x v="8"/>
    <s v="PG-13"/>
    <x v="2"/>
    <n v="2001"/>
    <x v="21"/>
    <s v="June 22, 2001 (United States)"/>
    <x v="8"/>
    <n v="6.8"/>
    <n v="362000"/>
    <s v="Rob Cohen"/>
    <s v="Ken Li"/>
    <s v="Vin Diesel"/>
    <s v="United States"/>
    <n v="38000000"/>
    <n v="207305509"/>
    <n v="177.1"/>
    <n v="356668484.42857146"/>
    <s v="Universal Pictures"/>
    <n v="106"/>
  </r>
  <r>
    <x v="3821"/>
    <x v="8"/>
    <s v="PG-13"/>
    <x v="2"/>
    <n v="2001"/>
    <x v="21"/>
    <s v="December 19, 2001 (United States)"/>
    <x v="63"/>
    <n v="8.8000000000000007"/>
    <n v="1700000"/>
    <s v="Peter Jackson"/>
    <s v="J.R.R. Tolkien"/>
    <s v="Elijah Wood"/>
    <s v="New Zealand"/>
    <n v="93000000"/>
    <n v="897690072"/>
    <n v="177.1"/>
    <n v="1544472981.0186336"/>
    <s v="New Line Cinema"/>
    <n v="178"/>
  </r>
  <r>
    <x v="3822"/>
    <x v="8"/>
    <s v="PG-13"/>
    <x v="3"/>
    <n v="2001"/>
    <x v="21"/>
    <s v="July 13, 2001 (United States)"/>
    <x v="21"/>
    <n v="6.3"/>
    <n v="195000"/>
    <s v="Robert Luketic"/>
    <s v="Amanda Brown"/>
    <s v="Reese Witherspoon"/>
    <s v="United States"/>
    <n v="18000000"/>
    <n v="141774679"/>
    <n v="177.1"/>
    <n v="243922894.92546585"/>
    <s v="Metro-Goldwyn-Mayer (MGM)"/>
    <n v="96"/>
  </r>
  <r>
    <x v="3823"/>
    <x v="0"/>
    <s v="R"/>
    <x v="0"/>
    <n v="2001"/>
    <x v="21"/>
    <s v="October 19, 2001 (United States)"/>
    <x v="6"/>
    <n v="7.9"/>
    <n v="331000"/>
    <s v="David Lynch"/>
    <s v="David Lynch"/>
    <s v="Naomi Watts"/>
    <s v="France"/>
    <n v="15000000"/>
    <n v="20263646"/>
    <n v="177.1"/>
    <n v="34863540.01242236"/>
    <s v="Les Films Alain Sarde"/>
    <n v="147"/>
  </r>
  <r>
    <x v="3824"/>
    <x v="2"/>
    <s v="G"/>
    <x v="10"/>
    <n v="2001"/>
    <x v="21"/>
    <s v="November 2, 2001 (United States)"/>
    <x v="31"/>
    <n v="8.1"/>
    <n v="838000"/>
    <s v="Pete Docter"/>
    <s v="Pete Docter"/>
    <s v="Billy Crystal"/>
    <s v="United States"/>
    <n v="115000000"/>
    <n v="579707738"/>
    <n v="177.1"/>
    <n v="997385362.89440989"/>
    <s v="Pixar Animation Studios"/>
    <n v="92"/>
  </r>
  <r>
    <x v="3825"/>
    <x v="1"/>
    <s v="PG"/>
    <x v="10"/>
    <n v="2001"/>
    <x v="21"/>
    <s v="March 28, 2003 (United States)"/>
    <x v="60"/>
    <n v="8.6"/>
    <n v="679000"/>
    <s v="Hayao Miyazaki"/>
    <s v="Hayao Miyazaki"/>
    <s v="Daveigh Chase"/>
    <s v="Japan"/>
    <n v="19000000"/>
    <n v="355475245"/>
    <n v="177.1"/>
    <n v="611594055.06211185"/>
    <s v="Tokuma Shoten"/>
    <n v="125"/>
  </r>
  <r>
    <x v="3826"/>
    <x v="0"/>
    <s v="R"/>
    <x v="0"/>
    <n v="2001"/>
    <x v="21"/>
    <s v="January 19, 2001 (Mexico)"/>
    <x v="45"/>
    <n v="8"/>
    <n v="755000"/>
    <s v="Richard Kelly"/>
    <s v="Richard Kelly"/>
    <s v="Jake Gyllenhaal"/>
    <s v="United States"/>
    <n v="6000000"/>
    <n v="6981586"/>
    <n v="177.1"/>
    <n v="12011797.031055901"/>
    <s v="Pandora Cinema"/>
    <n v="113"/>
  </r>
  <r>
    <x v="3827"/>
    <x v="0"/>
    <s v="R"/>
    <x v="3"/>
    <n v="2001"/>
    <x v="21"/>
    <s v="December 14, 2001 (United States)"/>
    <x v="46"/>
    <n v="5.7"/>
    <n v="100000"/>
    <s v="Joel Gallen"/>
    <s v="Mike Bender"/>
    <s v="Chyler Leigh"/>
    <s v="United States"/>
    <n v="15000000"/>
    <n v="66468985"/>
    <n v="177.1"/>
    <n v="114359682.26708075"/>
    <s v="Columbia Pictures"/>
    <n v="89"/>
  </r>
  <r>
    <x v="3828"/>
    <x v="0"/>
    <s v="R"/>
    <x v="3"/>
    <n v="2001"/>
    <x v="21"/>
    <s v="July 4, 2001 (United States)"/>
    <x v="11"/>
    <n v="5.3"/>
    <n v="152000"/>
    <s v="Keenen Ivory Wayans"/>
    <s v="Shawn Wayans"/>
    <s v="Anna Faris"/>
    <s v="United States"/>
    <n v="45000000"/>
    <n v="141220678"/>
    <n v="177.1"/>
    <n v="242969737.92546585"/>
    <s v="Dimension Films"/>
    <n v="83"/>
  </r>
  <r>
    <x v="3829"/>
    <x v="8"/>
    <s v="PG-13"/>
    <x v="6"/>
    <n v="2001"/>
    <x v="21"/>
    <s v="December 7, 2001 (United States)"/>
    <x v="3"/>
    <n v="7.7"/>
    <n v="531000"/>
    <s v="Steven Soderbergh"/>
    <s v="George Clayton Johnson"/>
    <s v="George Clooney"/>
    <s v="United States"/>
    <n v="85000000"/>
    <n v="450717150"/>
    <n v="177.1"/>
    <n v="775457456.83229816"/>
    <s v="Warner Bros."/>
    <n v="116"/>
  </r>
  <r>
    <x v="3830"/>
    <x v="1"/>
    <s v="PG"/>
    <x v="10"/>
    <n v="2001"/>
    <x v="21"/>
    <s v="May 18, 2001 (United States)"/>
    <x v="6"/>
    <n v="7.9"/>
    <n v="630000"/>
    <s v="Andrew Adamson"/>
    <s v="William Steig"/>
    <s v="Mike Myers"/>
    <s v="United States"/>
    <n v="60000000"/>
    <n v="487853320"/>
    <n v="177.1"/>
    <n v="839350121.98757768"/>
    <s v="DreamWorks Animation"/>
    <n v="90"/>
  </r>
  <r>
    <x v="3831"/>
    <x v="0"/>
    <s v="R"/>
    <x v="0"/>
    <n v="2001"/>
    <x v="21"/>
    <s v="January 18, 2002 (United States)"/>
    <x v="3"/>
    <n v="7.7"/>
    <n v="372000"/>
    <s v="Ridley Scott"/>
    <s v="Mark Bowden"/>
    <s v="Josh Hartnett"/>
    <s v="United States"/>
    <n v="92000000"/>
    <n v="172989651"/>
    <n v="177.1"/>
    <n v="297628157.31055903"/>
    <s v="Revolution Studios"/>
    <n v="144"/>
  </r>
  <r>
    <x v="3832"/>
    <x v="8"/>
    <s v="PG-13"/>
    <x v="5"/>
    <n v="2001"/>
    <x v="21"/>
    <s v="January 4, 2002 (United States)"/>
    <x v="7"/>
    <n v="8.1999999999999993"/>
    <n v="871000"/>
    <s v="Ron Howard"/>
    <s v="Akiva Goldsman"/>
    <s v="Russell Crowe"/>
    <s v="United States"/>
    <n v="58000000"/>
    <n v="316791257"/>
    <n v="177.1"/>
    <n v="545038373.84472048"/>
    <s v="Universal Pictures"/>
    <n v="135"/>
  </r>
  <r>
    <x v="3833"/>
    <x v="8"/>
    <s v="PG-13"/>
    <x v="2"/>
    <n v="2001"/>
    <x v="21"/>
    <s v="May 4, 2001 (United States)"/>
    <x v="5"/>
    <n v="6.4"/>
    <n v="307000"/>
    <s v="Stephen Sommers"/>
    <s v="Stephen Sommers"/>
    <s v="Brendan Fraser"/>
    <s v="United States"/>
    <n v="98000000"/>
    <n v="443280904"/>
    <n v="177.1"/>
    <n v="762663418.6832298"/>
    <s v="Universal Pictures"/>
    <n v="130"/>
  </r>
  <r>
    <x v="3834"/>
    <x v="8"/>
    <s v="PG-13"/>
    <x v="2"/>
    <n v="2001"/>
    <x v="21"/>
    <s v="May 25, 2001 (United States)"/>
    <x v="19"/>
    <n v="6.2"/>
    <n v="317000"/>
    <s v="Michael Bay"/>
    <s v="Randall Wallace"/>
    <s v="Ben Affleck"/>
    <s v="United States"/>
    <n v="140000000"/>
    <n v="449220945"/>
    <n v="177.1"/>
    <n v="772883240.77639759"/>
    <s v="Touchstone Pictures"/>
    <n v="183"/>
  </r>
  <r>
    <x v="3835"/>
    <x v="0"/>
    <s v="R"/>
    <x v="3"/>
    <n v="2001"/>
    <x v="21"/>
    <s v="January 4, 2002 (United States)"/>
    <x v="37"/>
    <n v="7.6"/>
    <n v="273000"/>
    <s v="Wes Anderson"/>
    <s v="Wes Anderson"/>
    <s v="Gene Hackman"/>
    <s v="United States"/>
    <n v="21000000"/>
    <n v="71444482"/>
    <n v="177.1"/>
    <n v="122920009.40372671"/>
    <s v="Touchstone Pictures"/>
    <n v="110"/>
  </r>
  <r>
    <x v="3836"/>
    <x v="0"/>
    <s v="R"/>
    <x v="3"/>
    <n v="2001"/>
    <x v="21"/>
    <s v="February 8, 2002 (United States)"/>
    <x v="28"/>
    <n v="8.3000000000000007"/>
    <n v="717000"/>
    <s v="Jean-Pierre Jeunet"/>
    <s v="Guillaume Laurant"/>
    <s v="Audrey Tautou"/>
    <s v="France"/>
    <n v="10000000"/>
    <n v="173997108"/>
    <n v="177.1"/>
    <n v="299361483.95031059"/>
    <s v="Claudie Ossard Productions"/>
    <n v="122"/>
  </r>
  <r>
    <x v="3837"/>
    <x v="0"/>
    <s v="R"/>
    <x v="6"/>
    <n v="2001"/>
    <x v="21"/>
    <s v="October 5, 2001 (United States)"/>
    <x v="3"/>
    <n v="7.7"/>
    <n v="403000"/>
    <s v="Antoine Fuqua"/>
    <s v="David Ayer"/>
    <s v="Denzel Washington"/>
    <s v="United States"/>
    <n v="45000000"/>
    <n v="104876233"/>
    <n v="177.1"/>
    <n v="180439233.17391303"/>
    <s v="Warner Bros."/>
    <n v="122"/>
  </r>
  <r>
    <x v="3838"/>
    <x v="8"/>
    <s v="PG-13"/>
    <x v="0"/>
    <n v="2001"/>
    <x v="21"/>
    <s v="June 29, 2001 (United States)"/>
    <x v="13"/>
    <n v="7.2"/>
    <n v="295000"/>
    <s v="Steven Spielberg"/>
    <s v="Brian Aldiss"/>
    <s v="Haley Joel Osment"/>
    <s v="United States"/>
    <n v="100000000"/>
    <n v="235926552"/>
    <n v="177.1"/>
    <n v="405910900.02484471"/>
    <s v="Warner Bros."/>
    <n v="146"/>
  </r>
  <r>
    <x v="3839"/>
    <x v="0"/>
    <s v="R"/>
    <x v="3"/>
    <n v="2001"/>
    <x v="21"/>
    <s v="September 21, 2001 (United States)"/>
    <x v="4"/>
    <n v="7.3"/>
    <n v="115000"/>
    <s v="Terry Zwigoff"/>
    <s v="Daniel Clowes"/>
    <s v="Steve Buscemi"/>
    <s v="United States"/>
    <n v="7000000"/>
    <n v="8764007"/>
    <n v="177.1"/>
    <n v="15078446.826086957"/>
    <s v="United Artists"/>
    <n v="111"/>
  </r>
  <r>
    <x v="3840"/>
    <x v="0"/>
    <s v="R"/>
    <x v="3"/>
    <n v="2001"/>
    <x v="21"/>
    <s v="February 15, 2002 (United States)"/>
    <x v="12"/>
    <n v="7.1"/>
    <n v="98000"/>
    <s v="Jay Chandrasekhar"/>
    <s v="Jay Chandrasekhar"/>
    <s v="Jay Chandrasekhar"/>
    <s v="United States"/>
    <n v="3000000"/>
    <n v="23182223"/>
    <n v="177.1"/>
    <n v="39884942.677018635"/>
    <s v="Fox Searchlight Pictures"/>
    <n v="100"/>
  </r>
  <r>
    <x v="3841"/>
    <x v="8"/>
    <s v="PG-13"/>
    <x v="2"/>
    <n v="2001"/>
    <x v="21"/>
    <s v="May 11, 2001 (United States)"/>
    <x v="15"/>
    <n v="6.9"/>
    <n v="176000"/>
    <s v="Brian Helgeland"/>
    <s v="Brian Helgeland"/>
    <s v="Heath Ledger"/>
    <s v="United States"/>
    <n v="65000000"/>
    <n v="117487473"/>
    <n v="177.1"/>
    <n v="202136832.42857143"/>
    <s v="Columbia Pictures"/>
    <n v="132"/>
  </r>
  <r>
    <x v="3842"/>
    <x v="0"/>
    <s v="R"/>
    <x v="5"/>
    <n v="2001"/>
    <x v="21"/>
    <s v="April 6, 2001 (United States)"/>
    <x v="37"/>
    <n v="7.6"/>
    <n v="246000"/>
    <s v="Ted Demme"/>
    <s v="Bruce Porter"/>
    <s v="Johnny Depp"/>
    <s v="United States"/>
    <n v="53000000"/>
    <n v="83282296"/>
    <n v="177.1"/>
    <n v="143286931.6273292"/>
    <s v="Apostle"/>
    <n v="124"/>
  </r>
  <r>
    <x v="3843"/>
    <x v="0"/>
    <s v="R"/>
    <x v="6"/>
    <n v="2001"/>
    <x v="21"/>
    <s v="February 9, 2001 (United States)"/>
    <x v="8"/>
    <n v="6.8"/>
    <n v="261000"/>
    <s v="Ridley Scott"/>
    <s v="Thomas Harris"/>
    <s v="Anthony Hopkins"/>
    <s v="United States"/>
    <n v="87000000"/>
    <n v="351692268"/>
    <n v="177.1"/>
    <n v="605085454.88198757"/>
    <s v="Metro-Goldwyn-Mayer (MGM)"/>
    <n v="131"/>
  </r>
  <r>
    <x v="3844"/>
    <x v="2"/>
    <s v="G"/>
    <x v="3"/>
    <n v="2001"/>
    <x v="21"/>
    <s v="August 3, 2001 (United States)"/>
    <x v="5"/>
    <n v="6.4"/>
    <n v="133000"/>
    <s v="Garry Marshall"/>
    <s v="Meg Cabot"/>
    <s v="Julie Andrews"/>
    <s v="United States"/>
    <n v="26000000"/>
    <n v="165335153"/>
    <n v="177.1"/>
    <n v="284458617.27329195"/>
    <s v="Walt Disney Pictures"/>
    <n v="111"/>
  </r>
  <r>
    <x v="3845"/>
    <x v="8"/>
    <s v="PG-13"/>
    <x v="0"/>
    <n v="2001"/>
    <x v="21"/>
    <s v="June 1, 2001 (United States)"/>
    <x v="37"/>
    <n v="7.6"/>
    <n v="271000"/>
    <s v="Baz Luhrmann"/>
    <s v="Baz Luhrmann"/>
    <s v="Nicole Kidman"/>
    <s v="Australia"/>
    <n v="50000000"/>
    <n v="184935320"/>
    <n v="177.1"/>
    <n v="318180643.72670805"/>
    <s v="Twentieth Century Fox"/>
    <n v="127"/>
  </r>
  <r>
    <x v="3846"/>
    <x v="0"/>
    <s v="R"/>
    <x v="7"/>
    <n v="2001"/>
    <x v="21"/>
    <s v="December 14, 2001 (United States)"/>
    <x v="15"/>
    <n v="6.9"/>
    <n v="253000"/>
    <s v="Cameron Crowe"/>
    <s v="Alejandro AmenÃ¡bar"/>
    <s v="Tom Cruise"/>
    <s v="United States"/>
    <n v="68000000"/>
    <n v="203388341"/>
    <n v="177.1"/>
    <n v="349929009.04968947"/>
    <s v="Paramount Pictures"/>
    <n v="136"/>
  </r>
  <r>
    <x v="3847"/>
    <x v="0"/>
    <s v="R"/>
    <x v="7"/>
    <n v="2001"/>
    <x v="21"/>
    <s v="October 26, 2001 (United States)"/>
    <x v="41"/>
    <n v="5.6"/>
    <n v="81000"/>
    <s v="Steve Beck"/>
    <s v="Robb White"/>
    <s v="Tony Shalhoub"/>
    <s v="United States"/>
    <n v="42000000"/>
    <n v="68467960"/>
    <n v="177.1"/>
    <n v="117798912.54658385"/>
    <s v="Warner Bros."/>
    <n v="91"/>
  </r>
  <r>
    <x v="3848"/>
    <x v="8"/>
    <s v="PG-13"/>
    <x v="2"/>
    <n v="2001"/>
    <x v="21"/>
    <s v="July 27, 2001 (United States)"/>
    <x v="46"/>
    <n v="5.7"/>
    <n v="213000"/>
    <s v="Tim Burton"/>
    <s v="Pierre Boulle"/>
    <s v="Mark Wahlberg"/>
    <s v="United States"/>
    <n v="100000000"/>
    <n v="362211740"/>
    <n v="177.1"/>
    <n v="623184173.78881991"/>
    <s v="Twentieth Century Fox"/>
    <n v="119"/>
  </r>
  <r>
    <x v="3849"/>
    <x v="8"/>
    <s v="PG-13"/>
    <x v="4"/>
    <n v="2001"/>
    <x v="21"/>
    <s v="August 10, 2001 (United States)"/>
    <x v="37"/>
    <n v="7.6"/>
    <n v="346000"/>
    <s v="Alejandro AmenÃ¡bar"/>
    <s v="Alejandro AmenÃ¡bar"/>
    <s v="Nicole Kidman"/>
    <s v="Spain"/>
    <n v="17000000"/>
    <n v="209947037"/>
    <n v="177.1"/>
    <n v="361213225.14906836"/>
    <s v="Cruise/Wagner Productions"/>
    <n v="104"/>
  </r>
  <r>
    <x v="3850"/>
    <x v="8"/>
    <s v="PG-13"/>
    <x v="1"/>
    <n v="2001"/>
    <x v="21"/>
    <s v="April 11, 2001 (United States)"/>
    <x v="22"/>
    <n v="6"/>
    <n v="53000"/>
    <s v="Dennie Gordon"/>
    <s v="David Spade"/>
    <s v="David Spade"/>
    <s v="United States"/>
    <n v="17700000"/>
    <n v="30987695"/>
    <n v="177.1"/>
    <n v="53314233.01242236"/>
    <s v="Columbia Pictures"/>
    <n v="91"/>
  </r>
  <r>
    <x v="3851"/>
    <x v="1"/>
    <s v="PG"/>
    <x v="10"/>
    <n v="2001"/>
    <x v="21"/>
    <s v="June 15, 2001 (United States)"/>
    <x v="15"/>
    <n v="6.9"/>
    <n v="109000"/>
    <s v="Gary Trousdale"/>
    <s v="Tab Murphy"/>
    <s v="Michael J. Fox"/>
    <s v="United States"/>
    <n v="120000000"/>
    <n v="186053725"/>
    <n v="177.1"/>
    <n v="320104856.05590063"/>
    <s v="Walt Disney Animation Studios"/>
    <n v="95"/>
  </r>
  <r>
    <x v="3852"/>
    <x v="8"/>
    <s v="PG-13"/>
    <x v="2"/>
    <n v="2001"/>
    <x v="21"/>
    <s v="August 17, 2001 (United States)"/>
    <x v="5"/>
    <n v="6.4"/>
    <n v="111000"/>
    <s v="Jerry Zucker"/>
    <s v="Andy Breckman"/>
    <s v="Breckin Meyer"/>
    <s v="United States"/>
    <n v="48000000"/>
    <n v="85498534"/>
    <n v="177.1"/>
    <n v="147099962.22360247"/>
    <s v="Paramount Pictures"/>
    <n v="112"/>
  </r>
  <r>
    <x v="3853"/>
    <x v="8"/>
    <s v="PG-13"/>
    <x v="3"/>
    <n v="2001"/>
    <x v="21"/>
    <s v="August 24, 2001 (United States)"/>
    <x v="27"/>
    <n v="5.0999999999999996"/>
    <n v="15000"/>
    <s v="Michael Tollin"/>
    <s v="Kevin Falls"/>
    <s v="Freddie Prinze Jr."/>
    <s v="United States"/>
    <n v="34000000"/>
    <n v="19772447"/>
    <n v="177.1"/>
    <n v="34018433.658385091"/>
    <s v="Warner Bros."/>
    <n v="104"/>
  </r>
  <r>
    <x v="3854"/>
    <x v="0"/>
    <s v="R"/>
    <x v="3"/>
    <n v="2001"/>
    <x v="21"/>
    <s v="August 31, 2001 (Canada)"/>
    <x v="14"/>
    <n v="6.6"/>
    <n v="55000"/>
    <s v="David Wain"/>
    <s v="Michael Showalter"/>
    <s v="Janeane Garofalo"/>
    <s v="United States"/>
    <n v="5000000"/>
    <n v="295206"/>
    <n v="177.1"/>
    <n v="507901.00621118012"/>
    <s v="Eureka Pictures"/>
    <n v="97"/>
  </r>
  <r>
    <x v="3855"/>
    <x v="8"/>
    <s v="PG-13"/>
    <x v="3"/>
    <n v="2001"/>
    <x v="21"/>
    <s v="November 9, 2001 (United States)"/>
    <x v="23"/>
    <n v="5.9"/>
    <n v="129000"/>
    <s v="Bobby Farrelly"/>
    <s v="Sean Moynihan"/>
    <s v="Jack Black"/>
    <s v="United States"/>
    <n v="40000000"/>
    <n v="141069860"/>
    <n v="177.1"/>
    <n v="242710256.02484474"/>
    <s v="Twentieth Century Fox"/>
    <n v="114"/>
  </r>
  <r>
    <x v="3856"/>
    <x v="8"/>
    <s v="PG-13"/>
    <x v="3"/>
    <n v="2001"/>
    <x v="21"/>
    <s v="September 28, 2001 (United States)"/>
    <x v="16"/>
    <n v="6.5"/>
    <n v="251000"/>
    <s v="Ben Stiller"/>
    <s v="Drake Sather"/>
    <s v="Ben Stiller"/>
    <s v="Germany"/>
    <n v="28000000"/>
    <n v="60780981"/>
    <n v="177.1"/>
    <n v="104573489.04968944"/>
    <s v="Paramount Pictures"/>
    <n v="90"/>
  </r>
  <r>
    <x v="3857"/>
    <x v="8"/>
    <s v="PG-13"/>
    <x v="2"/>
    <n v="2001"/>
    <x v="21"/>
    <s v="July 18, 2001 (United States)"/>
    <x v="23"/>
    <n v="5.9"/>
    <n v="301000"/>
    <s v="Joe Johnston"/>
    <s v="Michael Crichton"/>
    <s v="Sam Neill"/>
    <s v="United States"/>
    <n v="93000000"/>
    <n v="368780809"/>
    <n v="177.1"/>
    <n v="634486236.60248446"/>
    <s v="Universal Pictures"/>
    <n v="92"/>
  </r>
  <r>
    <x v="3858"/>
    <x v="0"/>
    <s v="R"/>
    <x v="0"/>
    <n v="2001"/>
    <x v="21"/>
    <s v="March 16, 2001 (United States)"/>
    <x v="37"/>
    <n v="7.6"/>
    <n v="249000"/>
    <s v="Jean-Jacques Annaud"/>
    <s v="Jean-Jacques Annaud"/>
    <s v="Jude Law"/>
    <s v="Ireland"/>
    <n v="68000000"/>
    <n v="96976270"/>
    <n v="177.1"/>
    <n v="166847371.36645964"/>
    <s v="Paramount Pictures"/>
    <n v="131"/>
  </r>
  <r>
    <x v="3859"/>
    <x v="0"/>
    <s v="R"/>
    <x v="3"/>
    <n v="2001"/>
    <x v="21"/>
    <s v="January 18, 2002 (United States)"/>
    <x v="13"/>
    <n v="7.2"/>
    <n v="82000"/>
    <s v="Robert Altman"/>
    <s v="Julian Fellowes"/>
    <s v="Maggie Smith"/>
    <s v="United States"/>
    <n v="19800000"/>
    <n v="87754044"/>
    <n v="177.1"/>
    <n v="150980560.17391303"/>
    <s v="USA Films"/>
    <n v="131"/>
  </r>
  <r>
    <x v="3860"/>
    <x v="0"/>
    <s v="R"/>
    <x v="2"/>
    <n v="2001"/>
    <x v="21"/>
    <s v="June 8, 2001 (United States)"/>
    <x v="16"/>
    <n v="6.5"/>
    <n v="179000"/>
    <s v="Dominic Sena"/>
    <s v="Skip Woods"/>
    <s v="John Travolta"/>
    <s v="United States"/>
    <n v="102000000"/>
    <n v="147080413"/>
    <n v="177.1"/>
    <n v="253051393.79503107"/>
    <s v="Hollywood Licensing Group"/>
    <n v="99"/>
  </r>
  <r>
    <x v="3861"/>
    <x v="0"/>
    <s v="R"/>
    <x v="4"/>
    <n v="2001"/>
    <x v="21"/>
    <s v="August 31, 2001 (United States)"/>
    <x v="19"/>
    <n v="6.2"/>
    <n v="115000"/>
    <s v="Victor Salva"/>
    <s v="Victor Salva"/>
    <s v="Gina Philips"/>
    <s v="United States"/>
    <n v="10000000"/>
    <n v="59371303"/>
    <n v="177.1"/>
    <n v="102148142.42857143"/>
    <s v="United Artists"/>
    <n v="90"/>
  </r>
  <r>
    <x v="3862"/>
    <x v="10"/>
    <s v="TV-MA"/>
    <x v="0"/>
    <n v="2001"/>
    <x v="21"/>
    <s v="August 24, 2001 (Spain)"/>
    <x v="12"/>
    <n v="7.1"/>
    <n v="36000"/>
    <s v="Julio Medem"/>
    <s v="Julio Medem"/>
    <s v="Paz Vega"/>
    <s v="Spain"/>
    <m/>
    <n v="7640680"/>
    <n v="177.1"/>
    <n v="13145766.211180124"/>
    <s v="Alicia Produce"/>
    <n v="128"/>
  </r>
  <r>
    <x v="3863"/>
    <x v="0"/>
    <s v="R"/>
    <x v="0"/>
    <n v="2001"/>
    <x v="21"/>
    <s v="September 14, 2001 (United States)"/>
    <x v="5"/>
    <n v="6.4"/>
    <n v="29000"/>
    <s v="Brian Robbins"/>
    <s v="Daniel Coyle"/>
    <s v="Keanu Reeves"/>
    <s v="Germany"/>
    <n v="32000000"/>
    <n v="44102389"/>
    <n v="177.1"/>
    <n v="75878023.310559005"/>
    <s v="Paramount Pictures"/>
    <n v="106"/>
  </r>
  <r>
    <x v="3864"/>
    <x v="8"/>
    <s v="PG-13"/>
    <x v="3"/>
    <n v="2001"/>
    <x v="21"/>
    <s v="June 8, 2001 (United States)"/>
    <x v="10"/>
    <n v="6.1"/>
    <n v="122000"/>
    <s v="Ivan Reitman"/>
    <s v="Don Jakoby"/>
    <s v="David Duchovny"/>
    <s v="United States"/>
    <n v="80000000"/>
    <n v="98376292"/>
    <n v="177.1"/>
    <n v="169256104.86956522"/>
    <s v="Columbia Pictures"/>
    <n v="101"/>
  </r>
  <r>
    <x v="3865"/>
    <x v="0"/>
    <s v="R"/>
    <x v="0"/>
    <n v="2001"/>
    <x v="21"/>
    <s v="August 3, 2001 (United States)"/>
    <x v="10"/>
    <n v="6.1"/>
    <n v="55000"/>
    <s v="Michael Cristofer"/>
    <s v="Cornell Woolrich"/>
    <s v="Antonio Banderas"/>
    <s v="France"/>
    <n v="42000000"/>
    <n v="35402320"/>
    <n v="177.1"/>
    <n v="60909581.614906833"/>
    <s v="Metro-Goldwyn-Mayer (MGM)"/>
    <n v="116"/>
  </r>
  <r>
    <x v="3866"/>
    <x v="3"/>
    <m/>
    <x v="0"/>
    <n v="2001"/>
    <x v="21"/>
    <s v="March 1, 2002 (United States)"/>
    <x v="9"/>
    <n v="7"/>
    <n v="84000"/>
    <s v="Marc Forster"/>
    <s v="Milo Addica"/>
    <s v="Billy Bob Thornton"/>
    <s v="United States"/>
    <n v="4000000"/>
    <n v="45011434"/>
    <n v="177.1"/>
    <n v="77442032.409937888"/>
    <s v="Lee Daniels Entertainment"/>
    <n v="111"/>
  </r>
  <r>
    <x v="3867"/>
    <x v="1"/>
    <s v="PG"/>
    <x v="2"/>
    <n v="2001"/>
    <x v="21"/>
    <s v="March 30, 2001 (United States)"/>
    <x v="30"/>
    <n v="5.5"/>
    <n v="111000"/>
    <s v="Robert Rodriguez"/>
    <s v="Robert Rodriguez"/>
    <s v="Alexa PenaVega"/>
    <s v="United States"/>
    <n v="35000000"/>
    <n v="147934180"/>
    <n v="177.1"/>
    <n v="254520297.26708075"/>
    <s v="Dimension Films"/>
    <n v="88"/>
  </r>
  <r>
    <x v="3868"/>
    <x v="8"/>
    <s v="PG-13"/>
    <x v="2"/>
    <n v="2001"/>
    <x v="21"/>
    <s v="November 30, 2001 (United States)"/>
    <x v="5"/>
    <n v="6.4"/>
    <n v="100000"/>
    <s v="John Moore"/>
    <s v="Jim Thomas"/>
    <s v="Gene Hackman"/>
    <s v="United States"/>
    <n v="40000000"/>
    <n v="91753202"/>
    <n v="177.1"/>
    <n v="157861099.09316769"/>
    <s v="Twentieth Century Fox"/>
    <n v="106"/>
  </r>
  <r>
    <x v="3869"/>
    <x v="4"/>
    <s v="Not Rated"/>
    <x v="0"/>
    <n v="2001"/>
    <x v="21"/>
    <s v="March 28, 2001 (France)"/>
    <x v="10"/>
    <n v="6.1"/>
    <n v="12000"/>
    <s v="Patrice ChÃ©reau"/>
    <s v="Hanif Kureishi"/>
    <s v="Mark Rylance"/>
    <s v="France"/>
    <m/>
    <n v="2672527"/>
    <n v="177.1"/>
    <n v="4598074.4037267081"/>
    <s v="TÃ©lÃ©ma"/>
    <n v="119"/>
  </r>
  <r>
    <x v="3870"/>
    <x v="10"/>
    <s v="TV-MA"/>
    <x v="5"/>
    <n v="2001"/>
    <x v="21"/>
    <s v="December 12, 2001 (France)"/>
    <x v="15"/>
    <n v="6.9"/>
    <n v="35000"/>
    <s v="Larry Clark"/>
    <s v="Jim Schutze"/>
    <s v="Brad Renfro"/>
    <s v="United States"/>
    <m/>
    <n v="704808"/>
    <n v="177.1"/>
    <n v="1212619.9751552795"/>
    <s v="StudioCanal"/>
    <n v="108"/>
  </r>
  <r>
    <x v="3871"/>
    <x v="0"/>
    <s v="R"/>
    <x v="3"/>
    <n v="2001"/>
    <x v="21"/>
    <s v="April 13, 2001 (United States)"/>
    <x v="17"/>
    <n v="6.7"/>
    <n v="232000"/>
    <s v="Sharon Maguire"/>
    <s v="Helen Fielding"/>
    <s v="RenÃ©e Zellweger"/>
    <s v="United Kingdom"/>
    <n v="25000000"/>
    <n v="281995610"/>
    <n v="177.1"/>
    <n v="485172571.24223602"/>
    <s v="Miramax"/>
    <n v="97"/>
  </r>
  <r>
    <x v="3872"/>
    <x v="8"/>
    <s v="PG-13"/>
    <x v="0"/>
    <n v="2001"/>
    <x v="21"/>
    <s v="January 25, 2002 (United States)"/>
    <x v="37"/>
    <n v="7.6"/>
    <n v="145000"/>
    <s v="Jessie Nelson"/>
    <s v="Kristine Johnson"/>
    <s v="Sean Penn"/>
    <s v="United States"/>
    <n v="22000000"/>
    <n v="97818139"/>
    <n v="177.1"/>
    <n v="168295804.36645964"/>
    <s v="New Line Cinema"/>
    <n v="132"/>
  </r>
  <r>
    <x v="3873"/>
    <x v="0"/>
    <s v="R"/>
    <x v="2"/>
    <n v="2001"/>
    <x v="21"/>
    <s v="October 19, 2001 (United States)"/>
    <x v="9"/>
    <n v="7"/>
    <n v="75000"/>
    <s v="Rod Lurie"/>
    <s v="David Scarpa"/>
    <s v="Robert Redford"/>
    <s v="United States"/>
    <n v="72000000"/>
    <n v="27642707"/>
    <n v="177.1"/>
    <n v="47559191.546583854"/>
    <s v="Dreamworks Pictures"/>
    <n v="131"/>
  </r>
  <r>
    <x v="3874"/>
    <x v="0"/>
    <s v="R"/>
    <x v="0"/>
    <n v="2001"/>
    <x v="21"/>
    <s v="September 5, 2001 (France)"/>
    <x v="24"/>
    <n v="7.5"/>
    <n v="59000"/>
    <s v="Michael Haneke"/>
    <s v="Michael Haneke"/>
    <s v="Isabelle Huppert"/>
    <s v="France"/>
    <m/>
    <n v="6766381"/>
    <n v="177.1"/>
    <n v="11641537.49689441"/>
    <s v="ARTE"/>
    <n v="131"/>
  </r>
  <r>
    <x v="3875"/>
    <x v="0"/>
    <s v="R"/>
    <x v="2"/>
    <n v="2001"/>
    <x v="21"/>
    <s v="November 21, 2001 (United States)"/>
    <x v="12"/>
    <n v="7.1"/>
    <n v="149000"/>
    <s v="Tony Scott"/>
    <s v="Michael Frost Beckner"/>
    <s v="Robert Redford"/>
    <s v="United States"/>
    <n v="115000000"/>
    <n v="143049560"/>
    <n v="177.1"/>
    <n v="246116323.72670808"/>
    <s v="Universal Pictures"/>
    <n v="126"/>
  </r>
  <r>
    <x v="3876"/>
    <x v="8"/>
    <s v="PG-13"/>
    <x v="2"/>
    <n v="2001"/>
    <x v="21"/>
    <s v="June 15, 2001 (United States)"/>
    <x v="1"/>
    <n v="5.8"/>
    <n v="201000"/>
    <s v="Simon West"/>
    <s v="Sara B. Cooper"/>
    <s v="Angelina Jolie"/>
    <s v="United States"/>
    <n v="115000000"/>
    <n v="274703340"/>
    <n v="177.1"/>
    <n v="472626243.35403728"/>
    <s v="Paramount Pictures"/>
    <n v="100"/>
  </r>
  <r>
    <x v="3877"/>
    <x v="0"/>
    <s v="R"/>
    <x v="3"/>
    <n v="2001"/>
    <x v="21"/>
    <s v="August 10, 2001 (United States)"/>
    <x v="5"/>
    <n v="6.4"/>
    <n v="244000"/>
    <s v="J.B. Rogers"/>
    <s v="Adam Herz"/>
    <s v="Jason Biggs"/>
    <s v="United States"/>
    <n v="30000000"/>
    <n v="287553595"/>
    <n v="177.1"/>
    <n v="494735067.17391306"/>
    <s v="LivePlanet"/>
    <n v="108"/>
  </r>
  <r>
    <x v="3878"/>
    <x v="0"/>
    <s v="R"/>
    <x v="6"/>
    <n v="2001"/>
    <x v="21"/>
    <s v="April 12, 2002 (United States)"/>
    <x v="13"/>
    <n v="7.2"/>
    <n v="79000"/>
    <s v="Bill Paxton"/>
    <s v="Brent Hanley"/>
    <s v="Bill Paxton"/>
    <s v="United States"/>
    <n v="11000000"/>
    <n v="17423030"/>
    <n v="177.1"/>
    <n v="29976269.00621118"/>
    <s v="David Kirschner Productions"/>
    <n v="100"/>
  </r>
  <r>
    <x v="3879"/>
    <x v="0"/>
    <s v="R"/>
    <x v="0"/>
    <n v="2001"/>
    <x v="21"/>
    <s v="April 6, 2001 (United States)"/>
    <x v="5"/>
    <n v="6.4"/>
    <n v="79000"/>
    <s v="Lee Tamahori"/>
    <s v="James Patterson"/>
    <s v="Morgan Freeman"/>
    <s v="United States"/>
    <n v="60000000"/>
    <n v="105178561"/>
    <n v="177.1"/>
    <n v="180959387.55900621"/>
    <s v="Paramount Pictures"/>
    <n v="104"/>
  </r>
  <r>
    <x v="3880"/>
    <x v="8"/>
    <s v="PG-13"/>
    <x v="2"/>
    <n v="2001"/>
    <x v="21"/>
    <s v="August 3, 2001 (United States)"/>
    <x v="14"/>
    <n v="6.6"/>
    <n v="205000"/>
    <s v="Brett Ratner"/>
    <s v="Ross LaManna"/>
    <s v="Jackie Chan"/>
    <s v="Hong Kong"/>
    <n v="90000000"/>
    <n v="347325802"/>
    <n v="177.1"/>
    <n v="597572963.68944097"/>
    <s v="New Line Cinema"/>
    <n v="90"/>
  </r>
  <r>
    <x v="3881"/>
    <x v="8"/>
    <s v="PG-13"/>
    <x v="0"/>
    <n v="2001"/>
    <x v="21"/>
    <s v="January 12, 2001 (United States)"/>
    <x v="19"/>
    <n v="6.2"/>
    <n v="59000"/>
    <s v="Thomas Carter"/>
    <s v="Duane Adler"/>
    <s v="Julia Stiles"/>
    <s v="United States"/>
    <n v="13000000"/>
    <n v="131706809"/>
    <n v="177.1"/>
    <n v="226601155.85714287"/>
    <s v="Cort/Madden Productions"/>
    <n v="112"/>
  </r>
  <r>
    <x v="3882"/>
    <x v="8"/>
    <s v="PG-13"/>
    <x v="6"/>
    <n v="2001"/>
    <x v="21"/>
    <s v="November 2, 2001 (United States)"/>
    <x v="41"/>
    <n v="5.6"/>
    <n v="25000"/>
    <s v="Harold Becker"/>
    <s v="Lewis Colick"/>
    <s v="John Travolta"/>
    <s v="United States"/>
    <n v="75000000"/>
    <n v="54249294"/>
    <n v="177.1"/>
    <n v="93335741.850931674"/>
    <s v="Paramount Pictures"/>
    <n v="89"/>
  </r>
  <r>
    <x v="3883"/>
    <x v="8"/>
    <s v="PG-13"/>
    <x v="5"/>
    <n v="2001"/>
    <x v="21"/>
    <s v="October 19, 2001 (United States)"/>
    <x v="16"/>
    <n v="6.5"/>
    <n v="27000"/>
    <s v="Penny Marshall"/>
    <s v="Beverly D'Onofrio"/>
    <s v="Drew Barrymore"/>
    <s v="United States"/>
    <n v="48000000"/>
    <n v="35743308"/>
    <n v="177.1"/>
    <n v="61496250.409937888"/>
    <s v="Columbia Pictures"/>
    <n v="132"/>
  </r>
  <r>
    <x v="3884"/>
    <x v="8"/>
    <s v="PG-13"/>
    <x v="3"/>
    <n v="2001"/>
    <x v="21"/>
    <s v="June 1, 2001 (United States)"/>
    <x v="25"/>
    <n v="4.8"/>
    <n v="58000"/>
    <s v="Luke Greenfield"/>
    <s v="Tom Brady"/>
    <s v="Rob Schneider"/>
    <s v="United States"/>
    <n v="47000000"/>
    <n v="85191134"/>
    <n v="177.1"/>
    <n v="146571081.47826087"/>
    <s v="Revolution Studios"/>
    <n v="84"/>
  </r>
  <r>
    <x v="3885"/>
    <x v="0"/>
    <s v="R"/>
    <x v="3"/>
    <n v="2001"/>
    <x v="21"/>
    <s v="December 21, 2001 (United States)"/>
    <x v="21"/>
    <n v="6.3"/>
    <n v="55000"/>
    <s v="Jesse Dylan"/>
    <s v="Dustin Lee Abraham"/>
    <s v="Method Man"/>
    <s v="United States"/>
    <n v="20000000"/>
    <n v="31283740"/>
    <n v="177.1"/>
    <n v="53823577.515527949"/>
    <s v="Jersey Films"/>
    <n v="93"/>
  </r>
  <r>
    <x v="3886"/>
    <x v="0"/>
    <s v="R"/>
    <x v="2"/>
    <n v="2001"/>
    <x v="21"/>
    <s v="October 5, 2001 (United States)"/>
    <x v="14"/>
    <n v="6.6"/>
    <n v="66000"/>
    <s v="John Dahl"/>
    <s v="Clay Tarver"/>
    <s v="Steve Zahn"/>
    <s v="United States"/>
    <n v="23000000"/>
    <n v="36642838"/>
    <n v="177.1"/>
    <n v="63043888.981366463"/>
    <s v="New Regency Productions"/>
    <n v="97"/>
  </r>
  <r>
    <x v="3887"/>
    <x v="0"/>
    <s v="R"/>
    <x v="2"/>
    <n v="2001"/>
    <x v="21"/>
    <s v="February 23, 2001 (United States)"/>
    <x v="22"/>
    <n v="6"/>
    <n v="45000"/>
    <s v="Demian Lichtenstein"/>
    <s v="Richard Recco"/>
    <s v="Kurt Russell"/>
    <s v="United States"/>
    <n v="62000000"/>
    <n v="18720175"/>
    <n v="177.1"/>
    <n v="32208002.950310558"/>
    <s v="Franchise Pictures"/>
    <n v="125"/>
  </r>
  <r>
    <x v="3888"/>
    <x v="0"/>
    <s v="R"/>
    <x v="2"/>
    <n v="2001"/>
    <x v="21"/>
    <s v="July 13, 2001 (United States)"/>
    <x v="8"/>
    <n v="6.8"/>
    <n v="124000"/>
    <s v="Frank Oz"/>
    <s v="Daniel E. Taylor"/>
    <s v="Robert De Niro"/>
    <s v="Germany"/>
    <n v="68000000"/>
    <n v="114252154"/>
    <n v="177.1"/>
    <n v="196570476.13664597"/>
    <s v="Paramount Pictures"/>
    <n v="124"/>
  </r>
  <r>
    <x v="3889"/>
    <x v="0"/>
    <s v="R"/>
    <x v="2"/>
    <n v="2001"/>
    <x v="21"/>
    <s v="April 26, 2002 (United States)"/>
    <x v="44"/>
    <n v="4.4000000000000004"/>
    <n v="52000"/>
    <s v="James Isaac"/>
    <s v="Victor Miller"/>
    <s v="Kane Hodder"/>
    <s v="Canada"/>
    <n v="11000000"/>
    <n v="17077882"/>
    <n v="177.1"/>
    <n v="29382442.944099378"/>
    <s v="New Line Cinema"/>
    <n v="92"/>
  </r>
  <r>
    <x v="3890"/>
    <x v="0"/>
    <s v="R"/>
    <x v="3"/>
    <n v="2001"/>
    <x v="21"/>
    <s v="August 24, 2001 (United States)"/>
    <x v="8"/>
    <n v="6.8"/>
    <n v="150000"/>
    <s v="Kevin Smith"/>
    <s v="Kevin Smith"/>
    <s v="Jason Mewes"/>
    <s v="United States"/>
    <n v="22000000"/>
    <n v="33788161"/>
    <n v="177.1"/>
    <n v="58132426.068322979"/>
    <s v="Dimension Films"/>
    <n v="104"/>
  </r>
  <r>
    <x v="3891"/>
    <x v="0"/>
    <s v="R"/>
    <x v="1"/>
    <n v="2001"/>
    <x v="21"/>
    <s v="March 2, 2001 (United States)"/>
    <x v="10"/>
    <n v="6.1"/>
    <n v="105000"/>
    <s v="Gore Verbinski"/>
    <s v="J.H. Wyman"/>
    <s v="Brad Pitt"/>
    <s v="United States"/>
    <n v="57000000"/>
    <n v="147845033"/>
    <n v="177.1"/>
    <n v="254366920.13043478"/>
    <s v="Dreamworks Pictures"/>
    <n v="123"/>
  </r>
  <r>
    <x v="3892"/>
    <x v="0"/>
    <s v="R"/>
    <x v="4"/>
    <n v="2001"/>
    <x v="21"/>
    <s v="October 19, 2001 (United States)"/>
    <x v="8"/>
    <n v="6.8"/>
    <n v="149000"/>
    <s v="Albert Hughes"/>
    <s v="Alan Moore"/>
    <s v="Johnny Depp"/>
    <s v="United States"/>
    <n v="35000000"/>
    <n v="74558115"/>
    <n v="177.1"/>
    <n v="128277005.310559"/>
    <s v="Twentieth Century Fox"/>
    <n v="122"/>
  </r>
  <r>
    <x v="3893"/>
    <x v="1"/>
    <s v="PG"/>
    <x v="2"/>
    <n v="2001"/>
    <x v="21"/>
    <s v="April 20, 2001 (United States)"/>
    <x v="25"/>
    <n v="4.8"/>
    <n v="24000"/>
    <s v="Simon Wincer"/>
    <s v="Paul Hogan"/>
    <s v="Paul Hogan"/>
    <s v="Australia"/>
    <n v="21150000"/>
    <n v="39438674"/>
    <n v="177.1"/>
    <n v="67854116.136645958"/>
    <s v="Bungalow Productions"/>
    <n v="95"/>
  </r>
  <r>
    <x v="3894"/>
    <x v="0"/>
    <s v="R"/>
    <x v="2"/>
    <n v="2001"/>
    <x v="21"/>
    <s v="November 9, 2001 (United States)"/>
    <x v="16"/>
    <n v="6.5"/>
    <n v="34000"/>
    <s v="David Mamet"/>
    <s v="David Mamet"/>
    <s v="Gene Hackman"/>
    <s v="Canada"/>
    <n v="39000000"/>
    <n v="28510652"/>
    <n v="177.1"/>
    <n v="49052488.223602489"/>
    <s v="Morgan Creek Entertainment"/>
    <n v="109"/>
  </r>
  <r>
    <x v="3895"/>
    <x v="8"/>
    <s v="PG-13"/>
    <x v="3"/>
    <n v="2001"/>
    <x v="21"/>
    <s v="October 5, 2001 (United States)"/>
    <x v="15"/>
    <n v="6.9"/>
    <n v="106000"/>
    <s v="Peter Chelsom"/>
    <s v="Marc Klein"/>
    <s v="John Cusack"/>
    <s v="United States"/>
    <n v="28000000"/>
    <n v="77516304"/>
    <n v="177.1"/>
    <n v="133366560.29813665"/>
    <s v="Miramax"/>
    <n v="90"/>
  </r>
  <r>
    <x v="3896"/>
    <x v="0"/>
    <s v="R"/>
    <x v="2"/>
    <n v="2001"/>
    <x v="21"/>
    <s v="January 25, 2002 (United States)"/>
    <x v="9"/>
    <n v="7"/>
    <n v="64000"/>
    <s v="Christophe Gans"/>
    <s v="StÃ©phane Cabel"/>
    <s v="Samuel Le Bihan"/>
    <s v="France"/>
    <n v="29000000"/>
    <n v="70752904"/>
    <n v="177.1"/>
    <n v="121730151.60248448"/>
    <s v="Metropolitan Filmexport"/>
    <n v="142"/>
  </r>
  <r>
    <x v="3897"/>
    <x v="0"/>
    <s v="R"/>
    <x v="6"/>
    <n v="2001"/>
    <x v="21"/>
    <s v="January 19, 2001 (United States)"/>
    <x v="8"/>
    <n v="6.8"/>
    <n v="55000"/>
    <s v="Sean Penn"/>
    <s v="Friedrich DÃ¼rrenmatt"/>
    <s v="Jack Nicholson"/>
    <s v="United States"/>
    <n v="35000000"/>
    <n v="29419291"/>
    <n v="177.1"/>
    <n v="50615798.80124224"/>
    <s v="Morgan Creek Entertainment"/>
    <n v="124"/>
  </r>
  <r>
    <x v="3898"/>
    <x v="8"/>
    <s v="PG-13"/>
    <x v="2"/>
    <n v="2001"/>
    <x v="21"/>
    <s v="August 17, 2001 (United States)"/>
    <x v="22"/>
    <n v="6"/>
    <n v="14000"/>
    <s v="Les Mayfield"/>
    <s v="Roderick Taylor"/>
    <s v="Colin Farrell"/>
    <s v="United States"/>
    <n v="35000000"/>
    <n v="13678913"/>
    <n v="177.1"/>
    <n v="23534527.335403726"/>
    <s v="Morgan Creek Entertainment"/>
    <n v="94"/>
  </r>
  <r>
    <x v="3899"/>
    <x v="0"/>
    <s v="R"/>
    <x v="2"/>
    <n v="2001"/>
    <x v="21"/>
    <s v="August 24, 2001 (United States)"/>
    <x v="38"/>
    <n v="4.9000000000000004"/>
    <n v="52000"/>
    <s v="John Carpenter"/>
    <s v="Larry Sulkis"/>
    <s v="Natasha Henstridge"/>
    <s v="United States"/>
    <n v="28000000"/>
    <n v="14010832"/>
    <n v="177.1"/>
    <n v="24105592.944099378"/>
    <s v="Screen Gems"/>
    <n v="98"/>
  </r>
  <r>
    <x v="457"/>
    <x v="0"/>
    <s v="R"/>
    <x v="6"/>
    <n v="2001"/>
    <x v="21"/>
    <s v="November 16, 2001 (United States)"/>
    <x v="24"/>
    <n v="7.5"/>
    <n v="106000"/>
    <s v="Joel Coen"/>
    <s v="Joel Coen"/>
    <s v="Billy Bob Thornton"/>
    <s v="United States"/>
    <n v="20000000"/>
    <n v="18916623"/>
    <n v="177.1"/>
    <n v="32545991.124223605"/>
    <s v="Good Machine"/>
    <n v="116"/>
  </r>
  <r>
    <x v="3900"/>
    <x v="0"/>
    <s v="R"/>
    <x v="0"/>
    <n v="2001"/>
    <x v="21"/>
    <s v="September 7, 2001 (United States)"/>
    <x v="21"/>
    <n v="6.3"/>
    <n v="42000"/>
    <s v="Stephen Herek"/>
    <s v="John Stockwell"/>
    <s v="Mark Wahlberg"/>
    <s v="United States"/>
    <n v="57000000"/>
    <n v="19334145"/>
    <n v="177.1"/>
    <n v="33264336.428571429"/>
    <s v="Warner Bros."/>
    <n v="105"/>
  </r>
  <r>
    <x v="3901"/>
    <x v="1"/>
    <s v="PG"/>
    <x v="10"/>
    <n v="2001"/>
    <x v="21"/>
    <s v="August 10, 2001 (United States)"/>
    <x v="21"/>
    <n v="6.3"/>
    <n v="33000"/>
    <s v="Bobby Farrelly"/>
    <s v="Marc Hyman"/>
    <s v="Laurence Fishburne"/>
    <s v="United States"/>
    <n v="70000000"/>
    <n v="14026418"/>
    <n v="177.1"/>
    <n v="24132408.608695652"/>
    <s v="Warner Bros."/>
    <n v="95"/>
  </r>
  <r>
    <x v="3902"/>
    <x v="4"/>
    <s v="Not Rated"/>
    <x v="0"/>
    <n v="2001"/>
    <x v="21"/>
    <s v="March 7, 2001 (France)"/>
    <x v="16"/>
    <n v="6.5"/>
    <n v="11000"/>
    <s v="Catherine Breillat"/>
    <s v="Catherine Breillat"/>
    <s v="AnaÃ¯s Reboux"/>
    <s v="France"/>
    <m/>
    <n v="765705"/>
    <n v="177.1"/>
    <n v="1317393.0745341615"/>
    <s v="Arte France CinÃ©ma"/>
    <n v="86"/>
  </r>
  <r>
    <x v="3903"/>
    <x v="8"/>
    <s v="PG-13"/>
    <x v="3"/>
    <n v="2001"/>
    <x v="21"/>
    <s v="February 9, 2001 (United States)"/>
    <x v="23"/>
    <n v="5.9"/>
    <n v="39000"/>
    <s v="Dennis Dugan"/>
    <s v="Hank Nelken"/>
    <s v="Jason Biggs"/>
    <s v="United States"/>
    <n v="22000000"/>
    <n v="26086706"/>
    <n v="177.1"/>
    <n v="44882096.658385091"/>
    <s v="Columbia Pictures"/>
    <n v="90"/>
  </r>
  <r>
    <x v="3904"/>
    <x v="8"/>
    <s v="PG-13"/>
    <x v="6"/>
    <n v="2001"/>
    <x v="21"/>
    <s v="September 14, 2001 (United States)"/>
    <x v="1"/>
    <n v="5.8"/>
    <n v="34000"/>
    <s v="Daniel Sackheim"/>
    <s v="Wesley Strick"/>
    <s v="Diane Lane"/>
    <s v="United States"/>
    <n v="30000000"/>
    <n v="23619609"/>
    <n v="177.1"/>
    <n v="40637463.931677021"/>
    <s v="Columbia Pictures"/>
    <n v="106"/>
  </r>
  <r>
    <x v="3905"/>
    <x v="8"/>
    <s v="PG-13"/>
    <x v="3"/>
    <n v="2001"/>
    <x v="21"/>
    <s v="January 26, 2001 (United States)"/>
    <x v="11"/>
    <n v="5.3"/>
    <n v="78000"/>
    <s v="Adam Shankman"/>
    <s v="Pamela Falk"/>
    <s v="Jennifer Lopez"/>
    <s v="Germany"/>
    <n v="35000000"/>
    <n v="94728529"/>
    <n v="177.1"/>
    <n v="162980139.95652175"/>
    <s v="Columbia Pictures"/>
    <n v="103"/>
  </r>
  <r>
    <x v="627"/>
    <x v="8"/>
    <s v="PG-13"/>
    <x v="3"/>
    <n v="2001"/>
    <x v="21"/>
    <s v="March 23, 2001 (United States)"/>
    <x v="19"/>
    <n v="6.2"/>
    <n v="52000"/>
    <s v="David Mirkin"/>
    <s v="Robert Dunn"/>
    <s v="Sigourney Weaver"/>
    <s v="United States"/>
    <n v="35000000"/>
    <n v="57756408"/>
    <n v="177.1"/>
    <n v="99369720.596273288"/>
    <s v="Davis Entertainment"/>
    <n v="123"/>
  </r>
  <r>
    <x v="3906"/>
    <x v="0"/>
    <s v="R"/>
    <x v="4"/>
    <n v="2001"/>
    <x v="21"/>
    <s v="September 14, 2001 (Italy)"/>
    <x v="5"/>
    <n v="6.4"/>
    <n v="56000"/>
    <s v="Brad Anderson"/>
    <s v="Brad Anderson"/>
    <s v="David Caruso"/>
    <s v="United States"/>
    <n v="1500000"/>
    <n v="1612259"/>
    <n v="177.1"/>
    <n v="2773886.6024844721"/>
    <s v="USA Films"/>
    <n v="97"/>
  </r>
  <r>
    <x v="1568"/>
    <x v="8"/>
    <s v="PG-13"/>
    <x v="3"/>
    <n v="2001"/>
    <x v="21"/>
    <s v="November 21, 2001 (United States)"/>
    <x v="21"/>
    <n v="6.3"/>
    <n v="17000"/>
    <s v="Brendan Malloy"/>
    <s v="Jon Zack"/>
    <s v="Flex Alexander"/>
    <s v="United States"/>
    <n v="24000000"/>
    <n v="14782676"/>
    <n v="177.1"/>
    <n v="25433548.149068322"/>
    <s v="Touchstone Pictures"/>
    <n v="89"/>
  </r>
  <r>
    <x v="3907"/>
    <x v="0"/>
    <s v="R"/>
    <x v="3"/>
    <n v="2001"/>
    <x v="21"/>
    <s v="August 31, 2001 (United States)"/>
    <x v="3"/>
    <n v="7.7"/>
    <n v="33000"/>
    <s v="John Cameron Mitchell"/>
    <s v="John Cameron Mitchell"/>
    <s v="John Cameron Mitchell"/>
    <s v="United States"/>
    <n v="6000000"/>
    <n v="3645107"/>
    <n v="177.1"/>
    <n v="6271395.2732919259"/>
    <s v="Killer Films"/>
    <n v="95"/>
  </r>
  <r>
    <x v="3908"/>
    <x v="0"/>
    <s v="R"/>
    <x v="6"/>
    <n v="2001"/>
    <x v="21"/>
    <s v="June 27, 2001 (United States)"/>
    <x v="5"/>
    <n v="6.4"/>
    <n v="14000"/>
    <s v="John Singleton"/>
    <s v="John Singleton"/>
    <s v="Alexsandra Wright"/>
    <s v="United States"/>
    <n v="16000000"/>
    <n v="29381649"/>
    <n v="177.1"/>
    <n v="50551035.857142858"/>
    <s v="Columbia Pictures"/>
    <n v="130"/>
  </r>
  <r>
    <x v="3909"/>
    <x v="8"/>
    <s v="PG-13"/>
    <x v="0"/>
    <n v="2001"/>
    <x v="21"/>
    <s v="October 26, 2001 (United States)"/>
    <x v="34"/>
    <n v="7.4"/>
    <n v="177000"/>
    <s v="Iain Softley"/>
    <s v="Gene Brewer"/>
    <s v="Kevin Spacey"/>
    <s v="United States"/>
    <n v="68000000"/>
    <n v="65001485"/>
    <n v="177.1"/>
    <n v="111834853.07453416"/>
    <s v="IMF Internationale Medien und Film GmbH &amp; Co. 2. Produktions KG"/>
    <n v="120"/>
  </r>
  <r>
    <x v="3910"/>
    <x v="0"/>
    <s v="R"/>
    <x v="3"/>
    <n v="2001"/>
    <x v="21"/>
    <s v="April 20, 2001 (United States)"/>
    <x v="26"/>
    <n v="4.5999999999999996"/>
    <n v="47000"/>
    <s v="Tom Green"/>
    <s v="Tom Green"/>
    <s v="Tom Green"/>
    <s v="United States"/>
    <n v="14000000"/>
    <n v="14343028"/>
    <n v="177.1"/>
    <n v="24677135.130434781"/>
    <s v="New Regency Productions"/>
    <n v="87"/>
  </r>
  <r>
    <x v="1402"/>
    <x v="0"/>
    <s v="R"/>
    <x v="4"/>
    <n v="2001"/>
    <x v="21"/>
    <s v="November 9, 2005 (United States)"/>
    <x v="14"/>
    <n v="6.6"/>
    <n v="18000"/>
    <s v="Kiyoshi Kurosawa"/>
    <s v="Kiyoshi Kurosawa"/>
    <s v="Haruhiko KatÃ´"/>
    <s v="Japan"/>
    <m/>
    <n v="318451"/>
    <n v="177.1"/>
    <n v="547893.95652173914"/>
    <s v="Daiei Eiga"/>
    <n v="119"/>
  </r>
  <r>
    <x v="3911"/>
    <x v="8"/>
    <s v="PG-13"/>
    <x v="0"/>
    <n v="2001"/>
    <x v="21"/>
    <s v="February 16, 2001 (United States)"/>
    <x v="17"/>
    <n v="6.7"/>
    <n v="87000"/>
    <s v="Pat O'Connor"/>
    <s v="Herman Raucher"/>
    <s v="Keanu Reeves"/>
    <s v="United States"/>
    <n v="40000000"/>
    <n v="65754228"/>
    <n v="177.1"/>
    <n v="113129945.06832299"/>
    <s v="Warner Bros."/>
    <n v="119"/>
  </r>
  <r>
    <x v="3912"/>
    <x v="8"/>
    <s v="PG-13"/>
    <x v="3"/>
    <n v="2001"/>
    <x v="21"/>
    <s v="December 25, 2001 (United States)"/>
    <x v="5"/>
    <n v="6.4"/>
    <n v="80000"/>
    <s v="James Mangold"/>
    <s v="Steven Rogers"/>
    <s v="Meg Ryan"/>
    <s v="United States"/>
    <n v="48000000"/>
    <n v="76019048"/>
    <n v="177.1"/>
    <n v="130790536"/>
    <s v="Konrad Pictures"/>
    <n v="118"/>
  </r>
  <r>
    <x v="3913"/>
    <x v="0"/>
    <s v="R"/>
    <x v="0"/>
    <n v="2001"/>
    <x v="21"/>
    <s v="September 28, 2001 (United States)"/>
    <x v="21"/>
    <n v="6.3"/>
    <n v="50000"/>
    <s v="Gary Fleder"/>
    <s v="Andrew Klavan"/>
    <s v="Michael Douglas"/>
    <s v="United States"/>
    <n v="50000000"/>
    <n v="100020092"/>
    <n v="177.1"/>
    <n v="172084257.66459629"/>
    <s v="New Regency Productions"/>
    <n v="113"/>
  </r>
  <r>
    <x v="3914"/>
    <x v="0"/>
    <s v="R"/>
    <x v="5"/>
    <n v="2001"/>
    <x v="21"/>
    <s v="December 25, 2001 (United States)"/>
    <x v="8"/>
    <n v="6.8"/>
    <n v="95000"/>
    <s v="Michael Mann"/>
    <s v="Gregory Allen Howard"/>
    <s v="Will Smith"/>
    <s v="United States"/>
    <n v="107000000"/>
    <n v="87812729"/>
    <n v="177.1"/>
    <n v="151081527.53416148"/>
    <s v="Columbia Pictures"/>
    <n v="157"/>
  </r>
  <r>
    <x v="3915"/>
    <x v="0"/>
    <s v="R"/>
    <x v="0"/>
    <n v="2001"/>
    <x v="21"/>
    <s v="November 9, 2001 (United States)"/>
    <x v="24"/>
    <n v="7.5"/>
    <n v="43000"/>
    <s v="Irwin Winkler"/>
    <s v="Mark Andrus"/>
    <s v="Hayden Christensen"/>
    <s v="United States"/>
    <n v="27000000"/>
    <n v="23903791"/>
    <n v="177.1"/>
    <n v="41126398.180124223"/>
    <s v="Winkler Films"/>
    <n v="125"/>
  </r>
  <r>
    <x v="3916"/>
    <x v="3"/>
    <m/>
    <x v="2"/>
    <n v="2001"/>
    <x v="21"/>
    <s v="December 22, 2001 (Japan)"/>
    <x v="9"/>
    <n v="7"/>
    <n v="53000"/>
    <s v="Takashi Miike"/>
    <s v="Sakichi Sato"/>
    <s v="Tadanobu Asano"/>
    <s v="Japan"/>
    <n v="1400000"/>
    <n v="80631"/>
    <n v="177.1"/>
    <n v="138725.38509316772"/>
    <s v="Omega Project"/>
    <n v="129"/>
  </r>
  <r>
    <x v="3917"/>
    <x v="0"/>
    <s v="R"/>
    <x v="3"/>
    <n v="2001"/>
    <x v="21"/>
    <s v="March 30, 2001 (United States)"/>
    <x v="20"/>
    <n v="5.4"/>
    <n v="18000"/>
    <s v="Gregory Poirier"/>
    <s v="Gregory Poirier"/>
    <s v="Shannon Elizabeth"/>
    <s v="United States"/>
    <n v="11000000"/>
    <n v="23430766"/>
    <n v="177.1"/>
    <n v="40312560.136645965"/>
    <s v="Revolution Studios"/>
    <n v="95"/>
  </r>
  <r>
    <x v="3918"/>
    <x v="8"/>
    <s v="PG-13"/>
    <x v="3"/>
    <n v="2001"/>
    <x v="21"/>
    <s v="October 12, 2001 (United States)"/>
    <x v="16"/>
    <n v="6.5"/>
    <n v="66000"/>
    <s v="Barry Levinson"/>
    <s v="Harley Peyton"/>
    <s v="Bruce Willis"/>
    <s v="United States"/>
    <n v="75000000"/>
    <n v="67631903"/>
    <n v="177.1"/>
    <n v="116360479.07453416"/>
    <s v="Metro-Goldwyn-Mayer (MGM)"/>
    <n v="123"/>
  </r>
  <r>
    <x v="3919"/>
    <x v="8"/>
    <s v="PG-13"/>
    <x v="10"/>
    <n v="2001"/>
    <x v="21"/>
    <s v="February 23, 2001 (United States)"/>
    <x v="25"/>
    <n v="4.8"/>
    <n v="17000"/>
    <s v="Henry Selick"/>
    <s v="Kaja Blackley"/>
    <s v="Brendan Fraser"/>
    <s v="United States"/>
    <n v="75000000"/>
    <n v="7622365"/>
    <n v="177.1"/>
    <n v="13114255.310559006"/>
    <s v="Twentieth Century Fox"/>
    <n v="93"/>
  </r>
  <r>
    <x v="3920"/>
    <x v="0"/>
    <s v="R"/>
    <x v="6"/>
    <n v="2001"/>
    <x v="21"/>
    <s v="February 8, 2002 (United States)"/>
    <x v="34"/>
    <n v="7.4"/>
    <n v="38000"/>
    <s v="Todd Field"/>
    <s v="Andre Dubus"/>
    <s v="Tom Wilkinson"/>
    <s v="United States"/>
    <n v="1700000"/>
    <n v="44763181"/>
    <n v="177.1"/>
    <n v="77014913.89440994"/>
    <s v="Good Machine"/>
    <n v="131"/>
  </r>
  <r>
    <x v="3921"/>
    <x v="8"/>
    <s v="PG-13"/>
    <x v="2"/>
    <n v="2001"/>
    <x v="21"/>
    <s v="June 29, 2001 (United States)"/>
    <x v="11"/>
    <n v="5.3"/>
    <n v="14000"/>
    <s v="Louis C.K."/>
    <s v="Louis C.K."/>
    <s v="Chris Rock"/>
    <s v="United States"/>
    <n v="7000000"/>
    <n v="3313583"/>
    <n v="177.1"/>
    <n v="5701009.2608695654"/>
    <s v="Paramount Pictures"/>
    <n v="81"/>
  </r>
  <r>
    <x v="3922"/>
    <x v="0"/>
    <s v="R"/>
    <x v="10"/>
    <n v="2001"/>
    <x v="21"/>
    <s v="March 7, 2002 (Australia)"/>
    <x v="40"/>
    <n v="7.8"/>
    <n v="62000"/>
    <s v="Richard Linklater"/>
    <s v="Richard Linklater"/>
    <s v="Ethan Hawke"/>
    <s v="United States"/>
    <m/>
    <n v="3176880"/>
    <n v="177.1"/>
    <n v="5465812.1739130439"/>
    <s v="Fox Searchlight Pictures"/>
    <n v="99"/>
  </r>
  <r>
    <x v="3923"/>
    <x v="8"/>
    <s v="PG-13"/>
    <x v="1"/>
    <n v="2001"/>
    <x v="21"/>
    <s v="August 24, 2001 (United States)"/>
    <x v="41"/>
    <n v="5.6"/>
    <n v="31000"/>
    <s v="Blair Hayes"/>
    <s v="Cinco Paul"/>
    <s v="Jake Gyllenhaal"/>
    <s v="United States"/>
    <n v="13000000"/>
    <n v="5007898"/>
    <n v="177.1"/>
    <n v="8616072.9565217402"/>
    <s v="Bandeira Entertainment"/>
    <n v="84"/>
  </r>
  <r>
    <x v="3924"/>
    <x v="8"/>
    <s v="PG-13"/>
    <x v="3"/>
    <n v="2001"/>
    <x v="21"/>
    <s v="April 11, 2001 (United States)"/>
    <x v="30"/>
    <n v="5.5"/>
    <n v="22000"/>
    <s v="Harry Elfont"/>
    <s v="Deborah Kaplan"/>
    <s v="Rachael Leigh Cook"/>
    <s v="Canada"/>
    <n v="39000000"/>
    <n v="14866015"/>
    <n v="177.1"/>
    <n v="25576932.639751554"/>
    <s v="Universal Pictures"/>
    <n v="98"/>
  </r>
  <r>
    <x v="3925"/>
    <x v="0"/>
    <s v="R"/>
    <x v="0"/>
    <n v="2001"/>
    <x v="21"/>
    <s v="April 20, 2001 (Spain)"/>
    <x v="34"/>
    <n v="7.4"/>
    <n v="63000"/>
    <s v="Guillermo del Toro"/>
    <s v="Guillermo del Toro"/>
    <s v="Marisa Paredes"/>
    <s v="Spain"/>
    <n v="4500000"/>
    <n v="6582065"/>
    <n v="177.1"/>
    <n v="11324422.391304348"/>
    <s v="El Deseo"/>
    <n v="106"/>
  </r>
  <r>
    <x v="3926"/>
    <x v="1"/>
    <s v="PG"/>
    <x v="2"/>
    <n v="2001"/>
    <x v="21"/>
    <s v="July 5, 2001 (China)"/>
    <x v="4"/>
    <n v="7.3"/>
    <n v="76000"/>
    <s v="Stephen Chow"/>
    <s v="Stephen Chow"/>
    <s v="Stephen Chow"/>
    <s v="Hong Kong"/>
    <n v="10000000"/>
    <n v="42776760"/>
    <n v="177.1"/>
    <n v="73597282.732919261"/>
    <s v="Star Overseas"/>
    <n v="87"/>
  </r>
  <r>
    <x v="3927"/>
    <x v="2"/>
    <s v="G"/>
    <x v="10"/>
    <n v="2001"/>
    <x v="21"/>
    <s v="December 21, 2001 (United States)"/>
    <x v="22"/>
    <n v="6"/>
    <n v="32000"/>
    <s v="John A. Davis"/>
    <s v="John A. Davis"/>
    <s v="Debi Derryberry"/>
    <s v="United States"/>
    <n v="30000000"/>
    <n v="102992536"/>
    <n v="177.1"/>
    <n v="177198338.33540374"/>
    <s v="Paramount Pictures"/>
    <n v="82"/>
  </r>
  <r>
    <x v="3928"/>
    <x v="8"/>
    <s v="PG-13"/>
    <x v="2"/>
    <n v="2001"/>
    <x v="21"/>
    <s v="April 27, 2001 (United States)"/>
    <x v="26"/>
    <n v="4.5999999999999996"/>
    <n v="40000"/>
    <s v="Renny Harlin"/>
    <s v="Jan Skrentny"/>
    <s v="Sylvester Stallone"/>
    <s v="United States"/>
    <n v="94000000"/>
    <n v="54744738"/>
    <n v="177.1"/>
    <n v="94188151.714285716"/>
    <s v="Franchise Pictures"/>
    <n v="116"/>
  </r>
  <r>
    <x v="3929"/>
    <x v="8"/>
    <s v="PG-13"/>
    <x v="3"/>
    <n v="2001"/>
    <x v="21"/>
    <s v="March 9, 2001 (United States)"/>
    <x v="46"/>
    <n v="5.7"/>
    <n v="18000"/>
    <s v="Tommy O'Haver"/>
    <s v="R. Lee Fleming Jr."/>
    <s v="Kirsten Dunst"/>
    <s v="United States"/>
    <n v="22000000"/>
    <n v="19900366"/>
    <n v="177.1"/>
    <n v="34238517.900621116"/>
    <s v="Miramax"/>
    <n v="87"/>
  </r>
  <r>
    <x v="3930"/>
    <x v="3"/>
    <m/>
    <x v="10"/>
    <n v="2001"/>
    <x v="21"/>
    <s v="May 16, 2003 (United States)"/>
    <x v="6"/>
    <n v="7.9"/>
    <n v="44000"/>
    <s v="Directors"/>
    <s v="Keiko Nobumoto"/>
    <s v="Beau Billingslea"/>
    <s v="Japan"/>
    <m/>
    <n v="3007903"/>
    <n v="177.1"/>
    <n v="5175087.7701863358"/>
    <s v="Bandai Visual Company"/>
    <n v="115"/>
  </r>
  <r>
    <x v="3931"/>
    <x v="8"/>
    <s v="PG-13"/>
    <x v="0"/>
    <n v="2001"/>
    <x v="21"/>
    <s v="February 28, 2002 (Hungary)"/>
    <x v="17"/>
    <n v="6.7"/>
    <n v="3900"/>
    <s v="Ã‰va GÃ¡rdos"/>
    <s v="Ã‰va GÃ¡rdos"/>
    <s v="Nastassja Kinski"/>
    <s v="United States"/>
    <m/>
    <n v="970676"/>
    <n v="177.1"/>
    <n v="1670045.043478261"/>
    <s v="Fireworks Pictures"/>
    <n v="106"/>
  </r>
  <r>
    <x v="3932"/>
    <x v="0"/>
    <s v="R"/>
    <x v="2"/>
    <n v="2001"/>
    <x v="21"/>
    <s v="March 16, 2001 (United States)"/>
    <x v="41"/>
    <n v="5.6"/>
    <n v="33000"/>
    <s v="Andrzej Bartkowiak"/>
    <s v="Ed Horowitz"/>
    <s v="Steven Seagal"/>
    <s v="United States"/>
    <n v="50000000"/>
    <n v="79958599"/>
    <n v="177.1"/>
    <n v="137568521.26086956"/>
    <s v="Warner Bros."/>
    <n v="101"/>
  </r>
  <r>
    <x v="3933"/>
    <x v="0"/>
    <s v="R"/>
    <x v="0"/>
    <n v="2001"/>
    <x v="21"/>
    <s v="May 23, 2003 (United States)"/>
    <x v="13"/>
    <n v="7.2"/>
    <n v="9300"/>
    <s v="Jordan Melamed"/>
    <s v="Michael Bacall"/>
    <s v="Joseph Gordon-Levitt"/>
    <s v="United States"/>
    <m/>
    <n v="69958"/>
    <n v="177.1"/>
    <n v="120362.52173913043"/>
    <s v="Manic LLC"/>
    <n v="100"/>
  </r>
  <r>
    <x v="3934"/>
    <x v="1"/>
    <s v="PG"/>
    <x v="0"/>
    <n v="2001"/>
    <x v="21"/>
    <s v="June 15, 2001 (United States)"/>
    <x v="31"/>
    <n v="8.1"/>
    <n v="108000"/>
    <s v="Ashutosh Gowariker"/>
    <s v="Ashutosh Gowariker"/>
    <s v="Aamir Khan"/>
    <s v="India"/>
    <m/>
    <n v="1724806"/>
    <n v="177.1"/>
    <n v="2967523.3664596272"/>
    <s v="Aamir Khan Productions"/>
    <n v="224"/>
  </r>
  <r>
    <x v="3935"/>
    <x v="1"/>
    <s v="PG"/>
    <x v="0"/>
    <n v="2001"/>
    <x v="21"/>
    <s v="December 21, 2001 (United States)"/>
    <x v="15"/>
    <n v="6.9"/>
    <n v="53000"/>
    <s v="Frank Darabont"/>
    <s v="Michael Sloane"/>
    <s v="Jim Carrey"/>
    <s v="United States"/>
    <n v="72000000"/>
    <n v="37317673"/>
    <n v="177.1"/>
    <n v="64204940.503105588"/>
    <s v="Castle Rock Entertainment"/>
    <n v="152"/>
  </r>
  <r>
    <x v="3936"/>
    <x v="0"/>
    <s v="R"/>
    <x v="4"/>
    <n v="2001"/>
    <x v="21"/>
    <s v="February 2, 2001 (United States)"/>
    <x v="25"/>
    <n v="4.8"/>
    <n v="26000"/>
    <s v="Jamie Blanks"/>
    <s v="Tom Savage"/>
    <s v="Denise Richards"/>
    <s v="Canada"/>
    <n v="29000000"/>
    <n v="36684136"/>
    <n v="177.1"/>
    <n v="63114942.062111802"/>
    <s v="Warner Bros."/>
    <n v="96"/>
  </r>
  <r>
    <x v="3937"/>
    <x v="8"/>
    <s v="PG-13"/>
    <x v="10"/>
    <n v="2001"/>
    <x v="21"/>
    <s v="July 11, 2001 (United States)"/>
    <x v="5"/>
    <n v="6.4"/>
    <n v="81000"/>
    <s v="Hironobu Sakaguchi"/>
    <s v="Hironobu Sakaguchi"/>
    <s v="Alec Baldwin"/>
    <s v="United States"/>
    <n v="137000000"/>
    <n v="85131830"/>
    <n v="177.1"/>
    <n v="146469049.13043478"/>
    <s v="Chris Lee Productions"/>
    <n v="106"/>
  </r>
  <r>
    <x v="3938"/>
    <x v="8"/>
    <s v="PG-13"/>
    <x v="2"/>
    <n v="2001"/>
    <x v="21"/>
    <s v="November 2, 2001 (United States)"/>
    <x v="23"/>
    <n v="5.9"/>
    <n v="89000"/>
    <s v="James Wong"/>
    <s v="Glen Morgan"/>
    <s v="Jet Li"/>
    <s v="United States"/>
    <n v="49000000"/>
    <n v="74005691"/>
    <n v="177.1"/>
    <n v="127326561.53416149"/>
    <s v="Revolution Studios"/>
    <n v="87"/>
  </r>
  <r>
    <x v="3939"/>
    <x v="0"/>
    <s v="R"/>
    <x v="0"/>
    <n v="2001"/>
    <x v="21"/>
    <s v="September 20, 2001 (Israel)"/>
    <x v="15"/>
    <n v="6.9"/>
    <n v="20000"/>
    <s v="LÃ©a Pool"/>
    <s v="Susan Swan"/>
    <s v="Piper Perabo"/>
    <s v="Canada"/>
    <m/>
    <n v="396897"/>
    <n v="177.1"/>
    <n v="682860.05590062111"/>
    <s v="CitÃ©-AmÃ©rique"/>
    <n v="103"/>
  </r>
  <r>
    <x v="3940"/>
    <x v="8"/>
    <s v="PG-13"/>
    <x v="3"/>
    <n v="2001"/>
    <x v="21"/>
    <s v="January 26, 2001 (United States)"/>
    <x v="46"/>
    <n v="5.7"/>
    <n v="14000"/>
    <s v="Francine McDougall"/>
    <s v="Mandy Nelson"/>
    <s v="Marla Sokoloff"/>
    <s v="United States"/>
    <n v="27000000"/>
    <n v="16923761"/>
    <n v="177.1"/>
    <n v="29117278.242236026"/>
    <s v="New Line Cinema"/>
    <n v="81"/>
  </r>
  <r>
    <x v="3941"/>
    <x v="1"/>
    <s v="PG"/>
    <x v="2"/>
    <n v="2001"/>
    <x v="21"/>
    <s v="July 4, 2001 (United States)"/>
    <x v="27"/>
    <n v="5.0999999999999996"/>
    <n v="57000"/>
    <s v="Lawrence Guterman"/>
    <s v="John Requa"/>
    <s v="Alec Baldwin"/>
    <s v="United States"/>
    <n v="60000000"/>
    <n v="200687492"/>
    <n v="177.1"/>
    <n v="345282206.73291928"/>
    <s v="Warner Bros."/>
    <n v="87"/>
  </r>
  <r>
    <x v="3942"/>
    <x v="8"/>
    <s v="PG-13"/>
    <x v="0"/>
    <n v="2001"/>
    <x v="21"/>
    <s v="September 28, 2001 (United States)"/>
    <x v="15"/>
    <n v="6.9"/>
    <n v="37000"/>
    <s v="Scott Hicks"/>
    <s v="Stephen King"/>
    <s v="Anthony Hopkins"/>
    <s v="United States"/>
    <n v="31000000"/>
    <n v="30919415"/>
    <n v="177.1"/>
    <n v="53196757.484472051"/>
    <s v="Castle Rock Entertainment"/>
    <n v="101"/>
  </r>
  <r>
    <x v="3943"/>
    <x v="8"/>
    <s v="PG-13"/>
    <x v="3"/>
    <n v="2001"/>
    <x v="21"/>
    <s v="July 20, 2001 (United States)"/>
    <x v="46"/>
    <n v="5.7"/>
    <n v="55000"/>
    <s v="Joe Roth"/>
    <s v="Billy Crystal"/>
    <s v="Julia Roberts"/>
    <s v="United States"/>
    <n v="46000000"/>
    <n v="138307673"/>
    <n v="177.1"/>
    <n v="237957921.86956522"/>
    <s v="Revolution Studios"/>
    <n v="102"/>
  </r>
  <r>
    <x v="3944"/>
    <x v="0"/>
    <s v="R"/>
    <x v="2"/>
    <n v="2001"/>
    <x v="21"/>
    <s v="July 6, 2001 (United States)"/>
    <x v="14"/>
    <n v="6.6"/>
    <n v="62000"/>
    <s v="Chris Nahon"/>
    <s v="Jet Li"/>
    <s v="Jet Li"/>
    <s v="France"/>
    <n v="25000000"/>
    <n v="64437847"/>
    <n v="177.1"/>
    <n v="110865115.64596273"/>
    <s v="Twentieth Century Fox"/>
    <n v="98"/>
  </r>
  <r>
    <x v="3945"/>
    <x v="0"/>
    <s v="R"/>
    <x v="0"/>
    <n v="2001"/>
    <x v="21"/>
    <s v="August 17, 2001 (United States)"/>
    <x v="23"/>
    <n v="5.9"/>
    <n v="33000"/>
    <s v="John Madden"/>
    <s v="Shawn Slovo"/>
    <s v="Nicolas Cage"/>
    <s v="United Kingdom"/>
    <n v="57000000"/>
    <n v="62112895"/>
    <n v="177.1"/>
    <n v="106865042.95031056"/>
    <s v="Universal Pictures"/>
    <n v="131"/>
  </r>
  <r>
    <x v="3946"/>
    <x v="0"/>
    <s v="R"/>
    <x v="0"/>
    <n v="2001"/>
    <x v="21"/>
    <s v="August 23, 2001 (Russia)"/>
    <x v="12"/>
    <n v="7.1"/>
    <n v="37000"/>
    <s v="Henry Bean"/>
    <s v="Henry Bean"/>
    <s v="Ryan Gosling"/>
    <s v="United States"/>
    <n v="1500000"/>
    <n v="1309316"/>
    <n v="177.1"/>
    <n v="2252674.1118012425"/>
    <s v="Fuller Films"/>
    <n v="98"/>
  </r>
  <r>
    <x v="3947"/>
    <x v="4"/>
    <s v="Not Rated"/>
    <x v="3"/>
    <n v="2001"/>
    <x v="21"/>
    <s v="August 10, 2001 (India)"/>
    <x v="31"/>
    <n v="8.1"/>
    <n v="68000"/>
    <s v="Farhan Akhtar"/>
    <s v="Kassim Jagmagia"/>
    <s v="Aamir Khan"/>
    <s v="India"/>
    <m/>
    <n v="316221"/>
    <n v="177.1"/>
    <n v="544057.24844720494"/>
    <s v="Excel Entertainment"/>
    <n v="183"/>
  </r>
  <r>
    <x v="3948"/>
    <x v="8"/>
    <s v="PG-13"/>
    <x v="3"/>
    <n v="2001"/>
    <x v="21"/>
    <s v="March 30, 2001 (United States)"/>
    <x v="10"/>
    <n v="6.1"/>
    <n v="24000"/>
    <s v="Tony Goldwyn"/>
    <s v="Laura Zigman"/>
    <s v="Ashley Judd"/>
    <s v="United States"/>
    <n v="23000000"/>
    <n v="38689940"/>
    <n v="177.1"/>
    <n v="66565921.614906833"/>
    <s v="Fox 2000 Pictures"/>
    <n v="97"/>
  </r>
  <r>
    <x v="3949"/>
    <x v="0"/>
    <s v="R"/>
    <x v="3"/>
    <n v="2001"/>
    <x v="21"/>
    <s v="December 26, 2001 (United Kingdom)"/>
    <x v="16"/>
    <n v="6.5"/>
    <n v="37000"/>
    <s v="Barry Skolnick"/>
    <s v="Tracy Keenan Wynn"/>
    <s v="Vinnie Jones"/>
    <s v="United Kingdom"/>
    <m/>
    <n v="7310206"/>
    <n v="177.1"/>
    <n v="12577186.720496895"/>
    <s v="Paramount Pictures"/>
    <n v="99"/>
  </r>
  <r>
    <x v="3950"/>
    <x v="0"/>
    <s v="R"/>
    <x v="0"/>
    <n v="2001"/>
    <x v="21"/>
    <s v="June 7, 2002 (United States)"/>
    <x v="5"/>
    <n v="6.4"/>
    <n v="20000"/>
    <s v="Michael Apted"/>
    <s v="Robert Harris"/>
    <s v="Dougray Scott"/>
    <s v="United Kingdom"/>
    <m/>
    <n v="15713204"/>
    <n v="177.1"/>
    <n v="27034518.683229815"/>
    <s v="Manhattan Pictures International"/>
    <n v="119"/>
  </r>
  <r>
    <x v="3951"/>
    <x v="0"/>
    <s v="R"/>
    <x v="0"/>
    <n v="2001"/>
    <x v="21"/>
    <s v="March 8, 2001 (Germany)"/>
    <x v="3"/>
    <n v="7.7"/>
    <n v="92000"/>
    <s v="Oliver Hirschbiegel"/>
    <s v="Mario Giordano"/>
    <s v="Moritz Bleibtreu"/>
    <s v="Germany"/>
    <m/>
    <n v="13782896"/>
    <n v="177.1"/>
    <n v="23713429.763975155"/>
    <s v="Typhoon"/>
    <n v="120"/>
  </r>
  <r>
    <x v="3952"/>
    <x v="1"/>
    <s v="PG"/>
    <x v="10"/>
    <n v="2001"/>
    <x v="21"/>
    <s v="September 14, 2002 (Japan)"/>
    <x v="6"/>
    <n v="7.9"/>
    <n v="25000"/>
    <s v="Satoshi Kon"/>
    <s v="Satoshi Kon"/>
    <s v="Miyoko ShÃ´ji"/>
    <s v="Japan"/>
    <m/>
    <n v="262891"/>
    <n v="177.1"/>
    <n v="452303.14906832296"/>
    <s v="Bandai Visual Company"/>
    <n v="87"/>
  </r>
  <r>
    <x v="3953"/>
    <x v="0"/>
    <s v="R"/>
    <x v="3"/>
    <n v="2001"/>
    <x v="21"/>
    <s v="March 30, 2001 (United States)"/>
    <x v="19"/>
    <n v="6.2"/>
    <n v="28000"/>
    <s v="John Boorman"/>
    <s v="John le CarrÃ©"/>
    <s v="Pierce Brosnan"/>
    <s v="United States"/>
    <n v="21000000"/>
    <n v="28008462"/>
    <n v="177.1"/>
    <n v="48188471.888198756"/>
    <s v="Columbia Pictures"/>
    <n v="109"/>
  </r>
  <r>
    <x v="3954"/>
    <x v="0"/>
    <s v="R"/>
    <x v="2"/>
    <n v="2001"/>
    <x v="21"/>
    <s v="October 18, 2002 (United States)"/>
    <x v="21"/>
    <n v="6.3"/>
    <n v="48000"/>
    <s v="Ronny Yu"/>
    <s v="Stel Pavlou"/>
    <s v="Samuel L. Jackson"/>
    <s v="United Kingdom"/>
    <n v="27000000"/>
    <n v="12881605"/>
    <n v="177.1"/>
    <n v="22162761.397515528"/>
    <s v="Alliance Atlantis Communications"/>
    <n v="93"/>
  </r>
  <r>
    <x v="3955"/>
    <x v="0"/>
    <s v="R"/>
    <x v="2"/>
    <n v="2001"/>
    <x v="21"/>
    <s v="March 9, 2001 (United States)"/>
    <x v="10"/>
    <n v="6.1"/>
    <n v="49000"/>
    <s v="John Herzfeld"/>
    <s v="John Herzfeld"/>
    <s v="Robert De Niro"/>
    <s v="United States"/>
    <n v="60000000"/>
    <n v="56359980"/>
    <n v="177.1"/>
    <n v="96967170.559006214"/>
    <s v="New Line Cinema"/>
    <n v="120"/>
  </r>
  <r>
    <x v="3956"/>
    <x v="0"/>
    <s v="R"/>
    <x v="5"/>
    <n v="2001"/>
    <x v="21"/>
    <s v="March 29, 2002 (United States)"/>
    <x v="9"/>
    <n v="7"/>
    <n v="18000"/>
    <s v="Richard Eyre"/>
    <s v="John Bayley"/>
    <s v="Judi Dench"/>
    <s v="United Kingdom"/>
    <n v="5500000"/>
    <n v="16153953"/>
    <n v="177.1"/>
    <n v="27792825.968944099"/>
    <s v="British Broadcasting Corporation (BBC)"/>
    <n v="91"/>
  </r>
  <r>
    <x v="3957"/>
    <x v="0"/>
    <s v="R"/>
    <x v="5"/>
    <n v="2001"/>
    <x v="21"/>
    <s v="May 16, 2003 (United States)"/>
    <x v="24"/>
    <n v="7.5"/>
    <n v="13000"/>
    <s v="Caroline Link"/>
    <s v="Caroline Link"/>
    <s v="Juliane KÃ¶hler"/>
    <s v="Germany"/>
    <m/>
    <n v="24322180"/>
    <n v="177.1"/>
    <n v="41846235.155279502"/>
    <s v="BKM, kulturelle FilmfÃ¶rderung des Bundes"/>
    <n v="141"/>
  </r>
  <r>
    <x v="3958"/>
    <x v="8"/>
    <s v="PG-13"/>
    <x v="0"/>
    <n v="2001"/>
    <x v="21"/>
    <s v="June 29, 2001 (United States)"/>
    <x v="5"/>
    <n v="6.4"/>
    <n v="24000"/>
    <s v="John Stockwell"/>
    <s v="Phil Hay"/>
    <s v="Kirsten Dunst"/>
    <s v="United States"/>
    <n v="13000000"/>
    <n v="19937988"/>
    <n v="177.1"/>
    <n v="34303246.434782609"/>
    <s v="Touchstone Pictures"/>
    <n v="99"/>
  </r>
  <r>
    <x v="3959"/>
    <x v="0"/>
    <s v="R"/>
    <x v="0"/>
    <n v="2001"/>
    <x v="21"/>
    <s v="May 18, 2001 (United States)"/>
    <x v="41"/>
    <n v="5.6"/>
    <n v="23000"/>
    <s v="Luis Mandoki"/>
    <s v="Gerald Di Pego"/>
    <s v="Jennifer Lopez"/>
    <s v="United States"/>
    <n v="53000000"/>
    <n v="29715606"/>
    <n v="177.1"/>
    <n v="51125607.838509321"/>
    <s v="Franchise Pictures"/>
    <n v="102"/>
  </r>
  <r>
    <x v="1120"/>
    <x v="0"/>
    <s v="R"/>
    <x v="3"/>
    <n v="2001"/>
    <x v="21"/>
    <s v="September 19, 2001 (France)"/>
    <x v="6"/>
    <n v="7.9"/>
    <n v="45000"/>
    <s v="Danis Tanovic"/>
    <s v="Danis Tanovic"/>
    <s v="Branko Djuric"/>
    <s v="France"/>
    <m/>
    <n v="4858869"/>
    <n v="177.1"/>
    <n v="8359669.024844721"/>
    <s v="NoÃ© Productions"/>
    <n v="98"/>
  </r>
  <r>
    <x v="3960"/>
    <x v="4"/>
    <s v="Not Rated"/>
    <x v="0"/>
    <n v="2001"/>
    <x v="21"/>
    <s v="December 14, 2001 (United States)"/>
    <x v="34"/>
    <n v="7.4"/>
    <n v="46000"/>
    <s v="Karan Johar"/>
    <s v="Karan Johar"/>
    <s v="Shah Rukh Khan"/>
    <s v="India"/>
    <n v="7500000"/>
    <n v="11334547"/>
    <n v="177.1"/>
    <n v="19501052.91304348"/>
    <s v="Dharma Productions"/>
    <n v="210"/>
  </r>
  <r>
    <x v="3961"/>
    <x v="0"/>
    <s v="R"/>
    <x v="3"/>
    <n v="2001"/>
    <x v="21"/>
    <s v="October 31, 2002 (Germany)"/>
    <x v="8"/>
    <n v="6.8"/>
    <n v="24000"/>
    <s v="Gregor Jordan"/>
    <s v="Robert O'Connor"/>
    <s v="Joaquin Phoenix"/>
    <s v="United Kingdom"/>
    <n v="15000000"/>
    <n v="2300684"/>
    <n v="177.1"/>
    <n v="3958319.6770186336"/>
    <s v="FilmFour"/>
    <n v="98"/>
  </r>
  <r>
    <x v="3962"/>
    <x v="0"/>
    <s v="R"/>
    <x v="3"/>
    <n v="2001"/>
    <x v="21"/>
    <s v="June 29, 2001 (United States)"/>
    <x v="21"/>
    <n v="6.3"/>
    <n v="8100"/>
    <s v="Alan Cumming"/>
    <s v="Jennifer Jason Leigh"/>
    <s v="Alan Cumming"/>
    <s v="United States"/>
    <m/>
    <n v="4931888"/>
    <n v="177.1"/>
    <n v="8485297.9875776395"/>
    <s v="Fine Line Features"/>
    <n v="115"/>
  </r>
  <r>
    <x v="3963"/>
    <x v="0"/>
    <s v="R"/>
    <x v="3"/>
    <n v="2001"/>
    <x v="21"/>
    <s v="March 30, 2001 (United Kingdom)"/>
    <x v="21"/>
    <n v="6.3"/>
    <n v="8100"/>
    <s v="Paddy Breathnach"/>
    <s v="Simon Beaufoy"/>
    <s v="Alan Rickman"/>
    <s v="United States"/>
    <m/>
    <n v="830286"/>
    <n v="177.1"/>
    <n v="1428504.4844720496"/>
    <s v="IMF Internationale Medien und Film GmbH &amp; Co. Produktions KG"/>
    <n v="94"/>
  </r>
  <r>
    <x v="3964"/>
    <x v="8"/>
    <s v="PG-13"/>
    <x v="2"/>
    <n v="2001"/>
    <x v="21"/>
    <s v="September 7, 2001 (United States)"/>
    <x v="25"/>
    <n v="4.8"/>
    <n v="14000"/>
    <s v="Peter Hyams"/>
    <s v="Alexandre Dumas"/>
    <s v="Justin Chambers"/>
    <s v="Germany"/>
    <n v="40000000"/>
    <n v="32533802"/>
    <n v="177.1"/>
    <n v="55974305.304347828"/>
    <s v="Centurion"/>
    <n v="104"/>
  </r>
  <r>
    <x v="3965"/>
    <x v="0"/>
    <s v="R"/>
    <x v="0"/>
    <n v="2001"/>
    <x v="21"/>
    <s v="August 31, 2001 (United States)"/>
    <x v="10"/>
    <n v="6.1"/>
    <n v="19000"/>
    <s v="Tim Blake Nelson"/>
    <s v="William Shakespeare"/>
    <s v="Mekhi Phifer"/>
    <s v="United States"/>
    <n v="5000000"/>
    <n v="19260537"/>
    <n v="177.1"/>
    <n v="33137694.093167704"/>
    <s v="Chickie the Cop"/>
    <n v="95"/>
  </r>
  <r>
    <x v="3966"/>
    <x v="0"/>
    <s v="R"/>
    <x v="3"/>
    <n v="2001"/>
    <x v="21"/>
    <s v="February 1, 2002 (United States)"/>
    <x v="10"/>
    <n v="6.1"/>
    <n v="25000"/>
    <s v="Jez Butterworth"/>
    <s v="Tom Butterworth"/>
    <s v="Nicole Kidman"/>
    <s v="United Kingdom"/>
    <n v="13000000"/>
    <n v="16171098"/>
    <n v="177.1"/>
    <n v="27822323.888198759"/>
    <s v="FilmFour"/>
    <n v="93"/>
  </r>
  <r>
    <x v="3967"/>
    <x v="0"/>
    <s v="R"/>
    <x v="3"/>
    <n v="2001"/>
    <x v="21"/>
    <s v="September 12, 2001 (France)"/>
    <x v="5"/>
    <n v="6.4"/>
    <n v="18000"/>
    <s v="Michel Gondry"/>
    <s v="Charlie Kaufman"/>
    <s v="Tim Robbins"/>
    <s v="France"/>
    <m/>
    <n v="1574660"/>
    <n v="177.1"/>
    <n v="2709197.6397515531"/>
    <s v="Fine Line Features"/>
    <n v="96"/>
  </r>
  <r>
    <x v="3968"/>
    <x v="0"/>
    <s v="R"/>
    <x v="3"/>
    <n v="2001"/>
    <x v="21"/>
    <s v="August 31, 2001 (United States)"/>
    <x v="5"/>
    <n v="6.4"/>
    <n v="18000"/>
    <s v="Jon Favreau"/>
    <s v="Jon Favreau"/>
    <s v="Vince Vaughn"/>
    <s v="United States"/>
    <n v="5000000"/>
    <n v="5480653"/>
    <n v="177.1"/>
    <n v="9429446.4658385087"/>
    <s v="Artisan Entertainment"/>
    <n v="95"/>
  </r>
  <r>
    <x v="3969"/>
    <x v="0"/>
    <s v="R"/>
    <x v="3"/>
    <n v="2001"/>
    <x v="21"/>
    <s v="April 27, 2001 (United States)"/>
    <x v="10"/>
    <n v="6.1"/>
    <n v="29000"/>
    <s v="Harald Zwart"/>
    <s v="Stan Seidel"/>
    <s v="Liv Tyler"/>
    <s v="United States"/>
    <n v="18000000"/>
    <n v="13578186"/>
    <n v="177.1"/>
    <n v="23361226.844720498"/>
    <s v="October Films"/>
    <n v="93"/>
  </r>
  <r>
    <x v="3970"/>
    <x v="1"/>
    <s v="PG"/>
    <x v="3"/>
    <n v="2001"/>
    <x v="21"/>
    <s v="June 22, 2001 (United States)"/>
    <x v="32"/>
    <n v="4.7"/>
    <n v="42000"/>
    <s v="Steve Carr"/>
    <s v="Hugh Lofting"/>
    <s v="Eddie Murphy"/>
    <s v="United States"/>
    <n v="70000000"/>
    <n v="176104344"/>
    <n v="177.1"/>
    <n v="302986976.94409937"/>
    <s v="Twentieth Century Fox"/>
    <n v="87"/>
  </r>
  <r>
    <x v="3971"/>
    <x v="4"/>
    <s v="Not Rated"/>
    <x v="0"/>
    <n v="2001"/>
    <x v="21"/>
    <s v="July 11, 2001 (France)"/>
    <x v="22"/>
    <n v="6"/>
    <n v="7500"/>
    <s v="Claire Denis"/>
    <s v="Claire Denis"/>
    <s v="Vincent Gallo"/>
    <s v="France"/>
    <m/>
    <n v="15571"/>
    <n v="177.1"/>
    <n v="26789.857142857145"/>
    <s v="ARTE"/>
    <n v="101"/>
  </r>
  <r>
    <x v="3972"/>
    <x v="1"/>
    <s v="PG"/>
    <x v="3"/>
    <n v="2001"/>
    <x v="21"/>
    <s v="October 5, 2001 (United States)"/>
    <x v="20"/>
    <n v="5.4"/>
    <n v="7700"/>
    <s v="Tim Hill"/>
    <s v="David L. Watts"/>
    <s v="Alex D. Linz"/>
    <s v="United States"/>
    <n v="25000000"/>
    <n v="18634654"/>
    <n v="177.1"/>
    <n v="32060864.335403726"/>
    <s v="Walt Disney Pictures"/>
    <n v="86"/>
  </r>
  <r>
    <x v="3973"/>
    <x v="4"/>
    <s v="Not Rated"/>
    <x v="0"/>
    <n v="2001"/>
    <x v="21"/>
    <s v="May 18, 2001 (Italy)"/>
    <x v="1"/>
    <n v="5.8"/>
    <n v="4700"/>
    <s v="Wayne Wang"/>
    <s v="Wayne Wang"/>
    <s v="Shane Edelman"/>
    <s v="United States"/>
    <m/>
    <n v="1460687"/>
    <n v="177.1"/>
    <n v="2513107.4472049689"/>
    <s v="Artisan Entertainment"/>
    <n v="88"/>
  </r>
  <r>
    <x v="3974"/>
    <x v="0"/>
    <s v="R"/>
    <x v="2"/>
    <n v="2001"/>
    <x v="21"/>
    <s v="October 31, 2001 (France)"/>
    <x v="17"/>
    <n v="6.7"/>
    <n v="38000"/>
    <s v="GÃ©rard Krawczyk"/>
    <s v="Luc Besson"/>
    <s v="Jean Reno"/>
    <s v="France"/>
    <m/>
    <n v="10366360"/>
    <n v="177.1"/>
    <n v="17835290.186335403"/>
    <s v="EuropaCorp"/>
    <n v="94"/>
  </r>
  <r>
    <x v="3975"/>
    <x v="8"/>
    <s v="PG-13"/>
    <x v="4"/>
    <n v="2001"/>
    <x v="21"/>
    <s v="September 7, 2001 (United States)"/>
    <x v="49"/>
    <n v="3.9"/>
    <n v="8500"/>
    <s v="Stephen Carpenter"/>
    <s v="Stephen Carpenter"/>
    <s v="Melissa Sagemiller"/>
    <s v="United States"/>
    <n v="17000000"/>
    <n v="4299141"/>
    <n v="177.1"/>
    <n v="7396658.7391304346"/>
    <s v="Lost Soul Productions"/>
    <n v="84"/>
  </r>
  <r>
    <x v="3976"/>
    <x v="8"/>
    <s v="PG-13"/>
    <x v="1"/>
    <n v="2001"/>
    <x v="21"/>
    <s v="November 21, 2001 (United States)"/>
    <x v="38"/>
    <n v="4.9000000000000004"/>
    <n v="39000"/>
    <s v="Gil Junger"/>
    <s v="Darryl Quarles"/>
    <s v="Martin Lawrence"/>
    <s v="United States"/>
    <n v="50000000"/>
    <n v="39976235"/>
    <n v="177.1"/>
    <n v="68778988.16770187"/>
    <s v="Twentieth Century Fox"/>
    <n v="95"/>
  </r>
  <r>
    <x v="3977"/>
    <x v="0"/>
    <s v="R"/>
    <x v="0"/>
    <n v="2001"/>
    <x v="21"/>
    <s v="January 18, 2002 (United States)"/>
    <x v="17"/>
    <n v="6.7"/>
    <n v="32000"/>
    <s v="Lasse HallstrÃ¶m"/>
    <s v="Annie Proulx"/>
    <s v="Kevin Spacey"/>
    <s v="Canada"/>
    <n v="38000000"/>
    <n v="24690441"/>
    <n v="177.1"/>
    <n v="42479827.062111802"/>
    <s v="Miramax"/>
    <n v="111"/>
  </r>
  <r>
    <x v="3978"/>
    <x v="0"/>
    <s v="R"/>
    <x v="6"/>
    <n v="2001"/>
    <x v="21"/>
    <s v="August 31, 2001 (United States)"/>
    <x v="14"/>
    <n v="6.6"/>
    <n v="11000"/>
    <s v="Scott McGehee"/>
    <s v="Elisabeth Sanxay Holding"/>
    <s v="Tilda Swinton"/>
    <s v="United States"/>
    <n v="3000000"/>
    <n v="10031529"/>
    <n v="177.1"/>
    <n v="17259214.490683232"/>
    <s v="i5 Films"/>
    <n v="101"/>
  </r>
  <r>
    <x v="3979"/>
    <x v="0"/>
    <s v="R"/>
    <x v="0"/>
    <n v="2001"/>
    <x v="21"/>
    <s v="March 9, 2001 (Italy)"/>
    <x v="4"/>
    <n v="7.3"/>
    <n v="18000"/>
    <s v="Nanni Moretti"/>
    <s v="Nanni Moretti"/>
    <s v="Nanni Moretti"/>
    <s v="Italy"/>
    <m/>
    <n v="11767402"/>
    <n v="177.1"/>
    <n v="20245778.596273292"/>
    <s v="Sacher Film"/>
    <n v="99"/>
  </r>
  <r>
    <x v="3980"/>
    <x v="0"/>
    <s v="R"/>
    <x v="3"/>
    <n v="2001"/>
    <x v="21"/>
    <s v="April 5, 2002 (United States)"/>
    <x v="16"/>
    <n v="6.5"/>
    <n v="16000"/>
    <s v="Charles Herman-Wurmfeld"/>
    <s v="Heather Juergensen"/>
    <s v="Jennifer Westfeldt"/>
    <s v="United States"/>
    <n v="1000000"/>
    <n v="10013424"/>
    <n v="177.1"/>
    <n v="17228064.89440994"/>
    <s v="Fox Searchlight Pictures"/>
    <n v="97"/>
  </r>
  <r>
    <x v="3981"/>
    <x v="8"/>
    <s v="PG-13"/>
    <x v="2"/>
    <n v="2001"/>
    <x v="21"/>
    <s v="January 12, 2001 (United States)"/>
    <x v="10"/>
    <n v="6.1"/>
    <n v="29000"/>
    <s v="Peter Howitt"/>
    <s v="Howard Franklin"/>
    <s v="Ryan Phillippe"/>
    <s v="United States"/>
    <n v="30000000"/>
    <n v="18195610"/>
    <n v="177.1"/>
    <n v="31305490.496894412"/>
    <s v="Metro-Goldwyn-Mayer (MGM)"/>
    <n v="108"/>
  </r>
  <r>
    <x v="3982"/>
    <x v="8"/>
    <s v="PG-13"/>
    <x v="1"/>
    <n v="2001"/>
    <x v="21"/>
    <s v="April 6, 2001 (United States)"/>
    <x v="1"/>
    <n v="5.8"/>
    <n v="18000"/>
    <s v="Jean-Marie PoirÃ©"/>
    <s v="Jean-Marie PoirÃ©"/>
    <s v="Jean Reno"/>
    <s v="France"/>
    <n v="35000000"/>
    <n v="16176732"/>
    <n v="177.1"/>
    <n v="27832017.167701863"/>
    <s v="Gaumont"/>
    <n v="88"/>
  </r>
  <r>
    <x v="3983"/>
    <x v="0"/>
    <s v="R"/>
    <x v="6"/>
    <n v="2001"/>
    <x v="21"/>
    <s v="October 11, 2002 (United States)"/>
    <x v="10"/>
    <n v="6.1"/>
    <n v="23000"/>
    <s v="Brian Koppelman"/>
    <s v="Brian Koppelman"/>
    <s v="Jennifer Baxter"/>
    <s v="United States"/>
    <m/>
    <n v="12806614"/>
    <n v="177.1"/>
    <n v="22033739.614906833"/>
    <s v="New Line Cinema"/>
    <n v="92"/>
  </r>
  <r>
    <x v="3984"/>
    <x v="0"/>
    <s v="R"/>
    <x v="3"/>
    <n v="2001"/>
    <x v="21"/>
    <s v="April 26, 2002 (United States)"/>
    <x v="34"/>
    <n v="7.4"/>
    <n v="24000"/>
    <s v="Mira Nair"/>
    <s v="Sabrina Dhawan"/>
    <s v="Naseeruddin Shah"/>
    <s v="India"/>
    <m/>
    <n v="30787356"/>
    <n v="177.1"/>
    <n v="52969550.385093167"/>
    <s v="IFC Productions"/>
    <n v="114"/>
  </r>
  <r>
    <x v="3985"/>
    <x v="0"/>
    <s v="R"/>
    <x v="0"/>
    <n v="2001"/>
    <x v="21"/>
    <s v="March 8, 2002 (United States)"/>
    <x v="4"/>
    <n v="7.3"/>
    <n v="19000"/>
    <s v="Ray Lawrence"/>
    <s v="Andrew Bovell"/>
    <s v="Anthony LaPaglia"/>
    <s v="Australia"/>
    <m/>
    <n v="15747450"/>
    <n v="177.1"/>
    <n v="27093438.819875777"/>
    <s v="MBP (Germany)"/>
    <n v="121"/>
  </r>
  <r>
    <x v="3986"/>
    <x v="4"/>
    <s v="Not Rated"/>
    <x v="6"/>
    <n v="2001"/>
    <x v="21"/>
    <s v="November 29, 2002 (United Kingdom)"/>
    <x v="12"/>
    <n v="7.1"/>
    <n v="9600"/>
    <s v="Michael Cuesta"/>
    <s v="Stephen M. Ryder"/>
    <s v="Brian Cox"/>
    <s v="United States"/>
    <n v="700000"/>
    <n v="1846059"/>
    <n v="177.1"/>
    <n v="3176138.7763975156"/>
    <s v="Alter Ego Entertainment"/>
    <n v="97"/>
  </r>
  <r>
    <x v="3987"/>
    <x v="0"/>
    <s v="R"/>
    <x v="3"/>
    <n v="2001"/>
    <x v="21"/>
    <s v="November 14, 2001 (United States)"/>
    <x v="25"/>
    <n v="4.8"/>
    <n v="6700"/>
    <s v="DJ Pooh"/>
    <s v="DJ Pooh"/>
    <s v="Dr. Dre"/>
    <s v="United States"/>
    <n v="7000000"/>
    <n v="10229331"/>
    <n v="177.1"/>
    <n v="17599532.217391305"/>
    <s v="Lions Gate Films"/>
    <n v="93"/>
  </r>
  <r>
    <x v="3988"/>
    <x v="0"/>
    <s v="R"/>
    <x v="6"/>
    <n v="2001"/>
    <x v="21"/>
    <s v="October 24, 2001 (United States)"/>
    <x v="36"/>
    <n v="4.3"/>
    <n v="6800"/>
    <s v="Ernest R. Dickerson"/>
    <s v="Adam Simon"/>
    <s v="Snoop Dogg"/>
    <s v="United States"/>
    <n v="16000000"/>
    <n v="8378853"/>
    <n v="177.1"/>
    <n v="14415790.565217391"/>
    <s v="New Line Cinema"/>
    <n v="96"/>
  </r>
  <r>
    <x v="3989"/>
    <x v="0"/>
    <s v="R"/>
    <x v="3"/>
    <n v="2001"/>
    <x v="21"/>
    <s v="March 23, 2001 (United States)"/>
    <x v="18"/>
    <n v="5"/>
    <n v="13000"/>
    <s v="J.B. Rogers"/>
    <s v="Peter Gaulke"/>
    <s v="Chris Klein"/>
    <s v="United States"/>
    <n v="25000000"/>
    <n v="12320393"/>
    <n v="177.1"/>
    <n v="21197197.89440994"/>
    <s v="Twentieth Century Fox"/>
    <n v="95"/>
  </r>
  <r>
    <x v="3990"/>
    <x v="8"/>
    <s v="PG-13"/>
    <x v="2"/>
    <n v="2001"/>
    <x v="21"/>
    <s v="November 30, 2001 (United States)"/>
    <x v="33"/>
    <n v="5.2"/>
    <n v="5500"/>
    <s v="Steve Miner"/>
    <s v="George Durham"/>
    <s v="James Van Der Beek"/>
    <s v="United States"/>
    <n v="38000000"/>
    <n v="763740"/>
    <n v="177.1"/>
    <n v="1314012.2981366459"/>
    <s v="Greisman Productions"/>
    <n v="90"/>
  </r>
  <r>
    <x v="3991"/>
    <x v="8"/>
    <s v="PG-13"/>
    <x v="3"/>
    <n v="2001"/>
    <x v="21"/>
    <s v="June 1, 2001 (United States)"/>
    <x v="30"/>
    <n v="5.5"/>
    <n v="15000"/>
    <s v="Sam Weisman"/>
    <s v="Donald E. Westlake"/>
    <s v="Martin Lawrence"/>
    <s v="United States"/>
    <n v="60000000"/>
    <n v="38464131"/>
    <n v="177.1"/>
    <n v="66177417.931677021"/>
    <s v="Metro-Goldwyn-Mayer (MGM)"/>
    <n v="94"/>
  </r>
  <r>
    <x v="3992"/>
    <x v="8"/>
    <s v="PG-13"/>
    <x v="3"/>
    <n v="2001"/>
    <x v="21"/>
    <s v="February 2, 2001 (United States)"/>
    <x v="30"/>
    <n v="5.5"/>
    <n v="14000"/>
    <s v="Mark Waters"/>
    <s v="John J. Strauss"/>
    <s v="Monica Potter"/>
    <s v="United States"/>
    <n v="14000000"/>
    <n v="13127022"/>
    <n v="177.1"/>
    <n v="22585000.583850931"/>
    <s v="Universal Pictures"/>
    <n v="86"/>
  </r>
  <r>
    <x v="3993"/>
    <x v="8"/>
    <s v="PG-13"/>
    <x v="0"/>
    <n v="2001"/>
    <x v="21"/>
    <s v="September 21, 2001 (United States)"/>
    <x v="66"/>
    <n v="2.2999999999999998"/>
    <n v="22000"/>
    <s v="Vondie Curtis-Hall"/>
    <s v="Cheryl L. West"/>
    <s v="Mariah Carey"/>
    <s v="United States"/>
    <n v="22000000"/>
    <n v="5271666"/>
    <n v="177.1"/>
    <n v="9069884.9813664593"/>
    <s v="Twentieth Century Fox"/>
    <n v="104"/>
  </r>
  <r>
    <x v="3994"/>
    <x v="8"/>
    <s v="PG-13"/>
    <x v="3"/>
    <n v="2001"/>
    <x v="21"/>
    <s v="February 16, 2001 (United States)"/>
    <x v="20"/>
    <n v="5.4"/>
    <n v="22000"/>
    <s v="Chris Weitz"/>
    <s v="Elaine May"/>
    <s v="Chris Rock"/>
    <s v="Germany"/>
    <n v="49000000"/>
    <n v="71186502"/>
    <n v="177.1"/>
    <n v="122476155.61490683"/>
    <s v="3 Arts Entertainment"/>
    <n v="87"/>
  </r>
  <r>
    <x v="3995"/>
    <x v="0"/>
    <s v="R"/>
    <x v="0"/>
    <n v="2001"/>
    <x v="21"/>
    <s v="July 12, 2002 (Denmark)"/>
    <x v="13"/>
    <n v="7.2"/>
    <n v="19000"/>
    <s v="Richard Linklater"/>
    <s v="Stephen Belber"/>
    <s v="Ethan Hawke"/>
    <s v="United States"/>
    <n v="100000"/>
    <n v="515900"/>
    <n v="177.1"/>
    <n v="887604.34782608692"/>
    <s v="Detour Filmproduction"/>
    <n v="86"/>
  </r>
  <r>
    <x v="3996"/>
    <x v="1"/>
    <s v="PG"/>
    <x v="2"/>
    <n v="2001"/>
    <x v="21"/>
    <s v="March 2, 2001 (United States)"/>
    <x v="20"/>
    <n v="5.4"/>
    <n v="8800"/>
    <s v="John Whitesell"/>
    <s v="George Gallo"/>
    <s v="David Arquette"/>
    <s v="United States"/>
    <n v="35000000"/>
    <n v="43057552"/>
    <n v="177.1"/>
    <n v="74080384.496894404"/>
    <s v="Warner Bros."/>
    <n v="94"/>
  </r>
  <r>
    <x v="3997"/>
    <x v="0"/>
    <s v="R"/>
    <x v="3"/>
    <n v="2001"/>
    <x v="21"/>
    <s v="September 7, 2001 (United States)"/>
    <x v="19"/>
    <n v="6.2"/>
    <n v="6500"/>
    <s v="Mark Brown"/>
    <s v="Mark Brown"/>
    <s v="Vivica A. Fox"/>
    <s v="United States"/>
    <n v="13000000"/>
    <n v="22391450"/>
    <n v="177.1"/>
    <n v="38524420.186335407"/>
    <s v="Screen Gems"/>
    <n v="90"/>
  </r>
  <r>
    <x v="3998"/>
    <x v="8"/>
    <s v="PG-13"/>
    <x v="0"/>
    <n v="2001"/>
    <x v="21"/>
    <s v="January 4, 2002 (United States)"/>
    <x v="19"/>
    <n v="6.2"/>
    <n v="23000"/>
    <s v="Gary Fleder"/>
    <s v="Philip K. Dick"/>
    <s v="Shane Brolly"/>
    <s v="United States"/>
    <n v="30000000"/>
    <n v="8694320"/>
    <n v="177.1"/>
    <n v="14958550.559006212"/>
    <s v="Dimension Films"/>
    <n v="95"/>
  </r>
  <r>
    <x v="3999"/>
    <x v="0"/>
    <s v="R"/>
    <x v="3"/>
    <n v="2001"/>
    <x v="21"/>
    <s v="November 8, 2001 (Russia)"/>
    <x v="8"/>
    <n v="6.8"/>
    <n v="17000"/>
    <s v="Todd Solondz"/>
    <s v="Todd Solondz"/>
    <s v="Selma Blair"/>
    <s v="United States"/>
    <m/>
    <n v="1318945"/>
    <n v="177.1"/>
    <n v="2269240.7763975156"/>
    <s v="New Line Cinema"/>
    <n v="87"/>
  </r>
  <r>
    <x v="4000"/>
    <x v="8"/>
    <s v="PG-13"/>
    <x v="10"/>
    <n v="2001"/>
    <x v="21"/>
    <s v="January 25, 2002 (United States)"/>
    <x v="13"/>
    <n v="7.2"/>
    <n v="21000"/>
    <s v="Rintaro"/>
    <s v="Osamu Tezuka"/>
    <s v="Toshio Furukawa"/>
    <s v="Japan"/>
    <n v="15000000"/>
    <n v="4035192"/>
    <n v="177.1"/>
    <n v="6942535.3043478262"/>
    <s v="Bandai Visual Company"/>
    <n v="108"/>
  </r>
  <r>
    <x v="4001"/>
    <x v="0"/>
    <s v="R"/>
    <x v="3"/>
    <n v="2001"/>
    <x v="21"/>
    <s v="January 22, 2001 (United States)"/>
    <x v="17"/>
    <n v="6.7"/>
    <n v="4300"/>
    <s v="Billy Morrissette"/>
    <s v="William Shakespeare"/>
    <s v="James Le Gros"/>
    <s v="United States"/>
    <m/>
    <n v="384098"/>
    <n v="177.1"/>
    <n v="660839.41614906839"/>
    <s v="Abandon Pictures"/>
    <n v="104"/>
  </r>
  <r>
    <x v="4002"/>
    <x v="8"/>
    <s v="PG-13"/>
    <x v="3"/>
    <n v="2001"/>
    <x v="21"/>
    <s v="August 31, 2001 (United States)"/>
    <x v="17"/>
    <n v="6.7"/>
    <n v="4500"/>
    <s v="Maria Ripoll"/>
    <s v="Hui-Ling Wang"/>
    <s v="Hector Elizondo"/>
    <s v="United States"/>
    <m/>
    <n v="4634077"/>
    <n v="177.1"/>
    <n v="7972915.0869565215"/>
    <s v="Samuel Goldwyn Films"/>
    <n v="102"/>
  </r>
  <r>
    <x v="4003"/>
    <x v="0"/>
    <s v="R"/>
    <x v="0"/>
    <n v="2001"/>
    <x v="21"/>
    <s v="December 7, 2001 (United States)"/>
    <x v="10"/>
    <n v="6.1"/>
    <n v="5100"/>
    <s v="Charles Shyer"/>
    <s v="John Sweet"/>
    <s v="Hilary Swank"/>
    <s v="United States"/>
    <n v="30000000"/>
    <n v="1198113"/>
    <n v="177.1"/>
    <n v="2061349.6956521738"/>
    <s v="Alcon Entertainment"/>
    <n v="118"/>
  </r>
  <r>
    <x v="4004"/>
    <x v="0"/>
    <s v="R"/>
    <x v="3"/>
    <n v="2001"/>
    <x v="21"/>
    <s v="August 2, 2002 (United States)"/>
    <x v="8"/>
    <n v="6.8"/>
    <n v="7000"/>
    <s v="Nicole Holofcener"/>
    <s v="Nicole Holofcener"/>
    <s v="Catherine Keener"/>
    <s v="United States"/>
    <n v="250000"/>
    <n v="4677852"/>
    <n v="177.1"/>
    <n v="8048229.8385093166"/>
    <s v="Blow Up Pictures"/>
    <n v="91"/>
  </r>
  <r>
    <x v="4005"/>
    <x v="4"/>
    <s v="Not Rated"/>
    <x v="3"/>
    <n v="2001"/>
    <x v="21"/>
    <s v="April 12, 2001 (Argentina)"/>
    <x v="12"/>
    <n v="7.1"/>
    <n v="6100"/>
    <s v="Lucrecia Martel"/>
    <s v="Lucrecia Martel"/>
    <s v="Mercedes MorÃ¡n"/>
    <s v="Argentina"/>
    <m/>
    <n v="270811"/>
    <n v="177.1"/>
    <n v="465929.48447204969"/>
    <s v="4k Films"/>
    <n v="103"/>
  </r>
  <r>
    <x v="4006"/>
    <x v="8"/>
    <s v="PG-13"/>
    <x v="3"/>
    <n v="2001"/>
    <x v="21"/>
    <s v="October 12, 2001 (United States)"/>
    <x v="32"/>
    <n v="4.7"/>
    <n v="13000"/>
    <s v="Rob Pritts"/>
    <s v="David Garrett"/>
    <s v="Chris Kattan"/>
    <s v="United States"/>
    <n v="11000000"/>
    <n v="25272752"/>
    <n v="177.1"/>
    <n v="43481691.329192549"/>
    <s v="Touchstone Pictures"/>
    <n v="86"/>
  </r>
  <r>
    <x v="4007"/>
    <x v="0"/>
    <s v="R"/>
    <x v="6"/>
    <n v="2001"/>
    <x v="21"/>
    <s v="July 26, 2002 (United States)"/>
    <x v="4"/>
    <n v="7.3"/>
    <n v="14000"/>
    <s v="Jacques Audiard"/>
    <s v="Jacques Audiard"/>
    <s v="Vincent Cassel"/>
    <s v="France"/>
    <m/>
    <n v="5393526"/>
    <n v="177.1"/>
    <n v="9279544.7329192553"/>
    <s v="Canal+"/>
    <n v="115"/>
  </r>
  <r>
    <x v="4008"/>
    <x v="2"/>
    <s v="G"/>
    <x v="10"/>
    <n v="2001"/>
    <x v="21"/>
    <s v="February 16, 2001 (United States)"/>
    <x v="14"/>
    <n v="6.6"/>
    <n v="9800"/>
    <s v="Chuck Sheetz"/>
    <s v="Paul Germain"/>
    <s v="Andrew Lawrence"/>
    <s v="United States"/>
    <n v="23000000"/>
    <n v="44460850"/>
    <n v="177.1"/>
    <n v="76494754.347826093"/>
    <s v="Disney Television Animation"/>
    <n v="82"/>
  </r>
  <r>
    <x v="4009"/>
    <x v="1"/>
    <s v="PG"/>
    <x v="1"/>
    <n v="2001"/>
    <x v="21"/>
    <s v="April 12, 2002 (United States)"/>
    <x v="5"/>
    <n v="6.4"/>
    <n v="4200"/>
    <s v="Mitch Davis"/>
    <s v="Mitch Davis"/>
    <s v="Christopher Gorham"/>
    <s v="United States"/>
    <n v="7000000"/>
    <n v="4760014"/>
    <n v="177.1"/>
    <n v="8189589.3043478262"/>
    <s v="3Mark Entertainment"/>
    <n v="113"/>
  </r>
  <r>
    <x v="4010"/>
    <x v="0"/>
    <s v="R"/>
    <x v="0"/>
    <n v="2001"/>
    <x v="21"/>
    <s v="November 30, 2001 (Spain)"/>
    <x v="9"/>
    <n v="7"/>
    <n v="10000"/>
    <s v="Tim Blake Nelson"/>
    <s v="Miklos Nyiszli"/>
    <s v="David Arquette"/>
    <s v="United States"/>
    <n v="5000000"/>
    <n v="621592"/>
    <n v="177.1"/>
    <n v="1069447.1055900622"/>
    <s v="Killer Films"/>
    <n v="108"/>
  </r>
  <r>
    <x v="4011"/>
    <x v="0"/>
    <s v="R"/>
    <x v="3"/>
    <n v="2001"/>
    <x v="21"/>
    <s v="December 14, 2001 (United States)"/>
    <x v="1"/>
    <n v="5.8"/>
    <n v="11000"/>
    <s v="David Atkins"/>
    <s v="Paul Felopulos"/>
    <s v="Steve Martin"/>
    <s v="United States"/>
    <n v="8000000"/>
    <n v="2534372"/>
    <n v="177.1"/>
    <n v="4360379.1552795032"/>
    <s v="Artisan Entertainment"/>
    <n v="95"/>
  </r>
  <r>
    <x v="4012"/>
    <x v="8"/>
    <s v="PG-13"/>
    <x v="0"/>
    <n v="2001"/>
    <x v="21"/>
    <s v="January 11, 2002 (United States)"/>
    <x v="5"/>
    <n v="6.4"/>
    <n v="11000"/>
    <s v="Gillian Armstrong"/>
    <s v="Sebastian Faulks"/>
    <s v="Cate Blanchett"/>
    <s v="United Kingdom"/>
    <n v="20000000"/>
    <n v="5323109"/>
    <n v="177.1"/>
    <n v="9158392.5031055901"/>
    <s v="Ecosse Films"/>
    <n v="121"/>
  </r>
  <r>
    <x v="4013"/>
    <x v="8"/>
    <s v="PG-13"/>
    <x v="3"/>
    <n v="2001"/>
    <x v="21"/>
    <s v="August 24, 2001 (United States)"/>
    <x v="17"/>
    <n v="6.7"/>
    <n v="38000"/>
    <s v="Woody Allen"/>
    <s v="Woody Allen"/>
    <s v="Greg Stebner"/>
    <s v="United States"/>
    <n v="33000000"/>
    <n v="18914307"/>
    <n v="177.1"/>
    <n v="32542006.45341615"/>
    <s v="Dreamworks Pictures"/>
    <n v="103"/>
  </r>
  <r>
    <x v="4014"/>
    <x v="8"/>
    <s v="PG-13"/>
    <x v="2"/>
    <n v="2002"/>
    <x v="22"/>
    <s v="May 3, 2002 (United States)"/>
    <x v="4"/>
    <n v="7.3"/>
    <n v="706000"/>
    <s v="Sam Raimi"/>
    <s v="Stan Lee"/>
    <s v="Tobey Maguire"/>
    <s v="United States"/>
    <n v="139000000"/>
    <n v="825025036"/>
    <n v="179.9"/>
    <n v="1397360358.3613119"/>
    <s v="Columbia Pictures"/>
    <n v="121"/>
  </r>
  <r>
    <x v="4015"/>
    <x v="8"/>
    <s v="PG-13"/>
    <x v="2"/>
    <n v="2002"/>
    <x v="22"/>
    <s v="May 31, 2002 (United States)"/>
    <x v="5"/>
    <n v="6.4"/>
    <n v="108000"/>
    <s v="Phil Alden Robinson"/>
    <s v="Tom Clancy"/>
    <s v="Ben Affleck"/>
    <s v="United States"/>
    <n v="68000000"/>
    <n v="193921372"/>
    <n v="179.9"/>
    <n v="328448260.41356307"/>
    <s v="Paramount Pictures"/>
    <n v="124"/>
  </r>
  <r>
    <x v="4016"/>
    <x v="0"/>
    <s v="R"/>
    <x v="0"/>
    <n v="2002"/>
    <x v="22"/>
    <s v="November 8, 2002 (United States)"/>
    <x v="12"/>
    <n v="7.1"/>
    <n v="259000"/>
    <s v="Curtis Hanson"/>
    <s v="Scott Silver"/>
    <s v="Eminem"/>
    <s v="United States"/>
    <n v="41000000"/>
    <n v="242875078"/>
    <n v="179.9"/>
    <n v="411362069.29738742"/>
    <s v="Imagine Entertainment"/>
    <n v="110"/>
  </r>
  <r>
    <x v="4017"/>
    <x v="0"/>
    <s v="R"/>
    <x v="5"/>
    <n v="2002"/>
    <x v="22"/>
    <s v="March 28, 2003 (United States)"/>
    <x v="55"/>
    <n v="8.5"/>
    <n v="756000"/>
    <s v="Roman Polanski"/>
    <s v="Ronald Harwood"/>
    <s v="Adrien Brody"/>
    <s v="United Kingdom"/>
    <n v="35000000"/>
    <n v="120072577"/>
    <n v="179.9"/>
    <n v="203369172.93996665"/>
    <s v="R.P. Productions"/>
    <n v="150"/>
  </r>
  <r>
    <x v="4018"/>
    <x v="1"/>
    <s v="PG"/>
    <x v="1"/>
    <n v="2002"/>
    <x v="22"/>
    <s v="November 15, 2002 (United States)"/>
    <x v="34"/>
    <n v="7.4"/>
    <n v="572000"/>
    <s v="Chris Columbus"/>
    <s v="J.K. Rowling"/>
    <s v="Daniel Radcliffe"/>
    <s v="United Kingdom"/>
    <n v="100000000"/>
    <n v="879602366"/>
    <n v="179.9"/>
    <n v="1489799004.5591996"/>
    <s v="Warner Bros."/>
    <n v="161"/>
  </r>
  <r>
    <x v="4019"/>
    <x v="8"/>
    <s v="PG-13"/>
    <x v="2"/>
    <n v="2002"/>
    <x v="22"/>
    <s v="December 18, 2002 (United States)"/>
    <x v="2"/>
    <n v="8.6999999999999993"/>
    <n v="1500000"/>
    <s v="Peter Jackson"/>
    <s v="J.R.R. Tolkien"/>
    <s v="Elijah Wood"/>
    <s v="New Zealand"/>
    <n v="94000000"/>
    <n v="947495095"/>
    <n v="179.9"/>
    <n v="1604790191.4758198"/>
    <s v="New Line Cinema"/>
    <n v="179"/>
  </r>
  <r>
    <x v="4020"/>
    <x v="0"/>
    <s v="R"/>
    <x v="6"/>
    <n v="2002"/>
    <x v="22"/>
    <s v="July 12, 2002 (United States)"/>
    <x v="3"/>
    <n v="7.7"/>
    <n v="253000"/>
    <s v="Sam Mendes"/>
    <s v="Max Allan Collins"/>
    <s v="Tom Hanks"/>
    <s v="United States"/>
    <n v="80000000"/>
    <n v="181001478"/>
    <n v="179.9"/>
    <n v="306565593.92217898"/>
    <s v="Dreamworks Pictures"/>
    <n v="117"/>
  </r>
  <r>
    <x v="4021"/>
    <x v="0"/>
    <s v="R"/>
    <x v="2"/>
    <n v="2002"/>
    <x v="22"/>
    <s v="March 15, 2002 (United States)"/>
    <x v="17"/>
    <n v="6.7"/>
    <n v="254000"/>
    <s v="Paul W.S. Anderson"/>
    <s v="Paul W.S. Anderson"/>
    <s v="Milla Jovovich"/>
    <s v="United Kingdom"/>
    <n v="33000000"/>
    <n v="102984862"/>
    <n v="179.9"/>
    <n v="174427389.946637"/>
    <s v="Constantin Film"/>
    <n v="100"/>
  </r>
  <r>
    <x v="4022"/>
    <x v="8"/>
    <s v="PG-13"/>
    <x v="5"/>
    <n v="2002"/>
    <x v="22"/>
    <s v="December 25, 2002 (United States)"/>
    <x v="31"/>
    <n v="8.1"/>
    <n v="866000"/>
    <s v="Steven Spielberg"/>
    <s v="Jeff Nathanson"/>
    <s v="Leonardo DiCaprio"/>
    <s v="United States"/>
    <n v="52000000"/>
    <n v="352114312"/>
    <n v="179.9"/>
    <n v="596382606.26125622"/>
    <s v="Dreamworks Pictures"/>
    <n v="141"/>
  </r>
  <r>
    <x v="4023"/>
    <x v="0"/>
    <s v="R"/>
    <x v="0"/>
    <n v="2002"/>
    <x v="22"/>
    <s v="June 27, 2003 (United States)"/>
    <x v="37"/>
    <n v="7.6"/>
    <n v="386000"/>
    <s v="Danny Boyle"/>
    <s v="Alex Garland"/>
    <s v="Cillian Murphy"/>
    <s v="United Kingdom"/>
    <n v="8000000"/>
    <n v="85720385"/>
    <n v="179.9"/>
    <n v="145186221.84269038"/>
    <s v="DNA Films"/>
    <n v="113"/>
  </r>
  <r>
    <x v="4024"/>
    <x v="0"/>
    <s v="R"/>
    <x v="6"/>
    <n v="2002"/>
    <x v="22"/>
    <s v="February 13, 2004 (United States)"/>
    <x v="60"/>
    <n v="8.6"/>
    <n v="714000"/>
    <s v="Fernando Meirelles"/>
    <s v="Paulo Lins"/>
    <s v="Alexandre Rodrigues"/>
    <s v="Brazil"/>
    <m/>
    <n v="30680793"/>
    <n v="179.9"/>
    <n v="51964633.836020008"/>
    <s v="O2 Filmes"/>
    <n v="130"/>
  </r>
  <r>
    <x v="4025"/>
    <x v="4"/>
    <s v="Not Rated"/>
    <x v="6"/>
    <n v="2002"/>
    <x v="22"/>
    <s v="May 24, 2002 (France)"/>
    <x v="34"/>
    <n v="7.4"/>
    <n v="124000"/>
    <s v="Gaspar NoÃ©"/>
    <s v="Gaspar NoÃ©"/>
    <s v="Monica Bellucci"/>
    <s v="France"/>
    <m/>
    <n v="6479328"/>
    <n v="179.9"/>
    <n v="10974159.208449138"/>
    <s v="120 Films"/>
    <n v="97"/>
  </r>
  <r>
    <x v="4026"/>
    <x v="8"/>
    <s v="PG-13"/>
    <x v="4"/>
    <n v="2002"/>
    <x v="22"/>
    <s v="October 18, 2002 (United States)"/>
    <x v="12"/>
    <n v="7.1"/>
    <n v="328000"/>
    <s v="Gore Verbinski"/>
    <s v="Ehren Kruger"/>
    <s v="Naomi Watts"/>
    <s v="United States"/>
    <n v="48000000"/>
    <n v="249348933"/>
    <n v="179.9"/>
    <n v="422326958.7832129"/>
    <s v="Dreamworks Pictures"/>
    <n v="115"/>
  </r>
  <r>
    <x v="4027"/>
    <x v="8"/>
    <s v="PG-13"/>
    <x v="0"/>
    <n v="2002"/>
    <x v="22"/>
    <s v="August 2, 2002 (United States)"/>
    <x v="17"/>
    <n v="6.7"/>
    <n v="344000"/>
    <s v="M. Night Shyamalan"/>
    <s v="M. Night Shyamalan"/>
    <s v="Mel Gibson"/>
    <s v="United States"/>
    <n v="72000000"/>
    <n v="408247917"/>
    <n v="179.9"/>
    <n v="691457144.57976651"/>
    <s v="Touchstone Pictures"/>
    <n v="106"/>
  </r>
  <r>
    <x v="4028"/>
    <x v="8"/>
    <s v="PG-13"/>
    <x v="2"/>
    <n v="2002"/>
    <x v="22"/>
    <s v="June 14, 2002 (United States)"/>
    <x v="6"/>
    <n v="7.9"/>
    <n v="519000"/>
    <s v="Doug Liman"/>
    <s v="Tony Gilroy"/>
    <s v="Franka Potente"/>
    <s v="United States"/>
    <n v="60000000"/>
    <n v="214034224"/>
    <n v="179.9"/>
    <n v="362513774.61256254"/>
    <s v="Universal Pictures"/>
    <n v="119"/>
  </r>
  <r>
    <x v="4029"/>
    <x v="1"/>
    <s v="PG"/>
    <x v="2"/>
    <n v="2002"/>
    <x v="22"/>
    <s v="May 16, 2002 (United States)"/>
    <x v="16"/>
    <n v="6.5"/>
    <n v="658000"/>
    <s v="George Lucas"/>
    <s v="George Lucas"/>
    <s v="Hayden Christensen"/>
    <s v="United States"/>
    <n v="115000000"/>
    <n v="653779970"/>
    <n v="179.9"/>
    <n v="1107319382.2067816"/>
    <s v="Lucasfilm"/>
    <n v="142"/>
  </r>
  <r>
    <x v="4030"/>
    <x v="0"/>
    <s v="R"/>
    <x v="3"/>
    <n v="2002"/>
    <x v="22"/>
    <s v="October 11, 2002 (United States)"/>
    <x v="9"/>
    <n v="7"/>
    <n v="86000"/>
    <s v="Steven Shainberg"/>
    <s v="Erin Cressida Wilson"/>
    <s v="James Spader"/>
    <s v="United States"/>
    <n v="4000000"/>
    <n v="9304609"/>
    <n v="179.9"/>
    <n v="15759390.563090606"/>
    <s v="Slough Pond"/>
    <n v="107"/>
  </r>
  <r>
    <x v="4031"/>
    <x v="1"/>
    <s v="PG"/>
    <x v="1"/>
    <n v="2002"/>
    <x v="22"/>
    <s v="June 14, 2002 (United States)"/>
    <x v="27"/>
    <n v="5.0999999999999996"/>
    <n v="103000"/>
    <s v="Raja Gosnell"/>
    <s v="James Gunn"/>
    <s v="Matthew Lillard"/>
    <s v="United States"/>
    <n v="84000000"/>
    <n v="275650703"/>
    <n v="179.9"/>
    <n v="466874759.33351862"/>
    <s v="Warner Bros."/>
    <n v="86"/>
  </r>
  <r>
    <x v="4032"/>
    <x v="8"/>
    <s v="PG-13"/>
    <x v="2"/>
    <n v="2002"/>
    <x v="22"/>
    <s v="July 12, 2002 (United States)"/>
    <x v="19"/>
    <n v="6.2"/>
    <n v="129000"/>
    <s v="Rob Bowman"/>
    <s v="Gregg Chabot"/>
    <s v="Matthew McConaughey"/>
    <s v="United States"/>
    <n v="60000000"/>
    <n v="82150183"/>
    <n v="179.9"/>
    <n v="139139303.83602002"/>
    <s v="Touchstone Pictures"/>
    <n v="101"/>
  </r>
  <r>
    <x v="4033"/>
    <x v="8"/>
    <s v="PG-13"/>
    <x v="2"/>
    <n v="2002"/>
    <x v="22"/>
    <s v="June 21, 2002 (United States)"/>
    <x v="37"/>
    <n v="7.6"/>
    <n v="519000"/>
    <s v="Steven Spielberg"/>
    <s v="Philip K. Dick"/>
    <s v="Tom Cruise"/>
    <s v="United States"/>
    <n v="102000000"/>
    <n v="358372926"/>
    <n v="179.9"/>
    <n v="606982938.0333519"/>
    <s v="Twentieth Century Fox"/>
    <n v="145"/>
  </r>
  <r>
    <x v="4034"/>
    <x v="8"/>
    <s v="PG-13"/>
    <x v="2"/>
    <n v="2002"/>
    <x v="22"/>
    <s v="July 26, 2002 (United States)"/>
    <x v="19"/>
    <n v="6.2"/>
    <n v="199000"/>
    <s v="Jay Roach"/>
    <s v="Mike Myers"/>
    <s v="Mike Myers"/>
    <s v="United States"/>
    <n v="63000000"/>
    <n v="296938801"/>
    <n v="179.9"/>
    <n v="502930809.69816566"/>
    <s v="New Line Cinema"/>
    <n v="94"/>
  </r>
  <r>
    <x v="4035"/>
    <x v="0"/>
    <s v="R"/>
    <x v="6"/>
    <n v="2002"/>
    <x v="22"/>
    <s v="October 4, 2002 (United States)"/>
    <x v="13"/>
    <n v="7.2"/>
    <n v="259000"/>
    <s v="Brett Ratner"/>
    <s v="Thomas Harris"/>
    <s v="Anthony Hopkins"/>
    <s v="Germany"/>
    <n v="78000000"/>
    <n v="209196298"/>
    <n v="179.9"/>
    <n v="354319688.71928847"/>
    <s v="Universal Pictures"/>
    <n v="124"/>
  </r>
  <r>
    <x v="4036"/>
    <x v="0"/>
    <s v="R"/>
    <x v="6"/>
    <n v="2002"/>
    <x v="22"/>
    <s v="December 20, 2002 (United States)"/>
    <x v="24"/>
    <n v="7.5"/>
    <n v="415000"/>
    <s v="Martin Scorsese"/>
    <s v="Jay Cocks"/>
    <s v="Leonardo DiCaprio"/>
    <s v="United States"/>
    <n v="100000000"/>
    <n v="193772504"/>
    <n v="179.9"/>
    <n v="328196119.89327401"/>
    <s v="Miramax"/>
    <n v="167"/>
  </r>
  <r>
    <x v="4037"/>
    <x v="1"/>
    <s v="PG"/>
    <x v="3"/>
    <n v="2002"/>
    <x v="22"/>
    <s v="June 21, 2002 (United States)"/>
    <x v="8"/>
    <n v="6.8"/>
    <n v="22000"/>
    <s v="Oliver Parker"/>
    <s v="Oscar Wilde"/>
    <s v="Rupert Everett"/>
    <s v="United Kingdom"/>
    <n v="15000000"/>
    <n v="18009625"/>
    <n v="179.9"/>
    <n v="30503239.230127849"/>
    <s v="Miramax"/>
    <n v="97"/>
  </r>
  <r>
    <x v="4038"/>
    <x v="8"/>
    <s v="PG-13"/>
    <x v="3"/>
    <n v="2002"/>
    <x v="22"/>
    <s v="September 27, 2002 (United States)"/>
    <x v="19"/>
    <n v="6.2"/>
    <n v="105000"/>
    <s v="Andy Tennant"/>
    <s v="Douglas J. Eboch"/>
    <s v="Reese Witherspoon"/>
    <s v="United States"/>
    <n v="30000000"/>
    <n v="180622424"/>
    <n v="179.9"/>
    <n v="305923583.06170094"/>
    <s v="Touchstone Pictures"/>
    <n v="108"/>
  </r>
  <r>
    <x v="4039"/>
    <x v="8"/>
    <s v="PG-13"/>
    <x v="2"/>
    <n v="2002"/>
    <x v="22"/>
    <s v="January 25, 2002 (United States)"/>
    <x v="3"/>
    <n v="7.7"/>
    <n v="132000"/>
    <s v="Kevin Reynolds"/>
    <s v="Alexandre Dumas"/>
    <s v="Jim Caviezel"/>
    <s v="United Kingdom"/>
    <n v="35000000"/>
    <n v="75395048"/>
    <n v="179.9"/>
    <n v="127698005.1450806"/>
    <s v="Touchstone Pictures"/>
    <n v="131"/>
  </r>
  <r>
    <x v="4040"/>
    <x v="8"/>
    <s v="PG-13"/>
    <x v="3"/>
    <n v="2002"/>
    <x v="22"/>
    <s v="December 13, 2002 (United States)"/>
    <x v="30"/>
    <n v="5.5"/>
    <n v="92000"/>
    <s v="Tom Brady"/>
    <s v="Tom Brady"/>
    <s v="Rob Schneider"/>
    <s v="United States"/>
    <m/>
    <n v="54639553"/>
    <n v="179.9"/>
    <n v="92544034.458588108"/>
    <s v="Touchstone Pictures"/>
    <n v="104"/>
  </r>
  <r>
    <x v="4041"/>
    <x v="0"/>
    <s v="R"/>
    <x v="3"/>
    <n v="2002"/>
    <x v="22"/>
    <s v="February 14, 2003 (United States)"/>
    <x v="3"/>
    <n v="7.7"/>
    <n v="183000"/>
    <s v="Spike Jonze"/>
    <s v="Susan Orlean"/>
    <s v="Nicolas Cage"/>
    <s v="United States"/>
    <n v="19000000"/>
    <n v="32801173"/>
    <n v="179.9"/>
    <n v="55555961.162312396"/>
    <s v="Beverly Detroit"/>
    <n v="115"/>
  </r>
  <r>
    <x v="4042"/>
    <x v="0"/>
    <s v="R"/>
    <x v="0"/>
    <n v="2002"/>
    <x v="22"/>
    <s v="May 10, 2002 (United States)"/>
    <x v="17"/>
    <n v="6.7"/>
    <n v="83000"/>
    <s v="Adrian Lyne"/>
    <s v="Claude Chabrol"/>
    <s v="Richard Gere"/>
    <s v="France"/>
    <n v="50000000"/>
    <n v="119137784"/>
    <n v="179.9"/>
    <n v="201785896.52473596"/>
    <s v="Fox 2000 Pictures"/>
    <n v="124"/>
  </r>
  <r>
    <x v="4043"/>
    <x v="1"/>
    <s v="PG"/>
    <x v="10"/>
    <n v="2002"/>
    <x v="22"/>
    <s v="March 15, 2002 (United States)"/>
    <x v="24"/>
    <n v="7.5"/>
    <n v="452000"/>
    <s v="Chris Wedge"/>
    <s v="Michael J. Wilson"/>
    <s v="Denis Leary"/>
    <s v="United States"/>
    <n v="59000000"/>
    <n v="383257136"/>
    <n v="179.9"/>
    <n v="649129790.65703166"/>
    <s v="Twentieth Century Fox"/>
    <n v="81"/>
  </r>
  <r>
    <x v="4044"/>
    <x v="0"/>
    <s v="R"/>
    <x v="6"/>
    <n v="2002"/>
    <x v="22"/>
    <s v="March 29, 2002 (United States)"/>
    <x v="8"/>
    <n v="6.8"/>
    <n v="266000"/>
    <s v="David Fincher"/>
    <s v="David Koepp"/>
    <s v="Jodie Foster"/>
    <s v="United States"/>
    <n v="48000000"/>
    <n v="197079546"/>
    <n v="179.9"/>
    <n v="333797318.87826568"/>
    <s v="Columbia Pictures"/>
    <n v="112"/>
  </r>
  <r>
    <x v="3162"/>
    <x v="0"/>
    <s v="R"/>
    <x v="0"/>
    <n v="2002"/>
    <x v="22"/>
    <s v="May 24, 2002 (United States)"/>
    <x v="13"/>
    <n v="7.2"/>
    <n v="281000"/>
    <s v="Christopher Nolan"/>
    <s v="Hillary Seitz"/>
    <s v="Al Pacino"/>
    <s v="United States"/>
    <n v="46000000"/>
    <n v="113758770"/>
    <n v="179.9"/>
    <n v="192675359.74986103"/>
    <s v="Alcon Entertainment"/>
    <n v="118"/>
  </r>
  <r>
    <x v="4045"/>
    <x v="8"/>
    <s v="PG-13"/>
    <x v="2"/>
    <n v="2002"/>
    <x v="22"/>
    <s v="July 3, 2002 (United States)"/>
    <x v="19"/>
    <n v="6.2"/>
    <n v="351000"/>
    <s v="Barry Sonnenfeld"/>
    <s v="Lowell Cunningham"/>
    <s v="Tommy Lee Jones"/>
    <s v="United States"/>
    <n v="140000000"/>
    <n v="445135288"/>
    <n v="179.9"/>
    <n v="753933975.8399111"/>
    <s v="Columbia Pictures"/>
    <n v="88"/>
  </r>
  <r>
    <x v="4046"/>
    <x v="1"/>
    <s v="PG"/>
    <x v="10"/>
    <n v="2002"/>
    <x v="22"/>
    <s v="June 21, 2002 (United States)"/>
    <x v="4"/>
    <n v="7.3"/>
    <n v="174000"/>
    <s v="Dean DeBlois"/>
    <s v="Chris Sanders"/>
    <s v="Daveigh Chase"/>
    <s v="United States"/>
    <n v="80000000"/>
    <n v="273144151"/>
    <n v="179.9"/>
    <n v="462629365.25680935"/>
    <s v="Walt Disney Pictures"/>
    <n v="92"/>
  </r>
  <r>
    <x v="4047"/>
    <x v="8"/>
    <s v="PG-13"/>
    <x v="3"/>
    <n v="2002"/>
    <x v="22"/>
    <s v="January 24, 2003 (United States)"/>
    <x v="13"/>
    <n v="7.2"/>
    <n v="220000"/>
    <s v="Rob Marshall"/>
    <s v="Bill Condon"/>
    <s v="RenÃ©e Zellweger"/>
    <s v="United States"/>
    <n v="45000000"/>
    <n v="306776732"/>
    <n v="179.9"/>
    <n v="519593497.72317952"/>
    <s v="Miramax"/>
    <n v="113"/>
  </r>
  <r>
    <x v="4048"/>
    <x v="1"/>
    <s v="PG"/>
    <x v="0"/>
    <n v="2002"/>
    <x v="22"/>
    <s v="January 25, 2002 (United States)"/>
    <x v="4"/>
    <n v="7.3"/>
    <n v="203000"/>
    <s v="Adam Shankman"/>
    <s v="Nicholas Sparks"/>
    <s v="Mandy Moore"/>
    <s v="United States"/>
    <n v="11800000"/>
    <n v="47494916"/>
    <n v="179.9"/>
    <n v="80443028.933852136"/>
    <s v="Warner Bros."/>
    <n v="101"/>
  </r>
  <r>
    <x v="4049"/>
    <x v="1"/>
    <s v="PG"/>
    <x v="10"/>
    <n v="2002"/>
    <x v="22"/>
    <s v="November 27, 2002 (United States)"/>
    <x v="13"/>
    <n v="7.2"/>
    <n v="107000"/>
    <s v="Ron Clements"/>
    <s v="Robert Louis Stevenson"/>
    <s v="Joseph Gordon-Levitt"/>
    <s v="United States"/>
    <n v="140000000"/>
    <n v="110041363"/>
    <n v="179.9"/>
    <n v="186379117.87715396"/>
    <s v="Walt Disney Animation Studios"/>
    <n v="95"/>
  </r>
  <r>
    <x v="4050"/>
    <x v="1"/>
    <s v="PG"/>
    <x v="3"/>
    <n v="2002"/>
    <x v="22"/>
    <s v="August 2, 2002 (United States)"/>
    <x v="14"/>
    <n v="6.6"/>
    <n v="122000"/>
    <s v="Joel Zwick"/>
    <s v="Nia Vardalos"/>
    <s v="Nia Vardalos"/>
    <s v="Canada"/>
    <n v="5000000"/>
    <n v="368744044"/>
    <n v="179.9"/>
    <n v="624548694.86826015"/>
    <s v="Gold Circle Films"/>
    <n v="95"/>
  </r>
  <r>
    <x v="4051"/>
    <x v="0"/>
    <s v="R"/>
    <x v="2"/>
    <n v="2002"/>
    <x v="22"/>
    <s v="March 1, 2002 (United States)"/>
    <x v="13"/>
    <n v="7.2"/>
    <n v="133000"/>
    <s v="Randall Wallace"/>
    <s v="Harold G. Moore"/>
    <s v="Mel Gibson"/>
    <s v="United States"/>
    <n v="75000000"/>
    <n v="115374915"/>
    <n v="179.9"/>
    <n v="195412654.8110061"/>
    <s v="Icon Entertainment International"/>
    <n v="138"/>
  </r>
  <r>
    <x v="4052"/>
    <x v="0"/>
    <s v="R"/>
    <x v="3"/>
    <n v="2002"/>
    <x v="22"/>
    <s v="April 12, 2002 (United States)"/>
    <x v="33"/>
    <n v="5.2"/>
    <n v="56000"/>
    <s v="Roger Kumble"/>
    <s v="Nancy M. Pimental"/>
    <s v="Cameron Diaz"/>
    <s v="United States"/>
    <n v="43000000"/>
    <n v="69319426"/>
    <n v="179.9"/>
    <n v="117407610.35130627"/>
    <s v="Columbia Pictures"/>
    <n v="84"/>
  </r>
  <r>
    <x v="4053"/>
    <x v="8"/>
    <s v="PG-13"/>
    <x v="2"/>
    <n v="2002"/>
    <x v="22"/>
    <s v="August 9, 2002 (United States)"/>
    <x v="23"/>
    <n v="5.9"/>
    <n v="175000"/>
    <s v="Rob Cohen"/>
    <s v="Rich Wilkes"/>
    <s v="Vin Diesel"/>
    <s v="United States"/>
    <n v="70000000"/>
    <n v="277448382"/>
    <n v="179.9"/>
    <n v="469919521.93107283"/>
    <s v="Revolution Studios"/>
    <n v="124"/>
  </r>
  <r>
    <x v="4054"/>
    <x v="0"/>
    <s v="R"/>
    <x v="2"/>
    <n v="2002"/>
    <x v="22"/>
    <s v="December 6, 2002 (United States)"/>
    <x v="34"/>
    <n v="7.4"/>
    <n v="316000"/>
    <s v="Kurt Wimmer"/>
    <s v="Kurt Wimmer"/>
    <s v="Christian Bale"/>
    <s v="United States"/>
    <n v="20000000"/>
    <n v="5368217"/>
    <n v="179.9"/>
    <n v="9092249.6937187333"/>
    <s v="Dimension Films"/>
    <n v="107"/>
  </r>
  <r>
    <x v="4055"/>
    <x v="8"/>
    <s v="PG-13"/>
    <x v="2"/>
    <n v="2002"/>
    <x v="22"/>
    <s v="April 19, 2002 (United States)"/>
    <x v="30"/>
    <n v="5.5"/>
    <n v="133000"/>
    <s v="Chuck Russell"/>
    <s v="Stephen Sommers"/>
    <s v="Dwayne Johnson"/>
    <s v="United States"/>
    <n v="60000000"/>
    <n v="180630907"/>
    <n v="179.9"/>
    <n v="305937950.87770981"/>
    <s v="Universal Pictures"/>
    <n v="92"/>
  </r>
  <r>
    <x v="4056"/>
    <x v="0"/>
    <s v="R"/>
    <x v="3"/>
    <n v="2002"/>
    <x v="22"/>
    <s v="November 1, 2002 (United States)"/>
    <x v="4"/>
    <n v="7.3"/>
    <n v="152000"/>
    <s v="Paul Thomas Anderson"/>
    <s v="Paul Thomas Anderson"/>
    <s v="Adam Sandler"/>
    <s v="United States"/>
    <n v="25000000"/>
    <n v="24675714"/>
    <n v="179.9"/>
    <n v="41793719.042801559"/>
    <s v="New Line Cinema"/>
    <n v="95"/>
  </r>
  <r>
    <x v="4057"/>
    <x v="8"/>
    <s v="PG-13"/>
    <x v="2"/>
    <n v="2002"/>
    <x v="22"/>
    <s v="November 22, 2002 (United States)"/>
    <x v="10"/>
    <n v="6.1"/>
    <n v="209000"/>
    <s v="Lee Tamahori"/>
    <s v="Ian Fleming"/>
    <s v="Pierce Brosnan"/>
    <s v="United Kingdom"/>
    <n v="142000000"/>
    <n v="431971116"/>
    <n v="179.9"/>
    <n v="731637571.12395775"/>
    <s v="Eon Productions"/>
    <n v="133"/>
  </r>
  <r>
    <x v="4058"/>
    <x v="8"/>
    <s v="PG-13"/>
    <x v="2"/>
    <n v="2002"/>
    <x v="22"/>
    <s v="March 8, 2002 (United States)"/>
    <x v="22"/>
    <n v="6"/>
    <n v="120000"/>
    <s v="Simon Wells"/>
    <s v="H.G. Wells"/>
    <s v="Guy Pearce"/>
    <s v="United States"/>
    <n v="80000000"/>
    <n v="123729176"/>
    <n v="179.9"/>
    <n v="209562423.16397998"/>
    <s v="Warner Bros."/>
    <n v="96"/>
  </r>
  <r>
    <x v="4059"/>
    <x v="8"/>
    <s v="PG-13"/>
    <x v="3"/>
    <n v="2002"/>
    <x v="22"/>
    <s v="August 1, 2003 (United States)"/>
    <x v="14"/>
    <n v="6.6"/>
    <n v="106000"/>
    <s v="Gurinder Chadha"/>
    <s v="Gurinder Chadha"/>
    <s v="Parminder Nagra"/>
    <s v="United Kingdom"/>
    <m/>
    <n v="76585828"/>
    <n v="179.9"/>
    <n v="129714851.53752084"/>
    <s v="Kintop Pictures"/>
    <n v="112"/>
  </r>
  <r>
    <x v="4060"/>
    <x v="8"/>
    <s v="PG-13"/>
    <x v="2"/>
    <n v="2002"/>
    <x v="22"/>
    <s v="October 11, 2002 (United States)"/>
    <x v="8"/>
    <n v="6.8"/>
    <n v="290000"/>
    <s v="Louis Leterrier"/>
    <s v="Luc Besson"/>
    <s v="Jason Statham"/>
    <s v="France"/>
    <n v="21000000"/>
    <n v="43928932"/>
    <n v="179.9"/>
    <n v="74403255.032795995"/>
    <s v="EuropaCorp"/>
    <n v="92"/>
  </r>
  <r>
    <x v="4061"/>
    <x v="8"/>
    <s v="PG-13"/>
    <x v="0"/>
    <n v="2002"/>
    <x v="22"/>
    <s v="August 16, 2002 (United States)"/>
    <x v="46"/>
    <n v="5.7"/>
    <n v="30000"/>
    <s v="John Stockwell"/>
    <s v="Susan Orlean"/>
    <s v="Kate Bosworth"/>
    <s v="United States"/>
    <n v="25000000"/>
    <n v="51843679"/>
    <n v="179.9"/>
    <n v="87808610.290717065"/>
    <s v="Universal Pictures"/>
    <n v="104"/>
  </r>
  <r>
    <x v="4062"/>
    <x v="0"/>
    <s v="R"/>
    <x v="4"/>
    <n v="2002"/>
    <x v="22"/>
    <s v="October 25, 2002 (United States)"/>
    <x v="30"/>
    <n v="5.5"/>
    <n v="96000"/>
    <s v="Steve Beck"/>
    <s v="Mark Hanlon"/>
    <s v="Julianna Margulies"/>
    <s v="United States"/>
    <n v="20000000"/>
    <n v="68349884"/>
    <n v="179.9"/>
    <n v="115765478.90383546"/>
    <s v="Warner Bros."/>
    <n v="91"/>
  </r>
  <r>
    <x v="4063"/>
    <x v="0"/>
    <s v="R"/>
    <x v="3"/>
    <n v="2002"/>
    <x v="22"/>
    <s v="April 5, 2002 (United States)"/>
    <x v="5"/>
    <n v="6.4"/>
    <n v="105000"/>
    <s v="Walt Becker"/>
    <s v="Brent Goldberg"/>
    <s v="Ryan Reynolds"/>
    <s v="Germany"/>
    <n v="5000000"/>
    <n v="38275483"/>
    <n v="179.9"/>
    <n v="64827902.55753196"/>
    <s v="Myriad Pictures"/>
    <n v="92"/>
  </r>
  <r>
    <x v="4064"/>
    <x v="8"/>
    <s v="PG-13"/>
    <x v="3"/>
    <n v="2002"/>
    <x v="22"/>
    <s v="December 13, 2002 (United States)"/>
    <x v="11"/>
    <n v="5.3"/>
    <n v="86000"/>
    <s v="Wayne Wang"/>
    <s v="John Hughes"/>
    <s v="Jennifer Lopez"/>
    <s v="United States"/>
    <n v="55000000"/>
    <n v="154906693"/>
    <n v="179.9"/>
    <n v="262368367.74374652"/>
    <s v="Revolution Studios"/>
    <n v="105"/>
  </r>
  <r>
    <x v="4065"/>
    <x v="2"/>
    <s v="G"/>
    <x v="10"/>
    <n v="2002"/>
    <x v="22"/>
    <s v="May 24, 2002 (United States)"/>
    <x v="13"/>
    <n v="7.2"/>
    <n v="69000"/>
    <s v="Kelly Asbury"/>
    <s v="John Fusco"/>
    <s v="Matt Damon"/>
    <s v="United States"/>
    <n v="80000000"/>
    <n v="122563539"/>
    <n v="179.9"/>
    <n v="207588161.94163424"/>
    <s v="DreamWorks Animation"/>
    <n v="83"/>
  </r>
  <r>
    <x v="4066"/>
    <x v="0"/>
    <s v="R"/>
    <x v="2"/>
    <n v="2002"/>
    <x v="22"/>
    <s v="March 22, 2002 (United States)"/>
    <x v="17"/>
    <n v="6.7"/>
    <n v="204000"/>
    <s v="Guillermo del Toro"/>
    <s v="Marv Wolfman"/>
    <s v="Wesley Snipes"/>
    <s v="Germany"/>
    <n v="54000000"/>
    <n v="155010032"/>
    <n v="179.9"/>
    <n v="262543394.9438577"/>
    <s v="New Line Cinema"/>
    <n v="117"/>
  </r>
  <r>
    <x v="4067"/>
    <x v="0"/>
    <s v="R"/>
    <x v="5"/>
    <n v="2002"/>
    <x v="22"/>
    <s v="November 22, 2002 (United States)"/>
    <x v="34"/>
    <n v="7.4"/>
    <n v="83000"/>
    <s v="Julie Taymor"/>
    <s v="Hayden Herrera"/>
    <s v="Salma Hayek"/>
    <s v="Mexico"/>
    <n v="12000000"/>
    <n v="56298474"/>
    <n v="179.9"/>
    <n v="95353780.032240137"/>
    <s v="Handprint Entertainment"/>
    <n v="123"/>
  </r>
  <r>
    <x v="4068"/>
    <x v="0"/>
    <s v="R"/>
    <x v="6"/>
    <n v="2002"/>
    <x v="22"/>
    <s v="April 4, 2003 (United States)"/>
    <x v="9"/>
    <n v="7"/>
    <n v="255000"/>
    <s v="Joel Schumacher"/>
    <s v="Larry Cohen"/>
    <s v="Colin Farrell"/>
    <s v="United States"/>
    <n v="13000000"/>
    <n v="97837138"/>
    <n v="179.9"/>
    <n v="165708593.3774319"/>
    <s v="Fox 2000 Pictures"/>
    <n v="81"/>
  </r>
  <r>
    <x v="4069"/>
    <x v="8"/>
    <s v="PG-13"/>
    <x v="3"/>
    <n v="2002"/>
    <x v="22"/>
    <s v="May 17, 2002 (United States)"/>
    <x v="12"/>
    <n v="7.1"/>
    <n v="176000"/>
    <s v="Chris Weitz"/>
    <s v="Nick Hornby"/>
    <s v="Hugh Grant"/>
    <s v="United Kingdom"/>
    <n v="30000000"/>
    <n v="130549455"/>
    <n v="179.9"/>
    <n v="221114057.46803778"/>
    <s v="Universal Pictures"/>
    <n v="101"/>
  </r>
  <r>
    <x v="4070"/>
    <x v="0"/>
    <s v="R"/>
    <x v="5"/>
    <n v="2002"/>
    <x v="22"/>
    <s v="January 24, 2003 (United States)"/>
    <x v="9"/>
    <n v="7"/>
    <n v="85000"/>
    <s v="George Clooney"/>
    <s v="Chuck Barris"/>
    <s v="Sam Rockwell"/>
    <s v="United States"/>
    <n v="30000000"/>
    <n v="33013805"/>
    <n v="179.9"/>
    <n v="55916099.963868812"/>
    <s v="Miramax"/>
    <n v="113"/>
  </r>
  <r>
    <x v="4071"/>
    <x v="8"/>
    <s v="PG-13"/>
    <x v="2"/>
    <n v="2002"/>
    <x v="22"/>
    <s v="January 25, 2002 (United States)"/>
    <x v="19"/>
    <n v="6.2"/>
    <n v="44000"/>
    <s v="Steve Oedekerk"/>
    <s v="Steve Oedekerk"/>
    <s v="Steve Oedekerk"/>
    <s v="United States"/>
    <n v="10000000"/>
    <n v="16994625"/>
    <n v="179.9"/>
    <n v="28784114.716509171"/>
    <s v="Twentieth Century Fox"/>
    <n v="81"/>
  </r>
  <r>
    <x v="2162"/>
    <x v="8"/>
    <s v="PG-13"/>
    <x v="2"/>
    <n v="2002"/>
    <x v="22"/>
    <s v="August 27, 2004 (United States)"/>
    <x v="6"/>
    <n v="7.9"/>
    <n v="176000"/>
    <s v="Yimou Zhang"/>
    <s v="Feng Li"/>
    <s v="Jet Li"/>
    <s v="China"/>
    <n v="31000000"/>
    <n v="177395557"/>
    <n v="179.9"/>
    <n v="300458177.97609782"/>
    <s v="Edko Films"/>
    <n v="120"/>
  </r>
  <r>
    <x v="4072"/>
    <x v="8"/>
    <s v="PG-13"/>
    <x v="2"/>
    <n v="2002"/>
    <x v="22"/>
    <s v="December 13, 2002 (United States)"/>
    <x v="5"/>
    <n v="6.4"/>
    <n v="75000"/>
    <s v="Stuart Baird"/>
    <s v="Gene Roddenberry"/>
    <s v="Patrick Stewart"/>
    <s v="United States"/>
    <n v="60000000"/>
    <n v="67336470"/>
    <n v="179.9"/>
    <n v="114049040.62812674"/>
    <s v="Paramount Pictures"/>
    <n v="116"/>
  </r>
  <r>
    <x v="4073"/>
    <x v="8"/>
    <s v="PG-13"/>
    <x v="2"/>
    <n v="2002"/>
    <x v="22"/>
    <s v="July 17, 2002 (United States)"/>
    <x v="20"/>
    <n v="5.4"/>
    <n v="53000"/>
    <s v="Ellory Elkayem"/>
    <s v="Ellory Elkayem"/>
    <s v="David Arquette"/>
    <s v="United States"/>
    <n v="30000000"/>
    <n v="45867333"/>
    <n v="179.9"/>
    <n v="77686361.11784324"/>
    <s v="Warner Bros."/>
    <n v="99"/>
  </r>
  <r>
    <x v="4074"/>
    <x v="0"/>
    <s v="R"/>
    <x v="0"/>
    <n v="2002"/>
    <x v="22"/>
    <s v="February 22, 2002 (United States)"/>
    <x v="11"/>
    <n v="5.3"/>
    <n v="53000"/>
    <s v="Michael Rymer"/>
    <s v="Anne Rice"/>
    <s v="Aaliyah"/>
    <s v="United States"/>
    <n v="35000000"/>
    <n v="45479110"/>
    <n v="179.9"/>
    <n v="77028820.550305724"/>
    <s v="Warner Bros."/>
    <n v="101"/>
  </r>
  <r>
    <x v="4075"/>
    <x v="0"/>
    <s v="R"/>
    <x v="6"/>
    <n v="2002"/>
    <x v="22"/>
    <s v="November 6, 2002 (United States)"/>
    <x v="19"/>
    <n v="6.2"/>
    <n v="34000"/>
    <s v="Brian De Palma"/>
    <s v="Brian De Palma"/>
    <s v="Rebecca Romijn"/>
    <s v="France"/>
    <n v="35000000"/>
    <n v="16838910"/>
    <n v="179.9"/>
    <n v="28520377.30405781"/>
    <s v="Quinta Communications"/>
    <n v="114"/>
  </r>
  <r>
    <x v="4076"/>
    <x v="8"/>
    <s v="PG-13"/>
    <x v="0"/>
    <n v="2002"/>
    <x v="22"/>
    <s v="February 14, 2003 (United States)"/>
    <x v="24"/>
    <n v="7.5"/>
    <n v="127000"/>
    <s v="Stephen Daldry"/>
    <s v="Michael Cunningham"/>
    <s v="Meryl Streep"/>
    <s v="United States"/>
    <n v="25000000"/>
    <n v="108846072"/>
    <n v="179.9"/>
    <n v="184354631.11951083"/>
    <s v="Paramount Pictures"/>
    <n v="110"/>
  </r>
  <r>
    <x v="4077"/>
    <x v="0"/>
    <s v="R"/>
    <x v="3"/>
    <n v="2002"/>
    <x v="22"/>
    <s v="March 1, 2002 (United States)"/>
    <x v="41"/>
    <n v="5.6"/>
    <n v="72000"/>
    <s v="Michael Lehmann"/>
    <s v="Rob Perez"/>
    <s v="Josh Hartnett"/>
    <s v="United Kingdom"/>
    <n v="17000000"/>
    <n v="95146283"/>
    <n v="179.9"/>
    <n v="161151041.85714287"/>
    <s v="Miramax"/>
    <n v="96"/>
  </r>
  <r>
    <x v="4078"/>
    <x v="0"/>
    <s v="R"/>
    <x v="0"/>
    <n v="2002"/>
    <x v="22"/>
    <s v="September 13, 2002 (United States)"/>
    <x v="8"/>
    <n v="6.8"/>
    <n v="117000"/>
    <s v="Mark Romanek"/>
    <s v="Mark Romanek"/>
    <s v="Robin Williams"/>
    <s v="United States"/>
    <n v="12000000"/>
    <n v="52223306"/>
    <n v="179.9"/>
    <n v="88451591.652028903"/>
    <s v="Fox Searchlight Pictures"/>
    <n v="96"/>
  </r>
  <r>
    <x v="4079"/>
    <x v="0"/>
    <s v="R"/>
    <x v="4"/>
    <n v="2002"/>
    <x v="22"/>
    <s v="September 12, 2003 (United States)"/>
    <x v="41"/>
    <n v="5.6"/>
    <n v="75000"/>
    <s v="Eli Roth"/>
    <s v="Eli Roth"/>
    <s v="Jordan Ladd"/>
    <s v="United States"/>
    <n v="1500000"/>
    <n v="30553394"/>
    <n v="179.9"/>
    <n v="51748855.763201781"/>
    <s v="Tonic Films"/>
    <n v="93"/>
  </r>
  <r>
    <x v="4080"/>
    <x v="4"/>
    <s v="Not Rated"/>
    <x v="3"/>
    <n v="2002"/>
    <x v="22"/>
    <s v="October 16, 2002 (France)"/>
    <x v="10"/>
    <n v="6.1"/>
    <n v="4700"/>
    <s v="Jean-Claude Brisseau"/>
    <s v="Jean-Claude Brisseau"/>
    <s v="Coralie Revel"/>
    <s v="France"/>
    <m/>
    <n v="234255"/>
    <n v="179.9"/>
    <n v="396762.08171206224"/>
    <s v="Centre national du cinÃ©ma et de l'image animÃ©e (CNC)"/>
    <n v="115"/>
  </r>
  <r>
    <x v="4081"/>
    <x v="8"/>
    <s v="PG-13"/>
    <x v="3"/>
    <n v="2002"/>
    <x v="22"/>
    <s v="May 10, 2002 (United States)"/>
    <x v="23"/>
    <n v="5.9"/>
    <n v="34000"/>
    <s v="Ed Decter"/>
    <s v="David Kendall"/>
    <s v="DJ Qualls"/>
    <s v="United States"/>
    <n v="13000000"/>
    <n v="31167388"/>
    <n v="179.9"/>
    <n v="52788788.902723737"/>
    <s v="Revolution Studios"/>
    <n v="88"/>
  </r>
  <r>
    <x v="4082"/>
    <x v="8"/>
    <s v="PG-13"/>
    <x v="3"/>
    <n v="2002"/>
    <x v="22"/>
    <s v="January 11, 2002 (United States)"/>
    <x v="19"/>
    <n v="6.2"/>
    <n v="48000"/>
    <s v="Jake Kasdan"/>
    <s v="Mike White"/>
    <s v="Colin Hanks"/>
    <s v="United States"/>
    <n v="18000000"/>
    <n v="43325009"/>
    <n v="179.9"/>
    <n v="73380379.334630355"/>
    <s v="Paramount Pictures"/>
    <n v="82"/>
  </r>
  <r>
    <x v="4083"/>
    <x v="8"/>
    <s v="PG-13"/>
    <x v="3"/>
    <n v="2002"/>
    <x v="22"/>
    <s v="June 28, 2002 (United States)"/>
    <x v="1"/>
    <n v="5.8"/>
    <n v="138000"/>
    <s v="Steven Brill"/>
    <s v="Clarence Budington Kelland"/>
    <s v="Adam Sandler"/>
    <s v="United States"/>
    <n v="50000000"/>
    <n v="171269535"/>
    <n v="179.9"/>
    <n v="290082419.75819898"/>
    <s v="Columbia Pictures"/>
    <n v="96"/>
  </r>
  <r>
    <x v="4084"/>
    <x v="4"/>
    <s v="Not Rated"/>
    <x v="0"/>
    <n v="2002"/>
    <x v="22"/>
    <s v="July 12, 2002 (India)"/>
    <x v="37"/>
    <n v="7.6"/>
    <n v="40000"/>
    <s v="Sanjay Leela Bhansali"/>
    <s v="Saratchandra Chatterjee"/>
    <s v="Shah Rukh Khan"/>
    <s v="India"/>
    <m/>
    <n v="5427830"/>
    <n v="179.9"/>
    <n v="9193217.3485269584"/>
    <s v="Red Chillies Entertainment"/>
    <n v="185"/>
  </r>
  <r>
    <x v="4085"/>
    <x v="8"/>
    <s v="PG-13"/>
    <x v="6"/>
    <n v="2002"/>
    <x v="22"/>
    <s v="February 15, 2002 (United States)"/>
    <x v="12"/>
    <n v="7.1"/>
    <n v="127000"/>
    <s v="Nick Cassavetes"/>
    <s v="James Kearns"/>
    <s v="Denzel Washington"/>
    <s v="United States"/>
    <n v="36000000"/>
    <n v="102244770"/>
    <n v="179.9"/>
    <n v="173173882.26236799"/>
    <s v="New Line Cinema"/>
    <n v="116"/>
  </r>
  <r>
    <x v="911"/>
    <x v="8"/>
    <s v="PG-13"/>
    <x v="3"/>
    <n v="2002"/>
    <x v="22"/>
    <s v="February 15, 2002 (United States)"/>
    <x v="48"/>
    <n v="3.6"/>
    <n v="39000"/>
    <s v="Tamra Davis"/>
    <s v="Shonda Rhimes"/>
    <s v="Britney Spears"/>
    <s v="United States"/>
    <n v="12000000"/>
    <n v="61141030"/>
    <n v="179.9"/>
    <n v="103555707.84324625"/>
    <s v="Fuzzy Bunny Films (I)"/>
    <n v="93"/>
  </r>
  <r>
    <x v="4086"/>
    <x v="0"/>
    <s v="R"/>
    <x v="0"/>
    <n v="2002"/>
    <x v="22"/>
    <s v="January 10, 2003 (United States)"/>
    <x v="37"/>
    <n v="7.6"/>
    <n v="172000"/>
    <s v="Spike Lee"/>
    <s v="David Benioff"/>
    <s v="Edward Norton"/>
    <s v="United States"/>
    <n v="5000000"/>
    <n v="23932055"/>
    <n v="179.9"/>
    <n v="40534169.863813229"/>
    <s v="25th Hour Productions"/>
    <n v="135"/>
  </r>
  <r>
    <x v="4087"/>
    <x v="0"/>
    <s v="R"/>
    <x v="2"/>
    <n v="2002"/>
    <x v="22"/>
    <s v="December 12, 2002 (Hong Kong)"/>
    <x v="45"/>
    <n v="8"/>
    <n v="120000"/>
    <s v="Andrew Lau"/>
    <s v="Alan Mak"/>
    <s v="Andy Lau"/>
    <s v="Hong Kong"/>
    <n v="6428966"/>
    <n v="8836958"/>
    <n v="179.9"/>
    <n v="14967321.30405781"/>
    <s v="Media Asia Films"/>
    <n v="101"/>
  </r>
  <r>
    <x v="4088"/>
    <x v="8"/>
    <s v="PG-13"/>
    <x v="0"/>
    <n v="2002"/>
    <x v="22"/>
    <s v="November 27, 2002 (United States)"/>
    <x v="19"/>
    <n v="6.2"/>
    <n v="80000"/>
    <s v="Steven Soderbergh"/>
    <s v="Stanislaw Lem"/>
    <s v="George Clooney"/>
    <s v="United States"/>
    <n v="47000000"/>
    <n v="30002758"/>
    <n v="179.9"/>
    <n v="50816233.255141743"/>
    <s v="Twentieth Century Fox"/>
    <n v="99"/>
  </r>
  <r>
    <x v="4089"/>
    <x v="1"/>
    <s v="PG"/>
    <x v="3"/>
    <n v="2002"/>
    <x v="22"/>
    <s v="July 3, 2002 (United States)"/>
    <x v="11"/>
    <n v="5.3"/>
    <n v="20000"/>
    <s v="John Schultz"/>
    <s v="Michael Elliot"/>
    <s v="Shad Moss"/>
    <s v="United States"/>
    <n v="30000000"/>
    <n v="62274780"/>
    <n v="179.9"/>
    <n v="105475961.45636465"/>
    <s v="Twentieth Century Fox"/>
    <n v="99"/>
  </r>
  <r>
    <x v="4090"/>
    <x v="0"/>
    <s v="R"/>
    <x v="3"/>
    <n v="2002"/>
    <x v="22"/>
    <s v="October 11, 2002 (United States)"/>
    <x v="14"/>
    <n v="6.6"/>
    <n v="50000"/>
    <s v="Roger Avary"/>
    <s v="Bret Easton Ellis"/>
    <s v="James Van Der Beek"/>
    <s v="United States"/>
    <n v="4000000"/>
    <n v="11832822"/>
    <n v="179.9"/>
    <n v="20041472.281267371"/>
    <s v="Kingsgate Films"/>
    <n v="110"/>
  </r>
  <r>
    <x v="4091"/>
    <x v="8"/>
    <s v="PG-13"/>
    <x v="2"/>
    <n v="2002"/>
    <x v="22"/>
    <s v="November 1, 2002 (United States)"/>
    <x v="20"/>
    <n v="5.4"/>
    <n v="50000"/>
    <s v="Betty Thomas"/>
    <s v="Morton S. Fine"/>
    <s v="Eddie Murphy"/>
    <s v="United States"/>
    <n v="70000000"/>
    <n v="51386477"/>
    <n v="179.9"/>
    <n v="87034238.698721513"/>
    <s v="Columbia Pictures"/>
    <n v="97"/>
  </r>
  <r>
    <x v="4092"/>
    <x v="8"/>
    <s v="PG-13"/>
    <x v="0"/>
    <n v="2002"/>
    <x v="22"/>
    <s v="January 25, 2002 (United States)"/>
    <x v="5"/>
    <n v="6.4"/>
    <n v="77000"/>
    <s v="Mark Pellington"/>
    <s v="Richard Hatem"/>
    <s v="Richard Gere"/>
    <s v="United States"/>
    <n v="32000000"/>
    <n v="55305279"/>
    <n v="179.9"/>
    <n v="93671587.055586442"/>
    <s v="Lakeshore Entertainment"/>
    <n v="119"/>
  </r>
  <r>
    <x v="4093"/>
    <x v="8"/>
    <s v="PG-13"/>
    <x v="5"/>
    <n v="2002"/>
    <x v="22"/>
    <s v="January 10, 2003 (United States)"/>
    <x v="4"/>
    <n v="7.3"/>
    <n v="34000"/>
    <s v="Denzel Washington"/>
    <s v="Antwone Fisher"/>
    <s v="Denzel Washington"/>
    <s v="United States"/>
    <n v="12500000"/>
    <n v="23367586"/>
    <n v="179.9"/>
    <n v="39578118.144524738"/>
    <s v="Fox Searchlight Pictures"/>
    <n v="120"/>
  </r>
  <r>
    <x v="4094"/>
    <x v="0"/>
    <s v="R"/>
    <x v="0"/>
    <n v="2002"/>
    <x v="22"/>
    <s v="August 30, 2002 (United States)"/>
    <x v="5"/>
    <n v="6.4"/>
    <n v="44000"/>
    <s v="Miguel Arteta"/>
    <s v="Mike White"/>
    <s v="Jennifer Aniston"/>
    <s v="United States"/>
    <n v="8000000"/>
    <n v="16860964"/>
    <n v="179.9"/>
    <n v="28557730.576987214"/>
    <s v="Flan de Coco Films"/>
    <n v="93"/>
  </r>
  <r>
    <x v="4095"/>
    <x v="4"/>
    <s v="Not Rated"/>
    <x v="3"/>
    <n v="2002"/>
    <x v="22"/>
    <s v="February 7, 2003 (Norway)"/>
    <x v="8"/>
    <n v="6.8"/>
    <n v="37000"/>
    <s v="Jonas Ã…kerlund"/>
    <s v="Will De Los Santos"/>
    <s v="Jason Schwartzman"/>
    <s v="United States"/>
    <n v="2000000"/>
    <n v="685608"/>
    <n v="179.9"/>
    <n v="1161227.1128404669"/>
    <s v="Muse Productions"/>
    <n v="101"/>
  </r>
  <r>
    <x v="4096"/>
    <x v="0"/>
    <s v="R"/>
    <x v="6"/>
    <n v="2002"/>
    <x v="22"/>
    <s v="March 29, 2002 (South Korea)"/>
    <x v="37"/>
    <n v="7.6"/>
    <n v="65000"/>
    <s v="Park Chan-Wook"/>
    <s v="Myeong-chan Park"/>
    <s v="Kang-ho Song"/>
    <s v="South Korea"/>
    <n v="4000000"/>
    <n v="2046061"/>
    <n v="179.9"/>
    <n v="3465451.8438021122"/>
    <s v="CJ Entertainment"/>
    <n v="129"/>
  </r>
  <r>
    <x v="4097"/>
    <x v="8"/>
    <s v="PG-13"/>
    <x v="6"/>
    <n v="2002"/>
    <x v="22"/>
    <s v="May 24, 2002 (United States)"/>
    <x v="1"/>
    <n v="5.8"/>
    <n v="41000"/>
    <s v="Michael Apted"/>
    <s v="Nicholas Kazan"/>
    <s v="Jennifer Lopez"/>
    <s v="United States"/>
    <n v="38000000"/>
    <n v="51806184"/>
    <n v="179.9"/>
    <n v="87745104.306837127"/>
    <s v="Columbia Pictures"/>
    <n v="115"/>
  </r>
  <r>
    <x v="4098"/>
    <x v="8"/>
    <s v="PG-13"/>
    <x v="6"/>
    <n v="2002"/>
    <x v="22"/>
    <s v="April 5, 2002 (United States)"/>
    <x v="5"/>
    <n v="6.4"/>
    <n v="40000"/>
    <s v="Carl Franklin"/>
    <s v="Joseph Finder"/>
    <s v="Jim Caviezel"/>
    <s v="United States"/>
    <n v="42000000"/>
    <n v="63781810"/>
    <n v="179.9"/>
    <n v="108028446.39799888"/>
    <s v="Twentieth Century Fox"/>
    <n v="115"/>
  </r>
  <r>
    <x v="4099"/>
    <x v="8"/>
    <s v="PG-13"/>
    <x v="3"/>
    <n v="2002"/>
    <x v="22"/>
    <s v="December 20, 2002 (United States)"/>
    <x v="10"/>
    <n v="6.1"/>
    <n v="111000"/>
    <s v="Marc Lawrence"/>
    <s v="Marc Lawrence"/>
    <s v="Sandra Bullock"/>
    <s v="United States"/>
    <n v="60000000"/>
    <n v="199043471"/>
    <n v="179.9"/>
    <n v="337123655.44024456"/>
    <s v="Castle Rock Entertainment"/>
    <n v="101"/>
  </r>
  <r>
    <x v="4100"/>
    <x v="0"/>
    <s v="R"/>
    <x v="3"/>
    <n v="2002"/>
    <x v="22"/>
    <s v="March 29, 2002 (United States)"/>
    <x v="21"/>
    <n v="6.3"/>
    <n v="39000"/>
    <s v="Danny DeVito"/>
    <s v="Adam Resnick"/>
    <s v="Robin Williams"/>
    <s v="United Kingdom"/>
    <n v="50000000"/>
    <n v="8382938"/>
    <n v="179.9"/>
    <n v="14198339.125069482"/>
    <s v="Warner Bros."/>
    <n v="109"/>
  </r>
  <r>
    <x v="4101"/>
    <x v="8"/>
    <s v="PG-13"/>
    <x v="2"/>
    <n v="2002"/>
    <x v="22"/>
    <s v="September 20, 2002 (United States)"/>
    <x v="16"/>
    <n v="6.5"/>
    <n v="33000"/>
    <s v="Shekhar Kapur"/>
    <s v="A.E.W. Mason"/>
    <s v="Heath Ledger"/>
    <s v="United Kingdom"/>
    <n v="35000000"/>
    <n v="29882645"/>
    <n v="179.9"/>
    <n v="50612795.617009446"/>
    <s v="Paramount Pictures"/>
    <n v="132"/>
  </r>
  <r>
    <x v="4102"/>
    <x v="0"/>
    <s v="R"/>
    <x v="6"/>
    <n v="2002"/>
    <x v="22"/>
    <s v="April 25, 2003 (United States)"/>
    <x v="9"/>
    <n v="7"/>
    <n v="9400"/>
    <s v="Justin Lin"/>
    <s v="Ernesto Foronda"/>
    <s v="Parry Shen"/>
    <s v="United States"/>
    <n v="250000"/>
    <n v="3809226"/>
    <n v="179.9"/>
    <n v="6451757.4330183435"/>
    <s v="Cherry Sky Films"/>
    <n v="101"/>
  </r>
  <r>
    <x v="4103"/>
    <x v="1"/>
    <s v="PG"/>
    <x v="1"/>
    <n v="2002"/>
    <x v="22"/>
    <s v="February 8, 2002 (United States)"/>
    <x v="30"/>
    <n v="5.5"/>
    <n v="36000"/>
    <s v="Shawn Levy"/>
    <s v="Dan Schneider"/>
    <s v="Frankie Muniz"/>
    <s v="United States"/>
    <n v="15000000"/>
    <n v="52970014"/>
    <n v="179.9"/>
    <n v="89716304.979433015"/>
    <s v="Paramount Pictures"/>
    <n v="88"/>
  </r>
  <r>
    <x v="4104"/>
    <x v="0"/>
    <s v="R"/>
    <x v="3"/>
    <n v="2002"/>
    <x v="22"/>
    <s v="January 3, 2003 (United States)"/>
    <x v="12"/>
    <n v="7.1"/>
    <n v="124000"/>
    <s v="Alexander Payne"/>
    <s v="Louis Begley"/>
    <s v="Jack Nicholson"/>
    <s v="United States"/>
    <n v="30000000"/>
    <n v="105834556"/>
    <n v="179.9"/>
    <n v="179253970.05669817"/>
    <s v="New Line Cinema"/>
    <n v="125"/>
  </r>
  <r>
    <x v="4105"/>
    <x v="1"/>
    <s v="PG"/>
    <x v="1"/>
    <n v="2002"/>
    <x v="22"/>
    <s v="August 2, 2002 (United States)"/>
    <x v="64"/>
    <n v="3.3"/>
    <n v="23000"/>
    <s v="Perry Andelin Blake"/>
    <s v="Dana Carvey"/>
    <s v="Dana Carvey"/>
    <s v="United States"/>
    <n v="16000000"/>
    <n v="43411001"/>
    <n v="179.9"/>
    <n v="73526025.595886603"/>
    <s v="Revolution Studios"/>
    <n v="80"/>
  </r>
  <r>
    <x v="4106"/>
    <x v="8"/>
    <s v="PG-13"/>
    <x v="3"/>
    <n v="2002"/>
    <x v="22"/>
    <s v="December 13, 2002 (United States)"/>
    <x v="23"/>
    <n v="5.9"/>
    <n v="34000"/>
    <s v="Charles Stone III"/>
    <s v="Shawn Schepps"/>
    <s v="Nick Cannon"/>
    <s v="United States"/>
    <n v="20000000"/>
    <n v="57588485"/>
    <n v="179.9"/>
    <n v="97538695.828237906"/>
    <s v="Fox 2000 Pictures"/>
    <n v="118"/>
  </r>
  <r>
    <x v="4107"/>
    <x v="0"/>
    <s v="R"/>
    <x v="4"/>
    <n v="2002"/>
    <x v="22"/>
    <s v="July 12, 2002 (United States)"/>
    <x v="35"/>
    <n v="4"/>
    <n v="39000"/>
    <s v="Rick Rosenthal"/>
    <s v="Debra Hill"/>
    <s v="Jamie Lee Curtis"/>
    <s v="United States"/>
    <n v="13000000"/>
    <n v="37664855"/>
    <n v="179.9"/>
    <n v="63793670.475264035"/>
    <s v="Dimension Films"/>
    <n v="94"/>
  </r>
  <r>
    <x v="4108"/>
    <x v="0"/>
    <s v="R"/>
    <x v="2"/>
    <n v="2002"/>
    <x v="22"/>
    <s v="June 14, 2002 (United States)"/>
    <x v="10"/>
    <n v="6.1"/>
    <n v="67000"/>
    <s v="John Woo"/>
    <s v="John Rice"/>
    <s v="Nicolas Cage"/>
    <s v="United States"/>
    <n v="115000000"/>
    <n v="77628265"/>
    <n v="179.9"/>
    <n v="131480446.61200666"/>
    <s v="Metro-Goldwyn-Mayer (MGM)"/>
    <n v="134"/>
  </r>
  <r>
    <x v="4109"/>
    <x v="0"/>
    <s v="R"/>
    <x v="3"/>
    <n v="2002"/>
    <x v="22"/>
    <s v="November 22, 2002 (United States)"/>
    <x v="1"/>
    <n v="5.8"/>
    <n v="26000"/>
    <s v="Marcus Raboy"/>
    <s v="Ice Cube"/>
    <s v="Ice Cube"/>
    <s v="United States"/>
    <n v="10000000"/>
    <n v="33526835"/>
    <n v="179.9"/>
    <n v="56785028.485269591"/>
    <s v="Avery Pix"/>
    <n v="85"/>
  </r>
  <r>
    <x v="4110"/>
    <x v="0"/>
    <s v="R"/>
    <x v="6"/>
    <n v="2002"/>
    <x v="22"/>
    <s v="January 17, 2002 (Germany)"/>
    <x v="11"/>
    <n v="5.3"/>
    <n v="25000"/>
    <s v="Jim Gillespie"/>
    <s v="Howard Swindle"/>
    <s v="Sylvester Stallone"/>
    <s v="Germany"/>
    <n v="55000000"/>
    <n v="6632383"/>
    <n v="179.9"/>
    <n v="11233391.329071706"/>
    <s v="Universal Pictures"/>
    <n v="96"/>
  </r>
  <r>
    <x v="4111"/>
    <x v="8"/>
    <s v="PG-13"/>
    <x v="2"/>
    <n v="2002"/>
    <x v="22"/>
    <s v="May 31, 2002 (United States)"/>
    <x v="23"/>
    <n v="5.9"/>
    <n v="34000"/>
    <s v="Malcolm D. Lee"/>
    <s v="John Ridley"/>
    <s v="Eddie Griffin"/>
    <s v="United States"/>
    <n v="25000000"/>
    <n v="41604473"/>
    <n v="179.9"/>
    <n v="70466275.281267375"/>
    <s v="Universal Pictures"/>
    <n v="86"/>
  </r>
  <r>
    <x v="4112"/>
    <x v="1"/>
    <s v="PG"/>
    <x v="2"/>
    <n v="2002"/>
    <x v="22"/>
    <s v="August 7, 2002 (United States)"/>
    <x v="33"/>
    <n v="5.2"/>
    <n v="62000"/>
    <s v="Robert Rodriguez"/>
    <s v="Robert Rodriguez"/>
    <s v="Alexa PenaVega"/>
    <s v="United States"/>
    <n v="38000000"/>
    <n v="119723358"/>
    <n v="179.9"/>
    <n v="202777694.17787659"/>
    <s v="Dimension Films"/>
    <n v="100"/>
  </r>
  <r>
    <x v="4113"/>
    <x v="1"/>
    <s v="PG"/>
    <x v="0"/>
    <n v="2002"/>
    <x v="22"/>
    <s v="October 11, 2002 (United States)"/>
    <x v="14"/>
    <n v="6.6"/>
    <n v="22000"/>
    <s v="Jay Russell"/>
    <s v="Natalie Babbitt"/>
    <s v="Alexis Bledel"/>
    <s v="United States"/>
    <n v="15000000"/>
    <n v="19344615"/>
    <n v="179.9"/>
    <n v="32764336.801000554"/>
    <s v="Walt Disney Pictures"/>
    <n v="90"/>
  </r>
  <r>
    <x v="1741"/>
    <x v="2"/>
    <s v="G"/>
    <x v="0"/>
    <n v="2002"/>
    <x v="22"/>
    <s v="March 29, 2002 (United States)"/>
    <x v="15"/>
    <n v="6.9"/>
    <n v="33000"/>
    <s v="John Lee Hancock"/>
    <s v="Mike Rich"/>
    <s v="Dennis Quaid"/>
    <s v="United States"/>
    <n v="22000000"/>
    <n v="80693537"/>
    <n v="179.9"/>
    <n v="136672155.21901056"/>
    <s v="98 MPH Productions"/>
    <n v="127"/>
  </r>
  <r>
    <x v="4114"/>
    <x v="0"/>
    <s v="R"/>
    <x v="6"/>
    <n v="2002"/>
    <x v="22"/>
    <s v="April 19, 2002 (United States)"/>
    <x v="19"/>
    <n v="6.2"/>
    <n v="54000"/>
    <s v="Barbet Schroeder"/>
    <s v="Tony Gayton"/>
    <s v="Sandra Bullock"/>
    <s v="United States"/>
    <n v="50000000"/>
    <n v="56714147"/>
    <n v="179.9"/>
    <n v="96057813.178988323"/>
    <s v="Warner Bros."/>
    <n v="115"/>
  </r>
  <r>
    <x v="4115"/>
    <x v="0"/>
    <s v="R"/>
    <x v="0"/>
    <n v="2002"/>
    <x v="22"/>
    <s v="February 15, 2002 (United States)"/>
    <x v="21"/>
    <n v="6.3"/>
    <n v="51000"/>
    <s v="Gregory Hoblit"/>
    <s v="John Katzenbach"/>
    <s v="Bruce Willis"/>
    <s v="United States"/>
    <n v="70000000"/>
    <n v="32287044"/>
    <n v="179.9"/>
    <n v="54685171.244024456"/>
    <s v="Cheyenne Enterprises"/>
    <n v="125"/>
  </r>
  <r>
    <x v="4116"/>
    <x v="1"/>
    <s v="PG"/>
    <x v="1"/>
    <n v="2002"/>
    <x v="22"/>
    <s v="June 24, 2005 (United States)"/>
    <x v="17"/>
    <n v="6.7"/>
    <n v="50000"/>
    <s v="Alain Chabat"/>
    <s v="RenÃ© Goscinny"/>
    <s v="GÃ©rard Depardieu"/>
    <s v="France"/>
    <m/>
    <n v="128027976"/>
    <n v="179.9"/>
    <n v="216843381.25180656"/>
    <s v="Canal+"/>
    <n v="107"/>
  </r>
  <r>
    <x v="4117"/>
    <x v="0"/>
    <s v="R"/>
    <x v="3"/>
    <n v="2002"/>
    <x v="22"/>
    <s v="October 11, 2002 (United States)"/>
    <x v="48"/>
    <n v="3.6"/>
    <n v="16000"/>
    <s v="Guy Ritchie"/>
    <s v="Guy Ritchie"/>
    <s v="Madonna"/>
    <s v="United Kingdom"/>
    <n v="10000000"/>
    <n v="1036520"/>
    <n v="179.9"/>
    <n v="1755573.3407448581"/>
    <s v="Screen Gems"/>
    <n v="89"/>
  </r>
  <r>
    <x v="4118"/>
    <x v="0"/>
    <s v="R"/>
    <x v="3"/>
    <n v="2002"/>
    <x v="22"/>
    <s v="April 11, 2003 (Denmark)"/>
    <x v="14"/>
    <n v="6.6"/>
    <n v="34000"/>
    <s v="Lucky McKee"/>
    <s v="Lucky McKee"/>
    <s v="Angela Bettis"/>
    <s v="United States"/>
    <n v="500000"/>
    <n v="264349"/>
    <n v="179.9"/>
    <n v="447732.85325180658"/>
    <s v="2 Loop Films"/>
    <n v="93"/>
  </r>
  <r>
    <x v="4119"/>
    <x v="8"/>
    <s v="PG-13"/>
    <x v="0"/>
    <n v="2002"/>
    <x v="22"/>
    <s v="February 22, 2002 (United States)"/>
    <x v="10"/>
    <n v="6.1"/>
    <n v="37000"/>
    <s v="Tom Shadyac"/>
    <s v="Brandon Camp"/>
    <s v="Kevin Costner"/>
    <s v="United States"/>
    <n v="60000000"/>
    <n v="52323400"/>
    <n v="179.9"/>
    <n v="88621122.734852701"/>
    <s v="Universal Pictures"/>
    <n v="104"/>
  </r>
  <r>
    <x v="4120"/>
    <x v="8"/>
    <s v="PG-13"/>
    <x v="3"/>
    <n v="2002"/>
    <x v="22"/>
    <s v="June 21, 2002 (United States)"/>
    <x v="26"/>
    <n v="4.5999999999999996"/>
    <n v="6400"/>
    <s v="Jesse Vaughan"/>
    <s v="Bradley Allenstein"/>
    <s v="Miguel A. NÃºÃ±ez Jr."/>
    <s v="United States"/>
    <n v="15600000"/>
    <n v="13802599"/>
    <n v="179.9"/>
    <n v="23377720.485269595"/>
    <s v="Morgan Creek Entertainment"/>
    <n v="91"/>
  </r>
  <r>
    <x v="4121"/>
    <x v="8"/>
    <s v="PG-13"/>
    <x v="0"/>
    <n v="2002"/>
    <x v="22"/>
    <s v="June 7, 2002 (United States)"/>
    <x v="10"/>
    <n v="6.1"/>
    <n v="19000"/>
    <s v="Callie Khouri"/>
    <s v="Rebecca Wells"/>
    <s v="Sandra Bullock"/>
    <s v="United States"/>
    <n v="27000000"/>
    <n v="73839240"/>
    <n v="179.9"/>
    <n v="125062903.99110617"/>
    <s v="All Girl Productions"/>
    <n v="116"/>
  </r>
  <r>
    <x v="4122"/>
    <x v="0"/>
    <s v="R"/>
    <x v="6"/>
    <n v="2002"/>
    <x v="22"/>
    <s v="September 5, 2003 (United States)"/>
    <x v="4"/>
    <n v="7.3"/>
    <n v="41000"/>
    <s v="Stephen Frears"/>
    <s v="Steven Knight"/>
    <s v="Chiwetel Ejiofor"/>
    <s v="United Kingdom"/>
    <n v="10000000"/>
    <n v="13904766"/>
    <n v="179.9"/>
    <n v="23550762.647026125"/>
    <s v="BBC Films"/>
    <n v="97"/>
  </r>
  <r>
    <x v="4123"/>
    <x v="0"/>
    <s v="R"/>
    <x v="2"/>
    <n v="2002"/>
    <x v="22"/>
    <s v="October 25, 2002 (United States)"/>
    <x v="12"/>
    <n v="7.1"/>
    <n v="11000"/>
    <s v="Charles Stone III"/>
    <s v="Azie Faison Jr."/>
    <s v="Mekhi Phifer"/>
    <s v="United States"/>
    <m/>
    <n v="3116526"/>
    <n v="179.9"/>
    <n v="5278518.4669260699"/>
    <s v="Dimension Films"/>
    <n v="97"/>
  </r>
  <r>
    <x v="4124"/>
    <x v="8"/>
    <s v="PG-13"/>
    <x v="2"/>
    <n v="2002"/>
    <x v="22"/>
    <s v="September 27, 2002 (United States)"/>
    <x v="20"/>
    <n v="5.4"/>
    <n v="81000"/>
    <s v="Kevin Donovan"/>
    <s v="Phil Hay"/>
    <s v="Jackie Chan"/>
    <s v="United States"/>
    <n v="60000000"/>
    <n v="104391623"/>
    <n v="179.9"/>
    <n v="176810047.40466926"/>
    <s v="Blue Train Productions"/>
    <n v="98"/>
  </r>
  <r>
    <x v="4125"/>
    <x v="8"/>
    <s v="PG-13"/>
    <x v="0"/>
    <n v="2002"/>
    <x v="22"/>
    <s v="September 6, 2002 (United States)"/>
    <x v="27"/>
    <n v="5.0999999999999996"/>
    <n v="19000"/>
    <s v="John Polson"/>
    <s v="Charles F. Bohl"/>
    <s v="Jesse Bradford"/>
    <s v="United States"/>
    <n v="10000000"/>
    <n v="34411240"/>
    <n v="179.9"/>
    <n v="58282961.801000558"/>
    <s v="Twentieth Century Fox"/>
    <n v="85"/>
  </r>
  <r>
    <x v="4126"/>
    <x v="0"/>
    <s v="R"/>
    <x v="0"/>
    <n v="2002"/>
    <x v="22"/>
    <s v="February 14, 2003 (United States)"/>
    <x v="6"/>
    <n v="7.9"/>
    <n v="106000"/>
    <s v="Pedro AlmodÃ³var"/>
    <s v="Pedro AlmodÃ³var"/>
    <s v="Rosario Flores"/>
    <s v="Spain"/>
    <m/>
    <n v="64790996"/>
    <n v="179.9"/>
    <n v="109737723.63090606"/>
    <s v="El Deseo"/>
    <n v="112"/>
  </r>
  <r>
    <x v="4127"/>
    <x v="0"/>
    <s v="R"/>
    <x v="6"/>
    <n v="2002"/>
    <x v="22"/>
    <s v="August 23, 2002 (Sweden)"/>
    <x v="40"/>
    <n v="7.8"/>
    <n v="43000"/>
    <s v="Lukas Moodysson"/>
    <s v="Lukas Moodysson"/>
    <s v="Oksana Akinshina"/>
    <s v="Sweden"/>
    <m/>
    <n v="1007747"/>
    <n v="179.9"/>
    <n v="1706839.9716509171"/>
    <s v="Memfis Film"/>
    <n v="109"/>
  </r>
  <r>
    <x v="4128"/>
    <x v="8"/>
    <s v="PG-13"/>
    <x v="3"/>
    <n v="2002"/>
    <x v="22"/>
    <s v="August 23, 2002 (United States)"/>
    <x v="11"/>
    <n v="5.3"/>
    <n v="17000"/>
    <s v="Reginald Hudlin"/>
    <s v="Jay Scherick"/>
    <s v="Matthew Perry"/>
    <s v="Germany"/>
    <n v="29000000"/>
    <n v="20146150"/>
    <n v="179.9"/>
    <n v="34121911.645358533"/>
    <s v="FTM Productions"/>
    <n v="99"/>
  </r>
  <r>
    <x v="4129"/>
    <x v="8"/>
    <s v="PG-13"/>
    <x v="0"/>
    <n v="2002"/>
    <x v="22"/>
    <s v="July 19, 2002 (United States)"/>
    <x v="17"/>
    <n v="6.7"/>
    <n v="61000"/>
    <s v="Kathryn Bigelow"/>
    <s v="Louis Nowra"/>
    <s v="Harrison Ford"/>
    <s v="United Kingdom"/>
    <n v="100000000"/>
    <n v="65716126"/>
    <n v="179.9"/>
    <n v="111304633.64202334"/>
    <s v="First Light Production"/>
    <n v="138"/>
  </r>
  <r>
    <x v="4130"/>
    <x v="1"/>
    <s v="PG"/>
    <x v="10"/>
    <n v="2002"/>
    <x v="22"/>
    <s v="July 19, 2002 (United States)"/>
    <x v="30"/>
    <n v="5.5"/>
    <n v="51000"/>
    <s v="Rob Minkoff"/>
    <s v="E.B. White"/>
    <s v="Michael J. Fox"/>
    <s v="United States"/>
    <n v="120000000"/>
    <n v="169956806"/>
    <n v="179.9"/>
    <n v="287859026.06003332"/>
    <s v="Columbia Pictures"/>
    <n v="77"/>
  </r>
  <r>
    <x v="4131"/>
    <x v="0"/>
    <s v="R"/>
    <x v="3"/>
    <n v="2002"/>
    <x v="22"/>
    <s v="October 4, 2002 (United States)"/>
    <x v="15"/>
    <n v="6.9"/>
    <n v="32000"/>
    <s v="Burr Steers"/>
    <s v="Burr Steers"/>
    <s v="Kieran Culkin"/>
    <s v="United States"/>
    <n v="9000000"/>
    <n v="6919198"/>
    <n v="179.9"/>
    <n v="11719175.267370762"/>
    <s v="United Artists"/>
    <n v="98"/>
  </r>
  <r>
    <x v="4132"/>
    <x v="0"/>
    <s v="R"/>
    <x v="5"/>
    <n v="2002"/>
    <x v="22"/>
    <s v="September 20, 2002 (United States)"/>
    <x v="4"/>
    <n v="7.3"/>
    <n v="34000"/>
    <s v="Michael Winterbottom"/>
    <s v="Frank Cottrell Boyce"/>
    <s v="Steve Coogan"/>
    <s v="United Kingdom"/>
    <m/>
    <n v="2801397"/>
    <n v="179.9"/>
    <n v="4744778.5764313508"/>
    <s v="Revolution Films"/>
    <n v="117"/>
  </r>
  <r>
    <x v="4133"/>
    <x v="8"/>
    <s v="PG-13"/>
    <x v="2"/>
    <n v="2002"/>
    <x v="22"/>
    <s v="February 8, 2002 (United States)"/>
    <x v="59"/>
    <n v="3.1"/>
    <n v="26000"/>
    <s v="John McTiernan"/>
    <s v="William Harrison"/>
    <s v="Chris Klein"/>
    <s v="United States"/>
    <n v="70000000"/>
    <n v="25852764"/>
    <n v="179.9"/>
    <n v="43787310.677042805"/>
    <s v="Atlas Entertainment"/>
    <n v="98"/>
  </r>
  <r>
    <x v="4134"/>
    <x v="0"/>
    <s v="R"/>
    <x v="0"/>
    <n v="2002"/>
    <x v="22"/>
    <s v="April 12, 2002 (United States)"/>
    <x v="16"/>
    <n v="6.5"/>
    <n v="68000"/>
    <s v="Roger Michell"/>
    <s v="Chap Taylor"/>
    <s v="Ben Affleck"/>
    <s v="United States"/>
    <n v="45000000"/>
    <n v="94935764"/>
    <n v="179.9"/>
    <n v="160794481.88326848"/>
    <s v="Paramount Pictures"/>
    <n v="98"/>
  </r>
  <r>
    <x v="4135"/>
    <x v="8"/>
    <s v="PG-13"/>
    <x v="0"/>
    <n v="2002"/>
    <x v="22"/>
    <s v="October 11, 2002 (United States)"/>
    <x v="12"/>
    <n v="7.1"/>
    <n v="30000"/>
    <s v="Peter Kosminsky"/>
    <s v="Janet Fitch"/>
    <s v="Michelle Pfeiffer"/>
    <s v="United States"/>
    <n v="16000000"/>
    <n v="21672284"/>
    <n v="179.9"/>
    <n v="36706753.389660925"/>
    <s v="Warner Bros."/>
    <n v="109"/>
  </r>
  <r>
    <x v="4136"/>
    <x v="0"/>
    <s v="R"/>
    <x v="2"/>
    <n v="2002"/>
    <x v="22"/>
    <s v="October 18, 2002 (United States)"/>
    <x v="19"/>
    <n v="6.2"/>
    <n v="21000"/>
    <s v="David Twohy"/>
    <s v="Lucas Sussman"/>
    <s v="Bruce Greenwood"/>
    <s v="United States"/>
    <n v="40000000"/>
    <n v="2622015"/>
    <n v="179.9"/>
    <n v="4440955.9227348529"/>
    <s v="Dimension Films"/>
    <n v="105"/>
  </r>
  <r>
    <x v="4137"/>
    <x v="8"/>
    <s v="PG-13"/>
    <x v="3"/>
    <n v="2002"/>
    <x v="22"/>
    <s v="April 5, 2002 (United States)"/>
    <x v="16"/>
    <n v="6.5"/>
    <n v="20000"/>
    <s v="Barry Sonnenfeld"/>
    <s v="Dave Barry"/>
    <s v="Tim Allen"/>
    <s v="United States"/>
    <n v="40000000"/>
    <n v="8493890"/>
    <n v="179.9"/>
    <n v="14386260.605892163"/>
    <s v="Touchstone Pictures"/>
    <n v="85"/>
  </r>
  <r>
    <x v="4138"/>
    <x v="8"/>
    <s v="PG-13"/>
    <x v="0"/>
    <n v="2002"/>
    <x v="22"/>
    <s v="January 10, 2003 (United States)"/>
    <x v="34"/>
    <n v="7.4"/>
    <n v="45000"/>
    <s v="Todd Haynes"/>
    <s v="Todd Haynes"/>
    <s v="Julianne Moore"/>
    <s v="United States"/>
    <n v="13500000"/>
    <n v="29027914"/>
    <n v="179.9"/>
    <n v="49165121.710950531"/>
    <s v="Focus Features"/>
    <n v="107"/>
  </r>
  <r>
    <x v="4139"/>
    <x v="0"/>
    <s v="R"/>
    <x v="3"/>
    <n v="2002"/>
    <x v="22"/>
    <s v="October 10, 2003 (United States)"/>
    <x v="9"/>
    <n v="7"/>
    <n v="47000"/>
    <s v="Don Coscarelli"/>
    <s v="Joe R. Lansdale"/>
    <s v="Bruce Campbell"/>
    <s v="United States"/>
    <n v="1000000"/>
    <n v="1239183"/>
    <n v="179.9"/>
    <n v="2098827.4602556974"/>
    <s v="Silver Sphere Corporation"/>
    <n v="92"/>
  </r>
  <r>
    <x v="4140"/>
    <x v="8"/>
    <s v="PG-13"/>
    <x v="3"/>
    <n v="2002"/>
    <x v="22"/>
    <s v="August 23, 2002 (United States)"/>
    <x v="10"/>
    <n v="6.1"/>
    <n v="59000"/>
    <s v="Andrew Niccol"/>
    <s v="Andrew Niccol"/>
    <s v="Al Pacino"/>
    <s v="United States"/>
    <n v="10000000"/>
    <n v="19576023"/>
    <n v="179.9"/>
    <n v="33156276.865480822"/>
    <s v="New Line Cinema"/>
    <n v="117"/>
  </r>
  <r>
    <x v="4141"/>
    <x v="0"/>
    <s v="R"/>
    <x v="5"/>
    <n v="2002"/>
    <x v="22"/>
    <s v="November 1, 2002 (United States)"/>
    <x v="14"/>
    <n v="6.6"/>
    <n v="13000"/>
    <s v="Paul Schrader"/>
    <s v="Robert Graysmith"/>
    <s v="Greg Kinnear"/>
    <s v="United States"/>
    <n v="7000000"/>
    <n v="2704951"/>
    <n v="179.9"/>
    <n v="4581426.1795441909"/>
    <s v="Focus Puller Inc."/>
    <n v="105"/>
  </r>
  <r>
    <x v="4142"/>
    <x v="0"/>
    <s v="R"/>
    <x v="2"/>
    <n v="2002"/>
    <x v="22"/>
    <s v="August 9, 2002 (United States)"/>
    <x v="5"/>
    <n v="6.4"/>
    <n v="43000"/>
    <s v="Clint Eastwood"/>
    <s v="Michael Connelly"/>
    <s v="Clint Eastwood"/>
    <s v="United States"/>
    <n v="50000000"/>
    <n v="31794718"/>
    <n v="179.9"/>
    <n v="53851309.475264035"/>
    <s v="Malpaso Productions"/>
    <n v="110"/>
  </r>
  <r>
    <x v="4143"/>
    <x v="0"/>
    <s v="R"/>
    <x v="2"/>
    <n v="2002"/>
    <x v="22"/>
    <s v="February 8, 2002 (United States)"/>
    <x v="30"/>
    <n v="5.5"/>
    <n v="73000"/>
    <s v="Andrew Davis"/>
    <s v="Ronald Roose"/>
    <s v="Arnold Schwarzenegger"/>
    <s v="United States"/>
    <n v="85000000"/>
    <n v="78382433"/>
    <n v="179.9"/>
    <n v="132757795.08115619"/>
    <s v="Warner Bros."/>
    <n v="108"/>
  </r>
  <r>
    <x v="4144"/>
    <x v="0"/>
    <s v="R"/>
    <x v="2"/>
    <n v="2002"/>
    <x v="22"/>
    <s v="August 23, 2002 (United States)"/>
    <x v="19"/>
    <n v="6.2"/>
    <n v="30000"/>
    <s v="Walter Hill"/>
    <s v="David Giler"/>
    <s v="Wesley Snipes"/>
    <s v="United States"/>
    <n v="20000000"/>
    <n v="14946150"/>
    <n v="179.9"/>
    <n v="25314574.235686492"/>
    <s v="A Band Apart"/>
    <n v="94"/>
  </r>
  <r>
    <x v="4145"/>
    <x v="0"/>
    <s v="R"/>
    <x v="6"/>
    <n v="2002"/>
    <x v="22"/>
    <s v="June 21, 2002 (Ireland)"/>
    <x v="12"/>
    <n v="7.1"/>
    <n v="30000"/>
    <s v="D.J. Caruso"/>
    <s v="Tony Gayton"/>
    <s v="Val Kilmer"/>
    <s v="United States"/>
    <n v="18000000"/>
    <n v="1073198"/>
    <n v="179.9"/>
    <n v="1817695.5564202333"/>
    <s v="Castle Rock Entertainment"/>
    <n v="103"/>
  </r>
  <r>
    <x v="4146"/>
    <x v="0"/>
    <s v="R"/>
    <x v="4"/>
    <n v="2002"/>
    <x v="22"/>
    <s v="January 25, 2003 (Japan)"/>
    <x v="17"/>
    <n v="6.7"/>
    <n v="42000"/>
    <s v="Takashi Shimizu"/>
    <s v="Takashi Shimizu"/>
    <s v="Megumi Okina"/>
    <s v="Japan"/>
    <n v="3500000"/>
    <n v="3657876"/>
    <n v="179.9"/>
    <n v="6195413.1028349083"/>
    <s v="Pioneer LDC"/>
    <n v="92"/>
  </r>
  <r>
    <x v="4147"/>
    <x v="8"/>
    <s v="PG-13"/>
    <x v="3"/>
    <n v="2002"/>
    <x v="22"/>
    <s v="September 13, 2002 (United States)"/>
    <x v="21"/>
    <n v="6.3"/>
    <n v="30000"/>
    <s v="Tim Story"/>
    <s v="Mark Brown"/>
    <s v="Ice Cube"/>
    <s v="United States"/>
    <n v="12000000"/>
    <n v="77063924"/>
    <n v="179.9"/>
    <n v="130524611.68871595"/>
    <s v="Metro-Goldwyn-Mayer (MGM)"/>
    <n v="102"/>
  </r>
  <r>
    <x v="4148"/>
    <x v="8"/>
    <s v="PG-13"/>
    <x v="0"/>
    <n v="2002"/>
    <x v="22"/>
    <s v="August 29, 2003 (United States)"/>
    <x v="24"/>
    <n v="7.5"/>
    <n v="40000"/>
    <s v="Niki Caro"/>
    <s v="Niki Caro"/>
    <s v="Keisha Castle-Hughes"/>
    <s v="New Zealand"/>
    <n v="3500000"/>
    <n v="41062976"/>
    <n v="179.9"/>
    <n v="69549131.668704838"/>
    <s v="South Pacific Pictures"/>
    <n v="101"/>
  </r>
  <r>
    <x v="4149"/>
    <x v="1"/>
    <s v="PG"/>
    <x v="1"/>
    <n v="2002"/>
    <x v="22"/>
    <s v="January 31, 2003 (United States)"/>
    <x v="34"/>
    <n v="7.4"/>
    <n v="28000"/>
    <s v="Phillip Noyce"/>
    <s v="Doris Pilkington"/>
    <s v="Everlyn Sampi"/>
    <s v="Australia"/>
    <n v="6000000"/>
    <n v="16217411"/>
    <n v="179.9"/>
    <n v="27467732.80544747"/>
    <s v="Rumbalara Films"/>
    <n v="94"/>
  </r>
  <r>
    <x v="4150"/>
    <x v="0"/>
    <s v="R"/>
    <x v="2"/>
    <n v="2002"/>
    <x v="22"/>
    <s v="September 20, 2002 (United States)"/>
    <x v="19"/>
    <n v="6.2"/>
    <n v="23000"/>
    <s v="Luis Mandoki"/>
    <s v="Greg Iles"/>
    <s v="Kevin Bacon"/>
    <s v="United States"/>
    <n v="30000000"/>
    <n v="13414416"/>
    <n v="179.9"/>
    <n v="22720247.666481379"/>
    <s v="Columbia Pictures"/>
    <n v="106"/>
  </r>
  <r>
    <x v="4151"/>
    <x v="0"/>
    <s v="R"/>
    <x v="6"/>
    <n v="2002"/>
    <x v="22"/>
    <s v="January 10, 2003 (United States)"/>
    <x v="12"/>
    <n v="7.1"/>
    <n v="39000"/>
    <s v="Joe Carnahan"/>
    <s v="Joe Carnahan"/>
    <s v="Ray Liotta"/>
    <s v="United States"/>
    <n v="6500000"/>
    <n v="12633747"/>
    <n v="179.9"/>
    <n v="21398013.957198445"/>
    <s v="Paramount Pictures"/>
    <n v="105"/>
  </r>
  <r>
    <x v="4152"/>
    <x v="8"/>
    <s v="PG-13"/>
    <x v="0"/>
    <n v="2002"/>
    <x v="22"/>
    <s v="February 6, 2004 (United States)"/>
    <x v="3"/>
    <n v="7.7"/>
    <n v="41000"/>
    <s v="Jim Sheridan"/>
    <s v="Jim Sheridan"/>
    <s v="Paddy Considine"/>
    <s v="Ireland"/>
    <m/>
    <n v="25382911"/>
    <n v="179.9"/>
    <n v="42991511.849360757"/>
    <s v="Hell's Kitchen Films"/>
    <n v="105"/>
  </r>
  <r>
    <x v="4153"/>
    <x v="0"/>
    <s v="R"/>
    <x v="6"/>
    <n v="2002"/>
    <x v="22"/>
    <s v="February 21, 2003 (United States)"/>
    <x v="14"/>
    <n v="6.6"/>
    <n v="21000"/>
    <s v="Ron Shelton"/>
    <s v="James Ellroy"/>
    <s v="Kurt Russell"/>
    <s v="United States"/>
    <n v="15000000"/>
    <n v="12150301"/>
    <n v="179.9"/>
    <n v="20579192.410783768"/>
    <s v="Alphaville Films"/>
    <n v="118"/>
  </r>
  <r>
    <x v="4154"/>
    <x v="0"/>
    <s v="R"/>
    <x v="5"/>
    <n v="2002"/>
    <x v="22"/>
    <s v="2019 (United States)"/>
    <x v="41"/>
    <n v="5.6"/>
    <n v="9700"/>
    <s v="David Jacobson"/>
    <s v="David Birke"/>
    <s v="Jeremy Renner"/>
    <s v="United States"/>
    <n v="250000"/>
    <n v="144008"/>
    <n v="179.9"/>
    <n v="243909.04724847138"/>
    <s v="Blockbuster Films"/>
    <n v="101"/>
  </r>
  <r>
    <x v="4155"/>
    <x v="0"/>
    <s v="R"/>
    <x v="3"/>
    <n v="2002"/>
    <x v="22"/>
    <s v="March 21, 2003 (United States)"/>
    <x v="38"/>
    <n v="4.9000000000000004"/>
    <n v="31000"/>
    <s v="Mort Nathan"/>
    <s v="Mort Nathan"/>
    <s v="Cuba Gooding Jr."/>
    <s v="United States"/>
    <n v="20000000"/>
    <n v="15020293"/>
    <n v="179.9"/>
    <n v="25440151.62367982"/>
    <s v="Motion Picture Corporation of America (MPCA)"/>
    <n v="94"/>
  </r>
  <r>
    <x v="4156"/>
    <x v="0"/>
    <s v="R"/>
    <x v="0"/>
    <n v="2002"/>
    <x v="22"/>
    <s v="August 29, 2003 (United States)"/>
    <x v="3"/>
    <n v="7.7"/>
    <n v="26000"/>
    <s v="Peter Mullan"/>
    <s v="Peter Mullan"/>
    <s v="Eileen Walsh"/>
    <s v="Ireland"/>
    <m/>
    <n v="21107578"/>
    <n v="179.9"/>
    <n v="35750300.259032793"/>
    <s v="Scottish Screen"/>
    <n v="114"/>
  </r>
  <r>
    <x v="4157"/>
    <x v="1"/>
    <s v="PG"/>
    <x v="1"/>
    <n v="2002"/>
    <x v="22"/>
    <s v="June 27, 2003 (United Kingdom)"/>
    <x v="12"/>
    <n v="7.1"/>
    <n v="12000"/>
    <s v="Douglas McGrath"/>
    <s v="Charles Dickens"/>
    <s v="Charlie Hunnam"/>
    <s v="United Kingdom"/>
    <n v="10000000"/>
    <n v="3651462"/>
    <n v="179.9"/>
    <n v="6184549.590883824"/>
    <s v="United Artists Film Corporation"/>
    <n v="132"/>
  </r>
  <r>
    <x v="2804"/>
    <x v="8"/>
    <s v="PG-13"/>
    <x v="2"/>
    <n v="2002"/>
    <x v="22"/>
    <s v="June 7, 2002 (United States)"/>
    <x v="41"/>
    <n v="5.6"/>
    <n v="45000"/>
    <s v="Joel Schumacher"/>
    <s v="Gary M. Goodman"/>
    <s v="Anthony Hopkins"/>
    <s v="United States"/>
    <n v="70000000"/>
    <n v="66200782"/>
    <n v="179.9"/>
    <n v="112125504.5881045"/>
    <s v="Touchstone Pictures"/>
    <n v="116"/>
  </r>
  <r>
    <x v="4158"/>
    <x v="0"/>
    <s v="R"/>
    <x v="3"/>
    <n v="2002"/>
    <x v="22"/>
    <s v="October 4, 2002 (United States)"/>
    <x v="12"/>
    <n v="7.1"/>
    <n v="30000"/>
    <s v="FranÃ§ois Ozon"/>
    <s v="FranÃ§ois Ozon"/>
    <s v="Fanny Ardant"/>
    <s v="France"/>
    <m/>
    <n v="42426583"/>
    <n v="179.9"/>
    <n v="71858698.388549194"/>
    <s v="BIM Distribuzione"/>
    <n v="111"/>
  </r>
  <r>
    <x v="4159"/>
    <x v="0"/>
    <s v="R"/>
    <x v="0"/>
    <n v="2002"/>
    <x v="22"/>
    <s v="November 13, 2002 (France)"/>
    <x v="8"/>
    <n v="6.8"/>
    <n v="36000"/>
    <s v="David Cronenberg"/>
    <s v="Patrick McGrath"/>
    <s v="Ralph Fiennes"/>
    <s v="Canada"/>
    <n v="10000000"/>
    <n v="5808941"/>
    <n v="179.9"/>
    <n v="9838712.1884380206"/>
    <s v="Odeon Films"/>
    <n v="98"/>
  </r>
  <r>
    <x v="4160"/>
    <x v="1"/>
    <s v="PG"/>
    <x v="1"/>
    <n v="2002"/>
    <x v="22"/>
    <s v="January 18, 2002 (United States)"/>
    <x v="33"/>
    <n v="5.2"/>
    <n v="26000"/>
    <s v="Brian Levant"/>
    <s v="Jim Kouf"/>
    <s v="Cuba Gooding Jr."/>
    <s v="Canada"/>
    <n v="33000000"/>
    <n v="115035090"/>
    <n v="179.9"/>
    <n v="194837086.84269038"/>
    <s v="Walt Disney Pictures"/>
    <n v="99"/>
  </r>
  <r>
    <x v="4161"/>
    <x v="0"/>
    <s v="R"/>
    <x v="0"/>
    <n v="2002"/>
    <x v="22"/>
    <s v="March 7, 2003 (United States)"/>
    <x v="12"/>
    <n v="7.1"/>
    <n v="27000"/>
    <s v="Phillip Noyce"/>
    <s v="Graham Greene"/>
    <s v="Michael Caine"/>
    <s v="United Kingdom"/>
    <n v="30000000"/>
    <n v="27674124"/>
    <n v="179.9"/>
    <n v="46872182.227904394"/>
    <s v="Miramax"/>
    <n v="101"/>
  </r>
  <r>
    <x v="4162"/>
    <x v="2"/>
    <s v="G"/>
    <x v="3"/>
    <n v="2002"/>
    <x v="22"/>
    <s v="November 1, 2002 (United States)"/>
    <x v="46"/>
    <n v="5.7"/>
    <n v="52000"/>
    <s v="Michael Lembeck"/>
    <s v="Don Rhymer"/>
    <s v="Tim Allen"/>
    <s v="United States"/>
    <n v="65000000"/>
    <n v="172855065"/>
    <n v="179.9"/>
    <n v="292767861.62034464"/>
    <s v="Walt Disney Pictures"/>
    <n v="104"/>
  </r>
  <r>
    <x v="4163"/>
    <x v="0"/>
    <s v="R"/>
    <x v="0"/>
    <n v="2002"/>
    <x v="22"/>
    <s v="March 28, 2003 (United States)"/>
    <x v="5"/>
    <n v="6.4"/>
    <n v="16000"/>
    <s v="Lisa Cholodenko"/>
    <s v="Lisa Cholodenko"/>
    <s v="Frances McDormand"/>
    <s v="United States"/>
    <m/>
    <n v="4412203"/>
    <n v="179.9"/>
    <n v="7473030.8732629241"/>
    <s v="Sony Pictures Classics"/>
    <n v="103"/>
  </r>
  <r>
    <x v="4164"/>
    <x v="0"/>
    <s v="R"/>
    <x v="3"/>
    <n v="2002"/>
    <x v="22"/>
    <s v="February 1, 2002 (United States)"/>
    <x v="20"/>
    <n v="5.4"/>
    <n v="14000"/>
    <s v="Dewey Nicks"/>
    <s v="David H. Steinberg"/>
    <s v="Devon Sawa"/>
    <s v="Canada"/>
    <n v="14000000"/>
    <n v="6413915"/>
    <n v="179.9"/>
    <n v="10863367.984991662"/>
    <s v="Alliance Atlantis Communications"/>
    <n v="86"/>
  </r>
  <r>
    <x v="4165"/>
    <x v="0"/>
    <s v="R"/>
    <x v="3"/>
    <n v="2002"/>
    <x v="22"/>
    <s v="March 22, 2002 (United States)"/>
    <x v="30"/>
    <n v="5.5"/>
    <n v="14000"/>
    <s v="Wallace Wolodarsky"/>
    <s v="Joe Jarvis"/>
    <s v="Barry Watson"/>
    <s v="United States"/>
    <n v="12000000"/>
    <n v="12517488"/>
    <n v="179.9"/>
    <n v="21201103.9110617"/>
    <s v="Morra, Brezner, Steinberg and Tenenbaum Entertainment (MBST)"/>
    <n v="93"/>
  </r>
  <r>
    <x v="4166"/>
    <x v="2"/>
    <s v="G"/>
    <x v="3"/>
    <n v="2002"/>
    <x v="22"/>
    <s v="July 26, 2002 (United States)"/>
    <x v="29"/>
    <n v="4.2"/>
    <n v="5200"/>
    <s v="Peter Hastings"/>
    <s v="Mark Perez"/>
    <s v="Haley Joel Osment"/>
    <s v="United States"/>
    <n v="35000000"/>
    <n v="18012097"/>
    <n v="179.9"/>
    <n v="30507426.102834906"/>
    <s v="Walt Disney Pictures"/>
    <n v="88"/>
  </r>
  <r>
    <x v="4167"/>
    <x v="0"/>
    <s v="R"/>
    <x v="2"/>
    <n v="2002"/>
    <x v="22"/>
    <s v="March 8, 2002 (United States)"/>
    <x v="23"/>
    <n v="5.9"/>
    <n v="13000"/>
    <s v="Kevin Bray"/>
    <s v="Ronald Lang"/>
    <s v="Ice Cube"/>
    <s v="United States"/>
    <n v="15000000"/>
    <n v="26306533"/>
    <n v="179.9"/>
    <n v="44555867.73262924"/>
    <s v="New Line Cinema"/>
    <n v="95"/>
  </r>
  <r>
    <x v="4168"/>
    <x v="8"/>
    <s v="PG-13"/>
    <x v="0"/>
    <n v="2002"/>
    <x v="22"/>
    <s v="October 18, 2002 (United States)"/>
    <x v="38"/>
    <n v="4.9000000000000004"/>
    <n v="9400"/>
    <s v="Stephen Gaghan"/>
    <s v="Stephen Gaghan"/>
    <s v="Katie Holmes"/>
    <s v="United States"/>
    <n v="25000000"/>
    <n v="12302219"/>
    <n v="179.9"/>
    <n v="20836498.773207337"/>
    <s v="Paramount Pictures"/>
    <n v="99"/>
  </r>
  <r>
    <x v="4169"/>
    <x v="0"/>
    <s v="R"/>
    <x v="1"/>
    <n v="2002"/>
    <x v="22"/>
    <s v="September 20, 2002 (Greece)"/>
    <x v="10"/>
    <n v="6.1"/>
    <n v="18000"/>
    <s v="Gus Van Sant"/>
    <s v="Casey Affleck"/>
    <s v="Casey Affleck"/>
    <s v="United States"/>
    <n v="3500000"/>
    <n v="254683"/>
    <n v="179.9"/>
    <n v="431361.36798221234"/>
    <s v="Epsilon Motion Pictures"/>
    <n v="103"/>
  </r>
  <r>
    <x v="4170"/>
    <x v="0"/>
    <s v="R"/>
    <x v="3"/>
    <n v="2002"/>
    <x v="22"/>
    <s v="June 20, 2003 (United States)"/>
    <x v="4"/>
    <n v="7.3"/>
    <n v="40000"/>
    <s v="CÃ©dric Klapisch"/>
    <s v="CÃ©dric Klapisch"/>
    <s v="Romain Duris"/>
    <s v="France"/>
    <m/>
    <n v="33272835"/>
    <n v="179.9"/>
    <n v="56354823.927181765"/>
    <s v="Bac Films"/>
    <n v="122"/>
  </r>
  <r>
    <x v="4171"/>
    <x v="1"/>
    <s v="PG"/>
    <x v="2"/>
    <n v="2002"/>
    <x v="22"/>
    <s v="March 29, 2002 (United States)"/>
    <x v="33"/>
    <n v="5.2"/>
    <n v="14000"/>
    <s v="Jonathan Frakes"/>
    <s v="Rob Hedden"/>
    <s v="Jesse Bradford"/>
    <s v="United States"/>
    <n v="26000000"/>
    <n v="38793283"/>
    <n v="179.9"/>
    <n v="65704910.117287382"/>
    <s v="Paramount Pictures"/>
    <n v="94"/>
  </r>
  <r>
    <x v="4172"/>
    <x v="0"/>
    <s v="R"/>
    <x v="3"/>
    <n v="2002"/>
    <x v="22"/>
    <s v="March 12, 2004 (Spain)"/>
    <x v="10"/>
    <n v="6.1"/>
    <n v="8600"/>
    <s v="Anthony Abrams"/>
    <s v="Adam Larson Broder"/>
    <s v="Christina Ricci"/>
    <s v="United States"/>
    <m/>
    <n v="308552"/>
    <n v="179.9"/>
    <n v="522600.30239021679"/>
    <s v="American Zoetrope"/>
    <n v="113"/>
  </r>
  <r>
    <x v="4173"/>
    <x v="2"/>
    <s v="G"/>
    <x v="10"/>
    <n v="2002"/>
    <x v="22"/>
    <s v="February 15, 2002 (United States)"/>
    <x v="1"/>
    <n v="5.8"/>
    <n v="19000"/>
    <s v="Robin Budd"/>
    <s v="Temple Mathews"/>
    <s v="Blayne Weaver"/>
    <s v="United States"/>
    <n v="20000000"/>
    <n v="115121981"/>
    <n v="179.9"/>
    <n v="194984255.75708726"/>
    <s v="Disney Television Animation"/>
    <n v="72"/>
  </r>
  <r>
    <x v="4174"/>
    <x v="4"/>
    <s v="Not Rated"/>
    <x v="0"/>
    <n v="2002"/>
    <x v="22"/>
    <s v="April 19, 2003 (Russia)"/>
    <x v="34"/>
    <n v="7.4"/>
    <n v="20000"/>
    <s v="Aleksandr Sokurov"/>
    <s v="Boris Khaimsky"/>
    <s v="Sergey Dreyden"/>
    <s v="Russia"/>
    <m/>
    <n v="8690168"/>
    <n v="179.9"/>
    <n v="14718700.331295164"/>
    <s v="The State Hermitage Museum"/>
    <n v="99"/>
  </r>
  <r>
    <x v="4175"/>
    <x v="0"/>
    <s v="R"/>
    <x v="3"/>
    <n v="2002"/>
    <x v="22"/>
    <s v="February 28, 2003 (United States)"/>
    <x v="15"/>
    <n v="6.9"/>
    <n v="9700"/>
    <s v="Mars Callahan"/>
    <s v="Mars Callahan"/>
    <s v="Mars Callahan"/>
    <s v="United States"/>
    <n v="4000000"/>
    <n v="563711"/>
    <n v="179.9"/>
    <n v="954767.88048916066"/>
    <s v="Gold Circle Films"/>
    <n v="99"/>
  </r>
  <r>
    <x v="4176"/>
    <x v="0"/>
    <s v="R"/>
    <x v="6"/>
    <n v="2002"/>
    <x v="22"/>
    <s v="August 30, 2002 (United States)"/>
    <x v="39"/>
    <n v="3.4"/>
    <n v="20000"/>
    <s v="William Malone"/>
    <s v="Moshe Diamant"/>
    <s v="Stephen Dorff"/>
    <s v="United Kingdom"/>
    <n v="40000000"/>
    <n v="18902015"/>
    <n v="179.9"/>
    <n v="32014696.889938854"/>
    <s v="MDP Worldwide"/>
    <n v="101"/>
  </r>
  <r>
    <x v="4177"/>
    <x v="0"/>
    <s v="R"/>
    <x v="0"/>
    <n v="2002"/>
    <x v="22"/>
    <s v="November 1, 2002 (United Kingdom)"/>
    <x v="8"/>
    <n v="6.8"/>
    <n v="9500"/>
    <s v="Lynne Ramsay"/>
    <s v="Lynne Ramsay"/>
    <s v="Samantha Morton"/>
    <s v="United Kingdom"/>
    <m/>
    <n v="772336"/>
    <n v="179.9"/>
    <n v="1308119.9510839356"/>
    <s v="Alliance Atlantis Motion Picture Production"/>
    <n v="97"/>
  </r>
  <r>
    <x v="4178"/>
    <x v="0"/>
    <s v="R"/>
    <x v="6"/>
    <n v="2002"/>
    <x v="22"/>
    <s v="November 20, 2014 (Germany)"/>
    <x v="20"/>
    <n v="5.4"/>
    <n v="7100"/>
    <s v="Bob Rafelson"/>
    <s v="Dashiell Hammett"/>
    <s v="Samuel L. Jackson"/>
    <s v="Germany"/>
    <n v="12000000"/>
    <n v="1440653"/>
    <n v="179.9"/>
    <n v="2440060.9733185102"/>
    <s v="ApolloMedia Distribution"/>
    <n v="97"/>
  </r>
  <r>
    <x v="4179"/>
    <x v="8"/>
    <s v="PG-13"/>
    <x v="4"/>
    <n v="2002"/>
    <x v="22"/>
    <s v="December 25, 2004 (United States)"/>
    <x v="20"/>
    <n v="5.4"/>
    <n v="19000"/>
    <s v="Jaume BalaguerÃ³"/>
    <s v="Jaume BalaguerÃ³"/>
    <s v="Anna Paquin"/>
    <s v="United States"/>
    <n v="10600000"/>
    <n v="33988736"/>
    <n v="179.9"/>
    <n v="57567358.861589774"/>
    <s v="Castelao Producciones"/>
    <n v="88"/>
  </r>
  <r>
    <x v="4180"/>
    <x v="0"/>
    <s v="R"/>
    <x v="3"/>
    <n v="2002"/>
    <x v="22"/>
    <s v="December 6, 2002 (United States)"/>
    <x v="23"/>
    <n v="5.9"/>
    <n v="83000"/>
    <s v="Harold Ramis"/>
    <s v="Kenneth Lonergan"/>
    <s v="Robert De Niro"/>
    <s v="United States"/>
    <n v="60000000"/>
    <n v="55003135"/>
    <n v="179.9"/>
    <n v="93159840.10283491"/>
    <s v="Warner Bros."/>
    <n v="96"/>
  </r>
  <r>
    <x v="4181"/>
    <x v="0"/>
    <s v="R"/>
    <x v="3"/>
    <n v="2002"/>
    <x v="22"/>
    <s v="September 20, 2002 (United States)"/>
    <x v="41"/>
    <n v="5.6"/>
    <n v="15000"/>
    <s v="Bob Dolman"/>
    <s v="Bob Dolman"/>
    <s v="Susan Sarandon"/>
    <s v="United States"/>
    <n v="10000000"/>
    <n v="38068353"/>
    <n v="179.9"/>
    <n v="64477082.596442468"/>
    <s v="Fox Searchlight Pictures"/>
    <n v="98"/>
  </r>
  <r>
    <x v="4182"/>
    <x v="0"/>
    <s v="R"/>
    <x v="0"/>
    <n v="2002"/>
    <x v="22"/>
    <s v="November 6, 2002 (France)"/>
    <x v="23"/>
    <n v="5.9"/>
    <n v="5100"/>
    <s v="Olivier Assayas"/>
    <s v="Olivier Assayas"/>
    <s v="Connie Nielsen"/>
    <s v="France"/>
    <m/>
    <n v="462976"/>
    <n v="179.9"/>
    <n v="784151.12395775435"/>
    <s v="Citizen Films"/>
    <n v="129"/>
  </r>
  <r>
    <x v="4183"/>
    <x v="1"/>
    <s v="PG"/>
    <x v="10"/>
    <n v="2002"/>
    <x v="22"/>
    <s v="December 20, 2002 (United States)"/>
    <x v="41"/>
    <n v="5.6"/>
    <n v="14000"/>
    <s v="Cathy Malkasian"/>
    <s v="Arlene Klasky"/>
    <s v="Tim Curry"/>
    <s v="United States"/>
    <n v="25000000"/>
    <n v="60694737"/>
    <n v="179.9"/>
    <n v="102799813.02890494"/>
    <s v="Paramount Pictures"/>
    <n v="85"/>
  </r>
  <r>
    <x v="4184"/>
    <x v="8"/>
    <s v="PG-13"/>
    <x v="2"/>
    <n v="2002"/>
    <x v="22"/>
    <s v="August 16, 2002 (United States)"/>
    <x v="51"/>
    <n v="3.8"/>
    <n v="25000"/>
    <s v="Ron Underwood"/>
    <s v="Neil Cuthbert"/>
    <s v="Eddie Murphy"/>
    <s v="United States"/>
    <n v="100000000"/>
    <n v="7103973"/>
    <n v="179.9"/>
    <n v="12032132.146192329"/>
    <s v="Castle Rock Entertainment"/>
    <n v="95"/>
  </r>
  <r>
    <x v="4185"/>
    <x v="0"/>
    <s v="R"/>
    <x v="0"/>
    <n v="2002"/>
    <x v="22"/>
    <s v="April 19, 2002 (Portugal)"/>
    <x v="37"/>
    <n v="7.6"/>
    <n v="24000"/>
    <s v="Paul Greengrass"/>
    <s v="Paul Greengrass"/>
    <s v="James Nesbitt"/>
    <s v="United Kingdom"/>
    <m/>
    <n v="1758689"/>
    <n v="179.9"/>
    <n v="2978724.5041689826"/>
    <s v="BÃ³rd ScannÃ¡n na hÃ‰ireann"/>
    <n v="107"/>
  </r>
  <r>
    <x v="4186"/>
    <x v="8"/>
    <s v="PG-13"/>
    <x v="10"/>
    <n v="2002"/>
    <x v="22"/>
    <s v="November 27, 2002 (United States)"/>
    <x v="11"/>
    <n v="5.3"/>
    <n v="22000"/>
    <s v="Seth Kearsley"/>
    <s v="Brooks Arthur"/>
    <s v="Adam Sandler"/>
    <s v="United States"/>
    <n v="34000000"/>
    <n v="23833131"/>
    <n v="179.9"/>
    <n v="40366620.431906611"/>
    <s v="Happy Madison Productions"/>
    <n v="76"/>
  </r>
  <r>
    <x v="4187"/>
    <x v="0"/>
    <s v="R"/>
    <x v="3"/>
    <n v="2002"/>
    <x v="22"/>
    <s v="August 2, 2002 (United States)"/>
    <x v="32"/>
    <n v="4.7"/>
    <n v="9500"/>
    <s v="Steven Soderbergh"/>
    <s v="Coleman Hough"/>
    <s v="Julia Roberts"/>
    <s v="United States"/>
    <n v="2000000"/>
    <n v="3438804"/>
    <n v="179.9"/>
    <n v="5824366.7526403554"/>
    <s v="Miramax"/>
    <n v="101"/>
  </r>
  <r>
    <x v="4188"/>
    <x v="8"/>
    <s v="PG-13"/>
    <x v="0"/>
    <n v="2002"/>
    <x v="22"/>
    <s v="October 4, 2002 (United States)"/>
    <x v="14"/>
    <n v="6.6"/>
    <n v="14000"/>
    <s v="Brad Silberling"/>
    <s v="Brad Silberling"/>
    <s v="Jake Gyllenhaal"/>
    <s v="United States"/>
    <n v="21000000"/>
    <n v="10011050"/>
    <n v="179.9"/>
    <n v="16955902.918287937"/>
    <s v="Touchstone Pictures"/>
    <n v="117"/>
  </r>
  <r>
    <x v="4189"/>
    <x v="8"/>
    <s v="PG-13"/>
    <x v="2"/>
    <n v="2002"/>
    <x v="22"/>
    <s v="November 15, 2002 (United States)"/>
    <x v="26"/>
    <n v="4.5999999999999996"/>
    <n v="15000"/>
    <s v="Don Michael Paul"/>
    <s v="Don Michael Paul"/>
    <s v="Morris Chestnut"/>
    <s v="United States"/>
    <n v="13000000"/>
    <n v="19233280"/>
    <n v="179.9"/>
    <n v="32575766.625903279"/>
    <s v="Screen Gems"/>
    <n v="98"/>
  </r>
  <r>
    <x v="4190"/>
    <x v="8"/>
    <s v="PG-13"/>
    <x v="3"/>
    <n v="2002"/>
    <x v="22"/>
    <s v="April 26, 2002 (United States)"/>
    <x v="1"/>
    <n v="5.8"/>
    <n v="24000"/>
    <s v="Stephen Herek"/>
    <s v="John Scott Shepherd"/>
    <s v="Angelina Jolie"/>
    <s v="United States"/>
    <n v="40000000"/>
    <n v="16872671"/>
    <n v="179.9"/>
    <n v="28577558.942190107"/>
    <s v="New Regency Productions"/>
    <n v="103"/>
  </r>
  <r>
    <x v="4191"/>
    <x v="8"/>
    <s v="PG-13"/>
    <x v="2"/>
    <n v="2002"/>
    <x v="22"/>
    <s v="March 15, 2002 (United States)"/>
    <x v="30"/>
    <n v="5.5"/>
    <n v="61000"/>
    <s v="Tom Dey"/>
    <s v="Jorge Saralegui"/>
    <s v="Robert De Niro"/>
    <s v="United States"/>
    <n v="85000000"/>
    <n v="77885672"/>
    <n v="179.9"/>
    <n v="131916421.66981657"/>
    <s v="Material"/>
    <n v="95"/>
  </r>
  <r>
    <x v="4192"/>
    <x v="0"/>
    <s v="R"/>
    <x v="0"/>
    <n v="2002"/>
    <x v="22"/>
    <s v="September 6, 2002 (Denmark)"/>
    <x v="24"/>
    <n v="7.5"/>
    <n v="9800"/>
    <s v="Susanne Bier"/>
    <s v="Susanne Bier"/>
    <s v="Sonja Richter"/>
    <s v="Denmark"/>
    <m/>
    <n v="1692272"/>
    <n v="179.9"/>
    <n v="2866232.7871039468"/>
    <s v="Det Danske Filminstitut"/>
    <n v="113"/>
  </r>
  <r>
    <x v="4193"/>
    <x v="0"/>
    <s v="R"/>
    <x v="5"/>
    <n v="2002"/>
    <x v="22"/>
    <s v="November 22, 2002 (United Kingdom)"/>
    <x v="1"/>
    <n v="5.8"/>
    <n v="7300"/>
    <s v="Matthew Bright"/>
    <s v="Stephen Johnston"/>
    <s v="Michael Reilly Burke"/>
    <s v="United Kingdom"/>
    <n v="1200000"/>
    <n v="68716"/>
    <n v="179.9"/>
    <n v="116385.57643135075"/>
    <s v="First Look International"/>
    <n v="99"/>
  </r>
  <r>
    <x v="4194"/>
    <x v="0"/>
    <s v="R"/>
    <x v="3"/>
    <n v="2002"/>
    <x v="22"/>
    <s v="June 5, 2002 (France)"/>
    <x v="41"/>
    <n v="5.6"/>
    <n v="2800"/>
    <s v="Catherine Breillat"/>
    <s v="Catherine Breillat"/>
    <s v="Anne Parillaud"/>
    <s v="France"/>
    <m/>
    <n v="411830"/>
    <n v="179.9"/>
    <n v="697524.18565869925"/>
    <s v="Arte France CinÃ©ma"/>
    <n v="92"/>
  </r>
  <r>
    <x v="4195"/>
    <x v="0"/>
    <s v="R"/>
    <x v="2"/>
    <n v="2002"/>
    <x v="22"/>
    <s v="September 20, 2002 (United States)"/>
    <x v="47"/>
    <n v="3.7"/>
    <n v="19000"/>
    <s v="Wych Kaosayananda"/>
    <s v="Alan B. McElroy"/>
    <s v="Antonio Banderas"/>
    <s v="United States"/>
    <n v="70000000"/>
    <n v="20154899"/>
    <n v="179.9"/>
    <n v="34136729.990550302"/>
    <s v="Franchise Pictures"/>
    <n v="91"/>
  </r>
  <r>
    <x v="4196"/>
    <x v="8"/>
    <s v="PG-13"/>
    <x v="3"/>
    <n v="2002"/>
    <x v="22"/>
    <s v="October 11, 2002 (United States)"/>
    <x v="16"/>
    <n v="6.5"/>
    <n v="8700"/>
    <s v="Rick Famuyiwa"/>
    <s v="Michael Elliot"/>
    <s v="Taye Diggs"/>
    <s v="United States"/>
    <n v="8000000"/>
    <n v="28316451"/>
    <n v="179.9"/>
    <n v="47960103.500277929"/>
    <s v="Fox Searchlight Pictures"/>
    <n v="109"/>
  </r>
  <r>
    <x v="4197"/>
    <x v="0"/>
    <s v="R"/>
    <x v="2"/>
    <n v="2002"/>
    <x v="22"/>
    <s v="May 3, 2002 (United States)"/>
    <x v="41"/>
    <n v="5.6"/>
    <n v="7100"/>
    <s v="Scott Kalvert"/>
    <s v="Paul Kimatian"/>
    <s v="Stephen Dorff"/>
    <s v="United States"/>
    <n v="10000000"/>
    <n v="6282446"/>
    <n v="179.9"/>
    <n v="10640696.476931628"/>
    <s v="CineWild"/>
    <n v="96"/>
  </r>
  <r>
    <x v="4198"/>
    <x v="2"/>
    <s v="G"/>
    <x v="3"/>
    <n v="2002"/>
    <x v="22"/>
    <s v="December 25, 2002 (United States)"/>
    <x v="44"/>
    <n v="4.4000000000000004"/>
    <n v="7900"/>
    <s v="Roberto Benigni"/>
    <s v="Roberto Benigni"/>
    <s v="Roberto Benigni"/>
    <s v="Italy"/>
    <m/>
    <n v="44310395"/>
    <n v="179.9"/>
    <n v="75049346.06170094"/>
    <s v="Melampo Cinematografica"/>
    <n v="108"/>
  </r>
  <r>
    <x v="4199"/>
    <x v="8"/>
    <s v="PG-13"/>
    <x v="0"/>
    <n v="2002"/>
    <x v="22"/>
    <s v="November 22, 2002 (United States)"/>
    <x v="15"/>
    <n v="6.9"/>
    <n v="17000"/>
    <s v="Michael Hoffman"/>
    <s v="Ethan Canin"/>
    <s v="Kevin Kline"/>
    <s v="United States"/>
    <n v="12500000"/>
    <n v="16318449"/>
    <n v="179.9"/>
    <n v="27638862.758754864"/>
    <s v="Beacon Communications"/>
    <n v="109"/>
  </r>
  <r>
    <x v="4200"/>
    <x v="0"/>
    <s v="R"/>
    <x v="0"/>
    <n v="2002"/>
    <x v="22"/>
    <s v="October 18, 2002 (United Kingdom)"/>
    <x v="24"/>
    <n v="7.5"/>
    <n v="10000"/>
    <s v="Mike Leigh"/>
    <s v="Mike Leigh"/>
    <s v="Timothy Spall"/>
    <s v="United Kingdom"/>
    <n v="9000000"/>
    <n v="2845696"/>
    <n v="179.9"/>
    <n v="4819808.6225680932"/>
    <s v="Les Films Alain Sarde"/>
    <n v="128"/>
  </r>
  <r>
    <x v="4201"/>
    <x v="0"/>
    <s v="R"/>
    <x v="6"/>
    <n v="2002"/>
    <x v="22"/>
    <s v="October 4, 2002 (United Kingdom)"/>
    <x v="34"/>
    <n v="7.4"/>
    <n v="13000"/>
    <s v="Ken Loach"/>
    <s v="Paul Laverty"/>
    <s v="Martin Compston"/>
    <s v="United Kingdom"/>
    <m/>
    <n v="3633509"/>
    <n v="179.9"/>
    <n v="6154142.2584769316"/>
    <s v="Alta Films"/>
    <n v="106"/>
  </r>
  <r>
    <x v="4202"/>
    <x v="8"/>
    <s v="PG-13"/>
    <x v="3"/>
    <n v="2002"/>
    <x v="22"/>
    <s v="November 8, 2002 (United States)"/>
    <x v="15"/>
    <n v="6.9"/>
    <n v="7200"/>
    <s v="Patricia Cardoso"/>
    <s v="Josefina Lopez"/>
    <s v="America Ferrera"/>
    <s v="United States"/>
    <n v="3000000"/>
    <n v="7777790"/>
    <n v="179.9"/>
    <n v="13173388.621456364"/>
    <s v="HBO Films"/>
    <n v="90"/>
  </r>
  <r>
    <x v="4203"/>
    <x v="1"/>
    <s v="PG"/>
    <x v="2"/>
    <n v="2002"/>
    <x v="22"/>
    <s v="July 12, 2002 (United States)"/>
    <x v="20"/>
    <n v="5.4"/>
    <n v="6400"/>
    <s v="John Stainton"/>
    <s v="John Stainton"/>
    <s v="Steve Irwin"/>
    <s v="Australia"/>
    <n v="12000000"/>
    <n v="33082548"/>
    <n v="179.9"/>
    <n v="56032531.270705946"/>
    <s v="Metro-Goldwyn-Mayer (MGM)"/>
    <n v="90"/>
  </r>
  <r>
    <x v="104"/>
    <x v="8"/>
    <s v="PG-13"/>
    <x v="0"/>
    <n v="2002"/>
    <x v="22"/>
    <s v="August 30, 2002 (United States)"/>
    <x v="21"/>
    <n v="6.3"/>
    <n v="13000"/>
    <s v="Neil LaBute"/>
    <s v="A.S. Byatt"/>
    <s v="Gwyneth Paltrow"/>
    <s v="United Kingdom"/>
    <n v="25000000"/>
    <n v="14815898"/>
    <n v="179.9"/>
    <n v="25093963.98332407"/>
    <s v="Focus Features"/>
    <n v="102"/>
  </r>
  <r>
    <x v="4204"/>
    <x v="0"/>
    <s v="R"/>
    <x v="6"/>
    <n v="2002"/>
    <x v="22"/>
    <s v="September 6, 2002 (United States)"/>
    <x v="10"/>
    <n v="6.1"/>
    <n v="24000"/>
    <s v="Michael Caton-Jones"/>
    <s v="Mike McAlary"/>
    <s v="Robert De Niro"/>
    <s v="United States"/>
    <n v="40000000"/>
    <n v="29676703"/>
    <n v="179.9"/>
    <n v="50263987.793774322"/>
    <s v="Franchise Pictures"/>
    <n v="108"/>
  </r>
  <r>
    <x v="4205"/>
    <x v="0"/>
    <s v="R"/>
    <x v="6"/>
    <n v="2002"/>
    <x v="22"/>
    <s v="February 21, 2002 (Germany)"/>
    <x v="9"/>
    <n v="7"/>
    <n v="24000"/>
    <s v="Tom Tykwer"/>
    <s v="Krzysztof Kieslowski"/>
    <s v="Cate Blanchett"/>
    <s v="United Kingdom"/>
    <n v="11000000"/>
    <n v="4247089"/>
    <n v="179.9"/>
    <n v="7193374.1984435795"/>
    <s v="Miramax"/>
    <n v="97"/>
  </r>
  <r>
    <x v="4206"/>
    <x v="0"/>
    <s v="R"/>
    <x v="0"/>
    <n v="2002"/>
    <x v="22"/>
    <s v="July 18, 2003 (Portugal)"/>
    <x v="23"/>
    <n v="5.9"/>
    <n v="3100"/>
    <s v="Austin Chick"/>
    <s v="Austin Chick"/>
    <s v="Mark Ruffalo"/>
    <s v="United States"/>
    <m/>
    <n v="104130"/>
    <n v="179.9"/>
    <n v="176366.93162868259"/>
    <s v="Intrinsic Value Films"/>
    <n v="91"/>
  </r>
  <r>
    <x v="4207"/>
    <x v="0"/>
    <s v="R"/>
    <x v="6"/>
    <n v="2002"/>
    <x v="22"/>
    <s v="March 21, 2003 (Greece)"/>
    <x v="41"/>
    <n v="5.6"/>
    <n v="4000"/>
    <s v="Nicolas Cage"/>
    <s v="John Carlen"/>
    <s v="James Franco"/>
    <s v="United States"/>
    <m/>
    <n v="132221"/>
    <n v="179.9"/>
    <n v="223945.18454697053"/>
    <s v="Gold Circle Films"/>
    <n v="110"/>
  </r>
  <r>
    <x v="4208"/>
    <x v="0"/>
    <s v="R"/>
    <x v="2"/>
    <n v="2003"/>
    <x v="23"/>
    <s v="October 10, 2003 (United States)"/>
    <x v="31"/>
    <n v="8.1"/>
    <n v="1000000"/>
    <s v="Quentin Tarantino"/>
    <s v="Quentin Tarantino"/>
    <s v="Uma Thurman"/>
    <s v="United States"/>
    <n v="30000000"/>
    <n v="180906076"/>
    <n v="184"/>
    <n v="299576529.11521739"/>
    <s v="Miramax"/>
    <n v="111"/>
  </r>
  <r>
    <x v="4209"/>
    <x v="8"/>
    <s v="PG-13"/>
    <x v="2"/>
    <n v="2003"/>
    <x v="23"/>
    <s v="July 9, 2003 (United States)"/>
    <x v="45"/>
    <n v="8"/>
    <n v="1000000"/>
    <s v="Gore Verbinski"/>
    <s v="Ted Elliott"/>
    <s v="Johnny Depp"/>
    <s v="United States"/>
    <n v="140000000"/>
    <n v="654264015"/>
    <n v="184"/>
    <n v="1083446985.7092392"/>
    <s v="Walt Disney Pictures"/>
    <n v="143"/>
  </r>
  <r>
    <x v="4210"/>
    <x v="8"/>
    <s v="PG-13"/>
    <x v="2"/>
    <n v="2003"/>
    <x v="23"/>
    <s v="December 17, 2003 (United States)"/>
    <x v="61"/>
    <n v="8.9"/>
    <n v="1700000"/>
    <s v="Peter Jackson"/>
    <s v="J.R.R. Tolkien"/>
    <s v="Elijah Wood"/>
    <s v="New Zealand"/>
    <n v="94000000"/>
    <n v="1146030912"/>
    <n v="184"/>
    <n v="1897802276.5565217"/>
    <s v="New Line Cinema"/>
    <n v="201"/>
  </r>
  <r>
    <x v="4211"/>
    <x v="0"/>
    <s v="R"/>
    <x v="3"/>
    <n v="2003"/>
    <x v="23"/>
    <s v="February 21, 2003 (United States)"/>
    <x v="12"/>
    <n v="7.1"/>
    <n v="219000"/>
    <s v="Todd Phillips"/>
    <s v="Court Crandall"/>
    <s v="Luke Wilson"/>
    <s v="United States"/>
    <n v="24000000"/>
    <n v="87135520"/>
    <n v="184"/>
    <n v="144294526.86956522"/>
    <s v="Dreamworks Pictures"/>
    <n v="88"/>
  </r>
  <r>
    <x v="4212"/>
    <x v="0"/>
    <s v="R"/>
    <x v="6"/>
    <n v="2003"/>
    <x v="23"/>
    <s v="October 15, 2003 (United States)"/>
    <x v="6"/>
    <n v="7.9"/>
    <n v="430000"/>
    <s v="Clint Eastwood"/>
    <s v="Brian Helgeland"/>
    <s v="Sean Penn"/>
    <s v="United States"/>
    <n v="25000000"/>
    <n v="156595191"/>
    <n v="184"/>
    <n v="259318232.05271739"/>
    <s v="Warner Bros."/>
    <n v="138"/>
  </r>
  <r>
    <x v="4213"/>
    <x v="0"/>
    <s v="R"/>
    <x v="3"/>
    <n v="2003"/>
    <x v="23"/>
    <s v="November 14, 2003 (United States)"/>
    <x v="37"/>
    <n v="7.6"/>
    <n v="444000"/>
    <s v="Richard Curtis"/>
    <s v="Richard Curtis"/>
    <s v="Hugh Grant"/>
    <s v="United Kingdom"/>
    <n v="40000000"/>
    <n v="245203167"/>
    <n v="184"/>
    <n v="406051114.04836959"/>
    <s v="Universal Pictures"/>
    <n v="135"/>
  </r>
  <r>
    <x v="4214"/>
    <x v="0"/>
    <s v="R"/>
    <x v="6"/>
    <n v="2003"/>
    <x v="23"/>
    <s v="February 21, 2003 (United States)"/>
    <x v="24"/>
    <n v="7.5"/>
    <n v="114000"/>
    <s v="Alan Parker"/>
    <s v="Charles Randolph"/>
    <s v="Kevin Spacey"/>
    <s v="United States"/>
    <n v="38000000"/>
    <n v="38955598"/>
    <n v="184"/>
    <n v="64509623.427173913"/>
    <s v="Universal Pictures"/>
    <n v="130"/>
  </r>
  <r>
    <x v="4215"/>
    <x v="8"/>
    <s v="PG-13"/>
    <x v="2"/>
    <n v="2003"/>
    <x v="23"/>
    <s v="June 6, 2003 (United States)"/>
    <x v="23"/>
    <n v="5.9"/>
    <n v="259000"/>
    <s v="John Singleton"/>
    <s v="Gary Scott Thompson"/>
    <s v="Paul Walker"/>
    <s v="United States"/>
    <n v="76000000"/>
    <n v="236350661"/>
    <n v="184"/>
    <n v="391391556.5581522"/>
    <s v="Universal Pictures"/>
    <n v="107"/>
  </r>
  <r>
    <x v="4216"/>
    <x v="0"/>
    <s v="R"/>
    <x v="2"/>
    <n v="2003"/>
    <x v="23"/>
    <s v="September 19, 2003 (United States)"/>
    <x v="9"/>
    <n v="7"/>
    <n v="258000"/>
    <s v="Len Wiseman"/>
    <s v="Kevin Grevioux"/>
    <s v="Kate Beckinsale"/>
    <s v="United States"/>
    <n v="22000000"/>
    <n v="95708457"/>
    <n v="184"/>
    <n v="158491124.17336956"/>
    <s v="Lakeshore Entertainment"/>
    <n v="121"/>
  </r>
  <r>
    <x v="4217"/>
    <x v="0"/>
    <s v="R"/>
    <x v="2"/>
    <n v="2003"/>
    <x v="23"/>
    <s v="November 21, 2003 (South Korea)"/>
    <x v="0"/>
    <n v="8.4"/>
    <n v="532000"/>
    <s v="Park Chan-Wook"/>
    <s v="Garon Tsuchiya"/>
    <s v="Choi Min-sik"/>
    <s v="South Korea"/>
    <n v="3000000"/>
    <n v="15189934"/>
    <n v="184"/>
    <n v="25154200.48804348"/>
    <s v="Show East"/>
    <n v="120"/>
  </r>
  <r>
    <x v="4218"/>
    <x v="0"/>
    <s v="R"/>
    <x v="3"/>
    <n v="2003"/>
    <x v="23"/>
    <s v="October 3, 2003 (United States)"/>
    <x v="3"/>
    <n v="7.7"/>
    <n v="426000"/>
    <s v="Sofia Coppola"/>
    <s v="Sofia Coppola"/>
    <s v="Bill Murray"/>
    <s v="United States"/>
    <n v="4000000"/>
    <n v="118686937"/>
    <n v="184"/>
    <n v="196542987.52119565"/>
    <s v="Focus Features"/>
    <n v="102"/>
  </r>
  <r>
    <x v="4219"/>
    <x v="1"/>
    <s v="PG"/>
    <x v="10"/>
    <n v="2003"/>
    <x v="23"/>
    <s v="November 14, 2003 (United States)"/>
    <x v="46"/>
    <n v="5.7"/>
    <n v="35000"/>
    <s v="Joe Dante"/>
    <s v="Larry Doyle"/>
    <s v="Brendan Fraser"/>
    <s v="Germany"/>
    <n v="80000000"/>
    <n v="68514844"/>
    <n v="184"/>
    <n v="113459092.21086957"/>
    <s v="Warner Bros."/>
    <n v="91"/>
  </r>
  <r>
    <x v="4220"/>
    <x v="8"/>
    <s v="PG-13"/>
    <x v="1"/>
    <n v="2003"/>
    <x v="23"/>
    <s v="January 9, 2004 (United States)"/>
    <x v="45"/>
    <n v="8"/>
    <n v="422000"/>
    <s v="Tim Burton"/>
    <s v="Daniel Wallace"/>
    <s v="Ewan McGregor"/>
    <s v="United States"/>
    <n v="70000000"/>
    <n v="123218424"/>
    <n v="184"/>
    <n v="204047031.48260871"/>
    <s v="Columbia Pictures"/>
    <n v="125"/>
  </r>
  <r>
    <x v="4221"/>
    <x v="0"/>
    <s v="R"/>
    <x v="2"/>
    <n v="2003"/>
    <x v="23"/>
    <s v="May 15, 2003 (United States)"/>
    <x v="13"/>
    <n v="7.2"/>
    <n v="529000"/>
    <s v="Lana Wachowski"/>
    <s v="Lilly Wachowski"/>
    <s v="Keanu Reeves"/>
    <s v="United States"/>
    <n v="150000000"/>
    <n v="741847937"/>
    <n v="184"/>
    <n v="1228484056.5429349"/>
    <s v="Warner Bros."/>
    <n v="138"/>
  </r>
  <r>
    <x v="4222"/>
    <x v="5"/>
    <s v="NC-17"/>
    <x v="0"/>
    <n v="2003"/>
    <x v="23"/>
    <s v="February 20, 2004 (United States)"/>
    <x v="13"/>
    <n v="7.2"/>
    <n v="114000"/>
    <s v="Bernardo Bertolucci"/>
    <s v="Gilbert Adair"/>
    <s v="Michael Pitt"/>
    <s v="United Kingdom"/>
    <n v="15000000"/>
    <n v="24152155"/>
    <n v="184"/>
    <n v="39995443.633152172"/>
    <s v="Recorded Picture Company (RPC)"/>
    <n v="115"/>
  </r>
  <r>
    <x v="4223"/>
    <x v="4"/>
    <s v="Not Rated"/>
    <x v="6"/>
    <n v="2003"/>
    <x v="23"/>
    <s v="May 2, 2003 (South Korea)"/>
    <x v="31"/>
    <n v="8.1"/>
    <n v="152000"/>
    <s v="Bong Joon Ho"/>
    <s v="Bong Joon Ho"/>
    <s v="Kang-ho Song"/>
    <s v="South Korea"/>
    <n v="2800000"/>
    <n v="1162593"/>
    <n v="184"/>
    <n v="1925228.7342391305"/>
    <s v="CJ Entertainment"/>
    <n v="132"/>
  </r>
  <r>
    <x v="4224"/>
    <x v="2"/>
    <s v="G"/>
    <x v="10"/>
    <n v="2003"/>
    <x v="23"/>
    <s v="May 30, 2003 (United States)"/>
    <x v="31"/>
    <n v="8.1"/>
    <n v="972000"/>
    <s v="Andrew Stanton"/>
    <s v="Andrew Stanton"/>
    <s v="Albert Brooks"/>
    <s v="United States"/>
    <n v="94000000"/>
    <n v="940352645"/>
    <n v="184"/>
    <n v="1557203537.6711957"/>
    <s v="Pixar Animation Studios"/>
    <n v="100"/>
  </r>
  <r>
    <x v="4225"/>
    <x v="8"/>
    <s v="PG-13"/>
    <x v="2"/>
    <n v="2003"/>
    <x v="23"/>
    <s v="June 20, 2003 (United States)"/>
    <x v="41"/>
    <n v="5.6"/>
    <n v="255000"/>
    <s v="Ang Lee"/>
    <s v="Stan Lee"/>
    <s v="Eric Bana"/>
    <s v="United States"/>
    <n v="137000000"/>
    <n v="245285165"/>
    <n v="184"/>
    <n v="406186900.95380437"/>
    <s v="Universal Pictures"/>
    <n v="138"/>
  </r>
  <r>
    <x v="4226"/>
    <x v="8"/>
    <s v="PG-13"/>
    <x v="3"/>
    <n v="2003"/>
    <x v="23"/>
    <s v="October 3, 2003 (United States)"/>
    <x v="12"/>
    <n v="7.1"/>
    <n v="283000"/>
    <s v="Richard Linklater"/>
    <s v="Mike White"/>
    <s v="Jack Black"/>
    <s v="United States"/>
    <n v="35000000"/>
    <n v="131095990"/>
    <n v="184"/>
    <n v="217092109.52717391"/>
    <s v="Paramount Pictures"/>
    <n v="109"/>
  </r>
  <r>
    <x v="4227"/>
    <x v="0"/>
    <s v="R"/>
    <x v="0"/>
    <n v="2003"/>
    <x v="23"/>
    <s v="September 19, 2003 (United States)"/>
    <x v="8"/>
    <n v="6.8"/>
    <n v="81000"/>
    <s v="Catherine Hardwicke"/>
    <s v="Catherine Hardwicke"/>
    <s v="Evan Rachel Wood"/>
    <s v="United States"/>
    <n v="2000000"/>
    <n v="10128960"/>
    <n v="184"/>
    <n v="16773337.565217391"/>
    <s v="Fox Searchlight Pictures"/>
    <n v="100"/>
  </r>
  <r>
    <x v="4228"/>
    <x v="0"/>
    <s v="R"/>
    <x v="4"/>
    <n v="2003"/>
    <x v="23"/>
    <s v="May 30, 2003 (United States)"/>
    <x v="10"/>
    <n v="6.1"/>
    <n v="113000"/>
    <s v="Rob Schmidt"/>
    <s v="Alan B. McElroy"/>
    <s v="Eliza Dushku"/>
    <s v="Canada"/>
    <n v="12600000"/>
    <n v="28650575"/>
    <n v="184"/>
    <n v="47444729.361413047"/>
    <s v="Summit Entertainment"/>
    <n v="84"/>
  </r>
  <r>
    <x v="4229"/>
    <x v="8"/>
    <s v="PG-13"/>
    <x v="2"/>
    <n v="2003"/>
    <x v="23"/>
    <s v="May 30, 2003 (United States)"/>
    <x v="9"/>
    <n v="7"/>
    <n v="350000"/>
    <s v="F. Gary Gray"/>
    <s v="Troy Kennedy-Martin"/>
    <s v="Donald Sutherland"/>
    <s v="United States"/>
    <n v="60000000"/>
    <n v="176070171"/>
    <n v="184"/>
    <n v="291568375.56358695"/>
    <s v="Paramount Pictures"/>
    <n v="111"/>
  </r>
  <r>
    <x v="4230"/>
    <x v="0"/>
    <s v="R"/>
    <x v="2"/>
    <n v="2003"/>
    <x v="23"/>
    <s v="July 2, 2003 (United States)"/>
    <x v="21"/>
    <n v="6.3"/>
    <n v="383000"/>
    <s v="Jonathan Mostow"/>
    <s v="John Brancato"/>
    <s v="Arnold Schwarzenegger"/>
    <s v="United States"/>
    <n v="200000000"/>
    <n v="433371112"/>
    <n v="184"/>
    <n v="717653140.36086953"/>
    <s v="C-2 Pictures"/>
    <n v="109"/>
  </r>
  <r>
    <x v="4231"/>
    <x v="1"/>
    <s v="PG"/>
    <x v="1"/>
    <n v="2003"/>
    <x v="23"/>
    <s v="December 25, 2003 (United States)"/>
    <x v="8"/>
    <n v="6.8"/>
    <n v="68000"/>
    <s v="P.J. Hogan"/>
    <s v="J.M. Barrie"/>
    <s v="Jeremy Sumpter"/>
    <s v="United Kingdom"/>
    <n v="100000000"/>
    <n v="121975011"/>
    <n v="184"/>
    <n v="201987966.58532608"/>
    <s v="Universal Pictures"/>
    <n v="113"/>
  </r>
  <r>
    <x v="4232"/>
    <x v="0"/>
    <s v="R"/>
    <x v="5"/>
    <n v="2003"/>
    <x v="23"/>
    <s v="January 30, 2004 (United States)"/>
    <x v="4"/>
    <n v="7.3"/>
    <n v="140000"/>
    <s v="Patty Jenkins"/>
    <s v="Patty Jenkins"/>
    <s v="Charlize Theron"/>
    <s v="United States"/>
    <n v="8000000"/>
    <n v="58469210"/>
    <n v="184"/>
    <n v="96823740.690217391"/>
    <s v="Media 8 Entertainment"/>
    <n v="109"/>
  </r>
  <r>
    <x v="4233"/>
    <x v="0"/>
    <s v="R"/>
    <x v="2"/>
    <n v="2003"/>
    <x v="23"/>
    <s v="November 5, 2003 (United States)"/>
    <x v="17"/>
    <n v="6.7"/>
    <n v="459000"/>
    <s v="Lana Wachowski"/>
    <s v="Lilly Wachowski"/>
    <s v="Keanu Reeves"/>
    <s v="United States"/>
    <n v="150000000"/>
    <n v="427344325"/>
    <n v="184"/>
    <n v="707672912.10597825"/>
    <s v="Warner Bros."/>
    <n v="129"/>
  </r>
  <r>
    <x v="4234"/>
    <x v="8"/>
    <s v="PG-13"/>
    <x v="2"/>
    <n v="2003"/>
    <x v="23"/>
    <s v="February 14, 2003 (United States)"/>
    <x v="11"/>
    <n v="5.3"/>
    <n v="209000"/>
    <s v="Mark Steven Johnson"/>
    <s v="Mark Steven Johnson"/>
    <s v="Ben Affleck"/>
    <s v="United States"/>
    <n v="78000000"/>
    <n v="179179718"/>
    <n v="184"/>
    <n v="296717717.79673916"/>
    <s v="Marvel Enterprises"/>
    <n v="103"/>
  </r>
  <r>
    <x v="4235"/>
    <x v="8"/>
    <s v="PG-13"/>
    <x v="2"/>
    <n v="2003"/>
    <x v="23"/>
    <s v="November 14, 2003 (United States)"/>
    <x v="34"/>
    <n v="7.4"/>
    <n v="208000"/>
    <s v="Peter Weir"/>
    <s v="Patrick O'Brian"/>
    <s v="Russell Crowe"/>
    <s v="United States"/>
    <n v="150000000"/>
    <n v="211622535"/>
    <n v="184"/>
    <n v="350442317.47010869"/>
    <s v="Twentieth Century Fox"/>
    <n v="138"/>
  </r>
  <r>
    <x v="4236"/>
    <x v="0"/>
    <s v="R"/>
    <x v="1"/>
    <n v="2003"/>
    <x v="23"/>
    <s v="November 26, 2003 (United States)"/>
    <x v="16"/>
    <n v="6.5"/>
    <n v="34000"/>
    <s v="Ron Howard"/>
    <s v="Thomas Eidson"/>
    <s v="Tommy Lee Jones"/>
    <s v="United States"/>
    <n v="60000000"/>
    <n v="38364277"/>
    <n v="184"/>
    <n v="63530408.705978259"/>
    <s v="Revolution Studios"/>
    <n v="137"/>
  </r>
  <r>
    <x v="4237"/>
    <x v="0"/>
    <s v="R"/>
    <x v="0"/>
    <n v="2003"/>
    <x v="23"/>
    <s v="June 27, 2003 (Italy)"/>
    <x v="47"/>
    <n v="3.7"/>
    <n v="84000"/>
    <s v="Tommy Wiseau"/>
    <s v="Tommy Wiseau"/>
    <s v="Tommy Wiseau"/>
    <s v="United States"/>
    <n v="6000000"/>
    <n v="4988181"/>
    <n v="184"/>
    <n v="8260319.2972826092"/>
    <s v="Wiseau-Films"/>
    <n v="99"/>
  </r>
  <r>
    <x v="4238"/>
    <x v="0"/>
    <s v="R"/>
    <x v="6"/>
    <n v="2003"/>
    <x v="23"/>
    <s v="October 17, 2003 (United States)"/>
    <x v="19"/>
    <n v="6.2"/>
    <n v="133000"/>
    <s v="Marcus Nispel"/>
    <s v="Kim Henkel"/>
    <s v="Jessica Biel"/>
    <s v="United States"/>
    <n v="9500000"/>
    <n v="107363905"/>
    <n v="184"/>
    <n v="177792292.68206522"/>
    <s v="New Line Cinema"/>
    <n v="98"/>
  </r>
  <r>
    <x v="4239"/>
    <x v="8"/>
    <s v="PG-13"/>
    <x v="2"/>
    <n v="2003"/>
    <x v="23"/>
    <s v="August 8, 2003 (United States)"/>
    <x v="22"/>
    <n v="6"/>
    <n v="141000"/>
    <s v="Clark Johnson"/>
    <s v="Robert Hamner"/>
    <s v="Samuel L. Jackson"/>
    <s v="United States"/>
    <n v="80000000"/>
    <n v="207725639"/>
    <n v="184"/>
    <n v="343989142.40923911"/>
    <s v="Columbia Pictures"/>
    <n v="117"/>
  </r>
  <r>
    <x v="4240"/>
    <x v="0"/>
    <s v="R"/>
    <x v="2"/>
    <n v="2003"/>
    <x v="23"/>
    <s v="December 5, 2003 (United States)"/>
    <x v="3"/>
    <n v="7.7"/>
    <n v="409000"/>
    <s v="Edward Zwick"/>
    <s v="John Logan"/>
    <s v="Tom Cruise"/>
    <s v="United States"/>
    <n v="140000000"/>
    <n v="454627263"/>
    <n v="184"/>
    <n v="752852864.32663047"/>
    <s v="Warner Bros."/>
    <n v="154"/>
  </r>
  <r>
    <x v="4241"/>
    <x v="1"/>
    <s v="PG"/>
    <x v="1"/>
    <n v="2003"/>
    <x v="23"/>
    <s v="April 18, 2003 (United States)"/>
    <x v="9"/>
    <n v="7"/>
    <n v="81000"/>
    <s v="Andrew Davis"/>
    <s v="Louis Sachar"/>
    <s v="Shia LaBeouf"/>
    <s v="United States"/>
    <n v="20000000"/>
    <n v="71406573"/>
    <n v="184"/>
    <n v="118247732.57119565"/>
    <s v="Walt Disney Pictures"/>
    <n v="117"/>
  </r>
  <r>
    <x v="4242"/>
    <x v="8"/>
    <s v="PG-13"/>
    <x v="2"/>
    <n v="2003"/>
    <x v="23"/>
    <s v="November 26, 2003 (United States)"/>
    <x v="46"/>
    <n v="5.7"/>
    <n v="61000"/>
    <s v="Richard Donner"/>
    <s v="Michael Crichton"/>
    <s v="Paul Walker"/>
    <s v="United States"/>
    <n v="80000000"/>
    <n v="43935763"/>
    <n v="184"/>
    <n v="72756668.402717397"/>
    <s v="Paramount Pictures"/>
    <n v="116"/>
  </r>
  <r>
    <x v="4243"/>
    <x v="8"/>
    <s v="PG-13"/>
    <x v="2"/>
    <n v="2003"/>
    <x v="23"/>
    <s v="May 2, 2003 (United States)"/>
    <x v="34"/>
    <n v="7.4"/>
    <n v="521000"/>
    <s v="Bryan Singer"/>
    <s v="Zak Penn"/>
    <s v="Patrick Stewart"/>
    <s v="United States"/>
    <n v="110000000"/>
    <n v="407711549"/>
    <n v="184"/>
    <n v="675161461.84945655"/>
    <s v="Twentieth Century Fox"/>
    <n v="134"/>
  </r>
  <r>
    <x v="4244"/>
    <x v="8"/>
    <s v="PG-13"/>
    <x v="2"/>
    <n v="2003"/>
    <x v="23"/>
    <s v="September 26, 2003 (United States)"/>
    <x v="17"/>
    <n v="6.7"/>
    <n v="103000"/>
    <s v="Peter Berg"/>
    <s v="R.J. Stewart"/>
    <s v="Dwayne Johnson"/>
    <s v="United States"/>
    <n v="85000000"/>
    <n v="80981914"/>
    <n v="184"/>
    <n v="134104289.10760869"/>
    <s v="Columbia Pictures"/>
    <n v="104"/>
  </r>
  <r>
    <x v="4245"/>
    <x v="0"/>
    <s v="R"/>
    <x v="4"/>
    <n v="2003"/>
    <x v="23"/>
    <s v="April 11, 2003 (United States)"/>
    <x v="10"/>
    <n v="6.1"/>
    <n v="80000"/>
    <s v="Rob Zombie"/>
    <s v="Rob Zombie"/>
    <s v="Sid Haig"/>
    <s v="United States"/>
    <n v="7000000"/>
    <n v="16829545"/>
    <n v="184"/>
    <n v="27869360.660326086"/>
    <s v="Spectacle Entertainment Group"/>
    <n v="89"/>
  </r>
  <r>
    <x v="4246"/>
    <x v="0"/>
    <s v="R"/>
    <x v="16"/>
    <n v="2003"/>
    <x v="23"/>
    <s v="April 25, 2003 (United States)"/>
    <x v="4"/>
    <n v="7.3"/>
    <n v="233000"/>
    <s v="James Mangold"/>
    <s v="Michael Cooney"/>
    <s v="John Cusack"/>
    <s v="United States"/>
    <n v="28000000"/>
    <n v="90259536"/>
    <n v="184"/>
    <n v="149467829.45217392"/>
    <s v="Columbia Pictures"/>
    <n v="90"/>
  </r>
  <r>
    <x v="4247"/>
    <x v="0"/>
    <s v="R"/>
    <x v="2"/>
    <n v="2003"/>
    <x v="23"/>
    <s v="September 12, 2003 (United States)"/>
    <x v="5"/>
    <n v="6.4"/>
    <n v="156000"/>
    <s v="Robert Rodriguez"/>
    <s v="Robert Rodriguez"/>
    <s v="Antonio Banderas"/>
    <s v="United States"/>
    <n v="29000000"/>
    <n v="98769390"/>
    <n v="184"/>
    <n v="163559962.67934781"/>
    <s v="Columbia Pictures"/>
    <n v="102"/>
  </r>
  <r>
    <x v="4248"/>
    <x v="3"/>
    <m/>
    <x v="6"/>
    <n v="2003"/>
    <x v="23"/>
    <s v="August 1, 2003 (United States)"/>
    <x v="17"/>
    <n v="6.7"/>
    <n v="43000"/>
    <s v="FranÃ§ois Ozon"/>
    <s v="FranÃ§ois Ozon"/>
    <s v="Charlotte Rampling"/>
    <s v="France"/>
    <m/>
    <n v="22441497"/>
    <n v="184"/>
    <n v="37162631.173369564"/>
    <s v="FidÃ©litÃ© Productions"/>
    <n v="102"/>
  </r>
  <r>
    <x v="4249"/>
    <x v="0"/>
    <s v="R"/>
    <x v="1"/>
    <n v="2003"/>
    <x v="23"/>
    <s v="December 25, 2003 (United States)"/>
    <x v="13"/>
    <n v="7.2"/>
    <n v="142000"/>
    <s v="Anthony Minghella"/>
    <s v="Charles Frazier"/>
    <s v="Jude Law"/>
    <s v="United States"/>
    <n v="79000000"/>
    <n v="173013509"/>
    <n v="184"/>
    <n v="286506609.74076086"/>
    <s v="Miramax"/>
    <n v="154"/>
  </r>
  <r>
    <x v="4250"/>
    <x v="1"/>
    <s v="PG"/>
    <x v="3"/>
    <n v="2003"/>
    <x v="23"/>
    <s v="December 25, 2003 (United States)"/>
    <x v="23"/>
    <n v="5.9"/>
    <n v="96000"/>
    <s v="Shawn Levy"/>
    <s v="Frank B. Gilbreth Jr."/>
    <s v="Steve Martin"/>
    <s v="United States"/>
    <n v="40000000"/>
    <n v="190538630"/>
    <n v="184"/>
    <n v="315527829.13586956"/>
    <s v="Twentieth Century Fox"/>
    <n v="98"/>
  </r>
  <r>
    <x v="4251"/>
    <x v="0"/>
    <s v="R"/>
    <x v="16"/>
    <n v="2003"/>
    <x v="23"/>
    <s v="October 31, 2003 (United States)"/>
    <x v="11"/>
    <n v="5.3"/>
    <n v="22000"/>
    <s v="Jane Campion"/>
    <s v="Jane Campion"/>
    <s v="Meg Ryan"/>
    <s v="United Kingdom"/>
    <n v="12000000"/>
    <n v="23726793"/>
    <n v="184"/>
    <n v="39291053.408152178"/>
    <s v="Screen Gems"/>
    <n v="119"/>
  </r>
  <r>
    <x v="4252"/>
    <x v="1"/>
    <s v="PG"/>
    <x v="3"/>
    <n v="2003"/>
    <x v="23"/>
    <s v="September 19, 2003 (United States)"/>
    <x v="24"/>
    <n v="7.5"/>
    <n v="54000"/>
    <s v="Tim McCanlies"/>
    <s v="Tim McCanlies"/>
    <s v="Haley Joel Osment"/>
    <s v="United States"/>
    <n v="30000000"/>
    <n v="48260279"/>
    <n v="184"/>
    <n v="79917972.887500003"/>
    <s v="New Line Cinema"/>
    <n v="109"/>
  </r>
  <r>
    <x v="4253"/>
    <x v="8"/>
    <s v="PG-13"/>
    <x v="3"/>
    <n v="2003"/>
    <x v="23"/>
    <s v="October 24, 2003 (United States)"/>
    <x v="30"/>
    <n v="5.5"/>
    <n v="140000"/>
    <s v="David Zucker"/>
    <s v="Craig Mazin"/>
    <s v="Anna Faris"/>
    <s v="United States"/>
    <n v="48000000"/>
    <n v="220673217"/>
    <n v="184"/>
    <n v="365430050.10815215"/>
    <s v="Dimension Films"/>
    <n v="84"/>
  </r>
  <r>
    <x v="4254"/>
    <x v="8"/>
    <s v="PG-13"/>
    <x v="3"/>
    <n v="2003"/>
    <x v="23"/>
    <s v="February 7, 2003 (United States)"/>
    <x v="5"/>
    <n v="6.4"/>
    <n v="218000"/>
    <s v="Donald Petrie"/>
    <s v="Michele Alexander"/>
    <s v="Kate Hudson"/>
    <s v="United States"/>
    <n v="50000000"/>
    <n v="177502387"/>
    <n v="184"/>
    <n v="293940094.12445652"/>
    <s v="Lynda Obst Productions"/>
    <n v="116"/>
  </r>
  <r>
    <x v="4255"/>
    <x v="8"/>
    <s v="PG-13"/>
    <x v="2"/>
    <n v="2003"/>
    <x v="23"/>
    <s v="July 11, 2003 (United States)"/>
    <x v="1"/>
    <n v="5.8"/>
    <n v="171000"/>
    <s v="Stephen Norrington"/>
    <s v="Alan Moore"/>
    <s v="Sean Connery"/>
    <s v="United States"/>
    <n v="78000000"/>
    <n v="179265204"/>
    <n v="184"/>
    <n v="296859280.7543478"/>
    <s v="Angry Films"/>
    <n v="110"/>
  </r>
  <r>
    <x v="4256"/>
    <x v="1"/>
    <s v="PG"/>
    <x v="3"/>
    <n v="2003"/>
    <x v="23"/>
    <s v="April 4, 2003 (United States)"/>
    <x v="1"/>
    <n v="5.8"/>
    <n v="61000"/>
    <s v="Dennie Gordon"/>
    <s v="William Douglas-Home"/>
    <s v="Amanda Bynes"/>
    <s v="United States"/>
    <n v="25000000"/>
    <n v="50732139"/>
    <n v="184"/>
    <n v="84011319.31141305"/>
    <s v="Warner Bros."/>
    <n v="105"/>
  </r>
  <r>
    <x v="4257"/>
    <x v="0"/>
    <s v="R"/>
    <x v="2"/>
    <n v="2003"/>
    <x v="23"/>
    <s v="July 18, 2003 (United States)"/>
    <x v="14"/>
    <n v="6.6"/>
    <n v="237000"/>
    <s v="Michael Bay"/>
    <s v="George Gallo"/>
    <s v="Will Smith"/>
    <s v="United States"/>
    <n v="130000000"/>
    <n v="273339556"/>
    <n v="184"/>
    <n v="452644362.57173914"/>
    <s v="Columbia Pictures"/>
    <n v="147"/>
  </r>
  <r>
    <x v="4258"/>
    <x v="0"/>
    <s v="R"/>
    <x v="2"/>
    <n v="2003"/>
    <x v="23"/>
    <s v="August 15, 2003 (United States)"/>
    <x v="34"/>
    <n v="7.4"/>
    <n v="68000"/>
    <s v="Kevin Costner"/>
    <s v="Lauran Paine"/>
    <s v="Kevin Costner"/>
    <s v="United States"/>
    <n v="22000000"/>
    <n v="68296293"/>
    <n v="184"/>
    <n v="113097176.50597826"/>
    <s v="Touchstone Pictures"/>
    <n v="139"/>
  </r>
  <r>
    <x v="4259"/>
    <x v="8"/>
    <s v="PG-13"/>
    <x v="0"/>
    <n v="2003"/>
    <x v="23"/>
    <s v="December 19, 2003 (United States)"/>
    <x v="16"/>
    <n v="6.5"/>
    <n v="79000"/>
    <s v="Mike Newell"/>
    <s v="Lawrence Konner"/>
    <s v="Julia Roberts"/>
    <s v="United States"/>
    <n v="65000000"/>
    <n v="141337989"/>
    <n v="184"/>
    <n v="234052637.21902174"/>
    <s v="Revolution Studios"/>
    <n v="117"/>
  </r>
  <r>
    <x v="4260"/>
    <x v="0"/>
    <s v="R"/>
    <x v="2"/>
    <n v="2003"/>
    <x v="23"/>
    <s v="August 15, 2003 (United States)"/>
    <x v="46"/>
    <n v="5.7"/>
    <n v="113000"/>
    <s v="Ronny Yu"/>
    <s v="Wes Craven"/>
    <s v="Robert Englund"/>
    <s v="Canada"/>
    <n v="30000000"/>
    <n v="116632628"/>
    <n v="184"/>
    <n v="193141096.47608694"/>
    <s v="New Line Cinema"/>
    <n v="97"/>
  </r>
  <r>
    <x v="4261"/>
    <x v="8"/>
    <s v="PG-13"/>
    <x v="3"/>
    <n v="2003"/>
    <x v="23"/>
    <s v="May 23, 2003 (United States)"/>
    <x v="17"/>
    <n v="6.7"/>
    <n v="380000"/>
    <s v="Tom Shadyac"/>
    <s v="Steve Koren"/>
    <s v="Jim Carrey"/>
    <s v="United States"/>
    <n v="81000000"/>
    <n v="484592874"/>
    <n v="184"/>
    <n v="802475264.7163043"/>
    <s v="Spyglass Entertainment"/>
    <n v="101"/>
  </r>
  <r>
    <x v="4262"/>
    <x v="0"/>
    <s v="R"/>
    <x v="6"/>
    <n v="2003"/>
    <x v="23"/>
    <s v="April 23, 2004 (United States)"/>
    <x v="45"/>
    <n v="8"/>
    <n v="141000"/>
    <s v="Lars von Trier"/>
    <s v="Lars von Trier"/>
    <s v="Nicole Kidman"/>
    <s v="Denmark"/>
    <n v="10000000"/>
    <n v="16689283"/>
    <n v="184"/>
    <n v="27637089.837499999"/>
    <s v="Zentropa Entertainments"/>
    <n v="178"/>
  </r>
  <r>
    <x v="4263"/>
    <x v="1"/>
    <s v="PG"/>
    <x v="1"/>
    <n v="2003"/>
    <x v="23"/>
    <s v="November 7, 2003 (United States)"/>
    <x v="9"/>
    <n v="7"/>
    <n v="235000"/>
    <s v="Jon Favreau"/>
    <s v="David Berenbaum"/>
    <s v="Will Ferrell"/>
    <s v="United States"/>
    <n v="33000000"/>
    <n v="223853736"/>
    <n v="184"/>
    <n v="370696920.43043476"/>
    <s v="New Line Cinema"/>
    <n v="97"/>
  </r>
  <r>
    <x v="4264"/>
    <x v="1"/>
    <s v="PG"/>
    <x v="3"/>
    <n v="2003"/>
    <x v="23"/>
    <s v="August 6, 2003 (United States)"/>
    <x v="19"/>
    <n v="6.2"/>
    <n v="129000"/>
    <s v="Mark Waters"/>
    <s v="Mary Rodgers"/>
    <s v="Jamie Lee Curtis"/>
    <s v="United States"/>
    <n v="20000000"/>
    <n v="160846332"/>
    <n v="184"/>
    <n v="266358029.13260871"/>
    <s v="Casual Friday Productions"/>
    <n v="97"/>
  </r>
  <r>
    <x v="4265"/>
    <x v="8"/>
    <s v="PG-13"/>
    <x v="2"/>
    <n v="2003"/>
    <x v="23"/>
    <s v="June 27, 2003 (United States)"/>
    <x v="38"/>
    <n v="4.9000000000000004"/>
    <n v="123000"/>
    <s v="McG"/>
    <s v="Ivan Goff"/>
    <s v="Drew Barrymore"/>
    <s v="United States"/>
    <n v="120000000"/>
    <n v="259175788"/>
    <n v="184"/>
    <n v="429189470.67173916"/>
    <s v="Columbia Pictures"/>
    <n v="106"/>
  </r>
  <r>
    <x v="4266"/>
    <x v="8"/>
    <s v="PG-13"/>
    <x v="3"/>
    <n v="2003"/>
    <x v="23"/>
    <s v="July 2, 2003 (United States)"/>
    <x v="25"/>
    <n v="4.8"/>
    <n v="63000"/>
    <s v="Charles Herman-Wurmfeld"/>
    <s v="Amanda Brown"/>
    <s v="Reese Witherspoon"/>
    <s v="United States"/>
    <n v="45000000"/>
    <n v="124914842"/>
    <n v="184"/>
    <n v="206856262.81195652"/>
    <s v="Metro-Goldwyn-Mayer (MGM)"/>
    <n v="95"/>
  </r>
  <r>
    <x v="4267"/>
    <x v="8"/>
    <s v="PG-13"/>
    <x v="3"/>
    <n v="2003"/>
    <x v="23"/>
    <s v="September 5, 2003 (United States)"/>
    <x v="41"/>
    <n v="5.6"/>
    <n v="14000"/>
    <s v="Sam Weisman"/>
    <s v="Fred Wolf"/>
    <s v="David Spade"/>
    <s v="United States"/>
    <n v="17000000"/>
    <n v="23769505"/>
    <n v="184"/>
    <n v="39361783.551630437"/>
    <s v="Paramount Pictures"/>
    <n v="98"/>
  </r>
  <r>
    <x v="4268"/>
    <x v="8"/>
    <s v="PG-13"/>
    <x v="3"/>
    <n v="2003"/>
    <x v="23"/>
    <s v="April 11, 2003 (United States)"/>
    <x v="19"/>
    <n v="6.2"/>
    <n v="207000"/>
    <s v="Peter Segal"/>
    <s v="David Dorfman"/>
    <s v="Jack Nicholson"/>
    <s v="United States"/>
    <n v="75000000"/>
    <n v="195745823"/>
    <n v="184"/>
    <n v="324150827.54402173"/>
    <s v="Revolution Studios"/>
    <n v="106"/>
  </r>
  <r>
    <x v="4269"/>
    <x v="0"/>
    <s v="R"/>
    <x v="1"/>
    <n v="2003"/>
    <x v="23"/>
    <s v="August 20, 2004 (United States)"/>
    <x v="46"/>
    <n v="5.7"/>
    <n v="52000"/>
    <s v="Chris Kentis"/>
    <s v="Chris Kentis"/>
    <s v="Blanchard Ryan"/>
    <s v="United States"/>
    <n v="500000"/>
    <n v="54683487"/>
    <n v="184"/>
    <n v="90554665.700543478"/>
    <s v="Plunge Pictures LLC"/>
    <n v="79"/>
  </r>
  <r>
    <x v="4270"/>
    <x v="8"/>
    <s v="PG-13"/>
    <x v="3"/>
    <n v="2003"/>
    <x v="23"/>
    <s v="December 12, 2003 (United States)"/>
    <x v="17"/>
    <n v="6.7"/>
    <n v="115000"/>
    <s v="Nancy Meyers"/>
    <s v="Nancy Meyers"/>
    <s v="Jack Nicholson"/>
    <s v="United States"/>
    <n v="80000000"/>
    <n v="265328738"/>
    <n v="184"/>
    <n v="439378622.11195654"/>
    <s v="Columbia Pictures"/>
    <n v="128"/>
  </r>
  <r>
    <x v="4271"/>
    <x v="8"/>
    <s v="PG-13"/>
    <x v="5"/>
    <n v="2003"/>
    <x v="23"/>
    <s v="January 30, 2004 (United States)"/>
    <x v="15"/>
    <n v="6.9"/>
    <n v="74000"/>
    <s v="Peter Webber"/>
    <s v="Tracy Chevalier"/>
    <s v="Scarlett Johansson"/>
    <s v="United Kingdom"/>
    <n v="12000000"/>
    <n v="33030115"/>
    <n v="184"/>
    <n v="54697152.394021742"/>
    <s v="Archer Street Productions"/>
    <n v="100"/>
  </r>
  <r>
    <x v="4272"/>
    <x v="1"/>
    <s v="PG"/>
    <x v="1"/>
    <n v="2003"/>
    <x v="23"/>
    <s v="November 21, 2003 (United States)"/>
    <x v="35"/>
    <n v="4"/>
    <n v="59000"/>
    <s v="Bo Welch"/>
    <s v="Dr. Seuss"/>
    <s v="Mike Myers"/>
    <s v="United States"/>
    <n v="109000000"/>
    <n v="133960541"/>
    <n v="184"/>
    <n v="221835743.71032608"/>
    <s v="Universal Pictures"/>
    <n v="82"/>
  </r>
  <r>
    <x v="4273"/>
    <x v="2"/>
    <s v="G"/>
    <x v="10"/>
    <n v="2003"/>
    <x v="23"/>
    <s v="November 1, 2003 (United States)"/>
    <x v="8"/>
    <n v="6.8"/>
    <n v="101000"/>
    <s v="Aaron Blaise"/>
    <s v="Tab Murphy"/>
    <s v="Joaquin Phoenix"/>
    <s v="United States"/>
    <n v="128000000"/>
    <n v="250397798"/>
    <n v="184"/>
    <n v="414653310.05760872"/>
    <s v="Walt Disney Animation Studios"/>
    <n v="85"/>
  </r>
  <r>
    <x v="4274"/>
    <x v="4"/>
    <s v="Not Rated"/>
    <x v="0"/>
    <n v="2003"/>
    <x v="23"/>
    <s v="November 14, 2003 (Austria)"/>
    <x v="18"/>
    <n v="5"/>
    <n v="14000"/>
    <s v="Vincent Gallo"/>
    <s v="Vincent Gallo"/>
    <s v="Vincent Gallo"/>
    <s v="United States"/>
    <n v="10000000"/>
    <n v="402599"/>
    <n v="184"/>
    <n v="666695.19184782612"/>
    <s v="Gray Daisy Films"/>
    <n v="93"/>
  </r>
  <r>
    <x v="4275"/>
    <x v="0"/>
    <s v="R"/>
    <x v="2"/>
    <n v="2003"/>
    <x v="23"/>
    <s v="March 7, 2003 (United States)"/>
    <x v="14"/>
    <n v="6.6"/>
    <n v="115000"/>
    <s v="Antoine Fuqua"/>
    <s v="Alex Lasker"/>
    <s v="Bruce Willis"/>
    <s v="United States"/>
    <n v="75000000"/>
    <n v="86468162"/>
    <n v="184"/>
    <n v="143189396.52934784"/>
    <s v="Cheyenne Enterprises"/>
    <n v="121"/>
  </r>
  <r>
    <x v="4276"/>
    <x v="0"/>
    <s v="R"/>
    <x v="4"/>
    <n v="2003"/>
    <x v="23"/>
    <s v="January 31, 2003 (United States)"/>
    <x v="19"/>
    <n v="6.2"/>
    <n v="156000"/>
    <s v="David R. Ellis"/>
    <s v="J. Mackye Gruber"/>
    <s v="A.J. Cook"/>
    <s v="United States"/>
    <n v="26000000"/>
    <n v="90941129"/>
    <n v="184"/>
    <n v="150596532.64293477"/>
    <s v="New Line Cinema"/>
    <n v="90"/>
  </r>
  <r>
    <x v="4277"/>
    <x v="0"/>
    <s v="R"/>
    <x v="6"/>
    <n v="2003"/>
    <x v="23"/>
    <s v="January 16, 2004 (United States)"/>
    <x v="37"/>
    <n v="7.6"/>
    <n v="228000"/>
    <s v="Alejandro G. IÃ±Ã¡rritu"/>
    <s v="Guillermo Arriaga"/>
    <s v="Sean Penn"/>
    <s v="United States"/>
    <n v="20000000"/>
    <n v="60427839"/>
    <n v="184"/>
    <n v="100067187.73532608"/>
    <s v="This Is That Productions"/>
    <n v="124"/>
  </r>
  <r>
    <x v="4278"/>
    <x v="8"/>
    <s v="PG-13"/>
    <x v="3"/>
    <n v="2003"/>
    <x v="23"/>
    <s v="October 10, 2003 (United States)"/>
    <x v="19"/>
    <n v="6.2"/>
    <n v="93000"/>
    <s v="Joel Coen"/>
    <s v="Robert Ramsey"/>
    <s v="George Clooney"/>
    <s v="United States"/>
    <n v="60000000"/>
    <n v="120801243"/>
    <n v="184"/>
    <n v="200044232.29402176"/>
    <s v="Universal Pictures"/>
    <n v="100"/>
  </r>
  <r>
    <x v="4279"/>
    <x v="1"/>
    <s v="PG"/>
    <x v="2"/>
    <n v="2003"/>
    <x v="23"/>
    <s v="July 18, 2003 (United States)"/>
    <x v="19"/>
    <n v="6.2"/>
    <n v="152000"/>
    <s v="Peter Howitt"/>
    <s v="Neal Purvis"/>
    <s v="Rowan Atkinson"/>
    <s v="United Kingdom"/>
    <n v="40000000"/>
    <n v="160466000"/>
    <n v="184"/>
    <n v="265728207.60869566"/>
    <s v="Universal Pictures"/>
    <n v="87"/>
  </r>
  <r>
    <x v="2779"/>
    <x v="0"/>
    <s v="R"/>
    <x v="2"/>
    <n v="2003"/>
    <x v="23"/>
    <s v="March 14, 2003 (United States)"/>
    <x v="10"/>
    <n v="6.1"/>
    <n v="45000"/>
    <s v="William Friedkin"/>
    <s v="David Griffiths"/>
    <s v="Tommy Lee Jones"/>
    <s v="United States"/>
    <n v="55000000"/>
    <n v="46061847"/>
    <n v="184"/>
    <n v="76277417.287499994"/>
    <s v="Lakeshore Entertainment"/>
    <n v="94"/>
  </r>
  <r>
    <x v="4280"/>
    <x v="8"/>
    <s v="PG-13"/>
    <x v="3"/>
    <n v="2003"/>
    <x v="23"/>
    <s v="September 12, 2003 (United States)"/>
    <x v="4"/>
    <n v="7.3"/>
    <n v="126000"/>
    <s v="Ridley Scott"/>
    <s v="Eric Garcia"/>
    <s v="Nicolas Cage"/>
    <s v="United States"/>
    <n v="62000000"/>
    <n v="65565672"/>
    <n v="184"/>
    <n v="108575327.49130435"/>
    <s v="Warner Bros."/>
    <n v="116"/>
  </r>
  <r>
    <x v="4281"/>
    <x v="8"/>
    <s v="PG-13"/>
    <x v="3"/>
    <n v="2003"/>
    <x v="23"/>
    <s v="September 26, 2003 (United States)"/>
    <x v="8"/>
    <n v="6.8"/>
    <n v="49000"/>
    <s v="Audrey Wells"/>
    <s v="Frances Mayes"/>
    <s v="Diane Lane"/>
    <s v="United States"/>
    <n v="18000000"/>
    <n v="58878723"/>
    <n v="184"/>
    <n v="97501885.315760866"/>
    <s v="Touchstone Pictures"/>
    <n v="113"/>
  </r>
  <r>
    <x v="4282"/>
    <x v="8"/>
    <s v="PG-13"/>
    <x v="0"/>
    <n v="2003"/>
    <x v="23"/>
    <s v="July 25, 2003 (United States)"/>
    <x v="4"/>
    <n v="7.3"/>
    <n v="68000"/>
    <s v="Gary Ross"/>
    <s v="Laura Hillenbrand"/>
    <s v="Tobey Maguire"/>
    <s v="United States"/>
    <n v="87000000"/>
    <n v="148336445"/>
    <n v="184"/>
    <n v="245641928.21467391"/>
    <s v="Universal Pictures"/>
    <n v="140"/>
  </r>
  <r>
    <x v="4283"/>
    <x v="0"/>
    <s v="R"/>
    <x v="3"/>
    <n v="2003"/>
    <x v="23"/>
    <s v="August 1, 2003 (United States)"/>
    <x v="21"/>
    <n v="6.3"/>
    <n v="198000"/>
    <s v="Jesse Dylan"/>
    <s v="Adam Herz"/>
    <s v="Jason Biggs"/>
    <s v="United States"/>
    <n v="55000000"/>
    <n v="232722935"/>
    <n v="184"/>
    <n v="385384121.16576087"/>
    <s v="Universal Pictures"/>
    <n v="96"/>
  </r>
  <r>
    <x v="4284"/>
    <x v="8"/>
    <s v="PG-13"/>
    <x v="3"/>
    <n v="2003"/>
    <x v="23"/>
    <s v="January 10, 2003 (United States)"/>
    <x v="30"/>
    <n v="5.5"/>
    <n v="69000"/>
    <s v="Shawn Levy"/>
    <s v="Sam Harper"/>
    <s v="Ashton Kutcher"/>
    <s v="United States"/>
    <n v="18000000"/>
    <n v="101564935"/>
    <n v="184"/>
    <n v="168189324.42663044"/>
    <s v="Twentieth Century Fox"/>
    <n v="95"/>
  </r>
  <r>
    <x v="4285"/>
    <x v="0"/>
    <s v="R"/>
    <x v="4"/>
    <n v="2003"/>
    <x v="23"/>
    <s v="June 10, 2005 (United States)"/>
    <x v="8"/>
    <n v="6.8"/>
    <n v="69000"/>
    <s v="Alexandre Aja"/>
    <s v="Alexandre Aja"/>
    <s v="CÃ©cile de France"/>
    <s v="France"/>
    <m/>
    <n v="6291958"/>
    <n v="184"/>
    <n v="10419345.666304348"/>
    <s v="Alexandre Films"/>
    <n v="91"/>
  </r>
  <r>
    <x v="4286"/>
    <x v="8"/>
    <s v="PG-13"/>
    <x v="2"/>
    <n v="2003"/>
    <x v="23"/>
    <s v="July 25, 2003 (United States)"/>
    <x v="41"/>
    <n v="5.6"/>
    <n v="132000"/>
    <s v="Jan de Bont"/>
    <s v="Dean Georgaris"/>
    <s v="Angelina Jolie"/>
    <s v="United States"/>
    <n v="95000000"/>
    <n v="160099222"/>
    <n v="184"/>
    <n v="265120831.21413043"/>
    <s v="Paramount Pictures"/>
    <n v="117"/>
  </r>
  <r>
    <x v="4287"/>
    <x v="0"/>
    <s v="R"/>
    <x v="6"/>
    <n v="2003"/>
    <x v="23"/>
    <s v="November 14, 2003 (United States)"/>
    <x v="13"/>
    <n v="7.2"/>
    <n v="88000"/>
    <s v="Gus Van Sant"/>
    <s v="Gus Van Sant"/>
    <s v="Elias McConnell"/>
    <s v="United States"/>
    <n v="3000000"/>
    <n v="10012022"/>
    <n v="184"/>
    <n v="16579690.779347826"/>
    <s v="HBO Films"/>
    <n v="81"/>
  </r>
  <r>
    <x v="4288"/>
    <x v="8"/>
    <s v="PG-13"/>
    <x v="7"/>
    <n v="2003"/>
    <x v="23"/>
    <s v="January 24, 2003 (United States)"/>
    <x v="18"/>
    <n v="5"/>
    <n v="31000"/>
    <s v="Jonathan Liebesman"/>
    <s v="Joe Harris"/>
    <s v="Chaney Kley"/>
    <s v="United States"/>
    <n v="11000000"/>
    <n v="47488536"/>
    <n v="184"/>
    <n v="78639983.256521747"/>
    <s v="Revolution Studios"/>
    <n v="86"/>
  </r>
  <r>
    <x v="4289"/>
    <x v="1"/>
    <s v="PG"/>
    <x v="2"/>
    <n v="2003"/>
    <x v="23"/>
    <s v="July 25, 2003 (United States)"/>
    <x v="36"/>
    <n v="4.3"/>
    <n v="57000"/>
    <s v="Robert Rodriguez"/>
    <s v="Robert Rodriguez"/>
    <s v="Daryl Sabara"/>
    <s v="United States"/>
    <n v="38000000"/>
    <n v="197101678"/>
    <n v="184"/>
    <n v="326396093.94891304"/>
    <s v="Dimension Films"/>
    <n v="84"/>
  </r>
  <r>
    <x v="4290"/>
    <x v="0"/>
    <s v="R"/>
    <x v="3"/>
    <n v="2003"/>
    <x v="23"/>
    <s v="August 1, 2003 (United States)"/>
    <x v="65"/>
    <n v="2.5"/>
    <n v="46000"/>
    <s v="Martin Brest"/>
    <s v="Martin Brest"/>
    <s v="Ben Affleck"/>
    <s v="United States"/>
    <n v="54000000"/>
    <n v="7266209"/>
    <n v="184"/>
    <n v="12032684.142934782"/>
    <s v="Revolution Studios"/>
    <n v="121"/>
  </r>
  <r>
    <x v="4291"/>
    <x v="8"/>
    <s v="PG-13"/>
    <x v="6"/>
    <n v="2003"/>
    <x v="23"/>
    <s v="October 3, 2003 (United States)"/>
    <x v="16"/>
    <n v="6.5"/>
    <n v="58000"/>
    <s v="Carl Franklin"/>
    <s v="David Collard"/>
    <s v="Denzel Washington"/>
    <s v="United States"/>
    <n v="50000000"/>
    <n v="55495563"/>
    <n v="184"/>
    <n v="91899445.902717397"/>
    <s v="Metro-Goldwyn-Mayer (MGM)"/>
    <n v="105"/>
  </r>
  <r>
    <x v="4292"/>
    <x v="8"/>
    <s v="PG-13"/>
    <x v="2"/>
    <n v="2003"/>
    <x v="23"/>
    <s v="March 28, 2003 (United States)"/>
    <x v="30"/>
    <n v="5.5"/>
    <n v="95000"/>
    <s v="Jon Amiel"/>
    <s v="Cooper Layne"/>
    <s v="Aaron Eckhart"/>
    <s v="United Kingdom"/>
    <n v="60000000"/>
    <n v="73498611"/>
    <n v="184"/>
    <n v="121712102.0201087"/>
    <s v="Paramount Pictures"/>
    <n v="135"/>
  </r>
  <r>
    <x v="4293"/>
    <x v="8"/>
    <s v="PG-13"/>
    <x v="3"/>
    <n v="2003"/>
    <x v="23"/>
    <s v="June 13, 2003 (United States)"/>
    <x v="39"/>
    <n v="3.4"/>
    <n v="38000"/>
    <s v="Troy Miller"/>
    <s v="Peter Farrelly"/>
    <s v="Derek Richardson"/>
    <s v="United States"/>
    <n v="19000000"/>
    <n v="39267515"/>
    <n v="184"/>
    <n v="65026151.198369563"/>
    <s v="New Line Cinema"/>
    <n v="85"/>
  </r>
  <r>
    <x v="4294"/>
    <x v="8"/>
    <s v="PG-13"/>
    <x v="6"/>
    <n v="2003"/>
    <x v="23"/>
    <s v="October 17, 2003 (United States)"/>
    <x v="12"/>
    <n v="7.1"/>
    <n v="94000"/>
    <s v="Gary Fleder"/>
    <s v="John Grisham"/>
    <s v="John Cusack"/>
    <s v="United States"/>
    <n v="60000000"/>
    <n v="80154140"/>
    <n v="184"/>
    <n v="132733513.35869566"/>
    <s v="New Regency Productions"/>
    <n v="127"/>
  </r>
  <r>
    <x v="4295"/>
    <x v="0"/>
    <s v="R"/>
    <x v="4"/>
    <n v="2003"/>
    <x v="23"/>
    <s v="August 29, 2003 (United States)"/>
    <x v="41"/>
    <n v="5.6"/>
    <n v="60000"/>
    <s v="Victor Salva"/>
    <s v="Victor Salva"/>
    <s v="Jonathan Breck"/>
    <s v="United States"/>
    <n v="17000000"/>
    <n v="63102666"/>
    <n v="184"/>
    <n v="104496643.09891304"/>
    <s v="United Artists"/>
    <n v="104"/>
  </r>
  <r>
    <x v="4296"/>
    <x v="8"/>
    <s v="PG-13"/>
    <x v="2"/>
    <n v="2003"/>
    <x v="23"/>
    <s v="February 7, 2003 (United States)"/>
    <x v="19"/>
    <n v="6.2"/>
    <n v="102000"/>
    <s v="David Dobkin"/>
    <s v="Alfred Gough"/>
    <s v="Jackie Chan"/>
    <s v="United States"/>
    <n v="50000000"/>
    <n v="88323487"/>
    <n v="184"/>
    <n v="146261774.39619565"/>
    <s v="Touchstone Pictures"/>
    <n v="114"/>
  </r>
  <r>
    <x v="4297"/>
    <x v="0"/>
    <s v="R"/>
    <x v="0"/>
    <n v="2003"/>
    <x v="23"/>
    <s v="March 21, 2003 (United States)"/>
    <x v="30"/>
    <n v="5.5"/>
    <n v="90000"/>
    <s v="Lawrence Kasdan"/>
    <s v="Stephen King"/>
    <s v="Morgan Freeman"/>
    <s v="United States"/>
    <n v="68000000"/>
    <n v="81240406"/>
    <n v="184"/>
    <n v="134532346.24021739"/>
    <s v="Castle Rock Entertainment"/>
    <n v="134"/>
  </r>
  <r>
    <x v="4298"/>
    <x v="0"/>
    <s v="R"/>
    <x v="0"/>
    <n v="2003"/>
    <x v="23"/>
    <s v="May 28, 2004 (United States)"/>
    <x v="45"/>
    <n v="8"/>
    <n v="79000"/>
    <s v="Kim Ki-duk"/>
    <s v="Kim Ki-duk"/>
    <s v="Kim Ki-duk"/>
    <s v="South Korea"/>
    <m/>
    <n v="8945072"/>
    <n v="184"/>
    <n v="14812844.773913044"/>
    <s v="Korea Pictures"/>
    <n v="103"/>
  </r>
  <r>
    <x v="4299"/>
    <x v="1"/>
    <s v="PG"/>
    <x v="3"/>
    <n v="2003"/>
    <x v="23"/>
    <s v="May 9, 2003 (United States)"/>
    <x v="41"/>
    <n v="5.6"/>
    <n v="65000"/>
    <s v="Steve Carr"/>
    <s v="Geoff Rodkey"/>
    <s v="Eddie Murphy"/>
    <s v="United States"/>
    <n v="60000000"/>
    <n v="164433867"/>
    <n v="184"/>
    <n v="272298909.1027174"/>
    <s v="Revolution Studios"/>
    <n v="92"/>
  </r>
  <r>
    <x v="4300"/>
    <x v="8"/>
    <s v="PG-13"/>
    <x v="2"/>
    <n v="2003"/>
    <x v="23"/>
    <s v="December 25, 2003 (United States)"/>
    <x v="21"/>
    <n v="6.3"/>
    <n v="105000"/>
    <s v="John Woo"/>
    <s v="Philip K. Dick"/>
    <s v="Ben Affleck"/>
    <s v="United States"/>
    <n v="60000000"/>
    <n v="117248958"/>
    <n v="184"/>
    <n v="194161725.55760869"/>
    <s v="Paramount Pictures"/>
    <n v="119"/>
  </r>
  <r>
    <x v="4301"/>
    <x v="8"/>
    <s v="PG-13"/>
    <x v="3"/>
    <n v="2003"/>
    <x v="23"/>
    <s v="September 26, 2003 (United States)"/>
    <x v="23"/>
    <n v="5.9"/>
    <n v="56000"/>
    <s v="Danny DeVito"/>
    <s v="Larry Doyle"/>
    <s v="Ben Stiller"/>
    <s v="Germany"/>
    <n v="40000000"/>
    <n v="19322135"/>
    <n v="184"/>
    <n v="31997035.513586957"/>
    <s v="Miramax"/>
    <n v="89"/>
  </r>
  <r>
    <x v="4302"/>
    <x v="8"/>
    <s v="PG-13"/>
    <x v="0"/>
    <n v="2003"/>
    <x v="23"/>
    <s v="December 5, 2003 (United States)"/>
    <x v="20"/>
    <n v="5.4"/>
    <n v="44000"/>
    <s v="Bille Woodruff"/>
    <s v="Alonzo Brown"/>
    <s v="Jessica Alba"/>
    <s v="United States"/>
    <n v="18000000"/>
    <n v="62228395"/>
    <n v="184"/>
    <n v="103048869.32880434"/>
    <s v="Universal Pictures"/>
    <n v="94"/>
  </r>
  <r>
    <x v="4303"/>
    <x v="0"/>
    <s v="R"/>
    <x v="6"/>
    <n v="2003"/>
    <x v="23"/>
    <s v="October 24, 2003 (United States)"/>
    <x v="14"/>
    <n v="6.6"/>
    <n v="22000"/>
    <s v="James Cox"/>
    <s v="James Cox"/>
    <s v="Val Kilmer"/>
    <s v="Canada"/>
    <n v="5000000"/>
    <n v="2466444"/>
    <n v="184"/>
    <n v="4084377.645652174"/>
    <s v="Lions Gate Films"/>
    <n v="104"/>
  </r>
  <r>
    <x v="4304"/>
    <x v="1"/>
    <s v="PG"/>
    <x v="3"/>
    <n v="2003"/>
    <x v="23"/>
    <s v="November 26, 2003 (United States)"/>
    <x v="27"/>
    <n v="5.0999999999999996"/>
    <n v="44000"/>
    <s v="Rob Minkoff"/>
    <s v="David Berenbaum"/>
    <s v="Eddie Murphy"/>
    <s v="United States"/>
    <n v="90000000"/>
    <n v="182290266"/>
    <n v="184"/>
    <n v="301868717.66413045"/>
    <s v="Walt Disney Pictures"/>
    <n v="88"/>
  </r>
  <r>
    <x v="4305"/>
    <x v="1"/>
    <s v="PG"/>
    <x v="10"/>
    <n v="2003"/>
    <x v="23"/>
    <s v="July 2, 2003 (United States)"/>
    <x v="17"/>
    <n v="6.7"/>
    <n v="51000"/>
    <s v="Patrick Gilmore"/>
    <s v="John Logan"/>
    <s v="Brad Pitt"/>
    <s v="United States"/>
    <n v="60000000"/>
    <n v="80773077"/>
    <n v="184"/>
    <n v="133758459.57554348"/>
    <s v="Dreamworks Pictures"/>
    <n v="86"/>
  </r>
  <r>
    <x v="4306"/>
    <x v="0"/>
    <s v="R"/>
    <x v="2"/>
    <n v="2003"/>
    <x v="23"/>
    <s v="October 10, 2003 (United States)"/>
    <x v="67"/>
    <n v="2.1"/>
    <n v="36000"/>
    <s v="Uwe Boll"/>
    <s v="Mark A. Altman"/>
    <s v="Jonathan Cherry"/>
    <s v="Germany"/>
    <n v="12000000"/>
    <n v="13818181"/>
    <n v="184"/>
    <n v="22882607.340760868"/>
    <s v="Boll Kino Beteiligungs GmbH &amp; Co. KG"/>
    <n v="90"/>
  </r>
  <r>
    <x v="4307"/>
    <x v="8"/>
    <s v="PG-13"/>
    <x v="5"/>
    <n v="2003"/>
    <x v="23"/>
    <s v="February 21, 2003 (United States)"/>
    <x v="21"/>
    <n v="6.3"/>
    <n v="16000"/>
    <s v="Ron Maxwell"/>
    <s v="Jeff Shaara"/>
    <s v="Stephen Lang"/>
    <s v="United States"/>
    <n v="56000000"/>
    <n v="12923936"/>
    <n v="184"/>
    <n v="21401757.060869567"/>
    <s v="Turner Pictures (I)"/>
    <n v="219"/>
  </r>
  <r>
    <x v="4308"/>
    <x v="0"/>
    <s v="R"/>
    <x v="6"/>
    <n v="2003"/>
    <x v="23"/>
    <s v="January 9, 2004 (United States)"/>
    <x v="24"/>
    <n v="7.5"/>
    <n v="66000"/>
    <s v="Vadim Perelman"/>
    <s v="Andre Dubus III"/>
    <s v="Jennifer Connelly"/>
    <s v="United States"/>
    <n v="16500000"/>
    <n v="16763804"/>
    <n v="184"/>
    <n v="27760494.993478261"/>
    <s v="Dreamworks Pictures"/>
    <n v="126"/>
  </r>
  <r>
    <x v="4309"/>
    <x v="0"/>
    <s v="R"/>
    <x v="2"/>
    <n v="2003"/>
    <x v="23"/>
    <s v="April 4, 2003 (United States)"/>
    <x v="10"/>
    <n v="6.1"/>
    <n v="46000"/>
    <s v="F. Gary Gray"/>
    <s v="Christian Gudegast"/>
    <s v="Vin Diesel"/>
    <s v="United States"/>
    <n v="36000000"/>
    <n v="44350926"/>
    <n v="184"/>
    <n v="73444169.305434778"/>
    <s v="&quot;DIA&quot; Productions GmbH &amp; Co. KG"/>
    <n v="109"/>
  </r>
  <r>
    <x v="4310"/>
    <x v="0"/>
    <s v="R"/>
    <x v="3"/>
    <n v="2003"/>
    <x v="23"/>
    <s v="December 5, 2003 (United States)"/>
    <x v="37"/>
    <n v="7.6"/>
    <n v="68000"/>
    <s v="Tom McCarthy"/>
    <s v="Tom McCarthy"/>
    <s v="Peter Dinklage"/>
    <s v="United States"/>
    <n v="500000"/>
    <n v="8701337"/>
    <n v="184"/>
    <n v="14409224.9125"/>
    <s v="SenArt Films"/>
    <n v="89"/>
  </r>
  <r>
    <x v="4311"/>
    <x v="0"/>
    <s v="R"/>
    <x v="3"/>
    <n v="2003"/>
    <x v="23"/>
    <s v="May 14, 2004 (United States)"/>
    <x v="3"/>
    <n v="7.7"/>
    <n v="140000"/>
    <s v="Wolfgang Becker"/>
    <s v="Bernd Lichtenberg"/>
    <s v="Daniel BrÃ¼hl"/>
    <s v="Germany"/>
    <m/>
    <n v="79316957"/>
    <n v="184"/>
    <n v="131347156.51032609"/>
    <s v="X-Filme Creative Pool"/>
    <n v="121"/>
  </r>
  <r>
    <x v="4312"/>
    <x v="0"/>
    <s v="R"/>
    <x v="2"/>
    <n v="2003"/>
    <x v="23"/>
    <s v="March 28, 2003 (United States)"/>
    <x v="16"/>
    <n v="6.5"/>
    <n v="61000"/>
    <s v="John McTiernan"/>
    <s v="James Vanderbilt"/>
    <s v="John Travolta"/>
    <s v="Germany"/>
    <n v="50000000"/>
    <n v="42792561"/>
    <n v="184"/>
    <n v="70863550.742934778"/>
    <s v="Phoenix Pictures"/>
    <n v="98"/>
  </r>
  <r>
    <x v="4313"/>
    <x v="0"/>
    <s v="R"/>
    <x v="0"/>
    <n v="2003"/>
    <x v="23"/>
    <s v="December 18, 2003 (Germany)"/>
    <x v="21"/>
    <n v="6.3"/>
    <n v="30000"/>
    <s v="Robert Benton"/>
    <s v="Philip Roth"/>
    <s v="Anthony Hopkins"/>
    <s v="Germany"/>
    <n v="30000000"/>
    <n v="22954068"/>
    <n v="184"/>
    <n v="38011437.606521741"/>
    <s v="Miramax"/>
    <n v="106"/>
  </r>
  <r>
    <x v="4314"/>
    <x v="8"/>
    <s v="PG-13"/>
    <x v="1"/>
    <n v="2003"/>
    <x v="23"/>
    <s v="August 15, 2003 (United States)"/>
    <x v="22"/>
    <n v="6"/>
    <n v="12000"/>
    <s v="Casey La Scala"/>
    <s v="Ralph Sall"/>
    <s v="Adam Brody"/>
    <s v="United States"/>
    <n v="6000000"/>
    <n v="5141166"/>
    <n v="184"/>
    <n v="8513659.1315217391"/>
    <s v="900 Films"/>
    <n v="105"/>
  </r>
  <r>
    <x v="4315"/>
    <x v="0"/>
    <s v="R"/>
    <x v="4"/>
    <n v="2003"/>
    <x v="23"/>
    <s v="November 21, 2003 (United States)"/>
    <x v="1"/>
    <n v="5.8"/>
    <n v="108000"/>
    <s v="Mathieu Kassovitz"/>
    <s v="Sebastian Gutierrez"/>
    <s v="Halle Berry"/>
    <s v="United States"/>
    <n v="40000000"/>
    <n v="141591324"/>
    <n v="184"/>
    <n v="234472154.47173914"/>
    <s v="Columbia Pictures"/>
    <n v="98"/>
  </r>
  <r>
    <x v="4316"/>
    <x v="1"/>
    <s v="PG"/>
    <x v="2"/>
    <n v="2003"/>
    <x v="23"/>
    <s v="March 14, 2003 (United States)"/>
    <x v="27"/>
    <n v="5.0999999999999996"/>
    <n v="34000"/>
    <s v="Harald Zwart"/>
    <s v="Ashley Miller"/>
    <s v="Frankie Muniz"/>
    <s v="United States"/>
    <n v="28000000"/>
    <n v="58795814"/>
    <n v="184"/>
    <n v="97364589.81413044"/>
    <s v="Metro-Goldwyn-Mayer (MGM)"/>
    <n v="102"/>
  </r>
  <r>
    <x v="4317"/>
    <x v="0"/>
    <s v="R"/>
    <x v="2"/>
    <n v="2003"/>
    <x v="23"/>
    <s v="February 11, 2005 (United States)"/>
    <x v="13"/>
    <n v="7.2"/>
    <n v="72000"/>
    <s v="Prachya Pinkaew"/>
    <s v="Panna Rittikrai"/>
    <s v="Tony Jaa"/>
    <s v="Thailand"/>
    <m/>
    <n v="20235426"/>
    <n v="184"/>
    <n v="33509425.555434782"/>
    <s v="EuropaCorp"/>
    <n v="105"/>
  </r>
  <r>
    <x v="4318"/>
    <x v="0"/>
    <s v="R"/>
    <x v="3"/>
    <n v="2003"/>
    <x v="23"/>
    <s v="November 26, 2003 (United States)"/>
    <x v="9"/>
    <n v="7"/>
    <n v="137000"/>
    <s v="Terry Zwigoff"/>
    <s v="Glenn Ficarra"/>
    <s v="Billy Bob Thornton"/>
    <s v="Germany"/>
    <n v="23000000"/>
    <n v="76490720"/>
    <n v="184"/>
    <n v="126666969.47826087"/>
    <s v="Columbia Pictures"/>
    <n v="92"/>
  </r>
  <r>
    <x v="4319"/>
    <x v="8"/>
    <s v="PG-13"/>
    <x v="0"/>
    <n v="2003"/>
    <x v="23"/>
    <s v="November 26, 2003 (United States)"/>
    <x v="12"/>
    <n v="7.1"/>
    <n v="34000"/>
    <s v="Billy Ray"/>
    <s v="Buzz Bissinger"/>
    <s v="Hayden Christensen"/>
    <s v="United States"/>
    <n v="6000000"/>
    <n v="2944752"/>
    <n v="184"/>
    <n v="4876445.2956521744"/>
    <s v="Lions Gate Films"/>
    <n v="94"/>
  </r>
  <r>
    <x v="4320"/>
    <x v="1"/>
    <s v="PG"/>
    <x v="1"/>
    <n v="2003"/>
    <x v="23"/>
    <s v="May 2, 2003 (United States)"/>
    <x v="30"/>
    <n v="5.5"/>
    <n v="37000"/>
    <s v="Jim Fall"/>
    <s v="Susan Estelle Jansen"/>
    <s v="Hilary Duff"/>
    <s v="United States"/>
    <n v="17000000"/>
    <n v="55534455"/>
    <n v="184"/>
    <n v="91963850.209239125"/>
    <s v="Walt Disney Pictures"/>
    <n v="94"/>
  </r>
  <r>
    <x v="4321"/>
    <x v="0"/>
    <s v="R"/>
    <x v="0"/>
    <n v="2003"/>
    <x v="23"/>
    <s v="January 16, 2004 (United States)"/>
    <x v="15"/>
    <n v="6.9"/>
    <n v="33000"/>
    <s v="Wayne Kramer"/>
    <s v="Frank Hannah"/>
    <s v="William H. Macy"/>
    <s v="United States"/>
    <n v="3200000"/>
    <n v="10464788"/>
    <n v="184"/>
    <n v="17329461.432608698"/>
    <s v="ContentFilm"/>
    <n v="101"/>
  </r>
  <r>
    <x v="4322"/>
    <x v="0"/>
    <s v="R"/>
    <x v="2"/>
    <n v="2003"/>
    <x v="23"/>
    <s v="February 28, 2003 (United States)"/>
    <x v="1"/>
    <n v="5.8"/>
    <n v="42000"/>
    <s v="Andrzej Bartkowiak"/>
    <s v="John O'Brien"/>
    <s v="Jet Li"/>
    <s v="United States"/>
    <n v="25000000"/>
    <n v="56489558"/>
    <n v="184"/>
    <n v="93545480.014130428"/>
    <s v="Warner Bros."/>
    <n v="101"/>
  </r>
  <r>
    <x v="4323"/>
    <x v="8"/>
    <s v="PG-13"/>
    <x v="3"/>
    <n v="2003"/>
    <x v="23"/>
    <s v="August 15, 2003 (United States)"/>
    <x v="19"/>
    <n v="6.2"/>
    <n v="36000"/>
    <s v="Boaz Yakin"/>
    <s v="Julia Dahl"/>
    <s v="Brittany Murphy"/>
    <s v="United States"/>
    <n v="20000000"/>
    <n v="44617342"/>
    <n v="184"/>
    <n v="73885348.409782603"/>
    <s v="Metro-Goldwyn-Mayer (MGM)"/>
    <n v="92"/>
  </r>
  <r>
    <x v="4324"/>
    <x v="8"/>
    <s v="PG-13"/>
    <x v="3"/>
    <n v="2003"/>
    <x v="23"/>
    <s v="May 9, 2003 (United States)"/>
    <x v="13"/>
    <n v="7.2"/>
    <n v="27000"/>
    <s v="Christopher Guest"/>
    <s v="Christopher Guest"/>
    <s v="Christopher Guest"/>
    <s v="United States"/>
    <m/>
    <n v="18750246"/>
    <n v="184"/>
    <n v="31049999.76195652"/>
    <s v="Castle Rock Entertainment"/>
    <n v="91"/>
  </r>
  <r>
    <x v="4325"/>
    <x v="0"/>
    <s v="R"/>
    <x v="0"/>
    <n v="2003"/>
    <x v="23"/>
    <s v="September 19, 2003 (United States)"/>
    <x v="18"/>
    <n v="5"/>
    <n v="22000"/>
    <s v="Mike Figgis"/>
    <s v="Richard Jefferies"/>
    <s v="Dennis Quaid"/>
    <s v="United States"/>
    <m/>
    <n v="29119434"/>
    <n v="184"/>
    <n v="48221149.672826089"/>
    <s v="Touchstone Pictures"/>
    <n v="118"/>
  </r>
  <r>
    <x v="4326"/>
    <x v="8"/>
    <s v="PG-13"/>
    <x v="3"/>
    <n v="2003"/>
    <x v="23"/>
    <s v="January 1, 2004 (United States)"/>
    <x v="15"/>
    <n v="6.9"/>
    <n v="24000"/>
    <s v="Nigel Cole"/>
    <s v="Juliette Towhidi"/>
    <s v="Helen Mirren"/>
    <s v="United Kingdom"/>
    <n v="10000000"/>
    <n v="93400759"/>
    <n v="184"/>
    <n v="154669626.45271739"/>
    <s v="Touchstone Pictures"/>
    <n v="108"/>
  </r>
  <r>
    <x v="4327"/>
    <x v="4"/>
    <s v="Not Rated"/>
    <x v="3"/>
    <n v="2003"/>
    <x v="23"/>
    <s v="November 28, 2003 (India)"/>
    <x v="6"/>
    <n v="7.9"/>
    <n v="65000"/>
    <s v="Nikkhil Advani"/>
    <s v="Niranjan Iyengar"/>
    <s v="Preity Zinta"/>
    <s v="India"/>
    <m/>
    <n v="13200241"/>
    <n v="184"/>
    <n v="21859312.13423913"/>
    <s v="Dharma Productions"/>
    <n v="186"/>
  </r>
  <r>
    <x v="4328"/>
    <x v="8"/>
    <s v="PG-13"/>
    <x v="3"/>
    <n v="2003"/>
    <x v="23"/>
    <s v="March 21, 2003 (United States)"/>
    <x v="11"/>
    <n v="5.3"/>
    <n v="26000"/>
    <s v="Bruno Barreto"/>
    <s v="Eric Wald"/>
    <s v="Gwyneth Paltrow"/>
    <s v="United States"/>
    <n v="30000000"/>
    <n v="19526014"/>
    <n v="184"/>
    <n v="32334654.705434784"/>
    <s v="Miramax"/>
    <n v="87"/>
  </r>
  <r>
    <x v="4329"/>
    <x v="8"/>
    <s v="PG-13"/>
    <x v="3"/>
    <n v="2003"/>
    <x v="23"/>
    <s v="April 18, 2003 (United States)"/>
    <x v="33"/>
    <n v="5.2"/>
    <n v="19000"/>
    <s v="John Whitesell"/>
    <s v="Fax Bahr"/>
    <s v="Jamie Kennedy"/>
    <s v="United States"/>
    <n v="15000000"/>
    <n v="34622504"/>
    <n v="184"/>
    <n v="57334113.960869566"/>
    <s v="Warner Bros."/>
    <n v="86"/>
  </r>
  <r>
    <x v="4330"/>
    <x v="1"/>
    <s v="PG"/>
    <x v="2"/>
    <n v="2003"/>
    <x v="23"/>
    <s v="January 17, 2003 (United States)"/>
    <x v="44"/>
    <n v="4.4000000000000004"/>
    <n v="30000"/>
    <s v="David McNally"/>
    <s v="Steve Bing"/>
    <s v="Anthony Anderson"/>
    <s v="United States"/>
    <n v="60000000"/>
    <n v="88929111"/>
    <n v="184"/>
    <n v="147264674.57445651"/>
    <s v="Castle Rock Entertainment"/>
    <n v="89"/>
  </r>
  <r>
    <x v="4331"/>
    <x v="4"/>
    <s v="Not Rated"/>
    <x v="0"/>
    <n v="2003"/>
    <x v="23"/>
    <s v="June 25, 2003 (Russia)"/>
    <x v="45"/>
    <n v="8"/>
    <n v="44000"/>
    <s v="Andrey Zvyagintsev"/>
    <s v="Vladimir Moiseenko"/>
    <s v="Vladimir Garin"/>
    <s v="Russia"/>
    <m/>
    <n v="8482993"/>
    <n v="184"/>
    <n v="14047651.995108696"/>
    <s v="Ren Film"/>
    <n v="110"/>
  </r>
  <r>
    <x v="4332"/>
    <x v="1"/>
    <s v="PG"/>
    <x v="5"/>
    <n v="2003"/>
    <x v="23"/>
    <s v="October 24, 2003 (United States)"/>
    <x v="15"/>
    <n v="6.9"/>
    <n v="39000"/>
    <s v="Michael Tollin"/>
    <s v="Mike Rich"/>
    <s v="Cuba Gooding Jr."/>
    <s v="United States"/>
    <n v="35000000"/>
    <n v="53293628"/>
    <n v="184"/>
    <n v="88253089.410869569"/>
    <s v="Revolution Studios"/>
    <n v="109"/>
  </r>
  <r>
    <x v="4333"/>
    <x v="8"/>
    <s v="PG-13"/>
    <x v="2"/>
    <n v="2003"/>
    <x v="23"/>
    <s v="January 31, 2003 (United States)"/>
    <x v="14"/>
    <n v="6.6"/>
    <n v="131000"/>
    <s v="Roger Donaldson"/>
    <s v="Roger Towne"/>
    <s v="Al Pacino"/>
    <s v="United States"/>
    <n v="46000000"/>
    <n v="101191884"/>
    <n v="184"/>
    <n v="167571560.08043477"/>
    <s v="Touchstone Pictures"/>
    <n v="115"/>
  </r>
  <r>
    <x v="4334"/>
    <x v="0"/>
    <s v="R"/>
    <x v="3"/>
    <n v="2003"/>
    <x v="23"/>
    <s v="June 11, 2004 (United States)"/>
    <x v="12"/>
    <n v="7.1"/>
    <n v="61000"/>
    <s v="Jim Jarmusch"/>
    <s v="Jim Jarmusch"/>
    <s v="Bill Murray"/>
    <s v="United States"/>
    <m/>
    <n v="7929307"/>
    <n v="184"/>
    <n v="13130760.015760869"/>
    <s v="Asmik Ace Entertainment"/>
    <n v="95"/>
  </r>
  <r>
    <x v="4335"/>
    <x v="5"/>
    <s v="NC-17"/>
    <x v="6"/>
    <n v="2003"/>
    <x v="23"/>
    <s v="September 26, 2003 (United Kingdom)"/>
    <x v="5"/>
    <n v="6.4"/>
    <n v="13000"/>
    <s v="David Mackenzie"/>
    <s v="Alexander Trocchi"/>
    <s v="Ewan McGregor"/>
    <s v="United Kingdom"/>
    <n v="6400000"/>
    <n v="2561820"/>
    <n v="184"/>
    <n v="4242318.2282608692"/>
    <s v="Recorded Picture Company (RPC)"/>
    <n v="98"/>
  </r>
  <r>
    <x v="4336"/>
    <x v="8"/>
    <s v="PG-13"/>
    <x v="2"/>
    <n v="2003"/>
    <x v="23"/>
    <s v="June 13, 2003 (United States)"/>
    <x v="11"/>
    <n v="5.3"/>
    <n v="36000"/>
    <s v="Ron Shelton"/>
    <s v="Robert Souza"/>
    <s v="Harrison Ford"/>
    <s v="United States"/>
    <n v="75000000"/>
    <n v="51142659"/>
    <n v="184"/>
    <n v="84691131.507065222"/>
    <s v="Revolution Studios"/>
    <n v="116"/>
  </r>
  <r>
    <x v="4337"/>
    <x v="4"/>
    <s v="Not Rated"/>
    <x v="0"/>
    <n v="2003"/>
    <x v="23"/>
    <s v="September 26, 2003 (Sweden)"/>
    <x v="40"/>
    <n v="7.8"/>
    <n v="36000"/>
    <s v="Mikael HÃ¥fstrÃ¶m"/>
    <s v="Jan Guillou"/>
    <s v="Andreas Wilson"/>
    <s v="Sweden"/>
    <m/>
    <n v="528245"/>
    <n v="184"/>
    <n v="874762.23641304346"/>
    <s v="Moviola Film och Television AB"/>
    <n v="113"/>
  </r>
  <r>
    <x v="4338"/>
    <x v="8"/>
    <s v="PG-13"/>
    <x v="2"/>
    <n v="2003"/>
    <x v="23"/>
    <s v="January 17, 2003 (United States)"/>
    <x v="41"/>
    <n v="5.6"/>
    <n v="49000"/>
    <s v="Dennis Dugan"/>
    <s v="Jay Scherick"/>
    <s v="Martin Lawrence"/>
    <s v="United States"/>
    <m/>
    <n v="50097949"/>
    <n v="184"/>
    <n v="82961114.458152175"/>
    <s v="Columbia Pictures"/>
    <n v="88"/>
  </r>
  <r>
    <x v="4339"/>
    <x v="8"/>
    <s v="PG-13"/>
    <x v="10"/>
    <n v="2003"/>
    <x v="23"/>
    <s v="February 13, 2004 (United States)"/>
    <x v="40"/>
    <n v="7.8"/>
    <n v="51000"/>
    <s v="Sylvain Chomet"/>
    <s v="Sylvain Chomet"/>
    <s v="MichÃ¨le Caucheteux"/>
    <s v="France"/>
    <n v="9500000"/>
    <n v="14776760"/>
    <n v="184"/>
    <n v="24469993.326086957"/>
    <s v="Les Armateurs"/>
    <n v="80"/>
  </r>
  <r>
    <x v="4340"/>
    <x v="3"/>
    <m/>
    <x v="0"/>
    <n v="2003"/>
    <x v="23"/>
    <s v="October 2, 2003 (South Korea)"/>
    <x v="15"/>
    <n v="6.9"/>
    <n v="2200"/>
    <s v="Je-yong Lee"/>
    <s v="Dae-woo Kim"/>
    <s v="Mi-sook Lee"/>
    <s v="South Korea"/>
    <m/>
    <n v="5762801"/>
    <n v="184"/>
    <n v="9543073.1777173914"/>
    <s v="B.O.M. Film Productions Co."/>
    <n v="124"/>
  </r>
  <r>
    <x v="4341"/>
    <x v="4"/>
    <s v="Not Rated"/>
    <x v="0"/>
    <n v="2003"/>
    <x v="23"/>
    <s v="September 17, 2003 (France)"/>
    <x v="33"/>
    <n v="5.2"/>
    <n v="4400"/>
    <s v="Bruno Dumont"/>
    <s v="Bruno Dumont"/>
    <s v="Yekaterina Golubeva"/>
    <s v="France"/>
    <m/>
    <n v="167999"/>
    <n v="184"/>
    <n v="278202.69184782606"/>
    <s v="3B Productions"/>
    <n v="119"/>
  </r>
  <r>
    <x v="4342"/>
    <x v="8"/>
    <s v="PG-13"/>
    <x v="3"/>
    <n v="2003"/>
    <x v="23"/>
    <s v="December 12, 2003 (United States)"/>
    <x v="46"/>
    <n v="5.7"/>
    <n v="52000"/>
    <s v="Bobby Farrelly"/>
    <s v="Charles B. Wessler"/>
    <s v="Matt Damon"/>
    <s v="United States"/>
    <n v="55000000"/>
    <n v="65784503"/>
    <n v="184"/>
    <n v="108937706.87010869"/>
    <s v="Twentieth Century Fox"/>
    <n v="118"/>
  </r>
  <r>
    <x v="4343"/>
    <x v="0"/>
    <s v="R"/>
    <x v="2"/>
    <n v="2003"/>
    <x v="23"/>
    <s v="March 26, 2004 (United States)"/>
    <x v="16"/>
    <n v="6.5"/>
    <n v="26000"/>
    <s v="Gregor Jordan"/>
    <s v="Robert Drewe"/>
    <s v="Heath Ledger"/>
    <s v="Australia"/>
    <m/>
    <n v="6585516"/>
    <n v="184"/>
    <n v="10905471.332608696"/>
    <s v="Australian Film Finance Corporation (AFFC)"/>
    <n v="110"/>
  </r>
  <r>
    <x v="4344"/>
    <x v="8"/>
    <s v="PG-13"/>
    <x v="10"/>
    <n v="2003"/>
    <x v="23"/>
    <s v="November 8, 2003 (Japan)"/>
    <x v="40"/>
    <n v="7.8"/>
    <n v="33000"/>
    <s v="Satoshi Kon"/>
    <s v="Satoshi Kon"/>
    <s v="TÃ´ru Emori"/>
    <s v="Japan"/>
    <m/>
    <n v="453133"/>
    <n v="184"/>
    <n v="750378.39728260867"/>
    <s v="Madhouse"/>
    <n v="92"/>
  </r>
  <r>
    <x v="4345"/>
    <x v="0"/>
    <s v="R"/>
    <x v="3"/>
    <n v="2003"/>
    <x v="23"/>
    <s v="August 20, 2004 (Russia)"/>
    <x v="26"/>
    <n v="4.5999999999999996"/>
    <n v="7700"/>
    <s v="David Hillenbrand"/>
    <s v="Pat Casey"/>
    <s v="Tatyana Ali"/>
    <s v="United States"/>
    <m/>
    <n v="436365"/>
    <n v="184"/>
    <n v="722610.95380434778"/>
    <s v="National Lampoon"/>
    <n v="96"/>
  </r>
  <r>
    <x v="4346"/>
    <x v="0"/>
    <s v="R"/>
    <x v="2"/>
    <n v="2003"/>
    <x v="23"/>
    <s v="September 6, 2003 (Japan)"/>
    <x v="24"/>
    <n v="7.5"/>
    <n v="48000"/>
    <s v="Takeshi Kitano"/>
    <s v="Takeshi Kitano"/>
    <s v="Takeshi Kitano"/>
    <s v="Japan"/>
    <m/>
    <n v="34196922"/>
    <n v="184"/>
    <n v="56629359.420652173"/>
    <s v="Asahi National Broadcasting Company"/>
    <n v="116"/>
  </r>
  <r>
    <x v="4347"/>
    <x v="0"/>
    <s v="R"/>
    <x v="3"/>
    <n v="2003"/>
    <x v="23"/>
    <s v="October 3, 2003 (United Kingdom)"/>
    <x v="14"/>
    <n v="6.6"/>
    <n v="5400"/>
    <s v="Stephen Fry"/>
    <s v="Stephen Fry"/>
    <s v="Stephen Campbell Moore"/>
    <s v="United Kingdom"/>
    <m/>
    <n v="2905499"/>
    <n v="184"/>
    <n v="4811443.1809782609"/>
    <s v="The Film Consortium"/>
    <n v="102"/>
  </r>
  <r>
    <x v="4348"/>
    <x v="0"/>
    <s v="R"/>
    <x v="3"/>
    <n v="2003"/>
    <x v="23"/>
    <s v="May 28, 2004 (United States)"/>
    <x v="37"/>
    <n v="7.6"/>
    <n v="68000"/>
    <s v="Yann Samuell"/>
    <s v="Yann Samuell"/>
    <s v="Guillaume Canet"/>
    <s v="France"/>
    <m/>
    <n v="8604201"/>
    <n v="184"/>
    <n v="14248369.808152175"/>
    <s v="Nord-Ouest Films"/>
    <n v="93"/>
  </r>
  <r>
    <x v="4349"/>
    <x v="8"/>
    <s v="PG-13"/>
    <x v="2"/>
    <n v="2003"/>
    <x v="23"/>
    <s v="April 16, 2003 (United States)"/>
    <x v="30"/>
    <n v="5.5"/>
    <n v="48000"/>
    <s v="Paul Hunter"/>
    <s v="Ethan Reiff"/>
    <s v="Chow Yun-Fat"/>
    <s v="United States"/>
    <n v="52000000"/>
    <n v="37713879"/>
    <n v="184"/>
    <n v="62453363.757065222"/>
    <s v="Metro-Goldwyn-Mayer (MGM)"/>
    <n v="104"/>
  </r>
  <r>
    <x v="4350"/>
    <x v="8"/>
    <s v="PG-13"/>
    <x v="3"/>
    <n v="2003"/>
    <x v="23"/>
    <s v="May 16, 2003 (United States)"/>
    <x v="21"/>
    <n v="6.3"/>
    <n v="40000"/>
    <s v="Peyton Reed"/>
    <s v="Eve Ahlert"/>
    <s v="Ewan McGregor"/>
    <s v="United States"/>
    <n v="35000000"/>
    <n v="39468111"/>
    <n v="184"/>
    <n v="65358333.813586958"/>
    <s v="Fox 2000 Pictures"/>
    <n v="101"/>
  </r>
  <r>
    <x v="4351"/>
    <x v="8"/>
    <s v="PG-13"/>
    <x v="2"/>
    <n v="2003"/>
    <x v="23"/>
    <s v="January 31, 2003 (United States)"/>
    <x v="32"/>
    <n v="4.7"/>
    <n v="13000"/>
    <s v="Reggie Rock Bythewood"/>
    <s v="Michael Gougis"/>
    <s v="Laurence Fishburne"/>
    <s v="United States"/>
    <n v="24000000"/>
    <n v="23510621"/>
    <n v="184"/>
    <n v="38933077.275543481"/>
    <s v="Dreamworks Pictures"/>
    <n v="110"/>
  </r>
  <r>
    <x v="4352"/>
    <x v="0"/>
    <s v="R"/>
    <x v="3"/>
    <n v="2003"/>
    <x v="23"/>
    <s v="March 21, 2003 (Denmark)"/>
    <x v="4"/>
    <n v="7.3"/>
    <n v="21000"/>
    <s v="Anders Thomas Jensen"/>
    <s v="Anders Thomas Jensen"/>
    <s v="Nikolaj Lie Kaas"/>
    <s v="Denmark"/>
    <m/>
    <n v="3783"/>
    <n v="184"/>
    <n v="6264.5657608695656"/>
    <s v="M&amp;M Productions"/>
    <n v="100"/>
  </r>
  <r>
    <x v="4353"/>
    <x v="8"/>
    <s v="PG-13"/>
    <x v="2"/>
    <n v="2003"/>
    <x v="23"/>
    <s v="August 22, 2003 (United States)"/>
    <x v="11"/>
    <n v="5.3"/>
    <n v="40000"/>
    <s v="Gordon Chan"/>
    <s v="Alfred Cheung"/>
    <s v="Jackie Chan"/>
    <s v="Hong Kong"/>
    <n v="41000000"/>
    <n v="34268701"/>
    <n v="184"/>
    <n v="56748223.88423913"/>
    <s v="Emperor Multimedia Group (EMG)"/>
    <n v="88"/>
  </r>
  <r>
    <x v="4354"/>
    <x v="0"/>
    <s v="R"/>
    <x v="5"/>
    <n v="2003"/>
    <x v="23"/>
    <s v="September 12, 2003 (United States)"/>
    <x v="34"/>
    <n v="7.4"/>
    <n v="48000"/>
    <s v="Shari Springer Berman"/>
    <s v="Harvey Pekar"/>
    <s v="Paul Giamatti"/>
    <s v="United States"/>
    <m/>
    <n v="7986084"/>
    <n v="184"/>
    <n v="13224781.493478261"/>
    <s v="Good Machine"/>
    <n v="101"/>
  </r>
  <r>
    <x v="4355"/>
    <x v="0"/>
    <s v="R"/>
    <x v="3"/>
    <n v="2003"/>
    <x v="23"/>
    <s v="May 16, 2003 (United States)"/>
    <x v="17"/>
    <n v="6.7"/>
    <n v="11000"/>
    <s v="Neil LaBute"/>
    <s v="Neil LaBute"/>
    <s v="Paul Rudd"/>
    <s v="United States"/>
    <n v="4000000"/>
    <n v="826617"/>
    <n v="184"/>
    <n v="1368859.7820652174"/>
    <s v="Mepris Films"/>
    <n v="96"/>
  </r>
  <r>
    <x v="4356"/>
    <x v="0"/>
    <s v="R"/>
    <x v="5"/>
    <n v="2003"/>
    <x v="23"/>
    <s v="October 17, 2003 (United Kingdom)"/>
    <x v="21"/>
    <n v="6.3"/>
    <n v="15000"/>
    <s v="Fenton Bailey"/>
    <s v="Fenton Bailey"/>
    <s v="Macaulay Culkin"/>
    <s v="United States"/>
    <n v="5000000"/>
    <n v="782606"/>
    <n v="184"/>
    <n v="1295978.522826087"/>
    <s v="World of Wonder Productions"/>
    <n v="98"/>
  </r>
  <r>
    <x v="4357"/>
    <x v="8"/>
    <s v="PG-13"/>
    <x v="3"/>
    <n v="2003"/>
    <x v="23"/>
    <s v="March 7, 2003 (United States)"/>
    <x v="41"/>
    <n v="5.6"/>
    <n v="35000"/>
    <s v="Adam Shankman"/>
    <s v="Jason Filardi"/>
    <s v="Steve Martin"/>
    <s v="United States"/>
    <n v="33000000"/>
    <n v="164729679"/>
    <n v="184"/>
    <n v="272788767.34402174"/>
    <s v="Touchstone Pictures"/>
    <n v="105"/>
  </r>
  <r>
    <x v="4358"/>
    <x v="8"/>
    <s v="PG-13"/>
    <x v="0"/>
    <n v="2003"/>
    <x v="23"/>
    <s v="March 14, 2003 (United States)"/>
    <x v="10"/>
    <n v="6.1"/>
    <n v="18000"/>
    <s v="Glen Morgan"/>
    <s v="Glen Morgan"/>
    <s v="Crispin Glover"/>
    <s v="Canada"/>
    <n v="20000000"/>
    <n v="8564586"/>
    <n v="184"/>
    <n v="14182768.229347827"/>
    <s v="New Line Cinema"/>
    <n v="100"/>
  </r>
  <r>
    <x v="4359"/>
    <x v="8"/>
    <s v="PG-13"/>
    <x v="3"/>
    <n v="2003"/>
    <x v="23"/>
    <s v="December 12, 2003 (United States)"/>
    <x v="33"/>
    <n v="5.2"/>
    <n v="8200"/>
    <s v="Troy Byer"/>
    <s v="Michael Swerdlick"/>
    <s v="Nick Cannon"/>
    <s v="United States"/>
    <m/>
    <n v="21964072"/>
    <n v="184"/>
    <n v="36372025.752173916"/>
    <s v="Alcon Entertainment"/>
    <n v="100"/>
  </r>
  <r>
    <x v="4360"/>
    <x v="0"/>
    <s v="R"/>
    <x v="0"/>
    <n v="2003"/>
    <x v="23"/>
    <s v="June 20, 2003 (Italy)"/>
    <x v="55"/>
    <n v="8.5"/>
    <n v="21000"/>
    <s v="Marco Tullio Giordana"/>
    <s v="Sandro Petraglia"/>
    <s v="Luigi Lo Cascio"/>
    <s v="Italy"/>
    <m/>
    <n v="2799773"/>
    <n v="184"/>
    <n v="4636363.2233695649"/>
    <s v="BiBi Film"/>
    <n v="366"/>
  </r>
  <r>
    <x v="4361"/>
    <x v="8"/>
    <s v="PG-13"/>
    <x v="2"/>
    <n v="2003"/>
    <x v="23"/>
    <s v="May 23, 2003 (United States)"/>
    <x v="46"/>
    <n v="5.7"/>
    <n v="16000"/>
    <s v="Andrew Fleming"/>
    <s v="Andrew Bergman"/>
    <s v="Albert Brooks"/>
    <s v="United States"/>
    <n v="40000000"/>
    <n v="26891849"/>
    <n v="184"/>
    <n v="44532317.338586956"/>
    <s v="Franchise Pictures"/>
    <n v="98"/>
  </r>
  <r>
    <x v="4362"/>
    <x v="0"/>
    <s v="R"/>
    <x v="6"/>
    <n v="2003"/>
    <x v="23"/>
    <s v="April 25, 2003 (United States)"/>
    <x v="17"/>
    <n v="6.7"/>
    <n v="34000"/>
    <s v="James Foley"/>
    <s v="Doug Jung"/>
    <s v="Edward Burns"/>
    <s v="United States"/>
    <n v="15000000"/>
    <n v="23014206"/>
    <n v="184"/>
    <n v="38111024.827173911"/>
    <s v="Lions Gate Films"/>
    <n v="97"/>
  </r>
  <r>
    <x v="4363"/>
    <x v="0"/>
    <s v="R"/>
    <x v="3"/>
    <n v="2003"/>
    <x v="23"/>
    <s v="July 1, 2004 (Israel)"/>
    <x v="9"/>
    <n v="7"/>
    <n v="17000"/>
    <s v="C. Jay Cox"/>
    <s v="C. Jay Cox"/>
    <s v="Wes Ramsey"/>
    <s v="United States"/>
    <n v="850000"/>
    <n v="865028"/>
    <n v="184"/>
    <n v="1432467.5630434782"/>
    <s v="Funny Boy Films"/>
    <n v="107"/>
  </r>
  <r>
    <x v="4364"/>
    <x v="0"/>
    <s v="R"/>
    <x v="1"/>
    <n v="2003"/>
    <x v="23"/>
    <s v="October 24, 2003 (United States)"/>
    <x v="16"/>
    <n v="6.5"/>
    <n v="26000"/>
    <s v="Martin Campbell"/>
    <s v="Caspian Tredwell-Owen"/>
    <s v="Clive Owen"/>
    <s v="Germany"/>
    <n v="35000000"/>
    <n v="11705002"/>
    <n v="184"/>
    <n v="19383228.855434783"/>
    <s v="Mandalay Pictures"/>
    <n v="127"/>
  </r>
  <r>
    <x v="4365"/>
    <x v="8"/>
    <s v="PG-13"/>
    <x v="3"/>
    <n v="2003"/>
    <x v="23"/>
    <s v="April 25, 2003 (United States)"/>
    <x v="41"/>
    <n v="5.6"/>
    <n v="4700"/>
    <s v="Fred Schepisi"/>
    <s v="Jesse Wigutow"/>
    <s v="Kirk Douglas"/>
    <s v="United States"/>
    <m/>
    <n v="8211508"/>
    <n v="184"/>
    <n v="13598078.736956522"/>
    <s v="Buena Vista International"/>
    <n v="109"/>
  </r>
  <r>
    <x v="4366"/>
    <x v="1"/>
    <s v="PG"/>
    <x v="3"/>
    <n v="2003"/>
    <x v="23"/>
    <s v="April 16, 2003 (United States)"/>
    <x v="25"/>
    <n v="4.8"/>
    <n v="4000"/>
    <s v="Linda Mendoza"/>
    <s v="Laura Angelica Simon"/>
    <s v="Eduardo VerÃ¡stegui"/>
    <s v="United States"/>
    <m/>
    <n v="12661189"/>
    <n v="184"/>
    <n v="20966653.74076087"/>
    <s v="Fox 2000 Pictures"/>
    <n v="80"/>
  </r>
  <r>
    <x v="4367"/>
    <x v="8"/>
    <s v="PG-13"/>
    <x v="3"/>
    <n v="2003"/>
    <x v="23"/>
    <s v="September 19, 2003 (United States)"/>
    <x v="41"/>
    <n v="5.6"/>
    <n v="6900"/>
    <s v="Jonathan Lynn"/>
    <s v="Elizabeth Hunter"/>
    <s v="Cuba Gooding Jr."/>
    <s v="United States"/>
    <n v="30000000"/>
    <n v="33972062"/>
    <n v="184"/>
    <n v="56256996.148913041"/>
    <s v="Paramount Pictures"/>
    <n v="123"/>
  </r>
  <r>
    <x v="4368"/>
    <x v="0"/>
    <s v="R"/>
    <x v="3"/>
    <n v="2003"/>
    <x v="23"/>
    <s v="September 19, 2003 (United States)"/>
    <x v="21"/>
    <n v="6.3"/>
    <n v="30000"/>
    <s v="Woody Allen"/>
    <s v="Woody Allen"/>
    <s v="Woody Allen"/>
    <s v="United States"/>
    <n v="18000000"/>
    <n v="13585075"/>
    <n v="184"/>
    <n v="22496588.872282609"/>
    <s v="Dreamworks Pictures"/>
    <n v="108"/>
  </r>
  <r>
    <x v="4369"/>
    <x v="0"/>
    <s v="R"/>
    <x v="0"/>
    <n v="2003"/>
    <x v="23"/>
    <s v="August 8, 2003 (United States)"/>
    <x v="15"/>
    <n v="6.9"/>
    <n v="7200"/>
    <s v="Tim Fywell"/>
    <s v="Dodie Smith"/>
    <s v="Romola Garai"/>
    <s v="United Kingdom"/>
    <n v="8000000"/>
    <n v="6586341"/>
    <n v="184"/>
    <n v="10906837.514673913"/>
    <s v="BBC Films"/>
    <n v="113"/>
  </r>
  <r>
    <x v="4370"/>
    <x v="8"/>
    <s v="PG-13"/>
    <x v="3"/>
    <n v="2003"/>
    <x v="23"/>
    <s v="August 29, 2003 (United States)"/>
    <x v="19"/>
    <n v="6.2"/>
    <n v="5700"/>
    <s v="Todd Graff"/>
    <s v="Todd Graff"/>
    <s v="Don Dixon"/>
    <s v="United States"/>
    <m/>
    <n v="2707738"/>
    <n v="184"/>
    <n v="4483955.264130435"/>
    <s v="IFC Productions"/>
    <n v="114"/>
  </r>
  <r>
    <x v="4371"/>
    <x v="2"/>
    <s v="G"/>
    <x v="10"/>
    <n v="2003"/>
    <x v="23"/>
    <s v="February 14, 2003 (United States)"/>
    <x v="20"/>
    <n v="5.4"/>
    <n v="15000"/>
    <s v="Steve Trenbirth"/>
    <s v="Karl Geurs"/>
    <s v="John Goodman"/>
    <s v="United States"/>
    <n v="20000000"/>
    <n v="186303759"/>
    <n v="184"/>
    <n v="308514974.82228261"/>
    <s v="Disney Television Animation"/>
    <n v="72"/>
  </r>
  <r>
    <x v="4372"/>
    <x v="8"/>
    <s v="PG-13"/>
    <x v="3"/>
    <n v="2003"/>
    <x v="23"/>
    <s v="August 22, 2003 (United States)"/>
    <x v="32"/>
    <n v="4.7"/>
    <n v="29000"/>
    <s v="David Zucker"/>
    <s v="David Dorfman"/>
    <s v="Ashton Kutcher"/>
    <s v="United States"/>
    <n v="14000000"/>
    <n v="18191005"/>
    <n v="184"/>
    <n v="30123908.823369566"/>
    <s v="Dimension Films"/>
    <n v="86"/>
  </r>
  <r>
    <x v="4373"/>
    <x v="8"/>
    <s v="PG-13"/>
    <x v="3"/>
    <n v="2003"/>
    <x v="23"/>
    <s v="January 17, 2003 (United States)"/>
    <x v="41"/>
    <n v="5.6"/>
    <n v="17000"/>
    <s v="Chris Koch"/>
    <s v="Greg Glienna"/>
    <s v="Jason Lee"/>
    <s v="United States"/>
    <n v="20000000"/>
    <n v="17432163"/>
    <n v="184"/>
    <n v="28867282.967934784"/>
    <s v="Metro-Goldwyn-Mayer (MGM)"/>
    <n v="101"/>
  </r>
  <r>
    <x v="4374"/>
    <x v="0"/>
    <s v="R"/>
    <x v="3"/>
    <n v="2003"/>
    <x v="23"/>
    <s v="April 16, 2004 (United States)"/>
    <x v="8"/>
    <n v="6.8"/>
    <n v="15000"/>
    <s v="John Crowley"/>
    <s v="Mark O'Rowe"/>
    <s v="Cillian Murphy"/>
    <s v="Ireland"/>
    <n v="5000000"/>
    <n v="5175215"/>
    <n v="184"/>
    <n v="8570043.5353260878"/>
    <s v="British Broadcasting Corporation (BBC)"/>
    <n v="105"/>
  </r>
  <r>
    <x v="4375"/>
    <x v="0"/>
    <s v="R"/>
    <x v="0"/>
    <n v="2003"/>
    <x v="23"/>
    <s v="August 1, 2003 (United Kingdom)"/>
    <x v="8"/>
    <n v="6.8"/>
    <n v="10000"/>
    <s v="David Gordon Green"/>
    <s v="David Gordon Green"/>
    <s v="Zooey Deschanel"/>
    <s v="United States"/>
    <n v="2500000"/>
    <n v="579986"/>
    <n v="184"/>
    <n v="960444.20760869561"/>
    <s v="Jasmine Productions Inc."/>
    <n v="108"/>
  </r>
  <r>
    <x v="4376"/>
    <x v="1"/>
    <s v="PG"/>
    <x v="3"/>
    <n v="2003"/>
    <x v="23"/>
    <s v="June 20, 2003 (United States)"/>
    <x v="67"/>
    <n v="2.1"/>
    <n v="25000"/>
    <s v="Robert Iscove"/>
    <s v="Kim Fuller"/>
    <s v="Kelly Clarkson"/>
    <s v="United States"/>
    <n v="12000000"/>
    <n v="4928883"/>
    <n v="184"/>
    <n v="8162123.0983695649"/>
    <s v="19 Entertainment"/>
    <n v="81"/>
  </r>
  <r>
    <x v="4377"/>
    <x v="0"/>
    <s v="R"/>
    <x v="6"/>
    <n v="2003"/>
    <x v="23"/>
    <s v="September 25, 2003 (Argentina)"/>
    <x v="12"/>
    <n v="7.1"/>
    <n v="13000"/>
    <s v="Richard Kwietniowski"/>
    <s v="Gary Stephen Ross"/>
    <s v="Philip Seymour Hoffman"/>
    <s v="Canada"/>
    <n v="10000000"/>
    <n v="1271244"/>
    <n v="184"/>
    <n v="2105152.4282608698"/>
    <s v="Alliance Atlantis Communications"/>
    <n v="104"/>
  </r>
  <r>
    <x v="4378"/>
    <x v="8"/>
    <s v="PG-13"/>
    <x v="3"/>
    <n v="2003"/>
    <x v="23"/>
    <s v="March 28, 2003 (United States)"/>
    <x v="30"/>
    <n v="5.5"/>
    <n v="18000"/>
    <s v="Chris Rock"/>
    <s v="Chris Rock"/>
    <s v="Chris Rock"/>
    <s v="United States"/>
    <n v="35200000"/>
    <n v="38620484"/>
    <n v="184"/>
    <n v="63954681.92826087"/>
    <s v="Dreamworks Pictures"/>
    <n v="95"/>
  </r>
  <r>
    <x v="4379"/>
    <x v="0"/>
    <s v="R"/>
    <x v="3"/>
    <n v="2003"/>
    <x v="23"/>
    <s v="November 14, 2003 (Brazil)"/>
    <x v="30"/>
    <n v="5.5"/>
    <n v="8200"/>
    <s v="Keith Gordon"/>
    <s v="Dennis Potter"/>
    <s v="Robert Downey Jr."/>
    <s v="United States"/>
    <n v="8000000"/>
    <n v="435625"/>
    <n v="184"/>
    <n v="721385.52989130432"/>
    <s v="Icon Productions"/>
    <n v="109"/>
  </r>
  <r>
    <x v="4380"/>
    <x v="8"/>
    <s v="PG-13"/>
    <x v="3"/>
    <n v="2003"/>
    <x v="23"/>
    <s v="November 28, 2003 (United States)"/>
    <x v="9"/>
    <n v="7"/>
    <n v="20000"/>
    <s v="Peter Hedges"/>
    <s v="Peter Hedges"/>
    <s v="Katie Holmes"/>
    <s v="United States"/>
    <n v="300000"/>
    <n v="3282321"/>
    <n v="184"/>
    <n v="5435452.2211956521"/>
    <s v="United Artists"/>
    <n v="80"/>
  </r>
  <r>
    <x v="4381"/>
    <x v="0"/>
    <s v="R"/>
    <x v="0"/>
    <n v="2003"/>
    <x v="23"/>
    <s v="September 17, 2004 (United Kingdom)"/>
    <x v="19"/>
    <n v="6.2"/>
    <n v="20000"/>
    <s v="Michael Winterbottom"/>
    <s v="Frank Cottrell Boyce"/>
    <s v="Tim Robbins"/>
    <s v="United Kingdom"/>
    <n v="7500000"/>
    <n v="886018"/>
    <n v="184"/>
    <n v="1467226.5467391305"/>
    <s v="BBC Films"/>
    <n v="93"/>
  </r>
  <r>
    <x v="4382"/>
    <x v="0"/>
    <s v="R"/>
    <x v="0"/>
    <n v="2003"/>
    <x v="23"/>
    <s v="October 8, 2003 (France)"/>
    <x v="14"/>
    <n v="6.6"/>
    <n v="10000"/>
    <s v="Michael Haneke"/>
    <s v="Michael Haneke"/>
    <s v="Isabelle Huppert"/>
    <s v="France"/>
    <m/>
    <n v="499149"/>
    <n v="184"/>
    <n v="826579.89293478266"/>
    <s v="Arte France CinÃ©ma"/>
    <n v="114"/>
  </r>
  <r>
    <x v="4383"/>
    <x v="0"/>
    <s v="R"/>
    <x v="3"/>
    <n v="2003"/>
    <x v="23"/>
    <s v="May 25, 2006 (Thailand)"/>
    <x v="32"/>
    <n v="4.7"/>
    <n v="5900"/>
    <s v="David Mickey Evans"/>
    <s v="David H. Steinberg"/>
    <s v="Erik von Detten"/>
    <s v="Germany"/>
    <m/>
    <n v="83439"/>
    <n v="184"/>
    <n v="138173.17010869566"/>
    <s v="International West Pictures (IWP)"/>
    <n v="90"/>
  </r>
  <r>
    <x v="4384"/>
    <x v="3"/>
    <m/>
    <x v="0"/>
    <n v="2003"/>
    <x v="23"/>
    <s v="January 7, 2004 (France)"/>
    <x v="21"/>
    <n v="6.3"/>
    <n v="4500"/>
    <s v="Anne Fontaine"/>
    <s v="Philippe Blasband"/>
    <s v="Fanny Ardant"/>
    <s v="France"/>
    <m/>
    <n v="5254422"/>
    <n v="184"/>
    <n v="8701208.6054347828"/>
    <s v="Les Films Alain Sarde"/>
    <n v="100"/>
  </r>
  <r>
    <x v="4385"/>
    <x v="0"/>
    <s v="R"/>
    <x v="4"/>
    <n v="2003"/>
    <x v="23"/>
    <s v="September 5, 2003 (United States)"/>
    <x v="33"/>
    <n v="5.2"/>
    <n v="17000"/>
    <s v="Brian Helgeland"/>
    <s v="Brian Helgeland"/>
    <s v="Heath Ledger"/>
    <s v="United States"/>
    <n v="38000000"/>
    <n v="11560806"/>
    <n v="184"/>
    <n v="19144443.414130434"/>
    <s v="Twentieth Century Fox"/>
    <n v="102"/>
  </r>
  <r>
    <x v="4386"/>
    <x v="0"/>
    <s v="R"/>
    <x v="6"/>
    <n v="2003"/>
    <x v="23"/>
    <s v="July 14, 2004 (France)"/>
    <x v="9"/>
    <n v="7"/>
    <n v="11000"/>
    <s v="Takashi Miike"/>
    <s v="Sakichi Sato"/>
    <s v="YÃ»ta Sone"/>
    <s v="Japan"/>
    <m/>
    <n v="58202"/>
    <n v="184"/>
    <n v="96381.246739130438"/>
    <s v="Rakueisha"/>
    <n v="129"/>
  </r>
  <r>
    <x v="4387"/>
    <x v="0"/>
    <s v="R"/>
    <x v="5"/>
    <n v="2003"/>
    <x v="23"/>
    <s v="October 17, 2003 (United States)"/>
    <x v="15"/>
    <n v="6.9"/>
    <n v="20000"/>
    <s v="Joel Schumacher"/>
    <s v="Carol Doyle"/>
    <s v="Cate Blanchett"/>
    <s v="Ireland"/>
    <n v="17000000"/>
    <n v="9439660"/>
    <n v="184"/>
    <n v="15631871.75"/>
    <s v="Touchstone Pictures"/>
    <n v="98"/>
  </r>
  <r>
    <x v="4388"/>
    <x v="0"/>
    <s v="R"/>
    <x v="6"/>
    <n v="2003"/>
    <x v="23"/>
    <s v="May 9, 2004 (United States)"/>
    <x v="21"/>
    <n v="6.3"/>
    <n v="12000"/>
    <s v="Damian Nieman"/>
    <s v="Damian Nieman"/>
    <s v="Joe Nicolo"/>
    <s v="United States"/>
    <n v="10000000"/>
    <n v="459098"/>
    <n v="184"/>
    <n v="760256.3076086957"/>
    <s v="Cobalt Media Group"/>
    <n v="101"/>
  </r>
  <r>
    <x v="4389"/>
    <x v="0"/>
    <s v="R"/>
    <x v="0"/>
    <n v="2003"/>
    <x v="23"/>
    <s v="June 18, 2004 (United States)"/>
    <x v="8"/>
    <n v="6.8"/>
    <n v="4000"/>
    <s v="Roger Michell"/>
    <s v="Hanif Kureishi"/>
    <s v="Anne Reid"/>
    <s v="United Kingdom"/>
    <n v="2500000"/>
    <n v="3039587"/>
    <n v="184"/>
    <n v="5033489.9940217389"/>
    <s v="BBC Films"/>
    <n v="112"/>
  </r>
  <r>
    <x v="4390"/>
    <x v="0"/>
    <s v="R"/>
    <x v="5"/>
    <n v="2003"/>
    <x v="23"/>
    <s v="October 31, 2003 (United States)"/>
    <x v="21"/>
    <n v="6.3"/>
    <n v="10000"/>
    <s v="Christine Jeffs"/>
    <s v="John Brownlow"/>
    <s v="Gwyneth Paltrow"/>
    <s v="United Kingdom"/>
    <m/>
    <n v="2917393"/>
    <n v="184"/>
    <n v="4831139.3864130434"/>
    <s v="BBC Films"/>
    <n v="100"/>
  </r>
  <r>
    <x v="4391"/>
    <x v="1"/>
    <s v="PG"/>
    <x v="10"/>
    <n v="2003"/>
    <x v="23"/>
    <s v="June 13, 2003 (United States)"/>
    <x v="41"/>
    <n v="5.6"/>
    <n v="7900"/>
    <s v="John Eng"/>
    <s v="Kate Boutilier"/>
    <s v="Jodi Carlisle"/>
    <s v="United States"/>
    <n v="25000000"/>
    <n v="55250496"/>
    <n v="184"/>
    <n v="91493620.278260872"/>
    <s v="Klasky-Csupo"/>
    <n v="80"/>
  </r>
  <r>
    <x v="4392"/>
    <x v="8"/>
    <s v="PG-13"/>
    <x v="3"/>
    <n v="2003"/>
    <x v="23"/>
    <s v="August 29, 2003 (United States)"/>
    <x v="38"/>
    <n v="4.9000000000000004"/>
    <n v="11000"/>
    <s v="James Ivory"/>
    <s v="Diane Johnson"/>
    <s v="Kate Hudson"/>
    <s v="United States"/>
    <m/>
    <n v="12991996"/>
    <n v="184"/>
    <n v="21514462.941304348"/>
    <s v="Merchant Ivory Productions"/>
    <n v="117"/>
  </r>
  <r>
    <x v="4393"/>
    <x v="8"/>
    <s v="PG-13"/>
    <x v="5"/>
    <n v="2003"/>
    <x v="23"/>
    <s v="September 26, 2003 (United States)"/>
    <x v="14"/>
    <n v="6.6"/>
    <n v="15000"/>
    <s v="Eric Till"/>
    <s v="Camille Thomasson"/>
    <s v="Joseph Fiennes"/>
    <s v="Germany"/>
    <n v="30000000"/>
    <n v="29632684"/>
    <n v="184"/>
    <n v="49071080.515217394"/>
    <s v="Eikon Film"/>
    <n v="123"/>
  </r>
  <r>
    <x v="4394"/>
    <x v="1"/>
    <s v="PG"/>
    <x v="3"/>
    <n v="2003"/>
    <x v="23"/>
    <s v="December 5, 2003 (United States)"/>
    <x v="27"/>
    <n v="5.0999999999999996"/>
    <n v="2500"/>
    <s v="Andrew Black"/>
    <s v="Jane Austen"/>
    <s v="Kam Heskin"/>
    <s v="United States"/>
    <m/>
    <n v="377271"/>
    <n v="184"/>
    <n v="624752.57445652178"/>
    <s v="Bestboy Pictures"/>
    <n v="104"/>
  </r>
  <r>
    <x v="4395"/>
    <x v="8"/>
    <s v="PG-13"/>
    <x v="2"/>
    <n v="2003"/>
    <x v="23"/>
    <s v="March 25, 2005 (United States)"/>
    <x v="17"/>
    <n v="6.7"/>
    <n v="20000"/>
    <s v="Ryan Little"/>
    <s v="Geoffrey Panos"/>
    <s v="Corbin Allred"/>
    <s v="United States"/>
    <n v="780000"/>
    <n v="1310470"/>
    <n v="184"/>
    <n v="2170109.8315217393"/>
    <s v="Go Films"/>
    <n v="90"/>
  </r>
  <r>
    <x v="4396"/>
    <x v="0"/>
    <s v="R"/>
    <x v="0"/>
    <n v="2003"/>
    <x v="23"/>
    <s v="April 11, 2003 (Brazil)"/>
    <x v="37"/>
    <n v="7.6"/>
    <n v="19000"/>
    <s v="Hector Babenco"/>
    <s v="Hector Babenco"/>
    <s v="Enrique Diaz"/>
    <s v="Brazil"/>
    <m/>
    <n v="10781635"/>
    <n v="184"/>
    <n v="17854153.176630434"/>
    <s v="BR PetrobrÃ¡s"/>
    <n v="145"/>
  </r>
  <r>
    <x v="4397"/>
    <x v="4"/>
    <s v="Not Rated"/>
    <x v="2"/>
    <n v="2003"/>
    <x v="23"/>
    <s v="January 29, 2003 (France)"/>
    <x v="1"/>
    <n v="5.8"/>
    <n v="41000"/>
    <s v="GÃ©rard Krawczyk"/>
    <s v="Luc Besson"/>
    <s v="Samy Naceri"/>
    <s v="France"/>
    <n v="1300000"/>
    <n v="65497208"/>
    <n v="184"/>
    <n v="108461952.59565218"/>
    <s v="EuropaCorp"/>
    <n v="84"/>
  </r>
  <r>
    <x v="4398"/>
    <x v="0"/>
    <s v="R"/>
    <x v="0"/>
    <n v="2003"/>
    <x v="23"/>
    <s v="March 7, 2003 (Spain)"/>
    <x v="24"/>
    <n v="7.5"/>
    <n v="24000"/>
    <s v="Isabel Coixet"/>
    <s v="Isabel Coixet"/>
    <s v="Sarah Polley"/>
    <s v="Spain"/>
    <m/>
    <n v="9781854"/>
    <n v="184"/>
    <n v="16198537.574999999"/>
    <s v="El Deseo"/>
    <n v="106"/>
  </r>
  <r>
    <x v="4399"/>
    <x v="8"/>
    <s v="PG-13"/>
    <x v="0"/>
    <n v="2003"/>
    <x v="23"/>
    <s v="May 7, 2004 (United Kingdom)"/>
    <x v="21"/>
    <n v="6.3"/>
    <n v="6300"/>
    <s v="Robert Altman"/>
    <s v="Neve Campbell"/>
    <s v="Neve Campbell"/>
    <s v="United States"/>
    <n v="15000000"/>
    <n v="6415017"/>
    <n v="184"/>
    <n v="10623128.695108695"/>
    <s v="Sony Pictures Classics"/>
    <n v="112"/>
  </r>
  <r>
    <x v="4400"/>
    <x v="0"/>
    <s v="R"/>
    <x v="3"/>
    <n v="2003"/>
    <x v="23"/>
    <s v="March 5, 2004 (United States)"/>
    <x v="37"/>
    <n v="7.6"/>
    <n v="29000"/>
    <s v="Denys Arcand"/>
    <s v="Denys Arcand"/>
    <s v="RÃ©my Girard"/>
    <s v="Canada"/>
    <m/>
    <n v="34883010"/>
    <n v="184"/>
    <n v="57765506.233695656"/>
    <s v="Pyramide Productions"/>
    <n v="99"/>
  </r>
  <r>
    <x v="4401"/>
    <x v="1"/>
    <s v="PG"/>
    <x v="3"/>
    <n v="2003"/>
    <x v="23"/>
    <s v="October 10, 2003 (United States)"/>
    <x v="27"/>
    <n v="5.0999999999999996"/>
    <n v="4100"/>
    <s v="John Hoffman"/>
    <s v="Zeke Richardson"/>
    <s v="Liam Aiken"/>
    <s v="United States"/>
    <n v="18000000"/>
    <n v="45490616"/>
    <n v="184"/>
    <n v="75331471.169565216"/>
    <s v="Metro-Goldwyn-Mayer (MGM)"/>
    <n v="87"/>
  </r>
  <r>
    <x v="4402"/>
    <x v="0"/>
    <s v="R"/>
    <x v="0"/>
    <n v="2003"/>
    <x v="23"/>
    <s v="March 25, 2005 (Italy)"/>
    <x v="9"/>
    <n v="7"/>
    <n v="23000"/>
    <s v="Matthew Ryan Hoge"/>
    <s v="Matthew Ryan Hoge"/>
    <s v="Ryan Gosling"/>
    <s v="United States"/>
    <m/>
    <n v="343847"/>
    <n v="184"/>
    <n v="569403.15706521738"/>
    <s v="MDP Worldwide"/>
    <n v="108"/>
  </r>
  <r>
    <x v="4403"/>
    <x v="8"/>
    <s v="PG-13"/>
    <x v="3"/>
    <n v="2003"/>
    <x v="23"/>
    <s v="July 18, 2003 (United States)"/>
    <x v="41"/>
    <n v="5.6"/>
    <n v="9300"/>
    <s v="Clare Kilner"/>
    <s v="Sarah Dessen"/>
    <s v="Mandy Moore"/>
    <s v="United States"/>
    <n v="16000000"/>
    <n v="14390329"/>
    <n v="184"/>
    <n v="23830071.99076087"/>
    <s v="Focus Features"/>
    <n v="101"/>
  </r>
  <r>
    <x v="4404"/>
    <x v="0"/>
    <s v="R"/>
    <x v="0"/>
    <n v="2003"/>
    <x v="23"/>
    <s v="January 10, 2003 (Denmark)"/>
    <x v="20"/>
    <n v="5.4"/>
    <n v="8100"/>
    <s v="Thomas Vinterberg"/>
    <s v="Mogens Rukov"/>
    <s v="Joaquin Phoenix"/>
    <s v="Denmark"/>
    <m/>
    <n v="478996"/>
    <n v="184"/>
    <n v="793206.96304347832"/>
    <s v="Nimbus Film Productions"/>
    <n v="106"/>
  </r>
  <r>
    <x v="4405"/>
    <x v="8"/>
    <s v="PG-13"/>
    <x v="3"/>
    <n v="2003"/>
    <x v="23"/>
    <s v="August 8, 2003 (Canada)"/>
    <x v="20"/>
    <n v="5.4"/>
    <n v="4500"/>
    <s v="Larry Charles"/>
    <s v="Bob Dylan"/>
    <s v="Bob Dylan"/>
    <s v="United Kingdom"/>
    <m/>
    <n v="546106"/>
    <n v="184"/>
    <n v="904339.66413043474"/>
    <s v="American Entertainment Investors"/>
    <n v="112"/>
  </r>
  <r>
    <x v="4406"/>
    <x v="0"/>
    <s v="R"/>
    <x v="3"/>
    <n v="2003"/>
    <x v="23"/>
    <s v="November 20, 2003 (Hungary)"/>
    <x v="37"/>
    <n v="7.6"/>
    <n v="25000"/>
    <s v="NimrÃ³d Antal"/>
    <s v="Jim Adler"/>
    <s v="SÃ¡ndor CsÃ¡nyi"/>
    <s v="Hungary"/>
    <m/>
    <n v="1277800"/>
    <n v="184"/>
    <n v="2116009.0217391304"/>
    <s v="CafÃ© Film"/>
    <n v="111"/>
  </r>
  <r>
    <x v="4407"/>
    <x v="0"/>
    <s v="R"/>
    <x v="3"/>
    <n v="2004"/>
    <x v="24"/>
    <s v="April 9, 2004 (United States)"/>
    <x v="17"/>
    <n v="6.7"/>
    <n v="208000"/>
    <s v="Luke Greenfield"/>
    <s v="David Wagner"/>
    <s v="Emile Hirsch"/>
    <s v="United States"/>
    <n v="25000000"/>
    <n v="30381722"/>
    <n v="188.9"/>
    <n v="49006409.17628374"/>
    <s v="New Regency Productions"/>
    <n v="109"/>
  </r>
  <r>
    <x v="4408"/>
    <x v="0"/>
    <s v="R"/>
    <x v="3"/>
    <n v="2004"/>
    <x v="24"/>
    <s v="February 20, 2004 (United States)"/>
    <x v="14"/>
    <n v="6.6"/>
    <n v="200000"/>
    <s v="Jeff Schaffer"/>
    <s v="Alec Berg"/>
    <s v="Scott Mechlowicz"/>
    <s v="United States"/>
    <n v="25000000"/>
    <n v="22605153"/>
    <n v="188.9"/>
    <n v="36462626.358390681"/>
    <s v="Dreamworks Pictures"/>
    <n v="92"/>
  </r>
  <r>
    <x v="4409"/>
    <x v="8"/>
    <s v="PG-13"/>
    <x v="3"/>
    <n v="2004"/>
    <x v="24"/>
    <s v="June 18, 2004 (United States)"/>
    <x v="17"/>
    <n v="6.7"/>
    <n v="235000"/>
    <s v="Rawson Marshall Thurber"/>
    <s v="Rawson Marshall Thurber"/>
    <s v="Ben Stiller"/>
    <s v="United States"/>
    <n v="20000000"/>
    <n v="168423227"/>
    <n v="188.9"/>
    <n v="271670499.03070402"/>
    <s v="Twentieth Century Fox"/>
    <n v="92"/>
  </r>
  <r>
    <x v="4410"/>
    <x v="8"/>
    <s v="PG-13"/>
    <x v="3"/>
    <n v="2004"/>
    <x v="24"/>
    <s v="June 23, 2004 (United States)"/>
    <x v="41"/>
    <n v="5.6"/>
    <n v="135000"/>
    <s v="Keenen Ivory Wayans"/>
    <s v="Keenen Ivory Wayans"/>
    <s v="Marlon Wayans"/>
    <s v="United States"/>
    <n v="37000000"/>
    <n v="113100873"/>
    <n v="188.9"/>
    <n v="182434282.70566434"/>
    <s v="Revolution Studios"/>
    <n v="109"/>
  </r>
  <r>
    <x v="4411"/>
    <x v="8"/>
    <s v="PG-13"/>
    <x v="3"/>
    <n v="2004"/>
    <x v="24"/>
    <s v="April 30, 2004 (United States)"/>
    <x v="9"/>
    <n v="7"/>
    <n v="347000"/>
    <s v="Mark Waters"/>
    <s v="Rosalind Wiseman"/>
    <s v="Lindsay Lohan"/>
    <s v="United States"/>
    <n v="17000000"/>
    <n v="130126277"/>
    <n v="188.9"/>
    <n v="209896646.91318154"/>
    <s v="Paramount Pictures"/>
    <n v="97"/>
  </r>
  <r>
    <x v="4412"/>
    <x v="1"/>
    <s v="PG"/>
    <x v="1"/>
    <n v="2004"/>
    <x v="24"/>
    <s v="June 4, 2004 (United States)"/>
    <x v="6"/>
    <n v="7.9"/>
    <n v="570000"/>
    <s v="Alfonso CuarÃ³n"/>
    <s v="J.K. Rowling"/>
    <s v="Daniel Radcliffe"/>
    <s v="United Kingdom"/>
    <n v="130000000"/>
    <n v="797361618"/>
    <n v="188.9"/>
    <n v="1286162440.4690311"/>
    <s v="Warner Bros."/>
    <n v="142"/>
  </r>
  <r>
    <x v="4413"/>
    <x v="0"/>
    <s v="R"/>
    <x v="0"/>
    <n v="2004"/>
    <x v="24"/>
    <s v="May 14, 2004 (United States)"/>
    <x v="13"/>
    <n v="7.2"/>
    <n v="500000"/>
    <s v="Wolfgang Petersen"/>
    <s v="Homer"/>
    <s v="Brad Pitt"/>
    <s v="United States"/>
    <n v="175000000"/>
    <n v="497409852"/>
    <n v="188.9"/>
    <n v="802333413.99894118"/>
    <s v="Warner Bros."/>
    <n v="163"/>
  </r>
  <r>
    <x v="4414"/>
    <x v="0"/>
    <s v="R"/>
    <x v="0"/>
    <n v="2004"/>
    <x v="24"/>
    <s v="March 19, 2004 (United States)"/>
    <x v="28"/>
    <n v="8.3000000000000007"/>
    <n v="935000"/>
    <s v="Michel Gondry"/>
    <s v="Charlie Kaufman"/>
    <s v="Jim Carrey"/>
    <s v="United States"/>
    <n v="20000000"/>
    <n v="74036715"/>
    <n v="188.9"/>
    <n v="119422906.6199047"/>
    <s v="Focus Features"/>
    <n v="108"/>
  </r>
  <r>
    <x v="4415"/>
    <x v="0"/>
    <s v="R"/>
    <x v="2"/>
    <n v="2004"/>
    <x v="24"/>
    <s v="April 16, 2004 (United States)"/>
    <x v="45"/>
    <n v="8"/>
    <n v="702000"/>
    <s v="Quentin Tarantino"/>
    <s v="Quentin Tarantino"/>
    <s v="Uma Thurman"/>
    <s v="United States"/>
    <n v="30000000"/>
    <n v="154118820"/>
    <n v="188.9"/>
    <n v="248597164.92323977"/>
    <s v="Miramax"/>
    <n v="137"/>
  </r>
  <r>
    <x v="4416"/>
    <x v="8"/>
    <s v="PG-13"/>
    <x v="0"/>
    <n v="2004"/>
    <x v="24"/>
    <s v="June 25, 2004 (United States)"/>
    <x v="40"/>
    <n v="7.8"/>
    <n v="534000"/>
    <s v="Nick Cassavetes"/>
    <s v="Jeremy Leven"/>
    <s v="Gena Rowlands"/>
    <s v="United States"/>
    <n v="29000000"/>
    <n v="117815157"/>
    <n v="188.9"/>
    <n v="190038530.11064053"/>
    <s v="New Line Cinema"/>
    <n v="123"/>
  </r>
  <r>
    <x v="4417"/>
    <x v="8"/>
    <s v="PG-13"/>
    <x v="3"/>
    <n v="2004"/>
    <x v="24"/>
    <s v="June 18, 2004 (United States)"/>
    <x v="34"/>
    <n v="7.4"/>
    <n v="421000"/>
    <s v="Steven Spielberg"/>
    <s v="Andrew Niccol"/>
    <s v="Tom Hanks"/>
    <s v="United States"/>
    <n v="60000000"/>
    <n v="219100084"/>
    <n v="188.9"/>
    <n v="353413422.94759125"/>
    <s v="Dreamworks Pictures"/>
    <n v="128"/>
  </r>
  <r>
    <x v="4418"/>
    <x v="8"/>
    <s v="PG-13"/>
    <x v="2"/>
    <n v="2004"/>
    <x v="24"/>
    <s v="May 7, 2004 (United States)"/>
    <x v="10"/>
    <n v="6.1"/>
    <n v="251000"/>
    <s v="Stephen Sommers"/>
    <s v="Stephen Sommers"/>
    <s v="Hugh Jackman"/>
    <s v="United States"/>
    <n v="160000000"/>
    <n v="300157638"/>
    <n v="188.9"/>
    <n v="484161102.69242978"/>
    <s v="Universal Pictures"/>
    <n v="131"/>
  </r>
  <r>
    <x v="4419"/>
    <x v="1"/>
    <s v="PG"/>
    <x v="10"/>
    <n v="2004"/>
    <x v="24"/>
    <s v="November 5, 2004 (United States)"/>
    <x v="45"/>
    <n v="8"/>
    <n v="673000"/>
    <s v="Brad Bird"/>
    <s v="Brad Bird"/>
    <s v="Craig T. Nelson"/>
    <s v="United States"/>
    <n v="92000000"/>
    <n v="631607053"/>
    <n v="188.9"/>
    <n v="1018796553.9920591"/>
    <s v="Pixar Animation Studios"/>
    <n v="115"/>
  </r>
  <r>
    <x v="4420"/>
    <x v="0"/>
    <s v="R"/>
    <x v="4"/>
    <n v="2004"/>
    <x v="24"/>
    <s v="October 29, 2004 (United States)"/>
    <x v="37"/>
    <n v="7.6"/>
    <n v="391000"/>
    <s v="James Wan"/>
    <s v="Leigh Whannell"/>
    <s v="Cary Elwes"/>
    <s v="United States"/>
    <n v="1200000"/>
    <n v="103911669"/>
    <n v="188.9"/>
    <n v="167611887.47644255"/>
    <s v="Evolution Entertainment"/>
    <n v="103"/>
  </r>
  <r>
    <x v="4421"/>
    <x v="0"/>
    <s v="R"/>
    <x v="6"/>
    <n v="2004"/>
    <x v="24"/>
    <s v="August 6, 2004 (United States)"/>
    <x v="24"/>
    <n v="7.5"/>
    <n v="373000"/>
    <s v="Michael Mann"/>
    <s v="Stuart Beattie"/>
    <s v="Tom Cruise"/>
    <s v="United States"/>
    <n v="65000000"/>
    <n v="220239925"/>
    <n v="188.9"/>
    <n v="355252012.42721009"/>
    <s v="Paramount Pictures"/>
    <n v="120"/>
  </r>
  <r>
    <x v="788"/>
    <x v="8"/>
    <s v="PG-13"/>
    <x v="5"/>
    <n v="2004"/>
    <x v="24"/>
    <s v="December 25, 2004 (United States)"/>
    <x v="24"/>
    <n v="7.5"/>
    <n v="342000"/>
    <s v="Martin Scorsese"/>
    <s v="John Logan"/>
    <s v="Leonardo DiCaprio"/>
    <s v="United States"/>
    <n v="110000000"/>
    <n v="213719942"/>
    <n v="188.9"/>
    <n v="344735131.43144518"/>
    <s v="Forward Pass"/>
    <n v="170"/>
  </r>
  <r>
    <x v="4422"/>
    <x v="8"/>
    <s v="PG-13"/>
    <x v="2"/>
    <n v="2004"/>
    <x v="24"/>
    <s v="June 30, 2004 (United States)"/>
    <x v="4"/>
    <n v="7.3"/>
    <n v="559000"/>
    <s v="Sam Raimi"/>
    <s v="Stan Lee"/>
    <s v="Tobey Maguire"/>
    <s v="United States"/>
    <n v="200000000"/>
    <n v="788976453"/>
    <n v="188.9"/>
    <n v="1272636978.4494441"/>
    <s v="Columbia Pictures"/>
    <n v="127"/>
  </r>
  <r>
    <x v="4423"/>
    <x v="0"/>
    <s v="R"/>
    <x v="2"/>
    <n v="2004"/>
    <x v="24"/>
    <s v="April 16, 2004 (United States)"/>
    <x v="5"/>
    <n v="6.4"/>
    <n v="152000"/>
    <s v="Jonathan Hensleigh"/>
    <s v="Jonathan Hensleigh"/>
    <s v="Thomas Jane"/>
    <s v="United States"/>
    <n v="33000000"/>
    <n v="54700105"/>
    <n v="188.9"/>
    <n v="88232514.523557425"/>
    <s v="Lions Gate Films"/>
    <n v="124"/>
  </r>
  <r>
    <x v="4424"/>
    <x v="8"/>
    <s v="PG-13"/>
    <x v="2"/>
    <n v="2004"/>
    <x v="24"/>
    <s v="July 16, 2004 (United States)"/>
    <x v="12"/>
    <n v="7.1"/>
    <n v="509000"/>
    <s v="Alex Proyas"/>
    <s v="Jeff Vintar"/>
    <s v="Will Smith"/>
    <s v="United States"/>
    <n v="120000000"/>
    <n v="353133898"/>
    <n v="188.9"/>
    <n v="569613015.99047112"/>
    <s v="Twentieth Century Fox"/>
    <n v="115"/>
  </r>
  <r>
    <x v="4425"/>
    <x v="1"/>
    <s v="PG"/>
    <x v="10"/>
    <n v="2004"/>
    <x v="24"/>
    <s v="June 17, 2005 (United States)"/>
    <x v="7"/>
    <n v="8.1999999999999993"/>
    <n v="350000"/>
    <s v="Hayao Miyazaki"/>
    <s v="Hayao Miyazaki"/>
    <s v="Chieko BaishÃ´"/>
    <s v="Japan"/>
    <n v="24000000"/>
    <n v="236214446"/>
    <n v="188.9"/>
    <n v="381019278.43409204"/>
    <s v="Buena Vista Home Entertainment"/>
    <n v="119"/>
  </r>
  <r>
    <x v="4426"/>
    <x v="8"/>
    <s v="PG-13"/>
    <x v="3"/>
    <n v="2004"/>
    <x v="24"/>
    <s v="December 17, 2004 (United States)"/>
    <x v="5"/>
    <n v="6.4"/>
    <n v="81000"/>
    <s v="James L. Brooks"/>
    <s v="James L. Brooks"/>
    <s v="Adam Sandler"/>
    <s v="United States"/>
    <n v="80000000"/>
    <n v="55470154"/>
    <n v="188.9"/>
    <n v="89474621.08946532"/>
    <s v="Columbia Pictures"/>
    <n v="131"/>
  </r>
  <r>
    <x v="4427"/>
    <x v="8"/>
    <s v="PG-13"/>
    <x v="0"/>
    <n v="2004"/>
    <x v="24"/>
    <s v="January 28, 2005 (United States)"/>
    <x v="31"/>
    <n v="8.1"/>
    <n v="650000"/>
    <s v="Clint Eastwood"/>
    <s v="Paul Haggis"/>
    <s v="Hilary Swank"/>
    <s v="United States"/>
    <n v="30000000"/>
    <n v="216763646"/>
    <n v="188.9"/>
    <n v="349644695.26839596"/>
    <s v="Warner Bros."/>
    <n v="132"/>
  </r>
  <r>
    <x v="4428"/>
    <x v="0"/>
    <s v="R"/>
    <x v="3"/>
    <n v="2004"/>
    <x v="24"/>
    <s v="September 24, 2004 (United States)"/>
    <x v="6"/>
    <n v="7.9"/>
    <n v="525000"/>
    <s v="Edgar Wright"/>
    <s v="Simon Pegg"/>
    <s v="Simon Pegg"/>
    <s v="United Kingdom"/>
    <m/>
    <n v="30097092"/>
    <n v="188.9"/>
    <n v="48547294.507146634"/>
    <s v="Universal Pictures"/>
    <n v="99"/>
  </r>
  <r>
    <x v="4429"/>
    <x v="8"/>
    <s v="PG-13"/>
    <x v="0"/>
    <n v="2004"/>
    <x v="24"/>
    <s v="July 30, 2004 (United States)"/>
    <x v="16"/>
    <n v="6.5"/>
    <n v="247000"/>
    <s v="M. Night Shyamalan"/>
    <s v="M. Night Shyamalan"/>
    <s v="Sigourney Weaver"/>
    <s v="United States"/>
    <n v="60000000"/>
    <n v="256697520"/>
    <n v="188.9"/>
    <n v="414058943.05981994"/>
    <s v="Touchstone Pictures"/>
    <n v="108"/>
  </r>
  <r>
    <x v="4430"/>
    <x v="0"/>
    <s v="R"/>
    <x v="0"/>
    <n v="2004"/>
    <x v="24"/>
    <s v="July 1, 2005 (United States)"/>
    <x v="17"/>
    <n v="6.7"/>
    <n v="20000"/>
    <s v="Pawel Pawlikowski"/>
    <s v="Helen Cross"/>
    <s v="Natalie Press"/>
    <s v="United Kingdom"/>
    <m/>
    <n v="2766976"/>
    <n v="188.9"/>
    <n v="4463195.2736897822"/>
    <s v="Apocalypso Pictures"/>
    <n v="86"/>
  </r>
  <r>
    <x v="4431"/>
    <x v="0"/>
    <s v="R"/>
    <x v="0"/>
    <n v="2004"/>
    <x v="24"/>
    <s v="January 23, 2004 (United States)"/>
    <x v="37"/>
    <n v="7.6"/>
    <n v="460000"/>
    <s v="Eric Bress"/>
    <s v="J. Mackye Gruber"/>
    <s v="Ashton Kutcher"/>
    <s v="United States"/>
    <n v="13000000"/>
    <n v="96822421"/>
    <n v="188.9"/>
    <n v="156176769.07728955"/>
    <s v="BenderSpink"/>
    <n v="113"/>
  </r>
  <r>
    <x v="4432"/>
    <x v="8"/>
    <s v="PG-13"/>
    <x v="2"/>
    <n v="2004"/>
    <x v="24"/>
    <s v="May 28, 2004 (United States)"/>
    <x v="5"/>
    <n v="6.4"/>
    <n v="424000"/>
    <s v="Roland Emmerich"/>
    <s v="Roland Emmerich"/>
    <s v="Dennis Quaid"/>
    <s v="United States"/>
    <n v="125000000"/>
    <n v="552639571"/>
    <n v="188.9"/>
    <n v="891420207.96029639"/>
    <s v="Twentieth Century Fox"/>
    <n v="124"/>
  </r>
  <r>
    <x v="4433"/>
    <x v="0"/>
    <s v="R"/>
    <x v="2"/>
    <n v="2004"/>
    <x v="24"/>
    <s v="June 3, 2005 (United States)"/>
    <x v="4"/>
    <n v="7.3"/>
    <n v="171000"/>
    <s v="Matthew Vaughn"/>
    <s v="J.J. Connolly"/>
    <s v="Daniel Craig"/>
    <s v="United Kingdom"/>
    <m/>
    <n v="11850214"/>
    <n v="188.9"/>
    <n v="19114664.932768658"/>
    <s v="Sony Pictures Classics"/>
    <n v="105"/>
  </r>
  <r>
    <x v="4434"/>
    <x v="1"/>
    <s v="PG"/>
    <x v="3"/>
    <n v="2004"/>
    <x v="24"/>
    <s v="August 27, 2004 (United States)"/>
    <x v="15"/>
    <n v="6.9"/>
    <n v="204000"/>
    <s v="Jared Hess"/>
    <s v="Jared Hess"/>
    <s v="Jon Heder"/>
    <s v="United States"/>
    <n v="400000"/>
    <n v="46138887"/>
    <n v="188.9"/>
    <n v="74423075.007411316"/>
    <s v="Fox Searchlight Pictures"/>
    <n v="96"/>
  </r>
  <r>
    <x v="4435"/>
    <x v="8"/>
    <s v="PG-13"/>
    <x v="3"/>
    <n v="2004"/>
    <x v="24"/>
    <s v="February 13, 2004 (United States)"/>
    <x v="8"/>
    <n v="6.8"/>
    <n v="335000"/>
    <s v="Peter Segal"/>
    <s v="George Wing"/>
    <s v="Adam Sandler"/>
    <s v="United States"/>
    <n v="75000000"/>
    <n v="198520934"/>
    <n v="188.9"/>
    <n v="320218785.54685014"/>
    <s v="Columbia Pictures"/>
    <n v="99"/>
  </r>
  <r>
    <x v="1137"/>
    <x v="0"/>
    <s v="R"/>
    <x v="2"/>
    <n v="2004"/>
    <x v="24"/>
    <s v="April 23, 2004 (United States)"/>
    <x v="3"/>
    <n v="7.7"/>
    <n v="336000"/>
    <s v="Tony Scott"/>
    <s v="A.J. Quinnell"/>
    <s v="Denzel Washington"/>
    <s v="United States"/>
    <n v="70000000"/>
    <n v="130834852"/>
    <n v="188.9"/>
    <n v="211039594.51773423"/>
    <s v="Fox 2000 Pictures"/>
    <n v="146"/>
  </r>
  <r>
    <x v="4436"/>
    <x v="0"/>
    <s v="R"/>
    <x v="5"/>
    <n v="2004"/>
    <x v="24"/>
    <s v="April 8, 2005 (United States)"/>
    <x v="7"/>
    <n v="8.1999999999999993"/>
    <n v="338000"/>
    <s v="Oliver Hirschbiegel"/>
    <s v="Bernd Eichinger"/>
    <s v="Bruno Ganz"/>
    <s v="Germany"/>
    <m/>
    <n v="92181574"/>
    <n v="188.9"/>
    <n v="148690977.22498673"/>
    <s v="Constantin Film"/>
    <n v="156"/>
  </r>
  <r>
    <x v="4437"/>
    <x v="8"/>
    <s v="PG-13"/>
    <x v="3"/>
    <n v="2004"/>
    <x v="24"/>
    <s v="April 23, 2004 (United States)"/>
    <x v="19"/>
    <n v="6.2"/>
    <n v="174000"/>
    <s v="Gary Winick"/>
    <s v="Josh Goldsmith"/>
    <s v="Jennifer Garner"/>
    <s v="United States"/>
    <n v="37000000"/>
    <n v="96455697"/>
    <n v="188.9"/>
    <n v="155585234.9174166"/>
    <s v="Revolution Studios"/>
    <n v="98"/>
  </r>
  <r>
    <x v="4438"/>
    <x v="1"/>
    <s v="PG"/>
    <x v="10"/>
    <n v="2004"/>
    <x v="24"/>
    <s v="May 19, 2004 (United States)"/>
    <x v="13"/>
    <n v="7.2"/>
    <n v="431000"/>
    <s v="Andrew Adamson"/>
    <s v="William Steig"/>
    <s v="Mike Myers"/>
    <s v="United States"/>
    <n v="150000000"/>
    <n v="928760770"/>
    <n v="188.9"/>
    <n v="1498112263.7321332"/>
    <s v="Dreamworks Pictures"/>
    <n v="93"/>
  </r>
  <r>
    <x v="2843"/>
    <x v="0"/>
    <s v="R"/>
    <x v="6"/>
    <n v="2004"/>
    <x v="24"/>
    <s v="May 6, 2005 (United States)"/>
    <x v="3"/>
    <n v="7.7"/>
    <n v="424000"/>
    <s v="Paul Haggis"/>
    <s v="Paul Haggis"/>
    <s v="Don Cheadle"/>
    <s v="United States"/>
    <n v="6500000"/>
    <n v="98410061"/>
    <n v="188.9"/>
    <n v="158737668.5373213"/>
    <s v="Bob Yari Productions"/>
    <n v="112"/>
  </r>
  <r>
    <x v="4439"/>
    <x v="8"/>
    <s v="PG-13"/>
    <x v="2"/>
    <n v="2004"/>
    <x v="24"/>
    <s v="July 23, 2004 (United States)"/>
    <x v="3"/>
    <n v="7.7"/>
    <n v="443000"/>
    <s v="Paul Greengrass"/>
    <s v="Robert Ludlum"/>
    <s v="Matt Damon"/>
    <s v="United States"/>
    <n v="75000000"/>
    <n v="290835269"/>
    <n v="188.9"/>
    <n v="469123909.28692424"/>
    <s v="Universal Pictures"/>
    <n v="108"/>
  </r>
  <r>
    <x v="4440"/>
    <x v="0"/>
    <s v="R"/>
    <x v="2"/>
    <n v="2004"/>
    <x v="24"/>
    <s v="March 19, 2004 (United States)"/>
    <x v="4"/>
    <n v="7.3"/>
    <n v="243000"/>
    <s v="Zack Snyder"/>
    <s v="George A. Romero"/>
    <s v="Sarah Polley"/>
    <s v="United States"/>
    <n v="26000000"/>
    <n v="102278712"/>
    <n v="188.9"/>
    <n v="164977890.66384327"/>
    <s v="Strike Entertainment"/>
    <n v="101"/>
  </r>
  <r>
    <x v="4441"/>
    <x v="0"/>
    <s v="R"/>
    <x v="0"/>
    <n v="2004"/>
    <x v="24"/>
    <s v="February 25, 2004 (United States)"/>
    <x v="13"/>
    <n v="7.2"/>
    <n v="221000"/>
    <s v="Mel Gibson"/>
    <s v="Benedict Fitzgerald"/>
    <s v="Jim Caviezel"/>
    <s v="United States"/>
    <n v="30000000"/>
    <n v="612054506"/>
    <n v="188.9"/>
    <n v="987257850.59925878"/>
    <s v="Icon Productions"/>
    <n v="127"/>
  </r>
  <r>
    <x v="4442"/>
    <x v="0"/>
    <s v="R"/>
    <x v="2"/>
    <n v="2004"/>
    <x v="24"/>
    <s v="September 10, 2004 (United States)"/>
    <x v="19"/>
    <n v="6.2"/>
    <n v="190000"/>
    <s v="Alexander Witt"/>
    <s v="Paul W.S. Anderson"/>
    <s v="Milla Jovovich"/>
    <s v="Germany"/>
    <n v="45000000"/>
    <n v="129342769"/>
    <n v="188.9"/>
    <n v="208632830.6739015"/>
    <s v="Screen Gems"/>
    <n v="94"/>
  </r>
  <r>
    <x v="4443"/>
    <x v="8"/>
    <s v="PG-13"/>
    <x v="2"/>
    <n v="2004"/>
    <x v="24"/>
    <s v="April 2, 2004 (United States)"/>
    <x v="8"/>
    <n v="6.8"/>
    <n v="312000"/>
    <s v="Guillermo del Toro"/>
    <s v="Guillermo del Toro"/>
    <s v="Ron Perlman"/>
    <s v="United States"/>
    <n v="66000000"/>
    <n v="99378985"/>
    <n v="188.9"/>
    <n v="160300565.00529379"/>
    <s v="Revolution Studios"/>
    <n v="122"/>
  </r>
  <r>
    <x v="4444"/>
    <x v="8"/>
    <s v="PG-13"/>
    <x v="3"/>
    <n v="2004"/>
    <x v="24"/>
    <s v="July 9, 2004 (United States)"/>
    <x v="13"/>
    <n v="7.2"/>
    <n v="337000"/>
    <s v="Adam McKay"/>
    <s v="Will Ferrell"/>
    <s v="Will Ferrell"/>
    <s v="United States"/>
    <n v="26000000"/>
    <n v="90709367"/>
    <n v="188.9"/>
    <n v="146316273.82159871"/>
    <s v="Dreamworks Pictures"/>
    <n v="94"/>
  </r>
  <r>
    <x v="4445"/>
    <x v="8"/>
    <s v="PG-13"/>
    <x v="2"/>
    <n v="2004"/>
    <x v="24"/>
    <s v="April 2, 2004 (United States)"/>
    <x v="21"/>
    <n v="6.3"/>
    <n v="72000"/>
    <s v="Kevin Bray"/>
    <s v="Mort Briskin"/>
    <s v="Dwayne Johnson"/>
    <s v="United States"/>
    <n v="46000000"/>
    <n v="57223890"/>
    <n v="188.9"/>
    <n v="92303437.178401262"/>
    <s v="Metro-Goldwyn-Mayer (MGM)"/>
    <n v="86"/>
  </r>
  <r>
    <x v="4446"/>
    <x v="0"/>
    <s v="R"/>
    <x v="2"/>
    <n v="2004"/>
    <x v="24"/>
    <s v="December 25, 2004 (United States)"/>
    <x v="4"/>
    <n v="7.3"/>
    <n v="185000"/>
    <s v="Wes Anderson"/>
    <s v="Wes Anderson"/>
    <s v="Bill Murray"/>
    <s v="United States"/>
    <n v="50000000"/>
    <n v="34809623"/>
    <n v="188.9"/>
    <n v="56148714.28321863"/>
    <s v="Touchstone Pictures"/>
    <n v="119"/>
  </r>
  <r>
    <x v="4447"/>
    <x v="1"/>
    <s v="PG"/>
    <x v="1"/>
    <n v="2004"/>
    <x v="24"/>
    <s v="December 17, 2004 (United States)"/>
    <x v="8"/>
    <n v="6.8"/>
    <n v="199000"/>
    <s v="Brad Silberling"/>
    <s v="Robert Gordon"/>
    <s v="Jim Carrey"/>
    <s v="Germany"/>
    <n v="140000000"/>
    <n v="211468235"/>
    <n v="188.9"/>
    <n v="341103076.78401268"/>
    <s v="Paramount Pictures"/>
    <n v="108"/>
  </r>
  <r>
    <x v="4448"/>
    <x v="0"/>
    <s v="R"/>
    <x v="0"/>
    <n v="2004"/>
    <x v="24"/>
    <s v="December 3, 2004 (United States)"/>
    <x v="3"/>
    <n v="7.7"/>
    <n v="366000"/>
    <s v="Brad Anderson"/>
    <s v="Scott Kosar"/>
    <s v="Christian Bale"/>
    <s v="Spain"/>
    <n v="5000000"/>
    <n v="8203235"/>
    <n v="188.9"/>
    <n v="13232004.788247749"/>
    <s v="Filmax Group"/>
    <n v="101"/>
  </r>
  <r>
    <x v="1574"/>
    <x v="8"/>
    <s v="PG-13"/>
    <x v="0"/>
    <n v="2004"/>
    <x v="24"/>
    <s v="December 10, 2004 (United Kingdom)"/>
    <x v="13"/>
    <n v="7.2"/>
    <n v="118000"/>
    <s v="Joel Schumacher"/>
    <s v="Gaston Leroux"/>
    <s v="Gerard Butler"/>
    <s v="United Kingdom"/>
    <n v="70000000"/>
    <n v="154649125"/>
    <n v="188.9"/>
    <n v="249452558.95976704"/>
    <s v="Warner Bros."/>
    <n v="143"/>
  </r>
  <r>
    <x v="4449"/>
    <x v="0"/>
    <s v="R"/>
    <x v="0"/>
    <n v="2004"/>
    <x v="24"/>
    <s v="December 3, 2004 (United States)"/>
    <x v="13"/>
    <n v="7.2"/>
    <n v="207000"/>
    <s v="Mike Nichols"/>
    <s v="Patrick Marber"/>
    <s v="Natalie Portman"/>
    <s v="United States"/>
    <n v="27000000"/>
    <n v="115505027"/>
    <n v="188.9"/>
    <n v="186312237.83430383"/>
    <s v="Columbia Pictures"/>
    <n v="104"/>
  </r>
  <r>
    <x v="4450"/>
    <x v="1"/>
    <s v="PG"/>
    <x v="2"/>
    <n v="2004"/>
    <x v="24"/>
    <s v="November 19, 2004 (United States)"/>
    <x v="15"/>
    <n v="6.9"/>
    <n v="311000"/>
    <s v="Jon Turteltaub"/>
    <s v="Jim Kouf"/>
    <s v="Nicolas Cage"/>
    <s v="United States"/>
    <n v="100000000"/>
    <n v="347512318"/>
    <n v="188.9"/>
    <n v="560545279.48438323"/>
    <s v="Walt Disney Pictures"/>
    <n v="131"/>
  </r>
  <r>
    <x v="4451"/>
    <x v="0"/>
    <s v="R"/>
    <x v="2"/>
    <n v="2004"/>
    <x v="24"/>
    <s v="November 24, 2004 (United States)"/>
    <x v="41"/>
    <n v="5.6"/>
    <n v="165000"/>
    <s v="Oliver Stone"/>
    <s v="Oliver Stone"/>
    <s v="Colin Farrell"/>
    <s v="United States"/>
    <n v="155000000"/>
    <n v="167298192"/>
    <n v="188.9"/>
    <n v="269855791.96611959"/>
    <s v="Warner Bros."/>
    <n v="175"/>
  </r>
  <r>
    <x v="4452"/>
    <x v="0"/>
    <s v="R"/>
    <x v="2"/>
    <n v="2004"/>
    <x v="24"/>
    <s v="June 11, 2004 (United States)"/>
    <x v="17"/>
    <n v="6.7"/>
    <n v="218000"/>
    <s v="David Twohy"/>
    <s v="Jim Wheat"/>
    <s v="Vin Diesel"/>
    <s v="United States"/>
    <n v="105000000"/>
    <n v="115900534"/>
    <n v="188.9"/>
    <n v="186950199.62837479"/>
    <s v="Universal Pictures"/>
    <n v="119"/>
  </r>
  <r>
    <x v="4453"/>
    <x v="4"/>
    <s v="Not Rated"/>
    <x v="0"/>
    <n v="2004"/>
    <x v="24"/>
    <s v="March 11, 2005 (United Kingdom)"/>
    <x v="25"/>
    <n v="4.8"/>
    <n v="22000"/>
    <s v="Michael Winterbottom"/>
    <s v="Michael Winterbottom"/>
    <s v="Kieran O'Brien"/>
    <s v="United Kingdom"/>
    <m/>
    <n v="1590308"/>
    <n v="188.9"/>
    <n v="2565203.0047644251"/>
    <s v="Revolution Films"/>
    <n v="71"/>
  </r>
  <r>
    <x v="4454"/>
    <x v="0"/>
    <s v="R"/>
    <x v="0"/>
    <n v="2004"/>
    <x v="24"/>
    <s v="July 30, 2004 (United States)"/>
    <x v="14"/>
    <n v="6.6"/>
    <n v="107000"/>
    <s v="Jonathan Demme"/>
    <s v="Richard Condon"/>
    <s v="Denzel Washington"/>
    <s v="United States"/>
    <n v="80000000"/>
    <n v="96105910"/>
    <n v="188.9"/>
    <n v="155021020.5240868"/>
    <s v="Paramount Pictures"/>
    <n v="129"/>
  </r>
  <r>
    <x v="4455"/>
    <x v="8"/>
    <s v="PG-13"/>
    <x v="2"/>
    <n v="2004"/>
    <x v="24"/>
    <s v="July 7, 2004 (United States)"/>
    <x v="21"/>
    <n v="6.3"/>
    <n v="162000"/>
    <s v="Antoine Fuqua"/>
    <s v="David Franzoni"/>
    <s v="Clive Owen"/>
    <s v="United States"/>
    <n v="120000000"/>
    <n v="203567857"/>
    <n v="188.9"/>
    <n v="328359587.23080993"/>
    <s v="Touchstone Pictures"/>
    <n v="126"/>
  </r>
  <r>
    <x v="4456"/>
    <x v="8"/>
    <s v="PG-13"/>
    <x v="6"/>
    <n v="2004"/>
    <x v="24"/>
    <s v="December 10, 2004 (United States)"/>
    <x v="16"/>
    <n v="6.5"/>
    <n v="367000"/>
    <s v="Steven Soderbergh"/>
    <s v="George Nolfi"/>
    <s v="George Clooney"/>
    <s v="United States"/>
    <n v="110000000"/>
    <n v="362744280"/>
    <n v="188.9"/>
    <n v="585114780.92112219"/>
    <s v="Warner Bros."/>
    <n v="125"/>
  </r>
  <r>
    <x v="4457"/>
    <x v="0"/>
    <s v="R"/>
    <x v="1"/>
    <n v="2004"/>
    <x v="24"/>
    <s v="July 30, 2004 (United States)"/>
    <x v="9"/>
    <n v="7"/>
    <n v="185000"/>
    <s v="Danny Leiner"/>
    <s v="Jon Hurwitz"/>
    <s v="John Cho"/>
    <s v="United States"/>
    <n v="9000000"/>
    <n v="23936908"/>
    <n v="188.9"/>
    <n v="38610777.488618314"/>
    <s v="Endgame Entertainment"/>
    <n v="88"/>
  </r>
  <r>
    <x v="4458"/>
    <x v="0"/>
    <s v="R"/>
    <x v="2"/>
    <n v="2004"/>
    <x v="24"/>
    <s v="December 8, 2004 (United States)"/>
    <x v="1"/>
    <n v="5.8"/>
    <n v="169000"/>
    <s v="David S. Goyer"/>
    <s v="David S. Goyer"/>
    <s v="Wesley Snipes"/>
    <s v="United States"/>
    <n v="65000000"/>
    <n v="131977904"/>
    <n v="188.9"/>
    <n v="212883363.41344625"/>
    <s v="New Line Cinema"/>
    <n v="113"/>
  </r>
  <r>
    <x v="4459"/>
    <x v="8"/>
    <s v="PG-13"/>
    <x v="2"/>
    <n v="2004"/>
    <x v="24"/>
    <s v="August 13, 2004 (United States)"/>
    <x v="41"/>
    <n v="5.6"/>
    <n v="188000"/>
    <s v="Paul W.S. Anderson"/>
    <s v="Dan O'Bannon"/>
    <s v="Sanaa Lathan"/>
    <s v="United States"/>
    <n v="60000000"/>
    <n v="177427090"/>
    <n v="188.9"/>
    <n v="286193935.00794065"/>
    <s v="Twentieth Century Fox"/>
    <n v="101"/>
  </r>
  <r>
    <x v="4460"/>
    <x v="8"/>
    <s v="PG-13"/>
    <x v="3"/>
    <n v="2004"/>
    <x v="24"/>
    <s v="December 22, 2004 (United States)"/>
    <x v="21"/>
    <n v="6.3"/>
    <n v="257000"/>
    <s v="Jay Roach"/>
    <s v="Greg Glienna"/>
    <s v="Ben Stiller"/>
    <s v="United States"/>
    <n v="80000000"/>
    <n v="522657936"/>
    <n v="188.9"/>
    <n v="843059148.22233975"/>
    <s v="Universal Pictures"/>
    <n v="115"/>
  </r>
  <r>
    <x v="4461"/>
    <x v="0"/>
    <s v="R"/>
    <x v="3"/>
    <n v="2004"/>
    <x v="24"/>
    <s v="October 22, 2004 (United States)"/>
    <x v="24"/>
    <n v="7.5"/>
    <n v="183000"/>
    <s v="Alexander Payne"/>
    <s v="Rex Pickett"/>
    <s v="Paul Giamatti"/>
    <s v="United States"/>
    <n v="16000000"/>
    <n v="109706931"/>
    <n v="188.9"/>
    <n v="176959777.00211751"/>
    <s v="Fox Searchlight Pictures"/>
    <n v="127"/>
  </r>
  <r>
    <x v="4462"/>
    <x v="8"/>
    <s v="PG-13"/>
    <x v="2"/>
    <n v="2004"/>
    <x v="24"/>
    <s v="October 8, 2004 (United States)"/>
    <x v="13"/>
    <n v="7.2"/>
    <n v="60000"/>
    <s v="Peter Berg"/>
    <s v="Buzz Bissinger"/>
    <s v="Billy Bob Thornton"/>
    <s v="Germany"/>
    <n v="30000000"/>
    <n v="61950770"/>
    <n v="188.9"/>
    <n v="99928002.21810481"/>
    <s v="Universal Pictures"/>
    <n v="118"/>
  </r>
  <r>
    <x v="4463"/>
    <x v="8"/>
    <s v="PG-13"/>
    <x v="3"/>
    <n v="2004"/>
    <x v="24"/>
    <s v="March 5, 2004 (United States)"/>
    <x v="10"/>
    <n v="6.1"/>
    <n v="141000"/>
    <s v="Todd Phillips"/>
    <s v="William Blinn"/>
    <s v="Ben Stiller"/>
    <s v="United States"/>
    <n v="60000000"/>
    <n v="170268750"/>
    <n v="188.9"/>
    <n v="274647369.64002115"/>
    <s v="Dimension Films"/>
    <n v="101"/>
  </r>
  <r>
    <x v="4464"/>
    <x v="1"/>
    <s v="PG"/>
    <x v="10"/>
    <n v="2004"/>
    <x v="24"/>
    <s v="October 1, 2004 (United States)"/>
    <x v="22"/>
    <n v="6"/>
    <n v="171000"/>
    <s v="Bibo Bergeron"/>
    <s v="Michael J. Wilson"/>
    <s v="Will Smith"/>
    <s v="United States"/>
    <n v="75000000"/>
    <n v="374583879"/>
    <n v="188.9"/>
    <n v="604212323.61725771"/>
    <s v="DreamWorks Animation"/>
    <n v="90"/>
  </r>
  <r>
    <x v="4465"/>
    <x v="0"/>
    <s v="R"/>
    <x v="0"/>
    <n v="2004"/>
    <x v="24"/>
    <s v="July 30, 2004 (United States)"/>
    <x v="31"/>
    <n v="8.1"/>
    <n v="244000"/>
    <s v="Richard Linklater"/>
    <s v="Richard Linklater"/>
    <s v="Ethan Hawke"/>
    <s v="United States"/>
    <n v="2700000"/>
    <n v="15936507"/>
    <n v="188.9"/>
    <n v="25705948.559555318"/>
    <s v="Warner Independent Pictures (WIP)"/>
    <n v="80"/>
  </r>
  <r>
    <x v="4466"/>
    <x v="1"/>
    <s v="PG"/>
    <x v="3"/>
    <n v="2004"/>
    <x v="24"/>
    <s v="April 9, 2004 (United States)"/>
    <x v="21"/>
    <n v="6.3"/>
    <n v="64000"/>
    <s v="Tommy O'Haver"/>
    <s v="Laurie Craig"/>
    <s v="Anne Hathaway"/>
    <s v="United States"/>
    <n v="31000000"/>
    <n v="27388767"/>
    <n v="188.9"/>
    <n v="44178704.631551079"/>
    <s v="Miramax"/>
    <n v="96"/>
  </r>
  <r>
    <x v="4467"/>
    <x v="8"/>
    <s v="PG-13"/>
    <x v="0"/>
    <n v="2004"/>
    <x v="24"/>
    <s v="May 27, 2005 (Spain)"/>
    <x v="15"/>
    <n v="6.9"/>
    <n v="101000"/>
    <s v="Shane Carruth"/>
    <s v="Shane Carruth"/>
    <s v="Shane Carruth"/>
    <s v="United States"/>
    <n v="7000"/>
    <n v="545436"/>
    <n v="188.9"/>
    <n v="879800.68395976699"/>
    <s v="ERBP"/>
    <n v="77"/>
  </r>
  <r>
    <x v="4468"/>
    <x v="1"/>
    <s v="PG"/>
    <x v="3"/>
    <n v="2004"/>
    <x v="24"/>
    <s v="July 16, 2004 (United States)"/>
    <x v="23"/>
    <n v="5.9"/>
    <n v="83000"/>
    <s v="Mark Rosman"/>
    <s v="Leigh Dunlap"/>
    <s v="Hilary Duff"/>
    <s v="United States"/>
    <n v="19000000"/>
    <n v="70067909"/>
    <n v="188.9"/>
    <n v="113021132.19851772"/>
    <s v="Warner Bros."/>
    <n v="95"/>
  </r>
  <r>
    <x v="4469"/>
    <x v="8"/>
    <s v="PG-13"/>
    <x v="3"/>
    <n v="2004"/>
    <x v="24"/>
    <s v="January 16, 2004 (United States)"/>
    <x v="22"/>
    <n v="6"/>
    <n v="129000"/>
    <s v="John Hamburg"/>
    <s v="John Hamburg"/>
    <s v="Ben Stiller"/>
    <s v="United States"/>
    <n v="42000000"/>
    <n v="178311729"/>
    <n v="188.9"/>
    <n v="287620877.85230279"/>
    <s v="Universal Pictures"/>
    <n v="90"/>
  </r>
  <r>
    <x v="4470"/>
    <x v="4"/>
    <s v="Not Rated"/>
    <x v="0"/>
    <n v="2004"/>
    <x v="24"/>
    <s v="September 16, 2004 (Australia)"/>
    <x v="17"/>
    <n v="6.7"/>
    <n v="7600"/>
    <s v="Cate Shortland"/>
    <s v="Cate Shortland"/>
    <s v="Abbie Cornish"/>
    <s v="Australia"/>
    <m/>
    <n v="1482316"/>
    <n v="188.9"/>
    <n v="2391009.4505029111"/>
    <s v="Red Carpet Productions"/>
    <n v="106"/>
  </r>
  <r>
    <x v="4471"/>
    <x v="1"/>
    <s v="PG"/>
    <x v="10"/>
    <n v="2004"/>
    <x v="24"/>
    <s v="November 19, 2004 (United States)"/>
    <x v="12"/>
    <n v="7.1"/>
    <n v="82000"/>
    <s v="Stephen Hillenburg"/>
    <s v="Derek Drymon"/>
    <s v="Tom Kenny"/>
    <s v="United States"/>
    <n v="30000000"/>
    <n v="141067127"/>
    <n v="188.9"/>
    <n v="227544487.01376387"/>
    <s v="Paramount Pictures"/>
    <n v="87"/>
  </r>
  <r>
    <x v="4472"/>
    <x v="1"/>
    <s v="PG"/>
    <x v="1"/>
    <n v="2004"/>
    <x v="24"/>
    <s v="March 26, 2004 (United States)"/>
    <x v="27"/>
    <n v="5.0999999999999996"/>
    <n v="52000"/>
    <s v="Raja Gosnell"/>
    <s v="William Hanna"/>
    <s v="Freddie Prinze Jr."/>
    <s v="United States"/>
    <n v="80000000"/>
    <n v="181216833"/>
    <n v="188.9"/>
    <n v="292306876.7342509"/>
    <s v="Warner Bros."/>
    <n v="93"/>
  </r>
  <r>
    <x v="4473"/>
    <x v="0"/>
    <s v="R"/>
    <x v="3"/>
    <n v="2004"/>
    <x v="24"/>
    <s v="March 26, 2004 (United States)"/>
    <x v="19"/>
    <n v="6.2"/>
    <n v="101000"/>
    <s v="Ethan Coen"/>
    <s v="Joel Coen"/>
    <s v="Tom Hanks"/>
    <s v="United States"/>
    <n v="35000000"/>
    <n v="76665191"/>
    <n v="188.9"/>
    <n v="123662698.24086817"/>
    <s v="Touchstone Pictures"/>
    <n v="104"/>
  </r>
  <r>
    <x v="4474"/>
    <x v="8"/>
    <s v="PG-13"/>
    <x v="5"/>
    <n v="2004"/>
    <x v="24"/>
    <s v="February 4, 2005 (United States)"/>
    <x v="31"/>
    <n v="8.1"/>
    <n v="340000"/>
    <s v="Terry George"/>
    <s v="Keir Pearson"/>
    <s v="Don Cheadle"/>
    <s v="United Kingdom"/>
    <n v="17500000"/>
    <n v="33882243"/>
    <n v="188.9"/>
    <n v="54652829.232927471"/>
    <s v="United Artists"/>
    <n v="121"/>
  </r>
  <r>
    <x v="4475"/>
    <x v="0"/>
    <s v="R"/>
    <x v="6"/>
    <n v="2004"/>
    <x v="24"/>
    <s v="March 19, 2004 (United States)"/>
    <x v="19"/>
    <n v="6.2"/>
    <n v="84000"/>
    <s v="D.J. Caruso"/>
    <s v="Michael Pye"/>
    <s v="Angelina Jolie"/>
    <s v="United States"/>
    <n v="45000000"/>
    <n v="65470529"/>
    <n v="188.9"/>
    <n v="105605453.60667019"/>
    <s v="Warner Bros."/>
    <n v="103"/>
  </r>
  <r>
    <x v="4476"/>
    <x v="0"/>
    <s v="R"/>
    <x v="2"/>
    <n v="2004"/>
    <x v="24"/>
    <s v="April 22, 2005 (United States)"/>
    <x v="3"/>
    <n v="7.7"/>
    <n v="130000"/>
    <s v="Stephen Chow"/>
    <s v="Stephen Chow"/>
    <s v="Stephen Chow"/>
    <s v="Hong Kong"/>
    <n v="20000000"/>
    <n v="104882445"/>
    <n v="188.9"/>
    <n v="169177771.26257277"/>
    <s v="Columbia Pictures Film Production Asia"/>
    <n v="99"/>
  </r>
  <r>
    <x v="4477"/>
    <x v="8"/>
    <s v="PG-13"/>
    <x v="3"/>
    <n v="2004"/>
    <x v="24"/>
    <s v="January 30, 2004 (United States)"/>
    <x v="46"/>
    <n v="5.7"/>
    <n v="24000"/>
    <s v="Brian Robbins"/>
    <s v="Marc Hyman"/>
    <s v="Scarlett Johansson"/>
    <s v="United States"/>
    <n v="40000000"/>
    <n v="10898337"/>
    <n v="188.9"/>
    <n v="17579265.6638433"/>
    <s v="Paramount Pictures"/>
    <n v="93"/>
  </r>
  <r>
    <x v="4478"/>
    <x v="0"/>
    <s v="R"/>
    <x v="3"/>
    <n v="2004"/>
    <x v="24"/>
    <s v="August 20, 2004 (United States)"/>
    <x v="34"/>
    <n v="7.4"/>
    <n v="209000"/>
    <s v="Zach Braff"/>
    <s v="Zach Braff"/>
    <s v="Zach Braff"/>
    <s v="United States"/>
    <n v="2500000"/>
    <n v="35825316"/>
    <n v="188.9"/>
    <n v="57787050.212811001"/>
    <s v="Camelot Pictures"/>
    <n v="102"/>
  </r>
  <r>
    <x v="4479"/>
    <x v="2"/>
    <s v="G"/>
    <x v="3"/>
    <n v="2004"/>
    <x v="24"/>
    <s v="August 11, 2004 (United States)"/>
    <x v="1"/>
    <n v="5.8"/>
    <n v="76000"/>
    <s v="Garry Marshall"/>
    <s v="Meg Cabot"/>
    <s v="Anne Hathaway"/>
    <s v="United States"/>
    <n v="40000000"/>
    <n v="134734481"/>
    <n v="188.9"/>
    <n v="217329784.86341977"/>
    <s v="Walt Disney Pictures"/>
    <n v="113"/>
  </r>
  <r>
    <x v="4480"/>
    <x v="0"/>
    <s v="R"/>
    <x v="6"/>
    <n v="2004"/>
    <x v="24"/>
    <s v="February 27, 2004 (United States)"/>
    <x v="11"/>
    <n v="5.3"/>
    <n v="21000"/>
    <s v="Philip Kaufman"/>
    <s v="Sarah Thorp"/>
    <s v="Ashley Judd"/>
    <s v="Germany"/>
    <n v="50000000"/>
    <n v="40954603"/>
    <n v="188.9"/>
    <n v="66060706.90365272"/>
    <s v="Paramount Pictures"/>
    <n v="97"/>
  </r>
  <r>
    <x v="4481"/>
    <x v="8"/>
    <s v="PG-13"/>
    <x v="2"/>
    <n v="2004"/>
    <x v="24"/>
    <s v="July 23, 2004 (United States)"/>
    <x v="39"/>
    <n v="3.4"/>
    <n v="113000"/>
    <s v="Pitof"/>
    <s v="Bob Kane"/>
    <s v="Halle Berry"/>
    <s v="United States"/>
    <n v="100000000"/>
    <n v="82102379"/>
    <n v="188.9"/>
    <n v="132433006.2535733"/>
    <s v="Warner Bros."/>
    <n v="104"/>
  </r>
  <r>
    <x v="4482"/>
    <x v="0"/>
    <s v="R"/>
    <x v="3"/>
    <n v="2004"/>
    <x v="24"/>
    <s v="November 12, 2004 (United States)"/>
    <x v="25"/>
    <n v="4.8"/>
    <n v="40000"/>
    <s v="Don Mancini"/>
    <s v="Don Mancini"/>
    <s v="Jennifer Tilly"/>
    <s v="United States"/>
    <n v="12000000"/>
    <n v="24829644"/>
    <n v="188.9"/>
    <n v="40050780.978295386"/>
    <s v="Rogue Pictures"/>
    <n v="87"/>
  </r>
  <r>
    <x v="4483"/>
    <x v="0"/>
    <s v="R"/>
    <x v="0"/>
    <n v="2004"/>
    <x v="24"/>
    <s v="September 29, 2004 (Hong Kong)"/>
    <x v="34"/>
    <n v="7.4"/>
    <n v="53000"/>
    <s v="Kar-Wai Wong"/>
    <s v="Kar-Wai Wong"/>
    <s v="Tony Chiu-Wai Leung"/>
    <s v="Hong Kong"/>
    <n v="12000000"/>
    <n v="20205757"/>
    <n v="188.9"/>
    <n v="32592345.992059287"/>
    <s v="Jet Tone Production"/>
    <n v="129"/>
  </r>
  <r>
    <x v="4484"/>
    <x v="8"/>
    <s v="PG-13"/>
    <x v="2"/>
    <n v="2004"/>
    <x v="24"/>
    <s v="January 16, 2004 (United States)"/>
    <x v="52"/>
    <n v="4.0999999999999996"/>
    <n v="27000"/>
    <s v="Joseph Kahn"/>
    <s v="Matt Johnson"/>
    <s v="Martin Henderson"/>
    <s v="United States"/>
    <n v="40000000"/>
    <n v="46546197"/>
    <n v="188.9"/>
    <n v="75080075.30915828"/>
    <s v="Warner Bros."/>
    <n v="84"/>
  </r>
  <r>
    <x v="4485"/>
    <x v="8"/>
    <s v="PG-13"/>
    <x v="5"/>
    <n v="2004"/>
    <x v="24"/>
    <s v="October 29, 2004 (United States)"/>
    <x v="3"/>
    <n v="7.7"/>
    <n v="141000"/>
    <s v="Taylor Hackford"/>
    <s v="Taylor Hackford"/>
    <s v="Jamie Foxx"/>
    <s v="United States"/>
    <n v="40000000"/>
    <n v="123971376"/>
    <n v="188.9"/>
    <n v="199968651.4939121"/>
    <s v="Universal Pictures"/>
    <n v="152"/>
  </r>
  <r>
    <x v="4486"/>
    <x v="8"/>
    <s v="PG-13"/>
    <x v="3"/>
    <n v="2004"/>
    <x v="24"/>
    <s v="January 9, 2004 (United States)"/>
    <x v="10"/>
    <n v="6.1"/>
    <n v="37000"/>
    <s v="Andy Cadiff"/>
    <s v="Derek Guiley"/>
    <s v="Mandy Moore"/>
    <s v="United States"/>
    <n v="23000000"/>
    <n v="12313323"/>
    <n v="188.9"/>
    <n v="19861670.291688722"/>
    <s v="Alcon Entertainment"/>
    <n v="111"/>
  </r>
  <r>
    <x v="4487"/>
    <x v="8"/>
    <s v="PG-13"/>
    <x v="0"/>
    <n v="2004"/>
    <x v="24"/>
    <s v="March 12, 2004 (United States)"/>
    <x v="16"/>
    <n v="6.5"/>
    <n v="186000"/>
    <s v="David Koepp"/>
    <s v="Stephen King"/>
    <s v="Johnny Depp"/>
    <s v="United States"/>
    <n v="40000000"/>
    <n v="92913171"/>
    <n v="188.9"/>
    <n v="149871059.83959764"/>
    <s v="Grand Slam Productions"/>
    <n v="96"/>
  </r>
  <r>
    <x v="4488"/>
    <x v="8"/>
    <s v="PG-13"/>
    <x v="3"/>
    <n v="2004"/>
    <x v="24"/>
    <s v="March 11, 2005 (United States)"/>
    <x v="19"/>
    <n v="6.2"/>
    <n v="20000"/>
    <s v="Gurinder Chadha"/>
    <s v="Jane Austen"/>
    <s v="Martin Henderson"/>
    <s v="United Kingdom"/>
    <n v="7000000"/>
    <n v="24716440"/>
    <n v="188.9"/>
    <n v="39868180.349391207"/>
    <s v="PathÃ© Pictures International"/>
    <n v="122"/>
  </r>
  <r>
    <x v="4489"/>
    <x v="1"/>
    <s v="PG"/>
    <x v="5"/>
    <n v="2004"/>
    <x v="24"/>
    <s v="December 17, 2004 (United States)"/>
    <x v="3"/>
    <n v="7.7"/>
    <n v="201000"/>
    <s v="Marc Forster"/>
    <s v="Allan Knee"/>
    <s v="Johnny Depp"/>
    <s v="United States"/>
    <n v="25000000"/>
    <n v="116650613"/>
    <n v="188.9"/>
    <n v="188160094.12969822"/>
    <s v="Miramax"/>
    <n v="106"/>
  </r>
  <r>
    <x v="4490"/>
    <x v="0"/>
    <s v="R"/>
    <x v="2"/>
    <n v="2004"/>
    <x v="24"/>
    <s v="October 15, 2004 (United States)"/>
    <x v="13"/>
    <n v="7.2"/>
    <n v="162000"/>
    <s v="Trey Parker"/>
    <s v="Trey Parker"/>
    <s v="Trey Parker"/>
    <s v="United States"/>
    <n v="32000000"/>
    <n v="50826898"/>
    <n v="188.9"/>
    <n v="81984943.465325564"/>
    <s v="Paramount Pictures"/>
    <n v="98"/>
  </r>
  <r>
    <x v="4491"/>
    <x v="1"/>
    <s v="PG"/>
    <x v="3"/>
    <n v="2004"/>
    <x v="24"/>
    <s v="July 9, 2004 (United States)"/>
    <x v="20"/>
    <n v="5.4"/>
    <n v="16000"/>
    <s v="Joe Nussbaum"/>
    <s v="Elisa Bell"/>
    <s v="Alexa PenaVega"/>
    <s v="United States"/>
    <n v="10000000"/>
    <n v="10143022"/>
    <n v="188.9"/>
    <n v="16360925.375330862"/>
    <s v="Metro-Goldwyn-Mayer (MGM)"/>
    <n v="89"/>
  </r>
  <r>
    <x v="4492"/>
    <x v="8"/>
    <s v="PG-13"/>
    <x v="4"/>
    <n v="2004"/>
    <x v="24"/>
    <s v="October 22, 2004 (United States)"/>
    <x v="23"/>
    <n v="5.9"/>
    <n v="140000"/>
    <s v="Takashi Shimizu"/>
    <s v="Stephen Susco"/>
    <s v="Sarah Michelle Gellar"/>
    <s v="United States"/>
    <n v="10000000"/>
    <n v="187281115"/>
    <n v="188.9"/>
    <n v="302088701.64372683"/>
    <s v="Columbia Pictures"/>
    <n v="91"/>
  </r>
  <r>
    <x v="4493"/>
    <x v="1"/>
    <s v="PG"/>
    <x v="2"/>
    <n v="2004"/>
    <x v="24"/>
    <s v="June 16, 2004 (United States)"/>
    <x v="23"/>
    <n v="5.9"/>
    <n v="87000"/>
    <s v="Frank Coraci"/>
    <s v="Jules Verne"/>
    <s v="Jackie Chan"/>
    <s v="United States"/>
    <n v="110000000"/>
    <n v="72178895"/>
    <n v="188.9"/>
    <n v="116426200.66966647"/>
    <s v="Walt Disney Pictures"/>
    <n v="120"/>
  </r>
  <r>
    <x v="4494"/>
    <x v="8"/>
    <s v="PG-13"/>
    <x v="3"/>
    <n v="2004"/>
    <x v="24"/>
    <s v="September 17, 2004 (United States)"/>
    <x v="21"/>
    <n v="6.3"/>
    <n v="61000"/>
    <s v="Richard Loncraine"/>
    <s v="Adam Brooks"/>
    <s v="Kirsten Dunst"/>
    <s v="United Kingdom"/>
    <n v="31000000"/>
    <n v="41682237"/>
    <n v="188.9"/>
    <n v="67234397.109052405"/>
    <s v="Universal Pictures"/>
    <n v="98"/>
  </r>
  <r>
    <x v="4495"/>
    <x v="1"/>
    <s v="PG"/>
    <x v="2"/>
    <n v="2004"/>
    <x v="24"/>
    <s v="June 10, 2005 (United States)"/>
    <x v="47"/>
    <n v="3.7"/>
    <n v="35000"/>
    <s v="Robert Rodriguez"/>
    <s v="Robert Rodriguez"/>
    <s v="Cayden Boyd"/>
    <s v="United States"/>
    <n v="50000000"/>
    <n v="71992655"/>
    <n v="188.9"/>
    <n v="116125791.31021704"/>
    <s v="Dimension Films"/>
    <n v="93"/>
  </r>
  <r>
    <x v="4496"/>
    <x v="2"/>
    <s v="G"/>
    <x v="10"/>
    <n v="2004"/>
    <x v="24"/>
    <s v="November 10, 2004 (United States)"/>
    <x v="14"/>
    <n v="6.6"/>
    <n v="185000"/>
    <s v="Robert Zemeckis"/>
    <s v="Chris Van Allsburg"/>
    <s v="Tom Hanks"/>
    <s v="United States"/>
    <n v="165000000"/>
    <n v="314215454"/>
    <n v="188.9"/>
    <n v="506836679.90365267"/>
    <s v="Castle Rock Entertainment"/>
    <n v="100"/>
  </r>
  <r>
    <x v="4497"/>
    <x v="8"/>
    <s v="PG-13"/>
    <x v="1"/>
    <n v="2004"/>
    <x v="24"/>
    <s v="August 20, 2004 (United States)"/>
    <x v="23"/>
    <n v="5.9"/>
    <n v="45000"/>
    <s v="Steven Brill"/>
    <s v="Fred Wolf"/>
    <s v="Matthew Lillard"/>
    <s v="United States"/>
    <n v="19000000"/>
    <n v="73029190"/>
    <n v="188.9"/>
    <n v="117797745.8602435"/>
    <s v="Paramount Pictures"/>
    <n v="95"/>
  </r>
  <r>
    <x v="4498"/>
    <x v="1"/>
    <s v="PG"/>
    <x v="5"/>
    <n v="2004"/>
    <x v="24"/>
    <s v="February 6, 2004 (United States)"/>
    <x v="24"/>
    <n v="7.5"/>
    <n v="50000"/>
    <s v="Gavin O'Connor"/>
    <s v="Eric Guggenheim"/>
    <s v="Kurt Russell"/>
    <s v="Canada"/>
    <n v="28000000"/>
    <n v="64445708"/>
    <n v="188.9"/>
    <n v="103952394.00529379"/>
    <s v="Pop Pop Productions"/>
    <n v="135"/>
  </r>
  <r>
    <x v="4499"/>
    <x v="0"/>
    <s v="R"/>
    <x v="6"/>
    <n v="2004"/>
    <x v="24"/>
    <s v="May 13, 2005 (United States)"/>
    <x v="5"/>
    <n v="6.4"/>
    <n v="59000"/>
    <s v="Renny Harlin"/>
    <s v="Wayne Kramer"/>
    <s v="Val Kilmer"/>
    <s v="Netherlands"/>
    <n v="27000000"/>
    <n v="21148829"/>
    <n v="188.9"/>
    <n v="34113542.595553197"/>
    <s v="Dimension Films"/>
    <n v="106"/>
  </r>
  <r>
    <x v="4500"/>
    <x v="4"/>
    <s v="Not Rated"/>
    <x v="0"/>
    <n v="2004"/>
    <x v="24"/>
    <s v="June 24, 2005 (United States)"/>
    <x v="37"/>
    <n v="7.6"/>
    <n v="67000"/>
    <s v="Gregg Araki"/>
    <s v="Gregg Araki"/>
    <s v="Brady Corbet"/>
    <s v="United States"/>
    <m/>
    <n v="1532932"/>
    <n v="188.9"/>
    <n v="2472654.2106934884"/>
    <s v="Antidote Films (I)"/>
    <n v="105"/>
  </r>
  <r>
    <x v="4501"/>
    <x v="1"/>
    <s v="PG"/>
    <x v="3"/>
    <n v="2004"/>
    <x v="24"/>
    <s v="April 2, 2004 (United States)"/>
    <x v="23"/>
    <n v="5.9"/>
    <n v="38000"/>
    <s v="Martha Coolidge"/>
    <s v="Mark Amin"/>
    <s v="Julia Stiles"/>
    <s v="United States"/>
    <n v="22000000"/>
    <n v="37666766"/>
    <n v="188.9"/>
    <n v="60757350.980412908"/>
    <s v="Lions Gate Films"/>
    <n v="111"/>
  </r>
  <r>
    <x v="3316"/>
    <x v="8"/>
    <s v="PG-13"/>
    <x v="2"/>
    <n v="2004"/>
    <x v="24"/>
    <s v="October 6, 2004 (United States)"/>
    <x v="54"/>
    <n v="4.5"/>
    <n v="41000"/>
    <s v="Tim Story"/>
    <s v="Luc Besson"/>
    <s v="Queen Latifah"/>
    <s v="United States"/>
    <n v="25000000"/>
    <n v="71255003"/>
    <n v="188.9"/>
    <n v="114935941.84277394"/>
    <s v="Twentieth Century Fox"/>
    <n v="97"/>
  </r>
  <r>
    <x v="4502"/>
    <x v="8"/>
    <s v="PG-13"/>
    <x v="0"/>
    <n v="2004"/>
    <x v="24"/>
    <s v="September 3, 2004 (United States)"/>
    <x v="9"/>
    <n v="7"/>
    <n v="53000"/>
    <s v="Paul McGuigan"/>
    <s v="Gilles Mimouni"/>
    <s v="Josh Hartnett"/>
    <s v="United States"/>
    <n v="30000000"/>
    <n v="21741598"/>
    <n v="188.9"/>
    <n v="35069692.485971406"/>
    <s v="Metro-Goldwyn-Mayer (MGM)"/>
    <n v="114"/>
  </r>
  <r>
    <x v="4503"/>
    <x v="8"/>
    <s v="PG-13"/>
    <x v="2"/>
    <n v="2004"/>
    <x v="24"/>
    <s v="September 10, 2004 (United States)"/>
    <x v="16"/>
    <n v="6.5"/>
    <n v="95000"/>
    <s v="David R. Ellis"/>
    <s v="Larry Cohen"/>
    <s v="Kim Basinger"/>
    <s v="United States"/>
    <n v="25000000"/>
    <n v="57678321"/>
    <n v="188.9"/>
    <n v="93036444.72578083"/>
    <s v="New Line Cinema"/>
    <n v="94"/>
  </r>
  <r>
    <x v="4504"/>
    <x v="0"/>
    <s v="R"/>
    <x v="5"/>
    <n v="2004"/>
    <x v="24"/>
    <s v="January 7, 2005 (United States)"/>
    <x v="12"/>
    <n v="7.1"/>
    <n v="48000"/>
    <s v="Bill Condon"/>
    <s v="Bill Condon"/>
    <s v="Liam Neeson"/>
    <s v="United States"/>
    <n v="11000000"/>
    <n v="17050017"/>
    <n v="188.9"/>
    <n v="27502065.53679195"/>
    <s v="Fox Searchlight Pictures"/>
    <n v="118"/>
  </r>
  <r>
    <x v="4505"/>
    <x v="8"/>
    <s v="PG-13"/>
    <x v="2"/>
    <n v="2004"/>
    <x v="24"/>
    <s v="August 27, 2004 (United States)"/>
    <x v="32"/>
    <n v="4.7"/>
    <n v="30000"/>
    <s v="Dwight H. Little"/>
    <s v="Hans Bauer"/>
    <s v="Morris Chestnut"/>
    <s v="United States"/>
    <n v="20000000"/>
    <n v="70992898"/>
    <n v="188.9"/>
    <n v="114513160.51138167"/>
    <s v="Screen Gems"/>
    <n v="97"/>
  </r>
  <r>
    <x v="4506"/>
    <x v="0"/>
    <s v="R"/>
    <x v="0"/>
    <n v="2004"/>
    <x v="24"/>
    <s v="January 19, 2005 (France)"/>
    <x v="5"/>
    <n v="6.4"/>
    <n v="6500"/>
    <s v="Asia Argento"/>
    <s v="Laura Albert"/>
    <s v="Asia Argento"/>
    <s v="United States"/>
    <m/>
    <n v="217499"/>
    <n v="188.9"/>
    <n v="350830.83800952882"/>
    <s v="Above All Things Inc."/>
    <n v="97"/>
  </r>
  <r>
    <x v="4507"/>
    <x v="1"/>
    <s v="PG"/>
    <x v="3"/>
    <n v="2004"/>
    <x v="24"/>
    <s v="February 20, 2004 (United States)"/>
    <x v="32"/>
    <n v="4.7"/>
    <n v="28000"/>
    <s v="Sara Sugarman"/>
    <s v="Dyan Sheldon"/>
    <s v="Lindsay Lohan"/>
    <s v="Germany"/>
    <n v="15000000"/>
    <n v="33251890"/>
    <n v="188.9"/>
    <n v="53636055.49497088"/>
    <s v="Walt Disney Pictures"/>
    <n v="89"/>
  </r>
  <r>
    <x v="4508"/>
    <x v="8"/>
    <s v="PG-13"/>
    <x v="3"/>
    <n v="2004"/>
    <x v="24"/>
    <s v="May 28, 2004 (United States)"/>
    <x v="22"/>
    <n v="6"/>
    <n v="36000"/>
    <s v="Garry Marshall"/>
    <s v="Patrick J. Clifton"/>
    <s v="Kate Hudson"/>
    <s v="United States"/>
    <n v="50000000"/>
    <n v="49718611"/>
    <n v="188.9"/>
    <n v="80197251.305981994"/>
    <s v="Touchstone Pictures"/>
    <n v="119"/>
  </r>
  <r>
    <x v="4509"/>
    <x v="1"/>
    <s v="PG"/>
    <x v="3"/>
    <n v="2004"/>
    <x v="24"/>
    <s v="December 25, 2004 (United States)"/>
    <x v="36"/>
    <n v="4.3"/>
    <n v="12000"/>
    <s v="Joel Zwick"/>
    <s v="Bill Cosby"/>
    <s v="Kenan Thompson"/>
    <s v="United States"/>
    <n v="26000000"/>
    <n v="48551322"/>
    <n v="188.9"/>
    <n v="78314387.577554256"/>
    <s v="Twentieth Century Fox"/>
    <n v="93"/>
  </r>
  <r>
    <x v="4510"/>
    <x v="1"/>
    <s v="PG"/>
    <x v="2"/>
    <n v="2004"/>
    <x v="24"/>
    <s v="September 17, 2004 (United States)"/>
    <x v="22"/>
    <n v="6"/>
    <n v="83000"/>
    <s v="Kerry Conran"/>
    <s v="Kerry Conran"/>
    <s v="Gwyneth Paltrow"/>
    <s v="United States"/>
    <n v="70000000"/>
    <n v="57947036"/>
    <n v="188.9"/>
    <n v="93469888.137638956"/>
    <s v="Paramount Pictures"/>
    <n v="106"/>
  </r>
  <r>
    <x v="4511"/>
    <x v="8"/>
    <s v="PG-13"/>
    <x v="0"/>
    <n v="2004"/>
    <x v="24"/>
    <s v="October 15, 2004 (United States)"/>
    <x v="19"/>
    <n v="6.2"/>
    <n v="32000"/>
    <s v="Omar Naim"/>
    <s v="Omar Naim"/>
    <s v="Robin Williams"/>
    <s v="United States"/>
    <m/>
    <n v="3222439"/>
    <n v="188.9"/>
    <n v="5197867.4605611432"/>
    <s v="Lions Gate Entertainment"/>
    <n v="95"/>
  </r>
  <r>
    <x v="4512"/>
    <x v="8"/>
    <s v="PG-13"/>
    <x v="3"/>
    <n v="2004"/>
    <x v="24"/>
    <s v="June 11, 2004 (United States)"/>
    <x v="11"/>
    <n v="5.3"/>
    <n v="62000"/>
    <s v="Frank Oz"/>
    <s v="Ira Levin"/>
    <s v="Nicole Kidman"/>
    <s v="United States"/>
    <n v="90000000"/>
    <n v="103370127"/>
    <n v="188.9"/>
    <n v="166738367.90312332"/>
    <s v="Paramount Pictures"/>
    <n v="93"/>
  </r>
  <r>
    <x v="4513"/>
    <x v="8"/>
    <s v="PG-13"/>
    <x v="3"/>
    <n v="2004"/>
    <x v="24"/>
    <s v="October 15, 2004 (United States)"/>
    <x v="10"/>
    <n v="6.1"/>
    <n v="45000"/>
    <s v="Peter Chelsom"/>
    <s v="Masayuki SuÃ´"/>
    <s v="Richard Gere"/>
    <s v="United States"/>
    <n v="50000000"/>
    <n v="170128460"/>
    <n v="188.9"/>
    <n v="274421078.67654842"/>
    <s v="Miramax"/>
    <n v="106"/>
  </r>
  <r>
    <x v="4514"/>
    <x v="8"/>
    <s v="PG-13"/>
    <x v="2"/>
    <n v="2004"/>
    <x v="24"/>
    <s v="January 14, 2005 (United States)"/>
    <x v="24"/>
    <n v="7.5"/>
    <n v="109000"/>
    <s v="Yimou Zhang"/>
    <s v="Feng Li"/>
    <s v="Ziyi Zhang"/>
    <s v="China"/>
    <m/>
    <n v="92863945"/>
    <n v="188.9"/>
    <n v="149791657.18104815"/>
    <s v="Beijing New Picture Film"/>
    <n v="119"/>
  </r>
  <r>
    <x v="4515"/>
    <x v="0"/>
    <s v="R"/>
    <x v="2"/>
    <n v="2004"/>
    <x v="24"/>
    <s v="June 2, 2006 (United States)"/>
    <x v="12"/>
    <n v="7.1"/>
    <n v="68000"/>
    <s v="Pierre Morel"/>
    <s v="Luc Besson"/>
    <s v="Cyril Raffaelli"/>
    <s v="France"/>
    <m/>
    <n v="11169386"/>
    <n v="188.9"/>
    <n v="18016473.870831124"/>
    <s v="EuropaCorp"/>
    <n v="84"/>
  </r>
  <r>
    <x v="4516"/>
    <x v="4"/>
    <s v="Not Rated"/>
    <x v="6"/>
    <n v="2004"/>
    <x v="24"/>
    <s v="October 1, 2004 (Ireland)"/>
    <x v="37"/>
    <n v="7.6"/>
    <n v="51000"/>
    <s v="Shane Meadows"/>
    <s v="Paddy Considine"/>
    <s v="Paddy Considine"/>
    <s v="United Kingdom"/>
    <m/>
    <n v="203450"/>
    <n v="188.9"/>
    <n v="328169.48120698781"/>
    <s v="Warp Films"/>
    <n v="90"/>
  </r>
  <r>
    <x v="4517"/>
    <x v="8"/>
    <s v="PG-13"/>
    <x v="2"/>
    <n v="2004"/>
    <x v="24"/>
    <s v="November 12, 2004 (United States)"/>
    <x v="21"/>
    <n v="6.3"/>
    <n v="45000"/>
    <s v="Brett Ratner"/>
    <s v="Paul Zbyszewski"/>
    <s v="Pierce Brosnan"/>
    <s v="United States"/>
    <n v="60000000"/>
    <n v="62657868"/>
    <n v="188.9"/>
    <n v="101068567.38803598"/>
    <s v="New Line Cinema"/>
    <n v="97"/>
  </r>
  <r>
    <x v="4518"/>
    <x v="0"/>
    <s v="R"/>
    <x v="0"/>
    <n v="2004"/>
    <x v="24"/>
    <s v="January 14, 2005 (United States)"/>
    <x v="37"/>
    <n v="7.6"/>
    <n v="72000"/>
    <s v="Jean-Pierre Jeunet"/>
    <s v="SÃ©bastien Japrisot"/>
    <s v="Audrey Tautou"/>
    <s v="France"/>
    <n v="56600000"/>
    <n v="69424389"/>
    <n v="188.9"/>
    <n v="111983119.78983589"/>
    <s v="2003 Productions"/>
    <n v="133"/>
  </r>
  <r>
    <x v="4519"/>
    <x v="8"/>
    <s v="PG-13"/>
    <x v="0"/>
    <n v="2004"/>
    <x v="24"/>
    <s v="September 24, 2004 (United States)"/>
    <x v="1"/>
    <n v="5.8"/>
    <n v="65000"/>
    <s v="Joseph Ruben"/>
    <s v="Gerald Di Pego"/>
    <s v="Julianne Moore"/>
    <s v="United States"/>
    <n v="42000000"/>
    <n v="117592831"/>
    <n v="188.9"/>
    <n v="189679913.21175224"/>
    <s v="Revolution Studios"/>
    <n v="91"/>
  </r>
  <r>
    <x v="4520"/>
    <x v="8"/>
    <s v="PG-13"/>
    <x v="2"/>
    <n v="2004"/>
    <x v="24"/>
    <s v="December 17, 2004 (United States)"/>
    <x v="10"/>
    <n v="6.1"/>
    <n v="52000"/>
    <s v="John Moore"/>
    <s v="Lukas Heller"/>
    <s v="Dennis Quaid"/>
    <s v="United States"/>
    <n v="45000000"/>
    <n v="35021497"/>
    <n v="188.9"/>
    <n v="56490471.868184216"/>
    <s v="Twentieth Century Fox"/>
    <n v="113"/>
  </r>
  <r>
    <x v="4521"/>
    <x v="8"/>
    <s v="PG-13"/>
    <x v="3"/>
    <n v="2004"/>
    <x v="24"/>
    <s v="June 11, 2004 (United States)"/>
    <x v="17"/>
    <n v="6.7"/>
    <n v="45000"/>
    <s v="Brian Dannelly"/>
    <s v="Brian Dannelly"/>
    <s v="Jena Malone"/>
    <s v="United States"/>
    <n v="5000000"/>
    <n v="10275509"/>
    <n v="188.9"/>
    <n v="16574629.922181046"/>
    <s v="United Artists"/>
    <n v="92"/>
  </r>
  <r>
    <x v="4522"/>
    <x v="1"/>
    <s v="PG"/>
    <x v="10"/>
    <n v="2004"/>
    <x v="24"/>
    <s v="June 11, 2004 (United States)"/>
    <x v="18"/>
    <n v="5"/>
    <n v="81000"/>
    <s v="Peter Hewitt"/>
    <s v="Jim Davis"/>
    <s v="Breckin Meyer"/>
    <s v="United States"/>
    <n v="50000000"/>
    <n v="203172417"/>
    <n v="188.9"/>
    <n v="327721733.50926411"/>
    <s v="Twentieth Century Fox"/>
    <n v="80"/>
  </r>
  <r>
    <x v="4523"/>
    <x v="8"/>
    <s v="PG-13"/>
    <x v="3"/>
    <n v="2004"/>
    <x v="24"/>
    <s v="January 14, 2005 (United States)"/>
    <x v="5"/>
    <n v="6.4"/>
    <n v="54000"/>
    <s v="Paul Weitz"/>
    <s v="Paul Weitz"/>
    <s v="Dennis Quaid"/>
    <s v="United States"/>
    <n v="26000000"/>
    <n v="61315215"/>
    <n v="188.9"/>
    <n v="98902837.535733178"/>
    <s v="Universal Pictures"/>
    <n v="109"/>
  </r>
  <r>
    <x v="4524"/>
    <x v="1"/>
    <s v="PG"/>
    <x v="3"/>
    <n v="2004"/>
    <x v="24"/>
    <s v="September 24, 2004 (United States)"/>
    <x v="27"/>
    <n v="5.0999999999999996"/>
    <n v="21000"/>
    <s v="Forest Whitaker"/>
    <s v="Jessica Bendinger"/>
    <s v="Katie Holmes"/>
    <s v="United States"/>
    <n v="30000000"/>
    <n v="10592180"/>
    <n v="188.9"/>
    <n v="17085427.453679193"/>
    <s v="New Regency Productions"/>
    <n v="106"/>
  </r>
  <r>
    <x v="4525"/>
    <x v="8"/>
    <s v="PG-13"/>
    <x v="3"/>
    <n v="2004"/>
    <x v="24"/>
    <s v="March 26, 2004 (United States)"/>
    <x v="19"/>
    <n v="6.2"/>
    <n v="64000"/>
    <s v="Kevin Smith"/>
    <s v="Kevin Smith"/>
    <s v="Ben Affleck"/>
    <s v="United States"/>
    <n v="35000000"/>
    <n v="35492921"/>
    <n v="188.9"/>
    <n v="57250889.511381678"/>
    <s v="Miramax"/>
    <n v="102"/>
  </r>
  <r>
    <x v="4526"/>
    <x v="8"/>
    <s v="PG-13"/>
    <x v="0"/>
    <n v="2004"/>
    <x v="24"/>
    <s v="April 9, 2004 (United States)"/>
    <x v="22"/>
    <n v="6"/>
    <n v="20000"/>
    <s v="John Lee Hancock"/>
    <s v="Leslie Bohem"/>
    <s v="Dennis Quaid"/>
    <s v="United States"/>
    <n v="107000000"/>
    <n v="25819961"/>
    <n v="188.9"/>
    <n v="41648184.842244565"/>
    <s v="Touchstone Pictures"/>
    <n v="137"/>
  </r>
  <r>
    <x v="4527"/>
    <x v="0"/>
    <s v="R"/>
    <x v="0"/>
    <n v="2004"/>
    <x v="24"/>
    <s v="January 21, 2005 (United States)"/>
    <x v="12"/>
    <n v="7.1"/>
    <n v="25000"/>
    <s v="Shainee Gabel"/>
    <s v="Ronald Everett Capps"/>
    <s v="Scarlett Johansson"/>
    <s v="United States"/>
    <m/>
    <n v="2039526"/>
    <n v="188.9"/>
    <n v="3289801.8644785597"/>
    <s v="Lions Gate Films"/>
    <n v="119"/>
  </r>
  <r>
    <x v="4528"/>
    <x v="1"/>
    <s v="PG"/>
    <x v="8"/>
    <n v="2004"/>
    <x v="24"/>
    <s v="October 8, 2004 (United States)"/>
    <x v="23"/>
    <n v="5.9"/>
    <n v="27000"/>
    <s v="Sean McNamara"/>
    <s v="Mitch Rotter"/>
    <s v="Hilary Duff"/>
    <s v="United States"/>
    <n v="15000000"/>
    <n v="14867514"/>
    <n v="188.9"/>
    <n v="23981638.516675487"/>
    <s v="New Line Cinema"/>
    <n v="103"/>
  </r>
  <r>
    <x v="4529"/>
    <x v="8"/>
    <s v="PG-13"/>
    <x v="2"/>
    <n v="2004"/>
    <x v="24"/>
    <s v="March 5, 2004 (United States)"/>
    <x v="17"/>
    <n v="6.7"/>
    <n v="79000"/>
    <s v="Joe Johnston"/>
    <s v="John Fusco"/>
    <s v="Viggo Mortensen"/>
    <s v="United States"/>
    <n v="100000000"/>
    <n v="108040622"/>
    <n v="188.9"/>
    <n v="174271982.65431443"/>
    <s v="Touchstone Pictures"/>
    <n v="136"/>
  </r>
  <r>
    <x v="4530"/>
    <x v="0"/>
    <s v="R"/>
    <x v="3"/>
    <n v="2004"/>
    <x v="24"/>
    <s v="November 19, 2004 (United States)"/>
    <x v="22"/>
    <n v="6"/>
    <n v="109000"/>
    <s v="Beeban Kidron"/>
    <s v="Helen Fielding"/>
    <s v="RenÃ©e Zellweger"/>
    <s v="United Kingdom"/>
    <n v="40000000"/>
    <n v="265126918"/>
    <n v="188.9"/>
    <n v="427655753.91529906"/>
    <s v="Universal Pictures"/>
    <n v="108"/>
  </r>
  <r>
    <x v="4531"/>
    <x v="0"/>
    <s v="R"/>
    <x v="6"/>
    <n v="2004"/>
    <x v="24"/>
    <s v="September 29, 2004 (France)"/>
    <x v="13"/>
    <n v="7.2"/>
    <n v="31000"/>
    <s v="Jacob Estes"/>
    <s v="Jacob Estes"/>
    <s v="Rory Culkin"/>
    <s v="United States"/>
    <n v="500000"/>
    <n v="802948"/>
    <n v="188.9"/>
    <n v="1295173.4017998939"/>
    <s v="Whitewater Films"/>
    <n v="90"/>
  </r>
  <r>
    <x v="4532"/>
    <x v="8"/>
    <s v="PG-13"/>
    <x v="0"/>
    <n v="2004"/>
    <x v="24"/>
    <s v="February 27, 2004 (United States)"/>
    <x v="22"/>
    <n v="6"/>
    <n v="27000"/>
    <s v="Guy Ferland"/>
    <s v="Kate Gunzinger"/>
    <s v="Diego Luna"/>
    <s v="United States"/>
    <n v="25000000"/>
    <n v="27685016"/>
    <n v="188.9"/>
    <n v="44656561.012175746"/>
    <s v="Lions Gate Films"/>
    <n v="86"/>
  </r>
  <r>
    <x v="4533"/>
    <x v="8"/>
    <s v="PG-13"/>
    <x v="2"/>
    <n v="2004"/>
    <x v="24"/>
    <s v="March 25, 2005 (United States)"/>
    <x v="11"/>
    <n v="5.3"/>
    <n v="15000"/>
    <s v="Angela Robinson"/>
    <s v="Angela Robinson"/>
    <s v="Sara Foster"/>
    <s v="United States"/>
    <n v="3500000"/>
    <n v="97446"/>
    <n v="188.9"/>
    <n v="157182.6161990471"/>
    <s v="Screen Gems"/>
    <n v="91"/>
  </r>
  <r>
    <x v="4534"/>
    <x v="0"/>
    <s v="R"/>
    <x v="1"/>
    <n v="2004"/>
    <x v="24"/>
    <s v="October 15, 2004 (United States)"/>
    <x v="40"/>
    <n v="7.8"/>
    <n v="98000"/>
    <s v="Walter Salles"/>
    <s v="Ernesto 'Che' Guevara"/>
    <s v="Gael GarcÃ­a Bernal"/>
    <s v="Argentina"/>
    <m/>
    <n v="57663711"/>
    <n v="188.9"/>
    <n v="93012878.463208035"/>
    <s v="FilmFour"/>
    <n v="126"/>
  </r>
  <r>
    <x v="4535"/>
    <x v="0"/>
    <s v="R"/>
    <x v="3"/>
    <n v="2004"/>
    <x v="24"/>
    <s v="February 27, 2004 (United States)"/>
    <x v="46"/>
    <n v="5.7"/>
    <n v="29000"/>
    <s v="Jay Chandrasekhar"/>
    <s v="Jay Chandrasekhar"/>
    <s v="Jay Chandrasekhar"/>
    <s v="United States"/>
    <n v="8600000"/>
    <n v="7565807"/>
    <n v="188.9"/>
    <n v="12203818.914240338"/>
    <s v="Broken Lizard Industries"/>
    <n v="104"/>
  </r>
  <r>
    <x v="4536"/>
    <x v="0"/>
    <s v="R"/>
    <x v="0"/>
    <n v="2004"/>
    <x v="24"/>
    <s v="December 3, 2004 (Italy)"/>
    <x v="22"/>
    <n v="6"/>
    <n v="6400"/>
    <s v="Michelangelo Antonioni"/>
    <s v="Kar-Wai Wong"/>
    <s v="Robert Downey Jr."/>
    <s v="United Kingdom"/>
    <m/>
    <n v="1553020"/>
    <n v="188.9"/>
    <n v="2505056.6119640018"/>
    <s v="Block 2 Pictures"/>
    <n v="104"/>
  </r>
  <r>
    <x v="4537"/>
    <x v="5"/>
    <s v="NC-17"/>
    <x v="6"/>
    <n v="2004"/>
    <x v="24"/>
    <s v="February 11, 2005 (United States)"/>
    <x v="34"/>
    <n v="7.4"/>
    <n v="57000"/>
    <s v="Pedro AlmodÃ³var"/>
    <s v="Pedro AlmodÃ³var"/>
    <s v="Gael GarcÃ­a Bernal"/>
    <s v="Spain"/>
    <n v="5000000"/>
    <n v="40423279"/>
    <n v="188.9"/>
    <n v="65203669.196929581"/>
    <s v="Canal+ EspaÃ±a"/>
    <n v="106"/>
  </r>
  <r>
    <x v="4538"/>
    <x v="0"/>
    <s v="R"/>
    <x v="3"/>
    <n v="2004"/>
    <x v="24"/>
    <s v="May 28, 2004 (United States)"/>
    <x v="54"/>
    <n v="4.5"/>
    <n v="22000"/>
    <s v="Jessy Terrero"/>
    <s v="Bo Zenga"/>
    <s v="Dwayne Adway"/>
    <s v="United States"/>
    <n v="16000000"/>
    <n v="14821824"/>
    <n v="188.9"/>
    <n v="23907939.506617256"/>
    <s v="Metro-Goldwyn-Mayer (MGM)"/>
    <n v="86"/>
  </r>
  <r>
    <x v="4539"/>
    <x v="0"/>
    <s v="R"/>
    <x v="6"/>
    <n v="2004"/>
    <x v="24"/>
    <s v="October 15, 2004 (South Korea)"/>
    <x v="45"/>
    <n v="8"/>
    <n v="52000"/>
    <s v="Kim Ki-duk"/>
    <s v="Kim Ki-duk"/>
    <s v="Seung-Yun Lee"/>
    <s v="South Korea"/>
    <n v="1000000"/>
    <n v="3403957"/>
    <n v="188.9"/>
    <n v="5490660.1265219683"/>
    <s v="Kim Ki-Duk Film"/>
    <n v="88"/>
  </r>
  <r>
    <x v="4540"/>
    <x v="1"/>
    <s v="PG"/>
    <x v="2"/>
    <n v="2004"/>
    <x v="24"/>
    <s v="July 30, 2004 (United States)"/>
    <x v="36"/>
    <n v="4.3"/>
    <n v="13000"/>
    <s v="Jonathan Frakes"/>
    <s v="Gerry Anderson"/>
    <s v="Bill Paxton"/>
    <s v="United Kingdom"/>
    <n v="57000000"/>
    <n v="28283637"/>
    <n v="188.9"/>
    <n v="45622150.311805181"/>
    <s v="Working Title Films"/>
    <n v="95"/>
  </r>
  <r>
    <x v="4541"/>
    <x v="1"/>
    <s v="PG"/>
    <x v="3"/>
    <n v="2004"/>
    <x v="24"/>
    <s v="May 7, 2004 (United States)"/>
    <x v="18"/>
    <n v="5"/>
    <n v="22000"/>
    <s v="Dennie Gordon"/>
    <s v="Emily Fox"/>
    <s v="Mary-Kate Olsen"/>
    <s v="United States"/>
    <n v="30000000"/>
    <n v="21289826"/>
    <n v="188.9"/>
    <n v="34340973.966119632"/>
    <s v="Warner Bros."/>
    <n v="91"/>
  </r>
  <r>
    <x v="4542"/>
    <x v="0"/>
    <s v="R"/>
    <x v="0"/>
    <n v="2004"/>
    <x v="24"/>
    <s v="October 29, 2004 (United States)"/>
    <x v="19"/>
    <n v="6.2"/>
    <n v="35000"/>
    <s v="Jonathan Glazer"/>
    <s v="Jean-Claude CarriÃ¨re"/>
    <s v="Nicole Kidman"/>
    <s v="United Kingdom"/>
    <n v="20000000"/>
    <n v="23925492"/>
    <n v="188.9"/>
    <n v="38592363.220751718"/>
    <s v="New Line Cinema"/>
    <n v="100"/>
  </r>
  <r>
    <x v="4543"/>
    <x v="8"/>
    <s v="PG-13"/>
    <x v="0"/>
    <n v="2004"/>
    <x v="24"/>
    <s v="September 1, 2004 (United States)"/>
    <x v="19"/>
    <n v="6.2"/>
    <n v="21000"/>
    <s v="Mira Nair"/>
    <s v="Matthew Faulk"/>
    <s v="Reese Witherspoon"/>
    <s v="United States"/>
    <n v="23000000"/>
    <n v="19463185"/>
    <n v="188.9"/>
    <n v="31394560.452620432"/>
    <s v="Focus Features"/>
    <n v="141"/>
  </r>
  <r>
    <x v="4544"/>
    <x v="0"/>
    <s v="R"/>
    <x v="4"/>
    <n v="2004"/>
    <x v="24"/>
    <s v="August 20, 2004 (United States)"/>
    <x v="27"/>
    <n v="5.0999999999999996"/>
    <n v="34000"/>
    <s v="Renny Harlin"/>
    <s v="William Peter Blatty"/>
    <s v="Stellan SkarsgÃ¥rd"/>
    <s v="United States"/>
    <n v="80000000"/>
    <n v="78110021"/>
    <n v="188.9"/>
    <n v="125993241.92006351"/>
    <s v="Morgan Creek Entertainment"/>
    <n v="114"/>
  </r>
  <r>
    <x v="4545"/>
    <x v="5"/>
    <s v="NC-17"/>
    <x v="3"/>
    <n v="2004"/>
    <x v="24"/>
    <s v="September 24, 2004 (United States)"/>
    <x v="27"/>
    <n v="5.0999999999999996"/>
    <n v="12000"/>
    <s v="John Waters"/>
    <s v="John Waters"/>
    <s v="Tracey Ullman"/>
    <s v="United States"/>
    <n v="15000000"/>
    <n v="1914166"/>
    <n v="188.9"/>
    <n v="3087593.33086289"/>
    <s v="Fine Line Features"/>
    <n v="89"/>
  </r>
  <r>
    <x v="4546"/>
    <x v="4"/>
    <s v="Not Rated"/>
    <x v="0"/>
    <n v="2004"/>
    <x v="24"/>
    <s v="December 17, 2004 (India)"/>
    <x v="7"/>
    <n v="8.1999999999999993"/>
    <n v="86000"/>
    <s v="Ashutosh Gowariker"/>
    <s v="M.G. Sathya"/>
    <s v="Shah Rukh Khan"/>
    <s v="India"/>
    <m/>
    <n v="1953889"/>
    <n v="188.9"/>
    <n v="3151667.4340921119"/>
    <s v="Ashutosh Gowariker Productions"/>
    <n v="189"/>
  </r>
  <r>
    <x v="4547"/>
    <x v="0"/>
    <s v="R"/>
    <x v="3"/>
    <n v="2004"/>
    <x v="24"/>
    <s v="October 22, 2004 (United States)"/>
    <x v="14"/>
    <n v="6.6"/>
    <n v="63000"/>
    <s v="David O. Russell"/>
    <s v="David O. Russell"/>
    <s v="Jason Schwartzman"/>
    <s v="United Kingdom"/>
    <n v="20000000"/>
    <n v="20094909"/>
    <n v="188.9"/>
    <n v="32413545.644785598"/>
    <s v="Fox Searchlight Pictures"/>
    <n v="107"/>
  </r>
  <r>
    <x v="4548"/>
    <x v="8"/>
    <s v="PG-13"/>
    <x v="5"/>
    <n v="2004"/>
    <x v="24"/>
    <s v="March 4, 2005 (United States)"/>
    <x v="45"/>
    <n v="8"/>
    <n v="79000"/>
    <s v="Alejandro AmenÃ¡bar"/>
    <s v="Alejandro AmenÃ¡bar"/>
    <s v="Javier Bardem"/>
    <s v="Spain"/>
    <m/>
    <n v="43731621"/>
    <n v="188.9"/>
    <n v="70540100.151932225"/>
    <s v="Sogepaq"/>
    <n v="126"/>
  </r>
  <r>
    <x v="4549"/>
    <x v="0"/>
    <s v="R"/>
    <x v="3"/>
    <n v="2004"/>
    <x v="24"/>
    <s v="August 6, 2004 (United States)"/>
    <x v="17"/>
    <n v="6.7"/>
    <n v="15000"/>
    <s v="Tod Williams"/>
    <s v="John Irving"/>
    <s v="Jeff Bridges"/>
    <s v="United States"/>
    <n v="7500000"/>
    <n v="6715067"/>
    <n v="188.9"/>
    <n v="10831555.928533614"/>
    <s v="Focus Features"/>
    <n v="111"/>
  </r>
  <r>
    <x v="4550"/>
    <x v="8"/>
    <s v="PG-13"/>
    <x v="3"/>
    <n v="2004"/>
    <x v="24"/>
    <s v="April 9, 2004 (United States)"/>
    <x v="30"/>
    <n v="5.5"/>
    <n v="55000"/>
    <s v="Howard Deutch"/>
    <s v="Mitchell Kapner"/>
    <s v="Bruce Willis"/>
    <s v="United States"/>
    <n v="40000000"/>
    <n v="26170671"/>
    <n v="188.9"/>
    <n v="42213888.05558496"/>
    <s v="Nine Yards Two Productions"/>
    <n v="98"/>
  </r>
  <r>
    <x v="4551"/>
    <x v="8"/>
    <s v="PG-13"/>
    <x v="3"/>
    <n v="2004"/>
    <x v="24"/>
    <s v="April 30, 2004 (United States)"/>
    <x v="25"/>
    <n v="4.8"/>
    <n v="30000"/>
    <s v="Barry Levinson"/>
    <s v="Steve Adams"/>
    <s v="Ben Stiller"/>
    <s v="United States"/>
    <n v="40000000"/>
    <n v="14494036"/>
    <n v="188.9"/>
    <n v="23379210.001058757"/>
    <s v="Dreamworks Pictures"/>
    <n v="99"/>
  </r>
  <r>
    <x v="4552"/>
    <x v="0"/>
    <s v="R"/>
    <x v="3"/>
    <n v="2004"/>
    <x v="24"/>
    <s v="November 5, 2004 (United States)"/>
    <x v="19"/>
    <n v="6.2"/>
    <n v="51000"/>
    <s v="Charles Shyer"/>
    <s v="Bill Naughton"/>
    <s v="Jude Law"/>
    <s v="United Kingdom"/>
    <n v="60000000"/>
    <n v="35060882"/>
    <n v="188.9"/>
    <n v="56554000.769719422"/>
    <s v="Paramount Pictures"/>
    <n v="103"/>
  </r>
  <r>
    <x v="4553"/>
    <x v="1"/>
    <s v="PG"/>
    <x v="3"/>
    <n v="2004"/>
    <x v="24"/>
    <s v="August 27, 2004 (United States)"/>
    <x v="68"/>
    <n v="1.9"/>
    <n v="30000"/>
    <s v="Bob Clark"/>
    <s v="Robert Grasmere"/>
    <s v="Jon Voight"/>
    <s v="Germany"/>
    <n v="20000000"/>
    <n v="9448644"/>
    <n v="188.9"/>
    <n v="15240877.854949707"/>
    <s v="ApolloMedia Distribution"/>
    <n v="88"/>
  </r>
  <r>
    <x v="4554"/>
    <x v="8"/>
    <s v="PG-13"/>
    <x v="0"/>
    <n v="2004"/>
    <x v="24"/>
    <s v="October 21, 2004 (Hong Kong)"/>
    <x v="31"/>
    <n v="8.1"/>
    <n v="26000"/>
    <s v="Hirokazu Koreeda"/>
    <s v="Hirokazu Koreeda"/>
    <s v="YÃ»ya Yagira"/>
    <s v="Japan"/>
    <m/>
    <n v="2288093"/>
    <n v="188.9"/>
    <n v="3690746.0937003703"/>
    <s v="Bandai Visual Company"/>
    <n v="141"/>
  </r>
  <r>
    <x v="4555"/>
    <x v="4"/>
    <s v="Not Rated"/>
    <x v="2"/>
    <n v="2004"/>
    <x v="24"/>
    <s v="February 9, 2007 (India)"/>
    <x v="55"/>
    <n v="8.5"/>
    <n v="20000"/>
    <s v="Anurag Kashyap"/>
    <s v="Anurag Kashyap"/>
    <s v="Kay Kay Menon"/>
    <s v="India"/>
    <m/>
    <n v="1610897"/>
    <n v="188.9"/>
    <n v="2598413.5304393857"/>
    <s v="Mid Day Multimedia Limited"/>
    <n v="143"/>
  </r>
  <r>
    <x v="4556"/>
    <x v="8"/>
    <s v="PG-13"/>
    <x v="3"/>
    <n v="2004"/>
    <x v="24"/>
    <s v="April 7, 2004 (United States)"/>
    <x v="54"/>
    <n v="4.5"/>
    <n v="7400"/>
    <s v="Christopher Erskin"/>
    <s v="Todd R. Jones"/>
    <s v="Cedric the Entertainer"/>
    <s v="United States"/>
    <n v="12000000"/>
    <n v="31326183"/>
    <n v="188.9"/>
    <n v="50529846.268395968"/>
    <s v="Fox Searchlight Pictures"/>
    <n v="97"/>
  </r>
  <r>
    <x v="4557"/>
    <x v="8"/>
    <s v="PG-13"/>
    <x v="3"/>
    <n v="2004"/>
    <x v="24"/>
    <s v="March 17, 2004 (France)"/>
    <x v="6"/>
    <n v="7.9"/>
    <n v="59000"/>
    <s v="Christophe Barratier"/>
    <s v="Georges Chaperot"/>
    <s v="GÃ©rard Jugnot"/>
    <s v="France"/>
    <m/>
    <n v="88385944"/>
    <n v="188.9"/>
    <n v="142568539.6336686"/>
    <s v="Vega Film"/>
    <n v="97"/>
  </r>
  <r>
    <x v="4558"/>
    <x v="0"/>
    <s v="R"/>
    <x v="0"/>
    <n v="2004"/>
    <x v="24"/>
    <s v="January 28, 2005 (Greece)"/>
    <x v="13"/>
    <n v="7.2"/>
    <n v="33000"/>
    <s v="Nicole Kassell"/>
    <s v="Steven Fechter"/>
    <s v="Kevin Bacon"/>
    <s v="United States"/>
    <m/>
    <n v="4678405"/>
    <n v="188.9"/>
    <n v="7546373.7612493373"/>
    <s v="Dash Films"/>
    <n v="87"/>
  </r>
  <r>
    <x v="4559"/>
    <x v="0"/>
    <s v="R"/>
    <x v="4"/>
    <n v="2004"/>
    <x v="24"/>
    <s v="August 20, 2004 (South Korea)"/>
    <x v="9"/>
    <n v="7"/>
    <n v="19000"/>
    <s v="Fruit Chan"/>
    <s v="Park Chan-Wook"/>
    <s v="Bai Ling"/>
    <s v="Hong Kong"/>
    <m/>
    <n v="516930"/>
    <n v="188.9"/>
    <n v="833819.85706723121"/>
    <s v="Applause Pictures"/>
    <n v="125"/>
  </r>
  <r>
    <x v="4560"/>
    <x v="0"/>
    <s v="R"/>
    <x v="2"/>
    <n v="2004"/>
    <x v="24"/>
    <s v="March 12, 2004 (United States)"/>
    <x v="16"/>
    <n v="6.5"/>
    <n v="29000"/>
    <s v="David Mamet"/>
    <s v="David Mamet"/>
    <s v="Val Kilmer"/>
    <s v="Germany"/>
    <n v="19250000"/>
    <n v="8112712"/>
    <n v="188.9"/>
    <n v="13085989.128639489"/>
    <s v="Franchise Pictures"/>
    <n v="106"/>
  </r>
  <r>
    <x v="4561"/>
    <x v="1"/>
    <s v="PG"/>
    <x v="10"/>
    <n v="2004"/>
    <x v="24"/>
    <s v="April 2, 2004 (United States)"/>
    <x v="20"/>
    <n v="5.4"/>
    <n v="21000"/>
    <s v="Will Finn"/>
    <s v="Will Finn"/>
    <s v="Judi Dench"/>
    <s v="United States"/>
    <n v="110000000"/>
    <n v="145358062"/>
    <n v="188.9"/>
    <n v="234465862.84489146"/>
    <s v="Walt Disney Pictures"/>
    <n v="76"/>
  </r>
  <r>
    <x v="4562"/>
    <x v="1"/>
    <s v="PG"/>
    <x v="3"/>
    <n v="2004"/>
    <x v="24"/>
    <s v="November 24, 2004 (United States)"/>
    <x v="20"/>
    <n v="5.4"/>
    <n v="45000"/>
    <s v="Joe Roth"/>
    <s v="John Grisham"/>
    <s v="Tim Allen"/>
    <s v="United States"/>
    <n v="60000000"/>
    <n v="96593018"/>
    <n v="188.9"/>
    <n v="155806736.81630489"/>
    <s v="Revolution Studios"/>
    <n v="99"/>
  </r>
  <r>
    <x v="4563"/>
    <x v="8"/>
    <s v="PG-13"/>
    <x v="3"/>
    <n v="2004"/>
    <x v="24"/>
    <s v="January 23, 2004 (United States)"/>
    <x v="41"/>
    <n v="5.6"/>
    <n v="27000"/>
    <s v="Robert Luketic"/>
    <s v="Victor Levin"/>
    <s v="Kate Bosworth"/>
    <s v="United States"/>
    <n v="22000000"/>
    <n v="21513434"/>
    <n v="188.9"/>
    <n v="34701658.760190576"/>
    <s v="Dreamworks Pictures"/>
    <n v="95"/>
  </r>
  <r>
    <x v="4564"/>
    <x v="0"/>
    <s v="R"/>
    <x v="2"/>
    <n v="2004"/>
    <x v="24"/>
    <s v="March 3, 2006 (United States)"/>
    <x v="5"/>
    <n v="6.4"/>
    <n v="53000"/>
    <s v="Timur Bekmambetov"/>
    <s v="Timur Bekmambetov"/>
    <s v="Konstantin Khabenskiy"/>
    <s v="Russia"/>
    <n v="4200000"/>
    <n v="50336279"/>
    <n v="188.9"/>
    <n v="81193563.850185275"/>
    <s v="Bazelevs Production"/>
    <n v="114"/>
  </r>
  <r>
    <x v="4565"/>
    <x v="0"/>
    <s v="R"/>
    <x v="0"/>
    <n v="2004"/>
    <x v="24"/>
    <s v="February 18, 2005 (United States)"/>
    <x v="9"/>
    <n v="7"/>
    <n v="36000"/>
    <s v="Michael Radford"/>
    <s v="William Shakespeare"/>
    <s v="Al Pacino"/>
    <s v="United Kingdom"/>
    <n v="30000000"/>
    <n v="21560182"/>
    <n v="188.9"/>
    <n v="34777064.34833245"/>
    <s v="Movision"/>
    <n v="131"/>
  </r>
  <r>
    <x v="4566"/>
    <x v="8"/>
    <s v="PG-13"/>
    <x v="2"/>
    <n v="2004"/>
    <x v="24"/>
    <s v="October 1, 2004 (United States)"/>
    <x v="16"/>
    <n v="6.5"/>
    <n v="55000"/>
    <s v="Jay Russell"/>
    <s v="Lewis Colick"/>
    <s v="Joaquin Phoenix"/>
    <s v="United States"/>
    <n v="55000000"/>
    <n v="100572044"/>
    <n v="188.9"/>
    <n v="162224996.3303335"/>
    <s v="Touchstone Pictures"/>
    <n v="115"/>
  </r>
  <r>
    <x v="4567"/>
    <x v="0"/>
    <s v="R"/>
    <x v="5"/>
    <n v="2004"/>
    <x v="24"/>
    <s v="March 10, 2006 (United States)"/>
    <x v="21"/>
    <n v="6.3"/>
    <n v="35000"/>
    <s v="Laurence Dunmore"/>
    <s v="Stephen Jeffreys"/>
    <s v="Johnny Depp"/>
    <s v="United Kingdom"/>
    <m/>
    <n v="10852064"/>
    <n v="188.9"/>
    <n v="17504626.261514027"/>
    <s v="The Weinstein Company"/>
    <n v="114"/>
  </r>
  <r>
    <x v="4568"/>
    <x v="5"/>
    <s v="NC-17"/>
    <x v="0"/>
    <n v="2004"/>
    <x v="24"/>
    <s v="May 19, 2004 (France)"/>
    <x v="27"/>
    <n v="5.0999999999999996"/>
    <n v="6600"/>
    <s v="Christophe HonorÃ©"/>
    <s v="Georges Bataille"/>
    <s v="Isabelle Huppert"/>
    <s v="France"/>
    <m/>
    <n v="1510052"/>
    <n v="188.9"/>
    <n v="2435748.2498676544"/>
    <s v="Gemini Films"/>
    <n v="110"/>
  </r>
  <r>
    <x v="4569"/>
    <x v="8"/>
    <s v="PG-13"/>
    <x v="0"/>
    <n v="2004"/>
    <x v="24"/>
    <s v="January 30, 2004 (United States)"/>
    <x v="49"/>
    <n v="3.9"/>
    <n v="26000"/>
    <s v="Chris Stokes"/>
    <s v="Chris Stokes"/>
    <s v="Omarion"/>
    <s v="United States"/>
    <n v="8000000"/>
    <n v="50576805"/>
    <n v="188.9"/>
    <n v="81581537.763366848"/>
    <s v="Screen Gems"/>
    <n v="95"/>
  </r>
  <r>
    <x v="4570"/>
    <x v="1"/>
    <s v="PG"/>
    <x v="0"/>
    <n v="2004"/>
    <x v="24"/>
    <s v="May 13, 2005 (United Kingdom)"/>
    <x v="16"/>
    <n v="6.5"/>
    <n v="12000"/>
    <s v="Mike Barker"/>
    <s v="Oscar Wilde"/>
    <s v="Helen Hunt"/>
    <s v="United Kingdom"/>
    <m/>
    <n v="6878433"/>
    <n v="188.9"/>
    <n v="11095069.005293805"/>
    <s v="Beyond Films"/>
    <n v="93"/>
  </r>
  <r>
    <x v="4571"/>
    <x v="8"/>
    <s v="PG-13"/>
    <x v="5"/>
    <n v="2004"/>
    <x v="24"/>
    <s v="December 29, 2004 (United States)"/>
    <x v="17"/>
    <n v="6.7"/>
    <n v="15000"/>
    <s v="Kevin Spacey"/>
    <s v="Kevin Spacey"/>
    <s v="Kevin Spacey"/>
    <s v="United Kingdom"/>
    <n v="23000000"/>
    <n v="8447615"/>
    <n v="188.9"/>
    <n v="13626195.291159341"/>
    <s v="Lions Gate Films"/>
    <n v="118"/>
  </r>
  <r>
    <x v="4572"/>
    <x v="8"/>
    <s v="PG-13"/>
    <x v="0"/>
    <n v="2004"/>
    <x v="24"/>
    <s v="May 27, 2005 (United States)"/>
    <x v="9"/>
    <n v="7"/>
    <n v="11000"/>
    <s v="Charles Dance"/>
    <s v="William J. Locke"/>
    <s v="Judi Dench"/>
    <s v="United Kingdom"/>
    <m/>
    <n v="20421130"/>
    <n v="188.9"/>
    <n v="32939747.543673899"/>
    <s v="UK Film Council"/>
    <n v="104"/>
  </r>
  <r>
    <x v="4573"/>
    <x v="0"/>
    <s v="R"/>
    <x v="3"/>
    <n v="2004"/>
    <x v="24"/>
    <s v="September 26, 2004 (Greece)"/>
    <x v="16"/>
    <n v="6.5"/>
    <n v="8700"/>
    <s v="Michael Clancy"/>
    <s v="Michael Clancy"/>
    <s v="Ray Romano"/>
    <s v="United Kingdom"/>
    <n v="6500000"/>
    <n v="89781"/>
    <n v="188.9"/>
    <n v="144818.7967178401"/>
    <s v="Eulogy Productions LLC"/>
    <n v="91"/>
  </r>
  <r>
    <x v="4574"/>
    <x v="3"/>
    <m/>
    <x v="0"/>
    <n v="2004"/>
    <x v="24"/>
    <s v="January 13, 2005 (Germany)"/>
    <x v="34"/>
    <n v="7.4"/>
    <n v="15000"/>
    <s v="Dennis Gansel"/>
    <s v="Dennis Gansel"/>
    <s v="Max Riemelt"/>
    <s v="Germany"/>
    <m/>
    <n v="3764219"/>
    <n v="188.9"/>
    <n v="6071770.9332980402"/>
    <s v="Olga Film"/>
    <n v="110"/>
  </r>
  <r>
    <x v="4575"/>
    <x v="0"/>
    <s v="R"/>
    <x v="3"/>
    <n v="2004"/>
    <x v="24"/>
    <s v="June 24, 2005 (United States)"/>
    <x v="34"/>
    <n v="7.4"/>
    <n v="11000"/>
    <s v="Alice Wu"/>
    <s v="Alice Wu"/>
    <s v="Joan Chen"/>
    <s v="United States"/>
    <m/>
    <n v="1236518"/>
    <n v="188.9"/>
    <n v="1994531.6813128637"/>
    <s v="Destination Films"/>
    <n v="91"/>
  </r>
  <r>
    <x v="4576"/>
    <x v="8"/>
    <s v="PG-13"/>
    <x v="3"/>
    <n v="2004"/>
    <x v="24"/>
    <s v="January 30, 2004 (United States)"/>
    <x v="38"/>
    <n v="4.9000000000000004"/>
    <n v="18000"/>
    <s v="George Armitage"/>
    <s v="Elmore Leonard"/>
    <s v="Owen Wilson"/>
    <s v="United States"/>
    <n v="50000000"/>
    <n v="6808550"/>
    <n v="188.9"/>
    <n v="10982346.135521438"/>
    <s v="Shangri-La Entertainment"/>
    <n v="88"/>
  </r>
  <r>
    <x v="4577"/>
    <x v="4"/>
    <s v="Not Rated"/>
    <x v="0"/>
    <n v="2004"/>
    <x v="24"/>
    <s v="November 12, 2004 (India)"/>
    <x v="40"/>
    <n v="7.8"/>
    <n v="50000"/>
    <s v="Yash Chopra"/>
    <s v="Aditya Chopra"/>
    <s v="Shah Rukh Khan"/>
    <s v="India"/>
    <n v="7000000"/>
    <n v="6887221"/>
    <n v="188.9"/>
    <n v="11109244.249338273"/>
    <s v="Yash Raj Films"/>
    <n v="192"/>
  </r>
  <r>
    <x v="4578"/>
    <x v="8"/>
    <s v="PG-13"/>
    <x v="3"/>
    <n v="2004"/>
    <x v="24"/>
    <s v="August 6, 2004 (United States)"/>
    <x v="11"/>
    <n v="5.3"/>
    <n v="18000"/>
    <s v="Nick Hurran"/>
    <s v="Melissa Carter"/>
    <s v="Brittany Murphy"/>
    <s v="United States"/>
    <n v="35000000"/>
    <n v="22035509"/>
    <n v="188.9"/>
    <n v="35543777.619375326"/>
    <s v="Revolution Studios"/>
    <n v="107"/>
  </r>
  <r>
    <x v="4579"/>
    <x v="8"/>
    <s v="PG-13"/>
    <x v="3"/>
    <n v="2004"/>
    <x v="24"/>
    <s v="April 30, 2004 (United States)"/>
    <x v="23"/>
    <n v="5.9"/>
    <n v="23000"/>
    <s v="Peter Howitt"/>
    <s v="Aline Brosh McKenna"/>
    <s v="Pierce Brosnan"/>
    <s v="Ireland"/>
    <n v="32000000"/>
    <n v="30031874"/>
    <n v="188.9"/>
    <n v="48442096.388565369"/>
    <s v="Deep River Productions"/>
    <n v="90"/>
  </r>
  <r>
    <x v="4580"/>
    <x v="0"/>
    <s v="R"/>
    <x v="0"/>
    <n v="2004"/>
    <x v="24"/>
    <s v="December 17, 2004 (Greece)"/>
    <x v="14"/>
    <n v="6.6"/>
    <n v="8600"/>
    <s v="David Gordon Green"/>
    <s v="Lingard Jervey"/>
    <s v="Jamie Bell"/>
    <s v="United States"/>
    <m/>
    <n v="156767"/>
    <n v="188.9"/>
    <n v="252868.73954473264"/>
    <s v="United Artists"/>
    <n v="108"/>
  </r>
  <r>
    <x v="4581"/>
    <x v="0"/>
    <s v="R"/>
    <x v="0"/>
    <n v="2004"/>
    <x v="24"/>
    <s v="October 30, 2004 (Japan)"/>
    <x v="14"/>
    <n v="6.6"/>
    <n v="15000"/>
    <s v="John Duigan"/>
    <s v="John Duigan"/>
    <s v="Charlize Theron"/>
    <s v="United Kingdom"/>
    <m/>
    <n v="3664858"/>
    <n v="188.9"/>
    <n v="5911499.3785071457"/>
    <s v="Remstar Productions"/>
    <n v="132"/>
  </r>
  <r>
    <x v="4582"/>
    <x v="0"/>
    <s v="R"/>
    <x v="6"/>
    <n v="2004"/>
    <x v="24"/>
    <s v="August 6, 2004 (United States)"/>
    <x v="34"/>
    <n v="7.4"/>
    <n v="34000"/>
    <s v="Joshua Marston"/>
    <s v="Joshua Marston"/>
    <s v="Catalina Sandino Moreno"/>
    <s v="Colombia"/>
    <n v="3000000"/>
    <n v="12594630"/>
    <n v="188.9"/>
    <n v="20315424.886183161"/>
    <s v="HBO Films"/>
    <n v="101"/>
  </r>
  <r>
    <x v="4583"/>
    <x v="0"/>
    <s v="R"/>
    <x v="6"/>
    <n v="2004"/>
    <x v="24"/>
    <s v="February 4, 2005 (United States)"/>
    <x v="37"/>
    <n v="7.6"/>
    <n v="24000"/>
    <s v="Mike Leigh"/>
    <s v="Mike Leigh"/>
    <s v="Imelda Staunton"/>
    <s v="United Kingdom"/>
    <n v="11000000"/>
    <n v="13267869"/>
    <n v="188.9"/>
    <n v="21401374.718369506"/>
    <s v="Les Films Alain Sarde"/>
    <n v="125"/>
  </r>
  <r>
    <x v="4584"/>
    <x v="1"/>
    <s v="PG"/>
    <x v="3"/>
    <n v="2004"/>
    <x v="24"/>
    <s v="April 29, 2005 (United States)"/>
    <x v="15"/>
    <n v="6.9"/>
    <n v="25000"/>
    <s v="Danny Boyle"/>
    <s v="Frank Cottrell Boyce"/>
    <s v="Alex Etel"/>
    <s v="United Kingdom"/>
    <m/>
    <n v="11782282"/>
    <n v="188.9"/>
    <n v="19005089.070407622"/>
    <s v="PathÃ© Pictures International"/>
    <n v="98"/>
  </r>
  <r>
    <x v="4585"/>
    <x v="0"/>
    <s v="R"/>
    <x v="5"/>
    <n v="2004"/>
    <x v="24"/>
    <s v="May 27, 2005 (United Kingdom)"/>
    <x v="4"/>
    <n v="7.3"/>
    <n v="20000"/>
    <s v="Michael Dowse"/>
    <s v="Michael Dowse"/>
    <s v="Paul Kaye"/>
    <s v="United Kingdom"/>
    <n v="2000000"/>
    <n v="1635056"/>
    <n v="188.9"/>
    <n v="2637382.5473795654"/>
    <s v="True West Films"/>
    <n v="90"/>
  </r>
  <r>
    <x v="4586"/>
    <x v="1"/>
    <s v="PG"/>
    <x v="2"/>
    <n v="2004"/>
    <x v="24"/>
    <s v="February 6, 2004 (United States)"/>
    <x v="33"/>
    <n v="5.2"/>
    <n v="9800"/>
    <s v="Bart Freundlich"/>
    <s v="Nikolaj Arcel"/>
    <s v="Kristen Stewart"/>
    <s v="United States"/>
    <n v="12000000"/>
    <n v="16951702"/>
    <n v="188.9"/>
    <n v="27343481.203811537"/>
    <s v="Fox 2000 Pictures"/>
    <n v="91"/>
  </r>
  <r>
    <x v="4587"/>
    <x v="4"/>
    <s v="Not Rated"/>
    <x v="2"/>
    <n v="2004"/>
    <x v="24"/>
    <s v="June 18, 2004 (United States)"/>
    <x v="6"/>
    <n v="7.9"/>
    <n v="22000"/>
    <s v="Farhan Akhtar"/>
    <s v="Javed Akhtar"/>
    <s v="Hrithik Roshan"/>
    <s v="India"/>
    <m/>
    <n v="5859242"/>
    <n v="188.9"/>
    <n v="9451090.7220751718"/>
    <s v="Excel Entertainment"/>
    <n v="186"/>
  </r>
  <r>
    <x v="4588"/>
    <x v="4"/>
    <s v="Not Rated"/>
    <x v="2"/>
    <n v="2004"/>
    <x v="24"/>
    <s v="April 30, 2004 (India)"/>
    <x v="9"/>
    <n v="7"/>
    <n v="33000"/>
    <s v="Farah Khan"/>
    <s v="Farah Khan"/>
    <s v="Shah Rukh Khan"/>
    <s v="India"/>
    <m/>
    <n v="10836270"/>
    <n v="188.9"/>
    <n v="17479150.179989409"/>
    <s v="Red Chillies Entertainment"/>
    <n v="182"/>
  </r>
  <r>
    <x v="4589"/>
    <x v="0"/>
    <s v="R"/>
    <x v="2"/>
    <n v="2004"/>
    <x v="24"/>
    <s v="September 24, 2004 (United States)"/>
    <x v="45"/>
    <n v="8"/>
    <n v="38000"/>
    <s v="Je-kyu Kang"/>
    <s v="Richard Epcar"/>
    <s v="Jang Dong-Gun"/>
    <s v="South Korea"/>
    <n v="12800000"/>
    <n v="76287982"/>
    <n v="188.9"/>
    <n v="123054251.53732131"/>
    <s v="Kang Je-Kyu Film Co. Ltd."/>
    <n v="140"/>
  </r>
  <r>
    <x v="4590"/>
    <x v="0"/>
    <s v="R"/>
    <x v="6"/>
    <n v="2004"/>
    <x v="24"/>
    <s v="January 26, 2005 (France)"/>
    <x v="15"/>
    <n v="6.9"/>
    <n v="4800"/>
    <s v="Ziad Doueiri"/>
    <s v="Chimo"/>
    <s v="Vahina Giocante"/>
    <s v="France"/>
    <m/>
    <n v="537871"/>
    <n v="188.9"/>
    <n v="867598.16675489664"/>
    <s v="Huit et Demi Productions"/>
    <n v="89"/>
  </r>
  <r>
    <x v="4591"/>
    <x v="0"/>
    <s v="R"/>
    <x v="0"/>
    <n v="2004"/>
    <x v="24"/>
    <s v="September 1, 2004 (France)"/>
    <x v="14"/>
    <n v="6.6"/>
    <n v="9100"/>
    <s v="FranÃ§ois Ozon"/>
    <s v="FranÃ§ois Ozon"/>
    <s v="Valeria Bruni Tedeschi"/>
    <s v="France"/>
    <m/>
    <n v="7444906"/>
    <n v="188.9"/>
    <n v="12008802.84912652"/>
    <s v="FidÃ©litÃ© Productions"/>
    <n v="90"/>
  </r>
  <r>
    <x v="4592"/>
    <x v="0"/>
    <s v="R"/>
    <x v="3"/>
    <n v="2004"/>
    <x v="24"/>
    <s v="July 30, 2004 (United States)"/>
    <x v="11"/>
    <n v="5.3"/>
    <n v="7500"/>
    <s v="Spike Lee"/>
    <s v="Michael Genet"/>
    <s v="Anthony Mackie"/>
    <s v="United States"/>
    <n v="8000000"/>
    <n v="1526951"/>
    <n v="188.9"/>
    <n v="2463006.7215457913"/>
    <s v="40 Acres &amp; A Mule Filmworks"/>
    <n v="138"/>
  </r>
  <r>
    <x v="4593"/>
    <x v="10"/>
    <s v="TV-MA"/>
    <x v="10"/>
    <n v="2004"/>
    <x v="24"/>
    <s v="June 26, 2005 (United States)"/>
    <x v="40"/>
    <n v="7.8"/>
    <n v="8700"/>
    <s v="Masaaki Yuasa"/>
    <s v="Robin Nishi"/>
    <s v="KÃ´ji Imada"/>
    <s v="Japan"/>
    <m/>
    <n v="36613"/>
    <n v="188.9"/>
    <n v="59057.602435150868"/>
    <s v="Studio 4Â°C"/>
    <n v="103"/>
  </r>
  <r>
    <x v="4594"/>
    <x v="4"/>
    <s v="Not Rated"/>
    <x v="3"/>
    <n v="2004"/>
    <x v="24"/>
    <s v="September 3, 2004 (Sweden)"/>
    <x v="24"/>
    <n v="7.5"/>
    <n v="17000"/>
    <s v="Kay Pollak"/>
    <s v="Anders Nyberg"/>
    <s v="Michael Nyqvist"/>
    <s v="Sweden"/>
    <m/>
    <n v="18328469"/>
    <n v="188.9"/>
    <n v="29564237.714663841"/>
    <s v="Sonet Film AB"/>
    <n v="133"/>
  </r>
  <r>
    <x v="4595"/>
    <x v="4"/>
    <s v="Not Rated"/>
    <x v="3"/>
    <n v="2004"/>
    <x v="24"/>
    <s v="January 21, 2005 (Sweden)"/>
    <x v="17"/>
    <n v="6.7"/>
    <n v="12000"/>
    <s v="Todd Solondz"/>
    <s v="Todd Solondz"/>
    <s v="Jennifer Jason Leigh"/>
    <s v="United States"/>
    <m/>
    <n v="809686"/>
    <n v="188.9"/>
    <n v="1306041.9491794598"/>
    <s v="Extra Large Pictures"/>
    <n v="100"/>
  </r>
  <r>
    <x v="4596"/>
    <x v="4"/>
    <s v="Not Rated"/>
    <x v="2"/>
    <n v="2004"/>
    <x v="24"/>
    <s v="August 27, 2004 (India)"/>
    <x v="17"/>
    <n v="6.7"/>
    <n v="19000"/>
    <s v="Sanjay Gadhvi"/>
    <s v="Vijay Krishna Acharya"/>
    <s v="Abhishek Bachchan"/>
    <s v="India"/>
    <m/>
    <n v="7312209"/>
    <n v="188.9"/>
    <n v="11794759.567496028"/>
    <s v="Yash Raj Films"/>
    <n v="129"/>
  </r>
  <r>
    <x v="4597"/>
    <x v="8"/>
    <s v="PG-13"/>
    <x v="3"/>
    <n v="2004"/>
    <x v="24"/>
    <s v="February 20, 2004 (United States)"/>
    <x v="33"/>
    <n v="5.2"/>
    <n v="12000"/>
    <s v="Donald Petrie"/>
    <s v="Doug Richardson"/>
    <s v="Gene Hackman"/>
    <s v="United States"/>
    <n v="30000000"/>
    <n v="14615099"/>
    <n v="188.9"/>
    <n v="23574487.37586024"/>
    <s v="Twentieth Century Fox"/>
    <n v="110"/>
  </r>
  <r>
    <x v="4598"/>
    <x v="8"/>
    <s v="PG-13"/>
    <x v="10"/>
    <n v="2004"/>
    <x v="24"/>
    <s v="September 24, 2004 (United States)"/>
    <x v="24"/>
    <n v="7.5"/>
    <n v="37000"/>
    <s v="Mamoru Oshii"/>
    <s v="Shirow Masamune"/>
    <s v="Akio Ã”tsuka"/>
    <s v="Japan"/>
    <m/>
    <n v="9789651"/>
    <n v="188.9"/>
    <n v="15790929.90841715"/>
    <s v="Bandai Visual Company"/>
    <n v="100"/>
  </r>
  <r>
    <x v="4599"/>
    <x v="2"/>
    <s v="G"/>
    <x v="10"/>
    <n v="2004"/>
    <x v="24"/>
    <s v="April 23, 2004 (United States)"/>
    <x v="20"/>
    <n v="5.4"/>
    <n v="822"/>
    <s v="Robert C. Ramirez"/>
    <s v="Rhett Reese"/>
    <s v="John Ritter"/>
    <s v="United States"/>
    <n v="70000"/>
    <n v="3255426"/>
    <n v="188.9"/>
    <n v="5251076.2424563253"/>
    <s v="Big Red Dog Productions"/>
    <n v="74"/>
  </r>
  <r>
    <x v="4600"/>
    <x v="0"/>
    <s v="R"/>
    <x v="3"/>
    <n v="2004"/>
    <x v="24"/>
    <s v="September 2, 2004 (Germany)"/>
    <x v="13"/>
    <n v="7.2"/>
    <n v="14000"/>
    <s v="Marco Kreuzpaintner"/>
    <s v="Thomas Bahmann"/>
    <s v="Robert Stadlober"/>
    <s v="Germany"/>
    <m/>
    <n v="2096892"/>
    <n v="188.9"/>
    <n v="3382334.5283218632"/>
    <s v="Claussen &amp; WÃ¶bke Filmproduktion GmbH"/>
    <n v="98"/>
  </r>
  <r>
    <x v="4601"/>
    <x v="8"/>
    <s v="PG-13"/>
    <x v="3"/>
    <n v="2004"/>
    <x v="24"/>
    <s v="April 8, 2005 (United States)"/>
    <x v="5"/>
    <n v="6.4"/>
    <n v="31000"/>
    <s v="Woody Allen"/>
    <s v="Woody Allen"/>
    <s v="Will Ferrell"/>
    <s v="United States"/>
    <m/>
    <n v="20129327"/>
    <n v="188.9"/>
    <n v="32469062.662255157"/>
    <s v="Fox Searchlight Pictures"/>
    <n v="99"/>
  </r>
  <r>
    <x v="4602"/>
    <x v="8"/>
    <s v="PG-13"/>
    <x v="1"/>
    <n v="2005"/>
    <x v="25"/>
    <s v="November 18, 2005 (United States)"/>
    <x v="3"/>
    <n v="7.7"/>
    <n v="566000"/>
    <s v="Mike Newell"/>
    <s v="Steve Kloves"/>
    <s v="Daniel Radcliffe"/>
    <s v="United Kingdom"/>
    <n v="150000000"/>
    <n v="896678241"/>
    <n v="195.3"/>
    <n v="1398964977.1259599"/>
    <s v="Warner Bros."/>
    <n v="157"/>
  </r>
  <r>
    <x v="4603"/>
    <x v="0"/>
    <s v="R"/>
    <x v="3"/>
    <n v="2005"/>
    <x v="25"/>
    <s v="August 19, 2005 (United States)"/>
    <x v="12"/>
    <n v="7.1"/>
    <n v="407000"/>
    <s v="Judd Apatow"/>
    <s v="Judd Apatow"/>
    <s v="Steve Carell"/>
    <s v="United States"/>
    <n v="26000000"/>
    <n v="177378645"/>
    <n v="195.3"/>
    <n v="276739749.77726573"/>
    <s v="Universal Pictures"/>
    <n v="116"/>
  </r>
  <r>
    <x v="4604"/>
    <x v="8"/>
    <s v="PG-13"/>
    <x v="0"/>
    <n v="2005"/>
    <x v="25"/>
    <s v="December 23, 2005 (United States)"/>
    <x v="4"/>
    <n v="7.3"/>
    <n v="141000"/>
    <s v="Rob Marshall"/>
    <s v="Robin Swicord"/>
    <s v="Ziyi Zhang"/>
    <s v="France"/>
    <n v="85000000"/>
    <n v="162242962"/>
    <n v="195.3"/>
    <n v="253125604.30824372"/>
    <s v="Columbia Pictures"/>
    <n v="145"/>
  </r>
  <r>
    <x v="4605"/>
    <x v="1"/>
    <s v="PG"/>
    <x v="0"/>
    <n v="2005"/>
    <x v="25"/>
    <s v="November 23, 2005 (United States)"/>
    <x v="40"/>
    <n v="7.8"/>
    <n v="269000"/>
    <s v="Joe Wright"/>
    <s v="Deborah Moggach"/>
    <s v="Keira Knightley"/>
    <s v="France"/>
    <n v="28000000"/>
    <n v="121616555"/>
    <n v="195.3"/>
    <n v="189741752.73169482"/>
    <s v="Focus Features"/>
    <n v="129"/>
  </r>
  <r>
    <x v="4606"/>
    <x v="8"/>
    <s v="PG-13"/>
    <x v="2"/>
    <n v="2005"/>
    <x v="25"/>
    <s v="June 15, 2005 (United States)"/>
    <x v="7"/>
    <n v="8.1999999999999993"/>
    <n v="1300000"/>
    <s v="Christopher Nolan"/>
    <s v="Bob Kane"/>
    <s v="Christian Bale"/>
    <s v="United Kingdom"/>
    <n v="150000000"/>
    <n v="373661946"/>
    <n v="195.3"/>
    <n v="582973860.45161283"/>
    <s v="Warner Bros."/>
    <n v="140"/>
  </r>
  <r>
    <x v="4607"/>
    <x v="0"/>
    <s v="R"/>
    <x v="1"/>
    <n v="2005"/>
    <x v="25"/>
    <s v="August 4, 2006 (United States)"/>
    <x v="13"/>
    <n v="7.2"/>
    <n v="207000"/>
    <s v="Neil Marshall"/>
    <s v="Neil Marshall"/>
    <s v="Shauna Macdonald"/>
    <s v="United Kingdom"/>
    <m/>
    <n v="57130027"/>
    <n v="195.3"/>
    <n v="89132202.902713761"/>
    <s v="Celador Films"/>
    <n v="99"/>
  </r>
  <r>
    <x v="4608"/>
    <x v="0"/>
    <s v="R"/>
    <x v="0"/>
    <n v="2005"/>
    <x v="25"/>
    <s v="January 13, 2006 (United States)"/>
    <x v="3"/>
    <n v="7.7"/>
    <n v="333000"/>
    <s v="Ang Lee"/>
    <s v="Annie Proulx"/>
    <s v="Jake Gyllenhaal"/>
    <s v="United States"/>
    <n v="14000000"/>
    <n v="178062759"/>
    <n v="195.3"/>
    <n v="277807079.7096774"/>
    <s v="Focus Features"/>
    <n v="134"/>
  </r>
  <r>
    <x v="4609"/>
    <x v="0"/>
    <s v="R"/>
    <x v="6"/>
    <n v="2005"/>
    <x v="25"/>
    <s v="April 1, 2005 (United States)"/>
    <x v="45"/>
    <n v="8"/>
    <n v="745000"/>
    <s v="Frank Miller"/>
    <s v="Frank Miller"/>
    <s v="Mickey Rourke"/>
    <s v="United States"/>
    <n v="40000000"/>
    <n v="158733820"/>
    <n v="195.3"/>
    <n v="247650767.81362006"/>
    <s v="Dimension Films"/>
    <n v="124"/>
  </r>
  <r>
    <x v="4610"/>
    <x v="1"/>
    <s v="PG"/>
    <x v="1"/>
    <n v="2005"/>
    <x v="25"/>
    <s v="July 15, 2005 (United States)"/>
    <x v="14"/>
    <n v="6.6"/>
    <n v="441000"/>
    <s v="Tim Burton"/>
    <s v="Roald Dahl"/>
    <s v="Johnny Depp"/>
    <s v="United Kingdom"/>
    <n v="150000000"/>
    <n v="474968763"/>
    <n v="195.3"/>
    <n v="741029094.14285707"/>
    <s v="Warner Bros."/>
    <n v="115"/>
  </r>
  <r>
    <x v="4611"/>
    <x v="0"/>
    <s v="R"/>
    <x v="2"/>
    <n v="2005"/>
    <x v="25"/>
    <s v="March 17, 2006 (United States)"/>
    <x v="31"/>
    <n v="8.1"/>
    <n v="1100000"/>
    <s v="James McTeigue"/>
    <s v="Lilly Wachowski"/>
    <s v="Hugo Weaving"/>
    <s v="United States"/>
    <n v="54000000"/>
    <n v="132511035"/>
    <n v="195.3"/>
    <n v="206738926.59754223"/>
    <s v="Warner Bros."/>
    <n v="132"/>
  </r>
  <r>
    <x v="4612"/>
    <x v="1"/>
    <s v="PG"/>
    <x v="1"/>
    <n v="2005"/>
    <x v="25"/>
    <s v="December 9, 2005 (United States)"/>
    <x v="15"/>
    <n v="6.9"/>
    <n v="375000"/>
    <s v="Andrew Adamson"/>
    <s v="Ann Peacock"/>
    <s v="Tilda Swinton"/>
    <s v="United Kingdom"/>
    <n v="180000000"/>
    <n v="745013115"/>
    <n v="195.3"/>
    <n v="1162342530.1612902"/>
    <s v="Walt Disney Pictures"/>
    <n v="143"/>
  </r>
  <r>
    <x v="4613"/>
    <x v="0"/>
    <s v="R"/>
    <x v="3"/>
    <n v="2005"/>
    <x v="25"/>
    <s v="July 15, 2005 (United States)"/>
    <x v="15"/>
    <n v="6.9"/>
    <n v="339000"/>
    <s v="David Dobkin"/>
    <s v="Steve Faber"/>
    <s v="Owen Wilson"/>
    <s v="United States"/>
    <n v="40000000"/>
    <n v="288467645"/>
    <n v="195.3"/>
    <n v="450056791.76395285"/>
    <s v="New Line Cinema"/>
    <n v="119"/>
  </r>
  <r>
    <x v="4614"/>
    <x v="8"/>
    <s v="PG-13"/>
    <x v="1"/>
    <n v="2005"/>
    <x v="25"/>
    <s v="June 29, 2005 (United States)"/>
    <x v="16"/>
    <n v="6.5"/>
    <n v="424000"/>
    <s v="Steven Spielberg"/>
    <s v="Josh Friedman"/>
    <s v="Tom Cruise"/>
    <s v="United States"/>
    <n v="132000000"/>
    <n v="603873119"/>
    <n v="195.3"/>
    <n v="942141010.54429078"/>
    <s v="Paramount Pictures"/>
    <n v="116"/>
  </r>
  <r>
    <x v="4615"/>
    <x v="0"/>
    <s v="R"/>
    <x v="2"/>
    <n v="2005"/>
    <x v="25"/>
    <s v="May 6, 2005 (United States)"/>
    <x v="13"/>
    <n v="7.2"/>
    <n v="272000"/>
    <s v="Ridley Scott"/>
    <s v="William Monahan"/>
    <s v="Orlando Bloom"/>
    <s v="United Kingdom"/>
    <n v="130000000"/>
    <n v="218122627"/>
    <n v="195.3"/>
    <n v="340307037.61853558"/>
    <s v="Twentieth Century Fox"/>
    <n v="144"/>
  </r>
  <r>
    <x v="4616"/>
    <x v="0"/>
    <s v="R"/>
    <x v="2"/>
    <n v="2005"/>
    <x v="25"/>
    <s v="February 18, 2005 (United States)"/>
    <x v="9"/>
    <n v="7"/>
    <n v="317000"/>
    <s v="Francis Lawrence"/>
    <s v="Jamie Delano"/>
    <s v="Keanu Reeves"/>
    <s v="United States"/>
    <n v="100000000"/>
    <n v="230884728"/>
    <n v="195.3"/>
    <n v="360218006.25499231"/>
    <s v="Warner Bros."/>
    <n v="121"/>
  </r>
  <r>
    <x v="4617"/>
    <x v="8"/>
    <s v="PG-13"/>
    <x v="2"/>
    <n v="2005"/>
    <x v="25"/>
    <s v="May 19, 2005 (United States)"/>
    <x v="24"/>
    <n v="7.5"/>
    <n v="729000"/>
    <s v="George Lucas"/>
    <s v="George Lucas"/>
    <s v="Hayden Christensen"/>
    <s v="United States"/>
    <n v="113000000"/>
    <n v="868390560"/>
    <n v="195.3"/>
    <n v="1354831559.8156681"/>
    <s v="Lucasfilm"/>
    <n v="140"/>
  </r>
  <r>
    <x v="4618"/>
    <x v="8"/>
    <s v="PG-13"/>
    <x v="2"/>
    <n v="2005"/>
    <x v="25"/>
    <s v="December 14, 2005 (United States)"/>
    <x v="13"/>
    <n v="7.2"/>
    <n v="403000"/>
    <s v="Peter Jackson"/>
    <s v="Fran Walsh"/>
    <s v="Naomi Watts"/>
    <s v="United States"/>
    <n v="207000000"/>
    <n v="562363449"/>
    <n v="195.3"/>
    <n v="877379123.9646697"/>
    <s v="Universal Pictures"/>
    <n v="187"/>
  </r>
  <r>
    <x v="4619"/>
    <x v="1"/>
    <s v="PG"/>
    <x v="1"/>
    <n v="2005"/>
    <x v="25"/>
    <s v="April 29, 2005 (United States)"/>
    <x v="17"/>
    <n v="6.7"/>
    <n v="190000"/>
    <s v="Garth Jennings"/>
    <s v="Douglas Adams"/>
    <s v="Martin Freeman"/>
    <s v="United Kingdom"/>
    <n v="50000000"/>
    <n v="104478416"/>
    <n v="195.3"/>
    <n v="163003447.79928315"/>
    <s v="Touchstone Pictures"/>
    <n v="109"/>
  </r>
  <r>
    <x v="4620"/>
    <x v="8"/>
    <s v="PG-13"/>
    <x v="2"/>
    <n v="2005"/>
    <x v="25"/>
    <s v="July 8, 2005 (United States)"/>
    <x v="46"/>
    <n v="5.7"/>
    <n v="316000"/>
    <s v="Tim Story"/>
    <s v="Mark Frost"/>
    <s v="Ioan Gruffudd"/>
    <s v="United States"/>
    <n v="100000000"/>
    <n v="333535934"/>
    <n v="195.3"/>
    <n v="520370707.06502813"/>
    <s v="Twentieth Century Fox"/>
    <n v="106"/>
  </r>
  <r>
    <x v="4621"/>
    <x v="0"/>
    <s v="R"/>
    <x v="6"/>
    <n v="2005"/>
    <x v="25"/>
    <s v="September 9, 2005 (United Kingdom)"/>
    <x v="34"/>
    <n v="7.4"/>
    <n v="144000"/>
    <s v="Lexi Alexander"/>
    <s v="Lexi Alexander"/>
    <s v="Elijah Wood"/>
    <s v="United Kingdom"/>
    <m/>
    <n v="3814717"/>
    <n v="195.3"/>
    <n v="5951583.5632360466"/>
    <s v="Baker Street"/>
    <n v="109"/>
  </r>
  <r>
    <x v="4622"/>
    <x v="8"/>
    <s v="PG-13"/>
    <x v="2"/>
    <n v="2005"/>
    <x v="25"/>
    <s v="September 30, 2005 (United States)"/>
    <x v="40"/>
    <n v="7.8"/>
    <n v="287000"/>
    <s v="Joss Whedon"/>
    <s v="Joss Whedon"/>
    <s v="Nathan Fillion"/>
    <s v="United States"/>
    <n v="39000000"/>
    <n v="40445129"/>
    <n v="195.3"/>
    <n v="63101028.194060415"/>
    <s v="Universal Pictures"/>
    <n v="119"/>
  </r>
  <r>
    <x v="4623"/>
    <x v="8"/>
    <s v="PG-13"/>
    <x v="2"/>
    <n v="2005"/>
    <x v="25"/>
    <s v="June 10, 2005 (United States)"/>
    <x v="16"/>
    <n v="6.5"/>
    <n v="461000"/>
    <s v="Doug Liman"/>
    <s v="Simon Kinberg"/>
    <s v="Brad Pitt"/>
    <s v="United States"/>
    <n v="110000000"/>
    <n v="487287646"/>
    <n v="195.3"/>
    <n v="760248570.07782888"/>
    <s v="New Regency Productions"/>
    <n v="120"/>
  </r>
  <r>
    <x v="46"/>
    <x v="8"/>
    <s v="PG-13"/>
    <x v="2"/>
    <n v="2005"/>
    <x v="25"/>
    <s v="July 22, 2005 (United States)"/>
    <x v="8"/>
    <n v="6.8"/>
    <n v="304000"/>
    <s v="Michael Bay"/>
    <s v="Caspian Tredwell-Owen"/>
    <s v="Scarlett Johansson"/>
    <s v="United States"/>
    <n v="126000000"/>
    <n v="162949164"/>
    <n v="195.3"/>
    <n v="254227395.13978493"/>
    <s v="Dreamworks Pictures"/>
    <n v="136"/>
  </r>
  <r>
    <x v="4624"/>
    <x v="0"/>
    <s v="R"/>
    <x v="3"/>
    <n v="2005"/>
    <x v="25"/>
    <s v="October 7, 2005 (United States)"/>
    <x v="17"/>
    <n v="6.7"/>
    <n v="93000"/>
    <s v="Rob McKittrick"/>
    <s v="Rob McKittrick"/>
    <s v="Ryan Reynolds"/>
    <s v="United States"/>
    <n v="3000000"/>
    <n v="18637690"/>
    <n v="195.3"/>
    <n v="29077850.194572452"/>
    <s v="Eden Rock Media"/>
    <n v="94"/>
  </r>
  <r>
    <x v="4625"/>
    <x v="0"/>
    <s v="R"/>
    <x v="0"/>
    <n v="2005"/>
    <x v="25"/>
    <s v="January 20, 2006 (United States)"/>
    <x v="37"/>
    <n v="7.6"/>
    <n v="209000"/>
    <s v="Woody Allen"/>
    <s v="Woody Allen"/>
    <s v="Scarlett Johansson"/>
    <s v="United Kingdom"/>
    <n v="15000000"/>
    <n v="85638656"/>
    <n v="195.3"/>
    <n v="133610335.29544289"/>
    <s v="BBC Films"/>
    <n v="124"/>
  </r>
  <r>
    <x v="4626"/>
    <x v="0"/>
    <s v="R"/>
    <x v="4"/>
    <n v="2005"/>
    <x v="25"/>
    <s v="January 6, 2006 (United States)"/>
    <x v="23"/>
    <n v="5.9"/>
    <n v="172000"/>
    <s v="Eli Roth"/>
    <s v="Eli Roth"/>
    <s v="Jay Hernandez"/>
    <s v="United States"/>
    <n v="4800000"/>
    <n v="81979826"/>
    <n v="195.3"/>
    <n v="127901960.99436763"/>
    <s v="Next Entertainment"/>
    <n v="94"/>
  </r>
  <r>
    <x v="4627"/>
    <x v="1"/>
    <s v="PG"/>
    <x v="1"/>
    <n v="2005"/>
    <x v="25"/>
    <s v="July 29, 2005 (United States)"/>
    <x v="19"/>
    <n v="6.2"/>
    <n v="81000"/>
    <s v="Mike Mitchell"/>
    <s v="Paul Hernandez"/>
    <s v="Kurt Russell"/>
    <s v="United States"/>
    <n v="35000000"/>
    <n v="86369815"/>
    <n v="195.3"/>
    <n v="134751063.1362007"/>
    <s v="Walt Disney Pictures"/>
    <n v="100"/>
  </r>
  <r>
    <x v="4628"/>
    <x v="0"/>
    <s v="R"/>
    <x v="2"/>
    <n v="2005"/>
    <x v="25"/>
    <s v="January 19, 2005 (United States)"/>
    <x v="21"/>
    <n v="6.3"/>
    <n v="75000"/>
    <s v="Jean-FranÃ§ois Richet"/>
    <s v="John Carpenter"/>
    <s v="Ethan Hawke"/>
    <s v="France"/>
    <n v="30000000"/>
    <n v="35294470"/>
    <n v="195.3"/>
    <n v="55065156.216077827"/>
    <s v="Rogue Pictures"/>
    <n v="109"/>
  </r>
  <r>
    <x v="4629"/>
    <x v="1"/>
    <s v="PG"/>
    <x v="10"/>
    <n v="2005"/>
    <x v="25"/>
    <s v="May 27, 2005 (United States)"/>
    <x v="15"/>
    <n v="6.9"/>
    <n v="376000"/>
    <s v="Eric Darnell"/>
    <s v="Mark Burton"/>
    <s v="Chris Rock"/>
    <s v="United States"/>
    <n v="75000000"/>
    <n v="542063846"/>
    <n v="195.3"/>
    <n v="845708417.18484378"/>
    <s v="DreamWorks Animation"/>
    <n v="86"/>
  </r>
  <r>
    <x v="4630"/>
    <x v="0"/>
    <s v="R"/>
    <x v="0"/>
    <n v="2005"/>
    <x v="25"/>
    <s v="April 28, 2006 (United States)"/>
    <x v="12"/>
    <n v="7.1"/>
    <n v="156000"/>
    <s v="David Slade"/>
    <s v="Brian Nelson"/>
    <s v="Patrick Wilson"/>
    <s v="United States"/>
    <n v="950000"/>
    <n v="7022209"/>
    <n v="195.3"/>
    <n v="10955796.63236047"/>
    <s v="Lions Gate Films"/>
    <n v="104"/>
  </r>
  <r>
    <x v="4631"/>
    <x v="1"/>
    <s v="PG"/>
    <x v="3"/>
    <n v="2005"/>
    <x v="25"/>
    <s v="June 1, 2005 (United States)"/>
    <x v="16"/>
    <n v="6.5"/>
    <n v="56000"/>
    <s v="Ken Kwapis"/>
    <s v="Ann Brashares"/>
    <s v="Amber Tamblyn"/>
    <s v="United States"/>
    <n v="25000000"/>
    <n v="42013878"/>
    <n v="195.3"/>
    <n v="65548533.674347155"/>
    <s v="Alcon Entertainment"/>
    <n v="119"/>
  </r>
  <r>
    <x v="4632"/>
    <x v="8"/>
    <s v="PG-13"/>
    <x v="3"/>
    <n v="2005"/>
    <x v="25"/>
    <s v="May 27, 2005 (United States)"/>
    <x v="5"/>
    <n v="6.4"/>
    <n v="167000"/>
    <s v="Peter Segal"/>
    <s v="Albert S. Ruddy"/>
    <s v="Adam Sandler"/>
    <s v="United States"/>
    <n v="82000000"/>
    <n v="191466556"/>
    <n v="195.3"/>
    <n v="298719199.2483359"/>
    <s v="Paramount Pictures"/>
    <n v="113"/>
  </r>
  <r>
    <x v="4633"/>
    <x v="8"/>
    <s v="PG-13"/>
    <x v="14"/>
    <n v="2005"/>
    <x v="25"/>
    <s v="August 19, 2005 (United States)"/>
    <x v="16"/>
    <n v="6.5"/>
    <n v="115000"/>
    <s v="Wes Craven"/>
    <s v="Carl Ellsworth"/>
    <s v="Rachel McAdams"/>
    <s v="United States"/>
    <n v="26000000"/>
    <n v="96258201"/>
    <n v="195.3"/>
    <n v="150178565.51305681"/>
    <s v="Dreamworks Pictures"/>
    <n v="85"/>
  </r>
  <r>
    <x v="4634"/>
    <x v="0"/>
    <s v="R"/>
    <x v="4"/>
    <n v="2005"/>
    <x v="25"/>
    <s v="May 6, 2005 (United States)"/>
    <x v="20"/>
    <n v="5.4"/>
    <n v="118000"/>
    <s v="Jaume Collet-Serra"/>
    <s v="Charles Belden"/>
    <s v="Chad Michael Murray"/>
    <s v="Australia"/>
    <n v="40000000"/>
    <n v="68766121"/>
    <n v="195.3"/>
    <n v="107286416.12237583"/>
    <s v="Warner Bros."/>
    <n v="113"/>
  </r>
  <r>
    <x v="4635"/>
    <x v="0"/>
    <s v="R"/>
    <x v="2"/>
    <n v="2005"/>
    <x v="25"/>
    <s v="July 1, 2005 (United States)"/>
    <x v="8"/>
    <n v="6.8"/>
    <n v="138000"/>
    <s v="John Singleton"/>
    <s v="David Elliot"/>
    <s v="Mark Wahlberg"/>
    <s v="United States"/>
    <n v="45000000"/>
    <n v="92374674"/>
    <n v="195.3"/>
    <n v="144119627.07526881"/>
    <s v="Paramount Pictures"/>
    <n v="109"/>
  </r>
  <r>
    <x v="4636"/>
    <x v="8"/>
    <s v="PG-13"/>
    <x v="3"/>
    <n v="2005"/>
    <x v="25"/>
    <s v="August 5, 2005 (United States)"/>
    <x v="27"/>
    <n v="5.0999999999999996"/>
    <n v="76000"/>
    <s v="Jay Chandrasekhar"/>
    <s v="Gy Waldron"/>
    <s v="Seann William Scott"/>
    <s v="United States"/>
    <n v="50000000"/>
    <n v="111069515"/>
    <n v="195.3"/>
    <n v="173286642.19406042"/>
    <s v="Warner Bros."/>
    <n v="104"/>
  </r>
  <r>
    <x v="4637"/>
    <x v="8"/>
    <s v="PG-13"/>
    <x v="6"/>
    <n v="2005"/>
    <x v="25"/>
    <s v="April 22, 2005 (United States)"/>
    <x v="5"/>
    <n v="6.4"/>
    <n v="101000"/>
    <s v="Sydney Pollack"/>
    <s v="Martin Stellman"/>
    <s v="Nicole Kidman"/>
    <s v="United Kingdom"/>
    <n v="80000000"/>
    <n v="162944923"/>
    <n v="195.3"/>
    <n v="254220778.48489502"/>
    <s v="Universal Pictures"/>
    <n v="128"/>
  </r>
  <r>
    <x v="4638"/>
    <x v="8"/>
    <s v="PG-13"/>
    <x v="5"/>
    <n v="2005"/>
    <x v="25"/>
    <s v="November 18, 2005 (United States)"/>
    <x v="40"/>
    <n v="7.8"/>
    <n v="239000"/>
    <s v="James Mangold"/>
    <s v="Johnny Cash"/>
    <s v="Joaquin Phoenix"/>
    <s v="United States"/>
    <n v="28000000"/>
    <n v="186797986"/>
    <n v="195.3"/>
    <n v="291435465.10087043"/>
    <s v="Fox 2000 Pictures"/>
    <n v="136"/>
  </r>
  <r>
    <x v="4639"/>
    <x v="8"/>
    <s v="PG-13"/>
    <x v="5"/>
    <n v="2005"/>
    <x v="25"/>
    <s v="June 3, 2005 (United States)"/>
    <x v="12"/>
    <n v="7.1"/>
    <n v="53000"/>
    <s v="Catherine Hardwicke"/>
    <s v="Stacy Peralta"/>
    <s v="Heath Ledger"/>
    <s v="United States"/>
    <n v="25000000"/>
    <n v="13411957"/>
    <n v="195.3"/>
    <n v="20924850.47567844"/>
    <s v="Columbia Pictures"/>
    <n v="107"/>
  </r>
  <r>
    <x v="4640"/>
    <x v="0"/>
    <s v="R"/>
    <x v="2"/>
    <n v="2005"/>
    <x v="25"/>
    <s v="January 6, 2006 (United States)"/>
    <x v="24"/>
    <n v="7.5"/>
    <n v="216000"/>
    <s v="Steven Spielberg"/>
    <s v="Tony Kushner"/>
    <s v="Eric Bana"/>
    <s v="United States"/>
    <n v="70000000"/>
    <n v="130982129"/>
    <n v="195.3"/>
    <n v="204353582.72555041"/>
    <s v="Dreamworks Pictures"/>
    <n v="164"/>
  </r>
  <r>
    <x v="4641"/>
    <x v="0"/>
    <s v="R"/>
    <x v="3"/>
    <n v="2005"/>
    <x v="25"/>
    <s v="November 18, 2005 (United States)"/>
    <x v="24"/>
    <n v="7.5"/>
    <n v="219000"/>
    <s v="Shane Black"/>
    <s v="Brett Halliday"/>
    <s v="Robert Downey Jr."/>
    <s v="United States"/>
    <n v="15000000"/>
    <n v="15785148"/>
    <n v="195.3"/>
    <n v="24627417.284178186"/>
    <s v="Warner Bros."/>
    <n v="103"/>
  </r>
  <r>
    <x v="4642"/>
    <x v="0"/>
    <s v="R"/>
    <x v="0"/>
    <n v="2005"/>
    <x v="25"/>
    <s v="August 31, 2005 (United States)"/>
    <x v="34"/>
    <n v="7.4"/>
    <n v="135000"/>
    <s v="Fernando Meirelles"/>
    <s v="Jeffrey Caine"/>
    <s v="Ralph Fiennes"/>
    <s v="United Kingdom"/>
    <n v="25000000"/>
    <n v="82468097"/>
    <n v="195.3"/>
    <n v="128663743.75780849"/>
    <s v="Focus Features"/>
    <n v="129"/>
  </r>
  <r>
    <x v="4643"/>
    <x v="1"/>
    <s v="PG"/>
    <x v="2"/>
    <n v="2005"/>
    <x v="25"/>
    <s v="March 4, 2005 (United States)"/>
    <x v="41"/>
    <n v="5.6"/>
    <n v="90000"/>
    <s v="Adam Shankman"/>
    <s v="Thomas Lennon"/>
    <s v="Vin Diesel"/>
    <s v="Canada"/>
    <n v="56000000"/>
    <n v="198636868"/>
    <n v="195.3"/>
    <n v="309906060.82744491"/>
    <s v="Walt Disney Pictures"/>
    <n v="95"/>
  </r>
  <r>
    <x v="4644"/>
    <x v="0"/>
    <s v="R"/>
    <x v="0"/>
    <n v="2005"/>
    <x v="25"/>
    <s v="September 30, 2005 (United States)"/>
    <x v="34"/>
    <n v="7.4"/>
    <n v="228000"/>
    <s v="David Cronenberg"/>
    <s v="John Wagner"/>
    <s v="Viggo Mortensen"/>
    <s v="Canada"/>
    <n v="32000000"/>
    <n v="61385065"/>
    <n v="195.3"/>
    <n v="95770759.372759849"/>
    <s v="New Line Cinema"/>
    <n v="96"/>
  </r>
  <r>
    <x v="4645"/>
    <x v="0"/>
    <s v="R"/>
    <x v="4"/>
    <n v="2005"/>
    <x v="25"/>
    <s v="July 22, 2005 (United States)"/>
    <x v="8"/>
    <n v="6.8"/>
    <n v="95000"/>
    <s v="Rob Zombie"/>
    <s v="Rob Zombie"/>
    <s v="Sid Haig"/>
    <s v="United States"/>
    <n v="7000000"/>
    <n v="20901859"/>
    <n v="195.3"/>
    <n v="32610324.819764461"/>
    <s v="Lions Gate Films"/>
    <n v="107"/>
  </r>
  <r>
    <x v="4646"/>
    <x v="8"/>
    <s v="PG-13"/>
    <x v="3"/>
    <n v="2005"/>
    <x v="25"/>
    <s v="February 11, 2005 (United States)"/>
    <x v="14"/>
    <n v="6.6"/>
    <n v="301000"/>
    <s v="Andy Tennant"/>
    <s v="Kevin Bisch"/>
    <s v="Will Smith"/>
    <s v="United States"/>
    <n v="70000000"/>
    <n v="371594210"/>
    <n v="195.3"/>
    <n v="579747853.4920634"/>
    <s v="Columbia Pictures"/>
    <n v="118"/>
  </r>
  <r>
    <x v="4647"/>
    <x v="1"/>
    <s v="PG"/>
    <x v="1"/>
    <n v="2005"/>
    <x v="25"/>
    <s v="March 3, 2006 (United Kingdom)"/>
    <x v="8"/>
    <n v="6.8"/>
    <n v="22000"/>
    <s v="Dave McKean"/>
    <s v="Neil Gaiman"/>
    <s v="Stephanie Leonidas"/>
    <s v="United Kingdom"/>
    <n v="4000000"/>
    <n v="866999"/>
    <n v="195.3"/>
    <n v="1352660.4982078853"/>
    <s v="Destination Films"/>
    <n v="101"/>
  </r>
  <r>
    <x v="4648"/>
    <x v="8"/>
    <s v="PG-13"/>
    <x v="0"/>
    <n v="2005"/>
    <x v="25"/>
    <s v="November 23, 2005 (United States)"/>
    <x v="15"/>
    <n v="6.9"/>
    <n v="49000"/>
    <s v="Chris Columbus"/>
    <s v="Stephen Chbosky"/>
    <s v="Taye Diggs"/>
    <s v="United States"/>
    <n v="40000000"/>
    <n v="31670620"/>
    <n v="195.3"/>
    <n v="49411356.446492575"/>
    <s v="Rent Productions LLC"/>
    <n v="135"/>
  </r>
  <r>
    <x v="4649"/>
    <x v="1"/>
    <s v="PG"/>
    <x v="10"/>
    <n v="2005"/>
    <x v="25"/>
    <s v="March 11, 2005 (United States)"/>
    <x v="21"/>
    <n v="6.3"/>
    <n v="137000"/>
    <s v="Chris Wedge"/>
    <s v="Ron Mita"/>
    <s v="Ewan McGregor"/>
    <s v="United States"/>
    <n v="75000000"/>
    <n v="262511490"/>
    <n v="195.3"/>
    <n v="409560937.03533024"/>
    <s v="Twentieth Century Fox Animation"/>
    <n v="91"/>
  </r>
  <r>
    <x v="4650"/>
    <x v="0"/>
    <s v="R"/>
    <x v="2"/>
    <n v="2005"/>
    <x v="25"/>
    <s v="November 4, 2005 (United States)"/>
    <x v="9"/>
    <n v="7"/>
    <n v="179000"/>
    <s v="Sam Mendes"/>
    <s v="William Broyles Jr."/>
    <s v="Jake Gyllenhaal"/>
    <s v="United States"/>
    <n v="72000000"/>
    <n v="97076152"/>
    <n v="195.3"/>
    <n v="151454703.09472606"/>
    <s v="Universal Pictures"/>
    <n v="125"/>
  </r>
  <r>
    <x v="4651"/>
    <x v="8"/>
    <s v="PG-13"/>
    <x v="2"/>
    <n v="2005"/>
    <x v="25"/>
    <s v="September 30, 2005 (United States)"/>
    <x v="23"/>
    <n v="5.9"/>
    <n v="74000"/>
    <s v="John Stockwell"/>
    <s v="Matt Johnson"/>
    <s v="Paul Walker"/>
    <s v="United States"/>
    <n v="50000000"/>
    <n v="46117696"/>
    <n v="195.3"/>
    <n v="71951162.166922674"/>
    <s v="Columbia Pictures"/>
    <n v="110"/>
  </r>
  <r>
    <x v="4652"/>
    <x v="0"/>
    <s v="R"/>
    <x v="4"/>
    <n v="2005"/>
    <x v="25"/>
    <s v="October 28, 2005 (United States)"/>
    <x v="14"/>
    <n v="6.6"/>
    <n v="239000"/>
    <s v="Darren Lynn Bousman"/>
    <s v="Leigh Whannell"/>
    <s v="Donnie Wahlberg"/>
    <s v="Canada"/>
    <n v="4000000"/>
    <n v="147748505"/>
    <n v="195.3"/>
    <n v="230511876.4644137"/>
    <s v="Twisted Pictures"/>
    <n v="93"/>
  </r>
  <r>
    <x v="4653"/>
    <x v="0"/>
    <s v="R"/>
    <x v="2"/>
    <n v="2005"/>
    <x v="25"/>
    <s v="September 22, 2005 (United Kingdom)"/>
    <x v="5"/>
    <n v="6.4"/>
    <n v="92000"/>
    <s v="Guy Ritchie"/>
    <s v="Luc Besson"/>
    <s v="Jason Statham"/>
    <s v="France"/>
    <m/>
    <n v="7155807"/>
    <n v="195.3"/>
    <n v="11164231.402457757"/>
    <s v="EuropaCorp"/>
    <n v="111"/>
  </r>
  <r>
    <x v="4654"/>
    <x v="8"/>
    <s v="PG-13"/>
    <x v="0"/>
    <n v="2005"/>
    <x v="25"/>
    <s v="September 23, 2005 (United States)"/>
    <x v="21"/>
    <n v="6.3"/>
    <n v="155000"/>
    <s v="Robert Schwentke"/>
    <s v="Peter A. Dowling"/>
    <s v="Jodie Foster"/>
    <s v="United States"/>
    <n v="55000000"/>
    <n v="223387299"/>
    <n v="195.3"/>
    <n v="348520788.55760366"/>
    <s v="Touchstone Pictures"/>
    <n v="98"/>
  </r>
  <r>
    <x v="4655"/>
    <x v="8"/>
    <s v="PG-13"/>
    <x v="5"/>
    <n v="2005"/>
    <x v="25"/>
    <s v="January 14, 2005 (United States)"/>
    <x v="4"/>
    <n v="7.3"/>
    <n v="133000"/>
    <s v="Thomas Carter"/>
    <s v="Mark Schwahn"/>
    <s v="Samuel L. Jackson"/>
    <s v="United States"/>
    <n v="30000000"/>
    <n v="76669554"/>
    <n v="195.3"/>
    <n v="119617066.58371735"/>
    <s v="Coach Carter"/>
    <n v="136"/>
  </r>
  <r>
    <x v="4656"/>
    <x v="8"/>
    <s v="PG-13"/>
    <x v="0"/>
    <n v="2005"/>
    <x v="25"/>
    <s v="July 8, 2005 (United States)"/>
    <x v="41"/>
    <n v="5.6"/>
    <n v="60000"/>
    <s v="Walter Salles"/>
    <s v="KÃ´ji Suzuki"/>
    <s v="Jennifer Connelly"/>
    <s v="United States"/>
    <n v="30000000"/>
    <n v="68357079"/>
    <n v="195.3"/>
    <n v="106648243.58064516"/>
    <s v="Touchstone Pictures"/>
    <n v="105"/>
  </r>
  <r>
    <x v="4657"/>
    <x v="0"/>
    <s v="R"/>
    <x v="2"/>
    <n v="2005"/>
    <x v="25"/>
    <s v="September 16, 2005 (United States)"/>
    <x v="37"/>
    <n v="7.6"/>
    <n v="300000"/>
    <s v="Andrew Niccol"/>
    <s v="Andrew Niccol"/>
    <s v="Nicolas Cage"/>
    <s v="France"/>
    <n v="50000000"/>
    <n v="72617068"/>
    <n v="195.3"/>
    <n v="113294524.42191499"/>
    <s v="Entertainment Manufacturing Company"/>
    <n v="122"/>
  </r>
  <r>
    <x v="4658"/>
    <x v="1"/>
    <s v="PG"/>
    <x v="2"/>
    <n v="2005"/>
    <x v="25"/>
    <s v="November 11, 2005 (United States)"/>
    <x v="19"/>
    <n v="6.2"/>
    <n v="97000"/>
    <s v="Jon Favreau"/>
    <s v="Chris Van Allsburg"/>
    <s v="Josh Hutcherson"/>
    <s v="United States"/>
    <n v="65000000"/>
    <n v="65079104"/>
    <n v="195.3"/>
    <n v="101534065.4828469"/>
    <s v="Columbia Pictures"/>
    <n v="101"/>
  </r>
  <r>
    <x v="4659"/>
    <x v="0"/>
    <s v="R"/>
    <x v="6"/>
    <n v="2005"/>
    <x v="25"/>
    <s v="August 25, 2006 (United States)"/>
    <x v="19"/>
    <n v="6.2"/>
    <n v="16000"/>
    <s v="Jamie Babbit"/>
    <s v="Abdi Nazemian"/>
    <s v="Camilla Belle"/>
    <s v="United States"/>
    <n v="900000"/>
    <n v="381420"/>
    <n v="195.3"/>
    <n v="595077.6958525345"/>
    <s v="Andrea Sperling Productions"/>
    <n v="96"/>
  </r>
  <r>
    <x v="4660"/>
    <x v="0"/>
    <s v="R"/>
    <x v="4"/>
    <n v="2005"/>
    <x v="25"/>
    <s v="April 15, 2005 (United States)"/>
    <x v="22"/>
    <n v="6"/>
    <n v="107000"/>
    <s v="Andrew Douglas"/>
    <s v="Scott Kosar"/>
    <s v="Ryan Reynolds"/>
    <s v="United States"/>
    <n v="19000000"/>
    <n v="107516369"/>
    <n v="195.3"/>
    <n v="167743152.24935994"/>
    <s v="Metro-Goldwyn-Mayer (MGM)"/>
    <n v="90"/>
  </r>
  <r>
    <x v="4661"/>
    <x v="8"/>
    <s v="PG-13"/>
    <x v="3"/>
    <n v="2005"/>
    <x v="25"/>
    <s v="March 4, 2005 (United States)"/>
    <x v="41"/>
    <n v="5.6"/>
    <n v="68000"/>
    <s v="F. Gary Gray"/>
    <s v="Elmore Leonard"/>
    <s v="John Travolta"/>
    <s v="United States"/>
    <n v="53000000"/>
    <n v="95763716"/>
    <n v="195.3"/>
    <n v="149407087.89144903"/>
    <s v="Metro-Goldwyn-Mayer (MGM)"/>
    <n v="118"/>
  </r>
  <r>
    <x v="4662"/>
    <x v="8"/>
    <s v="PG-13"/>
    <x v="3"/>
    <n v="2005"/>
    <x v="25"/>
    <s v="November 23, 2005 (United States)"/>
    <x v="19"/>
    <n v="6.2"/>
    <n v="109000"/>
    <s v="Roger Kumble"/>
    <s v="Adam 'Tex' Davis"/>
    <s v="Ryan Reynolds"/>
    <s v="Germany"/>
    <m/>
    <n v="51024243"/>
    <n v="195.3"/>
    <n v="79606179.427035332"/>
    <s v="Inferno Distribution"/>
    <n v="96"/>
  </r>
  <r>
    <x v="4663"/>
    <x v="1"/>
    <s v="PG"/>
    <x v="3"/>
    <n v="2005"/>
    <x v="25"/>
    <s v="November 23, 2005 (United States)"/>
    <x v="30"/>
    <n v="5.5"/>
    <n v="27000"/>
    <s v="Raja Gosnell"/>
    <s v="Ron Burch"/>
    <s v="Dennis Quaid"/>
    <s v="United States"/>
    <n v="45000000"/>
    <n v="72662923"/>
    <n v="195.3"/>
    <n v="113366065.73527905"/>
    <s v="Paramount Pictures"/>
    <n v="88"/>
  </r>
  <r>
    <x v="4664"/>
    <x v="8"/>
    <s v="PG-13"/>
    <x v="5"/>
    <n v="2005"/>
    <x v="25"/>
    <s v="June 3, 2005 (United States)"/>
    <x v="45"/>
    <n v="8"/>
    <n v="179000"/>
    <s v="Ron Howard"/>
    <s v="Cliff Hollingsworth"/>
    <s v="Russell Crowe"/>
    <s v="United States"/>
    <n v="88000000"/>
    <n v="108539911"/>
    <n v="195.3"/>
    <n v="169340045.47721455"/>
    <s v="Universal Pictures"/>
    <n v="144"/>
  </r>
  <r>
    <x v="4665"/>
    <x v="1"/>
    <s v="PG"/>
    <x v="3"/>
    <n v="2005"/>
    <x v="25"/>
    <s v="January 27, 2006 (United States)"/>
    <x v="14"/>
    <n v="6.6"/>
    <n v="70000"/>
    <s v="Kirk Jones"/>
    <s v="Emma Thompson"/>
    <s v="Emma Thompson"/>
    <s v="United States"/>
    <n v="25000000"/>
    <n v="123276807"/>
    <n v="195.3"/>
    <n v="192332017.88479263"/>
    <s v="Universal Pictures"/>
    <n v="97"/>
  </r>
  <r>
    <x v="4666"/>
    <x v="8"/>
    <s v="PG-13"/>
    <x v="2"/>
    <n v="2005"/>
    <x v="25"/>
    <s v="August 26, 2005 (United States)"/>
    <x v="23"/>
    <n v="5.9"/>
    <n v="118000"/>
    <s v="Terry Gilliam"/>
    <s v="Ehren Kruger"/>
    <s v="Matt Damon"/>
    <s v="United States"/>
    <n v="88000000"/>
    <n v="105316267"/>
    <n v="195.3"/>
    <n v="164310632.64157704"/>
    <s v="Dimension Films"/>
    <n v="118"/>
  </r>
  <r>
    <x v="398"/>
    <x v="8"/>
    <s v="PG-13"/>
    <x v="2"/>
    <n v="2005"/>
    <x v="25"/>
    <s v="April 8, 2005 (United States)"/>
    <x v="22"/>
    <n v="6"/>
    <n v="94000"/>
    <s v="Breck Eisner"/>
    <s v="Clive Cussler"/>
    <s v="Matthew McConaughey"/>
    <s v="United Kingdom"/>
    <n v="130000000"/>
    <n v="119240351"/>
    <n v="195.3"/>
    <n v="186034485.14951354"/>
    <s v="Paramount Pictures"/>
    <n v="124"/>
  </r>
  <r>
    <x v="4667"/>
    <x v="1"/>
    <s v="PG"/>
    <x v="10"/>
    <n v="2005"/>
    <x v="25"/>
    <s v="September 23, 2005 (United States)"/>
    <x v="4"/>
    <n v="7.3"/>
    <n v="251000"/>
    <s v="Tim Burton"/>
    <s v="Tim Burton"/>
    <s v="Johnny Depp"/>
    <s v="United States"/>
    <n v="40000000"/>
    <n v="118090836"/>
    <n v="195.3"/>
    <n v="184241053.40092164"/>
    <s v="Warner Bros."/>
    <n v="77"/>
  </r>
  <r>
    <x v="4668"/>
    <x v="0"/>
    <s v="R"/>
    <x v="2"/>
    <n v="2005"/>
    <x v="25"/>
    <s v="September 2, 2005 (United States)"/>
    <x v="21"/>
    <n v="6.3"/>
    <n v="195000"/>
    <s v="Louis Leterrier"/>
    <s v="Luc Besson"/>
    <s v="Jason Statham"/>
    <s v="France"/>
    <n v="32000000"/>
    <n v="89083229"/>
    <n v="195.3"/>
    <n v="138984433.5704045"/>
    <s v="EuropaCorp"/>
    <n v="87"/>
  </r>
  <r>
    <x v="4669"/>
    <x v="0"/>
    <s v="R"/>
    <x v="6"/>
    <n v="2005"/>
    <x v="25"/>
    <s v="October 7, 2005 (United States)"/>
    <x v="21"/>
    <n v="6.3"/>
    <n v="44000"/>
    <s v="D.J. Caruso"/>
    <s v="Dan Gilroy"/>
    <s v="Matthew McConaughey"/>
    <s v="United States"/>
    <n v="35000000"/>
    <n v="30526509"/>
    <n v="195.3"/>
    <n v="47626355.823348694"/>
    <s v="Universal Pictures"/>
    <n v="122"/>
  </r>
  <r>
    <x v="4670"/>
    <x v="8"/>
    <s v="PG-13"/>
    <x v="5"/>
    <n v="2005"/>
    <x v="25"/>
    <s v="January 20, 2006 (United States)"/>
    <x v="17"/>
    <n v="6.7"/>
    <n v="84000"/>
    <s v="Terrence Malick"/>
    <s v="Terrence Malick"/>
    <s v="Colin Farrell"/>
    <s v="United States"/>
    <n v="30000000"/>
    <n v="49334775"/>
    <n v="195.3"/>
    <n v="76970332.52688171"/>
    <s v="New Line Cinema"/>
    <n v="135"/>
  </r>
  <r>
    <x v="4671"/>
    <x v="0"/>
    <s v="R"/>
    <x v="2"/>
    <n v="2005"/>
    <x v="25"/>
    <s v="April 14, 2006 (United States)"/>
    <x v="4"/>
    <n v="7.3"/>
    <n v="103000"/>
    <s v="Rian Johnson"/>
    <s v="Rian Johnson"/>
    <s v="Joseph Gordon-Levitt"/>
    <s v="United States"/>
    <n v="475000"/>
    <n v="3947579"/>
    <n v="195.3"/>
    <n v="6158870.0527393753"/>
    <s v="Bergman Lustig Productions"/>
    <n v="110"/>
  </r>
  <r>
    <x v="4672"/>
    <x v="0"/>
    <s v="R"/>
    <x v="4"/>
    <n v="2005"/>
    <x v="25"/>
    <s v="December 25, 2005 (United States)"/>
    <x v="19"/>
    <n v="6.2"/>
    <n v="69000"/>
    <s v="Greg McLean"/>
    <s v="Greg McLean"/>
    <s v="Nathan Phillips"/>
    <s v="Australia"/>
    <n v="1000000"/>
    <n v="30894796"/>
    <n v="195.3"/>
    <n v="48200943.887352787"/>
    <s v="Australian Film Finance Corporation (AFFC)"/>
    <n v="99"/>
  </r>
  <r>
    <x v="4673"/>
    <x v="0"/>
    <s v="R"/>
    <x v="3"/>
    <n v="2005"/>
    <x v="25"/>
    <s v="January 6, 2006 (United States)"/>
    <x v="13"/>
    <n v="7.2"/>
    <n v="21000"/>
    <s v="Neil Jordan"/>
    <s v="Neil Jordan"/>
    <s v="Cillian Murphy"/>
    <s v="Ireland"/>
    <m/>
    <n v="3942254"/>
    <n v="195.3"/>
    <n v="6150562.1802355349"/>
    <s v="PathÃ© Pictures International"/>
    <n v="128"/>
  </r>
  <r>
    <x v="4674"/>
    <x v="8"/>
    <s v="PG-13"/>
    <x v="0"/>
    <n v="2005"/>
    <x v="25"/>
    <s v="September 9, 2005 (United States)"/>
    <x v="17"/>
    <n v="6.7"/>
    <n v="122000"/>
    <s v="Scott Derrickson"/>
    <s v="Paul Harris Boardman"/>
    <s v="Laura Linney"/>
    <s v="United States"/>
    <n v="19000000"/>
    <n v="145166804"/>
    <n v="195.3"/>
    <n v="226483999.89144903"/>
    <s v="Screen Gems"/>
    <n v="119"/>
  </r>
  <r>
    <x v="4675"/>
    <x v="8"/>
    <s v="PG-13"/>
    <x v="2"/>
    <n v="2005"/>
    <x v="25"/>
    <s v="January 14, 2005 (United States)"/>
    <x v="32"/>
    <n v="4.7"/>
    <n v="89000"/>
    <s v="Rob Bowman"/>
    <s v="Mark Steven Johnson"/>
    <s v="Jennifer Garner"/>
    <s v="Canada"/>
    <n v="43000000"/>
    <n v="56995646"/>
    <n v="195.3"/>
    <n v="88922546.524321556"/>
    <s v="Twentieth Century Fox"/>
    <n v="97"/>
  </r>
  <r>
    <x v="4676"/>
    <x v="0"/>
    <s v="R"/>
    <x v="2"/>
    <n v="2005"/>
    <x v="25"/>
    <s v="October 21, 2005 (United States)"/>
    <x v="33"/>
    <n v="5.2"/>
    <n v="110000"/>
    <s v="Andrzej Bartkowiak"/>
    <s v="Dave Callaham"/>
    <s v="Karl Urban"/>
    <s v="United Kingdom"/>
    <n v="60000000"/>
    <n v="58072119"/>
    <n v="195.3"/>
    <n v="90602020.784946233"/>
    <s v="John Wells Productions"/>
    <n v="105"/>
  </r>
  <r>
    <x v="4677"/>
    <x v="1"/>
    <s v="PG"/>
    <x v="2"/>
    <n v="2005"/>
    <x v="25"/>
    <s v="October 28, 2005 (United States)"/>
    <x v="22"/>
    <n v="6"/>
    <n v="95000"/>
    <s v="Martin Campbell"/>
    <s v="Roberto Orci"/>
    <s v="Antonio Banderas"/>
    <s v="United States"/>
    <n v="75000000"/>
    <n v="142400065"/>
    <n v="195.3"/>
    <n v="222167433.71991807"/>
    <s v="Columbia Pictures"/>
    <n v="129"/>
  </r>
  <r>
    <x v="4678"/>
    <x v="1"/>
    <s v="PG"/>
    <x v="1"/>
    <n v="2005"/>
    <x v="25"/>
    <s v="December 21, 2005 (United States)"/>
    <x v="30"/>
    <n v="5.5"/>
    <n v="56000"/>
    <s v="Adam Shankman"/>
    <s v="Sam Harper"/>
    <s v="Steve Martin"/>
    <s v="United States"/>
    <n v="60000000"/>
    <n v="130154568"/>
    <n v="195.3"/>
    <n v="203062451.96927801"/>
    <s v="Twentieth Century Fox"/>
    <n v="94"/>
  </r>
  <r>
    <x v="4679"/>
    <x v="8"/>
    <s v="PG-13"/>
    <x v="2"/>
    <n v="2005"/>
    <x v="25"/>
    <s v="December 2, 2005 (United States)"/>
    <x v="30"/>
    <n v="5.5"/>
    <n v="125000"/>
    <s v="Karyn Kusama"/>
    <s v="Phil Hay"/>
    <s v="Charlize Theron"/>
    <s v="United States"/>
    <n v="62000000"/>
    <n v="53321673"/>
    <n v="195.3"/>
    <n v="83190546.662058368"/>
    <s v="Paramount Pictures"/>
    <n v="93"/>
  </r>
  <r>
    <x v="4680"/>
    <x v="1"/>
    <s v="PG"/>
    <x v="3"/>
    <n v="2005"/>
    <x v="25"/>
    <s v="February 18, 2005 (United States)"/>
    <x v="58"/>
    <n v="2.2000000000000002"/>
    <n v="53000"/>
    <s v="Lawrence Guterman"/>
    <s v="Lance Khazei"/>
    <s v="Jamie Kennedy"/>
    <s v="United States"/>
    <n v="84000000"/>
    <n v="59981548"/>
    <n v="195.3"/>
    <n v="93581042.885816693"/>
    <s v="New Line Cinema"/>
    <n v="94"/>
  </r>
  <r>
    <x v="4681"/>
    <x v="8"/>
    <s v="PG-13"/>
    <x v="3"/>
    <n v="2005"/>
    <x v="25"/>
    <s v="December 25, 2005 (United States)"/>
    <x v="30"/>
    <n v="5.5"/>
    <n v="55000"/>
    <s v="Rob Reiner"/>
    <s v="Ted Griffin"/>
    <s v="Jennifer Aniston"/>
    <s v="United States"/>
    <n v="70000000"/>
    <n v="88933562"/>
    <n v="195.3"/>
    <n v="138750928.52739376"/>
    <s v="Warner Bros."/>
    <n v="97"/>
  </r>
  <r>
    <x v="4682"/>
    <x v="8"/>
    <s v="PG-13"/>
    <x v="3"/>
    <n v="2005"/>
    <x v="25"/>
    <s v="December 25, 2005 (United States)"/>
    <x v="21"/>
    <n v="6.3"/>
    <n v="42000"/>
    <s v="Susan Stroman"/>
    <s v="Mel Brooks"/>
    <s v="Nathan Lane"/>
    <s v="United States"/>
    <n v="45000000"/>
    <n v="38075318"/>
    <n v="195.3"/>
    <n v="59403734.739375316"/>
    <s v="Universal Pictures"/>
    <n v="134"/>
  </r>
  <r>
    <x v="4683"/>
    <x v="8"/>
    <s v="PG-13"/>
    <x v="3"/>
    <n v="2005"/>
    <x v="25"/>
    <s v="December 23, 2005 (United States)"/>
    <x v="1"/>
    <n v="5.8"/>
    <n v="36000"/>
    <s v="Barry W. Blaustein"/>
    <s v="Ricky Blitt"/>
    <s v="Johnny Knoxville"/>
    <s v="United States"/>
    <m/>
    <n v="40442443"/>
    <n v="195.3"/>
    <n v="63096837.593958005"/>
    <s v="Conundrum Entertainment"/>
    <n v="94"/>
  </r>
  <r>
    <x v="4684"/>
    <x v="1"/>
    <s v="PG"/>
    <x v="3"/>
    <n v="2005"/>
    <x v="25"/>
    <s v="May 13, 2005 (United States)"/>
    <x v="41"/>
    <n v="5.6"/>
    <n v="37000"/>
    <s v="Jesse Dylan"/>
    <s v="Leo Benvenuti"/>
    <s v="Will Ferrell"/>
    <s v="United States"/>
    <n v="45000000"/>
    <n v="56070433"/>
    <n v="195.3"/>
    <n v="87479062.647721455"/>
    <s v="Universal Pictures"/>
    <n v="95"/>
  </r>
  <r>
    <x v="4685"/>
    <x v="8"/>
    <s v="PG-13"/>
    <x v="2"/>
    <n v="2005"/>
    <x v="25"/>
    <s v="August 26, 2005 (United States)"/>
    <x v="27"/>
    <n v="5.0999999999999996"/>
    <n v="36000"/>
    <s v="Bruce Hunt"/>
    <s v="Michael Steinberg"/>
    <s v="Piper Perabo"/>
    <s v="United States"/>
    <n v="30000000"/>
    <n v="33296457"/>
    <n v="195.3"/>
    <n v="51947928.560675882"/>
    <s v="Screen Gems"/>
    <n v="97"/>
  </r>
  <r>
    <x v="4686"/>
    <x v="0"/>
    <s v="R"/>
    <x v="6"/>
    <n v="2005"/>
    <x v="25"/>
    <s v="July 29, 2005 (South Korea)"/>
    <x v="37"/>
    <n v="7.6"/>
    <n v="74000"/>
    <s v="Park Chan-Wook"/>
    <s v="Park Chan-Wook"/>
    <s v="Nam-mi Kang"/>
    <s v="South Korea"/>
    <m/>
    <n v="23834149"/>
    <n v="195.3"/>
    <n v="37185177.676907316"/>
    <s v="CJ Entertainment"/>
    <n v="115"/>
  </r>
  <r>
    <x v="4687"/>
    <x v="0"/>
    <s v="R"/>
    <x v="3"/>
    <n v="2005"/>
    <x v="25"/>
    <s v="August 26, 2005 (United States)"/>
    <x v="13"/>
    <n v="7.2"/>
    <n v="100000"/>
    <s v="Jim Jarmusch"/>
    <s v="Jim Jarmusch"/>
    <s v="Bill Murray"/>
    <s v="France"/>
    <n v="10000000"/>
    <n v="47329961"/>
    <n v="195.3"/>
    <n v="73842494.197132617"/>
    <s v="Focus Features"/>
    <n v="106"/>
  </r>
  <r>
    <x v="4688"/>
    <x v="8"/>
    <s v="PG-13"/>
    <x v="3"/>
    <n v="2005"/>
    <x v="25"/>
    <s v="December 21, 2005 (United States)"/>
    <x v="19"/>
    <n v="6.2"/>
    <n v="139000"/>
    <s v="Dean Parisot"/>
    <s v="Judd Apatow"/>
    <s v="Jim Carrey"/>
    <s v="United States"/>
    <n v="100000000"/>
    <n v="204681899"/>
    <n v="195.3"/>
    <n v="319337299.66871476"/>
    <s v="Columbia Pictures"/>
    <n v="90"/>
  </r>
  <r>
    <x v="4689"/>
    <x v="0"/>
    <s v="R"/>
    <x v="3"/>
    <n v="2005"/>
    <x v="25"/>
    <s v="May 25, 2006 (Germany)"/>
    <x v="8"/>
    <n v="6.8"/>
    <n v="31000"/>
    <s v="Ol Parker"/>
    <s v="Ol Parker"/>
    <s v="Piper Perabo"/>
    <s v="United Kingdom"/>
    <n v="7900000"/>
    <n v="2635305"/>
    <n v="195.3"/>
    <n v="4111507.5960061443"/>
    <s v="BBC Films"/>
    <n v="90"/>
  </r>
  <r>
    <x v="4690"/>
    <x v="8"/>
    <s v="PG-13"/>
    <x v="3"/>
    <n v="2005"/>
    <x v="25"/>
    <s v="December 16, 2005 (United States)"/>
    <x v="21"/>
    <n v="6.3"/>
    <n v="63000"/>
    <s v="Thomas Bezucha"/>
    <s v="Thomas Bezucha"/>
    <s v="Dermot Mulroney"/>
    <s v="United States"/>
    <n v="18000000"/>
    <n v="92884429"/>
    <n v="195.3"/>
    <n v="144914928.39887351"/>
    <s v="The Family Stone"/>
    <n v="103"/>
  </r>
  <r>
    <x v="4691"/>
    <x v="8"/>
    <s v="PG-13"/>
    <x v="3"/>
    <n v="2005"/>
    <x v="25"/>
    <s v="September 16, 2005 (United States)"/>
    <x v="17"/>
    <n v="6.7"/>
    <n v="101000"/>
    <s v="Mark Waters"/>
    <s v="Peter Tolan"/>
    <s v="Reese Witherspoon"/>
    <s v="United States"/>
    <n v="58000000"/>
    <n v="102854431"/>
    <n v="195.3"/>
    <n v="160469765.10855094"/>
    <s v="Dreamworks Pictures"/>
    <n v="95"/>
  </r>
  <r>
    <x v="4692"/>
    <x v="0"/>
    <s v="R"/>
    <x v="5"/>
    <n v="2005"/>
    <x v="25"/>
    <s v="February 3, 2006 (United States)"/>
    <x v="4"/>
    <n v="7.3"/>
    <n v="128000"/>
    <s v="Bennett Miller"/>
    <s v="Dan Futterman"/>
    <s v="Philip Seymour Hoffman"/>
    <s v="United States"/>
    <n v="7000000"/>
    <n v="49327405"/>
    <n v="195.3"/>
    <n v="76958834.119303629"/>
    <s v="United Artists"/>
    <n v="114"/>
  </r>
  <r>
    <x v="4693"/>
    <x v="8"/>
    <s v="PG-13"/>
    <x v="0"/>
    <n v="2005"/>
    <x v="25"/>
    <s v="August 12, 2005 (United States)"/>
    <x v="16"/>
    <n v="6.5"/>
    <n v="108000"/>
    <s v="Iain Softley"/>
    <s v="Ehren Kruger"/>
    <s v="Kate Hudson"/>
    <s v="United States"/>
    <n v="43000000"/>
    <n v="93983911"/>
    <n v="195.3"/>
    <n v="146630300.46953404"/>
    <s v="Universal Pictures"/>
    <n v="104"/>
  </r>
  <r>
    <x v="4694"/>
    <x v="0"/>
    <s v="R"/>
    <x v="3"/>
    <n v="2005"/>
    <x v="25"/>
    <s v="December 16, 2005 (United States)"/>
    <x v="4"/>
    <n v="7.3"/>
    <n v="80000"/>
    <s v="Noah Baumbach"/>
    <s v="Noah Baumbach"/>
    <s v="Owen Kline"/>
    <s v="United States"/>
    <n v="1500000"/>
    <n v="11098131"/>
    <n v="195.3"/>
    <n v="17314902.794162825"/>
    <s v="Samuel Goldwyn Films"/>
    <n v="81"/>
  </r>
  <r>
    <x v="4695"/>
    <x v="0"/>
    <s v="R"/>
    <x v="4"/>
    <n v="2005"/>
    <x v="25"/>
    <s v="June 24, 2005 (United States)"/>
    <x v="19"/>
    <n v="6.2"/>
    <n v="93000"/>
    <s v="George A. Romero"/>
    <s v="George A. Romero"/>
    <s v="John Leguizamo"/>
    <s v="United States"/>
    <n v="15000000"/>
    <n v="47074133"/>
    <n v="195.3"/>
    <n v="73443360.599590376"/>
    <s v="Universal Pictures"/>
    <n v="93"/>
  </r>
  <r>
    <x v="2738"/>
    <x v="8"/>
    <s v="PG-13"/>
    <x v="3"/>
    <n v="2005"/>
    <x v="25"/>
    <s v="February 25, 2005 (United States)"/>
    <x v="20"/>
    <n v="5.4"/>
    <n v="23000"/>
    <s v="Stephen Herek"/>
    <s v="John J. McLaughlin"/>
    <s v="Tommy Lee Jones"/>
    <s v="United States"/>
    <n v="40000000"/>
    <n v="21577624"/>
    <n v="195.3"/>
    <n v="33664628.944188423"/>
    <s v="Revolution Studios"/>
    <n v="100"/>
  </r>
  <r>
    <x v="4696"/>
    <x v="8"/>
    <s v="PG-13"/>
    <x v="3"/>
    <n v="2005"/>
    <x v="25"/>
    <s v="October 14, 2005 (United States)"/>
    <x v="5"/>
    <n v="6.4"/>
    <n v="68000"/>
    <s v="Cameron Crowe"/>
    <s v="Cameron Crowe"/>
    <s v="Orlando Bloom"/>
    <s v="United States"/>
    <n v="45000000"/>
    <n v="52164016"/>
    <n v="195.3"/>
    <n v="81384412.05939579"/>
    <s v="Paramount Pictures"/>
    <n v="123"/>
  </r>
  <r>
    <x v="4697"/>
    <x v="2"/>
    <s v="G"/>
    <x v="10"/>
    <n v="2005"/>
    <x v="25"/>
    <s v="November 4, 2005 (United States)"/>
    <x v="46"/>
    <n v="5.7"/>
    <n v="88000"/>
    <s v="Mark Dindal"/>
    <s v="Mark Dindal"/>
    <s v="Zach Braff"/>
    <s v="United States"/>
    <n v="150000000"/>
    <n v="314432837"/>
    <n v="195.3"/>
    <n v="490566745.69329232"/>
    <s v="Walt Disney Pictures"/>
    <n v="81"/>
  </r>
  <r>
    <x v="4698"/>
    <x v="8"/>
    <s v="PG-13"/>
    <x v="3"/>
    <n v="2005"/>
    <x v="25"/>
    <s v="May 13, 2005 (United States)"/>
    <x v="41"/>
    <n v="5.6"/>
    <n v="58000"/>
    <s v="Robert Luketic"/>
    <s v="Anya Kochoff"/>
    <s v="Jennifer Lopez"/>
    <s v="United States"/>
    <n v="43000000"/>
    <n v="155457327"/>
    <n v="195.3"/>
    <n v="242538901.87864822"/>
    <s v="New Line Cinema"/>
    <n v="101"/>
  </r>
  <r>
    <x v="4699"/>
    <x v="0"/>
    <s v="R"/>
    <x v="2"/>
    <n v="2005"/>
    <x v="25"/>
    <s v="October 14, 2005 (United States)"/>
    <x v="23"/>
    <n v="5.9"/>
    <n v="65000"/>
    <s v="Tony Scott"/>
    <s v="Richard Kelly"/>
    <s v="Keira Knightley"/>
    <s v="United States"/>
    <n v="50000000"/>
    <n v="22984628"/>
    <n v="195.3"/>
    <n v="35859785.722478233"/>
    <s v="New Line Cinema"/>
    <n v="127"/>
  </r>
  <r>
    <x v="4700"/>
    <x v="8"/>
    <s v="PG-13"/>
    <x v="4"/>
    <n v="2005"/>
    <x v="25"/>
    <s v="March 18, 2005 (United States)"/>
    <x v="20"/>
    <n v="5.4"/>
    <n v="93000"/>
    <s v="Hideo Nakata"/>
    <s v="Ehren Kruger"/>
    <s v="Naomi Watts"/>
    <s v="United States"/>
    <n v="50000000"/>
    <n v="163995949"/>
    <n v="195.3"/>
    <n v="255860551.25601637"/>
    <s v="Dreamworks Pictures"/>
    <n v="110"/>
  </r>
  <r>
    <x v="4701"/>
    <x v="0"/>
    <s v="R"/>
    <x v="0"/>
    <n v="2005"/>
    <x v="25"/>
    <s v="February 10, 2006 (United States)"/>
    <x v="16"/>
    <n v="6.5"/>
    <n v="23000"/>
    <s v="Hunter Richards"/>
    <s v="Hunter Richards"/>
    <s v="Jessica Biel"/>
    <s v="United Kingdom"/>
    <m/>
    <n v="20361"/>
    <n v="195.3"/>
    <n v="31766.496159754221"/>
    <s v="Destination Films"/>
    <n v="92"/>
  </r>
  <r>
    <x v="4702"/>
    <x v="0"/>
    <s v="R"/>
    <x v="3"/>
    <n v="2005"/>
    <x v="25"/>
    <s v="August 12, 2005 (United States)"/>
    <x v="32"/>
    <n v="4.7"/>
    <n v="49000"/>
    <s v="Mike Bigelow"/>
    <s v="Harris Goldberg"/>
    <s v="Rob Schneider"/>
    <s v="United States"/>
    <n v="22000000"/>
    <n v="45109561"/>
    <n v="195.3"/>
    <n v="70378306.383512542"/>
    <s v="Columbia Pictures"/>
    <n v="83"/>
  </r>
  <r>
    <x v="4703"/>
    <x v="0"/>
    <s v="R"/>
    <x v="2"/>
    <n v="2005"/>
    <x v="25"/>
    <s v="November 10, 2006 (United States)"/>
    <x v="15"/>
    <n v="6.9"/>
    <n v="64000"/>
    <s v="David Ayer"/>
    <s v="David Ayer"/>
    <s v="Christian Bale"/>
    <s v="United States"/>
    <n v="2000000"/>
    <n v="5969708"/>
    <n v="195.3"/>
    <n v="9313722.6195596512"/>
    <s v="Andrea Sperling Productions"/>
    <n v="116"/>
  </r>
  <r>
    <x v="4704"/>
    <x v="8"/>
    <s v="PG-13"/>
    <x v="3"/>
    <n v="2005"/>
    <x v="25"/>
    <s v="February 25, 2005 (United States)"/>
    <x v="1"/>
    <n v="5.8"/>
    <n v="14000"/>
    <s v="Darren Grant"/>
    <s v="Tyler Perry"/>
    <s v="Kimberly Elise"/>
    <s v="United States"/>
    <n v="5500000"/>
    <n v="50652203"/>
    <n v="195.3"/>
    <n v="79025736.068100348"/>
    <s v="BET Pictures"/>
    <n v="116"/>
  </r>
  <r>
    <x v="4705"/>
    <x v="2"/>
    <s v="G"/>
    <x v="1"/>
    <n v="2005"/>
    <x v="25"/>
    <s v="June 22, 2005 (United States)"/>
    <x v="25"/>
    <n v="4.8"/>
    <n v="46000"/>
    <s v="Angela Robinson"/>
    <s v="Thomas Lennon"/>
    <s v="Lindsay Lohan"/>
    <s v="United States"/>
    <n v="50000000"/>
    <n v="144146816"/>
    <n v="195.3"/>
    <n v="224892651.48591909"/>
    <s v="Walt Disney Pictures"/>
    <n v="101"/>
  </r>
  <r>
    <x v="4706"/>
    <x v="2"/>
    <s v="G"/>
    <x v="10"/>
    <n v="2005"/>
    <x v="25"/>
    <s v="October 7, 2005 (United States)"/>
    <x v="34"/>
    <n v="7.4"/>
    <n v="128000"/>
    <s v="Steve Box"/>
    <s v="Steve Box"/>
    <s v="Peter Sallis"/>
    <s v="United Kingdom"/>
    <n v="30000000"/>
    <n v="194137091"/>
    <n v="195.3"/>
    <n v="302885671.41679466"/>
    <s v="Aardman Animations"/>
    <n v="85"/>
  </r>
  <r>
    <x v="4707"/>
    <x v="0"/>
    <s v="R"/>
    <x v="1"/>
    <n v="2005"/>
    <x v="25"/>
    <s v="January 6, 2006 (United States)"/>
    <x v="16"/>
    <n v="6.5"/>
    <n v="53000"/>
    <s v="Lasse HallstrÃ¶m"/>
    <s v="Jeffrey Hatcher"/>
    <s v="Heath Ledger"/>
    <s v="United States"/>
    <m/>
    <n v="37691644"/>
    <n v="195.3"/>
    <n v="58805140.434203789"/>
    <s v="Touchstone Pictures"/>
    <n v="112"/>
  </r>
  <r>
    <x v="4708"/>
    <x v="0"/>
    <s v="R"/>
    <x v="0"/>
    <n v="2005"/>
    <x v="25"/>
    <s v="March 4, 2005 (United States)"/>
    <x v="12"/>
    <n v="7.1"/>
    <n v="110000"/>
    <s v="John Maybury"/>
    <s v="Tom Bleecker"/>
    <s v="Adrien Brody"/>
    <s v="Germany"/>
    <n v="29000000"/>
    <n v="21733230"/>
    <n v="195.3"/>
    <n v="33907399.800307214"/>
    <s v="Mandalay Pictures"/>
    <n v="103"/>
  </r>
  <r>
    <x v="4709"/>
    <x v="8"/>
    <s v="PG-13"/>
    <x v="3"/>
    <n v="2005"/>
    <x v="25"/>
    <s v="February 4, 2005 (United States)"/>
    <x v="19"/>
    <n v="6.2"/>
    <n v="50000"/>
    <s v="Clare Kilner"/>
    <s v="Elizabeth Young"/>
    <s v="Dermot Mulroney"/>
    <s v="United States"/>
    <n v="15000000"/>
    <n v="47096206"/>
    <n v="195.3"/>
    <n v="73477798.096262157"/>
    <s v="Gold Circle Films"/>
    <n v="90"/>
  </r>
  <r>
    <x v="4710"/>
    <x v="0"/>
    <s v="R"/>
    <x v="3"/>
    <n v="2005"/>
    <x v="25"/>
    <s v="April 14, 2006 (United States)"/>
    <x v="37"/>
    <n v="7.6"/>
    <n v="215000"/>
    <s v="Jason Reitman"/>
    <s v="Jason Reitman"/>
    <s v="Aaron Eckhart"/>
    <s v="United States"/>
    <n v="6500000"/>
    <n v="39323027"/>
    <n v="195.3"/>
    <n v="61350365.217101887"/>
    <s v="Room 9 Entertainment"/>
    <n v="92"/>
  </r>
  <r>
    <x v="4711"/>
    <x v="0"/>
    <s v="R"/>
    <x v="0"/>
    <n v="2005"/>
    <x v="25"/>
    <s v="January 28, 2005 (United States)"/>
    <x v="22"/>
    <n v="6"/>
    <n v="83000"/>
    <s v="John Polson"/>
    <s v="Ari Schlossberg"/>
    <s v="Robert De Niro"/>
    <s v="Germany"/>
    <n v="30000000"/>
    <n v="127369981"/>
    <n v="195.3"/>
    <n v="198718039.99334356"/>
    <s v="Twentieth Century Fox"/>
    <n v="101"/>
  </r>
  <r>
    <x v="4712"/>
    <x v="8"/>
    <s v="PG-13"/>
    <x v="3"/>
    <n v="2005"/>
    <x v="25"/>
    <s v="February 25, 2005 (United States)"/>
    <x v="18"/>
    <n v="5"/>
    <n v="31000"/>
    <s v="Wes Craven"/>
    <s v="Kevin Williamson"/>
    <s v="Christina Ricci"/>
    <s v="Germany"/>
    <n v="38000000"/>
    <n v="29621722"/>
    <n v="195.3"/>
    <n v="46214739.853558622"/>
    <s v="Dimension Films"/>
    <n v="97"/>
  </r>
  <r>
    <x v="4713"/>
    <x v="8"/>
    <s v="PG-13"/>
    <x v="2"/>
    <n v="2005"/>
    <x v="25"/>
    <s v="March 24, 2005 (United States)"/>
    <x v="27"/>
    <n v="5.0999999999999996"/>
    <n v="71000"/>
    <s v="John Pasquin"/>
    <s v="Marc Lawrence"/>
    <s v="Sandra Bullock"/>
    <s v="United States"/>
    <n v="45000000"/>
    <n v="101393569"/>
    <n v="195.3"/>
    <n v="158190581.02560163"/>
    <s v="Castle Rock Entertainment"/>
    <n v="115"/>
  </r>
  <r>
    <x v="4714"/>
    <x v="8"/>
    <s v="PG-13"/>
    <x v="3"/>
    <n v="2005"/>
    <x v="25"/>
    <s v="July 22, 2005 (United States)"/>
    <x v="1"/>
    <n v="5.8"/>
    <n v="21000"/>
    <s v="Richard Linklater"/>
    <s v="Bill Lancaster"/>
    <s v="Billy Bob Thornton"/>
    <s v="United States"/>
    <n v="35000000"/>
    <n v="34252847"/>
    <n v="195.3"/>
    <n v="53440053.665642597"/>
    <s v="Paramount Pictures"/>
    <n v="113"/>
  </r>
  <r>
    <x v="802"/>
    <x v="8"/>
    <s v="PG-13"/>
    <x v="3"/>
    <n v="2005"/>
    <x v="25"/>
    <s v="April 8, 2005 (United States)"/>
    <x v="19"/>
    <n v="6.2"/>
    <n v="43000"/>
    <s v="Bobby Farrelly"/>
    <s v="Lowell Ganz"/>
    <s v="Drew Barrymore"/>
    <s v="United States"/>
    <n v="30000000"/>
    <n v="50605163"/>
    <n v="195.3"/>
    <n v="78952345.960573465"/>
    <s v="Fox 2000 Pictures"/>
    <n v="104"/>
  </r>
  <r>
    <x v="4715"/>
    <x v="8"/>
    <s v="PG-13"/>
    <x v="3"/>
    <n v="2005"/>
    <x v="25"/>
    <s v="May 26, 2006 (United States)"/>
    <x v="12"/>
    <n v="7.1"/>
    <n v="19000"/>
    <s v="Julian Jarrold"/>
    <s v="Geoff Deane"/>
    <s v="Chiwetel Ejiofor"/>
    <s v="United States"/>
    <m/>
    <n v="9950133"/>
    <n v="195.3"/>
    <n v="15523837.814132104"/>
    <s v="Miramax"/>
    <n v="107"/>
  </r>
  <r>
    <x v="4716"/>
    <x v="8"/>
    <s v="PG-13"/>
    <x v="2"/>
    <n v="2005"/>
    <x v="25"/>
    <s v="April 29, 2005 (United States)"/>
    <x v="54"/>
    <n v="4.5"/>
    <n v="68000"/>
    <s v="Lee Tamahori"/>
    <s v="Rich Wilkes"/>
    <s v="Ice Cube"/>
    <s v="United States"/>
    <n v="113000000"/>
    <n v="71022693"/>
    <n v="195.3"/>
    <n v="110807038.18279569"/>
    <s v="Columbia Pictures"/>
    <n v="101"/>
  </r>
  <r>
    <x v="4717"/>
    <x v="0"/>
    <s v="R"/>
    <x v="0"/>
    <n v="2005"/>
    <x v="25"/>
    <s v="December 9, 2005 (United States)"/>
    <x v="15"/>
    <n v="6.9"/>
    <n v="127000"/>
    <s v="Stephen Gaghan"/>
    <s v="Stephen Gaghan"/>
    <s v="George Clooney"/>
    <s v="United States"/>
    <n v="50000000"/>
    <n v="93974620"/>
    <n v="195.3"/>
    <n v="146615804.98719916"/>
    <s v="Warner Bros."/>
    <n v="128"/>
  </r>
  <r>
    <x v="4718"/>
    <x v="0"/>
    <s v="R"/>
    <x v="0"/>
    <n v="2005"/>
    <x v="25"/>
    <s v="October 21, 2005 (United States)"/>
    <x v="4"/>
    <n v="7.3"/>
    <n v="41000"/>
    <s v="Niki Caro"/>
    <s v="Michael Seitzman"/>
    <s v="Charlize Theron"/>
    <s v="United States"/>
    <n v="35000000"/>
    <n v="25211175"/>
    <n v="195.3"/>
    <n v="39333563.863287248"/>
    <s v="Warner Bros."/>
    <n v="126"/>
  </r>
  <r>
    <x v="4719"/>
    <x v="0"/>
    <s v="R"/>
    <x v="6"/>
    <n v="2005"/>
    <x v="25"/>
    <s v="November 11, 2005 (United States)"/>
    <x v="14"/>
    <n v="6.6"/>
    <n v="72000"/>
    <s v="Mikael HÃ¥fstrÃ¶m"/>
    <s v="Stuart Beattie"/>
    <s v="Clive Owen"/>
    <s v="United States"/>
    <n v="22000000"/>
    <n v="57479076"/>
    <n v="195.3"/>
    <n v="89676776.5345622"/>
    <s v="Di Bonaventura Pictures"/>
    <n v="108"/>
  </r>
  <r>
    <x v="4720"/>
    <x v="0"/>
    <s v="R"/>
    <x v="3"/>
    <n v="2005"/>
    <x v="25"/>
    <s v="March 3, 2006 (Norway)"/>
    <x v="19"/>
    <n v="6.2"/>
    <n v="12000"/>
    <s v="John Turturro"/>
    <s v="John Turturro"/>
    <s v="James Gandolfini"/>
    <s v="United States"/>
    <m/>
    <n v="2935242"/>
    <n v="195.3"/>
    <n v="4579458.4608294927"/>
    <s v="United Artists"/>
    <n v="105"/>
  </r>
  <r>
    <x v="4721"/>
    <x v="1"/>
    <s v="PG"/>
    <x v="3"/>
    <n v="2005"/>
    <x v="25"/>
    <s v="June 17, 2005 (United States)"/>
    <x v="30"/>
    <n v="5.5"/>
    <n v="29000"/>
    <s v="Mark Rosman"/>
    <s v="Michael McQuown"/>
    <s v="Hilary Duff"/>
    <s v="United States"/>
    <n v="10000000"/>
    <n v="19770475"/>
    <n v="195.3"/>
    <n v="30845180.401945721"/>
    <s v="Universal Pictures"/>
    <n v="100"/>
  </r>
  <r>
    <x v="4722"/>
    <x v="0"/>
    <s v="R"/>
    <x v="2"/>
    <n v="2005"/>
    <x v="25"/>
    <s v="May 13, 2005 (United States)"/>
    <x v="9"/>
    <n v="7"/>
    <n v="100000"/>
    <s v="Louis Leterrier"/>
    <s v="Luc Besson"/>
    <s v="Jet Li"/>
    <s v="United Kingdom"/>
    <n v="45000000"/>
    <n v="50871113"/>
    <n v="195.3"/>
    <n v="79367271.536610335"/>
    <s v="Rogue Pictures"/>
    <n v="103"/>
  </r>
  <r>
    <x v="4723"/>
    <x v="0"/>
    <s v="R"/>
    <x v="2"/>
    <n v="2005"/>
    <x v="25"/>
    <s v="March 11, 2005 (United States)"/>
    <x v="16"/>
    <n v="6.5"/>
    <n v="108000"/>
    <s v="Florent-Emilio Siri"/>
    <s v="Robert Crais"/>
    <s v="Bruce Willis"/>
    <s v="United States"/>
    <n v="52000000"/>
    <n v="77663556"/>
    <n v="195.3"/>
    <n v="121167872.57142857"/>
    <s v="Miramax"/>
    <n v="113"/>
  </r>
  <r>
    <x v="4724"/>
    <x v="1"/>
    <s v="PG"/>
    <x v="5"/>
    <n v="2005"/>
    <x v="25"/>
    <s v="September 30, 2005 (United States)"/>
    <x v="34"/>
    <n v="7.4"/>
    <n v="29000"/>
    <s v="Bill Paxton"/>
    <s v="Mark Frost"/>
    <s v="Shia LaBeouf"/>
    <s v="United States"/>
    <n v="26000000"/>
    <n v="15431177"/>
    <n v="195.3"/>
    <n v="24075164.525857653"/>
    <s v="Fairway Films"/>
    <n v="120"/>
  </r>
  <r>
    <x v="4725"/>
    <x v="0"/>
    <s v="R"/>
    <x v="0"/>
    <n v="2005"/>
    <x v="25"/>
    <s v="February 17, 2006 (United States)"/>
    <x v="4"/>
    <n v="7.3"/>
    <n v="76000"/>
    <s v="Michael Haneke"/>
    <s v="Michael Haneke"/>
    <s v="Daniel Auteuil"/>
    <s v="France"/>
    <m/>
    <n v="16197824"/>
    <n v="195.3"/>
    <n v="25271259.461341523"/>
    <s v="Les Films du Losange"/>
    <n v="117"/>
  </r>
  <r>
    <x v="4726"/>
    <x v="0"/>
    <s v="R"/>
    <x v="5"/>
    <n v="2005"/>
    <x v="25"/>
    <s v="November 9, 2005 (United States)"/>
    <x v="20"/>
    <n v="5.4"/>
    <n v="45000"/>
    <s v="Jim Sheridan"/>
    <s v="Terence Winter"/>
    <s v="50 Cent"/>
    <s v="United States"/>
    <n v="40000000"/>
    <n v="46563961"/>
    <n v="195.3"/>
    <n v="72647408.687660009"/>
    <s v="Cent Productions Inc."/>
    <n v="117"/>
  </r>
  <r>
    <x v="4727"/>
    <x v="8"/>
    <s v="PG-13"/>
    <x v="3"/>
    <n v="2005"/>
    <x v="25"/>
    <s v="June 24, 2005 (United States)"/>
    <x v="25"/>
    <n v="4.8"/>
    <n v="70000"/>
    <s v="Nora Ephron"/>
    <s v="Nora Ephron"/>
    <s v="Nicole Kidman"/>
    <s v="United States"/>
    <n v="85000000"/>
    <n v="131426169"/>
    <n v="195.3"/>
    <n v="205046357.88172042"/>
    <s v="Columbia Pictures"/>
    <n v="102"/>
  </r>
  <r>
    <x v="4728"/>
    <x v="1"/>
    <s v="PG"/>
    <x v="10"/>
    <n v="2005"/>
    <x v="25"/>
    <s v="January 13, 2006 (United States)"/>
    <x v="5"/>
    <n v="6.4"/>
    <n v="58000"/>
    <s v="Cory Edwards"/>
    <s v="Todd Edwards"/>
    <s v="Anne Hathaway"/>
    <s v="United States"/>
    <n v="30000000"/>
    <n v="110013167"/>
    <n v="195.3"/>
    <n v="171638566.23092678"/>
    <s v="The Weinstein Company"/>
    <n v="80"/>
  </r>
  <r>
    <x v="4729"/>
    <x v="0"/>
    <s v="R"/>
    <x v="3"/>
    <n v="2005"/>
    <x v="25"/>
    <s v="April 15, 2005 (Denmark)"/>
    <x v="40"/>
    <n v="7.8"/>
    <n v="47000"/>
    <s v="Anders Thomas Jensen"/>
    <s v="Anders Thomas Jensen"/>
    <s v="Ulrich Thomsen"/>
    <s v="Denmark"/>
    <m/>
    <n v="2421577"/>
    <n v="195.3"/>
    <n v="3778056.8965693801"/>
    <s v="M&amp;M Productions"/>
    <n v="94"/>
  </r>
  <r>
    <x v="4730"/>
    <x v="0"/>
    <s v="R"/>
    <x v="2"/>
    <n v="2005"/>
    <x v="25"/>
    <s v="January 6, 2006 (United States)"/>
    <x v="43"/>
    <n v="2.9"/>
    <n v="34000"/>
    <s v="Uwe Boll"/>
    <s v="Guinevere Turner"/>
    <s v="Kristanna Loken"/>
    <s v="Germany"/>
    <n v="25000000"/>
    <n v="3650275"/>
    <n v="195.3"/>
    <n v="5695027.0993343573"/>
    <s v="Boll Kino Beteiligungs GmbH &amp; Co. KG"/>
    <n v="95"/>
  </r>
  <r>
    <x v="4731"/>
    <x v="0"/>
    <s v="R"/>
    <x v="1"/>
    <n v="2005"/>
    <x v="25"/>
    <s v="February 24, 2006 (United States)"/>
    <x v="34"/>
    <n v="7.4"/>
    <n v="39000"/>
    <s v="Tommy Lee Jones"/>
    <s v="Guillermo Arriaga"/>
    <s v="Tommy Lee Jones"/>
    <s v="France"/>
    <n v="15000000"/>
    <n v="12045362"/>
    <n v="195.3"/>
    <n v="18792738.358422939"/>
    <s v="EuropaCorp"/>
    <n v="121"/>
  </r>
  <r>
    <x v="4732"/>
    <x v="0"/>
    <s v="R"/>
    <x v="2"/>
    <n v="2005"/>
    <x v="25"/>
    <s v="January 18, 2007 (Singapore)"/>
    <x v="21"/>
    <n v="6.3"/>
    <n v="30000"/>
    <s v="John Gulager"/>
    <s v="Patrick Melton"/>
    <s v="Navi Rawat"/>
    <s v="United States"/>
    <n v="3200000"/>
    <n v="719135"/>
    <n v="195.3"/>
    <n v="1121968.4306195595"/>
    <s v="Dimension Films"/>
    <n v="95"/>
  </r>
  <r>
    <x v="4733"/>
    <x v="1"/>
    <s v="PG"/>
    <x v="1"/>
    <n v="2005"/>
    <x v="25"/>
    <s v="May 12, 2006 (United States)"/>
    <x v="17"/>
    <n v="6.7"/>
    <n v="61000"/>
    <s v="Danny Cannon"/>
    <s v="Mike Jefferies"/>
    <s v="Kuno Becker"/>
    <s v="United States"/>
    <n v="10000000"/>
    <n v="27610873"/>
    <n v="195.3"/>
    <n v="43077485.934971832"/>
    <s v="Milkshake Films"/>
    <n v="118"/>
  </r>
  <r>
    <x v="4734"/>
    <x v="0"/>
    <s v="R"/>
    <x v="5"/>
    <n v="2005"/>
    <x v="25"/>
    <s v="May 5, 2006 (United States)"/>
    <x v="16"/>
    <n v="6.5"/>
    <n v="11000"/>
    <s v="Mary Harron"/>
    <s v="Mary Harron"/>
    <s v="Gretchen Mol"/>
    <s v="United States"/>
    <m/>
    <n v="1778006"/>
    <n v="195.3"/>
    <n v="2773980.6871479773"/>
    <s v="HBO Films"/>
    <n v="91"/>
  </r>
  <r>
    <x v="4735"/>
    <x v="0"/>
    <s v="R"/>
    <x v="2"/>
    <n v="2005"/>
    <x v="25"/>
    <s v="April 21, 2005 (Singapore)"/>
    <x v="35"/>
    <n v="4"/>
    <n v="6100"/>
    <s v="Brett Leonard"/>
    <s v="Steve Gerber"/>
    <s v="Jack Thompson"/>
    <s v="United States"/>
    <n v="30000000"/>
    <n v="1123136"/>
    <n v="195.3"/>
    <n v="1752276.1863799281"/>
    <s v="Lions Gate Films"/>
    <n v="97"/>
  </r>
  <r>
    <x v="4736"/>
    <x v="1"/>
    <s v="PG"/>
    <x v="5"/>
    <n v="2005"/>
    <x v="25"/>
    <s v="November 4, 2005 (United States)"/>
    <x v="34"/>
    <n v="7.4"/>
    <n v="95000"/>
    <s v="George Clooney"/>
    <s v="George Clooney"/>
    <s v="David Strathairn"/>
    <s v="United States"/>
    <n v="7000000"/>
    <n v="54641191"/>
    <n v="195.3"/>
    <n v="85249210.945724517"/>
    <s v="Warner Independent Pictures (WIP)"/>
    <n v="93"/>
  </r>
  <r>
    <x v="4737"/>
    <x v="2"/>
    <s v="G"/>
    <x v="3"/>
    <n v="2005"/>
    <x v="25"/>
    <s v="March 18, 2005 (United States)"/>
    <x v="22"/>
    <n v="6"/>
    <n v="26000"/>
    <s v="Tim Fywell"/>
    <s v="Meg Cabot"/>
    <s v="Michelle Trachtenberg"/>
    <s v="United States"/>
    <m/>
    <n v="27645491"/>
    <n v="195.3"/>
    <n v="43131495.687147975"/>
    <s v="Walt Disney Pictures"/>
    <n v="98"/>
  </r>
  <r>
    <x v="4738"/>
    <x v="8"/>
    <s v="PG-13"/>
    <x v="3"/>
    <n v="2005"/>
    <x v="25"/>
    <s v="April 22, 2005 (United States)"/>
    <x v="14"/>
    <n v="6.6"/>
    <n v="68000"/>
    <s v="Nigel Cole"/>
    <s v="Colin Patrick Lynch"/>
    <s v="Ashton Kutcher"/>
    <s v="United States"/>
    <n v="30000000"/>
    <n v="42886719"/>
    <n v="195.3"/>
    <n v="66910308.649769582"/>
    <s v="Touchstone Pictures"/>
    <n v="107"/>
  </r>
  <r>
    <x v="4739"/>
    <x v="8"/>
    <s v="PG-13"/>
    <x v="0"/>
    <n v="2005"/>
    <x v="25"/>
    <s v="September 16, 2005 (United States)"/>
    <x v="1"/>
    <n v="5.8"/>
    <n v="26000"/>
    <s v="Jeff Wadlow"/>
    <s v="Jeff Wadlow"/>
    <s v="Julian Morris"/>
    <s v="United States"/>
    <n v="1000000"/>
    <n v="32586408"/>
    <n v="195.3"/>
    <n v="50840135.778801844"/>
    <s v="Rogue Pictures"/>
    <n v="90"/>
  </r>
  <r>
    <x v="4740"/>
    <x v="0"/>
    <s v="R"/>
    <x v="6"/>
    <n v="2005"/>
    <x v="25"/>
    <s v="June 9, 2006 (United States)"/>
    <x v="4"/>
    <n v="7.3"/>
    <n v="51000"/>
    <s v="John Hillcoat"/>
    <s v="Nick Cave"/>
    <s v="Ray Winstone"/>
    <s v="Australia"/>
    <n v="20000000"/>
    <n v="5048693"/>
    <n v="195.3"/>
    <n v="7876788.3108038912"/>
    <s v="UK Film Council"/>
    <n v="104"/>
  </r>
  <r>
    <x v="4741"/>
    <x v="8"/>
    <s v="PG-13"/>
    <x v="5"/>
    <n v="2005"/>
    <x v="25"/>
    <s v="March 24, 2006 (United States)"/>
    <x v="40"/>
    <n v="7.8"/>
    <n v="53000"/>
    <s v="Roger Donaldson"/>
    <s v="Roger Donaldson"/>
    <s v="Anthony Hopkins"/>
    <s v="New Zealand"/>
    <n v="25000000"/>
    <n v="18299138"/>
    <n v="195.3"/>
    <n v="28549653.602662567"/>
    <s v="OLC / Rights Entertainment"/>
    <n v="127"/>
  </r>
  <r>
    <x v="4742"/>
    <x v="8"/>
    <s v="PG-13"/>
    <x v="2"/>
    <n v="2005"/>
    <x v="25"/>
    <s v="July 29, 2005 (United States)"/>
    <x v="27"/>
    <n v="5.0999999999999996"/>
    <n v="52000"/>
    <s v="Rob Cohen"/>
    <s v="W.D. Richter"/>
    <s v="Josh Lucas"/>
    <s v="United States"/>
    <n v="135000000"/>
    <n v="79268322"/>
    <n v="195.3"/>
    <n v="123671570.47311828"/>
    <s v="Columbia Pictures"/>
    <n v="121"/>
  </r>
  <r>
    <x v="4743"/>
    <x v="0"/>
    <s v="R"/>
    <x v="6"/>
    <n v="2005"/>
    <x v="25"/>
    <s v="July 22, 2005 (United States)"/>
    <x v="4"/>
    <n v="7.3"/>
    <n v="39000"/>
    <s v="Craig Brewer"/>
    <s v="Craig Brewer"/>
    <s v="Terrence Howard"/>
    <s v="United States"/>
    <n v="2800000"/>
    <n v="23563727"/>
    <n v="195.3"/>
    <n v="36763275.048131078"/>
    <s v="Crunk Pictures"/>
    <n v="116"/>
  </r>
  <r>
    <x v="4744"/>
    <x v="0"/>
    <s v="R"/>
    <x v="3"/>
    <n v="2005"/>
    <x v="25"/>
    <s v="January 27, 2006 (United States)"/>
    <x v="17"/>
    <n v="6.7"/>
    <n v="44000"/>
    <s v="Richard Shepard"/>
    <s v="Richard Shepard"/>
    <s v="Pierce Brosnan"/>
    <s v="Ireland"/>
    <n v="12500000"/>
    <n v="17356268"/>
    <n v="195.3"/>
    <n v="27078621.912954427"/>
    <s v="Stratus Film Co."/>
    <n v="96"/>
  </r>
  <r>
    <x v="4745"/>
    <x v="8"/>
    <s v="PG-13"/>
    <x v="3"/>
    <n v="2005"/>
    <x v="25"/>
    <s v="October 7, 2005 (United States)"/>
    <x v="5"/>
    <n v="6.4"/>
    <n v="60000"/>
    <s v="Curtis Hanson"/>
    <s v="Jennifer Weiner"/>
    <s v="Toni Collette"/>
    <s v="United States"/>
    <m/>
    <n v="83697473"/>
    <n v="195.3"/>
    <n v="130581771.7516641"/>
    <s v="Fox 2000 Pictures"/>
    <n v="130"/>
  </r>
  <r>
    <x v="18"/>
    <x v="8"/>
    <s v="PG-13"/>
    <x v="4"/>
    <n v="2005"/>
    <x v="25"/>
    <s v="October 14, 2005 (United States)"/>
    <x v="47"/>
    <n v="3.7"/>
    <n v="35000"/>
    <s v="Rupert Wainwright"/>
    <s v="Cooper Layne"/>
    <s v="Tom Welling"/>
    <s v="United States"/>
    <n v="18000000"/>
    <n v="46201432"/>
    <n v="195.3"/>
    <n v="72081804.047107011"/>
    <s v="Revolution Studios"/>
    <n v="100"/>
  </r>
  <r>
    <x v="4746"/>
    <x v="1"/>
    <s v="PG"/>
    <x v="3"/>
    <n v="2005"/>
    <x v="25"/>
    <s v="February 18, 2005 (United States)"/>
    <x v="21"/>
    <n v="6.3"/>
    <n v="11000"/>
    <s v="Wayne Wang"/>
    <s v="Kate DiCamillo"/>
    <s v="AnnaSophia Robb"/>
    <s v="United States"/>
    <n v="14000000"/>
    <n v="33589427"/>
    <n v="195.3"/>
    <n v="52405009.763952889"/>
    <s v="Twentieth Century Fox"/>
    <n v="106"/>
  </r>
  <r>
    <x v="4747"/>
    <x v="4"/>
    <s v="Not Rated"/>
    <x v="6"/>
    <n v="2005"/>
    <x v="25"/>
    <s v="October 7, 2005 (Canada)"/>
    <x v="16"/>
    <n v="6.5"/>
    <n v="17000"/>
    <s v="Atom Egoyan"/>
    <s v="Atom Egoyan"/>
    <s v="Kevin Bacon"/>
    <s v="Canada"/>
    <n v="25000000"/>
    <n v="3487678"/>
    <n v="195.3"/>
    <n v="5441349.137736815"/>
    <s v="Serendipity Point Films"/>
    <n v="107"/>
  </r>
  <r>
    <x v="4748"/>
    <x v="8"/>
    <s v="PG-13"/>
    <x v="3"/>
    <n v="2005"/>
    <x v="25"/>
    <s v="July 29, 2005 (United States)"/>
    <x v="23"/>
    <n v="5.9"/>
    <n v="31000"/>
    <s v="Gary David Goldberg"/>
    <s v="Claire Cook"/>
    <s v="Diane Lane"/>
    <s v="United States"/>
    <n v="30000000"/>
    <n v="58231520"/>
    <n v="195.3"/>
    <n v="90850712.462877616"/>
    <s v="Warner Bros."/>
    <n v="98"/>
  </r>
  <r>
    <x v="4749"/>
    <x v="8"/>
    <s v="PG-13"/>
    <x v="3"/>
    <n v="2005"/>
    <x v="25"/>
    <s v="March 25, 2005 (United States)"/>
    <x v="23"/>
    <n v="5.9"/>
    <n v="41000"/>
    <s v="Kevin Rodney Sullivan"/>
    <s v="William Rose"/>
    <s v="Ashton Kutcher"/>
    <s v="United States"/>
    <n v="35000000"/>
    <n v="103121466"/>
    <n v="195.3"/>
    <n v="160886383.46236557"/>
    <s v="Columbia Pictures"/>
    <n v="105"/>
  </r>
  <r>
    <x v="4750"/>
    <x v="0"/>
    <s v="R"/>
    <x v="0"/>
    <n v="2005"/>
    <x v="25"/>
    <s v="April 8, 2005 (United States)"/>
    <x v="14"/>
    <n v="6.6"/>
    <n v="11000"/>
    <s v="Rebecca Miller"/>
    <s v="Rebecca Miller"/>
    <s v="Daniel Day-Lewis"/>
    <s v="United States"/>
    <n v="1500000"/>
    <n v="916051"/>
    <n v="195.3"/>
    <n v="1429189.6554019456"/>
    <s v="IFC Productions"/>
    <n v="112"/>
  </r>
  <r>
    <x v="4751"/>
    <x v="0"/>
    <s v="R"/>
    <x v="0"/>
    <n v="2005"/>
    <x v="25"/>
    <s v="October 21, 2005 (United States)"/>
    <x v="8"/>
    <n v="6.8"/>
    <n v="77000"/>
    <s v="Marc Forster"/>
    <s v="David Benioff"/>
    <s v="Ewan McGregor"/>
    <s v="United States"/>
    <n v="50000000"/>
    <n v="8483797"/>
    <n v="195.3"/>
    <n v="13236113.394265233"/>
    <s v="New Regency Productions"/>
    <n v="99"/>
  </r>
  <r>
    <x v="4752"/>
    <x v="0"/>
    <s v="R"/>
    <x v="2"/>
    <n v="2005"/>
    <x v="25"/>
    <s v="August 12, 2005 (United States)"/>
    <x v="17"/>
    <n v="6.7"/>
    <n v="21000"/>
    <s v="John Dahl"/>
    <s v="William B. Breuer"/>
    <s v="Benjamin Bratt"/>
    <s v="United States"/>
    <n v="80000000"/>
    <n v="10777375"/>
    <n v="195.3"/>
    <n v="16814470.878136199"/>
    <s v="Miramax"/>
    <n v="132"/>
  </r>
  <r>
    <x v="163"/>
    <x v="0"/>
    <s v="R"/>
    <x v="4"/>
    <n v="2005"/>
    <x v="25"/>
    <s v="September 16, 2005 (United States)"/>
    <x v="26"/>
    <n v="4.5999999999999996"/>
    <n v="9700"/>
    <s v="Jim Gillespie"/>
    <s v="Flint Dille"/>
    <s v="Agnes Bruckner"/>
    <s v="United States"/>
    <m/>
    <n v="881779"/>
    <n v="195.3"/>
    <n v="1375719.7199180746"/>
    <s v="Dimension Films"/>
    <n v="87"/>
  </r>
  <r>
    <x v="4753"/>
    <x v="0"/>
    <s v="R"/>
    <x v="0"/>
    <n v="2005"/>
    <x v="25"/>
    <s v="August 11, 2006 (United Kingdom)"/>
    <x v="16"/>
    <n v="6.5"/>
    <n v="32000"/>
    <s v="Terry Gilliam"/>
    <s v="Tony Grisoni"/>
    <s v="Jeff Bridges"/>
    <s v="United Kingdom"/>
    <n v="19300000"/>
    <n v="566611"/>
    <n v="195.3"/>
    <n v="884005.99948796711"/>
    <s v="Recorded Picture Company (RPC)"/>
    <n v="120"/>
  </r>
  <r>
    <x v="4754"/>
    <x v="8"/>
    <s v="PG-13"/>
    <x v="3"/>
    <n v="2005"/>
    <x v="25"/>
    <s v="September 23, 2005 (United States)"/>
    <x v="19"/>
    <n v="6.2"/>
    <n v="6800"/>
    <s v="Malcolm D. Lee"/>
    <s v="Norman Vance Jr."/>
    <s v="Shad Moss"/>
    <s v="United States"/>
    <m/>
    <n v="17521290"/>
    <n v="195.3"/>
    <n v="27336083.2718894"/>
    <s v="State Street Pictures"/>
    <n v="112"/>
  </r>
  <r>
    <x v="4755"/>
    <x v="0"/>
    <s v="R"/>
    <x v="2"/>
    <n v="2005"/>
    <x v="25"/>
    <s v="January 28, 2005 (United States)"/>
    <x v="69"/>
    <n v="2.4"/>
    <n v="42000"/>
    <s v="Uwe Boll"/>
    <s v="Elan Mastai"/>
    <s v="Christian Slater"/>
    <s v="Canada"/>
    <n v="20000000"/>
    <n v="12693645"/>
    <n v="195.3"/>
    <n v="19804166.059907831"/>
    <s v="AITD Productions"/>
    <n v="96"/>
  </r>
  <r>
    <x v="4756"/>
    <x v="8"/>
    <s v="PG-13"/>
    <x v="0"/>
    <n v="2005"/>
    <x v="25"/>
    <s v="May 5, 2006 (United States)"/>
    <x v="27"/>
    <n v="5.0999999999999996"/>
    <n v="25000"/>
    <s v="Courtney Solomon"/>
    <s v="Brent Monahan"/>
    <s v="Donald Sutherland"/>
    <s v="United Kingdom"/>
    <n v="14000000"/>
    <n v="29612137"/>
    <n v="195.3"/>
    <n v="46199785.683051713"/>
    <s v="Allan Zeman Productions"/>
    <n v="83"/>
  </r>
  <r>
    <x v="4757"/>
    <x v="8"/>
    <s v="PG-13"/>
    <x v="2"/>
    <n v="2005"/>
    <x v="25"/>
    <s v="August 17, 2005 (United States)"/>
    <x v="36"/>
    <n v="4.3"/>
    <n v="4400"/>
    <s v="Steve Boyum"/>
    <s v="Ken Solarz"/>
    <s v="Steve Howey"/>
    <s v="United States"/>
    <n v="16000000"/>
    <n v="3344431"/>
    <n v="195.3"/>
    <n v="5217860.346646185"/>
    <s v="Tag Entertainment"/>
    <n v="80"/>
  </r>
  <r>
    <x v="4758"/>
    <x v="8"/>
    <s v="PG-13"/>
    <x v="6"/>
    <n v="2005"/>
    <x v="25"/>
    <s v="September 30, 2005 (United States)"/>
    <x v="8"/>
    <n v="6.8"/>
    <n v="32000"/>
    <s v="Roman Polanski"/>
    <s v="Charles Dickens"/>
    <s v="Barney Clark"/>
    <s v="France"/>
    <n v="60000000"/>
    <n v="42580321"/>
    <n v="195.3"/>
    <n v="66432277.566308238"/>
    <s v="R.P. Productions"/>
    <n v="130"/>
  </r>
  <r>
    <x v="4759"/>
    <x v="8"/>
    <s v="PG-13"/>
    <x v="0"/>
    <n v="2005"/>
    <x v="25"/>
    <s v="January 7, 2005 (United States)"/>
    <x v="30"/>
    <n v="5.5"/>
    <n v="48000"/>
    <s v="Geoffrey Sax"/>
    <s v="Niall Johnson"/>
    <s v="Michael Keaton"/>
    <s v="United Kingdom"/>
    <n v="10000000"/>
    <n v="91196419"/>
    <n v="195.3"/>
    <n v="142281356.21761391"/>
    <s v="Universal Pictures"/>
    <n v="101"/>
  </r>
  <r>
    <x v="4760"/>
    <x v="1"/>
    <s v="PG"/>
    <x v="1"/>
    <n v="2005"/>
    <x v="25"/>
    <s v="January 21, 2005 (United States)"/>
    <x v="32"/>
    <n v="4.7"/>
    <n v="30000"/>
    <s v="Brian Levant"/>
    <s v="Steven Gary Banks"/>
    <s v="Ice Cube"/>
    <s v="United States"/>
    <n v="32000000"/>
    <n v="97918663"/>
    <n v="195.3"/>
    <n v="152769158.30056322"/>
    <s v="Revolution Studios"/>
    <n v="95"/>
  </r>
  <r>
    <x v="778"/>
    <x v="0"/>
    <s v="R"/>
    <x v="2"/>
    <n v="2005"/>
    <x v="25"/>
    <s v="September 8, 2006 (United States)"/>
    <x v="12"/>
    <n v="7.1"/>
    <n v="36000"/>
    <s v="Prachya Pinkaew"/>
    <s v="Napalee"/>
    <s v="Tony Jaa"/>
    <s v="Thailand"/>
    <m/>
    <n v="27165581"/>
    <n v="195.3"/>
    <n v="42382757.453661032"/>
    <s v="Sahamongkolfilm Co."/>
    <n v="111"/>
  </r>
  <r>
    <x v="1995"/>
    <x v="8"/>
    <s v="PG-13"/>
    <x v="0"/>
    <n v="2005"/>
    <x v="25"/>
    <s v="October 7, 2005 (United States)"/>
    <x v="17"/>
    <n v="6.7"/>
    <n v="44000"/>
    <s v="John Madden"/>
    <s v="David Auburn"/>
    <s v="Gwyneth Paltrow"/>
    <s v="United States"/>
    <n v="20000000"/>
    <n v="14189860"/>
    <n v="195.3"/>
    <n v="22138506.615463387"/>
    <s v="Miramax"/>
    <n v="100"/>
  </r>
  <r>
    <x v="4761"/>
    <x v="0"/>
    <s v="R"/>
    <x v="0"/>
    <n v="2005"/>
    <x v="25"/>
    <s v="May 13, 2005 (France)"/>
    <x v="1"/>
    <n v="5.8"/>
    <n v="22000"/>
    <s v="Gus Van Sant"/>
    <s v="Gus Van Sant"/>
    <s v="Michael Pitt"/>
    <s v="United States"/>
    <m/>
    <n v="2456454"/>
    <n v="195.3"/>
    <n v="3832470.7311827955"/>
    <s v="HBO Films"/>
    <n v="97"/>
  </r>
  <r>
    <x v="4762"/>
    <x v="1"/>
    <s v="PG"/>
    <x v="1"/>
    <n v="2005"/>
    <x v="25"/>
    <s v="January 14, 2005 (United States)"/>
    <x v="33"/>
    <n v="5.2"/>
    <n v="16000"/>
    <s v="Frederik Du Chau"/>
    <s v="David Schmidt"/>
    <s v="Frankie Muniz"/>
    <s v="United States"/>
    <n v="30000000"/>
    <n v="90754475"/>
    <n v="195.3"/>
    <n v="141591851.16487455"/>
    <s v="Alcon Entertainment"/>
    <n v="102"/>
  </r>
  <r>
    <x v="4763"/>
    <x v="8"/>
    <s v="PG-13"/>
    <x v="2"/>
    <n v="2005"/>
    <x v="25"/>
    <s v="September 2, 2005 (United States)"/>
    <x v="29"/>
    <n v="4.2"/>
    <n v="19000"/>
    <s v="Peter Hyams"/>
    <s v="Ray Bradbury"/>
    <s v="Edward Burns"/>
    <s v="Czech Republic"/>
    <n v="80000000"/>
    <n v="11665465"/>
    <n v="195.3"/>
    <n v="18200036.792114694"/>
    <s v="Franchise Pictures"/>
    <n v="110"/>
  </r>
  <r>
    <x v="4764"/>
    <x v="0"/>
    <s v="R"/>
    <x v="3"/>
    <n v="2005"/>
    <x v="25"/>
    <s v="October 28, 2005 (United States)"/>
    <x v="16"/>
    <n v="6.5"/>
    <n v="78000"/>
    <s v="Gore Verbinski"/>
    <s v="Steve Conrad"/>
    <s v="Nicolas Cage"/>
    <s v="United States"/>
    <n v="22000000"/>
    <n v="19126398"/>
    <n v="195.3"/>
    <n v="29840314.749615975"/>
    <s v="Paramount Pictures"/>
    <n v="102"/>
  </r>
  <r>
    <x v="4765"/>
    <x v="0"/>
    <s v="R"/>
    <x v="3"/>
    <n v="2005"/>
    <x v="25"/>
    <s v="October 6, 2006 (United States)"/>
    <x v="8"/>
    <n v="6.8"/>
    <n v="34000"/>
    <s v="Niall Johnson"/>
    <s v="Richard Russo"/>
    <s v="Rowan Atkinson"/>
    <s v="United Kingdom"/>
    <n v="169000"/>
    <n v="18586834"/>
    <n v="195.3"/>
    <n v="28998506.501792114"/>
    <s v="Summit Entertainment"/>
    <n v="99"/>
  </r>
  <r>
    <x v="4766"/>
    <x v="0"/>
    <s v="R"/>
    <x v="3"/>
    <n v="2005"/>
    <x v="25"/>
    <s v="December 21, 2005 (France)"/>
    <x v="12"/>
    <n v="7.1"/>
    <n v="33000"/>
    <s v="Luc Besson"/>
    <s v="Luc Besson"/>
    <s v="Rie Rasmussen"/>
    <s v="France"/>
    <m/>
    <n v="9995168"/>
    <n v="195.3"/>
    <n v="15594099.793138759"/>
    <s v="EuropaCorp"/>
    <n v="91"/>
  </r>
  <r>
    <x v="4767"/>
    <x v="8"/>
    <s v="PG-13"/>
    <x v="0"/>
    <n v="2005"/>
    <x v="25"/>
    <s v="September 16, 2005 (United States)"/>
    <x v="9"/>
    <n v="7"/>
    <n v="29000"/>
    <s v="Lasse HallstrÃ¶m"/>
    <s v="Mark Spragg"/>
    <s v="Jennifer Lopez"/>
    <s v="Germany"/>
    <n v="30000000"/>
    <n v="18618284"/>
    <n v="195.3"/>
    <n v="29047573.654889911"/>
    <s v="Miramax"/>
    <n v="108"/>
  </r>
  <r>
    <x v="4768"/>
    <x v="8"/>
    <s v="PG-13"/>
    <x v="0"/>
    <n v="2005"/>
    <x v="25"/>
    <s v="February 4, 2005 (United States)"/>
    <x v="29"/>
    <n v="4.2"/>
    <n v="30000"/>
    <s v="Stephen Kay"/>
    <s v="Eric Kripke"/>
    <s v="Barry Watson"/>
    <s v="United States"/>
    <n v="20000000"/>
    <n v="67192859"/>
    <n v="195.3"/>
    <n v="104831869.62263185"/>
    <s v="Screen Gems"/>
    <n v="89"/>
  </r>
  <r>
    <x v="4769"/>
    <x v="0"/>
    <s v="R"/>
    <x v="0"/>
    <n v="2005"/>
    <x v="25"/>
    <s v="November 30, 2007 (United States)"/>
    <x v="16"/>
    <n v="6.5"/>
    <n v="6600"/>
    <s v="Griffin Dunne"/>
    <s v="Dirk Wittenborn"/>
    <s v="Diane Lane"/>
    <s v="United States"/>
    <m/>
    <n v="269755"/>
    <n v="195.3"/>
    <n v="420861.99948796717"/>
    <s v="Industry Entertainment"/>
    <n v="107"/>
  </r>
  <r>
    <x v="4770"/>
    <x v="0"/>
    <s v="R"/>
    <x v="0"/>
    <n v="2005"/>
    <x v="25"/>
    <s v="September 9, 2005 (United Kingdom)"/>
    <x v="10"/>
    <n v="6.1"/>
    <n v="4900"/>
    <s v="David Mackenzie"/>
    <s v="Patrick McGrath"/>
    <s v="Natasha Richardson"/>
    <s v="United Kingdom"/>
    <m/>
    <n v="2788033"/>
    <n v="195.3"/>
    <n v="4349788.3005632358"/>
    <s v="Paramount Classics"/>
    <n v="99"/>
  </r>
  <r>
    <x v="4771"/>
    <x v="0"/>
    <s v="R"/>
    <x v="3"/>
    <n v="2005"/>
    <x v="25"/>
    <s v="August 5, 2005 (United States)"/>
    <x v="4"/>
    <n v="7.3"/>
    <n v="36000"/>
    <s v="Miranda July"/>
    <s v="Miranda July"/>
    <s v="John Hawkes"/>
    <s v="United States"/>
    <n v="800000"/>
    <n v="8012838"/>
    <n v="195.3"/>
    <n v="12501340.187403994"/>
    <s v="IFC Films"/>
    <n v="91"/>
  </r>
  <r>
    <x v="4772"/>
    <x v="0"/>
    <s v="R"/>
    <x v="1"/>
    <n v="2005"/>
    <x v="25"/>
    <s v="March 3, 2006 (United States)"/>
    <x v="34"/>
    <n v="7.4"/>
    <n v="41000"/>
    <s v="Duncan Tucker"/>
    <s v="Duncan Tucker"/>
    <s v="Felicity Huffman"/>
    <s v="United States"/>
    <n v="1000000"/>
    <n v="15151744"/>
    <n v="195.3"/>
    <n v="23639203.260624677"/>
    <s v="Belladonna Productions"/>
    <n v="103"/>
  </r>
  <r>
    <x v="4773"/>
    <x v="0"/>
    <s v="R"/>
    <x v="0"/>
    <n v="2005"/>
    <x v="25"/>
    <s v="May 26, 2006 (United States)"/>
    <x v="14"/>
    <n v="6.6"/>
    <n v="9300"/>
    <s v="Andy Garcia"/>
    <s v="Guillermo Cabrera Infante"/>
    <s v="Andy Garcia"/>
    <s v="United States"/>
    <n v="9600000"/>
    <n v="4408011"/>
    <n v="195.3"/>
    <n v="6877219.4147465434"/>
    <s v="Crescent Drive Pictures"/>
    <n v="144"/>
  </r>
  <r>
    <x v="4774"/>
    <x v="8"/>
    <s v="PG-13"/>
    <x v="3"/>
    <n v="2005"/>
    <x v="25"/>
    <s v="March 30, 2005 (United States)"/>
    <x v="41"/>
    <n v="5.6"/>
    <n v="17000"/>
    <s v="Bille Woodruff"/>
    <s v="Elizabeth Hunter"/>
    <s v="Queen Latifah"/>
    <s v="United States"/>
    <m/>
    <n v="37245453"/>
    <n v="195.3"/>
    <n v="58109009.365591392"/>
    <s v="Metro-Goldwyn-Mayer (MGM)"/>
    <n v="105"/>
  </r>
  <r>
    <x v="4775"/>
    <x v="0"/>
    <s v="R"/>
    <x v="3"/>
    <n v="2005"/>
    <x v="25"/>
    <s v="April 1, 2005 (United States)"/>
    <x v="8"/>
    <n v="6.8"/>
    <n v="21000"/>
    <s v="Mike Binder"/>
    <s v="Mike Binder"/>
    <s v="Joan Allen"/>
    <s v="United States"/>
    <n v="12000000"/>
    <n v="28237488"/>
    <n v="195.3"/>
    <n v="44055108.00614439"/>
    <s v="New Line Cinema"/>
    <n v="118"/>
  </r>
  <r>
    <x v="4776"/>
    <x v="0"/>
    <s v="R"/>
    <x v="3"/>
    <n v="2005"/>
    <x v="25"/>
    <s v="October 5, 2006 (Germany)"/>
    <x v="15"/>
    <n v="6.9"/>
    <n v="18000"/>
    <s v="Arie Posin"/>
    <s v="Arie Posin"/>
    <s v="Jamie Bell"/>
    <s v="United States"/>
    <n v="6800000"/>
    <n v="351401"/>
    <n v="195.3"/>
    <n v="548243.13722478237"/>
    <s v="El Camino Pictures"/>
    <n v="108"/>
  </r>
  <r>
    <x v="4777"/>
    <x v="8"/>
    <s v="PG-13"/>
    <x v="2"/>
    <n v="2005"/>
    <x v="25"/>
    <s v="September 9, 2005 (United States)"/>
    <x v="41"/>
    <n v="5.6"/>
    <n v="25000"/>
    <s v="Les Mayfield"/>
    <s v="Jim Piddock"/>
    <s v="Samuel L. Jackson"/>
    <s v="United States"/>
    <n v="33000000"/>
    <n v="13485145"/>
    <n v="195.3"/>
    <n v="21039035.747567844"/>
    <s v="New Line Cinema"/>
    <n v="83"/>
  </r>
  <r>
    <x v="4778"/>
    <x v="2"/>
    <s v="G"/>
    <x v="10"/>
    <n v="2005"/>
    <x v="25"/>
    <s v="August 19, 2005 (United States)"/>
    <x v="30"/>
    <n v="5.5"/>
    <n v="22000"/>
    <s v="Gary Chapman"/>
    <s v="George Webster"/>
    <s v="Ewan McGregor"/>
    <s v="United Kingdom"/>
    <n v="35000000"/>
    <n v="61746888"/>
    <n v="195.3"/>
    <n v="96335262.537634403"/>
    <s v="Vanguard Films and Animation"/>
    <n v="76"/>
  </r>
  <r>
    <x v="4779"/>
    <x v="8"/>
    <s v="PG-13"/>
    <x v="3"/>
    <n v="2005"/>
    <x v="25"/>
    <s v="October 28, 2005 (United States)"/>
    <x v="19"/>
    <n v="6.2"/>
    <n v="40000"/>
    <s v="Ben Younger"/>
    <s v="Ben Younger"/>
    <s v="Uma Thurman"/>
    <s v="United States"/>
    <n v="22000000"/>
    <n v="67937494"/>
    <n v="195.3"/>
    <n v="105993622.2314388"/>
    <s v="Prime Film Productions LLC"/>
    <n v="105"/>
  </r>
  <r>
    <x v="4780"/>
    <x v="4"/>
    <s v="Not Rated"/>
    <x v="0"/>
    <n v="2005"/>
    <x v="25"/>
    <s v="June 3, 2005 (Denmark)"/>
    <x v="4"/>
    <n v="7.3"/>
    <n v="23000"/>
    <s v="Lars von Trier"/>
    <s v="Lars von Trier"/>
    <s v="Bryce Dallas Howard"/>
    <s v="Denmark"/>
    <n v="14200000"/>
    <n v="674918"/>
    <n v="195.3"/>
    <n v="1052982.665642601"/>
    <s v="Zentropa Entertainments"/>
    <n v="139"/>
  </r>
  <r>
    <x v="4781"/>
    <x v="0"/>
    <s v="R"/>
    <x v="3"/>
    <n v="2005"/>
    <x v="25"/>
    <s v="September 16, 2005 (United States)"/>
    <x v="15"/>
    <n v="6.9"/>
    <n v="22000"/>
    <s v="Phil Morrison"/>
    <s v="Angus MacLachlan"/>
    <s v="Embeth Davidtz"/>
    <s v="United States"/>
    <n v="1000000"/>
    <n v="3399228"/>
    <n v="195.3"/>
    <n v="5303352.6451612897"/>
    <s v="Junebug Movie"/>
    <n v="106"/>
  </r>
  <r>
    <x v="4782"/>
    <x v="0"/>
    <s v="R"/>
    <x v="0"/>
    <n v="2005"/>
    <x v="25"/>
    <s v="August 1, 2005 (United Kingdom)"/>
    <x v="33"/>
    <n v="5.2"/>
    <n v="11000"/>
    <s v="Paul Schrader"/>
    <s v="William Wisher"/>
    <s v="Stellan SkarsgÃ¥rd"/>
    <s v="United States"/>
    <n v="30000000"/>
    <n v="251495"/>
    <n v="195.3"/>
    <n v="392373.40757808497"/>
    <s v="Morgan Creek Entertainment"/>
    <n v="117"/>
  </r>
  <r>
    <x v="4783"/>
    <x v="4"/>
    <s v="Not Rated"/>
    <x v="6"/>
    <n v="2005"/>
    <x v="25"/>
    <s v="October 26, 2005 (Belgium)"/>
    <x v="41"/>
    <n v="5.6"/>
    <n v="6100"/>
    <s v="Carlos Reygadas"/>
    <s v="Carlos Reygadas"/>
    <s v="Marcos HernÃ¡ndez"/>
    <s v="Mexico"/>
    <m/>
    <n v="258227"/>
    <n v="195.3"/>
    <n v="402876.4306195596"/>
    <s v="Coproduction Office"/>
    <n v="98"/>
  </r>
  <r>
    <x v="4784"/>
    <x v="1"/>
    <s v="PG"/>
    <x v="3"/>
    <n v="2005"/>
    <x v="25"/>
    <s v="January 5, 2006 (Puerto Rico)"/>
    <x v="24"/>
    <n v="7.5"/>
    <n v="23000"/>
    <s v="Mark Levin"/>
    <s v="Jennifer Flackett"/>
    <s v="Josh Hutcherson"/>
    <s v="United States"/>
    <m/>
    <n v="1254005"/>
    <n v="195.3"/>
    <n v="1956453.2693292371"/>
    <s v="New Regency Productions"/>
    <n v="90"/>
  </r>
  <r>
    <x v="4785"/>
    <x v="1"/>
    <s v="PG"/>
    <x v="0"/>
    <n v="2005"/>
    <x v="25"/>
    <s v="October 21, 2005 (United States)"/>
    <x v="8"/>
    <n v="6.8"/>
    <n v="12000"/>
    <s v="John Gatins"/>
    <s v="John Gatins"/>
    <s v="Kurt Russell"/>
    <s v="United States"/>
    <n v="32000000"/>
    <n v="38741732"/>
    <n v="195.3"/>
    <n v="60443449.771633379"/>
    <s v="Dreamworks Pictures"/>
    <n v="106"/>
  </r>
  <r>
    <x v="4786"/>
    <x v="4"/>
    <s v="Not Rated"/>
    <x v="0"/>
    <n v="2005"/>
    <x v="25"/>
    <s v="February 4, 2005 (United States)"/>
    <x v="7"/>
    <n v="8.1999999999999993"/>
    <n v="34000"/>
    <s v="Sanjay Leela Bhansali"/>
    <s v="Sanjay Leela Bhansali"/>
    <s v="Amitabh Bachchan"/>
    <s v="India"/>
    <m/>
    <n v="1266341"/>
    <n v="195.3"/>
    <n v="1975699.4505888375"/>
    <s v="Applause Bhansali Productions"/>
    <n v="122"/>
  </r>
  <r>
    <x v="4787"/>
    <x v="0"/>
    <s v="R"/>
    <x v="3"/>
    <n v="2005"/>
    <x v="25"/>
    <s v="April 29, 2005 (Norway)"/>
    <x v="14"/>
    <n v="6.6"/>
    <n v="14000"/>
    <s v="Bent Hamer"/>
    <s v="Charles Bukowski"/>
    <s v="Matt Dillon"/>
    <s v="Norway"/>
    <n v="1000000"/>
    <n v="2708087"/>
    <n v="195.3"/>
    <n v="4225059.4413722474"/>
    <s v="Bulbul Films"/>
    <n v="94"/>
  </r>
  <r>
    <x v="4788"/>
    <x v="0"/>
    <s v="R"/>
    <x v="2"/>
    <n v="2005"/>
    <x v="25"/>
    <s v="March 9, 2006 (Thailand)"/>
    <x v="1"/>
    <n v="5.8"/>
    <n v="18000"/>
    <s v="Sturla Gunnarsson"/>
    <s v="Anonymous"/>
    <s v="Hringur Ingvarsson"/>
    <s v="Canada"/>
    <m/>
    <n v="92076"/>
    <n v="195.3"/>
    <n v="143653.64669738861"/>
    <s v="Movision"/>
    <n v="103"/>
  </r>
  <r>
    <x v="4789"/>
    <x v="8"/>
    <s v="PG-13"/>
    <x v="0"/>
    <n v="2005"/>
    <x v="25"/>
    <s v="November 9, 2005 (France)"/>
    <x v="3"/>
    <n v="7.7"/>
    <n v="28000"/>
    <s v="Christian Carion"/>
    <s v="Christian Carion"/>
    <s v="Diane Kruger"/>
    <s v="France"/>
    <m/>
    <n v="17709155"/>
    <n v="195.3"/>
    <n v="27629183.453661032"/>
    <s v="Nord-Ouest Films"/>
    <n v="116"/>
  </r>
  <r>
    <x v="4790"/>
    <x v="0"/>
    <s v="R"/>
    <x v="3"/>
    <n v="2005"/>
    <x v="25"/>
    <s v="May 5, 2006 (Italy)"/>
    <x v="48"/>
    <n v="3.6"/>
    <n v="6800"/>
    <s v="John Asher"/>
    <s v="Jenny McCarthy"/>
    <s v="Jenny McCarthy"/>
    <s v="United States"/>
    <m/>
    <n v="36099"/>
    <n v="195.3"/>
    <n v="56320.354838709674"/>
    <s v="Big Screen Entertainment Group"/>
    <n v="91"/>
  </r>
  <r>
    <x v="4791"/>
    <x v="8"/>
    <s v="PG-13"/>
    <x v="3"/>
    <n v="2005"/>
    <x v="25"/>
    <s v="November 4, 2005 (Mexico)"/>
    <x v="34"/>
    <n v="7.4"/>
    <n v="57000"/>
    <s v="Liev Schreiber"/>
    <s v="Jonathan Safran Foer"/>
    <s v="Elijah Wood"/>
    <s v="United States"/>
    <n v="7000000"/>
    <n v="3601974"/>
    <n v="195.3"/>
    <n v="5619669.6251920117"/>
    <s v="Warner Independent Pictures (WIP)"/>
    <n v="106"/>
  </r>
  <r>
    <x v="4792"/>
    <x v="0"/>
    <s v="R"/>
    <x v="3"/>
    <n v="2005"/>
    <x v="25"/>
    <s v="October 7, 2005 (United States)"/>
    <x v="14"/>
    <n v="6.6"/>
    <n v="21000"/>
    <s v="Mike Mills"/>
    <s v="Walter Kirn"/>
    <s v="Lou Taylor Pucci"/>
    <s v="United States"/>
    <n v="4000000"/>
    <n v="2138742"/>
    <n v="195.3"/>
    <n v="3336787.9539170503"/>
    <s v="Bob Yari Productions"/>
    <n v="96"/>
  </r>
  <r>
    <x v="4793"/>
    <x v="1"/>
    <s v="PG"/>
    <x v="3"/>
    <n v="2005"/>
    <x v="25"/>
    <s v="July 1, 2005 (United States)"/>
    <x v="33"/>
    <n v="5.2"/>
    <n v="13000"/>
    <s v="Steve Carr"/>
    <s v="Bill Wolff"/>
    <s v="Martin Lawrence"/>
    <s v="United States"/>
    <n v="33100000"/>
    <n v="17492014"/>
    <n v="195.3"/>
    <n v="27290407.915002558"/>
    <s v="Twentieth Century Fox"/>
    <n v="86"/>
  </r>
  <r>
    <x v="4794"/>
    <x v="0"/>
    <s v="R"/>
    <x v="6"/>
    <n v="2006"/>
    <x v="26"/>
    <s v="October 6, 2006 (United States)"/>
    <x v="55"/>
    <n v="8.5"/>
    <n v="1200000"/>
    <s v="Martin Scorsese"/>
    <s v="William Monahan"/>
    <s v="Leonardo DiCaprio"/>
    <s v="United States"/>
    <n v="90000000"/>
    <n v="291465373"/>
    <n v="201.6"/>
    <n v="440523309.29117066"/>
    <s v="Warner Bros."/>
    <n v="151"/>
  </r>
  <r>
    <x v="4795"/>
    <x v="8"/>
    <s v="PG-13"/>
    <x v="2"/>
    <n v="2006"/>
    <x v="26"/>
    <s v="June 16, 2006 (United States)"/>
    <x v="22"/>
    <n v="6"/>
    <n v="252000"/>
    <s v="Justin Lin"/>
    <s v="Chris Morgan"/>
    <s v="Lucas Black"/>
    <s v="United States"/>
    <n v="85000000"/>
    <n v="158964610"/>
    <n v="201.6"/>
    <n v="240260499.34027779"/>
    <s v="Universal Pictures"/>
    <n v="104"/>
  </r>
  <r>
    <x v="4796"/>
    <x v="8"/>
    <s v="PG-13"/>
    <x v="3"/>
    <n v="2006"/>
    <x v="26"/>
    <s v="August 4, 2006 (United States)"/>
    <x v="14"/>
    <n v="6.6"/>
    <n v="172000"/>
    <s v="Adam McKay"/>
    <s v="Will Ferrell"/>
    <s v="Will Ferrell"/>
    <s v="United States"/>
    <n v="72500000"/>
    <n v="163362095"/>
    <n v="201.6"/>
    <n v="246906896.56001985"/>
    <s v="Columbia Pictures"/>
    <n v="108"/>
  </r>
  <r>
    <x v="4797"/>
    <x v="8"/>
    <s v="PG-13"/>
    <x v="0"/>
    <n v="2006"/>
    <x v="26"/>
    <s v="October 20, 2006 (United States)"/>
    <x v="55"/>
    <n v="8.5"/>
    <n v="1200000"/>
    <s v="Christopher Nolan"/>
    <s v="Jonathan Nolan"/>
    <s v="Christian Bale"/>
    <s v="United Kingdom"/>
    <n v="40000000"/>
    <n v="109676311"/>
    <n v="201.6"/>
    <n v="165765733.93700397"/>
    <s v="Touchstone Pictures"/>
    <n v="130"/>
  </r>
  <r>
    <x v="4798"/>
    <x v="2"/>
    <s v="G"/>
    <x v="10"/>
    <n v="2006"/>
    <x v="26"/>
    <s v="June 9, 2006 (United States)"/>
    <x v="12"/>
    <n v="7.1"/>
    <n v="381000"/>
    <s v="John Lasseter"/>
    <s v="John Lasseter"/>
    <s v="Owen Wilson"/>
    <s v="United States"/>
    <n v="120000000"/>
    <n v="461991867"/>
    <n v="201.6"/>
    <n v="698258541.04613101"/>
    <s v="Pixar Animation Studios"/>
    <n v="117"/>
  </r>
  <r>
    <x v="4799"/>
    <x v="0"/>
    <s v="R"/>
    <x v="2"/>
    <n v="2006"/>
    <x v="26"/>
    <s v="March 9, 2007 (United States)"/>
    <x v="37"/>
    <n v="7.6"/>
    <n v="750000"/>
    <s v="Zack Snyder"/>
    <s v="Zack Snyder"/>
    <s v="Gerard Butler"/>
    <s v="United States"/>
    <n v="65000000"/>
    <n v="456068181"/>
    <n v="201.6"/>
    <n v="689305430.31101191"/>
    <s v="Warner Bros."/>
    <n v="117"/>
  </r>
  <r>
    <x v="4800"/>
    <x v="8"/>
    <s v="PG-13"/>
    <x v="3"/>
    <n v="2006"/>
    <x v="26"/>
    <s v="June 30, 2006 (United States)"/>
    <x v="15"/>
    <n v="6.9"/>
    <n v="385000"/>
    <s v="David Frankel"/>
    <s v="Aline Brosh McKenna"/>
    <s v="Anne Hathaway"/>
    <s v="United States"/>
    <n v="35000000"/>
    <n v="326706115"/>
    <n v="201.6"/>
    <n v="493786474.40724206"/>
    <s v="Fox 2000 Pictures"/>
    <n v="109"/>
  </r>
  <r>
    <x v="4801"/>
    <x v="8"/>
    <s v="PG-13"/>
    <x v="2"/>
    <n v="2006"/>
    <x v="26"/>
    <s v="November 17, 2006 (United States)"/>
    <x v="45"/>
    <n v="8"/>
    <n v="594000"/>
    <s v="Martin Campbell"/>
    <s v="Neal Purvis"/>
    <s v="Daniel Craig"/>
    <s v="United Kingdom"/>
    <n v="150000000"/>
    <n v="616502912"/>
    <n v="201.6"/>
    <n v="931787883.3650794"/>
    <s v="Columbia Pictures"/>
    <n v="144"/>
  </r>
  <r>
    <x v="4802"/>
    <x v="0"/>
    <s v="R"/>
    <x v="0"/>
    <n v="2006"/>
    <x v="26"/>
    <s v="January 19, 2007 (United States)"/>
    <x v="7"/>
    <n v="8.1999999999999993"/>
    <n v="631000"/>
    <s v="Guillermo del Toro"/>
    <s v="Guillermo del Toro"/>
    <s v="Ivana Baquero"/>
    <s v="Spain"/>
    <n v="19000000"/>
    <n v="83850267"/>
    <n v="201.6"/>
    <n v="126732025.56994048"/>
    <s v="Estudios Picasso"/>
    <n v="118"/>
  </r>
  <r>
    <x v="4803"/>
    <x v="8"/>
    <s v="PG-13"/>
    <x v="2"/>
    <n v="2006"/>
    <x v="26"/>
    <s v="July 7, 2006 (United States)"/>
    <x v="4"/>
    <n v="7.3"/>
    <n v="668000"/>
    <s v="Gore Verbinski"/>
    <s v="Ted Elliott"/>
    <s v="Johnny Depp"/>
    <s v="United States"/>
    <n v="225000000"/>
    <n v="1066179747"/>
    <n v="201.6"/>
    <n v="1611433377.5342262"/>
    <s v="Walt Disney Pictures"/>
    <n v="151"/>
  </r>
  <r>
    <x v="4804"/>
    <x v="0"/>
    <s v="R"/>
    <x v="1"/>
    <n v="2006"/>
    <x v="26"/>
    <s v="January 25, 2007 (Germany)"/>
    <x v="14"/>
    <n v="6.6"/>
    <n v="150000"/>
    <s v="Mike Judge"/>
    <s v="Mike Judge"/>
    <s v="Luke Wilson"/>
    <s v="United States"/>
    <m/>
    <n v="495303"/>
    <n v="201.6"/>
    <n v="748605.27827380958"/>
    <s v="Twentieth Century Fox"/>
    <n v="84"/>
  </r>
  <r>
    <x v="4805"/>
    <x v="0"/>
    <s v="R"/>
    <x v="2"/>
    <n v="2006"/>
    <x v="26"/>
    <s v="December 8, 2006 (United States)"/>
    <x v="40"/>
    <n v="7.8"/>
    <n v="297000"/>
    <s v="Mel Gibson"/>
    <s v="Mel Gibson"/>
    <s v="Gerardo Taracena"/>
    <s v="United States"/>
    <n v="40000000"/>
    <n v="120673227"/>
    <n v="201.6"/>
    <n v="182386568.78422621"/>
    <s v="Icon Productions"/>
    <n v="139"/>
  </r>
  <r>
    <x v="4806"/>
    <x v="8"/>
    <s v="PG-13"/>
    <x v="3"/>
    <n v="2006"/>
    <x v="26"/>
    <s v="March 17, 2006 (United States)"/>
    <x v="21"/>
    <n v="6.3"/>
    <n v="149000"/>
    <s v="Andy Fickman"/>
    <s v="Ewan Leslie"/>
    <s v="Amanda Bynes"/>
    <s v="United States"/>
    <n v="20000000"/>
    <n v="57194667"/>
    <n v="201.6"/>
    <n v="86444519.022321433"/>
    <s v="Dreamworks Pictures"/>
    <n v="105"/>
  </r>
  <r>
    <x v="4807"/>
    <x v="0"/>
    <s v="R"/>
    <x v="0"/>
    <n v="2006"/>
    <x v="26"/>
    <s v="February 9, 2007 (United States)"/>
    <x v="24"/>
    <n v="7.5"/>
    <n v="107000"/>
    <s v="Todd Field"/>
    <s v="Todd Field"/>
    <s v="Kate Winslet"/>
    <s v="United States"/>
    <n v="26000000"/>
    <n v="14821658"/>
    <n v="201.6"/>
    <n v="22401583.296626985"/>
    <s v="New Line Cinema"/>
    <n v="137"/>
  </r>
  <r>
    <x v="4808"/>
    <x v="0"/>
    <s v="R"/>
    <x v="1"/>
    <n v="2006"/>
    <x v="26"/>
    <s v="January 5, 2007 (United States)"/>
    <x v="6"/>
    <n v="7.9"/>
    <n v="474000"/>
    <s v="Alfonso CuarÃ³n"/>
    <s v="Alfonso CuarÃ³n"/>
    <s v="Julianne Moore"/>
    <s v="United States"/>
    <n v="76000000"/>
    <n v="70595464"/>
    <n v="201.6"/>
    <n v="106698600.59920636"/>
    <s v="Universal Pictures"/>
    <n v="109"/>
  </r>
  <r>
    <x v="4809"/>
    <x v="8"/>
    <s v="PG-13"/>
    <x v="16"/>
    <n v="2006"/>
    <x v="26"/>
    <s v="May 19, 2006 (United States)"/>
    <x v="14"/>
    <n v="6.6"/>
    <n v="410000"/>
    <s v="Ron Howard"/>
    <s v="Akiva Goldsman"/>
    <s v="Tom Hanks"/>
    <s v="United States"/>
    <n v="125000000"/>
    <n v="760006945"/>
    <n v="201.6"/>
    <n v="1148681131.6542659"/>
    <s v="Columbia Pictures"/>
    <n v="149"/>
  </r>
  <r>
    <x v="4810"/>
    <x v="8"/>
    <s v="PG-13"/>
    <x v="5"/>
    <n v="2006"/>
    <x v="26"/>
    <s v="December 15, 2006 (United States)"/>
    <x v="45"/>
    <n v="8"/>
    <n v="465000"/>
    <s v="Gabriele Muccino"/>
    <s v="Steve Conrad"/>
    <s v="Will Smith"/>
    <s v="United States"/>
    <n v="55000000"/>
    <n v="307127625"/>
    <n v="201.6"/>
    <n v="464195373.69791669"/>
    <s v="Columbia Pictures"/>
    <n v="117"/>
  </r>
  <r>
    <x v="4811"/>
    <x v="0"/>
    <s v="R"/>
    <x v="3"/>
    <n v="2006"/>
    <x v="26"/>
    <s v="August 18, 2006 (United States)"/>
    <x v="40"/>
    <n v="7.8"/>
    <n v="450000"/>
    <s v="Jonathan Dayton"/>
    <s v="Michael Arndt"/>
    <s v="Steve Carell"/>
    <s v="United States"/>
    <n v="8000000"/>
    <n v="101058954"/>
    <n v="201.6"/>
    <n v="152741385.33630952"/>
    <s v="Fox Searchlight Pictures"/>
    <n v="101"/>
  </r>
  <r>
    <x v="4812"/>
    <x v="0"/>
    <s v="R"/>
    <x v="5"/>
    <n v="2006"/>
    <x v="26"/>
    <s v="January 19, 2007 (United States)"/>
    <x v="3"/>
    <n v="7.7"/>
    <n v="179000"/>
    <s v="Kevin Macdonald"/>
    <s v="Peter Morgan"/>
    <s v="James McAvoy"/>
    <s v="United Kingdom"/>
    <n v="6000000"/>
    <n v="48618191"/>
    <n v="201.6"/>
    <n v="73481958.321924612"/>
    <s v="Fox Searchlight Pictures"/>
    <n v="123"/>
  </r>
  <r>
    <x v="4813"/>
    <x v="0"/>
    <s v="R"/>
    <x v="1"/>
    <n v="2006"/>
    <x v="26"/>
    <s v="December 8, 2006 (United States)"/>
    <x v="45"/>
    <n v="8"/>
    <n v="511000"/>
    <s v="Edward Zwick"/>
    <s v="Charles Leavitt"/>
    <s v="Leonardo DiCaprio"/>
    <s v="United States"/>
    <n v="100000000"/>
    <n v="171720398"/>
    <n v="201.6"/>
    <n v="259539708.68353176"/>
    <s v="Warner Bros."/>
    <n v="143"/>
  </r>
  <r>
    <x v="4814"/>
    <x v="0"/>
    <s v="R"/>
    <x v="0"/>
    <n v="2006"/>
    <x v="26"/>
    <s v="March 30, 2007 (United States)"/>
    <x v="0"/>
    <n v="8.4"/>
    <n v="368000"/>
    <s v="Florian Henckel von Donnersmarck"/>
    <s v="Florian Henckel von Donnersmarck"/>
    <s v="Ulrich MÃ¼he"/>
    <s v="Germany"/>
    <n v="2000000"/>
    <n v="77356942"/>
    <n v="201.6"/>
    <n v="116917957.47718255"/>
    <s v="Wiedemann &amp; Berg Filmproduktion"/>
    <n v="137"/>
  </r>
  <r>
    <x v="4815"/>
    <x v="1"/>
    <s v="PG"/>
    <x v="1"/>
    <n v="2006"/>
    <x v="26"/>
    <s v="December 22, 2006 (United States)"/>
    <x v="5"/>
    <n v="6.4"/>
    <n v="323000"/>
    <s v="Shawn Levy"/>
    <s v="Robert Ben Garant"/>
    <s v="Ben Stiller"/>
    <s v="United States"/>
    <n v="110000000"/>
    <n v="574481229"/>
    <n v="201.6"/>
    <n v="868275944.82291675"/>
    <s v="Twentieth Century Fox"/>
    <n v="108"/>
  </r>
  <r>
    <x v="4816"/>
    <x v="8"/>
    <s v="PG-13"/>
    <x v="2"/>
    <n v="2006"/>
    <x v="26"/>
    <s v="May 5, 2006 (United States)"/>
    <x v="15"/>
    <n v="6.9"/>
    <n v="337000"/>
    <s v="J.J. Abrams"/>
    <s v="Alex Kurtzman"/>
    <s v="Tom Cruise"/>
    <s v="United States"/>
    <n v="150000000"/>
    <n v="398479497"/>
    <n v="201.6"/>
    <n v="602265390.55505955"/>
    <s v="Paramount Pictures"/>
    <n v="126"/>
  </r>
  <r>
    <x v="4817"/>
    <x v="8"/>
    <s v="PG-13"/>
    <x v="5"/>
    <n v="2006"/>
    <x v="26"/>
    <s v="October 20, 2006 (United States)"/>
    <x v="16"/>
    <n v="6.5"/>
    <n v="104000"/>
    <s v="Sofia Coppola"/>
    <s v="Sofia Coppola"/>
    <s v="Kirsten Dunst"/>
    <s v="United States"/>
    <n v="40000000"/>
    <n v="60917189"/>
    <n v="201.6"/>
    <n v="92070771.271329373"/>
    <s v="Columbia Pictures"/>
    <n v="123"/>
  </r>
  <r>
    <x v="4818"/>
    <x v="0"/>
    <s v="R"/>
    <x v="6"/>
    <n v="2006"/>
    <x v="26"/>
    <s v="March 24, 2006 (United States)"/>
    <x v="37"/>
    <n v="7.6"/>
    <n v="350000"/>
    <s v="Spike Lee"/>
    <s v="Russell Gewirtz"/>
    <s v="Denzel Washington"/>
    <s v="United States"/>
    <n v="45000000"/>
    <n v="186003591"/>
    <n v="201.6"/>
    <n v="281127451.27827382"/>
    <s v="Universal Pictures"/>
    <n v="129"/>
  </r>
  <r>
    <x v="914"/>
    <x v="0"/>
    <s v="R"/>
    <x v="2"/>
    <n v="2006"/>
    <x v="26"/>
    <s v="February 24, 2006 (United States)"/>
    <x v="4"/>
    <n v="7.3"/>
    <n v="98000"/>
    <s v="Wayne Kramer"/>
    <s v="Wayne Kramer"/>
    <s v="Paul Walker"/>
    <s v="Germany"/>
    <n v="15000000"/>
    <n v="9380029"/>
    <n v="201.6"/>
    <n v="14177057.719742063"/>
    <s v="New Line Cinema"/>
    <n v="122"/>
  </r>
  <r>
    <x v="4819"/>
    <x v="8"/>
    <s v="PG-13"/>
    <x v="3"/>
    <n v="2006"/>
    <x v="26"/>
    <s v="August 18, 2006 (United States)"/>
    <x v="5"/>
    <n v="6.4"/>
    <n v="127000"/>
    <s v="Steve Pink"/>
    <s v="Adam Cooper"/>
    <s v="Justin Long"/>
    <s v="United States"/>
    <n v="23000000"/>
    <n v="38623262"/>
    <n v="201.6"/>
    <n v="58375535.37400794"/>
    <s v="Universal Pictures"/>
    <n v="93"/>
  </r>
  <r>
    <x v="4820"/>
    <x v="8"/>
    <s v="PG-13"/>
    <x v="2"/>
    <n v="2006"/>
    <x v="26"/>
    <s v="June 28, 2006 (United States)"/>
    <x v="22"/>
    <n v="6"/>
    <n v="274000"/>
    <s v="Bryan Singer"/>
    <s v="Michael Dougherty"/>
    <s v="Brandon Routh"/>
    <s v="United States"/>
    <n v="270000000"/>
    <n v="391081192"/>
    <n v="201.6"/>
    <n v="591083527.78968263"/>
    <s v="Warner Bros."/>
    <n v="154"/>
  </r>
  <r>
    <x v="4821"/>
    <x v="0"/>
    <s v="R"/>
    <x v="3"/>
    <n v="2006"/>
    <x v="26"/>
    <s v="March 31, 2006 (United States)"/>
    <x v="16"/>
    <n v="6.5"/>
    <n v="76000"/>
    <s v="James Gunn"/>
    <s v="James Gunn"/>
    <s v="Nathan Fillion"/>
    <s v="Canada"/>
    <n v="15000000"/>
    <n v="12834936"/>
    <n v="201.6"/>
    <n v="19398834.321428571"/>
    <s v="Gold Circle Films"/>
    <n v="95"/>
  </r>
  <r>
    <x v="4822"/>
    <x v="1"/>
    <s v="PG"/>
    <x v="3"/>
    <n v="2006"/>
    <x v="26"/>
    <s v="June 16, 2006 (United States)"/>
    <x v="1"/>
    <n v="5.8"/>
    <n v="83000"/>
    <s v="Jared Hess"/>
    <s v="Jared Hess"/>
    <s v="Jack Black"/>
    <s v="United States"/>
    <n v="35000000"/>
    <n v="99255460"/>
    <n v="201.6"/>
    <n v="150015568.75992066"/>
    <s v="Paramount Pictures"/>
    <n v="92"/>
  </r>
  <r>
    <x v="4823"/>
    <x v="8"/>
    <s v="PG-13"/>
    <x v="2"/>
    <n v="2006"/>
    <x v="26"/>
    <s v="September 8, 2006 (United States)"/>
    <x v="11"/>
    <n v="5.3"/>
    <n v="48000"/>
    <s v="Renny Harlin"/>
    <s v="J.S. Cardone"/>
    <s v="Steven Strait"/>
    <s v="United States"/>
    <n v="20000000"/>
    <n v="37598767"/>
    <n v="201.6"/>
    <n v="56827104.68700397"/>
    <s v="Screen Gems"/>
    <n v="97"/>
  </r>
  <r>
    <x v="4824"/>
    <x v="0"/>
    <s v="R"/>
    <x v="4"/>
    <n v="2006"/>
    <x v="26"/>
    <s v="March 10, 2006 (United States)"/>
    <x v="5"/>
    <n v="6.4"/>
    <n v="162000"/>
    <s v="Alexandre Aja"/>
    <s v="Wes Craven"/>
    <s v="Ted Levine"/>
    <s v="United States"/>
    <n v="15000000"/>
    <n v="70009308"/>
    <n v="201.6"/>
    <n v="105812679.30357143"/>
    <s v="Craven-Maddalena Films"/>
    <n v="107"/>
  </r>
  <r>
    <x v="4825"/>
    <x v="8"/>
    <s v="PG-13"/>
    <x v="0"/>
    <n v="2006"/>
    <x v="26"/>
    <s v="November 22, 2006 (United States)"/>
    <x v="13"/>
    <n v="7.2"/>
    <n v="232000"/>
    <s v="Darren Aronofsky"/>
    <s v="Darren Aronofsky"/>
    <s v="Hugh Jackman"/>
    <s v="Canada"/>
    <n v="35000000"/>
    <n v="16468343"/>
    <n v="201.6"/>
    <n v="24890397.381448414"/>
    <s v="Warner Bros."/>
    <n v="97"/>
  </r>
  <r>
    <x v="4826"/>
    <x v="8"/>
    <s v="PG-13"/>
    <x v="2"/>
    <n v="2006"/>
    <x v="26"/>
    <s v="May 26, 2006 (United States)"/>
    <x v="17"/>
    <n v="6.7"/>
    <n v="491000"/>
    <s v="Brett Ratner"/>
    <s v="Simon Kinberg"/>
    <s v="Patrick Stewart"/>
    <s v="United States"/>
    <n v="210000000"/>
    <n v="460435291"/>
    <n v="201.6"/>
    <n v="695905918.49057543"/>
    <s v="Twentieth Century Fox"/>
    <n v="104"/>
  </r>
  <r>
    <x v="4827"/>
    <x v="0"/>
    <s v="R"/>
    <x v="2"/>
    <n v="2006"/>
    <x v="26"/>
    <s v="January 20, 2006 (United States)"/>
    <x v="17"/>
    <n v="6.7"/>
    <n v="193000"/>
    <s v="Len Wiseman"/>
    <s v="Danny McBride"/>
    <s v="Kate Beckinsale"/>
    <s v="United States"/>
    <n v="50000000"/>
    <n v="111476513"/>
    <n v="201.6"/>
    <n v="168486574.95585319"/>
    <s v="Screen Gems"/>
    <n v="106"/>
  </r>
  <r>
    <x v="4828"/>
    <x v="8"/>
    <s v="PG-13"/>
    <x v="3"/>
    <n v="2006"/>
    <x v="26"/>
    <s v="June 23, 2006 (United States)"/>
    <x v="5"/>
    <n v="6.4"/>
    <n v="313000"/>
    <s v="Frank Coraci"/>
    <s v="Steve Koren"/>
    <s v="Adam Sandler"/>
    <s v="United States"/>
    <n v="82500000"/>
    <n v="240685326"/>
    <n v="201.6"/>
    <n v="363773902.9375"/>
    <s v="Columbia Pictures"/>
    <n v="107"/>
  </r>
  <r>
    <x v="4829"/>
    <x v="8"/>
    <s v="PG-13"/>
    <x v="3"/>
    <n v="2006"/>
    <x v="26"/>
    <s v="December 8, 2006 (United States)"/>
    <x v="15"/>
    <n v="6.9"/>
    <n v="258000"/>
    <s v="Nancy Meyers"/>
    <s v="Nancy Meyers"/>
    <s v="Kate Winslet"/>
    <s v="United States"/>
    <n v="85000000"/>
    <n v="205850134"/>
    <n v="201.6"/>
    <n v="311123689.63194448"/>
    <s v="Columbia Pictures"/>
    <n v="136"/>
  </r>
  <r>
    <x v="4830"/>
    <x v="0"/>
    <s v="R"/>
    <x v="4"/>
    <n v="2006"/>
    <x v="26"/>
    <s v="April 21, 2006 (United States)"/>
    <x v="16"/>
    <n v="6.5"/>
    <n v="217000"/>
    <s v="Christophe Gans"/>
    <s v="Roger Avary"/>
    <s v="Radha Mitchell"/>
    <s v="Canada"/>
    <n v="50000000"/>
    <n v="100605135"/>
    <n v="201.6"/>
    <n v="152055479.33779761"/>
    <s v="TriStar Pictures"/>
    <n v="125"/>
  </r>
  <r>
    <x v="4831"/>
    <x v="0"/>
    <s v="R"/>
    <x v="0"/>
    <n v="2006"/>
    <x v="26"/>
    <s v="March 31, 2006 (United States)"/>
    <x v="36"/>
    <n v="4.3"/>
    <n v="38000"/>
    <s v="Michael Caton-Jones"/>
    <s v="Joe Eszterhas"/>
    <s v="Sharon Stone"/>
    <s v="United Kingdom"/>
    <n v="70000000"/>
    <n v="38629478"/>
    <n v="201.6"/>
    <n v="58384930.290674604"/>
    <s v="Metro-Goldwyn-Mayer (MGM)"/>
    <n v="114"/>
  </r>
  <r>
    <x v="4832"/>
    <x v="0"/>
    <s v="R"/>
    <x v="6"/>
    <n v="2006"/>
    <x v="26"/>
    <s v="September 15, 2006 (United States)"/>
    <x v="41"/>
    <n v="5.6"/>
    <n v="72000"/>
    <s v="Brian De Palma"/>
    <s v="Josh Friedman"/>
    <s v="Josh Hartnett"/>
    <s v="United States"/>
    <n v="50000000"/>
    <n v="49332692"/>
    <n v="201.6"/>
    <n v="74561861.371031746"/>
    <s v="Universal Pictures"/>
    <n v="121"/>
  </r>
  <r>
    <x v="4833"/>
    <x v="0"/>
    <s v="R"/>
    <x v="6"/>
    <n v="2006"/>
    <x v="26"/>
    <s v="January 5, 2007 (United States)"/>
    <x v="24"/>
    <n v="7.5"/>
    <n v="239000"/>
    <s v="Tom Tykwer"/>
    <s v="Andrew Birkin"/>
    <s v="Ben Whishaw"/>
    <s v="Germany"/>
    <n v="60000000"/>
    <n v="135039924"/>
    <n v="201.6"/>
    <n v="204100520.05357143"/>
    <s v="DreamWorks"/>
    <n v="147"/>
  </r>
  <r>
    <x v="4834"/>
    <x v="0"/>
    <s v="R"/>
    <x v="6"/>
    <n v="2006"/>
    <x v="26"/>
    <s v="April 7, 2006 (United States)"/>
    <x v="3"/>
    <n v="7.7"/>
    <n v="303000"/>
    <s v="Paul McGuigan"/>
    <s v="Jason Smilovic"/>
    <s v="Josh Hartnett"/>
    <s v="United States"/>
    <n v="27000000"/>
    <n v="56308881"/>
    <n v="201.6"/>
    <n v="85105734.328869045"/>
    <s v="The Weinstein Company"/>
    <n v="110"/>
  </r>
  <r>
    <x v="4835"/>
    <x v="0"/>
    <s v="R"/>
    <x v="2"/>
    <n v="2006"/>
    <x v="26"/>
    <s v="January 26, 2007 (United States)"/>
    <x v="17"/>
    <n v="6.7"/>
    <n v="140000"/>
    <s v="Joe Carnahan"/>
    <s v="Joe Carnahan"/>
    <s v="Jeremy Piven"/>
    <s v="United Kingdom"/>
    <n v="17000000"/>
    <n v="57232879"/>
    <n v="201.6"/>
    <n v="86502272.972718254"/>
    <s v="Universal Pictures"/>
    <n v="108"/>
  </r>
  <r>
    <x v="4836"/>
    <x v="4"/>
    <s v="Not Rated"/>
    <x v="6"/>
    <n v="2006"/>
    <x v="26"/>
    <s v="April 27, 2007 (United Kingdom)"/>
    <x v="3"/>
    <n v="7.7"/>
    <n v="117000"/>
    <s v="Shane Meadows"/>
    <s v="Shane Meadows"/>
    <s v="Thomas Turgoose"/>
    <s v="United Kingdom"/>
    <m/>
    <n v="8481254"/>
    <n v="201.6"/>
    <n v="12818641.338293651"/>
    <s v="Warp Films"/>
    <n v="101"/>
  </r>
  <r>
    <x v="4837"/>
    <x v="0"/>
    <s v="R"/>
    <x v="3"/>
    <n v="2006"/>
    <x v="26"/>
    <s v="May 9, 2008 (United Kingdom)"/>
    <x v="12"/>
    <n v="7.1"/>
    <n v="84000"/>
    <s v="Sean Ellis"/>
    <s v="Sean Ellis"/>
    <s v="Sean Biggerstaff"/>
    <s v="United Kingdom"/>
    <m/>
    <n v="2294291"/>
    <n v="201.6"/>
    <n v="3467611.4469246035"/>
    <s v="Left Turn Films"/>
    <n v="102"/>
  </r>
  <r>
    <x v="4838"/>
    <x v="8"/>
    <s v="PG-13"/>
    <x v="2"/>
    <n v="2006"/>
    <x v="26"/>
    <s v="November 22, 2006 (United States)"/>
    <x v="9"/>
    <n v="7"/>
    <n v="298000"/>
    <s v="Tony Scott"/>
    <s v="Bill Marsilii"/>
    <s v="Denzel Washington"/>
    <s v="United States"/>
    <n v="75000000"/>
    <n v="180557550"/>
    <n v="201.6"/>
    <n v="272896257.36607146"/>
    <s v="Touchstone Pictures"/>
    <n v="126"/>
  </r>
  <r>
    <x v="4839"/>
    <x v="0"/>
    <s v="R"/>
    <x v="3"/>
    <n v="2006"/>
    <x v="26"/>
    <s v="January 6, 2006 (United States)"/>
    <x v="9"/>
    <n v="7"/>
    <n v="79000"/>
    <s v="Nicholaus Goossen"/>
    <s v="Barry Wernick"/>
    <s v="Allen Covert"/>
    <s v="United States"/>
    <m/>
    <n v="6566277"/>
    <n v="201.6"/>
    <n v="9924328.3824404757"/>
    <s v="Twentieth Century Fox"/>
    <n v="94"/>
  </r>
  <r>
    <x v="4840"/>
    <x v="1"/>
    <s v="PG"/>
    <x v="1"/>
    <n v="2006"/>
    <x v="26"/>
    <s v="April 28, 2006 (United States)"/>
    <x v="30"/>
    <n v="5.5"/>
    <n v="57000"/>
    <s v="Barry Sonnenfeld"/>
    <s v="Geoff Rodkey"/>
    <s v="Robin Williams"/>
    <s v="United Kingdom"/>
    <n v="50000000"/>
    <n v="87528173"/>
    <n v="201.6"/>
    <n v="132290844.80704366"/>
    <s v="Columbia Pictures"/>
    <n v="99"/>
  </r>
  <r>
    <x v="4841"/>
    <x v="0"/>
    <s v="R"/>
    <x v="1"/>
    <n v="2006"/>
    <x v="26"/>
    <s v="November 22, 2006 (United States)"/>
    <x v="8"/>
    <n v="6.8"/>
    <n v="104000"/>
    <s v="Liam Lynch"/>
    <s v="Jack Black"/>
    <s v="Jack Black"/>
    <s v="United States"/>
    <n v="20000000"/>
    <n v="13939963"/>
    <n v="201.6"/>
    <n v="21068981.776289683"/>
    <s v="Red Hour Films"/>
    <n v="93"/>
  </r>
  <r>
    <x v="4842"/>
    <x v="0"/>
    <s v="R"/>
    <x v="0"/>
    <n v="2006"/>
    <x v="26"/>
    <s v="May 18, 2007 (United States)"/>
    <x v="3"/>
    <n v="7.7"/>
    <n v="74000"/>
    <s v="Paul Verhoeven"/>
    <s v="Gerard Soeteman"/>
    <s v="Carice van Houten"/>
    <s v="Netherlands"/>
    <n v="21000000"/>
    <n v="26768563"/>
    <n v="201.6"/>
    <n v="40458239.81200397"/>
    <s v="Fu Works"/>
    <n v="145"/>
  </r>
  <r>
    <x v="4843"/>
    <x v="8"/>
    <s v="PG-13"/>
    <x v="3"/>
    <n v="2006"/>
    <x v="26"/>
    <s v="April 28, 2006 (United States)"/>
    <x v="5"/>
    <n v="6.4"/>
    <n v="27000"/>
    <s v="Jessica Bendinger"/>
    <s v="Jessica Bendinger"/>
    <s v="Missy Peregrym"/>
    <s v="Germany"/>
    <m/>
    <n v="31976848"/>
    <n v="201.6"/>
    <n v="48330087.230158731"/>
    <s v="Kaltenbach Pictures"/>
    <n v="103"/>
  </r>
  <r>
    <x v="4844"/>
    <x v="8"/>
    <s v="PG-13"/>
    <x v="6"/>
    <n v="2006"/>
    <x v="26"/>
    <s v="August 11, 2006 (United States)"/>
    <x v="16"/>
    <n v="6.5"/>
    <n v="113000"/>
    <s v="Anne Fletcher"/>
    <s v="Duane Adler"/>
    <s v="Channing Tatum"/>
    <s v="United States"/>
    <n v="12000000"/>
    <n v="114197742"/>
    <n v="201.6"/>
    <n v="172599464.2232143"/>
    <s v="Touchstone Pictures"/>
    <n v="104"/>
  </r>
  <r>
    <x v="4845"/>
    <x v="0"/>
    <s v="R"/>
    <x v="2"/>
    <n v="2006"/>
    <x v="26"/>
    <s v="March 30, 2007 (United States)"/>
    <x v="12"/>
    <n v="7.1"/>
    <n v="112000"/>
    <s v="Bong Joon Ho"/>
    <s v="Bong Joon Ho"/>
    <s v="Kang-ho Song"/>
    <s v="South Korea"/>
    <m/>
    <n v="89433436"/>
    <n v="201.6"/>
    <n v="135170475.93849206"/>
    <s v="Chungeorahm Film"/>
    <n v="120"/>
  </r>
  <r>
    <x v="4846"/>
    <x v="0"/>
    <s v="R"/>
    <x v="3"/>
    <n v="2006"/>
    <x v="26"/>
    <s v="November 3, 2006 (United States)"/>
    <x v="4"/>
    <n v="7.3"/>
    <n v="387000"/>
    <s v="Larry Charles"/>
    <s v="Sacha Baron Cohen"/>
    <s v="Sacha Baron Cohen"/>
    <s v="United States"/>
    <n v="18000000"/>
    <n v="262552893"/>
    <n v="201.6"/>
    <n v="396824734.60863096"/>
    <s v="Everyman Pictures"/>
    <n v="84"/>
  </r>
  <r>
    <x v="4847"/>
    <x v="0"/>
    <s v="R"/>
    <x v="2"/>
    <n v="2006"/>
    <x v="26"/>
    <s v="August 18, 2006 (United States)"/>
    <x v="20"/>
    <n v="5.4"/>
    <n v="134000"/>
    <s v="David R. Ellis"/>
    <s v="John Heffernan"/>
    <s v="Samuel L. Jackson"/>
    <s v="United States"/>
    <n v="33000000"/>
    <n v="62022014"/>
    <n v="201.6"/>
    <n v="93740613.421626985"/>
    <s v="New Line Cinema"/>
    <n v="105"/>
  </r>
  <r>
    <x v="4848"/>
    <x v="8"/>
    <s v="PG-13"/>
    <x v="0"/>
    <n v="2006"/>
    <x v="26"/>
    <s v="July 21, 2006 (United States)"/>
    <x v="30"/>
    <n v="5.5"/>
    <n v="96000"/>
    <s v="M. Night Shyamalan"/>
    <s v="M. Night Shyamalan"/>
    <s v="Paul Giamatti"/>
    <s v="United States"/>
    <n v="70000000"/>
    <n v="72785169"/>
    <n v="201.6"/>
    <n v="110008139.85267858"/>
    <s v="Warner Bros."/>
    <n v="110"/>
  </r>
  <r>
    <x v="4849"/>
    <x v="0"/>
    <s v="R"/>
    <x v="2"/>
    <n v="2006"/>
    <x v="26"/>
    <s v="September 1, 2006 (United States)"/>
    <x v="15"/>
    <n v="6.9"/>
    <n v="239000"/>
    <s v="Mark Neveldine"/>
    <s v="Mark Neveldine"/>
    <s v="Jason Statham"/>
    <s v="United States"/>
    <n v="12000000"/>
    <n v="42931041"/>
    <n v="201.6"/>
    <n v="64886350.162202381"/>
    <s v="Lakeshore Entertainment"/>
    <n v="88"/>
  </r>
  <r>
    <x v="4850"/>
    <x v="8"/>
    <s v="PG-13"/>
    <x v="0"/>
    <n v="2006"/>
    <x v="26"/>
    <s v="September 1, 2006 (United States)"/>
    <x v="37"/>
    <n v="7.6"/>
    <n v="360000"/>
    <s v="Neil Burger"/>
    <s v="Neil Burger"/>
    <s v="Edward Norton"/>
    <s v="United States"/>
    <n v="16500000"/>
    <n v="87892388"/>
    <n v="201.6"/>
    <n v="132841322.53769842"/>
    <s v="Bull's Eye Entertainment"/>
    <n v="110"/>
  </r>
  <r>
    <x v="4851"/>
    <x v="1"/>
    <s v="PG"/>
    <x v="10"/>
    <n v="2006"/>
    <x v="26"/>
    <s v="May 19, 2006 (United States)"/>
    <x v="17"/>
    <n v="6.7"/>
    <n v="164000"/>
    <s v="Tim Johnson"/>
    <s v="Len Blum"/>
    <s v="Bruce Willis"/>
    <s v="United States"/>
    <n v="80000000"/>
    <n v="339795890"/>
    <n v="201.6"/>
    <n v="513570474.61805558"/>
    <s v="DreamWorks Animation"/>
    <n v="83"/>
  </r>
  <r>
    <x v="4852"/>
    <x v="0"/>
    <s v="R"/>
    <x v="4"/>
    <n v="2006"/>
    <x v="26"/>
    <s v="February 10, 2006 (United States)"/>
    <x v="1"/>
    <n v="5.8"/>
    <n v="133000"/>
    <s v="James Wong"/>
    <s v="Glen Morgan"/>
    <s v="Mary Elizabeth Winstead"/>
    <s v="United States"/>
    <n v="25000000"/>
    <n v="118890272"/>
    <n v="201.6"/>
    <n v="179691795.03174603"/>
    <s v="New Line Cinema"/>
    <n v="93"/>
  </r>
  <r>
    <x v="4853"/>
    <x v="8"/>
    <s v="PG-13"/>
    <x v="3"/>
    <n v="2006"/>
    <x v="26"/>
    <s v="November 10, 2006 (United States)"/>
    <x v="24"/>
    <n v="7.5"/>
    <n v="222000"/>
    <s v="Marc Forster"/>
    <s v="Zach Helm"/>
    <s v="Will Ferrell"/>
    <s v="United States"/>
    <n v="30000000"/>
    <n v="53653224"/>
    <n v="201.6"/>
    <n v="81091951.15476191"/>
    <s v="Columbia Pictures"/>
    <n v="113"/>
  </r>
  <r>
    <x v="4854"/>
    <x v="0"/>
    <s v="R"/>
    <x v="5"/>
    <n v="2006"/>
    <x v="26"/>
    <s v="January 12, 2007 (United States)"/>
    <x v="15"/>
    <n v="6.9"/>
    <n v="100000"/>
    <s v="Nick Cassavetes"/>
    <s v="Nick Cassavetes"/>
    <s v="Emile Hirsch"/>
    <s v="Germany"/>
    <m/>
    <n v="32351125"/>
    <n v="201.6"/>
    <n v="48895772.755456351"/>
    <s v="Sidney Kimmel Entertainment"/>
    <n v="122"/>
  </r>
  <r>
    <x v="4855"/>
    <x v="1"/>
    <s v="PG"/>
    <x v="3"/>
    <n v="2006"/>
    <x v="26"/>
    <s v="March 3, 2006 (United States)"/>
    <x v="20"/>
    <n v="5.4"/>
    <n v="39000"/>
    <s v="Elizabeth Allen Rosenbaum"/>
    <s v="John Quaintance"/>
    <s v="Emma Roberts"/>
    <s v="United States"/>
    <n v="12000000"/>
    <n v="22989957"/>
    <n v="201.6"/>
    <n v="34747221.715773813"/>
    <s v="Fox 2000 Pictures"/>
    <n v="110"/>
  </r>
  <r>
    <x v="4856"/>
    <x v="8"/>
    <s v="PG-13"/>
    <x v="3"/>
    <n v="2006"/>
    <x v="26"/>
    <s v="April 14, 2006 (United States)"/>
    <x v="27"/>
    <n v="5.0999999999999996"/>
    <n v="116000"/>
    <s v="David Zucker"/>
    <s v="Craig Mazin"/>
    <s v="Anna Faris"/>
    <s v="United States"/>
    <n v="45000000"/>
    <n v="178262620"/>
    <n v="201.6"/>
    <n v="269427680.12896824"/>
    <s v="Dimension Films"/>
    <n v="83"/>
  </r>
  <r>
    <x v="4857"/>
    <x v="0"/>
    <s v="R"/>
    <x v="1"/>
    <n v="2006"/>
    <x v="26"/>
    <s v="May 30, 2008 (United States)"/>
    <x v="6"/>
    <n v="7.9"/>
    <n v="109000"/>
    <s v="Tarsem Singh"/>
    <s v="Dan Gilroy"/>
    <s v="Lee Pace"/>
    <s v="United States"/>
    <n v="30000000"/>
    <n v="3669465"/>
    <n v="201.6"/>
    <n v="5546061.4360119049"/>
    <s v="Googly Films"/>
    <n v="117"/>
  </r>
  <r>
    <x v="4858"/>
    <x v="8"/>
    <s v="PG-13"/>
    <x v="3"/>
    <n v="2006"/>
    <x v="26"/>
    <s v="July 28, 2006 (United States)"/>
    <x v="1"/>
    <n v="5.8"/>
    <n v="81000"/>
    <s v="Betty Thomas"/>
    <s v="Jeff Lowell"/>
    <s v="Jesse Metcalfe"/>
    <s v="United States"/>
    <n v="18000000"/>
    <n v="68844775"/>
    <n v="201.6"/>
    <n v="104052593.96081349"/>
    <s v="Twentieth Century Fox"/>
    <n v="89"/>
  </r>
  <r>
    <x v="4859"/>
    <x v="0"/>
    <s v="R"/>
    <x v="0"/>
    <n v="2006"/>
    <x v="26"/>
    <s v="December 22, 2006 (United States)"/>
    <x v="17"/>
    <n v="6.7"/>
    <n v="100000"/>
    <s v="Robert De Niro"/>
    <s v="Eric Roth"/>
    <s v="Matt Damon"/>
    <s v="United States"/>
    <n v="110000000"/>
    <n v="100266865"/>
    <n v="201.6"/>
    <n v="151544215.10664684"/>
    <s v="Universal Pictures"/>
    <n v="167"/>
  </r>
  <r>
    <x v="4860"/>
    <x v="1"/>
    <s v="PG"/>
    <x v="2"/>
    <n v="2006"/>
    <x v="26"/>
    <s v="December 20, 2006 (United States)"/>
    <x v="12"/>
    <n v="7.1"/>
    <n v="208000"/>
    <s v="Sylvester Stallone"/>
    <s v="Sylvester Stallone"/>
    <s v="Sylvester Stallone"/>
    <s v="United States"/>
    <n v="24000000"/>
    <n v="155929020"/>
    <n v="201.6"/>
    <n v="235672482.11309525"/>
    <s v="Metro-Goldwyn-Mayer (MGM)"/>
    <n v="102"/>
  </r>
  <r>
    <x v="4861"/>
    <x v="1"/>
    <s v="PG"/>
    <x v="2"/>
    <n v="2006"/>
    <x v="26"/>
    <s v="December 15, 2006 (United States)"/>
    <x v="27"/>
    <n v="5.0999999999999996"/>
    <n v="123000"/>
    <s v="Stefen Fangmeier"/>
    <s v="Peter Buchman"/>
    <s v="Ed Speleers"/>
    <s v="United States"/>
    <n v="100000000"/>
    <n v="250425512"/>
    <n v="201.6"/>
    <n v="378495305.09126985"/>
    <s v="Fox 2000 Pictures"/>
    <n v="104"/>
  </r>
  <r>
    <x v="4862"/>
    <x v="8"/>
    <s v="PG-13"/>
    <x v="0"/>
    <n v="2006"/>
    <x v="26"/>
    <s v="December 25, 2006 (United States)"/>
    <x v="16"/>
    <n v="6.5"/>
    <n v="71000"/>
    <s v="Bill Condon"/>
    <s v="Tom Eyen"/>
    <s v="BeyoncÃ©"/>
    <s v="United States"/>
    <n v="70000000"/>
    <n v="155430335"/>
    <n v="201.6"/>
    <n v="234918765.25049603"/>
    <s v="Dreamworks Pictures"/>
    <n v="130"/>
  </r>
  <r>
    <x v="4863"/>
    <x v="8"/>
    <s v="PG-13"/>
    <x v="5"/>
    <n v="2006"/>
    <x v="26"/>
    <s v="November 17, 2006 (United States)"/>
    <x v="4"/>
    <n v="7.3"/>
    <n v="106000"/>
    <s v="Stephen Frears"/>
    <s v="Peter Morgan"/>
    <s v="Helen Mirren"/>
    <s v="United Kingdom"/>
    <m/>
    <n v="123384128"/>
    <n v="201.6"/>
    <n v="186483848.22222224"/>
    <s v="PathÃ© Pictures International"/>
    <n v="103"/>
  </r>
  <r>
    <x v="4864"/>
    <x v="0"/>
    <s v="R"/>
    <x v="0"/>
    <n v="2006"/>
    <x v="26"/>
    <s v="November 10, 2006 (United States)"/>
    <x v="34"/>
    <n v="7.4"/>
    <n v="293000"/>
    <s v="Alejandro G. IÃ±Ã¡rritu"/>
    <s v="Guillermo Arriaga"/>
    <s v="Brad Pitt"/>
    <s v="United States"/>
    <n v="25000000"/>
    <n v="135330182"/>
    <n v="201.6"/>
    <n v="204539218.52876985"/>
    <s v="Paramount Pictures"/>
    <n v="143"/>
  </r>
  <r>
    <x v="4865"/>
    <x v="8"/>
    <s v="PG-13"/>
    <x v="3"/>
    <n v="2006"/>
    <x v="26"/>
    <s v="November 10, 2006 (United States)"/>
    <x v="9"/>
    <n v="7"/>
    <n v="91000"/>
    <s v="Ridley Scott"/>
    <s v="Marc Klein"/>
    <s v="Russell Crowe"/>
    <s v="United States"/>
    <n v="35000000"/>
    <n v="42269923"/>
    <n v="201.6"/>
    <n v="63887130.645337306"/>
    <s v="Fox 2000 Pictures"/>
    <n v="117"/>
  </r>
  <r>
    <x v="4866"/>
    <x v="0"/>
    <s v="R"/>
    <x v="2"/>
    <n v="2006"/>
    <x v="26"/>
    <s v="July 28, 2006 (United States)"/>
    <x v="22"/>
    <n v="6"/>
    <n v="112000"/>
    <s v="Michael Mann"/>
    <s v="Michael Mann"/>
    <s v="Colin Farrell"/>
    <s v="Germany"/>
    <n v="135000000"/>
    <n v="163794509"/>
    <n v="201.6"/>
    <n v="247560450.85466272"/>
    <s v="Universal Pictures"/>
    <n v="132"/>
  </r>
  <r>
    <x v="4867"/>
    <x v="0"/>
    <s v="R"/>
    <x v="6"/>
    <n v="2006"/>
    <x v="26"/>
    <s v="October 27, 2006 (United States)"/>
    <x v="19"/>
    <n v="6.2"/>
    <n v="183000"/>
    <s v="Darren Lynn Bousman"/>
    <s v="Leigh Whannell"/>
    <s v="Tobin Bell"/>
    <s v="Canada"/>
    <n v="10000000"/>
    <n v="164874275"/>
    <n v="201.6"/>
    <n v="249192418.61359128"/>
    <s v="Twisted Pictures"/>
    <n v="108"/>
  </r>
  <r>
    <x v="4868"/>
    <x v="1"/>
    <s v="PG"/>
    <x v="10"/>
    <n v="2006"/>
    <x v="26"/>
    <s v="November 17, 2006 (United States)"/>
    <x v="5"/>
    <n v="6.4"/>
    <n v="174000"/>
    <s v="George Miller"/>
    <s v="George Miller"/>
    <s v="Elijah Wood"/>
    <s v="United States"/>
    <n v="100000000"/>
    <n v="384336108"/>
    <n v="201.6"/>
    <n v="580888948.94642866"/>
    <s v="Warner Bros."/>
    <n v="108"/>
  </r>
  <r>
    <x v="4869"/>
    <x v="0"/>
    <s v="R"/>
    <x v="4"/>
    <n v="2006"/>
    <x v="26"/>
    <s v="October 6, 2006 (United States)"/>
    <x v="1"/>
    <n v="5.8"/>
    <n v="69000"/>
    <s v="Jonathan Liebesman"/>
    <s v="Sheldon Turner"/>
    <s v="Jordana Brewster"/>
    <s v="United States"/>
    <n v="16000000"/>
    <n v="51764406"/>
    <n v="201.6"/>
    <n v="78237175.139880955"/>
    <s v="New Line Cinema"/>
    <n v="91"/>
  </r>
  <r>
    <x v="4870"/>
    <x v="0"/>
    <s v="R"/>
    <x v="0"/>
    <n v="2006"/>
    <x v="26"/>
    <s v="March 2, 2007 (United States)"/>
    <x v="15"/>
    <n v="6.9"/>
    <n v="62000"/>
    <s v="Craig Brewer"/>
    <s v="Craig Brewer"/>
    <s v="Christina Ricci"/>
    <s v="United States"/>
    <n v="15000000"/>
    <n v="10907485"/>
    <n v="201.6"/>
    <n v="16485668.053075397"/>
    <s v="Paramount Classics"/>
    <n v="116"/>
  </r>
  <r>
    <x v="4871"/>
    <x v="0"/>
    <s v="R"/>
    <x v="10"/>
    <n v="2006"/>
    <x v="26"/>
    <s v="June 22, 2007 (United States)"/>
    <x v="3"/>
    <n v="7.7"/>
    <n v="75000"/>
    <s v="Satoshi Kon"/>
    <s v="Yasutaka Tsutsui"/>
    <s v="Megumi Hayashibara"/>
    <s v="Japan"/>
    <m/>
    <n v="946590"/>
    <n v="201.6"/>
    <n v="1430684.3898809524"/>
    <s v="Madhouse"/>
    <n v="90"/>
  </r>
  <r>
    <x v="4872"/>
    <x v="1"/>
    <s v="PG"/>
    <x v="10"/>
    <n v="2006"/>
    <x v="26"/>
    <s v="July 21, 2006 (United States)"/>
    <x v="14"/>
    <n v="6.6"/>
    <n v="106000"/>
    <s v="Gil Kenan"/>
    <s v="Dan Harmon"/>
    <s v="Mitchel Musso"/>
    <s v="United States"/>
    <n v="75000000"/>
    <n v="141861243"/>
    <n v="201.6"/>
    <n v="214410321.14136904"/>
    <s v="Columbia Pictures"/>
    <n v="91"/>
  </r>
  <r>
    <x v="4873"/>
    <x v="8"/>
    <s v="PG-13"/>
    <x v="3"/>
    <n v="2006"/>
    <x v="26"/>
    <s v="July 28, 2006 (United States)"/>
    <x v="14"/>
    <n v="6.6"/>
    <n v="82000"/>
    <s v="Woody Allen"/>
    <s v="Woody Allen"/>
    <s v="Scarlett Johansson"/>
    <s v="United Kingdom"/>
    <n v="17300000"/>
    <n v="39220946"/>
    <n v="201.6"/>
    <n v="59278880.189484127"/>
    <s v="BBC Films"/>
    <n v="96"/>
  </r>
  <r>
    <x v="4874"/>
    <x v="8"/>
    <s v="PG-13"/>
    <x v="0"/>
    <n v="2006"/>
    <x v="26"/>
    <s v="August 9, 2006 (United States)"/>
    <x v="23"/>
    <n v="5.9"/>
    <n v="79000"/>
    <s v="Oliver Stone"/>
    <s v="Andrea Berloff"/>
    <s v="Nicolas Cage"/>
    <s v="United States"/>
    <n v="65000000"/>
    <n v="163247198"/>
    <n v="201.6"/>
    <n v="246733240.23115081"/>
    <s v="Paramount Pictures"/>
    <n v="129"/>
  </r>
  <r>
    <x v="4875"/>
    <x v="8"/>
    <s v="PG-13"/>
    <x v="3"/>
    <n v="2006"/>
    <x v="26"/>
    <s v="October 6, 2006 (United States)"/>
    <x v="30"/>
    <n v="5.5"/>
    <n v="46000"/>
    <s v="Greg Coolidge"/>
    <s v="Don Calame"/>
    <s v="Jessica Simpson"/>
    <s v="United States"/>
    <n v="12000000"/>
    <n v="38395414"/>
    <n v="201.6"/>
    <n v="58031163.917658731"/>
    <s v="Lionsgate"/>
    <n v="103"/>
  </r>
  <r>
    <x v="4876"/>
    <x v="8"/>
    <s v="PG-13"/>
    <x v="3"/>
    <n v="2006"/>
    <x v="26"/>
    <s v="July 14, 2006 (United States)"/>
    <x v="54"/>
    <n v="4.5"/>
    <n v="52000"/>
    <s v="Keenen Ivory Wayans"/>
    <s v="Keenen Ivory Wayans"/>
    <s v="Shawn Wayans"/>
    <s v="United States"/>
    <n v="64000000"/>
    <n v="104003322"/>
    <n v="201.6"/>
    <n v="157191528.83630952"/>
    <s v="Revolution Studios"/>
    <n v="98"/>
  </r>
  <r>
    <x v="4877"/>
    <x v="8"/>
    <s v="PG-13"/>
    <x v="3"/>
    <n v="2006"/>
    <x v="26"/>
    <s v="April 7, 2006 (United States)"/>
    <x v="30"/>
    <n v="5.5"/>
    <n v="49000"/>
    <s v="Dennis Dugan"/>
    <s v="Allen Covert"/>
    <s v="David Spade"/>
    <s v="United States"/>
    <n v="33000000"/>
    <n v="64962629"/>
    <n v="201.6"/>
    <n v="98185084.604662701"/>
    <s v="Revolution Studios"/>
    <n v="85"/>
  </r>
  <r>
    <x v="4878"/>
    <x v="8"/>
    <s v="PG-13"/>
    <x v="2"/>
    <n v="2006"/>
    <x v="26"/>
    <s v="May 12, 2006 (United States)"/>
    <x v="46"/>
    <n v="5.7"/>
    <n v="100000"/>
    <s v="Wolfgang Petersen"/>
    <s v="Mark Protosevich"/>
    <s v="Richard Dreyfuss"/>
    <s v="United States"/>
    <n v="160000000"/>
    <n v="181674817"/>
    <n v="201.6"/>
    <n v="274584904.4637897"/>
    <s v="Warner Bros."/>
    <n v="98"/>
  </r>
  <r>
    <x v="4879"/>
    <x v="1"/>
    <s v="PG"/>
    <x v="10"/>
    <n v="2006"/>
    <x v="26"/>
    <s v="November 3, 2006 (United States)"/>
    <x v="14"/>
    <n v="6.6"/>
    <n v="117000"/>
    <s v="David Bowers"/>
    <s v="Dick Clement"/>
    <s v="Hugh Jackman"/>
    <s v="United Kingdom"/>
    <n v="149000000"/>
    <n v="178281554"/>
    <n v="201.6"/>
    <n v="269456297.14186507"/>
    <s v="Aardman Animations"/>
    <n v="85"/>
  </r>
  <r>
    <x v="1760"/>
    <x v="8"/>
    <s v="PG-13"/>
    <x v="2"/>
    <n v="2006"/>
    <x v="26"/>
    <s v="September 29, 2006 (United States)"/>
    <x v="15"/>
    <n v="6.9"/>
    <n v="89000"/>
    <s v="Andrew Davis"/>
    <s v="Ron L. Brinkerhoff"/>
    <s v="Kevin Costner"/>
    <s v="United States"/>
    <n v="70000000"/>
    <n v="94973540"/>
    <n v="201.6"/>
    <n v="143543837.49007937"/>
    <s v="Touchstone Pictures"/>
    <n v="139"/>
  </r>
  <r>
    <x v="4880"/>
    <x v="8"/>
    <s v="PG-13"/>
    <x v="2"/>
    <n v="2006"/>
    <x v="26"/>
    <s v="July 27, 2007 (United States)"/>
    <x v="4"/>
    <n v="7.3"/>
    <n v="103000"/>
    <s v="Werner Herzog"/>
    <s v="Werner Herzog"/>
    <s v="Christian Bale"/>
    <s v="United States"/>
    <n v="10000000"/>
    <n v="7177143"/>
    <n v="201.6"/>
    <n v="10847596.587797619"/>
    <s v="Metro-Goldwyn-Mayer (MGM)"/>
    <n v="120"/>
  </r>
  <r>
    <x v="4881"/>
    <x v="8"/>
    <s v="PG-13"/>
    <x v="4"/>
    <n v="2006"/>
    <x v="26"/>
    <s v="February 3, 2006 (United States)"/>
    <x v="27"/>
    <n v="5.0999999999999996"/>
    <n v="44000"/>
    <s v="Simon West"/>
    <s v="Jake Wade Wall"/>
    <s v="Camilla Belle"/>
    <s v="United States"/>
    <n v="15000000"/>
    <n v="67062123"/>
    <n v="201.6"/>
    <n v="101358278.16517858"/>
    <s v="Screen Gems"/>
    <n v="87"/>
  </r>
  <r>
    <x v="4882"/>
    <x v="0"/>
    <s v="R"/>
    <x v="10"/>
    <n v="2006"/>
    <x v="26"/>
    <s v="July 28, 2006 (United States)"/>
    <x v="12"/>
    <n v="7.1"/>
    <n v="108000"/>
    <s v="Richard Linklater"/>
    <s v="Philip K. Dick"/>
    <s v="Keanu Reeves"/>
    <s v="United States"/>
    <n v="8700000"/>
    <n v="7659918"/>
    <n v="201.6"/>
    <n v="11577266.9375"/>
    <s v="Warner Independent Pictures (WIP)"/>
    <n v="100"/>
  </r>
  <r>
    <x v="4883"/>
    <x v="8"/>
    <s v="PG-13"/>
    <x v="2"/>
    <n v="2006"/>
    <x v="26"/>
    <s v="June 15, 2007 (United States)"/>
    <x v="25"/>
    <n v="4.8"/>
    <n v="44000"/>
    <s v="Corey Yuen"/>
    <s v="J.F. Lawton"/>
    <s v="Jaime Pressly"/>
    <s v="United Kingdom"/>
    <n v="21000000"/>
    <n v="7563172"/>
    <n v="201.6"/>
    <n v="11431044.188492063"/>
    <s v="Dimension Films"/>
    <n v="87"/>
  </r>
  <r>
    <x v="4884"/>
    <x v="4"/>
    <s v="Not Rated"/>
    <x v="3"/>
    <n v="2006"/>
    <x v="26"/>
    <s v="October 20, 2006 (United States)"/>
    <x v="5"/>
    <n v="6.4"/>
    <n v="32000"/>
    <s v="John Cameron Mitchell"/>
    <s v="John Cameron Mitchell"/>
    <s v="Sook-Yin Lee"/>
    <s v="United States"/>
    <n v="2000000"/>
    <n v="5526675"/>
    <n v="201.6"/>
    <n v="8353064.84375"/>
    <s v="THINKFilm"/>
    <n v="101"/>
  </r>
  <r>
    <x v="4885"/>
    <x v="8"/>
    <s v="PG-13"/>
    <x v="3"/>
    <n v="2006"/>
    <x v="26"/>
    <s v="January 26, 2007 (United States)"/>
    <x v="22"/>
    <n v="6"/>
    <n v="25000"/>
    <s v="Susannah Grant"/>
    <s v="Susannah Grant"/>
    <s v="Jennifer Garner"/>
    <s v="United States"/>
    <n v="25000000"/>
    <n v="16162580"/>
    <n v="201.6"/>
    <n v="24428264.513888892"/>
    <s v="Columbia Pictures"/>
    <n v="124"/>
  </r>
  <r>
    <x v="4886"/>
    <x v="8"/>
    <s v="PG-13"/>
    <x v="3"/>
    <n v="2006"/>
    <x v="26"/>
    <s v="June 2, 2006 (United States)"/>
    <x v="1"/>
    <n v="5.8"/>
    <n v="128000"/>
    <s v="Peyton Reed"/>
    <s v="Jeremy Garelick"/>
    <s v="Jennifer Aniston"/>
    <s v="United States"/>
    <n v="52000000"/>
    <n v="205668210"/>
    <n v="201.6"/>
    <n v="310848728.11011904"/>
    <s v="Universal Pictures"/>
    <n v="106"/>
  </r>
  <r>
    <x v="4887"/>
    <x v="4"/>
    <s v="Not Rated"/>
    <x v="6"/>
    <n v="2006"/>
    <x v="26"/>
    <s v="November 1, 2006 (France)"/>
    <x v="24"/>
    <n v="7.5"/>
    <n v="52000"/>
    <s v="Guillaume Canet"/>
    <s v="Guillaume Canet"/>
    <s v="FranÃ§ois Cluzet"/>
    <s v="France"/>
    <m/>
    <n v="33428799"/>
    <n v="201.6"/>
    <n v="50524578.647321433"/>
    <s v="TrÃ©sor Films"/>
    <n v="131"/>
  </r>
  <r>
    <x v="4888"/>
    <x v="0"/>
    <s v="R"/>
    <x v="2"/>
    <n v="2006"/>
    <x v="26"/>
    <s v="April 28, 2006 (United States)"/>
    <x v="37"/>
    <n v="7.6"/>
    <n v="100000"/>
    <s v="Paul Greengrass"/>
    <s v="Paul Greengrass"/>
    <s v="David Alan Basche"/>
    <s v="United States"/>
    <n v="15000000"/>
    <n v="76700659"/>
    <n v="201.6"/>
    <n v="115926045.62152778"/>
    <s v="Universal Pictures"/>
    <n v="111"/>
  </r>
  <r>
    <x v="4889"/>
    <x v="1"/>
    <s v="PG"/>
    <x v="1"/>
    <n v="2006"/>
    <x v="26"/>
    <s v="February 10, 2006 (United States)"/>
    <x v="46"/>
    <n v="5.7"/>
    <n v="83000"/>
    <s v="Shawn Levy"/>
    <s v="Len Blum"/>
    <s v="Steve Martin"/>
    <s v="United States"/>
    <n v="80000000"/>
    <n v="164115897"/>
    <n v="201.6"/>
    <n v="248046199.48363096"/>
    <s v="Metro-Goldwyn-Mayer (MGM)"/>
    <n v="93"/>
  </r>
  <r>
    <x v="4890"/>
    <x v="0"/>
    <s v="R"/>
    <x v="2"/>
    <n v="2006"/>
    <x v="26"/>
    <s v="February 2, 2007 (United States)"/>
    <x v="6"/>
    <n v="7.9"/>
    <n v="156000"/>
    <s v="Clint Eastwood"/>
    <s v="Iris Yamashita"/>
    <s v="Ken Watanabe"/>
    <s v="United States"/>
    <n v="19000000"/>
    <n v="68673228"/>
    <n v="201.6"/>
    <n v="103793316.32738096"/>
    <s v="Dreamworks Pictures"/>
    <n v="141"/>
  </r>
  <r>
    <x v="4891"/>
    <x v="0"/>
    <s v="R"/>
    <x v="3"/>
    <n v="2006"/>
    <x v="26"/>
    <s v="December 7, 2007 (United Kingdom)"/>
    <x v="20"/>
    <n v="5.4"/>
    <n v="38000"/>
    <s v="Richard Kelly"/>
    <s v="Richard Kelly"/>
    <s v="Dwayne Johnson"/>
    <s v="France"/>
    <n v="17000000"/>
    <n v="374743"/>
    <n v="201.6"/>
    <n v="566389.84176587302"/>
    <s v="Universal Pictures"/>
    <n v="145"/>
  </r>
  <r>
    <x v="4892"/>
    <x v="0"/>
    <s v="R"/>
    <x v="0"/>
    <n v="2006"/>
    <x v="26"/>
    <s v="February 7, 2007 (France)"/>
    <x v="15"/>
    <n v="6.9"/>
    <n v="55000"/>
    <s v="David Lynch"/>
    <s v="David Lynch"/>
    <s v="Karolina Gruszka"/>
    <s v="France"/>
    <m/>
    <n v="4046144"/>
    <n v="201.6"/>
    <n v="6115377.3650793657"/>
    <s v="StudioCanal"/>
    <n v="180"/>
  </r>
  <r>
    <x v="4893"/>
    <x v="0"/>
    <s v="R"/>
    <x v="2"/>
    <n v="2006"/>
    <x v="26"/>
    <s v="October 20, 2006 (United States)"/>
    <x v="12"/>
    <n v="7.1"/>
    <n v="119000"/>
    <s v="Clint Eastwood"/>
    <s v="William Broyles Jr."/>
    <s v="Ryan Phillippe"/>
    <s v="United States"/>
    <n v="90000000"/>
    <n v="65900249"/>
    <n v="201.6"/>
    <n v="99602211.658234134"/>
    <s v="Dreamworks Pictures"/>
    <n v="135"/>
  </r>
  <r>
    <x v="4894"/>
    <x v="8"/>
    <s v="PG-13"/>
    <x v="3"/>
    <n v="2006"/>
    <x v="26"/>
    <s v="March 10, 2006 (United States)"/>
    <x v="41"/>
    <n v="5.6"/>
    <n v="76000"/>
    <s v="Tom Dey"/>
    <s v="Tom J. Astle"/>
    <s v="Matthew McConaughey"/>
    <s v="United States"/>
    <n v="50000000"/>
    <n v="130224158"/>
    <n v="201.6"/>
    <n v="196821929.27876985"/>
    <s v="Paramount Pictures"/>
    <n v="97"/>
  </r>
  <r>
    <x v="4895"/>
    <x v="0"/>
    <s v="R"/>
    <x v="3"/>
    <n v="2006"/>
    <x v="26"/>
    <s v="July 21, 2006 (United States)"/>
    <x v="4"/>
    <n v="7.3"/>
    <n v="131000"/>
    <s v="Kevin Smith"/>
    <s v="Kevin Smith"/>
    <s v="Brian O'Halloran"/>
    <s v="United States"/>
    <n v="5000000"/>
    <n v="26986174"/>
    <n v="201.6"/>
    <n v="40787138.977182545"/>
    <s v="The Weinstein Company"/>
    <n v="97"/>
  </r>
  <r>
    <x v="4896"/>
    <x v="8"/>
    <s v="PG-13"/>
    <x v="2"/>
    <n v="2006"/>
    <x v="26"/>
    <s v="March 3, 2006 (United States)"/>
    <x v="14"/>
    <n v="6.6"/>
    <n v="128000"/>
    <s v="Richard Donner"/>
    <s v="Richard Wenk"/>
    <s v="Bruce Willis"/>
    <s v="United States"/>
    <n v="52000000"/>
    <n v="65664721"/>
    <n v="201.6"/>
    <n v="99246232.582837313"/>
    <s v="Alcon Entertainment"/>
    <n v="102"/>
  </r>
  <r>
    <x v="4897"/>
    <x v="8"/>
    <s v="PG-13"/>
    <x v="3"/>
    <n v="2006"/>
    <x v="26"/>
    <s v="July 21, 2006 (United States)"/>
    <x v="27"/>
    <n v="5.0999999999999996"/>
    <n v="63000"/>
    <s v="Ivan Reitman"/>
    <s v="Don Payne"/>
    <s v="Uma Thurman"/>
    <s v="United States"/>
    <n v="30000000"/>
    <n v="61108981"/>
    <n v="201.6"/>
    <n v="92360647.37450397"/>
    <s v="New Regency Productions"/>
    <n v="96"/>
  </r>
  <r>
    <x v="4898"/>
    <x v="8"/>
    <s v="PG-13"/>
    <x v="2"/>
    <n v="2006"/>
    <x v="26"/>
    <s v="January 13, 2006 (United States)"/>
    <x v="8"/>
    <n v="6.8"/>
    <n v="51000"/>
    <s v="Kevin Reynolds"/>
    <s v="Dean Georgaris"/>
    <s v="James Franco"/>
    <s v="United States"/>
    <m/>
    <n v="28047963"/>
    <n v="201.6"/>
    <n v="42391936.141369052"/>
    <s v="Twentieth Century Fox"/>
    <n v="125"/>
  </r>
  <r>
    <x v="4899"/>
    <x v="1"/>
    <s v="PG"/>
    <x v="0"/>
    <n v="2006"/>
    <x v="26"/>
    <s v="June 16, 2006 (United States)"/>
    <x v="8"/>
    <n v="6.8"/>
    <n v="143000"/>
    <s v="Alejandro Agresti"/>
    <s v="David Auburn"/>
    <s v="Keanu Reeves"/>
    <s v="United States"/>
    <n v="40000000"/>
    <n v="114830111"/>
    <n v="201.6"/>
    <n v="173555232.25049603"/>
    <s v="Warner Bros."/>
    <n v="99"/>
  </r>
  <r>
    <x v="4900"/>
    <x v="8"/>
    <s v="PG-13"/>
    <x v="4"/>
    <n v="2006"/>
    <x v="26"/>
    <s v="September 1, 2006 (United States)"/>
    <x v="47"/>
    <n v="3.7"/>
    <n v="65000"/>
    <s v="Neil LaBute"/>
    <s v="Neil LaBute"/>
    <s v="Nicolas Cage"/>
    <s v="United States"/>
    <n v="40000000"/>
    <n v="38805380"/>
    <n v="201.6"/>
    <n v="58650790.109126985"/>
    <s v="Warner Bros."/>
    <n v="102"/>
  </r>
  <r>
    <x v="4901"/>
    <x v="1"/>
    <s v="PG"/>
    <x v="10"/>
    <n v="2006"/>
    <x v="26"/>
    <s v="September 29, 2006 (United States)"/>
    <x v="10"/>
    <n v="6.1"/>
    <n v="89000"/>
    <s v="Roger Allers"/>
    <s v="Steve Bencich"/>
    <s v="Ashton Kutcher"/>
    <s v="United States"/>
    <n v="85000000"/>
    <n v="200811689"/>
    <n v="201.6"/>
    <n v="303508539.87251985"/>
    <s v="Columbia Pictures"/>
    <n v="86"/>
  </r>
  <r>
    <x v="4902"/>
    <x v="2"/>
    <s v="G"/>
    <x v="1"/>
    <n v="2006"/>
    <x v="26"/>
    <s v="December 15, 2006 (United States)"/>
    <x v="21"/>
    <n v="6.3"/>
    <n v="39000"/>
    <s v="Gary Winick"/>
    <s v="Susannah Grant"/>
    <s v="Dakota Fanning"/>
    <s v="United States"/>
    <n v="85000000"/>
    <n v="148963822"/>
    <n v="201.6"/>
    <n v="225145221.04861113"/>
    <s v="Paramount Pictures"/>
    <n v="97"/>
  </r>
  <r>
    <x v="4903"/>
    <x v="0"/>
    <s v="R"/>
    <x v="0"/>
    <n v="2006"/>
    <x v="26"/>
    <s v="May 25, 2006 (Australia)"/>
    <x v="13"/>
    <n v="7.2"/>
    <n v="44000"/>
    <s v="Neil Armfield"/>
    <s v="Luke Davies"/>
    <s v="Heath Ledger"/>
    <s v="Australia"/>
    <m/>
    <n v="2105096"/>
    <n v="201.6"/>
    <n v="3181660.4722222225"/>
    <s v="Film Finance"/>
    <n v="108"/>
  </r>
  <r>
    <x v="4904"/>
    <x v="0"/>
    <s v="R"/>
    <x v="2"/>
    <n v="2006"/>
    <x v="26"/>
    <s v="June 6, 2006 (United States)"/>
    <x v="30"/>
    <n v="5.5"/>
    <n v="57000"/>
    <s v="John Moore"/>
    <s v="David Seltzer"/>
    <s v="Liev Schreiber"/>
    <s v="United States"/>
    <n v="25000000"/>
    <n v="119974972"/>
    <n v="201.6"/>
    <n v="181331220.08134922"/>
    <s v="Twentieth Century Fox"/>
    <n v="110"/>
  </r>
  <r>
    <x v="4905"/>
    <x v="4"/>
    <s v="Not Rated"/>
    <x v="0"/>
    <n v="2006"/>
    <x v="26"/>
    <s v="March 23, 2007 (United States)"/>
    <x v="24"/>
    <n v="7.5"/>
    <n v="48000"/>
    <s v="Ken Loach"/>
    <s v="Paul Laverty"/>
    <s v="Cillian Murphy"/>
    <s v="Ireland"/>
    <m/>
    <n v="22903165"/>
    <n v="201.6"/>
    <n v="34616043.529265873"/>
    <s v="Sixteen Films"/>
    <n v="127"/>
  </r>
  <r>
    <x v="4906"/>
    <x v="1"/>
    <s v="PG"/>
    <x v="3"/>
    <n v="2006"/>
    <x v="26"/>
    <s v="February 29, 2008 (United States)"/>
    <x v="17"/>
    <n v="6.7"/>
    <n v="61000"/>
    <s v="Mark Palansky"/>
    <s v="Leslie Caveny"/>
    <s v="Christina Ricci"/>
    <s v="United Kingdom"/>
    <n v="15000000"/>
    <n v="21156270"/>
    <n v="201.6"/>
    <n v="31975771.175595239"/>
    <s v="Summit Entertainment"/>
    <n v="104"/>
  </r>
  <r>
    <x v="4907"/>
    <x v="1"/>
    <s v="PG"/>
    <x v="10"/>
    <n v="2006"/>
    <x v="26"/>
    <s v="March 31, 2006 (United States)"/>
    <x v="8"/>
    <n v="6.8"/>
    <n v="262000"/>
    <s v="Carlos Saldanha"/>
    <s v="Peter Gaulke"/>
    <s v="Ray Romano"/>
    <s v="United States"/>
    <n v="80000000"/>
    <n v="667094506"/>
    <n v="201.6"/>
    <n v="1008252460.2093254"/>
    <s v="Twentieth Century Fox Animation"/>
    <n v="91"/>
  </r>
  <r>
    <x v="4908"/>
    <x v="0"/>
    <s v="R"/>
    <x v="3"/>
    <n v="2006"/>
    <x v="26"/>
    <s v="August 25, 2006 (United States)"/>
    <x v="21"/>
    <n v="6.3"/>
    <n v="65000"/>
    <s v="Jay Chandrasekhar"/>
    <s v="Jay Chandrasekhar"/>
    <s v="Jay Chandrasekhar"/>
    <s v="United States"/>
    <n v="17500000"/>
    <n v="20387597"/>
    <n v="201.6"/>
    <n v="30813992.092757937"/>
    <s v="Warner Bros."/>
    <n v="110"/>
  </r>
  <r>
    <x v="4909"/>
    <x v="8"/>
    <s v="PG-13"/>
    <x v="7"/>
    <n v="2006"/>
    <x v="26"/>
    <s v="March 24, 2006 (United States)"/>
    <x v="27"/>
    <n v="5.0999999999999996"/>
    <n v="31000"/>
    <s v="William Brent Bell"/>
    <s v="William Brent Bell"/>
    <s v="Jon Foster"/>
    <s v="United States"/>
    <n v="7000000"/>
    <n v="27298695"/>
    <n v="201.6"/>
    <n v="41259485.944940478"/>
    <s v="Hollywood Pictures"/>
    <n v="85"/>
  </r>
  <r>
    <x v="4910"/>
    <x v="0"/>
    <s v="R"/>
    <x v="0"/>
    <n v="2006"/>
    <x v="26"/>
    <s v="May 25, 2007 (United States)"/>
    <x v="10"/>
    <n v="6.1"/>
    <n v="34000"/>
    <s v="William Friedkin"/>
    <s v="Tracy Letts"/>
    <s v="Ashley Judd"/>
    <s v="United States"/>
    <n v="4000000"/>
    <n v="8095658"/>
    <n v="201.6"/>
    <n v="12235848.177579366"/>
    <s v="Lions Gate Films"/>
    <n v="102"/>
  </r>
  <r>
    <x v="4911"/>
    <x v="0"/>
    <s v="R"/>
    <x v="4"/>
    <n v="2006"/>
    <x v="26"/>
    <s v="December 1, 2006 (United States)"/>
    <x v="20"/>
    <n v="5.4"/>
    <n v="37000"/>
    <s v="John Stockwell"/>
    <s v="Michael Arlen Ross"/>
    <s v="Josh Duhamel"/>
    <s v="United States"/>
    <n v="10000000"/>
    <n v="14756513"/>
    <n v="201.6"/>
    <n v="22303122.574900795"/>
    <s v="Fox Atomic"/>
    <n v="93"/>
  </r>
  <r>
    <x v="4912"/>
    <x v="0"/>
    <s v="R"/>
    <x v="6"/>
    <n v="2006"/>
    <x v="26"/>
    <s v="January 26, 2007 (United States)"/>
    <x v="34"/>
    <n v="7.4"/>
    <n v="76000"/>
    <s v="Richard Eyre"/>
    <s v="Patrick Marber"/>
    <s v="Cate Blanchett"/>
    <s v="United Kingdom"/>
    <n v="15000000"/>
    <n v="49814392"/>
    <n v="201.6"/>
    <n v="75289906.956349209"/>
    <s v="Fox Searchlight Pictures"/>
    <n v="92"/>
  </r>
  <r>
    <x v="4913"/>
    <x v="0"/>
    <s v="R"/>
    <x v="3"/>
    <n v="2006"/>
    <x v="26"/>
    <s v="June 15, 2007 (United States)"/>
    <x v="13"/>
    <n v="7.2"/>
    <n v="71000"/>
    <s v="Directors"/>
    <s v="Tristan CarnÃ©"/>
    <s v="Juliette Binoche"/>
    <s v="France"/>
    <n v="13000000"/>
    <n v="17471727"/>
    <n v="201.6"/>
    <n v="26406920.71875"/>
    <s v="Victoires International"/>
    <n v="120"/>
  </r>
  <r>
    <x v="4914"/>
    <x v="0"/>
    <s v="R"/>
    <x v="3"/>
    <n v="2006"/>
    <x v="26"/>
    <s v="January 26, 2007 (United States)"/>
    <x v="37"/>
    <n v="7.6"/>
    <n v="97000"/>
    <s v="Pedro AlmodÃ³var"/>
    <s v="Pedro AlmodÃ³var"/>
    <s v="PenÃ©lope Cruz"/>
    <s v="Spain"/>
    <m/>
    <n v="85585177"/>
    <n v="201.6"/>
    <n v="129354183.68998016"/>
    <s v="Canal+ EspaÃ±a"/>
    <n v="121"/>
  </r>
  <r>
    <x v="4915"/>
    <x v="0"/>
    <s v="R"/>
    <x v="2"/>
    <n v="2006"/>
    <x v="26"/>
    <s v="April 13, 2007 (Taiwan)"/>
    <x v="17"/>
    <n v="6.7"/>
    <n v="30000"/>
    <s v="David Von Ancken"/>
    <s v="David Von Ancken"/>
    <s v="Pierce Brosnan"/>
    <s v="United States"/>
    <n v="18000000"/>
    <n v="1220058"/>
    <n v="201.6"/>
    <n v="1844006.3125"/>
    <s v="Icon Productions"/>
    <n v="115"/>
  </r>
  <r>
    <x v="4916"/>
    <x v="1"/>
    <s v="PG"/>
    <x v="5"/>
    <n v="2006"/>
    <x v="26"/>
    <s v="August 25, 2006 (United States)"/>
    <x v="12"/>
    <n v="7.1"/>
    <n v="68000"/>
    <s v="Ericson Core"/>
    <s v="Brad Gann"/>
    <s v="Mark Wahlberg"/>
    <s v="United States"/>
    <n v="40000000"/>
    <n v="58480828"/>
    <n v="201.6"/>
    <n v="88388433.986111119"/>
    <s v="Walt Disney Pictures"/>
    <n v="105"/>
  </r>
  <r>
    <x v="4917"/>
    <x v="8"/>
    <s v="PG-13"/>
    <x v="2"/>
    <n v="2006"/>
    <x v="26"/>
    <s v="February 10, 2006 (United States)"/>
    <x v="1"/>
    <n v="5.8"/>
    <n v="57000"/>
    <s v="Richard Loncraine"/>
    <s v="Joe Forte"/>
    <s v="Harrison Ford"/>
    <s v="United States"/>
    <n v="50000000"/>
    <n v="82751189"/>
    <n v="201.6"/>
    <n v="125070869.48561509"/>
    <s v="Warner Bros."/>
    <n v="105"/>
  </r>
  <r>
    <x v="4918"/>
    <x v="4"/>
    <s v="Not Rated"/>
    <x v="0"/>
    <n v="2006"/>
    <x v="26"/>
    <s v="September 13, 2006 (France)"/>
    <x v="20"/>
    <n v="5.4"/>
    <n v="3100"/>
    <s v="Jean-Claude Brisseau"/>
    <s v="Jean-Claude Brisseau"/>
    <s v="FrÃ©dÃ©ric van den Driessche"/>
    <s v="France"/>
    <m/>
    <n v="154210"/>
    <n v="201.6"/>
    <n v="233074.34027777778"/>
    <s v="TS Productions"/>
    <n v="100"/>
  </r>
  <r>
    <x v="4919"/>
    <x v="0"/>
    <s v="R"/>
    <x v="3"/>
    <n v="2006"/>
    <x v="26"/>
    <s v="April 2, 2010 (Italy)"/>
    <x v="46"/>
    <n v="5.7"/>
    <n v="30000"/>
    <s v="Adam Green"/>
    <s v="Adam Green"/>
    <s v="Kane Hodder"/>
    <s v="United States"/>
    <n v="1500000"/>
    <n v="208550"/>
    <n v="201.6"/>
    <n v="315204.29067460319"/>
    <s v="ArieScope Pictures"/>
    <n v="93"/>
  </r>
  <r>
    <x v="4920"/>
    <x v="1"/>
    <s v="PG"/>
    <x v="0"/>
    <n v="2006"/>
    <x v="26"/>
    <s v="December 22, 2006 (United States)"/>
    <x v="12"/>
    <n v="7.1"/>
    <n v="59000"/>
    <s v="McG"/>
    <s v="Jamie Linden"/>
    <s v="Matthew McConaughey"/>
    <s v="United States"/>
    <n v="65000000"/>
    <n v="43545364"/>
    <n v="201.6"/>
    <n v="65814843.307539687"/>
    <s v="Warner Bros."/>
    <n v="131"/>
  </r>
  <r>
    <x v="4921"/>
    <x v="8"/>
    <s v="PG-13"/>
    <x v="3"/>
    <n v="2006"/>
    <x v="26"/>
    <s v="May 12, 2006 (United States)"/>
    <x v="20"/>
    <n v="5.4"/>
    <n v="55000"/>
    <s v="Donald Petrie"/>
    <s v="I. Marlene King"/>
    <s v="Lindsay Lohan"/>
    <s v="United States"/>
    <n v="28000000"/>
    <n v="38159905"/>
    <n v="201.6"/>
    <n v="57675213.559027784"/>
    <s v="New Regency Productions"/>
    <n v="103"/>
  </r>
  <r>
    <x v="4922"/>
    <x v="8"/>
    <s v="PG-13"/>
    <x v="3"/>
    <n v="2006"/>
    <x v="26"/>
    <s v="February 24, 2006 (United States)"/>
    <x v="11"/>
    <n v="5.3"/>
    <n v="11000"/>
    <s v="Tyler Perry"/>
    <s v="Tyler Perry"/>
    <s v="Tyler Perry"/>
    <s v="United States"/>
    <n v="6000000"/>
    <n v="63368939"/>
    <n v="201.6"/>
    <n v="95776367.62549603"/>
    <s v="Lions Gate Films"/>
    <n v="107"/>
  </r>
  <r>
    <x v="4923"/>
    <x v="8"/>
    <s v="PG-13"/>
    <x v="2"/>
    <n v="2006"/>
    <x v="26"/>
    <s v="October 13, 2006 (United States)"/>
    <x v="32"/>
    <n v="4.7"/>
    <n v="33000"/>
    <s v="John Bonito"/>
    <s v="Michelle Gallagher"/>
    <s v="John Cena"/>
    <s v="United States"/>
    <n v="20000000"/>
    <n v="22165608"/>
    <n v="201.6"/>
    <n v="33501293.44047619"/>
    <s v="Twentieth Century Fox"/>
    <n v="92"/>
  </r>
  <r>
    <x v="4924"/>
    <x v="8"/>
    <s v="PG-13"/>
    <x v="0"/>
    <n v="2006"/>
    <x v="26"/>
    <s v="January 19, 2007 (United States)"/>
    <x v="24"/>
    <n v="7.5"/>
    <n v="90000"/>
    <s v="John Curran"/>
    <s v="Ron Nyswaner"/>
    <s v="Naomi Watts"/>
    <s v="China"/>
    <n v="19400000"/>
    <n v="26910847"/>
    <n v="201.6"/>
    <n v="40673289.091765873"/>
    <s v="WIP"/>
    <n v="125"/>
  </r>
  <r>
    <x v="4925"/>
    <x v="0"/>
    <s v="R"/>
    <x v="3"/>
    <n v="2006"/>
    <x v="26"/>
    <s v="November 17, 2006 (United States)"/>
    <x v="22"/>
    <n v="6"/>
    <n v="24000"/>
    <s v="Bob Odenkirk"/>
    <s v="Robert Ben Garant"/>
    <s v="Dax Shepard"/>
    <s v="United States"/>
    <m/>
    <n v="4630045"/>
    <n v="201.6"/>
    <n v="6997890.434027778"/>
    <s v="Carsey-Werner Company"/>
    <n v="84"/>
  </r>
  <r>
    <x v="4926"/>
    <x v="8"/>
    <s v="PG-13"/>
    <x v="2"/>
    <n v="2006"/>
    <x v="26"/>
    <s v="March 3, 2006 (United States)"/>
    <x v="44"/>
    <n v="4.4000000000000004"/>
    <n v="80000"/>
    <s v="Kurt Wimmer"/>
    <s v="Kurt Wimmer"/>
    <s v="Milla Jovovich"/>
    <s v="United States"/>
    <n v="30000000"/>
    <n v="31070211"/>
    <n v="201.6"/>
    <n v="46959788.153273813"/>
    <s v="Screen Gems"/>
    <n v="88"/>
  </r>
  <r>
    <x v="4927"/>
    <x v="0"/>
    <s v="R"/>
    <x v="5"/>
    <n v="2006"/>
    <x v="26"/>
    <s v="February 16, 2007 (United States)"/>
    <x v="5"/>
    <n v="6.4"/>
    <n v="21000"/>
    <s v="George Hickenlooper"/>
    <s v="Captain Mauzner"/>
    <s v="Sienna Miller"/>
    <s v="United States"/>
    <n v="7000000"/>
    <n v="3572632"/>
    <n v="201.6"/>
    <n v="5399707.194444445"/>
    <s v="The Weinstein Company"/>
    <n v="90"/>
  </r>
  <r>
    <x v="4928"/>
    <x v="1"/>
    <s v="PG"/>
    <x v="0"/>
    <n v="2006"/>
    <x v="26"/>
    <s v="April 28, 2006 (United States)"/>
    <x v="34"/>
    <n v="7.4"/>
    <n v="19000"/>
    <s v="Doug Atchison"/>
    <s v="Doug Atchison"/>
    <s v="Angela Bassett"/>
    <s v="United States"/>
    <n v="8000000"/>
    <n v="18948425"/>
    <n v="201.6"/>
    <n v="28638814.967757937"/>
    <s v="Out of the Blue... Entertainment"/>
    <n v="112"/>
  </r>
  <r>
    <x v="4929"/>
    <x v="8"/>
    <s v="PG-13"/>
    <x v="5"/>
    <n v="2006"/>
    <x v="26"/>
    <s v="November 3, 2006 (United Kingdom)"/>
    <x v="17"/>
    <n v="6.7"/>
    <n v="2900"/>
    <s v="Paul Weiland"/>
    <s v="Peter Straughan"/>
    <s v="Charlie Clark"/>
    <s v="France"/>
    <m/>
    <n v="1930133"/>
    <n v="201.6"/>
    <n v="2917219.8665674604"/>
    <s v="Universal Pictures"/>
    <n v="93"/>
  </r>
  <r>
    <x v="4930"/>
    <x v="1"/>
    <s v="PG"/>
    <x v="0"/>
    <n v="2006"/>
    <x v="26"/>
    <s v="March 9, 2007 (United States)"/>
    <x v="4"/>
    <n v="7.3"/>
    <n v="18000"/>
    <s v="Michael O. Sajbel"/>
    <s v="Cheryl McKay"/>
    <s v="Drew Fuller"/>
    <s v="United States"/>
    <m/>
    <n v="3438735"/>
    <n v="201.6"/>
    <n v="5197334.0997023815"/>
    <s v="The Ultimate Gift LLC"/>
    <n v="114"/>
  </r>
  <r>
    <x v="4931"/>
    <x v="1"/>
    <s v="PG"/>
    <x v="10"/>
    <n v="2006"/>
    <x v="26"/>
    <s v="August 4, 2006 (United States)"/>
    <x v="41"/>
    <n v="5.6"/>
    <n v="29000"/>
    <s v="Steve Oedekerk"/>
    <s v="Steve Oedekerk"/>
    <s v="Kevin James"/>
    <s v="United States"/>
    <n v="51000000"/>
    <n v="116755080"/>
    <n v="201.6"/>
    <n v="176464647.20238096"/>
    <s v="O Entertainment"/>
    <n v="90"/>
  </r>
  <r>
    <x v="4932"/>
    <x v="1"/>
    <s v="PG"/>
    <x v="10"/>
    <n v="2006"/>
    <x v="26"/>
    <s v="January 12, 2007 (United States)"/>
    <x v="22"/>
    <n v="6"/>
    <n v="34000"/>
    <s v="Luc Besson"/>
    <s v="CÃ©line Garcia"/>
    <s v="Freddie Highmore"/>
    <s v="France"/>
    <n v="86000000"/>
    <n v="108605609"/>
    <n v="201.6"/>
    <n v="164147465.58680555"/>
    <s v="EuropaCorp"/>
    <n v="94"/>
  </r>
  <r>
    <x v="4933"/>
    <x v="1"/>
    <s v="PG"/>
    <x v="2"/>
    <n v="2006"/>
    <x v="26"/>
    <s v="August 11, 2006 (United States)"/>
    <x v="44"/>
    <n v="4.4000000000000004"/>
    <n v="19000"/>
    <s v="Peter Hewitt"/>
    <s v="Adam Rifkin"/>
    <s v="Tim Allen"/>
    <s v="United States"/>
    <n v="35000000"/>
    <n v="12506362"/>
    <n v="201.6"/>
    <n v="18902224.709325399"/>
    <s v="Revolution Studios"/>
    <n v="83"/>
  </r>
  <r>
    <x v="4934"/>
    <x v="1"/>
    <s v="PG"/>
    <x v="1"/>
    <n v="2006"/>
    <x v="26"/>
    <s v="February 17, 2006 (United States)"/>
    <x v="4"/>
    <n v="7.3"/>
    <n v="62000"/>
    <s v="Frank Marshall"/>
    <s v="David DiGilio"/>
    <s v="Paul Walker"/>
    <s v="United States"/>
    <n v="40000000"/>
    <n v="120455994"/>
    <n v="201.6"/>
    <n v="182058240.93154764"/>
    <s v="Walt Disney Pictures"/>
    <n v="120"/>
  </r>
  <r>
    <x v="4935"/>
    <x v="0"/>
    <s v="R"/>
    <x v="2"/>
    <n v="2006"/>
    <x v="26"/>
    <s v="January 12, 2007 (United States)"/>
    <x v="9"/>
    <n v="7"/>
    <n v="43000"/>
    <s v="Yimou Zhang"/>
    <s v="Zhihong Bian"/>
    <s v="Chow Yun-Fat"/>
    <s v="Hong Kong"/>
    <n v="45000000"/>
    <n v="78568977"/>
    <n v="201.6"/>
    <n v="118749837.75744048"/>
    <s v="Film Partner International"/>
    <n v="114"/>
  </r>
  <r>
    <x v="4936"/>
    <x v="0"/>
    <s v="R"/>
    <x v="0"/>
    <n v="2006"/>
    <x v="26"/>
    <s v="September 8, 2006 (Norway)"/>
    <x v="4"/>
    <n v="7.3"/>
    <n v="9800"/>
    <s v="Joachim Trier"/>
    <s v="Joachim Trier"/>
    <s v="Anders Danielsen Lie"/>
    <s v="Norway"/>
    <m/>
    <n v="1297260"/>
    <n v="201.6"/>
    <n v="1960690.0892857143"/>
    <s v="4 1/2 Film"/>
    <n v="105"/>
  </r>
  <r>
    <x v="4937"/>
    <x v="8"/>
    <s v="PG-13"/>
    <x v="3"/>
    <n v="2006"/>
    <x v="26"/>
    <s v="February 17, 2006 (United States)"/>
    <x v="70"/>
    <n v="2.8"/>
    <n v="58000"/>
    <s v="Aaron Seltzer"/>
    <s v="Jason Friedberg"/>
    <s v="Alyson Hannigan"/>
    <s v="United States"/>
    <n v="20000000"/>
    <n v="85749034"/>
    <n v="201.6"/>
    <n v="129601838.59027779"/>
    <s v="New Regency Productions"/>
    <n v="83"/>
  </r>
  <r>
    <x v="4938"/>
    <x v="8"/>
    <s v="PG-13"/>
    <x v="2"/>
    <n v="2006"/>
    <x v="26"/>
    <s v="September 22, 2006 (United States)"/>
    <x v="16"/>
    <n v="6.5"/>
    <n v="42000"/>
    <s v="Tony Bill"/>
    <s v="Phil Sears"/>
    <s v="James Franco"/>
    <s v="United Kingdom"/>
    <n v="60000000"/>
    <n v="17858059"/>
    <n v="201.6"/>
    <n v="26990826.276289683"/>
    <s v="Electric Entertainment"/>
    <n v="140"/>
  </r>
  <r>
    <x v="4939"/>
    <x v="0"/>
    <s v="R"/>
    <x v="5"/>
    <n v="2006"/>
    <x v="26"/>
    <s v="March 17, 2006 (United States)"/>
    <x v="9"/>
    <n v="7"/>
    <n v="33000"/>
    <s v="Sidney Lumet"/>
    <s v="Sidney Lumet"/>
    <s v="Vin Diesel"/>
    <s v="Germany"/>
    <n v="13000000"/>
    <n v="2636637"/>
    <n v="201.6"/>
    <n v="3985036.1800595238"/>
    <s v="Yari Film Group Releasing"/>
    <n v="125"/>
  </r>
  <r>
    <x v="4940"/>
    <x v="8"/>
    <s v="PG-13"/>
    <x v="3"/>
    <n v="2006"/>
    <x v="26"/>
    <s v="July 14, 2006 (United States)"/>
    <x v="41"/>
    <n v="5.6"/>
    <n v="79000"/>
    <s v="Anthony Russo"/>
    <s v="Michael LeSieur"/>
    <s v="Kate Hudson"/>
    <s v="United States"/>
    <n v="54000000"/>
    <n v="130628903"/>
    <n v="201.6"/>
    <n v="197433664.40525794"/>
    <s v="Universal Pictures"/>
    <n v="110"/>
  </r>
  <r>
    <x v="4941"/>
    <x v="2"/>
    <s v="G"/>
    <x v="10"/>
    <n v="2006"/>
    <x v="26"/>
    <s v="February 10, 2006 (United States)"/>
    <x v="16"/>
    <n v="6.5"/>
    <n v="16000"/>
    <s v="Matthew O'Callaghan"/>
    <s v="Ken Kaufman"/>
    <s v="Will Ferrell"/>
    <s v="United States"/>
    <n v="50000000"/>
    <n v="69865924"/>
    <n v="201.6"/>
    <n v="105595967.47420636"/>
    <s v="Imagine Entertainment"/>
    <n v="87"/>
  </r>
  <r>
    <x v="4942"/>
    <x v="8"/>
    <s v="PG-13"/>
    <x v="10"/>
    <n v="2006"/>
    <x v="26"/>
    <s v="July 29, 2006 (Japan)"/>
    <x v="5"/>
    <n v="6.4"/>
    <n v="37000"/>
    <s v="GorÃ´ Miyazaki"/>
    <s v="Ursula K. Le Guin"/>
    <s v="Timothy Dalton"/>
    <s v="Japan"/>
    <m/>
    <n v="68673762"/>
    <n v="201.6"/>
    <n v="103794123.41964287"/>
    <s v="Buena Vista Home Entertainment"/>
    <n v="115"/>
  </r>
  <r>
    <x v="4943"/>
    <x v="1"/>
    <s v="PG"/>
    <x v="1"/>
    <n v="2006"/>
    <x v="26"/>
    <s v="October 20, 2006 (United States)"/>
    <x v="10"/>
    <n v="6.1"/>
    <n v="7600"/>
    <s v="Michael Mayer"/>
    <s v="Mark Rosenthal"/>
    <s v="Alison Lohman"/>
    <s v="United States"/>
    <n v="15000000"/>
    <n v="21893591"/>
    <n v="201.6"/>
    <n v="33090164.571924604"/>
    <s v="Fox 2000 Pictures"/>
    <n v="95"/>
  </r>
  <r>
    <x v="4944"/>
    <x v="0"/>
    <s v="R"/>
    <x v="0"/>
    <n v="2006"/>
    <x v="26"/>
    <s v="May 11, 2007 (United States)"/>
    <x v="3"/>
    <n v="7.7"/>
    <n v="33000"/>
    <s v="Susanne Bier"/>
    <s v="Susanne Bier"/>
    <s v="Mads Mikkelsen"/>
    <s v="Denmark"/>
    <m/>
    <n v="11632723"/>
    <n v="201.6"/>
    <n v="17581799.097718254"/>
    <s v="Zentropa Entertainments"/>
    <n v="120"/>
  </r>
  <r>
    <x v="4945"/>
    <x v="1"/>
    <s v="PG"/>
    <x v="5"/>
    <n v="2006"/>
    <x v="26"/>
    <s v="January 13, 2006 (United States)"/>
    <x v="13"/>
    <n v="7.2"/>
    <n v="44000"/>
    <s v="James Gartner"/>
    <s v="Christopher Cleveland"/>
    <s v="Josh Lucas"/>
    <s v="United States"/>
    <m/>
    <n v="42938449"/>
    <n v="201.6"/>
    <n v="64897546.678075403"/>
    <s v="Walt Disney Pictures"/>
    <n v="118"/>
  </r>
  <r>
    <x v="4946"/>
    <x v="0"/>
    <s v="R"/>
    <x v="4"/>
    <n v="2006"/>
    <x v="26"/>
    <s v="December 25, 2006 (United States)"/>
    <x v="26"/>
    <n v="4.5999999999999996"/>
    <n v="25000"/>
    <s v="Glen Morgan"/>
    <s v="Glen Morgan"/>
    <s v="Michelle Trachtenberg"/>
    <s v="Canada"/>
    <n v="9000000"/>
    <n v="21510851"/>
    <n v="201.6"/>
    <n v="32511687.994543653"/>
    <s v="Dimension Films"/>
    <n v="95"/>
  </r>
  <r>
    <x v="4947"/>
    <x v="0"/>
    <s v="R"/>
    <x v="3"/>
    <n v="2006"/>
    <x v="26"/>
    <s v="November 2, 2007 (United States)"/>
    <x v="4"/>
    <n v="7.3"/>
    <n v="54000"/>
    <s v="Goran Dukic"/>
    <s v="Goran Dukic"/>
    <s v="Patrick Fugit"/>
    <s v="United States"/>
    <n v="1000000"/>
    <n v="454026"/>
    <n v="201.6"/>
    <n v="686218.86011904769"/>
    <s v="No Matter Pictures"/>
    <n v="88"/>
  </r>
  <r>
    <x v="4948"/>
    <x v="0"/>
    <s v="R"/>
    <x v="2"/>
    <n v="2006"/>
    <x v="26"/>
    <s v="May 19, 2006 (United States)"/>
    <x v="27"/>
    <n v="5.0999999999999996"/>
    <n v="26000"/>
    <s v="Gregory Dark"/>
    <s v="Dan Madigan"/>
    <s v="Glenn Jacobs"/>
    <s v="United States"/>
    <n v="8000000"/>
    <n v="18707966"/>
    <n v="201.6"/>
    <n v="28275383.135912701"/>
    <s v="World Wrestling Entertainment (WWE)"/>
    <n v="84"/>
  </r>
  <r>
    <x v="4949"/>
    <x v="8"/>
    <s v="PG-13"/>
    <x v="3"/>
    <n v="2006"/>
    <x v="26"/>
    <s v="January 13, 2006 (United States)"/>
    <x v="16"/>
    <n v="6.5"/>
    <n v="30000"/>
    <s v="Wayne Wang"/>
    <s v="Jeffrey Price"/>
    <s v="Queen Latifah"/>
    <s v="United States"/>
    <n v="45000000"/>
    <n v="43451846"/>
    <n v="201.6"/>
    <n v="65673499.385912701"/>
    <s v="Last Holiday Productions"/>
    <n v="112"/>
  </r>
  <r>
    <x v="4950"/>
    <x v="0"/>
    <s v="R"/>
    <x v="3"/>
    <n v="2006"/>
    <x v="26"/>
    <s v="April 21, 2006 (United States)"/>
    <x v="1"/>
    <n v="5.8"/>
    <n v="29000"/>
    <s v="Nicole Holofcener"/>
    <s v="Nicole Holofcener"/>
    <s v="Jennifer Aniston"/>
    <s v="United States"/>
    <n v="6500000"/>
    <n v="18245244"/>
    <n v="201.6"/>
    <n v="27576021.06547619"/>
    <s v="This Is That Productions"/>
    <n v="88"/>
  </r>
  <r>
    <x v="4951"/>
    <x v="8"/>
    <s v="PG-13"/>
    <x v="0"/>
    <n v="2006"/>
    <x v="26"/>
    <s v="September 22, 2006 (United States)"/>
    <x v="19"/>
    <n v="6.2"/>
    <n v="24000"/>
    <s v="Steven Zaillian"/>
    <s v="Steven Zaillian"/>
    <s v="Sean Penn"/>
    <s v="Germany"/>
    <n v="55000000"/>
    <n v="9451623"/>
    <n v="201.6"/>
    <n v="14285265.516369049"/>
    <s v="Columbia Pictures"/>
    <n v="128"/>
  </r>
  <r>
    <x v="4952"/>
    <x v="0"/>
    <s v="R"/>
    <x v="5"/>
    <n v="2006"/>
    <x v="26"/>
    <s v="September 8, 2006 (United States)"/>
    <x v="16"/>
    <n v="6.5"/>
    <n v="33000"/>
    <s v="Allen Coulter"/>
    <s v="Paul Bernbaum"/>
    <s v="Adrien Brody"/>
    <s v="United States"/>
    <n v="28000000"/>
    <n v="16800438"/>
    <n v="201.6"/>
    <n v="25392328.663690478"/>
    <s v="Focus Features"/>
    <n v="126"/>
  </r>
  <r>
    <x v="4953"/>
    <x v="4"/>
    <s v="Not Rated"/>
    <x v="2"/>
    <n v="2006"/>
    <x v="26"/>
    <s v="May 9, 2008 (United States)"/>
    <x v="12"/>
    <n v="7.1"/>
    <n v="19000"/>
    <s v="Michel Hazanavicius"/>
    <s v="Jean-FranÃ§ois Halin"/>
    <s v="Jean Dujardin"/>
    <s v="France"/>
    <m/>
    <n v="23055884"/>
    <n v="201.6"/>
    <n v="34846864.359126985"/>
    <s v="Gaumont"/>
    <n v="99"/>
  </r>
  <r>
    <x v="4954"/>
    <x v="8"/>
    <s v="PG-13"/>
    <x v="3"/>
    <n v="2006"/>
    <x v="26"/>
    <s v="March 31, 2006 (United States)"/>
    <x v="19"/>
    <n v="6.2"/>
    <n v="11000"/>
    <s v="Chris Robinson"/>
    <s v="Tina Gordon"/>
    <s v="T.I."/>
    <s v="United States"/>
    <n v="20000000"/>
    <n v="21170563"/>
    <n v="201.6"/>
    <n v="31997373.740575399"/>
    <s v="Sweet Tea Pictures LLC"/>
    <n v="105"/>
  </r>
  <r>
    <x v="4955"/>
    <x v="1"/>
    <s v="PG"/>
    <x v="2"/>
    <n v="2006"/>
    <x v="26"/>
    <s v="October 13, 2006 (United States)"/>
    <x v="27"/>
    <n v="5.0999999999999996"/>
    <n v="24000"/>
    <s v="Geoffrey Sax"/>
    <s v="Anthony Horowitz"/>
    <s v="Alex Pettyfer"/>
    <s v="United Kingdom"/>
    <m/>
    <n v="23937870"/>
    <n v="201.6"/>
    <n v="36179905.699404761"/>
    <s v="Samuelson Productions"/>
    <n v="93"/>
  </r>
  <r>
    <x v="2357"/>
    <x v="8"/>
    <s v="PG-13"/>
    <x v="2"/>
    <n v="2006"/>
    <x v="26"/>
    <s v="September 22, 2006 (United States)"/>
    <x v="37"/>
    <n v="7.6"/>
    <n v="74000"/>
    <s v="Ronny Yu"/>
    <s v="Chris Chow"/>
    <s v="Jet Li"/>
    <s v="China"/>
    <m/>
    <n v="68072848"/>
    <n v="201.6"/>
    <n v="102885896.75396825"/>
    <s v="Golden Harvest Company"/>
    <n v="104"/>
  </r>
  <r>
    <x v="4956"/>
    <x v="0"/>
    <s v="R"/>
    <x v="3"/>
    <n v="2006"/>
    <x v="26"/>
    <s v="October 13, 2006 (United States)"/>
    <x v="17"/>
    <n v="6.7"/>
    <n v="22000"/>
    <s v="Scott Glosserman"/>
    <s v="Scott Glosserman"/>
    <s v="Nathan Baesel"/>
    <s v="United States"/>
    <m/>
    <n v="69136"/>
    <n v="201.6"/>
    <n v="104492.75396825398"/>
    <s v="Glen Echo Entertainment"/>
    <n v="92"/>
  </r>
  <r>
    <x v="4957"/>
    <x v="0"/>
    <s v="R"/>
    <x v="5"/>
    <n v="2006"/>
    <x v="26"/>
    <s v="November 23, 2006 (United States)"/>
    <x v="9"/>
    <n v="7"/>
    <n v="41000"/>
    <s v="Emilio Estevez"/>
    <s v="Emilio Estevez"/>
    <s v="Anthony Hopkins"/>
    <s v="United States"/>
    <n v="14000000"/>
    <n v="20718608"/>
    <n v="201.6"/>
    <n v="31314285.007936511"/>
    <s v="The Weinstein Company"/>
    <n v="117"/>
  </r>
  <r>
    <x v="4958"/>
    <x v="0"/>
    <s v="R"/>
    <x v="0"/>
    <n v="2006"/>
    <x v="26"/>
    <s v="September 22, 2006 (United States)"/>
    <x v="13"/>
    <n v="7.2"/>
    <n v="85000"/>
    <s v="Ryan Fleck"/>
    <s v="Ryan Fleck"/>
    <s v="Ryan Gosling"/>
    <s v="United States"/>
    <n v="700000"/>
    <n v="4660481"/>
    <n v="201.6"/>
    <n v="7043891.670138889"/>
    <s v="Hunting Lane Films"/>
    <n v="106"/>
  </r>
  <r>
    <x v="4959"/>
    <x v="2"/>
    <s v="G"/>
    <x v="10"/>
    <n v="2006"/>
    <x v="26"/>
    <s v="April 14, 2006 (United States)"/>
    <x v="33"/>
    <n v="5.2"/>
    <n v="25000"/>
    <s v="Steve 'Spaz' Williams"/>
    <s v="Ed Decter"/>
    <s v="Kiefer Sutherland"/>
    <s v="Canada"/>
    <n v="80000000"/>
    <n v="102338515"/>
    <n v="201.6"/>
    <n v="154675325.00248018"/>
    <s v="C.O.R.E. Feature Animation"/>
    <n v="82"/>
  </r>
  <r>
    <x v="4960"/>
    <x v="0"/>
    <s v="R"/>
    <x v="5"/>
    <n v="2006"/>
    <x v="26"/>
    <s v="October 13, 2006 (United States)"/>
    <x v="12"/>
    <n v="7.1"/>
    <n v="17000"/>
    <s v="Douglas McGrath"/>
    <s v="Douglas McGrath"/>
    <s v="Toby Jones"/>
    <s v="United States"/>
    <n v="13000000"/>
    <n v="2689799"/>
    <n v="201.6"/>
    <n v="4065385.6909722225"/>
    <s v="Warner Independent Pictures (WIP)"/>
    <n v="110"/>
  </r>
  <r>
    <x v="2919"/>
    <x v="4"/>
    <s v="Not Rated"/>
    <x v="3"/>
    <n v="2006"/>
    <x v="26"/>
    <s v="March 29, 2007 (New Zealand)"/>
    <x v="1"/>
    <n v="5.8"/>
    <n v="40000"/>
    <s v="Jonathan King"/>
    <s v="Jonathan King"/>
    <s v="Oliver Driver"/>
    <s v="New Zealand"/>
    <m/>
    <n v="4947717"/>
    <n v="201.6"/>
    <n v="7478022.6681547621"/>
    <s v="New Zealand Film Commission"/>
    <n v="87"/>
  </r>
  <r>
    <x v="4961"/>
    <x v="8"/>
    <s v="PG-13"/>
    <x v="0"/>
    <n v="2006"/>
    <x v="26"/>
    <s v="April 7, 2006 (United States)"/>
    <x v="14"/>
    <n v="6.6"/>
    <n v="25000"/>
    <s v="Liz Friedlander"/>
    <s v="Dianne Houston"/>
    <s v="Antonio Banderas"/>
    <s v="United States"/>
    <n v="30000000"/>
    <n v="66500090"/>
    <n v="201.6"/>
    <n v="100508816.58234127"/>
    <s v="New Line Cinema"/>
    <n v="118"/>
  </r>
  <r>
    <x v="4962"/>
    <x v="8"/>
    <s v="PG-13"/>
    <x v="5"/>
    <n v="2006"/>
    <x v="26"/>
    <s v="September 15, 2006 (United States)"/>
    <x v="15"/>
    <n v="6.9"/>
    <n v="58000"/>
    <s v="Phil Joanou"/>
    <s v="Jeff Maguire"/>
    <s v="Dwayne Johnson"/>
    <s v="United States"/>
    <n v="30000000"/>
    <n v="41480851"/>
    <n v="201.6"/>
    <n v="62694520.335813493"/>
    <s v="Columbia Pictures Industries"/>
    <n v="125"/>
  </r>
  <r>
    <x v="4963"/>
    <x v="1"/>
    <s v="PG"/>
    <x v="10"/>
    <n v="2006"/>
    <x v="26"/>
    <s v="July 28, 2006 (United States)"/>
    <x v="1"/>
    <n v="5.8"/>
    <n v="38000"/>
    <s v="John A. Davis"/>
    <s v="John A. Davis"/>
    <s v="Paul Giamatti"/>
    <s v="United States"/>
    <n v="50000000"/>
    <n v="55181129"/>
    <n v="201.6"/>
    <n v="83401240.11061509"/>
    <s v="Warner Bros."/>
    <n v="88"/>
  </r>
  <r>
    <x v="4964"/>
    <x v="0"/>
    <s v="R"/>
    <x v="5"/>
    <n v="2006"/>
    <x v="26"/>
    <s v="October 20, 2006 (Italy)"/>
    <x v="5"/>
    <n v="6.4"/>
    <n v="15000"/>
    <s v="Steven Shainberg"/>
    <s v="Erin Cressida Wilson"/>
    <s v="Nicole Kidman"/>
    <s v="United States"/>
    <n v="16800000"/>
    <n v="2312717"/>
    <n v="201.6"/>
    <n v="3495460.6641865079"/>
    <s v="Pressman Film"/>
    <n v="122"/>
  </r>
  <r>
    <x v="4965"/>
    <x v="4"/>
    <s v="Not Rated"/>
    <x v="3"/>
    <n v="2006"/>
    <x v="26"/>
    <s v="January 26, 2006 (United States)"/>
    <x v="31"/>
    <n v="8.1"/>
    <n v="115000"/>
    <s v="Rakeysh Omprakash Mehra"/>
    <s v="Renzil D'Silva"/>
    <s v="Aamir Khan"/>
    <s v="India"/>
    <m/>
    <n v="10800778"/>
    <n v="201.6"/>
    <n v="16324390.161706351"/>
    <s v="ROMP"/>
    <n v="167"/>
  </r>
  <r>
    <x v="4966"/>
    <x v="8"/>
    <s v="PG-13"/>
    <x v="0"/>
    <n v="2006"/>
    <x v="26"/>
    <s v="June 23, 2006 (United States)"/>
    <x v="4"/>
    <n v="7.3"/>
    <n v="27000"/>
    <s v="Victor Salva"/>
    <s v="Kevin Bernhardt"/>
    <s v="Scott Mechlowicz"/>
    <s v="United States"/>
    <n v="10000000"/>
    <n v="4326927"/>
    <n v="201.6"/>
    <n v="6539755.2425595243"/>
    <s v="DEJ Productions"/>
    <n v="120"/>
  </r>
  <r>
    <x v="4967"/>
    <x v="2"/>
    <s v="G"/>
    <x v="1"/>
    <n v="2006"/>
    <x v="26"/>
    <s v="November 3, 2006 (United States)"/>
    <x v="25"/>
    <n v="4.8"/>
    <n v="34000"/>
    <s v="Michael Lembeck"/>
    <s v="Ed Decter"/>
    <s v="Tim Allen"/>
    <s v="United States"/>
    <n v="12000000"/>
    <n v="110768122"/>
    <n v="201.6"/>
    <n v="167415906.61408731"/>
    <s v="Walt Disney Pictures"/>
    <n v="92"/>
  </r>
  <r>
    <x v="4968"/>
    <x v="1"/>
    <s v="PG"/>
    <x v="5"/>
    <n v="2006"/>
    <x v="26"/>
    <s v="March 9, 2007 (United States)"/>
    <x v="9"/>
    <n v="7"/>
    <n v="28000"/>
    <s v="Chris Noonan"/>
    <s v="Richard Maltby Jr."/>
    <s v="RenÃ©e Zellweger"/>
    <s v="United Kingdom"/>
    <n v="30000000"/>
    <n v="35078241"/>
    <n v="201.6"/>
    <n v="53017559.68601191"/>
    <s v="Phoenix Pictures"/>
    <n v="88"/>
  </r>
  <r>
    <x v="4969"/>
    <x v="8"/>
    <s v="PG-13"/>
    <x v="3"/>
    <n v="2006"/>
    <x v="26"/>
    <s v="January 27, 2006 (United States)"/>
    <x v="25"/>
    <n v="4.8"/>
    <n v="41000"/>
    <s v="John Whitesell"/>
    <s v="Don Rhymer"/>
    <s v="Martin Lawrence"/>
    <s v="United States"/>
    <n v="40000000"/>
    <n v="141522961"/>
    <n v="201.6"/>
    <n v="213899038.77331349"/>
    <s v="Twentieth Century Fox"/>
    <n v="99"/>
  </r>
  <r>
    <x v="1402"/>
    <x v="8"/>
    <s v="PG-13"/>
    <x v="4"/>
    <n v="2006"/>
    <x v="26"/>
    <s v="August 11, 2006 (United States)"/>
    <x v="25"/>
    <n v="4.8"/>
    <n v="28000"/>
    <s v="Jim Sonzero"/>
    <s v="Kiyoshi Kurosawa"/>
    <s v="Kristen Bell"/>
    <s v="United States"/>
    <n v="20500000"/>
    <n v="29907685"/>
    <n v="201.6"/>
    <n v="45202736.207837306"/>
    <s v="Dimension Films"/>
    <n v="90"/>
  </r>
  <r>
    <x v="4970"/>
    <x v="0"/>
    <s v="R"/>
    <x v="3"/>
    <n v="2006"/>
    <x v="26"/>
    <s v="September 15, 2006 (United States)"/>
    <x v="5"/>
    <n v="6.4"/>
    <n v="41000"/>
    <s v="Tony Goldwyn"/>
    <s v="Paul Haggis"/>
    <s v="Zach Braff"/>
    <s v="United States"/>
    <n v="20000000"/>
    <n v="15852401"/>
    <n v="201.6"/>
    <n v="23959457.265376985"/>
    <s v="Lakeshore Entertainment"/>
    <n v="104"/>
  </r>
  <r>
    <x v="4971"/>
    <x v="0"/>
    <s v="R"/>
    <x v="3"/>
    <n v="2006"/>
    <x v="26"/>
    <s v="September 26, 2008 (United Kingdom)"/>
    <x v="21"/>
    <n v="6.3"/>
    <n v="12000"/>
    <s v="Jody Hill"/>
    <s v="Ben Best"/>
    <s v="Danny McBride"/>
    <s v="United States"/>
    <m/>
    <n v="245292"/>
    <n v="201.6"/>
    <n v="370736.47023809527"/>
    <s v="MTV Films"/>
    <n v="85"/>
  </r>
  <r>
    <x v="4972"/>
    <x v="1"/>
    <s v="PG"/>
    <x v="1"/>
    <n v="2006"/>
    <x v="26"/>
    <s v="February 23, 2007 (United States)"/>
    <x v="21"/>
    <n v="6.3"/>
    <n v="22000"/>
    <s v="Michael Polish"/>
    <s v="Mark Polish"/>
    <s v="Billy Bob Thornton"/>
    <s v="United States"/>
    <n v="13000000"/>
    <n v="11130889"/>
    <n v="201.6"/>
    <n v="16823322.80902778"/>
    <s v="Warner Bros."/>
    <n v="104"/>
  </r>
  <r>
    <x v="4973"/>
    <x v="8"/>
    <s v="PG-13"/>
    <x v="3"/>
    <n v="2006"/>
    <x v="26"/>
    <s v="March 9, 2007 (United States)"/>
    <x v="17"/>
    <n v="6.7"/>
    <n v="22000"/>
    <s v="Tom Vaughan"/>
    <s v="David Nicholls"/>
    <s v="James McAvoy"/>
    <s v="United Kingdom"/>
    <m/>
    <n v="1736394"/>
    <n v="201.6"/>
    <n v="2624401.0505952383"/>
    <s v="BBC Films"/>
    <n v="92"/>
  </r>
  <r>
    <x v="4974"/>
    <x v="0"/>
    <s v="R"/>
    <x v="3"/>
    <n v="2006"/>
    <x v="26"/>
    <s v="July 14, 2006 (Canada)"/>
    <x v="1"/>
    <n v="5.8"/>
    <n v="8100"/>
    <s v="Nick Guthe"/>
    <s v="Nick Guthe"/>
    <s v="Alec Baldwin"/>
    <s v="United States"/>
    <n v="6000000"/>
    <n v="156318"/>
    <n v="201.6"/>
    <n v="236260.3898809524"/>
    <s v="Bold Films"/>
    <n v="91"/>
  </r>
  <r>
    <x v="330"/>
    <x v="0"/>
    <s v="R"/>
    <x v="5"/>
    <n v="2006"/>
    <x v="26"/>
    <s v="October 21, 2006 (Taiwan)"/>
    <x v="5"/>
    <n v="6.4"/>
    <n v="20000"/>
    <s v="Todd Robinson"/>
    <s v="Todd Robinson"/>
    <s v="John Travolta"/>
    <s v="Germany"/>
    <n v="18000000"/>
    <n v="2520835"/>
    <n v="201.6"/>
    <n v="3810012.0262896828"/>
    <s v="Millennium Films"/>
    <n v="108"/>
  </r>
  <r>
    <x v="4975"/>
    <x v="0"/>
    <s v="R"/>
    <x v="6"/>
    <n v="2006"/>
    <x v="26"/>
    <s v="October 13, 2006 (United States)"/>
    <x v="9"/>
    <n v="7"/>
    <n v="25000"/>
    <s v="Dito Montiel"/>
    <s v="Dito Montiel"/>
    <s v="Robert Downey Jr."/>
    <s v="United States"/>
    <m/>
    <n v="2035468"/>
    <n v="201.6"/>
    <n v="3076424.1051587304"/>
    <s v="Belladonna Productions"/>
    <n v="100"/>
  </r>
  <r>
    <x v="4976"/>
    <x v="2"/>
    <s v="G"/>
    <x v="10"/>
    <n v="2006"/>
    <x v="26"/>
    <s v="September 15, 2006 (United States)"/>
    <x v="46"/>
    <n v="5.7"/>
    <n v="8300"/>
    <s v="Colin Brady"/>
    <s v="Robert Kurtz"/>
    <s v="Jake T. Austin"/>
    <s v="Canada"/>
    <n v="35000000"/>
    <n v="16627188"/>
    <n v="201.6"/>
    <n v="25130477.101190478"/>
    <s v="Arc Productions"/>
    <n v="87"/>
  </r>
  <r>
    <x v="4977"/>
    <x v="0"/>
    <s v="R"/>
    <x v="3"/>
    <n v="2006"/>
    <x v="26"/>
    <s v="August 25, 2006 (United Kingdom)"/>
    <x v="16"/>
    <n v="6.5"/>
    <n v="37000"/>
    <s v="Christopher Smith"/>
    <s v="James Moran"/>
    <s v="Danny Dyer"/>
    <s v="United Kingdom"/>
    <m/>
    <n v="5515163"/>
    <n v="201.6"/>
    <n v="8335665.5064484132"/>
    <s v="Qwerty Films"/>
    <n v="96"/>
  </r>
  <r>
    <x v="4978"/>
    <x v="4"/>
    <s v="Not Rated"/>
    <x v="0"/>
    <n v="2006"/>
    <x v="26"/>
    <s v="May 24, 2007 (Germany)"/>
    <x v="21"/>
    <n v="6.3"/>
    <n v="12000"/>
    <s v="Katherine Brooks"/>
    <s v="Katherine Brooks"/>
    <s v="Erin Kelly"/>
    <s v="United States"/>
    <n v="1000000"/>
    <m/>
    <n v="201.6"/>
    <n v="0"/>
    <s v="Big Easy Pictures"/>
    <n v="77"/>
  </r>
  <r>
    <x v="4979"/>
    <x v="4"/>
    <s v="Not Rated"/>
    <x v="0"/>
    <n v="2006"/>
    <x v="26"/>
    <s v="August 11, 2006 (India)"/>
    <x v="10"/>
    <n v="6.1"/>
    <n v="19000"/>
    <s v="Karan Johar"/>
    <s v="Karan Johar"/>
    <s v="Shah Rukh Khan"/>
    <s v="India"/>
    <m/>
    <n v="25229168"/>
    <n v="201.6"/>
    <n v="38131584.769841269"/>
    <s v="Dharma Productions"/>
    <n v="193"/>
  </r>
  <r>
    <x v="4980"/>
    <x v="4"/>
    <s v="Not Rated"/>
    <x v="0"/>
    <n v="2006"/>
    <x v="26"/>
    <s v="January 26, 2007 (United Kingdom)"/>
    <x v="8"/>
    <n v="6.8"/>
    <n v="7000"/>
    <s v="Kelly Reichardt"/>
    <s v="Jonathan Raymond"/>
    <s v="Daniel London"/>
    <s v="United States"/>
    <n v="300000"/>
    <n v="301047"/>
    <n v="201.6"/>
    <n v="455005.06398809527"/>
    <s v="Film Science"/>
    <n v="76"/>
  </r>
  <r>
    <x v="4981"/>
    <x v="8"/>
    <s v="PG-13"/>
    <x v="4"/>
    <n v="2006"/>
    <x v="26"/>
    <s v="October 13, 2006 (United States)"/>
    <x v="27"/>
    <n v="5.0999999999999996"/>
    <n v="48000"/>
    <s v="Takashi Shimizu"/>
    <s v="Stephen Susco"/>
    <s v="Amber Tamblyn"/>
    <s v="United States"/>
    <n v="20000000"/>
    <n v="70711175"/>
    <n v="201.6"/>
    <n v="106873487.21478175"/>
    <s v="Columbia Pictures"/>
    <n v="102"/>
  </r>
  <r>
    <x v="4982"/>
    <x v="8"/>
    <s v="PG-13"/>
    <x v="3"/>
    <n v="2006"/>
    <x v="26"/>
    <s v="November 22, 2006 (United States)"/>
    <x v="21"/>
    <n v="6.3"/>
    <n v="14000"/>
    <s v="Christopher Guest"/>
    <s v="Christopher Guest"/>
    <s v="Catherine O'Hara"/>
    <s v="United States"/>
    <n v="12000000"/>
    <n v="5925637"/>
    <n v="201.6"/>
    <n v="8956059.4935515877"/>
    <s v="Shangri-La Entertainment"/>
    <n v="86"/>
  </r>
  <r>
    <x v="4983"/>
    <x v="8"/>
    <s v="PG-13"/>
    <x v="2"/>
    <n v="2006"/>
    <x v="26"/>
    <s v="April 21, 2006 (United States)"/>
    <x v="10"/>
    <n v="6.1"/>
    <n v="49000"/>
    <s v="Clark Johnson"/>
    <s v="George Nolfi"/>
    <s v="Michael Douglas"/>
    <s v="United States"/>
    <n v="60000000"/>
    <n v="78810595"/>
    <n v="201.6"/>
    <n v="119115021.31200397"/>
    <s v="Twentieth Century Fox"/>
    <n v="108"/>
  </r>
  <r>
    <x v="4984"/>
    <x v="0"/>
    <s v="R"/>
    <x v="2"/>
    <n v="2006"/>
    <x v="26"/>
    <s v="October 19, 2007 (South Africa)"/>
    <x v="27"/>
    <n v="5.0999999999999996"/>
    <n v="13000"/>
    <s v="Nicholas Mastandrea"/>
    <s v="Robert Conte"/>
    <s v="Michelle Rodriguez"/>
    <s v="Germany"/>
    <m/>
    <n v="1689984"/>
    <n v="201.6"/>
    <n v="2554256.5714285714"/>
    <s v="Film Afrika Worldwide"/>
    <n v="91"/>
  </r>
  <r>
    <x v="4985"/>
    <x v="0"/>
    <s v="R"/>
    <x v="2"/>
    <n v="2006"/>
    <x v="26"/>
    <s v="August 10, 2007 (United States)"/>
    <x v="26"/>
    <n v="4.5999999999999996"/>
    <n v="13000"/>
    <s v="James Isaac"/>
    <s v="James DeMonaco"/>
    <s v="Jason Behr"/>
    <s v="Canada"/>
    <m/>
    <n v="3269736"/>
    <n v="201.6"/>
    <n v="4941907.5357142864"/>
    <s v="Lionsgate"/>
    <n v="110"/>
  </r>
  <r>
    <x v="4986"/>
    <x v="1"/>
    <s v="PG"/>
    <x v="1"/>
    <n v="2006"/>
    <x v="26"/>
    <s v="May 5, 2006 (United States)"/>
    <x v="30"/>
    <n v="5.5"/>
    <n v="8000"/>
    <s v="Wil Shriner"/>
    <s v="Wil Shriner"/>
    <s v="Logan Lerman"/>
    <s v="United States"/>
    <n v="15000000"/>
    <n v="8224998"/>
    <n v="201.6"/>
    <n v="12431333.782738095"/>
    <s v="Hoot Productions LLC"/>
    <n v="91"/>
  </r>
  <r>
    <x v="4987"/>
    <x v="1"/>
    <s v="PG"/>
    <x v="10"/>
    <n v="2006"/>
    <x v="26"/>
    <s v="June 16, 2006 (United States)"/>
    <x v="18"/>
    <n v="5"/>
    <n v="40000"/>
    <s v="Tim Hill"/>
    <s v="Joel Cohen"/>
    <s v="Breckin Meyer"/>
    <s v="United Kingdom"/>
    <n v="60000000"/>
    <n v="143325970"/>
    <n v="201.6"/>
    <n v="216624122.31646827"/>
    <s v="Twentieth Century Fox"/>
    <n v="82"/>
  </r>
  <r>
    <x v="4988"/>
    <x v="0"/>
    <s v="R"/>
    <x v="0"/>
    <n v="2007"/>
    <x v="27"/>
    <s v="January 25, 2008 (United States)"/>
    <x v="7"/>
    <n v="8.1999999999999993"/>
    <n v="535000"/>
    <s v="Paul Thomas Anderson"/>
    <s v="Paul Thomas Anderson"/>
    <s v="Daniel Day-Lewis"/>
    <s v="United States"/>
    <n v="25000000"/>
    <n v="76182388"/>
    <n v="207.3"/>
    <n v="111976717.91413409"/>
    <s v="Paramount Vantage"/>
    <n v="158"/>
  </r>
  <r>
    <x v="4989"/>
    <x v="0"/>
    <s v="R"/>
    <x v="6"/>
    <n v="2007"/>
    <x v="27"/>
    <s v="November 21, 2007 (United States)"/>
    <x v="31"/>
    <n v="8.1"/>
    <n v="886000"/>
    <s v="Ethan Coen"/>
    <s v="Joel Coen"/>
    <s v="Tommy Lee Jones"/>
    <s v="United States"/>
    <n v="25000000"/>
    <n v="171627166"/>
    <n v="207.3"/>
    <n v="252266268.59720209"/>
    <s v="Paramount Vantage"/>
    <n v="122"/>
  </r>
  <r>
    <x v="4990"/>
    <x v="8"/>
    <s v="PG-13"/>
    <x v="1"/>
    <n v="2007"/>
    <x v="27"/>
    <s v="August 10, 2007 (United States)"/>
    <x v="37"/>
    <n v="7.6"/>
    <n v="260000"/>
    <s v="Matthew Vaughn"/>
    <s v="Jane Goldman"/>
    <s v="Charlie Cox"/>
    <s v="United Kingdom"/>
    <n v="70000000"/>
    <n v="137515140"/>
    <n v="207.3"/>
    <n v="202126691.54848045"/>
    <s v="Paramount Pictures"/>
    <n v="127"/>
  </r>
  <r>
    <x v="4991"/>
    <x v="0"/>
    <s v="R"/>
    <x v="6"/>
    <n v="2007"/>
    <x v="27"/>
    <s v="October 19, 2007 (United States)"/>
    <x v="37"/>
    <n v="7.6"/>
    <n v="258000"/>
    <s v="Ben Affleck"/>
    <s v="Ben Affleck"/>
    <s v="Morgan Freeman"/>
    <s v="United States"/>
    <n v="19000000"/>
    <n v="34612443"/>
    <n v="207.3"/>
    <n v="50875115.205499269"/>
    <s v="Miramax"/>
    <n v="114"/>
  </r>
  <r>
    <x v="4992"/>
    <x v="8"/>
    <s v="PG-13"/>
    <x v="6"/>
    <n v="2007"/>
    <x v="27"/>
    <s v="April 13, 2007 (United States)"/>
    <x v="8"/>
    <n v="6.8"/>
    <n v="226000"/>
    <s v="D.J. Caruso"/>
    <s v="Christopher Landon"/>
    <s v="Shia LaBeouf"/>
    <s v="United States"/>
    <n v="20000000"/>
    <n v="118114220"/>
    <n v="207.3"/>
    <n v="173610240.39556196"/>
    <s v="Dreamworks Pictures"/>
    <n v="105"/>
  </r>
  <r>
    <x v="4993"/>
    <x v="0"/>
    <s v="R"/>
    <x v="6"/>
    <n v="2007"/>
    <x v="27"/>
    <s v="March 2, 2007 (United States)"/>
    <x v="3"/>
    <n v="7.7"/>
    <n v="486000"/>
    <s v="David Fincher"/>
    <s v="James Vanderbilt"/>
    <s v="Jake Gyllenhaal"/>
    <s v="United States"/>
    <n v="65000000"/>
    <n v="84785914"/>
    <n v="207.3"/>
    <n v="124622614.54799806"/>
    <s v="Paramount Pictures"/>
    <n v="157"/>
  </r>
  <r>
    <x v="4994"/>
    <x v="0"/>
    <s v="R"/>
    <x v="3"/>
    <n v="2007"/>
    <x v="27"/>
    <s v="August 17, 2007 (United States)"/>
    <x v="37"/>
    <n v="7.6"/>
    <n v="535000"/>
    <s v="Greg Mottola"/>
    <s v="Seth Rogen"/>
    <s v="Michael Cera"/>
    <s v="United States"/>
    <n v="20000000"/>
    <n v="170812526"/>
    <n v="207.3"/>
    <n v="251068869.61987454"/>
    <s v="Columbia Pictures"/>
    <n v="113"/>
  </r>
  <r>
    <x v="4995"/>
    <x v="8"/>
    <s v="PG-13"/>
    <x v="2"/>
    <n v="2007"/>
    <x v="27"/>
    <s v="July 3, 2007 (United States)"/>
    <x v="9"/>
    <n v="7"/>
    <n v="607000"/>
    <s v="Michael Bay"/>
    <s v="Roberto Orci"/>
    <s v="Shia LaBeouf"/>
    <s v="United States"/>
    <n v="150000000"/>
    <n v="709709780"/>
    <n v="207.3"/>
    <n v="1043167245.3738542"/>
    <s v="Dreamworks Pictures"/>
    <n v="144"/>
  </r>
  <r>
    <x v="4996"/>
    <x v="8"/>
    <s v="PG-13"/>
    <x v="2"/>
    <n v="2007"/>
    <x v="27"/>
    <s v="July 11, 2007 (United States)"/>
    <x v="24"/>
    <n v="7.5"/>
    <n v="527000"/>
    <s v="David Yates"/>
    <s v="Michael Goldenberg"/>
    <s v="Daniel Radcliffe"/>
    <s v="United Kingdom"/>
    <n v="150000000"/>
    <n v="942172396"/>
    <n v="207.3"/>
    <n v="1384852528.0328026"/>
    <s v="Warner Bros."/>
    <n v="138"/>
  </r>
  <r>
    <x v="4997"/>
    <x v="0"/>
    <s v="R"/>
    <x v="1"/>
    <n v="2007"/>
    <x v="27"/>
    <s v="October 19, 2007 (United States)"/>
    <x v="31"/>
    <n v="8.1"/>
    <n v="588000"/>
    <s v="Sean Penn"/>
    <s v="Sean Penn"/>
    <s v="Emile Hirsch"/>
    <s v="United States"/>
    <n v="15000000"/>
    <n v="56675895"/>
    <n v="207.3"/>
    <n v="83305090.238784358"/>
    <s v="Paramount Vantage"/>
    <n v="148"/>
  </r>
  <r>
    <x v="4998"/>
    <x v="2"/>
    <s v="G"/>
    <x v="10"/>
    <n v="2007"/>
    <x v="27"/>
    <s v="June 29, 2007 (United States)"/>
    <x v="45"/>
    <n v="8"/>
    <n v="660000"/>
    <s v="Brad Bird"/>
    <s v="Brad Bird"/>
    <s v="Brad Garrett"/>
    <s v="United States"/>
    <n v="150000000"/>
    <n v="623726085"/>
    <n v="207.3"/>
    <n v="916784071.87409544"/>
    <s v="Walt Disney Pictures"/>
    <n v="111"/>
  </r>
  <r>
    <x v="4999"/>
    <x v="0"/>
    <s v="R"/>
    <x v="0"/>
    <n v="2007"/>
    <x v="27"/>
    <s v="January 11, 2008 (United States)"/>
    <x v="40"/>
    <n v="7.8"/>
    <n v="259000"/>
    <s v="Joe Wright"/>
    <s v="Ian McEwan"/>
    <s v="Keira Knightley"/>
    <s v="United Kingdom"/>
    <n v="30000000"/>
    <n v="131016624"/>
    <n v="207.3"/>
    <n v="192574844.82778579"/>
    <s v="Universal Pictures"/>
    <n v="123"/>
  </r>
  <r>
    <x v="5000"/>
    <x v="0"/>
    <s v="R"/>
    <x v="2"/>
    <n v="2007"/>
    <x v="27"/>
    <s v="March 23, 2007 (United States)"/>
    <x v="13"/>
    <n v="7.2"/>
    <n v="317000"/>
    <s v="Antoine Fuqua"/>
    <s v="Jonathan Lemkin"/>
    <s v="Mark Wahlberg"/>
    <s v="United States"/>
    <n v="61000000"/>
    <n v="95696996"/>
    <n v="207.3"/>
    <n v="140660273.4259527"/>
    <s v="Paramount Pictures"/>
    <n v="124"/>
  </r>
  <r>
    <x v="5001"/>
    <x v="0"/>
    <s v="R"/>
    <x v="5"/>
    <n v="2007"/>
    <x v="27"/>
    <s v="November 2, 2007 (United States)"/>
    <x v="40"/>
    <n v="7.8"/>
    <n v="401000"/>
    <s v="Ridley Scott"/>
    <s v="Steven Zaillian"/>
    <s v="Denzel Washington"/>
    <s v="United States"/>
    <n v="100000000"/>
    <n v="269755430"/>
    <n v="207.3"/>
    <n v="396500142.40713936"/>
    <s v="Universal Pictures"/>
    <n v="157"/>
  </r>
  <r>
    <x v="5002"/>
    <x v="8"/>
    <s v="PG-13"/>
    <x v="2"/>
    <n v="2007"/>
    <x v="27"/>
    <s v="May 4, 2007 (United States)"/>
    <x v="19"/>
    <n v="6.2"/>
    <n v="513000"/>
    <s v="Sam Raimi"/>
    <s v="Sam Raimi"/>
    <s v="Tobey Maguire"/>
    <s v="United States"/>
    <n v="258000000"/>
    <n v="894983373"/>
    <n v="207.3"/>
    <n v="1315491720.9507959"/>
    <s v="Columbia Pictures"/>
    <n v="139"/>
  </r>
  <r>
    <x v="5003"/>
    <x v="8"/>
    <s v="PG-13"/>
    <x v="2"/>
    <n v="2007"/>
    <x v="27"/>
    <s v="June 27, 2007 (United States)"/>
    <x v="12"/>
    <n v="7.1"/>
    <n v="394000"/>
    <s v="Len Wiseman"/>
    <s v="John Carlin"/>
    <s v="Bruce Willis"/>
    <s v="United States"/>
    <n v="110000000"/>
    <n v="388156011"/>
    <n v="207.3"/>
    <n v="570531290.6497829"/>
    <s v="Twentieth Century Fox"/>
    <n v="128"/>
  </r>
  <r>
    <x v="5004"/>
    <x v="0"/>
    <s v="R"/>
    <x v="2"/>
    <n v="2007"/>
    <x v="27"/>
    <s v="April 20, 2007 (United States)"/>
    <x v="40"/>
    <n v="7.8"/>
    <n v="476000"/>
    <s v="Edgar Wright"/>
    <s v="Edgar Wright"/>
    <s v="Simon Pegg"/>
    <s v="United Kingdom"/>
    <m/>
    <n v="80743363"/>
    <n v="207.3"/>
    <n v="118680669.10805595"/>
    <s v="Universal Pictures"/>
    <n v="121"/>
  </r>
  <r>
    <x v="5005"/>
    <x v="8"/>
    <s v="PG-13"/>
    <x v="2"/>
    <n v="2007"/>
    <x v="27"/>
    <s v="May 25, 2007 (United States)"/>
    <x v="12"/>
    <n v="7.1"/>
    <n v="608000"/>
    <s v="Gore Verbinski"/>
    <s v="Ted Elliott"/>
    <s v="Johnny Depp"/>
    <s v="United States"/>
    <n v="300000000"/>
    <n v="960996492"/>
    <n v="207.3"/>
    <n v="1412521134.164978"/>
    <s v="Walt Disney Pictures"/>
    <n v="169"/>
  </r>
  <r>
    <x v="5006"/>
    <x v="8"/>
    <s v="PG-13"/>
    <x v="2"/>
    <n v="2007"/>
    <x v="27"/>
    <s v="December 14, 2007 (United States)"/>
    <x v="13"/>
    <n v="7.2"/>
    <n v="704000"/>
    <s v="Francis Lawrence"/>
    <s v="Mark Protosevich"/>
    <s v="Will Smith"/>
    <s v="United States"/>
    <n v="150000000"/>
    <n v="585410052"/>
    <n v="207.3"/>
    <n v="860465233.20984066"/>
    <s v="Warner Bros."/>
    <n v="101"/>
  </r>
  <r>
    <x v="3547"/>
    <x v="0"/>
    <s v="R"/>
    <x v="9"/>
    <n v="2007"/>
    <x v="27"/>
    <s v="July 27, 2007 (United States)"/>
    <x v="13"/>
    <n v="7.2"/>
    <n v="238000"/>
    <s v="Danny Boyle"/>
    <s v="Alex Garland"/>
    <s v="Cillian Murphy"/>
    <s v="United Kingdom"/>
    <m/>
    <n v="34806812"/>
    <n v="207.3"/>
    <n v="51160808.569223344"/>
    <s v="DNA Films"/>
    <n v="107"/>
  </r>
  <r>
    <x v="5007"/>
    <x v="8"/>
    <s v="PG-13"/>
    <x v="3"/>
    <n v="2007"/>
    <x v="27"/>
    <s v="December 25, 2007 (United States)"/>
    <x v="34"/>
    <n v="7.4"/>
    <n v="499000"/>
    <s v="Jason Reitman"/>
    <s v="Diablo Cody"/>
    <s v="Elliot Page"/>
    <s v="United States"/>
    <n v="7500000"/>
    <n v="232372681"/>
    <n v="207.3"/>
    <n v="341553091.65798354"/>
    <s v="Fox Searchlight Pictures"/>
    <n v="96"/>
  </r>
  <r>
    <x v="5008"/>
    <x v="0"/>
    <s v="R"/>
    <x v="4"/>
    <n v="2007"/>
    <x v="27"/>
    <s v="May 11, 2007 (United States)"/>
    <x v="9"/>
    <n v="7"/>
    <n v="263000"/>
    <s v="Juan Carlos Fresnadillo"/>
    <s v="Rowan Joffe"/>
    <s v="Jeremy Renner"/>
    <s v="United Kingdom"/>
    <n v="15000000"/>
    <n v="65048678"/>
    <n v="207.3"/>
    <n v="95611829.168355033"/>
    <s v="Fox Atomic"/>
    <n v="100"/>
  </r>
  <r>
    <x v="5009"/>
    <x v="0"/>
    <s v="R"/>
    <x v="2"/>
    <n v="2007"/>
    <x v="27"/>
    <s v="November 21, 2007 (United States)"/>
    <x v="21"/>
    <n v="6.3"/>
    <n v="163000"/>
    <s v="Xavier Gens"/>
    <s v="Skip Woods"/>
    <s v="Timothy Olyphant"/>
    <s v="France"/>
    <n v="24000000"/>
    <n v="101276318"/>
    <n v="207.3"/>
    <n v="148861042.42450553"/>
    <s v="Twentieth Century Fox"/>
    <n v="100"/>
  </r>
  <r>
    <x v="5010"/>
    <x v="1"/>
    <s v="PG"/>
    <x v="3"/>
    <n v="2007"/>
    <x v="27"/>
    <s v="November 21, 2007 (United States)"/>
    <x v="9"/>
    <n v="7"/>
    <n v="181000"/>
    <s v="Kevin Lima"/>
    <s v="Bill Kelly"/>
    <s v="Amy Adams"/>
    <s v="United States"/>
    <n v="85000000"/>
    <n v="340487836"/>
    <n v="207.3"/>
    <n v="500466201.78099364"/>
    <s v="Walt Disney Pictures"/>
    <n v="107"/>
  </r>
  <r>
    <x v="5011"/>
    <x v="0"/>
    <s v="R"/>
    <x v="4"/>
    <n v="2007"/>
    <x v="27"/>
    <s v="November 21, 2007 (United States)"/>
    <x v="12"/>
    <n v="7.1"/>
    <n v="287000"/>
    <s v="Frank Darabont"/>
    <s v="Frank Darabont"/>
    <s v="Thomas Jane"/>
    <s v="United States"/>
    <n v="18000000"/>
    <n v="57470220"/>
    <n v="207.3"/>
    <n v="84472629.204052091"/>
    <s v="Dimension Films"/>
    <n v="126"/>
  </r>
  <r>
    <x v="1276"/>
    <x v="1"/>
    <s v="PG"/>
    <x v="3"/>
    <n v="2007"/>
    <x v="27"/>
    <s v="July 20, 2007 (United States)"/>
    <x v="14"/>
    <n v="6.6"/>
    <n v="122000"/>
    <s v="Adam Shankman"/>
    <s v="Leslie Dixon"/>
    <s v="John Travolta"/>
    <s v="United States"/>
    <n v="75000000"/>
    <n v="203553311"/>
    <n v="207.3"/>
    <n v="299192927.45634341"/>
    <s v="New Line Cinema"/>
    <n v="117"/>
  </r>
  <r>
    <x v="5012"/>
    <x v="0"/>
    <s v="R"/>
    <x v="3"/>
    <n v="2007"/>
    <x v="27"/>
    <s v="June 1, 2007 (United States)"/>
    <x v="15"/>
    <n v="6.9"/>
    <n v="356000"/>
    <s v="Judd Apatow"/>
    <s v="Judd Apatow"/>
    <s v="Seth Rogen"/>
    <s v="United States"/>
    <n v="30000000"/>
    <n v="219922417"/>
    <n v="207.3"/>
    <n v="323253065.41196328"/>
    <s v="Universal Pictures"/>
    <n v="129"/>
  </r>
  <r>
    <x v="5013"/>
    <x v="0"/>
    <s v="R"/>
    <x v="0"/>
    <n v="2007"/>
    <x v="27"/>
    <s v="December 21, 2007 (United States)"/>
    <x v="4"/>
    <n v="7.3"/>
    <n v="350000"/>
    <s v="Tim Burton"/>
    <s v="John Logan"/>
    <s v="Johnny Depp"/>
    <s v="United States"/>
    <n v="50000000"/>
    <n v="153383627"/>
    <n v="207.3"/>
    <n v="225450994.43753013"/>
    <s v="Dreamworks Pictures"/>
    <n v="116"/>
  </r>
  <r>
    <x v="5014"/>
    <x v="0"/>
    <s v="R"/>
    <x v="2"/>
    <n v="2007"/>
    <x v="27"/>
    <s v="April 6, 2007 (United States)"/>
    <x v="24"/>
    <n v="7.5"/>
    <n v="180000"/>
    <s v="Directors"/>
    <s v="Robert Rodriguez"/>
    <s v="Kurt Russell"/>
    <s v="United States"/>
    <n v="67000000"/>
    <n v="25422088"/>
    <n v="207.3"/>
    <n v="37366667.697057404"/>
    <s v="Dimension Films"/>
    <n v="191"/>
  </r>
  <r>
    <x v="5015"/>
    <x v="8"/>
    <s v="PG-13"/>
    <x v="2"/>
    <n v="2007"/>
    <x v="27"/>
    <s v="February 16, 2007 (United States)"/>
    <x v="11"/>
    <n v="5.3"/>
    <n v="227000"/>
    <s v="Mark Steven Johnson"/>
    <s v="Mark Steven Johnson"/>
    <s v="Nicolas Cage"/>
    <s v="United States"/>
    <n v="110000000"/>
    <n v="228738393"/>
    <n v="207.3"/>
    <n v="336211231.7756874"/>
    <s v="Columbia Pictures"/>
    <n v="110"/>
  </r>
  <r>
    <x v="5016"/>
    <x v="8"/>
    <s v="PG-13"/>
    <x v="3"/>
    <n v="2007"/>
    <x v="27"/>
    <s v="August 3, 2007 (United States)"/>
    <x v="17"/>
    <n v="6.7"/>
    <n v="80000"/>
    <s v="Akiva Schaffer"/>
    <s v="Pam Brady"/>
    <s v="Andy Samberg"/>
    <s v="United States"/>
    <m/>
    <n v="14353654"/>
    <n v="207.3"/>
    <n v="21097724.909792569"/>
    <s v="Paramount Pictures"/>
    <n v="88"/>
  </r>
  <r>
    <x v="5017"/>
    <x v="0"/>
    <s v="R"/>
    <x v="1"/>
    <n v="2007"/>
    <x v="27"/>
    <s v="October 26, 2007 (United States)"/>
    <x v="13"/>
    <n v="7.2"/>
    <n v="186000"/>
    <s v="Wes Anderson"/>
    <s v="Wes Anderson"/>
    <s v="Owen Wilson"/>
    <s v="United States"/>
    <n v="16000000"/>
    <n v="35310019"/>
    <n v="207.3"/>
    <n v="51900447.608779542"/>
    <s v="Fox Searchlight Pictures"/>
    <n v="91"/>
  </r>
  <r>
    <x v="5018"/>
    <x v="1"/>
    <s v="PG"/>
    <x v="0"/>
    <n v="2007"/>
    <x v="27"/>
    <s v="February 16, 2007 (United States)"/>
    <x v="12"/>
    <n v="7.1"/>
    <n v="147000"/>
    <s v="Gabor Csupo"/>
    <s v="Jeff Stockwell"/>
    <s v="Josh Hutcherson"/>
    <s v="United States"/>
    <n v="17000000"/>
    <n v="137587063"/>
    <n v="207.3"/>
    <n v="202232407.60299081"/>
    <s v="Walden Media"/>
    <n v="96"/>
  </r>
  <r>
    <x v="5019"/>
    <x v="8"/>
    <s v="PG-13"/>
    <x v="3"/>
    <n v="2007"/>
    <x v="27"/>
    <s v="August 24, 2007 (United States)"/>
    <x v="19"/>
    <n v="6.2"/>
    <n v="57000"/>
    <s v="Shari Springer Berman"/>
    <s v="Emma McLaughlin"/>
    <s v="Scarlett Johansson"/>
    <s v="United States"/>
    <n v="20000000"/>
    <n v="47817020"/>
    <n v="207.3"/>
    <n v="70283868.760250837"/>
    <s v="The Weinstein Company"/>
    <n v="105"/>
  </r>
  <r>
    <x v="5020"/>
    <x v="0"/>
    <s v="R"/>
    <x v="6"/>
    <n v="2007"/>
    <x v="27"/>
    <s v="April 4, 2008 (United Kingdom)"/>
    <x v="14"/>
    <n v="6.6"/>
    <n v="93000"/>
    <s v="Michael Haneke"/>
    <s v="Michael Haneke"/>
    <s v="Naomi Watts"/>
    <s v="United States"/>
    <n v="15000000"/>
    <n v="7938872"/>
    <n v="207.3"/>
    <n v="11668954.647370959"/>
    <s v="Celluloid Dreams"/>
    <n v="111"/>
  </r>
  <r>
    <x v="5021"/>
    <x v="0"/>
    <s v="R"/>
    <x v="4"/>
    <n v="2007"/>
    <x v="27"/>
    <s v="August 31, 2007 (United States)"/>
    <x v="10"/>
    <n v="6.1"/>
    <n v="111000"/>
    <s v="Rob Zombie"/>
    <s v="Rob Zombie"/>
    <s v="Scout Taylor-Compton"/>
    <s v="United States"/>
    <n v="15000000"/>
    <n v="80460948"/>
    <n v="207.3"/>
    <n v="118265561.29088277"/>
    <s v="Dimension Films"/>
    <n v="109"/>
  </r>
  <r>
    <x v="5022"/>
    <x v="0"/>
    <s v="R"/>
    <x v="2"/>
    <n v="2007"/>
    <x v="27"/>
    <s v="September 21, 2007 (United States)"/>
    <x v="37"/>
    <n v="7.6"/>
    <n v="232000"/>
    <s v="David Cronenberg"/>
    <s v="Steven Knight"/>
    <s v="Naomi Watts"/>
    <s v="United Kingdom"/>
    <m/>
    <n v="56107312"/>
    <n v="207.3"/>
    <n v="82469358.255668104"/>
    <s v="Kudos Film and Television"/>
    <n v="100"/>
  </r>
  <r>
    <x v="5023"/>
    <x v="8"/>
    <s v="PG-13"/>
    <x v="2"/>
    <n v="2007"/>
    <x v="27"/>
    <s v="August 3, 2007 (United States)"/>
    <x v="45"/>
    <n v="8"/>
    <n v="612000"/>
    <s v="Paul Greengrass"/>
    <s v="Tony Gilroy"/>
    <s v="Matt Damon"/>
    <s v="United States"/>
    <n v="110000000"/>
    <n v="444100035"/>
    <n v="207.3"/>
    <n v="652760639.96382046"/>
    <s v="Universal Pictures"/>
    <n v="115"/>
  </r>
  <r>
    <x v="5024"/>
    <x v="8"/>
    <s v="PG-13"/>
    <x v="3"/>
    <n v="2007"/>
    <x v="27"/>
    <s v="February 9, 2007 (United States)"/>
    <x v="52"/>
    <n v="4.0999999999999996"/>
    <n v="71000"/>
    <s v="Brian Robbins"/>
    <s v="Eddie Murphy"/>
    <s v="Eddie Murphy"/>
    <s v="United States"/>
    <n v="60000000"/>
    <n v="159814490"/>
    <n v="207.3"/>
    <n v="234903401.36517122"/>
    <s v="Dreamworks Pictures"/>
    <n v="102"/>
  </r>
  <r>
    <x v="5025"/>
    <x v="0"/>
    <s v="R"/>
    <x v="6"/>
    <n v="2007"/>
    <x v="27"/>
    <s v="April 20, 2007 (United States)"/>
    <x v="13"/>
    <n v="7.2"/>
    <n v="192000"/>
    <s v="Gregory Hoblit"/>
    <s v="Daniel Pyne"/>
    <s v="Anthony Hopkins"/>
    <s v="United States"/>
    <m/>
    <n v="92011561"/>
    <n v="207.3"/>
    <n v="135243235.10226724"/>
    <s v="New Line Cinema"/>
    <n v="113"/>
  </r>
  <r>
    <x v="5026"/>
    <x v="8"/>
    <s v="PG-13"/>
    <x v="10"/>
    <n v="2007"/>
    <x v="27"/>
    <s v="November 16, 2007 (United States)"/>
    <x v="19"/>
    <n v="6.2"/>
    <n v="163000"/>
    <s v="Robert Zemeckis"/>
    <s v="Neil Gaiman"/>
    <s v="Ray Winstone"/>
    <s v="United States"/>
    <n v="150000000"/>
    <n v="196393745"/>
    <n v="207.3"/>
    <n v="288669436.0902074"/>
    <s v="Paramount Pictures"/>
    <n v="115"/>
  </r>
  <r>
    <x v="5027"/>
    <x v="8"/>
    <s v="PG-13"/>
    <x v="2"/>
    <n v="2007"/>
    <x v="27"/>
    <s v="April 27, 2007 (United States)"/>
    <x v="19"/>
    <n v="6.2"/>
    <n v="152000"/>
    <s v="Lee Tamahori"/>
    <s v="Gary Goldman"/>
    <s v="Nicolas Cage"/>
    <s v="United States"/>
    <n v="70000000"/>
    <n v="77621983"/>
    <n v="207.3"/>
    <n v="114092707.28461166"/>
    <s v="Paramount Pictures"/>
    <n v="96"/>
  </r>
  <r>
    <x v="5028"/>
    <x v="0"/>
    <s v="R"/>
    <x v="2"/>
    <n v="2007"/>
    <x v="27"/>
    <s v="September 7, 2007 (United States)"/>
    <x v="3"/>
    <n v="7.7"/>
    <n v="295000"/>
    <s v="James Mangold"/>
    <s v="Halsted Welles"/>
    <s v="Russell Crowe"/>
    <s v="United States"/>
    <n v="55000000"/>
    <n v="70016220"/>
    <n v="207.3"/>
    <n v="102913373.05354558"/>
    <s v="Lionsgate"/>
    <n v="122"/>
  </r>
  <r>
    <x v="5029"/>
    <x v="8"/>
    <s v="PG-13"/>
    <x v="0"/>
    <n v="2007"/>
    <x v="27"/>
    <s v="October 12, 2007 (United States)"/>
    <x v="4"/>
    <n v="7.3"/>
    <n v="107000"/>
    <s v="Julie Taymor"/>
    <s v="Dick Clement"/>
    <s v="Evan Rachel Wood"/>
    <s v="United States"/>
    <n v="45000000"/>
    <n v="29625761"/>
    <n v="207.3"/>
    <n v="43545438.38253738"/>
    <s v="Revolution Studios"/>
    <n v="133"/>
  </r>
  <r>
    <x v="5030"/>
    <x v="8"/>
    <s v="PG-13"/>
    <x v="6"/>
    <n v="2007"/>
    <x v="27"/>
    <s v="June 8, 2007 (United States)"/>
    <x v="15"/>
    <n v="6.9"/>
    <n v="328000"/>
    <s v="Steven Soderbergh"/>
    <s v="Brian Koppelman"/>
    <s v="George Clooney"/>
    <s v="United States"/>
    <n v="85000000"/>
    <n v="311312624"/>
    <n v="207.3"/>
    <n v="457583003.05258071"/>
    <s v="Warner Bros."/>
    <n v="122"/>
  </r>
  <r>
    <x v="5031"/>
    <x v="8"/>
    <s v="PG-13"/>
    <x v="3"/>
    <n v="2007"/>
    <x v="27"/>
    <s v="March 30, 2007 (United States)"/>
    <x v="21"/>
    <n v="6.3"/>
    <n v="161000"/>
    <s v="Josh Gordon"/>
    <s v="Jeff Cox"/>
    <s v="Will Ferrell"/>
    <s v="United States"/>
    <n v="61000000"/>
    <n v="145710347"/>
    <n v="207.3"/>
    <n v="214172420.3130728"/>
    <s v="Dreamworks Pictures"/>
    <n v="93"/>
  </r>
  <r>
    <x v="5032"/>
    <x v="1"/>
    <s v="PG"/>
    <x v="10"/>
    <n v="2007"/>
    <x v="27"/>
    <s v="June 8, 2007 (United States)"/>
    <x v="17"/>
    <n v="6.7"/>
    <n v="72000"/>
    <s v="Ash Brannon"/>
    <s v="Don Rhymer"/>
    <s v="Shia LaBeouf"/>
    <s v="United States"/>
    <n v="100000000"/>
    <n v="152005713"/>
    <n v="207.3"/>
    <n v="223425666.91316929"/>
    <s v="Columbia Pictures"/>
    <n v="85"/>
  </r>
  <r>
    <x v="5033"/>
    <x v="0"/>
    <s v="R"/>
    <x v="2"/>
    <n v="2007"/>
    <x v="27"/>
    <s v="September 21, 2007 (United States)"/>
    <x v="19"/>
    <n v="6.2"/>
    <n v="187000"/>
    <s v="Russell Mulcahy"/>
    <s v="Paul W.S. Anderson"/>
    <s v="Milla Jovovich"/>
    <s v="France"/>
    <n v="45000000"/>
    <n v="147717833"/>
    <n v="207.3"/>
    <n v="217123124.53014952"/>
    <s v="Screen Gems"/>
    <n v="94"/>
  </r>
  <r>
    <x v="5034"/>
    <x v="0"/>
    <s v="R"/>
    <x v="2"/>
    <n v="2007"/>
    <x v="27"/>
    <s v="October 19, 2007 (United States)"/>
    <x v="14"/>
    <n v="6.6"/>
    <n v="168000"/>
    <s v="David Slade"/>
    <s v="Steve Niles"/>
    <s v="Josh Hartnett"/>
    <s v="United States"/>
    <n v="30000000"/>
    <n v="75513170"/>
    <n v="207.3"/>
    <n v="110993067.53014953"/>
    <s v="Columbia Pictures"/>
    <n v="113"/>
  </r>
  <r>
    <x v="5035"/>
    <x v="0"/>
    <s v="R"/>
    <x v="6"/>
    <n v="2007"/>
    <x v="27"/>
    <s v="November 30, 2007 (United States)"/>
    <x v="16"/>
    <n v="6.5"/>
    <n v="73000"/>
    <s v="Joby Harold"/>
    <s v="Joby Harold"/>
    <s v="Hayden Christensen"/>
    <s v="United States"/>
    <n v="8600000"/>
    <n v="32730062"/>
    <n v="207.3"/>
    <n v="48108296.630004816"/>
    <s v="The Weinstein Company"/>
    <n v="84"/>
  </r>
  <r>
    <x v="5036"/>
    <x v="0"/>
    <s v="R"/>
    <x v="4"/>
    <n v="2007"/>
    <x v="27"/>
    <s v="March 16, 2007 (United States)"/>
    <x v="19"/>
    <n v="6.2"/>
    <n v="89000"/>
    <s v="James Wan"/>
    <s v="Leigh Whannell"/>
    <s v="Ryan Kwanten"/>
    <s v="United States"/>
    <n v="20000000"/>
    <n v="22382047"/>
    <n v="207.3"/>
    <n v="32898262.040038586"/>
    <s v="Universal Pictures"/>
    <n v="89"/>
  </r>
  <r>
    <x v="5037"/>
    <x v="1"/>
    <s v="PG"/>
    <x v="10"/>
    <n v="2007"/>
    <x v="27"/>
    <s v="November 2, 2007 (United States)"/>
    <x v="10"/>
    <n v="6.1"/>
    <n v="148000"/>
    <s v="Simon J. Smith"/>
    <s v="Jerry Seinfeld"/>
    <s v="Jerry Seinfeld"/>
    <s v="United States"/>
    <n v="150000000"/>
    <n v="293514336"/>
    <n v="207.3"/>
    <n v="431422181.27930528"/>
    <s v="DreamWorks Animation"/>
    <n v="91"/>
  </r>
  <r>
    <x v="5038"/>
    <x v="0"/>
    <s v="R"/>
    <x v="3"/>
    <n v="2007"/>
    <x v="27"/>
    <s v="October 5, 2007 (United States)"/>
    <x v="1"/>
    <n v="5.8"/>
    <n v="88000"/>
    <s v="Bobby Farrelly"/>
    <s v="Scot Armstrong"/>
    <s v="Ben Stiller"/>
    <s v="United States"/>
    <n v="60000000"/>
    <n v="128453183"/>
    <n v="207.3"/>
    <n v="188806969.89917991"/>
    <s v="Dreamworks Pictures"/>
    <n v="116"/>
  </r>
  <r>
    <x v="5039"/>
    <x v="0"/>
    <s v="R"/>
    <x v="2"/>
    <n v="2007"/>
    <x v="27"/>
    <s v="December 25, 2007 (United States)"/>
    <x v="26"/>
    <n v="4.5999999999999996"/>
    <n v="118000"/>
    <s v="Colin Strause"/>
    <s v="Shane Salerno"/>
    <s v="Reiko Aylesworth"/>
    <s v="United States"/>
    <n v="40000000"/>
    <n v="130290885"/>
    <n v="207.3"/>
    <n v="191508117.02604917"/>
    <s v="Twentieth Century Fox"/>
    <n v="94"/>
  </r>
  <r>
    <x v="5040"/>
    <x v="1"/>
    <s v="PG"/>
    <x v="10"/>
    <n v="2007"/>
    <x v="27"/>
    <s v="May 18, 2007 (United States)"/>
    <x v="10"/>
    <n v="6.1"/>
    <n v="288000"/>
    <s v="Chris Miller"/>
    <s v="Jeffrey Price"/>
    <s v="Mike Myers"/>
    <s v="United States"/>
    <n v="160000000"/>
    <n v="813367380"/>
    <n v="207.3"/>
    <n v="1195528416.2373371"/>
    <s v="DreamWorks"/>
    <n v="93"/>
  </r>
  <r>
    <x v="5041"/>
    <x v="8"/>
    <s v="PG-13"/>
    <x v="7"/>
    <n v="2007"/>
    <x v="27"/>
    <s v="June 22, 2007 (United States)"/>
    <x v="8"/>
    <n v="6.8"/>
    <n v="260000"/>
    <s v="Mikael HÃ¥fstrÃ¶m"/>
    <s v="Matt Greenberg"/>
    <s v="John Cusack"/>
    <s v="United States"/>
    <n v="25000000"/>
    <n v="132963417"/>
    <n v="207.3"/>
    <n v="195436339.41099852"/>
    <s v="Dimension Films"/>
    <n v="104"/>
  </r>
  <r>
    <x v="5042"/>
    <x v="0"/>
    <s v="R"/>
    <x v="2"/>
    <n v="2007"/>
    <x v="27"/>
    <s v="September 28, 2007 (United States)"/>
    <x v="9"/>
    <n v="7"/>
    <n v="121000"/>
    <s v="Peter Berg"/>
    <s v="Matthew Michael Carnahan"/>
    <s v="Jamie Foxx"/>
    <s v="United States"/>
    <n v="70000000"/>
    <n v="87019158"/>
    <n v="207.3"/>
    <n v="127905149.26483355"/>
    <s v="Universal Pictures"/>
    <n v="110"/>
  </r>
  <r>
    <x v="5043"/>
    <x v="0"/>
    <s v="R"/>
    <x v="5"/>
    <n v="2007"/>
    <x v="27"/>
    <s v="October 19, 2007 (United States)"/>
    <x v="24"/>
    <n v="7.5"/>
    <n v="173000"/>
    <s v="Andrew Dominik"/>
    <s v="Andrew Dominik"/>
    <s v="Brad Pitt"/>
    <s v="United States"/>
    <n v="30000000"/>
    <n v="15001776"/>
    <n v="207.3"/>
    <n v="22050367.328509405"/>
    <s v="Warner Bros."/>
    <n v="160"/>
  </r>
  <r>
    <x v="5044"/>
    <x v="0"/>
    <s v="R"/>
    <x v="3"/>
    <n v="2007"/>
    <x v="27"/>
    <s v="September 21, 2007 (United States)"/>
    <x v="41"/>
    <n v="5.6"/>
    <n v="87000"/>
    <s v="Mark Helfrich"/>
    <s v="Josh Stolberg"/>
    <s v="Dane Cook"/>
    <s v="United States"/>
    <n v="25000000"/>
    <n v="59768495"/>
    <n v="207.3"/>
    <n v="87850749.76603955"/>
    <s v="Lionsgate"/>
    <n v="96"/>
  </r>
  <r>
    <x v="5045"/>
    <x v="0"/>
    <s v="R"/>
    <x v="4"/>
    <n v="2007"/>
    <x v="27"/>
    <s v="June 8, 2007 (United States)"/>
    <x v="30"/>
    <n v="5.5"/>
    <n v="87000"/>
    <s v="Eli Roth"/>
    <s v="Eli Roth"/>
    <s v="Lauren German"/>
    <s v="United States"/>
    <n v="10200000"/>
    <n v="35728183"/>
    <n v="207.3"/>
    <n v="52515086.155812822"/>
    <s v="Lionsgate"/>
    <n v="94"/>
  </r>
  <r>
    <x v="5046"/>
    <x v="1"/>
    <s v="PG"/>
    <x v="2"/>
    <n v="2007"/>
    <x v="27"/>
    <s v="June 15, 2007 (United States)"/>
    <x v="41"/>
    <n v="5.6"/>
    <n v="254000"/>
    <s v="Tim Story"/>
    <s v="Don Payne"/>
    <s v="Ioan Gruffudd"/>
    <s v="United States"/>
    <n v="130000000"/>
    <n v="301913131"/>
    <n v="207.3"/>
    <n v="443767153.95899659"/>
    <s v="Twentieth Century Fox"/>
    <n v="92"/>
  </r>
  <r>
    <x v="5047"/>
    <x v="8"/>
    <s v="PG-13"/>
    <x v="1"/>
    <n v="2007"/>
    <x v="27"/>
    <s v="December 7, 2007 (United States)"/>
    <x v="10"/>
    <n v="6.1"/>
    <n v="182000"/>
    <s v="Chris Weitz"/>
    <s v="Chris Weitz"/>
    <s v="Nicole Kidman"/>
    <s v="United Kingdom"/>
    <n v="180000000"/>
    <n v="372234864"/>
    <n v="207.3"/>
    <n v="547129585.43560052"/>
    <s v="New Line Cinema"/>
    <n v="113"/>
  </r>
  <r>
    <x v="5048"/>
    <x v="8"/>
    <s v="PG-13"/>
    <x v="2"/>
    <n v="2007"/>
    <x v="27"/>
    <s v="August 10, 2007 (United States)"/>
    <x v="19"/>
    <n v="6.2"/>
    <n v="157000"/>
    <s v="Brett Ratner"/>
    <s v="Jeff Nathanson"/>
    <s v="Jackie Chan"/>
    <s v="United States"/>
    <n v="140000000"/>
    <n v="258097122"/>
    <n v="207.3"/>
    <n v="379364173.05065119"/>
    <s v="New Line Cinema"/>
    <n v="91"/>
  </r>
  <r>
    <x v="5049"/>
    <x v="0"/>
    <s v="R"/>
    <x v="0"/>
    <n v="2007"/>
    <x v="27"/>
    <s v="May 13, 2011 (Poland)"/>
    <x v="41"/>
    <n v="5.6"/>
    <n v="11000"/>
    <s v="David Ross"/>
    <s v="David Ross"/>
    <s v="Lauren Birkell"/>
    <s v="United States"/>
    <m/>
    <n v="44852"/>
    <n v="207.3"/>
    <n v="65925.732754462122"/>
    <s v="Forensic Films"/>
    <n v="88"/>
  </r>
  <r>
    <x v="5050"/>
    <x v="0"/>
    <s v="R"/>
    <x v="4"/>
    <n v="2007"/>
    <x v="27"/>
    <s v="June 27, 2008 (Spain)"/>
    <x v="13"/>
    <n v="7.2"/>
    <n v="60000"/>
    <s v="Nacho Vigalondo"/>
    <s v="Nacho Vigalondo"/>
    <s v="Karra Elejalde"/>
    <s v="Spain"/>
    <n v="2600000"/>
    <n v="553198"/>
    <n v="207.3"/>
    <n v="813118.33381572587"/>
    <s v="Karbo Vantas Entertainment"/>
    <n v="92"/>
  </r>
  <r>
    <x v="5051"/>
    <x v="8"/>
    <s v="PG-13"/>
    <x v="1"/>
    <n v="2007"/>
    <x v="27"/>
    <s v="January 26, 2007 (United States)"/>
    <x v="69"/>
    <n v="2.4"/>
    <n v="103000"/>
    <s v="Jason Friedberg"/>
    <s v="Jason Friedberg"/>
    <s v="Kal Penn"/>
    <s v="United States"/>
    <n v="20000000"/>
    <n v="87238158"/>
    <n v="207.3"/>
    <n v="128227046.51519535"/>
    <s v="New Regency Productions"/>
    <n v="86"/>
  </r>
  <r>
    <x v="5052"/>
    <x v="2"/>
    <s v="G"/>
    <x v="10"/>
    <n v="2007"/>
    <x v="27"/>
    <s v="March 30, 2007 (United States)"/>
    <x v="8"/>
    <n v="6.8"/>
    <n v="91000"/>
    <s v="Stephen J. Anderson"/>
    <s v="Jon Bernstein"/>
    <s v="Daniel Hansen"/>
    <s v="United States"/>
    <n v="150000000"/>
    <n v="169333034"/>
    <n v="207.3"/>
    <n v="248894237.62566325"/>
    <s v="Walt Disney Animation Studios"/>
    <n v="95"/>
  </r>
  <r>
    <x v="5053"/>
    <x v="0"/>
    <s v="R"/>
    <x v="6"/>
    <n v="2007"/>
    <x v="27"/>
    <s v="October 12, 2007 (United States)"/>
    <x v="13"/>
    <n v="7.2"/>
    <n v="159000"/>
    <s v="Tony Gilroy"/>
    <s v="Tony Gilroy"/>
    <s v="George Clooney"/>
    <s v="United States"/>
    <n v="25000000"/>
    <n v="92991835"/>
    <n v="207.3"/>
    <n v="136684091.29040036"/>
    <s v="Samuels Media"/>
    <n v="119"/>
  </r>
  <r>
    <x v="5054"/>
    <x v="8"/>
    <s v="PG-13"/>
    <x v="1"/>
    <n v="2007"/>
    <x v="27"/>
    <s v="January 11, 2008 (United States)"/>
    <x v="34"/>
    <n v="7.4"/>
    <n v="235000"/>
    <s v="Rob Reiner"/>
    <s v="Justin Zackham"/>
    <s v="Jack Nicholson"/>
    <s v="United States"/>
    <n v="45000000"/>
    <n v="175372502"/>
    <n v="207.3"/>
    <n v="257771352.43318859"/>
    <s v="Warner Bros."/>
    <n v="97"/>
  </r>
  <r>
    <x v="5055"/>
    <x v="5"/>
    <s v="NC-17"/>
    <x v="0"/>
    <n v="2007"/>
    <x v="27"/>
    <s v="October 26, 2007 (United States)"/>
    <x v="24"/>
    <n v="7.5"/>
    <n v="38000"/>
    <s v="Ang Lee"/>
    <s v="Eileen Chang"/>
    <s v="Tony Chiu-Wai Leung"/>
    <s v="Taiwan"/>
    <n v="15000000"/>
    <n v="67091915"/>
    <n v="207.3"/>
    <n v="98615082.009165451"/>
    <s v="Haishang Films"/>
    <n v="157"/>
  </r>
  <r>
    <x v="5056"/>
    <x v="0"/>
    <s v="R"/>
    <x v="5"/>
    <n v="2007"/>
    <x v="27"/>
    <s v="December 21, 2007 (United States)"/>
    <x v="9"/>
    <n v="7"/>
    <n v="113000"/>
    <s v="Mike Nichols"/>
    <s v="Aaron Sorkin"/>
    <s v="Tom Hanks"/>
    <s v="United States"/>
    <n v="75000000"/>
    <n v="119483446"/>
    <n v="207.3"/>
    <n v="175622797.85914132"/>
    <s v="Universal Pictures"/>
    <n v="102"/>
  </r>
  <r>
    <x v="5057"/>
    <x v="0"/>
    <s v="R"/>
    <x v="4"/>
    <n v="2007"/>
    <x v="27"/>
    <s v="October 16, 2009 (United States)"/>
    <x v="21"/>
    <n v="6.3"/>
    <n v="225000"/>
    <s v="Oren Peli"/>
    <s v="Oren Peli"/>
    <s v="Katie Featherston"/>
    <s v="United States"/>
    <n v="15000"/>
    <n v="193355800"/>
    <n v="207.3"/>
    <n v="284204111.23974913"/>
    <s v="Solana Films"/>
    <n v="86"/>
  </r>
  <r>
    <x v="5058"/>
    <x v="8"/>
    <s v="PG-13"/>
    <x v="5"/>
    <n v="2007"/>
    <x v="27"/>
    <s v="January 5, 2007 (United States)"/>
    <x v="37"/>
    <n v="7.6"/>
    <n v="72000"/>
    <s v="Richard LaGravenese"/>
    <s v="Richard LaGravenese"/>
    <s v="Hilary Swank"/>
    <s v="Germany"/>
    <n v="21000000"/>
    <n v="43095175"/>
    <n v="207.3"/>
    <n v="63343462.7231066"/>
    <s v="Paramount Pictures"/>
    <n v="123"/>
  </r>
  <r>
    <x v="5059"/>
    <x v="0"/>
    <s v="R"/>
    <x v="6"/>
    <n v="2007"/>
    <x v="27"/>
    <s v="October 26, 2007 (United States)"/>
    <x v="4"/>
    <n v="7.3"/>
    <n v="99000"/>
    <s v="Sidney Lumet"/>
    <s v="Kelly Masterson"/>
    <s v="Philip Seymour Hoffman"/>
    <s v="United States"/>
    <n v="18000000"/>
    <n v="25038466"/>
    <n v="207.3"/>
    <n v="36802800.724553779"/>
    <s v="Capitol Films"/>
    <n v="117"/>
  </r>
  <r>
    <x v="5060"/>
    <x v="0"/>
    <s v="R"/>
    <x v="6"/>
    <n v="2007"/>
    <x v="27"/>
    <s v="September 28, 2007 (United States)"/>
    <x v="12"/>
    <n v="7.1"/>
    <n v="70000"/>
    <s v="Paul Haggis"/>
    <s v="Paul Haggis"/>
    <s v="Tommy Lee Jones"/>
    <s v="United States"/>
    <m/>
    <n v="29541790"/>
    <n v="207.3"/>
    <n v="43422013.569705732"/>
    <s v="Warner Independent Pictures (WIP)"/>
    <n v="121"/>
  </r>
  <r>
    <x v="5061"/>
    <x v="1"/>
    <s v="PG"/>
    <x v="10"/>
    <n v="2007"/>
    <x v="27"/>
    <s v="December 14, 2007 (United States)"/>
    <x v="33"/>
    <n v="5.2"/>
    <n v="79000"/>
    <s v="Tim Hill"/>
    <s v="Jon Vitti"/>
    <s v="Jason Lee"/>
    <s v="United States"/>
    <n v="60000000"/>
    <n v="365352546"/>
    <n v="207.3"/>
    <n v="537013607.16931975"/>
    <s v="Fox 2000 Pictures"/>
    <n v="92"/>
  </r>
  <r>
    <x v="5062"/>
    <x v="8"/>
    <s v="PG-13"/>
    <x v="3"/>
    <n v="2007"/>
    <x v="27"/>
    <s v="December 21, 2007 (United States)"/>
    <x v="9"/>
    <n v="7"/>
    <n v="203000"/>
    <s v="Richard LaGravenese"/>
    <s v="Richard LaGravenese"/>
    <s v="Hilary Swank"/>
    <s v="United States"/>
    <n v="30000000"/>
    <n v="156835339"/>
    <n v="207.3"/>
    <n v="230524494.90255666"/>
    <s v="Alcon Entertainment"/>
    <n v="126"/>
  </r>
  <r>
    <x v="5063"/>
    <x v="0"/>
    <s v="R"/>
    <x v="3"/>
    <n v="2007"/>
    <x v="27"/>
    <s v="December 21, 2007 (United States)"/>
    <x v="8"/>
    <n v="6.8"/>
    <n v="69000"/>
    <s v="Jake Kasdan"/>
    <s v="Judd Apatow"/>
    <s v="John C. Reilly"/>
    <s v="United States"/>
    <n v="35000000"/>
    <n v="20576198"/>
    <n v="207.3"/>
    <n v="30243934.059816688"/>
    <s v="Apatow Productions"/>
    <n v="96"/>
  </r>
  <r>
    <x v="5064"/>
    <x v="1"/>
    <s v="PG"/>
    <x v="2"/>
    <n v="2007"/>
    <x v="27"/>
    <s v="December 21, 2007 (United States)"/>
    <x v="16"/>
    <n v="6.5"/>
    <n v="223000"/>
    <s v="Jon Turteltaub"/>
    <s v="Marianne Wibberley"/>
    <s v="Nicolas Cage"/>
    <s v="United States"/>
    <n v="130000000"/>
    <n v="459242249"/>
    <n v="207.3"/>
    <n v="675017430.15098882"/>
    <s v="Walt Disney Pictures"/>
    <n v="124"/>
  </r>
  <r>
    <x v="5065"/>
    <x v="8"/>
    <s v="PG-13"/>
    <x v="3"/>
    <n v="2007"/>
    <x v="27"/>
    <s v="November 2, 2007 (United States)"/>
    <x v="4"/>
    <n v="7.3"/>
    <n v="141000"/>
    <s v="Craig Gillespie"/>
    <s v="Nancy Oliver"/>
    <s v="Ryan Gosling"/>
    <s v="United States"/>
    <n v="12000000"/>
    <n v="11293663"/>
    <n v="207.3"/>
    <n v="16599995.736131208"/>
    <s v="Metro-Goldwyn-Mayer (MGM)"/>
    <n v="106"/>
  </r>
  <r>
    <x v="5066"/>
    <x v="0"/>
    <s v="R"/>
    <x v="0"/>
    <n v="2007"/>
    <x v="27"/>
    <s v="January 11, 2008 (United States)"/>
    <x v="34"/>
    <n v="7.4"/>
    <n v="150000"/>
    <s v="J.A. Bayona"/>
    <s v="Sergio G. SÃ¡nchez"/>
    <s v="BelÃ©n Rueda"/>
    <s v="Spain"/>
    <m/>
    <n v="78638987"/>
    <n v="207.3"/>
    <n v="115587551.08007717"/>
    <s v="MEDIA Programme of the European Union"/>
    <n v="105"/>
  </r>
  <r>
    <x v="5067"/>
    <x v="1"/>
    <s v="PG"/>
    <x v="3"/>
    <n v="2007"/>
    <x v="27"/>
    <s v="September 28, 2007 (United States)"/>
    <x v="10"/>
    <n v="6.1"/>
    <n v="61000"/>
    <s v="Andy Fickman"/>
    <s v="Nichole Millard"/>
    <s v="Dwayne Johnson"/>
    <s v="United States"/>
    <n v="22000000"/>
    <n v="147880543"/>
    <n v="207.3"/>
    <n v="217362283.89821512"/>
    <s v="Walt Disney Pictures"/>
    <n v="110"/>
  </r>
  <r>
    <x v="5068"/>
    <x v="0"/>
    <s v="R"/>
    <x v="2"/>
    <n v="2007"/>
    <x v="27"/>
    <s v="February 9, 2007 (United States)"/>
    <x v="19"/>
    <n v="6.2"/>
    <n v="106000"/>
    <s v="Peter Webber"/>
    <s v="Thomas Harris"/>
    <s v="Gaspard Ulliel"/>
    <s v="Czech Republic"/>
    <n v="50000000"/>
    <n v="82169884"/>
    <n v="207.3"/>
    <n v="120777441.65364204"/>
    <s v="Young Hannibal Productions"/>
    <n v="121"/>
  </r>
  <r>
    <x v="5069"/>
    <x v="0"/>
    <s v="R"/>
    <x v="6"/>
    <n v="2007"/>
    <x v="27"/>
    <s v="October 26, 2007 (United States)"/>
    <x v="23"/>
    <n v="5.9"/>
    <n v="144000"/>
    <s v="Darren Lynn Bousman"/>
    <s v="Patrick Melton"/>
    <s v="Tobin Bell"/>
    <s v="Canada"/>
    <n v="10000000"/>
    <n v="139352633"/>
    <n v="207.3"/>
    <n v="204827531.47660393"/>
    <s v="Twisted Pictures"/>
    <n v="93"/>
  </r>
  <r>
    <x v="5070"/>
    <x v="8"/>
    <s v="PG-13"/>
    <x v="0"/>
    <n v="2007"/>
    <x v="27"/>
    <s v="March 16, 2007 (United States)"/>
    <x v="23"/>
    <n v="5.9"/>
    <n v="74000"/>
    <s v="Mennan Yapo"/>
    <s v="Bill Kelly"/>
    <s v="Sandra Bullock"/>
    <s v="United States"/>
    <n v="20000000"/>
    <n v="84297309"/>
    <n v="207.3"/>
    <n v="123904438.26483355"/>
    <s v="TriStar Pictures"/>
    <n v="96"/>
  </r>
  <r>
    <x v="5071"/>
    <x v="8"/>
    <s v="PG-13"/>
    <x v="10"/>
    <n v="2007"/>
    <x v="27"/>
    <s v="July 27, 2007 (United States)"/>
    <x v="4"/>
    <n v="7.3"/>
    <n v="314000"/>
    <s v="David Silverman"/>
    <s v="James L. Brooks"/>
    <s v="Dan Castellaneta"/>
    <s v="United States"/>
    <n v="75000000"/>
    <n v="536414293"/>
    <n v="207.3"/>
    <n v="788448794.39025557"/>
    <s v="Twentieth Century Fox"/>
    <n v="87"/>
  </r>
  <r>
    <x v="5072"/>
    <x v="0"/>
    <s v="R"/>
    <x v="2"/>
    <n v="2007"/>
    <x v="27"/>
    <s v="April 3, 2008 (Singapore)"/>
    <x v="20"/>
    <n v="5.4"/>
    <n v="42000"/>
    <s v="Mitchell Lichtenstein"/>
    <s v="Mitchell Lichtenstein"/>
    <s v="Jess Weixler"/>
    <s v="United States"/>
    <m/>
    <n v="2340110"/>
    <n v="207.3"/>
    <n v="3439611.7559093097"/>
    <s v="Pierpoline Films"/>
    <n v="94"/>
  </r>
  <r>
    <x v="5073"/>
    <x v="0"/>
    <s v="R"/>
    <x v="3"/>
    <n v="2007"/>
    <x v="27"/>
    <s v="September 7, 2007 (United States)"/>
    <x v="34"/>
    <n v="7.4"/>
    <n v="111000"/>
    <s v="Frank Oz"/>
    <s v="Dean Craig"/>
    <s v="Matthew Macfadyen"/>
    <s v="United States"/>
    <n v="9000000"/>
    <n v="46789413"/>
    <n v="207.3"/>
    <n v="68773440.140376255"/>
    <s v="Sidney Kimmel Entertainment"/>
    <n v="90"/>
  </r>
  <r>
    <x v="5074"/>
    <x v="8"/>
    <s v="PG-13"/>
    <x v="2"/>
    <n v="2007"/>
    <x v="27"/>
    <s v="March 2, 2007 (United States)"/>
    <x v="1"/>
    <n v="5.8"/>
    <n v="115000"/>
    <s v="Walt Becker"/>
    <s v="Brad Copeland"/>
    <s v="Tim Allen"/>
    <s v="United States"/>
    <m/>
    <n v="253625427"/>
    <n v="207.3"/>
    <n v="372791450.10564393"/>
    <s v="Touchstone Pictures"/>
    <n v="100"/>
  </r>
  <r>
    <x v="5075"/>
    <x v="0"/>
    <s v="R"/>
    <x v="6"/>
    <n v="2007"/>
    <x v="27"/>
    <s v="June 1, 2007 (United States)"/>
    <x v="4"/>
    <n v="7.3"/>
    <n v="146000"/>
    <s v="Bruce A. Evans"/>
    <s v="Bruce A. Evans"/>
    <s v="Kevin Costner"/>
    <s v="United States"/>
    <n v="20000000"/>
    <n v="48443734"/>
    <n v="207.3"/>
    <n v="71205044.620356962"/>
    <s v="Metro-Goldwyn-Mayer (MGM)"/>
    <n v="120"/>
  </r>
  <r>
    <x v="5076"/>
    <x v="0"/>
    <s v="R"/>
    <x v="4"/>
    <n v="2007"/>
    <x v="27"/>
    <s v="April 20, 2007 (United States)"/>
    <x v="19"/>
    <n v="6.2"/>
    <n v="96000"/>
    <s v="NimrÃ³d Antal"/>
    <s v="Mark L. Smith"/>
    <s v="Kate Beckinsale"/>
    <s v="United States"/>
    <n v="19000000"/>
    <n v="35442935"/>
    <n v="207.3"/>
    <n v="52095814.252291359"/>
    <s v="Screen Gems"/>
    <n v="85"/>
  </r>
  <r>
    <x v="5077"/>
    <x v="1"/>
    <s v="PG"/>
    <x v="0"/>
    <n v="2007"/>
    <x v="27"/>
    <s v="December 21, 2007 (India)"/>
    <x v="0"/>
    <n v="8.4"/>
    <n v="177000"/>
    <s v="Aamir Khan"/>
    <s v="Amole Gupte"/>
    <s v="Darsheel Safary"/>
    <s v="India"/>
    <m/>
    <n v="21897373"/>
    <n v="207.3"/>
    <n v="32185863.739025563"/>
    <s v="Aamir Khan Productions"/>
    <n v="165"/>
  </r>
  <r>
    <x v="5078"/>
    <x v="2"/>
    <s v="G"/>
    <x v="3"/>
    <n v="2007"/>
    <x v="27"/>
    <s v="August 24, 2007 (United States)"/>
    <x v="5"/>
    <n v="6.4"/>
    <n v="119000"/>
    <s v="Steve Bendelack"/>
    <s v="Rowan Atkinson"/>
    <s v="Rowan Atkinson"/>
    <s v="United Kingdom"/>
    <n v="25000000"/>
    <n v="232225908"/>
    <n v="207.3"/>
    <n v="341337357.29667145"/>
    <s v="Universal Pictures"/>
    <n v="90"/>
  </r>
  <r>
    <x v="5079"/>
    <x v="0"/>
    <s v="R"/>
    <x v="6"/>
    <n v="2007"/>
    <x v="27"/>
    <s v="April 13, 2007 (United States)"/>
    <x v="46"/>
    <n v="5.7"/>
    <n v="46000"/>
    <s v="James Foley"/>
    <s v="Todd Komarnicki"/>
    <s v="Halle Berry"/>
    <s v="United States"/>
    <n v="60795000"/>
    <n v="73534117"/>
    <n v="207.3"/>
    <n v="108084155.57115291"/>
    <s v="Revolution Studios"/>
    <n v="109"/>
  </r>
  <r>
    <x v="5080"/>
    <x v="0"/>
    <s v="R"/>
    <x v="2"/>
    <n v="2007"/>
    <x v="27"/>
    <s v="April 27, 2007 (United States)"/>
    <x v="22"/>
    <n v="6"/>
    <n v="51000"/>
    <s v="Scott Wiper"/>
    <s v="Scott Wiper"/>
    <s v="Steve Austin"/>
    <s v="United States"/>
    <m/>
    <n v="8642858"/>
    <n v="207.3"/>
    <n v="12703708.792088758"/>
    <s v="Lionsgate"/>
    <n v="113"/>
  </r>
  <r>
    <x v="5081"/>
    <x v="0"/>
    <s v="R"/>
    <x v="3"/>
    <n v="2007"/>
    <x v="27"/>
    <s v="September 7, 2007 (United States)"/>
    <x v="11"/>
    <n v="5.3"/>
    <n v="11000"/>
    <s v="Bob Odenkirk"/>
    <s v="Will Forte"/>
    <s v="Will Arnett"/>
    <s v="United States"/>
    <n v="10000000"/>
    <n v="1035056"/>
    <n v="207.3"/>
    <n v="1521377.5359382536"/>
    <s v="Carsey-Werner Company"/>
    <n v="93"/>
  </r>
  <r>
    <x v="5082"/>
    <x v="1"/>
    <s v="PG"/>
    <x v="0"/>
    <n v="2007"/>
    <x v="27"/>
    <s v="November 21, 2007 (United States)"/>
    <x v="24"/>
    <n v="7.5"/>
    <n v="105000"/>
    <s v="Kirsten Sheridan"/>
    <s v="Nick Castle"/>
    <s v="Freddie Highmore"/>
    <s v="United States"/>
    <n v="30000000"/>
    <n v="66122026"/>
    <n v="207.3"/>
    <n v="97189490.21804148"/>
    <s v="Warner Bros."/>
    <n v="114"/>
  </r>
  <r>
    <x v="5083"/>
    <x v="8"/>
    <s v="PG-13"/>
    <x v="3"/>
    <n v="2007"/>
    <x v="27"/>
    <s v="February 14, 2007 (United States)"/>
    <x v="16"/>
    <n v="6.5"/>
    <n v="99000"/>
    <s v="Marc Lawrence"/>
    <s v="Marc Lawrence"/>
    <s v="Hugh Grant"/>
    <s v="United States"/>
    <n v="40000000"/>
    <n v="145896422"/>
    <n v="207.3"/>
    <n v="214445922.73709598"/>
    <s v="Castle Rock Entertainment"/>
    <n v="104"/>
  </r>
  <r>
    <x v="5084"/>
    <x v="0"/>
    <s v="R"/>
    <x v="6"/>
    <n v="2007"/>
    <x v="27"/>
    <s v="June 19, 2008 (Germany)"/>
    <x v="17"/>
    <n v="6.7"/>
    <n v="23000"/>
    <s v="Terry George"/>
    <s v="John Burnham Schwartz"/>
    <s v="Joaquin Phoenix"/>
    <s v="United States"/>
    <n v="11000000"/>
    <n v="1783226"/>
    <n v="207.3"/>
    <n v="2621075.5533043896"/>
    <s v="Focus Features"/>
    <n v="102"/>
  </r>
  <r>
    <x v="5085"/>
    <x v="0"/>
    <s v="R"/>
    <x v="5"/>
    <n v="2007"/>
    <x v="27"/>
    <s v="December 7, 2007 (United States)"/>
    <x v="15"/>
    <n v="6.9"/>
    <n v="57000"/>
    <s v="Todd Haynes"/>
    <s v="Todd Haynes"/>
    <s v="Christian Bale"/>
    <s v="Germany"/>
    <n v="20000000"/>
    <n v="11792542"/>
    <n v="207.3"/>
    <n v="17333273.262904003"/>
    <s v="Killer Films"/>
    <n v="135"/>
  </r>
  <r>
    <x v="5086"/>
    <x v="0"/>
    <s v="R"/>
    <x v="3"/>
    <n v="2007"/>
    <x v="27"/>
    <s v="February 23, 2007 (United States)"/>
    <x v="23"/>
    <n v="5.9"/>
    <n v="26000"/>
    <s v="Robert Ben Garant"/>
    <s v="Robert Ben Garant"/>
    <s v="Thomas Lennon"/>
    <s v="United States"/>
    <n v="10000000"/>
    <n v="22021262"/>
    <n v="207.3"/>
    <n v="32367962.042450551"/>
    <s v="Twentieth Century Fox"/>
    <n v="84"/>
  </r>
  <r>
    <x v="5087"/>
    <x v="0"/>
    <s v="R"/>
    <x v="6"/>
    <n v="2007"/>
    <x v="27"/>
    <s v="February 23, 2007 (United States)"/>
    <x v="5"/>
    <n v="6.4"/>
    <n v="196000"/>
    <s v="Joel Schumacher"/>
    <s v="Fernley Phillips"/>
    <s v="Jim Carrey"/>
    <s v="United States"/>
    <n v="30000000"/>
    <n v="77677553"/>
    <n v="207.3"/>
    <n v="114174386.87457789"/>
    <s v="New Line Cinema"/>
    <n v="98"/>
  </r>
  <r>
    <x v="5088"/>
    <x v="0"/>
    <s v="R"/>
    <x v="2"/>
    <n v="2007"/>
    <x v="27"/>
    <s v="September 7, 2007 (United States)"/>
    <x v="14"/>
    <n v="6.6"/>
    <n v="146000"/>
    <s v="Michael Davis"/>
    <s v="Michael Davis"/>
    <s v="Clive Owen"/>
    <s v="United States"/>
    <n v="39000000"/>
    <n v="27122238"/>
    <n v="207.3"/>
    <n v="39865633.953690298"/>
    <s v="New Line Cinema"/>
    <n v="86"/>
  </r>
  <r>
    <x v="5089"/>
    <x v="1"/>
    <s v="PG"/>
    <x v="3"/>
    <n v="2007"/>
    <x v="27"/>
    <s v="June 22, 2007 (United States)"/>
    <x v="20"/>
    <n v="5.4"/>
    <n v="142000"/>
    <s v="Tom Shadyac"/>
    <s v="Steve Oedekerk"/>
    <s v="Steve Carell"/>
    <s v="United States"/>
    <n v="175000000"/>
    <n v="174440724"/>
    <n v="207.3"/>
    <n v="256401778.11287984"/>
    <s v="Universal Pictures"/>
    <n v="96"/>
  </r>
  <r>
    <x v="5090"/>
    <x v="8"/>
    <s v="PG-13"/>
    <x v="3"/>
    <n v="2007"/>
    <x v="27"/>
    <s v="October 26, 2007 (United States)"/>
    <x v="17"/>
    <n v="6.7"/>
    <n v="99000"/>
    <s v="Peter Hedges"/>
    <s v="Pierce Gardner"/>
    <s v="Steve Carell"/>
    <s v="United States"/>
    <n v="25000000"/>
    <n v="68474305"/>
    <n v="207.3"/>
    <n v="100646988.58417751"/>
    <s v="Touchstone Pictures"/>
    <n v="98"/>
  </r>
  <r>
    <x v="4406"/>
    <x v="0"/>
    <s v="R"/>
    <x v="5"/>
    <n v="2007"/>
    <x v="27"/>
    <s v="September 26, 2007 (France)"/>
    <x v="3"/>
    <n v="7.7"/>
    <n v="63000"/>
    <s v="Anton Corbijn"/>
    <s v="Deborah Curtis"/>
    <s v="Sam Riley"/>
    <s v="United Kingdom"/>
    <m/>
    <n v="8159508"/>
    <n v="207.3"/>
    <n v="11993256.573082488"/>
    <s v="Becker Films"/>
    <n v="122"/>
  </r>
  <r>
    <x v="5091"/>
    <x v="0"/>
    <s v="R"/>
    <x v="6"/>
    <n v="2007"/>
    <x v="27"/>
    <s v="March 30, 2007 (United States)"/>
    <x v="9"/>
    <n v="7"/>
    <n v="57000"/>
    <s v="Scott Frank"/>
    <s v="Scott Frank"/>
    <s v="Joseph Gordon-Levitt"/>
    <s v="United States"/>
    <n v="16000000"/>
    <n v="5371181"/>
    <n v="207.3"/>
    <n v="7894832.8543174136"/>
    <s v="Miramax"/>
    <n v="99"/>
  </r>
  <r>
    <x v="5092"/>
    <x v="0"/>
    <s v="R"/>
    <x v="2"/>
    <n v="2007"/>
    <x v="27"/>
    <s v="September 14, 2007 (United States)"/>
    <x v="17"/>
    <n v="6.7"/>
    <n v="59000"/>
    <s v="Neil Jordan"/>
    <s v="Roderick Taylor"/>
    <s v="Jodie Foster"/>
    <s v="United States"/>
    <n v="70000000"/>
    <n v="69787394"/>
    <n v="207.3"/>
    <n v="102577033.05258079"/>
    <s v="Warner Bros."/>
    <n v="122"/>
  </r>
  <r>
    <x v="5093"/>
    <x v="8"/>
    <s v="PG-13"/>
    <x v="3"/>
    <n v="2007"/>
    <x v="27"/>
    <s v="July 20, 2007 (United States)"/>
    <x v="23"/>
    <n v="5.9"/>
    <n v="143000"/>
    <s v="Dennis Dugan"/>
    <s v="Barry Fanaro"/>
    <s v="Adam Sandler"/>
    <s v="United States"/>
    <n v="85000000"/>
    <n v="187134117"/>
    <n v="207.3"/>
    <n v="275059167.63096958"/>
    <s v="Universal Pictures"/>
    <n v="115"/>
  </r>
  <r>
    <x v="5094"/>
    <x v="0"/>
    <s v="R"/>
    <x v="2"/>
    <n v="2007"/>
    <x v="27"/>
    <s v="November 8, 2007 (Australia)"/>
    <x v="19"/>
    <n v="6.2"/>
    <n v="29000"/>
    <s v="Greg McLean"/>
    <s v="Greg McLean"/>
    <s v="Michael Vartan"/>
    <s v="Australia"/>
    <m/>
    <n v="4631926"/>
    <n v="207.3"/>
    <n v="6808238.5537867816"/>
    <s v="Dimension Films"/>
    <n v="99"/>
  </r>
  <r>
    <x v="5095"/>
    <x v="8"/>
    <s v="PG-13"/>
    <x v="5"/>
    <n v="2007"/>
    <x v="27"/>
    <s v="July 20, 2007 (United States)"/>
    <x v="37"/>
    <n v="7.6"/>
    <n v="84000"/>
    <s v="Olivier Dahan"/>
    <s v="Isabelle Sobelman"/>
    <s v="Marion Cotillard"/>
    <s v="France"/>
    <n v="25000000"/>
    <n v="86274793"/>
    <n v="207.3"/>
    <n v="126811044.02846116"/>
    <s v="LÃ©gende Films"/>
    <n v="140"/>
  </r>
  <r>
    <x v="5096"/>
    <x v="0"/>
    <s v="R"/>
    <x v="0"/>
    <n v="2007"/>
    <x v="27"/>
    <s v="June 15, 2007 (United States)"/>
    <x v="40"/>
    <n v="7.8"/>
    <n v="112000"/>
    <s v="John Carney"/>
    <s v="John Carney"/>
    <s v="Glen Hansard"/>
    <s v="Ireland"/>
    <n v="150000"/>
    <n v="20936722"/>
    <n v="207.3"/>
    <n v="30773850.426435113"/>
    <s v="BÃ³rd ScannÃ¡n na hÃ‰ireann"/>
    <n v="86"/>
  </r>
  <r>
    <x v="5097"/>
    <x v="0"/>
    <s v="R"/>
    <x v="2"/>
    <n v="2007"/>
    <x v="27"/>
    <s v="August 24, 2007 (United States)"/>
    <x v="19"/>
    <n v="6.2"/>
    <n v="87000"/>
    <s v="Philip G. Atwell"/>
    <s v="Lee Anthony Smith"/>
    <s v="Jet Li"/>
    <s v="Canada"/>
    <n v="25000000"/>
    <n v="40481352"/>
    <n v="207.3"/>
    <n v="59501533.788712002"/>
    <s v="Lionsgate"/>
    <n v="103"/>
  </r>
  <r>
    <x v="5098"/>
    <x v="8"/>
    <s v="PG-13"/>
    <x v="0"/>
    <n v="2007"/>
    <x v="27"/>
    <s v="May 23, 2008 (United States)"/>
    <x v="37"/>
    <n v="7.6"/>
    <n v="42000"/>
    <s v="Tom McCarthy"/>
    <s v="Tom McCarthy"/>
    <s v="Richard Jenkins"/>
    <s v="United States"/>
    <n v="4000000"/>
    <n v="18197518"/>
    <n v="207.3"/>
    <n v="26747630.171731785"/>
    <s v="Groundswell Productions"/>
    <n v="104"/>
  </r>
  <r>
    <x v="5099"/>
    <x v="8"/>
    <s v="PG-13"/>
    <x v="5"/>
    <n v="2007"/>
    <x v="27"/>
    <s v="October 12, 2007 (United States)"/>
    <x v="8"/>
    <n v="6.8"/>
    <n v="69000"/>
    <s v="Shekhar Kapur"/>
    <s v="William Nicholson"/>
    <s v="Cate Blanchett"/>
    <s v="United Kingdom"/>
    <n v="55000000"/>
    <n v="75782758"/>
    <n v="207.3"/>
    <n v="111389321.57549444"/>
    <s v="Universal Pictures"/>
    <n v="114"/>
  </r>
  <r>
    <x v="5100"/>
    <x v="8"/>
    <s v="PG-13"/>
    <x v="3"/>
    <n v="2007"/>
    <x v="27"/>
    <s v="May 25, 2007 (United States)"/>
    <x v="9"/>
    <n v="7"/>
    <n v="44000"/>
    <s v="Adrienne Shelly"/>
    <s v="Adrienne Shelly"/>
    <s v="Keri Russell"/>
    <s v="United States"/>
    <n v="1500000"/>
    <n v="22240529"/>
    <n v="207.3"/>
    <n v="32690251.742884703"/>
    <s v="Night and Day Pictures"/>
    <n v="108"/>
  </r>
  <r>
    <x v="5101"/>
    <x v="1"/>
    <s v="PG"/>
    <x v="1"/>
    <n v="2007"/>
    <x v="27"/>
    <s v="October 5, 2007 (United States)"/>
    <x v="25"/>
    <n v="4.8"/>
    <n v="15000"/>
    <s v="David L. Cunningham"/>
    <s v="John Hodge"/>
    <s v="Alexander Ludwig"/>
    <s v="United States"/>
    <n v="45000000"/>
    <n v="31852619"/>
    <n v="207.3"/>
    <n v="46818586.634346351"/>
    <s v="Twentieth Century Fox"/>
    <n v="99"/>
  </r>
  <r>
    <x v="5102"/>
    <x v="1"/>
    <s v="PG"/>
    <x v="3"/>
    <n v="2007"/>
    <x v="27"/>
    <s v="July 27, 2007 (United States)"/>
    <x v="21"/>
    <n v="6.3"/>
    <n v="72000"/>
    <s v="Scott Hicks"/>
    <s v="Carol Fuchs"/>
    <s v="Catherine Zeta-Jones"/>
    <s v="United States"/>
    <n v="28000000"/>
    <n v="92601050"/>
    <n v="207.3"/>
    <n v="136109695.77906415"/>
    <s v="Castle Rock Entertainment"/>
    <n v="104"/>
  </r>
  <r>
    <x v="5103"/>
    <x v="1"/>
    <s v="PG"/>
    <x v="10"/>
    <n v="2007"/>
    <x v="27"/>
    <s v="March 23, 2007 (United States)"/>
    <x v="19"/>
    <n v="6.2"/>
    <n v="62000"/>
    <s v="Kevin Munroe"/>
    <s v="Kevin Munroe"/>
    <s v="Patrick Stewart"/>
    <s v="Hong Kong"/>
    <n v="34000000"/>
    <n v="95802916"/>
    <n v="207.3"/>
    <n v="140815959.98649299"/>
    <s v="4Kids Entertainment"/>
    <n v="103"/>
  </r>
  <r>
    <x v="5104"/>
    <x v="0"/>
    <s v="R"/>
    <x v="4"/>
    <n v="2007"/>
    <x v="27"/>
    <s v="March 23, 2007 (United States)"/>
    <x v="27"/>
    <n v="5.0999999999999996"/>
    <n v="62000"/>
    <s v="Martin Weisz"/>
    <s v="Wes Craven"/>
    <s v="Daniella Alonso"/>
    <s v="United States"/>
    <n v="15000000"/>
    <n v="37697773"/>
    <n v="207.3"/>
    <n v="55410088.919922814"/>
    <s v="Fox Atomic"/>
    <n v="89"/>
  </r>
  <r>
    <x v="5105"/>
    <x v="0"/>
    <s v="R"/>
    <x v="0"/>
    <n v="2007"/>
    <x v="27"/>
    <s v="April 16, 2009 (Germany)"/>
    <x v="3"/>
    <n v="7.7"/>
    <n v="22000"/>
    <s v="Jonah Markowitz"/>
    <s v="Jonah Markowitz"/>
    <s v="Trevor Wright"/>
    <s v="United States"/>
    <m/>
    <n v="142666"/>
    <n v="207.3"/>
    <n v="209697.68547998069"/>
    <s v="GP Pictures"/>
    <n v="97"/>
  </r>
  <r>
    <x v="896"/>
    <x v="0"/>
    <s v="R"/>
    <x v="6"/>
    <n v="2007"/>
    <x v="27"/>
    <s v="January 19, 2007 (United States)"/>
    <x v="41"/>
    <n v="5.6"/>
    <n v="41000"/>
    <s v="Dave Meyers"/>
    <s v="Eric Red"/>
    <s v="Sean Bean"/>
    <s v="United States"/>
    <n v="10000000"/>
    <n v="25399945"/>
    <n v="207.3"/>
    <n v="37334120.798359863"/>
    <s v="Focus Features"/>
    <n v="84"/>
  </r>
  <r>
    <x v="5106"/>
    <x v="8"/>
    <s v="PG-13"/>
    <x v="3"/>
    <n v="2007"/>
    <x v="27"/>
    <s v="September 21, 2007 (United States)"/>
    <x v="19"/>
    <n v="6.2"/>
    <n v="47000"/>
    <s v="Joe Nussbaum"/>
    <s v="Chad Gomez Creasey"/>
    <s v="Amanda Bynes"/>
    <s v="United States"/>
    <n v="16500000"/>
    <n v="13620075"/>
    <n v="207.3"/>
    <n v="20019473.480463095"/>
    <s v="Morgan Creek Entertainment"/>
    <n v="108"/>
  </r>
  <r>
    <x v="5107"/>
    <x v="8"/>
    <s v="PG-13"/>
    <x v="0"/>
    <n v="2007"/>
    <x v="27"/>
    <s v="January 11, 2008 (United States)"/>
    <x v="37"/>
    <n v="7.6"/>
    <n v="78000"/>
    <s v="Marc Forster"/>
    <s v="David Benioff"/>
    <s v="Khalid Abdalla"/>
    <s v="United States"/>
    <n v="20000000"/>
    <n v="75011029"/>
    <n v="207.3"/>
    <n v="110254995.35118185"/>
    <s v="Dreamworks Pictures"/>
    <n v="128"/>
  </r>
  <r>
    <x v="5108"/>
    <x v="0"/>
    <s v="R"/>
    <x v="0"/>
    <n v="2007"/>
    <x v="27"/>
    <s v="March 23, 2007 (United States)"/>
    <x v="34"/>
    <n v="7.4"/>
    <n v="94000"/>
    <s v="Mike Binder"/>
    <s v="Mike Binder"/>
    <s v="Adam Sandler"/>
    <s v="United States"/>
    <n v="20000000"/>
    <n v="22242388"/>
    <n v="207.3"/>
    <n v="32692984.194886632"/>
    <s v="Relativity Media"/>
    <n v="124"/>
  </r>
  <r>
    <x v="5109"/>
    <x v="1"/>
    <s v="PG"/>
    <x v="3"/>
    <n v="2007"/>
    <x v="27"/>
    <s v="August 3, 2007 (United States)"/>
    <x v="59"/>
    <n v="3.1"/>
    <n v="18000"/>
    <s v="Sean McNamara"/>
    <s v="Susan Estelle Jansen"/>
    <s v="Skyler Shaye"/>
    <s v="United States"/>
    <n v="20000000"/>
    <n v="26013153"/>
    <n v="207.3"/>
    <n v="38235444.858176552"/>
    <s v="Avi Arad &amp; Associates"/>
    <n v="110"/>
  </r>
  <r>
    <x v="5110"/>
    <x v="8"/>
    <s v="PG-13"/>
    <x v="0"/>
    <n v="2007"/>
    <x v="27"/>
    <s v="February 14, 2007 (United States)"/>
    <x v="1"/>
    <n v="5.8"/>
    <n v="7200"/>
    <s v="Tyler Perry"/>
    <s v="Tyler Perry"/>
    <s v="Gabrielle Union"/>
    <s v="United States"/>
    <n v="10000000"/>
    <n v="31609243"/>
    <n v="207.3"/>
    <n v="46460860.30921369"/>
    <s v="Lions Gate Films"/>
    <n v="100"/>
  </r>
  <r>
    <x v="5111"/>
    <x v="1"/>
    <s v="PG"/>
    <x v="5"/>
    <n v="2007"/>
    <x v="27"/>
    <s v="August 10, 2007 (United States)"/>
    <x v="9"/>
    <n v="7"/>
    <n v="59000"/>
    <s v="Julian Jarrold"/>
    <s v="Jane Austen"/>
    <s v="Anne Hathaway"/>
    <s v="United Kingdom"/>
    <n v="16500000"/>
    <n v="37407812"/>
    <n v="207.3"/>
    <n v="54983889.611191504"/>
    <s v="HanWay Films"/>
    <n v="120"/>
  </r>
  <r>
    <x v="5112"/>
    <x v="8"/>
    <s v="PG-13"/>
    <x v="5"/>
    <n v="2007"/>
    <x v="27"/>
    <s v="February 16, 2007 (United States)"/>
    <x v="9"/>
    <n v="7"/>
    <n v="58000"/>
    <s v="Billy Ray"/>
    <s v="Adam Mazer"/>
    <s v="Chris Cooper"/>
    <s v="United States"/>
    <m/>
    <n v="40953935"/>
    <n v="207.3"/>
    <n v="60196160.127834052"/>
    <s v="Universal Pictures"/>
    <n v="110"/>
  </r>
  <r>
    <x v="5113"/>
    <x v="8"/>
    <s v="PG-13"/>
    <x v="2"/>
    <n v="2007"/>
    <x v="27"/>
    <s v="January 11, 2008 (United States)"/>
    <x v="51"/>
    <n v="3.8"/>
    <n v="45000"/>
    <s v="Uwe Boll"/>
    <s v="Doug Taylor"/>
    <s v="Jason Statham"/>
    <s v="Germany"/>
    <n v="60000000"/>
    <n v="13097915"/>
    <n v="207.3"/>
    <n v="19251976.365171246"/>
    <s v="Boll Kino Beteiligungs GmbH &amp; Co. KG"/>
    <n v="127"/>
  </r>
  <r>
    <x v="5114"/>
    <x v="8"/>
    <s v="PG-13"/>
    <x v="3"/>
    <n v="2007"/>
    <x v="27"/>
    <s v="August 29, 2007 (United States)"/>
    <x v="11"/>
    <n v="5.3"/>
    <n v="41000"/>
    <s v="Robert Ben Garant"/>
    <s v="Thomas Lennon"/>
    <s v="Dan Fogler"/>
    <s v="United States"/>
    <m/>
    <n v="41739766"/>
    <n v="207.3"/>
    <n v="61351214.183309205"/>
    <s v="Rogue Pictures"/>
    <n v="90"/>
  </r>
  <r>
    <x v="5115"/>
    <x v="0"/>
    <s v="R"/>
    <x v="2"/>
    <n v="2007"/>
    <x v="27"/>
    <s v="April 13, 2007 (United States)"/>
    <x v="20"/>
    <n v="5.4"/>
    <n v="43000"/>
    <s v="Marcus Nispel"/>
    <s v="Laeta Kalogridis"/>
    <s v="Karl Urban"/>
    <s v="United States"/>
    <n v="45000000"/>
    <n v="30984583"/>
    <n v="207.3"/>
    <n v="45542703.521948859"/>
    <s v="Twentieth Century Fox"/>
    <n v="99"/>
  </r>
  <r>
    <x v="5116"/>
    <x v="8"/>
    <s v="PG-13"/>
    <x v="3"/>
    <n v="2007"/>
    <x v="27"/>
    <s v="October 19, 2007 (United States)"/>
    <x v="36"/>
    <n v="4.3"/>
    <n v="11000"/>
    <s v="Tom Brady"/>
    <s v="Ed Yeager"/>
    <s v="David Koechner"/>
    <s v="United States"/>
    <n v="20000000"/>
    <n v="13539154"/>
    <n v="207.3"/>
    <n v="19900531.71152918"/>
    <s v="Fox Atomic"/>
    <n v="84"/>
  </r>
  <r>
    <x v="5117"/>
    <x v="0"/>
    <s v="R"/>
    <x v="2"/>
    <n v="2007"/>
    <x v="27"/>
    <s v="October 12, 2007 (United States)"/>
    <x v="8"/>
    <n v="6.8"/>
    <n v="86000"/>
    <s v="James Gray"/>
    <s v="James Gray"/>
    <s v="Joaquin Phoenix"/>
    <s v="United States"/>
    <n v="21000000"/>
    <n v="55033767"/>
    <n v="207.3"/>
    <n v="80891407.645441383"/>
    <s v="Columbia Pictures"/>
    <n v="117"/>
  </r>
  <r>
    <x v="5118"/>
    <x v="4"/>
    <s v="Not Rated"/>
    <x v="0"/>
    <n v="2007"/>
    <x v="27"/>
    <s v="January 25, 2008 (Spain)"/>
    <x v="1"/>
    <n v="5.8"/>
    <n v="11000"/>
    <s v="Tom Kalin"/>
    <s v="Howard A. Rodman"/>
    <s v="Julianne Moore"/>
    <s v="France"/>
    <n v="4600000"/>
    <n v="1432799"/>
    <n v="207.3"/>
    <n v="2106000.2667631451"/>
    <s v="Celluloid Dreams"/>
    <n v="97"/>
  </r>
  <r>
    <x v="5119"/>
    <x v="0"/>
    <s v="R"/>
    <x v="2"/>
    <n v="2007"/>
    <x v="27"/>
    <s v="August 31, 2007 (United States)"/>
    <x v="17"/>
    <n v="6.7"/>
    <n v="70000"/>
    <s v="James Wan"/>
    <s v="Ian Mackenzie Jeffers"/>
    <s v="Kevin Bacon"/>
    <s v="United States"/>
    <n v="20000000"/>
    <n v="16974459"/>
    <n v="207.3"/>
    <n v="24949916.340086829"/>
    <s v="Twentieth Century Fox"/>
    <n v="105"/>
  </r>
  <r>
    <x v="5120"/>
    <x v="1"/>
    <s v="PG"/>
    <x v="1"/>
    <n v="2007"/>
    <x v="27"/>
    <s v="December 25, 2007 (United States)"/>
    <x v="5"/>
    <n v="6.4"/>
    <n v="39000"/>
    <s v="Jay Russell"/>
    <s v="Robert Nelson Jacobs"/>
    <s v="Emily Watson"/>
    <s v="New Zealand"/>
    <n v="40000000"/>
    <n v="103967384"/>
    <n v="207.3"/>
    <n v="152816507.01784852"/>
    <s v="Revolution Studios"/>
    <n v="112"/>
  </r>
  <r>
    <x v="5121"/>
    <x v="0"/>
    <s v="R"/>
    <x v="2"/>
    <n v="2007"/>
    <x v="27"/>
    <s v="October 12, 2007 (Brazil)"/>
    <x v="45"/>
    <n v="8"/>
    <n v="100000"/>
    <s v="JosÃ© Padilha"/>
    <s v="AndrÃ© Batista"/>
    <s v="Wagner Moura"/>
    <s v="Brazil"/>
    <n v="4000000"/>
    <n v="14759148"/>
    <n v="207.3"/>
    <n v="21693740.451519534"/>
    <s v="Zazen ProduÃ§Ãµes"/>
    <n v="115"/>
  </r>
  <r>
    <x v="5122"/>
    <x v="8"/>
    <s v="PG-13"/>
    <x v="5"/>
    <n v="2007"/>
    <x v="27"/>
    <s v="February 1, 2008 (United States)"/>
    <x v="45"/>
    <n v="8"/>
    <n v="105000"/>
    <s v="Julian Schnabel"/>
    <s v="Ronald Harwood"/>
    <s v="Mathieu Amalric"/>
    <s v="France"/>
    <m/>
    <n v="19780116"/>
    <n v="207.3"/>
    <n v="29073812.567293774"/>
    <s v="PathÃ©"/>
    <n v="112"/>
  </r>
  <r>
    <x v="5123"/>
    <x v="8"/>
    <s v="PG-13"/>
    <x v="0"/>
    <n v="2007"/>
    <x v="27"/>
    <s v="November 28, 2007 (France)"/>
    <x v="14"/>
    <n v="6.6"/>
    <n v="53000"/>
    <s v="Kar-Wai Wong"/>
    <s v="Kar-Wai Wong"/>
    <s v="Norah Jones"/>
    <s v="China"/>
    <n v="10000000"/>
    <n v="22007671"/>
    <n v="207.3"/>
    <n v="32347985.304872163"/>
    <s v="Block 2 Pictures"/>
    <n v="95"/>
  </r>
  <r>
    <x v="5124"/>
    <x v="0"/>
    <s v="R"/>
    <x v="3"/>
    <n v="2007"/>
    <x v="27"/>
    <s v="February 21, 2008 (Australia)"/>
    <x v="22"/>
    <n v="6"/>
    <n v="20000"/>
    <s v="Noah Baumbach"/>
    <s v="Noah Baumbach"/>
    <s v="Nicole Kidman"/>
    <s v="United States"/>
    <n v="10000000"/>
    <n v="2900156"/>
    <n v="207.3"/>
    <n v="4262795.6256632898"/>
    <s v="Scott Rudin Productions"/>
    <n v="91"/>
  </r>
  <r>
    <x v="5125"/>
    <x v="8"/>
    <s v="PG-13"/>
    <x v="0"/>
    <n v="2007"/>
    <x v="27"/>
    <s v="February 2, 2007 (United States)"/>
    <x v="20"/>
    <n v="5.4"/>
    <n v="39000"/>
    <s v="Danny Pang"/>
    <s v="Mark Wheaton"/>
    <s v="Dylan McDermott"/>
    <s v="United States"/>
    <n v="16000000"/>
    <n v="55060212"/>
    <n v="207.3"/>
    <n v="80930277.840810403"/>
    <s v="Screen Gems"/>
    <n v="90"/>
  </r>
  <r>
    <x v="5126"/>
    <x v="3"/>
    <m/>
    <x v="0"/>
    <n v="2007"/>
    <x v="27"/>
    <s v="August 15, 2007 (France)"/>
    <x v="17"/>
    <n v="6.7"/>
    <n v="11000"/>
    <s v="CÃ©line Sciamma"/>
    <s v="CÃ©line Sciamma"/>
    <s v="Pauline Acquart"/>
    <s v="France"/>
    <m/>
    <n v="628258"/>
    <n v="207.3"/>
    <n v="923445.30921369989"/>
    <s v="Balthazar Productions"/>
    <n v="85"/>
  </r>
  <r>
    <x v="5127"/>
    <x v="4"/>
    <s v="Not Rated"/>
    <x v="2"/>
    <n v="2007"/>
    <x v="27"/>
    <s v="November 9, 2007 (India)"/>
    <x v="17"/>
    <n v="6.7"/>
    <n v="40000"/>
    <s v="Farah Khan"/>
    <s v="Farah Khan"/>
    <s v="Shah Rukh Khan"/>
    <s v="India"/>
    <m/>
    <n v="39997274"/>
    <n v="207.3"/>
    <n v="58790011.518572107"/>
    <s v="Films &amp; Casting Temple Pvt. Ltd. Sydney"/>
    <n v="162"/>
  </r>
  <r>
    <x v="5128"/>
    <x v="0"/>
    <s v="R"/>
    <x v="0"/>
    <n v="2007"/>
    <x v="27"/>
    <s v="September 28, 2007 (United States)"/>
    <x v="14"/>
    <n v="6.6"/>
    <n v="16000"/>
    <s v="Robert Benton"/>
    <s v="Allison Burnett"/>
    <s v="Morgan Freeman"/>
    <s v="United States"/>
    <m/>
    <n v="5741608"/>
    <n v="207.3"/>
    <n v="8439305.1500241179"/>
    <s v="GreeneStreet Films"/>
    <n v="97"/>
  </r>
  <r>
    <x v="5129"/>
    <x v="8"/>
    <s v="PG-13"/>
    <x v="3"/>
    <n v="2007"/>
    <x v="27"/>
    <s v="October 12, 2007 (United States)"/>
    <x v="23"/>
    <n v="5.9"/>
    <n v="12000"/>
    <s v="Tyler Perry"/>
    <s v="Tyler Perry"/>
    <s v="Tyler Perry"/>
    <s v="United States"/>
    <n v="15000000"/>
    <n v="55862886"/>
    <n v="207.3"/>
    <n v="82110088.587554261"/>
    <s v="Lions Gate Films"/>
    <n v="113"/>
  </r>
  <r>
    <x v="5130"/>
    <x v="0"/>
    <s v="R"/>
    <x v="0"/>
    <n v="2007"/>
    <x v="27"/>
    <s v="November 16, 2007 (United States)"/>
    <x v="5"/>
    <n v="6.4"/>
    <n v="23000"/>
    <s v="Mike Newell"/>
    <s v="Ronald Harwood"/>
    <s v="Javier Bardem"/>
    <s v="United States"/>
    <n v="45000000"/>
    <n v="31575877"/>
    <n v="207.3"/>
    <n v="46411817.278822958"/>
    <s v="New Line Cinema"/>
    <n v="139"/>
  </r>
  <r>
    <x v="5131"/>
    <x v="0"/>
    <s v="R"/>
    <x v="6"/>
    <n v="2007"/>
    <x v="27"/>
    <s v="November 9, 2007 (United States)"/>
    <x v="23"/>
    <n v="5.9"/>
    <n v="33000"/>
    <s v="Franck Khalfoun"/>
    <s v="Alexandre Aja"/>
    <s v="Rachel Nichols"/>
    <s v="United States"/>
    <n v="8000000"/>
    <n v="7766240"/>
    <n v="207.3"/>
    <n v="11415211.423058368"/>
    <s v="P2 Productions"/>
    <n v="98"/>
  </r>
  <r>
    <x v="5132"/>
    <x v="0"/>
    <s v="R"/>
    <x v="4"/>
    <n v="2007"/>
    <x v="27"/>
    <s v="April 5, 2007 (United States)"/>
    <x v="41"/>
    <n v="5.6"/>
    <n v="42000"/>
    <s v="Stephen Hopkins"/>
    <s v="Carey W. Hayes"/>
    <s v="Hilary Swank"/>
    <s v="United States"/>
    <n v="40000000"/>
    <n v="62771059"/>
    <n v="207.3"/>
    <n v="92264069.837433666"/>
    <s v="Warner Bros."/>
    <n v="99"/>
  </r>
  <r>
    <x v="5133"/>
    <x v="8"/>
    <s v="PG-13"/>
    <x v="9"/>
    <n v="2007"/>
    <x v="27"/>
    <s v="August 17, 2007 (United States)"/>
    <x v="23"/>
    <n v="5.9"/>
    <n v="75000"/>
    <s v="Oliver Hirschbiegel"/>
    <s v="David Kajganich"/>
    <s v="Nicole Kidman"/>
    <s v="United States"/>
    <n v="80000000"/>
    <n v="40170558"/>
    <n v="207.3"/>
    <n v="59044713.085383497"/>
    <s v="Warner Bros."/>
    <n v="99"/>
  </r>
  <r>
    <x v="5134"/>
    <x v="0"/>
    <s v="R"/>
    <x v="6"/>
    <n v="2007"/>
    <x v="27"/>
    <s v="November 16, 2007 (Spain)"/>
    <x v="10"/>
    <n v="6.1"/>
    <n v="10000"/>
    <s v="Brian De Palma"/>
    <s v="Brian De Palma"/>
    <s v="Patrick Carroll"/>
    <s v="United States"/>
    <n v="5000000"/>
    <n v="784604"/>
    <n v="207.3"/>
    <n v="1153250.5489628557"/>
    <s v="HDNet Films"/>
    <n v="90"/>
  </r>
  <r>
    <x v="5135"/>
    <x v="8"/>
    <s v="PG-13"/>
    <x v="3"/>
    <n v="2007"/>
    <x v="27"/>
    <s v="July 27, 2007 (United States)"/>
    <x v="58"/>
    <n v="2.2000000000000002"/>
    <n v="15000"/>
    <s v="Don Michael Paul"/>
    <s v="Don Michael Paul"/>
    <s v="Big Boi"/>
    <s v="United States"/>
    <n v="7000000"/>
    <n v="5713425"/>
    <n v="207.3"/>
    <n v="8397880.3545586094"/>
    <s v="Ascendant Pictures"/>
    <n v="93"/>
  </r>
  <r>
    <x v="5136"/>
    <x v="8"/>
    <s v="PG-13"/>
    <x v="10"/>
    <n v="2007"/>
    <x v="27"/>
    <s v="February 22, 2008 (United States)"/>
    <x v="45"/>
    <n v="8"/>
    <n v="90000"/>
    <s v="Vincent Paronnaud"/>
    <s v="Marjane Satrapi"/>
    <s v="Chiara Mastroianni"/>
    <s v="France"/>
    <n v="7300000"/>
    <n v="22783978"/>
    <n v="207.3"/>
    <n v="33489040.504582725"/>
    <s v="2.4.7. Films"/>
    <n v="96"/>
  </r>
  <r>
    <x v="5137"/>
    <x v="8"/>
    <s v="PG-13"/>
    <x v="5"/>
    <n v="2007"/>
    <x v="27"/>
    <s v="December 25, 2007 (United States)"/>
    <x v="24"/>
    <n v="7.5"/>
    <n v="57000"/>
    <s v="Denzel Washington"/>
    <s v="Robert Eisele"/>
    <s v="Denzel Washington"/>
    <s v="United States"/>
    <n v="15000000"/>
    <n v="30271556"/>
    <n v="207.3"/>
    <n v="44494660.459237814"/>
    <s v="Harpo Films"/>
    <n v="126"/>
  </r>
  <r>
    <x v="5138"/>
    <x v="0"/>
    <s v="R"/>
    <x v="3"/>
    <n v="2007"/>
    <x v="27"/>
    <s v="May 11, 2007 (United States)"/>
    <x v="1"/>
    <n v="5.8"/>
    <n v="24000"/>
    <s v="Garry Marshall"/>
    <s v="Mark Andrus"/>
    <s v="Jane Fonda"/>
    <s v="United States"/>
    <n v="20000000"/>
    <n v="25000167"/>
    <n v="207.3"/>
    <n v="36746506.92185238"/>
    <s v="Morgan Creek Entertainment"/>
    <n v="113"/>
  </r>
  <r>
    <x v="5139"/>
    <x v="0"/>
    <s v="R"/>
    <x v="0"/>
    <n v="2007"/>
    <x v="27"/>
    <s v="November 30, 2007 (United Kingdom)"/>
    <x v="21"/>
    <n v="6.3"/>
    <n v="33000"/>
    <s v="John August"/>
    <s v="John August"/>
    <s v="Ryan Reynolds"/>
    <s v="United States"/>
    <m/>
    <n v="130880"/>
    <n v="207.3"/>
    <n v="192374.02797877471"/>
    <s v="Destination Films"/>
    <n v="100"/>
  </r>
  <r>
    <x v="5140"/>
    <x v="0"/>
    <s v="R"/>
    <x v="6"/>
    <n v="2007"/>
    <x v="27"/>
    <s v="July 27, 2007 (United States)"/>
    <x v="48"/>
    <n v="3.6"/>
    <n v="26000"/>
    <s v="Chris Sivertson"/>
    <s v="Jeff Hammond"/>
    <s v="Lindsay Lohan"/>
    <s v="United States"/>
    <n v="12000000"/>
    <n v="9669758"/>
    <n v="207.3"/>
    <n v="14213098.227689337"/>
    <s v="360 Pictures"/>
    <n v="105"/>
  </r>
  <r>
    <x v="5141"/>
    <x v="2"/>
    <s v="G"/>
    <x v="3"/>
    <n v="2007"/>
    <x v="27"/>
    <s v="November 16, 2007 (United States)"/>
    <x v="19"/>
    <n v="6.2"/>
    <n v="44000"/>
    <s v="Zach Helm"/>
    <s v="Zach Helm"/>
    <s v="Natalie Portman"/>
    <s v="United States"/>
    <n v="65000000"/>
    <n v="69474661"/>
    <n v="207.3"/>
    <n v="102117362.30921368"/>
    <s v="Mandate Pictures"/>
    <n v="93"/>
  </r>
  <r>
    <x v="5142"/>
    <x v="0"/>
    <s v="R"/>
    <x v="2"/>
    <n v="2007"/>
    <x v="27"/>
    <s v="July 6, 2007 (Turkey)"/>
    <x v="38"/>
    <n v="4.9000000000000004"/>
    <n v="12000"/>
    <s v="Sebastian Gutierrez"/>
    <s v="Sebastian Gutierrez"/>
    <s v="Lucy Liu"/>
    <s v="United States"/>
    <m/>
    <n v="2850927"/>
    <n v="207.3"/>
    <n v="4190436.3574529663"/>
    <s v="Mandate Pictures"/>
    <n v="97"/>
  </r>
  <r>
    <x v="5143"/>
    <x v="1"/>
    <s v="PG"/>
    <x v="3"/>
    <n v="2007"/>
    <x v="27"/>
    <s v="January 16, 2009 (United States)"/>
    <x v="20"/>
    <n v="5.4"/>
    <n v="22000"/>
    <s v="Thor Freudenthal"/>
    <s v="Jeff Lowell"/>
    <s v="Emma Roberts"/>
    <s v="Germany"/>
    <n v="35000000"/>
    <n v="117252578"/>
    <n v="207.3"/>
    <n v="172343755.50699466"/>
    <s v="Dreamworks Pictures"/>
    <n v="100"/>
  </r>
  <r>
    <x v="5144"/>
    <x v="8"/>
    <s v="PG-13"/>
    <x v="3"/>
    <n v="2007"/>
    <x v="27"/>
    <s v="February 2, 2007 (United States)"/>
    <x v="46"/>
    <n v="5.7"/>
    <n v="38000"/>
    <s v="Michael Lehmann"/>
    <s v="Karen Leigh Hopkins"/>
    <s v="Diane Keaton"/>
    <s v="United States"/>
    <m/>
    <n v="69485490"/>
    <n v="207.3"/>
    <n v="102133279.31982632"/>
    <s v="Universal Pictures"/>
    <n v="102"/>
  </r>
  <r>
    <x v="5145"/>
    <x v="4"/>
    <s v="Not Rated"/>
    <x v="0"/>
    <n v="2007"/>
    <x v="27"/>
    <s v="September 14, 2007 (Romania)"/>
    <x v="6"/>
    <n v="7.9"/>
    <n v="58000"/>
    <s v="Cristian Mungiu"/>
    <s v="Cristian Mungiu"/>
    <s v="Anamaria Marinca"/>
    <s v="Romania"/>
    <m/>
    <n v="10174839"/>
    <n v="207.3"/>
    <n v="14955491.767004339"/>
    <s v="Mobra Films"/>
    <n v="113"/>
  </r>
  <r>
    <x v="5146"/>
    <x v="1"/>
    <s v="PG"/>
    <x v="3"/>
    <n v="2007"/>
    <x v="27"/>
    <s v="November 9, 2007 (United States)"/>
    <x v="41"/>
    <n v="5.6"/>
    <n v="41000"/>
    <s v="David Dobkin"/>
    <s v="Dan Fogelman"/>
    <s v="Vince Vaughn"/>
    <s v="United States"/>
    <n v="100000000"/>
    <n v="97838349"/>
    <n v="207.3"/>
    <n v="143807742.11432704"/>
    <s v="Warner Bros."/>
    <n v="116"/>
  </r>
  <r>
    <x v="5147"/>
    <x v="0"/>
    <s v="R"/>
    <x v="3"/>
    <n v="2007"/>
    <x v="27"/>
    <s v="February 22, 2008 (United States)"/>
    <x v="23"/>
    <n v="5.9"/>
    <n v="11000"/>
    <s v="Daniel Waters"/>
    <s v="Daniel Waters"/>
    <s v="Robert Wisdom"/>
    <s v="United States"/>
    <n v="5000000"/>
    <n v="1229330"/>
    <n v="207.3"/>
    <n v="1806931.263868789"/>
    <s v="Avenue Pictures"/>
    <n v="117"/>
  </r>
  <r>
    <x v="5148"/>
    <x v="0"/>
    <s v="R"/>
    <x v="6"/>
    <n v="2007"/>
    <x v="27"/>
    <s v="November 9, 2007 (United States)"/>
    <x v="19"/>
    <n v="6.2"/>
    <n v="48000"/>
    <s v="Robert Redford"/>
    <s v="Matthew Michael Carnahan"/>
    <s v="Tom Cruise"/>
    <s v="United States"/>
    <n v="35000000"/>
    <n v="64811540"/>
    <n v="207.3"/>
    <n v="95263271.770381078"/>
    <s v="Metro-Goldwyn-Mayer (MGM)"/>
    <n v="92"/>
  </r>
  <r>
    <x v="5149"/>
    <x v="0"/>
    <s v="R"/>
    <x v="6"/>
    <n v="2007"/>
    <x v="27"/>
    <s v="July 13, 2007 (United States)"/>
    <x v="26"/>
    <n v="4.5999999999999996"/>
    <n v="23000"/>
    <s v="Roland JoffÃ©"/>
    <s v="Larry Cohen"/>
    <s v="Elisha Cuthbert"/>
    <s v="United States"/>
    <n v="17000000"/>
    <n v="10921200"/>
    <n v="207.3"/>
    <n v="16052530.824891459"/>
    <s v="Captivity Productions"/>
    <n v="96"/>
  </r>
  <r>
    <x v="5150"/>
    <x v="0"/>
    <s v="R"/>
    <x v="3"/>
    <n v="2007"/>
    <x v="27"/>
    <s v="February 22, 2008 (United States)"/>
    <x v="9"/>
    <n v="7"/>
    <n v="64000"/>
    <s v="Jon Poll"/>
    <s v="Gustin Nash"/>
    <s v="Anton Yelchin"/>
    <s v="United States"/>
    <n v="12000000"/>
    <n v="5254986"/>
    <n v="207.3"/>
    <n v="7724043.5803183783"/>
    <s v="Metro-Goldwyn-Mayer (MGM)"/>
    <n v="97"/>
  </r>
  <r>
    <x v="5151"/>
    <x v="8"/>
    <s v="PG-13"/>
    <x v="6"/>
    <n v="2007"/>
    <x v="27"/>
    <s v="April 27, 2007 (United States)"/>
    <x v="19"/>
    <n v="6.2"/>
    <n v="35000"/>
    <s v="David S. Goyer"/>
    <s v="Mick Davis"/>
    <s v="Justin Chatwin"/>
    <s v="United States"/>
    <n v="30000000"/>
    <n v="26810113"/>
    <n v="207.3"/>
    <n v="39406856.879401825"/>
    <s v="Hollywood Pictures"/>
    <n v="102"/>
  </r>
  <r>
    <x v="5152"/>
    <x v="1"/>
    <s v="PG"/>
    <x v="2"/>
    <n v="2007"/>
    <x v="27"/>
    <s v="August 3, 2007 (United States)"/>
    <x v="25"/>
    <n v="4.8"/>
    <n v="20000"/>
    <s v="Frederik Du Chau"/>
    <s v="Adam Rifkin"/>
    <s v="Peter Dinklage"/>
    <s v="United States"/>
    <m/>
    <n v="65270477"/>
    <n v="207.3"/>
    <n v="95937840.530149534"/>
    <s v="Have No Fear Productions"/>
    <n v="84"/>
  </r>
  <r>
    <x v="5153"/>
    <x v="8"/>
    <s v="PG-13"/>
    <x v="2"/>
    <n v="2007"/>
    <x v="27"/>
    <s v="August 17, 2007 (United States)"/>
    <x v="20"/>
    <n v="5.4"/>
    <n v="35000"/>
    <s v="Doug Lefler"/>
    <s v="Jez Butterworth"/>
    <s v="Colin Firth"/>
    <s v="United Kingdom"/>
    <n v="35000000"/>
    <n v="25303038"/>
    <n v="207.3"/>
    <n v="37191681.999999993"/>
    <s v="Dino De Laurentiis Company"/>
    <n v="101"/>
  </r>
  <r>
    <x v="5154"/>
    <x v="0"/>
    <s v="R"/>
    <x v="7"/>
    <n v="2007"/>
    <x v="27"/>
    <s v="February 22, 2008 (United States)"/>
    <x v="41"/>
    <n v="5.6"/>
    <n v="46000"/>
    <s v="George A. Romero"/>
    <s v="George A. Romero"/>
    <s v="Michelle Morgan"/>
    <s v="United States"/>
    <n v="2000000"/>
    <n v="5540941"/>
    <n v="207.3"/>
    <n v="8144354.6681138435"/>
    <s v="Artfire Films"/>
    <n v="95"/>
  </r>
  <r>
    <x v="5155"/>
    <x v="8"/>
    <s v="PG-13"/>
    <x v="10"/>
    <n v="2007"/>
    <x v="27"/>
    <s v="September 1, 2007 (Japan)"/>
    <x v="3"/>
    <n v="7.7"/>
    <n v="19000"/>
    <s v="Masayuki"/>
    <s v="Hideaki Anno"/>
    <s v="Megumi Ogata"/>
    <s v="Japan"/>
    <m/>
    <n v="16444137"/>
    <n v="207.3"/>
    <n v="24170422.305354554"/>
    <s v="Gainax"/>
    <n v="98"/>
  </r>
  <r>
    <x v="5156"/>
    <x v="0"/>
    <s v="R"/>
    <x v="2"/>
    <n v="2007"/>
    <x v="27"/>
    <s v="July 4, 2008 (United States)"/>
    <x v="13"/>
    <n v="7.2"/>
    <n v="45000"/>
    <s v="Sergei Bodrov"/>
    <s v="Arif Aliev"/>
    <s v="Tadanobu Asano"/>
    <s v="Russia"/>
    <n v="18000000"/>
    <n v="26527510"/>
    <n v="207.3"/>
    <n v="38991472.730342492"/>
    <s v="CTB Film Company"/>
    <n v="126"/>
  </r>
  <r>
    <x v="5157"/>
    <x v="0"/>
    <s v="R"/>
    <x v="3"/>
    <n v="2007"/>
    <x v="27"/>
    <s v="August 30, 2007 (New Zealand)"/>
    <x v="8"/>
    <n v="6.8"/>
    <n v="24000"/>
    <s v="Taika Waititi"/>
    <s v="Loren Taylor"/>
    <s v="Loren Taylor"/>
    <s v="New Zealand"/>
    <m/>
    <n v="1298037"/>
    <n v="207.3"/>
    <n v="1907920.2793053542"/>
    <s v="New Zealand Film Commission"/>
    <n v="88"/>
  </r>
  <r>
    <x v="5158"/>
    <x v="0"/>
    <s v="R"/>
    <x v="0"/>
    <n v="2007"/>
    <x v="27"/>
    <s v="September 26, 2008 (United States)"/>
    <x v="15"/>
    <n v="6.9"/>
    <n v="11000"/>
    <s v="Alan Ball"/>
    <s v="Alan Ball"/>
    <s v="Summer Bishil"/>
    <s v="United States"/>
    <m/>
    <n v="691733"/>
    <n v="207.3"/>
    <n v="1016744.0670525806"/>
    <s v="Indian Paintbrush"/>
    <n v="124"/>
  </r>
  <r>
    <x v="5159"/>
    <x v="0"/>
    <s v="R"/>
    <x v="0"/>
    <n v="2007"/>
    <x v="27"/>
    <s v="September 5, 2008 (Poland)"/>
    <x v="21"/>
    <n v="6.3"/>
    <n v="14000"/>
    <s v="Vadim Perelman"/>
    <s v="Laura Kasischke"/>
    <s v="Uma Thurman"/>
    <s v="United States"/>
    <n v="13000000"/>
    <n v="7248490"/>
    <n v="207.3"/>
    <n v="10654196.348287504"/>
    <s v="2929 Productions"/>
    <n v="90"/>
  </r>
  <r>
    <x v="5160"/>
    <x v="0"/>
    <s v="R"/>
    <x v="6"/>
    <n v="2007"/>
    <x v="27"/>
    <s v="April 18, 2008 (United States)"/>
    <x v="37"/>
    <n v="7.6"/>
    <n v="44000"/>
    <s v="Stefan Ruzowitzky"/>
    <s v="Adolf Burger"/>
    <s v="Karl Markovics"/>
    <s v="Austria"/>
    <m/>
    <n v="18814713"/>
    <n v="207.3"/>
    <n v="27654814.525325611"/>
    <s v="Magnolia Filmproduktion"/>
    <n v="99"/>
  </r>
  <r>
    <x v="5161"/>
    <x v="8"/>
    <s v="PG-13"/>
    <x v="0"/>
    <n v="2007"/>
    <x v="27"/>
    <s v="March 26, 2008 (United States)"/>
    <x v="13"/>
    <n v="7.2"/>
    <n v="10000"/>
    <s v="Jeff Nichols"/>
    <s v="Jeff Nichols"/>
    <s v="Michael Shannon"/>
    <s v="United States"/>
    <m/>
    <n v="185699"/>
    <n v="207.3"/>
    <n v="272949.76025084418"/>
    <s v="A Lucky Old Sun Production"/>
    <n v="92"/>
  </r>
  <r>
    <x v="5162"/>
    <x v="1"/>
    <s v="PG"/>
    <x v="3"/>
    <n v="2007"/>
    <x v="27"/>
    <s v="June 15, 2007 (United States)"/>
    <x v="23"/>
    <n v="5.9"/>
    <n v="20000"/>
    <s v="Andrew Fleming"/>
    <s v="Andrew Fleming"/>
    <s v="Emma Roberts"/>
    <s v="United States"/>
    <n v="20000000"/>
    <n v="30666930"/>
    <n v="207.3"/>
    <n v="45075801.114327058"/>
    <s v="Warner Bros."/>
    <n v="99"/>
  </r>
  <r>
    <x v="5163"/>
    <x v="8"/>
    <s v="PG-13"/>
    <x v="3"/>
    <n v="2007"/>
    <x v="27"/>
    <s v="April 20, 2007 (United States)"/>
    <x v="5"/>
    <n v="6.4"/>
    <n v="31000"/>
    <s v="Jonathan Kasdan"/>
    <s v="Jonathan Kasdan"/>
    <s v="Adam Brody"/>
    <s v="United States"/>
    <n v="10000000"/>
    <n v="17562071"/>
    <n v="207.3"/>
    <n v="25813618.107573561"/>
    <s v="Castle Rock Entertainment"/>
    <n v="97"/>
  </r>
  <r>
    <x v="5164"/>
    <x v="0"/>
    <s v="R"/>
    <x v="0"/>
    <n v="2007"/>
    <x v="27"/>
    <s v="July 13, 2007 (United States)"/>
    <x v="23"/>
    <n v="5.9"/>
    <n v="12000"/>
    <s v="George Ratliff"/>
    <s v="David Gilbert"/>
    <s v="Sam Rockwell"/>
    <s v="United States"/>
    <m/>
    <n v="719968"/>
    <n v="207.3"/>
    <n v="1058245.2947419197"/>
    <s v="ATO Pictures"/>
    <n v="106"/>
  </r>
  <r>
    <x v="5165"/>
    <x v="4"/>
    <s v="Not Rated"/>
    <x v="3"/>
    <n v="2007"/>
    <x v="27"/>
    <s v="October 26, 2007 (United States)"/>
    <x v="6"/>
    <n v="7.9"/>
    <n v="49000"/>
    <s v="Imtiaz Ali"/>
    <s v="Imtiaz Ali"/>
    <s v="Shahid Kapoor"/>
    <s v="India"/>
    <m/>
    <n v="10065630"/>
    <n v="207.3"/>
    <n v="14794970.868306801"/>
    <s v="Shree Ashtavinayak Cine Vision"/>
    <n v="138"/>
  </r>
  <r>
    <x v="5166"/>
    <x v="0"/>
    <s v="R"/>
    <x v="0"/>
    <n v="2007"/>
    <x v="27"/>
    <s v="October 19, 2007 (United States)"/>
    <x v="8"/>
    <n v="6.8"/>
    <n v="55000"/>
    <s v="Gavin Hood"/>
    <s v="Kelley Sane"/>
    <s v="Reese Witherspoon"/>
    <s v="United States"/>
    <n v="27500000"/>
    <n v="27066382"/>
    <n v="207.3"/>
    <n v="39783533.986492999"/>
    <s v="Anonymous Content"/>
    <n v="122"/>
  </r>
  <r>
    <x v="5167"/>
    <x v="8"/>
    <s v="PG-13"/>
    <x v="3"/>
    <n v="2007"/>
    <x v="27"/>
    <s v="July 3, 2007 (United States)"/>
    <x v="11"/>
    <n v="5.3"/>
    <n v="38000"/>
    <s v="Ken Kwapis"/>
    <s v="Kim Barker"/>
    <s v="Mandy Moore"/>
    <s v="United States"/>
    <n v="35000000"/>
    <n v="70181325"/>
    <n v="207.3"/>
    <n v="103156052.71345875"/>
    <s v="Warner Bros."/>
    <n v="91"/>
  </r>
  <r>
    <x v="5168"/>
    <x v="0"/>
    <s v="R"/>
    <x v="6"/>
    <n v="2007"/>
    <x v="27"/>
    <s v="April 18, 2008 (United States)"/>
    <x v="23"/>
    <n v="5.9"/>
    <n v="75000"/>
    <s v="Jon Avnet"/>
    <s v="Gary Scott Thompson"/>
    <s v="Al Pacino"/>
    <s v="United States"/>
    <n v="30000000"/>
    <n v="32593385"/>
    <n v="207.3"/>
    <n v="47907401.878919438"/>
    <s v="Millennium Films"/>
    <n v="108"/>
  </r>
  <r>
    <x v="5169"/>
    <x v="1"/>
    <s v="PG"/>
    <x v="2"/>
    <n v="2007"/>
    <x v="27"/>
    <s v="March 23, 2007 (United States)"/>
    <x v="19"/>
    <n v="6.2"/>
    <n v="21000"/>
    <s v="Robert Shaye"/>
    <s v="Bruce Joel Rubin"/>
    <s v="Joely Richardson"/>
    <s v="United States"/>
    <m/>
    <n v="27308918"/>
    <n v="207.3"/>
    <n v="40140025.637240708"/>
    <s v="New Line Cinema"/>
    <n v="90"/>
  </r>
  <r>
    <x v="5170"/>
    <x v="0"/>
    <s v="R"/>
    <x v="2"/>
    <n v="2007"/>
    <x v="27"/>
    <s v="January 12, 2007 (United States)"/>
    <x v="25"/>
    <n v="4.8"/>
    <n v="13000"/>
    <s v="Michael Katleman"/>
    <s v="John Brancato"/>
    <s v="Dominic Purcell"/>
    <s v="United States"/>
    <m/>
    <n v="15291277"/>
    <n v="207.3"/>
    <n v="22475890.506029904"/>
    <s v="Hollywood Pictures"/>
    <n v="93"/>
  </r>
  <r>
    <x v="5171"/>
    <x v="0"/>
    <s v="R"/>
    <x v="3"/>
    <n v="2007"/>
    <x v="27"/>
    <s v="January 16, 2008 (France)"/>
    <x v="1"/>
    <n v="5.8"/>
    <n v="17000"/>
    <s v="Gregg Araki"/>
    <s v="Dylan Haggerty"/>
    <s v="Anna Faris"/>
    <s v="United States"/>
    <m/>
    <n v="179381"/>
    <n v="207.3"/>
    <n v="263663.2450554751"/>
    <s v="Anonymous Content"/>
    <n v="85"/>
  </r>
  <r>
    <x v="5172"/>
    <x v="0"/>
    <s v="R"/>
    <x v="0"/>
    <n v="2007"/>
    <x v="27"/>
    <s v="August 22, 2007 (France)"/>
    <x v="27"/>
    <n v="5.0999999999999996"/>
    <n v="3600"/>
    <s v="Olivier Assayas"/>
    <s v="Olivier Assayas"/>
    <s v="Asia Argento"/>
    <s v="France"/>
    <m/>
    <n v="586888"/>
    <n v="207.3"/>
    <n v="862637.59575494437"/>
    <s v="Canal+"/>
    <n v="106"/>
  </r>
  <r>
    <x v="5173"/>
    <x v="0"/>
    <s v="R"/>
    <x v="3"/>
    <n v="2007"/>
    <x v="27"/>
    <s v="June 18, 2008 (Iceland)"/>
    <x v="19"/>
    <n v="6.2"/>
    <n v="20000"/>
    <s v="Bernie Goldmann"/>
    <s v="Melisa Wallack"/>
    <s v="Aaron Eckhart"/>
    <s v="United States"/>
    <m/>
    <n v="346592"/>
    <n v="207.3"/>
    <n v="509438.4100337674"/>
    <s v="GreeneStreet Films"/>
    <n v="93"/>
  </r>
  <r>
    <x v="5174"/>
    <x v="8"/>
    <s v="PG-13"/>
    <x v="0"/>
    <n v="2007"/>
    <x v="27"/>
    <s v="January 12, 2007 (United States)"/>
    <x v="20"/>
    <n v="5.4"/>
    <n v="22000"/>
    <s v="Sylvain White"/>
    <s v="Robert Adetuyi"/>
    <s v="Columbus Short"/>
    <s v="United States"/>
    <n v="13000000"/>
    <n v="75511123"/>
    <n v="207.3"/>
    <n v="110990058.74626145"/>
    <s v="Rainforest Films"/>
    <n v="115"/>
  </r>
  <r>
    <x v="5175"/>
    <x v="0"/>
    <s v="R"/>
    <x v="0"/>
    <n v="2007"/>
    <x v="27"/>
    <s v="January 22, 2007 (United States)"/>
    <x v="21"/>
    <n v="6.3"/>
    <n v="6000"/>
    <s v="Deborah Kampmeier"/>
    <s v="Deborah Kampmeier"/>
    <s v="Dakota Fanning"/>
    <s v="United States"/>
    <n v="3750000"/>
    <n v="131961"/>
    <n v="207.3"/>
    <n v="193962.93632416785"/>
    <s v="Deerjen Films"/>
    <n v="102"/>
  </r>
  <r>
    <x v="5176"/>
    <x v="0"/>
    <s v="R"/>
    <x v="3"/>
    <n v="2007"/>
    <x v="27"/>
    <s v="February 1, 2008 (United States)"/>
    <x v="12"/>
    <n v="7.1"/>
    <n v="36000"/>
    <s v="Tamara Jenkins"/>
    <s v="Tamara Jenkins"/>
    <s v="Laura Linney"/>
    <s v="United States"/>
    <m/>
    <n v="10653221"/>
    <n v="207.3"/>
    <n v="15658641.768933911"/>
    <s v="Fox Searchlight Pictures"/>
    <n v="113"/>
  </r>
  <r>
    <x v="5177"/>
    <x v="8"/>
    <s v="PG-13"/>
    <x v="6"/>
    <n v="2007"/>
    <x v="27"/>
    <s v="January 18, 2008 (United States)"/>
    <x v="17"/>
    <n v="6.7"/>
    <n v="51000"/>
    <s v="Woody Allen"/>
    <s v="Woody Allen"/>
    <s v="Colin Farrell"/>
    <s v="United States"/>
    <m/>
    <n v="22687639"/>
    <n v="207.3"/>
    <n v="33347436.58128316"/>
    <s v="Iberville Productions"/>
    <n v="108"/>
  </r>
  <r>
    <x v="5178"/>
    <x v="0"/>
    <s v="R"/>
    <x v="5"/>
    <n v="2007"/>
    <x v="27"/>
    <s v="December 15, 2007 (Japan)"/>
    <x v="46"/>
    <n v="5.7"/>
    <n v="11000"/>
    <s v="J.P. Schaefer"/>
    <s v="J.P. Schaefer"/>
    <s v="Chuck Cooper"/>
    <s v="Canada"/>
    <m/>
    <n v="187488"/>
    <n v="207.3"/>
    <n v="275579.32272069459"/>
    <s v="Peace Arch Entertainment Group"/>
    <n v="84"/>
  </r>
  <r>
    <x v="5179"/>
    <x v="8"/>
    <s v="PG-13"/>
    <x v="3"/>
    <n v="2007"/>
    <x v="27"/>
    <s v="October 5, 2007 (United States)"/>
    <x v="8"/>
    <n v="6.8"/>
    <n v="27000"/>
    <s v="Robin Swicord"/>
    <s v="Robin Swicord"/>
    <s v="Kathy Baker"/>
    <s v="United States"/>
    <m/>
    <n v="7163566"/>
    <n v="207.3"/>
    <n v="10529370.767969126"/>
    <s v="Mockingbird Pictures"/>
    <n v="106"/>
  </r>
  <r>
    <x v="5180"/>
    <x v="0"/>
    <s v="R"/>
    <x v="2"/>
    <n v="2007"/>
    <x v="27"/>
    <s v="October 18, 2007 (Germany)"/>
    <x v="54"/>
    <n v="4.5"/>
    <n v="22000"/>
    <s v="Uwe Boll"/>
    <s v="Uwe Boll"/>
    <s v="Zack Ward"/>
    <s v="United States"/>
    <n v="15000000"/>
    <n v="146741"/>
    <n v="207.3"/>
    <n v="215687.32609744329"/>
    <s v="Boll Kino Beteiligungs GmbH &amp; Co. KG"/>
    <n v="100"/>
  </r>
  <r>
    <x v="5181"/>
    <x v="0"/>
    <s v="R"/>
    <x v="1"/>
    <n v="2007"/>
    <x v="27"/>
    <s v="September 21, 2007 (United States)"/>
    <x v="8"/>
    <n v="6.8"/>
    <n v="25000"/>
    <s v="Richard Shepard"/>
    <s v="Richard Shepard"/>
    <s v="Richard Gere"/>
    <s v="United States"/>
    <n v="25000000"/>
    <n v="7674033"/>
    <n v="207.3"/>
    <n v="11279680.921852386"/>
    <s v="Intermedia"/>
    <n v="101"/>
  </r>
  <r>
    <x v="5182"/>
    <x v="8"/>
    <s v="PG-13"/>
    <x v="2"/>
    <n v="2007"/>
    <x v="27"/>
    <s v="May 23, 2008 (United States)"/>
    <x v="9"/>
    <n v="7"/>
    <n v="31000"/>
    <s v="Garth Jennings"/>
    <s v="Garth Jennings"/>
    <s v="Bill Milner"/>
    <s v="United Kingdom"/>
    <m/>
    <n v="10871449"/>
    <n v="207.3"/>
    <n v="15979404.294741917"/>
    <s v="Hammer &amp; Tongs"/>
    <n v="96"/>
  </r>
  <r>
    <x v="5183"/>
    <x v="0"/>
    <s v="R"/>
    <x v="0"/>
    <n v="2007"/>
    <x v="27"/>
    <s v="October 19, 2007 (United States)"/>
    <x v="13"/>
    <n v="7.2"/>
    <n v="28000"/>
    <s v="Susanne Bier"/>
    <s v="Allan Loeb"/>
    <s v="Halle Berry"/>
    <s v="United States"/>
    <n v="16000000"/>
    <n v="8591255"/>
    <n v="207.3"/>
    <n v="12627860.098890495"/>
    <s v="Dreamworks Pictures"/>
    <n v="118"/>
  </r>
  <r>
    <x v="5184"/>
    <x v="8"/>
    <s v="PG-13"/>
    <x v="2"/>
    <n v="2008"/>
    <x v="28"/>
    <s v="July 18, 2008 (United States)"/>
    <x v="71"/>
    <n v="9"/>
    <n v="2400000"/>
    <s v="Christopher Nolan"/>
    <s v="Jonathan Nolan"/>
    <s v="Christian Bale"/>
    <s v="United States"/>
    <n v="185000000"/>
    <n v="1005973645"/>
    <n v="215.3"/>
    <n v="1423688665.2647469"/>
    <s v="Warner Bros."/>
    <n v="152"/>
  </r>
  <r>
    <x v="3333"/>
    <x v="8"/>
    <s v="PG-13"/>
    <x v="0"/>
    <n v="2008"/>
    <x v="28"/>
    <s v="November 21, 2008 (United States)"/>
    <x v="33"/>
    <n v="5.2"/>
    <n v="435000"/>
    <s v="Catherine Hardwicke"/>
    <s v="Melissa Rosenberg"/>
    <s v="Kristen Stewart"/>
    <s v="United States"/>
    <n v="37000000"/>
    <n v="408430415"/>
    <n v="215.3"/>
    <n v="578024837.20622385"/>
    <s v="Summit Entertainment"/>
    <n v="122"/>
  </r>
  <r>
    <x v="5185"/>
    <x v="8"/>
    <s v="PG-13"/>
    <x v="2"/>
    <n v="2008"/>
    <x v="28"/>
    <s v="May 2, 2008 (United States)"/>
    <x v="6"/>
    <n v="7.9"/>
    <n v="969000"/>
    <s v="Jon Favreau"/>
    <s v="Mark Fergus"/>
    <s v="Robert Downey Jr."/>
    <s v="United States"/>
    <n v="140000000"/>
    <n v="585796247"/>
    <n v="215.3"/>
    <n v="829039091.78309333"/>
    <s v="Paramount Pictures"/>
    <n v="126"/>
  </r>
  <r>
    <x v="5186"/>
    <x v="8"/>
    <s v="PG-13"/>
    <x v="2"/>
    <n v="2008"/>
    <x v="28"/>
    <s v="June 13, 2008 (United States)"/>
    <x v="17"/>
    <n v="6.7"/>
    <n v="448000"/>
    <s v="Louis Leterrier"/>
    <s v="Zak Penn"/>
    <s v="Edward Norton"/>
    <s v="United States"/>
    <n v="150000000"/>
    <n v="264770996"/>
    <n v="215.3"/>
    <n v="374713063.08035296"/>
    <s v="Universal Pictures"/>
    <n v="112"/>
  </r>
  <r>
    <x v="5187"/>
    <x v="1"/>
    <s v="PG"/>
    <x v="10"/>
    <n v="2008"/>
    <x v="28"/>
    <s v="June 6, 2008 (United States)"/>
    <x v="37"/>
    <n v="7.6"/>
    <n v="432000"/>
    <s v="Mark Osborne"/>
    <s v="Jonathan Aibel"/>
    <s v="Jack Black"/>
    <s v="United States"/>
    <n v="130000000"/>
    <n v="631746197"/>
    <n v="215.3"/>
    <n v="894069048.88945651"/>
    <s v="DreamWorks Animation"/>
    <n v="92"/>
  </r>
  <r>
    <x v="5188"/>
    <x v="0"/>
    <s v="R"/>
    <x v="2"/>
    <n v="2008"/>
    <x v="28"/>
    <s v="August 13, 2008 (United States)"/>
    <x v="9"/>
    <n v="7"/>
    <n v="390000"/>
    <s v="Ben Stiller"/>
    <s v="Justin Theroux"/>
    <s v="Ben Stiller"/>
    <s v="United States"/>
    <n v="92000000"/>
    <n v="195702963"/>
    <n v="215.3"/>
    <n v="276965596.03390616"/>
    <s v="Dreamworks Pictures"/>
    <n v="107"/>
  </r>
  <r>
    <x v="5189"/>
    <x v="0"/>
    <s v="R"/>
    <x v="3"/>
    <n v="2008"/>
    <x v="28"/>
    <s v="July 25, 2008 (United States)"/>
    <x v="15"/>
    <n v="6.9"/>
    <n v="274000"/>
    <s v="Adam McKay"/>
    <s v="Will Ferrell"/>
    <s v="Will Ferrell"/>
    <s v="United States"/>
    <n v="65000000"/>
    <n v="128108211"/>
    <n v="215.3"/>
    <n v="181303167.16999534"/>
    <s v="Columbia Pictures"/>
    <n v="98"/>
  </r>
  <r>
    <x v="5190"/>
    <x v="8"/>
    <s v="PG-13"/>
    <x v="2"/>
    <n v="2008"/>
    <x v="28"/>
    <s v="November 14, 2008 (United States)"/>
    <x v="14"/>
    <n v="6.6"/>
    <n v="412000"/>
    <s v="Marc Forster"/>
    <s v="Paul Haggis"/>
    <s v="Daniel Craig"/>
    <s v="United Kingdom"/>
    <n v="200000000"/>
    <n v="589580482"/>
    <n v="215.3"/>
    <n v="834394671.92475617"/>
    <s v="Metro-Goldwyn-Mayer (MGM)"/>
    <n v="106"/>
  </r>
  <r>
    <x v="5191"/>
    <x v="8"/>
    <s v="PG-13"/>
    <x v="3"/>
    <n v="2008"/>
    <x v="28"/>
    <s v="July 18, 2008 (United States)"/>
    <x v="5"/>
    <n v="6.4"/>
    <n v="224000"/>
    <s v="Phyllida Lloyd"/>
    <s v="Catherine Johnson"/>
    <s v="Meryl Streep"/>
    <s v="United States"/>
    <n v="52000000"/>
    <n v="611257819"/>
    <n v="215.3"/>
    <n v="865073188.3385973"/>
    <s v="Universal Pictures"/>
    <n v="108"/>
  </r>
  <r>
    <x v="5192"/>
    <x v="0"/>
    <s v="R"/>
    <x v="4"/>
    <n v="2008"/>
    <x v="28"/>
    <s v="May 30, 2008 (United States)"/>
    <x v="19"/>
    <n v="6.2"/>
    <n v="121000"/>
    <s v="Bryan Bertino"/>
    <s v="Bryan Bertino"/>
    <s v="Scott Speedman"/>
    <s v="United States"/>
    <n v="9000000"/>
    <n v="82410456"/>
    <n v="215.3"/>
    <n v="116630125.14259173"/>
    <s v="Rogue Pictures"/>
    <n v="86"/>
  </r>
  <r>
    <x v="5193"/>
    <x v="8"/>
    <s v="PG-13"/>
    <x v="2"/>
    <n v="2008"/>
    <x v="28"/>
    <s v="May 22, 2008 (United States)"/>
    <x v="10"/>
    <n v="6.1"/>
    <n v="433000"/>
    <s v="Steven Spielberg"/>
    <s v="David Koepp"/>
    <s v="Harrison Ford"/>
    <s v="United States"/>
    <n v="185000000"/>
    <n v="790653942"/>
    <n v="215.3"/>
    <n v="1118960780.8982813"/>
    <s v="Paramount Pictures"/>
    <n v="122"/>
  </r>
  <r>
    <x v="5194"/>
    <x v="8"/>
    <s v="PG-13"/>
    <x v="2"/>
    <n v="2008"/>
    <x v="28"/>
    <s v="January 30, 2009 (United States)"/>
    <x v="40"/>
    <n v="7.8"/>
    <n v="575000"/>
    <s v="Pierre Morel"/>
    <s v="Luc Besson"/>
    <s v="Liam Neeson"/>
    <s v="France"/>
    <n v="25000000"/>
    <n v="226837760"/>
    <n v="215.3"/>
    <n v="321028636.65582907"/>
    <s v="EuropaCorp"/>
    <n v="90"/>
  </r>
  <r>
    <x v="5195"/>
    <x v="8"/>
    <s v="PG-13"/>
    <x v="0"/>
    <n v="2008"/>
    <x v="28"/>
    <s v="December 25, 2008 (United States)"/>
    <x v="40"/>
    <n v="7.8"/>
    <n v="605000"/>
    <s v="David Fincher"/>
    <s v="Eric Roth"/>
    <s v="Brad Pitt"/>
    <s v="United States"/>
    <n v="150000000"/>
    <n v="335802786"/>
    <n v="215.3"/>
    <n v="475239706.89363676"/>
    <s v="Warner Bros."/>
    <n v="166"/>
  </r>
  <r>
    <x v="5196"/>
    <x v="0"/>
    <s v="R"/>
    <x v="2"/>
    <n v="2008"/>
    <x v="28"/>
    <s v="June 27, 2008 (United States)"/>
    <x v="17"/>
    <n v="6.7"/>
    <n v="369000"/>
    <s v="Timur Bekmambetov"/>
    <s v="Michael Brandt"/>
    <s v="Angelina Jolie"/>
    <s v="United States"/>
    <n v="75000000"/>
    <n v="342463063"/>
    <n v="215.3"/>
    <n v="484665561.05945194"/>
    <s v="Universal Pictures"/>
    <n v="110"/>
  </r>
  <r>
    <x v="5197"/>
    <x v="0"/>
    <s v="R"/>
    <x v="3"/>
    <n v="2008"/>
    <x v="28"/>
    <s v="September 12, 2008 (United States)"/>
    <x v="9"/>
    <n v="7"/>
    <n v="317000"/>
    <s v="Ethan Coen"/>
    <s v="Joel Coen"/>
    <s v="Brad Pitt"/>
    <s v="United States"/>
    <n v="37000000"/>
    <n v="163728902"/>
    <n v="215.3"/>
    <n v="231714799.99721318"/>
    <s v="Focus Features"/>
    <n v="96"/>
  </r>
  <r>
    <x v="5198"/>
    <x v="0"/>
    <s v="R"/>
    <x v="0"/>
    <n v="2008"/>
    <x v="28"/>
    <s v="January 23, 2009 (United States)"/>
    <x v="4"/>
    <n v="7.3"/>
    <n v="202000"/>
    <s v="Sam Mendes"/>
    <s v="Justin Haythe"/>
    <s v="Leonardo DiCaprio"/>
    <s v="United States"/>
    <n v="35000000"/>
    <n v="75981180"/>
    <n v="215.3"/>
    <n v="107531191.57454714"/>
    <s v="Dreamworks Pictures"/>
    <n v="119"/>
  </r>
  <r>
    <x v="5199"/>
    <x v="0"/>
    <s v="R"/>
    <x v="3"/>
    <n v="2008"/>
    <x v="28"/>
    <s v="October 31, 2008 (United States)"/>
    <x v="16"/>
    <n v="6.5"/>
    <n v="174000"/>
    <s v="Kevin Smith"/>
    <s v="Kevin Smith"/>
    <s v="Seth Rogen"/>
    <s v="United States"/>
    <n v="24000000"/>
    <n v="42784344"/>
    <n v="215.3"/>
    <n v="60549882.103111938"/>
    <s v="Blue Askew"/>
    <n v="101"/>
  </r>
  <r>
    <x v="5200"/>
    <x v="2"/>
    <s v="G"/>
    <x v="10"/>
    <n v="2008"/>
    <x v="28"/>
    <s v="June 27, 2008 (United States)"/>
    <x v="0"/>
    <n v="8.4"/>
    <n v="1000000"/>
    <s v="Andrew Stanton"/>
    <s v="Andrew Stanton"/>
    <s v="Ben Burtt"/>
    <s v="United States"/>
    <n v="180000000"/>
    <n v="521311890"/>
    <n v="215.3"/>
    <n v="737778601.40733862"/>
    <s v="FortyFour Studios"/>
    <n v="98"/>
  </r>
  <r>
    <x v="5201"/>
    <x v="0"/>
    <s v="R"/>
    <x v="3"/>
    <n v="2008"/>
    <x v="28"/>
    <s v="April 18, 2008 (United States)"/>
    <x v="12"/>
    <n v="7.1"/>
    <n v="271000"/>
    <s v="Nicholas Stoller"/>
    <s v="Jason Segel"/>
    <s v="Kristen Bell"/>
    <s v="United States"/>
    <n v="30000000"/>
    <n v="105833257"/>
    <n v="215.3"/>
    <n v="149778882.52624243"/>
    <s v="Universal Pictures"/>
    <n v="111"/>
  </r>
  <r>
    <x v="5202"/>
    <x v="8"/>
    <s v="PG-13"/>
    <x v="0"/>
    <n v="2008"/>
    <x v="28"/>
    <s v="December 19, 2008 (United States)"/>
    <x v="37"/>
    <n v="7.6"/>
    <n v="291000"/>
    <s v="Gabriele Muccino"/>
    <s v="Grant Nieporte"/>
    <s v="Will Smith"/>
    <s v="United States"/>
    <n v="55000000"/>
    <n v="169748929"/>
    <n v="215.3"/>
    <n v="240234550.23827216"/>
    <s v="Columbia Pictures"/>
    <n v="123"/>
  </r>
  <r>
    <x v="5203"/>
    <x v="8"/>
    <s v="PG-13"/>
    <x v="3"/>
    <n v="2008"/>
    <x v="28"/>
    <s v="August 15, 2008 (United States)"/>
    <x v="12"/>
    <n v="7.1"/>
    <n v="246000"/>
    <s v="Woody Allen"/>
    <s v="Woody Allen"/>
    <s v="Rebecca Hall"/>
    <s v="Spain"/>
    <n v="15500000"/>
    <n v="96409300"/>
    <n v="215.3"/>
    <n v="136441772.92150488"/>
    <s v="The Weinstein Company"/>
    <n v="96"/>
  </r>
  <r>
    <x v="5204"/>
    <x v="0"/>
    <s v="R"/>
    <x v="3"/>
    <n v="2008"/>
    <x v="28"/>
    <s v="February 29, 2008 (United States)"/>
    <x v="6"/>
    <n v="7.9"/>
    <n v="398000"/>
    <s v="Martin McDonagh"/>
    <s v="Martin McDonagh"/>
    <s v="Colin Farrell"/>
    <s v="United Kingdom"/>
    <n v="15000000"/>
    <n v="34085749"/>
    <n v="215.3"/>
    <n v="48239329.866697632"/>
    <s v="Focus Features"/>
    <n v="107"/>
  </r>
  <r>
    <x v="5205"/>
    <x v="0"/>
    <s v="R"/>
    <x v="3"/>
    <n v="2008"/>
    <x v="28"/>
    <s v="May 30, 2008 (United States)"/>
    <x v="41"/>
    <n v="5.6"/>
    <n v="117000"/>
    <s v="Michael Patrick King"/>
    <s v="Michael Patrick King"/>
    <s v="Sarah Jessica Parker"/>
    <s v="United States"/>
    <n v="65000000"/>
    <n v="418765519"/>
    <n v="215.3"/>
    <n v="592651433.53135157"/>
    <s v="New Line Cinema"/>
    <n v="145"/>
  </r>
  <r>
    <x v="5206"/>
    <x v="0"/>
    <s v="R"/>
    <x v="0"/>
    <n v="2008"/>
    <x v="28"/>
    <s v="December 25, 2008 (United States)"/>
    <x v="45"/>
    <n v="8"/>
    <n v="812000"/>
    <s v="Danny Boyle"/>
    <s v="Simon Beaufoy"/>
    <s v="Dev Patel"/>
    <s v="United Kingdom"/>
    <n v="15000000"/>
    <n v="378410542"/>
    <n v="215.3"/>
    <n v="535539675.55689734"/>
    <s v="Celador Films"/>
    <n v="120"/>
  </r>
  <r>
    <x v="5207"/>
    <x v="8"/>
    <s v="PG-13"/>
    <x v="3"/>
    <n v="2008"/>
    <x v="28"/>
    <s v="August 22, 2008 (United States)"/>
    <x v="30"/>
    <n v="5.5"/>
    <n v="81000"/>
    <s v="Fred Wolf"/>
    <s v="Karen McCullah"/>
    <s v="Anna Faris"/>
    <s v="United States"/>
    <n v="25000000"/>
    <n v="70439696"/>
    <n v="215.3"/>
    <n v="99688691.923827216"/>
    <s v="Columbia Pictures"/>
    <n v="97"/>
  </r>
  <r>
    <x v="5208"/>
    <x v="0"/>
    <s v="R"/>
    <x v="2"/>
    <n v="2008"/>
    <x v="28"/>
    <s v="October 31, 2008 (United States)"/>
    <x v="4"/>
    <n v="7.3"/>
    <n v="241000"/>
    <s v="Guy Ritchie"/>
    <s v="Guy Ritchie"/>
    <s v="Gerard Butler"/>
    <s v="United Kingdom"/>
    <n v="18000000"/>
    <n v="25740863"/>
    <n v="215.3"/>
    <n v="36429358.830004647"/>
    <s v="Warner Bros."/>
    <n v="114"/>
  </r>
  <r>
    <x v="5209"/>
    <x v="0"/>
    <s v="R"/>
    <x v="0"/>
    <n v="2008"/>
    <x v="28"/>
    <s v="January 9, 2009 (United States)"/>
    <x v="31"/>
    <n v="8.1"/>
    <n v="734000"/>
    <s v="Clint Eastwood"/>
    <s v="Nick Schenk"/>
    <s v="Clint Eastwood"/>
    <s v="Germany"/>
    <n v="33000000"/>
    <n v="269958228"/>
    <n v="215.3"/>
    <n v="382054213.05898744"/>
    <s v="Matten Productions"/>
    <n v="116"/>
  </r>
  <r>
    <x v="5210"/>
    <x v="8"/>
    <s v="PG-13"/>
    <x v="5"/>
    <n v="2008"/>
    <x v="28"/>
    <s v="October 10, 2008 (United States)"/>
    <x v="15"/>
    <n v="6.9"/>
    <n v="80000"/>
    <s v="Saul Dibb"/>
    <s v="Jeffrey Hatcher"/>
    <s v="Keira Knightley"/>
    <s v="United Kingdom"/>
    <m/>
    <n v="43343384"/>
    <n v="215.3"/>
    <n v="61341054.829540178"/>
    <s v="Paramount Vantage"/>
    <n v="110"/>
  </r>
  <r>
    <x v="5211"/>
    <x v="0"/>
    <s v="R"/>
    <x v="0"/>
    <n v="2008"/>
    <x v="28"/>
    <s v="January 30, 2009 (United States)"/>
    <x v="37"/>
    <n v="7.6"/>
    <n v="234000"/>
    <s v="Stephen Daldry"/>
    <s v="David Hare"/>
    <s v="Kate Winslet"/>
    <s v="Germany"/>
    <n v="32000000"/>
    <n v="108902486"/>
    <n v="215.3"/>
    <n v="154122561.4686484"/>
    <s v="The Weinstein Company"/>
    <n v="124"/>
  </r>
  <r>
    <x v="5212"/>
    <x v="0"/>
    <s v="R"/>
    <x v="0"/>
    <n v="2008"/>
    <x v="28"/>
    <s v="July 31, 2009 (United States)"/>
    <x v="24"/>
    <n v="7.5"/>
    <n v="430000"/>
    <s v="Kathryn Bigelow"/>
    <s v="Mark Boal"/>
    <s v="Jeremy Renner"/>
    <s v="United States"/>
    <n v="15000000"/>
    <n v="49259766"/>
    <n v="215.3"/>
    <n v="69714123.084997669"/>
    <s v="Voltage Pictures"/>
    <n v="131"/>
  </r>
  <r>
    <x v="5213"/>
    <x v="0"/>
    <s v="R"/>
    <x v="2"/>
    <n v="2008"/>
    <x v="28"/>
    <s v="January 25, 2008 (United States)"/>
    <x v="9"/>
    <n v="7"/>
    <n v="222000"/>
    <s v="Sylvester Stallone"/>
    <s v="Art Monterastelli"/>
    <s v="Sylvester Stallone"/>
    <s v="Germany"/>
    <n v="50000000"/>
    <n v="113244290"/>
    <n v="215.3"/>
    <n v="160267232.5267069"/>
    <s v="Lionsgate"/>
    <n v="92"/>
  </r>
  <r>
    <x v="5214"/>
    <x v="0"/>
    <s v="R"/>
    <x v="4"/>
    <n v="2008"/>
    <x v="28"/>
    <s v="September 12, 2008 (United Kingdom)"/>
    <x v="8"/>
    <n v="6.8"/>
    <n v="79000"/>
    <s v="James Watkins"/>
    <s v="James Watkins"/>
    <s v="Kelly Reilly"/>
    <s v="United Kingdom"/>
    <m/>
    <n v="3984669"/>
    <n v="215.3"/>
    <n v="5639241.2647468643"/>
    <s v="Rollercoaster Films"/>
    <n v="91"/>
  </r>
  <r>
    <x v="5215"/>
    <x v="0"/>
    <s v="R"/>
    <x v="0"/>
    <n v="2008"/>
    <x v="28"/>
    <s v="June 13, 2008 (United States)"/>
    <x v="18"/>
    <n v="5"/>
    <n v="199000"/>
    <s v="M. Night Shyamalan"/>
    <s v="M. Night Shyamalan"/>
    <s v="Mark Wahlberg"/>
    <s v="United States"/>
    <n v="48000000"/>
    <n v="163403799"/>
    <n v="215.3"/>
    <n v="231254702.99721318"/>
    <s v="Twentieth Century Fox"/>
    <n v="91"/>
  </r>
  <r>
    <x v="5216"/>
    <x v="0"/>
    <s v="R"/>
    <x v="0"/>
    <n v="2008"/>
    <x v="28"/>
    <s v="January 30, 2009 (United States)"/>
    <x v="6"/>
    <n v="7.9"/>
    <n v="294000"/>
    <s v="Darren Aronofsky"/>
    <s v="Robert Siegel"/>
    <s v="Mickey Rourke"/>
    <s v="United States"/>
    <n v="6000000"/>
    <n v="44734660"/>
    <n v="215.3"/>
    <n v="63310036.702275895"/>
    <s v="Wild Bunch"/>
    <n v="109"/>
  </r>
  <r>
    <x v="5217"/>
    <x v="8"/>
    <s v="PG-13"/>
    <x v="2"/>
    <n v="2008"/>
    <x v="28"/>
    <s v="January 18, 2008 (United States)"/>
    <x v="9"/>
    <n v="7"/>
    <n v="379000"/>
    <s v="Matt Reeves"/>
    <s v="Drew Goddard"/>
    <s v="Mike Vogel"/>
    <s v="United States"/>
    <n v="25000000"/>
    <n v="172394180"/>
    <n v="215.3"/>
    <n v="243978200.86391082"/>
    <s v="Paramount Pictures"/>
    <n v="85"/>
  </r>
  <r>
    <x v="5218"/>
    <x v="0"/>
    <s v="R"/>
    <x v="5"/>
    <n v="2008"/>
    <x v="28"/>
    <s v="October 31, 2008 (United States)"/>
    <x v="3"/>
    <n v="7.7"/>
    <n v="244000"/>
    <s v="Clint Eastwood"/>
    <s v="J. Michael Straczynski"/>
    <s v="Angelina Jolie"/>
    <s v="United States"/>
    <n v="55000000"/>
    <n v="113398237"/>
    <n v="215.3"/>
    <n v="160485103.64096609"/>
    <s v="Imagine Entertainment"/>
    <n v="141"/>
  </r>
  <r>
    <x v="5219"/>
    <x v="8"/>
    <s v="PG-13"/>
    <x v="2"/>
    <n v="2008"/>
    <x v="28"/>
    <s v="September 26, 2008 (United States)"/>
    <x v="14"/>
    <n v="6.6"/>
    <n v="180000"/>
    <s v="D.J. Caruso"/>
    <s v="John Glenn"/>
    <s v="Shia LaBeouf"/>
    <s v="United States"/>
    <n v="80000000"/>
    <n v="178767383"/>
    <n v="215.3"/>
    <n v="252997777.98467255"/>
    <s v="Dreamworks Pictures"/>
    <n v="118"/>
  </r>
  <r>
    <x v="5220"/>
    <x v="0"/>
    <s v="R"/>
    <x v="1"/>
    <n v="2008"/>
    <x v="28"/>
    <s v="April 4, 2008 (United States)"/>
    <x v="23"/>
    <n v="5.9"/>
    <n v="72000"/>
    <s v="Carter Smith"/>
    <s v="Scott B. Smith"/>
    <s v="Shawn Ashmore"/>
    <s v="United States"/>
    <n v="8000000"/>
    <n v="22818256"/>
    <n v="215.3"/>
    <n v="32293184.408732001"/>
    <s v="Dreamworks Pictures"/>
    <n v="90"/>
  </r>
  <r>
    <x v="5221"/>
    <x v="8"/>
    <s v="PG-13"/>
    <x v="5"/>
    <n v="2008"/>
    <x v="28"/>
    <s v="February 29, 2008 (United States)"/>
    <x v="17"/>
    <n v="6.7"/>
    <n v="107000"/>
    <s v="Justin Chadwick"/>
    <s v="Peter Morgan"/>
    <s v="Natalie Portman"/>
    <s v="United Kingdom"/>
    <n v="35000000"/>
    <n v="78201830"/>
    <n v="215.3"/>
    <n v="110673932.19228983"/>
    <s v="Columbia Pictures"/>
    <n v="115"/>
  </r>
  <r>
    <x v="5222"/>
    <x v="8"/>
    <s v="PG-13"/>
    <x v="6"/>
    <n v="2008"/>
    <x v="28"/>
    <s v="March 28, 2008 (United States)"/>
    <x v="8"/>
    <n v="6.8"/>
    <n v="235000"/>
    <s v="Robert Luketic"/>
    <s v="Peter Steinfeld"/>
    <s v="Jim Sturgess"/>
    <s v="United States"/>
    <n v="35000000"/>
    <n v="159808370"/>
    <n v="215.3"/>
    <n v="226166327.63121226"/>
    <s v="Columbia Pictures"/>
    <n v="123"/>
  </r>
  <r>
    <x v="5223"/>
    <x v="8"/>
    <s v="PG-13"/>
    <x v="2"/>
    <n v="2008"/>
    <x v="28"/>
    <s v="March 14, 2008 (United States)"/>
    <x v="14"/>
    <n v="6.6"/>
    <n v="98000"/>
    <s v="Jeff Wadlow"/>
    <s v="Chris Hauty"/>
    <s v="Sean Faris"/>
    <s v="United States"/>
    <n v="20000000"/>
    <n v="41627431"/>
    <n v="215.3"/>
    <n v="58912578.846725501"/>
    <s v="Summit Entertainment"/>
    <n v="113"/>
  </r>
  <r>
    <x v="5224"/>
    <x v="8"/>
    <s v="PG-13"/>
    <x v="2"/>
    <n v="2008"/>
    <x v="28"/>
    <s v="August 1, 2008 (United States)"/>
    <x v="33"/>
    <n v="5.2"/>
    <n v="154000"/>
    <s v="Rob Cohen"/>
    <s v="Alfred Gough"/>
    <s v="Brendan Fraser"/>
    <s v="United States"/>
    <n v="145000000"/>
    <n v="403449830"/>
    <n v="215.3"/>
    <n v="570976141.20297253"/>
    <s v="Universal Pictures"/>
    <n v="112"/>
  </r>
  <r>
    <x v="5225"/>
    <x v="8"/>
    <s v="PG-13"/>
    <x v="2"/>
    <n v="2008"/>
    <x v="28"/>
    <s v="July 2, 2008 (United States)"/>
    <x v="5"/>
    <n v="6.4"/>
    <n v="454000"/>
    <s v="Peter Berg"/>
    <s v="Vy Vincent Ngo"/>
    <s v="Will Smith"/>
    <s v="United States"/>
    <n v="150000000"/>
    <n v="629443428"/>
    <n v="215.3"/>
    <n v="890810090.62517416"/>
    <s v="Columbia Pictures"/>
    <n v="92"/>
  </r>
  <r>
    <x v="5226"/>
    <x v="1"/>
    <s v="PG"/>
    <x v="2"/>
    <n v="2008"/>
    <x v="28"/>
    <s v="July 11, 2008 (United States)"/>
    <x v="1"/>
    <n v="5.8"/>
    <n v="116000"/>
    <s v="Eric Brevig"/>
    <s v="Michael D. Weiss"/>
    <s v="Brendan Fraser"/>
    <s v="United States"/>
    <n v="60000000"/>
    <n v="244232688"/>
    <n v="215.3"/>
    <n v="345646539.86809105"/>
    <s v="New Line Cinema"/>
    <n v="93"/>
  </r>
  <r>
    <x v="5227"/>
    <x v="0"/>
    <s v="R"/>
    <x v="14"/>
    <n v="2008"/>
    <x v="28"/>
    <s v="July 18, 2008 (Canada)"/>
    <x v="34"/>
    <n v="7.4"/>
    <n v="76000"/>
    <s v="Ric Roman Waugh"/>
    <s v="Ric Roman Waugh"/>
    <s v="Stephen Dorff"/>
    <s v="United States"/>
    <n v="2900000"/>
    <m/>
    <n v="215.3"/>
    <n v="0"/>
    <s v="Stage 6 Films"/>
    <n v="104"/>
  </r>
  <r>
    <x v="5228"/>
    <x v="1"/>
    <s v="PG"/>
    <x v="10"/>
    <n v="2008"/>
    <x v="28"/>
    <s v="November 21, 2008 (United States)"/>
    <x v="8"/>
    <n v="6.8"/>
    <n v="196000"/>
    <s v="Byron Howard"/>
    <s v="Dan Fogelman"/>
    <s v="John Travolta"/>
    <s v="United States"/>
    <n v="150000000"/>
    <n v="309979994"/>
    <n v="215.3"/>
    <n v="438694399.31165814"/>
    <s v="Walt Disney Animation Studios"/>
    <n v="96"/>
  </r>
  <r>
    <x v="5229"/>
    <x v="0"/>
    <s v="R"/>
    <x v="3"/>
    <n v="2008"/>
    <x v="28"/>
    <s v="October 17, 2008 (United States)"/>
    <x v="16"/>
    <n v="6.5"/>
    <n v="85000"/>
    <s v="Sean Anders"/>
    <s v="Sean Anders"/>
    <s v="Josh Zuckerman"/>
    <s v="United States"/>
    <n v="19000000"/>
    <n v="18755936"/>
    <n v="215.3"/>
    <n v="26544048.765443567"/>
    <s v="Summit Entertainment"/>
    <n v="109"/>
  </r>
  <r>
    <x v="5230"/>
    <x v="0"/>
    <s v="R"/>
    <x v="2"/>
    <n v="2008"/>
    <x v="28"/>
    <s v="August 22, 2008 (United States)"/>
    <x v="21"/>
    <n v="6.3"/>
    <n v="201000"/>
    <s v="Paul W.S. Anderson"/>
    <s v="Paul W.S. Anderson"/>
    <s v="Jason Statham"/>
    <s v="United States"/>
    <n v="45000000"/>
    <n v="76014335"/>
    <n v="215.3"/>
    <n v="107578113.67626567"/>
    <s v="Universal Pictures"/>
    <n v="105"/>
  </r>
  <r>
    <x v="5231"/>
    <x v="1"/>
    <s v="PG"/>
    <x v="2"/>
    <n v="2008"/>
    <x v="28"/>
    <s v="May 16, 2008 (United States)"/>
    <x v="16"/>
    <n v="6.5"/>
    <n v="199000"/>
    <s v="Andrew Adamson"/>
    <s v="Andrew Adamson"/>
    <s v="Ben Barnes"/>
    <s v="United States"/>
    <n v="225000000"/>
    <n v="419665568"/>
    <n v="215.3"/>
    <n v="593925213.97863448"/>
    <s v="Walt Disney Pictures"/>
    <n v="150"/>
  </r>
  <r>
    <x v="5232"/>
    <x v="0"/>
    <s v="R"/>
    <x v="2"/>
    <n v="2008"/>
    <x v="28"/>
    <s v="August 6, 2008 (United States)"/>
    <x v="15"/>
    <n v="6.9"/>
    <n v="322000"/>
    <s v="David Gordon Green"/>
    <s v="Seth Rogen"/>
    <s v="Seth Rogen"/>
    <s v="United States"/>
    <n v="27000000"/>
    <n v="101624843"/>
    <n v="215.3"/>
    <n v="143822989.60566652"/>
    <s v="Columbia Pictures"/>
    <n v="111"/>
  </r>
  <r>
    <x v="5233"/>
    <x v="8"/>
    <s v="PG-13"/>
    <x v="0"/>
    <n v="2008"/>
    <x v="28"/>
    <s v="November 26, 2008 (United States)"/>
    <x v="40"/>
    <n v="7.8"/>
    <n v="196000"/>
    <s v="Mark Herman"/>
    <s v="John Boyne"/>
    <s v="Asa Butterfield"/>
    <s v="United Kingdom"/>
    <n v="12500000"/>
    <n v="40416563"/>
    <n v="215.3"/>
    <n v="57198916.609846726"/>
    <s v="Miramax"/>
    <n v="94"/>
  </r>
  <r>
    <x v="5234"/>
    <x v="8"/>
    <s v="PG-13"/>
    <x v="0"/>
    <n v="2008"/>
    <x v="28"/>
    <s v="December 25, 2008 (United States)"/>
    <x v="12"/>
    <n v="7.1"/>
    <n v="233000"/>
    <s v="Bryan Singer"/>
    <s v="Christopher McQuarrie"/>
    <s v="Tom Cruise"/>
    <s v="United States"/>
    <n v="75000000"/>
    <n v="201545517"/>
    <n v="215.3"/>
    <n v="285234180.35253137"/>
    <s v="Metro-Goldwyn-Mayer (MGM)"/>
    <n v="121"/>
  </r>
  <r>
    <x v="5235"/>
    <x v="8"/>
    <s v="PG-13"/>
    <x v="3"/>
    <n v="2008"/>
    <x v="28"/>
    <s v="January 18, 2008 (United States)"/>
    <x v="10"/>
    <n v="6.1"/>
    <n v="157000"/>
    <s v="Anne Fletcher"/>
    <s v="Aline Brosh McKenna"/>
    <s v="Katherine Heigl"/>
    <s v="United States"/>
    <n v="30000000"/>
    <n v="162655351"/>
    <n v="215.3"/>
    <n v="230195473.52392012"/>
    <s v="Fox 2000 Pictures"/>
    <n v="111"/>
  </r>
  <r>
    <x v="5236"/>
    <x v="0"/>
    <s v="R"/>
    <x v="6"/>
    <n v="2008"/>
    <x v="28"/>
    <s v="December 12, 2008 (United States)"/>
    <x v="6"/>
    <n v="7.9"/>
    <n v="208000"/>
    <s v="Tomas Alfredson"/>
    <s v="John Ajvide Lindqvist"/>
    <s v="KÃ¥re Hedebrant"/>
    <s v="Sweden"/>
    <n v="4000000"/>
    <n v="11227336"/>
    <n v="215.3"/>
    <n v="15889313.883882953"/>
    <s v="EFTI"/>
    <n v="114"/>
  </r>
  <r>
    <x v="5237"/>
    <x v="0"/>
    <s v="R"/>
    <x v="3"/>
    <n v="2008"/>
    <x v="28"/>
    <s v="November 7, 2008 (United States)"/>
    <x v="8"/>
    <n v="6.8"/>
    <n v="223000"/>
    <s v="David Wain"/>
    <s v="Timothy Dowling"/>
    <s v="Paul Rudd"/>
    <s v="Germany"/>
    <n v="28000000"/>
    <n v="92649419"/>
    <n v="215.3"/>
    <n v="131120659.40222944"/>
    <s v="Universal Pictures"/>
    <n v="99"/>
  </r>
  <r>
    <x v="5238"/>
    <x v="0"/>
    <s v="R"/>
    <x v="2"/>
    <n v="2008"/>
    <x v="28"/>
    <s v="January 16, 2009 (United States)"/>
    <x v="13"/>
    <n v="7.2"/>
    <n v="141000"/>
    <s v="Edward Zwick"/>
    <s v="Clayton Frohman"/>
    <s v="Daniel Craig"/>
    <s v="United States"/>
    <n v="32000000"/>
    <n v="51262751"/>
    <n v="215.3"/>
    <n v="72548816.673014402"/>
    <s v="Paramount Vantage"/>
    <n v="137"/>
  </r>
  <r>
    <x v="5239"/>
    <x v="8"/>
    <s v="PG-13"/>
    <x v="3"/>
    <n v="2008"/>
    <x v="28"/>
    <s v="August 15, 2008 (United Kingdom)"/>
    <x v="10"/>
    <n v="6.1"/>
    <n v="52000"/>
    <s v="Nick Moore"/>
    <s v="Lucy Dahl"/>
    <s v="Emma Roberts"/>
    <s v="United States"/>
    <n v="20000000"/>
    <n v="21972336"/>
    <n v="215.3"/>
    <n v="31096009.192754295"/>
    <s v="Universal Pictures"/>
    <n v="98"/>
  </r>
  <r>
    <x v="5240"/>
    <x v="8"/>
    <s v="PG-13"/>
    <x v="3"/>
    <n v="2008"/>
    <x v="28"/>
    <s v="February 14, 2008 (United States)"/>
    <x v="12"/>
    <n v="7.1"/>
    <n v="159000"/>
    <s v="Adam Brooks"/>
    <s v="Adam Brooks"/>
    <s v="Ryan Reynolds"/>
    <s v="United Kingdom"/>
    <m/>
    <n v="55990299"/>
    <n v="215.3"/>
    <n v="79239405.969809562"/>
    <s v="Universal Pictures"/>
    <n v="112"/>
  </r>
  <r>
    <x v="5241"/>
    <x v="8"/>
    <s v="PG-13"/>
    <x v="2"/>
    <n v="2008"/>
    <x v="28"/>
    <s v="April 18, 2008 (United States)"/>
    <x v="14"/>
    <n v="6.6"/>
    <n v="103000"/>
    <s v="Rob Minkoff"/>
    <s v="John Fusco"/>
    <s v="Jackie Chan"/>
    <s v="United States"/>
    <n v="55000000"/>
    <n v="128792411"/>
    <n v="215.3"/>
    <n v="182271470.65350673"/>
    <s v="Casey Silver Productions"/>
    <n v="104"/>
  </r>
  <r>
    <x v="5242"/>
    <x v="0"/>
    <s v="R"/>
    <x v="2"/>
    <n v="2008"/>
    <x v="28"/>
    <s v="March 13, 2009 (United Kingdom)"/>
    <x v="12"/>
    <n v="7.1"/>
    <n v="123000"/>
    <s v="Nicolas Winding Refn"/>
    <s v="Brock Norman Brock"/>
    <s v="Tom Hardy"/>
    <s v="United Kingdom"/>
    <n v="230000"/>
    <n v="2260712"/>
    <n v="215.3"/>
    <n v="3199437.7445424986"/>
    <s v="Vertigo Films"/>
    <n v="92"/>
  </r>
  <r>
    <x v="5243"/>
    <x v="8"/>
    <s v="PG-13"/>
    <x v="1"/>
    <n v="2008"/>
    <x v="28"/>
    <s v="November 26, 2008 (United States)"/>
    <x v="14"/>
    <n v="6.6"/>
    <n v="121000"/>
    <s v="Baz Luhrmann"/>
    <s v="Stuart Beattie"/>
    <s v="Nicole Kidman"/>
    <s v="United Kingdom"/>
    <n v="130000000"/>
    <n v="211787511"/>
    <n v="215.3"/>
    <n v="299729004.18810964"/>
    <s v="Twentieth Century Fox"/>
    <n v="165"/>
  </r>
  <r>
    <x v="5244"/>
    <x v="8"/>
    <s v="PG-13"/>
    <x v="3"/>
    <n v="2008"/>
    <x v="28"/>
    <s v="December 19, 2008 (United States)"/>
    <x v="8"/>
    <n v="6.8"/>
    <n v="343000"/>
    <s v="Peyton Reed"/>
    <s v="Nicholas Stoller"/>
    <s v="Jim Carrey"/>
    <s v="United States"/>
    <n v="70000000"/>
    <n v="223241637"/>
    <n v="215.3"/>
    <n v="315939279.117046"/>
    <s v="Warner Bros."/>
    <n v="104"/>
  </r>
  <r>
    <x v="5245"/>
    <x v="0"/>
    <s v="R"/>
    <x v="2"/>
    <n v="2008"/>
    <x v="28"/>
    <s v="October 10, 2008 (United States)"/>
    <x v="12"/>
    <n v="7.1"/>
    <n v="218000"/>
    <s v="Ridley Scott"/>
    <s v="William Monahan"/>
    <s v="Leonardo DiCaprio"/>
    <s v="United States"/>
    <n v="70000000"/>
    <n v="115900897"/>
    <n v="215.3"/>
    <n v="164026954.5559684"/>
    <s v="Warner Bros."/>
    <n v="128"/>
  </r>
  <r>
    <x v="5246"/>
    <x v="8"/>
    <s v="PG-13"/>
    <x v="3"/>
    <n v="2008"/>
    <x v="28"/>
    <s v="August 29, 2008 (United States)"/>
    <x v="68"/>
    <n v="1.9"/>
    <n v="88000"/>
    <s v="Jason Friedberg"/>
    <s v="Jason Friedberg"/>
    <s v="Carmen Electra"/>
    <s v="United States"/>
    <n v="20000000"/>
    <n v="34816824"/>
    <n v="215.3"/>
    <n v="49273972.470041804"/>
    <s v="Lionsgate"/>
    <n v="87"/>
  </r>
  <r>
    <x v="5247"/>
    <x v="8"/>
    <s v="PG-13"/>
    <x v="2"/>
    <n v="2008"/>
    <x v="28"/>
    <s v="March 28, 2008 (United States)"/>
    <x v="26"/>
    <n v="4.5999999999999996"/>
    <n v="65000"/>
    <s v="Craig Mazin"/>
    <s v="Craig Mazin"/>
    <s v="Drake Bell"/>
    <s v="United States"/>
    <n v="35000000"/>
    <n v="71571300"/>
    <n v="215.3"/>
    <n v="101290177.0088249"/>
    <s v="Dimension Films"/>
    <n v="75"/>
  </r>
  <r>
    <x v="5248"/>
    <x v="2"/>
    <s v="G"/>
    <x v="10"/>
    <n v="2008"/>
    <x v="28"/>
    <s v="August 14, 2009 (United States)"/>
    <x v="3"/>
    <n v="7.7"/>
    <n v="131000"/>
    <s v="Hayao Miyazaki"/>
    <s v="Hayao Miyazaki"/>
    <s v="Cate Blanchett"/>
    <s v="Japan"/>
    <n v="34000000"/>
    <n v="204826668"/>
    <n v="215.3"/>
    <n v="289877778.63260567"/>
    <s v="Studio Ghibli"/>
    <n v="101"/>
  </r>
  <r>
    <x v="5249"/>
    <x v="8"/>
    <s v="PG-13"/>
    <x v="2"/>
    <n v="2008"/>
    <x v="28"/>
    <s v="February 14, 2008 (United States)"/>
    <x v="10"/>
    <n v="6.1"/>
    <n v="292000"/>
    <s v="Doug Liman"/>
    <s v="David S. Goyer"/>
    <s v="Hayden Christensen"/>
    <s v="United States"/>
    <n v="85000000"/>
    <n v="225132113"/>
    <n v="215.3"/>
    <n v="318614746.08035296"/>
    <s v="Twentieth Century Fox"/>
    <n v="88"/>
  </r>
  <r>
    <x v="5250"/>
    <x v="1"/>
    <s v="PG"/>
    <x v="2"/>
    <n v="2008"/>
    <x v="28"/>
    <s v="May 9, 2008 (United States)"/>
    <x v="22"/>
    <n v="6"/>
    <n v="70000"/>
    <s v="Lana Wachowski"/>
    <s v="Lilly Wachowski"/>
    <s v="Emile Hirsch"/>
    <s v="United States"/>
    <n v="120000000"/>
    <n v="93945766"/>
    <n v="215.3"/>
    <n v="132955294.47375755"/>
    <s v="Warner Bros."/>
    <n v="135"/>
  </r>
  <r>
    <x v="5251"/>
    <x v="0"/>
    <s v="R"/>
    <x v="6"/>
    <n v="2008"/>
    <x v="28"/>
    <s v="March 7, 2008 (United States)"/>
    <x v="13"/>
    <n v="7.2"/>
    <n v="176000"/>
    <s v="Roger Donaldson"/>
    <s v="Dick Clement"/>
    <s v="Jason Statham"/>
    <s v="United Kingdom"/>
    <n v="20000000"/>
    <n v="64828421"/>
    <n v="215.3"/>
    <n v="91747421.638179287"/>
    <s v="Mosaic"/>
    <n v="111"/>
  </r>
  <r>
    <x v="5252"/>
    <x v="0"/>
    <s v="R"/>
    <x v="2"/>
    <n v="2008"/>
    <x v="28"/>
    <s v="April 11, 2008 (United States)"/>
    <x v="8"/>
    <n v="6.8"/>
    <n v="109000"/>
    <s v="David Ayer"/>
    <s v="James Ellroy"/>
    <s v="Keanu Reeves"/>
    <s v="United States"/>
    <n v="20000000"/>
    <n v="66476363"/>
    <n v="215.3"/>
    <n v="94079646.103576407"/>
    <s v="Fox Searchlight Pictures"/>
    <n v="109"/>
  </r>
  <r>
    <x v="5253"/>
    <x v="8"/>
    <s v="PG-13"/>
    <x v="2"/>
    <n v="2008"/>
    <x v="28"/>
    <s v="June 20, 2008 (United States)"/>
    <x v="16"/>
    <n v="6.5"/>
    <n v="208000"/>
    <s v="Peter Segal"/>
    <s v="Tom J. Astle"/>
    <s v="Steve Carell"/>
    <s v="United States"/>
    <n v="80000000"/>
    <n v="230685453"/>
    <n v="215.3"/>
    <n v="326474024.75197399"/>
    <s v="Warner Bros."/>
    <n v="110"/>
  </r>
  <r>
    <x v="5254"/>
    <x v="0"/>
    <s v="R"/>
    <x v="2"/>
    <n v="2008"/>
    <x v="28"/>
    <s v="December 5, 2008 (United States)"/>
    <x v="23"/>
    <n v="5.9"/>
    <n v="61000"/>
    <s v="Lexi Alexander"/>
    <s v="Nick Santora"/>
    <s v="Ray Stevenson"/>
    <s v="United States"/>
    <n v="35000000"/>
    <n v="10161493"/>
    <n v="215.3"/>
    <n v="14380896.038550859"/>
    <s v="Lionsgate"/>
    <n v="103"/>
  </r>
  <r>
    <x v="5255"/>
    <x v="8"/>
    <s v="PG-13"/>
    <x v="3"/>
    <n v="2008"/>
    <x v="28"/>
    <s v="June 6, 2008 (United States)"/>
    <x v="30"/>
    <n v="5.5"/>
    <n v="194000"/>
    <s v="Dennis Dugan"/>
    <s v="Adam Sandler"/>
    <s v="Adam Sandler"/>
    <s v="United States"/>
    <n v="90000000"/>
    <n v="204313400"/>
    <n v="215.3"/>
    <n v="289151384.02229446"/>
    <s v="Columbia Pictures"/>
    <n v="113"/>
  </r>
  <r>
    <x v="5256"/>
    <x v="8"/>
    <s v="PG-13"/>
    <x v="2"/>
    <n v="2008"/>
    <x v="28"/>
    <s v="July 11, 2008 (United States)"/>
    <x v="9"/>
    <n v="7"/>
    <n v="260000"/>
    <s v="Guillermo del Toro"/>
    <s v="Guillermo del Toro"/>
    <s v="Ron Perlman"/>
    <s v="United States"/>
    <n v="85000000"/>
    <n v="168319243"/>
    <n v="215.3"/>
    <n v="238211209.20622388"/>
    <s v="Universal Pictures"/>
    <n v="120"/>
  </r>
  <r>
    <x v="5257"/>
    <x v="0"/>
    <s v="R"/>
    <x v="0"/>
    <n v="2008"/>
    <x v="28"/>
    <s v="February 5, 2009 (Netherlands)"/>
    <x v="37"/>
    <n v="7.6"/>
    <n v="86000"/>
    <s v="Charlie Kaufman"/>
    <s v="Charlie Kaufman"/>
    <s v="Philip Seymour Hoffman"/>
    <s v="United States"/>
    <n v="20000000"/>
    <n v="4658401"/>
    <n v="215.3"/>
    <n v="6592730.0729215052"/>
    <s v="Sidney Kimmel Entertainment"/>
    <n v="124"/>
  </r>
  <r>
    <x v="5258"/>
    <x v="1"/>
    <s v="PG"/>
    <x v="3"/>
    <n v="2008"/>
    <x v="28"/>
    <s v="December 25, 2008 (United States)"/>
    <x v="12"/>
    <n v="7.1"/>
    <n v="150000"/>
    <s v="David Frankel"/>
    <s v="Scott Frank"/>
    <s v="Owen Wilson"/>
    <s v="United States"/>
    <n v="60000000"/>
    <n v="255743093"/>
    <n v="215.3"/>
    <n v="361936462.78262889"/>
    <s v="Fox 2000 Pictures"/>
    <n v="115"/>
  </r>
  <r>
    <x v="5259"/>
    <x v="8"/>
    <s v="PG-13"/>
    <x v="2"/>
    <n v="2008"/>
    <x v="28"/>
    <s v="February 8, 2008 (United States)"/>
    <x v="46"/>
    <n v="5.7"/>
    <n v="76000"/>
    <s v="Andy Tennant"/>
    <s v="John Claflin"/>
    <s v="Matthew McConaughey"/>
    <s v="United States"/>
    <n v="70000000"/>
    <n v="111231041"/>
    <n v="215.3"/>
    <n v="157418012.97120297"/>
    <s v="Warner Bros."/>
    <n v="112"/>
  </r>
  <r>
    <x v="5260"/>
    <x v="8"/>
    <s v="PG-13"/>
    <x v="0"/>
    <n v="2008"/>
    <x v="28"/>
    <s v="October 17, 2008 (United States)"/>
    <x v="4"/>
    <n v="7.3"/>
    <n v="25000"/>
    <s v="Gina Prince-Bythewood"/>
    <s v="Gina Prince-Bythewood"/>
    <s v="Dakota Fanning"/>
    <s v="United States"/>
    <n v="11000000"/>
    <n v="39952437"/>
    <n v="215.3"/>
    <n v="56542069.456107758"/>
    <s v="Fox Searchlight Pictures"/>
    <n v="114"/>
  </r>
  <r>
    <x v="5261"/>
    <x v="8"/>
    <s v="PG-13"/>
    <x v="3"/>
    <n v="2008"/>
    <x v="28"/>
    <s v="October 3, 2008 (United States)"/>
    <x v="14"/>
    <n v="6.6"/>
    <n v="90000"/>
    <s v="Peter Sollett"/>
    <s v="Lorene Scafaria"/>
    <s v="Michael Cera"/>
    <s v="United States"/>
    <n v="10000000"/>
    <n v="33556631"/>
    <n v="215.3"/>
    <n v="47490503.788666978"/>
    <s v="Screen Gems"/>
    <n v="90"/>
  </r>
  <r>
    <x v="5262"/>
    <x v="1"/>
    <s v="PG"/>
    <x v="2"/>
    <n v="2008"/>
    <x v="28"/>
    <s v="February 14, 2008 (United States)"/>
    <x v="16"/>
    <n v="6.5"/>
    <n v="91000"/>
    <s v="Mark Waters"/>
    <s v="Karey Kirkpatrick"/>
    <s v="Freddie Highmore"/>
    <s v="United States"/>
    <n v="90000000"/>
    <n v="164170327"/>
    <n v="215.3"/>
    <n v="232339519.91128656"/>
    <s v="Paramount Pictures"/>
    <n v="96"/>
  </r>
  <r>
    <x v="5263"/>
    <x v="0"/>
    <s v="R"/>
    <x v="2"/>
    <n v="2008"/>
    <x v="28"/>
    <s v="March 14, 2008 (United States)"/>
    <x v="23"/>
    <n v="5.9"/>
    <n v="75000"/>
    <s v="Neil Marshall"/>
    <s v="Neil Marshall"/>
    <s v="Rhona Mitra"/>
    <s v="United Kingdom"/>
    <n v="30000000"/>
    <n v="22472631"/>
    <n v="215.3"/>
    <n v="31804043.965164885"/>
    <s v="Rogue Pictures"/>
    <n v="105"/>
  </r>
  <r>
    <x v="5264"/>
    <x v="8"/>
    <s v="PG-13"/>
    <x v="2"/>
    <n v="2008"/>
    <x v="28"/>
    <s v="October 17, 2008 (United States)"/>
    <x v="11"/>
    <n v="5.3"/>
    <n v="123000"/>
    <s v="John Moore"/>
    <s v="Beau Thorne"/>
    <s v="Mark Wahlberg"/>
    <s v="United States"/>
    <n v="35000000"/>
    <n v="87066930"/>
    <n v="215.3"/>
    <n v="123220128.05852298"/>
    <s v="Abandon Entertainment"/>
    <n v="100"/>
  </r>
  <r>
    <x v="5265"/>
    <x v="8"/>
    <s v="PG-13"/>
    <x v="0"/>
    <n v="2008"/>
    <x v="28"/>
    <s v="December 12, 2008 (United States)"/>
    <x v="30"/>
    <n v="5.5"/>
    <n v="165000"/>
    <s v="Scott Derrickson"/>
    <s v="David Scarpa"/>
    <s v="Keanu Reeves"/>
    <s v="United States"/>
    <n v="80000000"/>
    <n v="233093859"/>
    <n v="215.3"/>
    <n v="329882484.14909428"/>
    <s v="Twentieth Century Fox"/>
    <n v="104"/>
  </r>
  <r>
    <x v="5266"/>
    <x v="0"/>
    <s v="R"/>
    <x v="5"/>
    <n v="2008"/>
    <x v="28"/>
    <s v="January 30, 2009 (United States)"/>
    <x v="24"/>
    <n v="7.5"/>
    <n v="167000"/>
    <s v="Gus Van Sant"/>
    <s v="Dustin Lance Black"/>
    <s v="Sean Penn"/>
    <s v="United States"/>
    <n v="20000000"/>
    <n v="54589558"/>
    <n v="215.3"/>
    <n v="77257028.901997209"/>
    <s v="Focus Features"/>
    <n v="128"/>
  </r>
  <r>
    <x v="5267"/>
    <x v="1"/>
    <s v="PG"/>
    <x v="10"/>
    <n v="2008"/>
    <x v="28"/>
    <s v="November 7, 2008 (United States)"/>
    <x v="14"/>
    <n v="6.6"/>
    <n v="211000"/>
    <s v="Eric Darnell"/>
    <s v="Etan Cohen"/>
    <s v="Ben Stiller"/>
    <s v="United States"/>
    <n v="150000000"/>
    <n v="603900354"/>
    <n v="215.3"/>
    <n v="854660649.62285185"/>
    <s v="DreamWorks Animation"/>
    <n v="89"/>
  </r>
  <r>
    <x v="5268"/>
    <x v="8"/>
    <s v="PG-13"/>
    <x v="2"/>
    <n v="2008"/>
    <x v="28"/>
    <s v="December 25, 2008 (United States)"/>
    <x v="25"/>
    <n v="4.8"/>
    <n v="60000"/>
    <s v="Frank Miller"/>
    <s v="Frank Miller"/>
    <s v="Gabriel Macht"/>
    <s v="United States"/>
    <n v="60000000"/>
    <n v="39164441"/>
    <n v="215.3"/>
    <n v="55426870.286576867"/>
    <s v="Lionsgate"/>
    <n v="103"/>
  </r>
  <r>
    <x v="5269"/>
    <x v="8"/>
    <s v="PG-13"/>
    <x v="3"/>
    <n v="2008"/>
    <x v="28"/>
    <s v="September 19, 2008 (United States)"/>
    <x v="17"/>
    <n v="6.7"/>
    <n v="71000"/>
    <s v="David Koepp"/>
    <s v="David Koepp"/>
    <s v="Ricky Gervais"/>
    <s v="United States"/>
    <n v="20000000"/>
    <n v="27090159"/>
    <n v="215.3"/>
    <n v="38338929.156061307"/>
    <s v="DreamWorks"/>
    <n v="102"/>
  </r>
  <r>
    <x v="5270"/>
    <x v="8"/>
    <s v="PG-13"/>
    <x v="3"/>
    <n v="2008"/>
    <x v="28"/>
    <s v="September 5, 2008 (United States)"/>
    <x v="8"/>
    <n v="6.8"/>
    <n v="16000"/>
    <s v="Randall Miller"/>
    <s v="Jody Savin"/>
    <s v="Chris Pine"/>
    <s v="United States"/>
    <n v="5000000"/>
    <n v="4629770"/>
    <n v="215.3"/>
    <n v="6552210.4923362751"/>
    <s v="Shocking Bottle"/>
    <n v="110"/>
  </r>
  <r>
    <x v="5271"/>
    <x v="8"/>
    <s v="PG-13"/>
    <x v="3"/>
    <n v="2008"/>
    <x v="28"/>
    <s v="August 20, 2008 (United States)"/>
    <x v="19"/>
    <n v="6.2"/>
    <n v="37000"/>
    <s v="Peter Cattaneo"/>
    <s v="Maya Forbes"/>
    <s v="Rainn Wilson"/>
    <s v="United States"/>
    <n v="15000000"/>
    <n v="8808935"/>
    <n v="215.3"/>
    <n v="12466709.21737111"/>
    <s v="Fox Atomic"/>
    <n v="102"/>
  </r>
  <r>
    <x v="5272"/>
    <x v="8"/>
    <s v="PG-13"/>
    <x v="0"/>
    <n v="2008"/>
    <x v="28"/>
    <s v="February 14, 2008 (United States)"/>
    <x v="19"/>
    <n v="6.2"/>
    <n v="81000"/>
    <s v="Jon M. Chu"/>
    <s v="Toni Ann Johnson"/>
    <s v="Robert Hoffman"/>
    <s v="United States"/>
    <n v="17500000"/>
    <n v="150988382"/>
    <n v="215.3"/>
    <n v="213683975.82628891"/>
    <s v="Touchstone Pictures"/>
    <n v="98"/>
  </r>
  <r>
    <x v="5273"/>
    <x v="0"/>
    <s v="R"/>
    <x v="3"/>
    <n v="2008"/>
    <x v="28"/>
    <s v="February 29, 2008 (United States)"/>
    <x v="1"/>
    <n v="5.8"/>
    <n v="80000"/>
    <s v="Kent Alterman"/>
    <s v="Scot Armstrong"/>
    <s v="Will Ferrell"/>
    <s v="United States"/>
    <n v="55000000"/>
    <n v="44004502"/>
    <n v="215.3"/>
    <n v="62276691.86901997"/>
    <s v="New Line Cinema"/>
    <n v="91"/>
  </r>
  <r>
    <x v="5274"/>
    <x v="0"/>
    <s v="R"/>
    <x v="4"/>
    <n v="2008"/>
    <x v="28"/>
    <s v="November 20, 2008 (Czech Republic)"/>
    <x v="14"/>
    <n v="6.6"/>
    <n v="24000"/>
    <s v="Darren Lynn Bousman"/>
    <s v="Darren Smith"/>
    <s v="Paul Sorvino"/>
    <s v="United States"/>
    <n v="8500000"/>
    <n v="188126"/>
    <n v="215.3"/>
    <n v="266242.41616349277"/>
    <s v="Twisted Pictures"/>
    <n v="98"/>
  </r>
  <r>
    <x v="5275"/>
    <x v="0"/>
    <s v="R"/>
    <x v="2"/>
    <n v="2008"/>
    <x v="28"/>
    <s v="July 11, 2008 (Latvia)"/>
    <x v="19"/>
    <n v="6.2"/>
    <n v="73000"/>
    <s v="Howard McCain"/>
    <s v="Dirk Blackman"/>
    <s v="Jim Caviezel"/>
    <s v="United States"/>
    <n v="50000000"/>
    <n v="7034698"/>
    <n v="215.3"/>
    <n v="9955747.7036692984"/>
    <s v="The Weinstein Company"/>
    <n v="115"/>
  </r>
  <r>
    <x v="5276"/>
    <x v="0"/>
    <s v="R"/>
    <x v="6"/>
    <n v="2008"/>
    <x v="28"/>
    <s v="October 24, 2008 (United States)"/>
    <x v="1"/>
    <n v="5.8"/>
    <n v="118000"/>
    <s v="David Hackl"/>
    <s v="Patrick Melton"/>
    <s v="Scott Patterson"/>
    <s v="Canada"/>
    <n v="10800000"/>
    <n v="113864059"/>
    <n v="215.3"/>
    <n v="161144351.03251278"/>
    <s v="Twisted Pictures"/>
    <n v="92"/>
  </r>
  <r>
    <x v="5277"/>
    <x v="8"/>
    <s v="PG-13"/>
    <x v="3"/>
    <n v="2008"/>
    <x v="28"/>
    <s v="March 7, 2008 (United States)"/>
    <x v="12"/>
    <n v="7.1"/>
    <n v="27000"/>
    <s v="Bharat Nalluri"/>
    <s v="David Magee"/>
    <s v="Frances McDormand"/>
    <s v="United Kingdom"/>
    <m/>
    <n v="16724933"/>
    <n v="215.3"/>
    <n v="23669703.13562471"/>
    <s v="Focus Features"/>
    <n v="92"/>
  </r>
  <r>
    <x v="5278"/>
    <x v="4"/>
    <s v="Not Rated"/>
    <x v="5"/>
    <n v="2008"/>
    <x v="28"/>
    <s v="October 31, 2008 (United Kingdom)"/>
    <x v="24"/>
    <n v="7.5"/>
    <n v="68000"/>
    <s v="Steve McQueen"/>
    <s v="Enda Walsh"/>
    <s v="Stuart Graham"/>
    <s v="Ireland"/>
    <m/>
    <n v="3185113"/>
    <n v="215.3"/>
    <n v="4507681.9837436136"/>
    <s v="Film4"/>
    <n v="96"/>
  </r>
  <r>
    <x v="5279"/>
    <x v="2"/>
    <s v="G"/>
    <x v="10"/>
    <n v="2008"/>
    <x v="28"/>
    <s v="March 14, 2008 (United States)"/>
    <x v="8"/>
    <n v="6.8"/>
    <n v="132000"/>
    <s v="Jimmy Hayward"/>
    <s v="Cinco Paul"/>
    <s v="Jim Carrey"/>
    <s v="United States"/>
    <n v="85000000"/>
    <n v="298572799"/>
    <n v="215.3"/>
    <n v="422550542.75568974"/>
    <s v="Blue Sky Studios"/>
    <n v="86"/>
  </r>
  <r>
    <x v="5280"/>
    <x v="8"/>
    <s v="PG-13"/>
    <x v="3"/>
    <n v="2008"/>
    <x v="28"/>
    <s v="September 12, 2008 (United States)"/>
    <x v="18"/>
    <n v="5"/>
    <n v="21000"/>
    <s v="Diane English"/>
    <s v="Diane English"/>
    <s v="Meg Ryan"/>
    <s v="United States"/>
    <n v="16000000"/>
    <n v="50007546"/>
    <n v="215.3"/>
    <n v="70772407.181607053"/>
    <s v="Picturehouse"/>
    <n v="114"/>
  </r>
  <r>
    <x v="5281"/>
    <x v="0"/>
    <s v="R"/>
    <x v="3"/>
    <n v="2008"/>
    <x v="28"/>
    <s v="October 30, 2008 (Australia)"/>
    <x v="5"/>
    <n v="6.4"/>
    <n v="32000"/>
    <s v="Clark Gregg"/>
    <s v="Clark Gregg"/>
    <s v="Sam Rockwell"/>
    <s v="United States"/>
    <n v="3000000"/>
    <n v="3982459"/>
    <n v="215.3"/>
    <n v="5636113.5963771483"/>
    <s v="Fox Searchlight Pictures"/>
    <n v="92"/>
  </r>
  <r>
    <x v="5282"/>
    <x v="8"/>
    <s v="PG-13"/>
    <x v="0"/>
    <n v="2008"/>
    <x v="28"/>
    <s v="December 25, 2008 (United States)"/>
    <x v="24"/>
    <n v="7.5"/>
    <n v="124000"/>
    <s v="John Patrick Shanley"/>
    <s v="John Patrick Shanley"/>
    <s v="Meryl Streep"/>
    <s v="United States"/>
    <n v="20000000"/>
    <n v="51699984"/>
    <n v="215.3"/>
    <n v="73167603.923827216"/>
    <s v="Goodspeed Productions"/>
    <n v="104"/>
  </r>
  <r>
    <x v="5283"/>
    <x v="1"/>
    <s v="PG"/>
    <x v="1"/>
    <n v="2008"/>
    <x v="28"/>
    <s v="December 25, 2008 (United States)"/>
    <x v="22"/>
    <n v="6"/>
    <n v="90000"/>
    <s v="Adam Shankman"/>
    <s v="Matt Lopez"/>
    <s v="Adam Sandler"/>
    <s v="United States"/>
    <n v="80000000"/>
    <n v="212874864"/>
    <n v="215.3"/>
    <n v="301267863.72875059"/>
    <s v="Walt Disney Pictures"/>
    <n v="99"/>
  </r>
  <r>
    <x v="5284"/>
    <x v="8"/>
    <s v="PG-13"/>
    <x v="2"/>
    <n v="2008"/>
    <x v="28"/>
    <s v="March 7, 2008 (United States)"/>
    <x v="27"/>
    <n v="5.0999999999999996"/>
    <n v="127000"/>
    <s v="Roland Emmerich"/>
    <s v="Roland Emmerich"/>
    <s v="Camilla Belle"/>
    <s v="United States"/>
    <n v="105000000"/>
    <n v="269784201"/>
    <n v="215.3"/>
    <n v="381807924.0348351"/>
    <s v="Warner Bros."/>
    <n v="109"/>
  </r>
  <r>
    <x v="5285"/>
    <x v="0"/>
    <s v="R"/>
    <x v="4"/>
    <n v="2008"/>
    <x v="28"/>
    <s v="October 31, 2008 (United Kingdom)"/>
    <x v="22"/>
    <n v="6"/>
    <n v="61000"/>
    <s v="RyÃ»hei Kitamura"/>
    <s v="Jeff Buhler"/>
    <s v="Vinnie Jones"/>
    <s v="United States"/>
    <n v="15000000"/>
    <n v="3534313"/>
    <n v="215.3"/>
    <n v="5001881.8908499768"/>
    <s v="Lakeshore Entertainment"/>
    <n v="100"/>
  </r>
  <r>
    <x v="5286"/>
    <x v="8"/>
    <s v="PG-13"/>
    <x v="2"/>
    <n v="2008"/>
    <x v="28"/>
    <s v="March 21, 2008 (United States)"/>
    <x v="46"/>
    <n v="5.7"/>
    <n v="59000"/>
    <s v="Steven Brill"/>
    <s v="Kristofor Brown"/>
    <s v="Owen Wilson"/>
    <s v="United States"/>
    <n v="40000000"/>
    <n v="49944325"/>
    <n v="215.3"/>
    <n v="70682934.637714818"/>
    <s v="Paramount Pictures"/>
    <n v="110"/>
  </r>
  <r>
    <x v="5287"/>
    <x v="8"/>
    <s v="PG-13"/>
    <x v="3"/>
    <n v="2008"/>
    <x v="28"/>
    <s v="May 2, 2008 (United States)"/>
    <x v="23"/>
    <n v="5.9"/>
    <n v="69000"/>
    <s v="Paul Weiland"/>
    <s v="Adam Sztykiel"/>
    <s v="Patrick Dempsey"/>
    <s v="United States"/>
    <n v="40000000"/>
    <n v="106407672"/>
    <n v="215.3"/>
    <n v="150591814.48397586"/>
    <s v="Columbia Pictures"/>
    <n v="101"/>
  </r>
  <r>
    <x v="5288"/>
    <x v="8"/>
    <s v="PG-13"/>
    <x v="3"/>
    <n v="2008"/>
    <x v="28"/>
    <s v="May 9, 2008 (United States)"/>
    <x v="10"/>
    <n v="6.1"/>
    <n v="168000"/>
    <s v="Tom Vaughan"/>
    <s v="Dana Fox"/>
    <s v="Cameron Diaz"/>
    <s v="United States"/>
    <n v="35000000"/>
    <n v="219375562"/>
    <n v="215.3"/>
    <n v="310467876.17928469"/>
    <s v="Twentieth Century Fox"/>
    <n v="99"/>
  </r>
  <r>
    <x v="5289"/>
    <x v="8"/>
    <s v="PG-13"/>
    <x v="2"/>
    <n v="2008"/>
    <x v="28"/>
    <s v="June 19, 2009 (United States)"/>
    <x v="8"/>
    <n v="6.8"/>
    <n v="49000"/>
    <s v="Rian Johnson"/>
    <s v="Rian Johnson"/>
    <s v="Rachel Weisz"/>
    <s v="United States"/>
    <n v="20000000"/>
    <n v="5530764"/>
    <n v="215.3"/>
    <n v="7827328.3362749647"/>
    <s v="Endgame Entertainment"/>
    <n v="114"/>
  </r>
  <r>
    <x v="5290"/>
    <x v="1"/>
    <s v="PG"/>
    <x v="1"/>
    <n v="2008"/>
    <x v="28"/>
    <s v="January 23, 2009 (United States)"/>
    <x v="10"/>
    <n v="6.1"/>
    <n v="75000"/>
    <s v="Iain Softley"/>
    <s v="David Lindsay-Abaire"/>
    <s v="Brendan Fraser"/>
    <s v="Germany"/>
    <n v="60000000"/>
    <n v="62803180"/>
    <n v="215.3"/>
    <n v="88881230.589874595"/>
    <s v="New Line Cinema"/>
    <n v="106"/>
  </r>
  <r>
    <x v="5291"/>
    <x v="0"/>
    <s v="R"/>
    <x v="2"/>
    <n v="2008"/>
    <x v="28"/>
    <s v="October 3, 2008 (United States)"/>
    <x v="17"/>
    <n v="6.7"/>
    <n v="59000"/>
    <s v="Ed Harris"/>
    <s v="Robert Knott"/>
    <s v="Ed Harris"/>
    <s v="United States"/>
    <n v="20000000"/>
    <n v="27712362"/>
    <n v="215.3"/>
    <n v="39219492.34277752"/>
    <s v="New Line Cinema"/>
    <n v="115"/>
  </r>
  <r>
    <x v="5292"/>
    <x v="8"/>
    <s v="PG-13"/>
    <x v="2"/>
    <n v="2008"/>
    <x v="28"/>
    <s v="February 22, 2008 (United States)"/>
    <x v="14"/>
    <n v="6.6"/>
    <n v="146000"/>
    <s v="Pete Travis"/>
    <s v="Barry L. Levy"/>
    <s v="Dennis Quaid"/>
    <s v="United States"/>
    <n v="40000000"/>
    <n v="152039882"/>
    <n v="215.3"/>
    <n v="215172094.96237808"/>
    <s v="Columbia Pictures"/>
    <n v="90"/>
  </r>
  <r>
    <x v="5293"/>
    <x v="8"/>
    <s v="PG-13"/>
    <x v="5"/>
    <n v="2008"/>
    <x v="28"/>
    <s v="October 17, 2008 (United States)"/>
    <x v="21"/>
    <n v="6.3"/>
    <n v="47000"/>
    <s v="Oliver Stone"/>
    <s v="Stanley Weiser"/>
    <s v="Josh Brolin"/>
    <s v="United States"/>
    <n v="25100000"/>
    <n v="29560587"/>
    <n v="215.3"/>
    <n v="41835164.230840683"/>
    <s v="Lionsgate"/>
    <n v="129"/>
  </r>
  <r>
    <x v="5294"/>
    <x v="8"/>
    <s v="PG-13"/>
    <x v="3"/>
    <n v="2008"/>
    <x v="28"/>
    <s v="February 21, 2008 (Russia)"/>
    <x v="68"/>
    <n v="1.9"/>
    <n v="36000"/>
    <s v="Tom Putnam"/>
    <s v="Heidi Ferrer"/>
    <s v="Paris Hilton"/>
    <s v="United States"/>
    <m/>
    <n v="1596232"/>
    <n v="215.3"/>
    <n v="2259042.686483976"/>
    <s v="Purple Pictures"/>
    <n v="91"/>
  </r>
  <r>
    <x v="5295"/>
    <x v="0"/>
    <s v="R"/>
    <x v="6"/>
    <n v="2008"/>
    <x v="28"/>
    <s v="January 25, 2008 (United States)"/>
    <x v="19"/>
    <n v="6.2"/>
    <n v="48000"/>
    <s v="Gregory Hoblit"/>
    <s v="Robert Fyvolent"/>
    <s v="Diane Lane"/>
    <s v="United States"/>
    <n v="35000000"/>
    <n v="52933513"/>
    <n v="215.3"/>
    <n v="74913336.79098931"/>
    <s v="Screen Gems"/>
    <n v="101"/>
  </r>
  <r>
    <x v="5296"/>
    <x v="0"/>
    <s v="R"/>
    <x v="2"/>
    <n v="2008"/>
    <x v="28"/>
    <s v="December 4, 2009 (United States)"/>
    <x v="34"/>
    <n v="7.4"/>
    <n v="44000"/>
    <s v="John Woo"/>
    <s v="John Woo"/>
    <s v="Tony Chiu-Wai Leung"/>
    <s v="China"/>
    <m/>
    <n v="129710514"/>
    <n v="215.3"/>
    <n v="183570801.74547142"/>
    <s v="Beijing Film Studio"/>
    <n v="148"/>
  </r>
  <r>
    <x v="5297"/>
    <x v="0"/>
    <s v="R"/>
    <x v="3"/>
    <n v="2008"/>
    <x v="28"/>
    <s v="April 17, 2009 (United States)"/>
    <x v="8"/>
    <n v="6.8"/>
    <n v="70000"/>
    <s v="Christine Jeffs"/>
    <s v="Megan Holley"/>
    <s v="Amy Adams"/>
    <s v="United States"/>
    <n v="8000000"/>
    <n v="16580250"/>
    <n v="215.3"/>
    <n v="23464942.754296329"/>
    <s v="Overture Films"/>
    <n v="91"/>
  </r>
  <r>
    <x v="5298"/>
    <x v="0"/>
    <s v="R"/>
    <x v="5"/>
    <n v="2008"/>
    <x v="28"/>
    <s v="October 3, 2008 (United States)"/>
    <x v="5"/>
    <n v="6.4"/>
    <n v="68000"/>
    <s v="Robert B. Weide"/>
    <s v="Peter Straughan"/>
    <s v="Simon Pegg"/>
    <s v="United Kingdom"/>
    <n v="28000000"/>
    <n v="19152009"/>
    <n v="215.3"/>
    <n v="27104584.961913608"/>
    <s v="Number 9 Films"/>
    <n v="110"/>
  </r>
  <r>
    <x v="5299"/>
    <x v="8"/>
    <s v="PG-13"/>
    <x v="2"/>
    <n v="2008"/>
    <x v="28"/>
    <s v="November 26, 2008 (United States)"/>
    <x v="10"/>
    <n v="6.1"/>
    <n v="160000"/>
    <s v="Olivier Megaton"/>
    <s v="Luc Besson"/>
    <s v="Jason Statham"/>
    <s v="France"/>
    <n v="30000000"/>
    <n v="108979549"/>
    <n v="215.3"/>
    <n v="154231623.68927079"/>
    <s v="EuropaCorp"/>
    <n v="104"/>
  </r>
  <r>
    <x v="31"/>
    <x v="8"/>
    <s v="PG-13"/>
    <x v="4"/>
    <n v="2008"/>
    <x v="28"/>
    <s v="April 11, 2008 (United States)"/>
    <x v="49"/>
    <n v="3.9"/>
    <n v="35000"/>
    <s v="Nelson McCormick"/>
    <s v="J.S. Cardone"/>
    <s v="Brittany Snow"/>
    <s v="United States"/>
    <n v="20000000"/>
    <n v="57197876"/>
    <n v="215.3"/>
    <n v="80948410.669763118"/>
    <s v="Screen Gems"/>
    <n v="88"/>
  </r>
  <r>
    <x v="5300"/>
    <x v="2"/>
    <s v="G"/>
    <x v="3"/>
    <n v="2008"/>
    <x v="28"/>
    <s v="October 24, 2008 (United States)"/>
    <x v="38"/>
    <n v="4.9000000000000004"/>
    <n v="59000"/>
    <s v="Kenny Ortega"/>
    <s v="Peter Barsocchini"/>
    <s v="Zac Efron"/>
    <s v="United States"/>
    <n v="11000000"/>
    <n v="252909177"/>
    <n v="215.3"/>
    <n v="357925806.9294008"/>
    <s v="Walt Disney Pictures"/>
    <n v="112"/>
  </r>
  <r>
    <x v="5301"/>
    <x v="0"/>
    <s v="R"/>
    <x v="0"/>
    <n v="2008"/>
    <x v="28"/>
    <s v="October 31, 2008 (Spain)"/>
    <x v="17"/>
    <n v="6.7"/>
    <n v="48000"/>
    <s v="Jonathan Demme"/>
    <s v="Jenny Lumet"/>
    <s v="Anne Hathaway"/>
    <s v="United States"/>
    <m/>
    <n v="16937968"/>
    <n v="215.3"/>
    <n v="23971197.629354388"/>
    <s v="Armian Pictures"/>
    <n v="113"/>
  </r>
  <r>
    <x v="5302"/>
    <x v="0"/>
    <s v="R"/>
    <x v="6"/>
    <n v="2008"/>
    <x v="28"/>
    <s v="September 12, 2008 (United States)"/>
    <x v="22"/>
    <n v="6"/>
    <n v="86000"/>
    <s v="Jon Avnet"/>
    <s v="Russell Gewirtz"/>
    <s v="Robert De Niro"/>
    <s v="United States"/>
    <n v="60000000"/>
    <n v="79498846"/>
    <n v="215.3"/>
    <n v="112509514.05573618"/>
    <s v="Millennium Films"/>
    <n v="101"/>
  </r>
  <r>
    <x v="5303"/>
    <x v="8"/>
    <s v="PG-13"/>
    <x v="3"/>
    <n v="2008"/>
    <x v="28"/>
    <s v="April 4, 2008 (United States)"/>
    <x v="22"/>
    <n v="6"/>
    <n v="32000"/>
    <s v="George Clooney"/>
    <s v="Duncan Brantley"/>
    <s v="George Clooney"/>
    <s v="United States"/>
    <n v="58000000"/>
    <n v="41319039"/>
    <n v="215.3"/>
    <n v="58476131.831398048"/>
    <s v="Universal Pictures"/>
    <n v="114"/>
  </r>
  <r>
    <x v="5304"/>
    <x v="8"/>
    <s v="PG-13"/>
    <x v="3"/>
    <n v="2008"/>
    <x v="28"/>
    <s v="January 25, 2008 (United States)"/>
    <x v="70"/>
    <n v="2.8"/>
    <n v="103000"/>
    <s v="Jason Friedberg"/>
    <s v="Jason Friedberg"/>
    <s v="Sean Maguire"/>
    <s v="United States"/>
    <n v="30000000"/>
    <n v="85897593"/>
    <n v="215.3"/>
    <n v="121565241.92800742"/>
    <s v="New Regency Productions"/>
    <n v="87"/>
  </r>
  <r>
    <x v="5305"/>
    <x v="1"/>
    <s v="PG"/>
    <x v="10"/>
    <n v="2008"/>
    <x v="28"/>
    <s v="August 15, 2008 (United States)"/>
    <x v="23"/>
    <n v="5.9"/>
    <n v="61000"/>
    <s v="Dave Filoni"/>
    <s v="Henry Gilroy"/>
    <s v="Matt Lanter"/>
    <s v="United States"/>
    <n v="8500000"/>
    <n v="68282844"/>
    <n v="215.3"/>
    <n v="96636240.440315843"/>
    <s v="Lucasfilm Animation"/>
    <n v="98"/>
  </r>
  <r>
    <x v="5306"/>
    <x v="0"/>
    <s v="R"/>
    <x v="4"/>
    <n v="2008"/>
    <x v="28"/>
    <s v="August 15, 2008 (United States)"/>
    <x v="10"/>
    <n v="6.1"/>
    <n v="104000"/>
    <s v="Alexandre Aja"/>
    <s v="Alexandre Aja"/>
    <s v="Kiefer Sutherland"/>
    <s v="United States"/>
    <n v="35000000"/>
    <n v="78094714"/>
    <n v="215.3"/>
    <n v="110522337.92754295"/>
    <s v="New Regency Productions"/>
    <n v="110"/>
  </r>
  <r>
    <x v="5307"/>
    <x v="0"/>
    <s v="R"/>
    <x v="1"/>
    <n v="2008"/>
    <x v="28"/>
    <s v="April 25, 2008 (United States)"/>
    <x v="14"/>
    <n v="6.6"/>
    <n v="132000"/>
    <s v="Jon Hurwitz"/>
    <s v="Jon Hurwitz"/>
    <s v="John Cho"/>
    <s v="United States"/>
    <n v="12000000"/>
    <n v="43495888"/>
    <n v="215.3"/>
    <n v="61556883.760334417"/>
    <s v="New Line Cinema"/>
    <n v="114"/>
  </r>
  <r>
    <x v="5308"/>
    <x v="8"/>
    <s v="PG-13"/>
    <x v="3"/>
    <n v="2008"/>
    <x v="28"/>
    <s v="April 25, 2008 (United States)"/>
    <x v="22"/>
    <n v="6"/>
    <n v="43000"/>
    <s v="Michael McCullers"/>
    <s v="Michael McCullers"/>
    <s v="Tina Fey"/>
    <s v="United States"/>
    <n v="30000000"/>
    <n v="64444713"/>
    <n v="215.3"/>
    <n v="91204384.81699954"/>
    <s v="Broadway Video"/>
    <n v="99"/>
  </r>
  <r>
    <x v="5309"/>
    <x v="1"/>
    <s v="PG"/>
    <x v="1"/>
    <n v="2008"/>
    <x v="28"/>
    <s v="April 4, 2008 (United States)"/>
    <x v="22"/>
    <n v="6"/>
    <n v="34000"/>
    <s v="Jennifer Flackett"/>
    <s v="Joseph Kwong"/>
    <s v="Jodie Foster"/>
    <s v="United States"/>
    <n v="37000000"/>
    <n v="100104565"/>
    <n v="215.3"/>
    <n v="141671439.64468184"/>
    <s v="Walden Media"/>
    <n v="96"/>
  </r>
  <r>
    <x v="5310"/>
    <x v="1"/>
    <s v="PG"/>
    <x v="1"/>
    <n v="2008"/>
    <x v="28"/>
    <s v="October 10, 2008 (United States)"/>
    <x v="16"/>
    <n v="6.5"/>
    <n v="64000"/>
    <s v="Gil Kenan"/>
    <s v="Caroline Thompson"/>
    <s v="Saoirse Ronan"/>
    <s v="United States"/>
    <n v="55000000"/>
    <n v="17929684"/>
    <n v="215.3"/>
    <n v="25374708.382721782"/>
    <s v="Playtone"/>
    <n v="90"/>
  </r>
  <r>
    <x v="5311"/>
    <x v="0"/>
    <s v="R"/>
    <x v="4"/>
    <n v="2008"/>
    <x v="28"/>
    <s v="October 10, 2008 (United States)"/>
    <x v="23"/>
    <n v="5.9"/>
    <n v="71000"/>
    <s v="John Erick Dowdle"/>
    <s v="John Erick Dowdle"/>
    <s v="Jennifer Carpenter"/>
    <s v="United States"/>
    <n v="12000000"/>
    <n v="41319906"/>
    <n v="215.3"/>
    <n v="58477358.839758478"/>
    <s v="Screen Gems"/>
    <n v="89"/>
  </r>
  <r>
    <x v="5312"/>
    <x v="0"/>
    <s v="R"/>
    <x v="2"/>
    <n v="2008"/>
    <x v="28"/>
    <s v="September 5, 2008 (United States)"/>
    <x v="20"/>
    <n v="5.4"/>
    <n v="55000"/>
    <s v="Danny Pang"/>
    <s v="Jason Richman"/>
    <s v="Nicolas Cage"/>
    <s v="United States"/>
    <n v="45000000"/>
    <n v="42487390"/>
    <n v="215.3"/>
    <n v="60129622.540640965"/>
    <s v="Initial Entertainment Group (IEG)"/>
    <n v="99"/>
  </r>
  <r>
    <x v="5313"/>
    <x v="8"/>
    <s v="PG-13"/>
    <x v="0"/>
    <n v="2008"/>
    <x v="28"/>
    <s v="September 26, 2008 (United States)"/>
    <x v="22"/>
    <n v="6"/>
    <n v="24000"/>
    <s v="George C. Wolfe"/>
    <s v="Ann Peacock"/>
    <s v="Diane Lane"/>
    <s v="United States"/>
    <n v="30000000"/>
    <n v="84375346"/>
    <n v="215.3"/>
    <n v="119410905.37018114"/>
    <s v="Warner Bros."/>
    <n v="97"/>
  </r>
  <r>
    <x v="5314"/>
    <x v="8"/>
    <s v="PG-13"/>
    <x v="3"/>
    <n v="2008"/>
    <x v="28"/>
    <s v="November 26, 2008 (United States)"/>
    <x v="46"/>
    <n v="5.7"/>
    <n v="67000"/>
    <s v="Seth Gordon"/>
    <s v="Matt Allen"/>
    <s v="Reese Witherspoon"/>
    <s v="Germany"/>
    <n v="80000000"/>
    <n v="164112721"/>
    <n v="215.3"/>
    <n v="232257993.90942869"/>
    <s v="New Line Cinema"/>
    <n v="88"/>
  </r>
  <r>
    <x v="5315"/>
    <x v="8"/>
    <s v="PG-13"/>
    <x v="3"/>
    <n v="2008"/>
    <x v="28"/>
    <s v="August 6, 2008 (United States)"/>
    <x v="19"/>
    <n v="6.2"/>
    <n v="28000"/>
    <s v="Sanaa Hamri"/>
    <s v="Elizabeth Chandler"/>
    <s v="America Ferrera"/>
    <s v="United States"/>
    <n v="27000000"/>
    <n v="44352417"/>
    <n v="215.3"/>
    <n v="62769073.199721314"/>
    <s v="Alcon Entertainment"/>
    <n v="119"/>
  </r>
  <r>
    <x v="5316"/>
    <x v="0"/>
    <s v="R"/>
    <x v="6"/>
    <n v="2008"/>
    <x v="28"/>
    <s v="October 24, 2008 (United States)"/>
    <x v="14"/>
    <n v="6.6"/>
    <n v="60000"/>
    <s v="Gavin O'Connor"/>
    <s v="Joe Carnahan"/>
    <s v="Edward Norton"/>
    <s v="United States"/>
    <n v="30000000"/>
    <n v="31200557"/>
    <n v="215.3"/>
    <n v="44156106.446353927"/>
    <s v="New Line Cinema"/>
    <n v="130"/>
  </r>
  <r>
    <x v="5317"/>
    <x v="0"/>
    <s v="R"/>
    <x v="0"/>
    <n v="2008"/>
    <x v="28"/>
    <s v="October 3, 2008 (United States)"/>
    <x v="14"/>
    <n v="6.6"/>
    <n v="71000"/>
    <s v="Fernando Meirelles"/>
    <s v="JosÃ© Saramago"/>
    <s v="Julianne Moore"/>
    <s v="Brazil"/>
    <n v="25000000"/>
    <n v="19844979"/>
    <n v="215.3"/>
    <n v="28085300.052484903"/>
    <s v="Rhombus Media"/>
    <n v="121"/>
  </r>
  <r>
    <x v="5318"/>
    <x v="4"/>
    <s v="Not Rated"/>
    <x v="5"/>
    <n v="2008"/>
    <x v="28"/>
    <s v="January 24, 2009 (United States)"/>
    <x v="13"/>
    <n v="7.2"/>
    <n v="45000"/>
    <s v="Steven Soderbergh"/>
    <s v="Peter Buchman"/>
    <s v="Julia Ormond"/>
    <s v="France"/>
    <n v="35000000"/>
    <n v="34209066"/>
    <n v="215.3"/>
    <n v="48413852.346493267"/>
    <s v="Wild Bunch"/>
    <n v="134"/>
  </r>
  <r>
    <x v="5319"/>
    <x v="0"/>
    <s v="R"/>
    <x v="5"/>
    <n v="2008"/>
    <x v="28"/>
    <s v="June 20, 2008 (United Kingdom)"/>
    <x v="19"/>
    <n v="6.2"/>
    <n v="17000"/>
    <s v="John Maybury"/>
    <s v="Sharman Macdonald"/>
    <s v="Keira Knightley"/>
    <s v="United Kingdom"/>
    <m/>
    <n v="4297711"/>
    <n v="215.3"/>
    <n v="6082269.1207617279"/>
    <s v="BBC Films"/>
    <n v="110"/>
  </r>
  <r>
    <x v="5320"/>
    <x v="8"/>
    <s v="PG-13"/>
    <x v="0"/>
    <n v="2008"/>
    <x v="28"/>
    <s v="November 1, 2008 (United States)"/>
    <x v="16"/>
    <n v="6.5"/>
    <n v="8000"/>
    <s v="Shamim Sarif"/>
    <s v="Shamim Sarif"/>
    <s v="Lisa Ray"/>
    <s v="United Kingdom"/>
    <m/>
    <n v="40945"/>
    <n v="215.3"/>
    <n v="57946.778913144452"/>
    <s v="Enlightenment Productions"/>
    <n v="82"/>
  </r>
  <r>
    <x v="5321"/>
    <x v="0"/>
    <s v="R"/>
    <x v="1"/>
    <n v="2008"/>
    <x v="28"/>
    <s v="February 1, 2008 (United States)"/>
    <x v="11"/>
    <n v="5.3"/>
    <n v="21000"/>
    <s v="Fred Wolf"/>
    <s v="Peter Gaulke"/>
    <s v="Steve Zahn"/>
    <s v="United States"/>
    <n v="20000000"/>
    <n v="6964734"/>
    <n v="215.3"/>
    <n v="9856732.233163029"/>
    <s v="Pelican Productions LLC (I)"/>
    <n v="87"/>
  </r>
  <r>
    <x v="5322"/>
    <x v="0"/>
    <s v="R"/>
    <x v="5"/>
    <n v="2008"/>
    <x v="28"/>
    <s v="January 23, 2009 (United States)"/>
    <x v="3"/>
    <n v="7.7"/>
    <n v="105000"/>
    <s v="Ron Howard"/>
    <s v="Peter Morgan"/>
    <s v="Frank Langella"/>
    <s v="United Kingdom"/>
    <n v="25000000"/>
    <n v="27426335"/>
    <n v="215.3"/>
    <n v="38814697.048304692"/>
    <s v="Universal Pictures"/>
    <n v="122"/>
  </r>
  <r>
    <x v="5323"/>
    <x v="4"/>
    <s v="Not Rated"/>
    <x v="6"/>
    <n v="2008"/>
    <x v="28"/>
    <s v="April 10, 2009 (United States)"/>
    <x v="9"/>
    <n v="7"/>
    <n v="47000"/>
    <s v="Matteo Garrone"/>
    <s v="Roberto Saviano"/>
    <s v="Gianfelice Imparato"/>
    <s v="Italy"/>
    <m/>
    <n v="34861529"/>
    <n v="215.3"/>
    <n v="49337240.530887134"/>
    <s v="Fandango"/>
    <n v="137"/>
  </r>
  <r>
    <x v="5324"/>
    <x v="0"/>
    <s v="R"/>
    <x v="0"/>
    <n v="2008"/>
    <x v="28"/>
    <s v="March 28, 2008 (United States)"/>
    <x v="5"/>
    <n v="6.4"/>
    <n v="20000"/>
    <s v="Kimberly Peirce"/>
    <s v="Mark Richard"/>
    <s v="Ryan Phillippe"/>
    <s v="United States"/>
    <n v="25000000"/>
    <n v="11212953"/>
    <n v="215.3"/>
    <n v="15868958.56525778"/>
    <s v="Paramount Pictures"/>
    <n v="112"/>
  </r>
  <r>
    <x v="5325"/>
    <x v="0"/>
    <s v="R"/>
    <x v="0"/>
    <n v="2008"/>
    <x v="28"/>
    <s v="March 20, 2009 (United States)"/>
    <x v="9"/>
    <n v="7"/>
    <n v="39000"/>
    <s v="James Gray"/>
    <s v="James Gray"/>
    <s v="Joaquin Phoenix"/>
    <s v="United States"/>
    <n v="9800000"/>
    <n v="16303643"/>
    <n v="215.3"/>
    <n v="23073478.9693451"/>
    <s v="2929 Productions"/>
    <n v="110"/>
  </r>
  <r>
    <x v="5326"/>
    <x v="8"/>
    <s v="PG-13"/>
    <x v="2"/>
    <n v="2008"/>
    <x v="28"/>
    <s v="August 29, 2008 (United States)"/>
    <x v="41"/>
    <n v="5.6"/>
    <n v="94000"/>
    <s v="Mathieu Kassovitz"/>
    <s v="Maurice G. Dantec"/>
    <s v="Vin Diesel"/>
    <s v="France"/>
    <n v="70000000"/>
    <n v="72109200"/>
    <n v="215.3"/>
    <n v="102051431.67673014"/>
    <s v="Babylon"/>
    <n v="90"/>
  </r>
  <r>
    <x v="5327"/>
    <x v="0"/>
    <s v="R"/>
    <x v="2"/>
    <n v="2008"/>
    <x v="28"/>
    <s v="February 6, 2008 (Thailand)"/>
    <x v="9"/>
    <n v="7"/>
    <n v="18000"/>
    <s v="Prachya Pinkaew"/>
    <s v="Napalee"/>
    <s v="JeeJa Yanin"/>
    <s v="Thailand"/>
    <m/>
    <n v="3179014"/>
    <n v="215.3"/>
    <n v="4499050.4681839291"/>
    <s v="Sahamongkol Film International"/>
    <n v="110"/>
  </r>
  <r>
    <x v="5328"/>
    <x v="0"/>
    <s v="R"/>
    <x v="2"/>
    <n v="2008"/>
    <x v="28"/>
    <s v="November 13, 2008 (Israel)"/>
    <x v="22"/>
    <n v="6"/>
    <n v="21000"/>
    <s v="John Madden"/>
    <s v="Hossein Amini"/>
    <s v="Thomas Jane"/>
    <s v="United States"/>
    <m/>
    <n v="2961647"/>
    <n v="215.3"/>
    <n v="4191425.1783557828"/>
    <s v="The Weinstein Company"/>
    <n v="95"/>
  </r>
  <r>
    <x v="5329"/>
    <x v="0"/>
    <s v="R"/>
    <x v="2"/>
    <n v="2008"/>
    <x v="28"/>
    <s v="July 17, 2008 (South Korea)"/>
    <x v="4"/>
    <n v="7.3"/>
    <n v="34000"/>
    <s v="Jee-woon Kim"/>
    <s v="Jee-woon Kim"/>
    <s v="Kang-ho Song"/>
    <s v="South Korea"/>
    <n v="10000000"/>
    <n v="44261209"/>
    <n v="215.3"/>
    <n v="62639992.486298189"/>
    <s v="Barunson E&amp;A"/>
    <n v="130"/>
  </r>
  <r>
    <x v="5330"/>
    <x v="8"/>
    <s v="PG-13"/>
    <x v="11"/>
    <n v="2008"/>
    <x v="28"/>
    <s v="September 26, 2008 (Spain)"/>
    <x v="23"/>
    <n v="5.9"/>
    <n v="35000"/>
    <s v="Rodrigo GarcÃ­a"/>
    <s v="Ronnie Christensen"/>
    <s v="Anne Hathaway"/>
    <s v="United States"/>
    <n v="25000000"/>
    <n v="5798974"/>
    <n v="215.3"/>
    <n v="8206908.3966558287"/>
    <s v="TriStar Pictures"/>
    <n v="93"/>
  </r>
  <r>
    <x v="5331"/>
    <x v="8"/>
    <s v="PG-13"/>
    <x v="4"/>
    <n v="2008"/>
    <x v="28"/>
    <s v="March 21, 2008 (United States)"/>
    <x v="33"/>
    <n v="5.2"/>
    <n v="33000"/>
    <s v="Masayuki Ochiai"/>
    <s v="Luke Dawson"/>
    <s v="Joshua Jackson"/>
    <s v="United States"/>
    <n v="8000000"/>
    <n v="48555306"/>
    <n v="215.3"/>
    <n v="68717146.949372962"/>
    <s v="New Regency Productions"/>
    <n v="85"/>
  </r>
  <r>
    <x v="5332"/>
    <x v="0"/>
    <s v="R"/>
    <x v="6"/>
    <n v="2008"/>
    <x v="28"/>
    <s v="April 25, 2008 (United States)"/>
    <x v="10"/>
    <n v="6.1"/>
    <n v="38000"/>
    <s v="Marcel Langenegger"/>
    <s v="Mark Bomback"/>
    <s v="Hugh Jackman"/>
    <s v="United States"/>
    <n v="25000000"/>
    <n v="18024545"/>
    <n v="215.3"/>
    <n v="25508958.947979562"/>
    <s v="Rifkin-Eberts"/>
    <n v="107"/>
  </r>
  <r>
    <x v="5333"/>
    <x v="4"/>
    <s v="Not Rated"/>
    <x v="2"/>
    <n v="2008"/>
    <x v="28"/>
    <s v="December 24, 2008 (United States)"/>
    <x v="4"/>
    <n v="7.3"/>
    <n v="58000"/>
    <s v="A.R. Murugadoss"/>
    <s v="Piyush Mishra"/>
    <s v="Aamir Khan"/>
    <s v="India"/>
    <m/>
    <n v="38316584"/>
    <n v="215.3"/>
    <n v="54226953.761263356"/>
    <s v="Geetha Arts"/>
    <n v="186"/>
  </r>
  <r>
    <x v="5334"/>
    <x v="0"/>
    <s v="R"/>
    <x v="6"/>
    <n v="2008"/>
    <x v="28"/>
    <s v="July 18, 2008 (United Kingdom)"/>
    <x v="27"/>
    <n v="5.0999999999999996"/>
    <n v="11000"/>
    <s v="Olly Blackburn"/>
    <s v="Olly Blackburn"/>
    <s v="Sian Breckin"/>
    <s v="United Kingdom"/>
    <m/>
    <n v="694422"/>
    <n v="215.3"/>
    <n v="982770.01114723634"/>
    <s v="Warp X"/>
    <n v="99"/>
  </r>
  <r>
    <x v="5335"/>
    <x v="8"/>
    <s v="PG-13"/>
    <x v="0"/>
    <n v="2008"/>
    <x v="28"/>
    <s v="February 1, 2008 (United States)"/>
    <x v="20"/>
    <n v="5.4"/>
    <n v="52000"/>
    <s v="David Moreau"/>
    <s v="Sebastian Gutierrez"/>
    <s v="Jessica Alba"/>
    <s v="United States"/>
    <n v="12000000"/>
    <n v="58010320"/>
    <n v="215.3"/>
    <n v="82098209.493729681"/>
    <s v="Lionsgate"/>
    <n v="98"/>
  </r>
  <r>
    <x v="5336"/>
    <x v="8"/>
    <s v="PG-13"/>
    <x v="3"/>
    <n v="2008"/>
    <x v="28"/>
    <s v="June 20, 2008 (United States)"/>
    <x v="51"/>
    <n v="3.8"/>
    <n v="51000"/>
    <s v="Marco Schnabel"/>
    <s v="Mike Myers"/>
    <s v="Mike Myers"/>
    <s v="United Kingdom"/>
    <n v="62000000"/>
    <n v="40877556"/>
    <n v="215.3"/>
    <n v="57851329.833720386"/>
    <s v="Paramount Pictures"/>
    <n v="87"/>
  </r>
  <r>
    <x v="5337"/>
    <x v="0"/>
    <s v="R"/>
    <x v="6"/>
    <n v="2008"/>
    <x v="28"/>
    <s v="April 24, 2009 (United States)"/>
    <x v="18"/>
    <n v="5"/>
    <n v="16000"/>
    <s v="Gregor Jordan"/>
    <s v="Bret Easton Ellis"/>
    <s v="Billy Bob Thornton"/>
    <s v="United States"/>
    <n v="18000000"/>
    <n v="382174"/>
    <n v="215.3"/>
    <n v="540865.85137018107"/>
    <s v="Senator Entertainment Co"/>
    <n v="98"/>
  </r>
  <r>
    <x v="5338"/>
    <x v="8"/>
    <s v="PG-13"/>
    <x v="6"/>
    <n v="2008"/>
    <x v="28"/>
    <s v="July 25, 2008 (United States)"/>
    <x v="23"/>
    <n v="5.9"/>
    <n v="89000"/>
    <s v="Chris Carter"/>
    <s v="Frank Spotnitz"/>
    <s v="David Duchovny"/>
    <s v="United States"/>
    <n v="30000000"/>
    <n v="69363381"/>
    <n v="215.3"/>
    <n v="98165453.742220148"/>
    <s v="Twentieth Century Fox"/>
    <n v="104"/>
  </r>
  <r>
    <x v="5339"/>
    <x v="4"/>
    <s v="Not Rated"/>
    <x v="1"/>
    <n v="2008"/>
    <x v="28"/>
    <s v="June 13, 2008 (United States)"/>
    <x v="33"/>
    <n v="5.2"/>
    <n v="28000"/>
    <s v="FrÃ©dÃ©ric Forestier"/>
    <s v="RenÃ© Goscinny"/>
    <s v="GÃ©rard Depardieu"/>
    <s v="France"/>
    <m/>
    <n v="131856927"/>
    <n v="215.3"/>
    <n v="186608479.5954482"/>
    <s v="PathÃ© Renn Productions"/>
    <n v="116"/>
  </r>
  <r>
    <x v="5340"/>
    <x v="0"/>
    <s v="R"/>
    <x v="0"/>
    <n v="2008"/>
    <x v="28"/>
    <s v="March 6, 2009 (United Kingdom)"/>
    <x v="12"/>
    <n v="7.1"/>
    <n v="17000"/>
    <s v="Kelly Reichardt"/>
    <s v="Jonathan Raymond"/>
    <s v="Michelle Williams"/>
    <s v="United States"/>
    <n v="200000"/>
    <n v="1192995"/>
    <n v="215.3"/>
    <n v="1688367.7496516488"/>
    <s v="Field Guide Films"/>
    <n v="80"/>
  </r>
  <r>
    <x v="5341"/>
    <x v="4"/>
    <s v="Not Rated"/>
    <x v="3"/>
    <n v="2008"/>
    <x v="28"/>
    <s v="August 16, 2008 (Japan)"/>
    <x v="12"/>
    <n v="7.1"/>
    <n v="10000"/>
    <s v="Leos Carax"/>
    <s v="Gabrielle Bell"/>
    <s v="Ayako Fujitani"/>
    <s v="France"/>
    <m/>
    <n v="1194397"/>
    <n v="215.3"/>
    <n v="1690351.9084997678"/>
    <s v="Comme des CinÃ©mas"/>
    <n v="112"/>
  </r>
  <r>
    <x v="5342"/>
    <x v="8"/>
    <s v="PG-13"/>
    <x v="4"/>
    <n v="2008"/>
    <x v="28"/>
    <s v="January 4, 2008 (United States)"/>
    <x v="35"/>
    <n v="4"/>
    <n v="31000"/>
    <s v="Eric Valette"/>
    <s v="Andrew Klavan"/>
    <s v="Edward Burns"/>
    <s v="United States"/>
    <n v="20000000"/>
    <n v="45847751"/>
    <n v="215.3"/>
    <n v="64885321.549930327"/>
    <s v="Alcon Entertainment"/>
    <n v="87"/>
  </r>
  <r>
    <x v="5343"/>
    <x v="0"/>
    <s v="R"/>
    <x v="6"/>
    <n v="2008"/>
    <x v="28"/>
    <s v="September 5, 2008 (United States)"/>
    <x v="17"/>
    <n v="6.7"/>
    <n v="51000"/>
    <s v="Brad Anderson"/>
    <s v="Brad Anderson"/>
    <s v="Woody Harrelson"/>
    <s v="United Kingdom"/>
    <n v="15000000"/>
    <n v="5926410"/>
    <n v="215.3"/>
    <n v="8387260.2275894098"/>
    <s v="Filmax International"/>
    <n v="111"/>
  </r>
  <r>
    <x v="5344"/>
    <x v="8"/>
    <s v="PG-13"/>
    <x v="6"/>
    <n v="2008"/>
    <x v="28"/>
    <s v="September 19, 2008 (United States)"/>
    <x v="10"/>
    <n v="6.1"/>
    <n v="50000"/>
    <s v="Neil LaBute"/>
    <s v="David Loughery"/>
    <s v="Samuel L. Jackson"/>
    <s v="United States"/>
    <n v="20000000"/>
    <n v="44655002"/>
    <n v="215.3"/>
    <n v="63197301.947979562"/>
    <s v="Screen Gems"/>
    <n v="110"/>
  </r>
  <r>
    <x v="5345"/>
    <x v="1"/>
    <s v="PG"/>
    <x v="0"/>
    <n v="2008"/>
    <x v="28"/>
    <s v="September 26, 2008 (United States)"/>
    <x v="16"/>
    <n v="6.5"/>
    <n v="22000"/>
    <s v="Alex Kendrick"/>
    <s v="Alex Kendrick"/>
    <s v="Kirk Cameron"/>
    <s v="United States"/>
    <n v="500000"/>
    <n v="33473297"/>
    <n v="215.3"/>
    <n v="47372566.632141195"/>
    <s v="Samuel Goldwyn Films"/>
    <n v="122"/>
  </r>
  <r>
    <x v="5346"/>
    <x v="8"/>
    <s v="PG-13"/>
    <x v="2"/>
    <n v="2008"/>
    <x v="28"/>
    <s v="August 27, 2008 (United States)"/>
    <x v="9"/>
    <n v="7"/>
    <n v="56000"/>
    <s v="Jeffrey Nachmanoff"/>
    <s v="Jeffrey Nachmanoff"/>
    <s v="Don Cheadle"/>
    <s v="United States"/>
    <n v="22000000"/>
    <n v="27675014"/>
    <n v="215.3"/>
    <n v="39166636.16256386"/>
    <s v="Overture Films"/>
    <n v="114"/>
  </r>
  <r>
    <x v="5347"/>
    <x v="0"/>
    <s v="R"/>
    <x v="3"/>
    <n v="2008"/>
    <x v="28"/>
    <s v="September 19, 2008 (United States)"/>
    <x v="23"/>
    <n v="5.9"/>
    <n v="43000"/>
    <s v="Howard Deutch"/>
    <s v="Jordan Cahan"/>
    <s v="Kate Hudson"/>
    <s v="United States"/>
    <n v="20000000"/>
    <n v="41624687"/>
    <n v="215.3"/>
    <n v="58908695.443102643"/>
    <s v="Lionsgate"/>
    <n v="101"/>
  </r>
  <r>
    <x v="5348"/>
    <x v="0"/>
    <s v="R"/>
    <x v="3"/>
    <n v="2008"/>
    <x v="28"/>
    <s v="October 16, 2009 (United States)"/>
    <x v="19"/>
    <n v="6.2"/>
    <n v="45000"/>
    <s v="Directors"/>
    <s v="Hu Hong"/>
    <s v="Shia LaBeouf"/>
    <s v="United States"/>
    <n v="14700000"/>
    <n v="14603177"/>
    <n v="215.3"/>
    <n v="20666920.724105898"/>
    <s v="Vivendi Entertainment"/>
    <n v="103"/>
  </r>
  <r>
    <x v="5349"/>
    <x v="0"/>
    <s v="R"/>
    <x v="6"/>
    <n v="2008"/>
    <x v="28"/>
    <s v="July 29, 2009 (Philippines)"/>
    <x v="13"/>
    <n v="7.2"/>
    <n v="37000"/>
    <s v="Rod Lurie"/>
    <s v="Rod Lurie"/>
    <s v="Kate Beckinsale"/>
    <s v="United States"/>
    <n v="11500000"/>
    <n v="409832"/>
    <n v="215.3"/>
    <n v="580008.4087320019"/>
    <s v="Yari Film Group (YFG)"/>
    <n v="108"/>
  </r>
  <r>
    <x v="5350"/>
    <x v="0"/>
    <s v="R"/>
    <x v="5"/>
    <n v="2008"/>
    <x v="28"/>
    <s v="December 5, 2008 (United States)"/>
    <x v="9"/>
    <n v="7"/>
    <n v="21000"/>
    <s v="Darnell Martin"/>
    <s v="Darnell Martin"/>
    <s v="Adrien Brody"/>
    <s v="United States"/>
    <n v="12000000"/>
    <n v="8883644"/>
    <n v="215.3"/>
    <n v="12572439.975847654"/>
    <s v="LightWave Entertainment"/>
    <n v="109"/>
  </r>
  <r>
    <x v="5351"/>
    <x v="4"/>
    <s v="Not Rated"/>
    <x v="7"/>
    <n v="2008"/>
    <x v="28"/>
    <s v="September 18, 2009 (Turkey)"/>
    <x v="14"/>
    <n v="6.6"/>
    <n v="30000"/>
    <s v="Bruce McDonald"/>
    <s v="Tony Burgess"/>
    <s v="Stephen McHattie"/>
    <s v="Canada"/>
    <n v="1500000"/>
    <n v="32118"/>
    <n v="215.3"/>
    <n v="45454.503483511377"/>
    <s v="Ponty Up Pictures"/>
    <n v="93"/>
  </r>
  <r>
    <x v="5352"/>
    <x v="0"/>
    <s v="R"/>
    <x v="3"/>
    <n v="2008"/>
    <x v="28"/>
    <s v="November 21, 2008 (United States)"/>
    <x v="9"/>
    <n v="7"/>
    <n v="38000"/>
    <s v="Mike Leigh"/>
    <s v="Mike Leigh"/>
    <s v="Sally Hawkins"/>
    <s v="United Kingdom"/>
    <m/>
    <n v="18696602"/>
    <n v="215.3"/>
    <n v="26460077.238272179"/>
    <s v="Film4"/>
    <n v="118"/>
  </r>
  <r>
    <x v="5353"/>
    <x v="1"/>
    <s v="PG"/>
    <x v="1"/>
    <n v="2008"/>
    <x v="28"/>
    <s v="October 3, 2008 (United States)"/>
    <x v="51"/>
    <n v="3.8"/>
    <n v="23000"/>
    <s v="Raja Gosnell"/>
    <s v="Analisa LaBianco"/>
    <s v="Drew Barrymore"/>
    <s v="United States"/>
    <n v="20000000"/>
    <n v="149292488"/>
    <n v="215.3"/>
    <n v="211283888.03344169"/>
    <s v="Mandeville Films"/>
    <n v="91"/>
  </r>
  <r>
    <x v="5354"/>
    <x v="0"/>
    <s v="R"/>
    <x v="10"/>
    <n v="2008"/>
    <x v="28"/>
    <s v="June 12, 2008 (Israel)"/>
    <x v="45"/>
    <n v="8"/>
    <n v="56000"/>
    <s v="Ari Folman"/>
    <s v="Ari Folman"/>
    <s v="Ari Folman"/>
    <s v="Israel"/>
    <n v="1500000"/>
    <n v="11179372"/>
    <n v="215.3"/>
    <n v="15821433.573618207"/>
    <s v="Bridgit Folman Film Gang"/>
    <n v="90"/>
  </r>
  <r>
    <x v="5355"/>
    <x v="0"/>
    <s v="R"/>
    <x v="0"/>
    <n v="2008"/>
    <x v="28"/>
    <s v="May 9, 2008 (United States)"/>
    <x v="17"/>
    <n v="6.7"/>
    <n v="21000"/>
    <s v="David Mamet"/>
    <s v="David Mamet"/>
    <s v="Chiwetel Ejiofor"/>
    <s v="United States"/>
    <n v="7000000"/>
    <n v="2674090"/>
    <n v="215.3"/>
    <n v="3784464.5750116115"/>
    <s v="Sony Pictures Classics"/>
    <n v="99"/>
  </r>
  <r>
    <x v="5356"/>
    <x v="8"/>
    <s v="PG-13"/>
    <x v="0"/>
    <n v="2008"/>
    <x v="28"/>
    <s v="June 19, 2009 (United States)"/>
    <x v="31"/>
    <n v="8.1"/>
    <n v="50000"/>
    <s v="YÃ´jirÃ´ Takita"/>
    <s v="KundÃ´ Koyama"/>
    <s v="Masahiro Motoki"/>
    <s v="Japan"/>
    <m/>
    <n v="70636951"/>
    <n v="215.3"/>
    <n v="99967854.016256377"/>
    <s v="Amuse Soft"/>
    <n v="130"/>
  </r>
  <r>
    <x v="5357"/>
    <x v="8"/>
    <s v="PG-13"/>
    <x v="3"/>
    <n v="2008"/>
    <x v="28"/>
    <s v="January 18, 2008 (United States)"/>
    <x v="1"/>
    <n v="5.8"/>
    <n v="21000"/>
    <s v="Callie Khouri"/>
    <s v="Glenn Gers"/>
    <s v="Diane Keaton"/>
    <s v="United States"/>
    <n v="22000000"/>
    <n v="26412163"/>
    <n v="215.3"/>
    <n v="37379405.78773804"/>
    <s v="Big City Pictures"/>
    <n v="104"/>
  </r>
  <r>
    <x v="5358"/>
    <x v="0"/>
    <s v="R"/>
    <x v="6"/>
    <n v="2008"/>
    <x v="28"/>
    <s v="November 5, 2009 (Argentina)"/>
    <x v="8"/>
    <n v="6.8"/>
    <n v="19000"/>
    <s v="Guillermo Arriaga"/>
    <s v="Guillermo Arriaga"/>
    <s v="Charlize Theron"/>
    <s v="United States"/>
    <n v="20000000"/>
    <n v="5642478"/>
    <n v="215.3"/>
    <n v="7985429.8495123079"/>
    <s v="2929 Productions"/>
    <n v="107"/>
  </r>
  <r>
    <x v="5359"/>
    <x v="8"/>
    <s v="PG-13"/>
    <x v="0"/>
    <n v="2008"/>
    <x v="28"/>
    <s v="August 15, 2008 (United States)"/>
    <x v="17"/>
    <n v="6.7"/>
    <n v="12000"/>
    <s v="Julian Jarrold"/>
    <s v="Andrew Davies"/>
    <s v="Matthew Goode"/>
    <s v="United Kingdom"/>
    <n v="20000000"/>
    <n v="13451186"/>
    <n v="215.3"/>
    <n v="19036583.252206225"/>
    <s v="Ecosse Films"/>
    <n v="133"/>
  </r>
  <r>
    <x v="5360"/>
    <x v="2"/>
    <s v="G"/>
    <x v="10"/>
    <n v="2008"/>
    <x v="28"/>
    <s v="December 19, 2008 (United States)"/>
    <x v="10"/>
    <n v="6.1"/>
    <n v="36000"/>
    <s v="Sam Fell"/>
    <s v="Kate DiCamillo"/>
    <s v="Matthew Broderick"/>
    <s v="United Kingdom"/>
    <n v="60000000"/>
    <n v="86957280"/>
    <n v="215.3"/>
    <n v="123064947.58941013"/>
    <s v="Universal Pictures"/>
    <n v="93"/>
  </r>
  <r>
    <x v="5361"/>
    <x v="8"/>
    <s v="PG-13"/>
    <x v="3"/>
    <n v="2008"/>
    <x v="28"/>
    <s v="March 21, 2008 (United States)"/>
    <x v="44"/>
    <n v="4.4000000000000004"/>
    <n v="6500"/>
    <s v="Tyler Perry"/>
    <s v="Tyler Perry"/>
    <s v="Tamela J. Mann"/>
    <s v="United States"/>
    <m/>
    <n v="41975388"/>
    <n v="215.3"/>
    <n v="59405019.617278218"/>
    <s v="The Tyler Perry Company"/>
    <n v="100"/>
  </r>
  <r>
    <x v="5362"/>
    <x v="0"/>
    <s v="R"/>
    <x v="6"/>
    <n v="2008"/>
    <x v="28"/>
    <s v="April 11, 2008 (United Kingdom)"/>
    <x v="22"/>
    <n v="6"/>
    <n v="32000"/>
    <s v="Marc SchÃ¶lermann"/>
    <s v="Mark Neveldine"/>
    <s v="Alyssa Milano"/>
    <s v="United States"/>
    <n v="8000000"/>
    <n v="3234706"/>
    <n v="215.3"/>
    <n v="4577867.7111007897"/>
    <s v="Metro-Goldwyn-Mayer (MGM)"/>
    <n v="95"/>
  </r>
  <r>
    <x v="5363"/>
    <x v="8"/>
    <s v="PG-13"/>
    <x v="3"/>
    <n v="2008"/>
    <x v="28"/>
    <s v="October 16, 2008 (Russia)"/>
    <x v="14"/>
    <n v="6.6"/>
    <n v="32000"/>
    <s v="Marcos Siega"/>
    <s v="Daniel Taplitz"/>
    <s v="Ryan Reynolds"/>
    <s v="United States"/>
    <m/>
    <n v="338440"/>
    <n v="215.3"/>
    <n v="478971.98327914538"/>
    <s v="Castle Rock Entertainment"/>
    <n v="87"/>
  </r>
  <r>
    <x v="5364"/>
    <x v="8"/>
    <s v="PG-13"/>
    <x v="3"/>
    <n v="2008"/>
    <x v="28"/>
    <s v="February 22, 2008 (United States)"/>
    <x v="5"/>
    <n v="6.4"/>
    <n v="89000"/>
    <s v="Michel Gondry"/>
    <s v="Michel Gondry"/>
    <s v="Jack Black"/>
    <s v="United Kingdom"/>
    <n v="20000000"/>
    <n v="30579406"/>
    <n v="215.3"/>
    <n v="43277032.086391084"/>
    <s v="New Line Cinema"/>
    <n v="102"/>
  </r>
  <r>
    <x v="5365"/>
    <x v="1"/>
    <s v="PG"/>
    <x v="5"/>
    <n v="2008"/>
    <x v="28"/>
    <s v="October 10, 2008 (United States)"/>
    <x v="4"/>
    <n v="7.3"/>
    <n v="20000"/>
    <s v="Gary Fleder"/>
    <s v="Charles Leavitt"/>
    <s v="Rob Brown"/>
    <s v="United States"/>
    <n v="40000000"/>
    <n v="9808124"/>
    <n v="215.3"/>
    <n v="13880796.018578727"/>
    <s v="Davis Entertainment"/>
    <n v="130"/>
  </r>
  <r>
    <x v="5366"/>
    <x v="8"/>
    <s v="PG-13"/>
    <x v="3"/>
    <n v="2008"/>
    <x v="28"/>
    <s v="June 19, 2009 (United States)"/>
    <x v="17"/>
    <n v="6.7"/>
    <n v="20000"/>
    <s v="Stephan Elliott"/>
    <s v="Stephan Elliott"/>
    <s v="Jessica Biel"/>
    <s v="United Kingdom"/>
    <m/>
    <n v="18463793"/>
    <n v="215.3"/>
    <n v="26130597.896423593"/>
    <s v="Ealing Studios"/>
    <n v="97"/>
  </r>
  <r>
    <x v="5367"/>
    <x v="0"/>
    <s v="R"/>
    <x v="2"/>
    <n v="2008"/>
    <x v="28"/>
    <s v="September 25, 2008 (Germany)"/>
    <x v="34"/>
    <n v="7.4"/>
    <n v="37000"/>
    <s v="Uli Edel"/>
    <s v="Bernd Eichinger"/>
    <s v="Martina Gedeck"/>
    <s v="Germany"/>
    <m/>
    <n v="26937355"/>
    <n v="215.3"/>
    <n v="38122675.654900141"/>
    <s v="Constantin Film"/>
    <n v="150"/>
  </r>
  <r>
    <x v="5368"/>
    <x v="0"/>
    <s v="R"/>
    <x v="3"/>
    <n v="2008"/>
    <x v="28"/>
    <s v="October 31, 2008 (United States)"/>
    <x v="41"/>
    <n v="5.6"/>
    <n v="27000"/>
    <s v="Barry Levinson"/>
    <s v="Art Linson"/>
    <s v="Robert De Niro"/>
    <s v="United States"/>
    <n v="25000000"/>
    <n v="6759057"/>
    <n v="215.3"/>
    <n v="9565651.0352995824"/>
    <s v="2929 Productions"/>
    <n v="104"/>
  </r>
  <r>
    <x v="5369"/>
    <x v="1"/>
    <s v="PG"/>
    <x v="1"/>
    <n v="2008"/>
    <x v="28"/>
    <s v="July 11, 2008 (United States)"/>
    <x v="18"/>
    <n v="5"/>
    <n v="39000"/>
    <s v="Brian Robbins"/>
    <s v="Rob Greenberg"/>
    <s v="Eddie Murphy"/>
    <s v="United States"/>
    <n v="60000000"/>
    <n v="51339567"/>
    <n v="215.3"/>
    <n v="72657529.330701351"/>
    <s v="Twentieth Century Fox"/>
    <n v="90"/>
  </r>
  <r>
    <x v="5370"/>
    <x v="0"/>
    <s v="R"/>
    <x v="2"/>
    <n v="2008"/>
    <x v="28"/>
    <s v="August 2, 2019 (United States)"/>
    <x v="12"/>
    <n v="7.1"/>
    <n v="38000"/>
    <s v="Mabrouk El Mechri"/>
    <s v="Mabrouk El Mechri"/>
    <s v="Jean-Claude Van Damme"/>
    <s v="Belgium"/>
    <m/>
    <n v="2342211"/>
    <n v="215.3"/>
    <n v="3314777.9456572225"/>
    <s v="Gaumont"/>
    <n v="97"/>
  </r>
  <r>
    <x v="5371"/>
    <x v="0"/>
    <s v="R"/>
    <x v="2"/>
    <n v="2008"/>
    <x v="28"/>
    <s v="January 17, 2009 (Japan)"/>
    <x v="27"/>
    <n v="5.0999999999999996"/>
    <n v="15000"/>
    <s v="Larry Bishop"/>
    <s v="Larry Bishop"/>
    <s v="Larry Bishop"/>
    <s v="United States"/>
    <m/>
    <n v="390128"/>
    <n v="215.3"/>
    <n v="552122.6270320483"/>
    <s v="Dimension Films"/>
    <n v="84"/>
  </r>
  <r>
    <x v="5372"/>
    <x v="1"/>
    <s v="PG"/>
    <x v="10"/>
    <n v="2008"/>
    <x v="28"/>
    <s v="September 19, 2008 (United States)"/>
    <x v="22"/>
    <n v="6"/>
    <n v="23000"/>
    <s v="Tony Leondis"/>
    <s v="Chris McKenna"/>
    <s v="John Cusack"/>
    <s v="United States"/>
    <n v="25000000"/>
    <n v="30893885"/>
    <n v="215.3"/>
    <n v="43722093.634463541"/>
    <s v="Metro-Goldwyn-Mayer (MGM)"/>
    <n v="87"/>
  </r>
  <r>
    <x v="5373"/>
    <x v="0"/>
    <s v="R"/>
    <x v="3"/>
    <n v="2008"/>
    <x v="28"/>
    <s v="August 1, 2008 (United States)"/>
    <x v="9"/>
    <n v="7"/>
    <n v="30000"/>
    <s v="Jonathan Levine"/>
    <s v="Jonathan Levine"/>
    <s v="Josh Peck"/>
    <s v="United Kingdom"/>
    <n v="6000000"/>
    <n v="3175469"/>
    <n v="215.3"/>
    <n v="4494033.4616813743"/>
    <s v="Occupant Entertainment"/>
    <n v="99"/>
  </r>
  <r>
    <x v="5374"/>
    <x v="1"/>
    <s v="PG"/>
    <x v="3"/>
    <n v="2008"/>
    <x v="28"/>
    <s v="January 30, 2008 (China)"/>
    <x v="5"/>
    <n v="6.4"/>
    <n v="15000"/>
    <s v="Stephen Chow"/>
    <s v="Stephen Chow"/>
    <s v="Stephen Chow"/>
    <s v="Hong Kong"/>
    <m/>
    <n v="49529913"/>
    <n v="215.3"/>
    <n v="70096444.454714358"/>
    <s v="Columbia Pictures Film Production Asia"/>
    <n v="88"/>
  </r>
  <r>
    <x v="5375"/>
    <x v="1"/>
    <s v="PG"/>
    <x v="1"/>
    <n v="2008"/>
    <x v="28"/>
    <s v="August 21, 2009 (United States)"/>
    <x v="32"/>
    <n v="4.7"/>
    <n v="7000"/>
    <s v="Robert Rodriguez"/>
    <s v="Robert Rodriguez"/>
    <s v="Jimmy Bennett"/>
    <s v="United States"/>
    <n v="40000000"/>
    <n v="28972508"/>
    <n v="215.3"/>
    <n v="41002894.508128196"/>
    <s v="Warner Bros."/>
    <n v="89"/>
  </r>
  <r>
    <x v="5376"/>
    <x v="0"/>
    <s v="R"/>
    <x v="6"/>
    <n v="2008"/>
    <x v="28"/>
    <s v="September 5, 2008 (United States)"/>
    <x v="12"/>
    <n v="7.1"/>
    <n v="25000"/>
    <s v="Courtney Hunt"/>
    <s v="Courtney Hunt"/>
    <s v="Melissa Leo"/>
    <s v="United States"/>
    <n v="1000000"/>
    <n v="5457664"/>
    <n v="215.3"/>
    <n v="7723874.6901997216"/>
    <s v="Cohen Media Group"/>
    <n v="97"/>
  </r>
  <r>
    <x v="5377"/>
    <x v="0"/>
    <s v="R"/>
    <x v="3"/>
    <n v="2008"/>
    <x v="28"/>
    <s v="September 5, 2008 (United States)"/>
    <x v="32"/>
    <n v="4.7"/>
    <n v="8500"/>
    <s v="S.R. Bindler"/>
    <s v="S.R. Bindler"/>
    <s v="Matthew McConaughey"/>
    <s v="United States"/>
    <n v="6000000"/>
    <n v="52132"/>
    <n v="215.3"/>
    <n v="73779.007895959119"/>
    <s v="Berk/Lane Entertainment"/>
    <n v="85"/>
  </r>
  <r>
    <x v="5378"/>
    <x v="8"/>
    <s v="PG-13"/>
    <x v="0"/>
    <n v="2008"/>
    <x v="28"/>
    <s v="January 16, 2009 (United States)"/>
    <x v="14"/>
    <n v="6.6"/>
    <n v="21000"/>
    <s v="Joel Hopkins"/>
    <s v="Joel Hopkins"/>
    <s v="Dustin Hoffman"/>
    <s v="United States"/>
    <m/>
    <n v="32568427"/>
    <n v="215.3"/>
    <n v="46091963.339061774"/>
    <s v="Overture Films"/>
    <n v="93"/>
  </r>
  <r>
    <x v="5379"/>
    <x v="8"/>
    <s v="PG-13"/>
    <x v="3"/>
    <n v="2008"/>
    <x v="28"/>
    <s v="February 8, 2008 (United States)"/>
    <x v="30"/>
    <n v="5.5"/>
    <n v="14000"/>
    <s v="Malcolm D. Lee"/>
    <s v="Malcolm D. Lee"/>
    <s v="Martin Lawrence"/>
    <s v="United States"/>
    <n v="35000000"/>
    <n v="43655418"/>
    <n v="215.3"/>
    <n v="61782656.129122153"/>
    <s v="Universal Pictures"/>
    <n v="114"/>
  </r>
  <r>
    <x v="5380"/>
    <x v="8"/>
    <s v="PG-13"/>
    <x v="0"/>
    <n v="2008"/>
    <x v="28"/>
    <s v="September 12, 2008 (United States)"/>
    <x v="1"/>
    <n v="5.8"/>
    <n v="6800"/>
    <s v="Tyler Perry"/>
    <s v="Tyler Perry"/>
    <s v="Kathy Bates"/>
    <s v="United States"/>
    <m/>
    <n v="37105289"/>
    <n v="215.3"/>
    <n v="52512687.219228983"/>
    <s v="Louisiana Producers Film Source"/>
    <n v="111"/>
  </r>
  <r>
    <x v="5381"/>
    <x v="0"/>
    <s v="R"/>
    <x v="6"/>
    <n v="2008"/>
    <x v="28"/>
    <s v="July 31, 2008 (Germany)"/>
    <x v="21"/>
    <n v="6.3"/>
    <n v="17000"/>
    <s v="Jennifer Lynch"/>
    <s v="Kent Harper"/>
    <s v="Julia Ormond"/>
    <s v="United States"/>
    <n v="3500000"/>
    <n v="1138322"/>
    <n v="215.3"/>
    <n v="1610992.6307477937"/>
    <s v="Lago Film"/>
    <n v="97"/>
  </r>
  <r>
    <x v="5382"/>
    <x v="0"/>
    <s v="R"/>
    <x v="1"/>
    <n v="2009"/>
    <x v="29"/>
    <s v="August 21, 2009 (United States)"/>
    <x v="28"/>
    <n v="8.3000000000000007"/>
    <n v="1300000"/>
    <s v="Quentin Tarantino"/>
    <s v="Quentin Tarantino"/>
    <s v="Brad Pitt"/>
    <s v="United States"/>
    <n v="70000000"/>
    <n v="321457747"/>
    <n v="214.5"/>
    <n v="456634850.86666662"/>
    <s v="Universal Pictures"/>
    <n v="153"/>
  </r>
  <r>
    <x v="5383"/>
    <x v="8"/>
    <s v="PG-13"/>
    <x v="2"/>
    <n v="2009"/>
    <x v="29"/>
    <s v="May 8, 2009 (United States)"/>
    <x v="6"/>
    <n v="7.9"/>
    <n v="585000"/>
    <s v="J.J. Abrams"/>
    <s v="Roberto Orci"/>
    <s v="Chris Pine"/>
    <s v="United States"/>
    <n v="150000000"/>
    <n v="385680446"/>
    <n v="214.5"/>
    <n v="547864018.16410255"/>
    <s v="Paramount Pictures"/>
    <n v="127"/>
  </r>
  <r>
    <x v="5384"/>
    <x v="8"/>
    <s v="PG-13"/>
    <x v="2"/>
    <n v="2009"/>
    <x v="29"/>
    <s v="December 18, 2009 (United States)"/>
    <x v="40"/>
    <n v="7.8"/>
    <n v="1100000"/>
    <s v="James Cameron"/>
    <s v="James Cameron"/>
    <s v="Sam Worthington"/>
    <s v="United States"/>
    <n v="237000000"/>
    <n v="2847246203"/>
    <n v="214.5"/>
    <n v="4044549734.5179482"/>
    <s v="Twentieth Century Fox"/>
    <n v="162"/>
  </r>
  <r>
    <x v="5385"/>
    <x v="0"/>
    <s v="R"/>
    <x v="3"/>
    <n v="2009"/>
    <x v="29"/>
    <s v="September 18, 2009 (United States)"/>
    <x v="11"/>
    <n v="5.3"/>
    <n v="121000"/>
    <s v="Karyn Kusama"/>
    <s v="Diablo Cody"/>
    <s v="Megan Fox"/>
    <s v="United States"/>
    <n v="16000000"/>
    <n v="31556061"/>
    <n v="214.5"/>
    <n v="44825789.21538461"/>
    <s v="Fox Atomic"/>
    <n v="102"/>
  </r>
  <r>
    <x v="5386"/>
    <x v="0"/>
    <s v="R"/>
    <x v="2"/>
    <n v="2009"/>
    <x v="29"/>
    <s v="March 6, 2009 (United States)"/>
    <x v="37"/>
    <n v="7.6"/>
    <n v="520000"/>
    <s v="Zack Snyder"/>
    <s v="David Hayter"/>
    <s v="Jackie Earle Haley"/>
    <s v="United States"/>
    <n v="130000000"/>
    <n v="185382813"/>
    <n v="214.5"/>
    <n v="263338662.56923074"/>
    <s v="Warner Bros."/>
    <n v="162"/>
  </r>
  <r>
    <x v="5387"/>
    <x v="8"/>
    <s v="PG-13"/>
    <x v="2"/>
    <n v="2009"/>
    <x v="29"/>
    <s v="April 3, 2009 (United States)"/>
    <x v="14"/>
    <n v="6.6"/>
    <n v="271000"/>
    <s v="Justin Lin"/>
    <s v="Chris Morgan"/>
    <s v="Vin Diesel"/>
    <s v="United States"/>
    <n v="85000000"/>
    <n v="360366870"/>
    <n v="214.5"/>
    <n v="511905758.92307687"/>
    <s v="Universal Pictures"/>
    <n v="107"/>
  </r>
  <r>
    <x v="5388"/>
    <x v="8"/>
    <s v="PG-13"/>
    <x v="2"/>
    <n v="2009"/>
    <x v="29"/>
    <s v="August 7, 2009 (United States)"/>
    <x v="1"/>
    <n v="5.8"/>
    <n v="202000"/>
    <s v="Stephen Sommers"/>
    <s v="Stuart Beattie"/>
    <s v="Dennis Quaid"/>
    <s v="United States"/>
    <n v="175000000"/>
    <n v="302469017"/>
    <n v="214.5"/>
    <n v="429661116.45641023"/>
    <s v="Paramount Pictures"/>
    <n v="118"/>
  </r>
  <r>
    <x v="5389"/>
    <x v="0"/>
    <s v="R"/>
    <x v="3"/>
    <n v="2009"/>
    <x v="29"/>
    <s v="June 5, 2009 (United States)"/>
    <x v="3"/>
    <n v="7.7"/>
    <n v="733000"/>
    <s v="Todd Phillips"/>
    <s v="Jon Lucas"/>
    <s v="Zach Galifianakis"/>
    <s v="United States"/>
    <n v="35000000"/>
    <n v="469310836"/>
    <n v="214.5"/>
    <n v="666662059.34358966"/>
    <s v="Warner Bros."/>
    <n v="100"/>
  </r>
  <r>
    <x v="5390"/>
    <x v="1"/>
    <s v="PG"/>
    <x v="2"/>
    <n v="2009"/>
    <x v="29"/>
    <s v="July 15, 2009 (United States)"/>
    <x v="37"/>
    <n v="7.6"/>
    <n v="492000"/>
    <s v="David Yates"/>
    <s v="Steve Kloves"/>
    <s v="Daniel Radcliffe"/>
    <s v="United Kingdom"/>
    <n v="250000000"/>
    <n v="934454096"/>
    <n v="214.5"/>
    <n v="1327404023.5487177"/>
    <s v="Warner Bros."/>
    <n v="153"/>
  </r>
  <r>
    <x v="5391"/>
    <x v="8"/>
    <s v="PG-13"/>
    <x v="3"/>
    <n v="2009"/>
    <x v="29"/>
    <s v="February 6, 2009 (United States)"/>
    <x v="5"/>
    <n v="6.4"/>
    <n v="165000"/>
    <s v="Ken Kwapis"/>
    <s v="Abby Kohn"/>
    <s v="Ginnifer Goodwin"/>
    <s v="Germany"/>
    <n v="40000000"/>
    <n v="178866158"/>
    <n v="214.5"/>
    <n v="254081670.59487176"/>
    <s v="New Line Cinema"/>
    <n v="129"/>
  </r>
  <r>
    <x v="5392"/>
    <x v="8"/>
    <s v="PG-13"/>
    <x v="2"/>
    <n v="2009"/>
    <x v="29"/>
    <s v="November 13, 2009 (United States)"/>
    <x v="1"/>
    <n v="5.8"/>
    <n v="360000"/>
    <s v="Roland Emmerich"/>
    <s v="Roland Emmerich"/>
    <s v="John Cusack"/>
    <s v="United States"/>
    <n v="200000000"/>
    <n v="791217826"/>
    <n v="214.5"/>
    <n v="1123935065.6512818"/>
    <s v="Columbia Pictures"/>
    <n v="158"/>
  </r>
  <r>
    <x v="5393"/>
    <x v="8"/>
    <s v="PG-13"/>
    <x v="0"/>
    <n v="2009"/>
    <x v="29"/>
    <s v="January 15, 2010 (United States)"/>
    <x v="17"/>
    <n v="6.7"/>
    <n v="162000"/>
    <s v="Peter Jackson"/>
    <s v="Fran Walsh"/>
    <s v="Rachel Weisz"/>
    <s v="United States"/>
    <n v="65000000"/>
    <n v="93621340"/>
    <n v="214.5"/>
    <n v="132990313.74358973"/>
    <s v="Dreamworks Pictures"/>
    <n v="135"/>
  </r>
  <r>
    <x v="5394"/>
    <x v="8"/>
    <s v="PG-13"/>
    <x v="6"/>
    <n v="2009"/>
    <x v="29"/>
    <s v="April 17, 2009 (United States)"/>
    <x v="12"/>
    <n v="7.1"/>
    <n v="145000"/>
    <s v="Kevin Macdonald"/>
    <s v="Matthew Michael Carnahan"/>
    <s v="Russell Crowe"/>
    <s v="United States"/>
    <m/>
    <n v="87812371"/>
    <n v="214.5"/>
    <n v="124738598.80512819"/>
    <s v="Universal Pictures"/>
    <n v="127"/>
  </r>
  <r>
    <x v="5395"/>
    <x v="0"/>
    <s v="R"/>
    <x v="1"/>
    <n v="2009"/>
    <x v="29"/>
    <s v="October 2, 2009 (United States)"/>
    <x v="37"/>
    <n v="7.6"/>
    <n v="534000"/>
    <s v="Ruben Fleischer"/>
    <s v="Rhett Reese"/>
    <s v="Jesse Eisenberg"/>
    <s v="United States"/>
    <n v="23600000"/>
    <n v="102392080"/>
    <n v="214.5"/>
    <n v="145449262.35897434"/>
    <s v="Columbia Pictures"/>
    <n v="88"/>
  </r>
  <r>
    <x v="5396"/>
    <x v="8"/>
    <s v="PG-13"/>
    <x v="3"/>
    <n v="2009"/>
    <x v="29"/>
    <s v="August 7, 2009 (United States)"/>
    <x v="3"/>
    <n v="7.7"/>
    <n v="483000"/>
    <s v="Marc Webb"/>
    <s v="Scott Neustadter"/>
    <s v="Zooey Deschanel"/>
    <s v="United States"/>
    <n v="7500000"/>
    <n v="60800444"/>
    <n v="214.5"/>
    <n v="86367810.194871783"/>
    <s v="Fox Searchlight Pictures"/>
    <n v="95"/>
  </r>
  <r>
    <x v="5397"/>
    <x v="8"/>
    <s v="PG-13"/>
    <x v="2"/>
    <n v="2009"/>
    <x v="29"/>
    <s v="December 25, 2009 (United States)"/>
    <x v="37"/>
    <n v="7.6"/>
    <n v="596000"/>
    <s v="Guy Ritchie"/>
    <s v="Michael Robert Johnson"/>
    <s v="Robert Downey Jr."/>
    <s v="United States"/>
    <n v="90000000"/>
    <n v="524028679"/>
    <n v="214.5"/>
    <n v="744389456.83589733"/>
    <s v="Warner Bros."/>
    <n v="128"/>
  </r>
  <r>
    <x v="5398"/>
    <x v="0"/>
    <s v="R"/>
    <x v="2"/>
    <n v="2009"/>
    <x v="29"/>
    <s v="August 14, 2009 (United States)"/>
    <x v="6"/>
    <n v="7.9"/>
    <n v="648000"/>
    <s v="Neill Blomkamp"/>
    <s v="Neill Blomkamp"/>
    <s v="Sharlto Copley"/>
    <s v="South Africa"/>
    <n v="30000000"/>
    <n v="210888950"/>
    <n v="214.5"/>
    <n v="299570457.17948717"/>
    <s v="TriStar Pictures"/>
    <n v="112"/>
  </r>
  <r>
    <x v="5399"/>
    <x v="8"/>
    <s v="PG-13"/>
    <x v="5"/>
    <n v="2009"/>
    <x v="29"/>
    <s v="November 20, 2009 (United States)"/>
    <x v="37"/>
    <n v="7.6"/>
    <n v="303000"/>
    <s v="John Lee Hancock"/>
    <s v="John Lee Hancock"/>
    <s v="Quinton Aaron"/>
    <s v="United States"/>
    <n v="29000000"/>
    <n v="309208309"/>
    <n v="214.5"/>
    <n v="439234367.14358968"/>
    <s v="Alcon Entertainment"/>
    <n v="129"/>
  </r>
  <r>
    <x v="5400"/>
    <x v="1"/>
    <s v="PG"/>
    <x v="10"/>
    <n v="2009"/>
    <x v="29"/>
    <s v="May 29, 2009 (United States)"/>
    <x v="7"/>
    <n v="8.1999999999999993"/>
    <n v="962000"/>
    <s v="Pete Docter"/>
    <s v="Pete Docter"/>
    <s v="Edward Asner"/>
    <s v="United States"/>
    <n v="175000000"/>
    <n v="735099102"/>
    <n v="214.5"/>
    <n v="1044217698.7384614"/>
    <s v="Pixar Animation Studios"/>
    <n v="96"/>
  </r>
  <r>
    <x v="5401"/>
    <x v="8"/>
    <s v="PG-13"/>
    <x v="2"/>
    <n v="2009"/>
    <x v="29"/>
    <s v="May 1, 2009 (United States)"/>
    <x v="14"/>
    <n v="6.6"/>
    <n v="477000"/>
    <s v="Gavin Hood"/>
    <s v="David Benioff"/>
    <s v="Hugh Jackman"/>
    <s v="United States"/>
    <n v="150000000"/>
    <n v="373062864"/>
    <n v="214.5"/>
    <n v="529940581.1692307"/>
    <s v="Twentieth Century Fox"/>
    <n v="107"/>
  </r>
  <r>
    <x v="5402"/>
    <x v="1"/>
    <s v="PG"/>
    <x v="10"/>
    <n v="2009"/>
    <x v="29"/>
    <s v="November 25, 2009 (United States)"/>
    <x v="6"/>
    <n v="7.9"/>
    <n v="208000"/>
    <s v="Wes Anderson"/>
    <s v="Roald Dahl"/>
    <s v="George Clooney"/>
    <s v="United States"/>
    <n v="40000000"/>
    <n v="46474181"/>
    <n v="214.5"/>
    <n v="66017169.933333322"/>
    <s v="Twentieth Century Fox"/>
    <n v="87"/>
  </r>
  <r>
    <x v="5403"/>
    <x v="0"/>
    <s v="R"/>
    <x v="2"/>
    <n v="2009"/>
    <x v="29"/>
    <s v="December 4, 2009 (United States)"/>
    <x v="12"/>
    <n v="7.1"/>
    <n v="115000"/>
    <s v="Jim Sheridan"/>
    <s v="David Benioff"/>
    <s v="Jake Gyllenhaal"/>
    <s v="United States"/>
    <n v="26000000"/>
    <n v="43474578"/>
    <n v="214.5"/>
    <n v="61756195.415384606"/>
    <s v="Lionsgate"/>
    <n v="105"/>
  </r>
  <r>
    <x v="5404"/>
    <x v="0"/>
    <s v="R"/>
    <x v="4"/>
    <n v="2009"/>
    <x v="29"/>
    <s v="July 24, 2009 (United States)"/>
    <x v="9"/>
    <n v="7"/>
    <n v="199000"/>
    <s v="Jaume Collet-Serra"/>
    <s v="David Leslie Johnson-McGoldrick"/>
    <s v="Vera Farmiga"/>
    <s v="United States"/>
    <m/>
    <n v="77912251"/>
    <n v="214.5"/>
    <n v="110675351.42051281"/>
    <s v="Dark Castle Entertainment"/>
    <n v="123"/>
  </r>
  <r>
    <x v="5405"/>
    <x v="8"/>
    <s v="PG-13"/>
    <x v="3"/>
    <n v="2009"/>
    <x v="29"/>
    <s v="December 25, 2009 (India)"/>
    <x v="0"/>
    <n v="8.4"/>
    <n v="361000"/>
    <s v="Rajkumar Hirani"/>
    <s v="Rajkumar Hirani"/>
    <s v="Aamir Khan"/>
    <s v="India"/>
    <m/>
    <n v="60262836"/>
    <n v="214.5"/>
    <n v="85604131.13846153"/>
    <s v="Vinod Chopra Productions"/>
    <n v="170"/>
  </r>
  <r>
    <x v="5406"/>
    <x v="8"/>
    <s v="PG-13"/>
    <x v="1"/>
    <n v="2009"/>
    <x v="29"/>
    <s v="February 13, 2009 (Iceland)"/>
    <x v="14"/>
    <n v="6.6"/>
    <n v="57000"/>
    <s v="Kyle Newman"/>
    <s v="Ernest Cline"/>
    <s v="Dan Fogler"/>
    <s v="United States"/>
    <n v="3900000"/>
    <n v="961203"/>
    <n v="214.5"/>
    <n v="1365401.1846153846"/>
    <s v="The Weinstein Company"/>
    <n v="90"/>
  </r>
  <r>
    <x v="5407"/>
    <x v="8"/>
    <s v="PG-13"/>
    <x v="2"/>
    <n v="2009"/>
    <x v="29"/>
    <s v="June 24, 2009 (United States)"/>
    <x v="22"/>
    <n v="6"/>
    <n v="390000"/>
    <s v="Michael Bay"/>
    <s v="Ehren Kruger"/>
    <s v="Shia LaBeouf"/>
    <s v="United States"/>
    <n v="200000000"/>
    <n v="836303693"/>
    <n v="214.5"/>
    <n v="1187980117.7487178"/>
    <s v="Dreamworks Pictures"/>
    <n v="149"/>
  </r>
  <r>
    <x v="5408"/>
    <x v="0"/>
    <s v="R"/>
    <x v="3"/>
    <n v="2009"/>
    <x v="29"/>
    <s v="December 23, 2009 (United States)"/>
    <x v="34"/>
    <n v="7.4"/>
    <n v="324000"/>
    <s v="Jason Reitman"/>
    <s v="Walter Kirn"/>
    <s v="George Clooney"/>
    <s v="United States"/>
    <n v="25000000"/>
    <n v="166842739"/>
    <n v="214.5"/>
    <n v="237002249.75897434"/>
    <s v="Paramount Pictures"/>
    <n v="109"/>
  </r>
  <r>
    <x v="5409"/>
    <x v="8"/>
    <s v="PG-13"/>
    <x v="1"/>
    <n v="2009"/>
    <x v="29"/>
    <s v="November 20, 2009 (United States)"/>
    <x v="32"/>
    <n v="4.7"/>
    <n v="271000"/>
    <s v="Chris Weitz"/>
    <s v="Melissa Rosenberg"/>
    <s v="Kristen Stewart"/>
    <s v="United States"/>
    <n v="50000000"/>
    <n v="711025481"/>
    <n v="214.5"/>
    <n v="1010020811.4717947"/>
    <s v="Temple Hill Entertainment"/>
    <n v="130"/>
  </r>
  <r>
    <x v="5410"/>
    <x v="4"/>
    <s v="Not Rated"/>
    <x v="0"/>
    <n v="2009"/>
    <x v="29"/>
    <s v="May 20, 2009 (Denmark)"/>
    <x v="14"/>
    <n v="6.6"/>
    <n v="119000"/>
    <s v="Lars von Trier"/>
    <s v="Lars von Trier"/>
    <s v="Willem Dafoe"/>
    <s v="Denmark"/>
    <n v="11000000"/>
    <n v="7413863"/>
    <n v="214.5"/>
    <n v="10531487.441025639"/>
    <s v="Zentropa Entertainments"/>
    <n v="108"/>
  </r>
  <r>
    <x v="5"/>
    <x v="0"/>
    <s v="R"/>
    <x v="4"/>
    <n v="2009"/>
    <x v="29"/>
    <s v="February 13, 2009 (United States)"/>
    <x v="30"/>
    <n v="5.5"/>
    <n v="100000"/>
    <s v="Marcus Nispel"/>
    <s v="Victor Miller"/>
    <s v="Jared Padalecki"/>
    <s v="United States"/>
    <n v="19000000"/>
    <n v="91509154"/>
    <n v="214.5"/>
    <n v="129989926.45128204"/>
    <s v="New Line Cinema"/>
    <n v="97"/>
  </r>
  <r>
    <x v="5411"/>
    <x v="2"/>
    <s v="G"/>
    <x v="10"/>
    <n v="2009"/>
    <x v="29"/>
    <s v="December 11, 2009 (United States)"/>
    <x v="12"/>
    <n v="7.1"/>
    <n v="130000"/>
    <s v="Ron Clements"/>
    <s v="Ron Clements"/>
    <s v="Anika Noni Rose"/>
    <s v="United States"/>
    <n v="105000000"/>
    <n v="267045765"/>
    <n v="214.5"/>
    <n v="379341932.8461538"/>
    <s v="Walt Disney Animation Studios"/>
    <n v="97"/>
  </r>
  <r>
    <x v="5412"/>
    <x v="8"/>
    <s v="PG-13"/>
    <x v="2"/>
    <n v="2009"/>
    <x v="29"/>
    <s v="May 21, 2009 (United States)"/>
    <x v="16"/>
    <n v="6.5"/>
    <n v="348000"/>
    <s v="McG"/>
    <s v="John Brancato"/>
    <s v="Christian Bale"/>
    <s v="United States"/>
    <n v="200000000"/>
    <n v="371353001"/>
    <n v="214.5"/>
    <n v="527511698.85641021"/>
    <s v="The Halcyon Company"/>
    <n v="115"/>
  </r>
  <r>
    <x v="5413"/>
    <x v="1"/>
    <s v="PG"/>
    <x v="10"/>
    <n v="2009"/>
    <x v="29"/>
    <s v="February 6, 2009 (United States)"/>
    <x v="3"/>
    <n v="7.7"/>
    <n v="204000"/>
    <s v="Henry Selick"/>
    <s v="Henry Selick"/>
    <s v="Dakota Fanning"/>
    <s v="United States"/>
    <n v="60000000"/>
    <n v="124596837"/>
    <n v="214.5"/>
    <n v="176991404.35384613"/>
    <s v="Focus Features"/>
    <n v="100"/>
  </r>
  <r>
    <x v="5414"/>
    <x v="0"/>
    <s v="R"/>
    <x v="0"/>
    <n v="2009"/>
    <x v="29"/>
    <s v="July 10, 2009 (United States)"/>
    <x v="40"/>
    <n v="7.8"/>
    <n v="342000"/>
    <s v="Duncan Jones"/>
    <s v="Duncan Jones"/>
    <s v="Sam Rockwell"/>
    <s v="United Kingdom"/>
    <n v="5000000"/>
    <n v="9760107"/>
    <n v="214.5"/>
    <n v="13864357.123076921"/>
    <s v="Sony Pictures Classics"/>
    <n v="97"/>
  </r>
  <r>
    <x v="5415"/>
    <x v="0"/>
    <s v="R"/>
    <x v="3"/>
    <n v="2009"/>
    <x v="29"/>
    <s v="March 20, 2009 (United States)"/>
    <x v="9"/>
    <n v="7"/>
    <n v="197000"/>
    <s v="John Hamburg"/>
    <s v="John Hamburg"/>
    <s v="Paul Rudd"/>
    <s v="United States"/>
    <n v="40000000"/>
    <n v="91980359"/>
    <n v="214.5"/>
    <n v="130659279.19487178"/>
    <s v="Dreamworks Pictures"/>
    <n v="105"/>
  </r>
  <r>
    <x v="5416"/>
    <x v="0"/>
    <s v="R"/>
    <x v="5"/>
    <n v="2009"/>
    <x v="29"/>
    <s v="July 1, 2009 (United States)"/>
    <x v="9"/>
    <n v="7"/>
    <n v="287000"/>
    <s v="Michael Mann"/>
    <s v="Ronan Bennett"/>
    <s v="Christian Bale"/>
    <s v="United States"/>
    <n v="100000000"/>
    <n v="214104620"/>
    <n v="214.5"/>
    <n v="304138357.6410256"/>
    <s v="Universal Pictures"/>
    <n v="140"/>
  </r>
  <r>
    <x v="5417"/>
    <x v="0"/>
    <s v="R"/>
    <x v="4"/>
    <n v="2009"/>
    <x v="29"/>
    <s v="April 28, 2010 (United States)"/>
    <x v="44"/>
    <n v="4.4000000000000004"/>
    <n v="75000"/>
    <s v="Tom Six"/>
    <s v="Tom Six"/>
    <s v="Dieter Laser"/>
    <s v="Netherlands"/>
    <m/>
    <n v="325113"/>
    <n v="214.5"/>
    <n v="461827.18461538455"/>
    <s v="Six Entertainment"/>
    <n v="92"/>
  </r>
  <r>
    <x v="5418"/>
    <x v="0"/>
    <s v="R"/>
    <x v="2"/>
    <n v="2009"/>
    <x v="29"/>
    <s v="October 16, 2009 (United States)"/>
    <x v="34"/>
    <n v="7.4"/>
    <n v="279000"/>
    <s v="F. Gary Gray"/>
    <s v="Kurt Wimmer"/>
    <s v="Gerard Butler"/>
    <s v="United States"/>
    <n v="50000000"/>
    <n v="127944208"/>
    <n v="214.5"/>
    <n v="181746387.77435896"/>
    <s v="G-BASE"/>
    <n v="109"/>
  </r>
  <r>
    <x v="5419"/>
    <x v="8"/>
    <s v="PG-13"/>
    <x v="3"/>
    <n v="2009"/>
    <x v="29"/>
    <s v="June 19, 2009 (United States)"/>
    <x v="17"/>
    <n v="6.7"/>
    <n v="303000"/>
    <s v="Anne Fletcher"/>
    <s v="Peter Chiarelli"/>
    <s v="Sandra Bullock"/>
    <s v="United States"/>
    <n v="40000000"/>
    <n v="317375031"/>
    <n v="214.5"/>
    <n v="450835300.44615382"/>
    <s v="Touchstone Pictures"/>
    <n v="108"/>
  </r>
  <r>
    <x v="5420"/>
    <x v="0"/>
    <s v="R"/>
    <x v="0"/>
    <n v="2009"/>
    <x v="29"/>
    <s v="September 26, 2013 (United States)"/>
    <x v="40"/>
    <n v="7.8"/>
    <n v="222000"/>
    <s v="Jaco Van Dormael"/>
    <s v="Jaco Van Dormael"/>
    <s v="Jared Leto"/>
    <s v="Belgium"/>
    <n v="47000000"/>
    <n v="3559160"/>
    <n v="214.5"/>
    <n v="5055832.41025641"/>
    <s v="Pan EuropÃ©enne"/>
    <n v="141"/>
  </r>
  <r>
    <x v="5421"/>
    <x v="4"/>
    <s v="Not Rated"/>
    <x v="0"/>
    <n v="2009"/>
    <x v="29"/>
    <s v="May 5, 2010 (France)"/>
    <x v="4"/>
    <n v="7.3"/>
    <n v="74000"/>
    <s v="Gaspar NoÃ©"/>
    <s v="Gaspar NoÃ©"/>
    <s v="Nathaniel Brown"/>
    <s v="France"/>
    <n v="16000000"/>
    <n v="775385"/>
    <n v="214.5"/>
    <n v="1101444.3333333333"/>
    <s v="FidÃ©litÃ© Films"/>
    <n v="161"/>
  </r>
  <r>
    <x v="5422"/>
    <x v="8"/>
    <s v="PG-13"/>
    <x v="3"/>
    <n v="2009"/>
    <x v="29"/>
    <s v="April 17, 2009 (United States)"/>
    <x v="5"/>
    <n v="6.4"/>
    <n v="187000"/>
    <s v="Burr Steers"/>
    <s v="Jason Filardi"/>
    <s v="Zac Efron"/>
    <s v="United States"/>
    <n v="20000000"/>
    <n v="136316880"/>
    <n v="214.5"/>
    <n v="193639875.69230768"/>
    <s v="New Line Cinema"/>
    <n v="102"/>
  </r>
  <r>
    <x v="5423"/>
    <x v="8"/>
    <s v="PG-13"/>
    <x v="2"/>
    <n v="2009"/>
    <x v="29"/>
    <s v="March 20, 2009 (United States)"/>
    <x v="19"/>
    <n v="6.2"/>
    <n v="225000"/>
    <s v="Alex Proyas"/>
    <s v="Ryne Douglas Pearson"/>
    <s v="Nicolas Cage"/>
    <s v="United States"/>
    <n v="50000000"/>
    <n v="183658498"/>
    <n v="214.5"/>
    <n v="260889251.00512818"/>
    <s v="Summit Entertainment"/>
    <n v="121"/>
  </r>
  <r>
    <x v="5424"/>
    <x v="8"/>
    <s v="PG-13"/>
    <x v="3"/>
    <n v="2009"/>
    <x v="29"/>
    <s v="February 20, 2009 (United States)"/>
    <x v="10"/>
    <n v="6.1"/>
    <n v="43000"/>
    <s v="Will Gluck"/>
    <s v="Will Gluck"/>
    <s v="Eric Christian Olsen"/>
    <s v="United States"/>
    <n v="20000000"/>
    <n v="18599102"/>
    <n v="214.5"/>
    <n v="26420262.841025639"/>
    <s v="Screen Gems"/>
    <n v="90"/>
  </r>
  <r>
    <x v="5425"/>
    <x v="4"/>
    <s v="Not Rated"/>
    <x v="0"/>
    <n v="2009"/>
    <x v="29"/>
    <s v="November 11, 2009 (Greece)"/>
    <x v="13"/>
    <n v="7.2"/>
    <n v="87000"/>
    <s v="Yorgos Lanthimos"/>
    <s v="Efthymis Filippou"/>
    <s v="Christos Stergioglou"/>
    <s v="Greece"/>
    <m/>
    <n v="676126"/>
    <n v="214.5"/>
    <n v="960445.65128205123"/>
    <s v="Boo Productions"/>
    <n v="97"/>
  </r>
  <r>
    <x v="5426"/>
    <x v="8"/>
    <s v="PG-13"/>
    <x v="2"/>
    <n v="2009"/>
    <x v="29"/>
    <s v="May 15, 2009 (United States)"/>
    <x v="17"/>
    <n v="6.7"/>
    <n v="280000"/>
    <s v="Ron Howard"/>
    <s v="David Koepp"/>
    <s v="Tom Hanks"/>
    <s v="United States"/>
    <n v="150000000"/>
    <n v="485930816"/>
    <n v="214.5"/>
    <n v="690270954.01025629"/>
    <s v="Columbia Pictures"/>
    <n v="138"/>
  </r>
  <r>
    <x v="5427"/>
    <x v="0"/>
    <s v="R"/>
    <x v="0"/>
    <n v="2009"/>
    <x v="29"/>
    <s v="November 25, 2009 (United States)"/>
    <x v="13"/>
    <n v="7.2"/>
    <n v="228000"/>
    <s v="John Hillcoat"/>
    <s v="Joe Penhall"/>
    <s v="Viggo Mortensen"/>
    <s v="United States"/>
    <n v="25000000"/>
    <n v="27639579"/>
    <n v="214.5"/>
    <n v="39262376.323076919"/>
    <s v="Dimension Films"/>
    <n v="111"/>
  </r>
  <r>
    <x v="5428"/>
    <x v="8"/>
    <s v="PG-13"/>
    <x v="0"/>
    <n v="2009"/>
    <x v="29"/>
    <s v="October 2, 2009 (United States)"/>
    <x v="15"/>
    <n v="6.9"/>
    <n v="65000"/>
    <s v="Drew Barrymore"/>
    <s v="Shauna Cross"/>
    <s v="Elliot Page"/>
    <s v="United States"/>
    <n v="15000000"/>
    <n v="16691303"/>
    <n v="214.5"/>
    <n v="23710209.902564101"/>
    <s v="Fox Searchlight Pictures"/>
    <n v="111"/>
  </r>
  <r>
    <x v="5429"/>
    <x v="0"/>
    <s v="R"/>
    <x v="0"/>
    <n v="2009"/>
    <x v="29"/>
    <s v="May 21, 2010 (United States)"/>
    <x v="7"/>
    <n v="8.1999999999999993"/>
    <n v="198000"/>
    <s v="Juan JosÃ© Campanella"/>
    <s v="Eduardo Sacheri"/>
    <s v="Ricardo DarÃ­n"/>
    <s v="Argentina"/>
    <n v="2000000"/>
    <n v="35079650"/>
    <n v="214.5"/>
    <n v="49831092.56410256"/>
    <s v="Tornasol Films"/>
    <n v="129"/>
  </r>
  <r>
    <x v="5430"/>
    <x v="0"/>
    <s v="R"/>
    <x v="2"/>
    <n v="2009"/>
    <x v="29"/>
    <s v="September 25, 2009 (United States)"/>
    <x v="17"/>
    <n v="6.7"/>
    <n v="146000"/>
    <s v="Christian Alvart"/>
    <s v="Travis Milloy"/>
    <s v="Dennis Quaid"/>
    <s v="Germany"/>
    <n v="33000000"/>
    <n v="20648328"/>
    <n v="214.5"/>
    <n v="29331214.646153841"/>
    <s v="Constantin Film"/>
    <n v="108"/>
  </r>
  <r>
    <x v="5431"/>
    <x v="1"/>
    <s v="PG"/>
    <x v="10"/>
    <n v="2009"/>
    <x v="29"/>
    <s v="March 27, 2009 (United States)"/>
    <x v="5"/>
    <n v="6.4"/>
    <n v="151000"/>
    <s v="Rob Letterman"/>
    <s v="Maya Forbes"/>
    <s v="Reese Witherspoon"/>
    <s v="United States"/>
    <n v="175000000"/>
    <n v="381509870"/>
    <n v="214.5"/>
    <n v="541939661.4871794"/>
    <s v="DreamWorks Animation"/>
    <n v="94"/>
  </r>
  <r>
    <x v="5432"/>
    <x v="0"/>
    <s v="R"/>
    <x v="2"/>
    <n v="2009"/>
    <x v="29"/>
    <s v="January 23, 2009 (United States)"/>
    <x v="14"/>
    <n v="6.6"/>
    <n v="154000"/>
    <s v="Patrick Tatopoulos"/>
    <s v="Danny McBride"/>
    <s v="Rhona Mitra"/>
    <s v="United States"/>
    <n v="35000000"/>
    <n v="92158961"/>
    <n v="214.5"/>
    <n v="130912985.62564102"/>
    <s v="Screen Gems"/>
    <n v="92"/>
  </r>
  <r>
    <x v="5433"/>
    <x v="8"/>
    <s v="PG-13"/>
    <x v="3"/>
    <n v="2009"/>
    <x v="29"/>
    <s v="October 9, 2009 (United States)"/>
    <x v="30"/>
    <n v="5.5"/>
    <n v="104000"/>
    <s v="Peter Billingsley"/>
    <s v="Jon Favreau"/>
    <s v="Vince Vaughn"/>
    <s v="United States"/>
    <n v="70000000"/>
    <n v="171844840"/>
    <n v="214.5"/>
    <n v="244107798.35897434"/>
    <s v="Universal Pictures"/>
    <n v="113"/>
  </r>
  <r>
    <x v="5434"/>
    <x v="8"/>
    <s v="PG-13"/>
    <x v="0"/>
    <n v="2009"/>
    <x v="29"/>
    <s v="March 5, 2010 (Ireland)"/>
    <x v="8"/>
    <n v="6.8"/>
    <n v="20000"/>
    <s v="Neil Jordan"/>
    <s v="Neil Jordan"/>
    <s v="Colin Farrell"/>
    <s v="Ireland"/>
    <n v="12000000"/>
    <n v="1790061"/>
    <n v="214.5"/>
    <n v="2542804.5999999996"/>
    <s v="Wayfare Entertainment"/>
    <n v="111"/>
  </r>
  <r>
    <x v="5435"/>
    <x v="8"/>
    <s v="PG-13"/>
    <x v="4"/>
    <n v="2009"/>
    <x v="29"/>
    <s v="May 29, 2009 (United States)"/>
    <x v="16"/>
    <n v="6.5"/>
    <n v="192000"/>
    <s v="Sam Raimi"/>
    <s v="Sam Raimi"/>
    <s v="Alison Lohman"/>
    <s v="United States"/>
    <n v="30000000"/>
    <n v="90842646"/>
    <n v="214.5"/>
    <n v="129043143.29230767"/>
    <s v="Universal Pictures"/>
    <n v="99"/>
  </r>
  <r>
    <x v="5436"/>
    <x v="0"/>
    <s v="R"/>
    <x v="4"/>
    <n v="2009"/>
    <x v="29"/>
    <s v="March 13, 2009 (United States)"/>
    <x v="16"/>
    <n v="6.5"/>
    <n v="88000"/>
    <s v="Dennis Iliadis"/>
    <s v="Adam Alleca"/>
    <s v="Garret Dillahunt"/>
    <s v="United States"/>
    <n v="15000000"/>
    <n v="45995223"/>
    <n v="214.5"/>
    <n v="65336803.953846149"/>
    <s v="Rogue Pictures"/>
    <n v="110"/>
  </r>
  <r>
    <x v="5437"/>
    <x v="0"/>
    <s v="R"/>
    <x v="6"/>
    <n v="2009"/>
    <x v="29"/>
    <s v="April 30, 2010 (United States)"/>
    <x v="40"/>
    <n v="7.8"/>
    <n v="211000"/>
    <s v="Niels Arden Oplev"/>
    <s v="Nikolaj Arcel"/>
    <s v="Michael Nyqvist"/>
    <s v="Sweden"/>
    <n v="13000000"/>
    <n v="104414200"/>
    <n v="214.5"/>
    <n v="148321709.74358973"/>
    <s v="Yellow Bird"/>
    <n v="152"/>
  </r>
  <r>
    <x v="1096"/>
    <x v="8"/>
    <s v="PG-13"/>
    <x v="6"/>
    <n v="2009"/>
    <x v="29"/>
    <s v="October 16, 2009 (United States)"/>
    <x v="41"/>
    <n v="5.6"/>
    <n v="33000"/>
    <s v="Nelson McCormick"/>
    <s v="J.S. Cardone"/>
    <s v="Penn Badgley"/>
    <s v="United States"/>
    <n v="20000000"/>
    <n v="31198531"/>
    <n v="214.5"/>
    <n v="44317913.266666658"/>
    <s v="Screen Gems"/>
    <n v="101"/>
  </r>
  <r>
    <x v="5438"/>
    <x v="1"/>
    <s v="PG"/>
    <x v="1"/>
    <n v="2009"/>
    <x v="29"/>
    <s v="October 16, 2009 (United States)"/>
    <x v="17"/>
    <n v="6.7"/>
    <n v="102000"/>
    <s v="Spike Jonze"/>
    <s v="Spike Jonze"/>
    <s v="Max Records"/>
    <s v="Germany"/>
    <n v="100000000"/>
    <n v="100140916"/>
    <n v="214.5"/>
    <n v="142251455.03589743"/>
    <s v="Warner Bros."/>
    <n v="101"/>
  </r>
  <r>
    <x v="5439"/>
    <x v="0"/>
    <s v="R"/>
    <x v="4"/>
    <n v="2009"/>
    <x v="29"/>
    <s v="September 11, 2009 (United States)"/>
    <x v="27"/>
    <n v="5.0999999999999996"/>
    <n v="29000"/>
    <s v="Stewart Hendler"/>
    <s v="Josh Stolberg"/>
    <s v="Briana Evigan"/>
    <s v="United States"/>
    <n v="12500000"/>
    <n v="27206120"/>
    <n v="214.5"/>
    <n v="38646642.256410249"/>
    <s v="House Row Productions"/>
    <n v="101"/>
  </r>
  <r>
    <x v="5440"/>
    <x v="0"/>
    <s v="R"/>
    <x v="2"/>
    <n v="2009"/>
    <x v="29"/>
    <s v="September 4, 2009 (United States)"/>
    <x v="1"/>
    <n v="5.8"/>
    <n v="131000"/>
    <s v="Mark Neveldine"/>
    <s v="Mark Neveldine"/>
    <s v="Gerard Butler"/>
    <s v="United States"/>
    <n v="50000000"/>
    <n v="40828540"/>
    <n v="214.5"/>
    <n v="57997464.512820505"/>
    <s v="Lionsgate"/>
    <n v="95"/>
  </r>
  <r>
    <x v="5441"/>
    <x v="8"/>
    <s v="PG-13"/>
    <x v="1"/>
    <n v="2009"/>
    <x v="29"/>
    <s v="January 8, 2010 (United States)"/>
    <x v="8"/>
    <n v="6.8"/>
    <n v="146000"/>
    <s v="Terry Gilliam"/>
    <s v="Terry Gilliam"/>
    <s v="Christopher Plummer"/>
    <s v="United Kingdom"/>
    <n v="30000000"/>
    <n v="61808775"/>
    <n v="214.5"/>
    <n v="87800157.307692304"/>
    <s v="Infinity Features Entertainment"/>
    <n v="123"/>
  </r>
  <r>
    <x v="5442"/>
    <x v="1"/>
    <s v="PG"/>
    <x v="1"/>
    <n v="2009"/>
    <x v="29"/>
    <s v="May 22, 2009 (United States)"/>
    <x v="22"/>
    <n v="6"/>
    <n v="183000"/>
    <s v="Shawn Levy"/>
    <s v="Robert Ben Garant"/>
    <s v="Ben Stiller"/>
    <s v="United States"/>
    <n v="150000000"/>
    <n v="413106170"/>
    <n v="214.5"/>
    <n v="586822610.71794868"/>
    <s v="Twentieth Century Fox"/>
    <n v="105"/>
  </r>
  <r>
    <x v="5443"/>
    <x v="8"/>
    <s v="PG-13"/>
    <x v="3"/>
    <n v="2009"/>
    <x v="29"/>
    <s v="June 19, 2009 (United States)"/>
    <x v="38"/>
    <n v="4.9000000000000004"/>
    <n v="94000"/>
    <s v="Harold Ramis"/>
    <s v="Harold Ramis"/>
    <s v="Jack Black"/>
    <s v="United States"/>
    <n v="60000000"/>
    <n v="62357900"/>
    <n v="214.5"/>
    <n v="88580196.410256401"/>
    <s v="Columbia Pictures"/>
    <n v="97"/>
  </r>
  <r>
    <x v="5444"/>
    <x v="0"/>
    <s v="R"/>
    <x v="3"/>
    <n v="2009"/>
    <x v="29"/>
    <s v="April 3, 2009 (United States)"/>
    <x v="8"/>
    <n v="6.8"/>
    <n v="155000"/>
    <s v="Greg Mottola"/>
    <s v="Greg Mottola"/>
    <s v="Jesse Eisenberg"/>
    <s v="United States"/>
    <m/>
    <n v="17164820"/>
    <n v="214.5"/>
    <n v="24382846.871794868"/>
    <s v="Miramax"/>
    <n v="107"/>
  </r>
  <r>
    <x v="5445"/>
    <x v="0"/>
    <s v="R"/>
    <x v="0"/>
    <n v="2009"/>
    <x v="29"/>
    <s v="November 20, 2009 (United States)"/>
    <x v="4"/>
    <n v="7.3"/>
    <n v="107000"/>
    <s v="Lee Daniels"/>
    <s v="Geoffrey Fletcher"/>
    <s v="Gabourey Sidibe"/>
    <s v="United States"/>
    <n v="10000000"/>
    <n v="63649529"/>
    <n v="214.5"/>
    <n v="90414971.964102551"/>
    <s v="Lionsgate"/>
    <n v="110"/>
  </r>
  <r>
    <x v="5446"/>
    <x v="8"/>
    <s v="PG-13"/>
    <x v="0"/>
    <n v="2009"/>
    <x v="29"/>
    <s v="August 14, 2009 (United States)"/>
    <x v="12"/>
    <n v="7.1"/>
    <n v="144000"/>
    <s v="Robert Schwentke"/>
    <s v="Bruce Joel Rubin"/>
    <s v="Eric Bana"/>
    <s v="United States"/>
    <n v="39000000"/>
    <n v="101344412"/>
    <n v="214.5"/>
    <n v="143961036.53333333"/>
    <s v="New Line Cinema"/>
    <n v="107"/>
  </r>
  <r>
    <x v="5447"/>
    <x v="1"/>
    <s v="PG"/>
    <x v="10"/>
    <n v="2009"/>
    <x v="29"/>
    <s v="September 18, 2009 (United States)"/>
    <x v="15"/>
    <n v="6.9"/>
    <n v="212000"/>
    <s v="Phil Lord"/>
    <s v="Phil Lord"/>
    <s v="Anna Faris"/>
    <s v="United States"/>
    <n v="100000000"/>
    <n v="243006126"/>
    <n v="214.5"/>
    <n v="345193317.44615382"/>
    <s v="Columbia Pictures"/>
    <n v="90"/>
  </r>
  <r>
    <x v="5448"/>
    <x v="0"/>
    <s v="R"/>
    <x v="0"/>
    <n v="2009"/>
    <x v="29"/>
    <s v="August 7, 2009 (United States)"/>
    <x v="16"/>
    <n v="6.5"/>
    <n v="69000"/>
    <s v="David Twohy"/>
    <s v="David Twohy"/>
    <s v="Milla Jovovich"/>
    <s v="United States"/>
    <n v="14000000"/>
    <n v="22955544"/>
    <n v="214.5"/>
    <n v="32608644.553846151"/>
    <s v="Rogue"/>
    <n v="98"/>
  </r>
  <r>
    <x v="5449"/>
    <x v="8"/>
    <s v="PG-13"/>
    <x v="5"/>
    <n v="2009"/>
    <x v="29"/>
    <s v="December 11, 2009 (United States)"/>
    <x v="4"/>
    <n v="7.3"/>
    <n v="153000"/>
    <s v="Clint Eastwood"/>
    <s v="Anthony Peckham"/>
    <s v="Morgan Freeman"/>
    <s v="United States"/>
    <n v="60000000"/>
    <n v="122426792"/>
    <n v="214.5"/>
    <n v="173908827.6102564"/>
    <s v="Warner Bros."/>
    <n v="134"/>
  </r>
  <r>
    <x v="5450"/>
    <x v="0"/>
    <s v="R"/>
    <x v="6"/>
    <n v="2009"/>
    <x v="29"/>
    <s v="May 28, 2009 (South Korea)"/>
    <x v="40"/>
    <n v="7.8"/>
    <n v="56000"/>
    <s v="Bong Joon Ho"/>
    <s v="Bong Joon Ho"/>
    <s v="Hye-ja Kim"/>
    <s v="South Korea"/>
    <n v="5000000"/>
    <n v="17203507"/>
    <n v="214.5"/>
    <n v="24437802.251282047"/>
    <s v="CJ Entertainment"/>
    <n v="129"/>
  </r>
  <r>
    <x v="5451"/>
    <x v="0"/>
    <s v="R"/>
    <x v="3"/>
    <n v="2009"/>
    <x v="29"/>
    <s v="July 24, 2009 (United States)"/>
    <x v="5"/>
    <n v="6.4"/>
    <n v="209000"/>
    <s v="Robert Luketic"/>
    <s v="Nicole Eastman"/>
    <s v="Katherine Heigl"/>
    <s v="United States"/>
    <n v="38000000"/>
    <n v="321682600"/>
    <n v="214.5"/>
    <n v="456954257.43589741"/>
    <s v="Columbia Pictures"/>
    <n v="96"/>
  </r>
  <r>
    <x v="5452"/>
    <x v="8"/>
    <s v="PG-13"/>
    <x v="3"/>
    <n v="2009"/>
    <x v="29"/>
    <s v="October 2, 2009 (United States)"/>
    <x v="5"/>
    <n v="6.4"/>
    <n v="133000"/>
    <s v="Ricky Gervais"/>
    <s v="Ricky Gervais"/>
    <s v="Ricky Gervais"/>
    <s v="United States"/>
    <n v="18500000"/>
    <n v="32406507"/>
    <n v="214.5"/>
    <n v="46033858.661538459"/>
    <s v="Warner Bros."/>
    <n v="100"/>
  </r>
  <r>
    <x v="5453"/>
    <x v="8"/>
    <s v="PG-13"/>
    <x v="4"/>
    <n v="2009"/>
    <x v="29"/>
    <s v="November 6, 2009 (United States)"/>
    <x v="23"/>
    <n v="5.9"/>
    <n v="75000"/>
    <s v="Olatunde Osunsanmi"/>
    <s v="Olatunde Osunsanmi"/>
    <s v="Milla Jovovich"/>
    <s v="United States"/>
    <n v="10000000"/>
    <n v="47719794"/>
    <n v="214.5"/>
    <n v="67786579.169230759"/>
    <s v="Universal Pictures"/>
    <n v="98"/>
  </r>
  <r>
    <x v="5454"/>
    <x v="0"/>
    <s v="R"/>
    <x v="3"/>
    <n v="2009"/>
    <x v="29"/>
    <s v="November 6, 2009 (United States)"/>
    <x v="12"/>
    <n v="7.1"/>
    <n v="137000"/>
    <s v="Ethan Coen"/>
    <s v="Joel Coen"/>
    <s v="Michael Stuhlbarg"/>
    <s v="United Kingdom"/>
    <n v="7000000"/>
    <n v="31430334"/>
    <n v="214.5"/>
    <n v="44647192.399999999"/>
    <s v="Focus Features"/>
    <n v="106"/>
  </r>
  <r>
    <x v="5455"/>
    <x v="0"/>
    <s v="R"/>
    <x v="3"/>
    <n v="2009"/>
    <x v="29"/>
    <s v="September 4, 2009 (United States)"/>
    <x v="10"/>
    <n v="6.1"/>
    <n v="46000"/>
    <s v="Mike Judge"/>
    <s v="Mike Judge"/>
    <s v="Jason Bateman"/>
    <s v="United States"/>
    <n v="8000000"/>
    <n v="10848783"/>
    <n v="214.5"/>
    <n v="15410835.338461537"/>
    <s v="Ternion Pictures"/>
    <n v="92"/>
  </r>
  <r>
    <x v="5456"/>
    <x v="0"/>
    <s v="R"/>
    <x v="4"/>
    <n v="2009"/>
    <x v="29"/>
    <s v="July 31, 2009 (United States)"/>
    <x v="5"/>
    <n v="6.4"/>
    <n v="61000"/>
    <s v="Marcus Dunstan"/>
    <s v="Patrick Melton"/>
    <s v="Josh Stewart"/>
    <s v="United States"/>
    <n v="6000000"/>
    <n v="10234475"/>
    <n v="214.5"/>
    <n v="14538202.948717946"/>
    <s v="LD Entertainment"/>
    <n v="90"/>
  </r>
  <r>
    <x v="5457"/>
    <x v="0"/>
    <s v="R"/>
    <x v="2"/>
    <n v="2009"/>
    <x v="29"/>
    <s v="November 25, 2009 (United States)"/>
    <x v="21"/>
    <n v="6.3"/>
    <n v="70000"/>
    <s v="James McTeigue"/>
    <s v="Matthew Sand"/>
    <s v="Rain"/>
    <s v="Germany"/>
    <n v="40000000"/>
    <n v="61601280"/>
    <n v="214.5"/>
    <n v="87505407.999999985"/>
    <s v="Warner Bros."/>
    <n v="99"/>
  </r>
  <r>
    <x v="5458"/>
    <x v="0"/>
    <s v="R"/>
    <x v="3"/>
    <n v="2009"/>
    <x v="29"/>
    <s v="November 6, 2009 (United States)"/>
    <x v="19"/>
    <n v="6.2"/>
    <n v="129000"/>
    <s v="Grant Heslov"/>
    <s v="Jon Ronson"/>
    <s v="Ewan McGregor"/>
    <s v="United States"/>
    <n v="25000000"/>
    <n v="69095771"/>
    <n v="214.5"/>
    <n v="98151428.548717931"/>
    <s v="BBC Films"/>
    <n v="94"/>
  </r>
  <r>
    <x v="5459"/>
    <x v="8"/>
    <s v="PG-13"/>
    <x v="2"/>
    <n v="2009"/>
    <x v="29"/>
    <s v="June 5, 2009 (United States)"/>
    <x v="11"/>
    <n v="5.3"/>
    <n v="68000"/>
    <s v="Brad Silberling"/>
    <s v="Chris Henchy"/>
    <s v="Will Ferrell"/>
    <s v="United States"/>
    <n v="100000000"/>
    <n v="68777554"/>
    <n v="214.5"/>
    <n v="97699397.220512807"/>
    <s v="Universal Pictures"/>
    <n v="102"/>
  </r>
  <r>
    <x v="5460"/>
    <x v="0"/>
    <s v="R"/>
    <x v="0"/>
    <n v="2009"/>
    <x v="29"/>
    <s v="February 5, 2010 (United States)"/>
    <x v="24"/>
    <n v="7.5"/>
    <n v="108000"/>
    <s v="Tom Ford"/>
    <s v="Christopher Isherwood"/>
    <s v="Colin Firth"/>
    <s v="United States"/>
    <n v="7000000"/>
    <n v="24964890"/>
    <n v="214.5"/>
    <n v="35462946.307692304"/>
    <s v="Fade to Black Productions"/>
    <n v="99"/>
  </r>
  <r>
    <x v="5461"/>
    <x v="4"/>
    <s v="Not Rated"/>
    <x v="0"/>
    <n v="2009"/>
    <x v="29"/>
    <s v="February 18, 2011 (United States)"/>
    <x v="27"/>
    <n v="5.0999999999999996"/>
    <n v="1600"/>
    <s v="Philippe Diaz"/>
    <s v="Philippe Diaz"/>
    <s v="Keller Wortham"/>
    <s v="United States"/>
    <m/>
    <n v="1808"/>
    <n v="214.5"/>
    <n v="2568.2871794871794"/>
    <s v="Cinema Libre Studio"/>
    <n v="99"/>
  </r>
  <r>
    <x v="5462"/>
    <x v="0"/>
    <s v="R"/>
    <x v="3"/>
    <n v="2009"/>
    <x v="29"/>
    <s v="November 13, 2009 (United States)"/>
    <x v="34"/>
    <n v="7.4"/>
    <n v="108000"/>
    <s v="Richard Curtis"/>
    <s v="Richard Curtis"/>
    <s v="Philip Seymour Hoffman"/>
    <s v="United Kingdom"/>
    <n v="50000000"/>
    <n v="36348784"/>
    <n v="214.5"/>
    <n v="51633913.682051279"/>
    <s v="Universal Pictures"/>
    <n v="117"/>
  </r>
  <r>
    <x v="5463"/>
    <x v="1"/>
    <s v="PG"/>
    <x v="2"/>
    <n v="2009"/>
    <x v="29"/>
    <s v="April 10, 2009 (United States)"/>
    <x v="65"/>
    <n v="2.5"/>
    <n v="71000"/>
    <s v="James Wong"/>
    <s v="Ben Ramsey"/>
    <s v="Justin Chatwin"/>
    <s v="United States"/>
    <n v="30000000"/>
    <n v="55720772"/>
    <n v="214.5"/>
    <n v="79152070.99487178"/>
    <s v="Twentieth Century Fox"/>
    <n v="85"/>
  </r>
  <r>
    <x v="5464"/>
    <x v="0"/>
    <s v="R"/>
    <x v="3"/>
    <n v="2009"/>
    <x v="29"/>
    <s v="July 8, 2009 (France)"/>
    <x v="1"/>
    <n v="5.8"/>
    <n v="39000"/>
    <s v="David Mackenzie"/>
    <s v="Jason Hall"/>
    <s v="Ashton Kutcher"/>
    <s v="United States"/>
    <m/>
    <n v="12035862"/>
    <n v="214.5"/>
    <n v="17097096.276923075"/>
    <s v="Barbarian Films"/>
    <n v="97"/>
  </r>
  <r>
    <x v="5465"/>
    <x v="0"/>
    <s v="R"/>
    <x v="4"/>
    <n v="2009"/>
    <x v="29"/>
    <s v="October 1, 2010 (United States)"/>
    <x v="19"/>
    <n v="6.2"/>
    <n v="81000"/>
    <s v="Christian Alvart"/>
    <s v="Ray Wright"/>
    <s v="RenÃ©e Zellweger"/>
    <s v="United States"/>
    <n v="26000000"/>
    <n v="28190603"/>
    <n v="214.5"/>
    <n v="40045112.979487173"/>
    <s v="Paramount Vantage"/>
    <n v="109"/>
  </r>
  <r>
    <x v="5466"/>
    <x v="0"/>
    <s v="R"/>
    <x v="2"/>
    <n v="2009"/>
    <x v="29"/>
    <s v="June 12, 2009 (United States)"/>
    <x v="5"/>
    <n v="6.4"/>
    <n v="189000"/>
    <s v="Tony Scott"/>
    <s v="Brian Helgeland"/>
    <s v="Denzel Washington"/>
    <s v="United States"/>
    <n v="100000000"/>
    <n v="150166126"/>
    <n v="214.5"/>
    <n v="213312907.18974358"/>
    <s v="Columbia Pictures"/>
    <n v="106"/>
  </r>
  <r>
    <x v="5467"/>
    <x v="0"/>
    <s v="R"/>
    <x v="3"/>
    <n v="2009"/>
    <x v="29"/>
    <s v="December 25, 2009 (United States)"/>
    <x v="16"/>
    <n v="6.5"/>
    <n v="88000"/>
    <s v="Nancy Meyers"/>
    <s v="Nancy Meyers"/>
    <s v="Meryl Streep"/>
    <s v="United States"/>
    <n v="85000000"/>
    <n v="219103655"/>
    <n v="214.5"/>
    <n v="311239550.94871789"/>
    <s v="Universal Pictures"/>
    <n v="120"/>
  </r>
  <r>
    <x v="113"/>
    <x v="0"/>
    <s v="R"/>
    <x v="4"/>
    <n v="2009"/>
    <x v="29"/>
    <s v="August 28, 2009 (United States)"/>
    <x v="25"/>
    <n v="4.8"/>
    <n v="50000"/>
    <s v="Rob Zombie"/>
    <s v="Rob Zombie"/>
    <s v="Scout Taylor-Compton"/>
    <s v="United States"/>
    <n v="15000000"/>
    <n v="39421467"/>
    <n v="214.5"/>
    <n v="55998699.276923068"/>
    <s v="Dimension Films"/>
    <n v="105"/>
  </r>
  <r>
    <x v="5468"/>
    <x v="0"/>
    <s v="R"/>
    <x v="2"/>
    <n v="2009"/>
    <x v="29"/>
    <s v="August 28, 2009 (United States)"/>
    <x v="33"/>
    <n v="5.2"/>
    <n v="99000"/>
    <s v="David R. Ellis"/>
    <s v="Eric Bress"/>
    <s v="Nick Zano"/>
    <s v="United States"/>
    <n v="40000000"/>
    <n v="186167139"/>
    <n v="214.5"/>
    <n v="264452807.70769227"/>
    <s v="New Line Cinema"/>
    <n v="82"/>
  </r>
  <r>
    <x v="5469"/>
    <x v="0"/>
    <s v="R"/>
    <x v="0"/>
    <n v="2009"/>
    <x v="29"/>
    <s v="March 10, 2010 (France)"/>
    <x v="21"/>
    <n v="6.3"/>
    <n v="71000"/>
    <s v="Atom Egoyan"/>
    <s v="Erin Cressida Wilson"/>
    <s v="Julianne Moore"/>
    <s v="United States"/>
    <n v="14000000"/>
    <n v="13657649"/>
    <n v="214.5"/>
    <n v="19400865.502564099"/>
    <s v="StudioCanal"/>
    <n v="96"/>
  </r>
  <r>
    <x v="5470"/>
    <x v="0"/>
    <s v="R"/>
    <x v="1"/>
    <n v="2009"/>
    <x v="29"/>
    <s v="October 9, 2009 (Spain)"/>
    <x v="13"/>
    <n v="7.2"/>
    <n v="67000"/>
    <s v="Alejandro AmenÃ¡bar"/>
    <s v="Alejandro AmenÃ¡bar"/>
    <s v="Rachel Weisz"/>
    <s v="Spain"/>
    <n v="70000000"/>
    <n v="39457342"/>
    <n v="214.5"/>
    <n v="56049660.174358971"/>
    <s v="Mod Producciones"/>
    <n v="127"/>
  </r>
  <r>
    <x v="5471"/>
    <x v="0"/>
    <s v="R"/>
    <x v="3"/>
    <n v="2009"/>
    <x v="29"/>
    <s v="April 23, 2010 (United States)"/>
    <x v="5"/>
    <n v="6.4"/>
    <n v="39000"/>
    <s v="Derrick Borte"/>
    <s v="Randy T. Dinzler"/>
    <s v="Demi Moore"/>
    <s v="United States"/>
    <n v="10000000"/>
    <n v="7043835"/>
    <n v="214.5"/>
    <n v="10005857.923076922"/>
    <s v="Echo Lake Entertainment"/>
    <n v="96"/>
  </r>
  <r>
    <x v="5472"/>
    <x v="0"/>
    <s v="R"/>
    <x v="2"/>
    <n v="2009"/>
    <x v="29"/>
    <s v="January 8, 2010 (United States)"/>
    <x v="5"/>
    <n v="6.4"/>
    <n v="124000"/>
    <s v="Michael Spierig"/>
    <s v="Michael Spierig"/>
    <s v="Ethan Hawke"/>
    <s v="Australia"/>
    <n v="20000000"/>
    <n v="51417188"/>
    <n v="214.5"/>
    <n v="73038774.748717934"/>
    <s v="Lionsgate"/>
    <n v="98"/>
  </r>
  <r>
    <x v="5473"/>
    <x v="8"/>
    <s v="PG-13"/>
    <x v="0"/>
    <n v="2009"/>
    <x v="29"/>
    <s v="February 5, 2010 (United States)"/>
    <x v="4"/>
    <n v="7.3"/>
    <n v="131000"/>
    <s v="Lone Scherfig"/>
    <s v="Lynn Barber"/>
    <s v="Carey Mulligan"/>
    <s v="United Kingdom"/>
    <n v="7500000"/>
    <n v="26096852"/>
    <n v="214.5"/>
    <n v="37070912.841025636"/>
    <s v="BBC Films"/>
    <n v="100"/>
  </r>
  <r>
    <x v="5474"/>
    <x v="0"/>
    <s v="R"/>
    <x v="0"/>
    <n v="2009"/>
    <x v="29"/>
    <s v="February 5, 2010 (United States)"/>
    <x v="13"/>
    <n v="7.2"/>
    <n v="86000"/>
    <s v="Scott Cooper"/>
    <s v="Scott Cooper"/>
    <s v="Jeff Bridges"/>
    <s v="United States"/>
    <n v="7000000"/>
    <n v="47405566"/>
    <n v="214.5"/>
    <n v="67340214.266666666"/>
    <s v="Fox Searchlight Pictures"/>
    <n v="112"/>
  </r>
  <r>
    <x v="5475"/>
    <x v="1"/>
    <s v="PG"/>
    <x v="10"/>
    <n v="2009"/>
    <x v="29"/>
    <s v="July 1, 2009 (United States)"/>
    <x v="15"/>
    <n v="6.9"/>
    <n v="230000"/>
    <s v="Carlos Saldanha"/>
    <s v="Michael Berg"/>
    <s v="Ray Romano"/>
    <s v="United States"/>
    <n v="90000000"/>
    <n v="886686817"/>
    <n v="214.5"/>
    <n v="1259549991.3282049"/>
    <s v="Twentieth Century Fox Animation"/>
    <n v="94"/>
  </r>
  <r>
    <x v="5476"/>
    <x v="0"/>
    <s v="R"/>
    <x v="2"/>
    <n v="2009"/>
    <x v="29"/>
    <s v="April 17, 2009 (United States)"/>
    <x v="19"/>
    <n v="6.2"/>
    <n v="143000"/>
    <s v="Mark Neveldine"/>
    <s v="Mark Neveldine"/>
    <s v="Jason Statham"/>
    <s v="United States"/>
    <n v="20000000"/>
    <n v="34572541"/>
    <n v="214.5"/>
    <n v="49110737.728205122"/>
    <s v="Lionsgate"/>
    <n v="96"/>
  </r>
  <r>
    <x v="5477"/>
    <x v="0"/>
    <s v="R"/>
    <x v="2"/>
    <n v="2009"/>
    <x v="29"/>
    <s v="February 13, 2009 (United States)"/>
    <x v="16"/>
    <n v="6.5"/>
    <n v="93000"/>
    <s v="Tom Tykwer"/>
    <s v="Eric Warren Singer"/>
    <s v="Clive Owen"/>
    <s v="United States"/>
    <n v="50000000"/>
    <n v="60253843"/>
    <n v="214.5"/>
    <n v="85591356.466666654"/>
    <s v="Columbia Pictures"/>
    <n v="118"/>
  </r>
  <r>
    <x v="5478"/>
    <x v="8"/>
    <s v="PG-13"/>
    <x v="0"/>
    <n v="2009"/>
    <x v="29"/>
    <s v="January 30, 2009 (United States)"/>
    <x v="21"/>
    <n v="6.3"/>
    <n v="78000"/>
    <s v="Charles Guard"/>
    <s v="Craig Rosenberg"/>
    <s v="Emily Browning"/>
    <s v="United States"/>
    <m/>
    <n v="41633384"/>
    <n v="214.5"/>
    <n v="59140755.733333327"/>
    <s v="Dreamworks Pictures"/>
    <n v="87"/>
  </r>
  <r>
    <x v="144"/>
    <x v="0"/>
    <s v="R"/>
    <x v="4"/>
    <n v="2009"/>
    <x v="29"/>
    <s v="January 16, 2009 (United States)"/>
    <x v="20"/>
    <n v="5.4"/>
    <n v="55000"/>
    <s v="Patrick Lussier"/>
    <s v="Todd Farmer"/>
    <s v="Jensen Ackles"/>
    <s v="United States"/>
    <n v="15000000"/>
    <n v="100734718"/>
    <n v="214.5"/>
    <n v="143094958.38974357"/>
    <s v="Lionsgate"/>
    <n v="101"/>
  </r>
  <r>
    <x v="5479"/>
    <x v="8"/>
    <s v="PG-13"/>
    <x v="5"/>
    <n v="2009"/>
    <x v="29"/>
    <s v="August 7, 2009 (United States)"/>
    <x v="9"/>
    <n v="7"/>
    <n v="111000"/>
    <s v="Nora Ephron"/>
    <s v="Nora Ephron"/>
    <s v="Amy Adams"/>
    <s v="United States"/>
    <n v="40000000"/>
    <n v="129540522"/>
    <n v="214.5"/>
    <n v="184013972.27692306"/>
    <s v="Columbia Pictures"/>
    <n v="123"/>
  </r>
  <r>
    <x v="5480"/>
    <x v="1"/>
    <s v="PG"/>
    <x v="3"/>
    <n v="2009"/>
    <x v="29"/>
    <s v="February 13, 2009 (United States)"/>
    <x v="23"/>
    <n v="5.9"/>
    <n v="76000"/>
    <s v="P.J. Hogan"/>
    <s v="Tracey Jackson"/>
    <s v="Isla Fisher"/>
    <s v="United States"/>
    <m/>
    <n v="108394089"/>
    <n v="214.5"/>
    <n v="153975193.09230769"/>
    <s v="Touchstone Pictures"/>
    <n v="104"/>
  </r>
  <r>
    <x v="5481"/>
    <x v="1"/>
    <s v="PG"/>
    <x v="2"/>
    <n v="2009"/>
    <x v="29"/>
    <s v="March 13, 2009 (United States)"/>
    <x v="46"/>
    <n v="5.7"/>
    <n v="57000"/>
    <s v="Andy Fickman"/>
    <s v="Matt Lopez"/>
    <s v="Dwayne Johnson"/>
    <s v="United States"/>
    <n v="65000000"/>
    <n v="106387141"/>
    <n v="214.5"/>
    <n v="151124297.72820511"/>
    <s v="Walt Disney Pictures"/>
    <n v="98"/>
  </r>
  <r>
    <x v="5482"/>
    <x v="8"/>
    <s v="PG-13"/>
    <x v="10"/>
    <n v="2009"/>
    <x v="29"/>
    <s v="September 9, 2009 (United States)"/>
    <x v="12"/>
    <n v="7.1"/>
    <n v="135000"/>
    <s v="Shane Acker"/>
    <s v="Pamela Pettler"/>
    <s v="Elijah Wood"/>
    <s v="United States"/>
    <n v="30000000"/>
    <n v="48428063"/>
    <n v="214.5"/>
    <n v="68792684.364102557"/>
    <s v="Focus Features"/>
    <n v="79"/>
  </r>
  <r>
    <x v="5483"/>
    <x v="1"/>
    <s v="PG"/>
    <x v="5"/>
    <n v="2009"/>
    <x v="29"/>
    <s v="January 8, 2010 (United States)"/>
    <x v="4"/>
    <n v="7.3"/>
    <n v="59000"/>
    <s v="Jean-Marc VallÃ©e"/>
    <s v="Julian Fellowes"/>
    <s v="Emily Blunt"/>
    <s v="United Kingdom"/>
    <n v="35000000"/>
    <n v="29196409"/>
    <n v="214.5"/>
    <n v="41473873.297435895"/>
    <s v="GK Films"/>
    <n v="105"/>
  </r>
  <r>
    <x v="5484"/>
    <x v="0"/>
    <s v="R"/>
    <x v="0"/>
    <n v="2009"/>
    <x v="29"/>
    <s v="June 4, 2010 (United States)"/>
    <x v="46"/>
    <n v="5.7"/>
    <n v="95000"/>
    <s v="Vincenzo Natali"/>
    <s v="Vincenzo Natali"/>
    <s v="Adrien Brody"/>
    <s v="Canada"/>
    <n v="30000000"/>
    <n v="27127620"/>
    <n v="214.5"/>
    <n v="38535131.999999993"/>
    <s v="Canal+"/>
    <n v="104"/>
  </r>
  <r>
    <x v="5485"/>
    <x v="0"/>
    <s v="R"/>
    <x v="6"/>
    <n v="2009"/>
    <x v="29"/>
    <s v="March 26, 2010 (United States)"/>
    <x v="6"/>
    <n v="7.9"/>
    <n v="95000"/>
    <s v="Jacques Audiard"/>
    <s v="Thomas Bidegain"/>
    <s v="Tahar Rahim"/>
    <s v="France"/>
    <n v="13000000"/>
    <n v="17874044"/>
    <n v="214.5"/>
    <n v="25390308.656410255"/>
    <s v="Why Not Productions"/>
    <n v="155"/>
  </r>
  <r>
    <x v="5486"/>
    <x v="8"/>
    <s v="PG-13"/>
    <x v="0"/>
    <n v="2009"/>
    <x v="29"/>
    <s v="June 26, 2009 (United States)"/>
    <x v="34"/>
    <n v="7.4"/>
    <n v="91000"/>
    <s v="Nick Cassavetes"/>
    <s v="Jeremy Leven"/>
    <s v="Cameron Diaz"/>
    <s v="United States"/>
    <n v="30000000"/>
    <n v="95714875"/>
    <n v="214.5"/>
    <n v="135964207.05128205"/>
    <s v="Curmudgeon Films"/>
    <n v="109"/>
  </r>
  <r>
    <x v="5487"/>
    <x v="1"/>
    <s v="PG"/>
    <x v="3"/>
    <n v="2009"/>
    <x v="29"/>
    <s v="January 9, 2009 (United States)"/>
    <x v="30"/>
    <n v="5.5"/>
    <n v="102000"/>
    <s v="Gary Winick"/>
    <s v="Greg DePaul"/>
    <s v="Kate Hudson"/>
    <s v="United States"/>
    <n v="30000000"/>
    <n v="115375850"/>
    <n v="214.5"/>
    <n v="163892874.1025641"/>
    <s v="Fox 2000 Pictures"/>
    <n v="89"/>
  </r>
  <r>
    <x v="5488"/>
    <x v="8"/>
    <s v="PG-13"/>
    <x v="2"/>
    <n v="2009"/>
    <x v="29"/>
    <s v="September 25, 2009 (United States)"/>
    <x v="21"/>
    <n v="6.3"/>
    <n v="171000"/>
    <s v="Jonathan Mostow"/>
    <s v="Michael Ferris"/>
    <s v="Bruce Willis"/>
    <s v="United States"/>
    <n v="80000000"/>
    <n v="122444772"/>
    <n v="214.5"/>
    <n v="173934368.43076921"/>
    <s v="Touchstone Pictures"/>
    <n v="89"/>
  </r>
  <r>
    <x v="5489"/>
    <x v="4"/>
    <s v="Not Rated"/>
    <x v="2"/>
    <n v="2009"/>
    <x v="29"/>
    <s v="March 31, 2010 (Denmark)"/>
    <x v="10"/>
    <n v="6.1"/>
    <n v="57000"/>
    <s v="Nicolas Winding Refn"/>
    <s v="Nicolas Winding Refn"/>
    <s v="Mads Mikkelsen"/>
    <s v="Denmark"/>
    <m/>
    <n v="282737"/>
    <n v="214.5"/>
    <n v="401631.53333333327"/>
    <s v="BBC Films"/>
    <n v="93"/>
  </r>
  <r>
    <x v="5490"/>
    <x v="0"/>
    <s v="R"/>
    <x v="3"/>
    <n v="2009"/>
    <x v="29"/>
    <s v="July 31, 2009 (United States)"/>
    <x v="21"/>
    <n v="6.3"/>
    <n v="116000"/>
    <s v="Judd Apatow"/>
    <s v="Judd Apatow"/>
    <s v="Adam Sandler"/>
    <s v="United States"/>
    <n v="75000000"/>
    <n v="71585235"/>
    <n v="214.5"/>
    <n v="101687744.07692307"/>
    <s v="Universal Pictures"/>
    <n v="146"/>
  </r>
  <r>
    <x v="5491"/>
    <x v="0"/>
    <s v="R"/>
    <x v="4"/>
    <n v="2009"/>
    <x v="29"/>
    <s v="October 23, 2009 (United States)"/>
    <x v="22"/>
    <n v="6"/>
    <n v="105000"/>
    <s v="Kevin Greutert"/>
    <s v="Patrick Melton"/>
    <s v="Tobin Bell"/>
    <s v="Canada"/>
    <n v="11000000"/>
    <n v="68234154"/>
    <n v="214.5"/>
    <n v="96927490.553846136"/>
    <s v="Twisted Pictures"/>
    <n v="90"/>
  </r>
  <r>
    <x v="5492"/>
    <x v="4"/>
    <s v="Not Rated"/>
    <x v="0"/>
    <n v="2009"/>
    <x v="29"/>
    <s v="September 11, 2009 (United Kingdom)"/>
    <x v="4"/>
    <n v="7.3"/>
    <n v="60000"/>
    <s v="Andrea Arnold"/>
    <s v="Andrea Arnold"/>
    <s v="Katie Jarvis"/>
    <s v="Netherlands"/>
    <n v="3000000"/>
    <n v="2404300"/>
    <n v="214.5"/>
    <n v="3415338.974358974"/>
    <s v="BBC Films"/>
    <n v="123"/>
  </r>
  <r>
    <x v="5493"/>
    <x v="8"/>
    <s v="PG-13"/>
    <x v="2"/>
    <n v="2009"/>
    <x v="29"/>
    <s v="February 6, 2009 (United States)"/>
    <x v="10"/>
    <n v="6.1"/>
    <n v="107000"/>
    <s v="Paul McGuigan"/>
    <s v="David Bourla"/>
    <s v="Camilla Belle"/>
    <s v="United States"/>
    <n v="38000000"/>
    <n v="48858618"/>
    <n v="214.5"/>
    <n v="69404293.261538461"/>
    <s v="Summit Entertainment"/>
    <n v="111"/>
  </r>
  <r>
    <x v="5494"/>
    <x v="0"/>
    <s v="R"/>
    <x v="0"/>
    <n v="2009"/>
    <x v="29"/>
    <s v="December 16, 2009 (Brazil)"/>
    <x v="23"/>
    <n v="5.9"/>
    <n v="37000"/>
    <s v="Agnieszka Wojtowicz-Vosloo"/>
    <s v="Agnieszka Wojtowicz-Vosloo"/>
    <s v="Christina Ricci"/>
    <s v="United States"/>
    <n v="4500000"/>
    <n v="2425535"/>
    <n v="214.5"/>
    <n v="3445503.5641025635"/>
    <s v="Lleju Productions"/>
    <n v="104"/>
  </r>
  <r>
    <x v="5495"/>
    <x v="8"/>
    <s v="PG-13"/>
    <x v="0"/>
    <n v="2009"/>
    <x v="29"/>
    <s v="December 25, 2009 (United States)"/>
    <x v="1"/>
    <n v="5.8"/>
    <n v="43000"/>
    <s v="Rob Marshall"/>
    <s v="Michael Tolkin"/>
    <s v="Daniel Day-Lewis"/>
    <s v="United Kingdom"/>
    <n v="80000000"/>
    <n v="54004950"/>
    <n v="214.5"/>
    <n v="76714723.84615384"/>
    <s v="The Weinstein Company"/>
    <n v="118"/>
  </r>
  <r>
    <x v="5496"/>
    <x v="8"/>
    <s v="PG-13"/>
    <x v="0"/>
    <n v="2009"/>
    <x v="29"/>
    <s v="April 24, 2009 (United States)"/>
    <x v="18"/>
    <n v="5"/>
    <n v="31000"/>
    <s v="Steve Shill"/>
    <s v="David Loughery"/>
    <s v="BeyoncÃ©"/>
    <s v="United States"/>
    <n v="20000000"/>
    <n v="73830347"/>
    <n v="214.5"/>
    <n v="104876954.45641024"/>
    <s v="Screen Gems"/>
    <n v="108"/>
  </r>
  <r>
    <x v="5497"/>
    <x v="1"/>
    <s v="PG"/>
    <x v="2"/>
    <n v="2009"/>
    <x v="29"/>
    <s v="January 16, 2009 (United States)"/>
    <x v="33"/>
    <n v="5.2"/>
    <n v="105000"/>
    <s v="Steve Carr"/>
    <s v="Kevin James"/>
    <s v="Kevin James"/>
    <s v="United States"/>
    <n v="26000000"/>
    <n v="183348429"/>
    <n v="214.5"/>
    <n v="260448794.01538458"/>
    <s v="Columbia Pictures"/>
    <n v="91"/>
  </r>
  <r>
    <x v="5498"/>
    <x v="8"/>
    <s v="PG-13"/>
    <x v="0"/>
    <n v="2009"/>
    <x v="29"/>
    <s v="November 6, 2009 (United States)"/>
    <x v="41"/>
    <n v="5.6"/>
    <n v="90000"/>
    <s v="Richard Kelly"/>
    <s v="Richard Kelly"/>
    <s v="Cameron Diaz"/>
    <s v="United States"/>
    <n v="30000000"/>
    <n v="33334176"/>
    <n v="214.5"/>
    <n v="47351624.369230762"/>
    <s v="Warner Bros."/>
    <n v="115"/>
  </r>
  <r>
    <x v="1797"/>
    <x v="8"/>
    <s v="PG-13"/>
    <x v="1"/>
    <n v="2009"/>
    <x v="29"/>
    <s v="December 4, 2009 (United States)"/>
    <x v="12"/>
    <n v="7.1"/>
    <n v="60000"/>
    <s v="Kirk Jones"/>
    <s v="Kirk Jones"/>
    <s v="Robert De Niro"/>
    <s v="United States"/>
    <n v="21000000"/>
    <n v="16443609"/>
    <n v="214.5"/>
    <n v="23358357.399999999"/>
    <s v="Miramax"/>
    <n v="99"/>
  </r>
  <r>
    <x v="5499"/>
    <x v="0"/>
    <s v="R"/>
    <x v="3"/>
    <n v="2009"/>
    <x v="29"/>
    <s v="July 10, 2009 (United States)"/>
    <x v="1"/>
    <n v="5.8"/>
    <n v="146000"/>
    <s v="Larry Charles"/>
    <s v="Sacha Baron Cohen"/>
    <s v="Sacha Baron Cohen"/>
    <s v="United States"/>
    <n v="42000000"/>
    <n v="138805831"/>
    <n v="214.5"/>
    <n v="197175462.49743587"/>
    <s v="Universal Pictures"/>
    <n v="81"/>
  </r>
  <r>
    <x v="5500"/>
    <x v="8"/>
    <s v="PG-13"/>
    <x v="3"/>
    <n v="2009"/>
    <x v="29"/>
    <s v="July 10, 2009 (United States)"/>
    <x v="11"/>
    <n v="5.3"/>
    <n v="34000"/>
    <s v="Chris Columbus"/>
    <s v="Larry Doyle"/>
    <s v="Hayden Panettiere"/>
    <s v="United States"/>
    <n v="18000000"/>
    <n v="15821907"/>
    <n v="214.5"/>
    <n v="22475221.738461535"/>
    <s v="Fox Atomic"/>
    <n v="102"/>
  </r>
  <r>
    <x v="2031"/>
    <x v="8"/>
    <s v="PG-13"/>
    <x v="0"/>
    <n v="2009"/>
    <x v="29"/>
    <s v="January 9, 2009 (United States)"/>
    <x v="25"/>
    <n v="4.8"/>
    <n v="50000"/>
    <s v="David S. Goyer"/>
    <s v="David S. Goyer"/>
    <s v="Odette Annable"/>
    <s v="United States"/>
    <n v="16000000"/>
    <n v="76514050"/>
    <n v="214.5"/>
    <n v="108689188.97435896"/>
    <s v="Rogue Pictures"/>
    <n v="88"/>
  </r>
  <r>
    <x v="5501"/>
    <x v="0"/>
    <s v="R"/>
    <x v="0"/>
    <n v="2009"/>
    <x v="29"/>
    <s v="April 30, 2009 (South Korea)"/>
    <x v="12"/>
    <n v="7.1"/>
    <n v="44000"/>
    <s v="Park Chan-Wook"/>
    <s v="Ã‰mile Zola"/>
    <s v="Kang-ho Song"/>
    <s v="South Korea"/>
    <n v="5000000"/>
    <n v="13085023"/>
    <n v="214.5"/>
    <n v="18587442.928205125"/>
    <s v="CJ Entertainment"/>
    <n v="134"/>
  </r>
  <r>
    <x v="5502"/>
    <x v="0"/>
    <s v="R"/>
    <x v="5"/>
    <n v="2009"/>
    <x v="29"/>
    <s v="January 16, 2009 (United States)"/>
    <x v="17"/>
    <n v="6.7"/>
    <n v="42000"/>
    <s v="George Tillman Jr."/>
    <s v="Reggie Rock Bythewood"/>
    <s v="Jamal Woolard"/>
    <s v="United States"/>
    <n v="20000000"/>
    <n v="44420167"/>
    <n v="214.5"/>
    <n v="63099416.712820508"/>
    <s v="Fox Searchlight Pictures"/>
    <n v="122"/>
  </r>
  <r>
    <x v="5503"/>
    <x v="0"/>
    <s v="R"/>
    <x v="3"/>
    <n v="2009"/>
    <x v="29"/>
    <s v="December 4, 2009 (United States)"/>
    <x v="20"/>
    <n v="5.4"/>
    <n v="8000"/>
    <s v="Cheryl Hines"/>
    <s v="Adrienne Shelly"/>
    <s v="Meg Ryan"/>
    <s v="United States"/>
    <m/>
    <n v="348327"/>
    <n v="214.5"/>
    <n v="494802.9692307692"/>
    <s v="Night and Day Pictures"/>
    <n v="81"/>
  </r>
  <r>
    <x v="5504"/>
    <x v="8"/>
    <s v="PG-13"/>
    <x v="3"/>
    <n v="2009"/>
    <x v="29"/>
    <s v="September 4, 2009 (United States)"/>
    <x v="25"/>
    <n v="4.8"/>
    <n v="40000"/>
    <s v="Phil Traill"/>
    <s v="Kim Barker"/>
    <s v="Sandra Bullock"/>
    <s v="United States"/>
    <n v="15000000"/>
    <n v="40105542"/>
    <n v="214.5"/>
    <n v="56970436.58461538"/>
    <s v="Fox 2000 Pictures"/>
    <n v="99"/>
  </r>
  <r>
    <x v="5505"/>
    <x v="1"/>
    <s v="PG"/>
    <x v="3"/>
    <n v="2009"/>
    <x v="29"/>
    <s v="November 25, 2009 (United States)"/>
    <x v="11"/>
    <n v="5.3"/>
    <n v="37000"/>
    <s v="Walt Becker"/>
    <s v="David Diamond"/>
    <s v="Robin Williams"/>
    <s v="United States"/>
    <n v="35000000"/>
    <n v="96753696"/>
    <n v="214.5"/>
    <n v="137439865.59999999"/>
    <s v="Walt Disney Pictures"/>
    <n v="88"/>
  </r>
  <r>
    <x v="5506"/>
    <x v="0"/>
    <s v="R"/>
    <x v="5"/>
    <n v="2009"/>
    <x v="29"/>
    <s v="December 25, 2009 (United Kingdom)"/>
    <x v="12"/>
    <n v="7.1"/>
    <n v="36000"/>
    <s v="Sam Taylor-Johnson"/>
    <s v="Julia Baird"/>
    <s v="Aaron Taylor-Johnson"/>
    <s v="United Kingdom"/>
    <m/>
    <n v="6577779"/>
    <n v="214.5"/>
    <n v="9343819.3999999985"/>
    <s v="Ecosse Films"/>
    <n v="98"/>
  </r>
  <r>
    <x v="5507"/>
    <x v="0"/>
    <s v="R"/>
    <x v="0"/>
    <n v="2009"/>
    <x v="29"/>
    <s v="July 8, 2009 (France)"/>
    <x v="30"/>
    <n v="5.5"/>
    <n v="16000"/>
    <s v="Steven Soderbergh"/>
    <s v="David Levien"/>
    <s v="Sasha Grey"/>
    <s v="United States"/>
    <n v="1700000"/>
    <n v="1060941"/>
    <n v="214.5"/>
    <n v="1507080.2923076921"/>
    <s v="Magnolia Pictures"/>
    <n v="77"/>
  </r>
  <r>
    <x v="5508"/>
    <x v="0"/>
    <s v="R"/>
    <x v="2"/>
    <n v="2009"/>
    <x v="29"/>
    <s v="August 27, 2010 (United States)"/>
    <x v="13"/>
    <n v="7.2"/>
    <n v="92000"/>
    <s v="Daniel Alfredson"/>
    <s v="Jonas Frykberg"/>
    <s v="Noomi Rapace"/>
    <s v="Sweden"/>
    <m/>
    <n v="67153225"/>
    <n v="214.5"/>
    <n v="95392017.051282033"/>
    <s v="Yellow Bird"/>
    <n v="129"/>
  </r>
  <r>
    <x v="5509"/>
    <x v="8"/>
    <s v="PG-13"/>
    <x v="3"/>
    <n v="2009"/>
    <x v="29"/>
    <s v="May 1, 2009 (United States)"/>
    <x v="1"/>
    <n v="5.8"/>
    <n v="86000"/>
    <s v="Mark Waters"/>
    <s v="Jon Lucas"/>
    <s v="Matthew McConaughey"/>
    <s v="United States"/>
    <n v="37500000"/>
    <n v="102366815"/>
    <n v="214.5"/>
    <n v="145413373.1025641"/>
    <s v="Jon Shestack Productions"/>
    <n v="100"/>
  </r>
  <r>
    <x v="5510"/>
    <x v="8"/>
    <s v="PG-13"/>
    <x v="0"/>
    <n v="2009"/>
    <x v="29"/>
    <s v="March 27, 2009 (United States)"/>
    <x v="23"/>
    <n v="5.9"/>
    <n v="60000"/>
    <s v="Peter Cornwell"/>
    <s v="Adam Simon"/>
    <s v="Virginia Madsen"/>
    <s v="United States"/>
    <n v="10000000"/>
    <n v="77578320"/>
    <n v="214.5"/>
    <n v="110200998.15384614"/>
    <s v="Lionsgate"/>
    <n v="92"/>
  </r>
  <r>
    <x v="5511"/>
    <x v="0"/>
    <s v="R"/>
    <x v="5"/>
    <n v="2009"/>
    <x v="29"/>
    <s v="January 7, 2011 (United States)"/>
    <x v="14"/>
    <n v="6.6"/>
    <n v="93000"/>
    <s v="Glenn Ficarra"/>
    <s v="John Requa"/>
    <s v="Jim Carrey"/>
    <s v="France"/>
    <n v="13000000"/>
    <n v="20768906"/>
    <n v="214.5"/>
    <n v="29502497.241025638"/>
    <s v="EuropaCorp"/>
    <n v="98"/>
  </r>
  <r>
    <x v="5512"/>
    <x v="0"/>
    <s v="R"/>
    <x v="6"/>
    <n v="2009"/>
    <x v="29"/>
    <s v="December 11, 2009 (United States)"/>
    <x v="14"/>
    <n v="6.6"/>
    <n v="75000"/>
    <s v="Werner Herzog"/>
    <s v="William M. Finkelstein"/>
    <s v="Nicolas Cage"/>
    <s v="United States"/>
    <n v="25000000"/>
    <n v="10606422"/>
    <n v="214.5"/>
    <n v="15066558.430769229"/>
    <s v="Millennium Films"/>
    <n v="122"/>
  </r>
  <r>
    <x v="5513"/>
    <x v="0"/>
    <s v="R"/>
    <x v="2"/>
    <n v="2009"/>
    <x v="29"/>
    <s v="January 13, 2010 (France)"/>
    <x v="34"/>
    <n v="7.4"/>
    <n v="47000"/>
    <s v="Scott Sanders"/>
    <s v="Michael Jai White"/>
    <s v="Michael Jai White"/>
    <s v="United States"/>
    <n v="2900000"/>
    <n v="296557"/>
    <n v="214.5"/>
    <n v="421263.02051282045"/>
    <s v="Destination Films"/>
    <n v="84"/>
  </r>
  <r>
    <x v="5514"/>
    <x v="0"/>
    <s v="R"/>
    <x v="2"/>
    <n v="2009"/>
    <x v="29"/>
    <s v="March 5, 2010 (United States)"/>
    <x v="17"/>
    <n v="6.7"/>
    <n v="62000"/>
    <s v="Antoine Fuqua"/>
    <s v="Michael C. Martin"/>
    <s v="Richard Gere"/>
    <s v="United States"/>
    <n v="17000000"/>
    <n v="45719985"/>
    <n v="214.5"/>
    <n v="64945824.84615384"/>
    <s v="Millennium Films"/>
    <n v="132"/>
  </r>
  <r>
    <x v="5515"/>
    <x v="4"/>
    <s v="Not Rated"/>
    <x v="3"/>
    <n v="2009"/>
    <x v="29"/>
    <s v="September 4, 2009 (United States)"/>
    <x v="34"/>
    <n v="7.4"/>
    <n v="56000"/>
    <s v="Armando Iannucci"/>
    <s v="Jesse Armstrong"/>
    <s v="Tom Hollander"/>
    <s v="United Kingdom"/>
    <m/>
    <n v="7787487"/>
    <n v="214.5"/>
    <n v="11062225.123076921"/>
    <s v="BBC Films"/>
    <n v="106"/>
  </r>
  <r>
    <x v="5516"/>
    <x v="0"/>
    <s v="R"/>
    <x v="0"/>
    <n v="2009"/>
    <x v="29"/>
    <s v="March 5, 2010 (United States)"/>
    <x v="40"/>
    <n v="7.8"/>
    <n v="70000"/>
    <s v="Michael Haneke"/>
    <s v="Michael Haneke"/>
    <s v="Christian Friedel"/>
    <s v="Germany"/>
    <n v="18000000"/>
    <n v="19319671"/>
    <n v="214.5"/>
    <n v="27443840.343589742"/>
    <s v="X-Filme Creative Pool"/>
    <n v="144"/>
  </r>
  <r>
    <x v="5517"/>
    <x v="0"/>
    <s v="R"/>
    <x v="2"/>
    <n v="2009"/>
    <x v="29"/>
    <s v="December 11, 2009 (United States)"/>
    <x v="21"/>
    <n v="6.3"/>
    <n v="62000"/>
    <s v="Troy Duffy"/>
    <s v="Troy Duffy"/>
    <s v="Sean Patrick Flanery"/>
    <s v="United States"/>
    <n v="8000000"/>
    <n v="10629321"/>
    <n v="214.5"/>
    <n v="15099086.753846152"/>
    <s v="Stage 6 Films"/>
    <n v="118"/>
  </r>
  <r>
    <x v="5518"/>
    <x v="8"/>
    <s v="PG-13"/>
    <x v="3"/>
    <n v="2009"/>
    <x v="29"/>
    <s v="July 3, 2009 (United States)"/>
    <x v="12"/>
    <n v="7.1"/>
    <n v="72000"/>
    <s v="Woody Allen"/>
    <s v="Woody Allen"/>
    <s v="Evan Rachel Wood"/>
    <s v="United States"/>
    <n v="15000000"/>
    <n v="36020534"/>
    <n v="214.5"/>
    <n v="51167630.348717943"/>
    <s v="Sony Pictures Classics"/>
    <n v="93"/>
  </r>
  <r>
    <x v="5519"/>
    <x v="2"/>
    <s v="G"/>
    <x v="3"/>
    <n v="2009"/>
    <x v="29"/>
    <s v="April 10, 2009 (United States)"/>
    <x v="26"/>
    <n v="4.5999999999999996"/>
    <n v="41000"/>
    <s v="Peter Chelsom"/>
    <s v="Dan Berendsen"/>
    <s v="Miley Cyrus"/>
    <s v="United States"/>
    <n v="30000000"/>
    <n v="155545279"/>
    <n v="214.5"/>
    <n v="220954062.98974356"/>
    <s v="It's a Laugh Productions"/>
    <n v="102"/>
  </r>
  <r>
    <x v="5520"/>
    <x v="7"/>
    <s v="TV-PG"/>
    <x v="0"/>
    <n v="2009"/>
    <x v="29"/>
    <s v="June 6, 2009 (Iran)"/>
    <x v="45"/>
    <n v="8"/>
    <n v="48000"/>
    <s v="Asghar Farhadi"/>
    <s v="Asghar Farhadi"/>
    <s v="Golshifteh Farahani"/>
    <s v="Iran"/>
    <m/>
    <n v="879422"/>
    <n v="214.5"/>
    <n v="1249230.2256410255"/>
    <s v="Dreamlab"/>
    <n v="119"/>
  </r>
  <r>
    <x v="5521"/>
    <x v="1"/>
    <s v="PG"/>
    <x v="10"/>
    <n v="2009"/>
    <x v="29"/>
    <s v="December 23, 2009 (United States)"/>
    <x v="54"/>
    <n v="4.5"/>
    <n v="45000"/>
    <s v="Betty Thomas"/>
    <s v="Jon Vitti"/>
    <s v="Jason Lee"/>
    <s v="United States"/>
    <n v="75000000"/>
    <n v="443140005"/>
    <n v="214.5"/>
    <n v="629486058.3846153"/>
    <s v="Fox 2000 Pictures"/>
    <n v="88"/>
  </r>
  <r>
    <x v="5522"/>
    <x v="8"/>
    <s v="PG-13"/>
    <x v="2"/>
    <n v="2009"/>
    <x v="29"/>
    <s v="March 27, 2009 (United States)"/>
    <x v="41"/>
    <n v="5.6"/>
    <n v="28000"/>
    <s v="Renny Harlin"/>
    <s v="Daniel Kunka"/>
    <s v="John Cena"/>
    <s v="United States"/>
    <n v="22000000"/>
    <n v="17280326"/>
    <n v="214.5"/>
    <n v="24546924.625641022"/>
    <s v="Fox Atomic"/>
    <n v="108"/>
  </r>
  <r>
    <x v="5523"/>
    <x v="0"/>
    <s v="R"/>
    <x v="3"/>
    <n v="2009"/>
    <x v="29"/>
    <s v="May 6, 2010 (Germany)"/>
    <x v="38"/>
    <n v="4.9000000000000004"/>
    <n v="21000"/>
    <s v="George A. Romero"/>
    <s v="George A. Romero"/>
    <s v="Alan Van Sprang"/>
    <s v="United States"/>
    <n v="4000000"/>
    <n v="386078"/>
    <n v="214.5"/>
    <n v="548428.74871794868"/>
    <s v="Blank of the Dead Productions"/>
    <n v="90"/>
  </r>
  <r>
    <x v="16"/>
    <x v="1"/>
    <s v="PG"/>
    <x v="3"/>
    <n v="2009"/>
    <x v="29"/>
    <s v="September 25, 2009 (United States)"/>
    <x v="27"/>
    <n v="5.0999999999999996"/>
    <n v="16000"/>
    <s v="Kevin Tancharoen"/>
    <s v="Allison Burnett"/>
    <s v="Kelsey Grammer"/>
    <s v="United States"/>
    <n v="18000000"/>
    <n v="77211836"/>
    <n v="214.5"/>
    <n v="109680402.93333332"/>
    <s v="Metro-Goldwyn-Mayer (MGM)"/>
    <n v="107"/>
  </r>
  <r>
    <x v="5524"/>
    <x v="0"/>
    <s v="R"/>
    <x v="0"/>
    <n v="2009"/>
    <x v="29"/>
    <s v="July 23, 2010 (United States)"/>
    <x v="9"/>
    <n v="7"/>
    <n v="21000"/>
    <s v="Luca Guadagnino"/>
    <s v="Barbara Alberti"/>
    <s v="Tilda Swinton"/>
    <s v="Italy"/>
    <m/>
    <n v="12014663"/>
    <n v="214.5"/>
    <n v="17066982.825641025"/>
    <s v="First Sun"/>
    <n v="120"/>
  </r>
  <r>
    <x v="5525"/>
    <x v="0"/>
    <s v="R"/>
    <x v="4"/>
    <n v="2009"/>
    <x v="29"/>
    <s v="April 25, 2009 (Brazil)"/>
    <x v="5"/>
    <n v="6.4"/>
    <n v="42000"/>
    <s v="Ti West"/>
    <s v="Ti West"/>
    <s v="Jocelin Donahue"/>
    <s v="United States"/>
    <n v="900000"/>
    <n v="101215"/>
    <n v="214.5"/>
    <n v="143777.20512820513"/>
    <s v="MPI Media Group"/>
    <n v="95"/>
  </r>
  <r>
    <x v="5526"/>
    <x v="0"/>
    <s v="R"/>
    <x v="3"/>
    <n v="2009"/>
    <x v="29"/>
    <s v="August 6, 2010 (United States)"/>
    <x v="8"/>
    <n v="6.8"/>
    <n v="37000"/>
    <s v="George Gallo"/>
    <s v="George Gallo"/>
    <s v="Luke Wilson"/>
    <s v="United States"/>
    <n v="20000000"/>
    <n v="754301"/>
    <n v="214.5"/>
    <n v="1071494.2410256409"/>
    <s v="Paramount Pictures"/>
    <n v="105"/>
  </r>
  <r>
    <x v="5527"/>
    <x v="1"/>
    <s v="PG"/>
    <x v="10"/>
    <n v="2009"/>
    <x v="29"/>
    <s v="October 23, 2009 (United States)"/>
    <x v="21"/>
    <n v="6.3"/>
    <n v="34000"/>
    <s v="David Bowers"/>
    <s v="Osamu Tezuka"/>
    <s v="Freddie Highmore"/>
    <s v="Hong Kong"/>
    <n v="65000000"/>
    <n v="39886986"/>
    <n v="214.5"/>
    <n v="56659974.984615378"/>
    <s v="Imagi Animation Studios"/>
    <n v="94"/>
  </r>
  <r>
    <x v="5528"/>
    <x v="8"/>
    <s v="PG-13"/>
    <x v="1"/>
    <n v="2009"/>
    <x v="29"/>
    <s v="September 2, 2009 (Indonesia)"/>
    <x v="22"/>
    <n v="6"/>
    <n v="45000"/>
    <s v="David Pastor"/>
    <s v="Ã€lex Pastor"/>
    <s v="Chris Pine"/>
    <s v="United States"/>
    <m/>
    <n v="5805279"/>
    <n v="214.5"/>
    <n v="8246473.2461538455"/>
    <s v="Paramount Vantage"/>
    <n v="84"/>
  </r>
  <r>
    <x v="5529"/>
    <x v="8"/>
    <s v="PG-13"/>
    <x v="3"/>
    <n v="2009"/>
    <x v="29"/>
    <s v="June 5, 2009 (United States)"/>
    <x v="23"/>
    <n v="5.9"/>
    <n v="19000"/>
    <s v="Donald Petrie"/>
    <s v="Mike Reiss"/>
    <s v="Nia Vardalos"/>
    <s v="United States"/>
    <n v="17000000"/>
    <n v="20458873"/>
    <n v="214.5"/>
    <n v="29062091.389743585"/>
    <s v="26 Films"/>
    <n v="95"/>
  </r>
  <r>
    <x v="5530"/>
    <x v="1"/>
    <s v="PG"/>
    <x v="10"/>
    <n v="2009"/>
    <x v="29"/>
    <s v="July 24, 2009 (United States)"/>
    <x v="27"/>
    <n v="5.0999999999999996"/>
    <n v="44000"/>
    <s v="Hoyt Yeatman"/>
    <s v="Cormac Wibberley"/>
    <s v="Will Arnett"/>
    <s v="United States"/>
    <n v="150000000"/>
    <n v="292817898"/>
    <n v="214.5"/>
    <n v="415951578.18461531"/>
    <s v="Jerry Bruckheimer Films"/>
    <n v="88"/>
  </r>
  <r>
    <x v="5531"/>
    <x v="8"/>
    <s v="PG-13"/>
    <x v="3"/>
    <n v="2009"/>
    <x v="29"/>
    <s v="December 18, 2009 (United States)"/>
    <x v="38"/>
    <n v="4.9000000000000004"/>
    <n v="39000"/>
    <s v="Marc Lawrence"/>
    <s v="Marc Lawrence"/>
    <s v="Hugh Grant"/>
    <s v="United States"/>
    <n v="58000000"/>
    <n v="85280250"/>
    <n v="214.5"/>
    <n v="121141688.46153845"/>
    <s v="Columbia Pictures"/>
    <n v="103"/>
  </r>
  <r>
    <x v="5532"/>
    <x v="0"/>
    <s v="R"/>
    <x v="1"/>
    <n v="2009"/>
    <x v="29"/>
    <s v="June 26, 2009 (United States)"/>
    <x v="9"/>
    <n v="7"/>
    <n v="52000"/>
    <s v="Sam Mendes"/>
    <s v="Dave Eggers"/>
    <s v="John Krasinski"/>
    <s v="United States"/>
    <n v="17000000"/>
    <n v="15779455"/>
    <n v="214.5"/>
    <n v="22414918.128205124"/>
    <s v="Focus Features"/>
    <n v="98"/>
  </r>
  <r>
    <x v="5533"/>
    <x v="8"/>
    <s v="PG-13"/>
    <x v="0"/>
    <n v="2009"/>
    <x v="29"/>
    <s v="September 18, 2009 (United States)"/>
    <x v="46"/>
    <n v="5.7"/>
    <n v="32000"/>
    <s v="Brandon Camp"/>
    <s v="Brandon Camp"/>
    <s v="Jennifer Aniston"/>
    <s v="United States"/>
    <n v="18000000"/>
    <n v="36088028"/>
    <n v="214.5"/>
    <n v="51263506.441025637"/>
    <s v="Universal Pictures"/>
    <n v="109"/>
  </r>
  <r>
    <x v="5534"/>
    <x v="0"/>
    <s v="R"/>
    <x v="6"/>
    <n v="2009"/>
    <x v="29"/>
    <s v="November 12, 2010 (United States)"/>
    <x v="4"/>
    <n v="7.3"/>
    <n v="69000"/>
    <s v="Daniel Alfredson"/>
    <s v="Jonas Frykberg"/>
    <s v="Michael Nyqvist"/>
    <s v="Sweden"/>
    <m/>
    <n v="44276335"/>
    <n v="214.5"/>
    <n v="62895101.512820505"/>
    <s v="Film i VÃ¤st"/>
    <n v="147"/>
  </r>
  <r>
    <x v="5535"/>
    <x v="0"/>
    <s v="R"/>
    <x v="3"/>
    <n v="2009"/>
    <x v="29"/>
    <s v="January 8, 2010 (United States)"/>
    <x v="5"/>
    <n v="6.4"/>
    <n v="73000"/>
    <s v="Miguel Arteta"/>
    <s v="Gustin Nash"/>
    <s v="Michael Cera"/>
    <s v="United States"/>
    <n v="18000000"/>
    <n v="19651093"/>
    <n v="214.5"/>
    <n v="27914629.543589741"/>
    <s v="Dimension Films"/>
    <n v="90"/>
  </r>
  <r>
    <x v="5536"/>
    <x v="0"/>
    <s v="R"/>
    <x v="3"/>
    <n v="2009"/>
    <x v="29"/>
    <s v="April 10, 2009 (United States)"/>
    <x v="1"/>
    <n v="5.8"/>
    <n v="61000"/>
    <s v="Jody Hill"/>
    <s v="Jody Hill"/>
    <s v="Seth Rogen"/>
    <s v="United States"/>
    <n v="18000000"/>
    <n v="26973554"/>
    <n v="214.5"/>
    <n v="38316279.27179487"/>
    <s v="De Line Pictures"/>
    <n v="86"/>
  </r>
  <r>
    <x v="5537"/>
    <x v="1"/>
    <s v="PG"/>
    <x v="5"/>
    <n v="2009"/>
    <x v="29"/>
    <s v="October 9, 2009 (United States)"/>
    <x v="15"/>
    <n v="6.9"/>
    <n v="26000"/>
    <s v="Jane Campion"/>
    <s v="Jane Campion"/>
    <s v="Abbie Cornish"/>
    <s v="United Kingdom"/>
    <n v="8500000"/>
    <n v="14374652"/>
    <n v="214.5"/>
    <n v="20419377.456410255"/>
    <s v="PathÃ© Renn Productions"/>
    <n v="119"/>
  </r>
  <r>
    <x v="5538"/>
    <x v="0"/>
    <s v="R"/>
    <x v="2"/>
    <n v="2009"/>
    <x v="29"/>
    <s v="May 14, 2010 (United States)"/>
    <x v="13"/>
    <n v="7.2"/>
    <n v="85000"/>
    <s v="Daniel Barber"/>
    <s v="Gary Young"/>
    <s v="Michael Caine"/>
    <s v="United Kingdom"/>
    <n v="7300000"/>
    <n v="10371451"/>
    <n v="214.5"/>
    <n v="14732779.112820512"/>
    <s v="Marv Films"/>
    <n v="103"/>
  </r>
  <r>
    <x v="5539"/>
    <x v="8"/>
    <s v="PG-13"/>
    <x v="3"/>
    <n v="2009"/>
    <x v="29"/>
    <s v="March 20, 2009 (United States)"/>
    <x v="19"/>
    <n v="6.2"/>
    <n v="49000"/>
    <s v="Tony Gilroy"/>
    <s v="Tony Gilroy"/>
    <s v="Julia Roberts"/>
    <s v="United States"/>
    <n v="60000000"/>
    <n v="78176181"/>
    <n v="214.5"/>
    <n v="111050267.36923076"/>
    <s v="Universal Pictures"/>
    <n v="125"/>
  </r>
  <r>
    <x v="5540"/>
    <x v="1"/>
    <s v="PG"/>
    <x v="2"/>
    <n v="2009"/>
    <x v="29"/>
    <s v="February 6, 2009 (United States)"/>
    <x v="41"/>
    <n v="5.6"/>
    <n v="43000"/>
    <s v="Harald Zwart"/>
    <s v="Scott Neustadter"/>
    <s v="Steve Martin"/>
    <s v="United States"/>
    <n v="70000000"/>
    <n v="76025134"/>
    <n v="214.5"/>
    <n v="107994677.52820511"/>
    <s v="Metro-Goldwyn-Mayer (MGM)"/>
    <n v="92"/>
  </r>
  <r>
    <x v="5541"/>
    <x v="0"/>
    <s v="R"/>
    <x v="5"/>
    <n v="2009"/>
    <x v="29"/>
    <s v="September 18, 2009 (United States)"/>
    <x v="5"/>
    <n v="6.4"/>
    <n v="64000"/>
    <s v="Steven Soderbergh"/>
    <s v="Scott Z. Burns"/>
    <s v="Matt Damon"/>
    <s v="United States"/>
    <n v="22000000"/>
    <n v="41771168"/>
    <n v="214.5"/>
    <n v="59336479.671794862"/>
    <s v="Warner Bros."/>
    <n v="108"/>
  </r>
  <r>
    <x v="5542"/>
    <x v="0"/>
    <s v="R"/>
    <x v="3"/>
    <n v="2009"/>
    <x v="29"/>
    <s v="December 30, 2009 (France)"/>
    <x v="5"/>
    <n v="6.4"/>
    <n v="6500"/>
    <s v="John Hindman"/>
    <s v="John Hindman"/>
    <s v="Jeff Daniels"/>
    <s v="United States"/>
    <m/>
    <n v="26676"/>
    <n v="214.5"/>
    <n v="37893.599999999999"/>
    <s v="120dB Films"/>
    <n v="95"/>
  </r>
  <r>
    <x v="5543"/>
    <x v="1"/>
    <s v="PG"/>
    <x v="10"/>
    <n v="2009"/>
    <x v="29"/>
    <s v="November 20, 2009 (United States)"/>
    <x v="22"/>
    <n v="6"/>
    <n v="52000"/>
    <s v="Jorge Blanco"/>
    <s v="Joe Stillman"/>
    <s v="Dwayne Johnson"/>
    <s v="Spain"/>
    <n v="70000000"/>
    <n v="105647102"/>
    <n v="214.5"/>
    <n v="150073062.84102562"/>
    <s v="TriStar Pictures"/>
    <n v="91"/>
  </r>
  <r>
    <x v="5544"/>
    <x v="0"/>
    <s v="R"/>
    <x v="6"/>
    <n v="2009"/>
    <x v="29"/>
    <s v="February 26, 2009 (Bahrain)"/>
    <x v="17"/>
    <n v="6.7"/>
    <n v="23000"/>
    <s v="Wayne Kramer"/>
    <s v="Wayne Kramer"/>
    <s v="Harrison Ford"/>
    <s v="United States"/>
    <n v="19000000"/>
    <n v="3676533"/>
    <n v="214.5"/>
    <n v="5222562.2615384609"/>
    <s v="The Weinstein Company"/>
    <n v="113"/>
  </r>
  <r>
    <x v="5545"/>
    <x v="8"/>
    <s v="PG-13"/>
    <x v="3"/>
    <n v="2009"/>
    <x v="29"/>
    <s v="February 20, 2009 (United States)"/>
    <x v="54"/>
    <n v="4.5"/>
    <n v="12000"/>
    <s v="Tyler Perry"/>
    <s v="Tyler Perry"/>
    <s v="Tyler Perry"/>
    <s v="United States"/>
    <m/>
    <n v="90508336"/>
    <n v="214.5"/>
    <n v="128568251.65128204"/>
    <s v="The Tyler Perry Company"/>
    <n v="103"/>
  </r>
  <r>
    <x v="5546"/>
    <x v="1"/>
    <s v="PG"/>
    <x v="10"/>
    <n v="2009"/>
    <x v="29"/>
    <s v="November 6, 2009 (United States)"/>
    <x v="8"/>
    <n v="6.8"/>
    <n v="106000"/>
    <s v="Robert Zemeckis"/>
    <s v="Charles Dickens"/>
    <s v="Jim Carrey"/>
    <s v="United States"/>
    <n v="200000000"/>
    <n v="325286646"/>
    <n v="214.5"/>
    <n v="462073850.98461533"/>
    <s v="Walt Disney Pictures"/>
    <n v="96"/>
  </r>
  <r>
    <x v="5547"/>
    <x v="0"/>
    <s v="R"/>
    <x v="1"/>
    <n v="2009"/>
    <x v="29"/>
    <s v="April 17, 2009 (United States)"/>
    <x v="37"/>
    <n v="7.6"/>
    <n v="32000"/>
    <s v="Cary Joji Fukunaga"/>
    <s v="Cary Joji Fukunaga"/>
    <s v="Paulina Gaitan"/>
    <s v="Mexico"/>
    <m/>
    <n v="5102705"/>
    <n v="214.5"/>
    <n v="7248457.8717948711"/>
    <s v="Scion Films"/>
    <n v="96"/>
  </r>
  <r>
    <x v="5548"/>
    <x v="8"/>
    <s v="PG-13"/>
    <x v="3"/>
    <n v="2009"/>
    <x v="29"/>
    <s v="April 30, 2010 (United States)"/>
    <x v="34"/>
    <n v="7.4"/>
    <n v="31000"/>
    <s v="Raymond De Felitta"/>
    <s v="Raymond De Felitta"/>
    <s v="Andy Garcia"/>
    <s v="United States"/>
    <n v="6000000"/>
    <n v="7878856"/>
    <n v="214.5"/>
    <n v="11192015.958974358"/>
    <s v="CineSon Entertainment"/>
    <n v="104"/>
  </r>
  <r>
    <x v="5549"/>
    <x v="8"/>
    <s v="PG-13"/>
    <x v="5"/>
    <n v="2009"/>
    <x v="29"/>
    <s v="November 6, 2009 (United States)"/>
    <x v="17"/>
    <n v="6.7"/>
    <n v="39000"/>
    <s v="Anne Fontaine"/>
    <s v="Edmonde Charles-Roux"/>
    <s v="Audrey Tautou"/>
    <s v="France"/>
    <n v="23000000"/>
    <n v="50812934"/>
    <n v="214.5"/>
    <n v="72180424.194871783"/>
    <s v="Haut et Court"/>
    <n v="105"/>
  </r>
  <r>
    <x v="5550"/>
    <x v="4"/>
    <s v="Not Rated"/>
    <x v="3"/>
    <n v="2009"/>
    <x v="29"/>
    <s v="January 9, 2009 (Norway)"/>
    <x v="21"/>
    <n v="6.3"/>
    <n v="65000"/>
    <s v="Tommy Wirkola"/>
    <s v="Tommy Wirkola"/>
    <s v="Jeppe Beck Laursen"/>
    <s v="Norway"/>
    <n v="800000"/>
    <n v="2166797"/>
    <n v="214.5"/>
    <n v="3077962.9179487177"/>
    <s v="Euforia Film"/>
    <n v="91"/>
  </r>
  <r>
    <x v="5551"/>
    <x v="1"/>
    <s v="PG"/>
    <x v="10"/>
    <n v="2009"/>
    <x v="29"/>
    <s v="August 1, 2009 (Japan)"/>
    <x v="24"/>
    <n v="7.5"/>
    <n v="27000"/>
    <s v="Mamoru Hosoda"/>
    <s v="Mamoru Hosoda"/>
    <s v="RyÃ»nosuke Kamiki"/>
    <s v="Japan"/>
    <m/>
    <n v="18434328"/>
    <n v="214.5"/>
    <n v="26186199.261538457"/>
    <s v="Madhouse"/>
    <n v="114"/>
  </r>
  <r>
    <x v="5552"/>
    <x v="0"/>
    <s v="R"/>
    <x v="0"/>
    <n v="2009"/>
    <x v="29"/>
    <s v="December 4, 2009 (United States)"/>
    <x v="12"/>
    <n v="7.1"/>
    <n v="34000"/>
    <s v="Oren Moverman"/>
    <s v="Alessandro Camon"/>
    <s v="Ben Foster"/>
    <s v="United States"/>
    <n v="6500000"/>
    <n v="1595417"/>
    <n v="214.5"/>
    <n v="2266310.3025641022"/>
    <s v="Oscilloscope"/>
    <n v="113"/>
  </r>
  <r>
    <x v="5553"/>
    <x v="0"/>
    <s v="R"/>
    <x v="2"/>
    <n v="2009"/>
    <x v="29"/>
    <s v="November 6, 2009 (Finland)"/>
    <x v="54"/>
    <n v="4.5"/>
    <n v="13000"/>
    <s v="Rick Jacobson"/>
    <s v="Rick Jacobson"/>
    <s v="Julia Voth"/>
    <s v="United States"/>
    <m/>
    <n v="439587"/>
    <n v="214.5"/>
    <n v="624438.9692307692"/>
    <s v="Bombshell Pictures"/>
    <n v="109"/>
  </r>
  <r>
    <x v="5554"/>
    <x v="8"/>
    <s v="PG-13"/>
    <x v="5"/>
    <n v="2009"/>
    <x v="29"/>
    <s v="April 24, 2009 (United States)"/>
    <x v="17"/>
    <n v="6.7"/>
    <n v="52000"/>
    <s v="Joe Wright"/>
    <s v="Susannah Grant"/>
    <s v="Jamie Foxx"/>
    <s v="United Kingdom"/>
    <n v="60000000"/>
    <n v="38332994"/>
    <n v="214.5"/>
    <n v="54452509.425641023"/>
    <s v="Dreamworks Pictures"/>
    <n v="117"/>
  </r>
  <r>
    <x v="5555"/>
    <x v="0"/>
    <s v="R"/>
    <x v="3"/>
    <n v="2009"/>
    <x v="29"/>
    <s v="September 24, 2010 (Ireland)"/>
    <x v="15"/>
    <n v="6.9"/>
    <n v="38000"/>
    <s v="Bobcat Goldthwait"/>
    <s v="Bobcat Goldthwait"/>
    <s v="Robin Williams"/>
    <s v="United States"/>
    <m/>
    <n v="221805"/>
    <n v="214.5"/>
    <n v="315076.84615384613"/>
    <s v="Magnolia Pictures"/>
    <n v="99"/>
  </r>
  <r>
    <x v="5556"/>
    <x v="0"/>
    <s v="R"/>
    <x v="2"/>
    <n v="2009"/>
    <x v="29"/>
    <s v="September 11, 2009 (United States)"/>
    <x v="30"/>
    <n v="5.5"/>
    <n v="38000"/>
    <s v="Dominic Sena"/>
    <s v="Jon Hoeber"/>
    <s v="Kate Beckinsale"/>
    <s v="United States"/>
    <n v="35000000"/>
    <n v="17976667"/>
    <n v="214.5"/>
    <n v="25536085.94358974"/>
    <s v="Warner Bros."/>
    <n v="101"/>
  </r>
  <r>
    <x v="5557"/>
    <x v="8"/>
    <s v="PG-13"/>
    <x v="6"/>
    <n v="2009"/>
    <x v="29"/>
    <s v="July 10, 2009 (Spain)"/>
    <x v="23"/>
    <n v="5.9"/>
    <n v="12000"/>
    <s v="Peter Hyams"/>
    <s v="Peter Hyams"/>
    <s v="Jesse Metcalfe"/>
    <s v="United States"/>
    <n v="25000000"/>
    <n v="4515258"/>
    <n v="214.5"/>
    <n v="6413981.8769230759"/>
    <s v="Autonomous Films"/>
    <n v="106"/>
  </r>
  <r>
    <x v="5558"/>
    <x v="0"/>
    <s v="R"/>
    <x v="3"/>
    <n v="2009"/>
    <x v="29"/>
    <s v="May 1, 2014 (South Korea)"/>
    <x v="14"/>
    <n v="6.6"/>
    <n v="19000"/>
    <s v="Kieran Mulroney"/>
    <s v="Michele Mulroney"/>
    <s v="Jeff Daniels"/>
    <s v="United States"/>
    <m/>
    <n v="13514"/>
    <n v="214.5"/>
    <n v="19196.810256410256"/>
    <s v="Artfire Films"/>
    <n v="110"/>
  </r>
  <r>
    <x v="5559"/>
    <x v="4"/>
    <s v="Not Rated"/>
    <x v="10"/>
    <n v="2009"/>
    <x v="29"/>
    <s v="June 22, 2016 (United States)"/>
    <x v="37"/>
    <n v="7.6"/>
    <n v="33000"/>
    <s v="Tomm Moore"/>
    <s v="Tomm Moore"/>
    <s v="Evan McGuire"/>
    <s v="Ireland"/>
    <n v="8000000"/>
    <n v="1803412"/>
    <n v="214.5"/>
    <n v="2561769.8666666662"/>
    <s v="Les Armateurs"/>
    <n v="75"/>
  </r>
  <r>
    <x v="5560"/>
    <x v="0"/>
    <s v="R"/>
    <x v="6"/>
    <n v="2009"/>
    <x v="29"/>
    <s v="April 30, 2010 (United Kingdom)"/>
    <x v="17"/>
    <n v="6.7"/>
    <n v="26000"/>
    <s v="J Blakeson"/>
    <s v="J Blakeson"/>
    <s v="Gemma Arterton"/>
    <s v="United Kingdom"/>
    <n v="800000"/>
    <n v="896919"/>
    <n v="214.5"/>
    <n v="1274084.9384615384"/>
    <s v="CinemaNX"/>
    <n v="100"/>
  </r>
  <r>
    <x v="5561"/>
    <x v="0"/>
    <s v="R"/>
    <x v="3"/>
    <n v="2009"/>
    <x v="29"/>
    <s v="August 14, 2009 (United States)"/>
    <x v="1"/>
    <n v="5.8"/>
    <n v="21000"/>
    <s v="Neal Brennan"/>
    <s v="Andy Stock"/>
    <s v="Jeremy Piven"/>
    <s v="United States"/>
    <n v="10000000"/>
    <n v="15300885"/>
    <n v="214.5"/>
    <n v="21735103.307692304"/>
    <s v="Paramount Vantage"/>
    <n v="89"/>
  </r>
  <r>
    <x v="5562"/>
    <x v="0"/>
    <s v="R"/>
    <x v="3"/>
    <n v="2009"/>
    <x v="29"/>
    <s v="March 13, 2009 (United States)"/>
    <x v="18"/>
    <n v="5"/>
    <n v="21000"/>
    <s v="Zach Cregger"/>
    <s v="Zach Cregger"/>
    <s v="Zach Cregger"/>
    <s v="United States"/>
    <n v="6000000"/>
    <n v="4591629"/>
    <n v="214.5"/>
    <n v="6522467.8615384605"/>
    <s v="Fox Atomic"/>
    <n v="90"/>
  </r>
  <r>
    <x v="5563"/>
    <x v="8"/>
    <s v="PG-13"/>
    <x v="2"/>
    <n v="2009"/>
    <x v="29"/>
    <s v="October 23, 2009 (United States)"/>
    <x v="1"/>
    <n v="5.8"/>
    <n v="44000"/>
    <s v="Paul Weitz"/>
    <s v="Paul Weitz"/>
    <s v="Chris Massoglia"/>
    <s v="United States"/>
    <n v="40000000"/>
    <n v="39291383"/>
    <n v="214.5"/>
    <n v="55813913.287179478"/>
    <s v="Universal Pictures"/>
    <n v="109"/>
  </r>
  <r>
    <x v="5564"/>
    <x v="1"/>
    <s v="PG"/>
    <x v="1"/>
    <n v="2009"/>
    <x v="29"/>
    <s v="July 31, 2009 (United States)"/>
    <x v="20"/>
    <n v="5.4"/>
    <n v="21000"/>
    <s v="John Schultz"/>
    <s v="Mark Burton"/>
    <s v="Ashley Tisdale"/>
    <s v="United States"/>
    <n v="45000000"/>
    <n v="57881056"/>
    <n v="214.5"/>
    <n v="82220782.112820506"/>
    <s v="Twentieth Century Fox"/>
    <n v="86"/>
  </r>
  <r>
    <x v="5565"/>
    <x v="8"/>
    <s v="PG-13"/>
    <x v="2"/>
    <n v="2009"/>
    <x v="29"/>
    <s v="February 27, 2009 (United States)"/>
    <x v="47"/>
    <n v="3.7"/>
    <n v="23000"/>
    <s v="Andrzej Bartkowiak"/>
    <s v="Justin Marks"/>
    <s v="Kristin Kreuk"/>
    <s v="Canada"/>
    <n v="18000000"/>
    <n v="12764201"/>
    <n v="214.5"/>
    <n v="18131711.164102562"/>
    <s v="Hyde Park Entertainment"/>
    <n v="96"/>
  </r>
  <r>
    <x v="5566"/>
    <x v="4"/>
    <s v="Not Rated"/>
    <x v="0"/>
    <n v="2009"/>
    <x v="29"/>
    <s v="August 27, 2010 (United States)"/>
    <x v="10"/>
    <n v="6.1"/>
    <n v="1500"/>
    <s v="Michel Franco"/>
    <s v="Michel Franco"/>
    <s v="Dario Yazbek Bernal"/>
    <s v="Mexico"/>
    <m/>
    <n v="2372"/>
    <n v="214.5"/>
    <n v="3369.45641025641"/>
    <s v="Alameda Films"/>
    <n v="90"/>
  </r>
  <r>
    <x v="5567"/>
    <x v="0"/>
    <s v="R"/>
    <x v="0"/>
    <n v="2009"/>
    <x v="29"/>
    <s v="January 15, 2010 (United States)"/>
    <x v="13"/>
    <n v="7.2"/>
    <n v="39000"/>
    <s v="Pedro AlmodÃ³var"/>
    <s v="Pedro AlmodÃ³var"/>
    <s v="PenÃ©lope Cruz"/>
    <s v="Spain"/>
    <n v="18000000"/>
    <n v="37472736"/>
    <n v="214.5"/>
    <n v="53230501.907692298"/>
    <s v="Universal Pictures International (UPI)"/>
    <n v="127"/>
  </r>
  <r>
    <x v="5568"/>
    <x v="8"/>
    <s v="PG-13"/>
    <x v="2"/>
    <n v="2009"/>
    <x v="29"/>
    <s v="April 24, 2009 (United States)"/>
    <x v="41"/>
    <n v="5.6"/>
    <n v="32000"/>
    <s v="Dito Montiel"/>
    <s v="Robert Munic"/>
    <s v="Channing Tatum"/>
    <s v="United States"/>
    <m/>
    <n v="32482728"/>
    <n v="214.5"/>
    <n v="46142131.569230765"/>
    <s v="Rogue Pictures"/>
    <n v="105"/>
  </r>
  <r>
    <x v="5569"/>
    <x v="0"/>
    <s v="R"/>
    <x v="5"/>
    <n v="2009"/>
    <x v="29"/>
    <s v="March 27, 2009 (United Kingdom)"/>
    <x v="24"/>
    <n v="7.5"/>
    <n v="42000"/>
    <s v="Tom Hooper"/>
    <s v="Peter Morgan"/>
    <s v="Colm Meaney"/>
    <s v="United Kingdom"/>
    <n v="10000000"/>
    <n v="4091378"/>
    <n v="214.5"/>
    <n v="5811854.9025641019"/>
    <s v="Columbia Pictures"/>
    <n v="98"/>
  </r>
  <r>
    <x v="5570"/>
    <x v="8"/>
    <s v="PG-13"/>
    <x v="1"/>
    <n v="2009"/>
    <x v="29"/>
    <s v="May 27, 2010 (Germany)"/>
    <x v="19"/>
    <n v="6.2"/>
    <n v="11000"/>
    <s v="Jared Hess"/>
    <s v="Jared Hess"/>
    <s v="Michael Angarano"/>
    <s v="United States"/>
    <n v="10000000"/>
    <n v="118492"/>
    <n v="214.5"/>
    <n v="168319.40512820511"/>
    <s v="Bronco Productions"/>
    <n v="90"/>
  </r>
  <r>
    <x v="5571"/>
    <x v="0"/>
    <s v="R"/>
    <x v="3"/>
    <n v="2009"/>
    <x v="29"/>
    <s v="July 17, 2009 (United States)"/>
    <x v="19"/>
    <n v="6.2"/>
    <n v="11000"/>
    <s v="Stephen Frears"/>
    <s v="Christopher Hampton"/>
    <s v="Michelle Pfeiffer"/>
    <s v="United Kingdom"/>
    <n v="23000000"/>
    <n v="9368242"/>
    <n v="214.5"/>
    <n v="13307707.866666665"/>
    <s v="Bill Kenwright Films"/>
    <n v="86"/>
  </r>
  <r>
    <x v="5572"/>
    <x v="0"/>
    <s v="R"/>
    <x v="0"/>
    <n v="2009"/>
    <x v="29"/>
    <s v="January 15, 2015 (Sweden)"/>
    <x v="1"/>
    <n v="5.8"/>
    <n v="3500"/>
    <s v="Francesca Gregorini"/>
    <s v="Tatiana von FÃ¼rstenberg"/>
    <s v="Rooney Mara"/>
    <s v="United States"/>
    <n v="3000000"/>
    <n v="5073"/>
    <n v="214.5"/>
    <n v="7206.2615384615374"/>
    <s v="Two Prong Lesson"/>
    <n v="96"/>
  </r>
  <r>
    <x v="5573"/>
    <x v="0"/>
    <s v="R"/>
    <x v="0"/>
    <n v="2009"/>
    <x v="29"/>
    <s v="March 18, 2011 (United States)"/>
    <x v="17"/>
    <n v="6.7"/>
    <n v="19000"/>
    <s v="Jordan Scott"/>
    <s v="Ben Court"/>
    <s v="Eva Green"/>
    <s v="United Kingdom"/>
    <m/>
    <n v="101860"/>
    <n v="214.5"/>
    <n v="144693.43589743588"/>
    <s v="Antena 3 Films"/>
    <n v="104"/>
  </r>
  <r>
    <x v="5574"/>
    <x v="0"/>
    <s v="R"/>
    <x v="4"/>
    <n v="2009"/>
    <x v="29"/>
    <s v="October 2, 2009 (Spain)"/>
    <x v="16"/>
    <n v="6.5"/>
    <n v="70000"/>
    <s v="Jaume BalaguerÃ³"/>
    <s v="Jaume BalaguerÃ³"/>
    <s v="Jonathan D. Mellor"/>
    <s v="Spain"/>
    <n v="5600000"/>
    <n v="18853164"/>
    <n v="214.5"/>
    <n v="26781161.169230767"/>
    <s v="Filmax"/>
    <n v="85"/>
  </r>
  <r>
    <x v="5575"/>
    <x v="8"/>
    <s v="PG-13"/>
    <x v="2"/>
    <n v="2010"/>
    <x v="30"/>
    <s v="July 16, 2010 (United States)"/>
    <x v="63"/>
    <n v="8.8000000000000007"/>
    <n v="2100000"/>
    <s v="Christopher Nolan"/>
    <s v="Christopher Nolan"/>
    <s v="Leonardo DiCaprio"/>
    <s v="United States"/>
    <n v="160000000"/>
    <n v="836836967"/>
    <n v="218.1"/>
    <n v="1169116111.1641448"/>
    <s v="Warner Bros."/>
    <n v="148"/>
  </r>
  <r>
    <x v="5576"/>
    <x v="8"/>
    <s v="PG-13"/>
    <x v="2"/>
    <n v="2010"/>
    <x v="30"/>
    <s v="May 7, 2010 (United States)"/>
    <x v="9"/>
    <n v="7"/>
    <n v="746000"/>
    <s v="Jon Favreau"/>
    <s v="Justin Theroux"/>
    <s v="Robert Downey Jr."/>
    <s v="United States"/>
    <n v="200000000"/>
    <n v="623933331"/>
    <n v="218.1"/>
    <n v="871675772.37826681"/>
    <s v="Paramount Pictures"/>
    <n v="124"/>
  </r>
  <r>
    <x v="5577"/>
    <x v="0"/>
    <s v="R"/>
    <x v="16"/>
    <n v="2010"/>
    <x v="30"/>
    <s v="February 19, 2010 (United States)"/>
    <x v="7"/>
    <n v="8.1999999999999993"/>
    <n v="1200000"/>
    <s v="Martin Scorsese"/>
    <s v="Laeta Kalogridis"/>
    <s v="Leonardo DiCaprio"/>
    <s v="United States"/>
    <n v="80000000"/>
    <n v="294805697"/>
    <n v="218.1"/>
    <n v="411862888.01421368"/>
    <s v="Paramount Pictures"/>
    <n v="138"/>
  </r>
  <r>
    <x v="5578"/>
    <x v="8"/>
    <s v="PG-13"/>
    <x v="2"/>
    <n v="2010"/>
    <x v="30"/>
    <s v="August 13, 2010 (United States)"/>
    <x v="24"/>
    <n v="7.5"/>
    <n v="394000"/>
    <s v="Edgar Wright"/>
    <s v="Michael Bacall"/>
    <s v="Michael Cera"/>
    <s v="United States"/>
    <n v="60000000"/>
    <n v="48917974"/>
    <n v="218.1"/>
    <n v="68341617.046309039"/>
    <s v="Universal Pictures"/>
    <n v="112"/>
  </r>
  <r>
    <x v="5579"/>
    <x v="8"/>
    <s v="PG-13"/>
    <x v="3"/>
    <n v="2010"/>
    <x v="30"/>
    <s v="June 25, 2010 (United States)"/>
    <x v="23"/>
    <n v="5.9"/>
    <n v="233000"/>
    <s v="Dennis Dugan"/>
    <s v="Adam Sandler"/>
    <s v="Adam Sandler"/>
    <s v="United States"/>
    <n v="80000000"/>
    <n v="271457301"/>
    <n v="218.1"/>
    <n v="379243647.93535078"/>
    <s v="Columbia Pictures"/>
    <n v="102"/>
  </r>
  <r>
    <x v="5580"/>
    <x v="0"/>
    <s v="R"/>
    <x v="3"/>
    <n v="2010"/>
    <x v="30"/>
    <s v="March 12, 2010 (United States)"/>
    <x v="5"/>
    <n v="6.4"/>
    <n v="130000"/>
    <s v="Jim Field Smith"/>
    <s v="Sean Anders"/>
    <s v="Jay Baruchel"/>
    <s v="United States"/>
    <n v="20000000"/>
    <n v="49779728"/>
    <n v="218.1"/>
    <n v="69545543.886290684"/>
    <s v="Dreamworks Pictures"/>
    <n v="104"/>
  </r>
  <r>
    <x v="5581"/>
    <x v="0"/>
    <s v="R"/>
    <x v="2"/>
    <n v="2010"/>
    <x v="30"/>
    <s v="April 16, 2010 (United States)"/>
    <x v="37"/>
    <n v="7.6"/>
    <n v="535000"/>
    <s v="Matthew Vaughn"/>
    <s v="Jane Goldman"/>
    <s v="Aaron Taylor-Johnson"/>
    <s v="United Kingdom"/>
    <n v="30000000"/>
    <n v="96188903"/>
    <n v="218.1"/>
    <n v="134382204.23704723"/>
    <s v="Marv Films"/>
    <n v="117"/>
  </r>
  <r>
    <x v="5582"/>
    <x v="0"/>
    <s v="R"/>
    <x v="0"/>
    <n v="2010"/>
    <x v="30"/>
    <s v="December 17, 2010 (United States)"/>
    <x v="45"/>
    <n v="8"/>
    <n v="716000"/>
    <s v="Darren Aronofsky"/>
    <s v="Mark Heyman"/>
    <s v="Natalie Portman"/>
    <s v="United States"/>
    <n v="13000000"/>
    <n v="329398046"/>
    <n v="218.1"/>
    <n v="460190667.65795505"/>
    <s v="Fox Searchlight Pictures"/>
    <n v="108"/>
  </r>
  <r>
    <x v="5583"/>
    <x v="0"/>
    <s v="R"/>
    <x v="6"/>
    <n v="2010"/>
    <x v="30"/>
    <s v="September 17, 2010 (United States)"/>
    <x v="24"/>
    <n v="7.5"/>
    <n v="363000"/>
    <s v="Ben Affleck"/>
    <s v="Peter Craig"/>
    <s v="Ben Affleck"/>
    <s v="United States"/>
    <n v="37000000"/>
    <n v="154026136"/>
    <n v="218.1"/>
    <n v="215184610.90875745"/>
    <s v="Warner Bros."/>
    <n v="125"/>
  </r>
  <r>
    <x v="5584"/>
    <x v="8"/>
    <s v="PG-13"/>
    <x v="1"/>
    <n v="2010"/>
    <x v="30"/>
    <s v="November 19, 2010 (United States)"/>
    <x v="3"/>
    <n v="7.7"/>
    <n v="495000"/>
    <s v="David Yates"/>
    <s v="Steve Kloves"/>
    <s v="Daniel Radcliffe"/>
    <s v="United Kingdom"/>
    <m/>
    <n v="977043483"/>
    <n v="218.1"/>
    <n v="1364993806.8321869"/>
    <s v="Warner Bros."/>
    <n v="146"/>
  </r>
  <r>
    <x v="5585"/>
    <x v="1"/>
    <s v="PG"/>
    <x v="3"/>
    <n v="2010"/>
    <x v="30"/>
    <s v="September 10, 2010 (United States)"/>
    <x v="3"/>
    <n v="7.7"/>
    <n v="85000"/>
    <s v="Rob Reiner"/>
    <s v="Rob Reiner"/>
    <s v="Madeline Carroll"/>
    <s v="United States"/>
    <n v="14000000"/>
    <n v="4324817"/>
    <n v="218.1"/>
    <n v="6042052.9110499769"/>
    <s v="Castle Rock Entertainment"/>
    <n v="90"/>
  </r>
  <r>
    <x v="5586"/>
    <x v="8"/>
    <s v="PG-13"/>
    <x v="5"/>
    <n v="2010"/>
    <x v="30"/>
    <s v="October 1, 2010 (United States)"/>
    <x v="3"/>
    <n v="7.7"/>
    <n v="645000"/>
    <s v="David Fincher"/>
    <s v="Aaron Sorkin"/>
    <s v="Jesse Eisenberg"/>
    <s v="United States"/>
    <n v="40000000"/>
    <n v="224920375"/>
    <n v="218.1"/>
    <n v="314228511.06143969"/>
    <s v="Columbia Pictures"/>
    <n v="120"/>
  </r>
  <r>
    <x v="5587"/>
    <x v="8"/>
    <s v="PG-13"/>
    <x v="2"/>
    <n v="2010"/>
    <x v="30"/>
    <s v="May 14, 2010 (United States)"/>
    <x v="14"/>
    <n v="6.6"/>
    <n v="257000"/>
    <s v="Ridley Scott"/>
    <s v="Brian Helgeland"/>
    <s v="Russell Crowe"/>
    <s v="United States"/>
    <n v="200000000"/>
    <n v="321669741"/>
    <n v="218.1"/>
    <n v="449393718.85694635"/>
    <s v="Universal Pictures"/>
    <n v="140"/>
  </r>
  <r>
    <x v="5588"/>
    <x v="0"/>
    <s v="R"/>
    <x v="1"/>
    <n v="2010"/>
    <x v="30"/>
    <s v="December 3, 2010 (United Kingdom)"/>
    <x v="5"/>
    <n v="6.4"/>
    <n v="89000"/>
    <s v="Gareth Edwards"/>
    <s v="Gareth Edwards"/>
    <s v="Scoot McNairy"/>
    <s v="United Kingdom"/>
    <n v="500000"/>
    <n v="5060438"/>
    <n v="218.1"/>
    <n v="7069763.6799633196"/>
    <s v="Protagonist Pictures"/>
    <n v="94"/>
  </r>
  <r>
    <x v="5589"/>
    <x v="8"/>
    <s v="PG-13"/>
    <x v="4"/>
    <n v="2010"/>
    <x v="30"/>
    <s v="April 1, 2011 (United States)"/>
    <x v="8"/>
    <n v="6.8"/>
    <n v="287000"/>
    <s v="James Wan"/>
    <s v="Leigh Whannell"/>
    <s v="Patrick Wilson"/>
    <s v="United States"/>
    <n v="1500000"/>
    <n v="99557032"/>
    <n v="218.1"/>
    <n v="139087701.28564879"/>
    <s v="FilmDistrict"/>
    <n v="103"/>
  </r>
  <r>
    <x v="5590"/>
    <x v="1"/>
    <s v="PG"/>
    <x v="10"/>
    <n v="2010"/>
    <x v="30"/>
    <s v="November 24, 2010 (United States)"/>
    <x v="3"/>
    <n v="7.7"/>
    <n v="417000"/>
    <s v="Nathan Greno"/>
    <s v="Dan Fogelman"/>
    <s v="Mandy Moore"/>
    <s v="United States"/>
    <n v="260000000"/>
    <n v="592462816"/>
    <n v="218.1"/>
    <n v="827709399.51948643"/>
    <s v="Walt Disney Animation Studios"/>
    <n v="100"/>
  </r>
  <r>
    <x v="5591"/>
    <x v="8"/>
    <s v="PG-13"/>
    <x v="2"/>
    <n v="2010"/>
    <x v="30"/>
    <s v="October 15, 2010 (United States)"/>
    <x v="9"/>
    <n v="7"/>
    <n v="295000"/>
    <s v="Robert Schwentke"/>
    <s v="Jon Hoeber"/>
    <s v="Bruce Willis"/>
    <s v="United States"/>
    <n v="58000000"/>
    <n v="199006387"/>
    <n v="218.1"/>
    <n v="278024970.74232006"/>
    <s v="Summit Entertainment"/>
    <n v="111"/>
  </r>
  <r>
    <x v="5592"/>
    <x v="0"/>
    <s v="R"/>
    <x v="4"/>
    <n v="2010"/>
    <x v="30"/>
    <s v="January 20, 2011 (Argentina)"/>
    <x v="21"/>
    <n v="6.3"/>
    <n v="79000"/>
    <s v="Steven R. Monroe"/>
    <s v="Adam Rockoff"/>
    <s v="Sarah Butler"/>
    <s v="United States"/>
    <n v="2000000"/>
    <n v="1278650"/>
    <n v="218.1"/>
    <n v="1786357.8862906923"/>
    <s v="Cinetel Films"/>
    <n v="108"/>
  </r>
  <r>
    <x v="5593"/>
    <x v="1"/>
    <s v="PG"/>
    <x v="2"/>
    <n v="2010"/>
    <x v="30"/>
    <s v="July 1, 2010 (United States)"/>
    <x v="35"/>
    <n v="4"/>
    <n v="156000"/>
    <s v="M. Night Shyamalan"/>
    <s v="M. Night Shyamalan"/>
    <s v="Noah Ringer"/>
    <s v="United States"/>
    <n v="150000000"/>
    <n v="319713881"/>
    <n v="218.1"/>
    <n v="446661254.19853276"/>
    <s v="Paramount Pictures"/>
    <n v="103"/>
  </r>
  <r>
    <x v="5594"/>
    <x v="1"/>
    <s v="PG"/>
    <x v="10"/>
    <n v="2010"/>
    <x v="30"/>
    <s v="March 26, 2010 (United States)"/>
    <x v="31"/>
    <n v="8.1"/>
    <n v="685000"/>
    <s v="Dean DeBlois"/>
    <s v="William Davies"/>
    <s v="Jay Baruchel"/>
    <s v="United States"/>
    <n v="165000000"/>
    <n v="494879471"/>
    <n v="218.1"/>
    <n v="691379068.38010085"/>
    <s v="DreamWorks Animation"/>
    <n v="98"/>
  </r>
  <r>
    <x v="5595"/>
    <x v="0"/>
    <s v="R"/>
    <x v="6"/>
    <n v="2010"/>
    <x v="30"/>
    <s v="September 1, 2010 (United States)"/>
    <x v="21"/>
    <n v="6.3"/>
    <n v="94000"/>
    <s v="Anton Corbijn"/>
    <s v="Rowan Joffe"/>
    <s v="George Clooney"/>
    <s v="United States"/>
    <n v="20000000"/>
    <n v="67876281"/>
    <n v="218.1"/>
    <n v="94827614.95048143"/>
    <s v="Focus Features"/>
    <n v="105"/>
  </r>
  <r>
    <x v="5596"/>
    <x v="0"/>
    <s v="R"/>
    <x v="0"/>
    <n v="2010"/>
    <x v="30"/>
    <s v="January 12, 2011 (France)"/>
    <x v="28"/>
    <n v="8.3000000000000007"/>
    <n v="158000"/>
    <s v="Denis Villeneuve"/>
    <s v="Denis Villeneuve"/>
    <s v="Lubna Azabal"/>
    <s v="Canada"/>
    <n v="6800000"/>
    <n v="7099598"/>
    <n v="218.1"/>
    <n v="9918603.9000458512"/>
    <s v="micro_scope"/>
    <n v="131"/>
  </r>
  <r>
    <x v="5597"/>
    <x v="0"/>
    <s v="R"/>
    <x v="3"/>
    <n v="2010"/>
    <x v="30"/>
    <s v="May 27, 2010 (United States)"/>
    <x v="54"/>
    <n v="4.5"/>
    <n v="76000"/>
    <s v="Michael Patrick King"/>
    <s v="Michael Patrick King"/>
    <s v="Sarah Jessica Parker"/>
    <s v="United States"/>
    <n v="100000000"/>
    <n v="290745055"/>
    <n v="218.1"/>
    <n v="406189904.89912885"/>
    <s v="New Line Cinema"/>
    <n v="146"/>
  </r>
  <r>
    <x v="5598"/>
    <x v="8"/>
    <s v="PG-13"/>
    <x v="0"/>
    <n v="2010"/>
    <x v="30"/>
    <s v="November 24, 2010 (United States)"/>
    <x v="5"/>
    <n v="6.4"/>
    <n v="81000"/>
    <s v="Steve Antin"/>
    <s v="Steve Antin"/>
    <s v="Cher"/>
    <s v="United States"/>
    <n v="55000000"/>
    <n v="89520336"/>
    <n v="218.1"/>
    <n v="125065778.90508941"/>
    <s v="Screen Gems"/>
    <n v="119"/>
  </r>
  <r>
    <x v="5599"/>
    <x v="1"/>
    <s v="PG"/>
    <x v="1"/>
    <n v="2010"/>
    <x v="30"/>
    <s v="March 5, 2010 (United States)"/>
    <x v="5"/>
    <n v="6.4"/>
    <n v="392000"/>
    <s v="Tim Burton"/>
    <s v="Linda Woolverton"/>
    <s v="Mia Wasikowska"/>
    <s v="United States"/>
    <n v="200000000"/>
    <n v="1025468216"/>
    <n v="218.1"/>
    <n v="1432646333.8615315"/>
    <s v="Walt Disney Pictures"/>
    <n v="108"/>
  </r>
  <r>
    <x v="5600"/>
    <x v="1"/>
    <s v="PG"/>
    <x v="10"/>
    <n v="2010"/>
    <x v="30"/>
    <s v="July 9, 2010 (United States)"/>
    <x v="37"/>
    <n v="7.6"/>
    <n v="512000"/>
    <s v="Pierre Coffin"/>
    <s v="Cinco Paul"/>
    <s v="Steve Carell"/>
    <s v="United States"/>
    <n v="69000000"/>
    <n v="543113985"/>
    <n v="218.1"/>
    <n v="758765846.9944979"/>
    <s v="Universal Pictures"/>
    <n v="95"/>
  </r>
  <r>
    <x v="5601"/>
    <x v="0"/>
    <s v="R"/>
    <x v="3"/>
    <n v="2010"/>
    <x v="30"/>
    <s v="November 24, 2010 (United States)"/>
    <x v="17"/>
    <n v="6.7"/>
    <n v="186000"/>
    <s v="Edward Zwick"/>
    <s v="Charles Randolph"/>
    <s v="Jake Gyllenhaal"/>
    <s v="United States"/>
    <n v="30000000"/>
    <n v="102820008"/>
    <n v="218.1"/>
    <n v="143646292.69876203"/>
    <s v="Fox 2000 Pictures"/>
    <n v="112"/>
  </r>
  <r>
    <x v="5602"/>
    <x v="8"/>
    <s v="PG-13"/>
    <x v="0"/>
    <n v="2010"/>
    <x v="30"/>
    <s v="December 22, 2010 (United States)"/>
    <x v="37"/>
    <n v="7.6"/>
    <n v="319000"/>
    <s v="Ethan Coen"/>
    <s v="Joel Coen"/>
    <s v="Jeff Bridges"/>
    <s v="United States"/>
    <n v="38000000"/>
    <n v="252276927"/>
    <n v="218.1"/>
    <n v="352447407.87207705"/>
    <s v="Paramount Pictures"/>
    <n v="110"/>
  </r>
  <r>
    <x v="5603"/>
    <x v="8"/>
    <s v="PG-13"/>
    <x v="2"/>
    <n v="2010"/>
    <x v="30"/>
    <s v="December 10, 2010 (United States)"/>
    <x v="22"/>
    <n v="6"/>
    <n v="230000"/>
    <s v="Florian Henckel von Donnersmarck"/>
    <s v="Florian Henckel von Donnersmarck"/>
    <s v="Johnny Depp"/>
    <s v="United States"/>
    <n v="100000000"/>
    <n v="278780441"/>
    <n v="218.1"/>
    <n v="389474554.66620815"/>
    <s v="GK Films"/>
    <n v="103"/>
  </r>
  <r>
    <x v="5604"/>
    <x v="8"/>
    <s v="PG-13"/>
    <x v="2"/>
    <n v="2010"/>
    <x v="30"/>
    <s v="June 30, 2010 (United States)"/>
    <x v="18"/>
    <n v="5"/>
    <n v="233000"/>
    <s v="David Slade"/>
    <s v="Melissa Rosenberg"/>
    <s v="Kristen Stewart"/>
    <s v="United States"/>
    <n v="68000000"/>
    <n v="698491347"/>
    <n v="218.1"/>
    <n v="975838209.22008252"/>
    <s v="Summit Entertainment"/>
    <n v="124"/>
  </r>
  <r>
    <x v="5605"/>
    <x v="1"/>
    <s v="PG"/>
    <x v="1"/>
    <n v="2010"/>
    <x v="30"/>
    <s v="February 12, 2010 (United States)"/>
    <x v="23"/>
    <n v="5.9"/>
    <n v="180000"/>
    <s v="Chris Columbus"/>
    <s v="Craig Titley"/>
    <s v="Logan Lerman"/>
    <s v="United Kingdom"/>
    <n v="95000000"/>
    <n v="226497209"/>
    <n v="218.1"/>
    <n v="316431451.54653829"/>
    <s v="Fox 2000 Pictures"/>
    <n v="118"/>
  </r>
  <r>
    <x v="99"/>
    <x v="8"/>
    <s v="PG-13"/>
    <x v="2"/>
    <n v="2010"/>
    <x v="30"/>
    <s v="April 2, 2010 (United States)"/>
    <x v="1"/>
    <n v="5.8"/>
    <n v="274000"/>
    <s v="Louis Leterrier"/>
    <s v="Travis Beacham"/>
    <s v="Sam Worthington"/>
    <s v="United States"/>
    <n v="125000000"/>
    <n v="493214993"/>
    <n v="218.1"/>
    <n v="689053683.48051357"/>
    <s v="Warner Bros."/>
    <n v="106"/>
  </r>
  <r>
    <x v="5606"/>
    <x v="0"/>
    <s v="R"/>
    <x v="2"/>
    <n v="2010"/>
    <x v="30"/>
    <s v="January 15, 2010 (United States)"/>
    <x v="15"/>
    <n v="6.9"/>
    <n v="300000"/>
    <s v="Albert Hughes"/>
    <s v="Gary Whitta"/>
    <s v="Denzel Washington"/>
    <s v="United States"/>
    <n v="80000000"/>
    <n v="157107755"/>
    <n v="218.1"/>
    <n v="219489834.70197156"/>
    <s v="Alcon Entertainment"/>
    <n v="118"/>
  </r>
  <r>
    <x v="5607"/>
    <x v="0"/>
    <s v="R"/>
    <x v="0"/>
    <n v="2010"/>
    <x v="30"/>
    <s v="January 28, 2011 (United States)"/>
    <x v="4"/>
    <n v="7.3"/>
    <n v="188000"/>
    <s v="Derek Cianfrance"/>
    <s v="Derek Cianfrance"/>
    <s v="Ryan Gosling"/>
    <s v="United States"/>
    <n v="1000000"/>
    <n v="15440333"/>
    <n v="218.1"/>
    <n v="21571157.565795507"/>
    <s v="Incentive Filmed Entertainment"/>
    <n v="112"/>
  </r>
  <r>
    <x v="5608"/>
    <x v="8"/>
    <s v="PG-13"/>
    <x v="2"/>
    <n v="2010"/>
    <x v="30"/>
    <s v="June 23, 2010 (United States)"/>
    <x v="21"/>
    <n v="6.3"/>
    <n v="184000"/>
    <s v="James Mangold"/>
    <s v="Patrick O'Neill"/>
    <s v="Tom Cruise"/>
    <s v="United States"/>
    <n v="117000000"/>
    <n v="261989769"/>
    <n v="218.1"/>
    <n v="366016884.98074275"/>
    <s v="Twentieth Century Fox"/>
    <n v="109"/>
  </r>
  <r>
    <x v="5609"/>
    <x v="0"/>
    <s v="R"/>
    <x v="3"/>
    <n v="2010"/>
    <x v="30"/>
    <s v="August 20, 2010 (United States)"/>
    <x v="20"/>
    <n v="5.4"/>
    <n v="87000"/>
    <s v="Alexandre Aja"/>
    <s v="Pete Goldfinger"/>
    <s v="Elisabeth Shue"/>
    <s v="United States"/>
    <n v="24000000"/>
    <n v="83188165"/>
    <n v="218.1"/>
    <n v="116219320.84135717"/>
    <s v="Dimension Films"/>
    <n v="88"/>
  </r>
  <r>
    <x v="5610"/>
    <x v="0"/>
    <s v="R"/>
    <x v="5"/>
    <n v="2010"/>
    <x v="30"/>
    <s v="January 28, 2011 (United States)"/>
    <x v="24"/>
    <n v="7.5"/>
    <n v="356000"/>
    <s v="Danny Boyle"/>
    <s v="Danny Boyle"/>
    <s v="James Franco"/>
    <s v="United States"/>
    <n v="18000000"/>
    <n v="60738797"/>
    <n v="218.1"/>
    <n v="84856081.824392483"/>
    <s v="Fox Searchlight Pictures"/>
    <n v="94"/>
  </r>
  <r>
    <x v="5611"/>
    <x v="0"/>
    <s v="R"/>
    <x v="2"/>
    <n v="2010"/>
    <x v="30"/>
    <s v="August 13, 2010 (United States)"/>
    <x v="16"/>
    <n v="6.5"/>
    <n v="331000"/>
    <s v="Sylvester Stallone"/>
    <s v="Dave Callaham"/>
    <s v="Sylvester Stallone"/>
    <s v="United States"/>
    <n v="80000000"/>
    <n v="274470394"/>
    <n v="218.1"/>
    <n v="383453136.41357177"/>
    <s v="Millennium Films"/>
    <n v="103"/>
  </r>
  <r>
    <x v="5612"/>
    <x v="8"/>
    <s v="PG-13"/>
    <x v="2"/>
    <n v="2010"/>
    <x v="30"/>
    <s v="August 6, 2010 (United States)"/>
    <x v="14"/>
    <n v="6.6"/>
    <n v="249000"/>
    <s v="Adam McKay"/>
    <s v="Adam McKay"/>
    <s v="Will Ferrell"/>
    <s v="United States"/>
    <n v="100000000"/>
    <n v="170458922"/>
    <n v="218.1"/>
    <n v="238142290.38697845"/>
    <s v="Columbia Pictures"/>
    <n v="107"/>
  </r>
  <r>
    <x v="5613"/>
    <x v="1"/>
    <s v="PG"/>
    <x v="2"/>
    <n v="2010"/>
    <x v="30"/>
    <s v="December 17, 2010 (United States)"/>
    <x v="8"/>
    <n v="6.8"/>
    <n v="319000"/>
    <s v="Joseph Kosinski"/>
    <s v="Edward Kitsis"/>
    <s v="Jeff Bridges"/>
    <s v="United States"/>
    <n v="170000000"/>
    <n v="400063852"/>
    <n v="218.1"/>
    <n v="558915431.93214118"/>
    <s v="Walt Disney Pictures"/>
    <n v="125"/>
  </r>
  <r>
    <x v="5614"/>
    <x v="8"/>
    <s v="PG-13"/>
    <x v="3"/>
    <n v="2010"/>
    <x v="30"/>
    <s v="October 8, 2010 (United States)"/>
    <x v="16"/>
    <n v="6.5"/>
    <n v="126000"/>
    <s v="Greg Berlanti"/>
    <s v="Ian Deitchman"/>
    <s v="Katherine Heigl"/>
    <s v="United States"/>
    <n v="38000000"/>
    <n v="105734416"/>
    <n v="218.1"/>
    <n v="147717911.76157725"/>
    <s v="Josephson Entertainment"/>
    <n v="114"/>
  </r>
  <r>
    <x v="5615"/>
    <x v="4"/>
    <s v="Not Rated"/>
    <x v="2"/>
    <n v="2010"/>
    <x v="30"/>
    <s v="August 12, 2010 (South Korea)"/>
    <x v="40"/>
    <n v="7.8"/>
    <n v="117000"/>
    <s v="Jee-woon Kim"/>
    <s v="Park Hoon-jung"/>
    <s v="Lee Byung-hun"/>
    <s v="South Korea"/>
    <m/>
    <n v="12966357"/>
    <n v="218.1"/>
    <n v="18114850.884456672"/>
    <s v="Softbank Ventures"/>
    <n v="144"/>
  </r>
  <r>
    <x v="5616"/>
    <x v="2"/>
    <s v="G"/>
    <x v="10"/>
    <n v="2010"/>
    <x v="30"/>
    <s v="June 18, 2010 (United States)"/>
    <x v="7"/>
    <n v="8.1999999999999993"/>
    <n v="776000"/>
    <s v="Lee Unkrich"/>
    <s v="John Lasseter"/>
    <s v="Tom Hanks"/>
    <s v="United States"/>
    <n v="200000000"/>
    <n v="1066970811"/>
    <n v="218.1"/>
    <n v="1490628180.2462173"/>
    <s v="Walt Disney Pictures"/>
    <n v="103"/>
  </r>
  <r>
    <x v="5617"/>
    <x v="8"/>
    <s v="PG-13"/>
    <x v="2"/>
    <n v="2010"/>
    <x v="30"/>
    <s v="November 19, 2010 (United States)"/>
    <x v="4"/>
    <n v="7.3"/>
    <n v="189000"/>
    <s v="Paul Haggis"/>
    <s v="Paul Haggis"/>
    <s v="Russell Crowe"/>
    <s v="United States"/>
    <n v="30000000"/>
    <n v="67448651"/>
    <n v="218.1"/>
    <n v="94230187.802384228"/>
    <s v="Lionsgate"/>
    <n v="133"/>
  </r>
  <r>
    <x v="5618"/>
    <x v="8"/>
    <s v="PG-13"/>
    <x v="3"/>
    <n v="2010"/>
    <x v="30"/>
    <s v="September 17, 2010 (United States)"/>
    <x v="9"/>
    <n v="7"/>
    <n v="368000"/>
    <s v="Will Gluck"/>
    <s v="Bert V. Royal"/>
    <s v="Emma Stone"/>
    <s v="United States"/>
    <n v="8000000"/>
    <n v="75026327"/>
    <n v="218.1"/>
    <n v="104816698.01421367"/>
    <s v="Screen Gems"/>
    <n v="92"/>
  </r>
  <r>
    <x v="5619"/>
    <x v="0"/>
    <s v="R"/>
    <x v="5"/>
    <n v="2010"/>
    <x v="30"/>
    <s v="December 25, 2010 (United States)"/>
    <x v="45"/>
    <n v="8"/>
    <n v="651000"/>
    <s v="Tom Hooper"/>
    <s v="David Seidler"/>
    <s v="Colin Firth"/>
    <s v="United Kingdom"/>
    <n v="15000000"/>
    <n v="427374317"/>
    <n v="218.1"/>
    <n v="597069942.18202662"/>
    <s v="The Weinstein Company"/>
    <n v="118"/>
  </r>
  <r>
    <x v="5620"/>
    <x v="0"/>
    <s v="R"/>
    <x v="5"/>
    <n v="2010"/>
    <x v="30"/>
    <s v="December 17, 2010 (United States)"/>
    <x v="40"/>
    <n v="7.8"/>
    <n v="348000"/>
    <s v="David O. Russell"/>
    <s v="Scott Silver"/>
    <s v="Mark Wahlberg"/>
    <s v="United States"/>
    <n v="25000000"/>
    <n v="129190869"/>
    <n v="218.1"/>
    <n v="180488114.55433288"/>
    <s v="Closest to the Hole Productions"/>
    <n v="116"/>
  </r>
  <r>
    <x v="5621"/>
    <x v="0"/>
    <s v="R"/>
    <x v="2"/>
    <n v="2010"/>
    <x v="30"/>
    <s v="September 3, 2010 (United States)"/>
    <x v="14"/>
    <n v="6.6"/>
    <n v="192000"/>
    <s v="Ethan Maniquis"/>
    <s v="Robert Rodriguez"/>
    <s v="Danny Trejo"/>
    <s v="United States"/>
    <n v="10500000"/>
    <n v="45491656"/>
    <n v="218.1"/>
    <n v="63554826.149472721"/>
    <s v="Overnight Films"/>
    <n v="105"/>
  </r>
  <r>
    <x v="5622"/>
    <x v="0"/>
    <s v="R"/>
    <x v="0"/>
    <n v="2010"/>
    <x v="30"/>
    <s v="August 31, 2011 (United States)"/>
    <x v="8"/>
    <n v="6.8"/>
    <n v="67000"/>
    <s v="John Madden"/>
    <s v="Matthew Vaughn"/>
    <s v="Helen Mirren"/>
    <s v="United States"/>
    <n v="20000000"/>
    <n v="45636368"/>
    <n v="218.1"/>
    <n v="63756998.301696472"/>
    <s v="Miramax"/>
    <n v="113"/>
  </r>
  <r>
    <x v="5623"/>
    <x v="1"/>
    <s v="PG"/>
    <x v="10"/>
    <n v="2010"/>
    <x v="30"/>
    <s v="November 5, 2010 (United States)"/>
    <x v="13"/>
    <n v="7.2"/>
    <n v="236000"/>
    <s v="Tom McGrath"/>
    <s v="Alan Schoolcraft"/>
    <s v="Will Ferrell"/>
    <s v="United States"/>
    <n v="130000000"/>
    <n v="321885765"/>
    <n v="218.1"/>
    <n v="449695518.54883081"/>
    <s v="DreamWorks Animation"/>
    <n v="95"/>
  </r>
  <r>
    <x v="5624"/>
    <x v="8"/>
    <s v="PG-13"/>
    <x v="2"/>
    <n v="2010"/>
    <x v="30"/>
    <s v="April 23, 2010 (United States)"/>
    <x v="21"/>
    <n v="6.3"/>
    <n v="94000"/>
    <s v="Sylvain White"/>
    <s v="Peter Berg"/>
    <s v="Idris Elba"/>
    <s v="United States"/>
    <n v="25000000"/>
    <n v="29397654"/>
    <n v="218.1"/>
    <n v="41070450.132049516"/>
    <s v="Warner Bros."/>
    <n v="97"/>
  </r>
  <r>
    <x v="5625"/>
    <x v="8"/>
    <s v="PG-13"/>
    <x v="2"/>
    <n v="2010"/>
    <x v="30"/>
    <s v="November 12, 2010 (United States)"/>
    <x v="8"/>
    <n v="6.8"/>
    <n v="189000"/>
    <s v="Tony Scott"/>
    <s v="Mark Bomback"/>
    <s v="Denzel Washington"/>
    <s v="United States"/>
    <n v="100000000"/>
    <n v="167805466"/>
    <n v="218.1"/>
    <n v="234435238.37780833"/>
    <s v="Twentieth Century Fox"/>
    <n v="98"/>
  </r>
  <r>
    <x v="478"/>
    <x v="1"/>
    <s v="PG"/>
    <x v="2"/>
    <n v="2010"/>
    <x v="30"/>
    <s v="June 11, 2010 (United States)"/>
    <x v="19"/>
    <n v="6.2"/>
    <n v="168000"/>
    <s v="Harald Zwart"/>
    <s v="Christopher Murphey"/>
    <s v="Jackie Chan"/>
    <s v="United States"/>
    <n v="40000000"/>
    <n v="359126022"/>
    <n v="218.1"/>
    <n v="501722599.28198075"/>
    <s v="Columbia Pictures"/>
    <n v="140"/>
  </r>
  <r>
    <x v="5626"/>
    <x v="8"/>
    <s v="PG-13"/>
    <x v="5"/>
    <n v="2010"/>
    <x v="30"/>
    <s v="August 13, 2010 (United States)"/>
    <x v="1"/>
    <n v="5.8"/>
    <n v="92000"/>
    <s v="Ryan Murphy"/>
    <s v="Ryan Murphy"/>
    <s v="Julia Roberts"/>
    <s v="United States"/>
    <n v="60000000"/>
    <n v="204594016"/>
    <n v="218.1"/>
    <n v="285831254.81522238"/>
    <s v="Columbia Pictures"/>
    <n v="133"/>
  </r>
  <r>
    <x v="5627"/>
    <x v="0"/>
    <s v="R"/>
    <x v="2"/>
    <n v="2010"/>
    <x v="30"/>
    <s v="July 30, 2010 (United States)"/>
    <x v="21"/>
    <n v="6.3"/>
    <n v="80000"/>
    <s v="Neil Marshall"/>
    <s v="Neil Marshall"/>
    <s v="Michael Fassbender"/>
    <s v="United Kingdom"/>
    <n v="12000000"/>
    <n v="6890432"/>
    <n v="218.1"/>
    <n v="9626385.2838147637"/>
    <s v="PathÃ© Pictures International"/>
    <n v="97"/>
  </r>
  <r>
    <x v="5628"/>
    <x v="8"/>
    <s v="PG-13"/>
    <x v="2"/>
    <n v="2010"/>
    <x v="30"/>
    <s v="June 11, 2010 (United States)"/>
    <x v="17"/>
    <n v="6.7"/>
    <n v="250000"/>
    <s v="Joe Carnahan"/>
    <s v="Joe Carnahan"/>
    <s v="Liam Neeson"/>
    <s v="United States"/>
    <n v="110000000"/>
    <n v="177238796"/>
    <n v="218.1"/>
    <n v="247614218.89591929"/>
    <s v="Twentieth Century Fox"/>
    <n v="117"/>
  </r>
  <r>
    <x v="5629"/>
    <x v="0"/>
    <s v="R"/>
    <x v="6"/>
    <n v="2010"/>
    <x v="30"/>
    <s v="June 3, 2010 (Australia)"/>
    <x v="4"/>
    <n v="7.3"/>
    <n v="56000"/>
    <s v="David MichÃ´d"/>
    <s v="David MichÃ´d"/>
    <s v="James Frecheville"/>
    <s v="Australia"/>
    <m/>
    <n v="7209912"/>
    <n v="218.1"/>
    <n v="10072719.790921595"/>
    <s v="Porchlight Films"/>
    <n v="113"/>
  </r>
  <r>
    <x v="5630"/>
    <x v="0"/>
    <s v="R"/>
    <x v="3"/>
    <n v="2010"/>
    <x v="30"/>
    <s v="March 26, 2010 (United States)"/>
    <x v="5"/>
    <n v="6.4"/>
    <n v="165000"/>
    <s v="Steve Pink"/>
    <s v="Josh Heald"/>
    <s v="John Cusack"/>
    <s v="United States"/>
    <n v="36000000"/>
    <n v="64780213"/>
    <n v="218.1"/>
    <n v="90502204.956900507"/>
    <s v="Metro-Goldwyn-Mayer (MGM)"/>
    <n v="101"/>
  </r>
  <r>
    <x v="5631"/>
    <x v="8"/>
    <s v="PG-13"/>
    <x v="2"/>
    <n v="2010"/>
    <x v="30"/>
    <s v="May 28, 2010 (United States)"/>
    <x v="14"/>
    <n v="6.6"/>
    <n v="277000"/>
    <s v="Mike Newell"/>
    <s v="Boaz Yakin"/>
    <s v="Jake Gyllenhaal"/>
    <s v="United States"/>
    <n v="200000000"/>
    <n v="336365676"/>
    <n v="218.1"/>
    <n v="469924903.60935348"/>
    <s v="Walt Disney Pictures"/>
    <n v="116"/>
  </r>
  <r>
    <x v="5632"/>
    <x v="1"/>
    <s v="PG"/>
    <x v="10"/>
    <n v="2010"/>
    <x v="30"/>
    <s v="March 19, 2010 (United States)"/>
    <x v="19"/>
    <n v="6.2"/>
    <n v="45000"/>
    <s v="Thor Freudenthal"/>
    <s v="Jackie Filgo"/>
    <s v="Zachary Gordon"/>
    <s v="United States"/>
    <n v="15000000"/>
    <n v="76196538"/>
    <n v="218.1"/>
    <n v="106451559.50756533"/>
    <s v="Color Force"/>
    <n v="120"/>
  </r>
  <r>
    <x v="5633"/>
    <x v="0"/>
    <s v="R"/>
    <x v="0"/>
    <n v="2010"/>
    <x v="30"/>
    <s v="October 15, 2010 (United States)"/>
    <x v="12"/>
    <n v="7.1"/>
    <n v="140000"/>
    <s v="Mark Romanek"/>
    <s v="Kazuo Ishiguro"/>
    <s v="Keira Knightley"/>
    <s v="United Kingdom"/>
    <n v="15000000"/>
    <n v="9918093"/>
    <n v="218.1"/>
    <n v="13856226.213204952"/>
    <s v="DNA Films"/>
    <n v="103"/>
  </r>
  <r>
    <x v="5634"/>
    <x v="0"/>
    <s v="R"/>
    <x v="2"/>
    <n v="2010"/>
    <x v="30"/>
    <s v="July 9, 2010 (United States)"/>
    <x v="5"/>
    <n v="6.4"/>
    <n v="216000"/>
    <s v="NimrÃ³d Antal"/>
    <s v="Alex Litvak"/>
    <s v="Adrien Brody"/>
    <s v="United States"/>
    <n v="40000000"/>
    <n v="127233108"/>
    <n v="218.1"/>
    <n v="177752994.07427785"/>
    <s v="Twentieth Century Fox"/>
    <n v="107"/>
  </r>
  <r>
    <x v="5635"/>
    <x v="0"/>
    <s v="R"/>
    <x v="0"/>
    <n v="2010"/>
    <x v="30"/>
    <s v="October 15, 2010 (United States)"/>
    <x v="9"/>
    <n v="7"/>
    <n v="153000"/>
    <s v="Rodrigo CortÃ©s"/>
    <s v="Chris Sparling"/>
    <s v="Ryan Reynolds"/>
    <s v="Spain"/>
    <n v="3000000"/>
    <n v="19439764"/>
    <n v="218.1"/>
    <n v="27158624.900504354"/>
    <s v="Audiovisual Aval SGR"/>
    <n v="95"/>
  </r>
  <r>
    <x v="5636"/>
    <x v="0"/>
    <s v="R"/>
    <x v="2"/>
    <n v="2010"/>
    <x v="30"/>
    <s v="January 22, 2010 (United States)"/>
    <x v="11"/>
    <n v="5.3"/>
    <n v="101000"/>
    <s v="Scott Stewart"/>
    <s v="Peter Schink"/>
    <s v="Paul Bettany"/>
    <s v="United States"/>
    <n v="26000000"/>
    <n v="67918658"/>
    <n v="218.1"/>
    <n v="94886818.397982582"/>
    <s v="Screen Gems"/>
    <n v="100"/>
  </r>
  <r>
    <x v="5637"/>
    <x v="8"/>
    <s v="PG-13"/>
    <x v="0"/>
    <n v="2010"/>
    <x v="30"/>
    <s v="March 12, 2010 (United States)"/>
    <x v="12"/>
    <n v="7.1"/>
    <n v="141000"/>
    <s v="Allen Coulter"/>
    <s v="Will Fetters"/>
    <s v="Robert Pattinson"/>
    <s v="United States"/>
    <n v="16000000"/>
    <n v="56032889"/>
    <n v="218.1"/>
    <n v="78281619.79963319"/>
    <s v="Summit Entertainment"/>
    <n v="113"/>
  </r>
  <r>
    <x v="5638"/>
    <x v="8"/>
    <s v="PG-13"/>
    <x v="2"/>
    <n v="2010"/>
    <x v="30"/>
    <s v="June 18, 2010 (United States)"/>
    <x v="32"/>
    <n v="4.7"/>
    <n v="56000"/>
    <s v="Jimmy Hayward"/>
    <s v="Mark Neveldine"/>
    <s v="Josh Brolin"/>
    <s v="United States"/>
    <n v="47000000"/>
    <n v="10903312"/>
    <n v="218.1"/>
    <n v="15232641.753324162"/>
    <s v="Warner Bros."/>
    <n v="81"/>
  </r>
  <r>
    <x v="5639"/>
    <x v="8"/>
    <s v="PG-13"/>
    <x v="2"/>
    <n v="2010"/>
    <x v="30"/>
    <s v="July 23, 2010 (United States)"/>
    <x v="5"/>
    <n v="6.4"/>
    <n v="301000"/>
    <s v="Phillip Noyce"/>
    <s v="Kurt Wimmer"/>
    <s v="Angelina Jolie"/>
    <s v="United States"/>
    <n v="110000000"/>
    <n v="293503354"/>
    <n v="218.1"/>
    <n v="410043429.45346171"/>
    <s v="Columbia Pictures"/>
    <n v="100"/>
  </r>
  <r>
    <x v="5640"/>
    <x v="8"/>
    <s v="PG-13"/>
    <x v="3"/>
    <n v="2010"/>
    <x v="30"/>
    <s v="November 10, 2010 (United States)"/>
    <x v="16"/>
    <n v="6.5"/>
    <n v="76000"/>
    <s v="Roger Michell"/>
    <s v="Aline Brosh McKenna"/>
    <s v="Rachel McAdams"/>
    <s v="United States"/>
    <n v="40000000"/>
    <n v="60040976"/>
    <n v="218.1"/>
    <n v="83881180.133883536"/>
    <s v="Bad Robot"/>
    <n v="107"/>
  </r>
  <r>
    <x v="5641"/>
    <x v="0"/>
    <s v="R"/>
    <x v="0"/>
    <n v="2010"/>
    <x v="30"/>
    <s v="July 16, 2010 (United States)"/>
    <x v="13"/>
    <n v="7.2"/>
    <n v="138000"/>
    <s v="Debra Granik"/>
    <s v="Debra Granik"/>
    <s v="Jennifer Lawrence"/>
    <s v="United States"/>
    <n v="2000000"/>
    <n v="13796834"/>
    <n v="218.1"/>
    <n v="19275081.704722606"/>
    <s v="Anonymous Content"/>
    <n v="100"/>
  </r>
  <r>
    <x v="483"/>
    <x v="0"/>
    <s v="R"/>
    <x v="6"/>
    <n v="2010"/>
    <x v="30"/>
    <s v="April 30, 2010 (United States)"/>
    <x v="33"/>
    <n v="5.2"/>
    <n v="95000"/>
    <s v="Samuel Bayer"/>
    <s v="Wesley Strick"/>
    <s v="Jackie Earle Haley"/>
    <s v="United States"/>
    <n v="35000000"/>
    <n v="115695182"/>
    <n v="218.1"/>
    <n v="161633754.95369098"/>
    <s v="New Line Cinema"/>
    <n v="95"/>
  </r>
  <r>
    <x v="5642"/>
    <x v="0"/>
    <s v="R"/>
    <x v="2"/>
    <n v="2010"/>
    <x v="30"/>
    <s v="September 10, 2010 (United States)"/>
    <x v="1"/>
    <n v="5.8"/>
    <n v="165000"/>
    <s v="Paul W.S. Anderson"/>
    <s v="Paul W.S. Anderson"/>
    <s v="Milla Jovovich"/>
    <s v="Germany"/>
    <n v="60000000"/>
    <n v="300228084"/>
    <n v="218.1"/>
    <n v="419438318.17881703"/>
    <s v="Screen Gems"/>
    <n v="96"/>
  </r>
  <r>
    <x v="5643"/>
    <x v="8"/>
    <s v="PG-13"/>
    <x v="2"/>
    <n v="2010"/>
    <x v="30"/>
    <s v="August 27, 2010 (United States)"/>
    <x v="19"/>
    <n v="6.2"/>
    <n v="60000"/>
    <s v="John Luessenhop"/>
    <s v="Peter Allen"/>
    <s v="Chris Brown"/>
    <s v="United States"/>
    <n v="32000000"/>
    <n v="80205382"/>
    <n v="218.1"/>
    <n v="112052177.42044933"/>
    <s v="Screen Gems"/>
    <n v="107"/>
  </r>
  <r>
    <x v="5644"/>
    <x v="4"/>
    <s v="Not Rated"/>
    <x v="3"/>
    <n v="2010"/>
    <x v="30"/>
    <s v="March 25, 2010 (New Zealand)"/>
    <x v="24"/>
    <n v="7.5"/>
    <n v="23000"/>
    <s v="Taika Waititi"/>
    <s v="Taika Waititi"/>
    <s v="James Rolleston"/>
    <s v="New Zealand"/>
    <m/>
    <n v="43551154"/>
    <n v="218.1"/>
    <n v="60843817.624025673"/>
    <s v="Whenua Films"/>
    <n v="87"/>
  </r>
  <r>
    <x v="5645"/>
    <x v="8"/>
    <s v="PG-13"/>
    <x v="1"/>
    <n v="2010"/>
    <x v="30"/>
    <s v="January 21, 2011 (United States)"/>
    <x v="4"/>
    <n v="7.3"/>
    <n v="112000"/>
    <s v="Peter Weir"/>
    <s v="Slavomir Rawicz"/>
    <s v="Jim Sturgess"/>
    <s v="United States"/>
    <n v="30000000"/>
    <n v="24172201"/>
    <n v="218.1"/>
    <n v="33770149.677670792"/>
    <s v="Exclusive Films"/>
    <n v="133"/>
  </r>
  <r>
    <x v="5646"/>
    <x v="8"/>
    <s v="PG-13"/>
    <x v="2"/>
    <n v="2010"/>
    <x v="30"/>
    <s v="June 4, 2010 (United States)"/>
    <x v="30"/>
    <n v="5.5"/>
    <n v="89000"/>
    <s v="Robert Luketic"/>
    <s v="Bob DeRosa"/>
    <s v="Katherine Heigl"/>
    <s v="United States"/>
    <n v="75000000"/>
    <n v="98159963"/>
    <n v="218.1"/>
    <n v="137135904.29206786"/>
    <s v="Lionsgate"/>
    <n v="100"/>
  </r>
  <r>
    <x v="5647"/>
    <x v="0"/>
    <s v="R"/>
    <x v="3"/>
    <n v="2010"/>
    <x v="30"/>
    <s v="December 9, 2010 (Kazakhstan)"/>
    <x v="24"/>
    <n v="7.5"/>
    <n v="169000"/>
    <s v="Eli Craig"/>
    <s v="Eli Craig"/>
    <s v="Tyler Labine"/>
    <s v="Canada"/>
    <m/>
    <n v="5224938"/>
    <n v="218.1"/>
    <n v="7299580.9656121042"/>
    <s v="Reliance Big Pictures"/>
    <n v="89"/>
  </r>
  <r>
    <x v="5648"/>
    <x v="0"/>
    <s v="R"/>
    <x v="3"/>
    <n v="2010"/>
    <x v="30"/>
    <s v="November 5, 2010 (United States)"/>
    <x v="16"/>
    <n v="6.5"/>
    <n v="329000"/>
    <s v="Todd Phillips"/>
    <s v="Alan R. Cohen"/>
    <s v="Robert Downey Jr."/>
    <s v="United States"/>
    <n v="65000000"/>
    <n v="211780824"/>
    <n v="218.1"/>
    <n v="295871696.80330122"/>
    <s v="Warner Bros."/>
    <n v="95"/>
  </r>
  <r>
    <x v="5649"/>
    <x v="8"/>
    <s v="PG-13"/>
    <x v="4"/>
    <n v="2010"/>
    <x v="30"/>
    <s v="September 17, 2010 (United States)"/>
    <x v="19"/>
    <n v="6.2"/>
    <n v="137000"/>
    <s v="John Erick Dowdle"/>
    <s v="Brian Nelson"/>
    <s v="Chris Messina"/>
    <s v="United States"/>
    <n v="10000000"/>
    <n v="62695489"/>
    <n v="218.1"/>
    <n v="87589708.841357172"/>
    <s v="Universal Pictures"/>
    <n v="80"/>
  </r>
  <r>
    <x v="5650"/>
    <x v="0"/>
    <s v="R"/>
    <x v="2"/>
    <n v="2010"/>
    <x v="30"/>
    <s v="March 12, 2010 (United States)"/>
    <x v="8"/>
    <n v="6.8"/>
    <n v="133000"/>
    <s v="Paul Greengrass"/>
    <s v="Brian Helgeland"/>
    <s v="Matt Damon"/>
    <s v="United Kingdom"/>
    <n v="100000000"/>
    <n v="154711438"/>
    <n v="218.1"/>
    <n v="216142022.73544246"/>
    <s v="Universal Pictures"/>
    <n v="115"/>
  </r>
  <r>
    <x v="5651"/>
    <x v="0"/>
    <s v="R"/>
    <x v="2"/>
    <n v="2010"/>
    <x v="30"/>
    <s v="November 24, 2010 (United States)"/>
    <x v="5"/>
    <n v="6.4"/>
    <n v="103000"/>
    <s v="George Tillman Jr."/>
    <s v="Tony Gayton"/>
    <s v="Dwayne Johnson"/>
    <s v="United States"/>
    <n v="24000000"/>
    <n v="35626958"/>
    <n v="218.1"/>
    <n v="49773196.252177902"/>
    <s v="CBS Films"/>
    <n v="98"/>
  </r>
  <r>
    <x v="5652"/>
    <x v="0"/>
    <s v="R"/>
    <x v="2"/>
    <n v="2010"/>
    <x v="30"/>
    <s v="June 10, 2011 (Iceland)"/>
    <x v="17"/>
    <n v="6.7"/>
    <n v="76000"/>
    <s v="James Gunn"/>
    <s v="James Gunn"/>
    <s v="Rainn Wilson"/>
    <s v="United States"/>
    <n v="2500000"/>
    <n v="422618"/>
    <n v="218.1"/>
    <n v="590425.05547913804"/>
    <s v="This Is That Productions"/>
    <n v="96"/>
  </r>
  <r>
    <x v="5653"/>
    <x v="8"/>
    <s v="PG-13"/>
    <x v="3"/>
    <n v="2010"/>
    <x v="30"/>
    <s v="October 8, 2010 (United States)"/>
    <x v="12"/>
    <n v="7.1"/>
    <n v="139000"/>
    <s v="Anna Boden"/>
    <s v="Anna Boden"/>
    <s v="Keir Gilchrist"/>
    <s v="United States"/>
    <n v="8000000"/>
    <n v="6491240"/>
    <n v="218.1"/>
    <n v="9068687.8862906918"/>
    <s v="Focus Features"/>
    <n v="101"/>
  </r>
  <r>
    <x v="5654"/>
    <x v="0"/>
    <s v="R"/>
    <x v="4"/>
    <n v="2010"/>
    <x v="30"/>
    <s v="February 26, 2010 (United States)"/>
    <x v="16"/>
    <n v="6.5"/>
    <n v="114000"/>
    <s v="Breck Eisner"/>
    <s v="Scott Kosar"/>
    <s v="Radha Mitchell"/>
    <s v="United States"/>
    <n v="20000000"/>
    <n v="54806823"/>
    <n v="218.1"/>
    <n v="76568725.209078401"/>
    <s v="Overture Films"/>
    <n v="101"/>
  </r>
  <r>
    <x v="5655"/>
    <x v="1"/>
    <s v="PG"/>
    <x v="10"/>
    <n v="2010"/>
    <x v="30"/>
    <s v="May 21, 2010 (United States)"/>
    <x v="21"/>
    <n v="6.3"/>
    <n v="190000"/>
    <s v="Mike Mitchell"/>
    <s v="Josh Klausner"/>
    <s v="Mike Myers"/>
    <s v="United States"/>
    <n v="165000000"/>
    <n v="752600867"/>
    <n v="218.1"/>
    <n v="1051432756.4186153"/>
    <s v="DreamWorks Animation"/>
    <n v="93"/>
  </r>
  <r>
    <x v="5656"/>
    <x v="1"/>
    <s v="PG"/>
    <x v="1"/>
    <n v="2010"/>
    <x v="30"/>
    <s v="December 10, 2010 (United States)"/>
    <x v="21"/>
    <n v="6.3"/>
    <n v="145000"/>
    <s v="Michael Apted"/>
    <s v="Christopher Markus"/>
    <s v="Ben Barnes"/>
    <s v="United States"/>
    <n v="155000000"/>
    <n v="415686217"/>
    <n v="218.1"/>
    <n v="580740900.13709307"/>
    <s v="Fox 2000 Pictures"/>
    <n v="113"/>
  </r>
  <r>
    <x v="5657"/>
    <x v="0"/>
    <s v="R"/>
    <x v="6"/>
    <n v="2010"/>
    <x v="30"/>
    <m/>
    <x v="41"/>
    <n v="5.6"/>
    <n v="93000"/>
    <s v="Kevin Greutert"/>
    <s v="Patrick Melton"/>
    <s v="Tobin Bell"/>
    <m/>
    <m/>
    <m/>
    <n v="218.1"/>
    <n v="0"/>
    <m/>
    <m/>
  </r>
  <r>
    <x v="5658"/>
    <x v="0"/>
    <s v="R"/>
    <x v="0"/>
    <n v="2010"/>
    <x v="30"/>
    <s v="October 1, 2010 (United States)"/>
    <x v="12"/>
    <n v="7.1"/>
    <n v="115000"/>
    <s v="Matt Reeves"/>
    <s v="Matt Reeves"/>
    <s v="Kodi Smit-McPhee"/>
    <s v="United Kingdom"/>
    <n v="20000000"/>
    <n v="27093592"/>
    <n v="218.1"/>
    <n v="37851524.449335165"/>
    <s v="Overture Films"/>
    <n v="116"/>
  </r>
  <r>
    <x v="5659"/>
    <x v="0"/>
    <s v="R"/>
    <x v="0"/>
    <n v="2010"/>
    <x v="30"/>
    <m/>
    <x v="1"/>
    <n v="5.8"/>
    <n v="104000"/>
    <s v="Joe Johnston"/>
    <s v="Andrew Kevin Walker"/>
    <s v="Benicio Del Toro"/>
    <m/>
    <m/>
    <m/>
    <n v="218.1"/>
    <n v="0"/>
    <m/>
    <m/>
  </r>
  <r>
    <x v="5660"/>
    <x v="0"/>
    <s v="R"/>
    <x v="3"/>
    <n v="2010"/>
    <x v="30"/>
    <s v="July 30, 2010 (United States)"/>
    <x v="9"/>
    <n v="7"/>
    <n v="127000"/>
    <s v="Lisa Cholodenko"/>
    <s v="Lisa Cholodenko"/>
    <s v="Annette Bening"/>
    <s v="United States"/>
    <n v="4000000"/>
    <n v="34758951"/>
    <n v="218.1"/>
    <n v="48560533.561210454"/>
    <s v="Focus Features"/>
    <n v="106"/>
  </r>
  <r>
    <x v="5661"/>
    <x v="8"/>
    <s v="PG-13"/>
    <x v="3"/>
    <n v="2010"/>
    <x v="30"/>
    <s v="April 9, 2010 (United States)"/>
    <x v="21"/>
    <n v="6.3"/>
    <n v="155000"/>
    <s v="Shawn Levy"/>
    <s v="Josh Klausner"/>
    <s v="Steve Carell"/>
    <s v="United States"/>
    <n v="55000000"/>
    <n v="152263880"/>
    <n v="218.1"/>
    <n v="212722623.73223293"/>
    <s v="Twentieth Century Fox"/>
    <n v="88"/>
  </r>
  <r>
    <x v="5662"/>
    <x v="1"/>
    <s v="PG"/>
    <x v="3"/>
    <n v="2010"/>
    <x v="30"/>
    <s v="January 8, 2010 (United States)"/>
    <x v="16"/>
    <n v="6.5"/>
    <n v="99000"/>
    <s v="Anand Tucker"/>
    <s v="Deborah Kaplan"/>
    <s v="Amy Adams"/>
    <s v="United States"/>
    <n v="19000000"/>
    <n v="32686500"/>
    <n v="218.1"/>
    <n v="45665183.63136176"/>
    <s v="Universal Pictures"/>
    <n v="100"/>
  </r>
  <r>
    <x v="5663"/>
    <x v="0"/>
    <s v="R"/>
    <x v="3"/>
    <n v="2010"/>
    <x v="30"/>
    <s v="May 7, 2010 (United Kingdom)"/>
    <x v="4"/>
    <n v="7.3"/>
    <n v="74000"/>
    <s v="Christopher Morris"/>
    <s v="Christopher Morris"/>
    <s v="Will Adamsdale"/>
    <s v="United Kingdom"/>
    <m/>
    <n v="6149356"/>
    <n v="218.1"/>
    <n v="8591053.5222375058"/>
    <s v="Film4"/>
    <n v="97"/>
  </r>
  <r>
    <x v="5664"/>
    <x v="8"/>
    <s v="PG-13"/>
    <x v="3"/>
    <n v="2010"/>
    <x v="30"/>
    <s v="December 22, 2010 (United States)"/>
    <x v="30"/>
    <n v="5.5"/>
    <n v="108000"/>
    <s v="Paul Weitz"/>
    <s v="John Hamburg"/>
    <s v="Ben Stiller"/>
    <s v="United States"/>
    <n v="100000000"/>
    <n v="310650585"/>
    <n v="218.1"/>
    <n v="433999235.44016504"/>
    <s v="Universal Pictures"/>
    <n v="98"/>
  </r>
  <r>
    <x v="5665"/>
    <x v="0"/>
    <s v="R"/>
    <x v="5"/>
    <n v="2010"/>
    <x v="30"/>
    <s v="April 8, 2010 (Malaysia)"/>
    <x v="16"/>
    <n v="6.5"/>
    <n v="47000"/>
    <s v="Floria Sigismondi"/>
    <s v="Floria Sigismondi"/>
    <s v="Kristen Stewart"/>
    <s v="United States"/>
    <n v="10000000"/>
    <n v="4681651"/>
    <n v="218.1"/>
    <n v="6540573.4053186607"/>
    <s v="River Road Entertainment"/>
    <n v="106"/>
  </r>
  <r>
    <x v="5666"/>
    <x v="1"/>
    <s v="PG"/>
    <x v="2"/>
    <n v="2010"/>
    <x v="30"/>
    <s v="July 14, 2010 (United States)"/>
    <x v="10"/>
    <n v="6.1"/>
    <n v="156000"/>
    <s v="Jon Turteltaub"/>
    <s v="Lawrence Konner"/>
    <s v="Nicolas Cage"/>
    <s v="United States"/>
    <n v="150000000"/>
    <n v="215283742"/>
    <n v="218.1"/>
    <n v="300765502.92251259"/>
    <s v="Walt Disney Pictures"/>
    <n v="109"/>
  </r>
  <r>
    <x v="5667"/>
    <x v="0"/>
    <s v="R"/>
    <x v="2"/>
    <n v="2010"/>
    <x v="30"/>
    <s v="May 21, 2010 (United States)"/>
    <x v="30"/>
    <n v="5.5"/>
    <n v="43000"/>
    <s v="Jorma Taccone"/>
    <s v="Will Forte"/>
    <s v="Will Forte"/>
    <s v="United States"/>
    <n v="10000000"/>
    <n v="9322895"/>
    <n v="218.1"/>
    <n v="13024695.582301697"/>
    <s v="Broadway Video"/>
    <n v="90"/>
  </r>
  <r>
    <x v="5668"/>
    <x v="0"/>
    <s v="R"/>
    <x v="1"/>
    <n v="2010"/>
    <x v="30"/>
    <s v="March 25, 2010 (Kazakhstan)"/>
    <x v="10"/>
    <n v="6.1"/>
    <n v="70000"/>
    <s v="Adam Green"/>
    <s v="Adam Green"/>
    <s v="Shawn Ashmore"/>
    <s v="United States"/>
    <m/>
    <n v="3843774"/>
    <n v="218.1"/>
    <n v="5370004.2998624481"/>
    <s v="A Bigger Boat"/>
    <n v="93"/>
  </r>
  <r>
    <x v="5669"/>
    <x v="0"/>
    <s v="R"/>
    <x v="4"/>
    <n v="2010"/>
    <x v="30"/>
    <s v="April 22, 2011 (United States)"/>
    <x v="22"/>
    <n v="6"/>
    <n v="14000"/>
    <s v="Panos Cosmatos"/>
    <s v="Panos Cosmatos"/>
    <s v="Eva Bourne"/>
    <s v="Canada"/>
    <m/>
    <n v="56491"/>
    <n v="218.1"/>
    <n v="78921.630903255384"/>
    <s v="Chromewood Productions"/>
    <n v="110"/>
  </r>
  <r>
    <x v="5670"/>
    <x v="8"/>
    <s v="PG-13"/>
    <x v="6"/>
    <n v="2010"/>
    <x v="30"/>
    <s v="March 19, 2010 (United States)"/>
    <x v="13"/>
    <n v="7.2"/>
    <n v="159000"/>
    <s v="Roman Polanski"/>
    <s v="Robert Harris"/>
    <s v="Ewan McGregor"/>
    <s v="France"/>
    <n v="45000000"/>
    <n v="60331447"/>
    <n v="218.1"/>
    <n v="84286987.165978909"/>
    <s v="R.P. Productions"/>
    <n v="128"/>
  </r>
  <r>
    <x v="5671"/>
    <x v="8"/>
    <s v="PG-13"/>
    <x v="2"/>
    <n v="2010"/>
    <x v="30"/>
    <s v="November 12, 2010 (United States)"/>
    <x v="44"/>
    <n v="4.4000000000000004"/>
    <n v="88000"/>
    <s v="Colin Strause"/>
    <s v="Joshua Cordes"/>
    <s v="Eric Balfour"/>
    <s v="United States"/>
    <n v="10000000"/>
    <n v="66984887"/>
    <n v="218.1"/>
    <n v="93582279.087116003"/>
    <s v="Rogue Pictures"/>
    <n v="92"/>
  </r>
  <r>
    <x v="5672"/>
    <x v="4"/>
    <s v="Not Rated"/>
    <x v="0"/>
    <n v="2010"/>
    <x v="30"/>
    <s v="September 1, 2010 (France)"/>
    <x v="17"/>
    <n v="6.7"/>
    <n v="15000"/>
    <s v="Apichatpong Weerasethakul"/>
    <s v="Phra Sripariyattiweti"/>
    <s v="Thanapat Saisaymar"/>
    <s v="Thailand"/>
    <m/>
    <n v="1214424"/>
    <n v="218.1"/>
    <n v="1696629.9532324621"/>
    <s v="Kick the Machine"/>
    <n v="114"/>
  </r>
  <r>
    <x v="5673"/>
    <x v="0"/>
    <s v="R"/>
    <x v="2"/>
    <n v="2010"/>
    <x v="30"/>
    <s v="January 29, 2010 (United States)"/>
    <x v="14"/>
    <n v="6.6"/>
    <n v="91000"/>
    <s v="Martin Campbell"/>
    <s v="William Monahan"/>
    <s v="Mel Gibson"/>
    <s v="United Kingdom"/>
    <n v="80000000"/>
    <n v="81126522"/>
    <n v="218.1"/>
    <n v="113339070.39614855"/>
    <s v="Warner Bros."/>
    <n v="117"/>
  </r>
  <r>
    <x v="5674"/>
    <x v="0"/>
    <s v="R"/>
    <x v="2"/>
    <n v="2010"/>
    <x v="30"/>
    <s v="August 5, 2010 (South Korea)"/>
    <x v="40"/>
    <n v="7.8"/>
    <n v="65000"/>
    <s v="Jeong-beom Lee"/>
    <s v="Jeong-beom Lee"/>
    <s v="Won Bin"/>
    <s v="South Korea"/>
    <m/>
    <n v="44723232"/>
    <n v="218.1"/>
    <n v="62481287.438789546"/>
    <s v="Cinema Service"/>
    <n v="119"/>
  </r>
  <r>
    <x v="5675"/>
    <x v="2"/>
    <s v="G"/>
    <x v="3"/>
    <n v="2010"/>
    <x v="30"/>
    <s v="July 23, 2010 (United States)"/>
    <x v="16"/>
    <n v="6.5"/>
    <n v="18000"/>
    <s v="Elizabeth Allen Rosenbaum"/>
    <s v="Laurie Craig"/>
    <s v="Joey King"/>
    <s v="United States"/>
    <n v="15000000"/>
    <n v="27293743"/>
    <n v="218.1"/>
    <n v="38131148.519486472"/>
    <s v="Fox 2000 Pictures"/>
    <n v="103"/>
  </r>
  <r>
    <x v="5676"/>
    <x v="8"/>
    <s v="PG-13"/>
    <x v="0"/>
    <n v="2010"/>
    <x v="30"/>
    <s v="October 29, 2010 (Norway)"/>
    <x v="9"/>
    <n v="7"/>
    <n v="71000"/>
    <s v="AndrÃ© Ã˜vredal"/>
    <s v="AndrÃ© Ã˜vredal"/>
    <s v="Otto Jespersen"/>
    <s v="Norway"/>
    <m/>
    <n v="5341098"/>
    <n v="218.1"/>
    <n v="7461864.1017881706"/>
    <s v="Filmkameratene A/S"/>
    <n v="103"/>
  </r>
  <r>
    <x v="5677"/>
    <x v="8"/>
    <s v="PG-13"/>
    <x v="3"/>
    <n v="2010"/>
    <x v="30"/>
    <s v="February 12, 2010 (United States)"/>
    <x v="46"/>
    <n v="5.7"/>
    <n v="116000"/>
    <s v="Garry Marshall"/>
    <s v="Katherine Fugate"/>
    <s v="Julia Roberts"/>
    <s v="United States"/>
    <n v="52000000"/>
    <n v="216485654"/>
    <n v="218.1"/>
    <n v="302444652.79138011"/>
    <s v="New Line Cinema"/>
    <n v="125"/>
  </r>
  <r>
    <x v="5678"/>
    <x v="1"/>
    <s v="PG"/>
    <x v="1"/>
    <n v="2010"/>
    <x v="30"/>
    <s v="May 14, 2010 (United States)"/>
    <x v="16"/>
    <n v="6.5"/>
    <n v="95000"/>
    <s v="Gary Winick"/>
    <s v="Jose Rivera"/>
    <s v="Amanda Seyfried"/>
    <s v="United States"/>
    <n v="30000000"/>
    <n v="79628830"/>
    <n v="218.1"/>
    <n v="111246696.47409445"/>
    <s v="Summit Entertainment"/>
    <n v="105"/>
  </r>
  <r>
    <x v="5679"/>
    <x v="8"/>
    <s v="PG-13"/>
    <x v="0"/>
    <n v="2010"/>
    <x v="30"/>
    <s v="February 5, 2010 (United States)"/>
    <x v="21"/>
    <n v="6.3"/>
    <n v="142000"/>
    <s v="Lasse HallstrÃ¶m"/>
    <s v="Jamie Linden"/>
    <s v="Channing Tatum"/>
    <s v="United States"/>
    <n v="25000000"/>
    <n v="114984666"/>
    <n v="218.1"/>
    <n v="160641117.51581842"/>
    <s v="Screen Gems"/>
    <n v="108"/>
  </r>
  <r>
    <x v="5680"/>
    <x v="0"/>
    <s v="R"/>
    <x v="3"/>
    <n v="2010"/>
    <x v="30"/>
    <s v="June 4, 2010 (United States)"/>
    <x v="21"/>
    <n v="6.3"/>
    <n v="172000"/>
    <s v="Nicholas Stoller"/>
    <s v="Nicholas Stoller"/>
    <s v="Jonah Hill"/>
    <s v="United States"/>
    <n v="40000000"/>
    <n v="91720255"/>
    <n v="218.1"/>
    <n v="128139209.98853737"/>
    <s v="Universal Pictures"/>
    <n v="109"/>
  </r>
  <r>
    <x v="5681"/>
    <x v="8"/>
    <s v="PG-13"/>
    <x v="3"/>
    <n v="2010"/>
    <x v="30"/>
    <s v="July 30, 2010 (United States)"/>
    <x v="23"/>
    <n v="5.9"/>
    <n v="103000"/>
    <s v="Jay Roach"/>
    <s v="David Guion"/>
    <s v="Steve Carell"/>
    <s v="United States"/>
    <n v="69000000"/>
    <n v="86855739"/>
    <n v="218.1"/>
    <n v="121343162.18844567"/>
    <s v="Paramount Pictures"/>
    <n v="114"/>
  </r>
  <r>
    <x v="5682"/>
    <x v="8"/>
    <s v="PG-13"/>
    <x v="3"/>
    <n v="2010"/>
    <x v="30"/>
    <s v="December 17, 2010 (United States)"/>
    <x v="20"/>
    <n v="5.4"/>
    <n v="48000"/>
    <s v="James L. Brooks"/>
    <s v="James L. Brooks"/>
    <s v="Reese Witherspoon"/>
    <s v="United States"/>
    <n v="120000000"/>
    <n v="48668907"/>
    <n v="218.1"/>
    <n v="67993654.116918847"/>
    <s v="Columbia Pictures"/>
    <n v="121"/>
  </r>
  <r>
    <x v="5683"/>
    <x v="2"/>
    <s v="G"/>
    <x v="10"/>
    <n v="2010"/>
    <x v="30"/>
    <s v="February 17, 2012 (United States)"/>
    <x v="37"/>
    <n v="7.6"/>
    <n v="85000"/>
    <s v="Hiromasa Yonebayashi"/>
    <s v="Mary Norton"/>
    <s v="Amy Poehler"/>
    <s v="Japan"/>
    <n v="23000000"/>
    <n v="149411550"/>
    <n v="218.1"/>
    <n v="208737731.7056396"/>
    <s v="Studio Ghibli"/>
    <n v="94"/>
  </r>
  <r>
    <x v="5684"/>
    <x v="1"/>
    <s v="PG"/>
    <x v="1"/>
    <n v="2010"/>
    <x v="30"/>
    <s v="December 25, 2010 (United States)"/>
    <x v="38"/>
    <n v="4.9000000000000004"/>
    <n v="67000"/>
    <s v="Rob Letterman"/>
    <s v="Joe Stillman"/>
    <s v="Jack Black"/>
    <s v="United States"/>
    <n v="112000000"/>
    <n v="237382724"/>
    <n v="218.1"/>
    <n v="331639229.72397983"/>
    <s v="Twentieth Century Fox"/>
    <n v="85"/>
  </r>
  <r>
    <x v="5685"/>
    <x v="0"/>
    <s v="R"/>
    <x v="3"/>
    <n v="2010"/>
    <x v="30"/>
    <s v="March 18, 2011 (United Kingdom)"/>
    <x v="4"/>
    <n v="7.3"/>
    <n v="87000"/>
    <s v="Richard Ayoade"/>
    <s v="Richard Ayoade"/>
    <s v="Craig Roberts"/>
    <s v="United Kingdom"/>
    <m/>
    <n v="3875173"/>
    <n v="218.1"/>
    <n v="5413870.7615772579"/>
    <s v="The Weinstein Company"/>
    <n v="97"/>
  </r>
  <r>
    <x v="5686"/>
    <x v="1"/>
    <s v="PG"/>
    <x v="3"/>
    <n v="2010"/>
    <x v="30"/>
    <s v="January 22, 2010 (United States)"/>
    <x v="18"/>
    <n v="5"/>
    <n v="44000"/>
    <s v="Michael Lembeck"/>
    <s v="Lowell Ganz"/>
    <s v="Dwayne Johnson"/>
    <s v="United States"/>
    <n v="48000000"/>
    <n v="112462508"/>
    <n v="218.1"/>
    <n v="157117497.42136633"/>
    <s v="Twentieth Century Fox"/>
    <n v="101"/>
  </r>
  <r>
    <x v="5687"/>
    <x v="8"/>
    <s v="PG-13"/>
    <x v="3"/>
    <n v="2010"/>
    <x v="30"/>
    <s v="August 20, 2010 (United States)"/>
    <x v="10"/>
    <n v="6.1"/>
    <n v="100000"/>
    <s v="Josh Gordon"/>
    <s v="Jeffrey Eugenides"/>
    <s v="Jennifer Aniston"/>
    <s v="United States"/>
    <n v="19000000"/>
    <n v="49843011"/>
    <n v="218.1"/>
    <n v="69633954.386519939"/>
    <s v="Mandate Pictures"/>
    <n v="101"/>
  </r>
  <r>
    <x v="4844"/>
    <x v="8"/>
    <s v="PG-13"/>
    <x v="0"/>
    <n v="2010"/>
    <x v="30"/>
    <s v="August 6, 2010 (United States)"/>
    <x v="19"/>
    <n v="6.2"/>
    <n v="56000"/>
    <s v="Jon M. Chu"/>
    <s v="Amy Andelson"/>
    <s v="Sharni Vinson"/>
    <s v="United States"/>
    <n v="30000000"/>
    <n v="159291809"/>
    <n v="218.1"/>
    <n v="222541101.34021091"/>
    <s v="Summit Entertainment"/>
    <n v="107"/>
  </r>
  <r>
    <x v="5688"/>
    <x v="8"/>
    <s v="PG-13"/>
    <x v="3"/>
    <n v="2010"/>
    <x v="30"/>
    <s v="November 19, 2010 (Spain)"/>
    <x v="34"/>
    <n v="7.4"/>
    <n v="31000"/>
    <s v="Emilio Estevez"/>
    <s v="Emilio Estevez"/>
    <s v="Martin Sheen"/>
    <s v="Spain"/>
    <m/>
    <n v="13348704"/>
    <n v="218.1"/>
    <n v="18649014.712517194"/>
    <s v="Filmax Entertainment"/>
    <n v="123"/>
  </r>
  <r>
    <x v="5689"/>
    <x v="0"/>
    <s v="R"/>
    <x v="3"/>
    <n v="2010"/>
    <x v="30"/>
    <s v="March 14, 2010 (United States)"/>
    <x v="27"/>
    <n v="5.0999999999999996"/>
    <n v="7000"/>
    <s v="Sebastian Gutierrez"/>
    <s v="Sebastian Gutierrez"/>
    <s v="Joseph Gordon-Levitt"/>
    <s v="United States"/>
    <m/>
    <n v="11514"/>
    <n v="218.1"/>
    <n v="16085.812929848693"/>
    <s v="Gato Negro Films"/>
    <n v="100"/>
  </r>
  <r>
    <x v="5690"/>
    <x v="0"/>
    <s v="R"/>
    <x v="2"/>
    <n v="2010"/>
    <x v="30"/>
    <s v="June 11, 2010 (United Kingdom)"/>
    <x v="5"/>
    <n v="6.4"/>
    <n v="45000"/>
    <s v="Christopher Smith"/>
    <s v="Dario Poloni"/>
    <s v="Eddie Redmayne"/>
    <s v="Germany"/>
    <m/>
    <n v="382879"/>
    <n v="218.1"/>
    <n v="534907.06694176979"/>
    <s v="Egoli Tossell Pictures"/>
    <n v="102"/>
  </r>
  <r>
    <x v="5691"/>
    <x v="4"/>
    <s v="Not Rated"/>
    <x v="0"/>
    <n v="2010"/>
    <x v="30"/>
    <s v="March 25, 2011 (United States)"/>
    <x v="4"/>
    <n v="7.3"/>
    <n v="22000"/>
    <s v="Abbas Kiarostami"/>
    <s v="Abbas Kiarostami"/>
    <s v="Juliette Binoche"/>
    <s v="France"/>
    <m/>
    <n v="7736632"/>
    <n v="218.1"/>
    <n v="10808582.165978909"/>
    <s v="MK2 Productions"/>
    <n v="106"/>
  </r>
  <r>
    <x v="5692"/>
    <x v="8"/>
    <s v="PG-13"/>
    <x v="0"/>
    <n v="2010"/>
    <x v="30"/>
    <s v="September 24, 2010 (United States)"/>
    <x v="19"/>
    <n v="6.2"/>
    <n v="100000"/>
    <s v="Oliver Stone"/>
    <s v="Allan Loeb"/>
    <s v="Shia LaBeouf"/>
    <s v="United States"/>
    <n v="70000000"/>
    <n v="134748021"/>
    <n v="218.1"/>
    <n v="188251820.25997248"/>
    <s v="Twentieth Century Fox"/>
    <n v="133"/>
  </r>
  <r>
    <x v="5693"/>
    <x v="1"/>
    <s v="PG"/>
    <x v="0"/>
    <n v="2010"/>
    <x v="30"/>
    <s v="March 31, 2010 (United States)"/>
    <x v="22"/>
    <n v="6"/>
    <n v="83000"/>
    <s v="Julie Anne Robinson"/>
    <s v="Nicholas Sparks"/>
    <s v="Miley Cyrus"/>
    <s v="United States"/>
    <n v="20000000"/>
    <n v="89137047"/>
    <n v="218.1"/>
    <n v="124530299.04126547"/>
    <s v="Touchstone Pictures"/>
    <n v="107"/>
  </r>
  <r>
    <x v="5694"/>
    <x v="0"/>
    <s v="R"/>
    <x v="2"/>
    <n v="2010"/>
    <x v="30"/>
    <s v="February 26, 2010 (United States)"/>
    <x v="41"/>
    <n v="5.6"/>
    <n v="86000"/>
    <s v="Kevin Smith"/>
    <s v="Robb Cullen"/>
    <s v="Bruce Willis"/>
    <s v="United States"/>
    <n v="30000000"/>
    <n v="55611001"/>
    <n v="218.1"/>
    <n v="77692214.602017418"/>
    <s v="Warner Bros."/>
    <n v="107"/>
  </r>
  <r>
    <x v="5695"/>
    <x v="0"/>
    <s v="R"/>
    <x v="3"/>
    <n v="2010"/>
    <x v="30"/>
    <s v="November 10, 2010 (France)"/>
    <x v="1"/>
    <n v="5.8"/>
    <n v="35000"/>
    <s v="Quentin Dupieux"/>
    <s v="Quentin Dupieux"/>
    <s v="Stephen Spinella"/>
    <s v="France"/>
    <n v="500000"/>
    <n v="101729"/>
    <n v="218.1"/>
    <n v="142122.08298945439"/>
    <s v="Realitism Films"/>
    <n v="82"/>
  </r>
  <r>
    <x v="5696"/>
    <x v="0"/>
    <s v="R"/>
    <x v="0"/>
    <n v="2010"/>
    <x v="30"/>
    <s v="February 4, 2011 (United States)"/>
    <x v="24"/>
    <n v="7.5"/>
    <n v="88000"/>
    <s v="Alejandro G. IÃ±Ã¡rritu"/>
    <s v="Alejandro G. IÃ±Ã¡rritu"/>
    <s v="Javier Bardem"/>
    <s v="Mexico"/>
    <m/>
    <n v="25147786"/>
    <n v="218.1"/>
    <n v="35133105.888124712"/>
    <s v="Menageatroz"/>
    <n v="148"/>
  </r>
  <r>
    <x v="5697"/>
    <x v="1"/>
    <s v="PG"/>
    <x v="3"/>
    <n v="2010"/>
    <x v="30"/>
    <s v="September 24, 2010 (United States)"/>
    <x v="1"/>
    <n v="5.8"/>
    <n v="50000"/>
    <s v="Andy Fickman"/>
    <s v="Moe Jelline"/>
    <s v="Kristen Bell"/>
    <s v="United States"/>
    <n v="20000000"/>
    <n v="32054369"/>
    <n v="218.1"/>
    <n v="44782055.177900046"/>
    <s v="Touchstone Pictures"/>
    <n v="105"/>
  </r>
  <r>
    <x v="5698"/>
    <x v="8"/>
    <s v="PG-13"/>
    <x v="2"/>
    <n v="2010"/>
    <x v="30"/>
    <s v="March 19, 2010 (United States)"/>
    <x v="41"/>
    <n v="5.6"/>
    <n v="123000"/>
    <s v="Andy Tennant"/>
    <s v="Sarah Thorp"/>
    <s v="Jennifer Aniston"/>
    <s v="United States"/>
    <n v="40000000"/>
    <n v="136333522"/>
    <n v="218.1"/>
    <n v="190466869.11233377"/>
    <s v="Columbia Pictures"/>
    <n v="110"/>
  </r>
  <r>
    <x v="5699"/>
    <x v="0"/>
    <s v="R"/>
    <x v="2"/>
    <n v="2010"/>
    <x v="30"/>
    <s v="February 5, 2010 (United States)"/>
    <x v="5"/>
    <n v="6.4"/>
    <n v="114000"/>
    <s v="Pierre Morel"/>
    <s v="Adi Hasak"/>
    <s v="John Travolta"/>
    <s v="France"/>
    <n v="52000000"/>
    <n v="52844496"/>
    <n v="218.1"/>
    <n v="73827225.727647871"/>
    <s v="EuropaCorp"/>
    <n v="92"/>
  </r>
  <r>
    <x v="5700"/>
    <x v="0"/>
    <s v="R"/>
    <x v="2"/>
    <n v="2010"/>
    <x v="30"/>
    <s v="September 25, 2010 (Japan)"/>
    <x v="37"/>
    <n v="7.6"/>
    <n v="63000"/>
    <s v="Takashi Miike"/>
    <s v="Kaneo Ikegami"/>
    <s v="KÃ´ji Yakusho"/>
    <s v="Japan"/>
    <n v="6000000"/>
    <n v="18689058"/>
    <n v="218.1"/>
    <n v="26109839.39752407"/>
    <s v="Sedic International"/>
    <n v="141"/>
  </r>
  <r>
    <x v="5701"/>
    <x v="1"/>
    <s v="PG"/>
    <x v="3"/>
    <n v="2010"/>
    <x v="30"/>
    <s v="August 20, 2010 (United States)"/>
    <x v="10"/>
    <n v="6.1"/>
    <n v="30000"/>
    <s v="Susanna White"/>
    <s v="Emma Thompson"/>
    <s v="Emma Thompson"/>
    <s v="United Kingdom"/>
    <n v="35000000"/>
    <n v="93251121"/>
    <n v="218.1"/>
    <n v="130277930.16368638"/>
    <s v="Universal Pictures"/>
    <n v="109"/>
  </r>
  <r>
    <x v="5702"/>
    <x v="0"/>
    <s v="R"/>
    <x v="6"/>
    <n v="2010"/>
    <x v="30"/>
    <s v="December 3, 2010 (Canada)"/>
    <x v="21"/>
    <n v="6.3"/>
    <n v="54000"/>
    <s v="Andrew Jarecki"/>
    <s v="Marcus Hinchey"/>
    <s v="Ryan Gosling"/>
    <s v="United States"/>
    <m/>
    <n v="1754389"/>
    <n v="218.1"/>
    <n v="2450996.4617148098"/>
    <s v="Groundswell Productions"/>
    <n v="101"/>
  </r>
  <r>
    <x v="5703"/>
    <x v="8"/>
    <s v="PG-13"/>
    <x v="2"/>
    <n v="2010"/>
    <x v="30"/>
    <s v="June 18, 2010 (United Kingdom)"/>
    <x v="8"/>
    <n v="6.8"/>
    <n v="37000"/>
    <s v="Jonathan Lynn"/>
    <s v="Lucinda Coxon"/>
    <s v="Bill Nighy"/>
    <s v="United Kingdom"/>
    <n v="8000000"/>
    <n v="3494154"/>
    <n v="218.1"/>
    <n v="4881562.2365887212"/>
    <s v="Magic Light Pictures"/>
    <n v="98"/>
  </r>
  <r>
    <x v="5704"/>
    <x v="8"/>
    <s v="PG-13"/>
    <x v="3"/>
    <n v="2010"/>
    <x v="30"/>
    <s v="January 29, 2010 (United States)"/>
    <x v="41"/>
    <n v="5.6"/>
    <n v="60000"/>
    <s v="Mark Steven Johnson"/>
    <s v="David Diamond"/>
    <s v="Kristen Bell"/>
    <s v="United States"/>
    <n v="55000000"/>
    <n v="43053376"/>
    <n v="218.1"/>
    <n v="60148389.120586887"/>
    <s v="Touchstone Pictures"/>
    <n v="91"/>
  </r>
  <r>
    <x v="5705"/>
    <x v="0"/>
    <s v="R"/>
    <x v="3"/>
    <n v="2010"/>
    <x v="30"/>
    <s v="September 3, 2010 (United States)"/>
    <x v="21"/>
    <n v="6.3"/>
    <n v="57000"/>
    <s v="Nanette Burstein"/>
    <s v="Geoff LaTulippe"/>
    <s v="Drew Barrymore"/>
    <s v="United States"/>
    <n v="32000000"/>
    <n v="42059111"/>
    <n v="218.1"/>
    <n v="58759335.725355342"/>
    <s v="New Line Cinema"/>
    <n v="102"/>
  </r>
  <r>
    <x v="5706"/>
    <x v="0"/>
    <s v="R"/>
    <x v="3"/>
    <n v="2010"/>
    <x v="30"/>
    <s v="January 21, 2011 (United States)"/>
    <x v="21"/>
    <n v="6.3"/>
    <n v="44000"/>
    <s v="Sofia Coppola"/>
    <s v="Sofia Coppola"/>
    <s v="Stephen Dorff"/>
    <s v="United States"/>
    <n v="7000000"/>
    <n v="14788642"/>
    <n v="218.1"/>
    <n v="20660702.509857863"/>
    <s v="Focus Features"/>
    <n v="97"/>
  </r>
  <r>
    <x v="5707"/>
    <x v="1"/>
    <s v="PG"/>
    <x v="5"/>
    <n v="2010"/>
    <x v="30"/>
    <s v="October 8, 2010 (United States)"/>
    <x v="13"/>
    <n v="7.2"/>
    <n v="27000"/>
    <s v="Randall Wallace"/>
    <s v="Mike Rich"/>
    <s v="Diane Lane"/>
    <s v="United States"/>
    <n v="35000000"/>
    <n v="60321861"/>
    <n v="218.1"/>
    <n v="84273594.895460799"/>
    <s v="Walt Disney Pictures"/>
    <n v="123"/>
  </r>
  <r>
    <x v="5708"/>
    <x v="0"/>
    <s v="R"/>
    <x v="2"/>
    <n v="2010"/>
    <x v="30"/>
    <s v="April 29, 2010 (China)"/>
    <x v="24"/>
    <n v="7.5"/>
    <n v="100000"/>
    <s v="Wilson Yip"/>
    <s v="Tai-lee Chan"/>
    <s v="Donnie Yen"/>
    <s v="Hong Kong"/>
    <m/>
    <n v="15089448"/>
    <n v="218.1"/>
    <n v="21080948.214580469"/>
    <s v="Golden Harvest Company"/>
    <n v="108"/>
  </r>
  <r>
    <x v="5073"/>
    <x v="0"/>
    <s v="R"/>
    <x v="3"/>
    <n v="2010"/>
    <x v="30"/>
    <s v="April 16, 2010 (United States)"/>
    <x v="46"/>
    <n v="5.7"/>
    <n v="48000"/>
    <s v="Neil LaBute"/>
    <s v="Dean Craig"/>
    <s v="Chris Rock"/>
    <s v="United States"/>
    <n v="21000000"/>
    <n v="49050886"/>
    <n v="218.1"/>
    <n v="68527303.824850991"/>
    <s v="Screen Gems"/>
    <n v="92"/>
  </r>
  <r>
    <x v="5709"/>
    <x v="1"/>
    <s v="PG"/>
    <x v="2"/>
    <n v="2010"/>
    <x v="30"/>
    <s v="January 15, 2010 (United States)"/>
    <x v="30"/>
    <n v="5.5"/>
    <n v="42000"/>
    <s v="Brian Levant"/>
    <s v="Jonathan Bernstein"/>
    <s v="Jackie Chan"/>
    <s v="United States"/>
    <n v="28000000"/>
    <n v="66166000"/>
    <n v="218.1"/>
    <n v="92438240.256762952"/>
    <s v="Relativity Media"/>
    <n v="94"/>
  </r>
  <r>
    <x v="5710"/>
    <x v="8"/>
    <s v="PG-13"/>
    <x v="0"/>
    <n v="2010"/>
    <x v="30"/>
    <s v="October 22, 2010 (United States)"/>
    <x v="5"/>
    <n v="6.4"/>
    <n v="91000"/>
    <s v="Clint Eastwood"/>
    <s v="Peter Morgan"/>
    <s v="Matt Damon"/>
    <s v="United States"/>
    <n v="50000000"/>
    <n v="106956330"/>
    <n v="218.1"/>
    <n v="149425005.73590097"/>
    <s v="Warner Bros."/>
    <n v="129"/>
  </r>
  <r>
    <x v="5711"/>
    <x v="0"/>
    <s v="R"/>
    <x v="2"/>
    <n v="2010"/>
    <x v="30"/>
    <s v="March 19, 2010 (United States)"/>
    <x v="21"/>
    <n v="6.3"/>
    <n v="103000"/>
    <s v="Miguel Sapochnik"/>
    <s v="Eric Garcia"/>
    <s v="Jude Law"/>
    <s v="United States"/>
    <n v="32000000"/>
    <n v="18409891"/>
    <n v="218.1"/>
    <n v="25719824.794589639"/>
    <s v="Universal Pictures"/>
    <n v="111"/>
  </r>
  <r>
    <x v="5712"/>
    <x v="8"/>
    <s v="PG-13"/>
    <x v="3"/>
    <n v="2010"/>
    <x v="30"/>
    <s v="August 18, 2010 (United States)"/>
    <x v="39"/>
    <n v="3.4"/>
    <n v="47000"/>
    <s v="Jason Friedberg"/>
    <s v="Jason Friedberg"/>
    <s v="Jenn Proske"/>
    <s v="United States"/>
    <n v="20000000"/>
    <n v="80547866"/>
    <n v="218.1"/>
    <n v="112530650.02384228"/>
    <s v="New Regency Productions"/>
    <n v="82"/>
  </r>
  <r>
    <x v="5713"/>
    <x v="0"/>
    <s v="R"/>
    <x v="3"/>
    <n v="2010"/>
    <x v="30"/>
    <s v="September 16, 2010 (Australia)"/>
    <x v="19"/>
    <n v="6.2"/>
    <n v="22000"/>
    <s v="Casey Affleck"/>
    <s v="Casey Affleck"/>
    <s v="Joaquin Phoenix"/>
    <s v="United States"/>
    <m/>
    <n v="626396"/>
    <n v="218.1"/>
    <n v="875116.28243924805"/>
    <s v="They Are Going to Kill Us Productions"/>
    <n v="108"/>
  </r>
  <r>
    <x v="5714"/>
    <x v="0"/>
    <s v="R"/>
    <x v="5"/>
    <n v="2010"/>
    <x v="30"/>
    <s v="October 27, 2011 (Germany)"/>
    <x v="12"/>
    <n v="7.1"/>
    <n v="32000"/>
    <s v="Larysa Kondracki"/>
    <s v="Larysa Kondracki"/>
    <s v="Rachel Weisz"/>
    <s v="Canada"/>
    <m/>
    <n v="1870392"/>
    <n v="218.1"/>
    <n v="2613060.258596974"/>
    <s v="Samuel Goldwyn Films"/>
    <n v="112"/>
  </r>
  <r>
    <x v="5715"/>
    <x v="0"/>
    <s v="R"/>
    <x v="3"/>
    <n v="2010"/>
    <x v="30"/>
    <s v="September 10, 2010 (United Kingdom)"/>
    <x v="19"/>
    <n v="6.2"/>
    <n v="21000"/>
    <s v="Stephen Frears"/>
    <s v="Posy Simmonds"/>
    <s v="Gemma Arterton"/>
    <s v="United Kingdom"/>
    <m/>
    <n v="12037973"/>
    <n v="218.1"/>
    <n v="16817837.565795507"/>
    <s v="Ruby Films"/>
    <n v="107"/>
  </r>
  <r>
    <x v="5716"/>
    <x v="0"/>
    <s v="R"/>
    <x v="2"/>
    <n v="2010"/>
    <x v="30"/>
    <s v="August 6, 2010 (United States)"/>
    <x v="41"/>
    <n v="5.6"/>
    <n v="12000"/>
    <s v="Joel Schumacher"/>
    <s v="Jordan Melamed"/>
    <s v="Chace Crawford"/>
    <s v="United States"/>
    <n v="5000000"/>
    <n v="2648195"/>
    <n v="218.1"/>
    <n v="3699702.047226043"/>
    <s v="Gaumont"/>
    <n v="93"/>
  </r>
  <r>
    <x v="5717"/>
    <x v="4"/>
    <s v="Not Rated"/>
    <x v="0"/>
    <n v="2010"/>
    <x v="30"/>
    <s v="January 26, 2011 (United States)"/>
    <x v="5"/>
    <n v="6.4"/>
    <n v="9800"/>
    <s v="Sang-soo Im"/>
    <s v="Ki-young Kim"/>
    <s v="Jeon Do-yeon"/>
    <s v="South Korea"/>
    <m/>
    <n v="15038301"/>
    <n v="218.1"/>
    <n v="21009492.502063274"/>
    <s v="Sidus FNH-Benex Cinema Fund 1"/>
    <n v="107"/>
  </r>
  <r>
    <x v="5718"/>
    <x v="0"/>
    <s v="R"/>
    <x v="3"/>
    <n v="2010"/>
    <x v="30"/>
    <s v="June 9, 2011 (Germany)"/>
    <x v="13"/>
    <n v="7.2"/>
    <n v="89000"/>
    <s v="Mike Mills"/>
    <s v="Mike Mills"/>
    <s v="Ewan McGregor"/>
    <s v="United States"/>
    <n v="3200000"/>
    <n v="14311701"/>
    <n v="218.1"/>
    <n v="19994384.661623109"/>
    <s v="Olympus Pictures"/>
    <n v="105"/>
  </r>
  <r>
    <x v="5719"/>
    <x v="1"/>
    <s v="PG"/>
    <x v="10"/>
    <n v="2010"/>
    <x v="30"/>
    <s v="September 24, 2010 (United States)"/>
    <x v="15"/>
    <n v="6.9"/>
    <n v="80000"/>
    <s v="Zack Snyder"/>
    <s v="John Orloff"/>
    <s v="Jim Sturgess"/>
    <s v="United States"/>
    <n v="80000000"/>
    <n v="140073390"/>
    <n v="218.1"/>
    <n v="195691709.91746905"/>
    <s v="Warner Bros."/>
    <n v="97"/>
  </r>
  <r>
    <x v="5720"/>
    <x v="8"/>
    <s v="PG-13"/>
    <x v="0"/>
    <n v="2010"/>
    <x v="30"/>
    <s v="January 28, 2011 (United States)"/>
    <x v="9"/>
    <n v="7"/>
    <n v="48000"/>
    <s v="John Cameron Mitchell"/>
    <s v="David Lindsay-Abaire"/>
    <s v="Nicole Kidman"/>
    <s v="United States"/>
    <n v="5000000"/>
    <n v="5144717"/>
    <n v="218.1"/>
    <n v="7187506.9688216411"/>
    <s v="Olympus Pictures"/>
    <n v="91"/>
  </r>
  <r>
    <x v="5721"/>
    <x v="1"/>
    <s v="PG"/>
    <x v="1"/>
    <n v="2010"/>
    <x v="30"/>
    <s v="April 15, 2011 (United Kingdom)"/>
    <x v="14"/>
    <n v="6.6"/>
    <n v="13000"/>
    <s v="Kelly Reichardt"/>
    <s v="Jonathan Raymond"/>
    <s v="Michelle Williams"/>
    <s v="United States"/>
    <n v="2000000"/>
    <n v="1205257"/>
    <n v="218.1"/>
    <n v="1683823.0531866117"/>
    <s v="Evenstar Films"/>
    <n v="104"/>
  </r>
  <r>
    <x v="5722"/>
    <x v="0"/>
    <s v="R"/>
    <x v="5"/>
    <n v="2010"/>
    <x v="30"/>
    <s v="November 5, 2010 (United States)"/>
    <x v="13"/>
    <n v="7.2"/>
    <n v="43000"/>
    <s v="Tony Goldwyn"/>
    <s v="Pamela Gray"/>
    <s v="Hilary Swank"/>
    <s v="Switzerland"/>
    <n v="12500000"/>
    <n v="11104555"/>
    <n v="218.1"/>
    <n v="15513791.419073818"/>
    <s v="Omega Entertainment"/>
    <n v="107"/>
  </r>
  <r>
    <x v="1782"/>
    <x v="0"/>
    <s v="R"/>
    <x v="6"/>
    <n v="2010"/>
    <x v="30"/>
    <s v="April 28, 2011 (Israel)"/>
    <x v="15"/>
    <n v="6.9"/>
    <n v="42000"/>
    <s v="David Schwimmer"/>
    <s v="Andy Bellin"/>
    <s v="Clive Owen"/>
    <s v="United States"/>
    <n v="4000000"/>
    <n v="595802"/>
    <n v="218.1"/>
    <n v="832374.45850527275"/>
    <s v="Millennium Films"/>
    <n v="106"/>
  </r>
  <r>
    <x v="5723"/>
    <x v="8"/>
    <s v="PG-13"/>
    <x v="0"/>
    <n v="2010"/>
    <x v="30"/>
    <s v="February 12, 2010 (United States)"/>
    <x v="45"/>
    <n v="8"/>
    <n v="101000"/>
    <s v="Karan Johar"/>
    <s v="Shibani Bathija"/>
    <s v="Shah Rukh Khan"/>
    <s v="India"/>
    <n v="12000000"/>
    <n v="42345360"/>
    <n v="218.1"/>
    <n v="59159244.346629985"/>
    <s v="Dharma Productions"/>
    <n v="165"/>
  </r>
  <r>
    <x v="5724"/>
    <x v="0"/>
    <s v="R"/>
    <x v="0"/>
    <n v="2010"/>
    <x v="30"/>
    <s v="February 16, 2011 (France)"/>
    <x v="14"/>
    <n v="6.6"/>
    <n v="47000"/>
    <s v="Massy Tadjedin"/>
    <s v="Massy Tadjedin"/>
    <s v="Keira Knightley"/>
    <s v="United States"/>
    <m/>
    <n v="11042068"/>
    <n v="218.1"/>
    <n v="15426492.983035306"/>
    <s v="Gaumont"/>
    <n v="93"/>
  </r>
  <r>
    <x v="5725"/>
    <x v="0"/>
    <s v="R"/>
    <x v="0"/>
    <n v="2010"/>
    <x v="30"/>
    <s v="February 11, 2011 (United States)"/>
    <x v="17"/>
    <n v="6.7"/>
    <n v="44000"/>
    <s v="John Wells"/>
    <s v="John Wells"/>
    <s v="Ben Affleck"/>
    <s v="United States"/>
    <n v="15000000"/>
    <n v="8087000"/>
    <n v="218.1"/>
    <n v="11298069.234296193"/>
    <s v="The Weinstein Company"/>
    <n v="104"/>
  </r>
  <r>
    <x v="5726"/>
    <x v="0"/>
    <s v="R"/>
    <x v="3"/>
    <n v="2010"/>
    <x v="30"/>
    <s v="July 16, 2010 (United States)"/>
    <x v="21"/>
    <n v="6.3"/>
    <n v="34000"/>
    <s v="Jay Duplass"/>
    <s v="Mark Duplass"/>
    <s v="John C. Reilly"/>
    <s v="United States"/>
    <n v="7000000"/>
    <n v="9933873"/>
    <n v="218.1"/>
    <n v="13878271.90784044"/>
    <s v="Dune Entertainment III"/>
    <n v="91"/>
  </r>
  <r>
    <x v="5727"/>
    <x v="0"/>
    <s v="R"/>
    <x v="4"/>
    <n v="2010"/>
    <x v="30"/>
    <s v="October 22, 2010 (United States)"/>
    <x v="46"/>
    <n v="5.7"/>
    <n v="100000"/>
    <s v="Tod Williams"/>
    <s v="Michael R. Perry"/>
    <s v="Katie Featherston"/>
    <s v="United States"/>
    <n v="3000000"/>
    <n v="177512032"/>
    <n v="218.1"/>
    <n v="247995947.50298029"/>
    <s v="Paramount Pictures"/>
    <n v="91"/>
  </r>
  <r>
    <x v="5728"/>
    <x v="0"/>
    <s v="R"/>
    <x v="6"/>
    <n v="2010"/>
    <x v="30"/>
    <s v="June 8, 2010 (United Kingdom)"/>
    <x v="10"/>
    <n v="6.1"/>
    <n v="33000"/>
    <s v="Michael Winterbottom"/>
    <s v="John Curran"/>
    <s v="Casey Affleck"/>
    <s v="United Kingdom"/>
    <n v="13000000"/>
    <n v="4052191"/>
    <n v="218.1"/>
    <n v="5661176.513984411"/>
    <s v="Hero Entertainment"/>
    <n v="109"/>
  </r>
  <r>
    <x v="5729"/>
    <x v="0"/>
    <s v="R"/>
    <x v="3"/>
    <n v="2010"/>
    <x v="30"/>
    <s v="January 27, 2011 (Greece)"/>
    <x v="1"/>
    <n v="5.8"/>
    <n v="4800"/>
    <s v="Shari Springer Berman"/>
    <s v="Robert Pulcini"/>
    <s v="Kevin Kline"/>
    <s v="France"/>
    <n v="7000000"/>
    <n v="649626"/>
    <n v="218.1"/>
    <n v="907570.11554332869"/>
    <s v="3 Arts Entertainment"/>
    <n v="108"/>
  </r>
  <r>
    <x v="5730"/>
    <x v="0"/>
    <s v="R"/>
    <x v="3"/>
    <n v="2010"/>
    <x v="30"/>
    <s v="March 26, 2010 (United States)"/>
    <x v="10"/>
    <n v="6.1"/>
    <n v="37000"/>
    <s v="Noah Baumbach"/>
    <s v="Jennifer Jason Leigh"/>
    <s v="Ben Stiller"/>
    <s v="United States"/>
    <m/>
    <n v="6344112"/>
    <n v="218.1"/>
    <n v="8863140.423658872"/>
    <s v="Scott Rudin Productions"/>
    <n v="107"/>
  </r>
  <r>
    <x v="5731"/>
    <x v="0"/>
    <s v="R"/>
    <x v="0"/>
    <n v="2010"/>
    <x v="30"/>
    <s v="October 22, 2010 (United States)"/>
    <x v="20"/>
    <n v="5.4"/>
    <n v="41000"/>
    <s v="John Curran"/>
    <s v="Angus MacLachlan"/>
    <s v="Edward Norton"/>
    <s v="United States"/>
    <n v="22000000"/>
    <n v="10300416"/>
    <n v="218.1"/>
    <n v="14390356.511691885"/>
    <s v="Millennium Films"/>
    <n v="105"/>
  </r>
  <r>
    <x v="5732"/>
    <x v="8"/>
    <s v="PG-13"/>
    <x v="3"/>
    <n v="2010"/>
    <x v="30"/>
    <s v="April 2, 2010 (United States)"/>
    <x v="32"/>
    <n v="4.7"/>
    <n v="9200"/>
    <s v="Tyler Perry"/>
    <s v="Tyler Perry"/>
    <s v="Janet Jackson"/>
    <s v="United States"/>
    <n v="20000000"/>
    <n v="60673972"/>
    <n v="218.1"/>
    <n v="84765517.049060062"/>
    <s v="Lionsgate"/>
    <n v="121"/>
  </r>
  <r>
    <x v="5733"/>
    <x v="8"/>
    <s v="PG-13"/>
    <x v="4"/>
    <n v="2010"/>
    <x v="30"/>
    <s v="August 27, 2010 (United States)"/>
    <x v="46"/>
    <n v="5.7"/>
    <n v="49000"/>
    <s v="Daniel Stamm"/>
    <s v="Huck Botko"/>
    <s v="Patrick Fabian"/>
    <s v="France"/>
    <n v="1800000"/>
    <n v="69432527"/>
    <n v="218.1"/>
    <n v="97001792.649701968"/>
    <s v="Strike Entertainment"/>
    <n v="87"/>
  </r>
  <r>
    <x v="5734"/>
    <x v="0"/>
    <s v="R"/>
    <x v="3"/>
    <n v="2010"/>
    <x v="30"/>
    <s v="July 7, 2011 (Thailand)"/>
    <x v="5"/>
    <n v="6.4"/>
    <n v="10000"/>
    <s v="Abe Sylvia"/>
    <s v="Abe Sylvia"/>
    <s v="Juno Temple"/>
    <s v="United States"/>
    <n v="4000000"/>
    <n v="143485"/>
    <n v="218.1"/>
    <n v="200457.9527739569"/>
    <s v="The Weinstein Company"/>
    <n v="90"/>
  </r>
  <r>
    <x v="5735"/>
    <x v="0"/>
    <s v="R"/>
    <x v="6"/>
    <n v="2010"/>
    <x v="30"/>
    <s v="November 26, 2010 (United Kingdom)"/>
    <x v="19"/>
    <n v="6.2"/>
    <n v="47000"/>
    <s v="William Monahan"/>
    <s v="William Monahan"/>
    <s v="Colin Farrell"/>
    <s v="United States"/>
    <n v="25000000"/>
    <n v="8307227"/>
    <n v="218.1"/>
    <n v="11605740.792755617"/>
    <s v="GK Films"/>
    <n v="103"/>
  </r>
  <r>
    <x v="2746"/>
    <x v="8"/>
    <s v="PG-13"/>
    <x v="5"/>
    <n v="2010"/>
    <x v="30"/>
    <s v="December 3, 2010 (United States)"/>
    <x v="8"/>
    <n v="6.8"/>
    <n v="47000"/>
    <s v="Doug Liman"/>
    <s v="Jez Butterworth"/>
    <s v="Naomi Watts"/>
    <s v="United States"/>
    <n v="22000000"/>
    <n v="25806953"/>
    <n v="218.1"/>
    <n v="36054005.406235673"/>
    <s v="River Road Entertainment"/>
    <n v="108"/>
  </r>
  <r>
    <x v="5736"/>
    <x v="4"/>
    <s v="Not Rated"/>
    <x v="6"/>
    <n v="2010"/>
    <x v="30"/>
    <s v="August 19, 2010 (Germany)"/>
    <x v="9"/>
    <n v="7"/>
    <n v="6900"/>
    <s v="Baran bo Odar"/>
    <s v="Baran bo Odar"/>
    <s v="Ulrich Thomsen"/>
    <s v="Germany"/>
    <m/>
    <n v="416675"/>
    <n v="218.1"/>
    <n v="582122.2948188904"/>
    <s v="Cine Plus"/>
    <n v="118"/>
  </r>
  <r>
    <x v="5737"/>
    <x v="8"/>
    <s v="PG-13"/>
    <x v="3"/>
    <n v="2010"/>
    <x v="30"/>
    <s v="April 23, 2010 (United States)"/>
    <x v="20"/>
    <n v="5.4"/>
    <n v="49000"/>
    <s v="Alan Poul"/>
    <s v="Kate Angelo"/>
    <s v="Jennifer Lopez"/>
    <s v="United States"/>
    <n v="35000000"/>
    <n v="77477008"/>
    <n v="218.1"/>
    <n v="108240460.05318661"/>
    <s v="CBS Films"/>
    <n v="104"/>
  </r>
  <r>
    <x v="5738"/>
    <x v="1"/>
    <s v="PG"/>
    <x v="0"/>
    <n v="2010"/>
    <x v="30"/>
    <s v="April 23, 2010 (Brazil)"/>
    <x v="5"/>
    <n v="6.4"/>
    <n v="2600"/>
    <s v="Dallas Jenkins"/>
    <s v="Chuck Konzelman"/>
    <s v="Kevin Sorbo"/>
    <s v="United States"/>
    <m/>
    <n v="814906"/>
    <n v="218.1"/>
    <n v="1138477.1123337918"/>
    <s v="10 West Studios"/>
    <n v="111"/>
  </r>
  <r>
    <x v="5739"/>
    <x v="4"/>
    <s v="Not Rated"/>
    <x v="0"/>
    <n v="2010"/>
    <x v="30"/>
    <s v="July 16, 2010 (India)"/>
    <x v="7"/>
    <n v="8.1999999999999993"/>
    <n v="43000"/>
    <s v="Vikramaditya Motwane"/>
    <s v="Vikramaditya Motwane"/>
    <s v="Rajat Barmecha"/>
    <s v="India"/>
    <m/>
    <n v="434862"/>
    <n v="218.1"/>
    <n v="607530.72627235216"/>
    <s v="UTV Spotboy"/>
    <n v="134"/>
  </r>
  <r>
    <x v="5740"/>
    <x v="0"/>
    <s v="R"/>
    <x v="7"/>
    <n v="2010"/>
    <x v="30"/>
    <s v="August 26, 2011 (United States)"/>
    <x v="41"/>
    <n v="5.6"/>
    <n v="47000"/>
    <s v="Troy Nixey"/>
    <s v="Guillermo del Toro"/>
    <s v="Katie Holmes"/>
    <s v="United States"/>
    <n v="25000000"/>
    <n v="38269529"/>
    <n v="218.1"/>
    <n v="53465041.202659331"/>
    <s v="Miramax"/>
    <n v="99"/>
  </r>
  <r>
    <x v="5741"/>
    <x v="8"/>
    <s v="PG-13"/>
    <x v="0"/>
    <n v="2010"/>
    <x v="30"/>
    <s v="January 7, 2011 (United States)"/>
    <x v="21"/>
    <n v="6.3"/>
    <n v="18000"/>
    <s v="Shana Feste"/>
    <s v="Shana Feste"/>
    <s v="Garrett Hedlund"/>
    <s v="United States"/>
    <n v="15000000"/>
    <n v="20529194"/>
    <n v="218.1"/>
    <n v="28680630.040348463"/>
    <s v="Screen Gems"/>
    <n v="117"/>
  </r>
  <r>
    <x v="5742"/>
    <x v="4"/>
    <s v="Not Rated"/>
    <x v="3"/>
    <n v="2010"/>
    <x v="30"/>
    <s v="October 20, 2010 (Belgium)"/>
    <x v="12"/>
    <n v="7.1"/>
    <n v="24000"/>
    <s v="Guillaume Canet"/>
    <s v="Guillaume Canet"/>
    <s v="FranÃ§ois Cluzet"/>
    <s v="France"/>
    <m/>
    <n v="53319615"/>
    <n v="218.1"/>
    <n v="74490998.122420907"/>
    <s v="TrÃ©sor Films"/>
    <n v="154"/>
  </r>
  <r>
    <x v="5743"/>
    <x v="8"/>
    <s v="PG-13"/>
    <x v="0"/>
    <n v="2010"/>
    <x v="30"/>
    <s v="July 30, 2010 (United States)"/>
    <x v="5"/>
    <n v="6.4"/>
    <n v="60000"/>
    <s v="Burr Steers"/>
    <s v="Craig Pearce"/>
    <s v="Zac Efron"/>
    <s v="United States"/>
    <n v="44000000"/>
    <n v="48190704"/>
    <n v="218.1"/>
    <n v="67325573.171939477"/>
    <s v="Universal Pictures"/>
    <n v="99"/>
  </r>
  <r>
    <x v="5744"/>
    <x v="0"/>
    <s v="R"/>
    <x v="2"/>
    <n v="2010"/>
    <x v="30"/>
    <s v="January 15, 2010 (Sweden)"/>
    <x v="17"/>
    <n v="6.7"/>
    <n v="17000"/>
    <s v="Daniel Espinosa"/>
    <s v="Daniel Espinosa"/>
    <s v="Joel Kinnaman"/>
    <s v="Sweden"/>
    <m/>
    <n v="8444544"/>
    <n v="218.1"/>
    <n v="11797581.645116918"/>
    <s v="Tre VÃ¤nner Produktion AB"/>
    <n v="124"/>
  </r>
  <r>
    <x v="5745"/>
    <x v="0"/>
    <s v="R"/>
    <x v="0"/>
    <n v="2010"/>
    <x v="30"/>
    <s v="June 17, 2011 (Ireland)"/>
    <x v="16"/>
    <n v="6.5"/>
    <n v="41000"/>
    <s v="Jim Mickle"/>
    <s v="Nick Damici"/>
    <s v="Connor Paolo"/>
    <s v="United States"/>
    <n v="650000"/>
    <n v="405380"/>
    <n v="218.1"/>
    <n v="566342.43924805138"/>
    <s v="Glass Eye Pix"/>
    <n v="98"/>
  </r>
  <r>
    <x v="5746"/>
    <x v="0"/>
    <s v="R"/>
    <x v="4"/>
    <n v="2010"/>
    <x v="30"/>
    <s v="February 5, 2011 (Japan)"/>
    <x v="38"/>
    <n v="4.9000000000000004"/>
    <n v="25000"/>
    <s v="Brad Anderson"/>
    <s v="Anthony Jaswinski"/>
    <s v="Hayden Christensen"/>
    <s v="United States"/>
    <n v="10000000"/>
    <n v="1671196"/>
    <n v="218.1"/>
    <n v="2334770.3860614398"/>
    <s v="Herrick Entertainment"/>
    <n v="92"/>
  </r>
  <r>
    <x v="5747"/>
    <x v="0"/>
    <s v="R"/>
    <x v="3"/>
    <n v="2010"/>
    <x v="30"/>
    <s v="February 18, 2011 (United States)"/>
    <x v="4"/>
    <n v="7.3"/>
    <n v="24000"/>
    <s v="Richard J. Lewis"/>
    <s v="Mordecai Richler"/>
    <s v="Paul Giamatti"/>
    <s v="Italy"/>
    <n v="30000000"/>
    <n v="12106921"/>
    <n v="218.1"/>
    <n v="16914162.442457587"/>
    <s v="Serendipity Point Films"/>
    <n v="134"/>
  </r>
  <r>
    <x v="5748"/>
    <x v="0"/>
    <s v="R"/>
    <x v="3"/>
    <n v="2010"/>
    <x v="30"/>
    <s v="October 22, 2010 (United States)"/>
    <x v="21"/>
    <n v="6.3"/>
    <n v="44000"/>
    <s v="Woody Allen"/>
    <s v="Woody Allen"/>
    <s v="Anthony Hopkins"/>
    <s v="United States"/>
    <n v="22000000"/>
    <n v="36015260"/>
    <n v="218.1"/>
    <n v="50315679.605685465"/>
    <s v="Mediapro"/>
    <n v="98"/>
  </r>
  <r>
    <x v="5749"/>
    <x v="8"/>
    <s v="PG-13"/>
    <x v="6"/>
    <n v="2010"/>
    <x v="30"/>
    <s v="April 15, 2011 (United States)"/>
    <x v="15"/>
    <n v="6.9"/>
    <n v="28000"/>
    <s v="Robert Redford"/>
    <s v="James D. Solomon"/>
    <s v="Robin Wright"/>
    <s v="United States"/>
    <n v="25000000"/>
    <n v="15625544"/>
    <n v="218.1"/>
    <n v="21829909.476386979"/>
    <s v="The American Film Company"/>
    <n v="122"/>
  </r>
  <r>
    <x v="5750"/>
    <x v="1"/>
    <s v="PG"/>
    <x v="3"/>
    <n v="2010"/>
    <x v="30"/>
    <s v="April 30, 2010 (United States)"/>
    <x v="51"/>
    <n v="3.8"/>
    <n v="16000"/>
    <s v="Roger Kumble"/>
    <s v="Michael Carnes"/>
    <s v="Brendan Fraser"/>
    <s v="United Kingdom"/>
    <n v="35000000"/>
    <n v="36351945"/>
    <n v="218.1"/>
    <n v="50786050.6258597"/>
    <s v="Summit Entertainment"/>
    <n v="92"/>
  </r>
  <r>
    <x v="5751"/>
    <x v="8"/>
    <s v="PG-13"/>
    <x v="3"/>
    <n v="2010"/>
    <x v="30"/>
    <s v="January 7, 2011 (Brazil)"/>
    <x v="20"/>
    <n v="5.4"/>
    <n v="7500"/>
    <s v="Julie Taymor"/>
    <s v="Julie Taymor"/>
    <s v="Helen Mirren"/>
    <s v="United States"/>
    <n v="20000000"/>
    <n v="405861"/>
    <n v="218.1"/>
    <n v="567014.42778541951"/>
    <s v="Miramax"/>
    <n v="110"/>
  </r>
  <r>
    <x v="5752"/>
    <x v="0"/>
    <s v="R"/>
    <x v="3"/>
    <n v="2010"/>
    <x v="30"/>
    <s v="January 14, 2011 (United Kingdom)"/>
    <x v="22"/>
    <n v="6"/>
    <n v="19000"/>
    <s v="Malcolm Venville"/>
    <s v="Sacha Gervasi"/>
    <s v="Keanu Reeves"/>
    <s v="United States"/>
    <n v="12000000"/>
    <n v="2169799"/>
    <n v="218.1"/>
    <n v="3031351.4685923886"/>
    <s v="Company Films"/>
    <n v="108"/>
  </r>
  <r>
    <x v="5753"/>
    <x v="1"/>
    <s v="PG"/>
    <x v="0"/>
    <n v="2010"/>
    <x v="30"/>
    <s v="January 22, 2010 (United States)"/>
    <x v="5"/>
    <n v="6.4"/>
    <n v="16000"/>
    <s v="Tom Vaughan"/>
    <s v="Robert Nelson Jacobs"/>
    <s v="Brendan Fraser"/>
    <s v="United States"/>
    <n v="31000000"/>
    <n v="15134293"/>
    <n v="218.1"/>
    <n v="21143599.619899128"/>
    <s v="CBS Films"/>
    <n v="106"/>
  </r>
  <r>
    <x v="5754"/>
    <x v="1"/>
    <s v="PG"/>
    <x v="10"/>
    <n v="2010"/>
    <x v="30"/>
    <s v="December 17, 2010 (United States)"/>
    <x v="26"/>
    <n v="4.5999999999999996"/>
    <n v="21000"/>
    <s v="Eric Brevig"/>
    <s v="Jennifer Ventimilia"/>
    <s v="Dan Aykroyd"/>
    <s v="United States"/>
    <n v="80000000"/>
    <n v="203509374"/>
    <n v="218.1"/>
    <n v="284315938.82530951"/>
    <s v="Warner Bros."/>
    <n v="80"/>
  </r>
  <r>
    <x v="5755"/>
    <x v="0"/>
    <s v="R"/>
    <x v="4"/>
    <n v="2010"/>
    <x v="30"/>
    <s v="October 8, 2010 (United States)"/>
    <x v="25"/>
    <n v="4.8"/>
    <n v="20000"/>
    <s v="Wes Craven"/>
    <s v="Wes Craven"/>
    <s v="Max Thieriot"/>
    <s v="United States"/>
    <n v="25000000"/>
    <n v="21500813"/>
    <n v="218.1"/>
    <n v="30038045.488766622"/>
    <s v="Rogue"/>
    <n v="107"/>
  </r>
  <r>
    <x v="5756"/>
    <x v="8"/>
    <s v="PG-13"/>
    <x v="0"/>
    <n v="2010"/>
    <x v="30"/>
    <s v="July 22, 2011 (United States)"/>
    <x v="24"/>
    <n v="7.5"/>
    <n v="17000"/>
    <s v="Gilles Paquet-Brenner"/>
    <s v="Tatiana De Rosnay"/>
    <s v="Kristin Scott Thomas"/>
    <s v="France"/>
    <m/>
    <n v="24792815"/>
    <n v="218.1"/>
    <n v="34637188.127005957"/>
    <s v="Hugo Productions"/>
    <n v="111"/>
  </r>
  <r>
    <x v="5757"/>
    <x v="0"/>
    <s v="R"/>
    <x v="2"/>
    <n v="2010"/>
    <x v="30"/>
    <s v="December 3, 2010 (United States)"/>
    <x v="21"/>
    <n v="6.3"/>
    <n v="26000"/>
    <s v="Sngmoo Lee"/>
    <s v="Sngmoo Lee"/>
    <s v="Jang Dong-Gun"/>
    <s v="New Zealand"/>
    <n v="42000000"/>
    <n v="11103434"/>
    <n v="218.1"/>
    <n v="15512225.308574049"/>
    <s v="Rogue"/>
    <n v="100"/>
  </r>
  <r>
    <x v="5758"/>
    <x v="0"/>
    <s v="R"/>
    <x v="2"/>
    <n v="2010"/>
    <x v="30"/>
    <s v="November 2010 (Australia)"/>
    <x v="30"/>
    <n v="5.5"/>
    <n v="13000"/>
    <s v="Adam Green"/>
    <s v="Adam Green"/>
    <s v="Danielle Harris"/>
    <s v="United States"/>
    <n v="800000"/>
    <n v="156190"/>
    <n v="218.1"/>
    <n v="218207.67079321411"/>
    <s v="ArieScope Pictures"/>
    <n v="85"/>
  </r>
  <r>
    <x v="5759"/>
    <x v="4"/>
    <s v="Not Rated"/>
    <x v="3"/>
    <n v="2010"/>
    <x v="30"/>
    <s v="April 24, 2011 (Greece)"/>
    <x v="9"/>
    <n v="7"/>
    <n v="22000"/>
    <s v="Michael Winterbottom"/>
    <m/>
    <s v="Steve Coogan"/>
    <s v="United Kingdom"/>
    <m/>
    <n v="3945217"/>
    <n v="218.1"/>
    <n v="5511726.8220999539"/>
    <s v="Baby Cow Productions"/>
    <n v="112"/>
  </r>
  <r>
    <x v="5760"/>
    <x v="0"/>
    <s v="R"/>
    <x v="0"/>
    <n v="2010"/>
    <x v="30"/>
    <s v="June 25, 2011 (Japan)"/>
    <x v="9"/>
    <n v="7"/>
    <n v="51000"/>
    <s v="Spencer Susser"/>
    <s v="Spencer Susser"/>
    <s v="Joseph Gordon-Levitt"/>
    <s v="United States"/>
    <n v="7000000"/>
    <n v="449702"/>
    <n v="218.1"/>
    <n v="628263.17927556171"/>
    <s v="The Last Picture Company"/>
    <n v="106"/>
  </r>
  <r>
    <x v="5761"/>
    <x v="0"/>
    <s v="R"/>
    <x v="0"/>
    <n v="2010"/>
    <x v="30"/>
    <s v="November 5, 2010 (United States)"/>
    <x v="10"/>
    <n v="6.1"/>
    <n v="7300"/>
    <s v="Tyler Perry"/>
    <s v="Tyler Perry"/>
    <s v="Janet Jackson"/>
    <s v="United States"/>
    <n v="21000000"/>
    <n v="37981984"/>
    <n v="218.1"/>
    <n v="53063321.984410822"/>
    <s v="Lionsgate"/>
    <n v="133"/>
  </r>
  <r>
    <x v="5762"/>
    <x v="0"/>
    <s v="R"/>
    <x v="3"/>
    <n v="2010"/>
    <x v="30"/>
    <s v="May 7, 2011 (Japan)"/>
    <x v="8"/>
    <n v="6.8"/>
    <n v="26000"/>
    <s v="Nick Tomnay"/>
    <s v="Nick Tomnay"/>
    <s v="David Hyde Pierce"/>
    <s v="United States"/>
    <n v="500000"/>
    <n v="453708"/>
    <n v="218.1"/>
    <n v="633859.82393397519"/>
    <s v="Stacey Testro International"/>
    <n v="93"/>
  </r>
  <r>
    <x v="5763"/>
    <x v="0"/>
    <s v="R"/>
    <x v="5"/>
    <n v="2010"/>
    <x v="30"/>
    <s v="January 6, 2011 (Netherlands)"/>
    <x v="41"/>
    <n v="5.6"/>
    <n v="3000"/>
    <s v="Taylor Hackford"/>
    <s v="Mark Jacobson"/>
    <s v="Helen Mirren"/>
    <s v="Germany"/>
    <n v="25000000"/>
    <n v="146149"/>
    <n v="218.1"/>
    <n v="204179.73544245758"/>
    <s v="Aramid Entertainment Fund"/>
    <n v="117"/>
  </r>
  <r>
    <x v="5764"/>
    <x v="4"/>
    <s v="Not Rated"/>
    <x v="6"/>
    <n v="2010"/>
    <x v="30"/>
    <s v="September 2, 2011 (United States)"/>
    <x v="16"/>
    <n v="6.5"/>
    <n v="5200"/>
    <s v="Alain Corneau"/>
    <s v="Alain Corneau"/>
    <s v="Ludivine Sagnier"/>
    <s v="France"/>
    <m/>
    <n v="3696522"/>
    <n v="218.1"/>
    <n v="5164283.6011004122"/>
    <s v="SBS Films"/>
    <n v="106"/>
  </r>
  <r>
    <x v="5765"/>
    <x v="0"/>
    <s v="R"/>
    <x v="0"/>
    <n v="2010"/>
    <x v="30"/>
    <s v="July 2, 2011 (Taiwan)"/>
    <x v="26"/>
    <n v="4.5999999999999996"/>
    <n v="7400"/>
    <s v="Mitch Glazer"/>
    <s v="Mitch Glazer"/>
    <s v="Mickey Rourke"/>
    <s v="United States"/>
    <n v="8000000"/>
    <n v="25603"/>
    <n v="218.1"/>
    <n v="35769.069692801466"/>
    <s v="Annapurna Productions"/>
    <n v="94"/>
  </r>
  <r>
    <x v="5766"/>
    <x v="4"/>
    <s v="Not Rated"/>
    <x v="3"/>
    <n v="2010"/>
    <x v="30"/>
    <s v="October 6, 2010 (France)"/>
    <x v="46"/>
    <n v="5.7"/>
    <n v="13000"/>
    <s v="Gregg Araki"/>
    <s v="Gregg Araki"/>
    <s v="Thomas Dekker"/>
    <s v="United States"/>
    <m/>
    <n v="635162"/>
    <n v="218.1"/>
    <n v="887362.95919303072"/>
    <s v="Desperate Pictures"/>
    <n v="86"/>
  </r>
  <r>
    <x v="5767"/>
    <x v="0"/>
    <s v="R"/>
    <x v="0"/>
    <n v="2010"/>
    <x v="30"/>
    <s v="October 14, 2011 (United Kingdom)"/>
    <x v="5"/>
    <n v="6.4"/>
    <n v="49000"/>
    <s v="Dan Rush"/>
    <s v="Dan Rush"/>
    <s v="Will Ferrell"/>
    <s v="United States"/>
    <n v="5000000"/>
    <n v="2820490"/>
    <n v="218.1"/>
    <n v="3940409.4589637779"/>
    <s v="Temple Hill Entertainment"/>
    <n v="97"/>
  </r>
  <r>
    <x v="5768"/>
    <x v="8"/>
    <s v="PG-13"/>
    <x v="2"/>
    <n v="2011"/>
    <x v="31"/>
    <s v="July 22, 2011 (United States)"/>
    <x v="15"/>
    <n v="6.9"/>
    <n v="769000"/>
    <s v="Joe Johnston"/>
    <s v="Christopher Markus"/>
    <s v="Chris Evans"/>
    <s v="United States"/>
    <n v="140000000"/>
    <n v="370569774"/>
    <n v="224.9"/>
    <n v="502056959.26100481"/>
    <s v="Paramount Pictures"/>
    <n v="124"/>
  </r>
  <r>
    <x v="5769"/>
    <x v="8"/>
    <s v="PG-13"/>
    <x v="2"/>
    <n v="2011"/>
    <x v="31"/>
    <s v="May 6, 2011 (United States)"/>
    <x v="9"/>
    <n v="7"/>
    <n v="772000"/>
    <s v="Kenneth Branagh"/>
    <s v="Ashley Miller"/>
    <s v="Chris Hemsworth"/>
    <s v="United States"/>
    <n v="150000000"/>
    <n v="449326618"/>
    <n v="224.9"/>
    <n v="608758650.53179181"/>
    <s v="Paramount Pictures"/>
    <n v="115"/>
  </r>
  <r>
    <x v="5770"/>
    <x v="8"/>
    <s v="PG-13"/>
    <x v="1"/>
    <n v="2011"/>
    <x v="31"/>
    <s v="July 15, 2011 (United States)"/>
    <x v="31"/>
    <n v="8.1"/>
    <n v="790000"/>
    <s v="David Yates"/>
    <s v="Steve Kloves"/>
    <s v="Daniel Radcliffe"/>
    <s v="United Kingdom"/>
    <n v="125000000"/>
    <n v="1342321665"/>
    <n v="224.9"/>
    <n v="1818610099.2685635"/>
    <s v="Warner Bros."/>
    <n v="130"/>
  </r>
  <r>
    <x v="5771"/>
    <x v="0"/>
    <s v="R"/>
    <x v="0"/>
    <n v="2011"/>
    <x v="31"/>
    <s v="November 10, 2011 (Croatia)"/>
    <x v="34"/>
    <n v="7.4"/>
    <n v="95000"/>
    <s v="Jeff Nichols"/>
    <s v="Jeff Nichols"/>
    <s v="Michael Shannon"/>
    <s v="United States"/>
    <n v="5000000"/>
    <n v="3741098"/>
    <n v="224.9"/>
    <n v="5068530.7274344144"/>
    <s v="Hydraulx"/>
    <n v="120"/>
  </r>
  <r>
    <x v="5772"/>
    <x v="0"/>
    <s v="R"/>
    <x v="3"/>
    <n v="2011"/>
    <x v="31"/>
    <s v="May 13, 2011 (United States)"/>
    <x v="8"/>
    <n v="6.8"/>
    <n v="276000"/>
    <s v="Paul Feig"/>
    <s v="Kristen Wiig"/>
    <s v="Kristen Wiig"/>
    <s v="United States"/>
    <n v="32500000"/>
    <n v="288383523"/>
    <n v="224.9"/>
    <n v="390709023.82436633"/>
    <s v="Universal Pictures"/>
    <n v="125"/>
  </r>
  <r>
    <x v="5773"/>
    <x v="8"/>
    <s v="PG-13"/>
    <x v="2"/>
    <n v="2011"/>
    <x v="31"/>
    <s v="April 29, 2011 (United States)"/>
    <x v="4"/>
    <n v="7.3"/>
    <n v="362000"/>
    <s v="Justin Lin"/>
    <s v="Chris Morgan"/>
    <s v="Vin Diesel"/>
    <s v="United States"/>
    <n v="125000000"/>
    <n v="626137675"/>
    <n v="224.9"/>
    <n v="848306578.80168951"/>
    <s v="Universal Pictures"/>
    <n v="130"/>
  </r>
  <r>
    <x v="5774"/>
    <x v="8"/>
    <s v="PG-13"/>
    <x v="3"/>
    <n v="2011"/>
    <x v="31"/>
    <s v="June 10, 2011 (United States)"/>
    <x v="3"/>
    <n v="7.7"/>
    <n v="398000"/>
    <s v="Woody Allen"/>
    <s v="Woody Allen"/>
    <s v="Owen Wilson"/>
    <s v="Spain"/>
    <n v="17000000"/>
    <n v="151653750"/>
    <n v="224.9"/>
    <n v="205464195.75366828"/>
    <s v="Mediapro"/>
    <n v="94"/>
  </r>
  <r>
    <x v="5775"/>
    <x v="8"/>
    <s v="PG-13"/>
    <x v="5"/>
    <n v="2011"/>
    <x v="31"/>
    <s v="September 23, 2011 (United States)"/>
    <x v="37"/>
    <n v="7.6"/>
    <n v="385000"/>
    <s v="Bennett Miller"/>
    <s v="Steven Zaillian"/>
    <s v="Brad Pitt"/>
    <s v="United States"/>
    <n v="50000000"/>
    <n v="110206216"/>
    <n v="224.9"/>
    <n v="149310066.76389503"/>
    <s v="Columbia Pictures"/>
    <n v="133"/>
  </r>
  <r>
    <x v="5437"/>
    <x v="0"/>
    <s v="R"/>
    <x v="6"/>
    <n v="2011"/>
    <x v="31"/>
    <s v="December 21, 2011 (United States)"/>
    <x v="40"/>
    <n v="7.8"/>
    <n v="435000"/>
    <s v="David Fincher"/>
    <s v="Steven Zaillian"/>
    <s v="Daniel Craig"/>
    <s v="United States"/>
    <n v="90000000"/>
    <n v="232617430"/>
    <n v="224.9"/>
    <n v="315155762.20987099"/>
    <s v="Columbia Pictures"/>
    <n v="158"/>
  </r>
  <r>
    <x v="5776"/>
    <x v="8"/>
    <s v="PG-13"/>
    <x v="3"/>
    <n v="2011"/>
    <x v="31"/>
    <s v="February 11, 2011 (United States)"/>
    <x v="5"/>
    <n v="6.4"/>
    <n v="227000"/>
    <s v="Dennis Dugan"/>
    <s v="Allan Loeb"/>
    <s v="Adam Sandler"/>
    <s v="United States"/>
    <n v="80000000"/>
    <n v="214945591"/>
    <n v="224.9"/>
    <n v="291213524.13383722"/>
    <s v="Columbia Pictures"/>
    <n v="117"/>
  </r>
  <r>
    <x v="5777"/>
    <x v="0"/>
    <s v="R"/>
    <x v="5"/>
    <n v="2011"/>
    <x v="31"/>
    <s v="November 2, 2011 (France)"/>
    <x v="55"/>
    <n v="8.5"/>
    <n v="785000"/>
    <s v="Olivier Nakache"/>
    <s v="Olivier Nakache"/>
    <s v="FranÃ§ois Cluzet"/>
    <s v="France"/>
    <m/>
    <n v="426588510"/>
    <n v="224.9"/>
    <n v="577952507.76789677"/>
    <s v="Quad Productions"/>
    <n v="112"/>
  </r>
  <r>
    <x v="5778"/>
    <x v="0"/>
    <s v="R"/>
    <x v="6"/>
    <n v="2011"/>
    <x v="31"/>
    <s v="September 16, 2011 (United States)"/>
    <x v="40"/>
    <n v="7.8"/>
    <n v="587000"/>
    <s v="Nicolas Winding Refn"/>
    <s v="Hossein Amini"/>
    <s v="Ryan Gosling"/>
    <s v="United States"/>
    <n v="15000000"/>
    <n v="77187281"/>
    <n v="224.9"/>
    <n v="104575209.07381058"/>
    <s v="FilmDistrict"/>
    <n v="100"/>
  </r>
  <r>
    <x v="5779"/>
    <x v="8"/>
    <s v="PG-13"/>
    <x v="2"/>
    <n v="2011"/>
    <x v="31"/>
    <s v="June 17, 2011 (United States)"/>
    <x v="30"/>
    <n v="5.5"/>
    <n v="272000"/>
    <s v="Martin Campbell"/>
    <s v="Greg Berlanti"/>
    <s v="Ryan Reynolds"/>
    <s v="United States"/>
    <n v="200000000"/>
    <n v="219851172"/>
    <n v="224.9"/>
    <n v="297859724.80391282"/>
    <s v="Warner Bros."/>
    <n v="114"/>
  </r>
  <r>
    <x v="5780"/>
    <x v="0"/>
    <s v="R"/>
    <x v="4"/>
    <n v="2011"/>
    <x v="31"/>
    <s v="April 13, 2012 (United States)"/>
    <x v="9"/>
    <n v="7"/>
    <n v="387000"/>
    <s v="Drew Goddard"/>
    <s v="Joss Whedon"/>
    <s v="Kristen Connolly"/>
    <s v="United States"/>
    <n v="30000000"/>
    <n v="69935600"/>
    <n v="224.9"/>
    <n v="94750454.957758993"/>
    <s v="Lionsgate"/>
    <n v="95"/>
  </r>
  <r>
    <x v="5781"/>
    <x v="8"/>
    <s v="PG-13"/>
    <x v="0"/>
    <n v="2011"/>
    <x v="31"/>
    <s v="August 10, 2011 (United States)"/>
    <x v="45"/>
    <n v="8"/>
    <n v="436000"/>
    <s v="Tate Taylor"/>
    <s v="Tate Taylor"/>
    <s v="Emma Stone"/>
    <s v="United States"/>
    <n v="25000000"/>
    <n v="216639112"/>
    <n v="224.9"/>
    <n v="293507947.64962202"/>
    <s v="DreamWorks"/>
    <n v="146"/>
  </r>
  <r>
    <x v="5782"/>
    <x v="8"/>
    <s v="PG-13"/>
    <x v="3"/>
    <n v="2011"/>
    <x v="31"/>
    <s v="July 29, 2011 (United States)"/>
    <x v="34"/>
    <n v="7.4"/>
    <n v="487000"/>
    <s v="Glenn Ficarra"/>
    <s v="Dan Fogelman"/>
    <s v="Steve Carell"/>
    <s v="United States"/>
    <n v="50000000"/>
    <n v="145051197"/>
    <n v="224.9"/>
    <n v="196518896.06891951"/>
    <s v="Carousel Productions (II)"/>
    <n v="118"/>
  </r>
  <r>
    <x v="5783"/>
    <x v="0"/>
    <s v="R"/>
    <x v="3"/>
    <n v="2011"/>
    <x v="31"/>
    <s v="January 21, 2011 (United States)"/>
    <x v="19"/>
    <n v="6.2"/>
    <n v="219000"/>
    <s v="Ivan Reitman"/>
    <s v="Elizabeth Meriwether"/>
    <s v="Natalie Portman"/>
    <s v="United States"/>
    <n v="25000000"/>
    <n v="149228077"/>
    <n v="224.9"/>
    <n v="202177834.86838594"/>
    <s v="Paramount Pictures"/>
    <n v="108"/>
  </r>
  <r>
    <x v="5784"/>
    <x v="8"/>
    <s v="PG-13"/>
    <x v="2"/>
    <n v="2011"/>
    <x v="31"/>
    <s v="May 20, 2011 (United States)"/>
    <x v="14"/>
    <n v="6.6"/>
    <n v="492000"/>
    <s v="Rob Marshall"/>
    <s v="Ted Elliott"/>
    <s v="Johnny Depp"/>
    <s v="United States"/>
    <n v="250000000"/>
    <n v="1045713802"/>
    <n v="224.9"/>
    <n v="1416758539.214762"/>
    <s v="Walt Disney Pictures"/>
    <n v="136"/>
  </r>
  <r>
    <x v="5785"/>
    <x v="8"/>
    <s v="PG-13"/>
    <x v="2"/>
    <n v="2011"/>
    <x v="31"/>
    <s v="March 25, 2011 (United States)"/>
    <x v="22"/>
    <n v="6"/>
    <n v="235000"/>
    <s v="Zack Snyder"/>
    <s v="Zack Snyder"/>
    <s v="Emily Browning"/>
    <s v="United States"/>
    <n v="82000000"/>
    <n v="89792502"/>
    <n v="224.9"/>
    <n v="121653069.62827922"/>
    <s v="Warner Bros."/>
    <n v="110"/>
  </r>
  <r>
    <x v="5786"/>
    <x v="8"/>
    <s v="PG-13"/>
    <x v="2"/>
    <n v="2011"/>
    <x v="31"/>
    <s v="September 9, 2011 (United States)"/>
    <x v="31"/>
    <n v="8.1"/>
    <n v="445000"/>
    <s v="Gavin O'Connor"/>
    <s v="Gavin O'Connor"/>
    <s v="Tom Hardy"/>
    <s v="United States"/>
    <n v="25000000"/>
    <n v="23308615"/>
    <n v="224.9"/>
    <n v="31579079.548688304"/>
    <s v="Lionsgate"/>
    <n v="140"/>
  </r>
  <r>
    <x v="5787"/>
    <x v="1"/>
    <s v="PG"/>
    <x v="10"/>
    <n v="2011"/>
    <x v="31"/>
    <s v="May 26, 2011 (United States)"/>
    <x v="13"/>
    <n v="7.2"/>
    <n v="262000"/>
    <s v="Jennifer Yuh Nelson"/>
    <s v="Jonathan Aibel"/>
    <s v="Jack Black"/>
    <s v="United States"/>
    <n v="150000000"/>
    <n v="665692281"/>
    <n v="224.9"/>
    <n v="901896122.81325018"/>
    <s v="DreamWorks Animation"/>
    <n v="90"/>
  </r>
  <r>
    <x v="5788"/>
    <x v="0"/>
    <s v="R"/>
    <x v="3"/>
    <n v="2011"/>
    <x v="31"/>
    <s v="July 22, 2011 (United States)"/>
    <x v="16"/>
    <n v="6.5"/>
    <n v="348000"/>
    <s v="Will Gluck"/>
    <s v="Keith Merryman"/>
    <s v="Mila Kunis"/>
    <s v="United States"/>
    <n v="35000000"/>
    <n v="149542245"/>
    <n v="224.9"/>
    <n v="202603477.32992437"/>
    <s v="Screen Gems"/>
    <n v="109"/>
  </r>
  <r>
    <x v="5789"/>
    <x v="0"/>
    <s v="R"/>
    <x v="2"/>
    <n v="2011"/>
    <x v="31"/>
    <s v="November 11, 2011 (United States)"/>
    <x v="22"/>
    <n v="6"/>
    <n v="163000"/>
    <s v="Tarsem Singh"/>
    <s v="Charley Parlapanides"/>
    <s v="Henry Cavill"/>
    <s v="United States"/>
    <n v="75000000"/>
    <n v="226904017"/>
    <n v="224.9"/>
    <n v="307415091.06224984"/>
    <s v="Relativity Media"/>
    <n v="110"/>
  </r>
  <r>
    <x v="5790"/>
    <x v="8"/>
    <s v="PG-13"/>
    <x v="2"/>
    <n v="2011"/>
    <x v="31"/>
    <s v="June 3, 2011 (United States)"/>
    <x v="3"/>
    <n v="7.7"/>
    <n v="657000"/>
    <s v="Matthew Vaughn"/>
    <s v="Ashley Miller"/>
    <s v="James McAvoy"/>
    <s v="United States"/>
    <n v="160000000"/>
    <n v="352616690"/>
    <n v="224.9"/>
    <n v="477733683.60604709"/>
    <s v="Twentieth Century Fox"/>
    <n v="131"/>
  </r>
  <r>
    <x v="5791"/>
    <x v="8"/>
    <s v="PG-13"/>
    <x v="0"/>
    <n v="2011"/>
    <x v="31"/>
    <s v="September 9, 2011 (United States)"/>
    <x v="17"/>
    <n v="6.7"/>
    <n v="290000"/>
    <s v="Steven Soderbergh"/>
    <s v="Scott Z. Burns"/>
    <s v="Matt Damon"/>
    <s v="United Arab Emirates"/>
    <n v="60000000"/>
    <n v="136515867"/>
    <n v="224.9"/>
    <n v="184955023.00978211"/>
    <s v="Warner Bros."/>
    <n v="106"/>
  </r>
  <r>
    <x v="5792"/>
    <x v="0"/>
    <s v="R"/>
    <x v="3"/>
    <n v="2011"/>
    <x v="31"/>
    <s v="June 24, 2011 (United States)"/>
    <x v="41"/>
    <n v="5.6"/>
    <n v="196000"/>
    <s v="Jake Kasdan"/>
    <s v="Gene Stupnitsky"/>
    <s v="Cameron Diaz"/>
    <s v="United States"/>
    <n v="20000000"/>
    <n v="216197492"/>
    <n v="224.9"/>
    <n v="292909630.11293906"/>
    <s v="Columbia Pictures"/>
    <n v="92"/>
  </r>
  <r>
    <x v="5793"/>
    <x v="8"/>
    <s v="PG-13"/>
    <x v="2"/>
    <n v="2011"/>
    <x v="31"/>
    <s v="October 28, 2011 (United States)"/>
    <x v="17"/>
    <n v="6.7"/>
    <n v="379000"/>
    <s v="Andrew Niccol"/>
    <s v="Andrew Niccol"/>
    <s v="Justin Timberlake"/>
    <s v="United States"/>
    <n v="40000000"/>
    <n v="173930596"/>
    <n v="224.9"/>
    <n v="235645409.52067584"/>
    <s v="New Regency Productions"/>
    <n v="109"/>
  </r>
  <r>
    <x v="5794"/>
    <x v="8"/>
    <s v="PG-13"/>
    <x v="0"/>
    <n v="2011"/>
    <x v="31"/>
    <s v="August 19, 2011 (United States)"/>
    <x v="9"/>
    <n v="7"/>
    <n v="143000"/>
    <s v="Lone Scherfig"/>
    <s v="David Nicholls"/>
    <s v="Anne Hathaway"/>
    <s v="United States"/>
    <n v="15000000"/>
    <n v="59389433"/>
    <n v="224.9"/>
    <n v="80462250.93419297"/>
    <s v="Focus Features"/>
    <n v="107"/>
  </r>
  <r>
    <x v="5795"/>
    <x v="0"/>
    <s v="R"/>
    <x v="4"/>
    <n v="2011"/>
    <x v="31"/>
    <s v="April 15, 2011 (United States)"/>
    <x v="10"/>
    <n v="6.1"/>
    <n v="131000"/>
    <s v="Wes Craven"/>
    <s v="Kevin Williamson"/>
    <s v="Neve Campbell"/>
    <s v="United States"/>
    <n v="40000000"/>
    <n v="97231420"/>
    <n v="224.9"/>
    <n v="131731496.99421965"/>
    <s v="Dimension Films"/>
    <n v="111"/>
  </r>
  <r>
    <x v="5796"/>
    <x v="5"/>
    <s v="NC-17"/>
    <x v="0"/>
    <n v="2011"/>
    <x v="31"/>
    <s v="January 13, 2012 (United Kingdom)"/>
    <x v="13"/>
    <n v="7.2"/>
    <n v="187000"/>
    <s v="Steve McQueen"/>
    <s v="Steve McQueen"/>
    <s v="Michael Fassbender"/>
    <s v="United Kingdom"/>
    <n v="6500000"/>
    <n v="19123767"/>
    <n v="224.9"/>
    <n v="25909345.508670516"/>
    <s v="Fox Searchlight Pictures"/>
    <n v="101"/>
  </r>
  <r>
    <x v="5797"/>
    <x v="8"/>
    <s v="PG-13"/>
    <x v="2"/>
    <n v="2011"/>
    <x v="31"/>
    <s v="December 21, 2011 (United States)"/>
    <x v="34"/>
    <n v="7.4"/>
    <n v="466000"/>
    <s v="Brad Bird"/>
    <s v="Bruce Geller"/>
    <s v="Tom Cruise"/>
    <s v="United States"/>
    <n v="145000000"/>
    <n v="694713380"/>
    <n v="224.9"/>
    <n v="941214614.87772334"/>
    <s v="Paramount Pictures"/>
    <n v="132"/>
  </r>
  <r>
    <x v="5798"/>
    <x v="8"/>
    <s v="PG-13"/>
    <x v="16"/>
    <n v="2011"/>
    <x v="31"/>
    <s v="June 10, 2011 (United States)"/>
    <x v="9"/>
    <n v="7"/>
    <n v="343000"/>
    <s v="J.J. Abrams"/>
    <s v="J.J. Abrams"/>
    <s v="Elle Fanning"/>
    <s v="United States"/>
    <n v="50000000"/>
    <n v="260095986"/>
    <n v="224.9"/>
    <n v="352384379.43174738"/>
    <s v="Paramount Pictures"/>
    <n v="112"/>
  </r>
  <r>
    <x v="5799"/>
    <x v="0"/>
    <s v="R"/>
    <x v="0"/>
    <n v="2011"/>
    <x v="31"/>
    <s v="October 21, 2011 (United Kingdom)"/>
    <x v="24"/>
    <n v="7.5"/>
    <n v="142000"/>
    <s v="Lynne Ramsay"/>
    <s v="Lynne Ramsay"/>
    <s v="Tilda Swinton"/>
    <s v="United Kingdom"/>
    <n v="7000000"/>
    <n v="9232318"/>
    <n v="224.9"/>
    <n v="12508169.384615384"/>
    <s v="BBC Films"/>
    <n v="112"/>
  </r>
  <r>
    <x v="5800"/>
    <x v="8"/>
    <s v="PG-13"/>
    <x v="9"/>
    <n v="2011"/>
    <x v="31"/>
    <s v="March 18, 2011 (United States)"/>
    <x v="34"/>
    <n v="7.4"/>
    <n v="538000"/>
    <s v="Neil Burger"/>
    <s v="Leslie Dixon"/>
    <s v="Bradley Cooper"/>
    <s v="United States"/>
    <n v="27000000"/>
    <n v="161849455"/>
    <n v="224.9"/>
    <n v="219277585.32014227"/>
    <s v="Relativity Media"/>
    <n v="105"/>
  </r>
  <r>
    <x v="5801"/>
    <x v="8"/>
    <s v="PG-13"/>
    <x v="2"/>
    <n v="2011"/>
    <x v="31"/>
    <s v="February 18, 2011 (United States)"/>
    <x v="8"/>
    <n v="6.8"/>
    <n v="253000"/>
    <s v="Jaume Collet-Serra"/>
    <s v="Oliver Butcher"/>
    <s v="Liam Neeson"/>
    <s v="United Kingdom"/>
    <n v="30000000"/>
    <n v="135710029"/>
    <n v="224.9"/>
    <n v="183863254.05202311"/>
    <s v="Dark Castle Entertainment"/>
    <n v="113"/>
  </r>
  <r>
    <x v="5802"/>
    <x v="8"/>
    <s v="PG-13"/>
    <x v="2"/>
    <n v="2011"/>
    <x v="31"/>
    <s v="June 29, 2011 (United States)"/>
    <x v="19"/>
    <n v="6.2"/>
    <n v="390000"/>
    <s v="Michael Bay"/>
    <s v="Ehren Kruger"/>
    <s v="Shia LaBeouf"/>
    <s v="United States"/>
    <n v="195000000"/>
    <n v="1123794079"/>
    <n v="224.9"/>
    <n v="1522543601.0284569"/>
    <s v="Paramount Pictures"/>
    <n v="154"/>
  </r>
  <r>
    <x v="5803"/>
    <x v="8"/>
    <s v="PG-13"/>
    <x v="2"/>
    <n v="2011"/>
    <x v="31"/>
    <s v="July 29, 2011 (United States)"/>
    <x v="22"/>
    <n v="6"/>
    <n v="211000"/>
    <s v="Jon Favreau"/>
    <s v="Roberto Orci"/>
    <s v="Daniel Craig"/>
    <s v="United States"/>
    <n v="163000000"/>
    <n v="174822325"/>
    <n v="224.9"/>
    <n v="236853545.69808802"/>
    <s v="Universal Pictures"/>
    <n v="119"/>
  </r>
  <r>
    <x v="5804"/>
    <x v="0"/>
    <s v="R"/>
    <x v="0"/>
    <n v="2011"/>
    <x v="31"/>
    <s v="January 6, 2012 (United States)"/>
    <x v="12"/>
    <n v="7.1"/>
    <n v="192000"/>
    <s v="Tomas Alfredson"/>
    <s v="John le CarrÃ©"/>
    <s v="Gary Oldman"/>
    <s v="United Kingdom"/>
    <m/>
    <n v="81529126"/>
    <n v="224.9"/>
    <n v="110457646.47487772"/>
    <s v="StudioCanal"/>
    <n v="122"/>
  </r>
  <r>
    <x v="5805"/>
    <x v="8"/>
    <s v="PG-13"/>
    <x v="1"/>
    <n v="2011"/>
    <x v="31"/>
    <s v="November 18, 2011 (United States)"/>
    <x v="38"/>
    <n v="4.9000000000000004"/>
    <n v="228000"/>
    <s v="Bill Condon"/>
    <s v="Melissa Rosenberg"/>
    <s v="Kristen Stewart"/>
    <s v="United States"/>
    <n v="110000000"/>
    <n v="712205856"/>
    <n v="224.9"/>
    <n v="964913847.59092915"/>
    <s v="Summit Entertainment"/>
    <n v="117"/>
  </r>
  <r>
    <x v="208"/>
    <x v="0"/>
    <s v="R"/>
    <x v="2"/>
    <n v="2011"/>
    <x v="31"/>
    <s v="August 19, 2011 (United States)"/>
    <x v="33"/>
    <n v="5.2"/>
    <n v="96000"/>
    <s v="Marcus Nispel"/>
    <s v="Thomas Dean Donnelly"/>
    <s v="Jason Momoa"/>
    <s v="United States"/>
    <n v="90000000"/>
    <n v="63523283"/>
    <n v="224.9"/>
    <n v="86062891.64117384"/>
    <s v="Lionsgate"/>
    <n v="113"/>
  </r>
  <r>
    <x v="5806"/>
    <x v="2"/>
    <s v="G"/>
    <x v="10"/>
    <n v="2011"/>
    <x v="31"/>
    <s v="June 24, 2011 (United States)"/>
    <x v="10"/>
    <n v="6.1"/>
    <n v="168000"/>
    <s v="John Lasseter"/>
    <s v="John Lasseter"/>
    <s v="Owen Wilson"/>
    <s v="United States"/>
    <n v="200000000"/>
    <n v="559852396"/>
    <n v="224.9"/>
    <n v="758501667.67985761"/>
    <s v="Walt Disney Pictures"/>
    <n v="106"/>
  </r>
  <r>
    <x v="5807"/>
    <x v="1"/>
    <s v="PG"/>
    <x v="10"/>
    <n v="2011"/>
    <x v="31"/>
    <s v="March 4, 2011 (United States)"/>
    <x v="13"/>
    <n v="7.2"/>
    <n v="245000"/>
    <s v="Gore Verbinski"/>
    <s v="John Logan"/>
    <s v="Johnny Depp"/>
    <s v="United States"/>
    <n v="135000000"/>
    <n v="245724603"/>
    <n v="224.9"/>
    <n v="332913679.56469536"/>
    <s v="Paramount Pictures"/>
    <n v="107"/>
  </r>
  <r>
    <x v="5808"/>
    <x v="0"/>
    <s v="R"/>
    <x v="0"/>
    <n v="2011"/>
    <x v="31"/>
    <s v="May 26, 2011 (Denmark)"/>
    <x v="13"/>
    <n v="7.2"/>
    <n v="172000"/>
    <s v="Lars von Trier"/>
    <s v="Lars von Trier"/>
    <s v="Kirsten Dunst"/>
    <s v="Denmark"/>
    <n v="7400000"/>
    <n v="17039814"/>
    <n v="224.9"/>
    <n v="23085955.205869272"/>
    <s v="Zentropa Entertainments"/>
    <n v="135"/>
  </r>
  <r>
    <x v="5809"/>
    <x v="8"/>
    <s v="PG-13"/>
    <x v="2"/>
    <n v="2011"/>
    <x v="31"/>
    <s v="April 1, 2011 (United States)"/>
    <x v="24"/>
    <n v="7.5"/>
    <n v="495000"/>
    <s v="Duncan Jones"/>
    <s v="Ben Ripley"/>
    <s v="Jake Gyllenhaal"/>
    <s v="United States"/>
    <n v="32000000"/>
    <n v="147332697"/>
    <n v="224.9"/>
    <n v="199609927.860827"/>
    <s v="Summit Entertainment"/>
    <n v="93"/>
  </r>
  <r>
    <x v="5810"/>
    <x v="8"/>
    <s v="PG-13"/>
    <x v="2"/>
    <n v="2011"/>
    <x v="31"/>
    <s v="October 7, 2011 (United States)"/>
    <x v="9"/>
    <n v="7"/>
    <n v="306000"/>
    <s v="Shawn Levy"/>
    <s v="John Gatins"/>
    <s v="Hugh Jackman"/>
    <s v="United States"/>
    <n v="110000000"/>
    <n v="299268508"/>
    <n v="224.9"/>
    <n v="405456266.73010224"/>
    <s v="Dreamworks Pictures"/>
    <n v="127"/>
  </r>
  <r>
    <x v="5811"/>
    <x v="0"/>
    <s v="R"/>
    <x v="3"/>
    <n v="2011"/>
    <x v="31"/>
    <s v="July 8, 2011 (United States)"/>
    <x v="8"/>
    <n v="6.8"/>
    <n v="428000"/>
    <s v="Seth Gordon"/>
    <s v="Michael Markowitz"/>
    <s v="Jason Bateman"/>
    <s v="United States"/>
    <n v="35000000"/>
    <n v="209838559"/>
    <n v="224.9"/>
    <n v="284294392.74032903"/>
    <s v="New Line Cinema"/>
    <n v="98"/>
  </r>
  <r>
    <x v="5812"/>
    <x v="1"/>
    <s v="PG"/>
    <x v="10"/>
    <n v="2011"/>
    <x v="31"/>
    <s v="April 15, 2011 (United States)"/>
    <x v="15"/>
    <n v="6.9"/>
    <n v="212000"/>
    <s v="Carlos Saldanha"/>
    <s v="Carlos Saldanha"/>
    <s v="Jesse Eisenberg"/>
    <s v="United States"/>
    <n v="90000000"/>
    <n v="483866518"/>
    <n v="224.9"/>
    <n v="655554148.6642952"/>
    <s v="Twentieth Century Fox Animation"/>
    <n v="96"/>
  </r>
  <r>
    <x v="5813"/>
    <x v="0"/>
    <s v="R"/>
    <x v="0"/>
    <n v="2011"/>
    <x v="31"/>
    <s v="September 2, 2011 (Spain)"/>
    <x v="37"/>
    <n v="7.6"/>
    <n v="143000"/>
    <s v="Pedro AlmodÃ³var"/>
    <s v="Thierry Jonquet"/>
    <s v="Antonio Banderas"/>
    <s v="Spain"/>
    <m/>
    <n v="33750478"/>
    <n v="224.9"/>
    <n v="45725969.971542902"/>
    <s v="Blue Haze Entertainment"/>
    <n v="120"/>
  </r>
  <r>
    <x v="5814"/>
    <x v="8"/>
    <s v="PG-13"/>
    <x v="2"/>
    <n v="2011"/>
    <x v="31"/>
    <s v="December 16, 2011 (United States)"/>
    <x v="24"/>
    <n v="7.5"/>
    <n v="429000"/>
    <s v="Guy Ritchie"/>
    <s v="Michele Mulroney"/>
    <s v="Robert Downey Jr."/>
    <s v="United States"/>
    <n v="125000000"/>
    <n v="543848418"/>
    <n v="224.9"/>
    <n v="736819088.32636714"/>
    <s v="Warner Bros."/>
    <n v="129"/>
  </r>
  <r>
    <x v="2277"/>
    <x v="8"/>
    <s v="PG-13"/>
    <x v="2"/>
    <n v="2011"/>
    <x v="31"/>
    <s v="October 21, 2011 (United States)"/>
    <x v="46"/>
    <n v="5.7"/>
    <n v="105000"/>
    <s v="Paul W.S. Anderson"/>
    <s v="Alex Litvak"/>
    <s v="Logan Lerman"/>
    <s v="United States"/>
    <n v="75000000"/>
    <n v="132274484"/>
    <n v="224.9"/>
    <n v="179208693.97421074"/>
    <s v="Summit Entertainment"/>
    <n v="110"/>
  </r>
  <r>
    <x v="5815"/>
    <x v="4"/>
    <s v="Not Rated"/>
    <x v="0"/>
    <n v="2011"/>
    <x v="31"/>
    <s v="December 2, 2011 (United States)"/>
    <x v="11"/>
    <n v="5.3"/>
    <n v="32000"/>
    <s v="Julia Leigh"/>
    <s v="Julia Leigh"/>
    <s v="Emily Browning"/>
    <s v="Australia"/>
    <m/>
    <n v="408680"/>
    <n v="224.9"/>
    <n v="553689.62205424625"/>
    <s v="Screen Australia"/>
    <n v="101"/>
  </r>
  <r>
    <x v="5816"/>
    <x v="8"/>
    <s v="PG-13"/>
    <x v="2"/>
    <n v="2011"/>
    <x v="31"/>
    <s v="November 4, 2011 (United States)"/>
    <x v="19"/>
    <n v="6.2"/>
    <n v="137000"/>
    <s v="Brett Ratner"/>
    <s v="Adam Cooper"/>
    <s v="Eddie Murphy"/>
    <s v="United States"/>
    <n v="75000000"/>
    <n v="152930623"/>
    <n v="224.9"/>
    <n v="207194134.40684748"/>
    <s v="Universal Pictures"/>
    <n v="104"/>
  </r>
  <r>
    <x v="5817"/>
    <x v="0"/>
    <s v="R"/>
    <x v="1"/>
    <n v="2011"/>
    <x v="31"/>
    <s v="March 18, 2011 (United States)"/>
    <x v="9"/>
    <n v="7"/>
    <n v="240000"/>
    <s v="Greg Mottola"/>
    <s v="Simon Pegg"/>
    <s v="Simon Pegg"/>
    <s v="United States"/>
    <n v="40000000"/>
    <n v="97984015"/>
    <n v="224.9"/>
    <n v="132751131.0382392"/>
    <s v="Universal Pictures"/>
    <n v="104"/>
  </r>
  <r>
    <x v="5818"/>
    <x v="1"/>
    <s v="PG"/>
    <x v="3"/>
    <n v="2011"/>
    <x v="31"/>
    <s v="December 23, 2011 (United States)"/>
    <x v="12"/>
    <n v="7.1"/>
    <n v="138000"/>
    <s v="Cameron Crowe"/>
    <s v="Aline Brosh McKenna"/>
    <s v="Matt Damon"/>
    <s v="United States"/>
    <n v="50000000"/>
    <n v="120081841"/>
    <n v="224.9"/>
    <n v="162689804.1471765"/>
    <s v="Twentieth Century Fox"/>
    <n v="124"/>
  </r>
  <r>
    <x v="5819"/>
    <x v="8"/>
    <s v="PG-13"/>
    <x v="2"/>
    <n v="2011"/>
    <x v="31"/>
    <s v="August 5, 2011 (United States)"/>
    <x v="24"/>
    <n v="7.5"/>
    <n v="504000"/>
    <s v="Rupert Wyatt"/>
    <s v="Rick Jaffa"/>
    <s v="James Franco"/>
    <s v="United States"/>
    <n v="93000000"/>
    <n v="481800873"/>
    <n v="224.9"/>
    <n v="652755562.48599374"/>
    <s v="Twentieth Century Fox"/>
    <n v="105"/>
  </r>
  <r>
    <x v="5820"/>
    <x v="0"/>
    <s v="R"/>
    <x v="1"/>
    <n v="2011"/>
    <x v="31"/>
    <s v="April 8, 2011 (United States)"/>
    <x v="30"/>
    <n v="5.5"/>
    <n v="99000"/>
    <s v="David Gordon Green"/>
    <s v="Danny McBride"/>
    <s v="Danny McBride"/>
    <s v="United States"/>
    <n v="49900000"/>
    <n v="28013733"/>
    <n v="224.9"/>
    <n v="37953688.061805241"/>
    <s v="Universal Pictures"/>
    <n v="102"/>
  </r>
  <r>
    <x v="5821"/>
    <x v="0"/>
    <s v="R"/>
    <x v="6"/>
    <n v="2011"/>
    <x v="31"/>
    <s v="March 18, 2011 (United States)"/>
    <x v="4"/>
    <n v="7.3"/>
    <n v="221000"/>
    <s v="Brad Furman"/>
    <s v="John Romano"/>
    <s v="Matthew McConaughey"/>
    <s v="United States"/>
    <n v="40000000"/>
    <n v="86752352"/>
    <n v="224.9"/>
    <n v="117534200.33081368"/>
    <s v="Lionsgate"/>
    <n v="118"/>
  </r>
  <r>
    <x v="5822"/>
    <x v="8"/>
    <s v="PG-13"/>
    <x v="2"/>
    <n v="2011"/>
    <x v="31"/>
    <s v="August 26, 2011 (United States)"/>
    <x v="5"/>
    <n v="6.4"/>
    <n v="97000"/>
    <s v="Olivier Megaton"/>
    <s v="Luc Besson"/>
    <s v="Zoe Saldana"/>
    <s v="France"/>
    <n v="40000000"/>
    <n v="71508440"/>
    <n v="224.9"/>
    <n v="96881376.914184064"/>
    <s v="EuropaCorp"/>
    <n v="108"/>
  </r>
  <r>
    <x v="5823"/>
    <x v="8"/>
    <s v="PG-13"/>
    <x v="3"/>
    <n v="2011"/>
    <x v="31"/>
    <s v="July 1, 2011 (United States)"/>
    <x v="10"/>
    <n v="6.1"/>
    <n v="65000"/>
    <s v="Tom Hanks"/>
    <s v="Tom Hanks"/>
    <s v="Tom Hanks"/>
    <s v="United States"/>
    <n v="30000000"/>
    <n v="75055070"/>
    <n v="224.9"/>
    <n v="101686437.65673631"/>
    <s v="Universal Pictures"/>
    <n v="98"/>
  </r>
  <r>
    <x v="5824"/>
    <x v="8"/>
    <s v="PG-13"/>
    <x v="2"/>
    <n v="2011"/>
    <x v="31"/>
    <s v="September 23, 2011 (United States)"/>
    <x v="27"/>
    <n v="5.0999999999999996"/>
    <n v="78000"/>
    <s v="John Singleton"/>
    <s v="Shawn Christensen"/>
    <s v="Taylor Lautner"/>
    <s v="United States"/>
    <n v="35000000"/>
    <n v="82087155"/>
    <n v="224.9"/>
    <n v="111213677.76122721"/>
    <s v="Lionsgate"/>
    <n v="106"/>
  </r>
  <r>
    <x v="5825"/>
    <x v="8"/>
    <s v="PG-13"/>
    <x v="0"/>
    <n v="2011"/>
    <x v="31"/>
    <s v="March 16, 2011 (Iran)"/>
    <x v="28"/>
    <n v="8.3000000000000007"/>
    <n v="227000"/>
    <s v="Asghar Farhadi"/>
    <s v="Asghar Farhadi"/>
    <s v="Payman Maadi"/>
    <s v="Iran"/>
    <n v="500000"/>
    <n v="22926076"/>
    <n v="224.9"/>
    <n v="31060806.390395727"/>
    <s v="Asghar Farhadi Productions"/>
    <n v="123"/>
  </r>
  <r>
    <x v="5826"/>
    <x v="1"/>
    <s v="PG"/>
    <x v="0"/>
    <n v="2011"/>
    <x v="31"/>
    <s v="November 23, 2011 (United States)"/>
    <x v="24"/>
    <n v="7.5"/>
    <n v="310000"/>
    <s v="Martin Scorsese"/>
    <s v="John Logan"/>
    <s v="Asa Butterfield"/>
    <s v="United Kingdom"/>
    <n v="150000000"/>
    <n v="185770310"/>
    <n v="224.9"/>
    <n v="251686142.53890616"/>
    <s v="Paramount Pictures"/>
    <n v="126"/>
  </r>
  <r>
    <x v="5827"/>
    <x v="8"/>
    <s v="PG-13"/>
    <x v="11"/>
    <n v="2011"/>
    <x v="31"/>
    <s v="March 4, 2011 (United States)"/>
    <x v="9"/>
    <n v="7"/>
    <n v="248000"/>
    <s v="George Nolfi"/>
    <s v="George Nolfi"/>
    <s v="Matt Damon"/>
    <s v="United States"/>
    <n v="50200000"/>
    <n v="127869379"/>
    <n v="224.9"/>
    <n v="173240550.38372609"/>
    <s v="Universal Pictures"/>
    <n v="106"/>
  </r>
  <r>
    <x v="5828"/>
    <x v="8"/>
    <s v="PG-13"/>
    <x v="3"/>
    <n v="2011"/>
    <x v="31"/>
    <s v="October 5, 2012 (United States)"/>
    <x v="10"/>
    <n v="6.1"/>
    <n v="25000"/>
    <s v="Jamie Linden"/>
    <s v="Jamie Linden"/>
    <s v="Channing Tatum"/>
    <s v="United States"/>
    <m/>
    <n v="285984"/>
    <n v="224.9"/>
    <n v="387458.09159626497"/>
    <s v="Anchor Bay Films"/>
    <n v="100"/>
  </r>
  <r>
    <x v="5829"/>
    <x v="8"/>
    <s v="PG-13"/>
    <x v="0"/>
    <n v="2011"/>
    <x v="31"/>
    <s v="May 17, 2011 (France)"/>
    <x v="8"/>
    <n v="6.8"/>
    <n v="171000"/>
    <s v="Terrence Malick"/>
    <s v="Terrence Malick"/>
    <s v="Brad Pitt"/>
    <s v="United States"/>
    <n v="32000000"/>
    <n v="58409247"/>
    <n v="224.9"/>
    <n v="79134271.057803452"/>
    <s v="Cottonwood Pictures"/>
    <n v="139"/>
  </r>
  <r>
    <x v="5830"/>
    <x v="0"/>
    <s v="R"/>
    <x v="0"/>
    <n v="2011"/>
    <x v="31"/>
    <s v="November 25, 2011 (United Kingdom)"/>
    <x v="19"/>
    <n v="6.2"/>
    <n v="15000"/>
    <s v="Terence Davies"/>
    <s v="Terence Rattigan"/>
    <s v="Rachel Weisz"/>
    <s v="United Kingdom"/>
    <m/>
    <n v="3143514"/>
    <n v="224.9"/>
    <n v="4258909.3632725654"/>
    <s v="Camberwell / Fly Films"/>
    <n v="98"/>
  </r>
  <r>
    <x v="5831"/>
    <x v="4"/>
    <s v="Not Rated"/>
    <x v="6"/>
    <n v="2011"/>
    <x v="31"/>
    <s v="June 29, 2012 (United Kingdom)"/>
    <x v="17"/>
    <n v="6.7"/>
    <n v="75000"/>
    <s v="William Friedkin"/>
    <s v="Tracy Letts"/>
    <s v="Matthew McConaughey"/>
    <s v="United States"/>
    <n v="11000000"/>
    <n v="4633668"/>
    <n v="224.9"/>
    <n v="6277806.3121387279"/>
    <s v="Voltage Pictures"/>
    <n v="102"/>
  </r>
  <r>
    <x v="2962"/>
    <x v="8"/>
    <s v="PG-13"/>
    <x v="0"/>
    <n v="2011"/>
    <x v="31"/>
    <s v="April 22, 2011 (United States)"/>
    <x v="4"/>
    <n v="7.3"/>
    <n v="83000"/>
    <s v="Cary Joji Fukunaga"/>
    <s v="Charlotte BrontÃ«"/>
    <s v="Mia Wasikowska"/>
    <s v="United Kingdom"/>
    <m/>
    <n v="34710627"/>
    <n v="224.9"/>
    <n v="47026803.232103154"/>
    <s v="Focus Features"/>
    <n v="120"/>
  </r>
  <r>
    <x v="5832"/>
    <x v="0"/>
    <s v="R"/>
    <x v="5"/>
    <n v="2011"/>
    <x v="31"/>
    <s v="May 11, 2012 (Mexico)"/>
    <x v="12"/>
    <n v="7.1"/>
    <n v="47000"/>
    <s v="Jonathan Hensleigh"/>
    <s v="Jonathan Hensleigh"/>
    <s v="Ray Stevenson"/>
    <s v="United States"/>
    <n v="12000000"/>
    <n v="1188194"/>
    <n v="224.9"/>
    <n v="1609794.1831925299"/>
    <s v="Anchor Bay Films"/>
    <n v="106"/>
  </r>
  <r>
    <x v="5833"/>
    <x v="8"/>
    <s v="PG-13"/>
    <x v="2"/>
    <n v="2011"/>
    <x v="31"/>
    <s v="December 25, 2011 (United States)"/>
    <x v="13"/>
    <n v="7.2"/>
    <n v="150000"/>
    <s v="Steven Spielberg"/>
    <s v="Lee Hall"/>
    <s v="Jeremy Irvine"/>
    <s v="United States"/>
    <n v="66000000"/>
    <n v="177584879"/>
    <n v="224.9"/>
    <n v="240596321.17074251"/>
    <s v="Dreamworks Pictures"/>
    <n v="146"/>
  </r>
  <r>
    <x v="5834"/>
    <x v="0"/>
    <s v="R"/>
    <x v="3"/>
    <n v="2011"/>
    <x v="31"/>
    <s v="August 5, 2011 (United States)"/>
    <x v="21"/>
    <n v="6.3"/>
    <n v="172000"/>
    <s v="David Dobkin"/>
    <s v="Jon Lucas"/>
    <s v="Jason Bateman"/>
    <s v="United States"/>
    <n v="52000000"/>
    <n v="75450437"/>
    <n v="224.9"/>
    <n v="102222090.50200088"/>
    <s v="Universal Pictures"/>
    <n v="112"/>
  </r>
  <r>
    <x v="5835"/>
    <x v="0"/>
    <s v="R"/>
    <x v="2"/>
    <n v="2011"/>
    <x v="31"/>
    <s v="April 13, 2012 (United States)"/>
    <x v="37"/>
    <n v="7.6"/>
    <n v="195000"/>
    <s v="Gareth Evans"/>
    <s v="Gareth Evans"/>
    <s v="Iko Uwais"/>
    <s v="Indonesia"/>
    <n v="1100000"/>
    <n v="9148519"/>
    <n v="224.9"/>
    <n v="12394636.457536682"/>
    <s v="Pt. Merantau Films"/>
    <n v="101"/>
  </r>
  <r>
    <x v="5836"/>
    <x v="0"/>
    <s v="R"/>
    <x v="0"/>
    <n v="2011"/>
    <x v="31"/>
    <s v="September 29, 2011 (Germany)"/>
    <x v="12"/>
    <n v="7.1"/>
    <n v="121000"/>
    <s v="J.C. Chandor"/>
    <s v="J.C. Chandor"/>
    <s v="Zachary Quinto"/>
    <s v="United States"/>
    <n v="3500000"/>
    <n v="19504039"/>
    <n v="224.9"/>
    <n v="26424547.280124497"/>
    <s v="Before The Door Pictures"/>
    <n v="107"/>
  </r>
  <r>
    <x v="5837"/>
    <x v="0"/>
    <s v="R"/>
    <x v="0"/>
    <n v="2011"/>
    <x v="31"/>
    <s v="December 21, 2011 (Sweden)"/>
    <x v="15"/>
    <n v="6.9"/>
    <n v="50000"/>
    <s v="Sean Durkin"/>
    <s v="Sean Durkin"/>
    <s v="Elizabeth Olsen"/>
    <s v="United States"/>
    <m/>
    <n v="4778439"/>
    <n v="224.9"/>
    <n v="6473945.5904846592"/>
    <s v="Fox Searchlight Pictures"/>
    <n v="102"/>
  </r>
  <r>
    <x v="5838"/>
    <x v="8"/>
    <s v="PG-13"/>
    <x v="2"/>
    <n v="2011"/>
    <x v="31"/>
    <s v="April 8, 2011 (United States)"/>
    <x v="8"/>
    <n v="6.8"/>
    <n v="193000"/>
    <s v="Joe Wright"/>
    <s v="Seth Lochhead"/>
    <s v="Saoirse Ronan"/>
    <s v="United States"/>
    <n v="30000000"/>
    <n v="63782078"/>
    <n v="224.9"/>
    <n v="86413513.413072467"/>
    <s v="Focus Features"/>
    <n v="111"/>
  </r>
  <r>
    <x v="5839"/>
    <x v="0"/>
    <s v="R"/>
    <x v="3"/>
    <n v="2011"/>
    <x v="31"/>
    <s v="September 30, 2011 (United States)"/>
    <x v="37"/>
    <n v="7.6"/>
    <n v="320000"/>
    <s v="Jonathan Levine"/>
    <s v="Will Reiser"/>
    <s v="Joseph Gordon-Levitt"/>
    <s v="United States"/>
    <n v="8000000"/>
    <n v="41097853"/>
    <n v="224.9"/>
    <n v="55680372.650511332"/>
    <s v="Summit Entertainment"/>
    <n v="100"/>
  </r>
  <r>
    <x v="5840"/>
    <x v="0"/>
    <s v="R"/>
    <x v="3"/>
    <n v="2011"/>
    <x v="31"/>
    <s v="December 9, 2011 (United States)"/>
    <x v="4"/>
    <n v="7.3"/>
    <n v="235000"/>
    <s v="Alexander Payne"/>
    <s v="Alexander Payne"/>
    <s v="George Clooney"/>
    <s v="United States"/>
    <n v="20000000"/>
    <n v="177243185"/>
    <n v="224.9"/>
    <n v="240133385.81369495"/>
    <s v="Fox Searchlight Pictures"/>
    <n v="115"/>
  </r>
  <r>
    <x v="5841"/>
    <x v="1"/>
    <s v="PG"/>
    <x v="10"/>
    <n v="2011"/>
    <x v="31"/>
    <s v="December 21, 2011 (United States)"/>
    <x v="4"/>
    <n v="7.3"/>
    <n v="221000"/>
    <s v="Steven Spielberg"/>
    <s v="HergÃ©"/>
    <s v="Jamie Bell"/>
    <s v="United States"/>
    <n v="135000000"/>
    <n v="373993951"/>
    <n v="224.9"/>
    <n v="506696117.69542015"/>
    <s v="Columbia Pictures"/>
    <n v="107"/>
  </r>
  <r>
    <x v="5842"/>
    <x v="8"/>
    <s v="PG-13"/>
    <x v="2"/>
    <n v="2011"/>
    <x v="31"/>
    <s v="December 25, 2011 (United States)"/>
    <x v="38"/>
    <n v="4.9000000000000004"/>
    <n v="59000"/>
    <s v="Chris Gorak"/>
    <s v="Jon Spaihts"/>
    <s v="Emile Hirsch"/>
    <s v="United States"/>
    <n v="30000000"/>
    <n v="64626786"/>
    <n v="224.9"/>
    <n v="87557944.393952861"/>
    <s v="Summit Entertainment"/>
    <n v="89"/>
  </r>
  <r>
    <x v="5843"/>
    <x v="0"/>
    <s v="R"/>
    <x v="2"/>
    <n v="2011"/>
    <x v="31"/>
    <s v="August 12, 2011 (United States)"/>
    <x v="1"/>
    <n v="5.8"/>
    <n v="109000"/>
    <s v="Steven Quale"/>
    <s v="Eric Heisserer"/>
    <s v="Nicholas D'Agosto"/>
    <s v="United States"/>
    <n v="40000000"/>
    <n v="157887643"/>
    <n v="224.9"/>
    <n v="213910025.88750553"/>
    <s v="New Line Cinema"/>
    <n v="92"/>
  </r>
  <r>
    <x v="5844"/>
    <x v="8"/>
    <s v="PG-13"/>
    <x v="2"/>
    <n v="2011"/>
    <x v="31"/>
    <s v="February 18, 2011 (United States)"/>
    <x v="10"/>
    <n v="6.1"/>
    <n v="230000"/>
    <s v="D.J. Caruso"/>
    <s v="Alfred Gough"/>
    <s v="Alex Pettyfer"/>
    <s v="United States"/>
    <n v="60000000"/>
    <n v="149878437"/>
    <n v="224.9"/>
    <n v="203058958.44330812"/>
    <s v="Dreamworks Pictures"/>
    <n v="111"/>
  </r>
  <r>
    <x v="488"/>
    <x v="8"/>
    <s v="PG-13"/>
    <x v="3"/>
    <n v="2011"/>
    <x v="31"/>
    <s v="October 14, 2011 (United States)"/>
    <x v="23"/>
    <n v="5.9"/>
    <n v="47000"/>
    <s v="Craig Brewer"/>
    <s v="Dean Pitchford"/>
    <s v="Kenny Wormald"/>
    <s v="United States"/>
    <n v="24000000"/>
    <n v="63543328"/>
    <n v="224.9"/>
    <n v="86090049.095598027"/>
    <s v="Paramount Pictures"/>
    <n v="113"/>
  </r>
  <r>
    <x v="5845"/>
    <x v="0"/>
    <s v="R"/>
    <x v="4"/>
    <n v="2011"/>
    <x v="31"/>
    <s v="August 23, 2013 (United States)"/>
    <x v="14"/>
    <n v="6.6"/>
    <n v="92000"/>
    <s v="Adam Wingard"/>
    <s v="Simon Barrett"/>
    <s v="Sharni Vinson"/>
    <s v="United States"/>
    <n v="1000000"/>
    <n v="26895481"/>
    <n v="224.9"/>
    <n v="36438653.004446417"/>
    <s v="Snoot Entertainment"/>
    <n v="95"/>
  </r>
  <r>
    <x v="5846"/>
    <x v="4"/>
    <s v="Not Rated"/>
    <x v="3"/>
    <n v="2011"/>
    <x v="31"/>
    <s v="July 15, 2011 (India)"/>
    <x v="7"/>
    <n v="8.1999999999999993"/>
    <n v="71000"/>
    <s v="Zoya Akhtar"/>
    <s v="Farhan Akhtar"/>
    <s v="Hrithik Roshan"/>
    <s v="India"/>
    <m/>
    <n v="5192743"/>
    <n v="224.9"/>
    <n v="7035254.7447754545"/>
    <s v="Eros Worldwide"/>
    <n v="155"/>
  </r>
  <r>
    <x v="5847"/>
    <x v="0"/>
    <s v="R"/>
    <x v="1"/>
    <n v="2011"/>
    <x v="31"/>
    <s v="October 6, 2011 (Australia)"/>
    <x v="17"/>
    <n v="6.7"/>
    <n v="38000"/>
    <s v="Daniel Nettheim"/>
    <s v="Alice Addison"/>
    <s v="Willem Dafoe"/>
    <s v="Australia"/>
    <m/>
    <n v="1680778"/>
    <n v="224.9"/>
    <n v="2277158.988883948"/>
    <s v="Porchlight Films"/>
    <n v="100"/>
  </r>
  <r>
    <x v="207"/>
    <x v="0"/>
    <s v="R"/>
    <x v="4"/>
    <n v="2011"/>
    <x v="31"/>
    <s v="October 14, 2011 (United States)"/>
    <x v="19"/>
    <n v="6.2"/>
    <n v="124000"/>
    <s v="Matthijs van Heijningen Jr."/>
    <s v="Eric Heisserer"/>
    <s v="Mary Elizabeth Winstead"/>
    <s v="Canada"/>
    <n v="38000000"/>
    <n v="31505287"/>
    <n v="224.9"/>
    <n v="42684130.497554466"/>
    <s v="Morgan Creek Entertainment"/>
    <n v="103"/>
  </r>
  <r>
    <x v="5848"/>
    <x v="0"/>
    <s v="R"/>
    <x v="2"/>
    <n v="2011"/>
    <x v="31"/>
    <s v="February 25, 2011 (United States)"/>
    <x v="20"/>
    <n v="5.4"/>
    <n v="96000"/>
    <s v="Patrick Lussier"/>
    <s v="Todd Farmer"/>
    <s v="Nicolas Cage"/>
    <s v="United States"/>
    <n v="50000000"/>
    <n v="40909909"/>
    <n v="224.9"/>
    <n v="55425741.539795458"/>
    <s v="Summit Entertainment"/>
    <n v="104"/>
  </r>
  <r>
    <x v="5849"/>
    <x v="1"/>
    <s v="PG"/>
    <x v="3"/>
    <n v="2011"/>
    <x v="31"/>
    <s v="November 11, 2011 (United States)"/>
    <x v="64"/>
    <n v="3.3"/>
    <n v="80000"/>
    <s v="Dennis Dugan"/>
    <s v="Ben Zook"/>
    <s v="Adam Sandler"/>
    <s v="United States"/>
    <n v="79000000"/>
    <n v="149673788"/>
    <n v="224.9"/>
    <n v="202781694.99155179"/>
    <s v="Columbia Pictures"/>
    <n v="91"/>
  </r>
  <r>
    <x v="5850"/>
    <x v="1"/>
    <s v="PG"/>
    <x v="3"/>
    <n v="2011"/>
    <x v="31"/>
    <s v="July 8, 2011 (United States)"/>
    <x v="33"/>
    <n v="5.2"/>
    <n v="59000"/>
    <s v="Frank Coraci"/>
    <s v="Nick Bakay"/>
    <s v="Kevin James"/>
    <s v="United States"/>
    <n v="80000000"/>
    <n v="169852759"/>
    <n v="224.9"/>
    <n v="230120656.59092927"/>
    <s v="Columbia Pictures"/>
    <n v="102"/>
  </r>
  <r>
    <x v="5851"/>
    <x v="0"/>
    <s v="R"/>
    <x v="3"/>
    <n v="2011"/>
    <x v="31"/>
    <s v="May 26, 2011 (United States)"/>
    <x v="5"/>
    <n v="6.4"/>
    <n v="472000"/>
    <s v="Todd Phillips"/>
    <s v="Craig Mazin"/>
    <s v="Bradley Cooper"/>
    <s v="United States"/>
    <n v="80000000"/>
    <n v="586764305"/>
    <n v="224.9"/>
    <n v="794962577.73899508"/>
    <s v="Warner Bros."/>
    <n v="102"/>
  </r>
  <r>
    <x v="5852"/>
    <x v="0"/>
    <s v="R"/>
    <x v="3"/>
    <n v="2011"/>
    <x v="31"/>
    <s v="February 25, 2011 (United States)"/>
    <x v="1"/>
    <n v="5.8"/>
    <n v="121000"/>
    <s v="Bobby Farrelly"/>
    <s v="Pete Jones"/>
    <s v="Owen Wilson"/>
    <s v="United States"/>
    <n v="36000000"/>
    <n v="86157237"/>
    <n v="224.9"/>
    <n v="116727924.02801244"/>
    <s v="New Line Cinema"/>
    <n v="105"/>
  </r>
  <r>
    <x v="5853"/>
    <x v="8"/>
    <s v="PG-13"/>
    <x v="3"/>
    <n v="2011"/>
    <x v="31"/>
    <s v="May 25, 2012 (United States)"/>
    <x v="4"/>
    <n v="7.3"/>
    <n v="92000"/>
    <s v="John Madden"/>
    <s v="Ol Parker"/>
    <s v="Judi Dench"/>
    <s v="United Kingdom"/>
    <n v="10000000"/>
    <n v="136836272"/>
    <n v="224.9"/>
    <n v="185389115.5108937"/>
    <s v="Blueprint Pictures"/>
    <n v="124"/>
  </r>
  <r>
    <x v="5854"/>
    <x v="0"/>
    <s v="R"/>
    <x v="2"/>
    <n v="2011"/>
    <x v="31"/>
    <s v="January 27, 2012 (United States)"/>
    <x v="8"/>
    <n v="6.8"/>
    <n v="244000"/>
    <s v="Joe Carnahan"/>
    <s v="Joe Carnahan"/>
    <s v="Liam Neeson"/>
    <s v="United States"/>
    <n v="25000000"/>
    <n v="79781695"/>
    <n v="224.9"/>
    <n v="108090184.3775011"/>
    <s v="Open Road Films (II)"/>
    <n v="117"/>
  </r>
  <r>
    <x v="5855"/>
    <x v="0"/>
    <s v="R"/>
    <x v="3"/>
    <n v="2011"/>
    <x v="31"/>
    <s v="December 9, 2011 (United States)"/>
    <x v="46"/>
    <n v="5.7"/>
    <n v="69000"/>
    <s v="David Gordon Green"/>
    <s v="Brian Gatewood"/>
    <s v="Jonah Hill"/>
    <s v="United States"/>
    <n v="25000000"/>
    <n v="34942188"/>
    <n v="224.9"/>
    <n v="47340527.71720764"/>
    <s v="Twentieth Century Fox"/>
    <n v="81"/>
  </r>
  <r>
    <x v="5856"/>
    <x v="0"/>
    <s v="R"/>
    <x v="3"/>
    <n v="2011"/>
    <x v="31"/>
    <s v="March 4, 2011 (United States)"/>
    <x v="21"/>
    <n v="6.3"/>
    <n v="52000"/>
    <s v="Michael Dowse"/>
    <s v="Jackie Filgo"/>
    <s v="Topher Grace"/>
    <s v="United States"/>
    <n v="23000000"/>
    <n v="7550073"/>
    <n v="224.9"/>
    <n v="10229022.868385948"/>
    <s v="Rogue Pictures"/>
    <n v="97"/>
  </r>
  <r>
    <x v="5857"/>
    <x v="0"/>
    <s v="R"/>
    <x v="2"/>
    <n v="2011"/>
    <x v="31"/>
    <s v="January 28, 2011 (United States)"/>
    <x v="14"/>
    <n v="6.6"/>
    <n v="154000"/>
    <s v="Simon West"/>
    <s v="Richard Wenk"/>
    <s v="Jason Statham"/>
    <s v="United States"/>
    <n v="40000000"/>
    <n v="76130093"/>
    <n v="224.9"/>
    <n v="103142905.01156068"/>
    <s v="CBS Films"/>
    <n v="93"/>
  </r>
  <r>
    <x v="5858"/>
    <x v="8"/>
    <s v="PG-13"/>
    <x v="2"/>
    <n v="2011"/>
    <x v="31"/>
    <s v="February 17, 2012 (United States)"/>
    <x v="36"/>
    <n v="4.3"/>
    <n v="113000"/>
    <s v="Mark Neveldine"/>
    <s v="Scott M. Gimple"/>
    <s v="Nicolas Cage"/>
    <s v="United States"/>
    <n v="57000000"/>
    <n v="132563930"/>
    <n v="224.9"/>
    <n v="179600842.46776342"/>
    <s v="Columbia Pictures"/>
    <n v="96"/>
  </r>
  <r>
    <x v="5859"/>
    <x v="8"/>
    <s v="PG-13"/>
    <x v="2"/>
    <n v="2011"/>
    <x v="31"/>
    <s v="March 11, 2011 (United States)"/>
    <x v="46"/>
    <n v="5.7"/>
    <n v="176000"/>
    <s v="Jonathan Liebesman"/>
    <s v="Christopher Bertolini"/>
    <s v="Aaron Eckhart"/>
    <s v="United States"/>
    <n v="70000000"/>
    <n v="211819354"/>
    <n v="224.9"/>
    <n v="286978022.07114267"/>
    <s v="Columbia Pictures"/>
    <n v="116"/>
  </r>
  <r>
    <x v="5860"/>
    <x v="8"/>
    <s v="PG-13"/>
    <x v="2"/>
    <n v="2011"/>
    <x v="31"/>
    <s v="January 14, 2011 (United States)"/>
    <x v="1"/>
    <n v="5.8"/>
    <n v="157000"/>
    <s v="Michel Gondry"/>
    <s v="Seth Rogen"/>
    <s v="Seth Rogen"/>
    <s v="United States"/>
    <n v="120000000"/>
    <n v="227817248"/>
    <n v="224.9"/>
    <n v="308652358.67318803"/>
    <s v="Columbia Pictures"/>
    <n v="119"/>
  </r>
  <r>
    <x v="5861"/>
    <x v="0"/>
    <s v="R"/>
    <x v="2"/>
    <n v="2011"/>
    <x v="31"/>
    <s v="September 23, 2011 (United States)"/>
    <x v="5"/>
    <n v="6.4"/>
    <n v="126000"/>
    <s v="Gary McKendry"/>
    <s v="Matt Sherring"/>
    <s v="Jason Statham"/>
    <s v="United Kingdom"/>
    <n v="70000000"/>
    <n v="57084522"/>
    <n v="224.9"/>
    <n v="77339501.34904401"/>
    <s v="Omnilab Media"/>
    <n v="116"/>
  </r>
  <r>
    <x v="5862"/>
    <x v="8"/>
    <s v="PG-13"/>
    <x v="4"/>
    <n v="2011"/>
    <x v="31"/>
    <s v="September 2, 2011 (United States)"/>
    <x v="35"/>
    <n v="4"/>
    <n v="25000"/>
    <s v="David R. Ellis"/>
    <s v="Will Hayes"/>
    <s v="Sara Paxton"/>
    <s v="United States"/>
    <n v="25000000"/>
    <n v="41363927"/>
    <n v="224.9"/>
    <n v="56040856.188972868"/>
    <s v="Incentive Filmed Entertainment"/>
    <n v="90"/>
  </r>
  <r>
    <x v="5863"/>
    <x v="0"/>
    <s v="R"/>
    <x v="5"/>
    <n v="2011"/>
    <x v="31"/>
    <s v="November 11, 2011 (United States)"/>
    <x v="16"/>
    <n v="6.5"/>
    <n v="124000"/>
    <s v="Clint Eastwood"/>
    <s v="Dustin Lance Black"/>
    <s v="Leonardo DiCaprio"/>
    <s v="United States"/>
    <n v="35000000"/>
    <n v="84920539"/>
    <n v="224.9"/>
    <n v="115052415.44375277"/>
    <s v="Imagine Entertainment"/>
    <n v="137"/>
  </r>
  <r>
    <x v="5864"/>
    <x v="8"/>
    <s v="PG-13"/>
    <x v="0"/>
    <n v="2011"/>
    <x v="31"/>
    <s v="September 30, 2011 (United States)"/>
    <x v="22"/>
    <n v="6"/>
    <n v="64000"/>
    <s v="Jim Sheridan"/>
    <s v="David Loucka"/>
    <s v="Daniel Craig"/>
    <s v="United States"/>
    <n v="50000000"/>
    <n v="39984400"/>
    <n v="224.9"/>
    <n v="54171839.395286791"/>
    <s v="Cliffjack Motion Pictures"/>
    <n v="84"/>
  </r>
  <r>
    <x v="5865"/>
    <x v="0"/>
    <s v="R"/>
    <x v="2"/>
    <n v="2011"/>
    <x v="31"/>
    <s v="January 20, 2012 (United States)"/>
    <x v="1"/>
    <n v="5.8"/>
    <n v="85000"/>
    <s v="Steven Soderbergh"/>
    <s v="Lem Dobbs"/>
    <s v="Gina Carano"/>
    <s v="Ireland"/>
    <n v="23000000"/>
    <n v="34513760"/>
    <n v="224.9"/>
    <n v="46760083.023566023"/>
    <s v="Relativity Media"/>
    <n v="93"/>
  </r>
  <r>
    <x v="5866"/>
    <x v="0"/>
    <s v="R"/>
    <x v="5"/>
    <n v="2011"/>
    <x v="31"/>
    <s v="November 10, 2011 (Germany)"/>
    <x v="5"/>
    <n v="6.4"/>
    <n v="100000"/>
    <s v="David Cronenberg"/>
    <s v="Christopher Hampton"/>
    <s v="Michael Fassbender"/>
    <s v="United Kingdom"/>
    <m/>
    <n v="30519436"/>
    <n v="224.9"/>
    <n v="41348475.541129388"/>
    <s v="Recorded Picture Company (RPC)"/>
    <n v="99"/>
  </r>
  <r>
    <x v="5867"/>
    <x v="1"/>
    <s v="PG"/>
    <x v="1"/>
    <n v="2011"/>
    <x v="31"/>
    <s v="November 23, 2011 (United States)"/>
    <x v="12"/>
    <n v="7.1"/>
    <n v="89000"/>
    <s v="James Bobin"/>
    <s v="Jason Segel"/>
    <s v="Amy Adams"/>
    <s v="United States"/>
    <n v="45000000"/>
    <n v="165184237"/>
    <n v="224.9"/>
    <n v="223795629.23032457"/>
    <s v="Walt Disney Pictures"/>
    <n v="103"/>
  </r>
  <r>
    <x v="5868"/>
    <x v="1"/>
    <s v="PG"/>
    <x v="10"/>
    <n v="2011"/>
    <x v="31"/>
    <s v="July 29, 2011 (United States)"/>
    <x v="20"/>
    <n v="5.4"/>
    <n v="86000"/>
    <s v="Raja Gosnell"/>
    <s v="J. David Stem"/>
    <s v="Hank Azaria"/>
    <s v="United States"/>
    <n v="110000000"/>
    <n v="563749323"/>
    <n v="224.9"/>
    <n v="763781319.33348143"/>
    <s v="Columbia Pictures"/>
    <n v="103"/>
  </r>
  <r>
    <x v="5869"/>
    <x v="0"/>
    <s v="R"/>
    <x v="0"/>
    <n v="2011"/>
    <x v="31"/>
    <s v="October 7, 2011 (United States)"/>
    <x v="12"/>
    <n v="7.1"/>
    <n v="218000"/>
    <s v="George Clooney"/>
    <s v="George Clooney"/>
    <s v="Paul Giamatti"/>
    <s v="United States"/>
    <n v="12500000"/>
    <n v="76338111"/>
    <n v="224.9"/>
    <n v="103424732.86660737"/>
    <s v="Columbia Pictures"/>
    <n v="101"/>
  </r>
  <r>
    <x v="669"/>
    <x v="0"/>
    <s v="R"/>
    <x v="3"/>
    <n v="2011"/>
    <x v="31"/>
    <s v="August 19, 2011 (United States)"/>
    <x v="5"/>
    <n v="6.4"/>
    <n v="101000"/>
    <s v="Craig Gillespie"/>
    <s v="Marti Noxon"/>
    <s v="Anton Yelchin"/>
    <s v="United States"/>
    <n v="30000000"/>
    <n v="41002607"/>
    <n v="224.9"/>
    <n v="55551331.048910618"/>
    <s v="Dreamworks Pictures"/>
    <n v="106"/>
  </r>
  <r>
    <x v="5870"/>
    <x v="1"/>
    <s v="PG"/>
    <x v="5"/>
    <n v="2011"/>
    <x v="31"/>
    <s v="April 8, 2011 (United States)"/>
    <x v="9"/>
    <n v="7"/>
    <n v="47000"/>
    <s v="Sean McNamara"/>
    <s v="Sean McNamara"/>
    <s v="AnnaSophia Robb"/>
    <s v="United States"/>
    <n v="18000000"/>
    <n v="47120948"/>
    <n v="224.9"/>
    <n v="63840608.517563358"/>
    <s v="Enticing Entertainment"/>
    <n v="112"/>
  </r>
  <r>
    <x v="5871"/>
    <x v="8"/>
    <s v="PG-13"/>
    <x v="3"/>
    <n v="2011"/>
    <x v="31"/>
    <s v="January 20, 2012 (United States)"/>
    <x v="6"/>
    <n v="7.9"/>
    <n v="234000"/>
    <s v="Michel Hazanavicius"/>
    <s v="Michel Hazanavicius"/>
    <s v="Jean Dujardin"/>
    <s v="France"/>
    <n v="15000000"/>
    <n v="133432856"/>
    <n v="224.9"/>
    <n v="180778084.58514893"/>
    <s v="Studio 37"/>
    <n v="100"/>
  </r>
  <r>
    <x v="5872"/>
    <x v="8"/>
    <s v="PG-13"/>
    <x v="0"/>
    <n v="2011"/>
    <x v="31"/>
    <s v="April 22, 2011 (United States)"/>
    <x v="15"/>
    <n v="6.9"/>
    <n v="113000"/>
    <s v="Francis Lawrence"/>
    <s v="Richard LaGravenese"/>
    <s v="Robert Pattinson"/>
    <s v="United States"/>
    <n v="38000000"/>
    <n v="117094902"/>
    <n v="224.9"/>
    <n v="158643026.40907067"/>
    <s v="Fox 2000 Pictures"/>
    <n v="120"/>
  </r>
  <r>
    <x v="5873"/>
    <x v="4"/>
    <s v="Not Rated"/>
    <x v="0"/>
    <n v="2011"/>
    <x v="31"/>
    <s v="August 31, 2011 (Norway)"/>
    <x v="37"/>
    <n v="7.6"/>
    <n v="21000"/>
    <s v="Joachim Trier"/>
    <s v="Pierre Drieu La Rochelle"/>
    <s v="Anders Danielsen Lie"/>
    <s v="Norway"/>
    <m/>
    <n v="1470679"/>
    <n v="224.9"/>
    <n v="1992511.7443308134"/>
    <s v="Motlys"/>
    <n v="95"/>
  </r>
  <r>
    <x v="5874"/>
    <x v="4"/>
    <s v="Not Rated"/>
    <x v="5"/>
    <n v="2011"/>
    <x v="31"/>
    <s v="May 19, 2011 (Australia)"/>
    <x v="14"/>
    <n v="6.6"/>
    <n v="18000"/>
    <s v="Justin Kurzel"/>
    <s v="Shaun Grant"/>
    <s v="Lucas Pittaway"/>
    <s v="Australia"/>
    <n v="2000000"/>
    <n v="1349387"/>
    <n v="224.9"/>
    <n v="1828182.3872832367"/>
    <s v="Carver Films"/>
    <n v="119"/>
  </r>
  <r>
    <x v="5875"/>
    <x v="8"/>
    <s v="PG-13"/>
    <x v="3"/>
    <n v="2011"/>
    <x v="31"/>
    <s v="May 6, 2011 (United States)"/>
    <x v="23"/>
    <n v="5.9"/>
    <n v="59000"/>
    <s v="Luke Greenfield"/>
    <s v="Jennie Snyder Urman"/>
    <s v="Ginnifer Goodwin"/>
    <s v="United States"/>
    <n v="35000000"/>
    <n v="65100369"/>
    <n v="224.9"/>
    <n v="88199566.181858599"/>
    <s v="Alcon Entertainment"/>
    <n v="112"/>
  </r>
  <r>
    <x v="5876"/>
    <x v="4"/>
    <s v="Not Rated"/>
    <x v="4"/>
    <n v="2011"/>
    <x v="31"/>
    <s v="November 2011 (Australia)"/>
    <x v="51"/>
    <n v="3.8"/>
    <n v="37000"/>
    <s v="Tom Six"/>
    <s v="Tom Six"/>
    <s v="Laurence R. Harvey"/>
    <s v="Netherlands"/>
    <m/>
    <n v="170323"/>
    <n v="224.9"/>
    <n v="230757.75055580254"/>
    <s v="Six Entertainment Company"/>
    <n v="91"/>
  </r>
  <r>
    <x v="2615"/>
    <x v="8"/>
    <s v="PG-13"/>
    <x v="2"/>
    <n v="2011"/>
    <x v="31"/>
    <s v="May 13, 2011 (United States)"/>
    <x v="46"/>
    <n v="5.7"/>
    <n v="117000"/>
    <s v="Scott Stewart"/>
    <s v="Cory Goodman"/>
    <s v="Paul Bettany"/>
    <s v="United States"/>
    <n v="60000000"/>
    <n v="78309505"/>
    <n v="224.9"/>
    <n v="106095625.49355268"/>
    <s v="Screen Gems"/>
    <n v="87"/>
  </r>
  <r>
    <x v="5877"/>
    <x v="1"/>
    <s v="PG"/>
    <x v="2"/>
    <n v="2011"/>
    <x v="31"/>
    <s v="October 21, 2011 (United States)"/>
    <x v="21"/>
    <n v="6.3"/>
    <n v="123000"/>
    <s v="Oliver Parker"/>
    <s v="Hamish McColl"/>
    <s v="Rowan Atkinson"/>
    <s v="United Kingdom"/>
    <n v="45000000"/>
    <n v="160078586"/>
    <n v="224.9"/>
    <n v="216878368.84926632"/>
    <s v="Universal Pictures"/>
    <n v="101"/>
  </r>
  <r>
    <x v="5878"/>
    <x v="0"/>
    <s v="R"/>
    <x v="3"/>
    <n v="2011"/>
    <x v="31"/>
    <s v="August 17, 2011 (United Kingdom)"/>
    <x v="17"/>
    <n v="6.7"/>
    <n v="80000"/>
    <s v="Ben Palmer"/>
    <s v="Iain Morris"/>
    <s v="James Buckley"/>
    <s v="United Kingdom"/>
    <m/>
    <n v="88823111"/>
    <n v="224.9"/>
    <n v="120339715.08092484"/>
    <s v="Film4"/>
    <n v="97"/>
  </r>
  <r>
    <x v="5879"/>
    <x v="0"/>
    <s v="R"/>
    <x v="3"/>
    <n v="2011"/>
    <x v="31"/>
    <s v="September 9, 2011 (United States)"/>
    <x v="56"/>
    <n v="3.2"/>
    <n v="12000"/>
    <s v="Tom Brady"/>
    <s v="Adam Sandler"/>
    <s v="Nick Swardson"/>
    <s v="United States"/>
    <n v="10000000"/>
    <n v="2530394"/>
    <n v="224.9"/>
    <n v="3428239.4477545572"/>
    <s v="Columbia Pictures"/>
    <n v="97"/>
  </r>
  <r>
    <x v="5880"/>
    <x v="1"/>
    <s v="PG"/>
    <x v="10"/>
    <n v="2011"/>
    <x v="31"/>
    <s v="March 25, 2011 (United States)"/>
    <x v="16"/>
    <n v="6.5"/>
    <n v="28000"/>
    <s v="David Bowers"/>
    <s v="Gabe Sachs"/>
    <s v="Zachary Gordon"/>
    <s v="United States"/>
    <n v="21000000"/>
    <n v="72526996"/>
    <n v="224.9"/>
    <n v="98261341.401511773"/>
    <s v="Fox 2000 Pictures"/>
    <n v="99"/>
  </r>
  <r>
    <x v="5881"/>
    <x v="4"/>
    <s v="Not Rated"/>
    <x v="2"/>
    <n v="2011"/>
    <x v="31"/>
    <s v="September 2, 2011 (United Kingdom)"/>
    <x v="5"/>
    <n v="6.4"/>
    <n v="38000"/>
    <s v="Ben Wheatley"/>
    <s v="Ben Wheatley"/>
    <s v="Neil Maskell"/>
    <s v="United Kingdom"/>
    <m/>
    <n v="450275"/>
    <n v="224.9"/>
    <n v="610043.54157403286"/>
    <s v="Warp X"/>
    <n v="95"/>
  </r>
  <r>
    <x v="5882"/>
    <x v="0"/>
    <s v="R"/>
    <x v="3"/>
    <n v="2011"/>
    <x v="31"/>
    <s v="November 18, 2011 (Spain)"/>
    <x v="13"/>
    <n v="7.2"/>
    <n v="122000"/>
    <s v="Roman Polanski"/>
    <s v="Yasmina Reza"/>
    <s v="Jodie Foster"/>
    <s v="France"/>
    <n v="25000000"/>
    <n v="30722632"/>
    <n v="224.9"/>
    <n v="41623770.433081366"/>
    <s v="SBS Productions"/>
    <n v="80"/>
  </r>
  <r>
    <x v="5883"/>
    <x v="0"/>
    <s v="R"/>
    <x v="2"/>
    <n v="2011"/>
    <x v="31"/>
    <s v="May 13, 2011 (United Kingdom)"/>
    <x v="17"/>
    <n v="6.7"/>
    <n v="102000"/>
    <s v="Joe Cornish"/>
    <s v="Joe Cornish"/>
    <s v="John Boyega"/>
    <s v="United Kingdom"/>
    <n v="13000000"/>
    <n v="6206022"/>
    <n v="224.9"/>
    <n v="8408069.8239217419"/>
    <s v="Screen Gems"/>
    <n v="88"/>
  </r>
  <r>
    <x v="5884"/>
    <x v="0"/>
    <s v="R"/>
    <x v="3"/>
    <n v="2011"/>
    <x v="31"/>
    <s v="July 7, 2011 (Ireland)"/>
    <x v="4"/>
    <n v="7.3"/>
    <n v="83000"/>
    <s v="John Michael McDonagh"/>
    <s v="John Michael McDonagh"/>
    <s v="Brendan Gleeson"/>
    <s v="Ireland"/>
    <n v="6000000"/>
    <n v="19561904"/>
    <n v="224.9"/>
    <n v="26502944.192085367"/>
    <s v="Reprisal Films"/>
    <n v="96"/>
  </r>
  <r>
    <x v="5885"/>
    <x v="0"/>
    <s v="R"/>
    <x v="3"/>
    <n v="2011"/>
    <x v="31"/>
    <s v="December 16, 2011 (United States)"/>
    <x v="21"/>
    <n v="6.3"/>
    <n v="82000"/>
    <s v="Jason Reitman"/>
    <s v="Diablo Cody"/>
    <s v="Charlize Theron"/>
    <s v="United States"/>
    <n v="12000000"/>
    <n v="22939027"/>
    <n v="224.9"/>
    <n v="31078352.720764782"/>
    <s v="Paramount Pictures"/>
    <n v="94"/>
  </r>
  <r>
    <x v="5886"/>
    <x v="0"/>
    <s v="R"/>
    <x v="5"/>
    <n v="2011"/>
    <x v="31"/>
    <s v="September 8, 2011 (Netherlands)"/>
    <x v="12"/>
    <n v="7.1"/>
    <n v="61000"/>
    <s v="Lee Tamahori"/>
    <s v="Michael Thomas"/>
    <s v="Dominic Cooper"/>
    <s v="Belgium"/>
    <n v="19100000"/>
    <n v="5728213"/>
    <n v="224.9"/>
    <n v="7760722.5482436633"/>
    <s v="Corsan"/>
    <n v="109"/>
  </r>
  <r>
    <x v="5887"/>
    <x v="8"/>
    <s v="PG-13"/>
    <x v="0"/>
    <n v="2011"/>
    <x v="31"/>
    <s v="October 12, 2011 (France)"/>
    <x v="15"/>
    <n v="6.9"/>
    <n v="93000"/>
    <s v="Mike Cahill"/>
    <s v="Mike Cahill"/>
    <s v="Brit Marling"/>
    <s v="United States"/>
    <n v="100000"/>
    <n v="1938783"/>
    <n v="224.9"/>
    <n v="2626710.4495331254"/>
    <s v="Artists Public Domain"/>
    <n v="92"/>
  </r>
  <r>
    <x v="5888"/>
    <x v="0"/>
    <s v="R"/>
    <x v="0"/>
    <n v="2011"/>
    <x v="31"/>
    <s v="October 7, 2011 (United Kingdom)"/>
    <x v="12"/>
    <n v="7.1"/>
    <n v="58000"/>
    <s v="David Mackenzie"/>
    <s v="Kim Fupz Aakeson"/>
    <s v="Ewan McGregor"/>
    <s v="United Kingdom"/>
    <m/>
    <n v="933352"/>
    <n v="224.9"/>
    <n v="1264528.0320142284"/>
    <s v="BBC Films"/>
    <n v="92"/>
  </r>
  <r>
    <x v="5889"/>
    <x v="8"/>
    <s v="PG-13"/>
    <x v="0"/>
    <n v="2011"/>
    <x v="31"/>
    <s v="January 27, 2012 (United Kingdom)"/>
    <x v="17"/>
    <n v="6.7"/>
    <n v="60000"/>
    <s v="Drake Doremus"/>
    <s v="Drake Doremus"/>
    <s v="Felicity Jones"/>
    <s v="United States"/>
    <n v="250000"/>
    <n v="3852409"/>
    <n v="224.9"/>
    <n v="5219337.5824811021"/>
    <s v="Paramount Vantage"/>
    <n v="86"/>
  </r>
  <r>
    <x v="5890"/>
    <x v="0"/>
    <s v="R"/>
    <x v="3"/>
    <n v="2011"/>
    <x v="31"/>
    <s v="September 30, 2011 (United States)"/>
    <x v="10"/>
    <n v="6.1"/>
    <n v="74000"/>
    <s v="Mark Mylod"/>
    <s v="Karyn Bosnak"/>
    <s v="Anna Faris"/>
    <s v="United States"/>
    <n v="20000000"/>
    <n v="30426096"/>
    <n v="224.9"/>
    <n v="41222016.234771006"/>
    <s v="New Regency Productions"/>
    <n v="106"/>
  </r>
  <r>
    <x v="5891"/>
    <x v="4"/>
    <s v="Not Rated"/>
    <x v="0"/>
    <n v="2011"/>
    <x v="31"/>
    <s v="February 1, 2012 (France)"/>
    <x v="3"/>
    <n v="7.7"/>
    <n v="79000"/>
    <s v="Tony Kaye"/>
    <s v="Carl Lund"/>
    <s v="Adrien Brody"/>
    <s v="United States"/>
    <m/>
    <n v="1688710"/>
    <n v="224.9"/>
    <n v="2287905.4557581143"/>
    <s v="Paper Street Films"/>
    <n v="98"/>
  </r>
  <r>
    <x v="5892"/>
    <x v="2"/>
    <s v="G"/>
    <x v="10"/>
    <n v="2011"/>
    <x v="31"/>
    <s v="February 11, 2011 (United States)"/>
    <x v="23"/>
    <n v="5.9"/>
    <n v="53000"/>
    <s v="Kelly Asbury"/>
    <s v="Rob Sprackling"/>
    <s v="James McAvoy"/>
    <s v="United Kingdom"/>
    <n v="36000000"/>
    <n v="193967670"/>
    <n v="224.9"/>
    <n v="262792125.6069364"/>
    <s v="Touchstone Pictures"/>
    <n v="84"/>
  </r>
  <r>
    <x v="5893"/>
    <x v="1"/>
    <s v="PG"/>
    <x v="10"/>
    <n v="2011"/>
    <x v="31"/>
    <s v="October 28, 2011 (United States)"/>
    <x v="14"/>
    <n v="6.6"/>
    <n v="148000"/>
    <s v="Chris Miller"/>
    <s v="Tom Wheeler"/>
    <s v="Antonio Banderas"/>
    <s v="United States"/>
    <n v="130000000"/>
    <n v="554987477"/>
    <n v="224.9"/>
    <n v="751910556.87816799"/>
    <s v="DreamWorks Animation"/>
    <n v="90"/>
  </r>
  <r>
    <x v="5894"/>
    <x v="8"/>
    <s v="PG-13"/>
    <x v="0"/>
    <n v="2011"/>
    <x v="31"/>
    <s v="March 4, 2011 (United States)"/>
    <x v="41"/>
    <n v="5.6"/>
    <n v="76000"/>
    <s v="Daniel Barnz"/>
    <s v="Daniel Barnz"/>
    <s v="Alex Pettyfer"/>
    <s v="United States"/>
    <n v="17000000"/>
    <n v="43202283"/>
    <n v="224.9"/>
    <n v="58531505.691863045"/>
    <s v="CBS Films"/>
    <n v="86"/>
  </r>
  <r>
    <x v="5895"/>
    <x v="8"/>
    <s v="PG-13"/>
    <x v="0"/>
    <n v="2011"/>
    <x v="31"/>
    <s v="June 17, 2011 (United States)"/>
    <x v="14"/>
    <n v="6.6"/>
    <n v="57000"/>
    <s v="Gavin Wiesen"/>
    <s v="Gavin Wiesen"/>
    <s v="Freddie Highmore"/>
    <s v="United States"/>
    <m/>
    <n v="1892130"/>
    <n v="224.9"/>
    <n v="2563503.8283681632"/>
    <s v="Goldcrest Pictures"/>
    <n v="83"/>
  </r>
  <r>
    <x v="5896"/>
    <x v="0"/>
    <s v="R"/>
    <x v="5"/>
    <n v="2011"/>
    <x v="31"/>
    <s v="December 23, 2011 (United States)"/>
    <x v="15"/>
    <n v="6.9"/>
    <n v="85000"/>
    <s v="Simon Curtis"/>
    <s v="Adrian Hodges"/>
    <s v="Michelle Williams"/>
    <s v="United Kingdom"/>
    <m/>
    <n v="35057696"/>
    <n v="224.9"/>
    <n v="47497020.770120047"/>
    <s v="The Weinstein Company"/>
    <n v="99"/>
  </r>
  <r>
    <x v="5897"/>
    <x v="0"/>
    <s v="R"/>
    <x v="1"/>
    <n v="2011"/>
    <x v="31"/>
    <s v="August 24, 2011 (France)"/>
    <x v="17"/>
    <n v="6.7"/>
    <n v="33000"/>
    <s v="Paolo Sorrentino"/>
    <s v="Paolo Sorrentino"/>
    <s v="Sean Penn"/>
    <s v="Italy"/>
    <m/>
    <n v="11928909"/>
    <n v="224.9"/>
    <n v="16161576.577590039"/>
    <s v="Indigo Film"/>
    <n v="118"/>
  </r>
  <r>
    <x v="5898"/>
    <x v="0"/>
    <s v="R"/>
    <x v="3"/>
    <n v="2011"/>
    <x v="31"/>
    <s v="October 18, 2012 (Russia)"/>
    <x v="19"/>
    <n v="6.2"/>
    <n v="21000"/>
    <s v="Jim Field Smith"/>
    <s v="Jason A. Micallef"/>
    <s v="Jennifer Garner"/>
    <s v="United States"/>
    <m/>
    <n v="175706"/>
    <n v="224.9"/>
    <n v="238050.77012005332"/>
    <s v="Hurwitz Creative"/>
    <n v="90"/>
  </r>
  <r>
    <x v="5899"/>
    <x v="8"/>
    <s v="PG-13"/>
    <x v="5"/>
    <n v="2011"/>
    <x v="31"/>
    <s v="June 22, 2012 (Iceland)"/>
    <x v="8"/>
    <n v="6.8"/>
    <n v="58000"/>
    <s v="Richard Linklater"/>
    <s v="Skip Hollandsworth"/>
    <s v="Jack Black"/>
    <s v="United States"/>
    <n v="5000000"/>
    <n v="10173061"/>
    <n v="224.9"/>
    <n v="13782710.923521563"/>
    <s v="Mandalay Vision"/>
    <n v="104"/>
  </r>
  <r>
    <x v="5900"/>
    <x v="8"/>
    <s v="PG-13"/>
    <x v="2"/>
    <n v="2011"/>
    <x v="31"/>
    <s v="January 7, 2011 (United States)"/>
    <x v="20"/>
    <n v="5.4"/>
    <n v="91000"/>
    <s v="Dominic Sena"/>
    <s v="Bragi F. Schut"/>
    <s v="Nicolas Cage"/>
    <s v="United States"/>
    <n v="40000000"/>
    <n v="91627228"/>
    <n v="224.9"/>
    <n v="124138801.11871941"/>
    <s v="Atlas Entertainment"/>
    <n v="95"/>
  </r>
  <r>
    <x v="5901"/>
    <x v="0"/>
    <s v="R"/>
    <x v="0"/>
    <n v="2011"/>
    <x v="31"/>
    <s v="March 9, 2012 (United States)"/>
    <x v="11"/>
    <n v="5.3"/>
    <n v="22000"/>
    <s v="Chris Kentis"/>
    <s v="Gustavo HernÃ¡ndez"/>
    <s v="Elizabeth Olsen"/>
    <s v="United States"/>
    <n v="2000000"/>
    <n v="16527747"/>
    <n v="224.9"/>
    <n v="22392194.357047573"/>
    <s v="Elle Driver"/>
    <n v="86"/>
  </r>
  <r>
    <x v="5902"/>
    <x v="2"/>
    <s v="G"/>
    <x v="10"/>
    <n v="2011"/>
    <x v="31"/>
    <s v="July 15, 2011 (United States)"/>
    <x v="13"/>
    <n v="7.2"/>
    <n v="23000"/>
    <s v="Stephen J. Anderson"/>
    <s v="Stephen J. Anderson"/>
    <s v="Jim Cummings"/>
    <s v="United States"/>
    <n v="30000000"/>
    <n v="49871429"/>
    <n v="224.9"/>
    <n v="67567027.195642501"/>
    <s v="Walt Disney Pictures"/>
    <n v="63"/>
  </r>
  <r>
    <x v="5903"/>
    <x v="4"/>
    <s v="Not Rated"/>
    <x v="2"/>
    <n v="2011"/>
    <x v="31"/>
    <s v="May 12, 2011 (Netherlands)"/>
    <x v="10"/>
    <n v="6.1"/>
    <n v="45000"/>
    <s v="Jason Eisener"/>
    <s v="John Davies"/>
    <s v="Rutger Hauer"/>
    <s v="Canada"/>
    <n v="3000000"/>
    <n v="748453"/>
    <n v="224.9"/>
    <n v="1014022.3614939973"/>
    <s v="Rhombus Media"/>
    <n v="86"/>
  </r>
  <r>
    <x v="5904"/>
    <x v="8"/>
    <s v="PG-13"/>
    <x v="2"/>
    <n v="2011"/>
    <x v="31"/>
    <s v="February 11, 2011 (United States)"/>
    <x v="19"/>
    <n v="6.2"/>
    <n v="67000"/>
    <s v="Kevin Macdonald"/>
    <s v="Jeremy Brock"/>
    <s v="Channing Tatum"/>
    <s v="United Kingdom"/>
    <n v="25000000"/>
    <n v="37989684"/>
    <n v="224.9"/>
    <n v="51469349.554468647"/>
    <s v="Focus Features"/>
    <n v="114"/>
  </r>
  <r>
    <x v="5905"/>
    <x v="0"/>
    <s v="R"/>
    <x v="3"/>
    <n v="2011"/>
    <x v="31"/>
    <s v="October 28, 2011 (United States)"/>
    <x v="19"/>
    <n v="6.2"/>
    <n v="100000"/>
    <s v="Bruce Robinson"/>
    <s v="Bruce Robinson"/>
    <s v="Johnny Depp"/>
    <s v="United States"/>
    <n v="45000000"/>
    <n v="30134958"/>
    <n v="224.9"/>
    <n v="40827575.378390394"/>
    <s v="GK Films"/>
    <n v="119"/>
  </r>
  <r>
    <x v="5906"/>
    <x v="1"/>
    <s v="PG"/>
    <x v="10"/>
    <n v="2011"/>
    <x v="31"/>
    <s v="August 19, 2011 (United States)"/>
    <x v="50"/>
    <n v="3.5"/>
    <n v="24000"/>
    <s v="Robert Rodriguez"/>
    <s v="Robert Rodriguez"/>
    <s v="Jessica Alba"/>
    <s v="United States"/>
    <n v="27000000"/>
    <n v="85564310"/>
    <n v="224.9"/>
    <n v="115924612.08092484"/>
    <s v="Dimension Films"/>
    <n v="89"/>
  </r>
  <r>
    <x v="5907"/>
    <x v="0"/>
    <s v="R"/>
    <x v="0"/>
    <n v="2011"/>
    <x v="31"/>
    <s v="April 20, 2012 (United Kingdom)"/>
    <x v="1"/>
    <n v="5.8"/>
    <n v="36000"/>
    <s v="Xavier Gens"/>
    <s v="Karl Mueller"/>
    <s v="Lauren German"/>
    <s v="United States"/>
    <n v="3000000"/>
    <n v="145676"/>
    <n v="224.9"/>
    <n v="197365.39439750998"/>
    <s v="Preferred Content"/>
    <n v="112"/>
  </r>
  <r>
    <x v="5908"/>
    <x v="8"/>
    <s v="PG-13"/>
    <x v="7"/>
    <n v="2011"/>
    <x v="31"/>
    <s v="March 11, 2011 (United States)"/>
    <x v="30"/>
    <n v="5.5"/>
    <n v="109000"/>
    <s v="Catherine Hardwicke"/>
    <s v="David Leslie Johnson-McGoldrick"/>
    <s v="Amanda Seyfried"/>
    <s v="United States"/>
    <n v="42000000"/>
    <n v="90260376"/>
    <n v="224.9"/>
    <n v="122286956.72387727"/>
    <s v="Warner Bros."/>
    <n v="100"/>
  </r>
  <r>
    <x v="5909"/>
    <x v="8"/>
    <s v="PG-13"/>
    <x v="0"/>
    <n v="2011"/>
    <x v="31"/>
    <s v="February 4, 2011 (United States)"/>
    <x v="25"/>
    <n v="4.8"/>
    <n v="37000"/>
    <s v="Christian E. Christiansen"/>
    <s v="Sonny Mallhi"/>
    <s v="Minka Kelly"/>
    <s v="United States"/>
    <n v="16000000"/>
    <n v="40492652"/>
    <n v="224.9"/>
    <n v="54860431.589150727"/>
    <s v="Screen Gems"/>
    <n v="91"/>
  </r>
  <r>
    <x v="5910"/>
    <x v="8"/>
    <s v="PG-13"/>
    <x v="3"/>
    <n v="2011"/>
    <x v="31"/>
    <s v="April 20, 2012 (United Kingdom)"/>
    <x v="8"/>
    <n v="6.8"/>
    <n v="63000"/>
    <s v="Lasse HallstrÃ¶m"/>
    <s v="Simon Beaufoy"/>
    <s v="Ewan McGregor"/>
    <s v="United Kingdom"/>
    <m/>
    <n v="34564651"/>
    <n v="224.9"/>
    <n v="46829031.390395723"/>
    <s v="UK Film Council"/>
    <n v="107"/>
  </r>
  <r>
    <x v="5911"/>
    <x v="1"/>
    <s v="PG"/>
    <x v="1"/>
    <n v="2011"/>
    <x v="31"/>
    <s v="July 1, 2011 (United States)"/>
    <x v="1"/>
    <n v="5.8"/>
    <n v="42000"/>
    <s v="Thomas Bezucha"/>
    <s v="Thomas Bezucha"/>
    <s v="Selena Gomez"/>
    <s v="Hungary"/>
    <n v="20000000"/>
    <n v="39782683"/>
    <n v="224.9"/>
    <n v="53898548.288572691"/>
    <s v="Fox 2000 Pictures"/>
    <n v="109"/>
  </r>
  <r>
    <x v="5912"/>
    <x v="8"/>
    <s v="PG-13"/>
    <x v="0"/>
    <n v="2011"/>
    <x v="31"/>
    <s v="January 28, 2011 (United States)"/>
    <x v="22"/>
    <n v="6"/>
    <n v="93000"/>
    <s v="Mikael HÃ¥fstrÃ¶m"/>
    <s v="Michael Petroni"/>
    <s v="Colin O'Donoghue"/>
    <s v="United States"/>
    <n v="37000000"/>
    <n v="96560591"/>
    <n v="224.9"/>
    <n v="130822641.51934192"/>
    <s v="New Line Cinema"/>
    <n v="114"/>
  </r>
  <r>
    <x v="5913"/>
    <x v="8"/>
    <s v="PG-13"/>
    <x v="3"/>
    <n v="2011"/>
    <x v="31"/>
    <s v="December 9, 2011 (United States)"/>
    <x v="46"/>
    <n v="5.7"/>
    <n v="83000"/>
    <s v="Garry Marshall"/>
    <s v="Katherine Fugate"/>
    <s v="Sarah Jessica Parker"/>
    <s v="United States"/>
    <n v="56000000"/>
    <n v="142044638"/>
    <n v="224.9"/>
    <n v="192445536.67674521"/>
    <s v="New Line Cinema"/>
    <n v="118"/>
  </r>
  <r>
    <x v="5914"/>
    <x v="0"/>
    <s v="R"/>
    <x v="0"/>
    <n v="2011"/>
    <x v="31"/>
    <s v="August 3, 2012 (United Kingdom)"/>
    <x v="14"/>
    <n v="6.6"/>
    <n v="21000"/>
    <s v="Zal Batmanglij"/>
    <s v="Zal Batmanglij"/>
    <s v="Christopher Denham"/>
    <s v="United States"/>
    <n v="135000"/>
    <n v="424088"/>
    <n v="224.9"/>
    <n v="574564.75589150726"/>
    <s v="Skyscraper Films"/>
    <n v="85"/>
  </r>
  <r>
    <x v="5915"/>
    <x v="0"/>
    <s v="R"/>
    <x v="0"/>
    <n v="2011"/>
    <x v="31"/>
    <s v="January 20, 2012 (United Kingdom)"/>
    <x v="21"/>
    <n v="6.3"/>
    <n v="12000"/>
    <s v="Madonna"/>
    <s v="Madonna"/>
    <s v="Abbie Cornish"/>
    <s v="United Kingdom"/>
    <n v="15000000"/>
    <n v="2042203"/>
    <n v="224.9"/>
    <n v="2766826.3855046686"/>
    <s v="Semtex Films"/>
    <n v="119"/>
  </r>
  <r>
    <x v="5916"/>
    <x v="0"/>
    <s v="R"/>
    <x v="3"/>
    <n v="2011"/>
    <x v="31"/>
    <s v="February 24, 2012 (Canada)"/>
    <x v="8"/>
    <n v="6.8"/>
    <n v="85000"/>
    <s v="Michael Dowse"/>
    <s v="Jay Baruchel"/>
    <s v="Seann William Scott"/>
    <s v="United States"/>
    <m/>
    <n v="6985158"/>
    <n v="224.9"/>
    <n v="9463662.2614495326"/>
    <s v="No Trace Camping"/>
    <n v="92"/>
  </r>
  <r>
    <x v="5917"/>
    <x v="8"/>
    <s v="PG-13"/>
    <x v="1"/>
    <n v="2011"/>
    <x v="31"/>
    <s v="January 20, 2012 (United States)"/>
    <x v="15"/>
    <n v="6.9"/>
    <n v="99000"/>
    <s v="Stephen Daldry"/>
    <s v="Eric Roth"/>
    <s v="Thomas Horn"/>
    <s v="United States"/>
    <n v="40000000"/>
    <n v="55247881"/>
    <n v="224.9"/>
    <n v="74851175.369942188"/>
    <s v="Warner Bros."/>
    <n v="129"/>
  </r>
  <r>
    <x v="5918"/>
    <x v="2"/>
    <s v="G"/>
    <x v="10"/>
    <n v="2011"/>
    <x v="31"/>
    <s v="December 16, 2011 (United States)"/>
    <x v="36"/>
    <n v="4.3"/>
    <n v="33000"/>
    <s v="Mike Mitchell"/>
    <s v="Jonathan Aibel"/>
    <s v="Justin Long"/>
    <s v="United States"/>
    <n v="75000000"/>
    <n v="342695435"/>
    <n v="224.9"/>
    <n v="464292125.58692747"/>
    <s v="Fox 2000 Pictures"/>
    <n v="87"/>
  </r>
  <r>
    <x v="5919"/>
    <x v="4"/>
    <s v="Not Rated"/>
    <x v="0"/>
    <n v="2011"/>
    <x v="31"/>
    <s v="November 25, 2011 (United States)"/>
    <x v="17"/>
    <n v="6.7"/>
    <n v="6500"/>
    <s v="Bertrand Bonello"/>
    <s v="Bertrand Bonello"/>
    <s v="NoÃ©mie Lvovsky"/>
    <s v="France"/>
    <m/>
    <n v="1389920"/>
    <n v="224.9"/>
    <n v="1883097.4833259224"/>
    <s v="Les Films du Lendemain"/>
    <n v="122"/>
  </r>
  <r>
    <x v="5920"/>
    <x v="0"/>
    <s v="R"/>
    <x v="3"/>
    <n v="2011"/>
    <x v="31"/>
    <s v="August 26, 2011 (United States)"/>
    <x v="5"/>
    <n v="6.4"/>
    <n v="85000"/>
    <s v="Jesse Peretz"/>
    <s v="Jesse Peretz"/>
    <s v="Paul Rudd"/>
    <s v="United States"/>
    <n v="5000000"/>
    <n v="25804448"/>
    <n v="224.9"/>
    <n v="34960494.911516227"/>
    <s v="Big Beach Films"/>
    <n v="90"/>
  </r>
  <r>
    <x v="5921"/>
    <x v="4"/>
    <s v="Not Rated"/>
    <x v="0"/>
    <n v="2011"/>
    <x v="31"/>
    <s v="November 4, 2011 (United Kingdom)"/>
    <x v="37"/>
    <n v="7.6"/>
    <n v="29000"/>
    <s v="Andrew Haigh"/>
    <s v="Andrew Haigh"/>
    <s v="Tom Cullen"/>
    <s v="United Kingdom"/>
    <m/>
    <n v="1192003"/>
    <n v="224.9"/>
    <n v="1614954.7092040905"/>
    <s v="EM Media"/>
    <n v="97"/>
  </r>
  <r>
    <x v="5922"/>
    <x v="0"/>
    <s v="R"/>
    <x v="0"/>
    <n v="2011"/>
    <x v="31"/>
    <s v="July 25, 2012 (France)"/>
    <x v="19"/>
    <n v="6.2"/>
    <n v="16000"/>
    <s v="Fernando Meirelles"/>
    <s v="Peter Morgan"/>
    <s v="Rachel Weisz"/>
    <s v="United Kingdom"/>
    <m/>
    <n v="4396975"/>
    <n v="224.9"/>
    <n v="5957128.8683859482"/>
    <s v="BBC Films"/>
    <n v="110"/>
  </r>
  <r>
    <x v="5923"/>
    <x v="0"/>
    <s v="R"/>
    <x v="2"/>
    <n v="2011"/>
    <x v="31"/>
    <s v="February 4, 2011 (United States)"/>
    <x v="23"/>
    <n v="5.9"/>
    <n v="54000"/>
    <s v="Alister Grierson"/>
    <s v="John Garvin"/>
    <s v="Rhys Wakefield"/>
    <s v="United States"/>
    <n v="30000000"/>
    <n v="108609310"/>
    <n v="224.9"/>
    <n v="147146539.60426855"/>
    <s v="Universal Pictures"/>
    <n v="108"/>
  </r>
  <r>
    <x v="5924"/>
    <x v="1"/>
    <s v="PG"/>
    <x v="3"/>
    <n v="2011"/>
    <x v="31"/>
    <s v="October 14, 2011 (United States)"/>
    <x v="19"/>
    <n v="6.2"/>
    <n v="43000"/>
    <s v="David Frankel"/>
    <s v="Howard Franklin"/>
    <s v="Owen Wilson"/>
    <s v="United States"/>
    <n v="41000000"/>
    <n v="8179416"/>
    <n v="224.9"/>
    <n v="11081672.099599821"/>
    <s v="Fox 2000 Pictures"/>
    <n v="100"/>
  </r>
  <r>
    <x v="5925"/>
    <x v="0"/>
    <s v="R"/>
    <x v="2"/>
    <n v="2011"/>
    <x v="31"/>
    <s v="August 26, 2011 (Norway)"/>
    <x v="24"/>
    <n v="7.5"/>
    <n v="99000"/>
    <s v="Morten Tyldum"/>
    <s v="Ulf Ryberg"/>
    <s v="Aksel Hennie"/>
    <s v="Norway"/>
    <m/>
    <n v="18962444"/>
    <n v="224.9"/>
    <n v="25690781.177412182"/>
    <s v="Yellow Bird"/>
    <n v="96"/>
  </r>
  <r>
    <x v="5926"/>
    <x v="0"/>
    <s v="R"/>
    <x v="2"/>
    <n v="2011"/>
    <x v="31"/>
    <s v="September 16, 2011 (United States)"/>
    <x v="1"/>
    <n v="5.8"/>
    <n v="33000"/>
    <s v="Rod Lurie"/>
    <s v="Rod Lurie"/>
    <s v="James Marsden"/>
    <s v="United States"/>
    <n v="25000000"/>
    <n v="11168712"/>
    <n v="224.9"/>
    <n v="15131643.158737214"/>
    <s v="Screen Gems"/>
    <n v="110"/>
  </r>
  <r>
    <x v="5927"/>
    <x v="0"/>
    <s v="R"/>
    <x v="2"/>
    <n v="2011"/>
    <x v="31"/>
    <s v="September 30, 2011 (United Kingdom)"/>
    <x v="19"/>
    <n v="6.2"/>
    <n v="63000"/>
    <s v="Kevin Smith"/>
    <s v="Kevin Smith"/>
    <s v="Michael Parks"/>
    <s v="United States"/>
    <n v="4000000"/>
    <n v="1874460"/>
    <n v="224.9"/>
    <n v="2539564.0818141392"/>
    <s v="NVSH Productions"/>
    <n v="88"/>
  </r>
  <r>
    <x v="2158"/>
    <x v="0"/>
    <s v="R"/>
    <x v="6"/>
    <n v="2011"/>
    <x v="31"/>
    <s v="October 21, 2011 (Bulgaria)"/>
    <x v="11"/>
    <n v="5.3"/>
    <n v="42000"/>
    <s v="Joel Schumacher"/>
    <s v="Karl Gajdusek"/>
    <s v="Nicolas Cage"/>
    <s v="United States"/>
    <n v="35000000"/>
    <n v="10117966"/>
    <n v="224.9"/>
    <n v="13708066.875055579"/>
    <s v="Millennium Films"/>
    <n v="91"/>
  </r>
  <r>
    <x v="5928"/>
    <x v="0"/>
    <s v="R"/>
    <x v="2"/>
    <n v="2011"/>
    <x v="31"/>
    <s v="November 2, 2011 (United Kingdom)"/>
    <x v="8"/>
    <n v="6.8"/>
    <n v="64000"/>
    <s v="Marc Forster"/>
    <s v="Jason Keller"/>
    <s v="Gerard Butler"/>
    <s v="United States"/>
    <n v="30000000"/>
    <n v="3338690"/>
    <n v="224.9"/>
    <n v="4523338.5638061352"/>
    <s v="Relativity Media"/>
    <n v="129"/>
  </r>
  <r>
    <x v="5929"/>
    <x v="1"/>
    <s v="PG"/>
    <x v="10"/>
    <n v="2011"/>
    <x v="31"/>
    <s v="July 16, 2011 (Japan)"/>
    <x v="34"/>
    <n v="7.4"/>
    <n v="38000"/>
    <s v="GorÃ´ Miyazaki"/>
    <s v="TetsurÃ´ Sayama"/>
    <s v="Sarah Bolger"/>
    <s v="Japan"/>
    <n v="22000000"/>
    <n v="61487846"/>
    <n v="224.9"/>
    <n v="83305231.997332141"/>
    <s v="Studio Ghibli"/>
    <n v="91"/>
  </r>
  <r>
    <x v="5930"/>
    <x v="0"/>
    <s v="R"/>
    <x v="2"/>
    <n v="2011"/>
    <x v="31"/>
    <s v="August 12, 2011 (United States)"/>
    <x v="10"/>
    <n v="6.1"/>
    <n v="96000"/>
    <s v="Ruben Fleischer"/>
    <s v="Michael Diliberti"/>
    <s v="Jesse Eisenberg"/>
    <s v="United States"/>
    <n v="28000000"/>
    <n v="40662632"/>
    <n v="224.9"/>
    <n v="55090724.634948857"/>
    <s v="Columbia Pictures"/>
    <n v="83"/>
  </r>
  <r>
    <x v="5931"/>
    <x v="8"/>
    <s v="PG-13"/>
    <x v="5"/>
    <n v="2011"/>
    <x v="31"/>
    <s v="January 13, 2012 (United States)"/>
    <x v="5"/>
    <n v="6.4"/>
    <n v="105000"/>
    <s v="Phyllida Lloyd"/>
    <s v="Abi Morgan"/>
    <s v="Meryl Streep"/>
    <s v="United Kingdom"/>
    <n v="13000000"/>
    <n v="115890699"/>
    <n v="224.9"/>
    <n v="157011542.84259668"/>
    <s v="DJ Films"/>
    <n v="105"/>
  </r>
  <r>
    <x v="5932"/>
    <x v="0"/>
    <s v="R"/>
    <x v="3"/>
    <n v="2011"/>
    <x v="31"/>
    <s v="June 29, 2012 (United Kingdom)"/>
    <x v="17"/>
    <n v="6.7"/>
    <n v="27000"/>
    <s v="Lynn Shelton"/>
    <s v="Lynn Shelton"/>
    <s v="Mark Duplass"/>
    <s v="United States"/>
    <n v="125000"/>
    <n v="3242802"/>
    <n v="224.9"/>
    <n v="4393427.1649622051"/>
    <s v="Ada Films"/>
    <n v="90"/>
  </r>
  <r>
    <x v="5933"/>
    <x v="1"/>
    <s v="PG"/>
    <x v="3"/>
    <n v="2011"/>
    <x v="31"/>
    <s v="June 17, 2011 (United States)"/>
    <x v="22"/>
    <n v="6"/>
    <n v="91000"/>
    <s v="Mark Waters"/>
    <s v="Sean Anders"/>
    <s v="Jim Carrey"/>
    <s v="United States"/>
    <n v="55000000"/>
    <n v="187361754"/>
    <n v="224.9"/>
    <n v="253842269.64784345"/>
    <s v="Twentieth Century Fox"/>
    <n v="94"/>
  </r>
  <r>
    <x v="5934"/>
    <x v="0"/>
    <s v="R"/>
    <x v="6"/>
    <n v="2011"/>
    <x v="31"/>
    <s v="October 14, 2011 (United Kingdom)"/>
    <x v="46"/>
    <n v="5.7"/>
    <n v="19000"/>
    <s v="Ami Canaan Mann"/>
    <s v="Don Ferrarone"/>
    <s v="Sam Worthington"/>
    <s v="United States"/>
    <m/>
    <n v="1271319"/>
    <n v="224.9"/>
    <n v="1722413.9586482879"/>
    <s v="Anchor Bay Films"/>
    <n v="105"/>
  </r>
  <r>
    <x v="5935"/>
    <x v="0"/>
    <s v="R"/>
    <x v="3"/>
    <n v="2011"/>
    <x v="31"/>
    <s v="July 6, 2012 (Canada)"/>
    <x v="14"/>
    <n v="6.6"/>
    <n v="28000"/>
    <s v="Sarah Polley"/>
    <s v="Sarah Polley"/>
    <s v="Michelle Williams"/>
    <s v="Canada"/>
    <m/>
    <n v="4965950"/>
    <n v="224.9"/>
    <n v="6727990.0622498877"/>
    <s v="Joe's Daughter"/>
    <n v="116"/>
  </r>
  <r>
    <x v="5936"/>
    <x v="0"/>
    <s v="R"/>
    <x v="3"/>
    <n v="2011"/>
    <x v="31"/>
    <s v="October 27, 2011 (Russia)"/>
    <x v="10"/>
    <n v="6.1"/>
    <n v="22000"/>
    <s v="Alex Gregory"/>
    <s v="Alex Gregory"/>
    <s v="Jason Sudeikis"/>
    <s v="United States"/>
    <m/>
    <n v="1378947"/>
    <n v="224.9"/>
    <n v="1868230.9955535792"/>
    <s v="Endgame Entertainment"/>
    <n v="95"/>
  </r>
  <r>
    <x v="5937"/>
    <x v="0"/>
    <s v="R"/>
    <x v="2"/>
    <n v="2011"/>
    <x v="31"/>
    <s v="November 2, 2011 (France)"/>
    <x v="5"/>
    <n v="6.4"/>
    <n v="18000"/>
    <s v="StÃ©phane Rybojad"/>
    <s v="StÃ©phane Rybojad"/>
    <s v="Diane Kruger"/>
    <s v="France"/>
    <m/>
    <n v="3424648"/>
    <n v="224.9"/>
    <n v="4639796.5566918626"/>
    <s v="Easy Company"/>
    <n v="109"/>
  </r>
  <r>
    <x v="5938"/>
    <x v="8"/>
    <s v="PG-13"/>
    <x v="0"/>
    <n v="2011"/>
    <x v="31"/>
    <s v="September 30, 2011 (United States)"/>
    <x v="9"/>
    <n v="7"/>
    <n v="20000"/>
    <s v="Alex Kendrick"/>
    <s v="Alex Kendrick"/>
    <s v="Alex Kendrick"/>
    <s v="United States"/>
    <n v="2000000"/>
    <n v="35185884"/>
    <n v="224.9"/>
    <n v="47670692.995998219"/>
    <s v="TriStar Pictures"/>
    <n v="129"/>
  </r>
  <r>
    <x v="5939"/>
    <x v="0"/>
    <s v="R"/>
    <x v="0"/>
    <n v="2011"/>
    <x v="31"/>
    <s v="December 16, 2011 (China)"/>
    <x v="37"/>
    <n v="7.6"/>
    <n v="51000"/>
    <s v="Yimou Zhang"/>
    <s v="Heng Liu"/>
    <s v="Christian Bale"/>
    <s v="China"/>
    <n v="94000000"/>
    <n v="2855644"/>
    <n v="224.9"/>
    <n v="3868896.072921298"/>
    <s v="Beijing New Picture Film"/>
    <n v="146"/>
  </r>
  <r>
    <x v="5940"/>
    <x v="8"/>
    <s v="PG-13"/>
    <x v="4"/>
    <n v="2011"/>
    <x v="31"/>
    <s v="September 2, 2011 (United States)"/>
    <x v="33"/>
    <n v="5.2"/>
    <n v="54000"/>
    <s v="Gonzalo LÃ³pez-Gallego"/>
    <s v="Brian Miller"/>
    <s v="Warren Christie"/>
    <s v="United States"/>
    <n v="5000000"/>
    <n v="26236153"/>
    <n v="224.9"/>
    <n v="35545379.364606485"/>
    <s v="Dimension Films"/>
    <n v="86"/>
  </r>
  <r>
    <x v="5941"/>
    <x v="8"/>
    <s v="PG-13"/>
    <x v="0"/>
    <n v="2011"/>
    <x v="31"/>
    <s v="October 28, 2011 (United Kingdom)"/>
    <x v="15"/>
    <n v="6.9"/>
    <n v="40000"/>
    <s v="Roland Emmerich"/>
    <s v="John Orloff"/>
    <s v="Rhys Ifans"/>
    <s v="United Kingdom"/>
    <n v="30000000"/>
    <n v="15395087"/>
    <n v="224.9"/>
    <n v="20857638.990217872"/>
    <s v="Columbia Pictures"/>
    <n v="130"/>
  </r>
  <r>
    <x v="5942"/>
    <x v="1"/>
    <s v="PG"/>
    <x v="10"/>
    <n v="2011"/>
    <x v="31"/>
    <s v="April 1, 2011 (United States)"/>
    <x v="20"/>
    <n v="5.4"/>
    <n v="32000"/>
    <s v="Tim Hill"/>
    <s v="Cinco Paul"/>
    <s v="Russell Brand"/>
    <s v="United States"/>
    <n v="63000000"/>
    <n v="183954145"/>
    <n v="224.9"/>
    <n v="249225557.94353044"/>
    <s v="Universal Pictures"/>
    <n v="95"/>
  </r>
  <r>
    <x v="5943"/>
    <x v="8"/>
    <s v="PG-13"/>
    <x v="0"/>
    <n v="2011"/>
    <x v="31"/>
    <s v="April 15, 2011 (United States)"/>
    <x v="41"/>
    <n v="5.6"/>
    <n v="13000"/>
    <s v="Paul Johansson"/>
    <s v="Brian Patrick O'Toole"/>
    <s v="Taylor Schilling"/>
    <s v="United States"/>
    <n v="20000000"/>
    <n v="4627375"/>
    <n v="224.9"/>
    <n v="6269280.4024010664"/>
    <s v="Atlas Productions"/>
    <n v="97"/>
  </r>
  <r>
    <x v="5944"/>
    <x v="0"/>
    <s v="R"/>
    <x v="0"/>
    <n v="2011"/>
    <x v="31"/>
    <s v="January 20, 2012 (United Kingdom)"/>
    <x v="10"/>
    <n v="6.1"/>
    <n v="31000"/>
    <s v="Ralph Fiennes"/>
    <s v="John Logan"/>
    <s v="Ralph Fiennes"/>
    <s v="United Kingdom"/>
    <m/>
    <n v="2435325"/>
    <n v="224.9"/>
    <n v="3299437.6500666961"/>
    <s v="Hermetof Pictures"/>
    <n v="123"/>
  </r>
  <r>
    <x v="5945"/>
    <x v="5"/>
    <s v="NC-17"/>
    <x v="0"/>
    <n v="2011"/>
    <x v="31"/>
    <s v="February 1, 2012 (France)"/>
    <x v="41"/>
    <n v="5.6"/>
    <n v="6700"/>
    <s v="Malgorzata Szumowska"/>
    <s v="Tine Byrckel"/>
    <s v="Juliette Binoche"/>
    <s v="France"/>
    <m/>
    <n v="3822241"/>
    <n v="224.9"/>
    <n v="5178465.2409959976"/>
    <s v="Slot Machine"/>
    <n v="99"/>
  </r>
  <r>
    <x v="5946"/>
    <x v="0"/>
    <s v="R"/>
    <x v="0"/>
    <n v="2011"/>
    <x v="31"/>
    <s v="December 30, 2011 (United States)"/>
    <x v="1"/>
    <n v="5.8"/>
    <n v="1900"/>
    <s v="Gaby Dellal"/>
    <s v="Leslie Schwartz"/>
    <s v="Thomas Dekker"/>
    <s v="Canada"/>
    <m/>
    <n v="2037"/>
    <n v="224.9"/>
    <n v="2759.7772343263669"/>
    <s v="Process Film"/>
    <n v="92"/>
  </r>
  <r>
    <x v="5947"/>
    <x v="1"/>
    <s v="PG"/>
    <x v="10"/>
    <n v="2011"/>
    <x v="31"/>
    <s v="November 18, 2011 (United States)"/>
    <x v="23"/>
    <n v="5.9"/>
    <n v="43000"/>
    <s v="George Miller"/>
    <s v="George Miller"/>
    <s v="Elijah Wood"/>
    <s v="Australia"/>
    <n v="135000000"/>
    <n v="159197038"/>
    <n v="224.9"/>
    <n v="215684026.13872829"/>
    <s v="Warner Bros."/>
    <n v="100"/>
  </r>
  <r>
    <x v="5948"/>
    <x v="0"/>
    <s v="R"/>
    <x v="5"/>
    <n v="2011"/>
    <x v="31"/>
    <s v="December 14, 2011 (France)"/>
    <x v="17"/>
    <n v="6.7"/>
    <n v="31000"/>
    <s v="Tanya Wexler"/>
    <s v="Stephen Dyer"/>
    <s v="Maggie Gyllenhaal"/>
    <s v="United Kingdom"/>
    <m/>
    <m/>
    <n v="224.9"/>
    <n v="0"/>
    <s v="Informant Media"/>
    <n v="100"/>
  </r>
  <r>
    <x v="5949"/>
    <x v="8"/>
    <s v="PG-13"/>
    <x v="0"/>
    <n v="2011"/>
    <x v="31"/>
    <s v="May 19, 2011 (Germany)"/>
    <x v="14"/>
    <n v="6.6"/>
    <n v="48000"/>
    <s v="Jodie Foster"/>
    <s v="Kyle Killen"/>
    <s v="Mel Gibson"/>
    <s v="United States"/>
    <n v="21000000"/>
    <n v="7294800"/>
    <n v="224.9"/>
    <n v="9883172.787905734"/>
    <s v="Summit Entertainment"/>
    <n v="91"/>
  </r>
  <r>
    <x v="5950"/>
    <x v="0"/>
    <s v="R"/>
    <x v="2"/>
    <n v="2011"/>
    <x v="31"/>
    <s v="June 7, 2013 (United States)"/>
    <x v="17"/>
    <n v="6.7"/>
    <n v="5200"/>
    <s v="Eric Valette"/>
    <s v="Laurent Turner"/>
    <s v="Albert Dupontel"/>
    <s v="France"/>
    <m/>
    <n v="3102666"/>
    <n v="224.9"/>
    <n v="4203567.497554468"/>
    <s v="Brio Films"/>
    <n v="105"/>
  </r>
  <r>
    <x v="836"/>
    <x v="4"/>
    <s v="Not Rated"/>
    <x v="0"/>
    <n v="2011"/>
    <x v="31"/>
    <s v="November 11, 2011 (United Kingdom)"/>
    <x v="22"/>
    <n v="6"/>
    <n v="9700"/>
    <s v="Andrea Arnold"/>
    <s v="Andrea Arnold"/>
    <s v="Kaya Scodelario"/>
    <s v="United Kingdom"/>
    <m/>
    <n v="1742215"/>
    <n v="224.9"/>
    <n v="2360395.333481547"/>
    <s v="Film4"/>
    <n v="129"/>
  </r>
  <r>
    <x v="5951"/>
    <x v="0"/>
    <s v="R"/>
    <x v="3"/>
    <n v="2011"/>
    <x v="31"/>
    <s v="April 15, 2011 (United States)"/>
    <x v="12"/>
    <n v="7.1"/>
    <n v="53000"/>
    <s v="Tom McCarthy"/>
    <s v="Tom McCarthy"/>
    <s v="Paul Giamatti"/>
    <s v="United States"/>
    <m/>
    <n v="11789613"/>
    <n v="224.9"/>
    <n v="15972854.962650064"/>
    <s v="Fox Searchlight Pictures"/>
    <n v="106"/>
  </r>
  <r>
    <x v="5952"/>
    <x v="4"/>
    <s v="Not Rated"/>
    <x v="0"/>
    <n v="2011"/>
    <x v="31"/>
    <s v="November 11, 2011 (United States)"/>
    <x v="3"/>
    <n v="7.7"/>
    <n v="41000"/>
    <s v="Imtiaz Ali"/>
    <s v="Imtiaz Ali"/>
    <s v="Ranbir Kapoor"/>
    <s v="India"/>
    <n v="10920000"/>
    <n v="11219667"/>
    <n v="224.9"/>
    <n v="15200678.234326366"/>
    <s v="Eros Worldwide"/>
    <n v="159"/>
  </r>
  <r>
    <x v="5953"/>
    <x v="8"/>
    <s v="PG-13"/>
    <x v="2"/>
    <n v="2011"/>
    <x v="31"/>
    <s v="February 18, 2011 (United States)"/>
    <x v="44"/>
    <n v="4.4000000000000004"/>
    <n v="26000"/>
    <s v="John Whitesell"/>
    <s v="Matthew Fogel"/>
    <s v="Martin Lawrence"/>
    <s v="United States"/>
    <n v="32000000"/>
    <n v="82686066"/>
    <n v="224.9"/>
    <n v="112025096.97732325"/>
    <s v="New Regency Productions"/>
    <n v="107"/>
  </r>
  <r>
    <x v="5954"/>
    <x v="4"/>
    <s v="Not Rated"/>
    <x v="0"/>
    <n v="2011"/>
    <x v="31"/>
    <s v="October 7, 2011 (Ireland)"/>
    <x v="37"/>
    <n v="7.6"/>
    <n v="31000"/>
    <s v="Paddy Considine"/>
    <s v="Paddy Considine"/>
    <s v="Peter Mullan"/>
    <s v="United Kingdom"/>
    <m/>
    <n v="676111"/>
    <n v="224.9"/>
    <n v="916011.65718096925"/>
    <s v="Warp X"/>
    <n v="92"/>
  </r>
  <r>
    <x v="5955"/>
    <x v="4"/>
    <s v="Not Rated"/>
    <x v="6"/>
    <n v="2011"/>
    <x v="31"/>
    <s v="September 23, 2011 (Turkey)"/>
    <x v="6"/>
    <n v="7.9"/>
    <n v="44000"/>
    <s v="Nuri Bilge Ceylan"/>
    <s v="Ercan Kesal"/>
    <s v="Muhammet Uzuner"/>
    <s v="Turkey"/>
    <m/>
    <n v="2099472"/>
    <n v="224.9"/>
    <n v="2844415.8221431742"/>
    <s v="NBC Film"/>
    <n v="157"/>
  </r>
  <r>
    <x v="5956"/>
    <x v="8"/>
    <s v="PG-13"/>
    <x v="3"/>
    <n v="2011"/>
    <x v="31"/>
    <s v="January 14, 2011 (United States)"/>
    <x v="11"/>
    <n v="5.3"/>
    <n v="53000"/>
    <s v="Ron Howard"/>
    <s v="Allan Loeb"/>
    <s v="Vince Vaughn"/>
    <s v="United States"/>
    <n v="70000000"/>
    <n v="69721966"/>
    <n v="224.9"/>
    <n v="94461018.409070686"/>
    <s v="Universal Pictures"/>
    <n v="111"/>
  </r>
  <r>
    <x v="5957"/>
    <x v="1"/>
    <s v="PG"/>
    <x v="0"/>
    <n v="2011"/>
    <x v="31"/>
    <s v="September 23, 2011 (United States)"/>
    <x v="8"/>
    <n v="6.8"/>
    <n v="23000"/>
    <s v="Charles Martin Smith"/>
    <s v="Karen Janszen"/>
    <s v="Morgan Freeman"/>
    <s v="Canada"/>
    <n v="37000000"/>
    <n v="95943453"/>
    <n v="224.9"/>
    <n v="129986527.91951977"/>
    <s v="Alcon Entertainment"/>
    <n v="113"/>
  </r>
  <r>
    <x v="3302"/>
    <x v="8"/>
    <s v="PG-13"/>
    <x v="2"/>
    <n v="2012"/>
    <x v="32"/>
    <s v="May 4, 2012 (United States)"/>
    <x v="45"/>
    <n v="8"/>
    <n v="1300000"/>
    <s v="Joss Whedon"/>
    <s v="Joss Whedon"/>
    <s v="Robert Downey Jr."/>
    <s v="United States"/>
    <n v="220000000"/>
    <n v="1518815515"/>
    <n v="229.6"/>
    <n v="2015605781.4481707"/>
    <s v="Marvel Studios"/>
    <n v="143"/>
  </r>
  <r>
    <x v="5958"/>
    <x v="0"/>
    <s v="R"/>
    <x v="0"/>
    <n v="2012"/>
    <x v="32"/>
    <s v="December 25, 2012 (United States)"/>
    <x v="0"/>
    <n v="8.4"/>
    <n v="1400000"/>
    <s v="Quentin Tarantino"/>
    <s v="Quentin Tarantino"/>
    <s v="Jamie Foxx"/>
    <s v="United States"/>
    <n v="100000000"/>
    <n v="426074373"/>
    <n v="229.6"/>
    <n v="565439292.04311848"/>
    <s v="The Weinstein Company"/>
    <n v="165"/>
  </r>
  <r>
    <x v="5959"/>
    <x v="8"/>
    <s v="PG-13"/>
    <x v="1"/>
    <n v="2012"/>
    <x v="32"/>
    <s v="December 14, 2012 (United States)"/>
    <x v="40"/>
    <n v="7.8"/>
    <n v="773000"/>
    <s v="Peter Jackson"/>
    <s v="Fran Walsh"/>
    <s v="Martin Freeman"/>
    <s v="New Zealand"/>
    <n v="180000000"/>
    <n v="1017003568"/>
    <n v="229.6"/>
    <n v="1349655867.4634144"/>
    <s v="Metro-Goldwyn-Mayer (MGM)"/>
    <n v="169"/>
  </r>
  <r>
    <x v="5960"/>
    <x v="8"/>
    <s v="PG-13"/>
    <x v="2"/>
    <n v="2012"/>
    <x v="32"/>
    <s v="March 23, 2012 (United States)"/>
    <x v="13"/>
    <n v="7.2"/>
    <n v="862000"/>
    <s v="Gary Ross"/>
    <s v="Gary Ross"/>
    <s v="Jennifer Lawrence"/>
    <s v="United States"/>
    <n v="78000000"/>
    <n v="694394724"/>
    <n v="229.6"/>
    <n v="921524705.5871079"/>
    <s v="Lionsgate"/>
    <n v="142"/>
  </r>
  <r>
    <x v="5961"/>
    <x v="8"/>
    <s v="PG-13"/>
    <x v="2"/>
    <n v="2012"/>
    <x v="32"/>
    <s v="July 20, 2012 (United States)"/>
    <x v="0"/>
    <n v="8.4"/>
    <n v="1600000"/>
    <s v="Christopher Nolan"/>
    <s v="Jonathan Nolan"/>
    <s v="Christian Bale"/>
    <s v="United Kingdom"/>
    <n v="250000000"/>
    <n v="1081142612"/>
    <n v="229.6"/>
    <n v="1434774189.3571427"/>
    <s v="Warner Bros."/>
    <n v="164"/>
  </r>
  <r>
    <x v="5962"/>
    <x v="8"/>
    <s v="PG-13"/>
    <x v="3"/>
    <n v="2012"/>
    <x v="32"/>
    <s v="October 5, 2012 (United States)"/>
    <x v="12"/>
    <n v="7.1"/>
    <n v="285000"/>
    <s v="Jason Moore"/>
    <s v="Kay Cannon"/>
    <s v="Anna Kendrick"/>
    <s v="United States"/>
    <n v="17000000"/>
    <n v="115350426"/>
    <n v="229.6"/>
    <n v="153080465.16637629"/>
    <s v="Brownstone Productions (II)"/>
    <n v="112"/>
  </r>
  <r>
    <x v="5963"/>
    <x v="0"/>
    <s v="R"/>
    <x v="3"/>
    <n v="2012"/>
    <x v="32"/>
    <s v="December 21, 2012 (United States)"/>
    <x v="19"/>
    <n v="6.2"/>
    <n v="132000"/>
    <s v="Judd Apatow"/>
    <s v="Judd Apatow"/>
    <s v="Paul Rudd"/>
    <s v="United States"/>
    <n v="35000000"/>
    <n v="88215156"/>
    <n v="229.6"/>
    <n v="117069503.62891985"/>
    <s v="Apatow Productions"/>
    <n v="134"/>
  </r>
  <r>
    <x v="5964"/>
    <x v="0"/>
    <s v="R"/>
    <x v="0"/>
    <n v="2012"/>
    <x v="32"/>
    <s v="January 10, 2013 (Denmark)"/>
    <x v="28"/>
    <n v="8.3000000000000007"/>
    <n v="297000"/>
    <s v="Thomas Vinterberg"/>
    <s v="Tobias Lindholm"/>
    <s v="Mads Mikkelsen"/>
    <s v="Denmark"/>
    <n v="3800000"/>
    <n v="15843274"/>
    <n v="229.6"/>
    <n v="21025459.8771777"/>
    <s v="Danmarks Radio (DR)"/>
    <n v="115"/>
  </r>
  <r>
    <x v="5965"/>
    <x v="0"/>
    <s v="R"/>
    <x v="1"/>
    <n v="2012"/>
    <x v="32"/>
    <s v="June 8, 2012 (United States)"/>
    <x v="9"/>
    <n v="7"/>
    <n v="578000"/>
    <s v="Ridley Scott"/>
    <s v="Jon Spaihts"/>
    <s v="Noomi Rapace"/>
    <s v="United States"/>
    <n v="130000000"/>
    <n v="403354469"/>
    <n v="229.6"/>
    <n v="535287921.18597555"/>
    <s v="Twentieth Century Fox"/>
    <n v="124"/>
  </r>
  <r>
    <x v="5966"/>
    <x v="8"/>
    <s v="PG-13"/>
    <x v="3"/>
    <n v="2012"/>
    <x v="32"/>
    <s v="June 29, 2012 (United States)"/>
    <x v="40"/>
    <n v="7.8"/>
    <n v="327000"/>
    <s v="Wes Anderson"/>
    <s v="Wes Anderson"/>
    <s v="Jared Gilman"/>
    <s v="United States"/>
    <n v="16000000"/>
    <n v="68264022"/>
    <n v="229.6"/>
    <n v="90592541.39111498"/>
    <s v="Indian Paintbrush"/>
    <n v="94"/>
  </r>
  <r>
    <x v="5967"/>
    <x v="8"/>
    <s v="PG-13"/>
    <x v="0"/>
    <n v="2012"/>
    <x v="32"/>
    <s v="January 4, 2013 (United States)"/>
    <x v="37"/>
    <n v="7.6"/>
    <n v="208000"/>
    <s v="J.A. Bayona"/>
    <s v="Sergio G. SÃ¡nchez"/>
    <s v="Naomi Watts"/>
    <s v="Spain"/>
    <n v="45000000"/>
    <n v="198087212"/>
    <n v="229.6"/>
    <n v="262879675.50696862"/>
    <s v="Mediaset EspaÃ±a"/>
    <n v="114"/>
  </r>
  <r>
    <x v="5968"/>
    <x v="0"/>
    <s v="R"/>
    <x v="5"/>
    <n v="2012"/>
    <x v="32"/>
    <s v="October 12, 2012 (United States)"/>
    <x v="3"/>
    <n v="7.7"/>
    <n v="585000"/>
    <s v="Ben Affleck"/>
    <s v="Chris Terrio"/>
    <s v="Ben Affleck"/>
    <s v="United States"/>
    <n v="44500000"/>
    <n v="232325503"/>
    <n v="229.6"/>
    <n v="308316989.39067942"/>
    <s v="Warner Bros."/>
    <n v="120"/>
  </r>
  <r>
    <x v="5969"/>
    <x v="8"/>
    <s v="PG-13"/>
    <x v="1"/>
    <n v="2012"/>
    <x v="32"/>
    <s v="November 16, 2012 (United States)"/>
    <x v="30"/>
    <n v="5.5"/>
    <n v="236000"/>
    <s v="Bill Condon"/>
    <s v="Melissa Rosenberg"/>
    <s v="Kristen Stewart"/>
    <s v="United States"/>
    <n v="120000000"/>
    <n v="829747654"/>
    <n v="229.6"/>
    <n v="1101150305.6350174"/>
    <s v="Summit Entertainment"/>
    <n v="115"/>
  </r>
  <r>
    <x v="5970"/>
    <x v="8"/>
    <s v="PG-13"/>
    <x v="2"/>
    <n v="2012"/>
    <x v="32"/>
    <s v="December 21, 2012 (United States)"/>
    <x v="9"/>
    <n v="7"/>
    <n v="317000"/>
    <s v="Christopher McQuarrie"/>
    <s v="Lee Child"/>
    <s v="Tom Cruise"/>
    <s v="United States"/>
    <n v="60000000"/>
    <n v="218340595"/>
    <n v="229.6"/>
    <n v="289757749.54921603"/>
    <s v="Paramount Pictures"/>
    <n v="130"/>
  </r>
  <r>
    <x v="5971"/>
    <x v="0"/>
    <s v="R"/>
    <x v="0"/>
    <n v="2012"/>
    <x v="32"/>
    <s v="January 11, 2013 (United States)"/>
    <x v="34"/>
    <n v="7.4"/>
    <n v="280000"/>
    <s v="Kathryn Bigelow"/>
    <s v="Mark Boal"/>
    <s v="Jessica Chastain"/>
    <s v="United States"/>
    <n v="40000000"/>
    <n v="132820716"/>
    <n v="229.6"/>
    <n v="176265122.67073169"/>
    <s v="Columbia Pictures"/>
    <n v="157"/>
  </r>
  <r>
    <x v="5972"/>
    <x v="0"/>
    <s v="R"/>
    <x v="2"/>
    <n v="2012"/>
    <x v="32"/>
    <s v="October 26, 2012 (United States)"/>
    <x v="34"/>
    <n v="7.4"/>
    <n v="349000"/>
    <s v="Tom Tykwer"/>
    <s v="David Mitchell"/>
    <s v="Tom Hanks"/>
    <s v="United States"/>
    <n v="102000000"/>
    <n v="130482868"/>
    <n v="229.6"/>
    <n v="173162586.58362368"/>
    <s v="Cloud Atlas Productions"/>
    <n v="172"/>
  </r>
  <r>
    <x v="5973"/>
    <x v="8"/>
    <s v="PG-13"/>
    <x v="2"/>
    <n v="2012"/>
    <x v="32"/>
    <s v="November 9, 2012 (United States)"/>
    <x v="3"/>
    <n v="7.7"/>
    <n v="642000"/>
    <s v="Sam Mendes"/>
    <s v="Neal Purvis"/>
    <s v="Daniel Craig"/>
    <s v="United Kingdom"/>
    <n v="200000000"/>
    <n v="1108569499"/>
    <n v="229.6"/>
    <n v="1471172153.0718639"/>
    <s v="Metro-Goldwyn-Mayer (MGM)"/>
    <n v="143"/>
  </r>
  <r>
    <x v="5974"/>
    <x v="8"/>
    <s v="PG-13"/>
    <x v="0"/>
    <n v="2012"/>
    <x v="32"/>
    <s v="October 12, 2012 (United States)"/>
    <x v="6"/>
    <n v="7.9"/>
    <n v="475000"/>
    <s v="Stephen Chbosky"/>
    <s v="Stephen Chbosky"/>
    <s v="Logan Lerman"/>
    <s v="United States"/>
    <n v="13000000"/>
    <n v="33384127"/>
    <n v="229.6"/>
    <n v="44303760.875"/>
    <s v="Summit Entertainment"/>
    <n v="103"/>
  </r>
  <r>
    <x v="5975"/>
    <x v="8"/>
    <s v="PG-13"/>
    <x v="2"/>
    <n v="2012"/>
    <x v="32"/>
    <s v="July 3, 2012 (United States)"/>
    <x v="15"/>
    <n v="6.9"/>
    <n v="571000"/>
    <s v="Marc Webb"/>
    <s v="James Vanderbilt"/>
    <s v="Andrew Garfield"/>
    <s v="United States"/>
    <n v="230000000"/>
    <n v="757930663"/>
    <n v="229.6"/>
    <n v="1005842652.5091462"/>
    <s v="Columbia Pictures"/>
    <n v="136"/>
  </r>
  <r>
    <x v="3336"/>
    <x v="8"/>
    <s v="PG-13"/>
    <x v="0"/>
    <n v="2012"/>
    <x v="32"/>
    <s v="December 25, 2012 (United States)"/>
    <x v="37"/>
    <n v="7.6"/>
    <n v="315000"/>
    <s v="Tom Hooper"/>
    <s v="William Nicholson"/>
    <s v="Hugh Jackman"/>
    <s v="United Kingdom"/>
    <n v="61000000"/>
    <n v="441809770"/>
    <n v="229.6"/>
    <n v="586321589.36846685"/>
    <s v="Universal Pictures"/>
    <n v="158"/>
  </r>
  <r>
    <x v="5976"/>
    <x v="0"/>
    <s v="R"/>
    <x v="3"/>
    <n v="2012"/>
    <x v="32"/>
    <s v="December 25, 2012 (United States)"/>
    <x v="3"/>
    <n v="7.7"/>
    <n v="675000"/>
    <s v="David O. Russell"/>
    <s v="David O. Russell"/>
    <s v="Bradley Cooper"/>
    <s v="United States"/>
    <n v="21000000"/>
    <n v="236412453"/>
    <n v="229.6"/>
    <n v="313740742.28702086"/>
    <s v="The Weinstein Company"/>
    <n v="122"/>
  </r>
  <r>
    <x v="5977"/>
    <x v="8"/>
    <s v="PG-13"/>
    <x v="2"/>
    <n v="2012"/>
    <x v="32"/>
    <s v="June 1, 2012 (United States)"/>
    <x v="10"/>
    <n v="6.1"/>
    <n v="278000"/>
    <s v="Rupert Sanders"/>
    <s v="Evan Daugherty"/>
    <s v="Kristen Stewart"/>
    <s v="United States"/>
    <n v="170000000"/>
    <n v="396592829"/>
    <n v="229.6"/>
    <n v="526314612.35322297"/>
    <s v="Roth Films"/>
    <n v="127"/>
  </r>
  <r>
    <x v="5978"/>
    <x v="0"/>
    <s v="R"/>
    <x v="0"/>
    <n v="2012"/>
    <x v="32"/>
    <s v="September 21, 2012 (United States)"/>
    <x v="13"/>
    <n v="7.2"/>
    <n v="160000"/>
    <s v="Paul Thomas Anderson"/>
    <s v="Paul Thomas Anderson"/>
    <s v="Philip Seymour Hoffman"/>
    <s v="United States"/>
    <n v="32000000"/>
    <n v="28258060"/>
    <n v="229.6"/>
    <n v="37501005.583623692"/>
    <s v="The Weinstein Company"/>
    <n v="138"/>
  </r>
  <r>
    <x v="5979"/>
    <x v="0"/>
    <s v="R"/>
    <x v="2"/>
    <n v="2012"/>
    <x v="32"/>
    <s v="September 28, 2012 (United States)"/>
    <x v="34"/>
    <n v="7.4"/>
    <n v="545000"/>
    <s v="Rian Johnson"/>
    <s v="Rian Johnson"/>
    <s v="Joseph Gordon-Levitt"/>
    <s v="United States"/>
    <n v="30000000"/>
    <n v="176506819"/>
    <n v="229.6"/>
    <n v="234240538.97778744"/>
    <s v="TriStar Pictures"/>
    <n v="113"/>
  </r>
  <r>
    <x v="5980"/>
    <x v="0"/>
    <s v="R"/>
    <x v="6"/>
    <n v="2012"/>
    <x v="32"/>
    <s v="November 30, 2012 (United States)"/>
    <x v="19"/>
    <n v="6.2"/>
    <n v="137000"/>
    <s v="Andrew Dominik"/>
    <s v="Andrew Dominik"/>
    <s v="Brad Pitt"/>
    <s v="United States"/>
    <n v="15000000"/>
    <n v="37930465"/>
    <n v="229.6"/>
    <n v="50337163.264372818"/>
    <s v="Plan B Entertainment"/>
    <n v="97"/>
  </r>
  <r>
    <x v="5981"/>
    <x v="0"/>
    <s v="R"/>
    <x v="0"/>
    <n v="2012"/>
    <x v="32"/>
    <s v="November 2, 2012 (United States)"/>
    <x v="4"/>
    <n v="7.3"/>
    <n v="334000"/>
    <s v="Robert Zemeckis"/>
    <s v="John Gatins"/>
    <s v="Denzel Washington"/>
    <s v="United States"/>
    <n v="31000000"/>
    <n v="161772375"/>
    <n v="229.6"/>
    <n v="214686596.96210799"/>
    <s v="Paramount Pictures"/>
    <n v="138"/>
  </r>
  <r>
    <x v="5982"/>
    <x v="0"/>
    <s v="R"/>
    <x v="2"/>
    <n v="2012"/>
    <x v="32"/>
    <s v="March 16, 2012 (United States)"/>
    <x v="13"/>
    <n v="7.2"/>
    <n v="521000"/>
    <s v="Phil Lord"/>
    <s v="Michael Bacall"/>
    <s v="Jonah Hill"/>
    <s v="United States"/>
    <n v="42000000"/>
    <n v="201585328"/>
    <n v="229.6"/>
    <n v="267521992.34146339"/>
    <s v="Columbia Pictures"/>
    <n v="109"/>
  </r>
  <r>
    <x v="5983"/>
    <x v="0"/>
    <s v="R"/>
    <x v="3"/>
    <n v="2012"/>
    <x v="32"/>
    <s v="June 29, 2012 (United States)"/>
    <x v="15"/>
    <n v="6.9"/>
    <n v="580000"/>
    <s v="Seth MacFarlane"/>
    <s v="Seth MacFarlane"/>
    <s v="Mark Wahlberg"/>
    <s v="United States"/>
    <n v="50000000"/>
    <n v="549368315"/>
    <n v="229.6"/>
    <n v="729061522.56315327"/>
    <s v="Universal Pictures"/>
    <n v="106"/>
  </r>
  <r>
    <x v="5984"/>
    <x v="0"/>
    <s v="R"/>
    <x v="4"/>
    <n v="2012"/>
    <x v="32"/>
    <s v="October 12, 2012 (United States)"/>
    <x v="8"/>
    <n v="6.8"/>
    <n v="229000"/>
    <s v="Scott Derrickson"/>
    <s v="Scott Derrickson"/>
    <s v="Ethan Hawke"/>
    <s v="United States"/>
    <n v="3000000"/>
    <n v="82515113"/>
    <n v="229.6"/>
    <n v="109505030.18771777"/>
    <s v="Summit Entertainment"/>
    <n v="110"/>
  </r>
  <r>
    <x v="5985"/>
    <x v="8"/>
    <s v="PG-13"/>
    <x v="2"/>
    <n v="2012"/>
    <x v="32"/>
    <s v="February 17, 2012 (United States)"/>
    <x v="21"/>
    <n v="6.3"/>
    <n v="179000"/>
    <s v="McG"/>
    <s v="Timothy Dowling"/>
    <s v="Reese Witherspoon"/>
    <s v="United States"/>
    <n v="65000000"/>
    <n v="156491279"/>
    <n v="229.6"/>
    <n v="207678104.14329267"/>
    <s v="Overbrook Entertainment"/>
    <n v="103"/>
  </r>
  <r>
    <x v="5986"/>
    <x v="0"/>
    <s v="R"/>
    <x v="3"/>
    <n v="2012"/>
    <x v="32"/>
    <s v="June 15, 2012 (United States)"/>
    <x v="30"/>
    <n v="5.5"/>
    <n v="94000"/>
    <s v="Sean Anders"/>
    <s v="David Caspe"/>
    <s v="Adam Sandler"/>
    <s v="United States"/>
    <n v="70000000"/>
    <n v="57719093"/>
    <n v="229.6"/>
    <n v="76598465.31837979"/>
    <s v="Columbia Pictures"/>
    <n v="116"/>
  </r>
  <r>
    <x v="5987"/>
    <x v="8"/>
    <s v="PG-13"/>
    <x v="5"/>
    <n v="2012"/>
    <x v="32"/>
    <s v="November 16, 2012 (United States)"/>
    <x v="4"/>
    <n v="7.3"/>
    <n v="250000"/>
    <s v="Steven Spielberg"/>
    <s v="Tony Kushner"/>
    <s v="Daniel Day-Lewis"/>
    <s v="United States"/>
    <n v="65000000"/>
    <n v="275293450"/>
    <n v="229.6"/>
    <n v="365339347.62630659"/>
    <s v="Dreamworks Pictures"/>
    <n v="150"/>
  </r>
  <r>
    <x v="5988"/>
    <x v="1"/>
    <s v="PG"/>
    <x v="10"/>
    <n v="2012"/>
    <x v="32"/>
    <s v="June 22, 2012 (United States)"/>
    <x v="12"/>
    <n v="7.1"/>
    <n v="383000"/>
    <s v="Mark Andrews"/>
    <s v="Brenda Chapman"/>
    <s v="Kelly Macdonald"/>
    <s v="United States"/>
    <n v="185000000"/>
    <n v="538983207"/>
    <n v="229.6"/>
    <n v="715279543.43597555"/>
    <s v="Walt Disney Pictures"/>
    <n v="93"/>
  </r>
  <r>
    <x v="5989"/>
    <x v="0"/>
    <s v="R"/>
    <x v="6"/>
    <n v="2012"/>
    <x v="32"/>
    <s v="April 19, 2013 (United States)"/>
    <x v="4"/>
    <n v="7.3"/>
    <n v="253000"/>
    <s v="Derek Cianfrance"/>
    <s v="Derek Cianfrance"/>
    <s v="Ryan Gosling"/>
    <s v="United States"/>
    <n v="15000000"/>
    <n v="47052899"/>
    <n v="229.6"/>
    <n v="62443459.60496515"/>
    <s v="Sidney Kimmel Entertainment"/>
    <n v="140"/>
  </r>
  <r>
    <x v="5990"/>
    <x v="0"/>
    <s v="R"/>
    <x v="2"/>
    <n v="2012"/>
    <x v="32"/>
    <s v="September 21, 2012 (United States)"/>
    <x v="12"/>
    <n v="7.1"/>
    <n v="260000"/>
    <s v="Pete Travis"/>
    <s v="John Wagner"/>
    <s v="Karl Urban"/>
    <s v="United Kingdom"/>
    <n v="50000000"/>
    <n v="41037742"/>
    <n v="229.6"/>
    <n v="54460801.33885017"/>
    <s v="DNA Films"/>
    <n v="95"/>
  </r>
  <r>
    <x v="5991"/>
    <x v="8"/>
    <s v="PG-13"/>
    <x v="3"/>
    <n v="2012"/>
    <x v="32"/>
    <s v="May 11, 2012 (United States)"/>
    <x v="19"/>
    <n v="6.2"/>
    <n v="252000"/>
    <s v="Tim Burton"/>
    <s v="Seth Grahame-Smith"/>
    <s v="Johnny Depp"/>
    <s v="United States"/>
    <n v="150000000"/>
    <n v="245527149"/>
    <n v="229.6"/>
    <n v="325836769.60060972"/>
    <s v="Warner Bros."/>
    <n v="113"/>
  </r>
  <r>
    <x v="5992"/>
    <x v="8"/>
    <s v="PG-13"/>
    <x v="2"/>
    <n v="2012"/>
    <x v="32"/>
    <s v="March 9, 2012 (United States)"/>
    <x v="14"/>
    <n v="6.6"/>
    <n v="260000"/>
    <s v="Andrew Stanton"/>
    <s v="Andrew Stanton"/>
    <s v="Taylor Kitsch"/>
    <s v="United States"/>
    <n v="250000000"/>
    <n v="284139100"/>
    <n v="229.6"/>
    <n v="377078326.52439022"/>
    <s v="Walt Disney Pictures"/>
    <n v="132"/>
  </r>
  <r>
    <x v="5993"/>
    <x v="8"/>
    <s v="PG-13"/>
    <x v="2"/>
    <n v="2012"/>
    <x v="32"/>
    <s v="May 18, 2012 (United States)"/>
    <x v="1"/>
    <n v="5.8"/>
    <n v="240000"/>
    <s v="Peter Berg"/>
    <s v="Jon Hoeber"/>
    <s v="Alexander SkarsgÃ¥rd"/>
    <s v="United States"/>
    <n v="209000000"/>
    <n v="303025485"/>
    <n v="229.6"/>
    <n v="402142270.38109756"/>
    <s v="Universal Pictures"/>
    <n v="131"/>
  </r>
  <r>
    <x v="5994"/>
    <x v="0"/>
    <s v="R"/>
    <x v="3"/>
    <n v="2012"/>
    <x v="32"/>
    <s v="June 29, 2012 (United States)"/>
    <x v="10"/>
    <n v="6.1"/>
    <n v="134000"/>
    <s v="Steven Soderbergh"/>
    <s v="Reid Carolin"/>
    <s v="Channing Tatum"/>
    <s v="United States"/>
    <n v="7000000"/>
    <n v="167739961"/>
    <n v="229.6"/>
    <n v="222606124.20165503"/>
    <s v="Iron Horse Entertainment (II)"/>
    <n v="110"/>
  </r>
  <r>
    <x v="5995"/>
    <x v="1"/>
    <s v="PG"/>
    <x v="10"/>
    <n v="2012"/>
    <x v="32"/>
    <s v="September 28, 2012 (United States)"/>
    <x v="12"/>
    <n v="7.1"/>
    <n v="232000"/>
    <s v="Genndy Tartakovsky"/>
    <s v="Peter Baynham"/>
    <s v="Adam Sandler"/>
    <s v="United States"/>
    <n v="85000000"/>
    <n v="358375603"/>
    <n v="229.6"/>
    <n v="475596891.2635017"/>
    <s v="Columbia Pictures"/>
    <n v="91"/>
  </r>
  <r>
    <x v="5996"/>
    <x v="0"/>
    <s v="R"/>
    <x v="6"/>
    <n v="2012"/>
    <x v="32"/>
    <s v="August 29, 2012 (United States)"/>
    <x v="4"/>
    <n v="7.3"/>
    <n v="232000"/>
    <s v="John Hillcoat"/>
    <s v="Nick Cave"/>
    <s v="Tom Hardy"/>
    <s v="United States"/>
    <n v="26000000"/>
    <n v="55404207"/>
    <n v="229.6"/>
    <n v="73526401.885452956"/>
    <s v="The Weinstein Company"/>
    <n v="116"/>
  </r>
  <r>
    <x v="5997"/>
    <x v="0"/>
    <s v="R"/>
    <x v="6"/>
    <n v="2012"/>
    <x v="32"/>
    <s v="March 22, 2013 (United States)"/>
    <x v="11"/>
    <n v="5.3"/>
    <n v="138000"/>
    <s v="Harmony Korine"/>
    <s v="Harmony Korine"/>
    <s v="Vanessa Hudgens"/>
    <s v="United States"/>
    <n v="5000000"/>
    <n v="32170399"/>
    <n v="229.6"/>
    <n v="42693033.864547037"/>
    <s v="Muse Productions"/>
    <n v="94"/>
  </r>
  <r>
    <x v="5998"/>
    <x v="0"/>
    <s v="R"/>
    <x v="2"/>
    <n v="2012"/>
    <x v="32"/>
    <s v="January 20, 2012 (United States)"/>
    <x v="21"/>
    <n v="6.3"/>
    <n v="148000"/>
    <s v="MÃ¥ns MÃ¥rlind"/>
    <s v="Len Wiseman"/>
    <s v="Kate Beckinsale"/>
    <s v="United States"/>
    <n v="70000000"/>
    <n v="160112671"/>
    <n v="229.6"/>
    <n v="212484019.39764807"/>
    <s v="Screen Gems"/>
    <n v="88"/>
  </r>
  <r>
    <x v="5999"/>
    <x v="0"/>
    <s v="R"/>
    <x v="3"/>
    <n v="2012"/>
    <x v="32"/>
    <s v="July 14, 2012 (Japan)"/>
    <x v="47"/>
    <n v="3.7"/>
    <n v="41000"/>
    <s v="John Gulager"/>
    <s v="Patrick Melton"/>
    <s v="Danielle Panabaker"/>
    <s v="United States"/>
    <n v="5000000"/>
    <n v="8518634"/>
    <n v="229.6"/>
    <n v="11304999.040940765"/>
    <s v="Dimension Films"/>
    <n v="83"/>
  </r>
  <r>
    <x v="6000"/>
    <x v="0"/>
    <s v="R"/>
    <x v="2"/>
    <n v="2012"/>
    <x v="32"/>
    <s v="February 10, 2012 (United States)"/>
    <x v="17"/>
    <n v="6.7"/>
    <n v="211000"/>
    <s v="Daniel Espinosa"/>
    <s v="David Guggenheim"/>
    <s v="Denzel Washington"/>
    <s v="South Africa"/>
    <n v="85000000"/>
    <n v="208076205"/>
    <n v="229.6"/>
    <n v="276135974.14416373"/>
    <s v="Universal Pictures"/>
    <n v="115"/>
  </r>
  <r>
    <x v="6001"/>
    <x v="0"/>
    <s v="R"/>
    <x v="1"/>
    <n v="2012"/>
    <x v="32"/>
    <s v="June 22, 2012 (United States)"/>
    <x v="17"/>
    <n v="6.7"/>
    <n v="109000"/>
    <s v="Lorene Scafaria"/>
    <s v="Lorene Scafaria"/>
    <s v="Steve Carell"/>
    <s v="United States"/>
    <n v="10000000"/>
    <n v="11681781"/>
    <n v="229.6"/>
    <n v="15502781.666811846"/>
    <s v="Focus Features"/>
    <n v="101"/>
  </r>
  <r>
    <x v="6002"/>
    <x v="4"/>
    <s v="Not Rated"/>
    <x v="0"/>
    <n v="2012"/>
    <x v="32"/>
    <s v="September 20, 2012 (Australia)"/>
    <x v="12"/>
    <n v="7.1"/>
    <n v="15000"/>
    <s v="Cate Shortland"/>
    <s v="Cate Shortland"/>
    <s v="Saskia Rosendahl"/>
    <s v="Australia"/>
    <m/>
    <n v="2362019"/>
    <n v="229.6"/>
    <n v="3134613.193815331"/>
    <s v="Rohfilm"/>
    <n v="109"/>
  </r>
  <r>
    <x v="6003"/>
    <x v="8"/>
    <s v="PG-13"/>
    <x v="2"/>
    <n v="2012"/>
    <x v="32"/>
    <s v="August 10, 2012 (United States)"/>
    <x v="14"/>
    <n v="6.6"/>
    <n v="290000"/>
    <s v="Tony Gilroy"/>
    <s v="Tony Gilroy"/>
    <s v="Jeremy Renner"/>
    <s v="United States"/>
    <n v="125000000"/>
    <n v="276144750"/>
    <n v="229.6"/>
    <n v="366469099.84756094"/>
    <s v="Universal Pictures"/>
    <n v="135"/>
  </r>
  <r>
    <x v="6004"/>
    <x v="0"/>
    <s v="R"/>
    <x v="2"/>
    <n v="2012"/>
    <x v="32"/>
    <s v="June 22, 2012 (United States)"/>
    <x v="23"/>
    <n v="5.9"/>
    <n v="151000"/>
    <s v="Timur Bekmambetov"/>
    <s v="Seth Grahame-Smith"/>
    <s v="Benjamin Walker"/>
    <s v="United States"/>
    <n v="69000000"/>
    <n v="116471580"/>
    <n v="229.6"/>
    <n v="154568338.09233448"/>
    <s v="Abraham Productions"/>
    <n v="105"/>
  </r>
  <r>
    <x v="6005"/>
    <x v="1"/>
    <s v="PG"/>
    <x v="10"/>
    <n v="2012"/>
    <x v="32"/>
    <s v="November 2, 2012 (United States)"/>
    <x v="3"/>
    <n v="7.7"/>
    <n v="390000"/>
    <s v="Rich Moore"/>
    <s v="Rich Moore"/>
    <s v="John C. Reilly"/>
    <s v="United States"/>
    <n v="165000000"/>
    <n v="471222889"/>
    <n v="229.6"/>
    <n v="625355462.8845818"/>
    <s v="Walt Disney Animation Studios"/>
    <n v="101"/>
  </r>
  <r>
    <x v="1644"/>
    <x v="8"/>
    <s v="PG-13"/>
    <x v="2"/>
    <n v="2012"/>
    <x v="32"/>
    <s v="August 3, 2012 (United States)"/>
    <x v="19"/>
    <n v="6.2"/>
    <n v="244000"/>
    <s v="Len Wiseman"/>
    <s v="Kurt Wimmer"/>
    <s v="Colin Farrell"/>
    <s v="United States"/>
    <n v="125000000"/>
    <n v="198467168"/>
    <n v="229.6"/>
    <n v="263383911.54006967"/>
    <s v="Total Recall"/>
    <n v="118"/>
  </r>
  <r>
    <x v="1128"/>
    <x v="0"/>
    <s v="R"/>
    <x v="3"/>
    <n v="2012"/>
    <x v="32"/>
    <s v="March 2, 2012 (United States)"/>
    <x v="14"/>
    <n v="6.6"/>
    <n v="193000"/>
    <s v="Nima Nourizadeh"/>
    <s v="Matt Drake"/>
    <s v="Thomas Mann"/>
    <s v="United States"/>
    <n v="12000000"/>
    <n v="102731865"/>
    <n v="229.6"/>
    <n v="136334491.57447734"/>
    <s v="Green Hat Films"/>
    <n v="88"/>
  </r>
  <r>
    <x v="6006"/>
    <x v="0"/>
    <s v="R"/>
    <x v="3"/>
    <n v="2012"/>
    <x v="32"/>
    <s v="April 6, 2012 (United States)"/>
    <x v="17"/>
    <n v="6.7"/>
    <n v="206000"/>
    <s v="Jon Hurwitz"/>
    <s v="Jon Hurwitz"/>
    <s v="Jason Biggs"/>
    <s v="United States"/>
    <n v="50000000"/>
    <n v="234989584"/>
    <n v="229.6"/>
    <n v="311852466.22299647"/>
    <s v="Universal Pictures"/>
    <n v="113"/>
  </r>
  <r>
    <x v="6007"/>
    <x v="0"/>
    <s v="R"/>
    <x v="3"/>
    <n v="2012"/>
    <x v="32"/>
    <s v="February 24, 2012 (United States)"/>
    <x v="41"/>
    <n v="5.6"/>
    <n v="74000"/>
    <s v="David Wain"/>
    <s v="David Wain"/>
    <s v="Jennifer Aniston"/>
    <s v="United States"/>
    <m/>
    <n v="23812816"/>
    <n v="229.6"/>
    <n v="31601764.090592332"/>
    <s v="A Hot Dog"/>
    <n v="98"/>
  </r>
  <r>
    <x v="6008"/>
    <x v="0"/>
    <s v="R"/>
    <x v="6"/>
    <n v="2012"/>
    <x v="32"/>
    <s v="July 6, 2012 (United States)"/>
    <x v="16"/>
    <n v="6.5"/>
    <n v="126000"/>
    <s v="Oliver Stone"/>
    <s v="Shane Salerno"/>
    <s v="Aaron Taylor-Johnson"/>
    <s v="United States"/>
    <n v="45000000"/>
    <n v="82966152"/>
    <n v="229.6"/>
    <n v="110103599.80139372"/>
    <s v="Ixtlan"/>
    <n v="131"/>
  </r>
  <r>
    <x v="6009"/>
    <x v="1"/>
    <s v="PG"/>
    <x v="1"/>
    <n v="2012"/>
    <x v="32"/>
    <s v="November 21, 2012 (United States)"/>
    <x v="6"/>
    <n v="7.9"/>
    <n v="594000"/>
    <s v="Ang Lee"/>
    <s v="Yann Martel"/>
    <s v="Suraj Sharma"/>
    <s v="United States"/>
    <n v="120000000"/>
    <n v="609016565"/>
    <n v="229.6"/>
    <n v="808220153.9873693"/>
    <s v="Fox 2000 Pictures"/>
    <n v="127"/>
  </r>
  <r>
    <x v="3177"/>
    <x v="0"/>
    <s v="R"/>
    <x v="0"/>
    <n v="2012"/>
    <x v="32"/>
    <s v="September 7, 2012 (United Kingdom)"/>
    <x v="14"/>
    <n v="6.6"/>
    <n v="95000"/>
    <s v="Joe Wright"/>
    <s v="Tom Stoppard"/>
    <s v="Keira Knightley"/>
    <s v="United Kingdom"/>
    <n v="40600000"/>
    <n v="68929150"/>
    <n v="229.6"/>
    <n v="91475226.502613232"/>
    <s v="Universal Pictures"/>
    <n v="129"/>
  </r>
  <r>
    <x v="6010"/>
    <x v="0"/>
    <s v="R"/>
    <x v="2"/>
    <n v="2012"/>
    <x v="32"/>
    <s v="September 14, 2012 (United States)"/>
    <x v="20"/>
    <n v="5.4"/>
    <n v="136000"/>
    <s v="Paul W.S. Anderson"/>
    <s v="Paul W.S. Anderson"/>
    <s v="Milla Jovovich"/>
    <s v="Germany"/>
    <n v="65000000"/>
    <n v="240159255"/>
    <n v="229.6"/>
    <n v="318713087.97256094"/>
    <s v="Constantin Film International"/>
    <n v="95"/>
  </r>
  <r>
    <x v="6011"/>
    <x v="8"/>
    <s v="PG-13"/>
    <x v="2"/>
    <n v="2012"/>
    <x v="32"/>
    <s v="May 25, 2012 (United States)"/>
    <x v="8"/>
    <n v="6.8"/>
    <n v="342000"/>
    <s v="Barry Sonnenfeld"/>
    <s v="Etan Cohen"/>
    <s v="Will Smith"/>
    <s v="United States"/>
    <n v="225000000"/>
    <n v="624026776"/>
    <n v="229.6"/>
    <n v="828140063.79442501"/>
    <s v="Columbia Pictures"/>
    <n v="106"/>
  </r>
  <r>
    <x v="6012"/>
    <x v="1"/>
    <s v="PG"/>
    <x v="2"/>
    <n v="2012"/>
    <x v="32"/>
    <s v="February 10, 2012 (United States)"/>
    <x v="1"/>
    <n v="5.8"/>
    <n v="96000"/>
    <s v="Brad Peyton"/>
    <s v="Brian Gunn"/>
    <s v="Josh Hutcherson"/>
    <s v="United States"/>
    <n v="79000000"/>
    <n v="335260290"/>
    <n v="229.6"/>
    <n v="444920776.84233445"/>
    <s v="New Line Cinema"/>
    <n v="94"/>
  </r>
  <r>
    <x v="6013"/>
    <x v="0"/>
    <s v="R"/>
    <x v="3"/>
    <n v="2012"/>
    <x v="32"/>
    <s v="October 12, 2012 (United States)"/>
    <x v="13"/>
    <n v="7.2"/>
    <n v="246000"/>
    <s v="Martin McDonagh"/>
    <s v="Martin McDonagh"/>
    <s v="Colin Farrell"/>
    <s v="United Kingdom"/>
    <n v="15000000"/>
    <n v="32226382"/>
    <n v="229.6"/>
    <n v="42767328.3771777"/>
    <s v="CBS Films"/>
    <n v="110"/>
  </r>
  <r>
    <x v="6014"/>
    <x v="8"/>
    <s v="PG-13"/>
    <x v="3"/>
    <n v="2012"/>
    <x v="32"/>
    <s v="June 15, 2012 (United States)"/>
    <x v="23"/>
    <n v="5.9"/>
    <n v="75000"/>
    <s v="Adam Shankman"/>
    <s v="Justin Theroux"/>
    <s v="Julianne Hough"/>
    <s v="United States"/>
    <n v="75000000"/>
    <n v="59418613"/>
    <n v="229.6"/>
    <n v="78853882.321864098"/>
    <s v="New Line Cinema"/>
    <n v="123"/>
  </r>
  <r>
    <x v="6015"/>
    <x v="0"/>
    <s v="R"/>
    <x v="3"/>
    <n v="2012"/>
    <x v="32"/>
    <s v="May 16, 2012 (United States)"/>
    <x v="5"/>
    <n v="6.4"/>
    <n v="286000"/>
    <s v="Larry Charles"/>
    <s v="Sacha Baron Cohen"/>
    <s v="Sacha Baron Cohen"/>
    <s v="United States"/>
    <n v="65000000"/>
    <n v="179379533"/>
    <n v="229.6"/>
    <n v="238052890.70165503"/>
    <s v="Paramount Pictures"/>
    <n v="83"/>
  </r>
  <r>
    <x v="6016"/>
    <x v="0"/>
    <s v="R"/>
    <x v="3"/>
    <n v="2012"/>
    <x v="32"/>
    <s v="July 27, 2012 (United States)"/>
    <x v="46"/>
    <n v="5.7"/>
    <n v="123000"/>
    <s v="Akiva Schaffer"/>
    <s v="Jared Stern"/>
    <s v="Ben Stiller"/>
    <s v="United States"/>
    <n v="68000000"/>
    <n v="68267862"/>
    <n v="229.6"/>
    <n v="90597637.418989539"/>
    <s v="Twentieth Century Fox"/>
    <n v="102"/>
  </r>
  <r>
    <x v="6017"/>
    <x v="0"/>
    <s v="R"/>
    <x v="2"/>
    <n v="2012"/>
    <x v="32"/>
    <s v="August 17, 2012 (United States)"/>
    <x v="14"/>
    <n v="6.6"/>
    <n v="296000"/>
    <s v="Simon West"/>
    <s v="Richard Wenk"/>
    <s v="Sylvester Stallone"/>
    <s v="United States"/>
    <n v="100000000"/>
    <n v="314975955"/>
    <n v="229.6"/>
    <n v="418001626.69207317"/>
    <s v="Lionsgate"/>
    <n v="103"/>
  </r>
  <r>
    <x v="6018"/>
    <x v="0"/>
    <s v="R"/>
    <x v="3"/>
    <n v="2012"/>
    <x v="32"/>
    <s v="June 15, 2012 (Canada)"/>
    <x v="9"/>
    <n v="7"/>
    <n v="122000"/>
    <s v="Colin Trevorrow"/>
    <s v="Derek Connolly"/>
    <s v="Aubrey Plaza"/>
    <s v="United States"/>
    <n v="750000"/>
    <n v="4424699"/>
    <n v="229.6"/>
    <n v="5871976.4168118462"/>
    <s v="FilmDistrict"/>
    <n v="86"/>
  </r>
  <r>
    <x v="6019"/>
    <x v="8"/>
    <s v="PG-13"/>
    <x v="1"/>
    <n v="2012"/>
    <x v="32"/>
    <s v="February 3, 2012 (United States)"/>
    <x v="9"/>
    <n v="7"/>
    <n v="243000"/>
    <s v="Josh Trank"/>
    <s v="Max Landis"/>
    <s v="Dane DeHaan"/>
    <s v="United States"/>
    <n v="12000000"/>
    <n v="126636097"/>
    <n v="229.6"/>
    <n v="168057572.97865853"/>
    <s v="Twentieth Century Fox"/>
    <n v="84"/>
  </r>
  <r>
    <x v="486"/>
    <x v="8"/>
    <s v="PG-13"/>
    <x v="2"/>
    <n v="2012"/>
    <x v="32"/>
    <s v="November 21, 2012 (United States)"/>
    <x v="20"/>
    <n v="5.4"/>
    <n v="74000"/>
    <s v="Dan Bradley"/>
    <s v="Carl Ellsworth"/>
    <s v="Chris Hemsworth"/>
    <s v="United States"/>
    <n v="65000000"/>
    <n v="50950296"/>
    <n v="229.6"/>
    <n v="67615658.498257831"/>
    <s v="FilmDistrict"/>
    <n v="93"/>
  </r>
  <r>
    <x v="6020"/>
    <x v="0"/>
    <s v="R"/>
    <x v="2"/>
    <n v="2012"/>
    <x v="32"/>
    <s v="September 21, 2012 (United States)"/>
    <x v="37"/>
    <n v="7.6"/>
    <n v="233000"/>
    <s v="David Ayer"/>
    <s v="David Ayer"/>
    <s v="Jake Gyllenhaal"/>
    <s v="United States"/>
    <n v="7000000"/>
    <n v="55078146"/>
    <n v="229.6"/>
    <n v="73093689.399825782"/>
    <s v="Exclusive Media Group"/>
    <n v="109"/>
  </r>
  <r>
    <x v="6021"/>
    <x v="8"/>
    <s v="PG-13"/>
    <x v="2"/>
    <n v="2012"/>
    <x v="32"/>
    <s v="March 30, 2012 (United States)"/>
    <x v="46"/>
    <n v="5.7"/>
    <n v="184000"/>
    <s v="Jonathan Liebesman"/>
    <s v="Dan Mazeau"/>
    <s v="Sam Worthington"/>
    <s v="United States"/>
    <n v="150000000"/>
    <n v="301970083"/>
    <n v="229.6"/>
    <n v="400741656.31576651"/>
    <s v="Warner Bros."/>
    <n v="99"/>
  </r>
  <r>
    <x v="6022"/>
    <x v="8"/>
    <s v="PG-13"/>
    <x v="0"/>
    <n v="2012"/>
    <x v="32"/>
    <s v="May 10, 2013 (United States)"/>
    <x v="34"/>
    <n v="7.4"/>
    <n v="172000"/>
    <s v="Jeff Nichols"/>
    <s v="Jeff Nichols"/>
    <s v="Matthew McConaughey"/>
    <s v="United States"/>
    <n v="10000000"/>
    <n v="32613173"/>
    <n v="229.6"/>
    <n v="43280635.074477345"/>
    <s v="Lionsgate"/>
    <n v="130"/>
  </r>
  <r>
    <x v="6023"/>
    <x v="1"/>
    <s v="PG"/>
    <x v="10"/>
    <n v="2012"/>
    <x v="32"/>
    <s v="March 2, 2012 (United States)"/>
    <x v="5"/>
    <n v="6.4"/>
    <n v="102000"/>
    <s v="Chris Renaud"/>
    <s v="Dr. Seuss"/>
    <s v="Zac Efron"/>
    <s v="United States"/>
    <n v="70000000"/>
    <n v="348840316"/>
    <n v="229.6"/>
    <n v="462942701.59059232"/>
    <s v="Universal Pictures"/>
    <n v="86"/>
  </r>
  <r>
    <x v="6024"/>
    <x v="8"/>
    <s v="PG-13"/>
    <x v="2"/>
    <n v="2012"/>
    <x v="32"/>
    <s v="January 27, 2012 (United States)"/>
    <x v="14"/>
    <n v="6.6"/>
    <n v="147000"/>
    <s v="Asger Leth"/>
    <s v="Pablo F. Fenjves"/>
    <s v="Sam Worthington"/>
    <s v="United States"/>
    <n v="42000000"/>
    <n v="47636031"/>
    <n v="229.6"/>
    <n v="63217328.596254349"/>
    <s v="Summit Entertainment"/>
    <n v="102"/>
  </r>
  <r>
    <x v="6025"/>
    <x v="1"/>
    <s v="PG"/>
    <x v="10"/>
    <n v="2012"/>
    <x v="32"/>
    <s v="August 3, 2012 (United States)"/>
    <x v="21"/>
    <n v="6.3"/>
    <n v="23000"/>
    <s v="David Bowers"/>
    <s v="Maya Forbes"/>
    <s v="Zachary Gordon"/>
    <s v="United States"/>
    <n v="22000000"/>
    <n v="77229695"/>
    <n v="229.6"/>
    <n v="102490801.68336236"/>
    <s v="Fox 2000 Pictures"/>
    <n v="94"/>
  </r>
  <r>
    <x v="6026"/>
    <x v="8"/>
    <s v="PG-13"/>
    <x v="0"/>
    <n v="2012"/>
    <x v="32"/>
    <s v="April 20, 2012 (United States)"/>
    <x v="16"/>
    <n v="6.5"/>
    <n v="103000"/>
    <s v="Scott Hicks"/>
    <s v="Will Fetters"/>
    <s v="Zac Efron"/>
    <s v="United States"/>
    <n v="25000000"/>
    <n v="99357138"/>
    <n v="229.6"/>
    <n v="131855923.12108013"/>
    <s v="Warner Bros."/>
    <n v="101"/>
  </r>
  <r>
    <x v="6027"/>
    <x v="1"/>
    <s v="PG"/>
    <x v="10"/>
    <n v="2012"/>
    <x v="32"/>
    <s v="November 21, 2012 (United States)"/>
    <x v="4"/>
    <n v="7.3"/>
    <n v="161000"/>
    <s v="Peter Ramsey"/>
    <s v="David Lindsay-Abaire"/>
    <s v="Hugh Jackman"/>
    <s v="United States"/>
    <n v="145000000"/>
    <n v="306941670"/>
    <n v="229.6"/>
    <n v="407339402.652439"/>
    <s v="DreamWorks Animation"/>
    <n v="97"/>
  </r>
  <r>
    <x v="6028"/>
    <x v="0"/>
    <s v="R"/>
    <x v="5"/>
    <n v="2012"/>
    <x v="32"/>
    <s v="May 2, 2013 (Lebanon)"/>
    <x v="8"/>
    <n v="6.8"/>
    <n v="72000"/>
    <s v="Ariel Vromen"/>
    <s v="Morgan Land"/>
    <s v="Michael Shannon"/>
    <s v="United States"/>
    <n v="10000000"/>
    <n v="4552970"/>
    <n v="229.6"/>
    <n v="6042203.6541811842"/>
    <s v="Bleiberg Entertainment"/>
    <n v="106"/>
  </r>
  <r>
    <x v="6029"/>
    <x v="4"/>
    <s v="Not Rated"/>
    <x v="4"/>
    <n v="2012"/>
    <x v="32"/>
    <s v="January 2, 2013 (France)"/>
    <x v="10"/>
    <n v="6.1"/>
    <n v="36000"/>
    <s v="Franck Khalfoun"/>
    <s v="Alexandre Aja"/>
    <s v="Elijah Wood"/>
    <s v="France"/>
    <n v="6000000"/>
    <n v="2631275"/>
    <n v="229.6"/>
    <n v="3491940.2983449474"/>
    <s v="La Petite Reine"/>
    <n v="89"/>
  </r>
  <r>
    <x v="6030"/>
    <x v="0"/>
    <s v="R"/>
    <x v="0"/>
    <n v="2012"/>
    <x v="32"/>
    <s v="May 31, 2013 (United Kingdom)"/>
    <x v="16"/>
    <n v="6.5"/>
    <n v="42000"/>
    <s v="Neil Jordan"/>
    <s v="Moira Buffini"/>
    <s v="Saoirse Ronan"/>
    <s v="United Kingdom"/>
    <m/>
    <n v="828284"/>
    <n v="229.6"/>
    <n v="1099207.9041811845"/>
    <s v="Demarest Films"/>
    <n v="118"/>
  </r>
  <r>
    <x v="6031"/>
    <x v="0"/>
    <s v="R"/>
    <x v="3"/>
    <n v="2012"/>
    <x v="32"/>
    <s v="August 23, 2013 (Brazil)"/>
    <x v="24"/>
    <n v="7.5"/>
    <n v="78000"/>
    <s v="Noah Baumbach"/>
    <s v="Noah Baumbach"/>
    <s v="Greta Gerwig"/>
    <s v="United States"/>
    <m/>
    <n v="9058065"/>
    <n v="229.6"/>
    <n v="12020872.846254354"/>
    <s v="Pine District Pictures"/>
    <n v="86"/>
  </r>
  <r>
    <x v="6032"/>
    <x v="1"/>
    <s v="PG"/>
    <x v="10"/>
    <n v="2012"/>
    <x v="32"/>
    <s v="June 8, 2012 (United States)"/>
    <x v="8"/>
    <n v="6.8"/>
    <n v="168000"/>
    <s v="Eric Darnell"/>
    <s v="Eric Darnell"/>
    <s v="Ben Stiller"/>
    <s v="United States"/>
    <n v="145000000"/>
    <n v="746921274"/>
    <n v="229.6"/>
    <n v="991232195.93989539"/>
    <s v="DreamWorks Animation"/>
    <n v="93"/>
  </r>
  <r>
    <x v="6033"/>
    <x v="0"/>
    <s v="R"/>
    <x v="3"/>
    <n v="2012"/>
    <x v="32"/>
    <s v="April 27, 2012 (United States)"/>
    <x v="19"/>
    <n v="6.2"/>
    <n v="96000"/>
    <s v="Nicholas Stoller"/>
    <s v="Jason Segel"/>
    <s v="Jason Segel"/>
    <s v="United States"/>
    <n v="30000000"/>
    <n v="54169363"/>
    <n v="229.6"/>
    <n v="71887652.03005226"/>
    <s v="Universal Pictures"/>
    <n v="124"/>
  </r>
  <r>
    <x v="6034"/>
    <x v="8"/>
    <s v="PG-13"/>
    <x v="0"/>
    <n v="2012"/>
    <x v="32"/>
    <s v="September 21, 2012 (United States)"/>
    <x v="41"/>
    <n v="5.6"/>
    <n v="74000"/>
    <s v="Mark Tonderai"/>
    <s v="David Loucka"/>
    <s v="Jennifer Lawrence"/>
    <s v="United States"/>
    <n v="10000000"/>
    <n v="44287131"/>
    <n v="229.6"/>
    <n v="58773034.911585361"/>
    <s v="Relativity Media"/>
    <n v="101"/>
  </r>
  <r>
    <x v="6035"/>
    <x v="0"/>
    <s v="R"/>
    <x v="5"/>
    <n v="2012"/>
    <x v="32"/>
    <s v="November 16, 2012 (United States)"/>
    <x v="13"/>
    <n v="7.2"/>
    <n v="42000"/>
    <s v="Ben Lewin"/>
    <s v="Ben Lewin"/>
    <s v="John Hawkes"/>
    <s v="United States"/>
    <n v="1000000"/>
    <n v="10656155"/>
    <n v="229.6"/>
    <n v="14141683.050958186"/>
    <s v="Fox Searchlight Pictures"/>
    <n v="95"/>
  </r>
  <r>
    <x v="6036"/>
    <x v="8"/>
    <s v="PG-13"/>
    <x v="0"/>
    <n v="2012"/>
    <x v="32"/>
    <s v="February 3, 2012 (United States)"/>
    <x v="5"/>
    <n v="6.4"/>
    <n v="177000"/>
    <s v="James Watkins"/>
    <s v="Susan Hill"/>
    <s v="Daniel Radcliffe"/>
    <s v="United Kingdom"/>
    <n v="17000000"/>
    <n v="128955898"/>
    <n v="229.6"/>
    <n v="171136159.06184667"/>
    <s v="CBS Films"/>
    <n v="95"/>
  </r>
  <r>
    <x v="6037"/>
    <x v="1"/>
    <s v="PG"/>
    <x v="3"/>
    <n v="2012"/>
    <x v="32"/>
    <s v="April 13, 2012 (United States)"/>
    <x v="27"/>
    <n v="5.0999999999999996"/>
    <n v="30000"/>
    <s v="Bobby Farrelly"/>
    <s v="Mike Cerrone"/>
    <s v="Sean Hayes"/>
    <s v="United States"/>
    <n v="30000000"/>
    <n v="54819301"/>
    <n v="229.6"/>
    <n v="72750178.635452956"/>
    <s v="Twentieth Century Fox"/>
    <n v="92"/>
  </r>
  <r>
    <x v="6038"/>
    <x v="8"/>
    <s v="PG-13"/>
    <x v="3"/>
    <n v="2012"/>
    <x v="32"/>
    <s v="April 20, 2012 (United States)"/>
    <x v="16"/>
    <n v="6.5"/>
    <n v="45000"/>
    <s v="Tim Story"/>
    <s v="Keith Merryman"/>
    <s v="Chris Brown"/>
    <s v="United States"/>
    <n v="12000000"/>
    <n v="96070507"/>
    <n v="229.6"/>
    <n v="127494266.04050522"/>
    <s v="Screen Gems"/>
    <n v="122"/>
  </r>
  <r>
    <x v="6039"/>
    <x v="8"/>
    <s v="PG-13"/>
    <x v="0"/>
    <n v="2012"/>
    <x v="32"/>
    <s v="February 10, 2012 (United States)"/>
    <x v="8"/>
    <n v="6.8"/>
    <n v="187000"/>
    <s v="Michael Sucsy"/>
    <s v="Abby Kohn"/>
    <s v="Rachel McAdams"/>
    <s v="United States"/>
    <n v="30000000"/>
    <n v="196114570"/>
    <n v="229.6"/>
    <n v="260261800.86672473"/>
    <s v="Screen Gems"/>
    <n v="104"/>
  </r>
  <r>
    <x v="6040"/>
    <x v="8"/>
    <s v="PG-13"/>
    <x v="2"/>
    <n v="2012"/>
    <x v="32"/>
    <s v="October 5, 2012 (United States)"/>
    <x v="21"/>
    <n v="6.3"/>
    <n v="294000"/>
    <s v="Olivier Megaton"/>
    <s v="Luc Besson"/>
    <s v="Liam Neeson"/>
    <s v="France"/>
    <n v="45000000"/>
    <n v="376152455"/>
    <n v="229.6"/>
    <n v="499188384.31402433"/>
    <s v="EuropaCorp"/>
    <n v="92"/>
  </r>
  <r>
    <x v="6041"/>
    <x v="0"/>
    <s v="R"/>
    <x v="6"/>
    <n v="2012"/>
    <x v="32"/>
    <s v="September 26, 2012 (France)"/>
    <x v="5"/>
    <n v="6.4"/>
    <n v="33000"/>
    <s v="Craig Zobel"/>
    <s v="Craig Zobel"/>
    <s v="Ann Dowd"/>
    <s v="United States"/>
    <n v="270000"/>
    <n v="592116"/>
    <n v="229.6"/>
    <n v="785791.57317073166"/>
    <s v="Bad Cop Bad Cop Film Productions"/>
    <n v="90"/>
  </r>
  <r>
    <x v="6042"/>
    <x v="0"/>
    <s v="R"/>
    <x v="0"/>
    <n v="2012"/>
    <x v="32"/>
    <s v="May 17, 2012 (Belgium)"/>
    <x v="24"/>
    <n v="7.5"/>
    <n v="65000"/>
    <s v="Jacques Audiard"/>
    <s v="Jacques Audiard"/>
    <s v="Marion Cotillard"/>
    <s v="France"/>
    <m/>
    <n v="25807712"/>
    <n v="229.6"/>
    <n v="34249171.804878049"/>
    <s v="Why Not Productions"/>
    <n v="120"/>
  </r>
  <r>
    <x v="6043"/>
    <x v="0"/>
    <s v="R"/>
    <x v="0"/>
    <n v="2012"/>
    <x v="32"/>
    <s v="April 26, 2013 (United States)"/>
    <x v="5"/>
    <n v="6.4"/>
    <n v="32000"/>
    <s v="Robert Redford"/>
    <s v="Lem Dobbs"/>
    <s v="Robert Redford"/>
    <s v="United States"/>
    <n v="2000000"/>
    <n v="20014680"/>
    <n v="229.6"/>
    <n v="26561293.536585364"/>
    <s v="Voltage Pictures"/>
    <n v="125"/>
  </r>
  <r>
    <x v="6044"/>
    <x v="0"/>
    <s v="R"/>
    <x v="2"/>
    <n v="2012"/>
    <x v="32"/>
    <s v="August 22, 2012 (United States)"/>
    <x v="10"/>
    <n v="6.1"/>
    <n v="35000"/>
    <s v="David Palmer"/>
    <s v="Dax Shepard"/>
    <s v="Dax Shepard"/>
    <s v="United States"/>
    <n v="2000000"/>
    <n v="16816647"/>
    <n v="229.6"/>
    <n v="22317214.028310101"/>
    <s v="Exclusive Media Group"/>
    <n v="100"/>
  </r>
  <r>
    <x v="6045"/>
    <x v="0"/>
    <s v="R"/>
    <x v="2"/>
    <n v="2012"/>
    <x v="32"/>
    <s v="February 24, 2012 (United States)"/>
    <x v="16"/>
    <n v="6.5"/>
    <n v="67000"/>
    <s v="Mike McCoy"/>
    <s v="Kurt Johnstad"/>
    <s v="Alex Veadov"/>
    <s v="United States"/>
    <n v="12000000"/>
    <n v="82499399"/>
    <n v="229.6"/>
    <n v="109484176.28614981"/>
    <s v="Relativity Media"/>
    <n v="110"/>
  </r>
  <r>
    <x v="6046"/>
    <x v="0"/>
    <s v="R"/>
    <x v="1"/>
    <n v="2012"/>
    <x v="32"/>
    <s v="August 30, 2013 (United States)"/>
    <x v="11"/>
    <n v="5.3"/>
    <n v="22000"/>
    <s v="Brian De Palma"/>
    <s v="Brian De Palma"/>
    <s v="Rachel McAdams"/>
    <s v="France"/>
    <n v="20000000"/>
    <n v="713616"/>
    <n v="229.6"/>
    <n v="947033.08013937273"/>
    <s v="SBS Productions"/>
    <n v="102"/>
  </r>
  <r>
    <x v="6047"/>
    <x v="0"/>
    <s v="R"/>
    <x v="1"/>
    <n v="2012"/>
    <x v="32"/>
    <s v="May 23, 2012 (France)"/>
    <x v="10"/>
    <n v="6.1"/>
    <n v="40000"/>
    <s v="Walter Salles"/>
    <s v="Jack Kerouac"/>
    <s v="Sam Riley"/>
    <s v="France"/>
    <n v="25000000"/>
    <n v="9617377"/>
    <n v="229.6"/>
    <n v="12763130.539634146"/>
    <s v="MK2 Productions"/>
    <n v="124"/>
  </r>
  <r>
    <x v="6048"/>
    <x v="0"/>
    <s v="R"/>
    <x v="2"/>
    <n v="2012"/>
    <x v="32"/>
    <s v="February 1, 2013 (United States)"/>
    <x v="46"/>
    <n v="5.7"/>
    <n v="48000"/>
    <s v="Walter Hill"/>
    <s v="Alessandro Camon"/>
    <s v="Sylvester Stallone"/>
    <s v="United States"/>
    <n v="45000000"/>
    <n v="21947209"/>
    <n v="229.6"/>
    <n v="29125934.591898952"/>
    <s v="IM Global"/>
    <n v="92"/>
  </r>
  <r>
    <x v="6049"/>
    <x v="8"/>
    <s v="PG-13"/>
    <x v="3"/>
    <n v="2012"/>
    <x v="32"/>
    <s v="March 1, 2012 (Singapore)"/>
    <x v="44"/>
    <n v="4.4000000000000004"/>
    <n v="54000"/>
    <s v="Lisa Azuelos"/>
    <s v="Lisa Azuelos"/>
    <s v="Miley Cyrus"/>
    <s v="United States"/>
    <n v="11000000"/>
    <n v="10578643"/>
    <n v="229.6"/>
    <n v="14038817.604965156"/>
    <s v="Double Feature Films"/>
    <n v="97"/>
  </r>
  <r>
    <x v="6050"/>
    <x v="8"/>
    <s v="PG-13"/>
    <x v="2"/>
    <n v="2012"/>
    <x v="32"/>
    <s v="February 24, 2012 (United States)"/>
    <x v="23"/>
    <n v="5.9"/>
    <n v="43000"/>
    <s v="Heitor Dhalia"/>
    <s v="Allison Burnett"/>
    <s v="Amanda Seyfried"/>
    <s v="United States"/>
    <m/>
    <n v="19767535"/>
    <n v="229.6"/>
    <n v="26233309.732142854"/>
    <s v="Summit Entertainment"/>
    <n v="94"/>
  </r>
  <r>
    <x v="6051"/>
    <x v="8"/>
    <s v="PG-13"/>
    <x v="3"/>
    <n v="2012"/>
    <x v="32"/>
    <s v="February 7, 2013 (Russia)"/>
    <x v="8"/>
    <n v="6.8"/>
    <n v="68000"/>
    <s v="Jonathan Kasdan"/>
    <s v="Jonathan Kasdan"/>
    <s v="Dylan O'Brien"/>
    <s v="United States"/>
    <n v="2000000"/>
    <n v="92654"/>
    <n v="229.6"/>
    <n v="122960.25174216027"/>
    <s v="Samuel Goldwyn Films"/>
    <n v="95"/>
  </r>
  <r>
    <x v="6052"/>
    <x v="1"/>
    <s v="PG"/>
    <x v="10"/>
    <n v="2012"/>
    <x v="32"/>
    <s v="July 13, 2012 (United States)"/>
    <x v="16"/>
    <n v="6.5"/>
    <n v="197000"/>
    <s v="Steve Martino"/>
    <s v="Michael Berg"/>
    <s v="Ray Romano"/>
    <s v="United States"/>
    <n v="95000000"/>
    <n v="877244782"/>
    <n v="229.6"/>
    <n v="1164183297.3667247"/>
    <s v="Blue Sky Studios"/>
    <n v="88"/>
  </r>
  <r>
    <x v="6053"/>
    <x v="0"/>
    <s v="R"/>
    <x v="4"/>
    <n v="2012"/>
    <x v="32"/>
    <s v="September 6, 2012 (Russia)"/>
    <x v="1"/>
    <n v="5.8"/>
    <n v="58000"/>
    <s v="Directors"/>
    <s v="Brad Miska"/>
    <s v="Calvin Reeder"/>
    <s v="United States"/>
    <m/>
    <n v="1944287"/>
    <n v="229.6"/>
    <n v="2580244.9864982576"/>
    <s v="8383 Productions"/>
    <n v="116"/>
  </r>
  <r>
    <x v="6054"/>
    <x v="0"/>
    <s v="R"/>
    <x v="4"/>
    <n v="2012"/>
    <x v="32"/>
    <s v="May 10, 2013 (United States)"/>
    <x v="22"/>
    <n v="6"/>
    <n v="20000"/>
    <s v="RyÃ»hei Kitamura"/>
    <s v="David Cohen"/>
    <s v="Luke Evans"/>
    <s v="United States"/>
    <n v="2900000"/>
    <n v="1048704"/>
    <n v="229.6"/>
    <n v="1391725.2125435539"/>
    <s v="Milk &amp; Media"/>
    <n v="86"/>
  </r>
  <r>
    <x v="6055"/>
    <x v="1"/>
    <s v="PG"/>
    <x v="1"/>
    <n v="2012"/>
    <x v="32"/>
    <s v="March 30, 2012 (United States)"/>
    <x v="41"/>
    <n v="5.6"/>
    <n v="85000"/>
    <s v="Tarsem Singh"/>
    <s v="Marc Klein"/>
    <s v="Lily Collins"/>
    <s v="United States"/>
    <n v="85000000"/>
    <n v="183018522"/>
    <n v="229.6"/>
    <n v="242882158.76916376"/>
    <s v="Relativity Media"/>
    <n v="106"/>
  </r>
  <r>
    <x v="6056"/>
    <x v="0"/>
    <s v="R"/>
    <x v="0"/>
    <n v="2012"/>
    <x v="32"/>
    <s v="August 9, 2012 (United States)"/>
    <x v="25"/>
    <n v="4.8"/>
    <n v="10000"/>
    <s v="Stephen Elliott"/>
    <s v="Stephen Elliott"/>
    <s v="Ashley Hinshaw"/>
    <s v="United States"/>
    <n v="2500000"/>
    <n v="8315"/>
    <n v="229.6"/>
    <n v="11034.758275261323"/>
    <s v="Enderby Entertainment"/>
    <n v="98"/>
  </r>
  <r>
    <x v="6057"/>
    <x v="8"/>
    <s v="PG-13"/>
    <x v="5"/>
    <n v="2012"/>
    <x v="32"/>
    <s v="December 14, 2012 (United States)"/>
    <x v="8"/>
    <n v="6.8"/>
    <n v="73000"/>
    <s v="Sacha Gervasi"/>
    <s v="John J. McLaughlin"/>
    <s v="Anthony Hopkins"/>
    <s v="United States"/>
    <n v="15700000"/>
    <n v="27039669"/>
    <n v="229.6"/>
    <n v="35884090.349738672"/>
    <s v="Fox Searchlight Pictures"/>
    <n v="98"/>
  </r>
  <r>
    <x v="6058"/>
    <x v="0"/>
    <s v="R"/>
    <x v="4"/>
    <n v="2012"/>
    <x v="32"/>
    <s v="April 18, 2013 (Russia)"/>
    <x v="33"/>
    <n v="5.2"/>
    <n v="28000"/>
    <s v="Rob Zombie"/>
    <s v="Rob Zombie"/>
    <s v="Sheri Moon Zombie"/>
    <s v="United States"/>
    <n v="1500000"/>
    <n v="1544989"/>
    <n v="229.6"/>
    <n v="2050340.3671602786"/>
    <s v="Alliance"/>
    <n v="101"/>
  </r>
  <r>
    <x v="6059"/>
    <x v="8"/>
    <s v="PG-13"/>
    <x v="0"/>
    <n v="2012"/>
    <x v="32"/>
    <s v="July 27, 2012 (United States)"/>
    <x v="5"/>
    <n v="6.4"/>
    <n v="55000"/>
    <s v="Scott Speer"/>
    <s v="Amanda Brody"/>
    <s v="Kathryn McCormick"/>
    <s v="United States"/>
    <n v="33000000"/>
    <n v="140470746"/>
    <n v="229.6"/>
    <n v="186417405.51480836"/>
    <s v="Summit Entertainment"/>
    <n v="99"/>
  </r>
  <r>
    <x v="6060"/>
    <x v="0"/>
    <s v="R"/>
    <x v="3"/>
    <n v="2012"/>
    <x v="32"/>
    <s v="September 6, 2012 (Portugal)"/>
    <x v="13"/>
    <n v="7.2"/>
    <n v="97000"/>
    <s v="Jonathan Dayton"/>
    <s v="Zoe Kazan"/>
    <s v="Paul Dano"/>
    <s v="United States"/>
    <n v="8000000"/>
    <n v="9368803"/>
    <n v="229.6"/>
    <n v="12433250.32273519"/>
    <s v="Fox Searchlight Pictures"/>
    <n v="104"/>
  </r>
  <r>
    <x v="6061"/>
    <x v="0"/>
    <s v="R"/>
    <x v="3"/>
    <n v="2012"/>
    <x v="32"/>
    <s v="May 2, 2013 (Israel)"/>
    <x v="13"/>
    <n v="7.2"/>
    <n v="85000"/>
    <s v="Josh Boone"/>
    <s v="Josh Boone"/>
    <s v="Greg Kinnear"/>
    <s v="United States"/>
    <m/>
    <n v="977671"/>
    <n v="229.6"/>
    <n v="1297457.9864982578"/>
    <s v="Informant Media"/>
    <n v="97"/>
  </r>
  <r>
    <x v="6062"/>
    <x v="0"/>
    <s v="R"/>
    <x v="6"/>
    <n v="2012"/>
    <x v="32"/>
    <s v="October 17, 2012 (Belgium)"/>
    <x v="1"/>
    <n v="5.8"/>
    <n v="37000"/>
    <s v="Lee Daniels"/>
    <s v="Peter Dexter"/>
    <s v="Matthew McConaughey"/>
    <s v="United States"/>
    <n v="12500000"/>
    <n v="3783865"/>
    <n v="229.6"/>
    <n v="5021531.6441637622"/>
    <s v="Millennium Films"/>
    <n v="107"/>
  </r>
  <r>
    <x v="6063"/>
    <x v="8"/>
    <s v="PG-13"/>
    <x v="4"/>
    <n v="2012"/>
    <x v="32"/>
    <s v="August 31, 2012 (United States)"/>
    <x v="23"/>
    <n v="5.9"/>
    <n v="58000"/>
    <s v="Ole Bornedal"/>
    <s v="Juliet Snowden"/>
    <s v="Natasha Calis"/>
    <s v="United States"/>
    <n v="14000000"/>
    <n v="85446075"/>
    <n v="229.6"/>
    <n v="113394682.28440766"/>
    <s v="Ghost House Pictures"/>
    <n v="92"/>
  </r>
  <r>
    <x v="6064"/>
    <x v="0"/>
    <s v="R"/>
    <x v="2"/>
    <n v="2012"/>
    <x v="32"/>
    <s v="October 26, 2012 (United States)"/>
    <x v="18"/>
    <n v="5"/>
    <n v="61000"/>
    <s v="M.J. Bassett"/>
    <s v="M.J. Bassett"/>
    <s v="Adelaide Clemens"/>
    <s v="Canada"/>
    <n v="20000000"/>
    <n v="55362705"/>
    <n v="229.6"/>
    <n v="73471324.971689895"/>
    <s v="Davis-Films"/>
    <n v="95"/>
  </r>
  <r>
    <x v="2755"/>
    <x v="0"/>
    <s v="R"/>
    <x v="2"/>
    <n v="2012"/>
    <x v="32"/>
    <s v="April 27, 2012 (United States)"/>
    <x v="16"/>
    <n v="6.5"/>
    <n v="106000"/>
    <s v="Boaz Yakin"/>
    <s v="Boaz Yakin"/>
    <s v="Jason Statham"/>
    <s v="United States"/>
    <n v="30000000"/>
    <n v="41564670"/>
    <n v="229.6"/>
    <n v="55160082.530487798"/>
    <s v="IM Global"/>
    <n v="94"/>
  </r>
  <r>
    <x v="6065"/>
    <x v="0"/>
    <s v="R"/>
    <x v="3"/>
    <n v="2012"/>
    <x v="32"/>
    <s v="April 15, 2013 (United States)"/>
    <x v="5"/>
    <n v="6.4"/>
    <n v="15000"/>
    <s v="Ramaa Mosley"/>
    <s v="Tim Macy"/>
    <s v="Juno Temple"/>
    <s v="United States"/>
    <n v="900000"/>
    <n v="245027"/>
    <n v="229.6"/>
    <n v="325173.02656794421"/>
    <s v="Atlantic Pictures (II)"/>
    <n v="101"/>
  </r>
  <r>
    <x v="6066"/>
    <x v="8"/>
    <s v="PG-13"/>
    <x v="2"/>
    <n v="2012"/>
    <x v="32"/>
    <s v="October 19, 2012 (United States)"/>
    <x v="33"/>
    <n v="5.2"/>
    <n v="33000"/>
    <s v="Rob Cohen"/>
    <s v="Marc Moss"/>
    <s v="Tyler Perry"/>
    <s v="United States"/>
    <n v="35000000"/>
    <n v="34618867"/>
    <n v="229.6"/>
    <n v="45942372.712979093"/>
    <s v="Block / Hanson"/>
    <n v="101"/>
  </r>
  <r>
    <x v="6067"/>
    <x v="8"/>
    <s v="PG-13"/>
    <x v="0"/>
    <n v="2012"/>
    <x v="32"/>
    <s v="September 20, 2012 (Germany)"/>
    <x v="6"/>
    <n v="7.9"/>
    <n v="95000"/>
    <s v="Michael Haneke"/>
    <s v="Michael Haneke"/>
    <s v="Jean-Louis Trintignant"/>
    <s v="Austria"/>
    <n v="8900000"/>
    <n v="29664140"/>
    <n v="229.6"/>
    <n v="39367001.123693377"/>
    <s v="Les Films du Losange"/>
    <n v="127"/>
  </r>
  <r>
    <x v="6068"/>
    <x v="8"/>
    <s v="PG-13"/>
    <x v="3"/>
    <n v="2012"/>
    <x v="32"/>
    <s v="May 18, 2012 (United States)"/>
    <x v="46"/>
    <n v="5.7"/>
    <n v="71000"/>
    <s v="Kirk Jones"/>
    <s v="Shauna Cross"/>
    <s v="Cameron Diaz"/>
    <s v="United States"/>
    <n v="40000000"/>
    <n v="84384002"/>
    <n v="229.6"/>
    <n v="111985215.19773518"/>
    <s v="Lionsgate"/>
    <n v="110"/>
  </r>
  <r>
    <x v="6069"/>
    <x v="8"/>
    <s v="PG-13"/>
    <x v="0"/>
    <n v="2012"/>
    <x v="32"/>
    <s v="September 21, 2012 (United States)"/>
    <x v="8"/>
    <n v="6.8"/>
    <n v="61000"/>
    <s v="Robert Lorenz"/>
    <s v="Randy Brown"/>
    <s v="Clint Eastwood"/>
    <s v="United States"/>
    <n v="30000000"/>
    <n v="48963137"/>
    <n v="229.6"/>
    <n v="64978518.483885013"/>
    <s v="Warner Bros."/>
    <n v="111"/>
  </r>
  <r>
    <x v="6070"/>
    <x v="1"/>
    <s v="PG"/>
    <x v="2"/>
    <n v="2012"/>
    <x v="32"/>
    <s v="October 12, 2012 (United States)"/>
    <x v="5"/>
    <n v="6.4"/>
    <n v="87000"/>
    <s v="Frank Coraci"/>
    <s v="Allan Loeb"/>
    <s v="Kevin James"/>
    <s v="United States"/>
    <n v="42000000"/>
    <n v="73100172"/>
    <n v="229.6"/>
    <n v="97010550.559233442"/>
    <s v="Columbia Pictures"/>
    <n v="105"/>
  </r>
  <r>
    <x v="6071"/>
    <x v="0"/>
    <s v="R"/>
    <x v="4"/>
    <n v="2012"/>
    <x v="32"/>
    <s v="November 30, 2012 (United States)"/>
    <x v="10"/>
    <n v="6.1"/>
    <n v="47000"/>
    <s v="Marcus Dunstan"/>
    <s v="Patrick Melton"/>
    <s v="Josh Stewart"/>
    <s v="United States"/>
    <n v="7500000"/>
    <n v="9929706"/>
    <n v="229.6"/>
    <n v="13177619.417247385"/>
    <s v="LD Entertainment"/>
    <n v="82"/>
  </r>
  <r>
    <x v="6072"/>
    <x v="0"/>
    <s v="R"/>
    <x v="3"/>
    <n v="2012"/>
    <x v="32"/>
    <s v="December 27, 2012 (United States)"/>
    <x v="5"/>
    <n v="6.4"/>
    <n v="37000"/>
    <s v="Don Coscarelli"/>
    <s v="Don Coscarelli"/>
    <s v="Chase Williamson"/>
    <s v="United States"/>
    <m/>
    <n v="141951"/>
    <n v="229.6"/>
    <n v="188381.83667247384"/>
    <s v="M3 Alliance"/>
    <n v="99"/>
  </r>
  <r>
    <x v="6073"/>
    <x v="0"/>
    <s v="R"/>
    <x v="3"/>
    <n v="2012"/>
    <x v="32"/>
    <s v="July 6, 2012 (United States)"/>
    <x v="21"/>
    <n v="6.3"/>
    <n v="86000"/>
    <s v="Woody Allen"/>
    <s v="Woody Allen"/>
    <s v="Woody Allen"/>
    <s v="United States"/>
    <m/>
    <n v="73244881"/>
    <n v="229.6"/>
    <n v="97202592.511759579"/>
    <s v="Medusa Film"/>
    <n v="112"/>
  </r>
  <r>
    <x v="6074"/>
    <x v="8"/>
    <s v="PG-13"/>
    <x v="3"/>
    <n v="2012"/>
    <x v="32"/>
    <s v="April 27, 2012 (United States)"/>
    <x v="17"/>
    <n v="6.7"/>
    <n v="9800"/>
    <s v="Lee Kirk"/>
    <s v="Lee Kirk"/>
    <s v="Jenna Fischer"/>
    <s v="United States"/>
    <m/>
    <n v="7396"/>
    <n v="229.6"/>
    <n v="9815.162020905922"/>
    <s v="Votiv Films"/>
    <n v="94"/>
  </r>
  <r>
    <x v="6075"/>
    <x v="1"/>
    <s v="PG"/>
    <x v="10"/>
    <n v="2012"/>
    <x v="32"/>
    <s v="August 17, 2012 (United States)"/>
    <x v="9"/>
    <n v="7"/>
    <n v="96000"/>
    <s v="Chris Butler"/>
    <s v="Chris Butler"/>
    <s v="Kodi Smit-McPhee"/>
    <s v="United States"/>
    <n v="60000000"/>
    <n v="107139399"/>
    <n v="229.6"/>
    <n v="142183688.48127177"/>
    <s v="Focus Features"/>
    <n v="92"/>
  </r>
  <r>
    <x v="6076"/>
    <x v="0"/>
    <s v="R"/>
    <x v="2"/>
    <n v="2012"/>
    <x v="32"/>
    <s v="January 13, 2012 (United States)"/>
    <x v="5"/>
    <n v="6.4"/>
    <n v="119000"/>
    <s v="Baltasar KormÃ¡kur"/>
    <s v="Aaron Guzikowski"/>
    <s v="Mark Wahlberg"/>
    <s v="United States"/>
    <n v="25000000"/>
    <n v="96262212"/>
    <n v="229.6"/>
    <n v="127748675.9425087"/>
    <s v="Universal Pictures"/>
    <n v="109"/>
  </r>
  <r>
    <x v="6077"/>
    <x v="0"/>
    <s v="R"/>
    <x v="0"/>
    <n v="2012"/>
    <x v="32"/>
    <s v="March 2, 2012 (Spain)"/>
    <x v="19"/>
    <n v="6.2"/>
    <n v="59000"/>
    <s v="Rodrigo CortÃ©s"/>
    <s v="Rodrigo CortÃ©s"/>
    <s v="Sigourney Weaver"/>
    <s v="Spain"/>
    <m/>
    <n v="14107313"/>
    <n v="229.6"/>
    <n v="18721682.365418117"/>
    <s v="Millennium Films"/>
    <n v="114"/>
  </r>
  <r>
    <x v="6078"/>
    <x v="0"/>
    <s v="R"/>
    <x v="0"/>
    <n v="2012"/>
    <x v="32"/>
    <s v="September 14, 2012 (United States)"/>
    <x v="14"/>
    <n v="6.6"/>
    <n v="51000"/>
    <s v="Nicholas Jarecki"/>
    <s v="Nicholas Jarecki"/>
    <s v="Richard Gere"/>
    <s v="United States"/>
    <n v="12000000"/>
    <n v="35485056"/>
    <n v="229.6"/>
    <n v="47091883.986062713"/>
    <s v="Lionsgate"/>
    <n v="107"/>
  </r>
  <r>
    <x v="6079"/>
    <x v="0"/>
    <s v="R"/>
    <x v="2"/>
    <n v="2012"/>
    <x v="32"/>
    <s v="November 2, 2012 (United States)"/>
    <x v="20"/>
    <n v="5.4"/>
    <n v="61000"/>
    <s v="RZA"/>
    <s v="RZA"/>
    <s v="Russell Crowe"/>
    <s v="United States"/>
    <n v="15000000"/>
    <n v="20546518"/>
    <n v="229.6"/>
    <n v="27267090.743031356"/>
    <s v="Arcade Pictures"/>
    <n v="95"/>
  </r>
  <r>
    <x v="6080"/>
    <x v="0"/>
    <s v="R"/>
    <x v="6"/>
    <n v="2012"/>
    <x v="32"/>
    <s v="May 25, 2012 (France)"/>
    <x v="27"/>
    <n v="5.0999999999999996"/>
    <n v="45000"/>
    <s v="David Cronenberg"/>
    <s v="David Cronenberg"/>
    <s v="Robert Pattinson"/>
    <s v="Canada"/>
    <n v="20500000"/>
    <n v="7029095"/>
    <n v="229.6"/>
    <n v="9328245.8471254352"/>
    <s v="Alfama Films"/>
    <n v="109"/>
  </r>
  <r>
    <x v="6081"/>
    <x v="0"/>
    <s v="R"/>
    <x v="3"/>
    <n v="2012"/>
    <x v="32"/>
    <s v="August 10, 2012 (United States)"/>
    <x v="10"/>
    <n v="6.1"/>
    <n v="126000"/>
    <s v="Jay Roach"/>
    <s v="Chris Henchy"/>
    <s v="Will Ferrell"/>
    <s v="United States"/>
    <n v="95000000"/>
    <n v="104907746"/>
    <n v="229.6"/>
    <n v="139222082.77961671"/>
    <s v="Warner Bros."/>
    <n v="85"/>
  </r>
  <r>
    <x v="6082"/>
    <x v="1"/>
    <s v="PG"/>
    <x v="10"/>
    <n v="2012"/>
    <x v="32"/>
    <s v="October 5, 2012 (United States)"/>
    <x v="15"/>
    <n v="6.9"/>
    <n v="101000"/>
    <s v="Tim Burton"/>
    <s v="Leonard Ripps"/>
    <s v="Winona Ryder"/>
    <s v="United States"/>
    <n v="39000000"/>
    <n v="81493846"/>
    <n v="229.6"/>
    <n v="108149716.35975608"/>
    <s v="Walt Disney Pictures"/>
    <n v="87"/>
  </r>
  <r>
    <x v="6083"/>
    <x v="0"/>
    <s v="R"/>
    <x v="5"/>
    <n v="2012"/>
    <x v="32"/>
    <s v="March 29, 2012 (Denmark)"/>
    <x v="24"/>
    <n v="7.5"/>
    <n v="45000"/>
    <s v="Nikolaj Arcel"/>
    <s v="Bodil Steensen-Leth"/>
    <s v="Alicia Vikander"/>
    <s v="Denmark"/>
    <m/>
    <n v="14758997"/>
    <n v="229.6"/>
    <n v="19586526.070993029"/>
    <s v="Zentropa Entertainments"/>
    <n v="137"/>
  </r>
  <r>
    <x v="6084"/>
    <x v="8"/>
    <s v="PG-13"/>
    <x v="3"/>
    <n v="2012"/>
    <x v="32"/>
    <s v="December 19, 2012 (United States)"/>
    <x v="46"/>
    <n v="5.7"/>
    <n v="36000"/>
    <s v="Anne Fletcher"/>
    <s v="Dan Fogelman"/>
    <s v="Barbra Streisand"/>
    <s v="United States"/>
    <n v="40000000"/>
    <n v="41863726"/>
    <n v="229.6"/>
    <n v="55556956.934668988"/>
    <s v="Paramount Pictures"/>
    <n v="95"/>
  </r>
  <r>
    <x v="6085"/>
    <x v="0"/>
    <s v="R"/>
    <x v="3"/>
    <n v="2012"/>
    <x v="32"/>
    <s v="February 1, 2013 (United States)"/>
    <x v="16"/>
    <n v="6.5"/>
    <n v="54000"/>
    <s v="Fisher Stevens"/>
    <s v="Noah Haidle"/>
    <s v="Al Pacino"/>
    <s v="United States"/>
    <n v="15000000"/>
    <n v="5072654"/>
    <n v="229.6"/>
    <n v="6731871.4015679434"/>
    <s v="Lionsgate"/>
    <n v="95"/>
  </r>
  <r>
    <x v="2396"/>
    <x v="0"/>
    <s v="R"/>
    <x v="6"/>
    <n v="2012"/>
    <x v="32"/>
    <s v="November 9, 2012 (Bulgaria)"/>
    <x v="21"/>
    <n v="6.3"/>
    <n v="39000"/>
    <s v="Stefan Ruzowitzky"/>
    <s v="Zach Dean"/>
    <s v="Eric Bana"/>
    <s v="France"/>
    <n v="12000000"/>
    <n v="1946254"/>
    <n v="229.6"/>
    <n v="2582855.3736933796"/>
    <s v="Magnolia Pictures"/>
    <n v="95"/>
  </r>
  <r>
    <x v="6086"/>
    <x v="0"/>
    <s v="R"/>
    <x v="4"/>
    <n v="2012"/>
    <x v="32"/>
    <s v="November 21, 2012 (Belgium)"/>
    <x v="46"/>
    <n v="5.7"/>
    <n v="26000"/>
    <s v="Barry Levinson"/>
    <s v="Michael Wallach"/>
    <s v="Will Rogers"/>
    <s v="United States"/>
    <m/>
    <n v="1581252"/>
    <n v="229.6"/>
    <n v="2098464.6533101043"/>
    <s v="Automatik Entertainment"/>
    <n v="84"/>
  </r>
  <r>
    <x v="6087"/>
    <x v="8"/>
    <s v="PG-13"/>
    <x v="0"/>
    <n v="2012"/>
    <x v="32"/>
    <s v="September 7, 2012 (United States)"/>
    <x v="9"/>
    <n v="7"/>
    <n v="76000"/>
    <s v="Brian Klugman"/>
    <s v="Brian Klugman"/>
    <s v="Bradley Cooper"/>
    <s v="United States"/>
    <n v="6000000"/>
    <n v="15950164"/>
    <n v="229.6"/>
    <n v="21167312.590592332"/>
    <s v="Also Known As Pictures"/>
    <n v="102"/>
  </r>
  <r>
    <x v="6088"/>
    <x v="4"/>
    <s v="Not Rated"/>
    <x v="0"/>
    <n v="2012"/>
    <x v="32"/>
    <s v="October 10, 2012 (Belgium)"/>
    <x v="3"/>
    <n v="7.7"/>
    <n v="40000"/>
    <s v="Felix van Groeningen"/>
    <s v="Johan Heldenbergh"/>
    <s v="Veerle Baetens"/>
    <s v="Belgium"/>
    <m/>
    <n v="5990754"/>
    <n v="229.6"/>
    <n v="7950273.274390243"/>
    <s v="Menuet Producties"/>
    <n v="111"/>
  </r>
  <r>
    <x v="6089"/>
    <x v="0"/>
    <s v="R"/>
    <x v="3"/>
    <n v="2012"/>
    <x v="32"/>
    <s v="September 14, 2013 (Denmark)"/>
    <x v="5"/>
    <n v="6.4"/>
    <n v="27000"/>
    <s v="Stuart Blumberg"/>
    <s v="Stuart Blumberg"/>
    <s v="Mark Ruffalo"/>
    <s v="United States"/>
    <m/>
    <n v="3499442"/>
    <n v="229.6"/>
    <n v="4644076.5566202085"/>
    <s v="Class 5 Films"/>
    <n v="112"/>
  </r>
  <r>
    <x v="6090"/>
    <x v="4"/>
    <s v="Not Rated"/>
    <x v="0"/>
    <n v="2012"/>
    <x v="32"/>
    <s v="May 9, 2013 (Germany)"/>
    <x v="15"/>
    <n v="6.9"/>
    <n v="7200"/>
    <s v="Sean Baker"/>
    <s v="Sean Baker"/>
    <s v="Dree Hemingway"/>
    <s v="United States"/>
    <m/>
    <n v="146222"/>
    <n v="229.6"/>
    <n v="194049.84059233448"/>
    <s v="Maybach Film Productions"/>
    <n v="103"/>
  </r>
  <r>
    <x v="6091"/>
    <x v="0"/>
    <s v="R"/>
    <x v="3"/>
    <n v="2012"/>
    <x v="32"/>
    <s v="June 1, 2012 (United Kingdom)"/>
    <x v="9"/>
    <n v="7"/>
    <n v="24000"/>
    <s v="Ken Loach"/>
    <s v="Paul Laverty"/>
    <s v="Paul Brannigan"/>
    <s v="United Kingdom"/>
    <m/>
    <n v="13090471"/>
    <n v="229.6"/>
    <n v="17372240.913327526"/>
    <s v="Entertainment One"/>
    <n v="101"/>
  </r>
  <r>
    <x v="6092"/>
    <x v="0"/>
    <s v="R"/>
    <x v="2"/>
    <n v="2012"/>
    <x v="32"/>
    <s v="October 25, 2012 (United States)"/>
    <x v="18"/>
    <n v="5"/>
    <n v="20000"/>
    <s v="John Hyams"/>
    <s v="John Hyams"/>
    <s v="Jean-Claude Van Damme"/>
    <s v="United States"/>
    <n v="10000000"/>
    <n v="1402307"/>
    <n v="229.6"/>
    <n v="1860988.4272648082"/>
    <s v="Foresight Unlimited"/>
    <n v="114"/>
  </r>
  <r>
    <x v="1207"/>
    <x v="0"/>
    <s v="R"/>
    <x v="0"/>
    <n v="2012"/>
    <x v="32"/>
    <s v="January 4, 2013 (United States)"/>
    <x v="14"/>
    <n v="6.6"/>
    <n v="37000"/>
    <s v="Gus Van Sant"/>
    <s v="John Krasinski"/>
    <s v="Matt Damon"/>
    <s v="United States"/>
    <n v="15000000"/>
    <n v="11039031"/>
    <n v="229.6"/>
    <n v="14649794.188588848"/>
    <s v="Focus Features"/>
    <n v="106"/>
  </r>
  <r>
    <x v="6093"/>
    <x v="8"/>
    <s v="PG-13"/>
    <x v="1"/>
    <n v="2012"/>
    <x v="32"/>
    <s v="July 5, 2012 (Russia)"/>
    <x v="4"/>
    <n v="7.3"/>
    <n v="82000"/>
    <s v="Benh Zeitlin"/>
    <s v="Lucy Alibar"/>
    <s v="QuvenzhanÃ© Wallis"/>
    <s v="United States"/>
    <n v="1800000"/>
    <n v="21107746"/>
    <n v="229.6"/>
    <n v="28011891.141986061"/>
    <s v="Cinereach"/>
    <n v="93"/>
  </r>
  <r>
    <x v="6094"/>
    <x v="8"/>
    <s v="PG-13"/>
    <x v="2"/>
    <n v="2012"/>
    <x v="32"/>
    <s v="January 20, 2012 (United States)"/>
    <x v="23"/>
    <n v="5.9"/>
    <n v="34000"/>
    <s v="Anthony Hemingway"/>
    <s v="John Ridley"/>
    <s v="Cuba Gooding Jr."/>
    <s v="United States"/>
    <n v="58000000"/>
    <n v="50365498"/>
    <n v="229.6"/>
    <n v="66839578.574041806"/>
    <s v="Twentieth Century Fox"/>
    <n v="125"/>
  </r>
  <r>
    <x v="6095"/>
    <x v="0"/>
    <s v="R"/>
    <x v="0"/>
    <n v="2012"/>
    <x v="32"/>
    <s v="October 10, 2012 (France)"/>
    <x v="34"/>
    <n v="7.4"/>
    <n v="31000"/>
    <s v="FranÃ§ois Ozon"/>
    <s v="Juan Mayorga"/>
    <s v="Fabrice Luchini"/>
    <s v="France"/>
    <m/>
    <n v="16190771"/>
    <n v="229.6"/>
    <n v="21486619.876742158"/>
    <s v="Mandarin Films"/>
    <n v="105"/>
  </r>
  <r>
    <x v="6096"/>
    <x v="8"/>
    <s v="PG-13"/>
    <x v="2"/>
    <n v="2012"/>
    <x v="32"/>
    <s v="September 7, 2012 (United States)"/>
    <x v="38"/>
    <n v="4.9000000000000004"/>
    <n v="36000"/>
    <s v="Mabrouk El Mechri"/>
    <s v="Scott Wiper"/>
    <s v="Henry Cavill"/>
    <s v="United States"/>
    <n v="20000000"/>
    <n v="16863583"/>
    <n v="229.6"/>
    <n v="22379502.352351915"/>
    <s v="Summit Entertainment"/>
    <n v="93"/>
  </r>
  <r>
    <x v="6097"/>
    <x v="8"/>
    <s v="PG-13"/>
    <x v="4"/>
    <n v="2012"/>
    <x v="32"/>
    <s v="August 24, 2012 (United States)"/>
    <x v="52"/>
    <n v="4.0999999999999996"/>
    <n v="19000"/>
    <s v="Todd Lincoln"/>
    <s v="Todd Lincoln"/>
    <s v="Ashley Greene"/>
    <s v="United States"/>
    <n v="17000000"/>
    <n v="11350665"/>
    <n v="229.6"/>
    <n v="15063360.738240417"/>
    <s v="Warner Bros."/>
    <n v="82"/>
  </r>
  <r>
    <x v="6098"/>
    <x v="0"/>
    <s v="R"/>
    <x v="0"/>
    <n v="2012"/>
    <x v="32"/>
    <s v="February 22, 2013 (Ireland)"/>
    <x v="23"/>
    <n v="5.9"/>
    <n v="28000"/>
    <s v="Terrence Malick"/>
    <s v="Terrence Malick"/>
    <s v="Ben Affleck"/>
    <s v="United States"/>
    <m/>
    <n v="2801166"/>
    <n v="229.6"/>
    <n v="3717401.046167247"/>
    <s v="Brothers K Productions"/>
    <n v="112"/>
  </r>
  <r>
    <x v="6099"/>
    <x v="8"/>
    <s v="PG-13"/>
    <x v="2"/>
    <n v="2012"/>
    <x v="32"/>
    <s v="April 13, 2012 (United States)"/>
    <x v="10"/>
    <n v="6.1"/>
    <n v="96000"/>
    <s v="James Mather"/>
    <s v="James Mather"/>
    <s v="Guy Pearce"/>
    <s v="France"/>
    <n v="20000000"/>
    <n v="32948113"/>
    <n v="229.6"/>
    <n v="43725130.797473863"/>
    <s v="EuropaCorp"/>
    <n v="95"/>
  </r>
  <r>
    <x v="6100"/>
    <x v="1"/>
    <s v="PG"/>
    <x v="5"/>
    <n v="2012"/>
    <x v="32"/>
    <s v="October 26, 2012 (United States)"/>
    <x v="12"/>
    <n v="7.1"/>
    <n v="31000"/>
    <s v="Michael Apted"/>
    <s v="Kario Salem"/>
    <s v="Jonny Weston"/>
    <s v="United States"/>
    <n v="20000000"/>
    <n v="7942116"/>
    <n v="229.6"/>
    <n v="10539907.426829267"/>
    <s v="Fox 2000 Pictures"/>
    <n v="116"/>
  </r>
  <r>
    <x v="6101"/>
    <x v="8"/>
    <s v="PG-13"/>
    <x v="2"/>
    <n v="2012"/>
    <x v="32"/>
    <s v="January 27, 2012 (United States)"/>
    <x v="11"/>
    <n v="5.3"/>
    <n v="41000"/>
    <s v="Julie Anne Robinson"/>
    <s v="Stacy Sherman"/>
    <s v="Katherine Heigl"/>
    <s v="United States"/>
    <n v="40000000"/>
    <n v="38084162"/>
    <n v="229.6"/>
    <n v="50541133.107142851"/>
    <s v="Lakeshore Entertainment"/>
    <m/>
  </r>
  <r>
    <x v="6102"/>
    <x v="0"/>
    <s v="R"/>
    <x v="3"/>
    <n v="2012"/>
    <x v="32"/>
    <s v="September 6, 2012 (Russia)"/>
    <x v="11"/>
    <n v="5.3"/>
    <n v="46000"/>
    <s v="Leslye Headland"/>
    <s v="Leslye Headland"/>
    <s v="Kirsten Dunst"/>
    <s v="United States"/>
    <n v="3000000"/>
    <n v="12128575"/>
    <n v="229.6"/>
    <n v="16095717.780923344"/>
    <s v="Gary Sanchez Productions"/>
    <n v="87"/>
  </r>
  <r>
    <x v="6103"/>
    <x v="0"/>
    <s v="R"/>
    <x v="3"/>
    <n v="2012"/>
    <x v="32"/>
    <s v="June 22, 2012 (United Kingdom)"/>
    <x v="25"/>
    <n v="4.8"/>
    <n v="11000"/>
    <s v="Stephen Frears"/>
    <s v="D.V. DeVincentis"/>
    <s v="Rebecca Hall"/>
    <s v="United States"/>
    <n v="26350000"/>
    <n v="1577272"/>
    <n v="229.6"/>
    <n v="2093182.8327526131"/>
    <s v="Emmett/Furla/Oasis Films (EFO Films)"/>
    <n v="94"/>
  </r>
  <r>
    <x v="6104"/>
    <x v="4"/>
    <s v="Not Rated"/>
    <x v="16"/>
    <n v="2012"/>
    <x v="32"/>
    <s v="March 9, 2012 (India)"/>
    <x v="31"/>
    <n v="8.1"/>
    <n v="59000"/>
    <s v="Sujoy Ghosh"/>
    <s v="Sujoy Ghosh"/>
    <s v="Vidya Balan"/>
    <s v="India"/>
    <m/>
    <n v="459234"/>
    <n v="229.6"/>
    <n v="609445.1210801393"/>
    <s v="Boundscript"/>
    <n v="122"/>
  </r>
  <r>
    <x v="6105"/>
    <x v="1"/>
    <s v="PG"/>
    <x v="3"/>
    <n v="2012"/>
    <x v="32"/>
    <s v="December 25, 2012 (United States)"/>
    <x v="22"/>
    <n v="6"/>
    <n v="25000"/>
    <s v="Andy Fickman"/>
    <s v="Lisa Addario"/>
    <s v="Billy Crystal"/>
    <s v="United States"/>
    <n v="25000000"/>
    <n v="119772232"/>
    <n v="229.6"/>
    <n v="158948602.31010452"/>
    <s v="Twentieth Century Fox"/>
    <n v="105"/>
  </r>
  <r>
    <x v="6106"/>
    <x v="0"/>
    <s v="R"/>
    <x v="6"/>
    <n v="2012"/>
    <x v="32"/>
    <s v="April 27, 2012 (United States)"/>
    <x v="5"/>
    <n v="6.4"/>
    <n v="83000"/>
    <s v="James McTeigue"/>
    <s v="Hannah Shakespeare"/>
    <s v="John Cusack"/>
    <s v="United States"/>
    <n v="26000000"/>
    <n v="29699345"/>
    <n v="229.6"/>
    <n v="39413721.347996511"/>
    <s v="Intrepid Pictures"/>
    <n v="110"/>
  </r>
  <r>
    <x v="6107"/>
    <x v="8"/>
    <s v="PG-13"/>
    <x v="3"/>
    <n v="2012"/>
    <x v="32"/>
    <s v="October 5, 2012 (United Kingdom)"/>
    <x v="17"/>
    <n v="6.7"/>
    <n v="37000"/>
    <s v="Josh Radnor"/>
    <s v="Josh Radnor"/>
    <s v="Josh Radnor"/>
    <s v="United States"/>
    <n v="2000000"/>
    <n v="1150681"/>
    <n v="229.6"/>
    <n v="1527057.9298780486"/>
    <s v="BCDF Pictures"/>
    <n v="97"/>
  </r>
  <r>
    <x v="6108"/>
    <x v="0"/>
    <s v="R"/>
    <x v="2"/>
    <n v="2012"/>
    <x v="32"/>
    <s v="September 6, 2012 (United Arab Emirates)"/>
    <x v="30"/>
    <n v="5.5"/>
    <n v="44000"/>
    <s v="Simon West"/>
    <s v="David Guggenheim"/>
    <s v="Nicolas Cage"/>
    <s v="United States"/>
    <n v="35000000"/>
    <n v="17415418"/>
    <n v="229.6"/>
    <n v="23111837.389372822"/>
    <s v="Millennium Films"/>
    <n v="96"/>
  </r>
  <r>
    <x v="6109"/>
    <x v="8"/>
    <s v="PG-13"/>
    <x v="1"/>
    <n v="2012"/>
    <x v="32"/>
    <s v="April 26, 2013 (United States)"/>
    <x v="13"/>
    <n v="7.2"/>
    <n v="47000"/>
    <s v="Joachim RÃ¸nning"/>
    <s v="Petter Skavlan"/>
    <s v="PÃ¥l Sverre Hagen"/>
    <s v="United Kingdom"/>
    <n v="16600000"/>
    <n v="22842887"/>
    <n v="229.6"/>
    <n v="30314580.439459927"/>
    <s v="Recorded Picture Company (RPC)"/>
    <n v="118"/>
  </r>
  <r>
    <x v="6110"/>
    <x v="0"/>
    <s v="R"/>
    <x v="4"/>
    <n v="2012"/>
    <x v="32"/>
    <s v="October 19, 2012 (United States)"/>
    <x v="26"/>
    <n v="4.5999999999999996"/>
    <n v="63000"/>
    <s v="Henry Joost"/>
    <s v="Christopher Landon"/>
    <s v="Stephen Dunham"/>
    <s v="United States"/>
    <n v="5000000"/>
    <n v="142802657"/>
    <n v="229.6"/>
    <n v="189512062.66506967"/>
    <s v="Paramount Pictures"/>
    <n v="88"/>
  </r>
  <r>
    <x v="171"/>
    <x v="8"/>
    <s v="PG-13"/>
    <x v="3"/>
    <n v="2012"/>
    <x v="32"/>
    <s v="March 1, 2013 (United States)"/>
    <x v="8"/>
    <n v="6.8"/>
    <n v="19000"/>
    <s v="Dustin Hoffman"/>
    <s v="Ronald Harwood"/>
    <s v="Maggie Smith"/>
    <s v="United Kingdom"/>
    <n v="11000000"/>
    <n v="59520298"/>
    <n v="229.6"/>
    <n v="78988827.528745636"/>
    <s v="Headline Pictures"/>
    <n v="98"/>
  </r>
  <r>
    <x v="6111"/>
    <x v="4"/>
    <s v="Not Rated"/>
    <x v="0"/>
    <n v="2012"/>
    <x v="32"/>
    <s v="November 9, 2012 (United States)"/>
    <x v="1"/>
    <n v="5.8"/>
    <n v="3200"/>
    <s v="Matt Ross"/>
    <s v="Matt Ross"/>
    <s v="Marin Ireland"/>
    <s v="United States"/>
    <m/>
    <n v="131208"/>
    <n v="229.6"/>
    <n v="174124.90243902439"/>
    <s v="Mott Street Pictures"/>
    <n v="82"/>
  </r>
  <r>
    <x v="1012"/>
    <x v="8"/>
    <s v="PG-13"/>
    <x v="3"/>
    <n v="2012"/>
    <x v="32"/>
    <s v="December 7, 2012 (United States)"/>
    <x v="46"/>
    <n v="5.7"/>
    <n v="29000"/>
    <s v="Gabriele Muccino"/>
    <s v="Robbie Fox"/>
    <s v="Gerard Butler"/>
    <s v="United States"/>
    <n v="35000000"/>
    <n v="30962335"/>
    <n v="229.6"/>
    <n v="41089823.495209053"/>
    <s v="Eclectic Pictures"/>
    <n v="105"/>
  </r>
  <r>
    <x v="6112"/>
    <x v="8"/>
    <s v="PG-13"/>
    <x v="0"/>
    <n v="2012"/>
    <x v="32"/>
    <s v="May 1, 2013 (France)"/>
    <x v="5"/>
    <n v="6.4"/>
    <n v="70000"/>
    <s v="Juan Solanas"/>
    <s v="Juan Solanas"/>
    <s v="Jim Sturgess"/>
    <s v="Canada"/>
    <n v="60000000"/>
    <n v="22187813"/>
    <n v="229.6"/>
    <n v="29445237.896777"/>
    <s v="Upside Down Films"/>
    <n v="109"/>
  </r>
  <r>
    <x v="3301"/>
    <x v="8"/>
    <s v="PG-13"/>
    <x v="0"/>
    <n v="2012"/>
    <x v="32"/>
    <s v="November 8, 2013 (United States)"/>
    <x v="5"/>
    <n v="6.4"/>
    <n v="13000"/>
    <s v="Mike Newell"/>
    <s v="David Nicholls"/>
    <s v="Toby Irvine"/>
    <s v="United Kingdom"/>
    <m/>
    <n v="6202879"/>
    <n v="229.6"/>
    <n v="8231782.3662891984"/>
    <s v="BBC Films"/>
    <n v="128"/>
  </r>
  <r>
    <x v="6113"/>
    <x v="1"/>
    <s v="PG"/>
    <x v="3"/>
    <n v="2012"/>
    <x v="32"/>
    <s v="August 15, 2012 (United States)"/>
    <x v="14"/>
    <n v="6.6"/>
    <n v="46000"/>
    <s v="Peter Hedges"/>
    <s v="Peter Hedges"/>
    <s v="Jennifer Garner"/>
    <s v="United States"/>
    <n v="25000000"/>
    <n v="56012642"/>
    <n v="229.6"/>
    <n v="74333850.25"/>
    <s v="Monsterfoot Productions"/>
    <n v="105"/>
  </r>
  <r>
    <x v="6114"/>
    <x v="8"/>
    <s v="PG-13"/>
    <x v="2"/>
    <n v="2012"/>
    <x v="32"/>
    <s v="August 24, 2012 (United States)"/>
    <x v="16"/>
    <n v="6.5"/>
    <n v="111000"/>
    <s v="David Koepp"/>
    <s v="David Koepp"/>
    <s v="Joseph Gordon-Levitt"/>
    <s v="United States"/>
    <n v="35000000"/>
    <n v="31083599"/>
    <n v="229.6"/>
    <n v="41250751.808797903"/>
    <s v="Columbia Pictures"/>
    <n v="91"/>
  </r>
  <r>
    <x v="6115"/>
    <x v="0"/>
    <s v="R"/>
    <x v="0"/>
    <n v="2012"/>
    <x v="32"/>
    <s v="July 19, 2013 (Turkey)"/>
    <x v="22"/>
    <n v="6"/>
    <n v="4400"/>
    <s v="David Chase"/>
    <s v="David Chase"/>
    <s v="John Magaro"/>
    <s v="United States"/>
    <n v="20000000"/>
    <n v="636399"/>
    <n v="229.6"/>
    <n v="844559.12587108009"/>
    <s v="Chase Films"/>
    <n v="112"/>
  </r>
  <r>
    <x v="6116"/>
    <x v="0"/>
    <s v="R"/>
    <x v="0"/>
    <n v="2012"/>
    <x v="32"/>
    <s v="July 5, 2013 (United States)"/>
    <x v="24"/>
    <n v="7.5"/>
    <n v="74000"/>
    <s v="Henry Alex Rubin"/>
    <s v="Andrew Stern"/>
    <s v="Jason Bateman"/>
    <s v="United States"/>
    <n v="10000000"/>
    <n v="3428048"/>
    <n v="229.6"/>
    <n v="4549330.25087108"/>
    <s v="LD Entertainment"/>
    <n v="115"/>
  </r>
  <r>
    <x v="6117"/>
    <x v="4"/>
    <s v="Not Rated"/>
    <x v="1"/>
    <n v="2012"/>
    <x v="32"/>
    <s v="May 10, 2013 (United States)"/>
    <x v="16"/>
    <n v="6.5"/>
    <n v="27000"/>
    <s v="Ben Wheatley"/>
    <s v="Alice Lowe"/>
    <s v="Alice Lowe"/>
    <s v="United Kingdom"/>
    <m/>
    <n v="2122909"/>
    <n v="229.6"/>
    <n v="2817292.5622822298"/>
    <s v="StudioCanal"/>
    <n v="88"/>
  </r>
  <r>
    <x v="6118"/>
    <x v="1"/>
    <s v="PG"/>
    <x v="10"/>
    <n v="2012"/>
    <x v="32"/>
    <s v="April 27, 2012 (United States)"/>
    <x v="17"/>
    <n v="6.7"/>
    <n v="46000"/>
    <s v="Peter Lord"/>
    <s v="Gideon Defoe"/>
    <s v="Hugh Grant"/>
    <s v="United Kingdom"/>
    <n v="55000000"/>
    <n v="123054041"/>
    <n v="229.6"/>
    <n v="163303860.15984321"/>
    <s v="Columbia Pictures"/>
    <n v="88"/>
  </r>
  <r>
    <x v="6119"/>
    <x v="0"/>
    <s v="R"/>
    <x v="4"/>
    <n v="2012"/>
    <x v="32"/>
    <s v="May 25, 2012 (United States)"/>
    <x v="18"/>
    <n v="5"/>
    <n v="65000"/>
    <s v="Bradley Parker"/>
    <s v="Oren Peli"/>
    <s v="Jesse McCartney"/>
    <s v="United States"/>
    <n v="1000000"/>
    <n v="38390020"/>
    <n v="229.6"/>
    <n v="50947034.381533094"/>
    <s v="Alcon Entertainment"/>
    <n v="86"/>
  </r>
  <r>
    <x v="6120"/>
    <x v="0"/>
    <s v="R"/>
    <x v="3"/>
    <n v="2012"/>
    <x v="32"/>
    <s v="August 3, 2012 (Canada)"/>
    <x v="14"/>
    <n v="6.6"/>
    <n v="30000"/>
    <s v="Lee Toland Krieger"/>
    <s v="Rashida Jones"/>
    <s v="Rashida Jones"/>
    <s v="United States"/>
    <m/>
    <n v="3640975"/>
    <n v="229.6"/>
    <n v="4831903.669425087"/>
    <s v="Envision Media Arts"/>
    <n v="92"/>
  </r>
  <r>
    <x v="6121"/>
    <x v="4"/>
    <s v="Not Rated"/>
    <x v="6"/>
    <n v="2012"/>
    <x v="32"/>
    <s v="November 30, 2012 (India)"/>
    <x v="13"/>
    <n v="7.2"/>
    <n v="40000"/>
    <s v="Reema Kagti"/>
    <s v="Farhan Akhtar"/>
    <s v="Aamir Khan"/>
    <s v="India"/>
    <n v="7395080"/>
    <n v="5277766"/>
    <n v="229.6"/>
    <n v="7004073.6071428563"/>
    <s v="Aamir Khan Productions"/>
    <n v="140"/>
  </r>
  <r>
    <x v="6122"/>
    <x v="8"/>
    <s v="PG-13"/>
    <x v="3"/>
    <n v="2012"/>
    <x v="32"/>
    <s v="August 8, 2012 (United States)"/>
    <x v="21"/>
    <n v="6.3"/>
    <n v="42000"/>
    <s v="David Frankel"/>
    <s v="Vanessa Taylor"/>
    <s v="Meryl Streep"/>
    <s v="United States"/>
    <n v="30000000"/>
    <n v="114281051"/>
    <n v="229.6"/>
    <n v="151661307.66419861"/>
    <s v="Columbia Pictures"/>
    <n v="100"/>
  </r>
  <r>
    <x v="6123"/>
    <x v="8"/>
    <s v="PG-13"/>
    <x v="3"/>
    <n v="2012"/>
    <x v="32"/>
    <s v="June 29, 2012 (United States)"/>
    <x v="12"/>
    <n v="7.1"/>
    <n v="42000"/>
    <s v="Alex Kurtzman"/>
    <s v="Alex Kurtzman"/>
    <s v="Chris Pine"/>
    <s v="United States"/>
    <n v="16000000"/>
    <n v="12558931"/>
    <n v="229.6"/>
    <n v="16666839.179878047"/>
    <s v="Dreamworks Pictures"/>
    <n v="114"/>
  </r>
  <r>
    <x v="6124"/>
    <x v="4"/>
    <s v="Not Rated"/>
    <x v="3"/>
    <n v="2012"/>
    <x v="32"/>
    <s v="April 26, 2013 (United Kingdom)"/>
    <x v="32"/>
    <n v="4.7"/>
    <n v="18000"/>
    <s v="Directors"/>
    <s v="Ant Timpson"/>
    <s v="Ingrid BolsÃ¸ Berdal"/>
    <s v="United States"/>
    <m/>
    <n v="23589"/>
    <n v="229.6"/>
    <n v="31304.739982578394"/>
    <s v="Magnet Releasing"/>
    <n v="129"/>
  </r>
  <r>
    <x v="6125"/>
    <x v="0"/>
    <s v="R"/>
    <x v="2"/>
    <n v="2012"/>
    <x v="32"/>
    <s v="April 12, 2013 (United States)"/>
    <x v="13"/>
    <n v="7.2"/>
    <n v="20000"/>
    <s v="Petter NÃ¦ss"/>
    <s v="Ole Meldgaard"/>
    <s v="Florian Lukas"/>
    <s v="Norway"/>
    <m/>
    <n v="712216"/>
    <n v="229.6"/>
    <n v="945175.15331010451"/>
    <s v="Zentropa International Norway"/>
    <n v="104"/>
  </r>
  <r>
    <x v="6126"/>
    <x v="0"/>
    <s v="R"/>
    <x v="2"/>
    <n v="2012"/>
    <x v="32"/>
    <s v="March 1, 2013 (United States)"/>
    <x v="10"/>
    <n v="6.1"/>
    <n v="19000"/>
    <s v="Nick Love"/>
    <s v="Nick Love"/>
    <s v="Ray Winstone"/>
    <s v="United Kingdom"/>
    <m/>
    <n v="7708312"/>
    <n v="229.6"/>
    <n v="10229628.337979093"/>
    <s v="Vertigo Films"/>
    <n v="112"/>
  </r>
  <r>
    <x v="6127"/>
    <x v="8"/>
    <s v="PG-13"/>
    <x v="3"/>
    <n v="2012"/>
    <x v="32"/>
    <s v="November 2, 2012 (United States)"/>
    <x v="33"/>
    <n v="5.2"/>
    <n v="9700"/>
    <s v="Amy Heckerling"/>
    <s v="Amy Heckerling"/>
    <s v="Alicia Silverstone"/>
    <s v="United States"/>
    <n v="16000000"/>
    <n v="92748"/>
    <n v="229.6"/>
    <n v="123084.99825783972"/>
    <s v="Lucky Monkey Pictures"/>
    <n v="92"/>
  </r>
  <r>
    <x v="6128"/>
    <x v="4"/>
    <s v="Not Rated"/>
    <x v="3"/>
    <n v="2012"/>
    <x v="32"/>
    <s v="September 14, 2012 (India)"/>
    <x v="31"/>
    <n v="8.1"/>
    <n v="78000"/>
    <s v="Anurag Basu"/>
    <s v="Anurag Basu"/>
    <s v="Ranbir Kapoor"/>
    <s v="India"/>
    <m/>
    <n v="4490134"/>
    <n v="229.6"/>
    <n v="5958814.5897212541"/>
    <s v="UTV Motion Pictures"/>
    <n v="151"/>
  </r>
  <r>
    <x v="6129"/>
    <x v="0"/>
    <s v="R"/>
    <x v="6"/>
    <n v="2012"/>
    <x v="32"/>
    <s v="March 9, 2012 (United Kingdom)"/>
    <x v="20"/>
    <n v="5.4"/>
    <n v="18000"/>
    <s v="Declan Donnellan"/>
    <s v="Guy de Maupassant"/>
    <s v="Robert Pattinson"/>
    <s v="United Kingdom"/>
    <m/>
    <n v="9374932"/>
    <n v="229.6"/>
    <n v="12441384.060975609"/>
    <s v="Redwave Films"/>
    <n v="102"/>
  </r>
  <r>
    <x v="6130"/>
    <x v="8"/>
    <s v="PG-13"/>
    <x v="3"/>
    <n v="2012"/>
    <x v="32"/>
    <s v="February 22, 2013 (United Kingdom)"/>
    <x v="9"/>
    <n v="7"/>
    <n v="7400"/>
    <s v="Paul Andrew Williams"/>
    <s v="Paul Andrew Williams"/>
    <s v="Terence Stamp"/>
    <s v="United Kingdom"/>
    <m/>
    <n v="9166865"/>
    <n v="229.6"/>
    <n v="12165260.302700348"/>
    <s v="Steel Mill Pictures"/>
    <n v="90"/>
  </r>
  <r>
    <x v="6131"/>
    <x v="8"/>
    <s v="PG-13"/>
    <x v="3"/>
    <n v="2012"/>
    <x v="32"/>
    <s v="March 9, 2012 (United States)"/>
    <x v="23"/>
    <n v="5.9"/>
    <n v="41000"/>
    <s v="Brian Robbins"/>
    <s v="Steve Koren"/>
    <s v="Eddie Murphy"/>
    <s v="United States"/>
    <n v="40000000"/>
    <n v="22044277"/>
    <n v="229.6"/>
    <n v="29254752.621515676"/>
    <s v="DreamWorks"/>
    <n v="91"/>
  </r>
  <r>
    <x v="6132"/>
    <x v="4"/>
    <s v="Not Rated"/>
    <x v="0"/>
    <n v="2012"/>
    <x v="32"/>
    <s v="September 15, 2012 (Japan)"/>
    <x v="9"/>
    <n v="7"/>
    <n v="11000"/>
    <s v="Abbas Kiarostami"/>
    <s v="Abbas Kiarostami"/>
    <s v="Rin Takanashi"/>
    <s v="Japan"/>
    <m/>
    <n v="562878"/>
    <n v="229.6"/>
    <n v="746990.09843205567"/>
    <s v="Centre national du cinÃ©ma et de l'image animÃ©e (CNC)"/>
    <n v="109"/>
  </r>
  <r>
    <x v="6133"/>
    <x v="1"/>
    <s v="PG"/>
    <x v="10"/>
    <n v="2012"/>
    <x v="32"/>
    <s v="February 15, 2013 (United States)"/>
    <x v="23"/>
    <n v="5.9"/>
    <n v="25000"/>
    <s v="Cal Brunker"/>
    <s v="Bob Barlen"/>
    <s v="Brendan Fraser"/>
    <s v="United States"/>
    <n v="40000000"/>
    <n v="74939189"/>
    <n v="229.6"/>
    <n v="99451092.719076648"/>
    <s v="Blue Yonder Films"/>
    <n v="89"/>
  </r>
  <r>
    <x v="6134"/>
    <x v="0"/>
    <s v="R"/>
    <x v="0"/>
    <n v="2012"/>
    <x v="32"/>
    <s v="May 17, 2013 (India)"/>
    <x v="15"/>
    <n v="6.9"/>
    <n v="14000"/>
    <s v="Mira Nair"/>
    <s v="Javed Akhtar"/>
    <s v="Riz Ahmed"/>
    <s v="United States"/>
    <m/>
    <n v="2176576"/>
    <n v="229.6"/>
    <n v="2888513.5331010451"/>
    <s v="Cine Mosaic"/>
    <n v="130"/>
  </r>
  <r>
    <x v="2294"/>
    <x v="8"/>
    <s v="PG-13"/>
    <x v="3"/>
    <n v="2012"/>
    <x v="32"/>
    <s v="June 14, 2013 (United Kingdom)"/>
    <x v="12"/>
    <n v="7.1"/>
    <n v="16000"/>
    <s v="Joss Whedon"/>
    <s v="William Shakespeare"/>
    <s v="Alexis Denisof"/>
    <s v="United States"/>
    <m/>
    <n v="5341221"/>
    <n v="229.6"/>
    <n v="7088284.1406794423"/>
    <s v="Bellwether Pictures"/>
    <n v="109"/>
  </r>
  <r>
    <x v="6135"/>
    <x v="8"/>
    <s v="PG-13"/>
    <x v="0"/>
    <n v="2012"/>
    <x v="32"/>
    <s v="October 19, 2012 (United Kingdom)"/>
    <x v="21"/>
    <n v="6.3"/>
    <n v="11000"/>
    <s v="Sally Potter"/>
    <s v="Sally Potter"/>
    <s v="Elle Fanning"/>
    <s v="United Kingdom"/>
    <m/>
    <n v="1674776"/>
    <n v="229.6"/>
    <n v="2222579.4738675957"/>
    <s v="Adventure Pictures"/>
    <n v="90"/>
  </r>
  <r>
    <x v="6136"/>
    <x v="0"/>
    <s v="R"/>
    <x v="3"/>
    <n v="2012"/>
    <x v="32"/>
    <s v="November 2, 2012 (United Kingdom)"/>
    <x v="22"/>
    <n v="6"/>
    <n v="16000"/>
    <s v="Jamie Travis"/>
    <s v="Katie Anne Naylon"/>
    <s v="Ari Graynor"/>
    <s v="United States"/>
    <n v="850000"/>
    <n v="1386088"/>
    <n v="229.6"/>
    <n v="1839464.3449477351"/>
    <s v="AdScott Pictures"/>
    <n v="85"/>
  </r>
  <r>
    <x v="6137"/>
    <x v="1"/>
    <s v="PG"/>
    <x v="5"/>
    <n v="2012"/>
    <x v="32"/>
    <s v="February 3, 2012 (United States)"/>
    <x v="16"/>
    <n v="6.5"/>
    <n v="19000"/>
    <s v="Ken Kwapis"/>
    <s v="Jack Amiel"/>
    <s v="Drew Barrymore"/>
    <s v="United States"/>
    <n v="40000000"/>
    <n v="24740061"/>
    <n v="229.6"/>
    <n v="32832302.206881531"/>
    <s v="Universal Pictures"/>
    <n v="107"/>
  </r>
  <r>
    <x v="6138"/>
    <x v="0"/>
    <s v="R"/>
    <x v="0"/>
    <n v="2012"/>
    <x v="32"/>
    <s v="May 3, 2013 (United States)"/>
    <x v="34"/>
    <n v="7.4"/>
    <n v="27000"/>
    <s v="Scott McGehee"/>
    <s v="Nancy Doyne"/>
    <s v="Julianne Moore"/>
    <s v="United States"/>
    <n v="6000000"/>
    <n v="2711379"/>
    <n v="229.6"/>
    <n v="3598245.5631533097"/>
    <s v="Red Crown Productions"/>
    <n v="99"/>
  </r>
  <r>
    <x v="6139"/>
    <x v="0"/>
    <s v="R"/>
    <x v="4"/>
    <n v="2012"/>
    <x v="32"/>
    <s v="January 6, 2012 (United States)"/>
    <x v="29"/>
    <n v="4.2"/>
    <n v="35000"/>
    <s v="William Brent Bell"/>
    <s v="William Brent Bell"/>
    <s v="Fernanda Andrade"/>
    <s v="United States"/>
    <n v="1000000"/>
    <n v="101758490"/>
    <n v="229.6"/>
    <n v="135042734.76916376"/>
    <s v="Insurge Pictures"/>
    <n v="83"/>
  </r>
  <r>
    <x v="1263"/>
    <x v="4"/>
    <s v="Not Rated"/>
    <x v="3"/>
    <n v="2012"/>
    <x v="32"/>
    <s v="July 13, 2012 (United Kingdom)"/>
    <x v="21"/>
    <n v="6.3"/>
    <n v="14000"/>
    <s v="Homi Adajania"/>
    <s v="Imtiaz Ali"/>
    <s v="Saif Ali Khan"/>
    <s v="United Kingdom"/>
    <n v="7980000"/>
    <n v="2724695"/>
    <n v="229.6"/>
    <n v="3615917.101480836"/>
    <s v="Cocktail Film"/>
    <n v="146"/>
  </r>
  <r>
    <x v="6140"/>
    <x v="8"/>
    <s v="PG-13"/>
    <x v="1"/>
    <n v="2012"/>
    <x v="32"/>
    <s v="October 26, 2012 (United States)"/>
    <x v="20"/>
    <n v="5.4"/>
    <n v="14000"/>
    <s v="Josh Schwartz"/>
    <s v="Max Werner"/>
    <s v="Victoria Justice"/>
    <s v="United States"/>
    <n v="14000000"/>
    <n v="11417362"/>
    <n v="229.6"/>
    <n v="15151873.69947735"/>
    <s v="Paramount Pictures"/>
    <n v="86"/>
  </r>
  <r>
    <x v="6141"/>
    <x v="0"/>
    <s v="R"/>
    <x v="0"/>
    <n v="2012"/>
    <x v="32"/>
    <s v="March 21, 2012 (France)"/>
    <x v="19"/>
    <n v="6.2"/>
    <n v="8200"/>
    <s v="BenoÃ®t Jacquot"/>
    <s v="BenoÃ®t Jacquot"/>
    <s v="LÃ©a Seydoux"/>
    <s v="France"/>
    <m/>
    <n v="6366835"/>
    <n v="229.6"/>
    <n v="8449366.831445992"/>
    <s v="GMT Productions"/>
    <n v="100"/>
  </r>
  <r>
    <x v="6142"/>
    <x v="1"/>
    <s v="PG"/>
    <x v="3"/>
    <n v="2012"/>
    <x v="32"/>
    <s v="July 6, 2012 (United States)"/>
    <x v="9"/>
    <n v="7"/>
    <n v="18000"/>
    <s v="Rob Reiner"/>
    <s v="Guy Thomas"/>
    <s v="Morgan Freeman"/>
    <s v="United States"/>
    <m/>
    <n v="123821"/>
    <n v="229.6"/>
    <n v="164321.68423344946"/>
    <s v="Magnolia Pictures"/>
    <n v="109"/>
  </r>
  <r>
    <x v="6143"/>
    <x v="8"/>
    <s v="PG-13"/>
    <x v="3"/>
    <n v="2012"/>
    <x v="32"/>
    <s v="September 19, 2012 (France)"/>
    <x v="12"/>
    <n v="7.1"/>
    <n v="63000"/>
    <s v="Jake Schreier"/>
    <s v="Christopher Ford"/>
    <s v="Peter Sarsgaard"/>
    <s v="United States"/>
    <n v="2500000"/>
    <n v="4806423"/>
    <n v="229.6"/>
    <n v="6378558.7460801387"/>
    <s v="Dog Run Pictures"/>
    <n v="89"/>
  </r>
  <r>
    <x v="6144"/>
    <x v="0"/>
    <s v="R"/>
    <x v="5"/>
    <n v="2013"/>
    <x v="33"/>
    <s v="December 25, 2013 (United States)"/>
    <x v="7"/>
    <n v="8.1999999999999993"/>
    <n v="1200000"/>
    <s v="Martin Scorsese"/>
    <s v="Terence Winter"/>
    <s v="Leonardo DiCaprio"/>
    <s v="United States"/>
    <n v="100000000"/>
    <n v="392000694"/>
    <n v="233"/>
    <n v="512629233.74163085"/>
    <s v="Red Granite Pictures"/>
    <n v="180"/>
  </r>
  <r>
    <x v="6145"/>
    <x v="8"/>
    <s v="PG-13"/>
    <x v="2"/>
    <n v="2013"/>
    <x v="33"/>
    <s v="May 3, 2013 (United States)"/>
    <x v="12"/>
    <n v="7.1"/>
    <n v="779000"/>
    <s v="Shane Black"/>
    <s v="Drew Pearce"/>
    <s v="Robert Downey Jr."/>
    <s v="United States"/>
    <n v="200000000"/>
    <n v="1214811252"/>
    <n v="233"/>
    <n v="1588639435.5553646"/>
    <s v="Marvel Studios"/>
    <n v="130"/>
  </r>
  <r>
    <x v="6146"/>
    <x v="0"/>
    <s v="R"/>
    <x v="4"/>
    <n v="2013"/>
    <x v="33"/>
    <s v="July 19, 2013 (United States)"/>
    <x v="24"/>
    <n v="7.5"/>
    <n v="464000"/>
    <s v="James Wan"/>
    <s v="Chad Hayes"/>
    <s v="Patrick Wilson"/>
    <s v="United States"/>
    <n v="20000000"/>
    <n v="320290989"/>
    <n v="233"/>
    <n v="418852636.6879828"/>
    <s v="New Line Cinema"/>
    <n v="112"/>
  </r>
  <r>
    <x v="6147"/>
    <x v="0"/>
    <s v="R"/>
    <x v="6"/>
    <n v="2013"/>
    <x v="33"/>
    <s v="September 20, 2013 (United States)"/>
    <x v="31"/>
    <n v="8.1"/>
    <n v="625000"/>
    <s v="Denis Villeneuve"/>
    <s v="Aaron Guzikowski"/>
    <s v="Hugh Jackman"/>
    <s v="United States"/>
    <n v="46000000"/>
    <n v="122126687"/>
    <n v="233"/>
    <n v="159708161.06824034"/>
    <s v="Alcon Entertainment"/>
    <n v="153"/>
  </r>
  <r>
    <x v="6148"/>
    <x v="8"/>
    <s v="PG-13"/>
    <x v="2"/>
    <n v="2013"/>
    <x v="33"/>
    <s v="November 8, 2013 (United States)"/>
    <x v="8"/>
    <n v="6.8"/>
    <n v="618000"/>
    <s v="Alan Taylor"/>
    <s v="Christopher L. Yost"/>
    <s v="Chris Hemsworth"/>
    <s v="United States"/>
    <n v="170000000"/>
    <n v="644783140"/>
    <n v="233"/>
    <n v="843199239.304721"/>
    <s v="Marvel Studios"/>
    <n v="112"/>
  </r>
  <r>
    <x v="6149"/>
    <x v="0"/>
    <s v="R"/>
    <x v="4"/>
    <n v="2013"/>
    <x v="33"/>
    <s v="June 7, 2013 (United States)"/>
    <x v="46"/>
    <n v="5.7"/>
    <n v="209000"/>
    <s v="James DeMonaco"/>
    <s v="James DeMonaco"/>
    <s v="Ethan Hawke"/>
    <s v="United States"/>
    <n v="3000000"/>
    <n v="89328627"/>
    <n v="233"/>
    <n v="116817307.49742489"/>
    <s v="Universal Pictures"/>
    <n v="85"/>
  </r>
  <r>
    <x v="6150"/>
    <x v="8"/>
    <s v="PG-13"/>
    <x v="3"/>
    <n v="2013"/>
    <x v="33"/>
    <s v="July 12, 2013 (United States)"/>
    <x v="20"/>
    <n v="5.4"/>
    <n v="144000"/>
    <s v="Dennis Dugan"/>
    <s v="Fred Wolf"/>
    <s v="Adam Sandler"/>
    <s v="United States"/>
    <n v="80000000"/>
    <n v="246984278"/>
    <n v="233"/>
    <n v="322987594.44892704"/>
    <s v="Columbia Pictures"/>
    <n v="101"/>
  </r>
  <r>
    <x v="6151"/>
    <x v="8"/>
    <s v="PG-13"/>
    <x v="2"/>
    <n v="2013"/>
    <x v="33"/>
    <s v="May 24, 2013 (United States)"/>
    <x v="9"/>
    <n v="7"/>
    <n v="377000"/>
    <s v="Justin Lin"/>
    <s v="Chris Morgan"/>
    <s v="Vin Diesel"/>
    <s v="United States"/>
    <n v="160000000"/>
    <n v="788680968"/>
    <n v="233"/>
    <n v="1031378072.7450644"/>
    <s v="Universal Pictures"/>
    <n v="130"/>
  </r>
  <r>
    <x v="6152"/>
    <x v="8"/>
    <s v="PG-13"/>
    <x v="0"/>
    <n v="2013"/>
    <x v="33"/>
    <s v="October 4, 2013 (United States)"/>
    <x v="3"/>
    <n v="7.7"/>
    <n v="784000"/>
    <s v="Alfonso CuarÃ³n"/>
    <s v="Alfonso CuarÃ³n"/>
    <s v="Sandra Bullock"/>
    <s v="United Kingdom"/>
    <n v="100000000"/>
    <n v="723192705"/>
    <n v="233"/>
    <n v="945737412.93347633"/>
    <s v="Warner Bros."/>
    <n v="91"/>
  </r>
  <r>
    <x v="6153"/>
    <x v="0"/>
    <s v="R"/>
    <x v="3"/>
    <n v="2013"/>
    <x v="33"/>
    <s v="November 8, 2013 (United States)"/>
    <x v="40"/>
    <n v="7.8"/>
    <n v="317000"/>
    <s v="Richard Curtis"/>
    <s v="Richard Curtis"/>
    <s v="Domhnall Gleeson"/>
    <s v="United Kingdom"/>
    <n v="12000000"/>
    <n v="87100449"/>
    <n v="233"/>
    <n v="113903462.7051502"/>
    <s v="Translux"/>
    <n v="123"/>
  </r>
  <r>
    <x v="6154"/>
    <x v="8"/>
    <s v="PG-13"/>
    <x v="1"/>
    <n v="2013"/>
    <x v="33"/>
    <s v="December 13, 2013 (United States)"/>
    <x v="40"/>
    <n v="7.8"/>
    <n v="615000"/>
    <s v="Peter Jackson"/>
    <s v="Fran Walsh"/>
    <s v="Ian McKellen"/>
    <s v="New Zealand"/>
    <n v="225000000"/>
    <n v="959007513"/>
    <n v="233"/>
    <n v="1254118408.6313305"/>
    <s v="Metro-Goldwyn-Mayer (MGM)"/>
    <n v="161"/>
  </r>
  <r>
    <x v="6155"/>
    <x v="8"/>
    <s v="PG-13"/>
    <x v="2"/>
    <n v="2013"/>
    <x v="33"/>
    <s v="June 14, 2013 (United States)"/>
    <x v="9"/>
    <n v="7"/>
    <n v="721000"/>
    <s v="Zack Snyder"/>
    <s v="David S. Goyer"/>
    <s v="Henry Cavill"/>
    <s v="United States"/>
    <n v="225000000"/>
    <n v="668045518"/>
    <n v="233"/>
    <n v="873620040.06266093"/>
    <s v="Warner Bros."/>
    <n v="143"/>
  </r>
  <r>
    <x v="6156"/>
    <x v="0"/>
    <s v="R"/>
    <x v="0"/>
    <n v="2013"/>
    <x v="33"/>
    <s v="March 14, 2014 (United Kingdom)"/>
    <x v="21"/>
    <n v="6.3"/>
    <n v="134000"/>
    <s v="Jonathan Glazer"/>
    <s v="Walter Campbell"/>
    <s v="Scarlett Johansson"/>
    <s v="United Kingdom"/>
    <n v="13300000"/>
    <n v="5866389"/>
    <n v="233"/>
    <n v="7671625.4433476394"/>
    <s v="Film4"/>
    <n v="108"/>
  </r>
  <r>
    <x v="6157"/>
    <x v="5"/>
    <s v="NC-17"/>
    <x v="0"/>
    <n v="2013"/>
    <x v="33"/>
    <s v="October 9, 2013 (Belgium)"/>
    <x v="3"/>
    <n v="7.7"/>
    <n v="142000"/>
    <s v="Abdellatif Kechiche"/>
    <s v="Abdellatif Kechiche"/>
    <s v="LÃ©a Seydoux"/>
    <s v="France"/>
    <m/>
    <n v="19465835"/>
    <n v="233"/>
    <n v="25455965.341201715"/>
    <s v="Quat'sous Films"/>
    <n v="180"/>
  </r>
  <r>
    <x v="6158"/>
    <x v="0"/>
    <s v="R"/>
    <x v="3"/>
    <n v="2013"/>
    <x v="33"/>
    <s v="December 25, 2013 (Germany)"/>
    <x v="4"/>
    <n v="7.3"/>
    <n v="94000"/>
    <s v="Jim Jarmusch"/>
    <s v="Jim Jarmusch"/>
    <s v="Tilda Swinton"/>
    <s v="United Kingdom"/>
    <n v="7000000"/>
    <n v="7609187"/>
    <n v="233"/>
    <n v="9950726.5188841205"/>
    <s v="Recorded Picture Company (RPC)"/>
    <n v="123"/>
  </r>
  <r>
    <x v="6159"/>
    <x v="0"/>
    <s v="R"/>
    <x v="0"/>
    <n v="2013"/>
    <x v="33"/>
    <s v="January 10, 2014 (United States)"/>
    <x v="45"/>
    <n v="8"/>
    <n v="559000"/>
    <s v="Spike Jonze"/>
    <s v="Spike Jonze"/>
    <s v="Joaquin Phoenix"/>
    <s v="United States"/>
    <n v="23000000"/>
    <n v="48517427"/>
    <n v="233"/>
    <n v="63447467.840772532"/>
    <s v="Annapurna Pictures"/>
    <n v="126"/>
  </r>
  <r>
    <x v="6160"/>
    <x v="0"/>
    <s v="R"/>
    <x v="2"/>
    <n v="2013"/>
    <x v="33"/>
    <s v="July 11, 2014 (United States)"/>
    <x v="12"/>
    <n v="7.1"/>
    <n v="335000"/>
    <s v="Bong Joon Ho"/>
    <s v="Jacques Lob"/>
    <s v="Chris Evans"/>
    <s v="South Korea"/>
    <n v="39200000"/>
    <n v="86758912"/>
    <n v="233"/>
    <n v="113456826.1218884"/>
    <s v="SnowPiercer"/>
    <n v="126"/>
  </r>
  <r>
    <x v="6161"/>
    <x v="0"/>
    <s v="R"/>
    <x v="3"/>
    <n v="2013"/>
    <x v="33"/>
    <s v="August 7, 2013 (United States)"/>
    <x v="9"/>
    <n v="7"/>
    <n v="415000"/>
    <s v="Rawson Marshall Thurber"/>
    <s v="Bob Fisher"/>
    <s v="Jason Sudeikis"/>
    <s v="United States"/>
    <n v="37000000"/>
    <n v="269994119"/>
    <n v="233"/>
    <n v="353078146.17725319"/>
    <s v="New Line Cinema"/>
    <n v="110"/>
  </r>
  <r>
    <x v="6162"/>
    <x v="0"/>
    <s v="R"/>
    <x v="2"/>
    <n v="2013"/>
    <x v="33"/>
    <s v="August 16, 2013 (United States)"/>
    <x v="16"/>
    <n v="6.5"/>
    <n v="259000"/>
    <s v="Jeff Wadlow"/>
    <s v="Jeff Wadlow"/>
    <s v="Aaron Taylor-Johnson"/>
    <s v="United Kingdom"/>
    <n v="28000000"/>
    <n v="60795985"/>
    <n v="233"/>
    <n v="79504449.05364807"/>
    <s v="Universal Pictures"/>
    <n v="103"/>
  </r>
  <r>
    <x v="5668"/>
    <x v="1"/>
    <s v="PG"/>
    <x v="10"/>
    <n v="2013"/>
    <x v="33"/>
    <s v="November 27, 2013 (United States)"/>
    <x v="34"/>
    <n v="7.4"/>
    <n v="585000"/>
    <s v="Chris Buck"/>
    <s v="Jennifer Lee"/>
    <s v="Kristen Bell"/>
    <s v="United States"/>
    <n v="150000000"/>
    <n v="1281508100"/>
    <n v="233"/>
    <n v="1675860592.5751071"/>
    <s v="Walt Disney Animation Studios"/>
    <n v="102"/>
  </r>
  <r>
    <x v="6163"/>
    <x v="8"/>
    <s v="PG-13"/>
    <x v="0"/>
    <n v="2013"/>
    <x v="33"/>
    <s v="May 10, 2013 (United States)"/>
    <x v="13"/>
    <n v="7.2"/>
    <n v="494000"/>
    <s v="Baz Luhrmann"/>
    <s v="Baz Luhrmann"/>
    <s v="Leonardo DiCaprio"/>
    <s v="Australia"/>
    <n v="105000000"/>
    <n v="353642274"/>
    <n v="233"/>
    <n v="462466956.59999996"/>
    <s v="Warner Bros."/>
    <n v="143"/>
  </r>
  <r>
    <x v="6164"/>
    <x v="0"/>
    <s v="R"/>
    <x v="6"/>
    <n v="2013"/>
    <x v="33"/>
    <s v="December 20, 2013 (United States)"/>
    <x v="13"/>
    <n v="7.2"/>
    <n v="458000"/>
    <s v="David O. Russell"/>
    <s v="Eric Warren Singer"/>
    <s v="Christian Bale"/>
    <s v="United States"/>
    <n v="40000000"/>
    <n v="251171807"/>
    <n v="233"/>
    <n v="328463732.15836906"/>
    <s v="Columbia Pictures"/>
    <n v="138"/>
  </r>
  <r>
    <x v="6165"/>
    <x v="0"/>
    <s v="R"/>
    <x v="1"/>
    <n v="2013"/>
    <x v="33"/>
    <s v="September 25, 2015 (United States)"/>
    <x v="11"/>
    <n v="5.3"/>
    <n v="41000"/>
    <s v="Eli Roth"/>
    <s v="Eli Roth"/>
    <s v="Lorenza Izzo"/>
    <s v="United States"/>
    <n v="5000000"/>
    <n v="12666449"/>
    <n v="233"/>
    <n v="16564236.095708154"/>
    <s v="Worldview Entertainment"/>
    <n v="100"/>
  </r>
  <r>
    <x v="1910"/>
    <x v="0"/>
    <s v="R"/>
    <x v="2"/>
    <n v="2013"/>
    <x v="33"/>
    <s v="September 27, 2013 (United States)"/>
    <x v="31"/>
    <n v="8.1"/>
    <n v="446000"/>
    <s v="Ron Howard"/>
    <s v="Peter Morgan"/>
    <s v="Daniel BrÃ¼hl"/>
    <s v="United Kingdom"/>
    <n v="38000000"/>
    <n v="96983009"/>
    <n v="233"/>
    <n v="126827136.66223176"/>
    <s v="Exclusive Media Group"/>
    <n v="123"/>
  </r>
  <r>
    <x v="6166"/>
    <x v="2"/>
    <s v="G"/>
    <x v="10"/>
    <n v="2013"/>
    <x v="33"/>
    <s v="June 21, 2013 (United States)"/>
    <x v="13"/>
    <n v="7.2"/>
    <n v="332000"/>
    <s v="Dan Scanlon"/>
    <s v="Dan Scanlon"/>
    <s v="Billy Crystal"/>
    <s v="United States"/>
    <n v="200000000"/>
    <n v="743559645"/>
    <n v="233"/>
    <n v="972371776.10085833"/>
    <s v="Walt Disney Pictures"/>
    <n v="104"/>
  </r>
  <r>
    <x v="6167"/>
    <x v="0"/>
    <s v="R"/>
    <x v="3"/>
    <n v="2013"/>
    <x v="33"/>
    <s v="September 27, 2013 (United States)"/>
    <x v="16"/>
    <n v="6.5"/>
    <n v="232000"/>
    <s v="Joseph Gordon-Levitt"/>
    <s v="Joseph Gordon-Levitt"/>
    <s v="Joseph Gordon-Levitt"/>
    <s v="United States"/>
    <n v="3000000"/>
    <n v="39439355"/>
    <n v="233"/>
    <n v="51575843.212446347"/>
    <s v="Voltage Pictures"/>
    <n v="90"/>
  </r>
  <r>
    <x v="6168"/>
    <x v="8"/>
    <s v="PG-13"/>
    <x v="6"/>
    <n v="2013"/>
    <x v="33"/>
    <s v="May 31, 2013 (United States)"/>
    <x v="13"/>
    <n v="7.2"/>
    <n v="612000"/>
    <s v="Louis Leterrier"/>
    <s v="Ed Solomon"/>
    <s v="Jesse Eisenberg"/>
    <s v="United States"/>
    <n v="75000000"/>
    <n v="351723989"/>
    <n v="233"/>
    <n v="459958366.73090124"/>
    <s v="Summit Entertainment"/>
    <n v="115"/>
  </r>
  <r>
    <x v="6169"/>
    <x v="8"/>
    <s v="PG-13"/>
    <x v="2"/>
    <n v="2013"/>
    <x v="33"/>
    <s v="April 19, 2013 (United States)"/>
    <x v="9"/>
    <n v="7"/>
    <n v="495000"/>
    <s v="Joseph Kosinski"/>
    <s v="Karl Gajdusek"/>
    <s v="Tom Cruise"/>
    <s v="United States"/>
    <n v="120000000"/>
    <n v="286168572"/>
    <n v="233"/>
    <n v="374229887.93304718"/>
    <s v="Universal Pictures"/>
    <n v="124"/>
  </r>
  <r>
    <x v="6170"/>
    <x v="0"/>
    <s v="R"/>
    <x v="3"/>
    <n v="2013"/>
    <x v="33"/>
    <s v="February 8, 2013 (United States)"/>
    <x v="46"/>
    <n v="5.7"/>
    <n v="128000"/>
    <s v="Seth Gordon"/>
    <s v="Craig Mazin"/>
    <s v="Jason Bateman"/>
    <s v="United States"/>
    <n v="35000000"/>
    <n v="173965010"/>
    <n v="233"/>
    <n v="227498448.6995708"/>
    <s v="Aggregate Films"/>
    <n v="111"/>
  </r>
  <r>
    <x v="6171"/>
    <x v="4"/>
    <s v="Not Rated"/>
    <x v="0"/>
    <n v="2013"/>
    <x v="33"/>
    <s v="March 6, 2014 (United States)"/>
    <x v="15"/>
    <n v="6.9"/>
    <n v="119000"/>
    <s v="Lars von Trier"/>
    <s v="Lars von Trier"/>
    <s v="Charlotte Gainsbourg"/>
    <s v="Denmark"/>
    <m/>
    <n v="13551156"/>
    <n v="233"/>
    <n v="17721189.842060085"/>
    <s v="Zentropa Entertainments"/>
    <n v="117"/>
  </r>
  <r>
    <x v="6172"/>
    <x v="8"/>
    <s v="PG-13"/>
    <x v="2"/>
    <n v="2013"/>
    <x v="33"/>
    <s v="May 16, 2013 (United States)"/>
    <x v="3"/>
    <n v="7.7"/>
    <n v="468000"/>
    <s v="J.J. Abrams"/>
    <s v="Roberto Orci"/>
    <s v="Chris Pine"/>
    <s v="United States"/>
    <n v="190000000"/>
    <n v="467365246"/>
    <n v="233"/>
    <n v="611185366.76480687"/>
    <s v="Paramount Pictures"/>
    <n v="132"/>
  </r>
  <r>
    <x v="6173"/>
    <x v="8"/>
    <s v="PG-13"/>
    <x v="2"/>
    <n v="2013"/>
    <x v="33"/>
    <s v="November 22, 2013 (United States)"/>
    <x v="24"/>
    <n v="7.5"/>
    <n v="626000"/>
    <s v="Francis Lawrence"/>
    <s v="Simon Beaufoy"/>
    <s v="Jennifer Lawrence"/>
    <s v="United States"/>
    <n v="130000000"/>
    <n v="865011746"/>
    <n v="233"/>
    <n v="1131197763.9751072"/>
    <s v="Color Force"/>
    <n v="146"/>
  </r>
  <r>
    <x v="6174"/>
    <x v="0"/>
    <s v="R"/>
    <x v="2"/>
    <n v="2013"/>
    <x v="33"/>
    <s v="November 27, 2013 (United States)"/>
    <x v="16"/>
    <n v="6.5"/>
    <n v="113000"/>
    <s v="Gary Fleder"/>
    <s v="Sylvester Stallone"/>
    <s v="Jason Statham"/>
    <s v="United States"/>
    <n v="22000000"/>
    <n v="48449416"/>
    <n v="233"/>
    <n v="63358528.133905575"/>
    <s v="Open Road Films (II)"/>
    <n v="100"/>
  </r>
  <r>
    <x v="6175"/>
    <x v="0"/>
    <s v="R"/>
    <x v="3"/>
    <n v="2013"/>
    <x v="33"/>
    <s v="January 25, 2013 (United States)"/>
    <x v="36"/>
    <n v="4.3"/>
    <n v="101000"/>
    <s v="Directors"/>
    <s v="Rocky Russo"/>
    <s v="Emma Stone"/>
    <s v="United States"/>
    <n v="6000000"/>
    <n v="32443111"/>
    <n v="233"/>
    <n v="42426677.775536478"/>
    <s v="Relativity Media"/>
    <n v="94"/>
  </r>
  <r>
    <x v="6176"/>
    <x v="8"/>
    <s v="PG-13"/>
    <x v="2"/>
    <n v="2013"/>
    <x v="33"/>
    <s v="June 21, 2013 (United States)"/>
    <x v="9"/>
    <n v="7"/>
    <n v="618000"/>
    <s v="Marc Forster"/>
    <s v="Matthew Michael Carnahan"/>
    <s v="Brad Pitt"/>
    <s v="United States"/>
    <n v="190000000"/>
    <n v="540455876"/>
    <n v="233"/>
    <n v="706767834.40858364"/>
    <s v="Paramount Pictures"/>
    <n v="116"/>
  </r>
  <r>
    <x v="6177"/>
    <x v="0"/>
    <s v="R"/>
    <x v="5"/>
    <n v="2013"/>
    <x v="33"/>
    <s v="November 8, 2013 (United States)"/>
    <x v="31"/>
    <n v="8.1"/>
    <n v="657000"/>
    <s v="Steve McQueen"/>
    <s v="John Ridley"/>
    <s v="Chiwetel Ejiofor"/>
    <s v="United States"/>
    <n v="20000000"/>
    <n v="187733202"/>
    <n v="233"/>
    <n v="245503462.01459226"/>
    <s v="New Regency Productions"/>
    <n v="134"/>
  </r>
  <r>
    <x v="6178"/>
    <x v="8"/>
    <s v="PG-13"/>
    <x v="2"/>
    <n v="2013"/>
    <x v="33"/>
    <s v="March 28, 2013 (United States)"/>
    <x v="1"/>
    <n v="5.8"/>
    <n v="176000"/>
    <s v="Jon M. Chu"/>
    <s v="Rhett Reese"/>
    <s v="Dwayne Johnson"/>
    <s v="United States"/>
    <n v="130000000"/>
    <n v="375740705"/>
    <n v="233"/>
    <n v="491365634.39270383"/>
    <s v="Paramount Pictures"/>
    <n v="110"/>
  </r>
  <r>
    <x v="6179"/>
    <x v="0"/>
    <s v="R"/>
    <x v="5"/>
    <n v="2013"/>
    <x v="33"/>
    <s v="November 22, 2013 (United States)"/>
    <x v="45"/>
    <n v="8"/>
    <n v="455000"/>
    <s v="Jean-Marc VallÃ©e"/>
    <s v="Craig Borten"/>
    <s v="Matthew McConaughey"/>
    <s v="United States"/>
    <n v="5000000"/>
    <n v="55736588"/>
    <n v="233"/>
    <n v="72888147.483261794"/>
    <s v="Truth Entertainment (II)"/>
    <n v="117"/>
  </r>
  <r>
    <x v="6180"/>
    <x v="1"/>
    <s v="PG"/>
    <x v="1"/>
    <n v="2013"/>
    <x v="33"/>
    <s v="December 25, 2013 (United States)"/>
    <x v="4"/>
    <n v="7.3"/>
    <n v="300000"/>
    <s v="Ben Stiller"/>
    <s v="Steve Conrad"/>
    <s v="Ben Stiller"/>
    <s v="United States"/>
    <n v="90000000"/>
    <n v="188133322"/>
    <n v="233"/>
    <n v="246026709.07038626"/>
    <s v="Twentieth Century Fox"/>
    <n v="114"/>
  </r>
  <r>
    <x v="6181"/>
    <x v="8"/>
    <s v="PG-13"/>
    <x v="2"/>
    <n v="2013"/>
    <x v="33"/>
    <s v="July 12, 2013 (United States)"/>
    <x v="15"/>
    <n v="6.9"/>
    <n v="475000"/>
    <s v="Guillermo del Toro"/>
    <s v="Travis Beacham"/>
    <s v="Idris Elba"/>
    <s v="United States"/>
    <n v="190000000"/>
    <n v="411002906"/>
    <n v="233"/>
    <n v="537478907.54592276"/>
    <s v="Warner Bros."/>
    <n v="131"/>
  </r>
  <r>
    <x v="6182"/>
    <x v="1"/>
    <s v="PG"/>
    <x v="10"/>
    <n v="2013"/>
    <x v="33"/>
    <s v="March 22, 2013 (United States)"/>
    <x v="13"/>
    <n v="7.2"/>
    <n v="199000"/>
    <s v="Kirk DeMicco"/>
    <s v="Chris Sanders"/>
    <s v="Nicolas Cage"/>
    <s v="United States"/>
    <n v="135000000"/>
    <n v="587205319"/>
    <n v="233"/>
    <n v="767903264.80386257"/>
    <s v="DreamWorks Animation"/>
    <n v="98"/>
  </r>
  <r>
    <x v="6183"/>
    <x v="0"/>
    <s v="R"/>
    <x v="3"/>
    <n v="2013"/>
    <x v="33"/>
    <s v="June 12, 2013 (United States)"/>
    <x v="14"/>
    <n v="6.6"/>
    <n v="391000"/>
    <s v="Evan Goldberg"/>
    <s v="Seth Rogen"/>
    <s v="James Franco"/>
    <s v="United States"/>
    <n v="32000000"/>
    <n v="126041322"/>
    <n v="233"/>
    <n v="164827428.38369098"/>
    <s v="Columbia Pictures"/>
    <n v="107"/>
  </r>
  <r>
    <x v="6184"/>
    <x v="8"/>
    <s v="PG-13"/>
    <x v="3"/>
    <n v="2013"/>
    <x v="33"/>
    <s v="July 26, 2013 (United States)"/>
    <x v="34"/>
    <n v="7.4"/>
    <n v="143000"/>
    <s v="Nat Faxon"/>
    <s v="Nat Faxon"/>
    <s v="Steve Carell"/>
    <s v="United States"/>
    <n v="5000000"/>
    <n v="26474920"/>
    <n v="233"/>
    <n v="34621923.278969958"/>
    <s v="Sycamore Pictures"/>
    <n v="103"/>
  </r>
  <r>
    <x v="6185"/>
    <x v="8"/>
    <s v="PG-13"/>
    <x v="3"/>
    <n v="2013"/>
    <x v="33"/>
    <s v="June 7, 2013 (United States)"/>
    <x v="21"/>
    <n v="6.3"/>
    <n v="193000"/>
    <s v="Shawn Levy"/>
    <s v="Vince Vaughn"/>
    <s v="Vince Vaughn"/>
    <s v="United States"/>
    <n v="58000000"/>
    <n v="93492844"/>
    <n v="233"/>
    <n v="122262959.51416308"/>
    <s v="Twentieth Century Fox"/>
    <n v="119"/>
  </r>
  <r>
    <x v="6186"/>
    <x v="0"/>
    <s v="R"/>
    <x v="2"/>
    <n v="2013"/>
    <x v="33"/>
    <s v="August 9, 2013 (United States)"/>
    <x v="14"/>
    <n v="6.6"/>
    <n v="426000"/>
    <s v="Neill Blomkamp"/>
    <s v="Neill Blomkamp"/>
    <s v="Matt Damon"/>
    <s v="United States"/>
    <n v="115000000"/>
    <n v="286140700"/>
    <n v="233"/>
    <n v="374193439.0128755"/>
    <s v="TriStar Pictures"/>
    <n v="109"/>
  </r>
  <r>
    <x v="6187"/>
    <x v="0"/>
    <s v="R"/>
    <x v="2"/>
    <n v="2013"/>
    <x v="33"/>
    <s v="January 25, 2013 (United States)"/>
    <x v="10"/>
    <n v="6.1"/>
    <n v="198000"/>
    <s v="Tommy Wirkola"/>
    <s v="Tommy Wirkola"/>
    <s v="Jeremy Renner"/>
    <s v="United States"/>
    <n v="50000000"/>
    <n v="226349749"/>
    <n v="233"/>
    <n v="296003298.37038624"/>
    <s v="Paramount Pictures"/>
    <n v="88"/>
  </r>
  <r>
    <x v="6188"/>
    <x v="8"/>
    <s v="PG-13"/>
    <x v="1"/>
    <n v="2013"/>
    <x v="33"/>
    <s v="October 11, 2013 (United States)"/>
    <x v="40"/>
    <n v="7.8"/>
    <n v="432000"/>
    <s v="Paul Greengrass"/>
    <s v="Billy Ray"/>
    <s v="Tom Hanks"/>
    <s v="United States"/>
    <n v="55000000"/>
    <n v="218791811"/>
    <n v="233"/>
    <n v="286119591.46652359"/>
    <s v="Scott Rudin Productions"/>
    <n v="134"/>
  </r>
  <r>
    <x v="6189"/>
    <x v="0"/>
    <s v="R"/>
    <x v="4"/>
    <n v="2013"/>
    <x v="33"/>
    <s v="April 5, 2013 (United States)"/>
    <x v="16"/>
    <n v="6.5"/>
    <n v="160000"/>
    <s v="Fede Alvarez"/>
    <s v="Fede Alvarez"/>
    <s v="Jane Levy"/>
    <s v="United States"/>
    <n v="17000000"/>
    <n v="97542952"/>
    <n v="233"/>
    <n v="127559388.30214591"/>
    <s v="TriStar Pictures"/>
    <n v="91"/>
  </r>
  <r>
    <x v="6190"/>
    <x v="8"/>
    <s v="PG-13"/>
    <x v="2"/>
    <n v="2013"/>
    <x v="33"/>
    <s v="June 28, 2013 (United States)"/>
    <x v="21"/>
    <n v="6.3"/>
    <n v="211000"/>
    <s v="Roland Emmerich"/>
    <s v="James Vanderbilt"/>
    <s v="Channing Tatum"/>
    <s v="United States"/>
    <n v="150000000"/>
    <n v="205366737"/>
    <n v="233"/>
    <n v="268563282.24849784"/>
    <s v="Columbia Pictures"/>
    <n v="131"/>
  </r>
  <r>
    <x v="6191"/>
    <x v="0"/>
    <s v="R"/>
    <x v="0"/>
    <n v="2013"/>
    <x v="33"/>
    <s v="February 6, 2014 (United States)"/>
    <x v="15"/>
    <n v="6.9"/>
    <n v="175000"/>
    <s v="Denis Villeneuve"/>
    <s v="JosÃ© Saramago"/>
    <s v="Jake Gyllenhaal"/>
    <s v="Canada"/>
    <m/>
    <n v="3468224"/>
    <n v="233"/>
    <n v="4535484.346781116"/>
    <s v="PathÃ©"/>
    <n v="91"/>
  </r>
  <r>
    <x v="6192"/>
    <x v="0"/>
    <s v="R"/>
    <x v="2"/>
    <n v="2013"/>
    <x v="33"/>
    <s v="March 22, 2013 (United States)"/>
    <x v="16"/>
    <n v="6.5"/>
    <n v="263000"/>
    <s v="Antoine Fuqua"/>
    <s v="Creighton Rothenberger"/>
    <s v="Gerard Butler"/>
    <s v="United States"/>
    <n v="70000000"/>
    <n v="170270201"/>
    <n v="233"/>
    <n v="222666653.41072962"/>
    <s v="Millennium Films"/>
    <n v="119"/>
  </r>
  <r>
    <x v="6193"/>
    <x v="0"/>
    <s v="R"/>
    <x v="2"/>
    <n v="2013"/>
    <x v="33"/>
    <s v="January 10, 2014 (United States)"/>
    <x v="24"/>
    <n v="7.5"/>
    <n v="272000"/>
    <s v="Peter Berg"/>
    <s v="Peter Berg"/>
    <s v="Mark Wahlberg"/>
    <s v="United States"/>
    <n v="40000000"/>
    <n v="154802912"/>
    <n v="233"/>
    <n v="202439687.92446351"/>
    <s v="Film 44"/>
    <n v="121"/>
  </r>
  <r>
    <x v="6194"/>
    <x v="1"/>
    <s v="PG"/>
    <x v="1"/>
    <n v="2013"/>
    <x v="33"/>
    <s v="March 8, 2013 (United States)"/>
    <x v="21"/>
    <n v="6.3"/>
    <n v="201000"/>
    <s v="Sam Raimi"/>
    <s v="Mitchell Kapner"/>
    <s v="James Franco"/>
    <s v="United States"/>
    <n v="215000000"/>
    <n v="493311825"/>
    <n v="233"/>
    <n v="645116365.139485"/>
    <s v="Walt Disney Pictures"/>
    <n v="130"/>
  </r>
  <r>
    <x v="6195"/>
    <x v="0"/>
    <s v="R"/>
    <x v="2"/>
    <n v="2013"/>
    <x v="33"/>
    <s v="April 26, 2013 (United States)"/>
    <x v="5"/>
    <n v="6.4"/>
    <n v="205000"/>
    <s v="Michael Bay"/>
    <s v="Christopher Markus"/>
    <s v="Mark Wahlberg"/>
    <s v="United States"/>
    <n v="26000000"/>
    <n v="87305549"/>
    <n v="233"/>
    <n v="114171677.16866952"/>
    <s v="Paramount Pictures"/>
    <n v="129"/>
  </r>
  <r>
    <x v="4217"/>
    <x v="0"/>
    <s v="R"/>
    <x v="2"/>
    <n v="2013"/>
    <x v="33"/>
    <s v="November 27, 2013 (United States)"/>
    <x v="46"/>
    <n v="5.7"/>
    <n v="71000"/>
    <s v="Spike Lee"/>
    <s v="Garon Tsuchiya"/>
    <s v="Josh Brolin"/>
    <s v="United States"/>
    <n v="30000000"/>
    <n v="5186767"/>
    <n v="233"/>
    <n v="6782866.5446351925"/>
    <s v="Good Universe"/>
    <n v="104"/>
  </r>
  <r>
    <x v="6196"/>
    <x v="0"/>
    <s v="R"/>
    <x v="2"/>
    <n v="2013"/>
    <x v="33"/>
    <s v="December 6, 2013 (United States)"/>
    <x v="8"/>
    <n v="6.8"/>
    <n v="110000"/>
    <s v="Scott Cooper"/>
    <s v="Brad Ingelsby"/>
    <s v="Christian Bale"/>
    <s v="United Kingdom"/>
    <n v="22000000"/>
    <n v="15661554"/>
    <n v="233"/>
    <n v="20481010.745922744"/>
    <s v="Appian Way"/>
    <n v="116"/>
  </r>
  <r>
    <x v="6197"/>
    <x v="4"/>
    <s v="Not Rated"/>
    <x v="0"/>
    <n v="2013"/>
    <x v="33"/>
    <s v="August 6, 2014 (United States)"/>
    <x v="13"/>
    <n v="7.2"/>
    <n v="115000"/>
    <s v="James Ward Byrkit"/>
    <s v="James Ward Byrkit"/>
    <s v="Emily Baldoni"/>
    <s v="United States"/>
    <n v="50000"/>
    <n v="139745"/>
    <n v="233"/>
    <n v="182748.07510729611"/>
    <s v="Bellanova Films"/>
    <n v="89"/>
  </r>
  <r>
    <x v="6198"/>
    <x v="8"/>
    <s v="PG-13"/>
    <x v="2"/>
    <n v="2013"/>
    <x v="33"/>
    <s v="November 1, 2013 (United States)"/>
    <x v="14"/>
    <n v="6.6"/>
    <n v="228000"/>
    <s v="Gavin Hood"/>
    <s v="Gavin Hood"/>
    <s v="Harrison Ford"/>
    <s v="United States"/>
    <n v="110000000"/>
    <n v="125544024"/>
    <n v="233"/>
    <n v="164177099.19656652"/>
    <s v="Summit Entertainment"/>
    <n v="114"/>
  </r>
  <r>
    <x v="6199"/>
    <x v="8"/>
    <s v="PG-13"/>
    <x v="3"/>
    <n v="2013"/>
    <x v="33"/>
    <s v="December 18, 2013 (United States)"/>
    <x v="21"/>
    <n v="6.3"/>
    <n v="172000"/>
    <s v="Adam McKay"/>
    <s v="Will Ferrell"/>
    <s v="Will Ferrell"/>
    <s v="United States"/>
    <n v="50000000"/>
    <n v="173649931"/>
    <n v="233"/>
    <n v="227086411.91287553"/>
    <s v="Paramount Pictures"/>
    <n v="119"/>
  </r>
  <r>
    <x v="6200"/>
    <x v="0"/>
    <s v="R"/>
    <x v="3"/>
    <n v="2013"/>
    <x v="33"/>
    <s v="August 23, 2013 (United States)"/>
    <x v="9"/>
    <n v="7"/>
    <n v="266000"/>
    <s v="Edgar Wright"/>
    <s v="Simon Pegg"/>
    <s v="Simon Pegg"/>
    <s v="United Kingdom"/>
    <n v="20000000"/>
    <n v="46091271"/>
    <n v="233"/>
    <n v="60274722.204721026"/>
    <s v="Universal Pictures"/>
    <n v="109"/>
  </r>
  <r>
    <x v="6201"/>
    <x v="0"/>
    <s v="R"/>
    <x v="0"/>
    <n v="2013"/>
    <x v="33"/>
    <s v="March 1, 2013 (United Kingdom)"/>
    <x v="8"/>
    <n v="6.8"/>
    <n v="105000"/>
    <s v="Park Chan-Wook"/>
    <s v="Wentworth Miller"/>
    <s v="Mia Wasikowska"/>
    <s v="United Kingdom"/>
    <n v="12000000"/>
    <n v="12077441"/>
    <n v="233"/>
    <n v="15793975.419313304"/>
    <s v="Fox Searchlight Pictures"/>
    <n v="99"/>
  </r>
  <r>
    <x v="6202"/>
    <x v="8"/>
    <s v="PG-13"/>
    <x v="2"/>
    <n v="2013"/>
    <x v="33"/>
    <s v="August 21, 2013 (United States)"/>
    <x v="23"/>
    <n v="5.9"/>
    <n v="129000"/>
    <s v="Harald Zwart"/>
    <s v="Jessica Postigo"/>
    <s v="Lily Collins"/>
    <s v="United States"/>
    <n v="60000000"/>
    <n v="95396573"/>
    <n v="233"/>
    <n v="124752514.13347639"/>
    <s v="Screen Gems"/>
    <n v="130"/>
  </r>
  <r>
    <x v="6203"/>
    <x v="8"/>
    <s v="PG-13"/>
    <x v="7"/>
    <n v="2013"/>
    <x v="33"/>
    <s v="January 18, 2013 (United States)"/>
    <x v="19"/>
    <n v="6.2"/>
    <n v="172000"/>
    <s v="Andy Muschietti"/>
    <s v="Andy Muschietti"/>
    <s v="Jessica Chastain"/>
    <s v="Canada"/>
    <n v="15000000"/>
    <n v="146428180"/>
    <n v="233"/>
    <n v="191487838.82403433"/>
    <s v="Universal Pictures"/>
    <n v="100"/>
  </r>
  <r>
    <x v="6204"/>
    <x v="0"/>
    <s v="R"/>
    <x v="2"/>
    <n v="2013"/>
    <x v="33"/>
    <s v="September 6, 2013 (United States)"/>
    <x v="5"/>
    <n v="6.4"/>
    <n v="157000"/>
    <s v="David Twohy"/>
    <s v="David Twohy"/>
    <s v="Vin Diesel"/>
    <s v="Canada"/>
    <n v="38000000"/>
    <n v="98337295"/>
    <n v="233"/>
    <n v="128598170.75751072"/>
    <s v="Riddick Canada Productions"/>
    <n v="119"/>
  </r>
  <r>
    <x v="6205"/>
    <x v="0"/>
    <s v="R"/>
    <x v="2"/>
    <n v="2013"/>
    <x v="33"/>
    <s v="February 14, 2013 (United States)"/>
    <x v="11"/>
    <n v="5.3"/>
    <n v="201000"/>
    <s v="John Moore"/>
    <s v="Skip Woods"/>
    <s v="Bruce Willis"/>
    <s v="United States"/>
    <n v="92000000"/>
    <n v="304654182"/>
    <n v="233"/>
    <n v="398403988.22060084"/>
    <s v="Twentieth Century Fox"/>
    <n v="98"/>
  </r>
  <r>
    <x v="6206"/>
    <x v="0"/>
    <s v="R"/>
    <x v="2"/>
    <n v="2013"/>
    <x v="33"/>
    <s v="October 18, 2013 (United States)"/>
    <x v="17"/>
    <n v="6.7"/>
    <n v="232000"/>
    <s v="Mikael HÃ¥fstrÃ¶m"/>
    <s v="Miles Chapman"/>
    <s v="Sylvester Stallone"/>
    <s v="United States"/>
    <n v="50000000"/>
    <n v="137328301"/>
    <n v="233"/>
    <n v="179587696.62961373"/>
    <s v="Summit Entertainment"/>
    <n v="115"/>
  </r>
  <r>
    <x v="6207"/>
    <x v="8"/>
    <s v="PG-13"/>
    <x v="2"/>
    <n v="2013"/>
    <x v="33"/>
    <s v="July 26, 2013 (United States)"/>
    <x v="17"/>
    <n v="6.7"/>
    <n v="439000"/>
    <s v="James Mangold"/>
    <s v="Mark Bomback"/>
    <s v="Hugh Jackman"/>
    <s v="United States"/>
    <n v="120000000"/>
    <n v="414828246"/>
    <n v="233"/>
    <n v="542481401.52875531"/>
    <s v="Twentieth Century Fox"/>
    <n v="126"/>
  </r>
  <r>
    <x v="6208"/>
    <x v="0"/>
    <s v="R"/>
    <x v="4"/>
    <n v="2013"/>
    <x v="33"/>
    <s v="January 4, 2013 (United States)"/>
    <x v="25"/>
    <n v="4.8"/>
    <n v="47000"/>
    <s v="John Luessenhop"/>
    <s v="Adam Marcus"/>
    <s v="Alexandra Daddario"/>
    <s v="United States"/>
    <n v="20000000"/>
    <n v="47340586"/>
    <n v="233"/>
    <n v="61908483.065236047"/>
    <s v="Lionsgate"/>
    <n v="92"/>
  </r>
  <r>
    <x v="6209"/>
    <x v="1"/>
    <s v="PG"/>
    <x v="10"/>
    <n v="2013"/>
    <x v="33"/>
    <s v="July 3, 2013 (United States)"/>
    <x v="4"/>
    <n v="7.3"/>
    <n v="377000"/>
    <s v="Pierre Coffin"/>
    <s v="Cinco Paul"/>
    <s v="Steve Carell"/>
    <s v="United States"/>
    <n v="76000000"/>
    <n v="970766005"/>
    <n v="233"/>
    <n v="1269495286.3669527"/>
    <s v="Universal Pictures"/>
    <n v="98"/>
  </r>
  <r>
    <x v="6210"/>
    <x v="8"/>
    <s v="PG-13"/>
    <x v="2"/>
    <n v="2013"/>
    <x v="33"/>
    <s v="December 25, 2013 (United States)"/>
    <x v="21"/>
    <n v="6.3"/>
    <n v="152000"/>
    <s v="Carl Rinsch"/>
    <s v="Chris Morgan"/>
    <s v="Keanu Reeves"/>
    <s v="United States"/>
    <n v="175000000"/>
    <n v="151783839"/>
    <n v="233"/>
    <n v="198491569.71373388"/>
    <s v="Bluegrass Films"/>
    <n v="128"/>
  </r>
  <r>
    <x v="6211"/>
    <x v="0"/>
    <s v="R"/>
    <x v="0"/>
    <n v="2013"/>
    <x v="33"/>
    <s v="April 3, 2013 (France)"/>
    <x v="19"/>
    <n v="6.2"/>
    <n v="33000"/>
    <s v="Anne Fontaine"/>
    <s v="Anne Fontaine"/>
    <s v="Naomi Watts"/>
    <s v="Australia"/>
    <n v="16000000"/>
    <n v="1575749"/>
    <n v="233"/>
    <n v="2060646.8682403432"/>
    <s v="Gaumont"/>
    <n v="112"/>
  </r>
  <r>
    <x v="6212"/>
    <x v="0"/>
    <s v="R"/>
    <x v="2"/>
    <n v="2013"/>
    <x v="33"/>
    <s v="October 11, 2013 (United States)"/>
    <x v="41"/>
    <n v="5.6"/>
    <n v="76000"/>
    <s v="Robert Rodriguez"/>
    <s v="Kyle Ward"/>
    <s v="Danny Trejo"/>
    <s v="United States"/>
    <n v="20000000"/>
    <n v="17496820"/>
    <n v="233"/>
    <n v="22881034.566523604"/>
    <s v="AR Films"/>
    <n v="107"/>
  </r>
  <r>
    <x v="6213"/>
    <x v="8"/>
    <s v="PG-13"/>
    <x v="3"/>
    <n v="2013"/>
    <x v="33"/>
    <s v="February 1, 2013 (United States)"/>
    <x v="8"/>
    <n v="6.8"/>
    <n v="223000"/>
    <s v="Jonathan Levine"/>
    <s v="Isaac Marion"/>
    <s v="Nicholas Hoult"/>
    <s v="United States"/>
    <n v="35000000"/>
    <n v="116980662"/>
    <n v="233"/>
    <n v="152978573.86866951"/>
    <s v="Summit Entertainment"/>
    <n v="98"/>
  </r>
  <r>
    <x v="6214"/>
    <x v="1"/>
    <s v="PG"/>
    <x v="1"/>
    <n v="2013"/>
    <x v="33"/>
    <s v="August 7, 2013 (United States)"/>
    <x v="1"/>
    <n v="5.8"/>
    <n v="113000"/>
    <s v="Thor Freudenthal"/>
    <s v="Marc Guggenheim"/>
    <s v="Logan Lerman"/>
    <s v="United States"/>
    <n v="90000000"/>
    <n v="199850315"/>
    <n v="233"/>
    <n v="261349317.51287553"/>
    <s v="Fox 2000 Pictures"/>
    <n v="106"/>
  </r>
  <r>
    <x v="6215"/>
    <x v="8"/>
    <s v="PG-13"/>
    <x v="3"/>
    <n v="2013"/>
    <x v="33"/>
    <s v="August 23, 2013 (United States)"/>
    <x v="4"/>
    <n v="7.3"/>
    <n v="195000"/>
    <s v="Woody Allen"/>
    <s v="Woody Allen"/>
    <s v="Cate Blanchett"/>
    <s v="United States"/>
    <n v="18000000"/>
    <n v="99104804"/>
    <n v="233"/>
    <n v="129601861.71158798"/>
    <s v="Gravier Productions"/>
    <n v="98"/>
  </r>
  <r>
    <x v="6216"/>
    <x v="4"/>
    <s v="Not Rated"/>
    <x v="0"/>
    <n v="2013"/>
    <x v="33"/>
    <s v="March 20, 2014 (United States)"/>
    <x v="17"/>
    <n v="6.7"/>
    <n v="88000"/>
    <s v="Lars von Trier"/>
    <s v="Lars von Trier"/>
    <s v="Charlotte Gainsbourg"/>
    <s v="Denmark"/>
    <m/>
    <n v="4934725"/>
    <n v="233"/>
    <n v="6453264.8390557934"/>
    <s v="Zentropa Entertainments"/>
    <n v="124"/>
  </r>
  <r>
    <x v="6217"/>
    <x v="8"/>
    <s v="PG-13"/>
    <x v="0"/>
    <n v="2013"/>
    <x v="33"/>
    <s v="February 14, 2013 (United States)"/>
    <x v="17"/>
    <n v="6.7"/>
    <n v="106000"/>
    <s v="Lasse HallstrÃ¶m"/>
    <s v="Dana Stevens"/>
    <s v="Julianne Hough"/>
    <s v="United States"/>
    <n v="28000000"/>
    <n v="97594140"/>
    <n v="233"/>
    <n v="127626328.14592274"/>
    <s v="Relativity Media"/>
    <n v="115"/>
  </r>
  <r>
    <x v="6218"/>
    <x v="0"/>
    <s v="R"/>
    <x v="2"/>
    <n v="2013"/>
    <x v="33"/>
    <s v="January 11, 2013 (United States)"/>
    <x v="17"/>
    <n v="6.7"/>
    <n v="209000"/>
    <s v="Ruben Fleischer"/>
    <s v="Will Beall"/>
    <s v="Sean Penn"/>
    <s v="United States"/>
    <n v="60000000"/>
    <n v="105200903"/>
    <n v="233"/>
    <n v="137573884.7386266"/>
    <s v="Warner Bros."/>
    <n v="113"/>
  </r>
  <r>
    <x v="6219"/>
    <x v="0"/>
    <s v="R"/>
    <x v="3"/>
    <n v="2013"/>
    <x v="33"/>
    <s v="January 10, 2014 (United States)"/>
    <x v="13"/>
    <n v="7.2"/>
    <n v="87000"/>
    <s v="John Wells"/>
    <s v="Tracy Letts"/>
    <s v="Meryl Streep"/>
    <s v="United States"/>
    <n v="25000000"/>
    <n v="74188937"/>
    <n v="233"/>
    <n v="97018751.518884122"/>
    <s v="The Weinstein Company"/>
    <n v="121"/>
  </r>
  <r>
    <x v="6220"/>
    <x v="0"/>
    <s v="R"/>
    <x v="0"/>
    <n v="2013"/>
    <x v="33"/>
    <s v="April 18, 2014 (United Kingdom)"/>
    <x v="12"/>
    <n v="7.1"/>
    <n v="140000"/>
    <s v="Steven Knight"/>
    <s v="Steven Knight"/>
    <s v="Tom Hardy"/>
    <s v="United Kingdom"/>
    <n v="2000000"/>
    <n v="5090608"/>
    <n v="233"/>
    <n v="6657116.985407725"/>
    <s v="IM Global"/>
    <n v="85"/>
  </r>
  <r>
    <x v="6221"/>
    <x v="0"/>
    <s v="R"/>
    <x v="0"/>
    <n v="2013"/>
    <x v="33"/>
    <s v="June 14, 2013 (United States)"/>
    <x v="6"/>
    <n v="7.9"/>
    <n v="146000"/>
    <s v="Richard Linklater"/>
    <s v="Richard Linklater"/>
    <s v="Ethan Hawke"/>
    <s v="United States"/>
    <n v="3000000"/>
    <n v="20994648"/>
    <n v="233"/>
    <n v="27455232.813733906"/>
    <s v="Faliro House Productions"/>
    <n v="109"/>
  </r>
  <r>
    <x v="6222"/>
    <x v="4"/>
    <s v="Not Rated"/>
    <x v="0"/>
    <n v="2013"/>
    <x v="33"/>
    <s v="April 25, 2014 (United States)"/>
    <x v="17"/>
    <n v="6.7"/>
    <n v="33000"/>
    <s v="FranÃ§ois Ozon"/>
    <s v="FranÃ§ois Ozon"/>
    <s v="Marine Vacth"/>
    <s v="France"/>
    <m/>
    <n v="9757417"/>
    <n v="233"/>
    <n v="12760021.287124462"/>
    <s v="Mandarin Films"/>
    <n v="95"/>
  </r>
  <r>
    <x v="6223"/>
    <x v="0"/>
    <s v="R"/>
    <x v="3"/>
    <n v="2013"/>
    <x v="33"/>
    <s v="July 11, 2014 (United States)"/>
    <x v="34"/>
    <n v="7.4"/>
    <n v="147000"/>
    <s v="John Carney"/>
    <s v="John Carney"/>
    <s v="Keira Knightley"/>
    <s v="United States"/>
    <n v="8000000"/>
    <n v="65652908"/>
    <n v="233"/>
    <n v="85855970.247210294"/>
    <s v="Exclusive Media Group"/>
    <n v="104"/>
  </r>
  <r>
    <x v="6224"/>
    <x v="0"/>
    <s v="R"/>
    <x v="4"/>
    <n v="2013"/>
    <x v="33"/>
    <s v="April 11, 2014 (United States)"/>
    <x v="16"/>
    <n v="6.5"/>
    <n v="120000"/>
    <s v="Mike Flanagan"/>
    <s v="Mike Flanagan"/>
    <s v="Karen Gillan"/>
    <s v="United States"/>
    <n v="5000000"/>
    <n v="44459951"/>
    <n v="233"/>
    <n v="58141403.732618026"/>
    <s v="Intrepid Pictures"/>
    <n v="104"/>
  </r>
  <r>
    <x v="6225"/>
    <x v="4"/>
    <s v="Not Rated"/>
    <x v="0"/>
    <n v="2013"/>
    <x v="33"/>
    <s v="August 15, 2013 (Israel)"/>
    <x v="8"/>
    <n v="6.8"/>
    <n v="16000"/>
    <s v="Aharon Keshales"/>
    <s v="Aharon Keshales"/>
    <s v="Lior Ashkenazi"/>
    <s v="Israel"/>
    <m/>
    <n v="291239"/>
    <n v="233"/>
    <n v="380860.61502145923"/>
    <s v="United Channel Movies"/>
    <n v="110"/>
  </r>
  <r>
    <x v="6226"/>
    <x v="0"/>
    <s v="R"/>
    <x v="6"/>
    <n v="2013"/>
    <x v="33"/>
    <s v="October 25, 2013 (United States)"/>
    <x v="11"/>
    <n v="5.3"/>
    <n v="98000"/>
    <s v="Ridley Scott"/>
    <s v="Cormac McCarthy"/>
    <s v="Michael Fassbender"/>
    <s v="United Kingdom"/>
    <n v="25000000"/>
    <n v="71009334"/>
    <n v="233"/>
    <n v="92860704.162231758"/>
    <s v="Fox 2000 Pictures"/>
    <n v="117"/>
  </r>
  <r>
    <x v="6227"/>
    <x v="0"/>
    <s v="R"/>
    <x v="2"/>
    <n v="2013"/>
    <x v="33"/>
    <s v="January 25, 2013 (United States)"/>
    <x v="19"/>
    <n v="6.2"/>
    <n v="118000"/>
    <s v="Taylor Hackford"/>
    <s v="John J. McLaughlin"/>
    <s v="Jason Statham"/>
    <s v="United States"/>
    <n v="35000000"/>
    <n v="46922566"/>
    <n v="233"/>
    <n v="61361827.726180255"/>
    <s v="Incentive Filmed Entertainment"/>
    <n v="118"/>
  </r>
  <r>
    <x v="6228"/>
    <x v="0"/>
    <s v="R"/>
    <x v="6"/>
    <n v="2013"/>
    <x v="33"/>
    <s v="March 15, 2013 (United States)"/>
    <x v="17"/>
    <n v="6.7"/>
    <n v="115000"/>
    <s v="Brad Anderson"/>
    <s v="Richard D'Ovidio"/>
    <s v="Halle Berry"/>
    <s v="United States"/>
    <n v="13000000"/>
    <n v="68572631"/>
    <n v="233"/>
    <n v="89674165.947210297"/>
    <s v="TriStar Pictures"/>
    <n v="94"/>
  </r>
  <r>
    <x v="6229"/>
    <x v="8"/>
    <s v="PG-13"/>
    <x v="3"/>
    <n v="2013"/>
    <x v="33"/>
    <s v="April 12, 2013 (United States)"/>
    <x v="50"/>
    <n v="3.5"/>
    <n v="67000"/>
    <s v="Malcolm D. Lee"/>
    <s v="David Zucker"/>
    <s v="Simon Rex"/>
    <s v="United States"/>
    <n v="20000000"/>
    <n v="78378744"/>
    <n v="233"/>
    <n v="102497868.22660944"/>
    <s v="Dimension Films"/>
    <n v="86"/>
  </r>
  <r>
    <x v="6230"/>
    <x v="8"/>
    <s v="PG-13"/>
    <x v="2"/>
    <n v="2013"/>
    <x v="33"/>
    <s v="July 19, 2013 (United States)"/>
    <x v="41"/>
    <n v="5.6"/>
    <n v="123000"/>
    <s v="Robert Schwentke"/>
    <s v="Phil Hay"/>
    <s v="Ryan Reynolds"/>
    <s v="United States"/>
    <n v="130000000"/>
    <n v="78324220"/>
    <n v="233"/>
    <n v="102426565.81115879"/>
    <s v="Universal Pictures"/>
    <n v="96"/>
  </r>
  <r>
    <x v="6231"/>
    <x v="0"/>
    <s v="R"/>
    <x v="3"/>
    <n v="2013"/>
    <x v="33"/>
    <s v="January 10, 2014 (United States)"/>
    <x v="24"/>
    <n v="7.5"/>
    <n v="144000"/>
    <s v="Ethan Coen"/>
    <s v="Joel Coen"/>
    <s v="Oscar Isaac"/>
    <s v="United States"/>
    <n v="11000000"/>
    <n v="32960249"/>
    <n v="233"/>
    <n v="43102952.23304721"/>
    <s v="CBS Films"/>
    <n v="104"/>
  </r>
  <r>
    <x v="6232"/>
    <x v="0"/>
    <s v="R"/>
    <x v="3"/>
    <n v="2013"/>
    <x v="33"/>
    <s v="July 26, 2013 (United States)"/>
    <x v="1"/>
    <n v="5.8"/>
    <n v="38000"/>
    <s v="Maggie Carey"/>
    <s v="Maggie Carey"/>
    <s v="Aubrey Plaza"/>
    <s v="United States"/>
    <n v="1500000"/>
    <n v="3909596"/>
    <n v="233"/>
    <n v="5112677.6875536479"/>
    <s v="3 Arts Entertainment"/>
    <n v="104"/>
  </r>
  <r>
    <x v="6233"/>
    <x v="0"/>
    <s v="R"/>
    <x v="0"/>
    <n v="2013"/>
    <x v="33"/>
    <s v="October 18, 2013 (United States)"/>
    <x v="23"/>
    <n v="5.9"/>
    <n v="135000"/>
    <s v="Kimberly Peirce"/>
    <s v="Lawrence D. Cohen"/>
    <s v="ChloÃ« Grace Moretz"/>
    <s v="United States"/>
    <n v="30000000"/>
    <n v="84790678"/>
    <n v="233"/>
    <n v="110882916.68068668"/>
    <s v="Metro-Goldwyn-Mayer (MGM)"/>
    <n v="100"/>
  </r>
  <r>
    <x v="6234"/>
    <x v="8"/>
    <s v="PG-13"/>
    <x v="2"/>
    <n v="2013"/>
    <x v="33"/>
    <s v="July 3, 2013 (United States)"/>
    <x v="5"/>
    <n v="6.4"/>
    <n v="225000"/>
    <s v="Gore Verbinski"/>
    <s v="Justin Haythe"/>
    <s v="Johnny Depp"/>
    <s v="United States"/>
    <n v="215000000"/>
    <n v="260502115"/>
    <n v="233"/>
    <n v="340665212.19098711"/>
    <s v="Walt Disney Pictures"/>
    <n v="150"/>
  </r>
  <r>
    <x v="4845"/>
    <x v="8"/>
    <s v="PG-13"/>
    <x v="2"/>
    <n v="2013"/>
    <x v="33"/>
    <s v="March 29, 2013 (United States)"/>
    <x v="23"/>
    <n v="5.9"/>
    <n v="112000"/>
    <s v="Andrew Niccol"/>
    <s v="Andrew Niccol"/>
    <s v="Saoirse Ronan"/>
    <s v="United States"/>
    <n v="40000000"/>
    <n v="63365859"/>
    <n v="233"/>
    <n v="82865138.357510731"/>
    <s v="Chockstone Pictures"/>
    <n v="125"/>
  </r>
  <r>
    <x v="6235"/>
    <x v="1"/>
    <s v="PG"/>
    <x v="10"/>
    <n v="2013"/>
    <x v="33"/>
    <s v="July 17, 2013 (United States)"/>
    <x v="5"/>
    <n v="6.4"/>
    <n v="88000"/>
    <s v="David Soren"/>
    <s v="Darren Lemke"/>
    <s v="Ryan Reynolds"/>
    <s v="United States"/>
    <n v="135000000"/>
    <n v="282570682"/>
    <n v="233"/>
    <n v="369524836.07467806"/>
    <s v="DreamWorks Animation"/>
    <n v="96"/>
  </r>
  <r>
    <x v="6236"/>
    <x v="8"/>
    <s v="PG-13"/>
    <x v="3"/>
    <n v="2013"/>
    <x v="33"/>
    <s v="August 15, 2014 (United States)"/>
    <x v="8"/>
    <n v="6.8"/>
    <n v="73000"/>
    <s v="Michael Dowse"/>
    <s v="Elan Mastai"/>
    <s v="Daniel Radcliffe"/>
    <s v="Canada"/>
    <n v="11000000"/>
    <n v="8526288"/>
    <n v="233"/>
    <n v="11150042.719313305"/>
    <s v="No Trace Camping"/>
    <n v="98"/>
  </r>
  <r>
    <x v="6237"/>
    <x v="0"/>
    <s v="R"/>
    <x v="2"/>
    <n v="2013"/>
    <x v="33"/>
    <s v="August 2, 2013 (United States)"/>
    <x v="17"/>
    <n v="6.7"/>
    <n v="201000"/>
    <s v="Baltasar KormÃ¡kur"/>
    <s v="Blake Masters"/>
    <s v="Denzel Washington"/>
    <s v="United States"/>
    <n v="61000000"/>
    <n v="131940411"/>
    <n v="233"/>
    <n v="172541816.44506437"/>
    <s v="Universal Pictures"/>
    <n v="109"/>
  </r>
  <r>
    <x v="6238"/>
    <x v="8"/>
    <s v="PG-13"/>
    <x v="3"/>
    <n v="2013"/>
    <x v="33"/>
    <s v="October 11, 2013 (United States)"/>
    <x v="9"/>
    <n v="7"/>
    <n v="60000"/>
    <s v="Nicole Holofcener"/>
    <s v="Nicole Holofcener"/>
    <s v="Julia Louis-Dreyfus"/>
    <s v="United States"/>
    <n v="8000000"/>
    <n v="25288872"/>
    <n v="233"/>
    <n v="33070898.276394848"/>
    <s v="Fox Searchlight Pictures"/>
    <n v="93"/>
  </r>
  <r>
    <x v="6239"/>
    <x v="0"/>
    <s v="R"/>
    <x v="6"/>
    <n v="2013"/>
    <x v="33"/>
    <s v="February 8, 2013 (United States)"/>
    <x v="12"/>
    <n v="7.1"/>
    <n v="183000"/>
    <s v="Steven Soderbergh"/>
    <s v="Scott Z. Burns"/>
    <s v="Rooney Mara"/>
    <s v="United States"/>
    <n v="30000000"/>
    <n v="63414135"/>
    <n v="233"/>
    <n v="82928270.105150208"/>
    <s v="Endgame Entertainment"/>
    <n v="106"/>
  </r>
  <r>
    <x v="6240"/>
    <x v="0"/>
    <s v="R"/>
    <x v="2"/>
    <n v="2013"/>
    <x v="33"/>
    <s v="June 28, 2013 (United States)"/>
    <x v="14"/>
    <n v="6.6"/>
    <n v="165000"/>
    <s v="Paul Feig"/>
    <s v="Katie Dippold"/>
    <s v="Sandra Bullock"/>
    <s v="United States"/>
    <n v="43000000"/>
    <n v="229930771"/>
    <n v="233"/>
    <n v="300686291.51802576"/>
    <s v="Twentieth Century Fox"/>
    <n v="117"/>
  </r>
  <r>
    <x v="6241"/>
    <x v="8"/>
    <s v="PG-13"/>
    <x v="4"/>
    <n v="2013"/>
    <x v="33"/>
    <s v="September 13, 2013 (United States)"/>
    <x v="14"/>
    <n v="6.6"/>
    <n v="160000"/>
    <s v="James Wan"/>
    <s v="Leigh Whannell"/>
    <s v="Patrick Wilson"/>
    <s v="United States"/>
    <n v="5000000"/>
    <n v="161919318"/>
    <n v="233"/>
    <n v="211745992.25150213"/>
    <s v="FilmDistrict"/>
    <n v="106"/>
  </r>
  <r>
    <x v="6242"/>
    <x v="0"/>
    <s v="R"/>
    <x v="2"/>
    <n v="2013"/>
    <x v="33"/>
    <s v="June 28, 2013 (United Kingdom)"/>
    <x v="19"/>
    <n v="6.2"/>
    <n v="68000"/>
    <s v="Steven Knight"/>
    <s v="Steven Knight"/>
    <s v="Jason Statham"/>
    <s v="United Kingdom"/>
    <n v="20000000"/>
    <n v="12671109"/>
    <n v="233"/>
    <n v="16570330.095708154"/>
    <s v="Lionsgate"/>
    <n v="100"/>
  </r>
  <r>
    <x v="6243"/>
    <x v="1"/>
    <s v="PG"/>
    <x v="5"/>
    <n v="2013"/>
    <x v="33"/>
    <s v="June 13, 2014 (United Kingdom)"/>
    <x v="4"/>
    <n v="7.3"/>
    <n v="29000"/>
    <s v="Amma Asante"/>
    <s v="Misan Sagay"/>
    <s v="Gugu Mbatha-Raw"/>
    <s v="United Kingdom"/>
    <n v="10900000"/>
    <n v="16607575"/>
    <n v="233"/>
    <n v="21718146.362660944"/>
    <s v="DJ Films"/>
    <n v="100"/>
  </r>
  <r>
    <x v="6244"/>
    <x v="0"/>
    <s v="R"/>
    <x v="3"/>
    <n v="2013"/>
    <x v="33"/>
    <s v="October 3, 2014 (United States)"/>
    <x v="16"/>
    <n v="6.5"/>
    <n v="80000"/>
    <s v="Alexandre Aja"/>
    <s v="Keith Bunin"/>
    <s v="Daniel Radcliffe"/>
    <s v="United States"/>
    <m/>
    <n v="3875442"/>
    <n v="233"/>
    <n v="5068013.6369098714"/>
    <s v="Red Granite Pictures"/>
    <n v="120"/>
  </r>
  <r>
    <x v="6245"/>
    <x v="8"/>
    <s v="PG-13"/>
    <x v="2"/>
    <n v="2013"/>
    <x v="33"/>
    <s v="May 31, 2013 (United States)"/>
    <x v="25"/>
    <n v="4.8"/>
    <n v="194000"/>
    <s v="M. Night Shyamalan"/>
    <s v="Gary Whitta"/>
    <s v="Jaden Smith"/>
    <s v="United States"/>
    <n v="130000000"/>
    <n v="243611982"/>
    <n v="233"/>
    <n v="318577557.57682401"/>
    <s v="Columbia Pictures"/>
    <n v="100"/>
  </r>
  <r>
    <x v="6246"/>
    <x v="8"/>
    <s v="PG-13"/>
    <x v="5"/>
    <n v="2013"/>
    <x v="33"/>
    <s v="August 16, 2013 (United States)"/>
    <x v="13"/>
    <n v="7.2"/>
    <n v="111000"/>
    <s v="Lee Daniels"/>
    <s v="Danny Strong"/>
    <s v="Forest Whitaker"/>
    <s v="United States"/>
    <n v="30000000"/>
    <n v="177313795"/>
    <n v="233"/>
    <n v="231877739.64163089"/>
    <s v="Follow Through Productions"/>
    <n v="132"/>
  </r>
  <r>
    <x v="6247"/>
    <x v="0"/>
    <s v="R"/>
    <x v="2"/>
    <n v="2013"/>
    <x v="33"/>
    <s v="May 22, 2013 (France)"/>
    <x v="46"/>
    <n v="5.7"/>
    <n v="109000"/>
    <s v="Nicolas Winding Refn"/>
    <s v="Nicolas Winding Refn"/>
    <s v="Ryan Gosling"/>
    <s v="Denmark"/>
    <n v="4800000"/>
    <n v="10639616"/>
    <n v="233"/>
    <n v="13913695.258369097"/>
    <s v="Space Rocket Nation"/>
    <n v="90"/>
  </r>
  <r>
    <x v="6248"/>
    <x v="8"/>
    <s v="PG-13"/>
    <x v="2"/>
    <n v="2013"/>
    <x v="33"/>
    <s v="July 19, 2013 (United States)"/>
    <x v="14"/>
    <n v="6.6"/>
    <n v="163000"/>
    <s v="Dean Parisot"/>
    <s v="Jon Hoeber"/>
    <s v="Bruce Willis"/>
    <s v="United States"/>
    <n v="84000000"/>
    <n v="148075565"/>
    <n v="233"/>
    <n v="193642165.90343347"/>
    <s v="Summit Entertainment"/>
    <n v="116"/>
  </r>
  <r>
    <x v="6249"/>
    <x v="0"/>
    <s v="R"/>
    <x v="2"/>
    <n v="2013"/>
    <x v="33"/>
    <s v="October 30, 2013 (France)"/>
    <x v="16"/>
    <n v="6.5"/>
    <n v="19000"/>
    <s v="Guillaume Canet"/>
    <s v="Guillaume Canet"/>
    <s v="Clive Owen"/>
    <s v="France"/>
    <n v="25500000"/>
    <n v="2566435"/>
    <n v="233"/>
    <n v="3356192.0364806866"/>
    <s v="TrÃ©sor Films"/>
    <n v="127"/>
  </r>
  <r>
    <x v="6250"/>
    <x v="4"/>
    <s v="Not Rated"/>
    <x v="0"/>
    <n v="2013"/>
    <x v="33"/>
    <s v="March 14, 2014 (United States)"/>
    <x v="40"/>
    <n v="7.8"/>
    <n v="83000"/>
    <s v="Paolo Sorrentino"/>
    <s v="Paolo Sorrentino"/>
    <s v="Toni Servillo"/>
    <s v="Italy"/>
    <m/>
    <n v="24665023"/>
    <n v="233"/>
    <n v="32255075.142060082"/>
    <s v="Indigo Film"/>
    <n v="141"/>
  </r>
  <r>
    <x v="6251"/>
    <x v="0"/>
    <s v="R"/>
    <x v="2"/>
    <n v="2013"/>
    <x v="33"/>
    <s v="March 8, 2013 (United States)"/>
    <x v="16"/>
    <n v="6.5"/>
    <n v="65000"/>
    <s v="Niels Arden Oplev"/>
    <s v="J.H. Wyman"/>
    <s v="Colin Farrell"/>
    <s v="United States"/>
    <n v="30000000"/>
    <n v="18074539"/>
    <n v="233"/>
    <n v="23636532.331759654"/>
    <s v="FilmDistrict"/>
    <n v="118"/>
  </r>
  <r>
    <x v="6252"/>
    <x v="0"/>
    <s v="R"/>
    <x v="3"/>
    <n v="2013"/>
    <x v="33"/>
    <s v="September 13, 2013 (United States)"/>
    <x v="12"/>
    <n v="7.1"/>
    <n v="147000"/>
    <s v="James Ponsoldt"/>
    <s v="Scott Neustadter"/>
    <s v="Miles Teller"/>
    <s v="United States"/>
    <n v="2500000"/>
    <n v="6918591"/>
    <n v="233"/>
    <n v="9047616.6424892694"/>
    <s v="Andrew Lauren Productions"/>
    <n v="95"/>
  </r>
  <r>
    <x v="6253"/>
    <x v="8"/>
    <s v="PG-13"/>
    <x v="5"/>
    <n v="2013"/>
    <x v="33"/>
    <s v="April 12, 2013 (United States)"/>
    <x v="24"/>
    <n v="7.5"/>
    <n v="89000"/>
    <s v="Brian Helgeland"/>
    <s v="Brian Helgeland"/>
    <s v="Chadwick Boseman"/>
    <s v="United States"/>
    <n v="40000000"/>
    <n v="97470701"/>
    <n v="233"/>
    <n v="127464903.83991416"/>
    <s v="Warner Bros."/>
    <n v="128"/>
  </r>
  <r>
    <x v="6254"/>
    <x v="0"/>
    <s v="R"/>
    <x v="6"/>
    <n v="2013"/>
    <x v="33"/>
    <s v="January 1, 2014 (United States)"/>
    <x v="40"/>
    <n v="7.8"/>
    <n v="112000"/>
    <s v="Giuseppe Tornatore"/>
    <s v="Giuseppe Tornatore"/>
    <s v="Geoffrey Rush"/>
    <s v="Italy"/>
    <m/>
    <n v="20919703"/>
    <n v="233"/>
    <n v="27357225.339484978"/>
    <s v="Paco Cinematografica"/>
    <n v="131"/>
  </r>
  <r>
    <x v="6255"/>
    <x v="0"/>
    <s v="R"/>
    <x v="2"/>
    <n v="2013"/>
    <x v="33"/>
    <s v="January 18, 2013 (United States)"/>
    <x v="21"/>
    <n v="6.3"/>
    <n v="135000"/>
    <s v="Jee-woon Kim"/>
    <s v="Andrew Knauer"/>
    <s v="Arnold Schwarzenegger"/>
    <s v="United States"/>
    <n v="45000000"/>
    <n v="48330757"/>
    <n v="233"/>
    <n v="63203354.754935622"/>
    <s v="CJ Entertainment"/>
    <n v="107"/>
  </r>
  <r>
    <x v="6256"/>
    <x v="0"/>
    <s v="R"/>
    <x v="3"/>
    <n v="2013"/>
    <x v="33"/>
    <s v="April 24, 2014 (United States)"/>
    <x v="12"/>
    <n v="7.1"/>
    <n v="104000"/>
    <s v="Jon S. Baird"/>
    <s v="Jon S. Baird"/>
    <s v="James McAvoy"/>
    <s v="United Kingdom"/>
    <n v="5000000"/>
    <n v="8417248"/>
    <n v="233"/>
    <n v="11007448.350214591"/>
    <s v="Steel Mill Pictures"/>
    <n v="97"/>
  </r>
  <r>
    <x v="6257"/>
    <x v="8"/>
    <s v="PG-13"/>
    <x v="3"/>
    <n v="2013"/>
    <x v="33"/>
    <s v="May 30, 2014 (Canada)"/>
    <x v="9"/>
    <n v="7"/>
    <n v="16000"/>
    <s v="Don McKellar"/>
    <s v="Ken Scott"/>
    <s v="Taylor Kitsch"/>
    <s v="Canada"/>
    <n v="12700000"/>
    <n v="4292517"/>
    <n v="233"/>
    <n v="5613433.1755364807"/>
    <s v="Max Films Productions"/>
    <n v="113"/>
  </r>
  <r>
    <x v="6258"/>
    <x v="0"/>
    <s v="R"/>
    <x v="4"/>
    <n v="2013"/>
    <x v="33"/>
    <s v="September 5, 2013 (Ukraine)"/>
    <x v="46"/>
    <n v="5.7"/>
    <n v="28000"/>
    <s v="Steven R. Monroe"/>
    <s v="Neil Elman"/>
    <s v="Jemma Dallender"/>
    <s v="United States"/>
    <m/>
    <n v="678604"/>
    <n v="233"/>
    <n v="887427.63433476386"/>
    <s v="Cinetel Films"/>
    <n v="106"/>
  </r>
  <r>
    <x v="6259"/>
    <x v="0"/>
    <s v="R"/>
    <x v="0"/>
    <n v="2013"/>
    <x v="33"/>
    <s v="August 23, 2013 (United States)"/>
    <x v="45"/>
    <n v="8"/>
    <n v="84000"/>
    <s v="Destin Daniel Cretton"/>
    <s v="Destin Daniel Cretton"/>
    <s v="Brie Larson"/>
    <s v="United States"/>
    <m/>
    <n v="1645164"/>
    <n v="233"/>
    <n v="2151422.6214592275"/>
    <s v="Animal Kingdom"/>
    <n v="96"/>
  </r>
  <r>
    <x v="6260"/>
    <x v="8"/>
    <s v="PG-13"/>
    <x v="5"/>
    <n v="2013"/>
    <x v="33"/>
    <s v="December 20, 2013 (United States)"/>
    <x v="24"/>
    <n v="7.5"/>
    <n v="155000"/>
    <s v="John Lee Hancock"/>
    <s v="Kelly Marcel"/>
    <s v="Emma Thompson"/>
    <s v="United States"/>
    <n v="35000000"/>
    <n v="117867984"/>
    <n v="233"/>
    <n v="154138947.31673819"/>
    <s v="Walt Disney Pictures"/>
    <n v="125"/>
  </r>
  <r>
    <x v="6261"/>
    <x v="8"/>
    <s v="PG-13"/>
    <x v="0"/>
    <n v="2013"/>
    <x v="33"/>
    <s v="November 27, 2013 (United States)"/>
    <x v="24"/>
    <n v="7.5"/>
    <n v="130000"/>
    <s v="Brian Percival"/>
    <s v="Markus Zusak"/>
    <s v="Sophie NÃ©lisse"/>
    <s v="United States"/>
    <n v="19000000"/>
    <n v="76586316"/>
    <n v="233"/>
    <n v="100153864.74334763"/>
    <s v="Fox 2000 Pictures"/>
    <n v="131"/>
  </r>
  <r>
    <x v="6262"/>
    <x v="0"/>
    <s v="R"/>
    <x v="3"/>
    <n v="2013"/>
    <x v="33"/>
    <s v="May 23, 2013 (United States)"/>
    <x v="1"/>
    <n v="5.8"/>
    <n v="299000"/>
    <s v="Todd Phillips"/>
    <s v="Todd Phillips"/>
    <s v="Bradley Cooper"/>
    <s v="United States"/>
    <n v="103000000"/>
    <n v="362000072"/>
    <n v="233"/>
    <n v="473396660.67982829"/>
    <s v="Green Hat Films"/>
    <n v="100"/>
  </r>
  <r>
    <x v="6263"/>
    <x v="0"/>
    <s v="R"/>
    <x v="5"/>
    <n v="2013"/>
    <x v="33"/>
    <s v="August 8, 2013 (Croatia)"/>
    <x v="19"/>
    <n v="6.2"/>
    <n v="39000"/>
    <s v="Rob Epstein"/>
    <s v="Andy Bellin"/>
    <s v="Amanda Seyfried"/>
    <s v="United States"/>
    <n v="10000000"/>
    <n v="1585583"/>
    <n v="233"/>
    <n v="2073507.0390557938"/>
    <s v="Millennium Films"/>
    <n v="93"/>
  </r>
  <r>
    <x v="6264"/>
    <x v="0"/>
    <s v="R"/>
    <x v="5"/>
    <n v="2013"/>
    <x v="33"/>
    <s v="June 21, 2013 (United States)"/>
    <x v="41"/>
    <n v="5.6"/>
    <n v="85000"/>
    <s v="Sofia Coppola"/>
    <s v="Sofia Coppola"/>
    <s v="Katie Chang"/>
    <s v="United States"/>
    <n v="8000000"/>
    <n v="20045576"/>
    <n v="233"/>
    <n v="26214107.327038627"/>
    <s v="American Zoetrope"/>
    <n v="90"/>
  </r>
  <r>
    <x v="6265"/>
    <x v="0"/>
    <s v="R"/>
    <x v="3"/>
    <n v="2013"/>
    <x v="33"/>
    <s v="September 13, 2013 (United States)"/>
    <x v="21"/>
    <n v="6.3"/>
    <n v="113000"/>
    <s v="Luc Besson"/>
    <s v="Luc Besson"/>
    <s v="Robert De Niro"/>
    <s v="France"/>
    <n v="30000000"/>
    <n v="78418811"/>
    <n v="233"/>
    <n v="102550264.85708153"/>
    <s v="EuropaCorp"/>
    <n v="111"/>
  </r>
  <r>
    <x v="6266"/>
    <x v="8"/>
    <s v="PG-13"/>
    <x v="10"/>
    <n v="2013"/>
    <x v="33"/>
    <s v="February 21, 2014 (United States)"/>
    <x v="40"/>
    <n v="7.8"/>
    <n v="77000"/>
    <s v="Hayao Miyazaki"/>
    <s v="Hayao Miyazaki"/>
    <s v="Hideaki Anno"/>
    <s v="Japan"/>
    <n v="30000000"/>
    <n v="136533257"/>
    <n v="233"/>
    <n v="178547997.45879826"/>
    <s v="Studio Ghibli"/>
    <n v="126"/>
  </r>
  <r>
    <x v="6267"/>
    <x v="0"/>
    <s v="R"/>
    <x v="3"/>
    <n v="2013"/>
    <x v="33"/>
    <s v="August 29, 2014 (Bahamas)"/>
    <x v="1"/>
    <n v="5.8"/>
    <n v="18000"/>
    <s v="Daniel Schechter"/>
    <s v="Daniel Schechter"/>
    <s v="Jennifer Aniston"/>
    <s v="United States"/>
    <n v="12000000"/>
    <n v="1456675"/>
    <n v="233"/>
    <n v="1904930.7832618025"/>
    <s v="Abbolita Productions"/>
    <n v="98"/>
  </r>
  <r>
    <x v="3770"/>
    <x v="8"/>
    <s v="PG-13"/>
    <x v="0"/>
    <n v="2013"/>
    <x v="33"/>
    <s v="February 14, 2013 (United States)"/>
    <x v="10"/>
    <n v="6.1"/>
    <n v="85000"/>
    <s v="Richard LaGravenese"/>
    <s v="Richard LaGravenese"/>
    <s v="Alice Englert"/>
    <s v="United States"/>
    <n v="60000000"/>
    <n v="60052138"/>
    <n v="233"/>
    <n v="78531701.496137336"/>
    <s v="Alcon Entertainment"/>
    <n v="124"/>
  </r>
  <r>
    <x v="6268"/>
    <x v="0"/>
    <s v="R"/>
    <x v="6"/>
    <n v="2013"/>
    <x v="33"/>
    <s v="April 11, 2014 (United States)"/>
    <x v="15"/>
    <n v="6.9"/>
    <n v="46000"/>
    <s v="David Gordon Green"/>
    <s v="Gary Hawkins"/>
    <s v="Nicolas Cage"/>
    <s v="United States"/>
    <n v="4000000"/>
    <n v="2431443"/>
    <n v="233"/>
    <n v="3179659.5798283261"/>
    <s v="Worldview Entertainment"/>
    <n v="117"/>
  </r>
  <r>
    <x v="6269"/>
    <x v="8"/>
    <s v="PG-13"/>
    <x v="3"/>
    <n v="2013"/>
    <x v="33"/>
    <s v="November 22, 2013 (United States)"/>
    <x v="5"/>
    <n v="6.4"/>
    <n v="76000"/>
    <s v="Ken Scott"/>
    <s v="Ken Scott"/>
    <s v="Vince Vaughn"/>
    <s v="United States"/>
    <n v="26000000"/>
    <n v="53120346"/>
    <n v="233"/>
    <n v="69466821.57167381"/>
    <s v="Dreamworks Pictures"/>
    <n v="105"/>
  </r>
  <r>
    <x v="6270"/>
    <x v="0"/>
    <s v="R"/>
    <x v="3"/>
    <n v="2013"/>
    <x v="33"/>
    <s v="September 15, 2013 (Canada)"/>
    <x v="46"/>
    <n v="5.7"/>
    <n v="10000"/>
    <s v="Joey Soloway"/>
    <s v="Joey Soloway"/>
    <s v="Kathryn Hahn"/>
    <s v="United States"/>
    <m/>
    <n v="175755"/>
    <n v="233"/>
    <n v="229839.26394849783"/>
    <s v="Whitewater Films"/>
    <n v="98"/>
  </r>
  <r>
    <x v="6271"/>
    <x v="8"/>
    <s v="PG-13"/>
    <x v="3"/>
    <n v="2013"/>
    <x v="33"/>
    <s v="December 25, 2013 (United States)"/>
    <x v="5"/>
    <n v="6.4"/>
    <n v="59000"/>
    <s v="Peter Segal"/>
    <s v="Tim Kelleher"/>
    <s v="Robert De Niro"/>
    <s v="United States"/>
    <n v="40000000"/>
    <n v="44907260"/>
    <n v="233"/>
    <n v="58726361.038626604"/>
    <s v="Callahan Filmworks"/>
    <n v="113"/>
  </r>
  <r>
    <x v="6272"/>
    <x v="1"/>
    <s v="PG"/>
    <x v="10"/>
    <n v="2013"/>
    <x v="33"/>
    <s v="August 9, 2013 (United States)"/>
    <x v="46"/>
    <n v="5.7"/>
    <n v="43000"/>
    <s v="Klay Hall"/>
    <s v="John Lasseter"/>
    <s v="Carlos Alazraqui"/>
    <s v="United States"/>
    <n v="50000000"/>
    <n v="239258712"/>
    <n v="233"/>
    <n v="312884676.16480684"/>
    <s v="Prana Studios"/>
    <n v="91"/>
  </r>
  <r>
    <x v="6273"/>
    <x v="1"/>
    <s v="PG"/>
    <x v="10"/>
    <n v="2013"/>
    <x v="33"/>
    <s v="September 27, 2013 (United States)"/>
    <x v="5"/>
    <n v="6.4"/>
    <n v="94000"/>
    <s v="Cody Cameron"/>
    <s v="Erica Rivinoja"/>
    <s v="Bill Hader"/>
    <s v="United States"/>
    <n v="78000000"/>
    <n v="274325949"/>
    <n v="233"/>
    <n v="358742989.95836908"/>
    <s v="Columbia Pictures"/>
    <n v="95"/>
  </r>
  <r>
    <x v="6274"/>
    <x v="8"/>
    <s v="PG-13"/>
    <x v="1"/>
    <n v="2013"/>
    <x v="33"/>
    <s v="March 1, 2013 (United States)"/>
    <x v="19"/>
    <n v="6.2"/>
    <n v="134000"/>
    <s v="Bryan Singer"/>
    <s v="Darren Lemke"/>
    <s v="Nicholas Hoult"/>
    <s v="United Kingdom"/>
    <n v="195000000"/>
    <n v="197687603"/>
    <n v="233"/>
    <n v="258521084.2665236"/>
    <s v="New Line Cinema"/>
    <n v="114"/>
  </r>
  <r>
    <x v="6275"/>
    <x v="0"/>
    <s v="R"/>
    <x v="6"/>
    <n v="2013"/>
    <x v="33"/>
    <s v="July 9, 2014 (France)"/>
    <x v="12"/>
    <n v="7.1"/>
    <n v="69000"/>
    <s v="Jeremy Saulnier"/>
    <s v="Jeremy Saulnier"/>
    <s v="Macon Blair"/>
    <s v="United States"/>
    <n v="420000"/>
    <n v="993313"/>
    <n v="233"/>
    <n v="1298980.5626609442"/>
    <s v="The Lab of Madness"/>
    <n v="90"/>
  </r>
  <r>
    <x v="6276"/>
    <x v="1"/>
    <s v="PG"/>
    <x v="10"/>
    <n v="2013"/>
    <x v="33"/>
    <s v="May 24, 2013 (United States)"/>
    <x v="17"/>
    <n v="6.7"/>
    <n v="101000"/>
    <s v="Chris Wedge"/>
    <s v="James V. Hart"/>
    <s v="Amanda Seyfried"/>
    <s v="United States"/>
    <n v="100000000"/>
    <n v="268426634"/>
    <n v="233"/>
    <n v="351028306.35107297"/>
    <s v="Twentieth Century Fox Animation"/>
    <n v="102"/>
  </r>
  <r>
    <x v="6277"/>
    <x v="8"/>
    <s v="PG-13"/>
    <x v="4"/>
    <n v="2013"/>
    <x v="33"/>
    <s v="February 22, 2013 (United States)"/>
    <x v="21"/>
    <n v="6.3"/>
    <n v="73000"/>
    <s v="Scott Stewart"/>
    <s v="Scott Stewart"/>
    <s v="Keri Russell"/>
    <s v="United States"/>
    <n v="3500000"/>
    <n v="27858103"/>
    <n v="233"/>
    <n v="36430746.712875538"/>
    <s v="Alliance Films"/>
    <n v="97"/>
  </r>
  <r>
    <x v="6278"/>
    <x v="0"/>
    <s v="R"/>
    <x v="1"/>
    <n v="2013"/>
    <x v="33"/>
    <s v="January 24, 2014 (United States)"/>
    <x v="3"/>
    <n v="7.7"/>
    <n v="114000"/>
    <s v="Alexander Payne"/>
    <s v="Bob Nelson"/>
    <s v="Bruce Dern"/>
    <s v="United States"/>
    <n v="12000000"/>
    <n v="27682872"/>
    <n v="233"/>
    <n v="36201592.696995705"/>
    <s v="Paramount Vantage"/>
    <n v="115"/>
  </r>
  <r>
    <x v="6279"/>
    <x v="0"/>
    <s v="R"/>
    <x v="1"/>
    <n v="2013"/>
    <x v="33"/>
    <s v="August 23, 2013 (United Kingdom)"/>
    <x v="12"/>
    <n v="7.1"/>
    <n v="79000"/>
    <s v="Jordan Vogt-Roberts"/>
    <s v="Chris Galletta"/>
    <s v="Nick Robinson"/>
    <s v="United States"/>
    <m/>
    <n v="1501595"/>
    <n v="233"/>
    <n v="1963673.8047210299"/>
    <s v="Big Beach Films"/>
    <n v="95"/>
  </r>
  <r>
    <x v="6280"/>
    <x v="4"/>
    <s v="Not Rated"/>
    <x v="5"/>
    <n v="2013"/>
    <x v="33"/>
    <s v="July 12, 2013 (United States)"/>
    <x v="7"/>
    <n v="8.1999999999999993"/>
    <n v="63000"/>
    <s v="Rakeysh Omprakash Mehra"/>
    <s v="Prasoon Joshi"/>
    <s v="Farhan Akhtar"/>
    <s v="India"/>
    <m/>
    <n v="17551296"/>
    <n v="233"/>
    <n v="22952274.211158797"/>
    <s v="Rakeysh Omprakash Mehra Pictures"/>
    <n v="186"/>
  </r>
  <r>
    <x v="6281"/>
    <x v="8"/>
    <s v="PG-13"/>
    <x v="0"/>
    <n v="2013"/>
    <x v="33"/>
    <s v="January 31, 2014 (United States)"/>
    <x v="15"/>
    <n v="6.9"/>
    <n v="44000"/>
    <s v="Jason Reitman"/>
    <s v="Jason Reitman"/>
    <s v="Kate Winslet"/>
    <s v="United States"/>
    <n v="18000000"/>
    <n v="20275812"/>
    <n v="233"/>
    <n v="26515192.774248924"/>
    <s v="Indian Paintbrush"/>
    <n v="111"/>
  </r>
  <r>
    <x v="6282"/>
    <x v="0"/>
    <s v="R"/>
    <x v="6"/>
    <n v="2013"/>
    <x v="33"/>
    <s v="March 27, 2013 (United Kingdom)"/>
    <x v="15"/>
    <n v="6.9"/>
    <n v="111000"/>
    <s v="Danny Boyle"/>
    <s v="Joe Ahearne"/>
    <s v="James McAvoy"/>
    <s v="United Kingdom"/>
    <n v="20000000"/>
    <n v="24261569"/>
    <n v="233"/>
    <n v="31727468.130042918"/>
    <s v="PathÃ©"/>
    <n v="101"/>
  </r>
  <r>
    <x v="6283"/>
    <x v="0"/>
    <s v="R"/>
    <x v="2"/>
    <n v="2013"/>
    <x v="33"/>
    <s v="January 18, 2013 (United States)"/>
    <x v="19"/>
    <n v="6.2"/>
    <n v="78000"/>
    <s v="Allen Hughes"/>
    <s v="Brian Tucker"/>
    <s v="Mark Wahlberg"/>
    <s v="United States"/>
    <n v="35000000"/>
    <n v="34737199"/>
    <n v="233"/>
    <n v="45426714.743776821"/>
    <s v="Emmett/Furla/Oasis Films (EFO Films)"/>
    <n v="109"/>
  </r>
  <r>
    <x v="6284"/>
    <x v="0"/>
    <s v="R"/>
    <x v="3"/>
    <n v="2013"/>
    <x v="33"/>
    <s v="August 19, 2014 (United States)"/>
    <x v="10"/>
    <n v="6.1"/>
    <n v="46000"/>
    <s v="Terry Gilliam"/>
    <s v="Pat Rushin"/>
    <s v="Christoph Waltz"/>
    <s v="United Kingdom"/>
    <n v="8500000"/>
    <n v="1486506"/>
    <n v="233"/>
    <n v="1943941.5373390557"/>
    <s v="Voltage Pictures"/>
    <n v="107"/>
  </r>
  <r>
    <x v="6285"/>
    <x v="8"/>
    <s v="PG-13"/>
    <x v="2"/>
    <n v="2013"/>
    <x v="33"/>
    <s v="October 25, 2013 (Canada)"/>
    <x v="15"/>
    <n v="6.9"/>
    <n v="78000"/>
    <s v="J.C. Chandor"/>
    <s v="J.C. Chandor"/>
    <s v="Robert Redford"/>
    <s v="United States"/>
    <n v="9000000"/>
    <n v="13627519"/>
    <n v="233"/>
    <n v="17821051.670815449"/>
    <s v="Roadside Attractions"/>
    <n v="106"/>
  </r>
  <r>
    <x v="1242"/>
    <x v="0"/>
    <s v="R"/>
    <x v="0"/>
    <n v="2013"/>
    <x v="33"/>
    <s v="January 24, 2014 (Spain)"/>
    <x v="16"/>
    <n v="6.5"/>
    <n v="22000"/>
    <s v="Jorge Dorado"/>
    <s v="Guy Holmes"/>
    <s v="Mark Strong"/>
    <s v="Spain"/>
    <n v="7000000"/>
    <n v="1257142"/>
    <n v="233"/>
    <n v="1643996.4266094419"/>
    <s v="The Safran Company"/>
    <n v="99"/>
  </r>
  <r>
    <x v="6286"/>
    <x v="0"/>
    <s v="R"/>
    <x v="0"/>
    <n v="2013"/>
    <x v="33"/>
    <s v="November 14, 2014 (United Kingdom)"/>
    <x v="21"/>
    <n v="6.3"/>
    <n v="27000"/>
    <s v="Paul Haggis"/>
    <s v="Paul Haggis"/>
    <s v="Liam Neeson"/>
    <s v="Belgium"/>
    <n v="28000000"/>
    <n v="2624761"/>
    <n v="233"/>
    <n v="3432466.4236051501"/>
    <s v="Corsan"/>
    <n v="137"/>
  </r>
  <r>
    <x v="6287"/>
    <x v="8"/>
    <s v="PG-13"/>
    <x v="5"/>
    <n v="2013"/>
    <x v="33"/>
    <s v="October 25, 2013 (United Kingdom)"/>
    <x v="8"/>
    <n v="6.8"/>
    <n v="12000"/>
    <s v="David Frankel"/>
    <s v="Justin Zackham"/>
    <s v="James Corden"/>
    <s v="United Kingdom"/>
    <m/>
    <n v="10900434"/>
    <n v="233"/>
    <n v="14254773.56137339"/>
    <s v="Relevant Entertainment"/>
    <n v="103"/>
  </r>
  <r>
    <x v="6288"/>
    <x v="8"/>
    <s v="PG-13"/>
    <x v="2"/>
    <n v="2013"/>
    <x v="33"/>
    <s v="August 30, 2013 (United States)"/>
    <x v="14"/>
    <n v="6.6"/>
    <n v="32000"/>
    <s v="Kar-Wai Wong"/>
    <s v="Kar-Wai Wong"/>
    <s v="Tony Chiu-Wai Leung"/>
    <s v="Hong Kong"/>
    <n v="38600000"/>
    <n v="73906736"/>
    <n v="233"/>
    <n v="96649710.12532188"/>
    <s v="Block 2 Pictures"/>
    <n v="130"/>
  </r>
  <r>
    <x v="6289"/>
    <x v="8"/>
    <s v="PG-13"/>
    <x v="3"/>
    <n v="2013"/>
    <x v="33"/>
    <s v="March 15, 2013 (United States)"/>
    <x v="23"/>
    <n v="5.9"/>
    <n v="71000"/>
    <s v="Don Scardino"/>
    <s v="Jonathan Goldstein"/>
    <s v="Steve Carell"/>
    <s v="United States"/>
    <n v="30000000"/>
    <n v="27437881"/>
    <n v="233"/>
    <n v="35881211.762660943"/>
    <s v="New Line Cinema"/>
    <n v="100"/>
  </r>
  <r>
    <x v="6290"/>
    <x v="8"/>
    <s v="PG-13"/>
    <x v="3"/>
    <n v="2013"/>
    <x v="33"/>
    <s v="September 27, 2013 (United Kingdom)"/>
    <x v="21"/>
    <n v="6.3"/>
    <n v="20000"/>
    <s v="Jerusha Hess"/>
    <s v="Jerusha Hess"/>
    <s v="Keri Russell"/>
    <s v="United Kingdom"/>
    <m/>
    <n v="2313509"/>
    <n v="233"/>
    <n v="3025434.3017167379"/>
    <s v="Fickle Fish Films"/>
    <n v="97"/>
  </r>
  <r>
    <x v="6291"/>
    <x v="0"/>
    <s v="R"/>
    <x v="3"/>
    <n v="2013"/>
    <x v="33"/>
    <s v="April 26, 2013 (United States)"/>
    <x v="41"/>
    <n v="5.6"/>
    <n v="48000"/>
    <s v="Justin Zackham"/>
    <s v="Justin Zackham"/>
    <s v="Robert De Niro"/>
    <s v="United States"/>
    <n v="35000000"/>
    <n v="46522137"/>
    <n v="233"/>
    <n v="60838176.583261803"/>
    <s v="Two Ton Films"/>
    <n v="89"/>
  </r>
  <r>
    <x v="6292"/>
    <x v="0"/>
    <s v="R"/>
    <x v="5"/>
    <n v="2013"/>
    <x v="33"/>
    <s v="September 19, 2013 (Croatia)"/>
    <x v="16"/>
    <n v="6.5"/>
    <n v="36000"/>
    <s v="John Krokidas"/>
    <s v="Austin Bunn"/>
    <s v="Daniel Radcliffe"/>
    <s v="United States"/>
    <m/>
    <n v="1877924"/>
    <n v="233"/>
    <n v="2455808.767381974"/>
    <s v="Killer Films"/>
    <n v="104"/>
  </r>
  <r>
    <x v="6293"/>
    <x v="8"/>
    <s v="PG-13"/>
    <x v="2"/>
    <n v="2013"/>
    <x v="33"/>
    <s v="February 22, 2013 (United States)"/>
    <x v="5"/>
    <n v="6.4"/>
    <n v="85000"/>
    <s v="Ric Roman Waugh"/>
    <s v="Justin Haythe"/>
    <s v="Dwayne Johnson"/>
    <s v="United States"/>
    <n v="15000000"/>
    <n v="57824674"/>
    <n v="233"/>
    <n v="75618790.41974248"/>
    <s v="Exclusive Media Group"/>
    <n v="112"/>
  </r>
  <r>
    <x v="6294"/>
    <x v="1"/>
    <s v="PG"/>
    <x v="10"/>
    <n v="2013"/>
    <x v="33"/>
    <s v="July 31, 2013 (United States)"/>
    <x v="11"/>
    <n v="5.3"/>
    <n v="39000"/>
    <s v="Raja Gosnell"/>
    <s v="J. David Stem"/>
    <s v="Neil Patrick Harris"/>
    <s v="United States"/>
    <n v="105000000"/>
    <n v="347545360"/>
    <n v="233"/>
    <n v="454493867.776824"/>
    <s v="Columbia Pictures"/>
    <n v="105"/>
  </r>
  <r>
    <x v="6295"/>
    <x v="8"/>
    <s v="PG-13"/>
    <x v="3"/>
    <n v="2013"/>
    <x v="33"/>
    <s v="November 1, 2013 (United States)"/>
    <x v="14"/>
    <n v="6.6"/>
    <n v="130000"/>
    <s v="Jon Turteltaub"/>
    <s v="Dan Fogelman"/>
    <s v="Robert De Niro"/>
    <s v="United States"/>
    <n v="28000000"/>
    <n v="134409025"/>
    <n v="233"/>
    <n v="175770085.48283261"/>
    <s v="CBS Films"/>
    <n v="105"/>
  </r>
  <r>
    <x v="6296"/>
    <x v="0"/>
    <s v="R"/>
    <x v="5"/>
    <n v="2013"/>
    <x v="33"/>
    <s v="July 26, 2013 (United States)"/>
    <x v="24"/>
    <n v="7.5"/>
    <n v="78000"/>
    <s v="Ryan Coogler"/>
    <s v="Ryan Coogler"/>
    <s v="Michael B. Jordan"/>
    <s v="United States"/>
    <n v="900000"/>
    <n v="17385830"/>
    <n v="233"/>
    <n v="22735890.133047208"/>
    <s v="Forest Whitaker's Significant Productions"/>
    <n v="85"/>
  </r>
  <r>
    <x v="6297"/>
    <x v="0"/>
    <s v="R"/>
    <x v="0"/>
    <n v="2013"/>
    <x v="33"/>
    <s v="May 9, 2014 (United States)"/>
    <x v="19"/>
    <n v="6.2"/>
    <n v="28000"/>
    <s v="Gia Coppola"/>
    <s v="Gia Coppola"/>
    <s v="Emma Roberts"/>
    <s v="United States"/>
    <m/>
    <n v="919591"/>
    <n v="233"/>
    <n v="1202572.4364806865"/>
    <s v="American Zoetrope"/>
    <n v="100"/>
  </r>
  <r>
    <x v="6298"/>
    <x v="0"/>
    <s v="R"/>
    <x v="3"/>
    <n v="2013"/>
    <x v="33"/>
    <s v="October 25, 2013 (United States)"/>
    <x v="16"/>
    <n v="6.5"/>
    <n v="90000"/>
    <s v="Jeff Tremaine"/>
    <s v="Johnny Knoxville"/>
    <s v="Johnny Knoxville"/>
    <s v="United States"/>
    <n v="15000000"/>
    <n v="151826547"/>
    <n v="233"/>
    <n v="198547420.04678109"/>
    <s v="Dickhouse Productions"/>
    <n v="92"/>
  </r>
  <r>
    <x v="6299"/>
    <x v="8"/>
    <s v="PG-13"/>
    <x v="5"/>
    <n v="2013"/>
    <x v="33"/>
    <s v="November 27, 2013 (United States)"/>
    <x v="37"/>
    <n v="7.6"/>
    <n v="96000"/>
    <s v="Stephen Frears"/>
    <s v="Steve Coogan"/>
    <s v="Judi Dench"/>
    <s v="United Kingdom"/>
    <n v="12000000"/>
    <n v="100129872"/>
    <n v="233"/>
    <n v="130942369.09184548"/>
    <s v="The Weinstein Company"/>
    <n v="98"/>
  </r>
  <r>
    <x v="6300"/>
    <x v="0"/>
    <s v="R"/>
    <x v="0"/>
    <n v="2013"/>
    <x v="33"/>
    <s v="August 2, 2013 (United States)"/>
    <x v="51"/>
    <n v="3.8"/>
    <n v="11000"/>
    <s v="Paul Schrader"/>
    <s v="Bret Easton Ellis"/>
    <s v="Lindsay Lohan"/>
    <s v="United States"/>
    <n v="250000"/>
    <n v="270185"/>
    <n v="233"/>
    <n v="353327.76609442057"/>
    <s v="Prettybird"/>
    <n v="99"/>
  </r>
  <r>
    <x v="6301"/>
    <x v="8"/>
    <s v="PG-13"/>
    <x v="5"/>
    <n v="2013"/>
    <x v="33"/>
    <s v="August 16, 2013 (United States)"/>
    <x v="22"/>
    <n v="6"/>
    <n v="95000"/>
    <s v="Joshua Michael Stern"/>
    <s v="Matt Whiteley"/>
    <s v="Ashton Kutcher"/>
    <s v="United States"/>
    <n v="12000000"/>
    <n v="42128352"/>
    <n v="233"/>
    <n v="55092312.679828323"/>
    <s v="Open Road Films (II)"/>
    <n v="128"/>
  </r>
  <r>
    <x v="6302"/>
    <x v="8"/>
    <s v="PG-13"/>
    <x v="2"/>
    <n v="2013"/>
    <x v="33"/>
    <s v="June 27, 2013 (United States)"/>
    <x v="5"/>
    <n v="6.4"/>
    <n v="68000"/>
    <s v="SebastiÃ¡n Cordero"/>
    <s v="Philip Gelatt"/>
    <s v="Sharlto Copley"/>
    <s v="United States"/>
    <m/>
    <n v="125687"/>
    <n v="233"/>
    <n v="164364.07253218885"/>
    <s v="Wayfare Entertainment"/>
    <n v="90"/>
  </r>
  <r>
    <x v="6303"/>
    <x v="0"/>
    <s v="R"/>
    <x v="0"/>
    <n v="2013"/>
    <x v="33"/>
    <s v="May 23, 2014 (United States)"/>
    <x v="14"/>
    <n v="6.6"/>
    <n v="31000"/>
    <s v="James Gray"/>
    <s v="James Gray"/>
    <s v="Marion Cotillard"/>
    <s v="United States"/>
    <n v="16000000"/>
    <n v="5952884"/>
    <n v="233"/>
    <n v="7784737.1450643772"/>
    <s v="Worldview Entertainment"/>
    <n v="120"/>
  </r>
  <r>
    <x v="6304"/>
    <x v="0"/>
    <s v="R"/>
    <x v="3"/>
    <n v="2013"/>
    <x v="33"/>
    <s v="February 8, 2013 (United Kingdom)"/>
    <x v="46"/>
    <n v="5.7"/>
    <n v="36000"/>
    <s v="Dan Mazer"/>
    <s v="Dan Mazer"/>
    <s v="Rose Byrne"/>
    <s v="United Kingdom"/>
    <m/>
    <n v="29128433"/>
    <n v="233"/>
    <n v="38091989.421030045"/>
    <s v="StudioCanal"/>
    <n v="97"/>
  </r>
  <r>
    <x v="6305"/>
    <x v="4"/>
    <s v="Not Rated"/>
    <x v="6"/>
    <n v="2013"/>
    <x v="33"/>
    <s v="August 26, 2014 (United States)"/>
    <x v="34"/>
    <n v="7.4"/>
    <n v="44000"/>
    <s v="David Mackenzie"/>
    <s v="Jonathan Asser"/>
    <s v="Jack O'Connell"/>
    <s v="United Kingdom"/>
    <m/>
    <n v="3025189"/>
    <n v="233"/>
    <n v="3956116.2587982831"/>
    <s v="Film4"/>
    <n v="106"/>
  </r>
  <r>
    <x v="6306"/>
    <x v="0"/>
    <s v="R"/>
    <x v="3"/>
    <n v="2013"/>
    <x v="33"/>
    <s v="March 1, 2013 (United States)"/>
    <x v="1"/>
    <n v="5.8"/>
    <n v="73000"/>
    <s v="Jon Lucas"/>
    <s v="Jon Lucas"/>
    <s v="Miles Teller"/>
    <s v="United States"/>
    <n v="13000000"/>
    <n v="48065672"/>
    <n v="233"/>
    <n v="62856696.38798283"/>
    <s v="Relativity Media"/>
    <n v="93"/>
  </r>
  <r>
    <x v="6307"/>
    <x v="0"/>
    <s v="R"/>
    <x v="0"/>
    <n v="2013"/>
    <x v="33"/>
    <s v="January 25, 2013 (United States)"/>
    <x v="24"/>
    <n v="7.5"/>
    <n v="5300"/>
    <s v="George Tillman Jr."/>
    <s v="Michael Starrbury"/>
    <s v="Skylan Brooks"/>
    <s v="United States"/>
    <m/>
    <n v="506303"/>
    <n v="233"/>
    <n v="662105.25364806864"/>
    <s v="iDeal Partners Film Fund"/>
    <n v="108"/>
  </r>
  <r>
    <x v="6308"/>
    <x v="8"/>
    <s v="PG-13"/>
    <x v="0"/>
    <n v="2013"/>
    <x v="33"/>
    <s v="2013 (United States)"/>
    <x v="1"/>
    <n v="5.8"/>
    <n v="11000"/>
    <s v="Carlo Carlei"/>
    <s v="Arthur Brooke"/>
    <s v="Hailee Steinfeld"/>
    <s v="United Kingdom"/>
    <m/>
    <n v="2966268"/>
    <n v="233"/>
    <n v="3879063.7751072957"/>
    <s v="Amber Entertainment"/>
    <n v="118"/>
  </r>
  <r>
    <x v="6309"/>
    <x v="0"/>
    <s v="R"/>
    <x v="6"/>
    <n v="2013"/>
    <x v="33"/>
    <s v="October 4, 2013 (United States)"/>
    <x v="41"/>
    <n v="5.6"/>
    <n v="61000"/>
    <s v="Brad Furman"/>
    <s v="Brian Koppelman"/>
    <s v="Ben Affleck"/>
    <s v="United States"/>
    <n v="30000000"/>
    <n v="62675095"/>
    <n v="233"/>
    <n v="81961808.783261806"/>
    <s v="New Regency Productions"/>
    <n v="88"/>
  </r>
  <r>
    <x v="6310"/>
    <x v="0"/>
    <s v="R"/>
    <x v="3"/>
    <n v="2013"/>
    <x v="33"/>
    <s v="January 11, 2013 (United States)"/>
    <x v="18"/>
    <n v="5"/>
    <n v="45000"/>
    <s v="Michael Tiddes"/>
    <s v="Marlon Wayans"/>
    <s v="Marlon Wayans"/>
    <s v="United States"/>
    <n v="2500000"/>
    <n v="60159584"/>
    <n v="233"/>
    <n v="78672211.351072952"/>
    <s v="Open Road Films"/>
    <n v="86"/>
  </r>
  <r>
    <x v="6311"/>
    <x v="1"/>
    <s v="PG"/>
    <x v="10"/>
    <n v="2013"/>
    <x v="33"/>
    <s v="November 23, 2013 (Japan)"/>
    <x v="45"/>
    <n v="8"/>
    <n v="41000"/>
    <s v="Isao Takahata"/>
    <s v="Isao Takahata"/>
    <s v="ChloÃ« Grace Moretz"/>
    <s v="Japan"/>
    <m/>
    <n v="24706166"/>
    <n v="233"/>
    <n v="32308878.88497854"/>
    <s v="Studio Ghibli"/>
    <n v="137"/>
  </r>
  <r>
    <x v="6312"/>
    <x v="0"/>
    <s v="R"/>
    <x v="3"/>
    <n v="2013"/>
    <x v="33"/>
    <s v="April 4, 2014 (United Kingdom)"/>
    <x v="16"/>
    <n v="6.5"/>
    <n v="48000"/>
    <s v="Richard Ayoade"/>
    <s v="Fyodor Dostoevsky"/>
    <s v="Jesse Eisenberg"/>
    <s v="United Kingdom"/>
    <m/>
    <n v="1662515"/>
    <n v="233"/>
    <n v="2174112.9635193134"/>
    <s v="Alcove Entertainment"/>
    <n v="93"/>
  </r>
  <r>
    <x v="6313"/>
    <x v="4"/>
    <s v="Not Rated"/>
    <x v="0"/>
    <n v="2013"/>
    <x v="33"/>
    <s v="May 31, 2013 (India)"/>
    <x v="13"/>
    <n v="7.2"/>
    <n v="40000"/>
    <s v="Ayan Mukherjee"/>
    <s v="Hussain Dalal"/>
    <s v="Ranbir Kapoor"/>
    <s v="India"/>
    <m/>
    <n v="30991781"/>
    <n v="233"/>
    <n v="40528736.784120172"/>
    <s v="Dharma Productions"/>
    <n v="160"/>
  </r>
  <r>
    <x v="6314"/>
    <x v="0"/>
    <s v="R"/>
    <x v="2"/>
    <n v="2013"/>
    <x v="33"/>
    <s v="October 4, 2013 (United Kingdom)"/>
    <x v="16"/>
    <n v="6.5"/>
    <n v="29000"/>
    <s v="Kevin Macdonald"/>
    <s v="Meg Rosoff"/>
    <s v="Saoirse Ronan"/>
    <s v="United Kingdom"/>
    <n v="8000000"/>
    <n v="925762"/>
    <n v="233"/>
    <n v="1210642.4094420599"/>
    <s v="Film4"/>
    <n v="101"/>
  </r>
  <r>
    <x v="6315"/>
    <x v="4"/>
    <s v="Not Rated"/>
    <x v="0"/>
    <n v="2013"/>
    <x v="33"/>
    <s v="August 30, 2013 (United Kingdom)"/>
    <x v="17"/>
    <n v="6.7"/>
    <n v="32000"/>
    <s v="Shane Carruth"/>
    <s v="Shane Carruth"/>
    <s v="Amy Seimetz"/>
    <s v="United States"/>
    <n v="50000"/>
    <n v="587174"/>
    <n v="233"/>
    <n v="767862.30815450638"/>
    <s v="erbp"/>
    <n v="96"/>
  </r>
  <r>
    <x v="6316"/>
    <x v="8"/>
    <s v="PG-13"/>
    <x v="0"/>
    <n v="2013"/>
    <x v="33"/>
    <s v="October 2, 2013 (France)"/>
    <x v="5"/>
    <n v="6.4"/>
    <n v="15000"/>
    <s v="Peter Landesman"/>
    <s v="Peter Landesman"/>
    <s v="Zac Efron"/>
    <s v="United States"/>
    <n v="10000000"/>
    <n v="1412181"/>
    <n v="233"/>
    <n v="1846744.8527896996"/>
    <s v="Exclusive Media Group"/>
    <n v="93"/>
  </r>
  <r>
    <x v="6317"/>
    <x v="4"/>
    <s v="Not Rated"/>
    <x v="0"/>
    <n v="2013"/>
    <x v="33"/>
    <s v="July 5, 2013 (United Kingdom)"/>
    <x v="21"/>
    <n v="6.3"/>
    <n v="12000"/>
    <s v="Ben Wheatley"/>
    <s v="Amy Jump"/>
    <s v="Julian Barratt"/>
    <s v="United Kingdom"/>
    <m/>
    <n v="97195"/>
    <n v="233"/>
    <n v="127104.3626609442"/>
    <s v="Film4"/>
    <n v="90"/>
  </r>
  <r>
    <x v="6318"/>
    <x v="0"/>
    <s v="R"/>
    <x v="6"/>
    <n v="2013"/>
    <x v="33"/>
    <s v="April 3, 2014 (Singapore)"/>
    <x v="10"/>
    <n v="6.1"/>
    <n v="8000"/>
    <s v="Charlie Stratton"/>
    <s v="Ã‰mile Zola"/>
    <s v="Elizabeth Olsen"/>
    <s v="Serbia"/>
    <m/>
    <n v="652228"/>
    <n v="233"/>
    <n v="852935.07124463515"/>
    <s v="LD Entertainment"/>
    <n v="107"/>
  </r>
  <r>
    <x v="6319"/>
    <x v="8"/>
    <s v="PG-13"/>
    <x v="0"/>
    <n v="2013"/>
    <x v="33"/>
    <s v="August 16, 2013 (United States)"/>
    <x v="46"/>
    <n v="5.7"/>
    <n v="36000"/>
    <s v="Robert Luketic"/>
    <s v="Jason Hall"/>
    <s v="Liam Hemsworth"/>
    <s v="United States"/>
    <n v="35000000"/>
    <n v="17056265"/>
    <n v="233"/>
    <n v="22304909.637339056"/>
    <s v="Relativity Media"/>
    <n v="106"/>
  </r>
  <r>
    <x v="6320"/>
    <x v="8"/>
    <s v="PG-13"/>
    <x v="0"/>
    <n v="2013"/>
    <x v="33"/>
    <s v="May 17, 2013 (France)"/>
    <x v="3"/>
    <n v="7.7"/>
    <n v="46000"/>
    <s v="Asghar Farhadi"/>
    <s v="Asghar Farhadi"/>
    <s v="BÃ©rÃ©nice Bejo"/>
    <s v="France"/>
    <n v="11000000"/>
    <n v="12673462"/>
    <n v="233"/>
    <n v="16573407.173390558"/>
    <s v="Memento Films Production"/>
    <n v="130"/>
  </r>
  <r>
    <x v="6321"/>
    <x v="0"/>
    <s v="R"/>
    <x v="0"/>
    <n v="2013"/>
    <x v="33"/>
    <s v="July 19, 2013 (Ireland)"/>
    <x v="5"/>
    <n v="6.4"/>
    <n v="14000"/>
    <s v="Drake Doremus"/>
    <s v="Drake Doremus"/>
    <s v="Felicity Jones"/>
    <s v="United States"/>
    <m/>
    <n v="500207"/>
    <n v="233"/>
    <n v="654133.36008583684"/>
    <s v="Indian Paintbrush"/>
    <n v="98"/>
  </r>
  <r>
    <x v="6322"/>
    <x v="0"/>
    <s v="R"/>
    <x v="4"/>
    <n v="2013"/>
    <x v="33"/>
    <s v="June 6, 2013 (United States)"/>
    <x v="22"/>
    <n v="6"/>
    <n v="37000"/>
    <s v="Directors"/>
    <s v="Simon Barrett"/>
    <s v="Lawrence Michael Levine"/>
    <s v="United States"/>
    <m/>
    <n v="805574"/>
    <n v="233"/>
    <n v="1053469.5184549356"/>
    <s v="The Collective Studios"/>
    <n v="96"/>
  </r>
  <r>
    <x v="6323"/>
    <x v="0"/>
    <s v="R"/>
    <x v="2"/>
    <n v="2013"/>
    <x v="33"/>
    <s v="April 11, 2014 (Australia)"/>
    <x v="41"/>
    <n v="5.6"/>
    <n v="20000"/>
    <s v="Joe Lynch"/>
    <s v="Kevin Dreyfuss"/>
    <s v="Ryan Kwanten"/>
    <s v="United States"/>
    <m/>
    <n v="123854"/>
    <n v="233"/>
    <n v="161967.01201716738"/>
    <s v="Bayview Films"/>
    <n v="86"/>
  </r>
  <r>
    <x v="6324"/>
    <x v="4"/>
    <s v="Not Rated"/>
    <x v="10"/>
    <n v="2013"/>
    <x v="33"/>
    <s v="July 24, 2014 (United States)"/>
    <x v="16"/>
    <n v="6.5"/>
    <n v="18000"/>
    <s v="Ari Folman"/>
    <s v="Stanislaw Lem"/>
    <s v="Robin Wright"/>
    <s v="Israel"/>
    <m/>
    <n v="758754"/>
    <n v="233"/>
    <n v="992241.81888412009"/>
    <s v="Bridgit Folman Film Gang"/>
    <n v="122"/>
  </r>
  <r>
    <x v="6325"/>
    <x v="0"/>
    <s v="R"/>
    <x v="5"/>
    <n v="2013"/>
    <x v="33"/>
    <s v="October 18, 2013 (United States)"/>
    <x v="19"/>
    <n v="6.2"/>
    <n v="40000"/>
    <s v="Bill Condon"/>
    <s v="Daniel Domscheit-Berg"/>
    <s v="Benedict Cumberbatch"/>
    <s v="United States"/>
    <n v="28000000"/>
    <n v="9058564"/>
    <n v="233"/>
    <n v="11846113.522746781"/>
    <s v="Dreamworks Pictures"/>
    <n v="128"/>
  </r>
  <r>
    <x v="6326"/>
    <x v="8"/>
    <s v="PG-13"/>
    <x v="0"/>
    <n v="2013"/>
    <x v="33"/>
    <s v="October 25, 2013 (Poland)"/>
    <x v="34"/>
    <n v="7.4"/>
    <n v="55000"/>
    <s v="Pawel Pawlikowski"/>
    <s v="Pawel Pawlikowski"/>
    <s v="Agata Kulesza"/>
    <s v="Poland"/>
    <m/>
    <n v="11156836"/>
    <n v="233"/>
    <n v="14590076.949356223"/>
    <s v="Opus Film"/>
    <n v="82"/>
  </r>
  <r>
    <x v="6327"/>
    <x v="8"/>
    <s v="PG-13"/>
    <x v="3"/>
    <n v="2013"/>
    <x v="33"/>
    <s v="May 23, 2014 (United States)"/>
    <x v="1"/>
    <n v="5.8"/>
    <n v="14000"/>
    <s v="Joel Hopkins"/>
    <s v="Joel Hopkins"/>
    <s v="Pierce Brosnan"/>
    <s v="France"/>
    <m/>
    <n v="8366493"/>
    <n v="233"/>
    <n v="10941074.751502145"/>
    <s v="Process Media"/>
    <n v="94"/>
  </r>
  <r>
    <x v="6328"/>
    <x v="8"/>
    <s v="PG-13"/>
    <x v="1"/>
    <n v="2013"/>
    <x v="33"/>
    <s v="March 6, 2014 (Australia)"/>
    <x v="13"/>
    <n v="7.2"/>
    <n v="29000"/>
    <s v="John Curran"/>
    <s v="Marion Nelson"/>
    <s v="Mia Wasikowska"/>
    <s v="Australia"/>
    <m/>
    <n v="5853509"/>
    <n v="233"/>
    <n v="7654781.9412017167"/>
    <s v="See-Saw Films"/>
    <n v="112"/>
  </r>
  <r>
    <x v="6329"/>
    <x v="0"/>
    <s v="R"/>
    <x v="3"/>
    <n v="2013"/>
    <x v="33"/>
    <s v="March 28, 2014 (United States)"/>
    <x v="14"/>
    <n v="6.6"/>
    <n v="48000"/>
    <s v="Jason Bateman"/>
    <s v="Andrew Dodge"/>
    <s v="Jason Bateman"/>
    <s v="United States"/>
    <n v="10000000"/>
    <n v="7804337"/>
    <n v="233"/>
    <n v="10205929.115450643"/>
    <s v="Aggregate Films"/>
    <n v="89"/>
  </r>
  <r>
    <x v="6330"/>
    <x v="0"/>
    <s v="R"/>
    <x v="3"/>
    <n v="2013"/>
    <x v="33"/>
    <s v="September 13, 2013 (United Kingdom)"/>
    <x v="17"/>
    <n v="6.7"/>
    <n v="31000"/>
    <s v="Lake Bell"/>
    <s v="Lake Bell"/>
    <s v="Lake Bell"/>
    <s v="United States"/>
    <m/>
    <n v="3114953"/>
    <n v="233"/>
    <n v="4073502.9145922745"/>
    <s v="3311 Productions"/>
    <n v="93"/>
  </r>
  <r>
    <x v="6331"/>
    <x v="0"/>
    <s v="R"/>
    <x v="6"/>
    <n v="2013"/>
    <x v="33"/>
    <s v="August 16, 2013 (United States)"/>
    <x v="5"/>
    <n v="6.4"/>
    <n v="21000"/>
    <s v="David Lowery"/>
    <s v="David Lowery"/>
    <s v="Rooney Mara"/>
    <s v="United States"/>
    <m/>
    <n v="1031243"/>
    <n v="233"/>
    <n v="1348582.5841201716"/>
    <s v="Sailor Bear"/>
    <n v="96"/>
  </r>
  <r>
    <x v="6332"/>
    <x v="0"/>
    <s v="R"/>
    <x v="2"/>
    <n v="2013"/>
    <x v="33"/>
    <s v="July 5, 2013 (China)"/>
    <x v="10"/>
    <n v="6.1"/>
    <n v="36000"/>
    <s v="Keanu Reeves"/>
    <s v="Michael G. Cooney"/>
    <s v="Tiger Hu Chen"/>
    <s v="United States"/>
    <n v="25000000"/>
    <n v="5464885"/>
    <n v="233"/>
    <n v="7146568.4957081545"/>
    <s v="China Film Group Corporation (CFGC)"/>
    <n v="105"/>
  </r>
  <r>
    <x v="6333"/>
    <x v="8"/>
    <s v="PG-13"/>
    <x v="6"/>
    <n v="2013"/>
    <x v="33"/>
    <s v="June 28, 2013 (United Kingdom)"/>
    <x v="8"/>
    <n v="6.8"/>
    <n v="49000"/>
    <s v="Zal Batmanglij"/>
    <s v="Zal Batmanglij"/>
    <s v="Brit Marling"/>
    <s v="United Kingdom"/>
    <n v="6500000"/>
    <n v="2891812"/>
    <n v="233"/>
    <n v="3781695.7785407724"/>
    <s v="Dune Entertainment"/>
    <n v="116"/>
  </r>
  <r>
    <x v="6334"/>
    <x v="1"/>
    <s v="PG"/>
    <x v="0"/>
    <n v="2013"/>
    <x v="33"/>
    <s v="September 20, 2013 (India)"/>
    <x v="40"/>
    <n v="7.8"/>
    <n v="52000"/>
    <s v="Ritesh Batra"/>
    <s v="Ritesh Batra"/>
    <s v="Irrfan Khan"/>
    <s v="India"/>
    <n v="1000000"/>
    <n v="11621777"/>
    <n v="233"/>
    <n v="15198092.068240343"/>
    <s v="Sikhya Entertainment"/>
    <n v="104"/>
  </r>
  <r>
    <x v="6335"/>
    <x v="4"/>
    <s v="Not Rated"/>
    <x v="2"/>
    <n v="2013"/>
    <x v="33"/>
    <s v="February 21, 2013 (South Korea)"/>
    <x v="37"/>
    <n v="7.6"/>
    <n v="21000"/>
    <s v="Park Hoon-jung"/>
    <s v="Park Hoon-jung"/>
    <s v="Jung-jae Lee"/>
    <s v="South Korea"/>
    <m/>
    <n v="31673928"/>
    <n v="233"/>
    <n v="41420797.689270385"/>
    <s v="Sanai Pictures"/>
    <n v="135"/>
  </r>
  <r>
    <x v="6336"/>
    <x v="0"/>
    <s v="R"/>
    <x v="2"/>
    <n v="2013"/>
    <x v="33"/>
    <s v="September 13, 2013 (Norway)"/>
    <x v="5"/>
    <n v="6.4"/>
    <n v="28000"/>
    <s v="Fredrik Bond"/>
    <s v="Matt Drake"/>
    <s v="Shia LaBeouf"/>
    <s v="United States"/>
    <m/>
    <n v="443990"/>
    <n v="233"/>
    <n v="580616.965665236"/>
    <s v="Media Pro Pictures"/>
    <n v="103"/>
  </r>
  <r>
    <x v="6337"/>
    <x v="8"/>
    <s v="PG-13"/>
    <x v="2"/>
    <n v="2013"/>
    <x v="33"/>
    <s v="August 30, 2013 (United States)"/>
    <x v="44"/>
    <n v="4.4000000000000004"/>
    <n v="23000"/>
    <s v="Courtney Solomon"/>
    <s v="Sean Finegan"/>
    <s v="Ethan Hawke"/>
    <s v="United States"/>
    <n v="18000000"/>
    <n v="11806432"/>
    <n v="233"/>
    <n v="15439570.087553646"/>
    <s v="After Dark Films"/>
    <n v="90"/>
  </r>
  <r>
    <x v="6338"/>
    <x v="8"/>
    <s v="PG-13"/>
    <x v="2"/>
    <n v="2014"/>
    <x v="34"/>
    <s v="August 1, 2014 (United States)"/>
    <x v="45"/>
    <n v="8"/>
    <n v="1100000"/>
    <s v="James Gunn"/>
    <s v="James Gunn"/>
    <s v="Chris Pratt"/>
    <s v="United States"/>
    <n v="170000000"/>
    <n v="773350147"/>
    <n v="236.7"/>
    <n v="995520869.41656113"/>
    <s v="Marvel Studios"/>
    <n v="121"/>
  </r>
  <r>
    <x v="6339"/>
    <x v="8"/>
    <s v="PG-13"/>
    <x v="1"/>
    <n v="2014"/>
    <x v="34"/>
    <s v="November 7, 2014 (United States)"/>
    <x v="60"/>
    <n v="8.6"/>
    <n v="1600000"/>
    <s v="Christopher Nolan"/>
    <s v="Jonathan Nolan"/>
    <s v="Matthew McConaughey"/>
    <s v="United States"/>
    <n v="165000000"/>
    <n v="701729206"/>
    <n v="236.7"/>
    <n v="903324415.15927339"/>
    <s v="Paramount Pictures"/>
    <n v="169"/>
  </r>
  <r>
    <x v="6340"/>
    <x v="0"/>
    <s v="R"/>
    <x v="2"/>
    <n v="2014"/>
    <x v="34"/>
    <s v="October 24, 2014 (United States)"/>
    <x v="34"/>
    <n v="7.4"/>
    <n v="565000"/>
    <s v="Chad Stahelski"/>
    <s v="Derek Kolstad"/>
    <s v="Keanu Reeves"/>
    <s v="United States"/>
    <n v="20000000"/>
    <n v="86081711"/>
    <n v="236.7"/>
    <n v="110811564.60371779"/>
    <s v="Summit Entertainment"/>
    <n v="101"/>
  </r>
  <r>
    <x v="6341"/>
    <x v="8"/>
    <s v="PG-13"/>
    <x v="2"/>
    <n v="2014"/>
    <x v="34"/>
    <s v="June 6, 2014 (United States)"/>
    <x v="6"/>
    <n v="7.9"/>
    <n v="620000"/>
    <s v="Doug Liman"/>
    <s v="Christopher McQuarrie"/>
    <s v="Tom Cruise"/>
    <s v="United States"/>
    <n v="178000000"/>
    <n v="370541256"/>
    <n v="236.7"/>
    <n v="476991637.95183778"/>
    <s v="Warner Bros."/>
    <n v="113"/>
  </r>
  <r>
    <x v="6342"/>
    <x v="0"/>
    <s v="R"/>
    <x v="0"/>
    <n v="2014"/>
    <x v="34"/>
    <s v="October 3, 2014 (United States)"/>
    <x v="31"/>
    <n v="8.1"/>
    <n v="893000"/>
    <s v="David Fincher"/>
    <s v="Gillian Flynn"/>
    <s v="Ben Affleck"/>
    <s v="United States"/>
    <n v="61000000"/>
    <n v="369330363"/>
    <n v="236.7"/>
    <n v="475432875.3954373"/>
    <s v="Twentieth Century Fox"/>
    <n v="149"/>
  </r>
  <r>
    <x v="6343"/>
    <x v="8"/>
    <s v="PG-13"/>
    <x v="2"/>
    <n v="2014"/>
    <x v="34"/>
    <s v="April 4, 2014 (United States)"/>
    <x v="3"/>
    <n v="7.7"/>
    <n v="764000"/>
    <s v="Anthony Russo"/>
    <s v="Christopher Markus"/>
    <s v="Chris Evans"/>
    <s v="United States"/>
    <n v="170000000"/>
    <n v="714421503"/>
    <n v="236.7"/>
    <n v="919662999.42585552"/>
    <s v="Marvel Entertainment"/>
    <n v="136"/>
  </r>
  <r>
    <x v="6344"/>
    <x v="0"/>
    <s v="R"/>
    <x v="1"/>
    <n v="2014"/>
    <x v="34"/>
    <s v="March 28, 2014 (United States)"/>
    <x v="31"/>
    <n v="8.1"/>
    <n v="734000"/>
    <s v="Wes Anderson"/>
    <s v="Stefan Zweig"/>
    <s v="Ralph Fiennes"/>
    <s v="United States"/>
    <n v="25000000"/>
    <n v="172945750"/>
    <n v="236.7"/>
    <n v="222630207.11871567"/>
    <s v="Fox Searchlight Pictures"/>
    <n v="99"/>
  </r>
  <r>
    <x v="6345"/>
    <x v="0"/>
    <s v="R"/>
    <x v="0"/>
    <n v="2014"/>
    <x v="34"/>
    <s v="October 15, 2014 (Philippines)"/>
    <x v="55"/>
    <n v="8.5"/>
    <n v="749000"/>
    <s v="Damien Chazelle"/>
    <s v="Damien Chazelle"/>
    <s v="Miles Teller"/>
    <s v="United States"/>
    <n v="3300000"/>
    <n v="49396747"/>
    <n v="236.7"/>
    <n v="63587616.438107312"/>
    <s v="Bold Films"/>
    <n v="106"/>
  </r>
  <r>
    <x v="6346"/>
    <x v="0"/>
    <s v="R"/>
    <x v="2"/>
    <n v="2014"/>
    <x v="34"/>
    <s v="February 13, 2015 (United States)"/>
    <x v="3"/>
    <n v="7.7"/>
    <n v="607000"/>
    <s v="Matthew Vaughn"/>
    <s v="Jane Goldman"/>
    <s v="Colin Firth"/>
    <s v="United Kingdom"/>
    <n v="81000000"/>
    <n v="414351546"/>
    <n v="236.7"/>
    <n v="533387900.57541192"/>
    <s v="Twentieth Century Fox"/>
    <n v="129"/>
  </r>
  <r>
    <x v="6347"/>
    <x v="0"/>
    <s v="R"/>
    <x v="0"/>
    <n v="2014"/>
    <x v="34"/>
    <s v="April 24, 2015 (United States)"/>
    <x v="3"/>
    <n v="7.7"/>
    <n v="493000"/>
    <s v="Alex Garland"/>
    <s v="Alex Garland"/>
    <s v="Alicia Vikander"/>
    <s v="United Kingdom"/>
    <n v="15000000"/>
    <n v="36869414"/>
    <n v="236.7"/>
    <n v="47461387.603717789"/>
    <s v="A24"/>
    <n v="108"/>
  </r>
  <r>
    <x v="6348"/>
    <x v="8"/>
    <s v="PG-13"/>
    <x v="2"/>
    <n v="2014"/>
    <x v="34"/>
    <s v="March 21, 2014 (United States)"/>
    <x v="14"/>
    <n v="6.6"/>
    <n v="435000"/>
    <s v="Neil Burger"/>
    <s v="Evan Daugherty"/>
    <s v="Shailene Woodley"/>
    <s v="United States"/>
    <n v="85000000"/>
    <n v="288885818"/>
    <n v="236.7"/>
    <n v="371877941.46430081"/>
    <s v="Summit Entertainment"/>
    <n v="139"/>
  </r>
  <r>
    <x v="6349"/>
    <x v="0"/>
    <s v="R"/>
    <x v="6"/>
    <n v="2014"/>
    <x v="34"/>
    <s v="October 31, 2014 (United States)"/>
    <x v="40"/>
    <n v="7.8"/>
    <n v="486000"/>
    <s v="Dan Gilroy"/>
    <s v="Dan Gilroy"/>
    <s v="Jake Gyllenhaal"/>
    <s v="United States"/>
    <n v="8500000"/>
    <n v="47398992"/>
    <n v="236.7"/>
    <n v="61015939.427122943"/>
    <s v="Bold Films"/>
    <n v="117"/>
  </r>
  <r>
    <x v="6350"/>
    <x v="8"/>
    <s v="PG-13"/>
    <x v="1"/>
    <n v="2014"/>
    <x v="34"/>
    <s v="December 17, 2014 (United States)"/>
    <x v="34"/>
    <n v="7.4"/>
    <n v="487000"/>
    <s v="Peter Jackson"/>
    <s v="Fran Walsh"/>
    <s v="Ian McKellen"/>
    <s v="New Zealand"/>
    <n v="250000000"/>
    <n v="962182865"/>
    <n v="236.7"/>
    <n v="1238602108.0080271"/>
    <s v="New Line Cinema"/>
    <n v="144"/>
  </r>
  <r>
    <x v="6351"/>
    <x v="0"/>
    <s v="R"/>
    <x v="2"/>
    <n v="2014"/>
    <x v="34"/>
    <s v="September 26, 2014 (United States)"/>
    <x v="13"/>
    <n v="7.2"/>
    <n v="344000"/>
    <s v="Antoine Fuqua"/>
    <s v="Richard Wenk"/>
    <s v="Denzel Washington"/>
    <s v="United States"/>
    <n v="55000000"/>
    <n v="192330738"/>
    <n v="236.7"/>
    <n v="247584181.95437264"/>
    <s v="Columbia Pictures"/>
    <n v="132"/>
  </r>
  <r>
    <x v="6352"/>
    <x v="8"/>
    <s v="PG-13"/>
    <x v="2"/>
    <n v="2014"/>
    <x v="34"/>
    <s v="September 19, 2014 (United States)"/>
    <x v="8"/>
    <n v="6.8"/>
    <n v="431000"/>
    <s v="Wes Ball"/>
    <s v="Noah Oppenheim"/>
    <s v="Dylan O'Brien"/>
    <s v="United States"/>
    <n v="34000000"/>
    <n v="348319861"/>
    <n v="236.7"/>
    <n v="448386403.23912126"/>
    <s v="Twentieth Century Fox"/>
    <n v="113"/>
  </r>
  <r>
    <x v="6353"/>
    <x v="0"/>
    <s v="R"/>
    <x v="2"/>
    <n v="2014"/>
    <x v="34"/>
    <s v="July 25, 2014 (United States)"/>
    <x v="5"/>
    <n v="6.4"/>
    <n v="460000"/>
    <s v="Luc Besson"/>
    <s v="Luc Besson"/>
    <s v="Scarlett Johansson"/>
    <s v="France"/>
    <n v="40000000"/>
    <n v="458863600"/>
    <n v="236.7"/>
    <n v="590687532.4038868"/>
    <s v="EuropaCorp"/>
    <n v="89"/>
  </r>
  <r>
    <x v="6354"/>
    <x v="0"/>
    <s v="R"/>
    <x v="1"/>
    <n v="2014"/>
    <x v="34"/>
    <s v="May 30, 2014 (United States)"/>
    <x v="4"/>
    <n v="7.3"/>
    <n v="202000"/>
    <s v="Jon Favreau"/>
    <s v="Jon Favreau"/>
    <s v="Jon Favreau"/>
    <s v="United States"/>
    <n v="11000000"/>
    <n v="48428048"/>
    <n v="236.7"/>
    <n v="62340626.217152514"/>
    <s v="Aldamisa Entertainment"/>
    <n v="114"/>
  </r>
  <r>
    <x v="6355"/>
    <x v="0"/>
    <s v="R"/>
    <x v="3"/>
    <n v="2014"/>
    <x v="34"/>
    <s v="February 13, 2015 (United States)"/>
    <x v="3"/>
    <n v="7.7"/>
    <n v="164000"/>
    <s v="Jemaine Clement"/>
    <s v="Jemaine Clement"/>
    <s v="Jemaine Clement"/>
    <s v="New Zealand"/>
    <n v="1600000"/>
    <n v="7253160"/>
    <n v="236.7"/>
    <n v="9336873.0544993673"/>
    <s v="Unison Films"/>
    <n v="86"/>
  </r>
  <r>
    <x v="6356"/>
    <x v="8"/>
    <s v="PG-13"/>
    <x v="5"/>
    <n v="2014"/>
    <x v="34"/>
    <s v="December 25, 2014 (United States)"/>
    <x v="45"/>
    <n v="8"/>
    <n v="707000"/>
    <s v="Morten Tyldum"/>
    <s v="Graham Moore"/>
    <s v="Benedict Cumberbatch"/>
    <s v="United Kingdom"/>
    <n v="14000000"/>
    <n v="233555708"/>
    <n v="236.7"/>
    <n v="300652404.84833121"/>
    <s v="Black Bear Pictures"/>
    <n v="114"/>
  </r>
  <r>
    <x v="6357"/>
    <x v="0"/>
    <s v="R"/>
    <x v="2"/>
    <n v="2014"/>
    <x v="34"/>
    <s v="October 17, 2014 (United States)"/>
    <x v="37"/>
    <n v="7.6"/>
    <n v="442000"/>
    <s v="David Ayer"/>
    <s v="David Ayer"/>
    <s v="Brad Pitt"/>
    <s v="United States"/>
    <n v="68000000"/>
    <n v="211822697"/>
    <n v="236.7"/>
    <n v="272675858.79129702"/>
    <s v="Columbia Pictures"/>
    <n v="134"/>
  </r>
  <r>
    <x v="6358"/>
    <x v="8"/>
    <s v="PG-13"/>
    <x v="2"/>
    <n v="2014"/>
    <x v="34"/>
    <s v="May 23, 2014 (United States)"/>
    <x v="6"/>
    <n v="7.9"/>
    <n v="673000"/>
    <s v="Bryan Singer"/>
    <s v="Simon Kinberg"/>
    <s v="Patrick Stewart"/>
    <s v="United States"/>
    <n v="200000000"/>
    <n v="746045700"/>
    <n v="236.7"/>
    <n v="960372305.83016479"/>
    <s v="Twentieth Century Fox"/>
    <n v="132"/>
  </r>
  <r>
    <x v="6359"/>
    <x v="0"/>
    <s v="R"/>
    <x v="2"/>
    <n v="2014"/>
    <x v="34"/>
    <s v="January 9, 2015 (United States)"/>
    <x v="24"/>
    <n v="7.5"/>
    <n v="262000"/>
    <s v="Michael Spierig"/>
    <s v="Michael Spierig"/>
    <s v="Ethan Hawke"/>
    <s v="Australia"/>
    <n v="5100000"/>
    <n v="4942449"/>
    <n v="236.7"/>
    <n v="6362332.9543726239"/>
    <s v="Screen Australia"/>
    <n v="97"/>
  </r>
  <r>
    <x v="6360"/>
    <x v="0"/>
    <s v="R"/>
    <x v="2"/>
    <n v="2014"/>
    <x v="34"/>
    <s v="July 18, 2014 (United States)"/>
    <x v="5"/>
    <n v="6.4"/>
    <n v="143000"/>
    <s v="James DeMonaco"/>
    <s v="James DeMonaco"/>
    <s v="Frank Grillo"/>
    <s v="United States"/>
    <n v="9000000"/>
    <n v="111928365"/>
    <n v="236.7"/>
    <n v="144083535.34220532"/>
    <s v="Universal Pictures"/>
    <n v="103"/>
  </r>
  <r>
    <x v="6361"/>
    <x v="0"/>
    <s v="R"/>
    <x v="3"/>
    <n v="2014"/>
    <x v="34"/>
    <s v="November 14, 2014 (United States)"/>
    <x v="3"/>
    <n v="7.7"/>
    <n v="594000"/>
    <s v="Alejandro G. IÃ±Ã¡rritu"/>
    <s v="Alejandro G. IÃ±Ã¡rritu"/>
    <s v="Michael Keaton"/>
    <s v="United States"/>
    <n v="18000000"/>
    <n v="103215094"/>
    <n v="236.7"/>
    <n v="132867085.5166878"/>
    <s v="New Regency Productions"/>
    <n v="119"/>
  </r>
  <r>
    <x v="6362"/>
    <x v="0"/>
    <s v="R"/>
    <x v="4"/>
    <n v="2014"/>
    <x v="34"/>
    <s v="March 13, 2015 (United States)"/>
    <x v="8"/>
    <n v="6.8"/>
    <n v="217000"/>
    <s v="David Robert Mitchell"/>
    <s v="David Robert Mitchell"/>
    <s v="Maika Monroe"/>
    <s v="United States"/>
    <n v="1000000"/>
    <n v="21947454"/>
    <n v="236.7"/>
    <n v="28252594.988593157"/>
    <s v="Northern Lights Films"/>
    <n v="100"/>
  </r>
  <r>
    <x v="6363"/>
    <x v="8"/>
    <s v="PG-13"/>
    <x v="3"/>
    <n v="2014"/>
    <x v="34"/>
    <s v="May 23, 2014 (United States)"/>
    <x v="16"/>
    <n v="6.5"/>
    <n v="124000"/>
    <s v="Frank Coraci"/>
    <s v="Ivan Menchell"/>
    <s v="Adam Sandler"/>
    <s v="United States"/>
    <n v="40000000"/>
    <n v="127994610"/>
    <n v="236.7"/>
    <n v="164765347.13561469"/>
    <s v="Gulfstream Pictures"/>
    <n v="117"/>
  </r>
  <r>
    <x v="406"/>
    <x v="8"/>
    <s v="PG-13"/>
    <x v="2"/>
    <n v="2014"/>
    <x v="34"/>
    <s v="July 25, 2014 (United States)"/>
    <x v="22"/>
    <n v="6"/>
    <n v="149000"/>
    <s v="Brett Ratner"/>
    <s v="Ryan J. Condal"/>
    <s v="Dwayne Johnson"/>
    <s v="United States"/>
    <n v="100000000"/>
    <n v="244819862"/>
    <n v="236.7"/>
    <n v="315152564.22222221"/>
    <s v="Paramount Pictures"/>
    <n v="98"/>
  </r>
  <r>
    <x v="6364"/>
    <x v="0"/>
    <s v="R"/>
    <x v="6"/>
    <n v="2014"/>
    <x v="34"/>
    <s v="October 10, 2014 (United States)"/>
    <x v="34"/>
    <n v="7.4"/>
    <n v="183000"/>
    <s v="David Dobkin"/>
    <s v="Nick Schenk"/>
    <s v="Robert Downey Jr."/>
    <s v="United States"/>
    <n v="50000000"/>
    <n v="84419388"/>
    <n v="236.7"/>
    <n v="108671683.66539924"/>
    <s v="Warner Bros."/>
    <n v="141"/>
  </r>
  <r>
    <x v="213"/>
    <x v="1"/>
    <s v="PG"/>
    <x v="3"/>
    <n v="2014"/>
    <x v="34"/>
    <s v="December 19, 2014 (United States)"/>
    <x v="11"/>
    <n v="5.3"/>
    <n v="35000"/>
    <s v="Will Gluck"/>
    <s v="Will Gluck"/>
    <s v="QuvenzhanÃ© Wallis"/>
    <s v="United States"/>
    <n v="65000000"/>
    <n v="136853506"/>
    <n v="236.7"/>
    <n v="176169257.61808196"/>
    <s v="Marcy Media"/>
    <n v="118"/>
  </r>
  <r>
    <x v="3254"/>
    <x v="8"/>
    <s v="PG-13"/>
    <x v="2"/>
    <n v="2014"/>
    <x v="34"/>
    <s v="May 16, 2014 (United States)"/>
    <x v="5"/>
    <n v="6.4"/>
    <n v="394000"/>
    <s v="Gareth Edwards"/>
    <s v="IshirÃ´ Honda"/>
    <s v="Aaron Taylor-Johnson"/>
    <s v="United States"/>
    <n v="160000000"/>
    <n v="524976069"/>
    <n v="236.7"/>
    <n v="675793021.64892268"/>
    <s v="Warner Bros."/>
    <n v="123"/>
  </r>
  <r>
    <x v="6365"/>
    <x v="8"/>
    <s v="PG-13"/>
    <x v="0"/>
    <n v="2014"/>
    <x v="34"/>
    <s v="August 15, 2014 (United States)"/>
    <x v="16"/>
    <n v="6.5"/>
    <n v="114000"/>
    <s v="Phillip Noyce"/>
    <s v="Michael Mitnick"/>
    <s v="Brenton Thwaites"/>
    <s v="United States"/>
    <n v="25000000"/>
    <n v="66980456"/>
    <n v="236.7"/>
    <n v="86222834.572032109"/>
    <s v="Tonik Productions"/>
    <n v="97"/>
  </r>
  <r>
    <x v="6366"/>
    <x v="0"/>
    <s v="R"/>
    <x v="2"/>
    <n v="2014"/>
    <x v="34"/>
    <s v="March 7, 2014 (United States)"/>
    <x v="19"/>
    <n v="6.2"/>
    <n v="286000"/>
    <s v="Noam Murro"/>
    <s v="Zack Snyder"/>
    <s v="Sullivan Stapleton"/>
    <s v="United States"/>
    <n v="110000000"/>
    <n v="337580051"/>
    <n v="236.7"/>
    <n v="434561223.23489648"/>
    <s v="Warner Bros."/>
    <n v="102"/>
  </r>
  <r>
    <x v="6367"/>
    <x v="0"/>
    <s v="R"/>
    <x v="2"/>
    <n v="2014"/>
    <x v="34"/>
    <s v="January 16, 2015 (United States)"/>
    <x v="4"/>
    <n v="7.3"/>
    <n v="451000"/>
    <s v="Clint Eastwood"/>
    <s v="Jason Hall"/>
    <s v="Bradley Cooper"/>
    <s v="United States"/>
    <n v="58800000"/>
    <n v="547426372"/>
    <n v="236.7"/>
    <n v="704692925.84875369"/>
    <s v="Warner Bros."/>
    <n v="133"/>
  </r>
  <r>
    <x v="6368"/>
    <x v="0"/>
    <s v="R"/>
    <x v="3"/>
    <n v="2014"/>
    <x v="34"/>
    <s v="October 22, 2014 (United Kingdom)"/>
    <x v="13"/>
    <n v="7.2"/>
    <n v="127000"/>
    <s v="Christian Ditter"/>
    <s v="Juliette Towhidi"/>
    <s v="Lily Collins"/>
    <s v="Germany"/>
    <m/>
    <n v="25574387"/>
    <n v="236.7"/>
    <n v="32921485.926911704"/>
    <s v="Canyon Creek Films"/>
    <n v="102"/>
  </r>
  <r>
    <x v="6369"/>
    <x v="1"/>
    <s v="PG"/>
    <x v="10"/>
    <n v="2014"/>
    <x v="34"/>
    <s v="November 7, 2014 (United States)"/>
    <x v="40"/>
    <n v="7.8"/>
    <n v="423000"/>
    <s v="Don Hall"/>
    <s v="Jordan Roberts"/>
    <s v="Ryan Potter"/>
    <s v="United States"/>
    <n v="165000000"/>
    <n v="657869686"/>
    <n v="236.7"/>
    <n v="846864779.56991971"/>
    <s v="FortyFour Studios"/>
    <n v="102"/>
  </r>
  <r>
    <x v="6370"/>
    <x v="8"/>
    <s v="PG-13"/>
    <x v="2"/>
    <n v="2014"/>
    <x v="34"/>
    <s v="May 2, 2014 (United States)"/>
    <x v="14"/>
    <n v="6.6"/>
    <n v="427000"/>
    <s v="Marc Webb"/>
    <s v="Alex Kurtzman"/>
    <s v="Andrew Garfield"/>
    <s v="United States"/>
    <n v="200000000"/>
    <n v="708982323"/>
    <n v="236.7"/>
    <n v="912661232.86058307"/>
    <s v="Marvel Enterprises"/>
    <n v="142"/>
  </r>
  <r>
    <x v="6371"/>
    <x v="1"/>
    <s v="PG"/>
    <x v="2"/>
    <n v="2014"/>
    <x v="34"/>
    <s v="May 30, 2014 (United States)"/>
    <x v="9"/>
    <n v="7"/>
    <n v="353000"/>
    <s v="Robert Stromberg"/>
    <s v="Linda Woolverton"/>
    <s v="Angelina Jolie"/>
    <s v="United States"/>
    <n v="180000000"/>
    <n v="758411779"/>
    <n v="236.7"/>
    <n v="976290955.05407691"/>
    <s v="Jolie Pas"/>
    <n v="97"/>
  </r>
  <r>
    <x v="6372"/>
    <x v="1"/>
    <s v="PG"/>
    <x v="1"/>
    <n v="2014"/>
    <x v="34"/>
    <s v="December 25, 2014 (United States)"/>
    <x v="23"/>
    <n v="5.9"/>
    <n v="135000"/>
    <s v="Rob Marshall"/>
    <s v="James Lapine"/>
    <s v="Anna Kendrick"/>
    <s v="United States"/>
    <n v="50000000"/>
    <n v="212902372"/>
    <n v="236.7"/>
    <n v="274065706.58386141"/>
    <s v="BBL Motion Picture Studios"/>
    <n v="125"/>
  </r>
  <r>
    <x v="6373"/>
    <x v="8"/>
    <s v="PG-13"/>
    <x v="2"/>
    <n v="2014"/>
    <x v="34"/>
    <s v="December 25, 2014 (United States)"/>
    <x v="13"/>
    <n v="7.2"/>
    <n v="155000"/>
    <s v="Angelina Jolie"/>
    <s v="Joel Coen"/>
    <s v="Jack O'Connell"/>
    <s v="United States"/>
    <n v="65000000"/>
    <n v="161459297"/>
    <n v="236.7"/>
    <n v="207843885.91423744"/>
    <s v="3 Arts Entertainment"/>
    <n v="137"/>
  </r>
  <r>
    <x v="6374"/>
    <x v="1"/>
    <s v="PG"/>
    <x v="10"/>
    <n v="2014"/>
    <x v="34"/>
    <s v="February 7, 2014 (United States)"/>
    <x v="3"/>
    <n v="7.7"/>
    <n v="331000"/>
    <s v="Christopher Miller"/>
    <s v="Phil Lord"/>
    <s v="Chris Pratt"/>
    <s v="United States"/>
    <n v="60000000"/>
    <n v="468060692"/>
    <n v="236.7"/>
    <n v="602526797.01056194"/>
    <s v="Warner Bros."/>
    <n v="100"/>
  </r>
  <r>
    <x v="6375"/>
    <x v="8"/>
    <s v="PG-13"/>
    <x v="2"/>
    <n v="2014"/>
    <x v="34"/>
    <s v="November 21, 2014 (United States)"/>
    <x v="14"/>
    <n v="6.6"/>
    <n v="424000"/>
    <s v="Francis Lawrence"/>
    <s v="Peter Craig"/>
    <s v="Jennifer Lawrence"/>
    <s v="United States"/>
    <n v="125000000"/>
    <n v="755356711"/>
    <n v="236.7"/>
    <n v="972358216.48373473"/>
    <s v="Lionsgate"/>
    <n v="123"/>
  </r>
  <r>
    <x v="6376"/>
    <x v="0"/>
    <s v="R"/>
    <x v="3"/>
    <n v="2014"/>
    <x v="34"/>
    <s v="September 19, 2014 (United States)"/>
    <x v="11"/>
    <n v="5.3"/>
    <n v="48000"/>
    <s v="Kevin Smith"/>
    <s v="Kevin Smith"/>
    <s v="Justin Long"/>
    <s v="Canada"/>
    <n v="3000000"/>
    <n v="1882074"/>
    <n v="236.7"/>
    <n v="2422762.7705956907"/>
    <s v="SModcast Pictures"/>
    <n v="102"/>
  </r>
  <r>
    <x v="6377"/>
    <x v="1"/>
    <s v="PG"/>
    <x v="1"/>
    <n v="2014"/>
    <x v="34"/>
    <s v="December 19, 2014 (United States)"/>
    <x v="19"/>
    <n v="6.2"/>
    <n v="111000"/>
    <s v="Shawn Levy"/>
    <s v="David Guion"/>
    <s v="Ben Stiller"/>
    <s v="United Kingdom"/>
    <n v="127000000"/>
    <n v="363204635"/>
    <n v="236.7"/>
    <n v="467547326.93071401"/>
    <s v="Twentieth Century Fox"/>
    <n v="98"/>
  </r>
  <r>
    <x v="6378"/>
    <x v="8"/>
    <s v="PG-13"/>
    <x v="0"/>
    <n v="2014"/>
    <x v="34"/>
    <s v="June 6, 2014 (United States)"/>
    <x v="3"/>
    <n v="7.7"/>
    <n v="352000"/>
    <s v="Josh Boone"/>
    <s v="Scott Neustadter"/>
    <s v="Shailene Woodley"/>
    <s v="United States"/>
    <n v="12000000"/>
    <n v="307166834"/>
    <n v="236.7"/>
    <n v="395410791.38065064"/>
    <s v="Fox 2000 Pictures"/>
    <n v="126"/>
  </r>
  <r>
    <x v="6379"/>
    <x v="0"/>
    <s v="R"/>
    <x v="4"/>
    <n v="2014"/>
    <x v="34"/>
    <s v="August 29, 2014 (United States)"/>
    <x v="19"/>
    <n v="6.2"/>
    <n v="83000"/>
    <s v="John Erick Dowdle"/>
    <s v="John Erick Dowdle"/>
    <s v="Perdita Weeks"/>
    <s v="United States"/>
    <n v="5000000"/>
    <n v="41898409"/>
    <n v="236.7"/>
    <n v="53935129.794254333"/>
    <s v="Legendary Entertainment"/>
    <n v="93"/>
  </r>
  <r>
    <x v="6380"/>
    <x v="0"/>
    <s v="R"/>
    <x v="4"/>
    <n v="2014"/>
    <x v="34"/>
    <s v="October 3, 2014 (United States)"/>
    <x v="20"/>
    <n v="5.4"/>
    <n v="147000"/>
    <s v="John R. Leonetti"/>
    <s v="Gary Dauberman"/>
    <s v="Ward Horton"/>
    <s v="United States"/>
    <n v="6500000"/>
    <n v="257579282"/>
    <n v="236.7"/>
    <n v="331577554.817913"/>
    <s v="New Line Cinema"/>
    <n v="99"/>
  </r>
  <r>
    <x v="6381"/>
    <x v="0"/>
    <s v="R"/>
    <x v="0"/>
    <n v="2014"/>
    <x v="34"/>
    <s v="August 15, 2014 (United States)"/>
    <x v="6"/>
    <n v="7.9"/>
    <n v="341000"/>
    <s v="Richard Linklater"/>
    <s v="Richard Linklater"/>
    <s v="Ellar Coltrane"/>
    <s v="United States"/>
    <n v="4000000"/>
    <n v="48137666"/>
    <n v="236.7"/>
    <n v="61966822.265314743"/>
    <s v="IFC Productions"/>
    <n v="165"/>
  </r>
  <r>
    <x v="6382"/>
    <x v="8"/>
    <s v="PG-13"/>
    <x v="5"/>
    <n v="2014"/>
    <x v="34"/>
    <s v="November 26, 2014 (United States)"/>
    <x v="3"/>
    <n v="7.7"/>
    <n v="417000"/>
    <s v="James Marsh"/>
    <s v="Anthony McCarten"/>
    <s v="Eddie Redmayne"/>
    <s v="United Kingdom"/>
    <n v="15000000"/>
    <n v="123726688"/>
    <n v="236.7"/>
    <n v="159271321.64596537"/>
    <s v="Working Title Films"/>
    <n v="123"/>
  </r>
  <r>
    <x v="6383"/>
    <x v="8"/>
    <s v="PG-13"/>
    <x v="2"/>
    <n v="2014"/>
    <x v="34"/>
    <s v="August 15, 2014 (United States)"/>
    <x v="10"/>
    <n v="6.1"/>
    <n v="173000"/>
    <s v="Patrick Hughes"/>
    <s v="Sylvester Stallone"/>
    <s v="Sylvester Stallone"/>
    <s v="France"/>
    <n v="80000000"/>
    <n v="214657577"/>
    <n v="236.7"/>
    <n v="276325152.98648077"/>
    <s v="Lionsgate"/>
    <n v="126"/>
  </r>
  <r>
    <x v="6384"/>
    <x v="0"/>
    <s v="R"/>
    <x v="2"/>
    <n v="2014"/>
    <x v="34"/>
    <s v="December 24, 2014 (United States)"/>
    <x v="16"/>
    <n v="6.5"/>
    <n v="313000"/>
    <s v="Evan Goldberg"/>
    <s v="Dan Sterling"/>
    <s v="James Franco"/>
    <s v="United States"/>
    <n v="44000000"/>
    <n v="11782625"/>
    <n v="236.7"/>
    <n v="15167578.527672159"/>
    <s v="Columbia Pictures"/>
    <n v="112"/>
  </r>
  <r>
    <x v="6385"/>
    <x v="0"/>
    <s v="R"/>
    <x v="6"/>
    <n v="2014"/>
    <x v="34"/>
    <s v="September 12, 2014 (United States)"/>
    <x v="12"/>
    <n v="7.1"/>
    <n v="146000"/>
    <s v="MichaÃ«l R. Roskam"/>
    <s v="Dennis Lehane"/>
    <s v="Tom Hardy"/>
    <s v="United States"/>
    <n v="12600000"/>
    <n v="18658381"/>
    <n v="236.7"/>
    <n v="24018625.647232786"/>
    <s v="Big Screen Productions"/>
    <n v="106"/>
  </r>
  <r>
    <x v="6386"/>
    <x v="8"/>
    <s v="PG-13"/>
    <x v="2"/>
    <n v="2014"/>
    <x v="34"/>
    <s v="June 27, 2014 (United States)"/>
    <x v="41"/>
    <n v="5.6"/>
    <n v="302000"/>
    <s v="Michael Bay"/>
    <s v="Ehren Kruger"/>
    <s v="Mark Wahlberg"/>
    <s v="United States"/>
    <n v="210000000"/>
    <n v="1104054072"/>
    <n v="236.7"/>
    <n v="1421230569.2370088"/>
    <s v="Paramount Pictures"/>
    <n v="165"/>
  </r>
  <r>
    <x v="6387"/>
    <x v="0"/>
    <s v="R"/>
    <x v="3"/>
    <n v="2014"/>
    <x v="34"/>
    <s v="January 9, 2015 (United States)"/>
    <x v="17"/>
    <n v="6.7"/>
    <n v="97000"/>
    <s v="Paul Thomas Anderson"/>
    <s v="Paul Thomas Anderson"/>
    <s v="Joaquin Phoenix"/>
    <s v="United States"/>
    <n v="20000000"/>
    <n v="14710975"/>
    <n v="236.7"/>
    <n v="18937195.109843686"/>
    <s v="Ghoulardi Film Company"/>
    <n v="148"/>
  </r>
  <r>
    <x v="154"/>
    <x v="0"/>
    <s v="R"/>
    <x v="3"/>
    <n v="2014"/>
    <x v="34"/>
    <s v="May 9, 2014 (United States)"/>
    <x v="21"/>
    <n v="6.3"/>
    <n v="294000"/>
    <s v="Nicholas Stoller"/>
    <s v="Andrew Jay Cohen"/>
    <s v="Seth Rogen"/>
    <s v="United States"/>
    <n v="18000000"/>
    <n v="270665134"/>
    <n v="236.7"/>
    <n v="348422755.93493873"/>
    <s v="Good Universe"/>
    <n v="97"/>
  </r>
  <r>
    <x v="6388"/>
    <x v="4"/>
    <s v="Not Rated"/>
    <x v="0"/>
    <n v="2014"/>
    <x v="34"/>
    <s v="November 28, 2014 (United States)"/>
    <x v="8"/>
    <n v="6.8"/>
    <n v="203000"/>
    <s v="Jennifer Kent"/>
    <s v="Jennifer Kent"/>
    <s v="Essie Davis"/>
    <s v="Australia"/>
    <n v="2000000"/>
    <n v="10312540"/>
    <n v="236.7"/>
    <n v="13275162.391212506"/>
    <s v="Screen Australia"/>
    <n v="94"/>
  </r>
  <r>
    <x v="6389"/>
    <x v="0"/>
    <s v="R"/>
    <x v="3"/>
    <n v="2014"/>
    <x v="34"/>
    <s v="July 18, 2014 (United States)"/>
    <x v="27"/>
    <n v="5.0999999999999996"/>
    <n v="109000"/>
    <s v="Jake Kasdan"/>
    <s v="Kate Angelo"/>
    <s v="Jason Segel"/>
    <s v="United States"/>
    <n v="40000000"/>
    <n v="126069509"/>
    <n v="236.7"/>
    <n v="162287196.41867343"/>
    <s v="Columbia Pictures"/>
    <n v="94"/>
  </r>
  <r>
    <x v="6390"/>
    <x v="8"/>
    <s v="PG-13"/>
    <x v="3"/>
    <n v="2014"/>
    <x v="34"/>
    <s v="April 25, 2014 (United States)"/>
    <x v="22"/>
    <n v="6"/>
    <n v="133000"/>
    <s v="Nick Cassavetes"/>
    <s v="Melissa K. Stack"/>
    <s v="Cameron Diaz"/>
    <s v="United States"/>
    <n v="40000000"/>
    <n v="196710396"/>
    <n v="236.7"/>
    <n v="253222043.35107732"/>
    <s v="Twentieth Century Fox"/>
    <n v="109"/>
  </r>
  <r>
    <x v="6391"/>
    <x v="0"/>
    <s v="R"/>
    <x v="3"/>
    <n v="2014"/>
    <x v="34"/>
    <s v="August 21, 2014 (Argentina)"/>
    <x v="31"/>
    <n v="8.1"/>
    <n v="184000"/>
    <s v="DamiÃ¡n Szifron"/>
    <s v="GermÃ¡n Servidio"/>
    <s v="DarÃ­o Grandinetti"/>
    <s v="Argentina"/>
    <n v="3300000"/>
    <n v="30642704"/>
    <n v="236.7"/>
    <n v="39445846.678495988"/>
    <s v="Kramer &amp; Sigman Films"/>
    <n v="122"/>
  </r>
  <r>
    <x v="6392"/>
    <x v="0"/>
    <s v="R"/>
    <x v="1"/>
    <n v="2014"/>
    <x v="34"/>
    <s v="December 19, 2014 (United States)"/>
    <x v="12"/>
    <n v="7.1"/>
    <n v="123000"/>
    <s v="Jean-Marc VallÃ©e"/>
    <s v="Nick Hornby"/>
    <s v="Reese Witherspoon"/>
    <s v="United States"/>
    <n v="15000000"/>
    <n v="52501541"/>
    <n v="236.7"/>
    <n v="67584366.466835663"/>
    <s v="Bob Industries"/>
    <n v="115"/>
  </r>
  <r>
    <x v="6393"/>
    <x v="0"/>
    <s v="R"/>
    <x v="5"/>
    <n v="2014"/>
    <x v="34"/>
    <s v="January 16, 2015 (United States)"/>
    <x v="9"/>
    <n v="7"/>
    <n v="137000"/>
    <s v="Bennett Miller"/>
    <s v="E. Max Frye"/>
    <s v="Steve Carell"/>
    <s v="United States"/>
    <n v="24000000"/>
    <n v="19206513"/>
    <n v="236.7"/>
    <n v="24724226.91634981"/>
    <s v="Annapurna Pictures"/>
    <n v="134"/>
  </r>
  <r>
    <x v="6394"/>
    <x v="0"/>
    <s v="R"/>
    <x v="2"/>
    <n v="2014"/>
    <x v="34"/>
    <s v="September 5, 2014 (United Kingdom)"/>
    <x v="17"/>
    <n v="6.7"/>
    <n v="95000"/>
    <s v="Adam Wingard"/>
    <s v="Simon Barrett"/>
    <s v="Dan Stevens"/>
    <s v="United States"/>
    <n v="5000000"/>
    <n v="2700051"/>
    <n v="236.7"/>
    <n v="3475731.050697085"/>
    <s v="HanWay Films"/>
    <n v="100"/>
  </r>
  <r>
    <x v="1654"/>
    <x v="8"/>
    <s v="PG-13"/>
    <x v="2"/>
    <n v="2014"/>
    <x v="34"/>
    <s v="August 8, 2014 (United States)"/>
    <x v="1"/>
    <n v="5.8"/>
    <n v="203000"/>
    <s v="Jonathan Liebesman"/>
    <s v="Josh Appelbaum"/>
    <s v="Megan Fox"/>
    <s v="United States"/>
    <n v="125000000"/>
    <n v="485004754"/>
    <n v="236.7"/>
    <n v="624338608.12758768"/>
    <s v="Paramount Pictures"/>
    <n v="101"/>
  </r>
  <r>
    <x v="1047"/>
    <x v="8"/>
    <s v="PG-13"/>
    <x v="2"/>
    <n v="2014"/>
    <x v="34"/>
    <s v="February 12, 2014 (United States)"/>
    <x v="10"/>
    <n v="6.1"/>
    <n v="219000"/>
    <s v="JosÃ© Padilha"/>
    <s v="Joshua Zetumer"/>
    <s v="Joel Kinnaman"/>
    <s v="United States"/>
    <n v="100000000"/>
    <n v="242688965"/>
    <n v="236.7"/>
    <n v="312409495.71398395"/>
    <s v="Metro-Goldwyn-Mayer (MGM)"/>
    <n v="117"/>
  </r>
  <r>
    <x v="6395"/>
    <x v="0"/>
    <s v="R"/>
    <x v="2"/>
    <n v="2014"/>
    <x v="34"/>
    <s v="June 13, 2014 (United States)"/>
    <x v="9"/>
    <n v="7"/>
    <n v="354000"/>
    <s v="Phil Lord"/>
    <s v="Michael Bacall"/>
    <s v="Channing Tatum"/>
    <s v="United States"/>
    <n v="50000000"/>
    <n v="331333876"/>
    <n v="236.7"/>
    <n v="426520625.33671314"/>
    <s v="Columbia Pictures"/>
    <n v="112"/>
  </r>
  <r>
    <x v="6396"/>
    <x v="8"/>
    <s v="PG-13"/>
    <x v="2"/>
    <n v="2014"/>
    <x v="34"/>
    <s v="July 11, 2014 (United States)"/>
    <x v="37"/>
    <n v="7.6"/>
    <n v="419000"/>
    <s v="Matt Reeves"/>
    <s v="Mark Bomback"/>
    <s v="Gary Oldman"/>
    <s v="United States"/>
    <n v="170000000"/>
    <n v="710644566"/>
    <n v="236.7"/>
    <n v="914801010.81622314"/>
    <s v="Chernin Entertainment"/>
    <n v="130"/>
  </r>
  <r>
    <x v="6397"/>
    <x v="0"/>
    <s v="R"/>
    <x v="2"/>
    <n v="2014"/>
    <x v="34"/>
    <s v="August 22, 2014 (United States)"/>
    <x v="16"/>
    <n v="6.5"/>
    <n v="155000"/>
    <s v="Frank Miller"/>
    <s v="Frank Miller"/>
    <s v="Mickey Rourke"/>
    <s v="United States"/>
    <n v="65000000"/>
    <n v="39407616"/>
    <n v="236.7"/>
    <n v="50728773.110266164"/>
    <s v="Aldamisa Entertainment"/>
    <n v="102"/>
  </r>
  <r>
    <x v="6398"/>
    <x v="8"/>
    <s v="PG-13"/>
    <x v="2"/>
    <n v="2014"/>
    <x v="34"/>
    <s v="April 25, 2014 (United States)"/>
    <x v="46"/>
    <n v="5.7"/>
    <n v="41000"/>
    <s v="Camille Delamarre"/>
    <s v="Luc Besson"/>
    <s v="Paul Walker"/>
    <s v="France"/>
    <n v="28000000"/>
    <n v="71416730"/>
    <n v="236.7"/>
    <n v="91933576.810308412"/>
    <s v="Relativity Media"/>
    <n v="90"/>
  </r>
  <r>
    <x v="6399"/>
    <x v="8"/>
    <s v="PG-13"/>
    <x v="2"/>
    <n v="2014"/>
    <x v="34"/>
    <s v="February 7, 2014 (United States)"/>
    <x v="30"/>
    <n v="5.5"/>
    <n v="53000"/>
    <s v="Mark Waters"/>
    <s v="Richelle Mead"/>
    <s v="Zoey Deutch"/>
    <s v="United States"/>
    <n v="30000000"/>
    <n v="15642346"/>
    <n v="236.7"/>
    <n v="20136133.613012254"/>
    <s v="Angry Films"/>
    <n v="104"/>
  </r>
  <r>
    <x v="6400"/>
    <x v="8"/>
    <s v="PG-13"/>
    <x v="3"/>
    <n v="2014"/>
    <x v="34"/>
    <s v="February 7, 2014 (United States)"/>
    <x v="10"/>
    <n v="6.1"/>
    <n v="127000"/>
    <s v="George Clooney"/>
    <s v="George Clooney"/>
    <s v="George Clooney"/>
    <s v="United States"/>
    <n v="70000000"/>
    <n v="156706638"/>
    <n v="236.7"/>
    <n v="201725866.49176174"/>
    <s v="Columbia Pictures"/>
    <n v="118"/>
  </r>
  <r>
    <x v="6401"/>
    <x v="0"/>
    <s v="R"/>
    <x v="0"/>
    <n v="2014"/>
    <x v="34"/>
    <s v="September 12, 2014 (United States)"/>
    <x v="46"/>
    <n v="5.7"/>
    <n v="25000"/>
    <s v="Leigh Janiak"/>
    <s v="Phil Graziadei"/>
    <s v="Rose Leslie"/>
    <s v="United States"/>
    <n v="1000000"/>
    <n v="24343"/>
    <n v="236.7"/>
    <n v="31336.341782847489"/>
    <s v="Fewlas Entertainment"/>
    <n v="87"/>
  </r>
  <r>
    <x v="6402"/>
    <x v="8"/>
    <s v="PG-13"/>
    <x v="3"/>
    <n v="2014"/>
    <x v="34"/>
    <s v="November 14, 2014 (United States)"/>
    <x v="41"/>
    <n v="5.6"/>
    <n v="131000"/>
    <s v="Bobby Farrelly"/>
    <s v="Sean Anders"/>
    <s v="Jim Carrey"/>
    <s v="United States"/>
    <n v="40000000"/>
    <n v="169837010"/>
    <n v="236.7"/>
    <n v="218628377.46937051"/>
    <s v="Universal Pictures"/>
    <n v="109"/>
  </r>
  <r>
    <x v="6403"/>
    <x v="8"/>
    <s v="PG-13"/>
    <x v="3"/>
    <n v="2014"/>
    <x v="34"/>
    <s v="July 21, 2015 (United States)"/>
    <x v="8"/>
    <n v="6.8"/>
    <n v="54000"/>
    <s v="Chris Evans"/>
    <s v="Ronald Bass"/>
    <s v="Chris Evans"/>
    <s v="United States"/>
    <m/>
    <n v="462875"/>
    <n v="236.7"/>
    <n v="595851.34136037179"/>
    <s v="G4 Productions"/>
    <n v="95"/>
  </r>
  <r>
    <x v="6404"/>
    <x v="1"/>
    <s v="PG"/>
    <x v="10"/>
    <n v="2014"/>
    <x v="34"/>
    <s v="June 13, 2014 (United States)"/>
    <x v="40"/>
    <n v="7.8"/>
    <n v="313000"/>
    <s v="Dean DeBlois"/>
    <s v="Dean DeBlois"/>
    <s v="Jay Baruchel"/>
    <s v="United States"/>
    <n v="145000000"/>
    <n v="621537519"/>
    <n v="236.7"/>
    <n v="800094981.15462613"/>
    <s v="DreamWorks Animation"/>
    <n v="102"/>
  </r>
  <r>
    <x v="6405"/>
    <x v="8"/>
    <s v="PG-13"/>
    <x v="2"/>
    <n v="2014"/>
    <x v="34"/>
    <s v="March 28, 2014 (United States)"/>
    <x v="46"/>
    <n v="5.7"/>
    <n v="246000"/>
    <s v="Darren Aronofsky"/>
    <s v="Darren Aronofsky"/>
    <s v="Russell Crowe"/>
    <s v="United States"/>
    <n v="125000000"/>
    <n v="359200044"/>
    <n v="236.7"/>
    <n v="462392283.08745247"/>
    <s v="Paramount Pictures"/>
    <n v="138"/>
  </r>
  <r>
    <x v="6406"/>
    <x v="0"/>
    <s v="R"/>
    <x v="2"/>
    <n v="2014"/>
    <x v="34"/>
    <s v="September 19, 2014 (United States)"/>
    <x v="16"/>
    <n v="6.5"/>
    <n v="115000"/>
    <s v="Scott Frank"/>
    <s v="Lawrence Block"/>
    <s v="Liam Neeson"/>
    <s v="United States"/>
    <n v="28000000"/>
    <n v="58834384"/>
    <n v="236.7"/>
    <n v="75736530.649767637"/>
    <s v="1984 Private Defense Contractors"/>
    <n v="114"/>
  </r>
  <r>
    <x v="6407"/>
    <x v="8"/>
    <s v="PG-13"/>
    <x v="2"/>
    <n v="2014"/>
    <x v="34"/>
    <s v="March 14, 2014 (United States)"/>
    <x v="5"/>
    <n v="6.4"/>
    <n v="165000"/>
    <s v="Scott Waugh"/>
    <s v="George Gatins"/>
    <s v="Aaron Paul"/>
    <s v="United States"/>
    <n v="66000000"/>
    <n v="203277636"/>
    <n v="236.7"/>
    <n v="261675942.9201521"/>
    <s v="Dreamworks Pictures"/>
    <n v="132"/>
  </r>
  <r>
    <x v="6408"/>
    <x v="2"/>
    <s v="G"/>
    <x v="10"/>
    <n v="2014"/>
    <x v="34"/>
    <s v="April 11, 2014 (United States)"/>
    <x v="21"/>
    <n v="6.3"/>
    <n v="83000"/>
    <s v="Carlos Saldanha"/>
    <s v="Don Rhymer"/>
    <s v="Jesse Eisenberg"/>
    <s v="United States"/>
    <n v="103000000"/>
    <n v="498781117"/>
    <n v="236.7"/>
    <n v="642072692.6485002"/>
    <s v="Twentieth Century Fox Animation"/>
    <n v="101"/>
  </r>
  <r>
    <x v="6409"/>
    <x v="8"/>
    <s v="PG-13"/>
    <x v="2"/>
    <n v="2014"/>
    <x v="34"/>
    <s v="February 6, 2015 (United States)"/>
    <x v="30"/>
    <n v="5.5"/>
    <n v="74000"/>
    <s v="Sergei Bodrov"/>
    <s v="Charles Leavitt"/>
    <s v="Ben Barnes"/>
    <s v="United States"/>
    <n v="95000000"/>
    <n v="114178613"/>
    <n v="236.7"/>
    <n v="146980242.42120829"/>
    <s v="Beijing Skywheel Entertainment Co."/>
    <n v="102"/>
  </r>
  <r>
    <x v="6410"/>
    <x v="8"/>
    <s v="PG-13"/>
    <x v="2"/>
    <n v="2014"/>
    <x v="34"/>
    <s v="December 12, 2014 (United States)"/>
    <x v="22"/>
    <n v="6"/>
    <n v="162000"/>
    <s v="Ridley Scott"/>
    <s v="Adam Cooper"/>
    <s v="Christian Bale"/>
    <s v="United Kingdom"/>
    <n v="140000000"/>
    <n v="268175631"/>
    <n v="236.7"/>
    <n v="345218059.8466413"/>
    <s v="Chernin Entertainment"/>
    <n v="150"/>
  </r>
  <r>
    <x v="6411"/>
    <x v="0"/>
    <s v="R"/>
    <x v="3"/>
    <n v="2014"/>
    <x v="34"/>
    <s v="May 30, 2014 (United States)"/>
    <x v="10"/>
    <n v="6.1"/>
    <n v="181000"/>
    <s v="Seth MacFarlane"/>
    <s v="Seth MacFarlane"/>
    <s v="Seth MacFarlane"/>
    <s v="United States"/>
    <n v="40000000"/>
    <n v="87189756"/>
    <n v="236.7"/>
    <n v="112237932.62864386"/>
    <s v="Bluegrass Films"/>
    <n v="116"/>
  </r>
  <r>
    <x v="6412"/>
    <x v="0"/>
    <s v="R"/>
    <x v="2"/>
    <n v="2014"/>
    <x v="34"/>
    <s v="March 28, 2014 (United States)"/>
    <x v="46"/>
    <n v="5.7"/>
    <n v="61000"/>
    <s v="David Ayer"/>
    <s v="Skip Woods"/>
    <s v="Arnold Schwarzenegger"/>
    <s v="United States"/>
    <n v="35000000"/>
    <n v="22126842"/>
    <n v="236.7"/>
    <n v="28483518.197718631"/>
    <s v="Open Road Films (II)"/>
    <n v="109"/>
  </r>
  <r>
    <x v="6413"/>
    <x v="1"/>
    <s v="PG"/>
    <x v="10"/>
    <n v="2014"/>
    <x v="34"/>
    <s v="January 16, 2015 (United States)"/>
    <x v="13"/>
    <n v="7.2"/>
    <n v="103000"/>
    <s v="Paul King"/>
    <s v="Paul King"/>
    <s v="Hugh Bonneville"/>
    <s v="United Kingdom"/>
    <n v="55000000"/>
    <n v="282377683"/>
    <n v="236.7"/>
    <n v="363500126.78538233"/>
    <s v="StudioCanal"/>
    <n v="95"/>
  </r>
  <r>
    <x v="6414"/>
    <x v="8"/>
    <s v="PG-13"/>
    <x v="2"/>
    <n v="2014"/>
    <x v="34"/>
    <s v="February 28, 2014 (United States)"/>
    <x v="15"/>
    <n v="6.9"/>
    <n v="254000"/>
    <s v="Jaume Collet-Serra"/>
    <s v="John W. Richardson"/>
    <s v="Liam Neeson"/>
    <s v="United Kingdom"/>
    <n v="50000000"/>
    <n v="222809600"/>
    <n v="236.7"/>
    <n v="286819117.5327419"/>
    <s v="StudioCanal"/>
    <n v="106"/>
  </r>
  <r>
    <x v="6415"/>
    <x v="8"/>
    <s v="PG-13"/>
    <x v="0"/>
    <n v="2014"/>
    <x v="34"/>
    <s v="October 17, 2014 (United States)"/>
    <x v="17"/>
    <n v="6.7"/>
    <n v="68000"/>
    <s v="Michael Hoffman"/>
    <s v="Nicholas Sparks"/>
    <s v="James Marsden"/>
    <s v="United States"/>
    <n v="26000000"/>
    <n v="38609668"/>
    <n v="236.7"/>
    <n v="49701587.831009716"/>
    <s v="DiNovi Pictures"/>
    <n v="118"/>
  </r>
  <r>
    <x v="6416"/>
    <x v="0"/>
    <s v="R"/>
    <x v="3"/>
    <n v="2014"/>
    <x v="34"/>
    <s v="November 26, 2014 (United States)"/>
    <x v="21"/>
    <n v="6.3"/>
    <n v="162000"/>
    <s v="Sean Anders"/>
    <s v="Sean Anders"/>
    <s v="Jason Bateman"/>
    <s v="United States"/>
    <n v="42000000"/>
    <n v="107645357"/>
    <n v="236.7"/>
    <n v="138570089.8939586"/>
    <s v="BenderSpink"/>
    <n v="108"/>
  </r>
  <r>
    <x v="6417"/>
    <x v="0"/>
    <s v="R"/>
    <x v="3"/>
    <n v="2014"/>
    <x v="34"/>
    <s v="September 19, 2014 (United States)"/>
    <x v="14"/>
    <n v="6.6"/>
    <n v="75000"/>
    <s v="Shawn Levy"/>
    <s v="Jonathan Tropper"/>
    <s v="Jason Bateman"/>
    <s v="United States"/>
    <n v="19800000"/>
    <n v="41296320"/>
    <n v="236.7"/>
    <n v="53160070.570342205"/>
    <s v="21 Laps Entertainment"/>
    <n v="103"/>
  </r>
  <r>
    <x v="6418"/>
    <x v="8"/>
    <s v="PG-13"/>
    <x v="2"/>
    <n v="2014"/>
    <x v="34"/>
    <s v="August 8, 2014 (United States)"/>
    <x v="1"/>
    <n v="5.8"/>
    <n v="66000"/>
    <s v="Steven Quale"/>
    <s v="John Swetnam"/>
    <s v="Richard Armitage"/>
    <s v="United States"/>
    <n v="50000000"/>
    <n v="161502194"/>
    <n v="236.7"/>
    <n v="207899106.51373047"/>
    <s v="Broken Road Productions"/>
    <n v="89"/>
  </r>
  <r>
    <x v="6419"/>
    <x v="1"/>
    <s v="PG"/>
    <x v="10"/>
    <n v="2014"/>
    <x v="34"/>
    <s v="November 26, 2014 (United States)"/>
    <x v="17"/>
    <n v="6.7"/>
    <n v="83000"/>
    <s v="Eric Darnell"/>
    <s v="Michael Colton"/>
    <s v="Tom McGrath"/>
    <s v="United States"/>
    <n v="132000000"/>
    <n v="373515621"/>
    <n v="236.7"/>
    <n v="480820488.88339674"/>
    <s v="DreamWorks Animation"/>
    <n v="92"/>
  </r>
  <r>
    <x v="6420"/>
    <x v="8"/>
    <s v="PG-13"/>
    <x v="2"/>
    <n v="2014"/>
    <x v="34"/>
    <s v="January 17, 2014 (United States)"/>
    <x v="19"/>
    <n v="6.2"/>
    <n v="126000"/>
    <s v="Kenneth Branagh"/>
    <s v="Adam Cozad"/>
    <s v="Chris Pine"/>
    <s v="United States"/>
    <n v="60000000"/>
    <n v="135503748"/>
    <n v="236.7"/>
    <n v="174431736.44106466"/>
    <s v="Paramount Pictures"/>
    <n v="105"/>
  </r>
  <r>
    <x v="6421"/>
    <x v="0"/>
    <s v="R"/>
    <x v="0"/>
    <n v="2014"/>
    <x v="34"/>
    <s v="October 8, 2014 (Belgium)"/>
    <x v="31"/>
    <n v="8.1"/>
    <n v="53000"/>
    <s v="Xavier Dolan"/>
    <s v="Xavier Dolan"/>
    <s v="Anne Dorval"/>
    <s v="Canada"/>
    <m/>
    <n v="13156856"/>
    <n v="236.7"/>
    <n v="16936603.393324886"/>
    <s v="Les Films SÃ©ville"/>
    <n v="139"/>
  </r>
  <r>
    <x v="6422"/>
    <x v="8"/>
    <s v="PG-13"/>
    <x v="5"/>
    <n v="2014"/>
    <x v="34"/>
    <s v="January 16, 2015 (United Kingdom)"/>
    <x v="4"/>
    <n v="7.3"/>
    <n v="27000"/>
    <s v="James Kent"/>
    <s v="Vera Brittain"/>
    <s v="Alicia Vikander"/>
    <s v="United Kingdom"/>
    <m/>
    <n v="5874883"/>
    <n v="236.7"/>
    <n v="7562639.839881707"/>
    <s v="BBC Films"/>
    <n v="129"/>
  </r>
  <r>
    <x v="6423"/>
    <x v="0"/>
    <s v="R"/>
    <x v="2"/>
    <n v="2014"/>
    <x v="34"/>
    <s v="September 18, 2015 (United States)"/>
    <x v="46"/>
    <n v="5.7"/>
    <n v="24000"/>
    <s v="Jonathan Milott"/>
    <s v="Leigh Whannell"/>
    <s v="Elijah Wood"/>
    <s v="United States"/>
    <m/>
    <n v="485544"/>
    <n v="236.7"/>
    <n v="625032.77059569082"/>
    <s v="SpectreVision"/>
    <n v="88"/>
  </r>
  <r>
    <x v="6424"/>
    <x v="1"/>
    <s v="PG"/>
    <x v="10"/>
    <n v="2014"/>
    <x v="34"/>
    <s v="October 17, 2014 (United States)"/>
    <x v="4"/>
    <n v="7.3"/>
    <n v="66000"/>
    <s v="Jorge R. GutiÃ©rrez"/>
    <s v="Jorge R. GutiÃ©rrez"/>
    <s v="Diego Luna"/>
    <s v="United States"/>
    <n v="50000000"/>
    <n v="99783556"/>
    <n v="236.7"/>
    <n v="128449723.33417828"/>
    <s v="Reel FX Creative Studios"/>
    <n v="95"/>
  </r>
  <r>
    <x v="6425"/>
    <x v="0"/>
    <s v="R"/>
    <x v="4"/>
    <n v="2014"/>
    <x v="34"/>
    <s v="September 11, 2015 (United States)"/>
    <x v="17"/>
    <n v="6.7"/>
    <n v="47000"/>
    <s v="Severin Fiala"/>
    <s v="Veronika Franz"/>
    <s v="Lukas Schwarz"/>
    <s v="Austria"/>
    <m/>
    <n v="2193474"/>
    <n v="236.7"/>
    <n v="2823622.8466413184"/>
    <s v="Ulrich Seidl Film Produktion GmbH"/>
    <n v="99"/>
  </r>
  <r>
    <x v="6426"/>
    <x v="0"/>
    <s v="R"/>
    <x v="2"/>
    <n v="2014"/>
    <x v="34"/>
    <s v="August 27, 2014 (United States)"/>
    <x v="21"/>
    <n v="6.3"/>
    <n v="65000"/>
    <s v="Roger Donaldson"/>
    <s v="Michael Finch"/>
    <s v="Pierce Brosnan"/>
    <s v="United States"/>
    <n v="15000000"/>
    <n v="39661919"/>
    <n v="236.7"/>
    <n v="51056133.161385722"/>
    <s v="Relativity Media"/>
    <n v="108"/>
  </r>
  <r>
    <x v="6427"/>
    <x v="8"/>
    <s v="PG-13"/>
    <x v="2"/>
    <n v="2014"/>
    <x v="34"/>
    <s v="October 10, 2014 (United States)"/>
    <x v="21"/>
    <n v="6.3"/>
    <n v="184000"/>
    <s v="Gary Shore"/>
    <s v="Matt Sazama"/>
    <s v="Luke Evans"/>
    <s v="United States"/>
    <n v="70000000"/>
    <n v="217124280"/>
    <n v="236.7"/>
    <n v="279500499.01140684"/>
    <s v="Universal Pictures"/>
    <n v="92"/>
  </r>
  <r>
    <x v="6428"/>
    <x v="0"/>
    <s v="R"/>
    <x v="4"/>
    <n v="2014"/>
    <x v="34"/>
    <s v="April 17, 2015 (United States)"/>
    <x v="30"/>
    <n v="5.5"/>
    <n v="71000"/>
    <s v="Levan Gabriadze"/>
    <s v="Nelson Greaves"/>
    <s v="Heather Sossaman"/>
    <s v="United States"/>
    <n v="1000000"/>
    <n v="62882090"/>
    <n v="236.7"/>
    <n v="80947075.720321089"/>
    <s v="Bazelevs Production"/>
    <n v="83"/>
  </r>
  <r>
    <x v="6429"/>
    <x v="0"/>
    <s v="R"/>
    <x v="0"/>
    <n v="2014"/>
    <x v="34"/>
    <s v="September 19, 2014 (South Africa)"/>
    <x v="34"/>
    <n v="7.4"/>
    <n v="119000"/>
    <s v="Mike Cahill"/>
    <s v="Mike Cahill"/>
    <s v="Michael Pitt"/>
    <s v="United States"/>
    <n v="1000000"/>
    <n v="481234"/>
    <n v="236.7"/>
    <n v="619484.57879171951"/>
    <s v="Verisimilitude"/>
    <n v="106"/>
  </r>
  <r>
    <x v="6430"/>
    <x v="8"/>
    <s v="PG-13"/>
    <x v="2"/>
    <n v="2014"/>
    <x v="34"/>
    <s v="April 18, 2014 (United States)"/>
    <x v="19"/>
    <n v="6.2"/>
    <n v="220000"/>
    <s v="Wally Pfister"/>
    <s v="Jack Paglen"/>
    <s v="Johnny Depp"/>
    <s v="United Kingdom"/>
    <n v="100000000"/>
    <n v="103039258"/>
    <n v="236.7"/>
    <n v="132640734.73848754"/>
    <s v="Alcon Entertainment"/>
    <n v="119"/>
  </r>
  <r>
    <x v="107"/>
    <x v="8"/>
    <s v="PG-13"/>
    <x v="0"/>
    <n v="2014"/>
    <x v="34"/>
    <s v="February 14, 2014 (United States)"/>
    <x v="21"/>
    <n v="6.3"/>
    <n v="42000"/>
    <s v="Shana Feste"/>
    <s v="Shana Feste"/>
    <s v="Gabriella Wilde"/>
    <s v="United States"/>
    <n v="20000000"/>
    <n v="34718173"/>
    <n v="236.7"/>
    <n v="44692130.600337982"/>
    <s v="Bluegrass Films"/>
    <n v="104"/>
  </r>
  <r>
    <x v="6431"/>
    <x v="0"/>
    <s v="R"/>
    <x v="3"/>
    <n v="2014"/>
    <x v="34"/>
    <s v="April 24, 2015 (United States)"/>
    <x v="5"/>
    <n v="6.4"/>
    <n v="18000"/>
    <s v="Courteney Cox"/>
    <s v="David Flebotte"/>
    <s v="Seann William Scott"/>
    <s v="United States"/>
    <m/>
    <n v="10970"/>
    <n v="236.7"/>
    <n v="14121.499788762147"/>
    <s v="New Artists Alliance"/>
    <n v="95"/>
  </r>
  <r>
    <x v="6432"/>
    <x v="0"/>
    <s v="R"/>
    <x v="0"/>
    <n v="2014"/>
    <x v="34"/>
    <s v="October 31, 2014 (United States)"/>
    <x v="5"/>
    <n v="6.4"/>
    <n v="75000"/>
    <s v="Rowan Joffe"/>
    <s v="Rowan Joffe"/>
    <s v="Nicole Kidman"/>
    <s v="United Kingdom"/>
    <n v="22000000"/>
    <n v="17669776"/>
    <n v="236.7"/>
    <n v="22746010.761301227"/>
    <s v="Scott Free Productions"/>
    <n v="92"/>
  </r>
  <r>
    <x v="6433"/>
    <x v="8"/>
    <s v="PG-13"/>
    <x v="5"/>
    <n v="2014"/>
    <x v="34"/>
    <s v="November 7, 2014 (South Africa)"/>
    <x v="34"/>
    <n v="7.4"/>
    <n v="28000"/>
    <s v="Philippe Falardeau"/>
    <s v="Margaret Nagle"/>
    <s v="Reese Witherspoon"/>
    <s v="Kenya"/>
    <n v="20000000"/>
    <n v="3396345"/>
    <n v="236.7"/>
    <n v="4372058.8149556406"/>
    <s v="Alcon Entertainment"/>
    <n v="110"/>
  </r>
  <r>
    <x v="6434"/>
    <x v="0"/>
    <s v="R"/>
    <x v="2"/>
    <n v="2014"/>
    <x v="34"/>
    <s v="July 2, 2014 (United States)"/>
    <x v="19"/>
    <n v="6.2"/>
    <n v="73000"/>
    <s v="Scott Derrickson"/>
    <s v="Scott Derrickson"/>
    <s v="Eric Bana"/>
    <s v="United States"/>
    <n v="30000000"/>
    <n v="87937815"/>
    <n v="236.7"/>
    <n v="113200896.62230672"/>
    <s v="Screen Gems"/>
    <n v="118"/>
  </r>
  <r>
    <x v="6435"/>
    <x v="0"/>
    <s v="R"/>
    <x v="2"/>
    <n v="2014"/>
    <x v="34"/>
    <s v="April 11, 2014 (United States)"/>
    <x v="45"/>
    <n v="8"/>
    <n v="117000"/>
    <s v="Gareth Evans"/>
    <s v="Gareth Evans"/>
    <s v="Iko Uwais"/>
    <s v="Indonesia"/>
    <n v="4500000"/>
    <n v="6566916"/>
    <n v="236.7"/>
    <n v="8453482.4892268702"/>
    <s v="Sony Pictures Classics"/>
    <n v="150"/>
  </r>
  <r>
    <x v="6436"/>
    <x v="8"/>
    <s v="PG-13"/>
    <x v="2"/>
    <n v="2014"/>
    <x v="34"/>
    <s v="January 9, 2015 (United States)"/>
    <x v="22"/>
    <n v="6"/>
    <n v="183000"/>
    <s v="Olivier Megaton"/>
    <s v="Luc Besson"/>
    <s v="Liam Neeson"/>
    <s v="France"/>
    <n v="48000000"/>
    <n v="326479141"/>
    <n v="236.7"/>
    <n v="420271205.16561049"/>
    <s v="EuropaCorp"/>
    <n v="108"/>
  </r>
  <r>
    <x v="6437"/>
    <x v="8"/>
    <s v="PG-13"/>
    <x v="2"/>
    <n v="2014"/>
    <x v="34"/>
    <s v="February 21, 2014 (United States)"/>
    <x v="30"/>
    <n v="5.5"/>
    <n v="108000"/>
    <s v="Paul W.S. Anderson"/>
    <s v="Janet Scott Batchler"/>
    <s v="Kit Harington"/>
    <s v="Canada"/>
    <n v="100000000"/>
    <n v="117831631"/>
    <n v="236.7"/>
    <n v="151682712.14913392"/>
    <s v="TriStar Pictures"/>
    <n v="105"/>
  </r>
  <r>
    <x v="6438"/>
    <x v="0"/>
    <s v="R"/>
    <x v="2"/>
    <n v="2014"/>
    <x v="34"/>
    <s v="April 10, 2015 (United States)"/>
    <x v="23"/>
    <n v="5.9"/>
    <n v="22000"/>
    <s v="Kriv Stenders"/>
    <s v="James McFarland"/>
    <s v="Simon Pegg"/>
    <s v="United States"/>
    <m/>
    <n v="101807"/>
    <n v="236.7"/>
    <n v="131054.4693705112"/>
    <s v="Cargo Entertainment"/>
    <n v="90"/>
  </r>
  <r>
    <x v="6439"/>
    <x v="8"/>
    <s v="PG-13"/>
    <x v="2"/>
    <n v="2014"/>
    <x v="34"/>
    <s v="January 17, 2014 (United States)"/>
    <x v="19"/>
    <n v="6.2"/>
    <n v="106000"/>
    <s v="Tim Story"/>
    <s v="Greg Coolidge"/>
    <s v="Ice Cube"/>
    <s v="United States"/>
    <n v="25000000"/>
    <n v="154468902"/>
    <n v="236.7"/>
    <n v="198845265.90367556"/>
    <s v="Universal Pictures"/>
    <n v="99"/>
  </r>
  <r>
    <x v="6440"/>
    <x v="0"/>
    <s v="R"/>
    <x v="3"/>
    <n v="2014"/>
    <x v="34"/>
    <s v="January 31, 2014 (United States)"/>
    <x v="10"/>
    <n v="6.1"/>
    <n v="99000"/>
    <s v="Tom Gormican"/>
    <s v="Tom Gormican"/>
    <s v="Zac Efron"/>
    <s v="United States"/>
    <n v="8000000"/>
    <n v="45640143"/>
    <n v="236.7"/>
    <n v="58751802.163498104"/>
    <s v="Treehouse Pictures"/>
    <n v="94"/>
  </r>
  <r>
    <x v="6441"/>
    <x v="0"/>
    <s v="R"/>
    <x v="0"/>
    <n v="2014"/>
    <x v="34"/>
    <s v="May 18, 2014 (France)"/>
    <x v="14"/>
    <n v="6.6"/>
    <n v="32000"/>
    <s v="Tommy Lee Jones"/>
    <s v="Tommy Lee Jones"/>
    <s v="Tommy Lee Jones"/>
    <s v="United States"/>
    <n v="16000000"/>
    <n v="3819421"/>
    <n v="236.7"/>
    <n v="4916677.5610477403"/>
    <s v="EuropaCorp"/>
    <n v="122"/>
  </r>
  <r>
    <x v="6442"/>
    <x v="0"/>
    <s v="R"/>
    <x v="1"/>
    <n v="2014"/>
    <x v="34"/>
    <s v="January 23, 2015 (United States)"/>
    <x v="5"/>
    <n v="6.4"/>
    <n v="36000"/>
    <s v="Kevin Macdonald"/>
    <s v="Dennis Kelly"/>
    <s v="Jude Law"/>
    <s v="United Kingdom"/>
    <m/>
    <n v="4070789"/>
    <n v="236.7"/>
    <n v="5240259.4351499788"/>
    <s v="Focus Features"/>
    <n v="114"/>
  </r>
  <r>
    <x v="6443"/>
    <x v="0"/>
    <s v="R"/>
    <x v="3"/>
    <n v="2014"/>
    <x v="34"/>
    <s v="October 17, 2014 (United States)"/>
    <x v="17"/>
    <n v="6.7"/>
    <n v="31000"/>
    <s v="Jason Reitman"/>
    <s v="Chad Kultgen"/>
    <s v="Kaitlyn Dever"/>
    <s v="United States"/>
    <n v="16000000"/>
    <n v="1705908"/>
    <n v="236.7"/>
    <n v="2195987.1888466412"/>
    <s v="Paramount Pictures"/>
    <n v="119"/>
  </r>
  <r>
    <x v="6444"/>
    <x v="0"/>
    <s v="R"/>
    <x v="2"/>
    <n v="2014"/>
    <x v="34"/>
    <s v="August 13, 2014 (United States)"/>
    <x v="5"/>
    <n v="6.4"/>
    <n v="129000"/>
    <s v="Luke Greenfield"/>
    <s v="Luke Greenfield"/>
    <s v="Jake Johnson"/>
    <s v="United States"/>
    <n v="17000000"/>
    <n v="138224951"/>
    <n v="236.7"/>
    <n v="177934696.11195606"/>
    <s v="Genre Films"/>
    <n v="104"/>
  </r>
  <r>
    <x v="6445"/>
    <x v="0"/>
    <s v="R"/>
    <x v="2"/>
    <n v="2014"/>
    <x v="34"/>
    <s v="January 30, 2015 (United States)"/>
    <x v="9"/>
    <n v="7"/>
    <n v="68000"/>
    <s v="J.C. Chandor"/>
    <s v="J.C. Chandor"/>
    <s v="Oscar Isaac"/>
    <s v="United States"/>
    <n v="20000000"/>
    <n v="12007070"/>
    <n v="236.7"/>
    <n v="15456502.868610056"/>
    <s v="Before The Door Pictures"/>
    <n v="125"/>
  </r>
  <r>
    <x v="6446"/>
    <x v="4"/>
    <s v="Not Rated"/>
    <x v="3"/>
    <n v="2014"/>
    <x v="34"/>
    <s v="December 19, 2014 (India)"/>
    <x v="31"/>
    <n v="8.1"/>
    <n v="169000"/>
    <s v="Rajkumar Hirani"/>
    <s v="Rajkumar Hirani"/>
    <s v="Aamir Khan"/>
    <s v="India"/>
    <m/>
    <n v="100370104"/>
    <n v="236.7"/>
    <n v="129204776.88550909"/>
    <s v="Rajkumar Hirani Films"/>
    <n v="153"/>
  </r>
  <r>
    <x v="6447"/>
    <x v="0"/>
    <s v="R"/>
    <x v="0"/>
    <n v="2014"/>
    <x v="34"/>
    <s v="June 26, 2015 (United States)"/>
    <x v="16"/>
    <n v="6.5"/>
    <n v="22000"/>
    <s v="Alan Rickman"/>
    <s v="Jeremy Brock"/>
    <s v="Kate Winslet"/>
    <s v="United Kingdom"/>
    <m/>
    <n v="10084623"/>
    <n v="236.7"/>
    <n v="12981768.602027884"/>
    <s v="BBC Films"/>
    <n v="112"/>
  </r>
  <r>
    <x v="6448"/>
    <x v="0"/>
    <s v="R"/>
    <x v="16"/>
    <n v="2014"/>
    <x v="34"/>
    <s v="January 30, 2015 (United States)"/>
    <x v="21"/>
    <n v="6.3"/>
    <n v="53000"/>
    <s v="Erik Van Looy"/>
    <s v="Bart De Pauw"/>
    <s v="Karl Urban"/>
    <s v="Belgium"/>
    <n v="14000000"/>
    <n v="11020402"/>
    <n v="236.7"/>
    <n v="14186381.45078158"/>
    <s v="Open Road Films"/>
    <n v="108"/>
  </r>
  <r>
    <x v="6449"/>
    <x v="0"/>
    <s v="R"/>
    <x v="6"/>
    <n v="2014"/>
    <x v="34"/>
    <s v="August 1, 2014 (United States)"/>
    <x v="8"/>
    <n v="6.8"/>
    <n v="74000"/>
    <s v="Anton Corbijn"/>
    <s v="Andrew Bovell"/>
    <s v="Philip Seymour Hoffman"/>
    <s v="United Kingdom"/>
    <n v="15000000"/>
    <n v="36233517"/>
    <n v="236.7"/>
    <n v="46642807.899873257"/>
    <s v="Lionsgate"/>
    <n v="122"/>
  </r>
  <r>
    <x v="6450"/>
    <x v="0"/>
    <s v="R"/>
    <x v="4"/>
    <n v="2014"/>
    <x v="34"/>
    <s v="June 17, 2016 (United States)"/>
    <x v="46"/>
    <n v="5.7"/>
    <n v="23000"/>
    <s v="Jon Watts"/>
    <s v="Christopher Ford"/>
    <s v="Andy Powers"/>
    <s v="United States"/>
    <n v="1500000"/>
    <n v="4381603"/>
    <n v="236.7"/>
    <n v="5640365.1630756231"/>
    <s v="Cross Creek Pictures"/>
    <n v="100"/>
  </r>
  <r>
    <x v="6451"/>
    <x v="8"/>
    <s v="PG-13"/>
    <x v="0"/>
    <n v="2014"/>
    <x v="34"/>
    <s v="July 10, 2014 (Germany)"/>
    <x v="10"/>
    <n v="6.1"/>
    <n v="64000"/>
    <s v="William Eubank"/>
    <s v="Carlyle Eubank"/>
    <s v="Brenton Thwaites"/>
    <s v="United States"/>
    <n v="4000000"/>
    <n v="2595622"/>
    <n v="236.7"/>
    <n v="3341301.3240388678"/>
    <s v="Automatik Entertainment"/>
    <n v="97"/>
  </r>
  <r>
    <x v="6452"/>
    <x v="1"/>
    <s v="PG"/>
    <x v="3"/>
    <n v="2014"/>
    <x v="34"/>
    <s v="August 8, 2014 (United States)"/>
    <x v="4"/>
    <n v="7.3"/>
    <n v="79000"/>
    <s v="Lasse HallstrÃ¶m"/>
    <s v="Steven Knight"/>
    <s v="Helen Mirren"/>
    <s v="United States"/>
    <n v="22000000"/>
    <n v="89514453"/>
    <n v="236.7"/>
    <n v="115230476.67553866"/>
    <s v="Amblin Entertainment"/>
    <n v="122"/>
  </r>
  <r>
    <x v="6453"/>
    <x v="8"/>
    <s v="PG-13"/>
    <x v="0"/>
    <n v="2014"/>
    <x v="34"/>
    <s v="November 14, 2014 (United States)"/>
    <x v="15"/>
    <n v="6.9"/>
    <n v="16000"/>
    <s v="Gina Prince-Bythewood"/>
    <s v="Gina Prince-Bythewood"/>
    <s v="Gugu Mbatha-Raw"/>
    <s v="United States"/>
    <n v="7000000"/>
    <n v="14618727"/>
    <n v="236.7"/>
    <n v="18818445.783269964"/>
    <s v="Black Entertainment Television (BET)"/>
    <n v="116"/>
  </r>
  <r>
    <x v="6454"/>
    <x v="0"/>
    <s v="R"/>
    <x v="3"/>
    <n v="2014"/>
    <x v="34"/>
    <s v="February 27, 2015 (United States)"/>
    <x v="19"/>
    <n v="6.2"/>
    <n v="39000"/>
    <s v="David Cronenberg"/>
    <s v="Bruce Wagner"/>
    <s v="Julianne Moore"/>
    <s v="Canada"/>
    <n v="15000000"/>
    <n v="4510934"/>
    <n v="236.7"/>
    <n v="5806850.8229826791"/>
    <s v="Prospero Pictures"/>
    <n v="111"/>
  </r>
  <r>
    <x v="6455"/>
    <x v="8"/>
    <s v="PG-13"/>
    <x v="0"/>
    <n v="2014"/>
    <x v="34"/>
    <s v="August 22, 2014 (United States)"/>
    <x v="17"/>
    <n v="6.7"/>
    <n v="118000"/>
    <s v="R.J. Cutler"/>
    <s v="Shauna Cross"/>
    <s v="ChloÃ« Grace Moretz"/>
    <s v="United States"/>
    <n v="11000000"/>
    <n v="78274843"/>
    <n v="236.7"/>
    <n v="100761912.38741022"/>
    <s v="DiNovi Pictures"/>
    <n v="107"/>
  </r>
  <r>
    <x v="6456"/>
    <x v="0"/>
    <s v="R"/>
    <x v="3"/>
    <n v="2014"/>
    <x v="34"/>
    <s v="August 21, 2015 (United States)"/>
    <x v="10"/>
    <n v="6.1"/>
    <n v="25000"/>
    <s v="Peter Bogdanovich"/>
    <s v="Louise Stratten"/>
    <s v="Imogen Poots"/>
    <s v="United States"/>
    <m/>
    <n v="6034851"/>
    <n v="236.7"/>
    <n v="7768564.0038022818"/>
    <s v="Lagniappe Films"/>
    <n v="93"/>
  </r>
  <r>
    <x v="6457"/>
    <x v="0"/>
    <s v="R"/>
    <x v="2"/>
    <n v="2014"/>
    <x v="34"/>
    <s v="October 10, 2014 (United Kingdom)"/>
    <x v="13"/>
    <n v="7.2"/>
    <n v="53000"/>
    <s v="Yann Demange"/>
    <s v="Gregory Burke"/>
    <s v="Jack O'Connell"/>
    <s v="United Kingdom"/>
    <m/>
    <n v="3062178"/>
    <n v="236.7"/>
    <n v="3941891.1558935363"/>
    <s v="Film 4"/>
    <n v="99"/>
  </r>
  <r>
    <x v="6458"/>
    <x v="8"/>
    <s v="PG-13"/>
    <x v="0"/>
    <n v="2014"/>
    <x v="34"/>
    <s v="February 20, 2015 (United States)"/>
    <x v="24"/>
    <n v="7.5"/>
    <n v="129000"/>
    <s v="Richard Glatzer"/>
    <s v="Richard Glatzer"/>
    <s v="Julianne Moore"/>
    <s v="United States"/>
    <n v="5000000"/>
    <n v="44779195"/>
    <n v="236.7"/>
    <n v="57643518.024926066"/>
    <s v="Lutzus-Brown"/>
    <n v="101"/>
  </r>
  <r>
    <x v="6459"/>
    <x v="8"/>
    <s v="PG-13"/>
    <x v="2"/>
    <n v="2014"/>
    <x v="34"/>
    <s v="February 21, 2014 (United States)"/>
    <x v="19"/>
    <n v="6.2"/>
    <n v="90000"/>
    <s v="McG"/>
    <s v="Adi Hasak"/>
    <s v="Kevin Costner"/>
    <s v="United States"/>
    <n v="28000000"/>
    <n v="53260230"/>
    <n v="236.7"/>
    <n v="68561014.283903673"/>
    <s v="Relativity Media"/>
    <n v="117"/>
  </r>
  <r>
    <x v="6460"/>
    <x v="4"/>
    <s v="Not Rated"/>
    <x v="4"/>
    <n v="2014"/>
    <x v="34"/>
    <s v="March 20, 2015 (United States)"/>
    <x v="17"/>
    <n v="6.7"/>
    <n v="26000"/>
    <s v="Justin Benson"/>
    <s v="Justin Benson"/>
    <s v="Lou Taylor Pucci"/>
    <s v="United States"/>
    <m/>
    <n v="49970"/>
    <n v="236.7"/>
    <n v="64325.555555555555"/>
    <s v="Rustic Films"/>
    <n v="109"/>
  </r>
  <r>
    <x v="6461"/>
    <x v="8"/>
    <s v="PG-13"/>
    <x v="5"/>
    <n v="2014"/>
    <x v="34"/>
    <s v="June 19, 2015 (United States)"/>
    <x v="34"/>
    <n v="7.4"/>
    <n v="37000"/>
    <s v="Bill Pohlad"/>
    <s v="Oren Moverman"/>
    <s v="John Cusack"/>
    <s v="United States"/>
    <n v="10000000"/>
    <n v="28641776"/>
    <n v="236.7"/>
    <n v="36870085.11702577"/>
    <s v="River Road Entertainment"/>
    <n v="121"/>
  </r>
  <r>
    <x v="6462"/>
    <x v="8"/>
    <s v="PG-13"/>
    <x v="5"/>
    <n v="2014"/>
    <x v="34"/>
    <s v="December 25, 2014 (United States)"/>
    <x v="9"/>
    <n v="7"/>
    <n v="88000"/>
    <s v="Tim Burton"/>
    <s v="Scott Alexander"/>
    <s v="Amy Adams"/>
    <s v="United States"/>
    <n v="10000000"/>
    <n v="29253166"/>
    <n v="236.7"/>
    <n v="37657117.364596538"/>
    <s v="The Weinstein Company"/>
    <n v="106"/>
  </r>
  <r>
    <x v="6463"/>
    <x v="0"/>
    <s v="R"/>
    <x v="0"/>
    <n v="2014"/>
    <x v="34"/>
    <s v="October 10, 2014 (United States)"/>
    <x v="27"/>
    <n v="5.0999999999999996"/>
    <n v="10000"/>
    <s v="Bille Woodruff"/>
    <s v="Christina Welsh"/>
    <s v="Sharon Leal"/>
    <s v="United States"/>
    <n v="5000000"/>
    <n v="17534314"/>
    <n v="236.7"/>
    <n v="22571632.766370934"/>
    <s v="Codeblack Entertainment"/>
    <n v="106"/>
  </r>
  <r>
    <x v="6464"/>
    <x v="0"/>
    <s v="R"/>
    <x v="0"/>
    <n v="2014"/>
    <x v="34"/>
    <s v="December 26, 2014 (Australia)"/>
    <x v="9"/>
    <n v="7"/>
    <n v="73000"/>
    <s v="Russell Crowe"/>
    <s v="Andrew Knight"/>
    <s v="Russell Crowe"/>
    <s v="Australia"/>
    <n v="22500000"/>
    <n v="38176317"/>
    <n v="236.7"/>
    <n v="49143742.24714829"/>
    <s v="Fear of God Films"/>
    <n v="111"/>
  </r>
  <r>
    <x v="6465"/>
    <x v="8"/>
    <s v="PG-13"/>
    <x v="5"/>
    <n v="2014"/>
    <x v="34"/>
    <s v="January 9, 2015 (United States)"/>
    <x v="24"/>
    <n v="7.5"/>
    <n v="88000"/>
    <s v="Ava DuVernay"/>
    <s v="Paul Webb"/>
    <s v="David Oyelowo"/>
    <s v="United Kingdom"/>
    <n v="20000000"/>
    <n v="66787908"/>
    <n v="236.7"/>
    <n v="85974970.712294042"/>
    <s v="PathÃ©"/>
    <n v="128"/>
  </r>
  <r>
    <x v="6466"/>
    <x v="8"/>
    <s v="PG-13"/>
    <x v="6"/>
    <n v="2014"/>
    <x v="34"/>
    <s v="March 13, 2014 (Germany)"/>
    <x v="8"/>
    <n v="6.8"/>
    <n v="51000"/>
    <s v="Rob Thomas"/>
    <s v="Rob Thomas"/>
    <s v="Kristen Bell"/>
    <s v="United States"/>
    <n v="6000000"/>
    <n v="3485383"/>
    <n v="236.7"/>
    <n v="4486675.9615547108"/>
    <s v="Warner Bros. Digital Distribution"/>
    <n v="107"/>
  </r>
  <r>
    <x v="6467"/>
    <x v="1"/>
    <s v="PG"/>
    <x v="5"/>
    <n v="2014"/>
    <x v="34"/>
    <s v="May 16, 2014 (United States)"/>
    <x v="9"/>
    <n v="7"/>
    <n v="44000"/>
    <s v="Craig Gillespie"/>
    <s v="Tom McCarthy"/>
    <s v="Jon Hamm"/>
    <s v="United States"/>
    <n v="25000000"/>
    <n v="38483455"/>
    <n v="236.7"/>
    <n v="49539115.920997046"/>
    <s v="Walt Disney Pictures"/>
    <n v="124"/>
  </r>
  <r>
    <x v="6468"/>
    <x v="0"/>
    <s v="R"/>
    <x v="3"/>
    <n v="2014"/>
    <x v="34"/>
    <s v="August 8, 2014 (United States)"/>
    <x v="12"/>
    <n v="7.1"/>
    <n v="37000"/>
    <s v="Charlie McDowell"/>
    <s v="Justin Lader"/>
    <s v="Mark Duplass"/>
    <s v="United States"/>
    <n v="100000"/>
    <n v="596933"/>
    <n v="236.7"/>
    <n v="768421.99028305872"/>
    <s v="RADiUS-TWC"/>
    <n v="91"/>
  </r>
  <r>
    <x v="6469"/>
    <x v="0"/>
    <s v="R"/>
    <x v="5"/>
    <n v="2014"/>
    <x v="34"/>
    <s v="June 20, 2014 (United States)"/>
    <x v="8"/>
    <n v="6.8"/>
    <n v="33000"/>
    <s v="Clint Eastwood"/>
    <s v="Marshall Brickman"/>
    <s v="John Lloyd Young"/>
    <s v="United States"/>
    <n v="40000000"/>
    <n v="67647013"/>
    <n v="236.7"/>
    <n v="87080882.387410223"/>
    <s v="Four Seasons Partnership"/>
    <n v="134"/>
  </r>
  <r>
    <x v="6470"/>
    <x v="0"/>
    <s v="R"/>
    <x v="3"/>
    <n v="2014"/>
    <x v="34"/>
    <s v="May 1, 2014 (Israel)"/>
    <x v="22"/>
    <n v="6"/>
    <n v="52000"/>
    <s v="Steven Brill"/>
    <s v="Steven Brill"/>
    <s v="Elizabeth Banks"/>
    <s v="United States"/>
    <m/>
    <n v="8122990"/>
    <n v="236.7"/>
    <n v="10456590.844951415"/>
    <s v="Focus World"/>
    <n v="95"/>
  </r>
  <r>
    <x v="6471"/>
    <x v="8"/>
    <s v="PG-13"/>
    <x v="0"/>
    <n v="2014"/>
    <x v="34"/>
    <s v="April 11, 2014 (United States)"/>
    <x v="8"/>
    <n v="6.8"/>
    <n v="56000"/>
    <s v="Ivan Reitman"/>
    <s v="Scott Rothman"/>
    <s v="Kevin Costner"/>
    <s v="United States"/>
    <n v="25000000"/>
    <n v="29824199"/>
    <n v="236.7"/>
    <n v="38392198.71271652"/>
    <s v="Summit Entertainment"/>
    <n v="110"/>
  </r>
  <r>
    <x v="6472"/>
    <x v="8"/>
    <s v="PG-13"/>
    <x v="3"/>
    <n v="2014"/>
    <x v="34"/>
    <s v="July 25, 2014 (United States)"/>
    <x v="1"/>
    <n v="5.8"/>
    <n v="13000"/>
    <s v="Rob Reiner"/>
    <s v="Mark Andrus"/>
    <s v="Michael Douglas"/>
    <s v="United States"/>
    <n v="18000000"/>
    <n v="25419147"/>
    <n v="236.7"/>
    <n v="32721648.039290242"/>
    <s v="ASIG Productions"/>
    <n v="94"/>
  </r>
  <r>
    <x v="6473"/>
    <x v="0"/>
    <s v="R"/>
    <x v="3"/>
    <n v="2014"/>
    <x v="34"/>
    <s v="April 18, 2014 (United States)"/>
    <x v="32"/>
    <n v="4.7"/>
    <n v="20000"/>
    <s v="Michael Tiddes"/>
    <s v="Marlon Wayans"/>
    <s v="Marlon Wayans"/>
    <s v="United States"/>
    <n v="4000000"/>
    <n v="25358716"/>
    <n v="236.7"/>
    <n v="32643856.211237855"/>
    <s v="Baby Way Productions"/>
    <n v="86"/>
  </r>
  <r>
    <x v="6474"/>
    <x v="0"/>
    <s v="R"/>
    <x v="6"/>
    <n v="2014"/>
    <x v="34"/>
    <s v="December 25, 2014 (United States)"/>
    <x v="10"/>
    <n v="6.1"/>
    <n v="68000"/>
    <s v="Rupert Wyatt"/>
    <s v="William Monahan"/>
    <s v="Mark Wahlberg"/>
    <s v="United States"/>
    <n v="25000000"/>
    <n v="39280992"/>
    <n v="236.7"/>
    <n v="50565772.126742713"/>
    <s v="Paramount Pictures"/>
    <n v="111"/>
  </r>
  <r>
    <x v="6475"/>
    <x v="0"/>
    <s v="R"/>
    <x v="0"/>
    <n v="2014"/>
    <x v="34"/>
    <s v="January 23, 2015 (United States)"/>
    <x v="5"/>
    <n v="6.4"/>
    <n v="36000"/>
    <s v="Daniel Barnz"/>
    <s v="Patrick Tobin"/>
    <s v="Jennifer Aniston"/>
    <s v="United States"/>
    <n v="7000000"/>
    <n v="2433850"/>
    <n v="236.7"/>
    <n v="3133054.9007182089"/>
    <s v="Cinelou Films"/>
    <n v="102"/>
  </r>
  <r>
    <x v="6476"/>
    <x v="8"/>
    <s v="PG-13"/>
    <x v="2"/>
    <n v="2014"/>
    <x v="34"/>
    <s v="January 24, 2014 (United States)"/>
    <x v="27"/>
    <n v="5.0999999999999996"/>
    <n v="79000"/>
    <s v="Stuart Beattie"/>
    <s v="Stuart Beattie"/>
    <s v="Aaron Eckhart"/>
    <s v="United States"/>
    <n v="65000000"/>
    <n v="76801179"/>
    <n v="236.7"/>
    <n v="98864889.06337136"/>
    <s v="Hopscotch Features"/>
    <n v="92"/>
  </r>
  <r>
    <x v="6477"/>
    <x v="1"/>
    <s v="PG"/>
    <x v="1"/>
    <n v="2014"/>
    <x v="34"/>
    <s v="March 21, 2014 (United States)"/>
    <x v="5"/>
    <n v="6.4"/>
    <n v="33000"/>
    <s v="James Bobin"/>
    <s v="James Bobin"/>
    <s v="Ricky Gervais"/>
    <s v="United States"/>
    <n v="50000000"/>
    <n v="80383113"/>
    <n v="236.7"/>
    <n v="103475853.5323194"/>
    <s v="Walt Disney Pictures"/>
    <n v="107"/>
  </r>
  <r>
    <x v="6478"/>
    <x v="0"/>
    <s v="R"/>
    <x v="3"/>
    <n v="2014"/>
    <x v="34"/>
    <s v="September 26, 2014 (United States)"/>
    <x v="5"/>
    <n v="6.4"/>
    <n v="67000"/>
    <s v="Max Nichols"/>
    <s v="Mark Hammer"/>
    <s v="Miles Teller"/>
    <s v="United States"/>
    <m/>
    <n v="492332"/>
    <n v="236.7"/>
    <n v="633770.85086607526"/>
    <s v="Apartment Two"/>
    <n v="86"/>
  </r>
  <r>
    <x v="6479"/>
    <x v="0"/>
    <s v="R"/>
    <x v="2"/>
    <n v="2014"/>
    <x v="34"/>
    <s v="December 11, 2014 (United States)"/>
    <x v="5"/>
    <n v="6.4"/>
    <n v="27000"/>
    <s v="Julius Avery"/>
    <s v="Julius Avery"/>
    <s v="Ewan McGregor"/>
    <s v="Australia"/>
    <m/>
    <n v="660241"/>
    <n v="236.7"/>
    <n v="849917.33291085763"/>
    <s v="Screen Australia"/>
    <n v="108"/>
  </r>
  <r>
    <x v="6480"/>
    <x v="8"/>
    <s v="PG-13"/>
    <x v="5"/>
    <n v="2014"/>
    <x v="34"/>
    <s v="September 25, 2015 (United States)"/>
    <x v="9"/>
    <n v="7"/>
    <n v="42000"/>
    <s v="Edward Zwick"/>
    <s v="Steven Knight"/>
    <s v="Tobey Maguire"/>
    <s v="United States"/>
    <n v="19000000"/>
    <n v="5578519"/>
    <n v="236.7"/>
    <n v="7181135.3582594004"/>
    <s v="Gail Katz Productions"/>
    <n v="115"/>
  </r>
  <r>
    <x v="6481"/>
    <x v="8"/>
    <s v="PG-13"/>
    <x v="2"/>
    <n v="2014"/>
    <x v="34"/>
    <s v="October 3, 2014 (United States)"/>
    <x v="59"/>
    <n v="3.1"/>
    <n v="38000"/>
    <s v="Vic Armstrong"/>
    <s v="Paul Lalonde"/>
    <s v="Nicolas Cage"/>
    <s v="United States"/>
    <n v="16000000"/>
    <n v="27405896"/>
    <n v="236.7"/>
    <n v="35279157.208280526"/>
    <s v="Stoney Lake Entertainment"/>
    <n v="110"/>
  </r>
  <r>
    <x v="6482"/>
    <x v="1"/>
    <s v="PG"/>
    <x v="3"/>
    <n v="2014"/>
    <x v="34"/>
    <s v="October 10, 2014 (United States)"/>
    <x v="19"/>
    <n v="6.2"/>
    <n v="42000"/>
    <s v="Miguel Arteta"/>
    <s v="Rob Lieber"/>
    <s v="Steve Carell"/>
    <s v="United States"/>
    <n v="28000000"/>
    <n v="100654149"/>
    <n v="236.7"/>
    <n v="129570423.32192649"/>
    <s v="Walt Disney Pictures"/>
    <n v="81"/>
  </r>
  <r>
    <x v="6483"/>
    <x v="8"/>
    <s v="PG-13"/>
    <x v="3"/>
    <n v="2014"/>
    <x v="34"/>
    <s v="October 24, 2014 (United States)"/>
    <x v="13"/>
    <n v="7.2"/>
    <n v="98000"/>
    <s v="Theodore Melfi"/>
    <s v="Theodore Melfi"/>
    <s v="Bill Murray"/>
    <s v="United States"/>
    <n v="13000000"/>
    <n v="54837234"/>
    <n v="236.7"/>
    <n v="70591065.482889742"/>
    <s v="Chernin Entertainment"/>
    <n v="102"/>
  </r>
  <r>
    <x v="6484"/>
    <x v="8"/>
    <s v="PG-13"/>
    <x v="2"/>
    <n v="2014"/>
    <x v="34"/>
    <s v="January 10, 2014 (United States)"/>
    <x v="29"/>
    <n v="4.2"/>
    <n v="53000"/>
    <s v="Renny Harlin"/>
    <s v="Sean Hood"/>
    <s v="Kellan Lutz"/>
    <s v="United States"/>
    <n v="70000000"/>
    <n v="61279452"/>
    <n v="236.7"/>
    <n v="78884026.296577945"/>
    <s v="Summit Entertainment"/>
    <n v="99"/>
  </r>
  <r>
    <x v="6485"/>
    <x v="0"/>
    <s v="R"/>
    <x v="5"/>
    <n v="2014"/>
    <x v="34"/>
    <s v="October 9, 2014 (Hungary)"/>
    <x v="15"/>
    <n v="6.9"/>
    <n v="45000"/>
    <s v="Michael Cuesta"/>
    <s v="Peter Landesman"/>
    <s v="Jeremy Renner"/>
    <s v="United States"/>
    <m/>
    <n v="5218973"/>
    <n v="236.7"/>
    <n v="6718297.7317279261"/>
    <s v="Sierra / Affinity"/>
    <n v="112"/>
  </r>
  <r>
    <x v="6486"/>
    <x v="8"/>
    <s v="PG-13"/>
    <x v="0"/>
    <n v="2014"/>
    <x v="34"/>
    <s v="August 8, 2014 (United States)"/>
    <x v="22"/>
    <n v="6"/>
    <n v="33000"/>
    <s v="Trish Sie"/>
    <s v="Duane Adler"/>
    <s v="Ryan Guzman"/>
    <s v="United States"/>
    <n v="45000000"/>
    <n v="86165646"/>
    <n v="236.7"/>
    <n v="110919612.7427123"/>
    <s v="Summit Entertainment"/>
    <n v="112"/>
  </r>
  <r>
    <x v="6487"/>
    <x v="0"/>
    <s v="R"/>
    <x v="2"/>
    <n v="2014"/>
    <x v="34"/>
    <s v="February 27, 2015 (United States)"/>
    <x v="17"/>
    <n v="6.7"/>
    <n v="37000"/>
    <s v="Kristian Levring"/>
    <s v="Anders Thomas Jensen"/>
    <s v="Mads Mikkelsen"/>
    <s v="Denmark"/>
    <m/>
    <n v="1363964"/>
    <n v="236.7"/>
    <n v="1755808.3261512464"/>
    <s v="Zentropa Entertainments"/>
    <n v="92"/>
  </r>
  <r>
    <x v="6488"/>
    <x v="1"/>
    <s v="PG"/>
    <x v="0"/>
    <n v="2014"/>
    <x v="34"/>
    <s v="March 21, 2014 (United States)"/>
    <x v="32"/>
    <n v="4.7"/>
    <n v="41000"/>
    <s v="Harold Cronk"/>
    <s v="Hunter Dennis"/>
    <s v="Shane Harper"/>
    <s v="United States"/>
    <n v="2000000"/>
    <n v="64676349"/>
    <n v="236.7"/>
    <n v="83256795.692015216"/>
    <s v="Pure Flix Productions"/>
    <n v="113"/>
  </r>
  <r>
    <x v="6489"/>
    <x v="8"/>
    <s v="PG-13"/>
    <x v="0"/>
    <n v="2014"/>
    <x v="34"/>
    <s v="February 14, 2014 (United States)"/>
    <x v="19"/>
    <n v="6.2"/>
    <n v="53000"/>
    <s v="Akiva Goldsman"/>
    <s v="Akiva Goldsman"/>
    <s v="Colin Farrell"/>
    <s v="United States"/>
    <n v="60000000"/>
    <n v="30800231"/>
    <n v="236.7"/>
    <n v="39648628.583438955"/>
    <s v="Village Roadshow Pictures"/>
    <n v="118"/>
  </r>
  <r>
    <x v="6490"/>
    <x v="1"/>
    <s v="PG"/>
    <x v="10"/>
    <n v="2014"/>
    <x v="34"/>
    <s v="August 7, 2015 (United States)"/>
    <x v="3"/>
    <n v="7.7"/>
    <n v="35000"/>
    <s v="James Simone"/>
    <s v="Joan G. Robinson"/>
    <s v="Sara Takatsuki"/>
    <s v="Japan"/>
    <m/>
    <n v="34949567"/>
    <n v="236.7"/>
    <n v="44990000.274186738"/>
    <s v="Dentsu"/>
    <n v="103"/>
  </r>
  <r>
    <x v="6491"/>
    <x v="1"/>
    <s v="PG"/>
    <x v="10"/>
    <n v="2014"/>
    <x v="34"/>
    <s v="March 7, 2014 (United States)"/>
    <x v="8"/>
    <n v="6.8"/>
    <n v="65000"/>
    <s v="Rob Minkoff"/>
    <s v="Jay Ward"/>
    <s v="Ty Burrell"/>
    <s v="United States"/>
    <n v="145000000"/>
    <n v="275698039"/>
    <n v="236.7"/>
    <n v="354901531.4038868"/>
    <s v="Bullwinkle Studios"/>
    <n v="92"/>
  </r>
  <r>
    <x v="6492"/>
    <x v="0"/>
    <s v="R"/>
    <x v="3"/>
    <n v="2014"/>
    <x v="34"/>
    <s v="July 2, 2014 (United States)"/>
    <x v="38"/>
    <n v="4.9000000000000004"/>
    <n v="49000"/>
    <s v="Ben Falcone"/>
    <s v="Melissa McCarthy"/>
    <s v="Melissa McCarthy"/>
    <s v="United States"/>
    <n v="20000000"/>
    <n v="100375432"/>
    <n v="236.7"/>
    <n v="129211635.53189692"/>
    <s v="RatPac-Dune Entertainment"/>
    <n v="97"/>
  </r>
  <r>
    <x v="6493"/>
    <x v="8"/>
    <s v="PG-13"/>
    <x v="2"/>
    <n v="2014"/>
    <x v="34"/>
    <s v="June 26, 2015 (United States)"/>
    <x v="20"/>
    <n v="5.4"/>
    <n v="32000"/>
    <s v="Jalmari Helander"/>
    <s v="Jalmari Helander"/>
    <s v="Samuel L. Jackson"/>
    <s v="Finland"/>
    <m/>
    <n v="7455398"/>
    <n v="236.7"/>
    <n v="9597210.6911702584"/>
    <s v="Subzero Film Entertainment"/>
    <n v="110"/>
  </r>
  <r>
    <x v="6494"/>
    <x v="0"/>
    <s v="R"/>
    <x v="3"/>
    <n v="2014"/>
    <x v="34"/>
    <s v="June 5, 2014 (United States)"/>
    <x v="5"/>
    <n v="6.4"/>
    <n v="32000"/>
    <s v="Pascal Chaumeil"/>
    <s v="Nick Hornby"/>
    <s v="Pierce Brosnan"/>
    <s v="United Kingdom"/>
    <n v="12000000"/>
    <n v="7257942"/>
    <n v="236.7"/>
    <n v="9343028.8441064637"/>
    <s v="Wildgaze Films"/>
    <n v="96"/>
  </r>
  <r>
    <x v="6495"/>
    <x v="0"/>
    <s v="R"/>
    <x v="2"/>
    <n v="2014"/>
    <x v="34"/>
    <s v="June 20, 2014 (United States)"/>
    <x v="5"/>
    <n v="6.4"/>
    <n v="46000"/>
    <s v="David MichÃ´d"/>
    <s v="David MichÃ´d"/>
    <s v="Guy Pearce"/>
    <s v="Australia"/>
    <n v="12000000"/>
    <n v="2510007"/>
    <n v="236.7"/>
    <n v="3231090.5487959445"/>
    <s v="Porchlight Films"/>
    <n v="103"/>
  </r>
  <r>
    <x v="6496"/>
    <x v="0"/>
    <s v="R"/>
    <x v="3"/>
    <n v="2014"/>
    <x v="34"/>
    <s v="December 30, 2014 (United States)"/>
    <x v="4"/>
    <n v="7.3"/>
    <n v="51000"/>
    <s v="Ruben Ã–stlund"/>
    <s v="Ruben Ã–stlund"/>
    <s v="Johannes Kuhnke"/>
    <s v="Sweden"/>
    <m/>
    <n v="4094339"/>
    <n v="236.7"/>
    <n v="5270574.9611322349"/>
    <s v="Plattform Produktion"/>
    <n v="120"/>
  </r>
  <r>
    <x v="6497"/>
    <x v="8"/>
    <s v="PG-13"/>
    <x v="0"/>
    <n v="2014"/>
    <x v="34"/>
    <s v="May 21, 2014 (Belgium)"/>
    <x v="4"/>
    <n v="7.3"/>
    <n v="46000"/>
    <s v="Jean-Pierre Dardenne"/>
    <s v="Jean-Pierre Dardenne"/>
    <s v="Marion Cotillard"/>
    <s v="Belgium"/>
    <m/>
    <n v="9016922"/>
    <n v="236.7"/>
    <n v="11607334.741867343"/>
    <s v="Les Films du Fleuve"/>
    <n v="95"/>
  </r>
  <r>
    <x v="6498"/>
    <x v="0"/>
    <s v="R"/>
    <x v="0"/>
    <n v="2014"/>
    <x v="34"/>
    <s v="April 10, 2015 (United States)"/>
    <x v="46"/>
    <n v="5.7"/>
    <n v="17000"/>
    <s v="Ryan Gosling"/>
    <s v="Ryan Gosling"/>
    <s v="Christina Hendricks"/>
    <s v="United States"/>
    <n v="2000000"/>
    <n v="615500"/>
    <n v="236.7"/>
    <n v="792322.98267849605"/>
    <s v="Bold Films"/>
    <n v="95"/>
  </r>
  <r>
    <x v="6499"/>
    <x v="8"/>
    <s v="PG-13"/>
    <x v="3"/>
    <n v="2014"/>
    <x v="34"/>
    <s v="August 15, 2014 (United States)"/>
    <x v="16"/>
    <n v="6.5"/>
    <n v="66000"/>
    <s v="Woody Allen"/>
    <s v="Woody Allen"/>
    <s v="Colin Firth"/>
    <s v="United States"/>
    <n v="16800000"/>
    <n v="51029361"/>
    <n v="236.7"/>
    <n v="65689253.471482895"/>
    <s v="Gravier Productions"/>
    <n v="97"/>
  </r>
  <r>
    <x v="6500"/>
    <x v="1"/>
    <s v="PG"/>
    <x v="10"/>
    <n v="2014"/>
    <x v="34"/>
    <s v="November 20, 2015 (United States)"/>
    <x v="31"/>
    <n v="8.1"/>
    <n v="54000"/>
    <s v="Tomm Moore"/>
    <s v="Will Collins"/>
    <s v="David Rawle"/>
    <s v="Ireland"/>
    <m/>
    <n v="4190884"/>
    <n v="236.7"/>
    <n v="5394855.744824673"/>
    <s v="Backup Media"/>
    <n v="93"/>
  </r>
  <r>
    <x v="6501"/>
    <x v="0"/>
    <s v="R"/>
    <x v="1"/>
    <n v="2014"/>
    <x v="34"/>
    <s v="August 14, 2014 (Germany)"/>
    <x v="9"/>
    <n v="7"/>
    <n v="46000"/>
    <s v="Peter Chelsom"/>
    <s v="Maria von Heland"/>
    <s v="Simon Pegg"/>
    <s v="Germany"/>
    <m/>
    <n v="6337728"/>
    <n v="236.7"/>
    <n v="8158452.5627376428"/>
    <s v="Egoli Tossell Pictures"/>
    <n v="114"/>
  </r>
  <r>
    <x v="6502"/>
    <x v="8"/>
    <s v="PG-13"/>
    <x v="4"/>
    <n v="2014"/>
    <x v="34"/>
    <s v="April 25, 2014 (United States)"/>
    <x v="27"/>
    <n v="5.0999999999999996"/>
    <n v="20000"/>
    <s v="John Pogue"/>
    <s v="Craig Rosenberg"/>
    <s v="Jared Harris"/>
    <s v="United Kingdom"/>
    <n v="200000"/>
    <n v="17835162"/>
    <n v="236.7"/>
    <n v="22958909.427122939"/>
    <s v="Exclusive Media Group"/>
    <n v="98"/>
  </r>
  <r>
    <x v="6503"/>
    <x v="0"/>
    <s v="R"/>
    <x v="2"/>
    <n v="2014"/>
    <x v="34"/>
    <s v="March 20, 2015 (United States)"/>
    <x v="25"/>
    <n v="4.8"/>
    <n v="17000"/>
    <s v="Jordan Rubin"/>
    <s v="Al Kaplan"/>
    <s v="Rachel Melvin"/>
    <s v="United States"/>
    <m/>
    <n v="54985"/>
    <n v="236.7"/>
    <n v="70781.282213772705"/>
    <s v="Armory Films"/>
    <n v="77"/>
  </r>
  <r>
    <x v="6504"/>
    <x v="8"/>
    <s v="PG-13"/>
    <x v="3"/>
    <n v="2014"/>
    <x v="34"/>
    <s v="September 4, 2014 (Israel)"/>
    <x v="14"/>
    <n v="6.6"/>
    <n v="24000"/>
    <s v="Andrew Fleming"/>
    <s v="Stephen Zotnowski"/>
    <s v="Evan Rachel Wood"/>
    <s v="United States"/>
    <n v="6000000"/>
    <n v="15071"/>
    <n v="236.7"/>
    <n v="19400.649345162652"/>
    <s v="WhiteFlame Productions"/>
    <n v="90"/>
  </r>
  <r>
    <x v="4178"/>
    <x v="8"/>
    <s v="PG-13"/>
    <x v="14"/>
    <n v="2014"/>
    <x v="34"/>
    <s v="September 12, 2014 (United States)"/>
    <x v="41"/>
    <n v="5.6"/>
    <n v="20000"/>
    <s v="Sam Miller"/>
    <s v="Aimee Lagos"/>
    <s v="Taraji P. Henson"/>
    <s v="United States"/>
    <n v="13200000"/>
    <n v="54323210"/>
    <n v="236.7"/>
    <n v="69929370.878749475"/>
    <s v="Screen Gems"/>
    <n v="84"/>
  </r>
  <r>
    <x v="1492"/>
    <x v="0"/>
    <s v="R"/>
    <x v="6"/>
    <n v="2014"/>
    <x v="34"/>
    <s v="February 5, 2015 (Russia)"/>
    <x v="37"/>
    <n v="7.6"/>
    <n v="51000"/>
    <s v="Andrey Zvyagintsev"/>
    <s v="Oleg Negin"/>
    <s v="Aleksey Serebryakov"/>
    <s v="Russia"/>
    <m/>
    <n v="4439481"/>
    <n v="236.7"/>
    <n v="5714870.5564005068"/>
    <s v="Non-Stop Productions"/>
    <n v="140"/>
  </r>
  <r>
    <x v="6505"/>
    <x v="0"/>
    <s v="R"/>
    <x v="0"/>
    <n v="2014"/>
    <x v="34"/>
    <s v="February 26, 2015 (United States)"/>
    <x v="20"/>
    <n v="5.4"/>
    <n v="28000"/>
    <s v="Susanne Bier"/>
    <s v="Christopher Kyle"/>
    <s v="Bradley Cooper"/>
    <s v="Czech Republic"/>
    <n v="30000000"/>
    <n v="5092129"/>
    <n v="236.7"/>
    <n v="6555013.5458386149"/>
    <s v="2929 Productions"/>
    <n v="109"/>
  </r>
  <r>
    <x v="6506"/>
    <x v="4"/>
    <s v="Not Rated"/>
    <x v="0"/>
    <n v="2014"/>
    <x v="34"/>
    <s v="January 23, 2015 (United States)"/>
    <x v="16"/>
    <n v="6.5"/>
    <n v="12000"/>
    <s v="Peter Strickland"/>
    <s v="Peter Strickland"/>
    <s v="Sidse Babett Knudsen"/>
    <s v="United Kingdom"/>
    <n v="1000000"/>
    <n v="185147"/>
    <n v="236.7"/>
    <n v="238336.67469370511"/>
    <s v="Rook Films"/>
    <n v="104"/>
  </r>
  <r>
    <x v="6507"/>
    <x v="8"/>
    <s v="PG-13"/>
    <x v="5"/>
    <n v="2014"/>
    <x v="34"/>
    <s v="October 10, 2014 (United Kingdom)"/>
    <x v="22"/>
    <n v="6"/>
    <n v="4900"/>
    <s v="Richard Laxton"/>
    <s v="Emma Thompson"/>
    <s v="Dakota Fanning"/>
    <s v="United Kingdom"/>
    <m/>
    <n v="721143"/>
    <n v="236.7"/>
    <n v="928315.47148288973"/>
    <s v="Sovereign Films (II)"/>
    <n v="104"/>
  </r>
  <r>
    <x v="6508"/>
    <x v="0"/>
    <s v="R"/>
    <x v="3"/>
    <n v="2014"/>
    <x v="34"/>
    <s v="July 25, 2014 (United States)"/>
    <x v="17"/>
    <n v="6.7"/>
    <n v="37000"/>
    <s v="Zach Braff"/>
    <s v="Adam J. Braff"/>
    <s v="Zach Braff"/>
    <s v="United States"/>
    <n v="6000000"/>
    <n v="5670776"/>
    <n v="236.7"/>
    <n v="7299896.2703844532"/>
    <s v="Worldview Entertainment"/>
    <n v="106"/>
  </r>
  <r>
    <x v="6509"/>
    <x v="0"/>
    <s v="R"/>
    <x v="3"/>
    <n v="2014"/>
    <x v="34"/>
    <s v="September 5, 2014 (United States)"/>
    <x v="9"/>
    <n v="7"/>
    <n v="76000"/>
    <s v="Lenny Abrahamson"/>
    <s v="Jon Ronson"/>
    <s v="Michael Fassbender"/>
    <s v="United Kingdom"/>
    <m/>
    <n v="1897363"/>
    <n v="236.7"/>
    <n v="2442444.0477397549"/>
    <s v="Element Pictures"/>
    <n v="95"/>
  </r>
  <r>
    <x v="6510"/>
    <x v="8"/>
    <s v="PG-13"/>
    <x v="5"/>
    <n v="2014"/>
    <x v="34"/>
    <s v="August 1, 2014 (United States)"/>
    <x v="15"/>
    <n v="6.9"/>
    <n v="23000"/>
    <s v="Tate Taylor"/>
    <s v="Jez Butterworth"/>
    <s v="Chadwick Boseman"/>
    <s v="United Kingdom"/>
    <n v="30000000"/>
    <n v="33448971"/>
    <n v="236.7"/>
    <n v="43058307.831432194"/>
    <s v="Imagine Entertainment"/>
    <n v="139"/>
  </r>
  <r>
    <x v="6511"/>
    <x v="8"/>
    <s v="PG-13"/>
    <x v="0"/>
    <n v="2014"/>
    <x v="34"/>
    <s v="October 12, 2015 (United Kingdom)"/>
    <x v="15"/>
    <n v="6.9"/>
    <n v="40000"/>
    <s v="Sarah Gavron"/>
    <s v="Abi Morgan"/>
    <s v="Carey Mulligan"/>
    <s v="United Kingdom"/>
    <n v="14000000"/>
    <n v="31972096"/>
    <n v="236.7"/>
    <n v="41157151.04013519"/>
    <s v="Ruby Films"/>
    <n v="106"/>
  </r>
  <r>
    <x v="6512"/>
    <x v="8"/>
    <s v="PG-13"/>
    <x v="4"/>
    <n v="2014"/>
    <x v="34"/>
    <s v="October 24, 2014 (United States)"/>
    <x v="54"/>
    <n v="4.5"/>
    <n v="50000"/>
    <s v="Stiles White"/>
    <s v="Juliet Snowden"/>
    <s v="Olivia Cooke"/>
    <s v="United States"/>
    <n v="5000000"/>
    <n v="103687316"/>
    <n v="236.7"/>
    <n v="133474969.09674694"/>
    <s v="Universal Pictures"/>
    <n v="89"/>
  </r>
  <r>
    <x v="6513"/>
    <x v="1"/>
    <s v="PG"/>
    <x v="5"/>
    <n v="2014"/>
    <x v="34"/>
    <s v="April 16, 2014 (United States)"/>
    <x v="1"/>
    <n v="5.8"/>
    <n v="26000"/>
    <s v="Randall Wallace"/>
    <s v="Randall Wallace"/>
    <s v="Greg Kinnear"/>
    <s v="United States"/>
    <n v="12000000"/>
    <n v="101982712"/>
    <n v="236.7"/>
    <n v="131280660.52555978"/>
    <s v="TriStar Pictures"/>
    <n v="99"/>
  </r>
  <r>
    <x v="6514"/>
    <x v="0"/>
    <s v="R"/>
    <x v="3"/>
    <n v="2014"/>
    <x v="34"/>
    <s v="April 17, 2015 (United States)"/>
    <x v="21"/>
    <n v="6.3"/>
    <n v="48000"/>
    <s v="Noah Baumbach"/>
    <s v="Noah Baumbach"/>
    <s v="Ben Stiller"/>
    <s v="United States"/>
    <n v="10000000"/>
    <n v="18117839"/>
    <n v="236.7"/>
    <n v="23322794.859738067"/>
    <s v="IAC Films"/>
    <n v="97"/>
  </r>
  <r>
    <x v="6515"/>
    <x v="4"/>
    <s v="Not Rated"/>
    <x v="0"/>
    <n v="2014"/>
    <x v="34"/>
    <s v="June 12, 2014 (Turkey)"/>
    <x v="31"/>
    <n v="8.1"/>
    <n v="48000"/>
    <s v="Nuri Bilge Ceylan"/>
    <s v="Ebru Ceylan"/>
    <s v="Haluk Bilginer"/>
    <s v="Turkey"/>
    <m/>
    <n v="4018705"/>
    <n v="236.7"/>
    <n v="5173212.5623151669"/>
    <s v="NBC Film"/>
    <n v="196"/>
  </r>
  <r>
    <x v="6516"/>
    <x v="0"/>
    <s v="R"/>
    <x v="0"/>
    <n v="2014"/>
    <x v="34"/>
    <s v="September 25, 2014 (United States)"/>
    <x v="5"/>
    <n v="6.4"/>
    <n v="27000"/>
    <s v="Gregg Araki"/>
    <s v="Gregg Araki"/>
    <s v="Shailene Woodley"/>
    <s v="France"/>
    <m/>
    <n v="469701"/>
    <n v="236.7"/>
    <n v="604638.33840304182"/>
    <s v="Desperate Pictures"/>
    <n v="91"/>
  </r>
  <r>
    <x v="6517"/>
    <x v="0"/>
    <s v="R"/>
    <x v="3"/>
    <n v="2014"/>
    <x v="34"/>
    <s v="December 4, 2014 (Brazil)"/>
    <x v="10"/>
    <n v="6.1"/>
    <n v="25000"/>
    <s v="Justin Simien"/>
    <s v="Justin Simien"/>
    <s v="Tyler James Williams"/>
    <s v="United States"/>
    <m/>
    <n v="4633961"/>
    <n v="236.7"/>
    <n v="5965221.44782425"/>
    <s v="Code Red"/>
    <n v="108"/>
  </r>
  <r>
    <x v="6518"/>
    <x v="0"/>
    <s v="R"/>
    <x v="0"/>
    <n v="2014"/>
    <x v="34"/>
    <s v="April 11, 2014 (United Kingdom)"/>
    <x v="34"/>
    <n v="7.4"/>
    <n v="57000"/>
    <s v="John Michael McDonagh"/>
    <s v="John Michael McDonagh"/>
    <s v="Brendan Gleeson"/>
    <s v="Ireland"/>
    <m/>
    <n v="16887741"/>
    <n v="236.7"/>
    <n v="21739310.024081115"/>
    <s v="Fox Searchlight Pictures"/>
    <n v="102"/>
  </r>
  <r>
    <x v="6519"/>
    <x v="8"/>
    <s v="PG-13"/>
    <x v="3"/>
    <n v="2014"/>
    <x v="34"/>
    <s v="June 20, 2014 (United States)"/>
    <x v="1"/>
    <n v="5.8"/>
    <n v="20000"/>
    <s v="Tim Story"/>
    <s v="Keith Merryman"/>
    <s v="Kevin Hart"/>
    <s v="United States"/>
    <n v="24000000"/>
    <n v="70181428"/>
    <n v="236.7"/>
    <n v="90343392.9514153"/>
    <s v="LStar Capital"/>
    <n v="106"/>
  </r>
  <r>
    <x v="6520"/>
    <x v="0"/>
    <s v="R"/>
    <x v="6"/>
    <n v="2014"/>
    <x v="34"/>
    <s v="May 29, 2015 (United States)"/>
    <x v="8"/>
    <n v="6.8"/>
    <n v="7100"/>
    <s v="Benny Safdie"/>
    <s v="Arielle Holmes"/>
    <s v="Arielle Holmes"/>
    <s v="France"/>
    <m/>
    <n v="84417"/>
    <n v="236.7"/>
    <n v="108668.60963244614"/>
    <s v="Iconoclast"/>
    <n v="97"/>
  </r>
  <r>
    <x v="6521"/>
    <x v="0"/>
    <s v="R"/>
    <x v="0"/>
    <n v="2014"/>
    <x v="34"/>
    <s v="September 25, 2015 (United States)"/>
    <x v="22"/>
    <n v="6"/>
    <n v="6500"/>
    <s v="Daniel Barber"/>
    <s v="Julia Hart"/>
    <s v="Brit Marling"/>
    <s v="United States"/>
    <m/>
    <n v="73922"/>
    <n v="236.7"/>
    <n v="95158.569497253906"/>
    <s v="Gilbert Films"/>
    <n v="95"/>
  </r>
  <r>
    <x v="6522"/>
    <x v="1"/>
    <s v="PG"/>
    <x v="10"/>
    <n v="2014"/>
    <x v="34"/>
    <s v="July 18, 2014 (United States)"/>
    <x v="22"/>
    <n v="6"/>
    <n v="17000"/>
    <s v="Roberts Gannaway"/>
    <s v="Roberts Gannaway"/>
    <s v="Dane Cook"/>
    <s v="United States"/>
    <n v="50000000"/>
    <n v="146965787"/>
    <n v="236.7"/>
    <n v="189186629.90663287"/>
    <s v="Disneytoon Studios"/>
    <n v="83"/>
  </r>
  <r>
    <x v="6523"/>
    <x v="0"/>
    <s v="R"/>
    <x v="3"/>
    <n v="2014"/>
    <x v="34"/>
    <s v="December 12, 2014 (United States)"/>
    <x v="5"/>
    <n v="6.4"/>
    <n v="26000"/>
    <s v="Chris Rock"/>
    <s v="Chris Rock"/>
    <s v="Chris Rock"/>
    <s v="United States"/>
    <n v="12000000"/>
    <n v="26117471"/>
    <n v="236.7"/>
    <n v="33620588.989015631"/>
    <s v="IAC Films"/>
    <n v="102"/>
  </r>
  <r>
    <x v="6524"/>
    <x v="0"/>
    <s v="R"/>
    <x v="0"/>
    <n v="2014"/>
    <x v="34"/>
    <s v="October 9, 2015 (United States)"/>
    <x v="12"/>
    <n v="7.1"/>
    <n v="32000"/>
    <s v="Ramin Bahrani"/>
    <s v="Ramin Bahrani"/>
    <s v="Andrew Garfield"/>
    <s v="United States"/>
    <n v="8000000"/>
    <n v="1828232"/>
    <n v="236.7"/>
    <n v="2353452.8534009294"/>
    <s v="Broad Green Pictures"/>
    <n v="112"/>
  </r>
  <r>
    <x v="6525"/>
    <x v="8"/>
    <s v="PG-13"/>
    <x v="0"/>
    <n v="2014"/>
    <x v="34"/>
    <s v="January 30, 2015 (United States)"/>
    <x v="14"/>
    <n v="6.6"/>
    <n v="12000"/>
    <s v="Mike Binder"/>
    <s v="Mike Binder"/>
    <s v="Kevin Costner"/>
    <s v="United States"/>
    <n v="9000000"/>
    <n v="21833967"/>
    <n v="236.7"/>
    <n v="28106505.048162233"/>
    <s v="BlackWhite"/>
    <n v="121"/>
  </r>
  <r>
    <x v="6526"/>
    <x v="0"/>
    <s v="R"/>
    <x v="0"/>
    <n v="2014"/>
    <x v="34"/>
    <s v="August 20, 2014 (France)"/>
    <x v="17"/>
    <n v="6.7"/>
    <n v="28000"/>
    <s v="Olivier Assayas"/>
    <s v="Olivier Assayas"/>
    <s v="Juliette Binoche"/>
    <s v="France"/>
    <m/>
    <n v="4728401"/>
    <n v="236.7"/>
    <n v="6086792.4997887621"/>
    <s v="CG CinÃ©ma"/>
    <n v="124"/>
  </r>
  <r>
    <x v="6527"/>
    <x v="8"/>
    <s v="PG-13"/>
    <x v="3"/>
    <n v="2014"/>
    <x v="34"/>
    <s v="May 20, 2016 (Spain)"/>
    <x v="46"/>
    <n v="5.7"/>
    <n v="2800"/>
    <s v="Adriana Trigiani"/>
    <s v="Adriana Trigiani"/>
    <s v="Ashley Judd"/>
    <s v="United States"/>
    <m/>
    <n v="1012804"/>
    <n v="236.7"/>
    <n v="1303765.8588931137"/>
    <s v="Altar Identity Studios"/>
    <n v="103"/>
  </r>
  <r>
    <x v="6528"/>
    <x v="0"/>
    <s v="R"/>
    <x v="3"/>
    <n v="2014"/>
    <x v="34"/>
    <s v="October 24, 2014 (United States)"/>
    <x v="5"/>
    <n v="6.4"/>
    <n v="43000"/>
    <s v="Lynn Shelton"/>
    <s v="Andrea Seigel"/>
    <s v="Keira Knightley"/>
    <s v="United States"/>
    <n v="5000000"/>
    <n v="2379154"/>
    <n v="236.7"/>
    <n v="3062645.6434305026"/>
    <s v="Anonymous Content"/>
    <n v="99"/>
  </r>
  <r>
    <x v="6529"/>
    <x v="0"/>
    <s v="R"/>
    <x v="2"/>
    <n v="2015"/>
    <x v="35"/>
    <s v="May 15, 2015 (United States)"/>
    <x v="31"/>
    <n v="8.1"/>
    <n v="912000"/>
    <s v="George Miller"/>
    <s v="George Miller"/>
    <s v="Tom Hardy"/>
    <s v="Australia"/>
    <n v="150000000"/>
    <n v="375658750"/>
    <n v="237"/>
    <n v="482967177.74261606"/>
    <s v="Warner Bros."/>
    <n v="120"/>
  </r>
  <r>
    <x v="6530"/>
    <x v="8"/>
    <s v="PG-13"/>
    <x v="2"/>
    <n v="2015"/>
    <x v="35"/>
    <s v="May 1, 2015 (United States)"/>
    <x v="4"/>
    <n v="7.3"/>
    <n v="777000"/>
    <s v="Joss Whedon"/>
    <s v="Joss Whedon"/>
    <s v="Robert Downey Jr."/>
    <s v="United States"/>
    <n v="250000000"/>
    <n v="1402809540"/>
    <n v="237"/>
    <n v="1803527708.1772153"/>
    <s v="Marvel Studios"/>
    <n v="141"/>
  </r>
  <r>
    <x v="6531"/>
    <x v="0"/>
    <s v="R"/>
    <x v="0"/>
    <n v="2015"/>
    <x v="35"/>
    <s v="October 16, 2015 (United States)"/>
    <x v="16"/>
    <n v="6.5"/>
    <n v="136000"/>
    <s v="Guillermo del Toro"/>
    <s v="Guillermo del Toro"/>
    <s v="Mia Wasikowska"/>
    <s v="Canada"/>
    <n v="55000000"/>
    <n v="74679822"/>
    <n v="237"/>
    <n v="96012412.503797472"/>
    <s v="Double Dare You (DDY)"/>
    <n v="119"/>
  </r>
  <r>
    <x v="6532"/>
    <x v="8"/>
    <s v="PG-13"/>
    <x v="2"/>
    <n v="2015"/>
    <x v="35"/>
    <s v="April 3, 2015 (United States)"/>
    <x v="12"/>
    <n v="7.1"/>
    <n v="370000"/>
    <s v="James Wan"/>
    <s v="Chris Morgan"/>
    <s v="Vin Diesel"/>
    <s v="United States"/>
    <n v="190000000"/>
    <n v="1515341399"/>
    <n v="237"/>
    <n v="1948204743.7776372"/>
    <s v="Universal Pictures"/>
    <n v="137"/>
  </r>
  <r>
    <x v="6533"/>
    <x v="0"/>
    <s v="R"/>
    <x v="6"/>
    <n v="2015"/>
    <x v="35"/>
    <s v="December 30, 2015 (United States)"/>
    <x v="40"/>
    <n v="7.8"/>
    <n v="539000"/>
    <s v="Quentin Tarantino"/>
    <s v="Quentin Tarantino"/>
    <s v="Samuel L. Jackson"/>
    <s v="United States"/>
    <n v="44000000"/>
    <n v="156480177"/>
    <n v="237"/>
    <n v="201179366.80126584"/>
    <s v="Visiona Romantica"/>
    <n v="168"/>
  </r>
  <r>
    <x v="6534"/>
    <x v="8"/>
    <s v="PG-13"/>
    <x v="2"/>
    <n v="2015"/>
    <x v="35"/>
    <s v="July 17, 2015 (United States)"/>
    <x v="4"/>
    <n v="7.3"/>
    <n v="595000"/>
    <s v="Peyton Reed"/>
    <s v="Edgar Wright"/>
    <s v="Paul Rudd"/>
    <s v="United States"/>
    <n v="130000000"/>
    <n v="519311965"/>
    <n v="237"/>
    <n v="667655509.43248951"/>
    <s v="Gary Sanchez Productions"/>
    <n v="117"/>
  </r>
  <r>
    <x v="6535"/>
    <x v="0"/>
    <s v="R"/>
    <x v="0"/>
    <n v="2015"/>
    <x v="35"/>
    <s v="February 13, 2015 (United States)"/>
    <x v="52"/>
    <n v="4.0999999999999996"/>
    <n v="304000"/>
    <s v="Sam Taylor-Johnson"/>
    <s v="Kelly Marcel"/>
    <s v="Dakota Johnson"/>
    <s v="United States"/>
    <n v="40000000"/>
    <n v="569651467"/>
    <n v="237"/>
    <n v="732374691.9616034"/>
    <s v="Focus Features"/>
    <n v="125"/>
  </r>
  <r>
    <x v="6536"/>
    <x v="0"/>
    <s v="R"/>
    <x v="2"/>
    <n v="2015"/>
    <x v="35"/>
    <s v="October 2, 2015 (United States)"/>
    <x v="37"/>
    <n v="7.6"/>
    <n v="386000"/>
    <s v="Denis Villeneuve"/>
    <s v="Taylor Sheridan"/>
    <s v="Emily Blunt"/>
    <s v="United States"/>
    <n v="30000000"/>
    <n v="84872444"/>
    <n v="237"/>
    <n v="109116597.83459917"/>
    <s v="Lionsgate"/>
    <n v="121"/>
  </r>
  <r>
    <x v="6537"/>
    <x v="0"/>
    <s v="R"/>
    <x v="0"/>
    <n v="2015"/>
    <x v="35"/>
    <s v="February 19, 2016 (United States)"/>
    <x v="15"/>
    <n v="6.9"/>
    <n v="218000"/>
    <s v="Robert Eggers"/>
    <s v="Robert Eggers"/>
    <s v="Anya Taylor-Joy"/>
    <s v="Canada"/>
    <n v="4000000"/>
    <n v="40423945"/>
    <n v="237"/>
    <n v="51971206.926160336"/>
    <s v="Parts and Labor"/>
    <n v="92"/>
  </r>
  <r>
    <x v="6538"/>
    <x v="0"/>
    <s v="R"/>
    <x v="5"/>
    <n v="2015"/>
    <x v="35"/>
    <s v="December 23, 2015 (United States)"/>
    <x v="40"/>
    <n v="7.8"/>
    <n v="381000"/>
    <s v="Adam McKay"/>
    <s v="Charles Randolph"/>
    <s v="Christian Bale"/>
    <s v="United States"/>
    <n v="28000000"/>
    <n v="133440870"/>
    <n v="237"/>
    <n v="171558789.4050633"/>
    <s v="Paramount Pictures"/>
    <n v="130"/>
  </r>
  <r>
    <x v="6539"/>
    <x v="8"/>
    <s v="PG-13"/>
    <x v="2"/>
    <n v="2015"/>
    <x v="35"/>
    <s v="June 12, 2015 (United States)"/>
    <x v="9"/>
    <n v="7"/>
    <n v="593000"/>
    <s v="Colin Trevorrow"/>
    <s v="Rick Jaffa"/>
    <s v="Chris Pratt"/>
    <s v="United States"/>
    <n v="150000000"/>
    <n v="1670516444"/>
    <n v="237"/>
    <n v="2147706162.391561"/>
    <s v="Universal Pictures"/>
    <n v="124"/>
  </r>
  <r>
    <x v="6540"/>
    <x v="0"/>
    <s v="R"/>
    <x v="2"/>
    <n v="2015"/>
    <x v="35"/>
    <s v="January 8, 2016 (United States)"/>
    <x v="45"/>
    <n v="8"/>
    <n v="729000"/>
    <s v="Alejandro G. IÃ±Ã¡rritu"/>
    <s v="Mark L. Smith"/>
    <s v="Leonardo DiCaprio"/>
    <s v="United States"/>
    <n v="135000000"/>
    <n v="532950503"/>
    <n v="237"/>
    <n v="685189950.48143458"/>
    <s v="New Regency Productions"/>
    <n v="156"/>
  </r>
  <r>
    <x v="6541"/>
    <x v="8"/>
    <s v="PG-13"/>
    <x v="1"/>
    <n v="2015"/>
    <x v="35"/>
    <s v="October 2, 2015 (United States)"/>
    <x v="45"/>
    <n v="8"/>
    <n v="783000"/>
    <s v="Ridley Scott"/>
    <s v="Drew Goddard"/>
    <s v="Matt Damon"/>
    <s v="United Kingdom"/>
    <n v="108000000"/>
    <n v="630162448"/>
    <n v="237"/>
    <n v="810170877.23881865"/>
    <s v="Twentieth Century Fox"/>
    <n v="144"/>
  </r>
  <r>
    <x v="6542"/>
    <x v="0"/>
    <s v="R"/>
    <x v="0"/>
    <n v="2015"/>
    <x v="35"/>
    <s v="January 22, 2016 (United States)"/>
    <x v="31"/>
    <n v="8.1"/>
    <n v="386000"/>
    <s v="Lenny Abrahamson"/>
    <s v="Emma Donoghue"/>
    <s v="Brie Larson"/>
    <s v="Canada"/>
    <n v="13000000"/>
    <n v="35401758"/>
    <n v="237"/>
    <n v="45514412.078481011"/>
    <s v="Element Pictures"/>
    <n v="118"/>
  </r>
  <r>
    <x v="6543"/>
    <x v="1"/>
    <s v="PG"/>
    <x v="10"/>
    <n v="2015"/>
    <x v="35"/>
    <s v="June 19, 2015 (United States)"/>
    <x v="31"/>
    <n v="8.1"/>
    <n v="641000"/>
    <s v="Pete Docter"/>
    <s v="Pete Docter"/>
    <s v="Amy Poehler"/>
    <s v="United States"/>
    <n v="175000000"/>
    <n v="858848019"/>
    <n v="237"/>
    <n v="1104181398.2670887"/>
    <s v="Pixar Animation Studios"/>
    <n v="95"/>
  </r>
  <r>
    <x v="6544"/>
    <x v="0"/>
    <s v="R"/>
    <x v="5"/>
    <n v="2015"/>
    <x v="35"/>
    <s v="November 20, 2015 (United States)"/>
    <x v="31"/>
    <n v="8.1"/>
    <n v="435000"/>
    <s v="Tom McCarthy"/>
    <s v="Josh Singer"/>
    <s v="Mark Ruffalo"/>
    <s v="United States"/>
    <n v="20000000"/>
    <n v="98690254"/>
    <n v="237"/>
    <n v="126881520.64894515"/>
    <s v="Participant"/>
    <n v="129"/>
  </r>
  <r>
    <x v="6545"/>
    <x v="0"/>
    <s v="R"/>
    <x v="2"/>
    <n v="2015"/>
    <x v="35"/>
    <s v="August 21, 2015 (United States)"/>
    <x v="10"/>
    <n v="6.1"/>
    <n v="87000"/>
    <s v="Nima Nourizadeh"/>
    <s v="Max Landis"/>
    <s v="Jesse Eisenberg"/>
    <s v="United States"/>
    <n v="28000000"/>
    <n v="27262374"/>
    <n v="237"/>
    <n v="35049980.412658229"/>
    <s v="PalmStar Media"/>
    <n v="96"/>
  </r>
  <r>
    <x v="6546"/>
    <x v="8"/>
    <s v="PG-13"/>
    <x v="2"/>
    <n v="2015"/>
    <x v="35"/>
    <s v="August 14, 2015 (United States)"/>
    <x v="4"/>
    <n v="7.3"/>
    <n v="286000"/>
    <s v="Guy Ritchie"/>
    <s v="Guy Ritchie"/>
    <s v="Henry Cavill"/>
    <s v="United States"/>
    <n v="75000000"/>
    <n v="107045109"/>
    <n v="237"/>
    <n v="137622973.46962026"/>
    <s v="Warner Bros."/>
    <n v="116"/>
  </r>
  <r>
    <x v="6547"/>
    <x v="8"/>
    <s v="PG-13"/>
    <x v="2"/>
    <n v="2015"/>
    <x v="35"/>
    <s v="July 1, 2015 (United States)"/>
    <x v="21"/>
    <n v="6.3"/>
    <n v="264000"/>
    <s v="Alan Taylor"/>
    <s v="Laeta Kalogridis"/>
    <s v="Arnold Schwarzenegger"/>
    <s v="United States"/>
    <n v="155000000"/>
    <n v="440603537"/>
    <n v="237"/>
    <n v="566463703.47637129"/>
    <s v="Paramount Pictures"/>
    <n v="126"/>
  </r>
  <r>
    <x v="6548"/>
    <x v="1"/>
    <s v="PG"/>
    <x v="0"/>
    <n v="2015"/>
    <x v="35"/>
    <s v="March 13, 2015 (United States)"/>
    <x v="15"/>
    <n v="6.9"/>
    <n v="165000"/>
    <s v="Kenneth Branagh"/>
    <s v="Chris Weitz"/>
    <s v="Lily James"/>
    <s v="United States"/>
    <n v="95000000"/>
    <n v="542358331"/>
    <n v="237"/>
    <n v="697285162.26033759"/>
    <s v="Allison Shearmur Productions"/>
    <n v="105"/>
  </r>
  <r>
    <x v="6549"/>
    <x v="8"/>
    <s v="PG-13"/>
    <x v="2"/>
    <n v="2015"/>
    <x v="35"/>
    <s v="December 18, 2015 (United States)"/>
    <x v="40"/>
    <n v="7.8"/>
    <n v="876000"/>
    <s v="J.J. Abrams"/>
    <s v="Lawrence Kasdan"/>
    <s v="Daisy Ridley"/>
    <s v="United States"/>
    <n v="245000000"/>
    <n v="2069521700"/>
    <n v="237"/>
    <n v="2660688869.1561184"/>
    <s v="Lucasfilm"/>
    <n v="138"/>
  </r>
  <r>
    <x v="6550"/>
    <x v="0"/>
    <s v="R"/>
    <x v="3"/>
    <n v="2015"/>
    <x v="35"/>
    <s v="October 16, 2015 (United Kingdom)"/>
    <x v="13"/>
    <n v="7.2"/>
    <n v="230000"/>
    <s v="Yorgos Lanthimos"/>
    <s v="Yorgos Lanthimos"/>
    <s v="Colin Farrell"/>
    <s v="Ireland"/>
    <m/>
    <n v="15509546"/>
    <n v="237"/>
    <n v="19939909.983966246"/>
    <s v="Film4"/>
    <n v="119"/>
  </r>
  <r>
    <x v="6551"/>
    <x v="8"/>
    <s v="PG-13"/>
    <x v="2"/>
    <n v="2015"/>
    <x v="35"/>
    <s v="November 6, 2015 (United States)"/>
    <x v="8"/>
    <n v="6.8"/>
    <n v="393000"/>
    <s v="Sam Mendes"/>
    <s v="John Logan"/>
    <s v="Daniel Craig"/>
    <s v="United Kingdom"/>
    <n v="245000000"/>
    <n v="880681519"/>
    <n v="237"/>
    <n v="1132251725.0603375"/>
    <s v="B24"/>
    <n v="148"/>
  </r>
  <r>
    <x v="6552"/>
    <x v="0"/>
    <s v="R"/>
    <x v="0"/>
    <n v="2015"/>
    <x v="35"/>
    <s v="April 28, 2016 (United States)"/>
    <x v="41"/>
    <n v="5.6"/>
    <n v="40000"/>
    <s v="Ben Wheatley"/>
    <s v="Amy Jump"/>
    <s v="Tom Hiddleston"/>
    <s v="United Kingdom"/>
    <m/>
    <n v="4289074"/>
    <n v="237"/>
    <n v="5514265.1805907171"/>
    <s v="HanWay Films"/>
    <n v="119"/>
  </r>
  <r>
    <x v="652"/>
    <x v="0"/>
    <s v="R"/>
    <x v="5"/>
    <n v="2015"/>
    <x v="35"/>
    <s v="November 20, 2015 (United States)"/>
    <x v="15"/>
    <n v="6.9"/>
    <n v="164000"/>
    <s v="Brian Helgeland"/>
    <s v="Brian Helgeland"/>
    <s v="Tom Hardy"/>
    <s v="United Kingdom"/>
    <n v="30000000"/>
    <n v="42972994"/>
    <n v="237"/>
    <n v="55248401.990717299"/>
    <s v="Cross Creek Pictures"/>
    <n v="132"/>
  </r>
  <r>
    <x v="6553"/>
    <x v="0"/>
    <s v="R"/>
    <x v="2"/>
    <n v="2015"/>
    <x v="35"/>
    <s v="March 6, 2015 (United States)"/>
    <x v="8"/>
    <n v="6.8"/>
    <n v="235000"/>
    <s v="Neill Blomkamp"/>
    <s v="Neill Blomkamp"/>
    <s v="Sharlto Copley"/>
    <s v="South Africa"/>
    <n v="49000000"/>
    <n v="102811889"/>
    <n v="237"/>
    <n v="132180517.20801689"/>
    <s v="Columbia Pictures"/>
    <n v="120"/>
  </r>
  <r>
    <x v="6554"/>
    <x v="0"/>
    <s v="R"/>
    <x v="0"/>
    <n v="2015"/>
    <x v="35"/>
    <s v="October 9, 2015 (United States)"/>
    <x v="38"/>
    <n v="4.9000000000000004"/>
    <n v="87000"/>
    <s v="Eli Roth"/>
    <s v="Eli Roth"/>
    <s v="Keanu Reeves"/>
    <s v="United States"/>
    <n v="2500000"/>
    <n v="5567103"/>
    <n v="237"/>
    <n v="7157368.2873417726"/>
    <s v="Black Bear Pictures"/>
    <n v="99"/>
  </r>
  <r>
    <x v="6555"/>
    <x v="8"/>
    <s v="PG-13"/>
    <x v="2"/>
    <n v="2015"/>
    <x v="35"/>
    <s v="December 11, 2015 (United States)"/>
    <x v="15"/>
    <n v="6.9"/>
    <n v="128000"/>
    <s v="Ron Howard"/>
    <s v="Charles Leavitt"/>
    <s v="Chris Hemsworth"/>
    <s v="United States"/>
    <n v="100000000"/>
    <n v="93920758"/>
    <n v="237"/>
    <n v="120749598.99831223"/>
    <s v="Warner Bros."/>
    <n v="122"/>
  </r>
  <r>
    <x v="6556"/>
    <x v="0"/>
    <s v="R"/>
    <x v="3"/>
    <n v="2015"/>
    <x v="35"/>
    <s v="March 18, 2016 (United States)"/>
    <x v="10"/>
    <n v="6.1"/>
    <n v="11000"/>
    <s v="Bryan Buckley"/>
    <s v="Melissa Rauch"/>
    <s v="Melissa Rauch"/>
    <s v="United States"/>
    <n v="3500000"/>
    <n v="615816"/>
    <n v="237"/>
    <n v="791726.30886075948"/>
    <s v="Duplass Brothers Productions"/>
    <n v="100"/>
  </r>
  <r>
    <x v="6557"/>
    <x v="8"/>
    <s v="PG-13"/>
    <x v="3"/>
    <n v="2015"/>
    <x v="35"/>
    <s v="September 25, 2015 (United States)"/>
    <x v="12"/>
    <n v="7.1"/>
    <n v="231000"/>
    <s v="Nancy Meyers"/>
    <s v="Nancy Meyers"/>
    <s v="Robert De Niro"/>
    <s v="United States"/>
    <n v="35000000"/>
    <n v="194564672"/>
    <n v="237"/>
    <n v="250142850.45738396"/>
    <s v="Waverly Films"/>
    <n v="121"/>
  </r>
  <r>
    <x v="6558"/>
    <x v="8"/>
    <s v="PG-13"/>
    <x v="2"/>
    <n v="2015"/>
    <x v="35"/>
    <s v="November 20, 2015 (United States)"/>
    <x v="14"/>
    <n v="6.6"/>
    <n v="297000"/>
    <s v="Francis Lawrence"/>
    <s v="Peter Craig"/>
    <s v="Jennifer Lawrence"/>
    <s v="United States"/>
    <n v="160000000"/>
    <n v="658344137"/>
    <n v="237"/>
    <n v="846402778.66624475"/>
    <s v="Lionsgate"/>
    <n v="137"/>
  </r>
  <r>
    <x v="6559"/>
    <x v="8"/>
    <s v="PG-13"/>
    <x v="2"/>
    <n v="2015"/>
    <x v="35"/>
    <s v="September 25, 2015 (United States)"/>
    <x v="12"/>
    <n v="7.1"/>
    <n v="205000"/>
    <s v="Baltasar KormÃ¡kur"/>
    <s v="William Nicholson"/>
    <s v="Jason Clarke"/>
    <s v="United Kingdom"/>
    <n v="55000000"/>
    <n v="203427584"/>
    <n v="237"/>
    <n v="261537488.79662448"/>
    <s v="Working Title Films"/>
    <n v="121"/>
  </r>
  <r>
    <x v="6560"/>
    <x v="0"/>
    <s v="R"/>
    <x v="2"/>
    <n v="2015"/>
    <x v="35"/>
    <s v="January 16, 2015 (United States)"/>
    <x v="20"/>
    <n v="5.4"/>
    <n v="56000"/>
    <s v="Michael Mann"/>
    <s v="Morgan Davis Foehl"/>
    <s v="Chris Hemsworth"/>
    <s v="United States"/>
    <n v="70000000"/>
    <n v="19652057"/>
    <n v="237"/>
    <n v="25265745.856118143"/>
    <s v="Forward Pass"/>
    <n v="133"/>
  </r>
  <r>
    <x v="6561"/>
    <x v="0"/>
    <s v="R"/>
    <x v="2"/>
    <n v="2015"/>
    <x v="35"/>
    <s v="June 5, 2015 (United States)"/>
    <x v="9"/>
    <n v="7"/>
    <n v="234000"/>
    <s v="Paul Feig"/>
    <s v="Paul Feig"/>
    <s v="Melissa McCarthy"/>
    <s v="United States"/>
    <n v="65000000"/>
    <n v="235666219"/>
    <n v="237"/>
    <n v="302985219.1109705"/>
    <s v="Twentieth Century Fox"/>
    <n v="120"/>
  </r>
  <r>
    <x v="4620"/>
    <x v="8"/>
    <s v="PG-13"/>
    <x v="2"/>
    <n v="2015"/>
    <x v="35"/>
    <s v="August 7, 2015 (United States)"/>
    <x v="29"/>
    <n v="4.2"/>
    <n v="156000"/>
    <s v="Josh Trank"/>
    <s v="Jeremy Slater"/>
    <s v="Miles Teller"/>
    <s v="United States"/>
    <n v="120000000"/>
    <n v="167882881"/>
    <n v="237"/>
    <n v="215839298.90590718"/>
    <s v="Twentieth Century Fox"/>
    <n v="100"/>
  </r>
  <r>
    <x v="6562"/>
    <x v="8"/>
    <s v="PG-13"/>
    <x v="2"/>
    <n v="2015"/>
    <x v="35"/>
    <s v="July 31, 2015 (United States)"/>
    <x v="34"/>
    <n v="7.4"/>
    <n v="350000"/>
    <s v="Christopher McQuarrie"/>
    <s v="Bruce Geller"/>
    <s v="Tom Cruise"/>
    <s v="United States"/>
    <n v="150000000"/>
    <n v="682716636"/>
    <n v="237"/>
    <n v="877737379.70126581"/>
    <s v="Paramount Pictures"/>
    <n v="131"/>
  </r>
  <r>
    <x v="6563"/>
    <x v="8"/>
    <s v="PG-13"/>
    <x v="4"/>
    <n v="2015"/>
    <x v="35"/>
    <s v="September 11, 2015 (United States)"/>
    <x v="19"/>
    <n v="6.2"/>
    <n v="119000"/>
    <s v="M. Night Shyamalan"/>
    <s v="M. Night Shyamalan"/>
    <s v="Olivia DeJonge"/>
    <s v="United States"/>
    <n v="5000000"/>
    <n v="98450062"/>
    <n v="237"/>
    <n v="126572716.84135021"/>
    <s v="Blinding Edge Pictures"/>
    <n v="94"/>
  </r>
  <r>
    <x v="6564"/>
    <x v="0"/>
    <s v="R"/>
    <x v="1"/>
    <n v="2015"/>
    <x v="35"/>
    <s v="July 29, 2015 (United States)"/>
    <x v="10"/>
    <n v="6.1"/>
    <n v="103000"/>
    <s v="John Francis Daley"/>
    <s v="Jonathan Goldstein"/>
    <s v="Ed Helms"/>
    <s v="United States"/>
    <n v="31000000"/>
    <n v="107228221"/>
    <n v="237"/>
    <n v="137858392.14641351"/>
    <s v="BenderSpink"/>
    <n v="99"/>
  </r>
  <r>
    <x v="6565"/>
    <x v="8"/>
    <s v="PG-13"/>
    <x v="0"/>
    <n v="2015"/>
    <x v="35"/>
    <s v="November 25, 2015 (United States)"/>
    <x v="37"/>
    <n v="7.6"/>
    <n v="254000"/>
    <s v="Ryan Coogler"/>
    <s v="Ryan Coogler"/>
    <s v="Michael B. Jordan"/>
    <s v="United States"/>
    <n v="35000000"/>
    <n v="173567581"/>
    <n v="237"/>
    <n v="223147856.24767932"/>
    <s v="Metro-Goldwyn-Mayer (MGM)"/>
    <n v="133"/>
  </r>
  <r>
    <x v="6566"/>
    <x v="8"/>
    <s v="PG-13"/>
    <x v="0"/>
    <n v="2015"/>
    <x v="35"/>
    <s v="April 24, 2015 (United States)"/>
    <x v="13"/>
    <n v="7.2"/>
    <n v="160000"/>
    <s v="Lee Toland Krieger"/>
    <s v="J. Mills Goodloe"/>
    <s v="Blake Lively"/>
    <s v="United States"/>
    <n v="25000000"/>
    <n v="65663276"/>
    <n v="237"/>
    <n v="84420253.99662447"/>
    <s v="Lakeshore Entertainment"/>
    <n v="112"/>
  </r>
  <r>
    <x v="6567"/>
    <x v="0"/>
    <s v="R"/>
    <x v="5"/>
    <n v="2015"/>
    <x v="35"/>
    <s v="September 18, 2015 (United States)"/>
    <x v="15"/>
    <n v="6.9"/>
    <n v="171000"/>
    <s v="Scott Cooper"/>
    <s v="Mark Mallouk"/>
    <s v="Johnny Depp"/>
    <s v="United States"/>
    <n v="53000000"/>
    <n v="99775678"/>
    <n v="237"/>
    <n v="128277000.36540085"/>
    <s v="Cross Creek Pictures"/>
    <n v="123"/>
  </r>
  <r>
    <x v="6568"/>
    <x v="0"/>
    <s v="R"/>
    <x v="3"/>
    <n v="2015"/>
    <x v="35"/>
    <s v="February 27, 2015 (United States)"/>
    <x v="14"/>
    <n v="6.6"/>
    <n v="226000"/>
    <s v="Glenn Ficarra"/>
    <s v="Glenn Ficarra"/>
    <s v="Will Smith"/>
    <s v="United States"/>
    <n v="50100000"/>
    <n v="158762963"/>
    <n v="237"/>
    <n v="204114239.77257386"/>
    <s v="Kramer &amp; Sigman Films"/>
    <n v="105"/>
  </r>
  <r>
    <x v="6569"/>
    <x v="1"/>
    <s v="PG"/>
    <x v="10"/>
    <n v="2015"/>
    <x v="35"/>
    <s v="March 27, 2015 (United States)"/>
    <x v="14"/>
    <n v="6.6"/>
    <n v="95000"/>
    <s v="Tim Johnson"/>
    <s v="Tom J. Astle"/>
    <s v="Jim Parsons"/>
    <s v="United States"/>
    <n v="135000000"/>
    <n v="386041607"/>
    <n v="237"/>
    <n v="496315939.46371311"/>
    <s v="DreamWorks Animation"/>
    <n v="94"/>
  </r>
  <r>
    <x v="6570"/>
    <x v="8"/>
    <s v="PG-13"/>
    <x v="2"/>
    <n v="2015"/>
    <x v="35"/>
    <s v="February 6, 2015 (United States)"/>
    <x v="11"/>
    <n v="5.3"/>
    <n v="182000"/>
    <s v="Lana Wachowski"/>
    <s v="Lilly Wachowski"/>
    <s v="Channing Tatum"/>
    <s v="United States"/>
    <n v="176000000"/>
    <n v="183887723"/>
    <n v="237"/>
    <n v="236415988.17763713"/>
    <s v="Warner Bros."/>
    <n v="127"/>
  </r>
  <r>
    <x v="6571"/>
    <x v="0"/>
    <s v="R"/>
    <x v="5"/>
    <n v="2015"/>
    <x v="35"/>
    <s v="April 1, 2016 (United States)"/>
    <x v="1"/>
    <n v="5.8"/>
    <n v="6700"/>
    <s v="Marc Abraham"/>
    <s v="Marc Abraham"/>
    <s v="Tom Hiddleston"/>
    <s v="United States"/>
    <n v="13000000"/>
    <n v="1767963"/>
    <n v="237"/>
    <n v="2272988.7177215191"/>
    <s v="BRON Studios"/>
    <n v="123"/>
  </r>
  <r>
    <x v="6572"/>
    <x v="1"/>
    <s v="PG"/>
    <x v="10"/>
    <n v="2015"/>
    <x v="35"/>
    <s v="July 10, 2015 (United States)"/>
    <x v="5"/>
    <n v="6.4"/>
    <n v="218000"/>
    <s v="Kyle Balda"/>
    <s v="Brian Lynch"/>
    <s v="Sandra Bullock"/>
    <s v="United States"/>
    <n v="74000000"/>
    <n v="1159444662"/>
    <n v="237"/>
    <n v="1490644677.2632911"/>
    <s v="Illumination Entertainment"/>
    <n v="91"/>
  </r>
  <r>
    <x v="6573"/>
    <x v="8"/>
    <s v="PG-13"/>
    <x v="3"/>
    <n v="2015"/>
    <x v="35"/>
    <s v="May 15, 2015 (United States)"/>
    <x v="5"/>
    <n v="6.4"/>
    <n v="146000"/>
    <s v="Elizabeth Banks"/>
    <s v="Kay Cannon"/>
    <s v="Anna Kendrick"/>
    <s v="United States"/>
    <n v="29000000"/>
    <n v="287144079"/>
    <n v="237"/>
    <n v="369167936.1658228"/>
    <s v="Brownstone Productions (II)"/>
    <n v="115"/>
  </r>
  <r>
    <x v="6574"/>
    <x v="8"/>
    <s v="PG-13"/>
    <x v="2"/>
    <n v="2015"/>
    <x v="35"/>
    <s v="May 29, 2015 (United States)"/>
    <x v="10"/>
    <n v="6.1"/>
    <n v="219000"/>
    <s v="Brad Peyton"/>
    <s v="Carlton Cuse"/>
    <s v="Dwayne Johnson"/>
    <s v="United States"/>
    <n v="110000000"/>
    <n v="473990832"/>
    <n v="237"/>
    <n v="609388213.12405062"/>
    <s v="New Line Cinema"/>
    <n v="114"/>
  </r>
  <r>
    <x v="6575"/>
    <x v="0"/>
    <s v="R"/>
    <x v="3"/>
    <n v="2015"/>
    <x v="35"/>
    <s v="July 17, 2015 (United States)"/>
    <x v="19"/>
    <n v="6.2"/>
    <n v="132000"/>
    <s v="Judd Apatow"/>
    <s v="Amy Schumer"/>
    <s v="Amy Schumer"/>
    <s v="United States"/>
    <n v="35000000"/>
    <n v="140795793"/>
    <n v="237"/>
    <n v="181014675.64177215"/>
    <s v="Universal Pictures"/>
    <n v="125"/>
  </r>
  <r>
    <x v="6576"/>
    <x v="1"/>
    <s v="PG"/>
    <x v="2"/>
    <n v="2015"/>
    <x v="35"/>
    <s v="May 22, 2015 (United States)"/>
    <x v="5"/>
    <n v="6.4"/>
    <n v="175000"/>
    <s v="Brad Bird"/>
    <s v="Damon Lindelof"/>
    <s v="George Clooney"/>
    <s v="United States"/>
    <n v="190000000"/>
    <n v="209035668"/>
    <n v="237"/>
    <n v="268747544.47088611"/>
    <s v="Walt Disney Pictures"/>
    <n v="130"/>
  </r>
  <r>
    <x v="6577"/>
    <x v="8"/>
    <s v="PG-13"/>
    <x v="0"/>
    <n v="2015"/>
    <x v="35"/>
    <s v="October 16, 2015 (United States)"/>
    <x v="37"/>
    <n v="7.6"/>
    <n v="295000"/>
    <s v="Steven Spielberg"/>
    <s v="Matt Charman"/>
    <s v="Tom Hanks"/>
    <s v="United States"/>
    <n v="40000000"/>
    <n v="165478348"/>
    <n v="237"/>
    <n v="212747901.41603377"/>
    <s v="Dreamworks Pictures"/>
    <n v="142"/>
  </r>
  <r>
    <x v="6578"/>
    <x v="0"/>
    <s v="R"/>
    <x v="5"/>
    <n v="2015"/>
    <x v="35"/>
    <s v="January 22, 2016 (United States)"/>
    <x v="12"/>
    <n v="7.1"/>
    <n v="170000"/>
    <s v="Tom Hooper"/>
    <s v="Lucinda Coxon"/>
    <s v="Eddie Redmayne"/>
    <s v="United Kingdom"/>
    <n v="15000000"/>
    <n v="64191523"/>
    <n v="237"/>
    <n v="82528088.852742612"/>
    <s v="Working Title Films"/>
    <n v="119"/>
  </r>
  <r>
    <x v="6579"/>
    <x v="8"/>
    <s v="PG-13"/>
    <x v="2"/>
    <n v="2015"/>
    <x v="35"/>
    <s v="March 20, 2015 (United States)"/>
    <x v="19"/>
    <n v="6.2"/>
    <n v="223000"/>
    <s v="Robert Schwentke"/>
    <s v="Brian Duffield"/>
    <s v="Shailene Woodley"/>
    <s v="United States"/>
    <n v="110000000"/>
    <n v="297002527"/>
    <n v="237"/>
    <n v="381842489.35400844"/>
    <s v="Summit Entertainment"/>
    <n v="119"/>
  </r>
  <r>
    <x v="6580"/>
    <x v="0"/>
    <s v="R"/>
    <x v="5"/>
    <n v="2015"/>
    <x v="35"/>
    <s v="August 14, 2015 (United States)"/>
    <x v="40"/>
    <n v="7.8"/>
    <n v="185000"/>
    <s v="F. Gary Gray"/>
    <s v="Jonathan Herman"/>
    <s v="O'Shea Jackson Jr."/>
    <s v="United States"/>
    <n v="28000000"/>
    <n v="201634991"/>
    <n v="237"/>
    <n v="259232834.42067513"/>
    <s v="Universal Pictures"/>
    <n v="147"/>
  </r>
  <r>
    <x v="6581"/>
    <x v="0"/>
    <s v="R"/>
    <x v="0"/>
    <n v="2015"/>
    <x v="35"/>
    <s v="January 15, 2016 (United States)"/>
    <x v="13"/>
    <n v="7.2"/>
    <n v="120000"/>
    <s v="Todd Haynes"/>
    <s v="Phyllis Nagy"/>
    <s v="Cate Blanchett"/>
    <s v="United Kingdom"/>
    <n v="11800000"/>
    <n v="40272135"/>
    <n v="237"/>
    <n v="51776031.791139245"/>
    <s v="The Weinstein Company"/>
    <n v="118"/>
  </r>
  <r>
    <x v="2560"/>
    <x v="0"/>
    <s v="R"/>
    <x v="2"/>
    <n v="2015"/>
    <x v="35"/>
    <s v="August 26, 2015 (United States)"/>
    <x v="8"/>
    <n v="6.8"/>
    <n v="81000"/>
    <s v="John Erick Dowdle"/>
    <s v="John Erick Dowdle"/>
    <s v="Lake Bell"/>
    <s v="United States"/>
    <n v="16200000"/>
    <n v="54418872"/>
    <n v="237"/>
    <n v="69963840.921518996"/>
    <s v="Bold Films"/>
    <n v="103"/>
  </r>
  <r>
    <x v="6582"/>
    <x v="0"/>
    <s v="R"/>
    <x v="14"/>
    <n v="2015"/>
    <x v="35"/>
    <s v="January 23, 2015 (United States)"/>
    <x v="32"/>
    <n v="4.7"/>
    <n v="40000"/>
    <s v="Rob Cohen"/>
    <s v="Barbara Curry"/>
    <s v="Jennifer Lopez"/>
    <s v="United States"/>
    <n v="4000000"/>
    <n v="52425855"/>
    <n v="237"/>
    <n v="67401510.62658228"/>
    <s v="Universal Pictures"/>
    <n v="91"/>
  </r>
  <r>
    <x v="6583"/>
    <x v="0"/>
    <s v="R"/>
    <x v="2"/>
    <n v="2015"/>
    <x v="35"/>
    <s v="July 24, 2015 (United States)"/>
    <x v="34"/>
    <n v="7.4"/>
    <n v="223000"/>
    <s v="Antoine Fuqua"/>
    <s v="Kurt Sutter"/>
    <s v="Jake Gyllenhaal"/>
    <s v="Hong Kong"/>
    <n v="30000000"/>
    <n v="91970827"/>
    <n v="237"/>
    <n v="118242662.39198312"/>
    <s v="Escape Artists"/>
    <n v="124"/>
  </r>
  <r>
    <x v="6584"/>
    <x v="0"/>
    <s v="R"/>
    <x v="3"/>
    <n v="2015"/>
    <x v="35"/>
    <s v="October 29, 2015 (Australia)"/>
    <x v="12"/>
    <n v="7.1"/>
    <n v="56000"/>
    <s v="Jocelyn Moorhouse"/>
    <s v="Rosalie Ham"/>
    <s v="Kate Winslet"/>
    <s v="Australia"/>
    <m/>
    <n v="25003426"/>
    <n v="237"/>
    <n v="32145754.861603376"/>
    <s v="Screen Australia"/>
    <n v="119"/>
  </r>
  <r>
    <x v="6585"/>
    <x v="8"/>
    <s v="PG-13"/>
    <x v="2"/>
    <n v="2015"/>
    <x v="35"/>
    <s v="September 18, 2015 (United States)"/>
    <x v="21"/>
    <n v="6.3"/>
    <n v="230000"/>
    <s v="Wes Ball"/>
    <s v="T.S. Nowlin"/>
    <s v="Dylan O'Brien"/>
    <s v="United States"/>
    <n v="61000000"/>
    <n v="312296056"/>
    <n v="237"/>
    <n v="401504676.21603376"/>
    <s v="Gotham Group"/>
    <n v="131"/>
  </r>
  <r>
    <x v="6586"/>
    <x v="3"/>
    <m/>
    <x v="0"/>
    <n v="2015"/>
    <x v="35"/>
    <s v="March 20, 2015 (China)"/>
    <x v="5"/>
    <n v="6.4"/>
    <n v="620"/>
    <s v="Sanyuan Peng"/>
    <s v="Sanyuan Peng"/>
    <s v="Andy Lau"/>
    <s v="China"/>
    <m/>
    <n v="34930177"/>
    <n v="237"/>
    <n v="44908122.07552743"/>
    <s v="Chongqing Film Group"/>
    <n v="108"/>
  </r>
  <r>
    <x v="6587"/>
    <x v="8"/>
    <s v="PG-13"/>
    <x v="2"/>
    <n v="2015"/>
    <x v="35"/>
    <s v="October 23, 2015 (United States)"/>
    <x v="22"/>
    <n v="6"/>
    <n v="98000"/>
    <s v="Breck Eisner"/>
    <s v="Cory Goodman"/>
    <s v="Vin Diesel"/>
    <s v="United States"/>
    <n v="90000000"/>
    <n v="146936910"/>
    <n v="237"/>
    <n v="188910027.32911393"/>
    <s v="Summit Entertainment"/>
    <n v="106"/>
  </r>
  <r>
    <x v="6588"/>
    <x v="0"/>
    <s v="R"/>
    <x v="4"/>
    <n v="2015"/>
    <x v="35"/>
    <s v="May 13, 2016 (United States)"/>
    <x v="9"/>
    <n v="7"/>
    <n v="112000"/>
    <s v="Jeremy Saulnier"/>
    <s v="Jeremy Saulnier"/>
    <s v="Anton Yelchin"/>
    <s v="United States"/>
    <n v="5000000"/>
    <n v="3769214"/>
    <n v="237"/>
    <n v="4845905.0877637137"/>
    <s v="Broad Green Pictures"/>
    <n v="95"/>
  </r>
  <r>
    <x v="6589"/>
    <x v="0"/>
    <s v="R"/>
    <x v="3"/>
    <n v="2015"/>
    <x v="35"/>
    <s v="October 30, 2015 (United States)"/>
    <x v="14"/>
    <n v="6.6"/>
    <n v="110000"/>
    <s v="John Wells"/>
    <s v="Steven Knight"/>
    <s v="Bradley Cooper"/>
    <s v="United States"/>
    <n v="20000000"/>
    <n v="36606743"/>
    <n v="237"/>
    <n v="47063605.873839661"/>
    <s v="3 Arts Entertainment"/>
    <n v="101"/>
  </r>
  <r>
    <x v="6590"/>
    <x v="1"/>
    <s v="PG"/>
    <x v="10"/>
    <n v="2015"/>
    <x v="35"/>
    <s v="November 25, 2015 (United States)"/>
    <x v="17"/>
    <n v="6.7"/>
    <n v="106000"/>
    <s v="Peter Sohn"/>
    <s v="Bob Peterson"/>
    <s v="Jeffrey Wright"/>
    <s v="United States"/>
    <n v="200000000"/>
    <n v="332207671"/>
    <n v="237"/>
    <n v="427104123.85527426"/>
    <s v="Pixar Animation Studios"/>
    <n v="93"/>
  </r>
  <r>
    <x v="6591"/>
    <x v="8"/>
    <s v="PG-13"/>
    <x v="0"/>
    <n v="2015"/>
    <x v="35"/>
    <s v="May 22, 2015 (United States)"/>
    <x v="12"/>
    <n v="7.1"/>
    <n v="47000"/>
    <s v="Thomas Vinterberg"/>
    <s v="Thomas Hardy"/>
    <s v="Carey Mulligan"/>
    <s v="United Kingdom"/>
    <m/>
    <n v="30229977"/>
    <n v="237"/>
    <n v="38865291.105063289"/>
    <s v="Fox Searchlight Pictures"/>
    <n v="119"/>
  </r>
  <r>
    <x v="6592"/>
    <x v="4"/>
    <s v="Not Rated"/>
    <x v="0"/>
    <n v="2015"/>
    <x v="35"/>
    <s v="April 8, 2016 (United States)"/>
    <x v="14"/>
    <n v="6.6"/>
    <n v="100000"/>
    <s v="Karyn Kusama"/>
    <s v="Phil Hay"/>
    <s v="Logan Marshall-Green"/>
    <s v="United States"/>
    <m/>
    <n v="354835"/>
    <n v="237"/>
    <n v="456195.04008438822"/>
    <s v="Gamechanger Films"/>
    <n v="100"/>
  </r>
  <r>
    <x v="3679"/>
    <x v="0"/>
    <s v="R"/>
    <x v="0"/>
    <n v="2015"/>
    <x v="35"/>
    <s v="August 7, 2015 (United States)"/>
    <x v="9"/>
    <n v="7"/>
    <n v="145000"/>
    <s v="Joel Edgerton"/>
    <s v="Joel Edgerton"/>
    <s v="Jason Bateman"/>
    <s v="United States"/>
    <n v="5000000"/>
    <n v="58980521"/>
    <n v="237"/>
    <n v="75828543.243459925"/>
    <s v="Blumhouse Productions"/>
    <n v="108"/>
  </r>
  <r>
    <x v="1842"/>
    <x v="8"/>
    <s v="PG-13"/>
    <x v="2"/>
    <n v="2015"/>
    <x v="35"/>
    <s v="December 25, 2015 (United States)"/>
    <x v="11"/>
    <n v="5.3"/>
    <n v="60000"/>
    <s v="Ericson Core"/>
    <s v="Kurt Wimmer"/>
    <s v="Edgar RamÃ­rez"/>
    <s v="China"/>
    <n v="105000000"/>
    <n v="133718711"/>
    <n v="237"/>
    <n v="171915996.80042195"/>
    <s v="Alcon Entertainment"/>
    <n v="114"/>
  </r>
  <r>
    <x v="6593"/>
    <x v="0"/>
    <s v="R"/>
    <x v="3"/>
    <n v="2015"/>
    <x v="35"/>
    <s v="March 27, 2015 (United States)"/>
    <x v="22"/>
    <n v="6"/>
    <n v="127000"/>
    <s v="Etan Cohen"/>
    <s v="Jay Martel"/>
    <s v="Will Ferrell"/>
    <s v="United States"/>
    <n v="40000000"/>
    <n v="111711453"/>
    <n v="237"/>
    <n v="143622277.3379747"/>
    <s v="Gary Sanchez Productions"/>
    <n v="100"/>
  </r>
  <r>
    <x v="6594"/>
    <x v="0"/>
    <s v="R"/>
    <x v="2"/>
    <n v="2015"/>
    <x v="35"/>
    <s v="August 21, 2015 (United States)"/>
    <x v="46"/>
    <n v="5.7"/>
    <n v="87000"/>
    <s v="Aleksander Bach"/>
    <s v="Skip Woods"/>
    <s v="Rupert Friend"/>
    <s v="United States"/>
    <n v="35000000"/>
    <n v="82347656"/>
    <n v="237"/>
    <n v="105870594.02194093"/>
    <s v="Twentieth Century Fox"/>
    <n v="96"/>
  </r>
  <r>
    <x v="6595"/>
    <x v="0"/>
    <s v="R"/>
    <x v="3"/>
    <n v="2015"/>
    <x v="35"/>
    <s v="June 3, 2015 (United States)"/>
    <x v="14"/>
    <n v="6.6"/>
    <n v="77000"/>
    <s v="Doug Ellin"/>
    <s v="Doug Ellin"/>
    <s v="Adrian Grenier"/>
    <s v="United States"/>
    <n v="30000000"/>
    <n v="49263404"/>
    <n v="237"/>
    <n v="63335692.821940929"/>
    <s v="Warner Bros."/>
    <n v="104"/>
  </r>
  <r>
    <x v="6596"/>
    <x v="0"/>
    <s v="R"/>
    <x v="5"/>
    <n v="2015"/>
    <x v="35"/>
    <s v="October 23, 2015 (United States)"/>
    <x v="13"/>
    <n v="7.2"/>
    <n v="160000"/>
    <s v="Danny Boyle"/>
    <s v="Aaron Sorkin"/>
    <s v="Michael Fassbender"/>
    <s v="United Kingdom"/>
    <n v="30000000"/>
    <n v="34441873"/>
    <n v="237"/>
    <n v="44280332.080590717"/>
    <s v="Universal Pictures"/>
    <n v="122"/>
  </r>
  <r>
    <x v="6597"/>
    <x v="0"/>
    <s v="R"/>
    <x v="2"/>
    <n v="2015"/>
    <x v="35"/>
    <s v="October 30, 2015 (United States)"/>
    <x v="21"/>
    <n v="6.3"/>
    <n v="47000"/>
    <s v="Christopher Landon"/>
    <s v="Carrie Lee Wilson"/>
    <s v="Tye Sheridan"/>
    <s v="United States"/>
    <n v="15000000"/>
    <n v="16137046"/>
    <n v="237"/>
    <n v="20746657.874261603"/>
    <s v="Paramount Pictures"/>
    <n v="93"/>
  </r>
  <r>
    <x v="6598"/>
    <x v="0"/>
    <s v="R"/>
    <x v="2"/>
    <n v="2015"/>
    <x v="35"/>
    <s v="April 8, 2016 (United States)"/>
    <x v="17"/>
    <n v="6.7"/>
    <n v="90000"/>
    <s v="Ilya Naishuller"/>
    <s v="Ilya Naishuller"/>
    <s v="Sharlto Copley"/>
    <s v="Russia"/>
    <n v="2000000"/>
    <n v="16810562"/>
    <n v="237"/>
    <n v="21612566.419409283"/>
    <s v="Bazelevs Production"/>
    <n v="96"/>
  </r>
  <r>
    <x v="6599"/>
    <x v="8"/>
    <s v="PG-13"/>
    <x v="5"/>
    <n v="2015"/>
    <x v="35"/>
    <s v="December 25, 2015 (United States)"/>
    <x v="14"/>
    <n v="6.6"/>
    <n v="131000"/>
    <s v="David O. Russell"/>
    <s v="David O. Russell"/>
    <s v="Jennifer Lawrence"/>
    <s v="United States"/>
    <n v="60000000"/>
    <n v="101134059"/>
    <n v="237"/>
    <n v="130023408.34303798"/>
    <s v="Fox 2000 Pictures"/>
    <n v="124"/>
  </r>
  <r>
    <x v="3207"/>
    <x v="8"/>
    <s v="PG-13"/>
    <x v="5"/>
    <n v="2015"/>
    <x v="35"/>
    <s v="September 30, 2016 (United States)"/>
    <x v="1"/>
    <n v="5.8"/>
    <n v="52000"/>
    <s v="Jared Hess"/>
    <s v="Chris Bowman"/>
    <s v="Zach Galifianakis"/>
    <s v="United States"/>
    <n v="25000000"/>
    <n v="29674699"/>
    <n v="237"/>
    <n v="38151395.718565404"/>
    <s v="Broadway Video"/>
    <n v="95"/>
  </r>
  <r>
    <x v="6600"/>
    <x v="8"/>
    <s v="PG-13"/>
    <x v="0"/>
    <n v="2015"/>
    <x v="35"/>
    <s v="November 25, 2015 (United States)"/>
    <x v="24"/>
    <n v="7.5"/>
    <n v="135000"/>
    <s v="John Crowley"/>
    <s v="Nick Hornby"/>
    <s v="Saoirse Ronan"/>
    <s v="United Kingdom"/>
    <n v="11000000"/>
    <n v="62402155"/>
    <n v="237"/>
    <n v="80227580.710970461"/>
    <s v="Wildgaze Films"/>
    <n v="117"/>
  </r>
  <r>
    <x v="6601"/>
    <x v="0"/>
    <s v="R"/>
    <x v="3"/>
    <n v="2015"/>
    <x v="35"/>
    <s v="December 4, 2015 (United States)"/>
    <x v="4"/>
    <n v="7.3"/>
    <n v="74000"/>
    <s v="Paolo Sorrentino"/>
    <s v="Paolo Sorrentino"/>
    <s v="Michael Caine"/>
    <s v="Italy"/>
    <m/>
    <n v="23459358"/>
    <n v="237"/>
    <n v="30160617.648101266"/>
    <s v="Indigo Film"/>
    <n v="124"/>
  </r>
  <r>
    <x v="6602"/>
    <x v="8"/>
    <s v="PG-13"/>
    <x v="2"/>
    <n v="2015"/>
    <x v="35"/>
    <s v="July 10, 2015 (United States)"/>
    <x v="16"/>
    <n v="6.5"/>
    <n v="93000"/>
    <s v="Tarsem Singh"/>
    <s v="Ã€lex Pastor"/>
    <s v="Ryan Reynolds"/>
    <s v="United States"/>
    <n v="26000000"/>
    <n v="31807156"/>
    <n v="237"/>
    <n v="40892997.60843882"/>
    <s v="Focus Features"/>
    <n v="117"/>
  </r>
  <r>
    <x v="6603"/>
    <x v="0"/>
    <s v="R"/>
    <x v="3"/>
    <n v="2015"/>
    <x v="35"/>
    <s v="June 26, 2015 (United States)"/>
    <x v="21"/>
    <n v="6.3"/>
    <n v="191000"/>
    <s v="Seth MacFarlane"/>
    <s v="Seth MacFarlane"/>
    <s v="Mark Wahlberg"/>
    <s v="United States"/>
    <n v="68000000"/>
    <n v="215863606"/>
    <n v="237"/>
    <n v="277525910.32995784"/>
    <s v="Universal Pictures"/>
    <n v="115"/>
  </r>
  <r>
    <x v="6604"/>
    <x v="1"/>
    <s v="PG"/>
    <x v="1"/>
    <n v="2015"/>
    <x v="35"/>
    <s v="October 9, 2015 (United States)"/>
    <x v="46"/>
    <n v="5.7"/>
    <n v="62000"/>
    <s v="Joe Wright"/>
    <s v="Jason Fuchs"/>
    <s v="Levi Miller"/>
    <s v="United States"/>
    <n v="150000000"/>
    <n v="128388320"/>
    <n v="237"/>
    <n v="165062958.24472573"/>
    <s v="Warner Bros."/>
    <n v="111"/>
  </r>
  <r>
    <x v="6605"/>
    <x v="8"/>
    <s v="PG-13"/>
    <x v="2"/>
    <n v="2015"/>
    <x v="35"/>
    <s v="July 24, 2015 (United States)"/>
    <x v="30"/>
    <n v="5.5"/>
    <n v="135000"/>
    <s v="Chris Columbus"/>
    <s v="Tim Herlihy"/>
    <s v="Adam Sandler"/>
    <s v="United States"/>
    <n v="88000000"/>
    <n v="244874809"/>
    <n v="237"/>
    <n v="314824279.75654012"/>
    <s v="Columbia Pictures"/>
    <n v="105"/>
  </r>
  <r>
    <x v="6606"/>
    <x v="0"/>
    <s v="R"/>
    <x v="3"/>
    <n v="2015"/>
    <x v="35"/>
    <s v="April 8, 2016 (United States)"/>
    <x v="9"/>
    <n v="7"/>
    <n v="93000"/>
    <s v="Jean-Marc VallÃ©e"/>
    <s v="Bryan Sipe"/>
    <s v="Jake Gyllenhaal"/>
    <s v="United States"/>
    <n v="10000000"/>
    <n v="4366460"/>
    <n v="237"/>
    <n v="5613756.801687764"/>
    <s v="Black Label Media"/>
    <n v="101"/>
  </r>
  <r>
    <x v="6607"/>
    <x v="0"/>
    <s v="R"/>
    <x v="0"/>
    <n v="2015"/>
    <x v="35"/>
    <s v="December 11, 2015 (United States)"/>
    <x v="14"/>
    <n v="6.6"/>
    <n v="54000"/>
    <s v="Justin Kurzel"/>
    <s v="Todd Louiso"/>
    <s v="Michael Fassbender"/>
    <s v="United Kingdom"/>
    <n v="15000000"/>
    <n v="16322067"/>
    <n v="237"/>
    <n v="20984530.864556964"/>
    <s v="See-Saw Films"/>
    <n v="113"/>
  </r>
  <r>
    <x v="6608"/>
    <x v="8"/>
    <s v="PG-13"/>
    <x v="3"/>
    <n v="2015"/>
    <x v="35"/>
    <s v="December 25, 2015 (United States)"/>
    <x v="19"/>
    <n v="6.2"/>
    <n v="112000"/>
    <s v="Sean Anders"/>
    <s v="Brian Burns"/>
    <s v="Will Ferrell"/>
    <s v="United States"/>
    <n v="50000000"/>
    <n v="242786137"/>
    <n v="237"/>
    <n v="312138970.22742617"/>
    <s v="Paramount Pictures"/>
    <n v="96"/>
  </r>
  <r>
    <x v="6609"/>
    <x v="0"/>
    <s v="R"/>
    <x v="2"/>
    <n v="2015"/>
    <x v="35"/>
    <s v="March 13, 2015 (United States)"/>
    <x v="14"/>
    <n v="6.6"/>
    <n v="105000"/>
    <s v="Jaume Collet-Serra"/>
    <s v="Brad Ingelsby"/>
    <s v="Liam Neeson"/>
    <s v="United States"/>
    <n v="50000000"/>
    <n v="71561644"/>
    <n v="237"/>
    <n v="92003514.459071726"/>
    <s v="Warner Bros."/>
    <n v="114"/>
  </r>
  <r>
    <x v="6610"/>
    <x v="0"/>
    <s v="R"/>
    <x v="2"/>
    <n v="2015"/>
    <x v="35"/>
    <s v="April 8, 2016 (United States)"/>
    <x v="5"/>
    <n v="6.4"/>
    <n v="52000"/>
    <s v="Paco Cabezas"/>
    <s v="Max Landis"/>
    <s v="Anna Kendrick"/>
    <s v="United States"/>
    <n v="8000000"/>
    <n v="607595"/>
    <n v="237"/>
    <n v="781156.94725738396"/>
    <s v="Amasia Entertainment"/>
    <n v="95"/>
  </r>
  <r>
    <x v="6611"/>
    <x v="0"/>
    <s v="R"/>
    <x v="3"/>
    <n v="2015"/>
    <x v="35"/>
    <s v="July 1, 2015 (United States)"/>
    <x v="41"/>
    <n v="5.6"/>
    <n v="53000"/>
    <s v="Gregory Jacobs"/>
    <s v="Reid Carolin"/>
    <s v="Channing Tatum"/>
    <s v="United States"/>
    <n v="14800000"/>
    <n v="117813057"/>
    <n v="237"/>
    <n v="151466828.97848102"/>
    <s v="Warner Bros."/>
    <n v="115"/>
  </r>
  <r>
    <x v="6612"/>
    <x v="8"/>
    <s v="PG-13"/>
    <x v="3"/>
    <n v="2015"/>
    <x v="35"/>
    <s v="February 20, 2015 (United States)"/>
    <x v="16"/>
    <n v="6.5"/>
    <n v="87000"/>
    <s v="Ari Sandel"/>
    <s v="Josh A. Cagan"/>
    <s v="Mae Whitman"/>
    <s v="United States"/>
    <n v="8500000"/>
    <n v="43709744"/>
    <n v="237"/>
    <n v="56195607.5814346"/>
    <s v="CBS Films"/>
    <n v="101"/>
  </r>
  <r>
    <x v="6613"/>
    <x v="0"/>
    <s v="R"/>
    <x v="5"/>
    <n v="2015"/>
    <x v="35"/>
    <s v="November 27, 2015 (United States)"/>
    <x v="24"/>
    <n v="7.5"/>
    <n v="78000"/>
    <s v="Jay Roach"/>
    <s v="John McNamara"/>
    <s v="Bryan Cranston"/>
    <s v="United States"/>
    <n v="15000000"/>
    <n v="11430025"/>
    <n v="237"/>
    <n v="14695057.457805907"/>
    <s v="Bleecker Street Films"/>
    <n v="124"/>
  </r>
  <r>
    <x v="6614"/>
    <x v="1"/>
    <s v="PG"/>
    <x v="10"/>
    <n v="2015"/>
    <x v="35"/>
    <s v="September 25, 2015 (United States)"/>
    <x v="17"/>
    <n v="6.7"/>
    <n v="113000"/>
    <s v="Genndy Tartakovsky"/>
    <s v="Robert Smigel"/>
    <s v="Adam Sandler"/>
    <s v="United States"/>
    <n v="80000000"/>
    <n v="474800000"/>
    <n v="237"/>
    <n v="610428523.20675111"/>
    <s v="Columbia Pictures"/>
    <n v="89"/>
  </r>
  <r>
    <x v="6615"/>
    <x v="0"/>
    <s v="R"/>
    <x v="0"/>
    <n v="2015"/>
    <x v="35"/>
    <s v="March 4, 2016 (United States)"/>
    <x v="46"/>
    <n v="5.7"/>
    <n v="26000"/>
    <s v="Terrence Malick"/>
    <s v="Terrence Malick"/>
    <s v="Christian Bale"/>
    <s v="United States"/>
    <m/>
    <n v="1026288"/>
    <n v="237"/>
    <n v="1319451.2810126583"/>
    <s v="Dogwood Films"/>
    <n v="118"/>
  </r>
  <r>
    <x v="6616"/>
    <x v="0"/>
    <s v="R"/>
    <x v="5"/>
    <n v="2015"/>
    <x v="35"/>
    <s v="July 17, 2015 (United States)"/>
    <x v="15"/>
    <n v="6.9"/>
    <n v="40000"/>
    <s v="Kyle Patrick Alvarez"/>
    <s v="Tim Talbott"/>
    <s v="Ezra Miller"/>
    <s v="United States"/>
    <m/>
    <n v="663114"/>
    <n v="237"/>
    <n v="852535.17215189873"/>
    <s v="Coup d'Etat Films"/>
    <n v="122"/>
  </r>
  <r>
    <x v="6617"/>
    <x v="8"/>
    <s v="PG-13"/>
    <x v="0"/>
    <n v="2015"/>
    <x v="35"/>
    <s v="April 10, 2015 (United States)"/>
    <x v="12"/>
    <n v="7.1"/>
    <n v="79000"/>
    <s v="George Tillman Jr."/>
    <s v="Nicholas Sparks"/>
    <s v="Scott Eastwood"/>
    <s v="United States"/>
    <n v="34000000"/>
    <n v="62944815"/>
    <n v="237"/>
    <n v="80925253.715189874"/>
    <s v="Fox 2000 Pictures"/>
    <n v="123"/>
  </r>
  <r>
    <x v="6618"/>
    <x v="8"/>
    <s v="PG-13"/>
    <x v="0"/>
    <n v="2015"/>
    <x v="35"/>
    <s v="November 25, 2015 (United States)"/>
    <x v="22"/>
    <n v="6"/>
    <n v="54000"/>
    <s v="Paul McGuigan"/>
    <s v="Max Landis"/>
    <s v="Daniel Radcliffe"/>
    <s v="United Kingdom"/>
    <n v="65000000"/>
    <n v="34227298"/>
    <n v="237"/>
    <n v="44004462.871729963"/>
    <s v="Davis Entertainment"/>
    <n v="110"/>
  </r>
  <r>
    <x v="6619"/>
    <x v="8"/>
    <s v="PG-13"/>
    <x v="4"/>
    <n v="2015"/>
    <x v="35"/>
    <s v="June 5, 2015 (United States)"/>
    <x v="10"/>
    <n v="6.1"/>
    <n v="97000"/>
    <s v="Leigh Whannell"/>
    <s v="Leigh Whannell"/>
    <s v="Dermot Mulroney"/>
    <s v="Canada"/>
    <n v="10000000"/>
    <n v="112983889"/>
    <n v="237"/>
    <n v="145258189.78185654"/>
    <s v="Gramercy Pictures (I)"/>
    <n v="97"/>
  </r>
  <r>
    <x v="6620"/>
    <x v="1"/>
    <s v="PG"/>
    <x v="1"/>
    <n v="2015"/>
    <x v="35"/>
    <s v="October 16, 2015 (United States)"/>
    <x v="21"/>
    <n v="6.3"/>
    <n v="83000"/>
    <s v="Rob Letterman"/>
    <s v="Darren Lemke"/>
    <s v="Jack Black"/>
    <s v="United States"/>
    <n v="58000000"/>
    <n v="158261424"/>
    <n v="237"/>
    <n v="203469434.14683545"/>
    <s v="Sony Pictures Animation"/>
    <n v="103"/>
  </r>
  <r>
    <x v="6621"/>
    <x v="8"/>
    <s v="PG-13"/>
    <x v="3"/>
    <n v="2015"/>
    <x v="35"/>
    <s v="May 29, 2015 (United States)"/>
    <x v="20"/>
    <n v="5.4"/>
    <n v="64000"/>
    <s v="Cameron Crowe"/>
    <s v="Cameron Crowe"/>
    <s v="Bradley Cooper"/>
    <s v="United States"/>
    <n v="37000000"/>
    <n v="26250020"/>
    <n v="237"/>
    <n v="33748443.434599154"/>
    <s v="Columbia Pictures"/>
    <n v="105"/>
  </r>
  <r>
    <x v="6622"/>
    <x v="4"/>
    <s v="Not Rated"/>
    <x v="2"/>
    <n v="2015"/>
    <x v="35"/>
    <s v="July 9, 2015 (United States)"/>
    <x v="45"/>
    <n v="8"/>
    <n v="107000"/>
    <s v="S.S. Rajamouli"/>
    <s v="Vijayendra Prasad"/>
    <s v="Prabhas"/>
    <s v="India"/>
    <n v="18026148"/>
    <n v="24548038"/>
    <n v="237"/>
    <n v="31560283.454008441"/>
    <s v="Arka Mediaworks"/>
    <n v="159"/>
  </r>
  <r>
    <x v="6623"/>
    <x v="0"/>
    <s v="R"/>
    <x v="0"/>
    <n v="2015"/>
    <x v="35"/>
    <s v="May 13, 2016 (United States)"/>
    <x v="5"/>
    <n v="6.4"/>
    <n v="28000"/>
    <s v="Luca Guadagnino"/>
    <s v="David Kajganich"/>
    <s v="Tilda Swinton"/>
    <s v="Italy"/>
    <m/>
    <n v="7545758"/>
    <n v="237"/>
    <n v="9701234.0194092821"/>
    <s v="Frenesy Film Company"/>
    <n v="125"/>
  </r>
  <r>
    <x v="6624"/>
    <x v="0"/>
    <s v="R"/>
    <x v="3"/>
    <n v="2015"/>
    <x v="35"/>
    <s v="January 16, 2015 (United States)"/>
    <x v="14"/>
    <n v="6.6"/>
    <n v="72000"/>
    <s v="Jeremy Garelick"/>
    <s v="Jeremy Garelick"/>
    <s v="Kevin Hart"/>
    <s v="United States"/>
    <n v="23000000"/>
    <n v="79799880"/>
    <n v="237"/>
    <n v="102595035.59493671"/>
    <s v="LStar Capital"/>
    <n v="101"/>
  </r>
  <r>
    <x v="6625"/>
    <x v="0"/>
    <s v="R"/>
    <x v="3"/>
    <n v="2015"/>
    <x v="35"/>
    <s v="December 18, 2015 (United States)"/>
    <x v="22"/>
    <n v="6"/>
    <n v="64000"/>
    <s v="Jason Moore"/>
    <s v="Paula Pell"/>
    <s v="Amy Poehler"/>
    <s v="United States"/>
    <n v="30000000"/>
    <n v="105011053"/>
    <n v="237"/>
    <n v="135007881.21983123"/>
    <s v="Little Stranger"/>
    <n v="118"/>
  </r>
  <r>
    <x v="6626"/>
    <x v="8"/>
    <s v="PG-13"/>
    <x v="6"/>
    <n v="2015"/>
    <x v="35"/>
    <s v="November 20, 2015 (United States)"/>
    <x v="21"/>
    <n v="6.3"/>
    <n v="46000"/>
    <s v="Billy Ray"/>
    <s v="Billy Ray"/>
    <s v="Chiwetel Ejiofor"/>
    <s v="United States"/>
    <n v="19500000"/>
    <n v="34854990"/>
    <n v="237"/>
    <n v="44811457.607594937"/>
    <s v="IM Global"/>
    <n v="111"/>
  </r>
  <r>
    <x v="6627"/>
    <x v="0"/>
    <s v="R"/>
    <x v="3"/>
    <n v="2015"/>
    <x v="35"/>
    <s v="August 7, 2015 (United States)"/>
    <x v="14"/>
    <n v="6.6"/>
    <n v="60000"/>
    <s v="Woody Allen"/>
    <s v="Woody Allen"/>
    <s v="Joaquin Phoenix"/>
    <s v="United States"/>
    <n v="11000000"/>
    <n v="27391084"/>
    <n v="237"/>
    <n v="35215456.94008439"/>
    <s v="Gravier Productions"/>
    <n v="95"/>
  </r>
  <r>
    <x v="6628"/>
    <x v="0"/>
    <s v="R"/>
    <x v="2"/>
    <n v="2015"/>
    <x v="35"/>
    <s v="January 14, 2015 (Belgium)"/>
    <x v="41"/>
    <n v="5.6"/>
    <n v="53000"/>
    <s v="Simon West"/>
    <s v="William Goldman"/>
    <s v="Jason Statham"/>
    <s v="United States"/>
    <n v="30000000"/>
    <n v="6738764"/>
    <n v="237"/>
    <n v="8663718.9485232066"/>
    <s v="Lionsgate"/>
    <n v="92"/>
  </r>
  <r>
    <x v="6629"/>
    <x v="8"/>
    <s v="PG-13"/>
    <x v="1"/>
    <n v="2015"/>
    <x v="35"/>
    <s v="July 24, 2015 (United States)"/>
    <x v="19"/>
    <n v="6.2"/>
    <n v="98000"/>
    <s v="Jake Schreier"/>
    <s v="Scott Neustadter"/>
    <s v="Nat Wolff"/>
    <s v="United States"/>
    <n v="12000000"/>
    <n v="85512300"/>
    <n v="237"/>
    <n v="109939231.26582278"/>
    <s v="Fox 2000 Pictures"/>
    <n v="109"/>
  </r>
  <r>
    <x v="6630"/>
    <x v="8"/>
    <s v="PG-13"/>
    <x v="5"/>
    <n v="2015"/>
    <x v="35"/>
    <s v="February 26, 2016 (United States)"/>
    <x v="17"/>
    <n v="6.7"/>
    <n v="27000"/>
    <s v="Nicholas Hytner"/>
    <s v="Alan Bennett"/>
    <s v="Maggie Smith"/>
    <s v="United Kingdom"/>
    <n v="6000000"/>
    <n v="41387687"/>
    <n v="237"/>
    <n v="53210245.691561185"/>
    <s v="BBC Films"/>
    <n v="104"/>
  </r>
  <r>
    <x v="6631"/>
    <x v="1"/>
    <s v="PG"/>
    <x v="10"/>
    <n v="2015"/>
    <x v="35"/>
    <s v="February 6, 2015 (United States)"/>
    <x v="22"/>
    <n v="6"/>
    <n v="51000"/>
    <s v="Paul Tibbitt"/>
    <s v="Jonathan Aibel"/>
    <s v="Tom Kenny"/>
    <s v="United States"/>
    <n v="74000000"/>
    <n v="325186032"/>
    <n v="237"/>
    <n v="418076725.52911395"/>
    <s v="Paramount Animation"/>
    <n v="92"/>
  </r>
  <r>
    <x v="6632"/>
    <x v="0"/>
    <s v="R"/>
    <x v="6"/>
    <n v="2015"/>
    <x v="35"/>
    <s v="April 17, 2015 (United Kingdom)"/>
    <x v="16"/>
    <n v="6.5"/>
    <n v="68000"/>
    <s v="Daniel Espinosa"/>
    <s v="Richard Price"/>
    <s v="Tom Hardy"/>
    <s v="Czech Republic"/>
    <n v="50000000"/>
    <n v="12951093"/>
    <n v="237"/>
    <n v="16650624.629113924"/>
    <s v="Summit Entertainment"/>
    <n v="137"/>
  </r>
  <r>
    <x v="6633"/>
    <x v="0"/>
    <s v="R"/>
    <x v="2"/>
    <n v="2015"/>
    <x v="35"/>
    <s v="August 28, 2015 (Norway)"/>
    <x v="17"/>
    <n v="6.7"/>
    <n v="35000"/>
    <s v="Roar Uthaug"/>
    <s v="John KÃ¥re Raake"/>
    <s v="Kristoffer Joner"/>
    <s v="Norway"/>
    <m/>
    <n v="12975143"/>
    <n v="237"/>
    <n v="16681544.608016878"/>
    <s v="Fantefilm"/>
    <n v="105"/>
  </r>
  <r>
    <x v="6634"/>
    <x v="8"/>
    <s v="PG-13"/>
    <x v="3"/>
    <n v="2015"/>
    <x v="35"/>
    <s v="September 30, 2016 (United States)"/>
    <x v="3"/>
    <n v="7.7"/>
    <n v="50000"/>
    <s v="Hannes Holm"/>
    <s v="Hannes Holm"/>
    <s v="Rolf LassgÃ¥rd"/>
    <s v="Sweden"/>
    <m/>
    <n v="30692889"/>
    <n v="237"/>
    <n v="39460435.773417726"/>
    <s v="Tre VÃ¤nner Produktion AB"/>
    <n v="116"/>
  </r>
  <r>
    <x v="6635"/>
    <x v="10"/>
    <s v="TV-MA"/>
    <x v="0"/>
    <n v="2015"/>
    <x v="35"/>
    <s v="October 16, 2015 (United States)"/>
    <x v="3"/>
    <n v="7.7"/>
    <n v="76000"/>
    <s v="Cary Joji Fukunaga"/>
    <s v="Cary Joji Fukunaga"/>
    <s v="Abraham Attah"/>
    <s v="United States"/>
    <n v="6000000"/>
    <n v="90777"/>
    <n v="237"/>
    <n v="116707.81392405064"/>
    <s v="Red Crown Productions"/>
    <n v="137"/>
  </r>
  <r>
    <x v="6636"/>
    <x v="8"/>
    <s v="PG-13"/>
    <x v="3"/>
    <n v="2015"/>
    <x v="35"/>
    <s v="July 1, 2015 (United States)"/>
    <x v="3"/>
    <n v="7.7"/>
    <n v="126000"/>
    <s v="Alfonso Gomez-Rejon"/>
    <s v="Jesse Andrews"/>
    <s v="Thomas Mann"/>
    <s v="United States"/>
    <n v="8000000"/>
    <n v="9074749"/>
    <n v="237"/>
    <n v="11666987.427426161"/>
    <s v="Fox Searchlight Pictures"/>
    <n v="105"/>
  </r>
  <r>
    <x v="6637"/>
    <x v="0"/>
    <s v="R"/>
    <x v="3"/>
    <n v="2015"/>
    <x v="35"/>
    <s v="August 12, 2015 (Belgium)"/>
    <x v="16"/>
    <n v="6.5"/>
    <n v="42000"/>
    <s v="Leslye Headland"/>
    <s v="Leslye Headland"/>
    <s v="Jason Sudeikis"/>
    <s v="United States"/>
    <m/>
    <n v="3224947"/>
    <n v="237"/>
    <n v="4146166.0375527428"/>
    <s v="Gloria Sanchez Productions"/>
    <n v="101"/>
  </r>
  <r>
    <x v="6638"/>
    <x v="8"/>
    <s v="PG-13"/>
    <x v="5"/>
    <n v="2015"/>
    <x v="35"/>
    <s v="December 25, 2015 (United States)"/>
    <x v="12"/>
    <n v="7.1"/>
    <n v="89000"/>
    <s v="Peter Landesman"/>
    <s v="Peter Landesman"/>
    <s v="Will Smith"/>
    <s v="United Kingdom"/>
    <n v="35000000"/>
    <n v="48623572"/>
    <n v="237"/>
    <n v="62513090.246413507"/>
    <s v="LStar Capital"/>
    <n v="123"/>
  </r>
  <r>
    <x v="6639"/>
    <x v="0"/>
    <s v="R"/>
    <x v="3"/>
    <n v="2015"/>
    <x v="35"/>
    <s v="August 28, 2015 (United States)"/>
    <x v="15"/>
    <n v="6.9"/>
    <n v="30000"/>
    <s v="Marielle Heller"/>
    <s v="Phoebe Gloeckner"/>
    <s v="Bel Powley"/>
    <s v="United States"/>
    <n v="2000000"/>
    <n v="1775133"/>
    <n v="237"/>
    <n v="2282206.8569620252"/>
    <s v="Caviar"/>
    <n v="102"/>
  </r>
  <r>
    <x v="6640"/>
    <x v="8"/>
    <s v="PG-13"/>
    <x v="0"/>
    <n v="2015"/>
    <x v="35"/>
    <s v="June 17, 2015 (France)"/>
    <x v="37"/>
    <n v="7.6"/>
    <n v="37000"/>
    <s v="Deniz Gamze ErgÃ¼ven"/>
    <s v="Deniz Gamze ErgÃ¼ven"/>
    <s v="GÃ¼nes Sensoy"/>
    <s v="Turkey"/>
    <m/>
    <n v="5274664"/>
    <n v="237"/>
    <n v="6781392.9147679331"/>
    <s v="CG CinÃ©ma"/>
    <n v="97"/>
  </r>
  <r>
    <x v="6641"/>
    <x v="1"/>
    <s v="PG"/>
    <x v="2"/>
    <n v="2015"/>
    <x v="35"/>
    <s v="October 9, 2015 (United States)"/>
    <x v="4"/>
    <n v="7.3"/>
    <n v="123000"/>
    <s v="Robert Zemeckis"/>
    <s v="Robert Zemeckis"/>
    <s v="Joseph Gordon-Levitt"/>
    <s v="United States"/>
    <n v="35000000"/>
    <n v="61181942"/>
    <n v="237"/>
    <n v="78658808.976371303"/>
    <s v="Sony Pictures Entertainment (SPE)"/>
    <n v="123"/>
  </r>
  <r>
    <x v="6642"/>
    <x v="0"/>
    <s v="R"/>
    <x v="3"/>
    <n v="2015"/>
    <x v="35"/>
    <s v="July 10, 2015 (United States)"/>
    <x v="12"/>
    <n v="7.1"/>
    <n v="28000"/>
    <s v="Sean Baker"/>
    <s v="Sean Baker"/>
    <s v="Kitana Kiki Rodriguez"/>
    <s v="United States"/>
    <n v="100000"/>
    <n v="828874"/>
    <n v="237"/>
    <n v="1065645.1805907174"/>
    <s v="Duplass Brothers Productions"/>
    <n v="88"/>
  </r>
  <r>
    <x v="6643"/>
    <x v="0"/>
    <s v="R"/>
    <x v="1"/>
    <n v="2015"/>
    <x v="35"/>
    <s v="September 2, 2015 (United States)"/>
    <x v="5"/>
    <n v="6.4"/>
    <n v="26000"/>
    <s v="Ken Kwapis"/>
    <s v="Michael Arndt"/>
    <s v="Robert Redford"/>
    <s v="United States"/>
    <n v="8000000"/>
    <n v="37461274"/>
    <n v="237"/>
    <n v="48162237.079324894"/>
    <s v="Route One Entertainment"/>
    <n v="104"/>
  </r>
  <r>
    <x v="6644"/>
    <x v="0"/>
    <s v="R"/>
    <x v="4"/>
    <n v="2015"/>
    <x v="35"/>
    <s v="August 21, 2015 (United States)"/>
    <x v="11"/>
    <n v="5.3"/>
    <n v="50000"/>
    <s v="CiarÃ¡n Foy"/>
    <s v="Scott Derrickson"/>
    <s v="James Ransone"/>
    <s v="United States"/>
    <n v="10000000"/>
    <n v="53329150"/>
    <n v="237"/>
    <n v="68562835.464135021"/>
    <s v="Entertainment One"/>
    <n v="97"/>
  </r>
  <r>
    <x v="6645"/>
    <x v="4"/>
    <s v="Not Rated"/>
    <x v="0"/>
    <n v="2015"/>
    <x v="35"/>
    <s v="August 19, 2015 (Belgium)"/>
    <x v="17"/>
    <n v="6.7"/>
    <n v="4500"/>
    <s v="Catherine Corsini"/>
    <s v="Catherine Corsini"/>
    <s v="CÃ©cile de France"/>
    <s v="France"/>
    <m/>
    <n v="3778938"/>
    <n v="237"/>
    <n v="4858406.7873417726"/>
    <s v="Chaz Productions"/>
    <n v="105"/>
  </r>
  <r>
    <x v="6646"/>
    <x v="0"/>
    <s v="R"/>
    <x v="10"/>
    <n v="2015"/>
    <x v="35"/>
    <s v="March 11, 2016 (United Kingdom)"/>
    <x v="4"/>
    <n v="7.3"/>
    <n v="68000"/>
    <s v="Duke Johnson"/>
    <s v="Charlie Kaufman"/>
    <s v="David Thewlis"/>
    <s v="United Kingdom"/>
    <n v="8000000"/>
    <n v="5659286"/>
    <n v="237"/>
    <n v="7275883.7308016876"/>
    <s v="Paramount Animation"/>
    <n v="90"/>
  </r>
  <r>
    <x v="6647"/>
    <x v="0"/>
    <s v="R"/>
    <x v="4"/>
    <n v="2015"/>
    <x v="35"/>
    <s v="February 16, 2017 (United States)"/>
    <x v="23"/>
    <n v="5.9"/>
    <n v="20000"/>
    <s v="Oz Perkins"/>
    <s v="Oz Perkins"/>
    <s v="Emma Roberts"/>
    <s v="Canada"/>
    <m/>
    <n v="38348"/>
    <n v="237"/>
    <n v="49302.259915611816"/>
    <s v="Paris Film"/>
    <n v="93"/>
  </r>
  <r>
    <x v="6648"/>
    <x v="0"/>
    <s v="R"/>
    <x v="3"/>
    <n v="2015"/>
    <x v="35"/>
    <s v="August 13, 2015 (United States)"/>
    <x v="5"/>
    <n v="6.4"/>
    <n v="22000"/>
    <s v="Anna Boden"/>
    <s v="Anna Boden"/>
    <s v="Ben Mendelsohn"/>
    <s v="United States"/>
    <n v="6000000"/>
    <n v="422746"/>
    <n v="237"/>
    <n v="543505.08945147682"/>
    <s v="Sycamore Pictures"/>
    <n v="108"/>
  </r>
  <r>
    <x v="6649"/>
    <x v="4"/>
    <s v="Not Rated"/>
    <x v="6"/>
    <n v="2015"/>
    <x v="35"/>
    <s v="July 31, 2015 (United States)"/>
    <x v="7"/>
    <n v="8.1999999999999993"/>
    <n v="75000"/>
    <s v="Nishikant Kamat"/>
    <s v="Jeethu Joseph"/>
    <s v="Ajay Devgn"/>
    <s v="India"/>
    <n v="9400000"/>
    <m/>
    <n v="237"/>
    <n v="0"/>
    <s v="Panorama Studios"/>
    <n v="163"/>
  </r>
  <r>
    <x v="6650"/>
    <x v="4"/>
    <s v="Not Rated"/>
    <x v="2"/>
    <n v="2015"/>
    <x v="35"/>
    <s v="August 1, 2015 (Japan)"/>
    <x v="18"/>
    <n v="5"/>
    <n v="13000"/>
    <s v="Shinji Higuchi"/>
    <s v="Hajime Isayama"/>
    <s v="Haruma Miura"/>
    <s v="Japan"/>
    <m/>
    <n v="30810658"/>
    <n v="237"/>
    <n v="39611845.960337557"/>
    <s v="KÃ´dansha"/>
    <n v="98"/>
  </r>
  <r>
    <x v="6651"/>
    <x v="8"/>
    <s v="PG-13"/>
    <x v="5"/>
    <n v="2015"/>
    <x v="35"/>
    <s v="April 10, 2015 (United States)"/>
    <x v="4"/>
    <n v="7.3"/>
    <n v="56000"/>
    <s v="Simon Curtis"/>
    <s v="Alexi Kaye Campbell"/>
    <s v="Helen Mirren"/>
    <s v="United Kingdom"/>
    <n v="11000000"/>
    <n v="61619773"/>
    <n v="237"/>
    <n v="79221708.156540081"/>
    <s v="Origin Pictures"/>
    <n v="109"/>
  </r>
  <r>
    <x v="6652"/>
    <x v="8"/>
    <s v="PG-13"/>
    <x v="5"/>
    <n v="2015"/>
    <x v="35"/>
    <s v="February 26, 2016 (United States)"/>
    <x v="34"/>
    <n v="7.4"/>
    <n v="88000"/>
    <s v="Dexter Fletcher"/>
    <s v="Simon Kelton"/>
    <s v="Taron Egerton"/>
    <s v="United Kingdom"/>
    <n v="23000000"/>
    <n v="46152800"/>
    <n v="237"/>
    <n v="59336532.320675105"/>
    <s v="Hurwitz Creative"/>
    <n v="106"/>
  </r>
  <r>
    <x v="6653"/>
    <x v="0"/>
    <s v="R"/>
    <x v="2"/>
    <n v="2015"/>
    <x v="35"/>
    <s v="April 1, 2016 (United States)"/>
    <x v="4"/>
    <n v="7.3"/>
    <n v="81000"/>
    <s v="Gavin Hood"/>
    <s v="Guy Hibbert"/>
    <s v="Helen Mirren"/>
    <s v="United Kingdom"/>
    <n v="13000000"/>
    <n v="35259653"/>
    <n v="237"/>
    <n v="45331714.215611815"/>
    <s v="Raindog Films"/>
    <n v="102"/>
  </r>
  <r>
    <x v="6654"/>
    <x v="1"/>
    <s v="PG"/>
    <x v="3"/>
    <n v="2015"/>
    <x v="35"/>
    <s v="March 6, 2015 (United States)"/>
    <x v="14"/>
    <n v="6.6"/>
    <n v="32000"/>
    <s v="John Madden"/>
    <s v="Ol Parker"/>
    <s v="Judi Dench"/>
    <s v="United Kingdom"/>
    <n v="10000000"/>
    <n v="85978292"/>
    <n v="237"/>
    <n v="110538335.74852321"/>
    <s v="Blueprint Pictures"/>
    <n v="122"/>
  </r>
  <r>
    <x v="6655"/>
    <x v="0"/>
    <s v="R"/>
    <x v="3"/>
    <n v="2015"/>
    <x v="35"/>
    <s v="February 5, 2016 (United States)"/>
    <x v="19"/>
    <n v="6.2"/>
    <n v="6800"/>
    <s v="Sean Mewshaw"/>
    <s v="Sean Mewshaw"/>
    <s v="Rebecca Hall"/>
    <s v="United States"/>
    <m/>
    <n v="282083"/>
    <n v="237"/>
    <n v="362661.13966244727"/>
    <s v="BRON Studios"/>
    <n v="105"/>
  </r>
  <r>
    <x v="214"/>
    <x v="8"/>
    <s v="PG-13"/>
    <x v="4"/>
    <n v="2015"/>
    <x v="35"/>
    <s v="May 22, 2015 (United States)"/>
    <x v="38"/>
    <n v="4.9000000000000004"/>
    <n v="56000"/>
    <s v="Gil Kenan"/>
    <s v="David Lindsay-Abaire"/>
    <s v="Sam Rockwell"/>
    <s v="United States"/>
    <n v="35000000"/>
    <n v="95437994"/>
    <n v="237"/>
    <n v="122700239.54345992"/>
    <s v="Fox 2000 Pictures"/>
    <n v="93"/>
  </r>
  <r>
    <x v="6656"/>
    <x v="8"/>
    <s v="PG-13"/>
    <x v="3"/>
    <n v="2015"/>
    <x v="35"/>
    <s v="June 3, 2016 (Spain)"/>
    <x v="21"/>
    <n v="6.3"/>
    <n v="12000"/>
    <s v="Lorene Scafaria"/>
    <s v="Lorene Scafaria"/>
    <s v="Susan Sarandon"/>
    <s v="United States"/>
    <n v="3200000"/>
    <n v="5425148"/>
    <n v="237"/>
    <n v="6974863.2725738399"/>
    <s v="Anonymous Content"/>
    <n v="103"/>
  </r>
  <r>
    <x v="6657"/>
    <x v="0"/>
    <s v="R"/>
    <x v="0"/>
    <n v="2015"/>
    <x v="35"/>
    <s v="August 28, 2015 (United States)"/>
    <x v="19"/>
    <n v="6.2"/>
    <n v="37000"/>
    <s v="Max Joseph"/>
    <s v="Max Joseph"/>
    <s v="Zac Efron"/>
    <s v="United Kingdom"/>
    <n v="2000000"/>
    <n v="11122090"/>
    <n v="237"/>
    <n v="14299159.590717301"/>
    <s v="StudioCanal"/>
    <n v="96"/>
  </r>
  <r>
    <x v="6658"/>
    <x v="0"/>
    <s v="R"/>
    <x v="0"/>
    <n v="2015"/>
    <x v="35"/>
    <s v="July 29, 2016 (United States)"/>
    <x v="1"/>
    <n v="5.8"/>
    <n v="20000"/>
    <s v="Patricia Rozema"/>
    <s v="Patricia Rozema"/>
    <s v="Elliot Page"/>
    <s v="Canada"/>
    <m/>
    <n v="92166"/>
    <n v="237"/>
    <n v="118493.58734177216"/>
    <s v="Rhombus Media"/>
    <n v="101"/>
  </r>
  <r>
    <x v="6659"/>
    <x v="0"/>
    <s v="R"/>
    <x v="3"/>
    <n v="2015"/>
    <x v="35"/>
    <s v="September 18, 2015 (United States)"/>
    <x v="17"/>
    <n v="6.7"/>
    <n v="15000"/>
    <s v="Paul Weitz"/>
    <s v="Paul Weitz"/>
    <s v="Lily Tomlin"/>
    <s v="United States"/>
    <n v="600000"/>
    <n v="7205073"/>
    <n v="237"/>
    <n v="9263230.983544305"/>
    <s v="Depth of Field"/>
    <n v="79"/>
  </r>
  <r>
    <x v="6660"/>
    <x v="4"/>
    <s v="Not Rated"/>
    <x v="2"/>
    <n v="2015"/>
    <x v="35"/>
    <s v="December 18, 2015 (United States)"/>
    <x v="4"/>
    <n v="7.3"/>
    <n v="32000"/>
    <s v="Sanjay Leela Bhansali"/>
    <s v="Nagnath S. Inamdar"/>
    <s v="Ranveer Singh"/>
    <s v="India"/>
    <m/>
    <n v="11350917"/>
    <n v="237"/>
    <n v="14593351.94050633"/>
    <s v="Bhansali Productions"/>
    <n v="158"/>
  </r>
  <r>
    <x v="6661"/>
    <x v="0"/>
    <s v="R"/>
    <x v="0"/>
    <n v="2015"/>
    <x v="35"/>
    <s v="December 9, 2015 (France)"/>
    <x v="11"/>
    <n v="5.3"/>
    <n v="19000"/>
    <s v="Angelina Jolie"/>
    <s v="Angelina Jolie"/>
    <s v="Brad Pitt"/>
    <s v="France"/>
    <n v="10000000"/>
    <n v="3334927"/>
    <n v="237"/>
    <n v="4287562.2654008437"/>
    <s v="Universal Pictures"/>
    <n v="122"/>
  </r>
  <r>
    <x v="6662"/>
    <x v="0"/>
    <s v="R"/>
    <x v="2"/>
    <n v="2015"/>
    <x v="35"/>
    <s v="January 23, 2015 (United States)"/>
    <x v="30"/>
    <n v="5.5"/>
    <n v="69000"/>
    <s v="David Koepp"/>
    <s v="Eric Aronson"/>
    <s v="Johnny Depp"/>
    <s v="United Kingdom"/>
    <n v="60000000"/>
    <n v="47275717"/>
    <n v="237"/>
    <n v="60780215.062869199"/>
    <s v="MWM Studios"/>
    <n v="107"/>
  </r>
  <r>
    <x v="6663"/>
    <x v="8"/>
    <s v="PG-13"/>
    <x v="3"/>
    <n v="2015"/>
    <x v="35"/>
    <s v="May 15, 2015 (United States)"/>
    <x v="17"/>
    <n v="6.7"/>
    <n v="7100"/>
    <s v="Brett Haley"/>
    <s v="Brett Haley"/>
    <s v="Blythe Danner"/>
    <s v="United States"/>
    <m/>
    <n v="7452512"/>
    <n v="237"/>
    <n v="9581351.9257383961"/>
    <s v="Two Flints"/>
    <n v="92"/>
  </r>
  <r>
    <x v="6664"/>
    <x v="8"/>
    <s v="PG-13"/>
    <x v="0"/>
    <n v="2015"/>
    <x v="35"/>
    <s v="May 8, 2015 (United States)"/>
    <x v="41"/>
    <n v="5.6"/>
    <n v="43000"/>
    <s v="Henry Hobson"/>
    <s v="John Scott 3"/>
    <s v="Arnold Schwarzenegger"/>
    <s v="United States"/>
    <m/>
    <n v="1663165"/>
    <n v="237"/>
    <n v="2138254.7489451477"/>
    <s v="Lionsgate"/>
    <n v="95"/>
  </r>
  <r>
    <x v="6665"/>
    <x v="8"/>
    <s v="PG-13"/>
    <x v="0"/>
    <n v="2015"/>
    <x v="35"/>
    <s v="January 30, 2015 (United States)"/>
    <x v="5"/>
    <n v="6.4"/>
    <n v="77000"/>
    <s v="Dean Israelite"/>
    <s v="Jason Pagan"/>
    <s v="Amy Landecker"/>
    <s v="United States"/>
    <n v="12000000"/>
    <n v="33213241"/>
    <n v="237"/>
    <n v="42700736.424894519"/>
    <s v="Insurge Pictures"/>
    <n v="106"/>
  </r>
  <r>
    <x v="6666"/>
    <x v="0"/>
    <s v="R"/>
    <x v="6"/>
    <n v="2015"/>
    <x v="35"/>
    <s v="October 2, 2015 (Spain)"/>
    <x v="46"/>
    <n v="5.7"/>
    <n v="38000"/>
    <s v="Alejandro AmenÃ¡bar"/>
    <s v="Alejandro AmenÃ¡bar"/>
    <s v="Ethan Hawke"/>
    <s v="Spain"/>
    <m/>
    <n v="17671101"/>
    <n v="237"/>
    <n v="22718921.834177215"/>
    <s v="Mod Producciones"/>
    <n v="106"/>
  </r>
  <r>
    <x v="6667"/>
    <x v="0"/>
    <s v="R"/>
    <x v="5"/>
    <n v="2015"/>
    <x v="35"/>
    <s v="April 17, 2015 (United States)"/>
    <x v="21"/>
    <n v="6.3"/>
    <n v="65000"/>
    <s v="Rupert Goold"/>
    <s v="Rupert Goold"/>
    <s v="James Franco"/>
    <s v="United States"/>
    <m/>
    <n v="5261595"/>
    <n v="237"/>
    <n v="6764590.702531646"/>
    <s v="New Regency Productions"/>
    <n v="99"/>
  </r>
  <r>
    <x v="6668"/>
    <x v="8"/>
    <s v="PG-13"/>
    <x v="5"/>
    <n v="2015"/>
    <x v="35"/>
    <s v="April 29, 2016 (United States)"/>
    <x v="13"/>
    <n v="7.2"/>
    <n v="53000"/>
    <s v="Matt Brown"/>
    <s v="Matt Brown"/>
    <s v="Dev Patel"/>
    <s v="United Kingdom"/>
    <n v="10000000"/>
    <n v="12252684"/>
    <n v="237"/>
    <n v="15752712.298734177"/>
    <s v="Pressman Film"/>
    <n v="108"/>
  </r>
  <r>
    <x v="6669"/>
    <x v="8"/>
    <s v="PG-13"/>
    <x v="2"/>
    <n v="2015"/>
    <x v="35"/>
    <s v="September 4, 2015 (United States)"/>
    <x v="33"/>
    <n v="5.2"/>
    <n v="40000"/>
    <s v="Camille Delamarre"/>
    <s v="Adam Cooper"/>
    <s v="Ed Skrein"/>
    <s v="France"/>
    <m/>
    <n v="72629670"/>
    <n v="237"/>
    <n v="93376626.367088616"/>
    <s v="EuropaCorp"/>
    <n v="96"/>
  </r>
  <r>
    <x v="6670"/>
    <x v="8"/>
    <s v="PG-13"/>
    <x v="0"/>
    <n v="2015"/>
    <x v="35"/>
    <s v="August 13, 2015 (Denmark)"/>
    <x v="22"/>
    <n v="6"/>
    <n v="29000"/>
    <s v="Craig Zobel"/>
    <s v="Nissar Modi"/>
    <s v="Chiwetel Ejiofor"/>
    <s v="Iceland"/>
    <n v="7500000"/>
    <n v="381839"/>
    <n v="237"/>
    <n v="490912.84092827007"/>
    <s v="Silver Reel"/>
    <n v="98"/>
  </r>
  <r>
    <x v="6671"/>
    <x v="8"/>
    <s v="PG-13"/>
    <x v="0"/>
    <n v="2015"/>
    <x v="35"/>
    <s v="May 26, 2016 (United States)"/>
    <x v="10"/>
    <n v="6.1"/>
    <n v="29000"/>
    <s v="Drake Doremus"/>
    <s v="Nathan Parker"/>
    <s v="Nicholas Hoult"/>
    <s v="United States"/>
    <n v="16000000"/>
    <n v="2084628"/>
    <n v="237"/>
    <n v="2680110.3443037975"/>
    <s v="Freedom Media"/>
    <n v="101"/>
  </r>
  <r>
    <x v="6672"/>
    <x v="0"/>
    <s v="R"/>
    <x v="1"/>
    <n v="2015"/>
    <x v="35"/>
    <s v="June 19, 2015 (United States)"/>
    <x v="13"/>
    <n v="7.2"/>
    <n v="82000"/>
    <s v="Rick Famuyiwa"/>
    <s v="Rick Famuyiwa"/>
    <s v="Shameik Moore"/>
    <s v="United States"/>
    <n v="7000000"/>
    <n v="17986781"/>
    <n v="237"/>
    <n v="23124777.091561183"/>
    <s v="i am OTHER"/>
    <n v="103"/>
  </r>
  <r>
    <x v="6673"/>
    <x v="0"/>
    <s v="R"/>
    <x v="0"/>
    <n v="2015"/>
    <x v="35"/>
    <s v="December 3, 2015 (Denmark)"/>
    <x v="40"/>
    <n v="7.8"/>
    <n v="38000"/>
    <s v="Martin Zandvliet"/>
    <s v="Martin Zandvliet"/>
    <s v="Roland MÃ¸ller"/>
    <s v="Denmark"/>
    <m/>
    <n v="3169553"/>
    <n v="237"/>
    <n v="4074948.5194092831"/>
    <s v="Nordisk Film"/>
    <n v="100"/>
  </r>
  <r>
    <x v="1193"/>
    <x v="8"/>
    <s v="PG-13"/>
    <x v="2"/>
    <n v="2015"/>
    <x v="35"/>
    <s v="May 8, 2015 (United States)"/>
    <x v="33"/>
    <n v="5.2"/>
    <n v="49000"/>
    <s v="Anne Fletcher"/>
    <s v="David Feeney"/>
    <s v="Reese Witherspoon"/>
    <s v="United States"/>
    <n v="35000000"/>
    <n v="51380201"/>
    <n v="237"/>
    <n v="66057161.370042197"/>
    <s v="Metro-Goldwyn-Mayer (MGM)"/>
    <n v="87"/>
  </r>
  <r>
    <x v="6674"/>
    <x v="8"/>
    <s v="PG-13"/>
    <x v="3"/>
    <n v="2015"/>
    <x v="35"/>
    <s v="December 4, 2015 (United States)"/>
    <x v="19"/>
    <n v="6.2"/>
    <n v="66000"/>
    <s v="Michael Dougherty"/>
    <s v="Todd Casey"/>
    <s v="Adam Scott"/>
    <s v="United States"/>
    <n v="15000000"/>
    <n v="61548707"/>
    <n v="237"/>
    <n v="79130341.868776381"/>
    <s v="Legendary Entertainment"/>
    <n v="98"/>
  </r>
  <r>
    <x v="6675"/>
    <x v="4"/>
    <s v="Not Rated"/>
    <x v="2"/>
    <n v="2015"/>
    <x v="35"/>
    <s v="July 17, 2015 (United States)"/>
    <x v="45"/>
    <n v="8"/>
    <n v="79000"/>
    <s v="Kabir Khan"/>
    <s v="Vijayendra Prasad"/>
    <s v="Salman Khan"/>
    <s v="India"/>
    <m/>
    <n v="121126188"/>
    <n v="237"/>
    <n v="155726369.12911394"/>
    <s v="Eros Worldwide"/>
    <n v="163"/>
  </r>
  <r>
    <x v="6676"/>
    <x v="4"/>
    <s v="Not Rated"/>
    <x v="0"/>
    <n v="2015"/>
    <x v="35"/>
    <s v="December 25, 2015 (Poland)"/>
    <x v="21"/>
    <n v="6.3"/>
    <n v="7200"/>
    <s v="Agnieszka Smoczynska"/>
    <s v="Robert Bolesto"/>
    <s v="Marta Mazurek"/>
    <s v="Poland"/>
    <m/>
    <n v="108846"/>
    <n v="237"/>
    <n v="139938.29620253164"/>
    <s v="WytwÃ³rnia FilmÃ³w Dokumentalnych i Fabularnych (WFDiF)"/>
    <n v="92"/>
  </r>
  <r>
    <x v="6677"/>
    <x v="0"/>
    <s v="R"/>
    <x v="2"/>
    <n v="2015"/>
    <x v="35"/>
    <s v="March 20, 2015 (United States)"/>
    <x v="1"/>
    <n v="5.8"/>
    <n v="40000"/>
    <s v="Pierre Morel"/>
    <s v="Jean-Patrick Manchette"/>
    <s v="Sean Penn"/>
    <s v="United States"/>
    <n v="40000000"/>
    <n v="24177137"/>
    <n v="237"/>
    <n v="31083433.096624475"/>
    <s v="Open Road Films (II)"/>
    <n v="115"/>
  </r>
  <r>
    <x v="6678"/>
    <x v="0"/>
    <s v="R"/>
    <x v="3"/>
    <n v="2015"/>
    <x v="35"/>
    <s v="November 20, 2015 (United States)"/>
    <x v="5"/>
    <n v="6.4"/>
    <n v="68000"/>
    <s v="Jonathan Levine"/>
    <s v="Jonathan Levine"/>
    <s v="Joseph Gordon-Levitt"/>
    <s v="United States"/>
    <n v="25000000"/>
    <n v="52395996"/>
    <n v="237"/>
    <n v="67363122.283544302"/>
    <s v="Columbia Pictures"/>
    <n v="101"/>
  </r>
  <r>
    <x v="6679"/>
    <x v="8"/>
    <s v="PG-13"/>
    <x v="0"/>
    <n v="2015"/>
    <x v="35"/>
    <s v="September 11, 2015 (United States)"/>
    <x v="25"/>
    <n v="4.8"/>
    <n v="3500"/>
    <s v="Michael Polish"/>
    <s v="Michael Polish"/>
    <s v="Kate Bosworth"/>
    <s v="United States"/>
    <n v="5000000"/>
    <n v="4842699"/>
    <n v="237"/>
    <n v="6226035.3810126586"/>
    <s v="Astute Films"/>
    <n v="121"/>
  </r>
  <r>
    <x v="6680"/>
    <x v="0"/>
    <s v="R"/>
    <x v="0"/>
    <n v="2015"/>
    <x v="35"/>
    <s v="April 22, 2016 (United States)"/>
    <x v="5"/>
    <n v="6.4"/>
    <n v="27000"/>
    <s v="Matteo Garrone"/>
    <s v="Edoardo Albinati"/>
    <s v="Salma Hayek"/>
    <s v="Italy"/>
    <m/>
    <n v="5497104"/>
    <n v="237"/>
    <n v="7067373.7924050633"/>
    <s v="Archimede"/>
    <n v="134"/>
  </r>
  <r>
    <x v="6681"/>
    <x v="8"/>
    <s v="PG-13"/>
    <x v="2"/>
    <n v="2015"/>
    <x v="35"/>
    <s v="December 24, 2015 (Hong Kong)"/>
    <x v="12"/>
    <n v="7.1"/>
    <n v="51000"/>
    <s v="Wilson Yip"/>
    <s v="Tai-lee Chan"/>
    <s v="Donnie Yen"/>
    <s v="China"/>
    <n v="36000000"/>
    <n v="157029618"/>
    <n v="237"/>
    <n v="201885757.82531646"/>
    <s v="Golden Harvest Company"/>
    <n v="105"/>
  </r>
  <r>
    <x v="6682"/>
    <x v="1"/>
    <s v="PG"/>
    <x v="5"/>
    <n v="2015"/>
    <x v="35"/>
    <s v="February 20, 2015 (United States)"/>
    <x v="34"/>
    <n v="7.4"/>
    <n v="36000"/>
    <s v="Niki Caro"/>
    <s v="Christopher Cleveland"/>
    <s v="Kevin Costner"/>
    <s v="United States"/>
    <n v="17000000"/>
    <n v="45710059"/>
    <n v="237"/>
    <n v="58767320.579324894"/>
    <s v="Mayhem Pictures"/>
    <n v="129"/>
  </r>
  <r>
    <x v="6683"/>
    <x v="1"/>
    <s v="PG"/>
    <x v="10"/>
    <n v="2015"/>
    <x v="35"/>
    <s v="January 23, 2015 (United States)"/>
    <x v="1"/>
    <n v="5.8"/>
    <n v="10000"/>
    <s v="Gary Rydstrom"/>
    <s v="David Berenbaum"/>
    <s v="Evan Rachel Wood"/>
    <s v="United States"/>
    <m/>
    <n v="13603453"/>
    <n v="237"/>
    <n v="17489333.878059071"/>
    <s v="Buena Vista Negative Cutting"/>
    <n v="99"/>
  </r>
  <r>
    <x v="6684"/>
    <x v="2"/>
    <s v="G"/>
    <x v="10"/>
    <n v="2015"/>
    <x v="35"/>
    <s v="November 6, 2015 (United States)"/>
    <x v="12"/>
    <n v="7.1"/>
    <n v="43000"/>
    <s v="Steve Martino"/>
    <s v="Craig Schulz"/>
    <s v="Noah Schnapp"/>
    <s v="United States"/>
    <n v="99000000"/>
    <n v="246233113"/>
    <n v="237"/>
    <n v="316570588.73881859"/>
    <s v="Twentieth Century Fox Animation"/>
    <n v="88"/>
  </r>
  <r>
    <x v="6685"/>
    <x v="0"/>
    <s v="R"/>
    <x v="3"/>
    <n v="2015"/>
    <x v="35"/>
    <s v="October 23, 2015 (United States)"/>
    <x v="30"/>
    <n v="5.5"/>
    <n v="11000"/>
    <s v="Barry Levinson"/>
    <s v="Mitch Glazer"/>
    <s v="Bill Murray"/>
    <s v="United States"/>
    <n v="15000000"/>
    <n v="3394174"/>
    <n v="237"/>
    <n v="4363733.4084388185"/>
    <s v="Covert Media"/>
    <n v="106"/>
  </r>
  <r>
    <x v="6686"/>
    <x v="8"/>
    <s v="PG-13"/>
    <x v="0"/>
    <n v="2015"/>
    <x v="35"/>
    <s v="August 26, 2016 (United States)"/>
    <x v="10"/>
    <n v="6.1"/>
    <n v="15000"/>
    <s v="Gus Van Sant"/>
    <s v="Chris Sparling"/>
    <s v="Matthew McConaughey"/>
    <s v="United States"/>
    <n v="25000000"/>
    <n v="906995"/>
    <n v="237"/>
    <n v="1166081.7573839664"/>
    <s v="Bloom"/>
    <n v="110"/>
  </r>
  <r>
    <x v="6687"/>
    <x v="1"/>
    <s v="PG"/>
    <x v="10"/>
    <n v="2015"/>
    <x v="35"/>
    <s v="December 18, 2015 (United States)"/>
    <x v="18"/>
    <n v="5"/>
    <n v="18000"/>
    <s v="Walt Becker"/>
    <s v="Ross Bagdasarian"/>
    <s v="Jason Lee"/>
    <s v="United States"/>
    <n v="90000000"/>
    <n v="234798636"/>
    <n v="237"/>
    <n v="301869807.54936707"/>
    <s v="Fox 2000 Pictures"/>
    <n v="92"/>
  </r>
  <r>
    <x v="6688"/>
    <x v="8"/>
    <s v="PG-13"/>
    <x v="4"/>
    <n v="2015"/>
    <x v="35"/>
    <s v="February 27, 2015 (United States)"/>
    <x v="33"/>
    <n v="5.2"/>
    <n v="42000"/>
    <s v="David Gelb"/>
    <s v="Luke Dawson"/>
    <s v="Olivia Wilde"/>
    <s v="United States"/>
    <n v="3300000"/>
    <n v="38356892"/>
    <n v="237"/>
    <n v="49313691.951054856"/>
    <s v="Blumhouse Productions"/>
    <n v="83"/>
  </r>
  <r>
    <x v="6689"/>
    <x v="8"/>
    <s v="PG-13"/>
    <x v="3"/>
    <n v="2015"/>
    <x v="35"/>
    <s v="November 13, 2015 (United States)"/>
    <x v="1"/>
    <n v="5.8"/>
    <n v="22000"/>
    <s v="Jessie Nelson"/>
    <s v="Steven Rogers"/>
    <s v="Steve Martin"/>
    <s v="United States"/>
    <n v="17000000"/>
    <n v="42426912"/>
    <n v="237"/>
    <n v="54546329.478481017"/>
    <s v="CBS Films"/>
    <n v="107"/>
  </r>
  <r>
    <x v="6690"/>
    <x v="8"/>
    <s v="PG-13"/>
    <x v="5"/>
    <n v="2015"/>
    <x v="35"/>
    <s v="November 13, 2015 (United States)"/>
    <x v="15"/>
    <n v="6.9"/>
    <n v="37000"/>
    <s v="Patricia Riggen"/>
    <s v="Mikko Alanne"/>
    <s v="Antonio Banderas"/>
    <s v="Chile"/>
    <n v="26000000"/>
    <n v="27972023"/>
    <n v="237"/>
    <n v="35962343.49409283"/>
    <s v="Alcon Entertainment"/>
    <n v="127"/>
  </r>
  <r>
    <x v="6691"/>
    <x v="1"/>
    <s v="PG"/>
    <x v="10"/>
    <n v="2015"/>
    <x v="35"/>
    <s v="August 5, 2016 (United States)"/>
    <x v="3"/>
    <n v="7.7"/>
    <n v="58000"/>
    <s v="Mark Osborne"/>
    <s v="Irena Brignull"/>
    <s v="Jeff Bridges"/>
    <s v="France"/>
    <n v="81200000"/>
    <n v="97571250"/>
    <n v="237"/>
    <n v="125442868.67088608"/>
    <s v="Onyx Films"/>
    <n v="108"/>
  </r>
  <r>
    <x v="6692"/>
    <x v="0"/>
    <s v="R"/>
    <x v="0"/>
    <n v="2015"/>
    <x v="35"/>
    <s v="October 2, 2015 (Norway)"/>
    <x v="14"/>
    <n v="6.6"/>
    <n v="12000"/>
    <s v="Joachim Trier"/>
    <s v="Joachim Trier"/>
    <s v="Jesse Eisenberg"/>
    <s v="Norway"/>
    <n v="11000000"/>
    <n v="1160724"/>
    <n v="237"/>
    <n v="1492289.4632911393"/>
    <s v="Motlys"/>
    <n v="109"/>
  </r>
  <r>
    <x v="6693"/>
    <x v="0"/>
    <s v="R"/>
    <x v="4"/>
    <n v="2015"/>
    <x v="35"/>
    <s v="July 10, 2015 (United States)"/>
    <x v="36"/>
    <n v="4.3"/>
    <n v="20000"/>
    <s v="Travis Cluff"/>
    <s v="Chris Lofing"/>
    <s v="Reese Mishler"/>
    <s v="United States"/>
    <n v="100000"/>
    <n v="42964410"/>
    <n v="237"/>
    <n v="55237365.93670886"/>
    <s v="New Line Cinema"/>
    <n v="81"/>
  </r>
  <r>
    <x v="6694"/>
    <x v="0"/>
    <s v="R"/>
    <x v="0"/>
    <n v="2015"/>
    <x v="35"/>
    <s v="May 27, 2016 (United States)"/>
    <x v="10"/>
    <n v="6.1"/>
    <n v="9700"/>
    <s v="David Farr"/>
    <s v="David Farr"/>
    <s v="ClÃ©mence PoÃ©sy"/>
    <s v="United Kingdom"/>
    <m/>
    <n v="121827"/>
    <n v="237"/>
    <n v="156627.37088607595"/>
    <s v="Cuba Pictures"/>
    <n v="87"/>
  </r>
  <r>
    <x v="6695"/>
    <x v="0"/>
    <s v="R"/>
    <x v="4"/>
    <n v="2015"/>
    <x v="35"/>
    <s v="February 9, 2016 (United States)"/>
    <x v="23"/>
    <n v="5.9"/>
    <n v="17000"/>
    <s v="Directors"/>
    <s v="Matt Bettinelli-Olpin"/>
    <s v="Chad Villella"/>
    <s v="United States"/>
    <m/>
    <n v="35275"/>
    <n v="237"/>
    <n v="45351.445147679326"/>
    <s v="Soapbox Films"/>
    <n v="89"/>
  </r>
  <r>
    <x v="6696"/>
    <x v="4"/>
    <s v="Not Rated"/>
    <x v="3"/>
    <n v="2015"/>
    <x v="35"/>
    <s v="February 5, 2015 (Denmark)"/>
    <x v="17"/>
    <n v="6.7"/>
    <n v="11000"/>
    <s v="Anders Thomas Jensen"/>
    <s v="Anders Thomas Jensen"/>
    <s v="David Dencik"/>
    <s v="Denmark"/>
    <m/>
    <n v="4765472"/>
    <n v="237"/>
    <n v="6126748.1789029539"/>
    <s v="M&amp;M Productions"/>
    <n v="104"/>
  </r>
  <r>
    <x v="6697"/>
    <x v="0"/>
    <s v="R"/>
    <x v="2"/>
    <n v="2015"/>
    <x v="35"/>
    <s v="October 9, 2015 (Canada)"/>
    <x v="16"/>
    <n v="6.5"/>
    <n v="7300"/>
    <s v="Paul Gross"/>
    <s v="Paul Gross"/>
    <s v="Rossif Sutherland"/>
    <s v="Canada"/>
    <m/>
    <n v="87768"/>
    <n v="237"/>
    <n v="112839.28101265823"/>
    <s v="Rhombus Media"/>
    <n v="120"/>
  </r>
  <r>
    <x v="6698"/>
    <x v="0"/>
    <s v="R"/>
    <x v="2"/>
    <n v="2015"/>
    <x v="35"/>
    <s v="April 16, 2015 (United States)"/>
    <x v="15"/>
    <n v="6.9"/>
    <n v="44000"/>
    <s v="John Maclean"/>
    <s v="John Maclean"/>
    <s v="Kodi Smit-McPhee"/>
    <s v="United Kingdom"/>
    <n v="2000000"/>
    <n v="1295574"/>
    <n v="237"/>
    <n v="1665659.906329114"/>
    <s v="Film4"/>
    <n v="84"/>
  </r>
  <r>
    <x v="6699"/>
    <x v="0"/>
    <s v="R"/>
    <x v="5"/>
    <n v="2015"/>
    <x v="35"/>
    <s v="November 12, 2015 (Brazil)"/>
    <x v="4"/>
    <n v="7.3"/>
    <n v="29000"/>
    <s v="James Ponsoldt"/>
    <s v="Donald Margulies"/>
    <s v="Jason Segel"/>
    <s v="United States"/>
    <m/>
    <n v="3072991"/>
    <n v="237"/>
    <n v="3950803.1970464136"/>
    <s v="Modern Man Films"/>
    <n v="106"/>
  </r>
  <r>
    <x v="6700"/>
    <x v="0"/>
    <s v="R"/>
    <x v="6"/>
    <n v="2015"/>
    <x v="35"/>
    <s v="August 7, 2015 (United States)"/>
    <x v="21"/>
    <n v="6.3"/>
    <n v="31000"/>
    <s v="Jon Watts"/>
    <s v="Jon Watts"/>
    <s v="Kevin Bacon"/>
    <s v="United States"/>
    <n v="800000"/>
    <n v="143658"/>
    <n v="237"/>
    <n v="184694.4835443038"/>
    <s v="Audax Films"/>
    <n v="88"/>
  </r>
  <r>
    <x v="6701"/>
    <x v="3"/>
    <m/>
    <x v="0"/>
    <n v="2015"/>
    <x v="35"/>
    <s v="January 27, 2017 (United States)"/>
    <x v="14"/>
    <n v="6.6"/>
    <n v="4900"/>
    <s v="Simon Stone"/>
    <s v="Simon Stone"/>
    <s v="Geoffrey Rush"/>
    <s v="Australia"/>
    <m/>
    <n v="1505434"/>
    <n v="237"/>
    <n v="1935467.2565400845"/>
    <s v="Screen NSW"/>
    <n v="96"/>
  </r>
  <r>
    <x v="6702"/>
    <x v="1"/>
    <s v="PG"/>
    <x v="1"/>
    <n v="2015"/>
    <x v="35"/>
    <s v="October 23, 2015 (United States)"/>
    <x v="29"/>
    <n v="4.2"/>
    <n v="7500"/>
    <s v="Jon M. Chu"/>
    <s v="Ryan Landels"/>
    <s v="Aubrey Peeples"/>
    <s v="United States"/>
    <n v="5000000"/>
    <n v="2333684"/>
    <n v="237"/>
    <n v="3000310.1890295357"/>
    <s v="Allspark Pictures"/>
    <n v="118"/>
  </r>
  <r>
    <x v="6703"/>
    <x v="4"/>
    <s v="Not Rated"/>
    <x v="0"/>
    <n v="2015"/>
    <x v="35"/>
    <s v="September 2, 2015 (France)"/>
    <x v="8"/>
    <n v="6.8"/>
    <n v="4400"/>
    <s v="Apichatpong Weerasethakul"/>
    <s v="Apichatpong Weerasethakul"/>
    <s v="Jenjira Pongpas"/>
    <s v="Thailand"/>
    <m/>
    <n v="98932"/>
    <n v="237"/>
    <n v="127192.32236286921"/>
    <s v="Kick the Machine"/>
    <n v="122"/>
  </r>
  <r>
    <x v="6704"/>
    <x v="8"/>
    <s v="PG-13"/>
    <x v="2"/>
    <n v="2015"/>
    <x v="35"/>
    <s v="September 18, 2015 (United States)"/>
    <x v="20"/>
    <n v="5.4"/>
    <n v="6500"/>
    <s v="Jerry Jameson"/>
    <s v="Brian Bird"/>
    <s v="Kate Mara"/>
    <s v="United States"/>
    <n v="2000000"/>
    <n v="2801508"/>
    <n v="237"/>
    <n v="3601769.9898734177"/>
    <s v="BN Films"/>
    <n v="97"/>
  </r>
  <r>
    <x v="6705"/>
    <x v="0"/>
    <s v="R"/>
    <x v="3"/>
    <n v="2015"/>
    <x v="35"/>
    <s v="October 30, 2015 (United States)"/>
    <x v="10"/>
    <n v="6.1"/>
    <n v="21000"/>
    <s v="David Gordon Green"/>
    <s v="Rachel Boynton"/>
    <s v="Sandra Bullock"/>
    <s v="United States"/>
    <n v="28000000"/>
    <n v="8527658"/>
    <n v="237"/>
    <n v="10963617.690295359"/>
    <s v="Fortis Films"/>
    <n v="107"/>
  </r>
  <r>
    <x v="6706"/>
    <x v="0"/>
    <s v="R"/>
    <x v="3"/>
    <n v="2015"/>
    <x v="35"/>
    <s v="March 6, 2015 (United States)"/>
    <x v="20"/>
    <n v="5.4"/>
    <n v="33000"/>
    <s v="Ken Scott"/>
    <s v="Steve Conrad"/>
    <s v="Vince Vaughn"/>
    <s v="United States"/>
    <n v="35000000"/>
    <n v="14431253"/>
    <n v="237"/>
    <n v="18553598.266244728"/>
    <s v="New Regency Productions"/>
    <n v="91"/>
  </r>
  <r>
    <x v="6707"/>
    <x v="0"/>
    <s v="R"/>
    <x v="3"/>
    <n v="2015"/>
    <x v="35"/>
    <s v="February 20, 2015 (United States)"/>
    <x v="27"/>
    <n v="5.0999999999999996"/>
    <n v="38000"/>
    <s v="Steve Pink"/>
    <s v="Josh Heald"/>
    <s v="Rob Corddry"/>
    <s v="United States"/>
    <n v="14000000"/>
    <n v="13081651"/>
    <n v="237"/>
    <n v="16818477.04514768"/>
    <s v="Paramount Pictures"/>
    <n v="93"/>
  </r>
  <r>
    <x v="6708"/>
    <x v="4"/>
    <s v="Not Rated"/>
    <x v="2"/>
    <n v="2015"/>
    <x v="35"/>
    <s v="August 28, 2015 (United States)"/>
    <x v="17"/>
    <n v="6.7"/>
    <n v="27000"/>
    <s v="FranÃ§ois Simard"/>
    <s v="Anouk Whissell"/>
    <s v="Munro Chambers"/>
    <s v="Canada"/>
    <m/>
    <n v="67069"/>
    <n v="237"/>
    <n v="86227.528691983127"/>
    <s v="EMA Films"/>
    <n v="93"/>
  </r>
  <r>
    <x v="6709"/>
    <x v="0"/>
    <s v="R"/>
    <x v="3"/>
    <n v="2015"/>
    <x v="35"/>
    <s v="June 19, 2015 (United States)"/>
    <x v="10"/>
    <n v="6.1"/>
    <n v="16000"/>
    <s v="Patrick Brice"/>
    <s v="Patrick Brice"/>
    <s v="Adam Scott"/>
    <s v="United States"/>
    <m/>
    <n v="1110522"/>
    <n v="237"/>
    <n v="1427747.0607594936"/>
    <s v="Duplass Brothers Productions"/>
    <n v="79"/>
  </r>
  <r>
    <x v="6710"/>
    <x v="0"/>
    <s v="R"/>
    <x v="3"/>
    <n v="2015"/>
    <x v="35"/>
    <s v="April 1, 2016 (United States)"/>
    <x v="14"/>
    <n v="6.6"/>
    <n v="19000"/>
    <s v="Michael Showalter"/>
    <s v="Laura Terruso"/>
    <s v="Sally Field"/>
    <s v="United States"/>
    <n v="1000000"/>
    <n v="14659448"/>
    <n v="237"/>
    <n v="18846978.082700424"/>
    <s v="Red Crown Productions"/>
    <n v="90"/>
  </r>
  <r>
    <x v="6711"/>
    <x v="8"/>
    <s v="PG-13"/>
    <x v="3"/>
    <n v="2015"/>
    <x v="35"/>
    <s v="August 7, 2015 (United States)"/>
    <x v="23"/>
    <n v="5.9"/>
    <n v="23000"/>
    <s v="Jonathan Demme"/>
    <s v="Diablo Cody"/>
    <s v="Meryl Streep"/>
    <s v="United States"/>
    <n v="18000000"/>
    <n v="41325328"/>
    <n v="237"/>
    <n v="53130073.593248948"/>
    <s v="Clinica Estetico"/>
    <n v="101"/>
  </r>
  <r>
    <x v="6712"/>
    <x v="0"/>
    <s v="R"/>
    <x v="5"/>
    <n v="2015"/>
    <x v="35"/>
    <s v="April 10, 2015 (United States)"/>
    <x v="9"/>
    <n v="7"/>
    <n v="30000"/>
    <s v="Dan Fogelman"/>
    <s v="Dan Fogelman"/>
    <s v="Al Pacino"/>
    <s v="United States"/>
    <n v="10000000"/>
    <n v="10835752"/>
    <n v="237"/>
    <n v="13931027.993248945"/>
    <s v="Big Indie Pictures"/>
    <n v="106"/>
  </r>
  <r>
    <x v="6713"/>
    <x v="0"/>
    <s v="R"/>
    <x v="0"/>
    <n v="2015"/>
    <x v="35"/>
    <s v="June 11, 2015 (Hungary)"/>
    <x v="24"/>
    <n v="7.5"/>
    <n v="46000"/>
    <s v="LÃ¡szlÃ³ Nemes"/>
    <s v="LÃ¡szlÃ³ Nemes"/>
    <s v="GÃ©za RÃ¶hrig"/>
    <s v="Hungary"/>
    <m/>
    <n v="6659121"/>
    <n v="237"/>
    <n v="8561325.6063291151"/>
    <s v="Laokoon Filmgroup"/>
    <n v="107"/>
  </r>
  <r>
    <x v="6714"/>
    <x v="1"/>
    <s v="PG"/>
    <x v="0"/>
    <n v="2015"/>
    <x v="35"/>
    <s v="July 24, 2015 (United States)"/>
    <x v="15"/>
    <n v="6.9"/>
    <n v="62000"/>
    <s v="Bill Condon"/>
    <s v="Mitch Cullin"/>
    <s v="Ian McKellen"/>
    <s v="United Kingdom"/>
    <n v="11000000"/>
    <n v="29355203"/>
    <n v="237"/>
    <n v="37740634.405485235"/>
    <s v="Miramax"/>
    <n v="104"/>
  </r>
  <r>
    <x v="6715"/>
    <x v="3"/>
    <m/>
    <x v="2"/>
    <n v="2015"/>
    <x v="35"/>
    <s v="March 5, 2015 (South Korea)"/>
    <x v="22"/>
    <n v="6"/>
    <n v="465"/>
    <s v="Sang-hoon Ahn"/>
    <s v="Se-hee Kim"/>
    <s v="Shin Ha-kyun"/>
    <s v="South Korea"/>
    <m/>
    <n v="3191168"/>
    <n v="237"/>
    <n v="4102737.9308016878"/>
    <s v="Fineworks"/>
    <n v="113"/>
  </r>
  <r>
    <x v="6716"/>
    <x v="1"/>
    <s v="PG"/>
    <x v="2"/>
    <n v="2015"/>
    <x v="35"/>
    <s v="April 17, 2015 (United States)"/>
    <x v="44"/>
    <n v="4.4000000000000004"/>
    <n v="35000"/>
    <s v="Andy Fickman"/>
    <s v="Kevin James"/>
    <s v="Kevin James"/>
    <s v="United States"/>
    <n v="30000000"/>
    <n v="107588225"/>
    <n v="237"/>
    <n v="138321232.73206753"/>
    <s v="Columbia Pictures"/>
    <n v="94"/>
  </r>
  <r>
    <x v="6717"/>
    <x v="0"/>
    <s v="R"/>
    <x v="0"/>
    <n v="2015"/>
    <x v="35"/>
    <s v="December 17, 2015 (United States)"/>
    <x v="24"/>
    <n v="7.5"/>
    <n v="24000"/>
    <s v="Atom Egoyan"/>
    <s v="Benjamin August"/>
    <s v="Christopher Plummer"/>
    <s v="Canada"/>
    <m/>
    <n v="4235959"/>
    <n v="237"/>
    <n v="5445977.6679324899"/>
    <s v="Serendipity Point Films"/>
    <n v="94"/>
  </r>
  <r>
    <x v="6718"/>
    <x v="1"/>
    <s v="PG"/>
    <x v="0"/>
    <n v="2015"/>
    <x v="35"/>
    <s v="August 28, 2015 (United States)"/>
    <x v="16"/>
    <n v="6.5"/>
    <n v="14000"/>
    <s v="Alex Kendrick"/>
    <s v="Alex Kendrick"/>
    <s v="Priscilla C. Shirer"/>
    <s v="United States"/>
    <n v="3000000"/>
    <n v="73256266"/>
    <n v="237"/>
    <n v="94182212.026160344"/>
    <s v="FaithStep Films"/>
    <n v="120"/>
  </r>
  <r>
    <x v="6719"/>
    <x v="0"/>
    <s v="R"/>
    <x v="2"/>
    <n v="2015"/>
    <x v="35"/>
    <s v="September 4, 2015 (United States)"/>
    <x v="22"/>
    <n v="6"/>
    <n v="19000"/>
    <s v="Daniel Lee"/>
    <s v="Daniel Lee"/>
    <s v="Jackie Chan"/>
    <s v="China"/>
    <n v="65000000"/>
    <n v="122606884"/>
    <n v="237"/>
    <n v="157630031.87679327"/>
    <s v="Sparkle Roll Media"/>
    <n v="127"/>
  </r>
  <r>
    <x v="6720"/>
    <x v="0"/>
    <s v="R"/>
    <x v="0"/>
    <n v="2015"/>
    <x v="35"/>
    <s v="August 28, 2015 (United Kingdom)"/>
    <x v="12"/>
    <n v="7.1"/>
    <n v="32000"/>
    <s v="Andrew Haigh"/>
    <s v="Andrew Haigh"/>
    <s v="Charlotte Rampling"/>
    <s v="United Kingdom"/>
    <m/>
    <n v="14430249"/>
    <n v="237"/>
    <n v="18552307.469620254"/>
    <s v="BFI Film Fund"/>
    <n v="91"/>
  </r>
  <r>
    <x v="6721"/>
    <x v="8"/>
    <s v="PG-13"/>
    <x v="3"/>
    <n v="2016"/>
    <x v="36"/>
    <s v="April 29, 2016 (United States)"/>
    <x v="46"/>
    <n v="5.7"/>
    <n v="35000"/>
    <s v="Garry Marshall"/>
    <s v="Anya Kochoff"/>
    <s v="Jennifer Aniston"/>
    <s v="United States"/>
    <n v="25000000"/>
    <n v="48782670"/>
    <n v="240"/>
    <n v="61933664.787499994"/>
    <s v="Open Road Films (II)"/>
    <n v="118"/>
  </r>
  <r>
    <x v="6722"/>
    <x v="8"/>
    <s v="PG-13"/>
    <x v="2"/>
    <n v="2016"/>
    <x v="36"/>
    <s v="August 5, 2016 (United States)"/>
    <x v="23"/>
    <n v="5.9"/>
    <n v="625000"/>
    <s v="David Ayer"/>
    <s v="David Ayer"/>
    <s v="Will Smith"/>
    <s v="United States"/>
    <n v="175000000"/>
    <n v="746846894"/>
    <n v="240"/>
    <n v="948184369.17416668"/>
    <s v="Atlas Entertainment"/>
    <n v="123"/>
  </r>
  <r>
    <x v="6723"/>
    <x v="8"/>
    <s v="PG-13"/>
    <x v="2"/>
    <n v="2016"/>
    <x v="36"/>
    <s v="September 23, 2016 (United States)"/>
    <x v="15"/>
    <n v="6.9"/>
    <n v="191000"/>
    <s v="Antoine Fuqua"/>
    <s v="Akira Kurosawa"/>
    <s v="Denzel Washington"/>
    <s v="United States"/>
    <n v="90000000"/>
    <n v="162360636"/>
    <n v="240"/>
    <n v="206130357.45499998"/>
    <s v="Metro-Goldwyn-Mayer (MGM)"/>
    <n v="132"/>
  </r>
  <r>
    <x v="6724"/>
    <x v="8"/>
    <s v="PG-13"/>
    <x v="2"/>
    <n v="2016"/>
    <x v="36"/>
    <s v="May 6, 2016 (United States)"/>
    <x v="40"/>
    <n v="7.8"/>
    <n v="694000"/>
    <s v="Anthony Russo"/>
    <s v="Christopher Markus"/>
    <s v="Chris Evans"/>
    <s v="United States"/>
    <n v="250000000"/>
    <n v="1153337496"/>
    <n v="240"/>
    <n v="1464258062.6299999"/>
    <s v="Marvel Studios"/>
    <n v="147"/>
  </r>
  <r>
    <x v="6725"/>
    <x v="8"/>
    <s v="PG-13"/>
    <x v="2"/>
    <n v="2016"/>
    <x v="36"/>
    <s v="June 10, 2016 (United States)"/>
    <x v="8"/>
    <n v="6.8"/>
    <n v="249000"/>
    <s v="Duncan Jones"/>
    <s v="Charles Leavitt"/>
    <s v="Travis Fimmel"/>
    <s v="China"/>
    <n v="160000000"/>
    <n v="439048914"/>
    <n v="240"/>
    <n v="557409183.73249996"/>
    <s v="Legendary Entertainment"/>
    <n v="123"/>
  </r>
  <r>
    <x v="6726"/>
    <x v="0"/>
    <s v="R"/>
    <x v="2"/>
    <n v="2016"/>
    <x v="36"/>
    <s v="February 12, 2016 (United States)"/>
    <x v="45"/>
    <n v="8"/>
    <n v="932000"/>
    <s v="Tim Miller"/>
    <s v="Rhett Reese"/>
    <s v="Ryan Reynolds"/>
    <s v="United States"/>
    <n v="58000000"/>
    <n v="782836791"/>
    <n v="240"/>
    <n v="993876542.57375002"/>
    <s v="Twentieth Century Fox"/>
    <n v="108"/>
  </r>
  <r>
    <x v="6727"/>
    <x v="8"/>
    <s v="PG-13"/>
    <x v="2"/>
    <n v="2016"/>
    <x v="36"/>
    <s v="November 4, 2016 (United States)"/>
    <x v="24"/>
    <n v="7.5"/>
    <n v="628000"/>
    <s v="Scott Derrickson"/>
    <s v="Jon Spaihts"/>
    <s v="Benedict Cumberbatch"/>
    <s v="United States"/>
    <n v="165000000"/>
    <n v="677796076"/>
    <n v="240"/>
    <n v="860518601.48833334"/>
    <s v="Marvel Studios"/>
    <n v="115"/>
  </r>
  <r>
    <x v="6728"/>
    <x v="8"/>
    <s v="PG-13"/>
    <x v="4"/>
    <n v="2016"/>
    <x v="36"/>
    <s v="January 20, 2017 (United States)"/>
    <x v="4"/>
    <n v="7.3"/>
    <n v="446000"/>
    <s v="M. Night Shyamalan"/>
    <s v="M. Night Shyamalan"/>
    <s v="James McAvoy"/>
    <s v="United States"/>
    <n v="9000000"/>
    <n v="278454417"/>
    <n v="240"/>
    <n v="353521086.91624999"/>
    <s v="Universal Pictures"/>
    <n v="117"/>
  </r>
  <r>
    <x v="6729"/>
    <x v="8"/>
    <s v="PG-13"/>
    <x v="0"/>
    <n v="2016"/>
    <x v="36"/>
    <s v="June 3, 2016 (United States)"/>
    <x v="34"/>
    <n v="7.4"/>
    <n v="220000"/>
    <s v="Thea Sharrock"/>
    <s v="Jojo Moyes"/>
    <s v="Emilia Clarke"/>
    <s v="United Kingdom"/>
    <n v="20000000"/>
    <n v="208314186"/>
    <n v="240"/>
    <n v="264472218.64249998"/>
    <s v="Metro-Goldwyn-Mayer (MGM)"/>
    <n v="106"/>
  </r>
  <r>
    <x v="6730"/>
    <x v="0"/>
    <s v="R"/>
    <x v="6"/>
    <n v="2016"/>
    <x v="36"/>
    <s v="August 26, 2016 (United States)"/>
    <x v="12"/>
    <n v="7.1"/>
    <n v="235000"/>
    <s v="Fede Alvarez"/>
    <s v="Fede Alvarez"/>
    <s v="Stephen Lang"/>
    <s v="United States"/>
    <n v="9900000"/>
    <n v="157830487"/>
    <n v="240"/>
    <n v="200378955.78708333"/>
    <s v="Screen Gems"/>
    <n v="88"/>
  </r>
  <r>
    <x v="6731"/>
    <x v="0"/>
    <s v="R"/>
    <x v="0"/>
    <n v="2016"/>
    <x v="36"/>
    <s v="July 14, 2017 (United States)"/>
    <x v="8"/>
    <n v="6.8"/>
    <n v="21000"/>
    <s v="William Oldroyd"/>
    <s v="Nikolai Leskov"/>
    <s v="Florence Pugh"/>
    <s v="United Kingdom"/>
    <m/>
    <n v="5401447"/>
    <n v="240"/>
    <n v="6857587.0870833332"/>
    <s v="Sixty-Six Pictures"/>
    <n v="89"/>
  </r>
  <r>
    <x v="6732"/>
    <x v="1"/>
    <s v="PG"/>
    <x v="10"/>
    <n v="2016"/>
    <x v="36"/>
    <s v="November 23, 2016 (United States)"/>
    <x v="37"/>
    <n v="7.6"/>
    <n v="289000"/>
    <s v="Directors"/>
    <s v="Jared Bush"/>
    <s v="Auli'i Cravalho"/>
    <s v="United States"/>
    <n v="150000000"/>
    <n v="644411850"/>
    <n v="240"/>
    <n v="818134544.5625"/>
    <s v="Hurwitz Creative"/>
    <n v="107"/>
  </r>
  <r>
    <x v="6733"/>
    <x v="8"/>
    <s v="PG-13"/>
    <x v="0"/>
    <n v="2016"/>
    <x v="36"/>
    <s v="November 11, 2016 (United States)"/>
    <x v="6"/>
    <n v="7.9"/>
    <n v="621000"/>
    <s v="Denis Villeneuve"/>
    <s v="Eric Heisserer"/>
    <s v="Amy Adams"/>
    <s v="United States"/>
    <n v="47000000"/>
    <n v="203388186"/>
    <n v="240"/>
    <n v="258218251.14249998"/>
    <s v="Lava Bear Films"/>
    <n v="116"/>
  </r>
  <r>
    <x v="6734"/>
    <x v="8"/>
    <s v="PG-13"/>
    <x v="2"/>
    <n v="2016"/>
    <x v="36"/>
    <s v="May 27, 2016 (United States)"/>
    <x v="15"/>
    <n v="6.9"/>
    <n v="404000"/>
    <s v="Bryan Singer"/>
    <s v="Simon Kinberg"/>
    <s v="James McAvoy"/>
    <s v="United States"/>
    <n v="178000000"/>
    <n v="543934105"/>
    <n v="240"/>
    <n v="690569674.13958335"/>
    <s v="Twentieth Century Fox"/>
    <n v="144"/>
  </r>
  <r>
    <x v="6735"/>
    <x v="0"/>
    <s v="R"/>
    <x v="3"/>
    <n v="2016"/>
    <x v="36"/>
    <s v="July 29, 2016 (United States)"/>
    <x v="6"/>
    <n v="7.9"/>
    <n v="201000"/>
    <s v="Matt Ross"/>
    <s v="Matt Ross"/>
    <s v="Viggo Mortensen"/>
    <s v="United States"/>
    <n v="5000000"/>
    <n v="23123592"/>
    <n v="240"/>
    <n v="29357327.009999998"/>
    <s v="Electric City Entertainment"/>
    <n v="118"/>
  </r>
  <r>
    <x v="6736"/>
    <x v="8"/>
    <s v="PG-13"/>
    <x v="2"/>
    <n v="2016"/>
    <x v="36"/>
    <s v="July 22, 2016 (United States)"/>
    <x v="9"/>
    <n v="7"/>
    <n v="234000"/>
    <s v="Justin Lin"/>
    <s v="Simon Pegg"/>
    <s v="Chris Pine"/>
    <s v="United States"/>
    <n v="185000000"/>
    <n v="343471816"/>
    <n v="240"/>
    <n v="436066093.06333333"/>
    <s v="Paramount Pictures"/>
    <n v="122"/>
  </r>
  <r>
    <x v="1587"/>
    <x v="1"/>
    <s v="PG"/>
    <x v="10"/>
    <n v="2016"/>
    <x v="36"/>
    <s v="December 21, 2016 (United States)"/>
    <x v="12"/>
    <n v="7.1"/>
    <n v="140000"/>
    <s v="Garth Jennings"/>
    <s v="Garth Jennings"/>
    <s v="Matthew McConaughey"/>
    <s v="United States"/>
    <n v="75000000"/>
    <n v="634208384"/>
    <n v="240"/>
    <n v="805180394.18666661"/>
    <s v="Dentsu"/>
    <n v="108"/>
  </r>
  <r>
    <x v="6737"/>
    <x v="8"/>
    <s v="PG-13"/>
    <x v="3"/>
    <n v="2016"/>
    <x v="36"/>
    <s v="December 25, 2016 (United States)"/>
    <x v="45"/>
    <n v="8"/>
    <n v="527000"/>
    <s v="Damien Chazelle"/>
    <s v="Damien Chazelle"/>
    <s v="Ryan Gosling"/>
    <s v="United States"/>
    <n v="30000000"/>
    <n v="448906865"/>
    <n v="240"/>
    <n v="569924674.02291667"/>
    <s v="Summit Entertainment"/>
    <n v="128"/>
  </r>
  <r>
    <x v="6738"/>
    <x v="0"/>
    <s v="R"/>
    <x v="4"/>
    <n v="2016"/>
    <x v="36"/>
    <s v="June 10, 2016 (United States)"/>
    <x v="4"/>
    <n v="7.3"/>
    <n v="242000"/>
    <s v="James Wan"/>
    <s v="Chad Hayes"/>
    <s v="Vera Farmiga"/>
    <s v="Canada"/>
    <n v="40000000"/>
    <n v="321788219"/>
    <n v="240"/>
    <n v="408536959.70541668"/>
    <s v="New Line Cinema"/>
    <n v="134"/>
  </r>
  <r>
    <x v="5330"/>
    <x v="8"/>
    <s v="PG-13"/>
    <x v="0"/>
    <n v="2016"/>
    <x v="36"/>
    <s v="December 21, 2016 (United States)"/>
    <x v="9"/>
    <n v="7"/>
    <n v="364000"/>
    <s v="Morten Tyldum"/>
    <s v="Jon Spaihts"/>
    <s v="Jennifer Lawrence"/>
    <s v="United States"/>
    <n v="110000000"/>
    <n v="303144152"/>
    <n v="240"/>
    <n v="384866762.97666663"/>
    <s v="Columbia Pictures"/>
    <n v="116"/>
  </r>
  <r>
    <x v="6739"/>
    <x v="1"/>
    <s v="PG"/>
    <x v="10"/>
    <n v="2016"/>
    <x v="36"/>
    <s v="March 4, 2016 (United States)"/>
    <x v="45"/>
    <n v="8"/>
    <n v="450000"/>
    <s v="Byron Howard"/>
    <s v="Byron Howard"/>
    <s v="Ginnifer Goodwin"/>
    <s v="United States"/>
    <n v="150000000"/>
    <n v="1024121104"/>
    <n v="240"/>
    <n v="1300207084.9533334"/>
    <s v="Walt Disney Pictures"/>
    <n v="108"/>
  </r>
  <r>
    <x v="6740"/>
    <x v="8"/>
    <s v="PG-13"/>
    <x v="2"/>
    <n v="2016"/>
    <x v="36"/>
    <s v="April 22, 2016 (United States)"/>
    <x v="10"/>
    <n v="6.1"/>
    <n v="101000"/>
    <s v="Cedric Nicolas-Troyan"/>
    <s v="Evan Spiliotopoulos"/>
    <s v="Chris Hemsworth"/>
    <s v="United States"/>
    <n v="115000000"/>
    <n v="164989338"/>
    <n v="240"/>
    <n v="209467713.70249999"/>
    <s v="Universal Pictures"/>
    <n v="114"/>
  </r>
  <r>
    <x v="6741"/>
    <x v="0"/>
    <s v="R"/>
    <x v="5"/>
    <n v="2016"/>
    <x v="36"/>
    <s v="November 4, 2016 (United States)"/>
    <x v="31"/>
    <n v="8.1"/>
    <n v="457000"/>
    <s v="Mel Gibson"/>
    <s v="Robert Schenkkan"/>
    <s v="Andrew Garfield"/>
    <s v="Australia"/>
    <n v="40000000"/>
    <n v="180563636"/>
    <n v="240"/>
    <n v="229240582.87166667"/>
    <s v="Summit Entertainment"/>
    <n v="139"/>
  </r>
  <r>
    <x v="6742"/>
    <x v="4"/>
    <s v="Not Rated"/>
    <x v="0"/>
    <n v="2016"/>
    <x v="36"/>
    <s v="June 1, 2016 (South Korea)"/>
    <x v="31"/>
    <n v="8.1"/>
    <n v="123000"/>
    <s v="Park Chan-Wook"/>
    <s v="Sarah Waters"/>
    <s v="Kim Min-hee"/>
    <s v="South Korea"/>
    <m/>
    <n v="37767206"/>
    <n v="240"/>
    <n v="47948615.284166664"/>
    <s v="CJ Entertainment"/>
    <n v="145"/>
  </r>
  <r>
    <x v="6743"/>
    <x v="0"/>
    <s v="R"/>
    <x v="2"/>
    <n v="2016"/>
    <x v="36"/>
    <s v="January 15, 2016 (United States)"/>
    <x v="4"/>
    <n v="7.3"/>
    <n v="126000"/>
    <s v="Michael Bay"/>
    <s v="Chuck Hogan"/>
    <s v="John Krasinski"/>
    <s v="United States"/>
    <n v="50000000"/>
    <n v="69411370"/>
    <n v="240"/>
    <n v="88123518.495833337"/>
    <s v="Paramount Pictures"/>
    <n v="144"/>
  </r>
  <r>
    <x v="6744"/>
    <x v="0"/>
    <s v="R"/>
    <x v="0"/>
    <n v="2016"/>
    <x v="36"/>
    <s v="December 9, 2016 (United States)"/>
    <x v="24"/>
    <n v="7.5"/>
    <n v="248000"/>
    <s v="Tom Ford"/>
    <s v="Tom Ford"/>
    <s v="Amy Adams"/>
    <s v="United States"/>
    <n v="22500000"/>
    <n v="30311857"/>
    <n v="240"/>
    <n v="38483428.449583329"/>
    <s v="Focus Features"/>
    <n v="116"/>
  </r>
  <r>
    <x v="6745"/>
    <x v="8"/>
    <s v="PG-13"/>
    <x v="2"/>
    <n v="2016"/>
    <x v="36"/>
    <s v="December 16, 2016 (United States)"/>
    <x v="40"/>
    <n v="7.8"/>
    <n v="572000"/>
    <s v="Gareth Edwards"/>
    <s v="Chris Weitz"/>
    <s v="Felicity Jones"/>
    <s v="United States"/>
    <n v="200000000"/>
    <n v="1056057720"/>
    <n v="240"/>
    <n v="1340753280.3499999"/>
    <s v="Lucasfilm"/>
    <n v="133"/>
  </r>
  <r>
    <x v="6746"/>
    <x v="8"/>
    <s v="PG-13"/>
    <x v="2"/>
    <n v="2016"/>
    <x v="36"/>
    <s v="March 25, 2016 (United States)"/>
    <x v="5"/>
    <n v="6.4"/>
    <n v="655000"/>
    <s v="Zack Snyder"/>
    <s v="Chris Terrio"/>
    <s v="Ben Affleck"/>
    <s v="United States"/>
    <n v="250000000"/>
    <n v="873637528"/>
    <n v="240"/>
    <n v="1109155644.9233334"/>
    <s v="Warner Bros."/>
    <n v="152"/>
  </r>
  <r>
    <x v="6747"/>
    <x v="7"/>
    <s v="TV-PG"/>
    <x v="10"/>
    <n v="2016"/>
    <x v="36"/>
    <s v="April 7, 2017 (United States)"/>
    <x v="0"/>
    <n v="8.4"/>
    <n v="215000"/>
    <s v="Makoto Shinkai"/>
    <s v="Makoto Shinkai"/>
    <s v="RyÃ»nosuke Kamiki"/>
    <s v="Japan"/>
    <m/>
    <n v="358180115"/>
    <n v="240"/>
    <n v="454739504.33541667"/>
    <s v="Amuse"/>
    <n v="106"/>
  </r>
  <r>
    <x v="6748"/>
    <x v="1"/>
    <s v="PG"/>
    <x v="10"/>
    <n v="2016"/>
    <x v="36"/>
    <s v="January 29, 2016 (United States)"/>
    <x v="12"/>
    <n v="7.1"/>
    <n v="141000"/>
    <s v="Alessandro Carloni"/>
    <s v="Jonathan Aibel"/>
    <s v="Jack Black"/>
    <s v="United States"/>
    <n v="145000000"/>
    <n v="521170825"/>
    <n v="240"/>
    <n v="661669793.23958325"/>
    <s v="China Film Group Corporation (CFGC)"/>
    <n v="95"/>
  </r>
  <r>
    <x v="6749"/>
    <x v="0"/>
    <s v="R"/>
    <x v="2"/>
    <n v="2016"/>
    <x v="36"/>
    <s v="May 20, 2016 (United States)"/>
    <x v="34"/>
    <n v="7.4"/>
    <n v="294000"/>
    <s v="Shane Black"/>
    <s v="Shane Black"/>
    <s v="Russell Crowe"/>
    <s v="United States"/>
    <n v="50000000"/>
    <n v="62788218"/>
    <n v="240"/>
    <n v="79714875.102499992"/>
    <s v="Warner Bros."/>
    <n v="116"/>
  </r>
  <r>
    <x v="6750"/>
    <x v="8"/>
    <s v="PG-13"/>
    <x v="2"/>
    <n v="2016"/>
    <x v="36"/>
    <s v="June 24, 2016 (United States)"/>
    <x v="33"/>
    <n v="5.2"/>
    <n v="171000"/>
    <s v="Roland Emmerich"/>
    <s v="Nicolas Wright"/>
    <s v="Liam Hemsworth"/>
    <s v="United States"/>
    <n v="165000000"/>
    <n v="389681935"/>
    <n v="240"/>
    <n v="494733689.97708333"/>
    <s v="Twentieth Century Fox"/>
    <n v="120"/>
  </r>
  <r>
    <x v="6751"/>
    <x v="0"/>
    <s v="R"/>
    <x v="0"/>
    <n v="2016"/>
    <x v="36"/>
    <s v="March 15, 2017 (Belgium)"/>
    <x v="9"/>
    <n v="7"/>
    <n v="64000"/>
    <s v="Julia Ducournau"/>
    <s v="Julia Ducournau"/>
    <s v="Garance Marillier"/>
    <s v="France"/>
    <m/>
    <n v="3096815"/>
    <n v="240"/>
    <n v="3931664.7104166667"/>
    <s v="Petit Film"/>
    <n v="99"/>
  </r>
  <r>
    <x v="6752"/>
    <x v="8"/>
    <s v="PG-13"/>
    <x v="1"/>
    <n v="2016"/>
    <x v="36"/>
    <s v="September 30, 2016 (United States)"/>
    <x v="17"/>
    <n v="6.7"/>
    <n v="160000"/>
    <s v="Tim Burton"/>
    <s v="Ransom Riggs"/>
    <s v="Eva Green"/>
    <s v="United States"/>
    <n v="110000000"/>
    <n v="296482446"/>
    <n v="240"/>
    <n v="376409172.0675"/>
    <s v="Twentieth Century Fox"/>
    <n v="127"/>
  </r>
  <r>
    <x v="6753"/>
    <x v="8"/>
    <s v="PG-13"/>
    <x v="1"/>
    <n v="2016"/>
    <x v="36"/>
    <s v="November 18, 2016 (United States)"/>
    <x v="4"/>
    <n v="7.3"/>
    <n v="422000"/>
    <s v="David Yates"/>
    <s v="J.K. Rowling"/>
    <s v="Eddie Redmayne"/>
    <s v="United Kingdom"/>
    <n v="180000000"/>
    <n v="814044001"/>
    <n v="240"/>
    <n v="1033496696.2695833"/>
    <s v="Heyday Films"/>
    <n v="132"/>
  </r>
  <r>
    <x v="6754"/>
    <x v="4"/>
    <s v="Not Rated"/>
    <x v="2"/>
    <n v="2016"/>
    <x v="36"/>
    <s v="July 20, 2016 (South Korea)"/>
    <x v="37"/>
    <n v="7.6"/>
    <n v="181000"/>
    <s v="Sang-ho Yeon"/>
    <s v="Joo-Suk Park"/>
    <s v="Gong Yoo"/>
    <s v="South Korea"/>
    <m/>
    <n v="92764199"/>
    <n v="240"/>
    <n v="117771880.98041666"/>
    <s v="Next Entertainment World"/>
    <n v="118"/>
  </r>
  <r>
    <x v="6755"/>
    <x v="0"/>
    <s v="R"/>
    <x v="2"/>
    <n v="2016"/>
    <x v="36"/>
    <s v="January 27, 2017 (United States)"/>
    <x v="30"/>
    <n v="5.5"/>
    <n v="87000"/>
    <s v="Paul W.S. Anderson"/>
    <s v="Paul W.S. Anderson"/>
    <s v="Milla Jovovich"/>
    <s v="United States"/>
    <n v="40000000"/>
    <n v="312242626"/>
    <n v="240"/>
    <n v="396418033.92583334"/>
    <s v="Screen Gems"/>
    <n v="107"/>
  </r>
  <r>
    <x v="6756"/>
    <x v="0"/>
    <s v="R"/>
    <x v="2"/>
    <n v="2016"/>
    <x v="36"/>
    <s v="April 15, 2016 (United States)"/>
    <x v="21"/>
    <n v="6.3"/>
    <n v="62000"/>
    <s v="Ariel Vromen"/>
    <s v="Douglas Cook"/>
    <s v="Kevin Costner"/>
    <s v="United States"/>
    <n v="31500000"/>
    <n v="38803993"/>
    <n v="240"/>
    <n v="49264902.779583335"/>
    <s v="Summit Entertainment"/>
    <n v="113"/>
  </r>
  <r>
    <x v="6757"/>
    <x v="0"/>
    <s v="R"/>
    <x v="2"/>
    <n v="2016"/>
    <x v="36"/>
    <s v="January 6, 2017 (United States)"/>
    <x v="1"/>
    <n v="5.8"/>
    <n v="72000"/>
    <s v="Anna Foerster"/>
    <s v="Cory Goodman"/>
    <s v="Kate Beckinsale"/>
    <s v="United States"/>
    <n v="35000000"/>
    <n v="81093313"/>
    <n v="240"/>
    <n v="102954718.62958333"/>
    <s v="Screen Gems"/>
    <n v="91"/>
  </r>
  <r>
    <x v="6758"/>
    <x v="8"/>
    <s v="PG-13"/>
    <x v="2"/>
    <n v="2016"/>
    <x v="36"/>
    <s v="June 24, 2016 (United States)"/>
    <x v="21"/>
    <n v="6.3"/>
    <n v="124000"/>
    <s v="Jaume Collet-Serra"/>
    <s v="Anthony Jaswinski"/>
    <s v="Blake Lively"/>
    <s v="United States"/>
    <n v="17000000"/>
    <n v="119100758"/>
    <n v="240"/>
    <n v="151208337.34416667"/>
    <s v="Columbia Pictures"/>
    <n v="86"/>
  </r>
  <r>
    <x v="6759"/>
    <x v="1"/>
    <s v="PG"/>
    <x v="5"/>
    <n v="2016"/>
    <x v="36"/>
    <s v="January 6, 2017 (United States)"/>
    <x v="40"/>
    <n v="7.8"/>
    <n v="209000"/>
    <s v="Theodore Melfi"/>
    <s v="Allison Schroeder"/>
    <s v="Taraji P. Henson"/>
    <s v="United States"/>
    <n v="25000000"/>
    <n v="236225193"/>
    <n v="240"/>
    <n v="299907567.94624996"/>
    <s v="Fox 2000 Pictures"/>
    <n v="127"/>
  </r>
  <r>
    <x v="6760"/>
    <x v="0"/>
    <s v="R"/>
    <x v="10"/>
    <n v="2016"/>
    <x v="36"/>
    <s v="August 12, 2016 (United States)"/>
    <x v="10"/>
    <n v="6.1"/>
    <n v="181000"/>
    <s v="Greg Tiernan"/>
    <s v="Kyle Hunter"/>
    <s v="Seth Rogen"/>
    <s v="United States"/>
    <n v="19000000"/>
    <n v="140705322"/>
    <n v="240"/>
    <n v="178637131.7225"/>
    <s v="Annapurna Pictures"/>
    <n v="89"/>
  </r>
  <r>
    <x v="6761"/>
    <x v="0"/>
    <s v="R"/>
    <x v="6"/>
    <n v="2016"/>
    <x v="36"/>
    <s v="October 7, 2016 (United States)"/>
    <x v="16"/>
    <n v="6.5"/>
    <n v="176000"/>
    <s v="Tate Taylor"/>
    <s v="Erin Cressida Wilson"/>
    <s v="Emily Blunt"/>
    <s v="United States"/>
    <n v="45000000"/>
    <n v="173185859"/>
    <n v="240"/>
    <n v="219873880.15541667"/>
    <s v="Dreamworks Pictures"/>
    <n v="112"/>
  </r>
  <r>
    <x v="6762"/>
    <x v="0"/>
    <s v="R"/>
    <x v="2"/>
    <n v="2016"/>
    <x v="36"/>
    <s v="August 26, 2016 (United States)"/>
    <x v="37"/>
    <n v="7.6"/>
    <n v="211000"/>
    <s v="David Mackenzie"/>
    <s v="Taylor Sheridan"/>
    <s v="Chris Pine"/>
    <s v="United States"/>
    <n v="12000000"/>
    <n v="37879877"/>
    <n v="240"/>
    <n v="48091660.507916667"/>
    <s v="CBS Films"/>
    <n v="102"/>
  </r>
  <r>
    <x v="6763"/>
    <x v="0"/>
    <s v="R"/>
    <x v="2"/>
    <n v="2016"/>
    <x v="36"/>
    <s v="July 1, 2016 (United States)"/>
    <x v="22"/>
    <n v="6"/>
    <n v="93000"/>
    <s v="James DeMonaco"/>
    <s v="James DeMonaco"/>
    <s v="Frank Grillo"/>
    <s v="United States"/>
    <n v="10000000"/>
    <n v="118587880"/>
    <n v="240"/>
    <n v="150557195.98333332"/>
    <s v="Universal Pictures"/>
    <n v="108"/>
  </r>
  <r>
    <x v="477"/>
    <x v="8"/>
    <s v="PG-13"/>
    <x v="2"/>
    <n v="2016"/>
    <x v="36"/>
    <s v="July 15, 2016 (United States)"/>
    <x v="17"/>
    <n v="6.7"/>
    <n v="209000"/>
    <s v="Paul Feig"/>
    <s v="Katie Dippold"/>
    <s v="Melissa McCarthy"/>
    <s v="United States"/>
    <n v="144000000"/>
    <n v="229147509"/>
    <n v="240"/>
    <n v="290921858.30124998"/>
    <s v="Columbia Pictures"/>
    <n v="117"/>
  </r>
  <r>
    <x v="6764"/>
    <x v="0"/>
    <s v="R"/>
    <x v="2"/>
    <n v="2016"/>
    <x v="36"/>
    <s v="October 14, 2016 (United States)"/>
    <x v="4"/>
    <n v="7.3"/>
    <n v="271000"/>
    <s v="Gavin O'Connor"/>
    <s v="Bill Dubuque"/>
    <s v="Ben Affleck"/>
    <s v="United States"/>
    <n v="44000000"/>
    <n v="155160045"/>
    <n v="240"/>
    <n v="196988607.13124999"/>
    <s v="Warner Bros."/>
    <n v="128"/>
  </r>
  <r>
    <x v="6765"/>
    <x v="0"/>
    <s v="R"/>
    <x v="4"/>
    <n v="2016"/>
    <x v="36"/>
    <s v="June 24, 2016 (United States)"/>
    <x v="19"/>
    <n v="6.2"/>
    <n v="87000"/>
    <s v="Nicolas Winding Refn"/>
    <s v="Nicolas Winding Refn"/>
    <s v="Elle Fanning"/>
    <s v="United States"/>
    <n v="7000000"/>
    <n v="3377430"/>
    <n v="240"/>
    <n v="4287928.8374999994"/>
    <s v="Space Rocket Nation"/>
    <n v="117"/>
  </r>
  <r>
    <x v="6766"/>
    <x v="0"/>
    <s v="R"/>
    <x v="0"/>
    <n v="2016"/>
    <x v="36"/>
    <s v="November 18, 2016 (United States)"/>
    <x v="34"/>
    <n v="7.4"/>
    <n v="284000"/>
    <s v="Barry Jenkins"/>
    <s v="Barry Jenkins"/>
    <s v="Mahershala Ali"/>
    <s v="United States"/>
    <n v="4000000"/>
    <n v="65336603"/>
    <n v="240"/>
    <n v="82950262.22541666"/>
    <s v="A24"/>
    <n v="111"/>
  </r>
  <r>
    <x v="6767"/>
    <x v="8"/>
    <s v="PG-13"/>
    <x v="2"/>
    <n v="2016"/>
    <x v="36"/>
    <s v="July 29, 2016 (United States)"/>
    <x v="14"/>
    <n v="6.6"/>
    <n v="213000"/>
    <s v="Paul Greengrass"/>
    <s v="Paul Greengrass"/>
    <s v="Matt Damon"/>
    <s v="United States"/>
    <n v="120000000"/>
    <n v="415484914"/>
    <n v="240"/>
    <n v="527492722.06583333"/>
    <s v="Universal Pictures"/>
    <n v="123"/>
  </r>
  <r>
    <x v="6768"/>
    <x v="0"/>
    <s v="R"/>
    <x v="0"/>
    <n v="2016"/>
    <x v="36"/>
    <s v="December 16, 2016 (United States)"/>
    <x v="40"/>
    <n v="7.8"/>
    <n v="257000"/>
    <s v="Kenneth Lonergan"/>
    <s v="Kenneth Lonergan"/>
    <s v="Casey Affleck"/>
    <s v="United States"/>
    <n v="9000000"/>
    <n v="78988148"/>
    <n v="240"/>
    <n v="100282036.23166667"/>
    <s v="Amazon Studios"/>
    <n v="137"/>
  </r>
  <r>
    <x v="6769"/>
    <x v="8"/>
    <s v="PG-13"/>
    <x v="2"/>
    <n v="2016"/>
    <x v="36"/>
    <s v="June 17, 2016 (United States)"/>
    <x v="21"/>
    <n v="6.3"/>
    <n v="166000"/>
    <s v="Rawson Marshall Thurber"/>
    <s v="Ike Barinholtz"/>
    <s v="Dwayne Johnson"/>
    <s v="United States"/>
    <n v="50000000"/>
    <n v="216972543"/>
    <n v="240"/>
    <n v="275464724.38374996"/>
    <s v="New Line Cinema"/>
    <n v="107"/>
  </r>
  <r>
    <x v="6770"/>
    <x v="0"/>
    <s v="R"/>
    <x v="5"/>
    <n v="2016"/>
    <x v="36"/>
    <s v="August 19, 2016 (United States)"/>
    <x v="12"/>
    <n v="7.1"/>
    <n v="188000"/>
    <s v="Todd Phillips"/>
    <s v="Stephen Chin"/>
    <s v="Jonah Hill"/>
    <s v="United States"/>
    <n v="40000000"/>
    <n v="86234523"/>
    <n v="240"/>
    <n v="109481913.15875"/>
    <s v="BZ Entertainment"/>
    <n v="114"/>
  </r>
  <r>
    <x v="6771"/>
    <x v="8"/>
    <s v="PG-13"/>
    <x v="2"/>
    <n v="2016"/>
    <x v="36"/>
    <s v="July 1, 2016 (United States)"/>
    <x v="19"/>
    <n v="6.2"/>
    <n v="168000"/>
    <s v="David Yates"/>
    <s v="Adam Cozad"/>
    <s v="Alexander SkarsgÃ¥rd"/>
    <s v="United Kingdom"/>
    <n v="180000000"/>
    <n v="356700357"/>
    <n v="240"/>
    <n v="452860828.24124998"/>
    <s v="Village Roadshow Pictures"/>
    <n v="110"/>
  </r>
  <r>
    <x v="6772"/>
    <x v="0"/>
    <s v="R"/>
    <x v="0"/>
    <n v="2016"/>
    <x v="36"/>
    <s v="January 13, 2017 (United States)"/>
    <x v="13"/>
    <n v="7.2"/>
    <n v="104000"/>
    <s v="Martin Scorsese"/>
    <s v="Jay Cocks"/>
    <s v="Andrew Garfield"/>
    <s v="United States"/>
    <n v="46000000"/>
    <n v="23834809"/>
    <n v="240"/>
    <n v="30260276.259583332"/>
    <s v="SharpSword Films"/>
    <n v="161"/>
  </r>
  <r>
    <x v="6773"/>
    <x v="0"/>
    <s v="R"/>
    <x v="1"/>
    <n v="2016"/>
    <x v="36"/>
    <s v="October 14, 2016 (United Kingdom)"/>
    <x v="9"/>
    <n v="7"/>
    <n v="40000"/>
    <s v="Andrea Arnold"/>
    <s v="Andrea Arnold"/>
    <s v="Sasha Lane"/>
    <s v="United Kingdom"/>
    <m/>
    <n v="2290649"/>
    <n v="240"/>
    <n v="2908169.7929166667"/>
    <s v="Maven Pictures"/>
    <n v="163"/>
  </r>
  <r>
    <x v="6774"/>
    <x v="8"/>
    <s v="PG-13"/>
    <x v="2"/>
    <n v="2016"/>
    <x v="36"/>
    <s v="February 26, 2016 (United States)"/>
    <x v="20"/>
    <n v="5.4"/>
    <n v="110000"/>
    <s v="Alex Proyas"/>
    <s v="Matt Sazama"/>
    <s v="Brenton Thwaites"/>
    <s v="United States"/>
    <n v="140000000"/>
    <n v="150680864"/>
    <n v="240"/>
    <n v="191301913.58666667"/>
    <s v="Pyramania"/>
    <n v="127"/>
  </r>
  <r>
    <x v="6775"/>
    <x v="8"/>
    <s v="PG-13"/>
    <x v="1"/>
    <n v="2016"/>
    <x v="36"/>
    <s v="July 1, 2016 (United States)"/>
    <x v="6"/>
    <n v="7.9"/>
    <n v="118000"/>
    <s v="Taika Waititi"/>
    <s v="Taika Waititi"/>
    <s v="Sam Neill"/>
    <s v="New Zealand"/>
    <m/>
    <n v="23915910"/>
    <n v="240"/>
    <n v="30363240.737499997"/>
    <s v="Piki Films"/>
    <n v="101"/>
  </r>
  <r>
    <x v="6776"/>
    <x v="8"/>
    <s v="PG-13"/>
    <x v="5"/>
    <n v="2016"/>
    <x v="36"/>
    <s v="January 20, 2017 (United States)"/>
    <x v="13"/>
    <n v="7.2"/>
    <n v="134000"/>
    <s v="John Lee Hancock"/>
    <s v="Robert Siegel"/>
    <s v="Michael Keaton"/>
    <s v="United States"/>
    <n v="25000000"/>
    <n v="24121245"/>
    <n v="240"/>
    <n v="30623930.631249998"/>
    <s v="The Weinstein Company"/>
    <n v="115"/>
  </r>
  <r>
    <x v="6777"/>
    <x v="8"/>
    <s v="PG-13"/>
    <x v="2"/>
    <n v="2016"/>
    <x v="36"/>
    <s v="October 28, 2016 (United States)"/>
    <x v="19"/>
    <n v="6.2"/>
    <n v="165000"/>
    <s v="Ron Howard"/>
    <s v="Dan Brown"/>
    <s v="Tom Hanks"/>
    <s v="United States"/>
    <n v="75000000"/>
    <n v="220021259"/>
    <n v="240"/>
    <n v="279335323.40541667"/>
    <s v="Columbia Pictures"/>
    <n v="121"/>
  </r>
  <r>
    <x v="6778"/>
    <x v="8"/>
    <s v="PG-13"/>
    <x v="2"/>
    <n v="2016"/>
    <x v="36"/>
    <s v="June 10, 2016 (United States)"/>
    <x v="16"/>
    <n v="6.5"/>
    <n v="260000"/>
    <s v="Jon M. Chu"/>
    <s v="Ed Solomon"/>
    <s v="Jesse Eisenberg"/>
    <s v="United States"/>
    <n v="90000000"/>
    <n v="334897606"/>
    <n v="240"/>
    <n v="425180418.95083332"/>
    <s v="Summit Entertainment"/>
    <n v="129"/>
  </r>
  <r>
    <x v="6779"/>
    <x v="0"/>
    <s v="R"/>
    <x v="0"/>
    <n v="2016"/>
    <x v="36"/>
    <s v="December 9, 2016 (United States)"/>
    <x v="24"/>
    <n v="7.5"/>
    <n v="68000"/>
    <s v="John Madden"/>
    <s v="Jonathan Perera"/>
    <s v="Jessica Chastain"/>
    <s v="France"/>
    <n v="13000000"/>
    <n v="9101546"/>
    <n v="240"/>
    <n v="11555171.109166667"/>
    <s v="EuropaCorp"/>
    <n v="132"/>
  </r>
  <r>
    <x v="2498"/>
    <x v="1"/>
    <s v="PG"/>
    <x v="1"/>
    <n v="2016"/>
    <x v="36"/>
    <s v="April 15, 2016 (United States)"/>
    <x v="34"/>
    <n v="7.4"/>
    <n v="264000"/>
    <s v="Jon Favreau"/>
    <s v="Justin Marks"/>
    <s v="Neel Sethi"/>
    <s v="United Kingdom"/>
    <n v="175000000"/>
    <n v="966554929"/>
    <n v="240"/>
    <n v="1227122028.6095834"/>
    <s v="Fairview Entertainment"/>
    <n v="106"/>
  </r>
  <r>
    <x v="6780"/>
    <x v="8"/>
    <s v="PG-13"/>
    <x v="2"/>
    <n v="2016"/>
    <x v="36"/>
    <s v="March 11, 2016 (United States)"/>
    <x v="13"/>
    <n v="7.2"/>
    <n v="300000"/>
    <s v="Dan Trachtenberg"/>
    <s v="Josh Campbell"/>
    <s v="John Goodman"/>
    <s v="United States"/>
    <n v="15000000"/>
    <n v="110216998"/>
    <n v="240"/>
    <n v="139929663.71083334"/>
    <s v="Paramount Pictures"/>
    <n v="103"/>
  </r>
  <r>
    <x v="6781"/>
    <x v="8"/>
    <s v="PG-13"/>
    <x v="5"/>
    <n v="2016"/>
    <x v="36"/>
    <s v="April 21, 2017 (United States)"/>
    <x v="14"/>
    <n v="6.6"/>
    <n v="83000"/>
    <s v="James Gray"/>
    <s v="James Gray"/>
    <s v="Charlie Hunnam"/>
    <s v="United States"/>
    <n v="30000000"/>
    <n v="19263938"/>
    <n v="240"/>
    <n v="24457174.619166665"/>
    <s v="Keep Your Head"/>
    <n v="141"/>
  </r>
  <r>
    <x v="6782"/>
    <x v="1"/>
    <s v="PG"/>
    <x v="10"/>
    <n v="2016"/>
    <x v="36"/>
    <s v="June 17, 2016 (United States)"/>
    <x v="4"/>
    <n v="7.3"/>
    <n v="250000"/>
    <s v="Andrew Stanton"/>
    <s v="Andrew Stanton"/>
    <s v="Ellen DeGeneres"/>
    <s v="United States"/>
    <n v="200000000"/>
    <n v="1028570942"/>
    <n v="240"/>
    <n v="1305856525.1141667"/>
    <s v="Pixar Animation Studios"/>
    <n v="97"/>
  </r>
  <r>
    <x v="6783"/>
    <x v="8"/>
    <s v="PG-13"/>
    <x v="5"/>
    <n v="2016"/>
    <x v="36"/>
    <s v="January 6, 2017 (United States)"/>
    <x v="45"/>
    <n v="8"/>
    <n v="221000"/>
    <s v="Garth Davis"/>
    <s v="Saroo Brierley"/>
    <s v="Dev Patel"/>
    <s v="United Kingdom"/>
    <n v="12000000"/>
    <n v="140853810"/>
    <n v="240"/>
    <n v="178825649.61249998"/>
    <s v="The Weinstein Company"/>
    <n v="118"/>
  </r>
  <r>
    <x v="6784"/>
    <x v="8"/>
    <s v="PG-13"/>
    <x v="0"/>
    <n v="2016"/>
    <x v="36"/>
    <s v="July 22, 2016 (United States)"/>
    <x v="21"/>
    <n v="6.3"/>
    <n v="119000"/>
    <s v="David F. Sandberg"/>
    <s v="Eric Heisserer"/>
    <s v="Teresa Palmer"/>
    <s v="United States"/>
    <n v="4900000"/>
    <n v="148868835"/>
    <n v="240"/>
    <n v="189001391.76874998"/>
    <s v="New Line Cinema"/>
    <n v="81"/>
  </r>
  <r>
    <x v="6785"/>
    <x v="0"/>
    <s v="R"/>
    <x v="3"/>
    <n v="2016"/>
    <x v="36"/>
    <s v="April 1, 2016 (United States)"/>
    <x v="25"/>
    <n v="4.8"/>
    <n v="36000"/>
    <s v="Deon Taylor"/>
    <s v="Deon Taylor"/>
    <s v="Mike Epps"/>
    <s v="United States"/>
    <n v="900000"/>
    <n v="9097072"/>
    <n v="240"/>
    <n v="11549490.993333332"/>
    <s v="Hidden Empire Film Group (HEFG)"/>
    <n v="94"/>
  </r>
  <r>
    <x v="6786"/>
    <x v="0"/>
    <s v="R"/>
    <x v="2"/>
    <n v="2016"/>
    <x v="36"/>
    <s v="November 23, 2016 (United States)"/>
    <x v="12"/>
    <n v="7.1"/>
    <n v="146000"/>
    <s v="Robert Zemeckis"/>
    <s v="Steven Knight"/>
    <s v="Brad Pitt"/>
    <s v="United Kingdom"/>
    <n v="85000000"/>
    <n v="119520023"/>
    <n v="240"/>
    <n v="151740629.20041665"/>
    <s v="Paramount Pictures"/>
    <n v="124"/>
  </r>
  <r>
    <x v="6787"/>
    <x v="8"/>
    <s v="PG-13"/>
    <x v="2"/>
    <n v="2016"/>
    <x v="36"/>
    <s v="October 21, 2016 (United States)"/>
    <x v="10"/>
    <n v="6.1"/>
    <n v="144000"/>
    <s v="Edward Zwick"/>
    <s v="Richard Wenk"/>
    <s v="Tom Cruise"/>
    <s v="China"/>
    <n v="60000000"/>
    <n v="162146076"/>
    <n v="240"/>
    <n v="205857955.655"/>
    <s v="Paramount Pictures"/>
    <n v="118"/>
  </r>
  <r>
    <x v="6788"/>
    <x v="0"/>
    <s v="R"/>
    <x v="3"/>
    <n v="2016"/>
    <x v="36"/>
    <s v="September 16, 2016 (United States)"/>
    <x v="16"/>
    <n v="6.5"/>
    <n v="71000"/>
    <s v="Sharon Maguire"/>
    <s v="Helen Fielding"/>
    <s v="RenÃ©e Zellweger"/>
    <s v="United States"/>
    <n v="35000000"/>
    <n v="211952420"/>
    <n v="240"/>
    <n v="269091259.89166665"/>
    <s v="Universal Pictures"/>
    <n v="123"/>
  </r>
  <r>
    <x v="6789"/>
    <x v="0"/>
    <s v="R"/>
    <x v="3"/>
    <n v="2016"/>
    <x v="36"/>
    <s v="February 12, 2016 (United States)"/>
    <x v="10"/>
    <n v="6.1"/>
    <n v="83000"/>
    <s v="Christian Ditter"/>
    <s v="Abby Kohn"/>
    <s v="Dakota Johnson"/>
    <s v="United States"/>
    <n v="38000000"/>
    <n v="112343513"/>
    <n v="240"/>
    <n v="142629451.71291667"/>
    <s v="New Line Cinema"/>
    <n v="110"/>
  </r>
  <r>
    <x v="6790"/>
    <x v="0"/>
    <s v="R"/>
    <x v="5"/>
    <n v="2016"/>
    <x v="36"/>
    <s v="September 16, 2016 (United States)"/>
    <x v="4"/>
    <n v="7.3"/>
    <n v="143000"/>
    <s v="Oliver Stone"/>
    <s v="Kieran Fitzgerald"/>
    <s v="Joseph Gordon-Levitt"/>
    <s v="United Kingdom"/>
    <n v="40000000"/>
    <n v="37357216"/>
    <n v="240"/>
    <n v="47428098.813333333"/>
    <s v="Endgame Entertainment"/>
    <n v="134"/>
  </r>
  <r>
    <x v="6791"/>
    <x v="4"/>
    <s v="Not Rated"/>
    <x v="2"/>
    <n v="2016"/>
    <x v="36"/>
    <s v="December 21, 2016 (United States)"/>
    <x v="0"/>
    <n v="8.4"/>
    <n v="167000"/>
    <s v="Nitesh Tiwari"/>
    <s v="Piyush Gupta"/>
    <s v="Aamir Khan"/>
    <s v="India"/>
    <m/>
    <n v="303723636"/>
    <n v="240"/>
    <n v="385602466.20499998"/>
    <s v="Aamir Khan Productions"/>
    <n v="161"/>
  </r>
  <r>
    <x v="6792"/>
    <x v="0"/>
    <s v="R"/>
    <x v="2"/>
    <n v="2016"/>
    <x v="36"/>
    <s v="June 23, 2017 (United States)"/>
    <x v="11"/>
    <n v="5.3"/>
    <n v="28000"/>
    <s v="Ana Lily Amirpour"/>
    <s v="Ana Lily Amirpour"/>
    <s v="Suki Waterhouse"/>
    <s v="United States"/>
    <n v="6000000"/>
    <n v="201890"/>
    <n v="240"/>
    <n v="256316.17916666667"/>
    <s v="Human Stew Factory"/>
    <n v="118"/>
  </r>
  <r>
    <x v="6793"/>
    <x v="0"/>
    <s v="R"/>
    <x v="2"/>
    <n v="2016"/>
    <x v="36"/>
    <s v="February 26, 2016 (United States)"/>
    <x v="21"/>
    <n v="6.3"/>
    <n v="69000"/>
    <s v="John Hillcoat"/>
    <s v="Matt Cook"/>
    <s v="Casey Affleck"/>
    <s v="United States"/>
    <n v="20000000"/>
    <n v="23177948"/>
    <n v="240"/>
    <n v="29426336.481666666"/>
    <s v="Worldview Entertainment"/>
    <n v="115"/>
  </r>
  <r>
    <x v="6794"/>
    <x v="8"/>
    <s v="PG-13"/>
    <x v="2"/>
    <n v="2016"/>
    <x v="36"/>
    <s v="September 30, 2016 (United States)"/>
    <x v="12"/>
    <n v="7.1"/>
    <n v="157000"/>
    <s v="Peter Berg"/>
    <s v="Matthew Michael Carnahan"/>
    <s v="Mark Wahlberg"/>
    <s v="United States"/>
    <n v="110000000"/>
    <n v="121790373"/>
    <n v="240"/>
    <n v="154623027.72125"/>
    <s v="Summit Entertainment"/>
    <n v="107"/>
  </r>
  <r>
    <x v="6795"/>
    <x v="8"/>
    <s v="PG-13"/>
    <x v="0"/>
    <n v="2016"/>
    <x v="36"/>
    <s v="February 5, 2016 (United States)"/>
    <x v="14"/>
    <n v="6.6"/>
    <n v="37000"/>
    <s v="Ross Katz"/>
    <s v="Bryan Sipe"/>
    <s v="Benjamin Walker"/>
    <s v="United States"/>
    <m/>
    <n v="23079932"/>
    <n v="240"/>
    <n v="29301897.001666665"/>
    <s v="Nicholas Sparks Productions"/>
    <n v="111"/>
  </r>
  <r>
    <x v="6796"/>
    <x v="8"/>
    <s v="PG-13"/>
    <x v="5"/>
    <n v="2016"/>
    <x v="36"/>
    <s v="September 9, 2016 (United States)"/>
    <x v="34"/>
    <n v="7.4"/>
    <n v="248000"/>
    <s v="Clint Eastwood"/>
    <s v="Todd Komarnicki"/>
    <s v="Tom Hanks"/>
    <s v="United States"/>
    <n v="60000000"/>
    <n v="240797623"/>
    <n v="240"/>
    <n v="305712648.86708331"/>
    <s v="Flashlight Films"/>
    <n v="96"/>
  </r>
  <r>
    <x v="6797"/>
    <x v="0"/>
    <s v="R"/>
    <x v="2"/>
    <n v="2016"/>
    <x v="36"/>
    <s v="September 2, 2016 (United States)"/>
    <x v="1"/>
    <n v="5.8"/>
    <n v="41000"/>
    <s v="Luke Scott"/>
    <s v="Seth W. Owen"/>
    <s v="Kate Mara"/>
    <s v="United States"/>
    <n v="8000000"/>
    <n v="8809407"/>
    <n v="240"/>
    <n v="11184276.303749999"/>
    <s v="Burk A Project"/>
    <n v="92"/>
  </r>
  <r>
    <x v="6798"/>
    <x v="8"/>
    <s v="PG-13"/>
    <x v="2"/>
    <n v="2016"/>
    <x v="36"/>
    <s v="February 5, 2016 (United States)"/>
    <x v="1"/>
    <n v="5.8"/>
    <n v="53000"/>
    <s v="Burr Steers"/>
    <s v="Burr Steers"/>
    <s v="Lily James"/>
    <s v="United States"/>
    <n v="28000000"/>
    <n v="16457494"/>
    <n v="240"/>
    <n v="20894160.090833332"/>
    <s v="Cross Creek Pictures"/>
    <n v="108"/>
  </r>
  <r>
    <x v="6799"/>
    <x v="0"/>
    <s v="R"/>
    <x v="5"/>
    <n v="2016"/>
    <x v="36"/>
    <s v="July 13, 2016 (United States)"/>
    <x v="9"/>
    <n v="7"/>
    <n v="71000"/>
    <s v="Brad Furman"/>
    <s v="Ellen Furman"/>
    <s v="Bryan Cranston"/>
    <s v="United Kingdom"/>
    <n v="28000000"/>
    <n v="21011110"/>
    <n v="240"/>
    <n v="26675355.070833333"/>
    <s v="George Films"/>
    <n v="127"/>
  </r>
  <r>
    <x v="6800"/>
    <x v="0"/>
    <s v="R"/>
    <x v="3"/>
    <n v="2016"/>
    <x v="36"/>
    <s v="November 18, 2016 (United States)"/>
    <x v="4"/>
    <n v="7.3"/>
    <n v="110000"/>
    <s v="Kelly Fremon Craig"/>
    <s v="Kelly Fremon Craig"/>
    <s v="Hailee Steinfeld"/>
    <s v="United States"/>
    <n v="9000000"/>
    <n v="19370020"/>
    <n v="240"/>
    <n v="24591854.558333334"/>
    <s v="Gracie Films"/>
    <n v="104"/>
  </r>
  <r>
    <x v="6801"/>
    <x v="0"/>
    <s v="R"/>
    <x v="0"/>
    <n v="2016"/>
    <x v="36"/>
    <s v="February 17, 2017 (United States)"/>
    <x v="5"/>
    <n v="6.4"/>
    <n v="90000"/>
    <s v="Gore Verbinski"/>
    <s v="Justin Haythe"/>
    <s v="Dane DeHaan"/>
    <s v="United States"/>
    <n v="40000000"/>
    <n v="26620002"/>
    <n v="240"/>
    <n v="33796310.872500002"/>
    <s v="New Regency Productions"/>
    <n v="146"/>
  </r>
  <r>
    <x v="6802"/>
    <x v="0"/>
    <s v="R"/>
    <x v="2"/>
    <n v="2016"/>
    <x v="36"/>
    <s v="March 4, 2016 (United States)"/>
    <x v="23"/>
    <n v="5.9"/>
    <n v="149000"/>
    <s v="Babak Najafi"/>
    <s v="Creighton Rothenberger"/>
    <s v="Gerard Butler"/>
    <s v="United States"/>
    <n v="60000000"/>
    <n v="205754447"/>
    <n v="240"/>
    <n v="261222416.67041665"/>
    <s v="Millennium Films"/>
    <n v="99"/>
  </r>
  <r>
    <x v="6803"/>
    <x v="0"/>
    <s v="R"/>
    <x v="3"/>
    <n v="2016"/>
    <x v="36"/>
    <s v="January 22, 2016 (United States)"/>
    <x v="23"/>
    <n v="5.9"/>
    <n v="117000"/>
    <s v="Dan Mazer"/>
    <s v="John Phillips"/>
    <s v="Robert De Niro"/>
    <s v="United States"/>
    <n v="25000000"/>
    <n v="94073028"/>
    <n v="240"/>
    <n v="119433548.46499999"/>
    <s v="Lionsgate"/>
    <n v="102"/>
  </r>
  <r>
    <x v="6804"/>
    <x v="8"/>
    <s v="PG-13"/>
    <x v="3"/>
    <n v="2016"/>
    <x v="36"/>
    <s v="February 5, 2016 (United States)"/>
    <x v="21"/>
    <n v="6.3"/>
    <n v="127000"/>
    <s v="Ethan Coen"/>
    <s v="Joel Coen"/>
    <s v="Josh Brolin"/>
    <s v="United States"/>
    <n v="22000000"/>
    <n v="63945241"/>
    <n v="240"/>
    <n v="81183812.219583333"/>
    <s v="Universal Pictures"/>
    <n v="106"/>
  </r>
  <r>
    <x v="6805"/>
    <x v="8"/>
    <s v="PG-13"/>
    <x v="2"/>
    <n v="2016"/>
    <x v="36"/>
    <s v="January 22, 2016 (United States)"/>
    <x v="33"/>
    <n v="5.2"/>
    <n v="103000"/>
    <s v="J Blakeson"/>
    <s v="Susannah Grant"/>
    <s v="ChloÃ« Grace Moretz"/>
    <s v="United States"/>
    <n v="38000000"/>
    <n v="109906372"/>
    <n v="240"/>
    <n v="139535298.11833334"/>
    <s v="Columbia Pictures"/>
    <n v="112"/>
  </r>
  <r>
    <x v="6806"/>
    <x v="1"/>
    <s v="PG"/>
    <x v="10"/>
    <n v="2016"/>
    <x v="36"/>
    <s v="November 4, 2016 (United States)"/>
    <x v="16"/>
    <n v="6.5"/>
    <n v="75000"/>
    <s v="Mike Mitchell"/>
    <s v="Jonathan Aibel"/>
    <s v="Anna Kendrick"/>
    <s v="United States"/>
    <n v="125000000"/>
    <n v="346864886"/>
    <n v="240"/>
    <n v="440373878.18416667"/>
    <s v="DreamWorks Animation"/>
    <n v="92"/>
  </r>
  <r>
    <x v="6807"/>
    <x v="8"/>
    <s v="PG-13"/>
    <x v="2"/>
    <n v="2016"/>
    <x v="36"/>
    <s v="March 18, 2016 (United States)"/>
    <x v="46"/>
    <n v="5.7"/>
    <n v="113000"/>
    <s v="Robert Schwentke"/>
    <s v="Noah Oppenheim"/>
    <s v="Shailene Woodley"/>
    <s v="United States"/>
    <n v="110000000"/>
    <n v="179246868"/>
    <n v="240"/>
    <n v="227568836.16499999"/>
    <s v="Mandeville Films"/>
    <n v="120"/>
  </r>
  <r>
    <x v="6808"/>
    <x v="0"/>
    <s v="R"/>
    <x v="3"/>
    <n v="2016"/>
    <x v="36"/>
    <s v="December 28, 2016 (United States)"/>
    <x v="34"/>
    <n v="7.4"/>
    <n v="74000"/>
    <s v="Jim Jarmusch"/>
    <s v="Jim Jarmusch"/>
    <s v="Adam Driver"/>
    <s v="France"/>
    <n v="5000000"/>
    <n v="9588282"/>
    <n v="240"/>
    <n v="12173123.022499999"/>
    <s v="K5 International"/>
    <n v="118"/>
  </r>
  <r>
    <x v="6809"/>
    <x v="0"/>
    <s v="R"/>
    <x v="3"/>
    <n v="2016"/>
    <x v="36"/>
    <s v="July 1, 2016 (United States)"/>
    <x v="9"/>
    <n v="7"/>
    <n v="109000"/>
    <s v="Dan Kwan"/>
    <s v="Daniel Scheinert"/>
    <s v="Paul Dano"/>
    <s v="United States"/>
    <n v="3000000"/>
    <n v="4935501"/>
    <n v="240"/>
    <n v="6266029.8112499993"/>
    <s v="Astrakan Films"/>
    <n v="97"/>
  </r>
  <r>
    <x v="6810"/>
    <x v="8"/>
    <s v="PG-13"/>
    <x v="2"/>
    <n v="2016"/>
    <x v="36"/>
    <s v="February 17, 2017 (United States)"/>
    <x v="23"/>
    <n v="5.9"/>
    <n v="128000"/>
    <s v="Yimou Zhang"/>
    <s v="Carlo Bernard"/>
    <s v="Matt Damon"/>
    <s v="United States"/>
    <n v="150000000"/>
    <n v="334933831"/>
    <n v="240"/>
    <n v="425226409.60708332"/>
    <s v="Legendary East"/>
    <n v="103"/>
  </r>
  <r>
    <x v="6811"/>
    <x v="0"/>
    <s v="R"/>
    <x v="3"/>
    <n v="2016"/>
    <x v="36"/>
    <s v="July 8, 2016 (United States)"/>
    <x v="22"/>
    <n v="6"/>
    <n v="85000"/>
    <s v="Jake Szymanski"/>
    <s v="Andrew Jay Cohen"/>
    <s v="Zac Efron"/>
    <s v="United States"/>
    <n v="33000000"/>
    <n v="77068246"/>
    <n v="240"/>
    <n v="97844560.650833324"/>
    <s v="Twentieth Century Fox"/>
    <n v="98"/>
  </r>
  <r>
    <x v="6812"/>
    <x v="0"/>
    <s v="R"/>
    <x v="3"/>
    <n v="2016"/>
    <x v="36"/>
    <s v="July 29, 2016 (United States)"/>
    <x v="19"/>
    <n v="6.2"/>
    <n v="117000"/>
    <s v="Jon Lucas"/>
    <s v="Jon Lucas"/>
    <s v="Mila Kunis"/>
    <s v="United States"/>
    <n v="20000000"/>
    <n v="183936074"/>
    <n v="240"/>
    <n v="233522173.94916666"/>
    <s v="STX Entertainment"/>
    <n v="100"/>
  </r>
  <r>
    <x v="6813"/>
    <x v="8"/>
    <s v="PG-13"/>
    <x v="0"/>
    <n v="2016"/>
    <x v="36"/>
    <s v="December 16, 2016 (United States)"/>
    <x v="8"/>
    <n v="6.8"/>
    <n v="95000"/>
    <s v="David Frankel"/>
    <s v="Allan Loeb"/>
    <s v="Will Smith"/>
    <s v="United States"/>
    <n v="36000000"/>
    <n v="88528280"/>
    <n v="240"/>
    <n v="112394028.81666666"/>
    <s v="New Line Cinema"/>
    <n v="97"/>
  </r>
  <r>
    <x v="6814"/>
    <x v="8"/>
    <s v="PG-13"/>
    <x v="4"/>
    <n v="2016"/>
    <x v="36"/>
    <s v="January 22, 2016 (United States)"/>
    <x v="22"/>
    <n v="6"/>
    <n v="84000"/>
    <s v="William Brent Bell"/>
    <s v="Stacey Menear"/>
    <s v="Lauren Cohan"/>
    <s v="United States"/>
    <n v="10000000"/>
    <n v="73929392"/>
    <n v="240"/>
    <n v="93859523.926666662"/>
    <s v="Lakeshore Entertainment"/>
    <n v="97"/>
  </r>
  <r>
    <x v="6815"/>
    <x v="8"/>
    <s v="PG-13"/>
    <x v="0"/>
    <n v="2016"/>
    <x v="36"/>
    <s v="December 25, 2016 (United States)"/>
    <x v="13"/>
    <n v="7.2"/>
    <n v="101000"/>
    <s v="Denzel Washington"/>
    <s v="August Wilson"/>
    <s v="Denzel Washington"/>
    <s v="United States"/>
    <n v="24000000"/>
    <n v="64414761"/>
    <n v="240"/>
    <n v="81779906.986249998"/>
    <s v="BRON Studios"/>
    <n v="139"/>
  </r>
  <r>
    <x v="6816"/>
    <x v="1"/>
    <s v="PG"/>
    <x v="1"/>
    <n v="2016"/>
    <x v="36"/>
    <s v="May 27, 2016 (United States)"/>
    <x v="19"/>
    <n v="6.2"/>
    <n v="98000"/>
    <s v="James Bobin"/>
    <s v="Linda Woolverton"/>
    <s v="Mia Wasikowska"/>
    <s v="United States"/>
    <n v="170000000"/>
    <n v="299820798"/>
    <n v="240"/>
    <n v="380647488.1275"/>
    <s v="Walt Disney Pictures"/>
    <n v="113"/>
  </r>
  <r>
    <x v="6817"/>
    <x v="0"/>
    <s v="R"/>
    <x v="2"/>
    <n v="2016"/>
    <x v="36"/>
    <s v="March 11, 2016 (United States)"/>
    <x v="19"/>
    <n v="6.2"/>
    <n v="96000"/>
    <s v="Louis Leterrier"/>
    <s v="Sacha Baron Cohen"/>
    <s v="Sacha Baron Cohen"/>
    <s v="United Kingdom"/>
    <n v="35000000"/>
    <n v="27979040"/>
    <n v="240"/>
    <n v="35521722.866666667"/>
    <s v="Blue Sky Films"/>
    <n v="83"/>
  </r>
  <r>
    <x v="6818"/>
    <x v="1"/>
    <s v="PG"/>
    <x v="10"/>
    <n v="2016"/>
    <x v="36"/>
    <s v="July 22, 2016 (United States)"/>
    <x v="46"/>
    <n v="5.7"/>
    <n v="60000"/>
    <s v="Mike Thurmeier"/>
    <s v="Michael J. Wilson"/>
    <s v="Ray Romano"/>
    <s v="United States"/>
    <n v="105000000"/>
    <n v="408754975"/>
    <n v="240"/>
    <n v="518948503.67708331"/>
    <s v="Blue Sky Studios"/>
    <n v="94"/>
  </r>
  <r>
    <x v="6819"/>
    <x v="0"/>
    <s v="R"/>
    <x v="2"/>
    <n v="2016"/>
    <x v="36"/>
    <s v="January 13, 2017 (United States)"/>
    <x v="34"/>
    <n v="7.4"/>
    <n v="96000"/>
    <s v="Peter Berg"/>
    <s v="Peter Berg"/>
    <s v="Mark Wahlberg"/>
    <s v="Hong Kong"/>
    <n v="45000000"/>
    <n v="52185751"/>
    <n v="240"/>
    <n v="66254159.70708333"/>
    <s v="CBS Films"/>
    <n v="133"/>
  </r>
  <r>
    <x v="6820"/>
    <x v="8"/>
    <s v="PG-13"/>
    <x v="2"/>
    <n v="2016"/>
    <x v="36"/>
    <s v="October 21, 2016 (United States)"/>
    <x v="23"/>
    <n v="5.9"/>
    <n v="60000"/>
    <s v="Greg Mottola"/>
    <s v="Michael LeSieur"/>
    <s v="Zach Galifianakis"/>
    <s v="United States"/>
    <n v="40000000"/>
    <n v="29918745"/>
    <n v="240"/>
    <n v="37984340.006250001"/>
    <s v="Fox 2000 Pictures"/>
    <n v="105"/>
  </r>
  <r>
    <x v="6821"/>
    <x v="8"/>
    <s v="PG-13"/>
    <x v="5"/>
    <n v="2016"/>
    <x v="36"/>
    <s v="June 10, 2016 (United States)"/>
    <x v="14"/>
    <n v="6.6"/>
    <n v="19000"/>
    <s v="Michael Grandage"/>
    <s v="John Logan"/>
    <s v="Colin Firth"/>
    <s v="United Kingdom"/>
    <m/>
    <n v="7435006"/>
    <n v="240"/>
    <n v="9439359.7008333337"/>
    <s v="Desert Wolf Productions"/>
    <n v="104"/>
  </r>
  <r>
    <x v="6822"/>
    <x v="1"/>
    <s v="PG"/>
    <x v="10"/>
    <n v="2016"/>
    <x v="36"/>
    <s v="July 8, 2016 (United States)"/>
    <x v="16"/>
    <n v="6.5"/>
    <n v="188000"/>
    <s v="Chris Renaud"/>
    <s v="Cinco Paul"/>
    <s v="Louis C.K."/>
    <s v="United States"/>
    <n v="75000000"/>
    <n v="875458631"/>
    <n v="240"/>
    <n v="1111467686.9404166"/>
    <s v="Universal Pictures"/>
    <n v="87"/>
  </r>
  <r>
    <x v="6823"/>
    <x v="0"/>
    <s v="R"/>
    <x v="3"/>
    <n v="2016"/>
    <x v="36"/>
    <s v="June 3, 2016 (United States)"/>
    <x v="17"/>
    <n v="6.7"/>
    <n v="57000"/>
    <s v="Akiva Schaffer"/>
    <s v="Andy Samberg"/>
    <s v="Andy Samberg"/>
    <s v="United States"/>
    <n v="20000000"/>
    <n v="9680029"/>
    <n v="240"/>
    <n v="12289603.484583333"/>
    <s v="Universal Pictures"/>
    <n v="87"/>
  </r>
  <r>
    <x v="6824"/>
    <x v="0"/>
    <s v="R"/>
    <x v="6"/>
    <n v="2016"/>
    <x v="36"/>
    <s v="July 7, 2016 (Australia)"/>
    <x v="16"/>
    <n v="6.5"/>
    <n v="5100"/>
    <s v="Ivan Sen"/>
    <s v="Ivan Sen"/>
    <s v="Aaron Pedersen"/>
    <s v="Australia"/>
    <m/>
    <n v="650352"/>
    <n v="240"/>
    <n v="825676.05999999994"/>
    <s v="Bunya Productions"/>
    <n v="110"/>
  </r>
  <r>
    <x v="6825"/>
    <x v="0"/>
    <s v="R"/>
    <x v="3"/>
    <n v="2016"/>
    <x v="36"/>
    <s v="January 20, 2017 (United States)"/>
    <x v="4"/>
    <n v="7.3"/>
    <n v="42000"/>
    <s v="Mike Mills"/>
    <s v="Mike Mills"/>
    <s v="Annette Bening"/>
    <s v="United States"/>
    <n v="7000000"/>
    <n v="7214806"/>
    <n v="240"/>
    <n v="9159797.4508333337"/>
    <s v="A24"/>
    <n v="119"/>
  </r>
  <r>
    <x v="6826"/>
    <x v="8"/>
    <s v="PG-13"/>
    <x v="2"/>
    <n v="2016"/>
    <x v="36"/>
    <s v="December 21, 2016 (United States)"/>
    <x v="46"/>
    <n v="5.7"/>
    <n v="190000"/>
    <s v="Justin Kurzel"/>
    <s v="Michael Lesslie"/>
    <s v="Michael Fassbender"/>
    <s v="United States"/>
    <n v="125000000"/>
    <n v="240697856"/>
    <n v="240"/>
    <n v="305585986.34666663"/>
    <s v="New Regency Productions"/>
    <n v="115"/>
  </r>
  <r>
    <x v="6827"/>
    <x v="8"/>
    <s v="PG-13"/>
    <x v="2"/>
    <n v="2016"/>
    <x v="36"/>
    <s v="June 3, 2016 (United States)"/>
    <x v="22"/>
    <n v="6"/>
    <n v="87000"/>
    <s v="Dave Green"/>
    <s v="Josh Appelbaum"/>
    <s v="Megan Fox"/>
    <s v="United States"/>
    <n v="135000000"/>
    <n v="245623848"/>
    <n v="240"/>
    <n v="311839943.69"/>
    <s v="Paramount Pictures"/>
    <n v="112"/>
  </r>
  <r>
    <x v="6828"/>
    <x v="4"/>
    <s v="Not Rated"/>
    <x v="6"/>
    <n v="2016"/>
    <x v="36"/>
    <s v="December 1, 2016 (United States)"/>
    <x v="46"/>
    <n v="5.7"/>
    <n v="10000"/>
    <s v="Elizabeth Wood"/>
    <s v="Elizabeth Wood"/>
    <s v="Morgan Saylor"/>
    <s v="United States"/>
    <m/>
    <n v="200242"/>
    <n v="240"/>
    <n v="254223.90583333332"/>
    <s v="Bank Street Films"/>
    <n v="88"/>
  </r>
  <r>
    <x v="6829"/>
    <x v="0"/>
    <s v="R"/>
    <x v="3"/>
    <n v="2016"/>
    <x v="36"/>
    <s v="April 7, 2016 (Russia)"/>
    <x v="15"/>
    <n v="6.9"/>
    <n v="53000"/>
    <s v="Richard Linklater"/>
    <s v="Richard Linklater"/>
    <s v="Blake Jenner"/>
    <s v="United States"/>
    <n v="10000000"/>
    <n v="4644472"/>
    <n v="240"/>
    <n v="5896544.2433333332"/>
    <s v="Annapurna Pictures"/>
    <n v="117"/>
  </r>
  <r>
    <x v="6830"/>
    <x v="0"/>
    <s v="R"/>
    <x v="2"/>
    <n v="2016"/>
    <x v="36"/>
    <s v="November 18, 2016 (United States)"/>
    <x v="21"/>
    <n v="6.3"/>
    <n v="40000"/>
    <s v="James Watkins"/>
    <s v="Andrew Baldwin"/>
    <s v="Idris Elba"/>
    <s v="United Kingdom"/>
    <n v="20000000"/>
    <n v="14857808"/>
    <n v="240"/>
    <n v="18863225.406666666"/>
    <s v="StudioCanal"/>
    <n v="92"/>
  </r>
  <r>
    <x v="6831"/>
    <x v="8"/>
    <s v="PG-13"/>
    <x v="2"/>
    <n v="2016"/>
    <x v="36"/>
    <s v="January 29, 2016 (United States)"/>
    <x v="8"/>
    <n v="6.8"/>
    <n v="63000"/>
    <s v="Craig Gillespie"/>
    <s v="Scott Silver"/>
    <s v="Chris Pine"/>
    <s v="United States"/>
    <n v="80000000"/>
    <n v="52099090"/>
    <n v="240"/>
    <n v="66144136.345833331"/>
    <s v="Walt Disney Pictures"/>
    <n v="117"/>
  </r>
  <r>
    <x v="6832"/>
    <x v="1"/>
    <s v="PG"/>
    <x v="5"/>
    <n v="2016"/>
    <x v="36"/>
    <s v="August 26, 2016 (United States)"/>
    <x v="4"/>
    <n v="7.3"/>
    <n v="5300"/>
    <s v="David L. Hunt"/>
    <s v="Brian Reindl"/>
    <s v="Neal McDonough"/>
    <s v="United States"/>
    <n v="9000000"/>
    <n v="2000620"/>
    <n v="240"/>
    <n v="2539953.8083333331"/>
    <s v="Greater Productions"/>
    <n v="130"/>
  </r>
  <r>
    <x v="6833"/>
    <x v="4"/>
    <s v="Not Rated"/>
    <x v="3"/>
    <n v="2016"/>
    <x v="36"/>
    <s v="March 10, 2017 (United Kingdom)"/>
    <x v="19"/>
    <n v="6.2"/>
    <n v="14000"/>
    <s v="Anna Biller"/>
    <s v="Anna Biller"/>
    <s v="Samantha Robinson"/>
    <s v="United States"/>
    <m/>
    <n v="246218"/>
    <n v="240"/>
    <n v="312594.26916666667"/>
    <s v="Anna Biller Productions"/>
    <n v="120"/>
  </r>
  <r>
    <x v="6834"/>
    <x v="0"/>
    <s v="R"/>
    <x v="4"/>
    <n v="2016"/>
    <x v="36"/>
    <s v="March 17, 2017 (United States)"/>
    <x v="10"/>
    <n v="6.1"/>
    <n v="46000"/>
    <s v="Greg McLean"/>
    <s v="James Gunn"/>
    <s v="John Gallagher Jr."/>
    <s v="United States"/>
    <n v="5000000"/>
    <n v="11084630"/>
    <n v="240"/>
    <n v="14072861.504166666"/>
    <s v="Orion Pictures"/>
    <n v="89"/>
  </r>
  <r>
    <x v="6835"/>
    <x v="1"/>
    <s v="PG"/>
    <x v="1"/>
    <n v="2016"/>
    <x v="36"/>
    <s v="July 1, 2016 (United States)"/>
    <x v="5"/>
    <n v="6.4"/>
    <n v="80000"/>
    <s v="Steven Spielberg"/>
    <s v="Melissa Mathison"/>
    <s v="Mark Rylance"/>
    <s v="United States"/>
    <n v="140000000"/>
    <n v="195243411"/>
    <n v="240"/>
    <n v="247877780.54874998"/>
    <s v="Walt Disney Pictures"/>
    <n v="117"/>
  </r>
  <r>
    <x v="6836"/>
    <x v="8"/>
    <s v="PG-13"/>
    <x v="2"/>
    <n v="2016"/>
    <x v="36"/>
    <s v="February 12, 2016 (United States)"/>
    <x v="32"/>
    <n v="4.7"/>
    <n v="66000"/>
    <s v="Ben Stiller"/>
    <s v="Justin Theroux"/>
    <s v="Ben Stiller"/>
    <s v="United States"/>
    <n v="50000000"/>
    <n v="56722693"/>
    <n v="240"/>
    <n v="72014185.654583335"/>
    <s v="Panorama Films"/>
    <n v="101"/>
  </r>
  <r>
    <x v="6837"/>
    <x v="8"/>
    <s v="PG-13"/>
    <x v="0"/>
    <n v="2016"/>
    <x v="36"/>
    <s v="April 21, 2016 (Greece)"/>
    <x v="14"/>
    <n v="6.6"/>
    <n v="77000"/>
    <s v="Jeff Nichols"/>
    <s v="Jeff Nichols"/>
    <s v="Michael Shannon"/>
    <s v="United States"/>
    <n v="18000000"/>
    <n v="6740647"/>
    <n v="240"/>
    <n v="8557813.0870833322"/>
    <s v="Warner Bros."/>
    <n v="112"/>
  </r>
  <r>
    <x v="6838"/>
    <x v="1"/>
    <s v="PG"/>
    <x v="10"/>
    <n v="2016"/>
    <x v="36"/>
    <s v="May 20, 2016 (United States)"/>
    <x v="21"/>
    <n v="6.3"/>
    <n v="84000"/>
    <s v="Clay Kaytis"/>
    <s v="Jon Vitti"/>
    <s v="Jason Sudeikis"/>
    <s v="Finland"/>
    <n v="73000000"/>
    <n v="352333929"/>
    <n v="240"/>
    <n v="447317284.02625"/>
    <s v="Columbia Pictures"/>
    <n v="97"/>
  </r>
  <r>
    <x v="6839"/>
    <x v="0"/>
    <s v="R"/>
    <x v="2"/>
    <n v="2016"/>
    <x v="36"/>
    <s v="January 13, 2017 (United States)"/>
    <x v="5"/>
    <n v="6.4"/>
    <n v="54000"/>
    <s v="Ben Affleck"/>
    <s v="Ben Affleck"/>
    <s v="Ben Affleck"/>
    <s v="United States"/>
    <n v="108000000"/>
    <n v="22678555"/>
    <n v="240"/>
    <n v="28792315.452083331"/>
    <s v="Appian Way"/>
    <n v="129"/>
  </r>
  <r>
    <x v="6840"/>
    <x v="8"/>
    <s v="PG-13"/>
    <x v="2"/>
    <n v="2016"/>
    <x v="36"/>
    <s v="July 27, 2016 (United States)"/>
    <x v="16"/>
    <n v="6.5"/>
    <n v="120000"/>
    <s v="Henry Joost"/>
    <s v="Jessica Sharzer"/>
    <s v="Emma Roberts"/>
    <s v="United States"/>
    <n v="19000000"/>
    <n v="85251425"/>
    <n v="240"/>
    <n v="108233788.32291666"/>
    <s v="Lionsgate"/>
    <n v="96"/>
  </r>
  <r>
    <x v="6841"/>
    <x v="0"/>
    <s v="R"/>
    <x v="2"/>
    <n v="2016"/>
    <x v="36"/>
    <s v="August 26, 2016 (United States)"/>
    <x v="46"/>
    <n v="5.7"/>
    <n v="79000"/>
    <s v="Dennis Gansel"/>
    <s v="Lewis John Carlino"/>
    <s v="Jason Statham"/>
    <s v="United States"/>
    <n v="40000000"/>
    <n v="125729635"/>
    <n v="240"/>
    <n v="159624249.10208333"/>
    <s v="Summit Entertainment"/>
    <n v="98"/>
  </r>
  <r>
    <x v="6842"/>
    <x v="8"/>
    <s v="PG-13"/>
    <x v="3"/>
    <n v="2016"/>
    <x v="36"/>
    <s v="March 17, 2016 (Ireland)"/>
    <x v="6"/>
    <n v="7.9"/>
    <n v="88000"/>
    <s v="John Carney"/>
    <s v="Simon Carmody"/>
    <s v="Ferdia Walsh-Peelo"/>
    <s v="Ireland"/>
    <m/>
    <n v="13624522"/>
    <n v="240"/>
    <n v="17297466.055833332"/>
    <s v="Cosmo Films"/>
    <n v="106"/>
  </r>
  <r>
    <x v="6843"/>
    <x v="8"/>
    <s v="PG-13"/>
    <x v="0"/>
    <n v="2016"/>
    <x v="36"/>
    <s v="September 2, 2016 (United States)"/>
    <x v="13"/>
    <n v="7.2"/>
    <n v="54000"/>
    <s v="Derek Cianfrance"/>
    <s v="Derek Cianfrance"/>
    <s v="Michael Fassbender"/>
    <s v="United Kingdom"/>
    <n v="20000000"/>
    <n v="25975621"/>
    <n v="240"/>
    <n v="32978215.494583331"/>
    <s v="Heyday Films"/>
    <n v="133"/>
  </r>
  <r>
    <x v="6844"/>
    <x v="4"/>
    <s v="Not Rated"/>
    <x v="2"/>
    <n v="2016"/>
    <x v="36"/>
    <s v="July 29, 2016 (Japan)"/>
    <x v="8"/>
    <n v="6.8"/>
    <n v="25000"/>
    <s v="Hideaki Anno"/>
    <s v="Hideaki Anno"/>
    <s v="Hiroki Hasegawa"/>
    <s v="Japan"/>
    <m/>
    <n v="78053145"/>
    <n v="240"/>
    <n v="99094972.006249994"/>
    <s v="Cine Bazar"/>
    <n v="120"/>
  </r>
  <r>
    <x v="6845"/>
    <x v="0"/>
    <s v="R"/>
    <x v="3"/>
    <n v="2016"/>
    <x v="36"/>
    <s v="December 23, 2016 (United States)"/>
    <x v="19"/>
    <n v="6.2"/>
    <n v="104000"/>
    <s v="John Hamburg"/>
    <s v="John Hamburg"/>
    <s v="Zoey Deutch"/>
    <s v="United States"/>
    <n v="38000000"/>
    <n v="118102725"/>
    <n v="240"/>
    <n v="149941251.28125"/>
    <s v="Twentieth Century Fox"/>
    <n v="111"/>
  </r>
  <r>
    <x v="6846"/>
    <x v="1"/>
    <s v="PG"/>
    <x v="5"/>
    <n v="2016"/>
    <x v="36"/>
    <s v="March 16, 2016 (United States)"/>
    <x v="12"/>
    <n v="7.1"/>
    <n v="23000"/>
    <s v="Patricia Riggen"/>
    <s v="Christy Beam"/>
    <s v="Jennifer Garner"/>
    <s v="United States"/>
    <n v="13000000"/>
    <n v="73983003"/>
    <n v="240"/>
    <n v="93927587.558750004"/>
    <s v="Columbia Pictures"/>
    <n v="109"/>
  </r>
  <r>
    <x v="6847"/>
    <x v="0"/>
    <s v="R"/>
    <x v="3"/>
    <n v="2016"/>
    <x v="36"/>
    <s v="April 21, 2017 (Canada)"/>
    <x v="19"/>
    <n v="6.2"/>
    <n v="61000"/>
    <s v="Nacho Vigalondo"/>
    <s v="Nacho Vigalondo"/>
    <s v="Anne Hathaway"/>
    <s v="Canada"/>
    <n v="15000000"/>
    <n v="4531320"/>
    <n v="240"/>
    <n v="5752888.3499999996"/>
    <s v="Toy Fight Productions"/>
    <n v="109"/>
  </r>
  <r>
    <x v="6848"/>
    <x v="0"/>
    <s v="R"/>
    <x v="2"/>
    <n v="2016"/>
    <x v="36"/>
    <s v="April 21, 2017 (United States)"/>
    <x v="5"/>
    <n v="6.4"/>
    <n v="44000"/>
    <s v="Ben Wheatley"/>
    <s v="Amy Jump"/>
    <s v="Sharlto Copley"/>
    <s v="United Kingdom"/>
    <m/>
    <n v="3719383"/>
    <n v="240"/>
    <n v="4722066.6670833332"/>
    <s v="Film4"/>
    <n v="91"/>
  </r>
  <r>
    <x v="6849"/>
    <x v="4"/>
    <s v="Not Rated"/>
    <x v="4"/>
    <n v="2016"/>
    <x v="36"/>
    <s v="April 7, 2017 (United States)"/>
    <x v="23"/>
    <n v="5.9"/>
    <n v="33000"/>
    <s v="Jeremy Gillespie"/>
    <s v="Jeremy Gillespie"/>
    <s v="Aaron Poole"/>
    <s v="Canada"/>
    <m/>
    <n v="368372"/>
    <n v="240"/>
    <n v="467678.95166666666"/>
    <s v="120dB Films"/>
    <n v="90"/>
  </r>
  <r>
    <x v="6850"/>
    <x v="0"/>
    <s v="R"/>
    <x v="0"/>
    <n v="2016"/>
    <x v="36"/>
    <s v="June 2, 2017 (United States)"/>
    <x v="8"/>
    <n v="6.8"/>
    <n v="12000"/>
    <s v="David Leveaux"/>
    <s v="Simon Burke"/>
    <s v="Lily James"/>
    <s v="United Kingdom"/>
    <m/>
    <n v="872805"/>
    <n v="240"/>
    <n v="1108098.6812499999"/>
    <s v="Egoli Tossell KLK"/>
    <n v="107"/>
  </r>
  <r>
    <x v="6851"/>
    <x v="0"/>
    <s v="R"/>
    <x v="3"/>
    <n v="2016"/>
    <x v="36"/>
    <s v="May 20, 2016 (United States)"/>
    <x v="46"/>
    <n v="5.7"/>
    <n v="116000"/>
    <s v="Nicholas Stoller"/>
    <s v="Andrew Jay Cohen"/>
    <s v="Seth Rogen"/>
    <s v="United States"/>
    <n v="35000000"/>
    <n v="108007109"/>
    <n v="240"/>
    <n v="137124025.46791667"/>
    <s v="Universal Pictures"/>
    <n v="92"/>
  </r>
  <r>
    <x v="6852"/>
    <x v="8"/>
    <s v="PG-13"/>
    <x v="2"/>
    <n v="2016"/>
    <x v="36"/>
    <s v="August 19, 2016 (United States)"/>
    <x v="46"/>
    <n v="5.7"/>
    <n v="43000"/>
    <s v="Timur Bekmambetov"/>
    <s v="Lew Wallace"/>
    <s v="Jack Huston"/>
    <s v="United States"/>
    <n v="100000000"/>
    <n v="94061311"/>
    <n v="240"/>
    <n v="119418672.75708333"/>
    <s v="Hivemind"/>
    <n v="123"/>
  </r>
  <r>
    <x v="6853"/>
    <x v="0"/>
    <s v="R"/>
    <x v="2"/>
    <n v="2016"/>
    <x v="36"/>
    <s v="June 24, 2016 (United States)"/>
    <x v="15"/>
    <n v="6.9"/>
    <n v="55000"/>
    <s v="Gary Ross"/>
    <s v="Gary Ross"/>
    <s v="Matthew McConaughey"/>
    <s v="United States"/>
    <n v="50000000"/>
    <n v="25035950"/>
    <n v="240"/>
    <n v="31785224.854166664"/>
    <s v="Route One Entertainment"/>
    <n v="139"/>
  </r>
  <r>
    <x v="6854"/>
    <x v="0"/>
    <s v="R"/>
    <x v="5"/>
    <n v="2016"/>
    <x v="36"/>
    <s v="December 2, 2016 (United States)"/>
    <x v="17"/>
    <n v="6.7"/>
    <n v="75000"/>
    <s v="Pablo LarraÃ­n"/>
    <s v="Noah Oppenheim"/>
    <s v="Natalie Portman"/>
    <s v="United States"/>
    <n v="9000000"/>
    <n v="29777777"/>
    <n v="240"/>
    <n v="37805369.382916667"/>
    <s v="Fox Searchlight Pictures"/>
    <n v="100"/>
  </r>
  <r>
    <x v="6855"/>
    <x v="0"/>
    <s v="R"/>
    <x v="6"/>
    <n v="2016"/>
    <x v="36"/>
    <s v="January 27, 2017 (United States)"/>
    <x v="17"/>
    <n v="6.7"/>
    <n v="60000"/>
    <s v="Stephen Gaghan"/>
    <s v="Patrick Massett"/>
    <s v="Matthew McConaughey"/>
    <s v="United States"/>
    <n v="20000000"/>
    <n v="14880939"/>
    <n v="240"/>
    <n v="18892592.138749998"/>
    <s v="Black Bear Pictures"/>
    <n v="120"/>
  </r>
  <r>
    <x v="6856"/>
    <x v="1"/>
    <s v="PG"/>
    <x v="2"/>
    <n v="2016"/>
    <x v="36"/>
    <s v="August 12, 2016 (United States)"/>
    <x v="17"/>
    <n v="6.7"/>
    <n v="55000"/>
    <s v="David Lowery"/>
    <s v="David Lowery"/>
    <s v="Bryce Dallas Howard"/>
    <s v="United States"/>
    <n v="65000000"/>
    <n v="143695338"/>
    <n v="240"/>
    <n v="182433206.20249999"/>
    <s v="Walt Disney Pictures"/>
    <n v="102"/>
  </r>
  <r>
    <x v="6857"/>
    <x v="3"/>
    <m/>
    <x v="4"/>
    <n v="2016"/>
    <x v="36"/>
    <s v="September 16, 2016 (United States)"/>
    <x v="27"/>
    <n v="5.0999999999999996"/>
    <n v="19000"/>
    <s v="Rob Zombie"/>
    <s v="Rob Zombie"/>
    <s v="Malcolm McDowell"/>
    <s v="United Kingdom"/>
    <n v="1500000"/>
    <n v="850419"/>
    <n v="240"/>
    <n v="1079677.7887500001"/>
    <s v="Bow and Arrow Entertainment"/>
    <n v="102"/>
  </r>
  <r>
    <x v="6858"/>
    <x v="0"/>
    <s v="R"/>
    <x v="2"/>
    <n v="2016"/>
    <x v="36"/>
    <s v="April 29, 2016 (United States)"/>
    <x v="21"/>
    <n v="6.3"/>
    <n v="47000"/>
    <s v="Peter Atencio"/>
    <s v="Jordan Peele"/>
    <s v="Keegan-Michael Key"/>
    <s v="United States"/>
    <n v="15000000"/>
    <n v="20651333"/>
    <n v="240"/>
    <n v="26218588.187916666"/>
    <s v="Artists First"/>
    <n v="100"/>
  </r>
  <r>
    <x v="6859"/>
    <x v="0"/>
    <s v="R"/>
    <x v="0"/>
    <n v="2016"/>
    <x v="36"/>
    <s v="September 23, 2016 (United States)"/>
    <x v="46"/>
    <n v="5.7"/>
    <n v="7500"/>
    <s v="Andrew Neel"/>
    <s v="David Gordon Green"/>
    <s v="Ben Schnetzer"/>
    <s v="United States"/>
    <m/>
    <n v="23020"/>
    <n v="240"/>
    <n v="29225.808333333331"/>
    <s v="Killer Films"/>
    <n v="96"/>
  </r>
  <r>
    <x v="6860"/>
    <x v="1"/>
    <s v="PG"/>
    <x v="10"/>
    <n v="2016"/>
    <x v="36"/>
    <s v="September 23, 2016 (United States)"/>
    <x v="8"/>
    <n v="6.8"/>
    <n v="58000"/>
    <s v="Nicholas Stoller"/>
    <s v="Nicholas Stoller"/>
    <s v="Andy Samberg"/>
    <s v="United States"/>
    <n v="70000000"/>
    <n v="183388953"/>
    <n v="240"/>
    <n v="232827558.24625"/>
    <s v="RatPac-Dune Entertainment"/>
    <n v="87"/>
  </r>
  <r>
    <x v="6861"/>
    <x v="8"/>
    <s v="PG-13"/>
    <x v="1"/>
    <n v="2016"/>
    <x v="36"/>
    <s v="January 6, 2017 (United States)"/>
    <x v="24"/>
    <n v="7.5"/>
    <n v="83000"/>
    <s v="J.A. Bayona"/>
    <s v="Patrick Ness"/>
    <s v="Lewis MacDougall"/>
    <s v="United Kingdom"/>
    <n v="43000000"/>
    <n v="47309313"/>
    <n v="240"/>
    <n v="60063115.296250001"/>
    <s v="Participant"/>
    <n v="108"/>
  </r>
  <r>
    <x v="6862"/>
    <x v="0"/>
    <s v="R"/>
    <x v="2"/>
    <n v="2016"/>
    <x v="36"/>
    <s v="September 9, 2016 (United Kingdom)"/>
    <x v="13"/>
    <n v="7.2"/>
    <n v="45000"/>
    <s v="Sean Ellis"/>
    <s v="Sean Ellis"/>
    <s v="Jamie Dornan"/>
    <s v="Czech Republic"/>
    <m/>
    <n v="5079219"/>
    <n v="240"/>
    <n v="6448491.7887499994"/>
    <s v="LD Entertainment"/>
    <n v="120"/>
  </r>
  <r>
    <x v="6863"/>
    <x v="1"/>
    <s v="PG"/>
    <x v="10"/>
    <n v="2016"/>
    <x v="36"/>
    <s v="August 19, 2016 (United States)"/>
    <x v="40"/>
    <n v="7.8"/>
    <n v="121000"/>
    <s v="Travis Knight"/>
    <s v="Marc Haimes"/>
    <s v="Charlize Theron"/>
    <s v="United States"/>
    <n v="60000000"/>
    <n v="76249438"/>
    <n v="240"/>
    <n v="96805015.660833329"/>
    <s v="Focus Features"/>
    <n v="101"/>
  </r>
  <r>
    <x v="6864"/>
    <x v="8"/>
    <s v="PG-13"/>
    <x v="3"/>
    <n v="2016"/>
    <x v="36"/>
    <s v="August 5, 2016 (United States)"/>
    <x v="14"/>
    <n v="6.6"/>
    <n v="73000"/>
    <s v="Woody Allen"/>
    <s v="Woody Allen"/>
    <s v="Jesse Eisenberg"/>
    <s v="United States"/>
    <n v="30000000"/>
    <n v="43763247"/>
    <n v="240"/>
    <n v="55561089.003749996"/>
    <s v="Gravier Productions"/>
    <n v="96"/>
  </r>
  <r>
    <x v="6865"/>
    <x v="0"/>
    <s v="R"/>
    <x v="4"/>
    <n v="2016"/>
    <x v="36"/>
    <s v="September 16, 2016 (United States)"/>
    <x v="18"/>
    <n v="5"/>
    <n v="43000"/>
    <s v="Adam Wingard"/>
    <s v="Simon Barrett"/>
    <s v="James Allen McCune"/>
    <s v="Canada"/>
    <n v="5000000"/>
    <n v="45173154"/>
    <n v="240"/>
    <n v="57351083.432499997"/>
    <s v="Lionsgate"/>
    <n v="89"/>
  </r>
  <r>
    <x v="6866"/>
    <x v="8"/>
    <s v="PG-13"/>
    <x v="0"/>
    <n v="2016"/>
    <x v="36"/>
    <s v="August 31, 2016 (Iran)"/>
    <x v="40"/>
    <n v="7.8"/>
    <n v="54000"/>
    <s v="Asghar Farhadi"/>
    <s v="Asghar Farhadi"/>
    <s v="Shahab Hosseini"/>
    <s v="Iran"/>
    <m/>
    <n v="6953604"/>
    <n v="240"/>
    <n v="8828179.7449999992"/>
    <s v="ARTE"/>
    <n v="124"/>
  </r>
  <r>
    <x v="6867"/>
    <x v="0"/>
    <s v="R"/>
    <x v="2"/>
    <n v="2016"/>
    <x v="36"/>
    <s v="October 21, 2016 (United States)"/>
    <x v="22"/>
    <n v="6"/>
    <n v="17000"/>
    <s v="Ti West"/>
    <s v="Ti West"/>
    <s v="Ethan Hawke"/>
    <s v="United States"/>
    <m/>
    <n v="61797"/>
    <n v="240"/>
    <n v="78456.441250000003"/>
    <s v="Blumhouse Productions"/>
    <n v="104"/>
  </r>
  <r>
    <x v="6868"/>
    <x v="1"/>
    <s v="PG"/>
    <x v="10"/>
    <n v="2016"/>
    <x v="36"/>
    <s v="April 29, 2016 (United States)"/>
    <x v="41"/>
    <n v="5.6"/>
    <n v="10000"/>
    <s v="Kevin Munroe"/>
    <s v="T.J. Fixman"/>
    <s v="James Arnold Taylor"/>
    <s v="Hong Kong"/>
    <n v="20000000"/>
    <n v="13385737"/>
    <n v="240"/>
    <n v="16994308.599583331"/>
    <s v="Gramercy Pictures (I)"/>
    <n v="94"/>
  </r>
  <r>
    <x v="6869"/>
    <x v="8"/>
    <s v="PG-13"/>
    <x v="2"/>
    <n v="2016"/>
    <x v="36"/>
    <s v="February 19, 2016 (United States)"/>
    <x v="21"/>
    <n v="6.3"/>
    <n v="26000"/>
    <s v="Kevin Reynolds"/>
    <s v="Kevin Reynolds"/>
    <s v="Joseph Fiennes"/>
    <s v="United States"/>
    <n v="20000000"/>
    <n v="46771565"/>
    <n v="240"/>
    <n v="59380399.397916667"/>
    <s v="LD Entertainment"/>
    <n v="107"/>
  </r>
  <r>
    <x v="6870"/>
    <x v="8"/>
    <s v="PG-13"/>
    <x v="3"/>
    <n v="2016"/>
    <x v="36"/>
    <s v="November 23, 2016 (United States)"/>
    <x v="46"/>
    <n v="5.7"/>
    <n v="10000"/>
    <s v="Warren Beatty"/>
    <s v="Warren Beatty"/>
    <s v="Lily Collins"/>
    <s v="United States"/>
    <n v="25000000"/>
    <n v="3885342"/>
    <n v="240"/>
    <n v="4932765.4474999998"/>
    <s v="New Regency Productions"/>
    <n v="127"/>
  </r>
  <r>
    <x v="6871"/>
    <x v="0"/>
    <s v="R"/>
    <x v="3"/>
    <n v="2016"/>
    <x v="36"/>
    <s v="December 9, 2016 (United States)"/>
    <x v="23"/>
    <n v="5.9"/>
    <n v="72000"/>
    <s v="Josh Gordon"/>
    <s v="Jon Lucas"/>
    <s v="Jason Bateman"/>
    <s v="United States"/>
    <n v="45000000"/>
    <n v="114501299"/>
    <n v="240"/>
    <n v="145368940.85541666"/>
    <s v="DreamWorks"/>
    <n v="105"/>
  </r>
  <r>
    <x v="6872"/>
    <x v="0"/>
    <s v="R"/>
    <x v="3"/>
    <n v="2016"/>
    <x v="36"/>
    <s v="November 9, 2017 (New Zealand)"/>
    <x v="16"/>
    <n v="6.5"/>
    <n v="33000"/>
    <s v="Chris Peckover"/>
    <s v="Zack Kahn"/>
    <s v="Olivia DeJonge"/>
    <s v="Australia"/>
    <m/>
    <n v="176288"/>
    <n v="240"/>
    <n v="223812.30666666667"/>
    <s v="Storm Vision Entertainment"/>
    <n v="89"/>
  </r>
  <r>
    <x v="6873"/>
    <x v="8"/>
    <s v="PG-13"/>
    <x v="5"/>
    <n v="2016"/>
    <x v="36"/>
    <s v="August 12, 2016 (United States)"/>
    <x v="8"/>
    <n v="6.8"/>
    <n v="52000"/>
    <s v="Stephen Frears"/>
    <s v="Nicholas Martin"/>
    <s v="Meryl Streep"/>
    <s v="United Kingdom"/>
    <n v="29000000"/>
    <n v="49052787"/>
    <n v="240"/>
    <n v="62276600.828749999"/>
    <s v="PathÃ©"/>
    <n v="111"/>
  </r>
  <r>
    <x v="6874"/>
    <x v="0"/>
    <s v="R"/>
    <x v="10"/>
    <n v="2016"/>
    <x v="36"/>
    <s v="July 25, 2016 (United States)"/>
    <x v="5"/>
    <n v="6.4"/>
    <n v="52000"/>
    <s v="Sam Liu"/>
    <s v="Brian Azzarello"/>
    <s v="Kevin Conroy"/>
    <s v="United States"/>
    <n v="3500000"/>
    <n v="4462034"/>
    <n v="240"/>
    <n v="5664923.9991666665"/>
    <s v="Warner Bros. Animation"/>
    <n v="76"/>
  </r>
  <r>
    <x v="6875"/>
    <x v="1"/>
    <s v="PG"/>
    <x v="10"/>
    <n v="2016"/>
    <x v="36"/>
    <s v="August 25, 2017 (United States)"/>
    <x v="8"/>
    <n v="6.8"/>
    <n v="21000"/>
    <s v="Directors"/>
    <s v="Eric Summer"/>
    <s v="Elle Fanning"/>
    <s v="France"/>
    <n v="30000000"/>
    <n v="106127278"/>
    <n v="240"/>
    <n v="134737423.36083332"/>
    <s v="Quad Productions"/>
    <n v="89"/>
  </r>
  <r>
    <x v="6876"/>
    <x v="4"/>
    <s v="Not Rated"/>
    <x v="0"/>
    <n v="2016"/>
    <x v="36"/>
    <s v="July 21, 2017 (United States)"/>
    <x v="10"/>
    <n v="6.1"/>
    <n v="5000"/>
    <s v="Amat Escalante"/>
    <s v="Amat Escalante"/>
    <s v="Ruth Ramos"/>
    <s v="Mexico"/>
    <m/>
    <n v="61249"/>
    <n v="240"/>
    <n v="77760.70958333333"/>
    <s v="Mantarraya Producciones"/>
    <n v="98"/>
  </r>
  <r>
    <x v="6877"/>
    <x v="0"/>
    <s v="R"/>
    <x v="3"/>
    <n v="2016"/>
    <x v="36"/>
    <s v="April 28, 2016 (Germany)"/>
    <x v="10"/>
    <n v="6.1"/>
    <n v="42000"/>
    <s v="Tom Tykwer"/>
    <s v="Dave Eggers"/>
    <s v="Tom Hanks"/>
    <s v="United Kingdom"/>
    <n v="30000000"/>
    <n v="9169507"/>
    <n v="240"/>
    <n v="11641453.262083333"/>
    <s v="X-Filme Creative Pool"/>
    <n v="98"/>
  </r>
  <r>
    <x v="6878"/>
    <x v="8"/>
    <s v="PG-13"/>
    <x v="0"/>
    <n v="2016"/>
    <x v="36"/>
    <s v="October 21, 2016 (United States)"/>
    <x v="10"/>
    <n v="6.1"/>
    <n v="56000"/>
    <s v="Mike Flanagan"/>
    <s v="Mike Flanagan"/>
    <s v="Elizabeth Reaser"/>
    <s v="United States"/>
    <n v="9000000"/>
    <n v="81705746"/>
    <n v="240"/>
    <n v="103732253.35916667"/>
    <s v="Universal Pictures"/>
    <n v="99"/>
  </r>
  <r>
    <x v="6879"/>
    <x v="0"/>
    <s v="R"/>
    <x v="0"/>
    <n v="2016"/>
    <x v="36"/>
    <s v="October 27, 2017 (United States)"/>
    <x v="20"/>
    <n v="5.4"/>
    <n v="11000"/>
    <s v="Marc Forster"/>
    <s v="Sean Conway"/>
    <s v="Blake Lively"/>
    <s v="United States"/>
    <n v="30000000"/>
    <n v="678150"/>
    <n v="240"/>
    <n v="860967.9375"/>
    <s v="2DUXÂ²"/>
    <n v="109"/>
  </r>
  <r>
    <x v="6880"/>
    <x v="8"/>
    <s v="PG-13"/>
    <x v="4"/>
    <n v="2016"/>
    <x v="36"/>
    <s v="January 8, 2016 (United States)"/>
    <x v="25"/>
    <n v="4.8"/>
    <n v="41000"/>
    <s v="Jason Zada"/>
    <s v="Nick Antosca"/>
    <s v="Natalie Dormer"/>
    <s v="United States"/>
    <n v="10000000"/>
    <n v="39712000"/>
    <n v="240"/>
    <n v="50417693.333333328"/>
    <s v="AI-Film"/>
    <n v="93"/>
  </r>
  <r>
    <x v="6881"/>
    <x v="0"/>
    <s v="R"/>
    <x v="6"/>
    <n v="2016"/>
    <x v="36"/>
    <s v="May 13, 2016 (United States)"/>
    <x v="16"/>
    <n v="6.5"/>
    <n v="96000"/>
    <s v="Jodie Foster"/>
    <s v="Jamie Linden"/>
    <s v="George Clooney"/>
    <s v="United States"/>
    <n v="27000000"/>
    <n v="93282604"/>
    <n v="240"/>
    <n v="118430039.32833333"/>
    <s v="TriStar Pictures"/>
    <n v="98"/>
  </r>
  <r>
    <x v="6882"/>
    <x v="1"/>
    <s v="PG"/>
    <x v="10"/>
    <n v="2016"/>
    <x v="36"/>
    <s v="January 13, 2017 (United States)"/>
    <x v="46"/>
    <n v="5.7"/>
    <n v="16000"/>
    <s v="Chris Wedge"/>
    <s v="Derek Connolly"/>
    <s v="Lucas Till"/>
    <s v="Canada"/>
    <n v="125000000"/>
    <n v="64493915"/>
    <n v="240"/>
    <n v="81880399.58541666"/>
    <s v="Paramount Pictures"/>
    <n v="104"/>
  </r>
  <r>
    <x v="6883"/>
    <x v="8"/>
    <s v="PG-13"/>
    <x v="3"/>
    <n v="2016"/>
    <x v="36"/>
    <s v="August 26, 2016 (United States)"/>
    <x v="14"/>
    <n v="6.6"/>
    <n v="12000"/>
    <s v="John Krasinski"/>
    <s v="Jim Strouse"/>
    <s v="Sharlto Copley"/>
    <s v="United States"/>
    <n v="3800000"/>
    <n v="1138609"/>
    <n v="240"/>
    <n v="1445559.0095833333"/>
    <s v="Sycamore Pictures"/>
    <n v="88"/>
  </r>
  <r>
    <x v="6884"/>
    <x v="0"/>
    <s v="R"/>
    <x v="3"/>
    <n v="2016"/>
    <x v="36"/>
    <s v="January 29, 2016 (United States)"/>
    <x v="50"/>
    <n v="3.5"/>
    <n v="20000"/>
    <s v="Michael Tiddes"/>
    <s v="Marlon Wayans"/>
    <s v="Marlon Wayans"/>
    <s v="United States"/>
    <n v="5000000"/>
    <n v="22227514"/>
    <n v="240"/>
    <n v="28219681.315833334"/>
    <s v="Fermion Films"/>
    <n v="92"/>
  </r>
  <r>
    <x v="6885"/>
    <x v="0"/>
    <s v="R"/>
    <x v="3"/>
    <n v="2016"/>
    <x v="36"/>
    <s v="December 25, 2016 (United States)"/>
    <x v="34"/>
    <n v="7.4"/>
    <n v="46000"/>
    <s v="Maren Ade"/>
    <s v="Maren Ade"/>
    <s v="Sandra HÃ¼ller"/>
    <s v="Germany"/>
    <m/>
    <n v="11784207"/>
    <n v="240"/>
    <n v="14961032.803749999"/>
    <s v="Komplizen Film"/>
    <n v="162"/>
  </r>
  <r>
    <x v="6886"/>
    <x v="0"/>
    <s v="R"/>
    <x v="3"/>
    <n v="2016"/>
    <x v="36"/>
    <s v="April 7, 2017 (United States)"/>
    <x v="8"/>
    <n v="6.8"/>
    <n v="19000"/>
    <s v="Lone Scherfig"/>
    <s v="Lissa Evans"/>
    <s v="Gemma Arterton"/>
    <s v="United Kingdom"/>
    <m/>
    <n v="12597262"/>
    <n v="240"/>
    <n v="15993273.880833333"/>
    <s v="BBC Films"/>
    <n v="117"/>
  </r>
  <r>
    <x v="6887"/>
    <x v="8"/>
    <s v="PG-13"/>
    <x v="3"/>
    <n v="2016"/>
    <x v="36"/>
    <s v="March 25, 2016 (United States)"/>
    <x v="22"/>
    <n v="6"/>
    <n v="29000"/>
    <s v="Kirk Jones"/>
    <s v="Nia Vardalos"/>
    <s v="Nia Vardalos"/>
    <s v="United States"/>
    <n v="18000000"/>
    <n v="90632641"/>
    <n v="240"/>
    <n v="115065690.46958333"/>
    <s v="Gold Circle Films"/>
    <n v="94"/>
  </r>
  <r>
    <x v="6888"/>
    <x v="0"/>
    <s v="R"/>
    <x v="2"/>
    <n v="2016"/>
    <x v="36"/>
    <s v="November 18, 2016 (United States)"/>
    <x v="19"/>
    <n v="6.2"/>
    <n v="22000"/>
    <s v="Ang Lee"/>
    <s v="Ben Fountain"/>
    <s v="Joe Alwyn"/>
    <s v="United Kingdom"/>
    <n v="40000000"/>
    <n v="30930984"/>
    <n v="240"/>
    <n v="39269461.769999996"/>
    <s v="Bona Film Group"/>
    <n v="113"/>
  </r>
  <r>
    <x v="6889"/>
    <x v="0"/>
    <s v="R"/>
    <x v="0"/>
    <n v="2016"/>
    <x v="36"/>
    <s v="March 10, 2017 (United States)"/>
    <x v="10"/>
    <n v="6.1"/>
    <n v="37000"/>
    <s v="Olivier Assayas"/>
    <s v="Olivier Assayas"/>
    <s v="Kristen Stewart"/>
    <s v="France"/>
    <n v="6000000"/>
    <n v="2840408"/>
    <n v="240"/>
    <n v="3606134.6566666667"/>
    <s v="CG CinÃ©ma"/>
    <n v="105"/>
  </r>
  <r>
    <x v="6890"/>
    <x v="0"/>
    <s v="R"/>
    <x v="6"/>
    <n v="2016"/>
    <x v="36"/>
    <s v="May 13, 2016 (United Kingdom)"/>
    <x v="19"/>
    <n v="6.2"/>
    <n v="21000"/>
    <s v="Susanna White"/>
    <s v="John le CarrÃ©"/>
    <s v="Carlos Acosta"/>
    <s v="United Kingdom"/>
    <m/>
    <n v="10711027"/>
    <n v="240"/>
    <n v="13598541.362083333"/>
    <s v="StudioCanal"/>
    <n v="108"/>
  </r>
  <r>
    <x v="6891"/>
    <x v="1"/>
    <s v="PG"/>
    <x v="3"/>
    <n v="2016"/>
    <x v="36"/>
    <s v="June 3, 2016 (United States)"/>
    <x v="5"/>
    <n v="6.4"/>
    <n v="24000"/>
    <s v="Whit Stillman"/>
    <s v="Whit Stillman"/>
    <s v="Kate Beckinsale"/>
    <s v="Ireland"/>
    <n v="3000000"/>
    <n v="21401949"/>
    <n v="240"/>
    <n v="27171557.751249999"/>
    <s v="Westerly Films"/>
    <n v="90"/>
  </r>
  <r>
    <x v="6892"/>
    <x v="0"/>
    <s v="R"/>
    <x v="5"/>
    <n v="2016"/>
    <x v="36"/>
    <s v="November 18, 2016 (United States)"/>
    <x v="8"/>
    <n v="6.8"/>
    <n v="26000"/>
    <s v="Ben Younger"/>
    <s v="Ben Younger"/>
    <s v="Miles Teller"/>
    <s v="United States"/>
    <n v="6000000"/>
    <n v="6698679"/>
    <n v="240"/>
    <n v="8504531.2137499992"/>
    <s v="Verdi Productions"/>
    <n v="117"/>
  </r>
  <r>
    <x v="6893"/>
    <x v="0"/>
    <s v="R"/>
    <x v="5"/>
    <n v="2016"/>
    <x v="36"/>
    <s v="March 4, 2016 (United States)"/>
    <x v="14"/>
    <n v="6.6"/>
    <n v="51000"/>
    <s v="Glenn Ficarra"/>
    <s v="Robert Carlock"/>
    <s v="Tina Fey"/>
    <s v="United States"/>
    <n v="35000000"/>
    <n v="24972139"/>
    <n v="240"/>
    <n v="31704211.472083334"/>
    <s v="Broadway Video"/>
    <n v="112"/>
  </r>
  <r>
    <x v="6894"/>
    <x v="8"/>
    <s v="PG-13"/>
    <x v="5"/>
    <n v="2016"/>
    <x v="36"/>
    <s v="November 4, 2016 (United States)"/>
    <x v="9"/>
    <n v="7"/>
    <n v="33000"/>
    <s v="Jeff Nichols"/>
    <s v="Jeff Nichols"/>
    <s v="Ruth Negga"/>
    <s v="United Kingdom"/>
    <n v="9000000"/>
    <n v="12957265"/>
    <n v="240"/>
    <n v="16450327.689583333"/>
    <s v="Raindog Films"/>
    <n v="123"/>
  </r>
  <r>
    <x v="6895"/>
    <x v="0"/>
    <s v="R"/>
    <x v="0"/>
    <n v="2016"/>
    <x v="36"/>
    <s v="June 9, 2017 (United States)"/>
    <x v="6"/>
    <n v="7.9"/>
    <n v="56000"/>
    <s v="Ken Loach"/>
    <s v="Paul Laverty"/>
    <s v="Dave Johns"/>
    <s v="United Kingdom"/>
    <m/>
    <n v="15793051"/>
    <n v="240"/>
    <n v="20050594.332083333"/>
    <s v="Sixteen Films"/>
    <n v="100"/>
  </r>
  <r>
    <x v="6896"/>
    <x v="4"/>
    <s v="Not Rated"/>
    <x v="0"/>
    <n v="2016"/>
    <x v="36"/>
    <s v="February 5, 2016 (India)"/>
    <x v="24"/>
    <n v="7.5"/>
    <n v="11000"/>
    <s v="Radhika Rao"/>
    <s v="Radhika Rao"/>
    <s v="Harshvardhan Rane"/>
    <s v="India"/>
    <m/>
    <n v="1386707"/>
    <n v="240"/>
    <n v="1760540.0954166667"/>
    <s v="Jhoom Jhoom Productions"/>
    <n v="154"/>
  </r>
  <r>
    <x v="6897"/>
    <x v="0"/>
    <s v="R"/>
    <x v="4"/>
    <n v="2016"/>
    <x v="36"/>
    <s v="December 2, 2016 (United States)"/>
    <x v="46"/>
    <n v="5.7"/>
    <n v="16000"/>
    <s v="Carles Torrens"/>
    <s v="Jeremy Slater"/>
    <s v="Dominic Monaghan"/>
    <s v="Spain"/>
    <m/>
    <n v="22003"/>
    <n v="240"/>
    <n v="27934.642083333332"/>
    <s v="Cine365 Films"/>
    <n v="94"/>
  </r>
  <r>
    <x v="6898"/>
    <x v="8"/>
    <s v="PG-13"/>
    <x v="10"/>
    <n v="2016"/>
    <x v="36"/>
    <s v="July 9, 2016 (Japan)"/>
    <x v="8"/>
    <n v="6.8"/>
    <n v="21000"/>
    <s v="Takeshi Nozue"/>
    <s v="Takashi Hasegawa"/>
    <s v="Aaron Paul"/>
    <s v="Japan"/>
    <m/>
    <n v="5725482"/>
    <n v="240"/>
    <n v="7268976.5225"/>
    <s v="Square Visual Works Co. Ltd."/>
    <n v="110"/>
  </r>
  <r>
    <x v="6899"/>
    <x v="8"/>
    <s v="PG-13"/>
    <x v="3"/>
    <n v="2016"/>
    <x v="36"/>
    <s v="November 11, 2016 (Netherlands)"/>
    <x v="3"/>
    <n v="7.7"/>
    <n v="27000"/>
    <s v="Bruce Beresford"/>
    <s v="Susan McMartin"/>
    <s v="Eddie Murphy"/>
    <s v="United States"/>
    <n v="8000000"/>
    <n v="685780"/>
    <n v="240"/>
    <n v="870654.85833333328"/>
    <s v="Cinelou Films"/>
    <n v="104"/>
  </r>
  <r>
    <x v="6900"/>
    <x v="0"/>
    <s v="R"/>
    <x v="5"/>
    <n v="2016"/>
    <x v="36"/>
    <s v="August 26, 2016 (United States)"/>
    <x v="14"/>
    <n v="6.6"/>
    <n v="16000"/>
    <s v="Jonathan Jakubowicz"/>
    <s v="Jonathan Jakubowicz"/>
    <s v="Edgar RamÃ­rez"/>
    <s v="Panama"/>
    <n v="20000000"/>
    <n v="4978353"/>
    <n v="240"/>
    <n v="6320433.9962499999"/>
    <s v="Fuego Films"/>
    <n v="111"/>
  </r>
  <r>
    <x v="6901"/>
    <x v="4"/>
    <s v="Not Rated"/>
    <x v="0"/>
    <n v="2016"/>
    <x v="36"/>
    <s v="October 28, 2016 (United States)"/>
    <x v="1"/>
    <n v="5.8"/>
    <n v="22000"/>
    <s v="Karan Johar"/>
    <s v="Karan Johar"/>
    <s v="Ranbir Kapoor"/>
    <s v="India"/>
    <m/>
    <n v="31668920"/>
    <n v="240"/>
    <n v="40206333.016666666"/>
    <s v="ADHM Films"/>
    <n v="158"/>
  </r>
  <r>
    <x v="6902"/>
    <x v="8"/>
    <s v="PG-13"/>
    <x v="5"/>
    <n v="2016"/>
    <x v="36"/>
    <s v="October 21, 2016 (United States)"/>
    <x v="17"/>
    <n v="6.7"/>
    <n v="20000"/>
    <s v="Mick Jackson"/>
    <s v="Deborah Lipstadt"/>
    <s v="Rachel Weisz"/>
    <s v="United Kingdom"/>
    <n v="10000000"/>
    <n v="7994527"/>
    <n v="240"/>
    <n v="10149718.237083333"/>
    <s v="BBC Films"/>
    <n v="109"/>
  </r>
  <r>
    <x v="6903"/>
    <x v="4"/>
    <s v="Not Rated"/>
    <x v="3"/>
    <n v="2016"/>
    <x v="36"/>
    <s v="April 4, 2017 (United States)"/>
    <x v="17"/>
    <n v="6.7"/>
    <n v="9800"/>
    <s v="Susan Johnson"/>
    <s v="Kara Holden"/>
    <s v="Bel Powley"/>
    <s v="United States"/>
    <m/>
    <n v="28430"/>
    <n v="240"/>
    <n v="36094.254166666666"/>
    <s v="Braveart Films"/>
    <n v="98"/>
  </r>
  <r>
    <x v="6904"/>
    <x v="8"/>
    <s v="PG-13"/>
    <x v="2"/>
    <n v="2016"/>
    <x v="36"/>
    <s v="January 15, 2016 (United States)"/>
    <x v="23"/>
    <n v="5.9"/>
    <n v="55000"/>
    <s v="Tim Story"/>
    <s v="Phil Hay"/>
    <s v="Ice Cube"/>
    <s v="United States"/>
    <n v="40000000"/>
    <n v="124608438"/>
    <n v="240"/>
    <n v="158200796.07749999"/>
    <s v="Universal Pictures"/>
    <n v="102"/>
  </r>
  <r>
    <x v="6905"/>
    <x v="4"/>
    <s v="Not Rated"/>
    <x v="6"/>
    <n v="2016"/>
    <x v="36"/>
    <s v="September 16, 2016 (United States)"/>
    <x v="31"/>
    <n v="8.1"/>
    <n v="41000"/>
    <s v="Aniruddha Roy Chowdhury"/>
    <s v="Shoojit Sircar"/>
    <s v="Taapsee Pannu"/>
    <s v="India"/>
    <m/>
    <n v="180180"/>
    <n v="240"/>
    <n v="228753.52499999999"/>
    <s v="NH Studioz"/>
    <n v="136"/>
  </r>
  <r>
    <x v="6906"/>
    <x v="8"/>
    <s v="PG-13"/>
    <x v="0"/>
    <n v="2016"/>
    <x v="36"/>
    <s v="October 7, 2016 (United States)"/>
    <x v="15"/>
    <n v="6.9"/>
    <n v="25000"/>
    <s v="Babak Anvari"/>
    <s v="Babak Anvari"/>
    <s v="Narges Rashidi"/>
    <s v="United Kingdom"/>
    <m/>
    <n v="133324"/>
    <n v="240"/>
    <n v="169265.92833333332"/>
    <s v="Wigwam Films"/>
    <n v="84"/>
  </r>
  <r>
    <x v="6907"/>
    <x v="1"/>
    <s v="PG"/>
    <x v="10"/>
    <n v="2016"/>
    <x v="36"/>
    <s v="February 24, 2017 (United States)"/>
    <x v="22"/>
    <n v="6"/>
    <n v="4900"/>
    <s v="Ash Brannon"/>
    <s v="Ash Brannon"/>
    <s v="Luke Wilson"/>
    <s v="China"/>
    <n v="60000000"/>
    <n v="23157646"/>
    <n v="240"/>
    <n v="29400561.400833331"/>
    <s v="Summit Premiere"/>
    <n v="90"/>
  </r>
  <r>
    <x v="6908"/>
    <x v="8"/>
    <s v="PG-13"/>
    <x v="5"/>
    <n v="2016"/>
    <x v="36"/>
    <s v="February 19, 2016 (United States)"/>
    <x v="12"/>
    <n v="7.1"/>
    <n v="36000"/>
    <s v="Stephen Hopkins"/>
    <s v="Joe Shrapnel"/>
    <s v="Stephan James"/>
    <s v="Canada"/>
    <n v="35000000"/>
    <n v="25070261"/>
    <n v="240"/>
    <n v="31828785.527916666"/>
    <s v="Forecast Pictures"/>
    <n v="134"/>
  </r>
  <r>
    <x v="6909"/>
    <x v="8"/>
    <s v="PG-13"/>
    <x v="5"/>
    <n v="2016"/>
    <x v="36"/>
    <s v="February 10, 2017 (United States)"/>
    <x v="15"/>
    <n v="6.9"/>
    <n v="15000"/>
    <s v="Amma Asante"/>
    <s v="Guy Hibbert"/>
    <s v="David Oyelowo"/>
    <s v="Czech Republic"/>
    <n v="14000000"/>
    <n v="14459330"/>
    <n v="240"/>
    <n v="18357324.379166666"/>
    <s v="Fox Searchlight Pictures"/>
    <n v="111"/>
  </r>
  <r>
    <x v="6910"/>
    <x v="0"/>
    <s v="R"/>
    <x v="0"/>
    <n v="2016"/>
    <x v="36"/>
    <s v="December 21, 2016 (United States)"/>
    <x v="12"/>
    <n v="7.1"/>
    <n v="30000"/>
    <s v="Pedro AlmodÃ³var"/>
    <s v="Pedro AlmodÃ³var"/>
    <s v="Emma SuÃ¡rez"/>
    <s v="Spain"/>
    <m/>
    <n v="22546233"/>
    <n v="240"/>
    <n v="28624321.646249998"/>
    <s v="Echo Lake Entertainment"/>
    <n v="99"/>
  </r>
  <r>
    <x v="6911"/>
    <x v="0"/>
    <s v="R"/>
    <x v="6"/>
    <n v="2016"/>
    <x v="36"/>
    <s v="October 21, 2016 (United States)"/>
    <x v="10"/>
    <n v="6.1"/>
    <n v="16000"/>
    <s v="Ewan McGregor"/>
    <s v="Philip Roth"/>
    <s v="Ewan McGregor"/>
    <s v="Hong Kong"/>
    <m/>
    <n v="2063436"/>
    <n v="240"/>
    <n v="2619703.9550000001"/>
    <s v="Lionsgate"/>
    <n v="108"/>
  </r>
  <r>
    <x v="6912"/>
    <x v="4"/>
    <s v="Not Rated"/>
    <x v="6"/>
    <n v="2016"/>
    <x v="36"/>
    <s v="May 23, 2017 (United States)"/>
    <x v="19"/>
    <n v="6.2"/>
    <n v="9400"/>
    <s v="Sarah Adina Smith"/>
    <s v="Sarah Adina Smith"/>
    <s v="Rami Malek"/>
    <s v="United States"/>
    <m/>
    <n v="73121"/>
    <n v="240"/>
    <n v="92833.202916666662"/>
    <s v="Everything Is Everything"/>
    <n v="96"/>
  </r>
  <r>
    <x v="6913"/>
    <x v="0"/>
    <s v="R"/>
    <x v="0"/>
    <n v="2016"/>
    <x v="36"/>
    <s v="August 26, 2016 (United States)"/>
    <x v="20"/>
    <n v="5.4"/>
    <n v="5800"/>
    <s v="Joshua Marston"/>
    <s v="Joshua Marston"/>
    <s v="Erin Darke"/>
    <s v="United States"/>
    <m/>
    <n v="217473"/>
    <n v="240"/>
    <n v="276100.09625"/>
    <s v="Parts and Labor"/>
    <n v="91"/>
  </r>
  <r>
    <x v="6914"/>
    <x v="1"/>
    <s v="PG"/>
    <x v="3"/>
    <n v="2016"/>
    <x v="36"/>
    <s v="February 19, 2018 (United Kingdom)"/>
    <x v="15"/>
    <n v="6.9"/>
    <n v="10000"/>
    <s v="Simon Aboud"/>
    <s v="Simon Aboud"/>
    <s v="Jessica Brown Findlay"/>
    <s v="United Kingdom"/>
    <m/>
    <n v="353808"/>
    <n v="240"/>
    <n v="449188.74"/>
    <s v="Ipso Facto Productions"/>
    <n v="92"/>
  </r>
  <r>
    <x v="6915"/>
    <x v="8"/>
    <s v="PG-13"/>
    <x v="4"/>
    <n v="2016"/>
    <x v="36"/>
    <s v="December 2, 2016 (United States)"/>
    <x v="11"/>
    <n v="5.3"/>
    <n v="12000"/>
    <s v="Brad Peyton"/>
    <s v="Ronnie Christensen"/>
    <s v="Aaron Eckhart"/>
    <s v="United States"/>
    <n v="5000000"/>
    <n v="9037058"/>
    <n v="240"/>
    <n v="11473298.219166666"/>
    <s v="IM Global"/>
    <n v="87"/>
  </r>
  <r>
    <x v="6916"/>
    <x v="8"/>
    <s v="PG-13"/>
    <x v="0"/>
    <n v="2016"/>
    <x v="36"/>
    <s v="February 10, 2016 (France)"/>
    <x v="4"/>
    <n v="7.3"/>
    <n v="10000"/>
    <s v="Anne Fontaine"/>
    <s v="Sabrina B. Karine"/>
    <s v="Lou de LaÃ¢ge"/>
    <s v="France"/>
    <m/>
    <n v="7400324"/>
    <n v="240"/>
    <n v="9395328.0116666667"/>
    <s v="Mandarin Films"/>
    <n v="115"/>
  </r>
  <r>
    <x v="6917"/>
    <x v="8"/>
    <s v="PG-13"/>
    <x v="2"/>
    <n v="2017"/>
    <x v="37"/>
    <s v="November 3, 2017 (United States)"/>
    <x v="6"/>
    <n v="7.9"/>
    <n v="628000"/>
    <s v="Taika Waititi"/>
    <s v="Eric Pearson"/>
    <s v="Chris Hemsworth"/>
    <s v="United States"/>
    <n v="180000000"/>
    <n v="853983911"/>
    <n v="245.1"/>
    <n v="1061643809.3908608"/>
    <s v="Walt Disney Pictures"/>
    <n v="130"/>
  </r>
  <r>
    <x v="6918"/>
    <x v="8"/>
    <s v="PG-13"/>
    <x v="5"/>
    <n v="2017"/>
    <x v="37"/>
    <s v="December 22, 2017 (United States)"/>
    <x v="34"/>
    <n v="7.4"/>
    <n v="179000"/>
    <s v="Joe Wright"/>
    <s v="Anthony McCarten"/>
    <s v="Gary Oldman"/>
    <s v="United Kingdom"/>
    <n v="30000000"/>
    <n v="150847274"/>
    <n v="245.1"/>
    <n v="187528210.47654018"/>
    <s v="Focus Features"/>
    <n v="125"/>
  </r>
  <r>
    <x v="6919"/>
    <x v="0"/>
    <s v="R"/>
    <x v="2"/>
    <n v="2017"/>
    <x v="37"/>
    <s v="August 18, 2017 (United States)"/>
    <x v="15"/>
    <n v="6.9"/>
    <n v="203000"/>
    <s v="Patrick Hughes"/>
    <s v="Tom O'Connor"/>
    <s v="Ryan Reynolds"/>
    <s v="United States"/>
    <n v="30000000"/>
    <n v="176600207"/>
    <n v="245.1"/>
    <n v="219543382.59037128"/>
    <s v="Summit Entertainment"/>
    <n v="118"/>
  </r>
  <r>
    <x v="6920"/>
    <x v="0"/>
    <s v="R"/>
    <x v="4"/>
    <n v="2017"/>
    <x v="37"/>
    <s v="September 8, 2017 (United States)"/>
    <x v="4"/>
    <n v="7.3"/>
    <n v="478000"/>
    <s v="Andy Muschietti"/>
    <s v="Chase Palmer"/>
    <s v="Bill SkarsgÃ¥rd"/>
    <s v="United States"/>
    <n v="35000000"/>
    <n v="701796444"/>
    <n v="245.1"/>
    <n v="872449516.47001219"/>
    <s v="New Line Cinema"/>
    <n v="135"/>
  </r>
  <r>
    <x v="6921"/>
    <x v="8"/>
    <s v="PG-13"/>
    <x v="2"/>
    <n v="2017"/>
    <x v="37"/>
    <s v="July 7, 2017 (United States)"/>
    <x v="34"/>
    <n v="7.4"/>
    <n v="540000"/>
    <s v="Jon Watts"/>
    <s v="Jonathan Goldstein"/>
    <s v="Tom Holland"/>
    <s v="United States"/>
    <n v="175000000"/>
    <n v="880166924"/>
    <n v="245.1"/>
    <n v="1094193642.361485"/>
    <s v="Columbia Pictures"/>
    <n v="133"/>
  </r>
  <r>
    <x v="6922"/>
    <x v="0"/>
    <s v="R"/>
    <x v="2"/>
    <n v="2017"/>
    <x v="37"/>
    <s v="October 6, 2017 (United States)"/>
    <x v="45"/>
    <n v="8"/>
    <n v="486000"/>
    <s v="Denis Villeneuve"/>
    <s v="Hampton Fancher"/>
    <s v="Harrison Ford"/>
    <s v="United States"/>
    <n v="150000000"/>
    <n v="259334548"/>
    <n v="245.1"/>
    <n v="322395906.87719297"/>
    <s v="Alcon Entertainment"/>
    <n v="164"/>
  </r>
  <r>
    <x v="6923"/>
    <x v="8"/>
    <s v="PG-13"/>
    <x v="2"/>
    <n v="2017"/>
    <x v="37"/>
    <s v="May 5, 2017 (United States)"/>
    <x v="37"/>
    <n v="7.6"/>
    <n v="596000"/>
    <s v="James Gunn"/>
    <s v="James Gunn"/>
    <s v="Chris Pratt"/>
    <s v="United States"/>
    <n v="200000000"/>
    <n v="863756051"/>
    <n v="245.1"/>
    <n v="1073792202.1203589"/>
    <s v="Marvel Studios"/>
    <n v="136"/>
  </r>
  <r>
    <x v="6924"/>
    <x v="1"/>
    <s v="PG"/>
    <x v="5"/>
    <n v="2017"/>
    <x v="37"/>
    <s v="December 20, 2017 (United States)"/>
    <x v="37"/>
    <n v="7.6"/>
    <n v="251000"/>
    <s v="Michael Gracey"/>
    <s v="Jenny Bicks"/>
    <s v="Hugh Jackman"/>
    <s v="United States"/>
    <n v="84000000"/>
    <n v="438006904"/>
    <n v="245.1"/>
    <n v="544515314.76458585"/>
    <s v="Bona Film Group"/>
    <n v="105"/>
  </r>
  <r>
    <x v="6925"/>
    <x v="8"/>
    <s v="PG-13"/>
    <x v="2"/>
    <n v="2017"/>
    <x v="37"/>
    <s v="December 20, 2017 (United States)"/>
    <x v="15"/>
    <n v="6.9"/>
    <n v="336000"/>
    <s v="Jake Kasdan"/>
    <s v="Chris McKenna"/>
    <s v="Dwayne Johnson"/>
    <s v="United States"/>
    <n v="90000000"/>
    <n v="962542945"/>
    <n v="245.1"/>
    <n v="1196600715.3875968"/>
    <s v="Columbia Pictures"/>
    <n v="119"/>
  </r>
  <r>
    <x v="6926"/>
    <x v="0"/>
    <s v="R"/>
    <x v="2"/>
    <n v="2017"/>
    <x v="37"/>
    <s v="May 25, 2017 (United States)"/>
    <x v="30"/>
    <n v="5.5"/>
    <n v="170000"/>
    <s v="Seth Gordon"/>
    <s v="Michael Berk"/>
    <s v="Dwayne Johnson"/>
    <s v="United Kingdom"/>
    <n v="69000000"/>
    <n v="177856751"/>
    <n v="245.1"/>
    <n v="221105475.43737251"/>
    <s v="Paramount Pictures"/>
    <n v="116"/>
  </r>
  <r>
    <x v="6927"/>
    <x v="0"/>
    <s v="R"/>
    <x v="0"/>
    <n v="2017"/>
    <x v="37"/>
    <s v="January 19, 2018 (United States)"/>
    <x v="6"/>
    <n v="7.9"/>
    <n v="228000"/>
    <s v="Luca Guadagnino"/>
    <s v="James Ivory"/>
    <s v="Armie Hammer"/>
    <s v="Italy"/>
    <m/>
    <n v="41888660"/>
    <n v="245.1"/>
    <n v="52074560.187678501"/>
    <s v="Frenesy Film Company"/>
    <n v="132"/>
  </r>
  <r>
    <x v="6928"/>
    <x v="8"/>
    <s v="PG-13"/>
    <x v="3"/>
    <n v="2017"/>
    <x v="37"/>
    <s v="September 8, 2017 (United States)"/>
    <x v="1"/>
    <n v="5.8"/>
    <n v="30000"/>
    <s v="Hallie Meyers-Shyer"/>
    <s v="Hallie Meyers-Shyer"/>
    <s v="Reese Witherspoon"/>
    <s v="United States"/>
    <n v="12000000"/>
    <n v="37270721"/>
    <n v="245.1"/>
    <n v="46333695.180334553"/>
    <s v="Black Bicycle Entertainment"/>
    <n v="97"/>
  </r>
  <r>
    <x v="6929"/>
    <x v="8"/>
    <s v="PG-13"/>
    <x v="2"/>
    <n v="2017"/>
    <x v="37"/>
    <s v="April 14, 2017 (United States)"/>
    <x v="14"/>
    <n v="6.6"/>
    <n v="214000"/>
    <s v="F. Gary Gray"/>
    <s v="Gary Scott Thompson"/>
    <s v="Vin Diesel"/>
    <s v="China"/>
    <n v="250000000"/>
    <n v="1236005118"/>
    <n v="245.1"/>
    <n v="1536559606.0979192"/>
    <s v="Universal Pictures"/>
    <n v="136"/>
  </r>
  <r>
    <x v="6930"/>
    <x v="0"/>
    <s v="R"/>
    <x v="4"/>
    <n v="2017"/>
    <x v="37"/>
    <s v="February 24, 2017 (United States)"/>
    <x v="3"/>
    <n v="7.7"/>
    <n v="517000"/>
    <s v="Jordan Peele"/>
    <s v="Jordan Peele"/>
    <s v="Daniel Kaluuya"/>
    <s v="United States"/>
    <n v="4500000"/>
    <n v="255589157"/>
    <n v="245.1"/>
    <n v="317739763.92452061"/>
    <s v="Universal Pictures"/>
    <n v="104"/>
  </r>
  <r>
    <x v="6931"/>
    <x v="8"/>
    <s v="PG-13"/>
    <x v="2"/>
    <n v="2017"/>
    <x v="37"/>
    <s v="July 21, 2017 (United States)"/>
    <x v="40"/>
    <n v="7.8"/>
    <n v="582000"/>
    <s v="Christopher Nolan"/>
    <s v="Christopher Nolan"/>
    <s v="Fionn Whitehead"/>
    <s v="United Kingdom"/>
    <n v="100000000"/>
    <n v="527016307"/>
    <n v="245.1"/>
    <n v="655168783.120767"/>
    <s v="Syncopy"/>
    <n v="106"/>
  </r>
  <r>
    <x v="6932"/>
    <x v="1"/>
    <s v="PG"/>
    <x v="10"/>
    <n v="2017"/>
    <x v="37"/>
    <s v="November 22, 2017 (United States)"/>
    <x v="0"/>
    <n v="8.4"/>
    <n v="417000"/>
    <s v="Lee Unkrich"/>
    <s v="Lee Unkrich"/>
    <s v="Anthony Gonzalez"/>
    <s v="United States"/>
    <n v="175000000"/>
    <n v="807817888"/>
    <n v="245.1"/>
    <n v="1004251776.7180742"/>
    <s v="Walt Disney Pictures"/>
    <n v="105"/>
  </r>
  <r>
    <x v="6933"/>
    <x v="0"/>
    <s v="R"/>
    <x v="2"/>
    <n v="2017"/>
    <x v="37"/>
    <s v="June 28, 2017 (United States)"/>
    <x v="37"/>
    <n v="7.6"/>
    <n v="466000"/>
    <s v="Edgar Wright"/>
    <s v="Edgar Wright"/>
    <s v="Ansel Elgort"/>
    <s v="United Kingdom"/>
    <n v="34000000"/>
    <n v="226945087"/>
    <n v="245.1"/>
    <n v="282130428.43288451"/>
    <s v="TriStar Pictures"/>
    <n v="113"/>
  </r>
  <r>
    <x v="6934"/>
    <x v="1"/>
    <s v="PG"/>
    <x v="10"/>
    <n v="2017"/>
    <x v="37"/>
    <s v="March 31, 2017 (United States)"/>
    <x v="21"/>
    <n v="6.3"/>
    <n v="114000"/>
    <s v="Tom McGrath"/>
    <s v="Michael McCullers"/>
    <s v="Alec Baldwin"/>
    <s v="United States"/>
    <n v="125000000"/>
    <n v="527965936"/>
    <n v="245.1"/>
    <n v="656349329.6580987"/>
    <s v="DreamWorks Animation"/>
    <n v="97"/>
  </r>
  <r>
    <x v="6935"/>
    <x v="0"/>
    <s v="R"/>
    <x v="2"/>
    <n v="2017"/>
    <x v="37"/>
    <s v="March 3, 2017 (United States)"/>
    <x v="31"/>
    <n v="8.1"/>
    <n v="674000"/>
    <s v="James Mangold"/>
    <s v="James Mangold"/>
    <s v="Hugh Jackman"/>
    <s v="United States"/>
    <n v="97000000"/>
    <n v="619179950"/>
    <n v="245.1"/>
    <n v="769743495.57323539"/>
    <s v="Twentieth Century Fox"/>
    <n v="137"/>
  </r>
  <r>
    <x v="6936"/>
    <x v="8"/>
    <s v="PG-13"/>
    <x v="2"/>
    <n v="2017"/>
    <x v="37"/>
    <s v="June 2, 2017 (United States)"/>
    <x v="34"/>
    <n v="7.4"/>
    <n v="600000"/>
    <s v="Patty Jenkins"/>
    <s v="Allan Heinberg"/>
    <s v="Gal Gadot"/>
    <s v="United States"/>
    <n v="149000000"/>
    <n v="822824522"/>
    <n v="245.1"/>
    <n v="1022907514.7017543"/>
    <s v="Warner Bros."/>
    <n v="141"/>
  </r>
  <r>
    <x v="6937"/>
    <x v="0"/>
    <s v="R"/>
    <x v="4"/>
    <n v="2017"/>
    <x v="37"/>
    <s v="May 19, 2017 (United States)"/>
    <x v="5"/>
    <n v="6.4"/>
    <n v="261000"/>
    <s v="Ridley Scott"/>
    <s v="Dan O'Bannon"/>
    <s v="Michael Fassbender"/>
    <s v="United States"/>
    <n v="97000000"/>
    <n v="240891763"/>
    <n v="245.1"/>
    <n v="299468462.61158711"/>
    <s v="Twentieth Century Fox"/>
    <n v="122"/>
  </r>
  <r>
    <x v="6938"/>
    <x v="0"/>
    <s v="R"/>
    <x v="2"/>
    <n v="2017"/>
    <x v="37"/>
    <s v="February 10, 2017 (United States)"/>
    <x v="24"/>
    <n v="7.5"/>
    <n v="385000"/>
    <s v="Chad Stahelski"/>
    <s v="Derek Kolstad"/>
    <s v="Keanu Reeves"/>
    <s v="United States"/>
    <n v="40000000"/>
    <n v="171547802"/>
    <n v="245.1"/>
    <n v="213262404.19991839"/>
    <s v="Summit Entertainment"/>
    <n v="122"/>
  </r>
  <r>
    <x v="6939"/>
    <x v="1"/>
    <s v="PG"/>
    <x v="0"/>
    <n v="2017"/>
    <x v="37"/>
    <s v="November 17, 2017 (United States)"/>
    <x v="45"/>
    <n v="8"/>
    <n v="150000"/>
    <s v="Stephen Chbosky"/>
    <s v="Stephen Chbosky"/>
    <s v="Jacob Tremblay"/>
    <s v="United States"/>
    <n v="20000000"/>
    <n v="306209289"/>
    <n v="245.1"/>
    <n v="380668993.70991433"/>
    <s v="Lionsgate"/>
    <n v="113"/>
  </r>
  <r>
    <x v="6940"/>
    <x v="8"/>
    <s v="PG-13"/>
    <x v="2"/>
    <n v="2017"/>
    <x v="37"/>
    <s v="November 17, 2017 (United States)"/>
    <x v="10"/>
    <n v="6.1"/>
    <n v="418000"/>
    <s v="Zack Snyder"/>
    <s v="Jerry Siegel"/>
    <s v="Ben Affleck"/>
    <s v="United States"/>
    <n v="300000000"/>
    <n v="657926987"/>
    <n v="245.1"/>
    <n v="817912496.69073844"/>
    <s v="Warner Bros."/>
    <n v="120"/>
  </r>
  <r>
    <x v="6941"/>
    <x v="0"/>
    <s v="R"/>
    <x v="0"/>
    <n v="2017"/>
    <x v="37"/>
    <s v="September 15, 2017 (United States)"/>
    <x v="14"/>
    <n v="6.6"/>
    <n v="200000"/>
    <s v="Darren Aronofsky"/>
    <s v="Darren Aronofsky"/>
    <s v="Jennifer Lawrence"/>
    <s v="United States"/>
    <n v="30000000"/>
    <n v="44516999"/>
    <n v="245.1"/>
    <n v="55342022.012647897"/>
    <s v="Paramount Pictures"/>
    <n v="121"/>
  </r>
  <r>
    <x v="6942"/>
    <x v="8"/>
    <s v="PG-13"/>
    <x v="2"/>
    <n v="2017"/>
    <x v="37"/>
    <s v="May 26, 2017 (United States)"/>
    <x v="16"/>
    <n v="6.5"/>
    <n v="275000"/>
    <s v="Joachim RÃ¸nning"/>
    <s v="Jeff Nathanson"/>
    <s v="Johnny Depp"/>
    <s v="United States"/>
    <n v="230000000"/>
    <n v="794881442"/>
    <n v="245.1"/>
    <n v="988169626.18278253"/>
    <s v="Walt Disney Pictures"/>
    <n v="129"/>
  </r>
  <r>
    <x v="6943"/>
    <x v="0"/>
    <s v="R"/>
    <x v="1"/>
    <n v="2017"/>
    <x v="37"/>
    <s v="December 22, 2017 (United States)"/>
    <x v="4"/>
    <n v="7.3"/>
    <n v="386000"/>
    <s v="Guillermo del Toro"/>
    <s v="Guillermo del Toro"/>
    <s v="Sally Hawkins"/>
    <s v="United States"/>
    <n v="19400000"/>
    <n v="195333312"/>
    <n v="245.1"/>
    <n v="242831742.82496938"/>
    <s v="Double Dare You (DDY)"/>
    <n v="123"/>
  </r>
  <r>
    <x v="6944"/>
    <x v="0"/>
    <s v="R"/>
    <x v="0"/>
    <n v="2017"/>
    <x v="37"/>
    <s v="April 27, 2018 (United States)"/>
    <x v="14"/>
    <n v="6.6"/>
    <n v="27000"/>
    <s v="SebastiÃ¡n Lelio"/>
    <s v="SebastiÃ¡n Lelio"/>
    <s v="Rachel Weisz"/>
    <s v="Ireland"/>
    <n v="6000000"/>
    <n v="8003180"/>
    <n v="245.1"/>
    <n v="9949281.7054263558"/>
    <s v="Braven Films"/>
    <n v="114"/>
  </r>
  <r>
    <x v="6945"/>
    <x v="8"/>
    <s v="PG-13"/>
    <x v="2"/>
    <n v="2017"/>
    <x v="37"/>
    <s v="March 10, 2017 (United States)"/>
    <x v="14"/>
    <n v="6.6"/>
    <n v="293000"/>
    <s v="Jordan Vogt-Roberts"/>
    <s v="Dan Gilroy"/>
    <s v="Tom Hiddleston"/>
    <s v="United States"/>
    <n v="185000000"/>
    <n v="566652812"/>
    <n v="245.1"/>
    <n v="704443540.66258669"/>
    <s v="Warner Bros."/>
    <n v="118"/>
  </r>
  <r>
    <x v="1853"/>
    <x v="1"/>
    <s v="PG"/>
    <x v="8"/>
    <n v="2017"/>
    <x v="37"/>
    <s v="March 17, 2017 (United States)"/>
    <x v="12"/>
    <n v="7.1"/>
    <n v="283000"/>
    <s v="Bill Condon"/>
    <s v="Stephen Chbosky"/>
    <s v="Emma Watson"/>
    <s v="United States"/>
    <n v="160000000"/>
    <n v="1264434525"/>
    <n v="245.1"/>
    <n v="1571902079.8347614"/>
    <s v="Mandeville Films"/>
    <n v="129"/>
  </r>
  <r>
    <x v="6946"/>
    <x v="0"/>
    <s v="R"/>
    <x v="2"/>
    <n v="2017"/>
    <x v="37"/>
    <s v="September 22, 2017 (United States)"/>
    <x v="17"/>
    <n v="6.7"/>
    <n v="286000"/>
    <s v="Matthew Vaughn"/>
    <s v="Jane Goldman"/>
    <s v="Taron Egerton"/>
    <s v="United Kingdom"/>
    <n v="104000000"/>
    <n v="410902662"/>
    <n v="245.1"/>
    <n v="510820241.17258263"/>
    <s v="Twentieth Century Fox"/>
    <n v="141"/>
  </r>
  <r>
    <x v="6947"/>
    <x v="0"/>
    <s v="R"/>
    <x v="3"/>
    <n v="2017"/>
    <x v="37"/>
    <s v="December 1, 2017 (United States)"/>
    <x v="31"/>
    <n v="8.1"/>
    <n v="456000"/>
    <s v="Martin McDonagh"/>
    <s v="Martin McDonagh"/>
    <s v="Frances McDormand"/>
    <s v="United Kingdom"/>
    <n v="15000000"/>
    <n v="160192267"/>
    <n v="245.1"/>
    <n v="199145588.55528355"/>
    <s v="Blueprint Pictures"/>
    <n v="115"/>
  </r>
  <r>
    <x v="6948"/>
    <x v="8"/>
    <s v="PG-13"/>
    <x v="2"/>
    <n v="2017"/>
    <x v="37"/>
    <s v="December 15, 2017 (United States)"/>
    <x v="9"/>
    <n v="7"/>
    <n v="581000"/>
    <s v="Rian Johnson"/>
    <s v="Rian Johnson"/>
    <s v="Daisy Ridley"/>
    <s v="United States"/>
    <n v="317000000"/>
    <n v="1332698830"/>
    <n v="245.1"/>
    <n v="1656765946.5565076"/>
    <s v="Walt Disney Pictures"/>
    <n v="152"/>
  </r>
  <r>
    <x v="6949"/>
    <x v="0"/>
    <s v="R"/>
    <x v="6"/>
    <n v="2017"/>
    <x v="37"/>
    <s v="May 11, 2018 (United States)"/>
    <x v="8"/>
    <n v="6.8"/>
    <n v="11000"/>
    <s v="Michael Pearce"/>
    <s v="Michael Pearce"/>
    <s v="Jessie Buckley"/>
    <s v="United Kingdom"/>
    <m/>
    <n v="1744071"/>
    <n v="245.1"/>
    <n v="2168169.864137087"/>
    <s v="Agile Films"/>
    <n v="107"/>
  </r>
  <r>
    <x v="6950"/>
    <x v="0"/>
    <s v="R"/>
    <x v="5"/>
    <n v="2017"/>
    <x v="37"/>
    <s v="January 19, 2018 (United States)"/>
    <x v="24"/>
    <n v="7.5"/>
    <n v="193000"/>
    <s v="Craig Gillespie"/>
    <s v="Steven Rogers"/>
    <s v="Margot Robbie"/>
    <s v="United States"/>
    <n v="11000000"/>
    <n v="53939297"/>
    <n v="245.1"/>
    <n v="67055503.043247655"/>
    <s v="AI-Film"/>
    <n v="119"/>
  </r>
  <r>
    <x v="6951"/>
    <x v="0"/>
    <s v="R"/>
    <x v="2"/>
    <n v="2017"/>
    <x v="37"/>
    <s v="July 28, 2017 (United States)"/>
    <x v="17"/>
    <n v="6.7"/>
    <n v="182000"/>
    <s v="David Leitch"/>
    <s v="Kurt Johnstad"/>
    <s v="Charlize Theron"/>
    <s v="United States"/>
    <n v="30000000"/>
    <n v="100014025"/>
    <n v="245.1"/>
    <n v="124334040.87107302"/>
    <s v="Focus Features"/>
    <n v="115"/>
  </r>
  <r>
    <x v="6952"/>
    <x v="0"/>
    <s v="R"/>
    <x v="6"/>
    <n v="2017"/>
    <x v="37"/>
    <s v="August 18, 2017 (United States)"/>
    <x v="3"/>
    <n v="7.7"/>
    <n v="217000"/>
    <s v="Taylor Sheridan"/>
    <s v="Taylor Sheridan"/>
    <s v="Elizabeth Olsen"/>
    <s v="United Kingdom"/>
    <n v="11000000"/>
    <n v="43980821"/>
    <n v="245.1"/>
    <n v="54675463.723786205"/>
    <s v="Acacia Filmed Entertainment"/>
    <n v="107"/>
  </r>
  <r>
    <x v="6953"/>
    <x v="8"/>
    <s v="PG-13"/>
    <x v="6"/>
    <n v="2017"/>
    <x v="37"/>
    <s v="November 10, 2017 (United States)"/>
    <x v="16"/>
    <n v="6.5"/>
    <n v="221000"/>
    <s v="Kenneth Branagh"/>
    <s v="Michael Green"/>
    <s v="Kenneth Branagh"/>
    <s v="Malta"/>
    <n v="55000000"/>
    <n v="352794081"/>
    <n v="245.1"/>
    <n v="438581625.78824967"/>
    <s v="Twentieth Century Fox"/>
    <n v="114"/>
  </r>
  <r>
    <x v="6954"/>
    <x v="8"/>
    <s v="PG-13"/>
    <x v="2"/>
    <n v="2017"/>
    <x v="37"/>
    <s v="May 12, 2017 (United States)"/>
    <x v="17"/>
    <n v="6.7"/>
    <n v="200000"/>
    <s v="Guy Ritchie"/>
    <s v="Joby Harold"/>
    <s v="Charlie Hunnam"/>
    <s v="United Kingdom"/>
    <n v="175000000"/>
    <n v="148675066"/>
    <n v="245.1"/>
    <n v="184827795.22725418"/>
    <s v="Warner Bros."/>
    <n v="126"/>
  </r>
  <r>
    <x v="6955"/>
    <x v="0"/>
    <s v="R"/>
    <x v="3"/>
    <n v="2017"/>
    <x v="37"/>
    <s v="December 1, 2017 (United States)"/>
    <x v="34"/>
    <n v="7.4"/>
    <n v="254000"/>
    <s v="Greta Gerwig"/>
    <s v="Greta Gerwig"/>
    <s v="Saoirse Ronan"/>
    <s v="United States"/>
    <n v="10000000"/>
    <n v="78966486"/>
    <n v="245.1"/>
    <n v="98168454.85189718"/>
    <s v="IAC Films"/>
    <n v="94"/>
  </r>
  <r>
    <x v="6956"/>
    <x v="0"/>
    <s v="R"/>
    <x v="0"/>
    <n v="2017"/>
    <x v="37"/>
    <s v="November 3, 2017 (United States)"/>
    <x v="9"/>
    <n v="7"/>
    <n v="132000"/>
    <s v="Yorgos Lanthimos"/>
    <s v="Yorgos Lanthimos"/>
    <s v="Barry G. Bernson"/>
    <s v="Ireland"/>
    <m/>
    <n v="7027336"/>
    <n v="245.1"/>
    <n v="8736145.5699714404"/>
    <s v="Element Pictures"/>
    <n v="121"/>
  </r>
  <r>
    <x v="6957"/>
    <x v="8"/>
    <s v="PG-13"/>
    <x v="3"/>
    <n v="2017"/>
    <x v="37"/>
    <s v="August 18, 2017 (United States)"/>
    <x v="9"/>
    <n v="7"/>
    <n v="137000"/>
    <s v="Steven Soderbergh"/>
    <s v="Jules Asner"/>
    <s v="Channing Tatum"/>
    <s v="United States"/>
    <n v="29000000"/>
    <n v="48453605"/>
    <n v="245.1"/>
    <n v="60235876.962464303"/>
    <s v="Fingerprint Releasing"/>
    <n v="118"/>
  </r>
  <r>
    <x v="6958"/>
    <x v="0"/>
    <s v="R"/>
    <x v="0"/>
    <n v="2017"/>
    <x v="37"/>
    <s v="February 10, 2017 (United States)"/>
    <x v="26"/>
    <n v="4.5999999999999996"/>
    <n v="95000"/>
    <s v="James Foley"/>
    <s v="Niall Leonard"/>
    <s v="Dakota Johnson"/>
    <s v="United States"/>
    <n v="55000000"/>
    <n v="381545846"/>
    <n v="245.1"/>
    <n v="474324844.04814363"/>
    <s v="Universal Pictures"/>
    <n v="118"/>
  </r>
  <r>
    <x v="6959"/>
    <x v="8"/>
    <s v="PG-13"/>
    <x v="3"/>
    <n v="2017"/>
    <x v="37"/>
    <s v="October 13, 2017 (United States)"/>
    <x v="14"/>
    <n v="6.6"/>
    <n v="124000"/>
    <s v="Christopher Landon"/>
    <s v="Scott Lobdell"/>
    <s v="Jessica Rothe"/>
    <s v="United States"/>
    <n v="4800000"/>
    <n v="125479266"/>
    <n v="245.1"/>
    <n v="155991564.05630356"/>
    <s v="Universal Pictures"/>
    <n v="96"/>
  </r>
  <r>
    <x v="6960"/>
    <x v="8"/>
    <s v="PG-13"/>
    <x v="2"/>
    <n v="2017"/>
    <x v="37"/>
    <s v="June 21, 2017 (United States)"/>
    <x v="33"/>
    <n v="5.2"/>
    <n v="140000"/>
    <s v="Michael Bay"/>
    <s v="Art Marcum"/>
    <s v="Mark Wahlberg"/>
    <s v="United States"/>
    <n v="217000000"/>
    <n v="605425157"/>
    <n v="245.1"/>
    <n v="752644003.82660139"/>
    <s v="Paramount Pictures"/>
    <n v="154"/>
  </r>
  <r>
    <x v="6961"/>
    <x v="0"/>
    <s v="R"/>
    <x v="6"/>
    <n v="2017"/>
    <x v="37"/>
    <s v="August 25, 2017 (United States)"/>
    <x v="34"/>
    <n v="7.4"/>
    <n v="100000"/>
    <s v="Benny Safdie"/>
    <s v="Ronald Bronstein"/>
    <s v="Robert Pattinson"/>
    <s v="United States"/>
    <n v="4500000"/>
    <n v="3283369"/>
    <n v="245.1"/>
    <n v="4081772.8857609136"/>
    <s v="Elara Pictures"/>
    <n v="102"/>
  </r>
  <r>
    <x v="2680"/>
    <x v="8"/>
    <s v="PG-13"/>
    <x v="2"/>
    <n v="2017"/>
    <x v="37"/>
    <s v="March 31, 2017 (United States)"/>
    <x v="21"/>
    <n v="6.3"/>
    <n v="202000"/>
    <s v="Rupert Sanders"/>
    <s v="Shirow Masamune"/>
    <s v="Scarlett Johansson"/>
    <s v="United States"/>
    <n v="110000000"/>
    <n v="169846945"/>
    <n v="245.1"/>
    <n v="211147956.51366788"/>
    <s v="Paramount Pictures"/>
    <n v="107"/>
  </r>
  <r>
    <x v="6962"/>
    <x v="8"/>
    <s v="PG-13"/>
    <x v="3"/>
    <n v="2017"/>
    <x v="37"/>
    <s v="June 14, 2019 (United States)"/>
    <x v="22"/>
    <n v="6"/>
    <n v="5400"/>
    <s v="Joel Hopkins"/>
    <s v="Robert Festinger"/>
    <s v="Lesley Manville"/>
    <s v="United Kingdom"/>
    <m/>
    <n v="6335171"/>
    <n v="245.1"/>
    <n v="7875669.5377396978"/>
    <s v="Ecosse Films"/>
    <n v="102"/>
  </r>
  <r>
    <x v="6963"/>
    <x v="0"/>
    <s v="R"/>
    <x v="5"/>
    <n v="2017"/>
    <x v="37"/>
    <s v="January 5, 2018 (United States)"/>
    <x v="34"/>
    <n v="7.4"/>
    <n v="153000"/>
    <s v="Aaron Sorkin"/>
    <s v="Aaron Sorkin"/>
    <s v="Jessica Chastain"/>
    <s v="China"/>
    <n v="30000000"/>
    <n v="59284015"/>
    <n v="245.1"/>
    <n v="73699875.032639742"/>
    <s v="STX Entertainment"/>
    <n v="140"/>
  </r>
  <r>
    <x v="6964"/>
    <x v="0"/>
    <s v="R"/>
    <x v="0"/>
    <n v="2017"/>
    <x v="37"/>
    <s v="January 26, 2018 (United States)"/>
    <x v="13"/>
    <n v="7.2"/>
    <n v="76000"/>
    <s v="Scott Cooper"/>
    <s v="Scott Cooper"/>
    <s v="Scott Shepherd"/>
    <s v="United States"/>
    <n v="39000000"/>
    <n v="35669017"/>
    <n v="245.1"/>
    <n v="44342511.137902893"/>
    <s v="Grisbi Productions, Le"/>
    <n v="134"/>
  </r>
  <r>
    <x v="6965"/>
    <x v="8"/>
    <s v="PG-13"/>
    <x v="2"/>
    <n v="2017"/>
    <x v="37"/>
    <s v="July 21, 2017 (United States)"/>
    <x v="16"/>
    <n v="6.5"/>
    <n v="168000"/>
    <s v="Luc Besson"/>
    <s v="Pierre Christin"/>
    <s v="Dane DeHaan"/>
    <s v="France"/>
    <n v="177200000"/>
    <n v="225973340"/>
    <n v="245.1"/>
    <n v="280922385.54875559"/>
    <s v="EuropaCorp"/>
    <n v="136"/>
  </r>
  <r>
    <x v="6966"/>
    <x v="8"/>
    <s v="PG-13"/>
    <x v="2"/>
    <n v="2017"/>
    <x v="37"/>
    <s v="August 4, 2017 (United States)"/>
    <x v="41"/>
    <n v="5.6"/>
    <n v="131000"/>
    <s v="Nikolaj Arcel"/>
    <s v="Akiva Goldsman"/>
    <s v="Idris Elba"/>
    <s v="United States"/>
    <n v="60000000"/>
    <n v="113231078"/>
    <n v="245.1"/>
    <n v="140765032.50346798"/>
    <s v="Columbia Pictures"/>
    <n v="95"/>
  </r>
  <r>
    <x v="6967"/>
    <x v="8"/>
    <s v="PG-13"/>
    <x v="3"/>
    <n v="2017"/>
    <x v="37"/>
    <s v="December 22, 2017 (United States)"/>
    <x v="1"/>
    <n v="5.8"/>
    <n v="58000"/>
    <s v="Trish Sie"/>
    <s v="Kay Cannon"/>
    <s v="Anna Kendrick"/>
    <s v="United States"/>
    <n v="45000000"/>
    <n v="185400345"/>
    <n v="245.1"/>
    <n v="230483415.42839658"/>
    <s v="Brownstone Entertainment (II)"/>
    <n v="93"/>
  </r>
  <r>
    <x v="6968"/>
    <x v="0"/>
    <s v="R"/>
    <x v="2"/>
    <n v="2017"/>
    <x v="37"/>
    <s v="September 15, 2017 (United States)"/>
    <x v="19"/>
    <n v="6.2"/>
    <n v="75000"/>
    <s v="Michael Cuesta"/>
    <s v="Stephen Schiff"/>
    <s v="Dylan O'Brien"/>
    <s v="United States"/>
    <n v="33000000"/>
    <n v="67234188"/>
    <n v="245.1"/>
    <n v="83583260.235006124"/>
    <s v="CBS Films"/>
    <n v="111"/>
  </r>
  <r>
    <x v="6969"/>
    <x v="0"/>
    <s v="R"/>
    <x v="6"/>
    <n v="2017"/>
    <x v="37"/>
    <s v="April 6, 2018 (United States)"/>
    <x v="8"/>
    <n v="6.8"/>
    <n v="109000"/>
    <s v="Lynne Ramsay"/>
    <s v="Lynne Ramsay"/>
    <s v="Joaquin Phoenix"/>
    <s v="United Kingdom"/>
    <m/>
    <n v="9360514"/>
    <n v="245.1"/>
    <n v="11636673.259077927"/>
    <s v="Why Not Productions"/>
    <n v="89"/>
  </r>
  <r>
    <x v="6970"/>
    <x v="0"/>
    <s v="R"/>
    <x v="0"/>
    <n v="2017"/>
    <x v="37"/>
    <s v="November 10, 2017 (United Kingdom)"/>
    <x v="37"/>
    <n v="7.6"/>
    <n v="101000"/>
    <s v="Sean Baker"/>
    <s v="Sean Baker"/>
    <s v="Brooklynn Prince"/>
    <s v="United States"/>
    <n v="2000000"/>
    <n v="10971298"/>
    <n v="245.1"/>
    <n v="13639145.249286005"/>
    <s v="Cre Film"/>
    <n v="111"/>
  </r>
  <r>
    <x v="3467"/>
    <x v="0"/>
    <s v="R"/>
    <x v="4"/>
    <n v="2017"/>
    <x v="37"/>
    <s v="March 24, 2017 (United States)"/>
    <x v="14"/>
    <n v="6.6"/>
    <n v="213000"/>
    <s v="Daniel Espinosa"/>
    <s v="Rhett Reese"/>
    <s v="Jake Gyllenhaal"/>
    <s v="United Kingdom"/>
    <n v="58000000"/>
    <n v="100541806"/>
    <n v="245.1"/>
    <n v="124990160.29457363"/>
    <s v="Columbia Pictures"/>
    <n v="104"/>
  </r>
  <r>
    <x v="6971"/>
    <x v="0"/>
    <s v="R"/>
    <x v="3"/>
    <n v="2017"/>
    <x v="37"/>
    <s v="March 9, 2018 (United States)"/>
    <x v="13"/>
    <n v="7.2"/>
    <n v="92000"/>
    <s v="Armando Iannucci"/>
    <s v="Armando Iannucci"/>
    <s v="Steve Buscemi"/>
    <s v="United Kingdom"/>
    <n v="13000000"/>
    <n v="24646055"/>
    <n v="245.1"/>
    <n v="30639138.95756834"/>
    <s v="Quad Productions"/>
    <n v="107"/>
  </r>
  <r>
    <x v="6972"/>
    <x v="8"/>
    <s v="PG-13"/>
    <x v="0"/>
    <n v="2017"/>
    <x v="37"/>
    <s v="April 12, 2017 (United States)"/>
    <x v="37"/>
    <n v="7.6"/>
    <n v="105000"/>
    <s v="Marc Webb"/>
    <s v="Tom Flynn"/>
    <s v="Chris Evans"/>
    <s v="United States"/>
    <n v="7000000"/>
    <n v="43069254"/>
    <n v="245.1"/>
    <n v="53542234.572827414"/>
    <s v="Dayday Films"/>
    <n v="101"/>
  </r>
  <r>
    <x v="6973"/>
    <x v="0"/>
    <s v="R"/>
    <x v="0"/>
    <n v="2017"/>
    <x v="37"/>
    <s v="January 19, 2018 (United States)"/>
    <x v="24"/>
    <n v="7.5"/>
    <n v="118000"/>
    <s v="Paul Thomas Anderson"/>
    <s v="Paul Thomas Anderson"/>
    <s v="Vicky Krieps"/>
    <s v="United States"/>
    <n v="35000000"/>
    <n v="47756590"/>
    <n v="245.1"/>
    <n v="59369371.574867398"/>
    <s v="Focus Features"/>
    <n v="130"/>
  </r>
  <r>
    <x v="6974"/>
    <x v="8"/>
    <s v="PG-13"/>
    <x v="3"/>
    <n v="2017"/>
    <x v="37"/>
    <s v="January 11, 2019 (United States)"/>
    <x v="9"/>
    <n v="7"/>
    <n v="49000"/>
    <s v="Neil Burger"/>
    <s v="Jon Hartmere"/>
    <s v="Kevin Hart"/>
    <s v="United States"/>
    <n v="37500000"/>
    <n v="125856180"/>
    <n v="245.1"/>
    <n v="156460130.74663404"/>
    <s v="Escape Artists"/>
    <n v="126"/>
  </r>
  <r>
    <x v="6975"/>
    <x v="0"/>
    <s v="R"/>
    <x v="0"/>
    <n v="2017"/>
    <x v="37"/>
    <s v="May 26, 2017 (United States)"/>
    <x v="21"/>
    <n v="6.3"/>
    <n v="23000"/>
    <s v="Cate Shortland"/>
    <s v="Shaun Grant"/>
    <s v="Teresa Palmer"/>
    <s v="Australia"/>
    <m/>
    <n v="397783"/>
    <n v="245.1"/>
    <n v="494510.3227254182"/>
    <s v="Aquarius Films"/>
    <n v="116"/>
  </r>
  <r>
    <x v="6976"/>
    <x v="0"/>
    <s v="R"/>
    <x v="4"/>
    <n v="2017"/>
    <x v="37"/>
    <s v="August 11, 2017 (United States)"/>
    <x v="16"/>
    <n v="6.5"/>
    <n v="120000"/>
    <s v="David F. Sandberg"/>
    <s v="Gary Dauberman"/>
    <s v="Anthony LaPaglia"/>
    <s v="United States"/>
    <n v="15000000"/>
    <n v="306515884"/>
    <n v="245.1"/>
    <n v="381050142.20644635"/>
    <s v="New Line Cinema"/>
    <n v="109"/>
  </r>
  <r>
    <x v="6977"/>
    <x v="0"/>
    <s v="R"/>
    <x v="2"/>
    <n v="2017"/>
    <x v="37"/>
    <s v="September 29, 2017 (United States)"/>
    <x v="13"/>
    <n v="7.2"/>
    <n v="165000"/>
    <s v="Doug Liman"/>
    <s v="Gary Spinelli"/>
    <s v="Tom Cruise"/>
    <s v="United States"/>
    <n v="50000000"/>
    <n v="134866593"/>
    <n v="245.1"/>
    <n v="167661570.32680538"/>
    <s v="Cross Creek Pictures"/>
    <n v="115"/>
  </r>
  <r>
    <x v="6978"/>
    <x v="8"/>
    <s v="PG-13"/>
    <x v="2"/>
    <n v="2017"/>
    <x v="37"/>
    <s v="July 14, 2017 (United States)"/>
    <x v="34"/>
    <n v="7.4"/>
    <n v="235000"/>
    <s v="Matt Reeves"/>
    <s v="Mark Bomback"/>
    <s v="Andy Serkis"/>
    <s v="United States"/>
    <n v="150000000"/>
    <n v="490719763"/>
    <n v="245.1"/>
    <n v="610046151.7180742"/>
    <s v="Twentieth Century Fox"/>
    <n v="140"/>
  </r>
  <r>
    <x v="6979"/>
    <x v="8"/>
    <s v="PG-13"/>
    <x v="2"/>
    <n v="2017"/>
    <x v="37"/>
    <s v="October 20, 2017 (United States)"/>
    <x v="11"/>
    <n v="5.3"/>
    <n v="99000"/>
    <s v="Dean Devlin"/>
    <s v="Dean Devlin"/>
    <s v="Gerard Butler"/>
    <s v="United States"/>
    <n v="120000000"/>
    <n v="221600160"/>
    <n v="245.1"/>
    <n v="275485796.62178701"/>
    <s v="Warner Bros."/>
    <n v="109"/>
  </r>
  <r>
    <x v="6980"/>
    <x v="8"/>
    <s v="PG-13"/>
    <x v="0"/>
    <n v="2017"/>
    <x v="37"/>
    <s v="April 28, 2017 (United States)"/>
    <x v="11"/>
    <n v="5.3"/>
    <n v="87000"/>
    <s v="James Ponsoldt"/>
    <s v="James Ponsoldt"/>
    <s v="Emma Watson"/>
    <s v="United Arab Emirates"/>
    <n v="18000000"/>
    <n v="40656399"/>
    <n v="245.1"/>
    <n v="50542655.141982861"/>
    <s v="1978 Films"/>
    <n v="110"/>
  </r>
  <r>
    <x v="6981"/>
    <x v="2"/>
    <s v="G"/>
    <x v="10"/>
    <n v="2017"/>
    <x v="37"/>
    <s v="June 16, 2017 (United States)"/>
    <x v="17"/>
    <n v="6.7"/>
    <n v="82000"/>
    <s v="Brian Fee"/>
    <s v="Brian Fee"/>
    <s v="Owen Wilson"/>
    <s v="United States"/>
    <n v="175000000"/>
    <n v="383930656"/>
    <n v="245.1"/>
    <n v="477289558.88698488"/>
    <s v="Pixar Animation Studios"/>
    <n v="102"/>
  </r>
  <r>
    <x v="6982"/>
    <x v="0"/>
    <s v="R"/>
    <x v="3"/>
    <n v="2017"/>
    <x v="37"/>
    <s v="June 16, 2017 (United States)"/>
    <x v="33"/>
    <n v="5.2"/>
    <n v="49000"/>
    <s v="Lucia Aniello"/>
    <s v="Lucia Aniello"/>
    <s v="Scarlett Johansson"/>
    <s v="United States"/>
    <n v="20000000"/>
    <n v="47347283"/>
    <n v="245.1"/>
    <n v="58860535.006527945"/>
    <s v="Paulilu Productions"/>
    <n v="101"/>
  </r>
  <r>
    <x v="6983"/>
    <x v="8"/>
    <s v="PG-13"/>
    <x v="2"/>
    <n v="2017"/>
    <x v="37"/>
    <s v="January 20, 2017 (United States)"/>
    <x v="33"/>
    <n v="5.2"/>
    <n v="88000"/>
    <s v="D.J. Caruso"/>
    <s v="Rich Wilkes"/>
    <s v="Vin Diesel"/>
    <s v="China"/>
    <n v="85000000"/>
    <n v="346118277"/>
    <n v="245.1"/>
    <n v="430282492.86780906"/>
    <s v="Paramount Pictures"/>
    <n v="107"/>
  </r>
  <r>
    <x v="3428"/>
    <x v="8"/>
    <s v="PG-13"/>
    <x v="2"/>
    <n v="2017"/>
    <x v="37"/>
    <s v="June 9, 2017 (United States)"/>
    <x v="20"/>
    <n v="5.4"/>
    <n v="177000"/>
    <s v="Alex Kurtzman"/>
    <s v="David Koepp"/>
    <s v="Tom Cruise"/>
    <s v="United States"/>
    <n v="125000000"/>
    <n v="409231607"/>
    <n v="245.1"/>
    <n v="508742842.32109344"/>
    <s v="Universal Pictures"/>
    <n v="110"/>
  </r>
  <r>
    <x v="6984"/>
    <x v="0"/>
    <s v="R"/>
    <x v="2"/>
    <n v="2017"/>
    <x v="37"/>
    <s v="March 24, 2017 (United States)"/>
    <x v="22"/>
    <n v="6"/>
    <n v="44000"/>
    <s v="Dax Shepard"/>
    <s v="Rick Rosner"/>
    <s v="Michael PeÃ±a"/>
    <s v="United States"/>
    <n v="25000000"/>
    <n v="26800152"/>
    <n v="245.1"/>
    <n v="33317039.226438187"/>
    <s v="Primate Pictures"/>
    <n v="100"/>
  </r>
  <r>
    <x v="6985"/>
    <x v="1"/>
    <s v="PG"/>
    <x v="10"/>
    <n v="2017"/>
    <x v="37"/>
    <s v="December 15, 2017 (United States)"/>
    <x v="17"/>
    <n v="6.7"/>
    <n v="51000"/>
    <s v="Carlos Saldanha"/>
    <s v="Robert L. Baird"/>
    <s v="John Cena"/>
    <s v="United States"/>
    <n v="111000000"/>
    <n v="296069199"/>
    <n v="245.1"/>
    <n v="368063178.03059977"/>
    <s v="Blue Sky Studios"/>
    <n v="108"/>
  </r>
  <r>
    <x v="6986"/>
    <x v="8"/>
    <s v="PG-13"/>
    <x v="2"/>
    <n v="2017"/>
    <x v="37"/>
    <s v="October 20, 2017 (United States)"/>
    <x v="37"/>
    <n v="7.6"/>
    <n v="62000"/>
    <s v="Joseph Kosinski"/>
    <s v="Sean Flynn"/>
    <s v="Josh Brolin"/>
    <s v="United States"/>
    <n v="38000000"/>
    <n v="26351322"/>
    <n v="245.1"/>
    <n v="32759069.006119952"/>
    <s v="Columbia Pictures"/>
    <n v="134"/>
  </r>
  <r>
    <x v="6987"/>
    <x v="0"/>
    <s v="R"/>
    <x v="0"/>
    <n v="2017"/>
    <x v="37"/>
    <s v="June 30, 2017 (United States)"/>
    <x v="21"/>
    <n v="6.3"/>
    <n v="54000"/>
    <s v="Sofia Coppola"/>
    <s v="Sofia Coppola"/>
    <s v="Nicole Kidman"/>
    <s v="United States"/>
    <n v="10500000"/>
    <n v="27869129"/>
    <n v="245.1"/>
    <n v="34645955.146062829"/>
    <s v="American Zoetrope"/>
    <n v="93"/>
  </r>
  <r>
    <x v="6988"/>
    <x v="8"/>
    <s v="PG-13"/>
    <x v="5"/>
    <n v="2017"/>
    <x v="37"/>
    <s v="August 11, 2017 (United States)"/>
    <x v="12"/>
    <n v="7.1"/>
    <n v="31000"/>
    <s v="Destin Daniel Cretton"/>
    <s v="Destin Daniel Cretton"/>
    <s v="Brie Larson"/>
    <s v="United States"/>
    <n v="9000000"/>
    <n v="22088533"/>
    <n v="245.1"/>
    <n v="27459714.423092615"/>
    <s v="Lionsgate"/>
    <n v="127"/>
  </r>
  <r>
    <x v="6989"/>
    <x v="1"/>
    <s v="PG"/>
    <x v="10"/>
    <n v="2017"/>
    <x v="37"/>
    <s v="February 10, 2017 (United States)"/>
    <x v="4"/>
    <n v="7.3"/>
    <n v="135000"/>
    <s v="Chris McKay"/>
    <s v="Seth Grahame-Smith"/>
    <s v="Will Arnett"/>
    <s v="United States"/>
    <n v="80000000"/>
    <n v="311950384"/>
    <n v="245.1"/>
    <n v="387806128.13055897"/>
    <s v="Animal Logic"/>
    <n v="104"/>
  </r>
  <r>
    <x v="6990"/>
    <x v="0"/>
    <s v="R"/>
    <x v="1"/>
    <n v="2017"/>
    <x v="37"/>
    <s v="August 24, 2018 (United States)"/>
    <x v="13"/>
    <n v="7.2"/>
    <n v="63000"/>
    <s v="Michael Noer"/>
    <s v="Aaron Guzikowski"/>
    <s v="Charlie Hunnam"/>
    <s v="United States"/>
    <m/>
    <n v="10060903"/>
    <n v="245.1"/>
    <n v="12507373.088943288"/>
    <s v="Czech Anglo Productions"/>
    <n v="133"/>
  </r>
  <r>
    <x v="6991"/>
    <x v="0"/>
    <s v="R"/>
    <x v="3"/>
    <n v="2017"/>
    <x v="37"/>
    <s v="July 14, 2017 (United States)"/>
    <x v="24"/>
    <n v="7.5"/>
    <n v="126000"/>
    <s v="Michael Showalter"/>
    <s v="Emily V. Gordon"/>
    <s v="Kumail Nanjiani"/>
    <s v="United States"/>
    <n v="5000000"/>
    <n v="56411585"/>
    <n v="245.1"/>
    <n v="70128967.562219501"/>
    <s v="Apatow Productions"/>
    <n v="120"/>
  </r>
  <r>
    <x v="6992"/>
    <x v="4"/>
    <s v="Not Rated"/>
    <x v="0"/>
    <n v="2017"/>
    <x v="37"/>
    <s v="April 6, 2018 (United States)"/>
    <x v="16"/>
    <n v="6.5"/>
    <n v="37000"/>
    <s v="Justin Benson"/>
    <s v="Justin Benson"/>
    <s v="Aaron Moorhead"/>
    <s v="United States"/>
    <m/>
    <n v="956425"/>
    <n v="245.1"/>
    <n v="1188995.0938392493"/>
    <s v="Snowfort Pictures"/>
    <n v="111"/>
  </r>
  <r>
    <x v="6993"/>
    <x v="0"/>
    <s v="R"/>
    <x v="3"/>
    <n v="2017"/>
    <x v="37"/>
    <s v="March 9, 2018 (United States)"/>
    <x v="17"/>
    <n v="6.7"/>
    <n v="38000"/>
    <s v="Cory Finley"/>
    <s v="Cory Finley"/>
    <s v="Olivia Cooke"/>
    <s v="United States"/>
    <n v="6000000"/>
    <n v="3187255"/>
    <n v="245.1"/>
    <n v="3962287.2235822114"/>
    <s v="B Story"/>
    <n v="92"/>
  </r>
  <r>
    <x v="6994"/>
    <x v="0"/>
    <s v="R"/>
    <x v="2"/>
    <n v="2017"/>
    <x v="37"/>
    <s v="October 13, 2017 (United States)"/>
    <x v="9"/>
    <n v="7"/>
    <n v="106000"/>
    <s v="Martin Campbell"/>
    <s v="David Marconi"/>
    <s v="Katie Leung"/>
    <s v="United Kingdom"/>
    <n v="35000000"/>
    <n v="145418070"/>
    <n v="245.1"/>
    <n v="180778808.35985312"/>
    <s v="STX Entertainment"/>
    <n v="113"/>
  </r>
  <r>
    <x v="1677"/>
    <x v="0"/>
    <s v="R"/>
    <x v="2"/>
    <n v="2017"/>
    <x v="37"/>
    <s v="May 11, 2018 (United States)"/>
    <x v="5"/>
    <n v="6.4"/>
    <n v="39000"/>
    <s v="Coralie Fargeat"/>
    <s v="Coralie Fargeat"/>
    <s v="Matilda Anna Ingrid Lutz"/>
    <s v="France"/>
    <m/>
    <n v="913331"/>
    <n v="245.1"/>
    <n v="1135422.095879233"/>
    <s v="M.E.S. Productions"/>
    <n v="108"/>
  </r>
  <r>
    <x v="6995"/>
    <x v="0"/>
    <s v="R"/>
    <x v="6"/>
    <n v="2017"/>
    <x v="37"/>
    <s v="October 27, 2017 (United States)"/>
    <x v="1"/>
    <n v="5.8"/>
    <n v="73000"/>
    <s v="Michael Spierig"/>
    <s v="Josh Stolberg"/>
    <s v="Matt Passmore"/>
    <s v="Canada"/>
    <n v="10000000"/>
    <n v="102952888"/>
    <n v="245.1"/>
    <n v="127987535.59200326"/>
    <s v="Twisted Pictures"/>
    <n v="92"/>
  </r>
  <r>
    <x v="6996"/>
    <x v="0"/>
    <s v="R"/>
    <x v="6"/>
    <n v="2017"/>
    <x v="37"/>
    <s v="October 20, 2017 (United States)"/>
    <x v="27"/>
    <n v="5.0999999999999996"/>
    <n v="60000"/>
    <s v="Tomas Alfredson"/>
    <s v="Jo NesbÃ¸"/>
    <s v="Michael Fassbender"/>
    <s v="United Kingdom"/>
    <n v="35000000"/>
    <n v="43155261"/>
    <n v="245.1"/>
    <n v="53649155.555691555"/>
    <s v="Universal Pictures"/>
    <n v="119"/>
  </r>
  <r>
    <x v="6997"/>
    <x v="0"/>
    <s v="R"/>
    <x v="5"/>
    <n v="2017"/>
    <x v="37"/>
    <s v="December 8, 2017 (United States)"/>
    <x v="34"/>
    <n v="7.4"/>
    <n v="143000"/>
    <s v="James Franco"/>
    <s v="Scott Neustadter"/>
    <s v="James Franco"/>
    <s v="United States"/>
    <n v="10000000"/>
    <n v="29820616"/>
    <n v="245.1"/>
    <n v="37071977.540595673"/>
    <s v="Good Universe"/>
    <n v="104"/>
  </r>
  <r>
    <x v="6998"/>
    <x v="8"/>
    <s v="PG-13"/>
    <x v="1"/>
    <n v="2017"/>
    <x v="37"/>
    <s v="June 16, 2017 (United States)"/>
    <x v="46"/>
    <n v="5.7"/>
    <n v="51000"/>
    <s v="Johannes Roberts"/>
    <s v="Johannes Roberts"/>
    <s v="Mandy Moore"/>
    <s v="United Kingdom"/>
    <n v="5300000"/>
    <n v="62198461"/>
    <n v="245.1"/>
    <n v="77323015.368013054"/>
    <s v="thefyzz"/>
    <n v="89"/>
  </r>
  <r>
    <x v="6999"/>
    <x v="8"/>
    <s v="PG-13"/>
    <x v="0"/>
    <n v="2017"/>
    <x v="37"/>
    <s v="January 12, 2018 (United States)"/>
    <x v="13"/>
    <n v="7.2"/>
    <n v="141000"/>
    <s v="Steven Spielberg"/>
    <s v="Liz Hannah"/>
    <s v="Meryl Streep"/>
    <s v="United States"/>
    <n v="50000000"/>
    <n v="180419231"/>
    <n v="245.1"/>
    <n v="224291063.58914727"/>
    <s v="Twentieth Century Fox"/>
    <n v="116"/>
  </r>
  <r>
    <x v="7000"/>
    <x v="8"/>
    <s v="PG-13"/>
    <x v="0"/>
    <n v="2017"/>
    <x v="37"/>
    <s v="May 19, 2017 (United States)"/>
    <x v="5"/>
    <n v="6.4"/>
    <n v="35000"/>
    <s v="Stella Meghie"/>
    <s v="J. Mills Goodloe"/>
    <s v="Amandla Stenberg"/>
    <s v="United States"/>
    <n v="10000000"/>
    <n v="61621140"/>
    <n v="245.1"/>
    <n v="76605309.498164013"/>
    <s v="Alloy Entertainment"/>
    <n v="96"/>
  </r>
  <r>
    <x v="7001"/>
    <x v="0"/>
    <s v="R"/>
    <x v="0"/>
    <n v="2017"/>
    <x v="37"/>
    <s v="July 27, 2017 (Australia)"/>
    <x v="15"/>
    <n v="6.9"/>
    <n v="64000"/>
    <s v="David Lowery"/>
    <s v="David Lowery"/>
    <s v="Casey Affleck"/>
    <s v="United States"/>
    <n v="100000"/>
    <n v="1951683"/>
    <n v="245.1"/>
    <n v="2426266.0550795593"/>
    <s v="Sailor Bear"/>
    <n v="92"/>
  </r>
  <r>
    <x v="7002"/>
    <x v="0"/>
    <s v="R"/>
    <x v="2"/>
    <n v="2017"/>
    <x v="37"/>
    <s v="November 30, 2017 (Australia)"/>
    <x v="19"/>
    <n v="6.2"/>
    <n v="9200"/>
    <s v="Jamie M. Dagg"/>
    <s v="Paul China"/>
    <s v="Jon Bernthal"/>
    <s v="Canada"/>
    <m/>
    <n v="14725"/>
    <n v="245.1"/>
    <n v="18305.62015503876"/>
    <s v="Automatik Entertainment"/>
    <n v="93"/>
  </r>
  <r>
    <x v="7003"/>
    <x v="8"/>
    <s v="PG-13"/>
    <x v="2"/>
    <n v="2017"/>
    <x v="37"/>
    <s v="March 24, 2017 (United States)"/>
    <x v="23"/>
    <n v="5.9"/>
    <n v="104000"/>
    <s v="Dean Israelite"/>
    <s v="John Gatins"/>
    <s v="Dacre Montgomery"/>
    <s v="United States"/>
    <n v="100000000"/>
    <n v="142337240"/>
    <n v="245.1"/>
    <n v="176948825.08363932"/>
    <s v="Lionsgate"/>
    <n v="124"/>
  </r>
  <r>
    <x v="7004"/>
    <x v="4"/>
    <s v="Not Rated"/>
    <x v="3"/>
    <n v="2017"/>
    <x v="37"/>
    <s v="September 29, 2017 (United States)"/>
    <x v="34"/>
    <n v="7.4"/>
    <n v="21000"/>
    <s v="John Carroll Lynch"/>
    <s v="Logan Sparks"/>
    <s v="Harry Dean Stanton"/>
    <s v="United States"/>
    <m/>
    <n v="2728446"/>
    <n v="245.1"/>
    <n v="3391911.4492044062"/>
    <s v="Superlative Films"/>
    <n v="88"/>
  </r>
  <r>
    <x v="7005"/>
    <x v="0"/>
    <s v="R"/>
    <x v="5"/>
    <n v="2017"/>
    <x v="37"/>
    <s v="December 25, 2017 (United States)"/>
    <x v="8"/>
    <n v="6.8"/>
    <n v="79000"/>
    <s v="Ridley Scott"/>
    <s v="David Scarpa"/>
    <s v="Michelle Williams"/>
    <s v="United States"/>
    <n v="50000000"/>
    <n v="56996304"/>
    <n v="245.1"/>
    <n v="70855870.374541"/>
    <s v="Imperative Entertainment"/>
    <n v="132"/>
  </r>
  <r>
    <x v="7006"/>
    <x v="0"/>
    <s v="R"/>
    <x v="3"/>
    <n v="2017"/>
    <x v="37"/>
    <s v="October 27, 2017 (United States)"/>
    <x v="46"/>
    <n v="5.7"/>
    <n v="42000"/>
    <s v="George Clooney"/>
    <s v="Joel Coen"/>
    <s v="Matt Damon"/>
    <s v="United Kingdom"/>
    <n v="25000000"/>
    <n v="12751667"/>
    <n v="245.1"/>
    <n v="15852439.55487556"/>
    <s v="Black Bear Pictures"/>
    <n v="105"/>
  </r>
  <r>
    <x v="7007"/>
    <x v="0"/>
    <s v="R"/>
    <x v="0"/>
    <n v="2017"/>
    <x v="37"/>
    <s v="September 28, 2018 (United Kingdom)"/>
    <x v="13"/>
    <n v="7.2"/>
    <n v="37000"/>
    <s v="BjÃ¶rn Runge"/>
    <s v="Jane Anderson"/>
    <s v="Glenn Close"/>
    <s v="United Kingdom"/>
    <m/>
    <n v="19978189"/>
    <n v="245.1"/>
    <n v="24836206.398612812"/>
    <s v="Silver Reel"/>
    <n v="99"/>
  </r>
  <r>
    <x v="7008"/>
    <x v="0"/>
    <s v="R"/>
    <x v="4"/>
    <n v="2017"/>
    <x v="37"/>
    <s v="June 9, 2017 (United States)"/>
    <x v="19"/>
    <n v="6.2"/>
    <n v="87000"/>
    <s v="Trey Edward Shults"/>
    <s v="Trey Edward Shults"/>
    <s v="Joel Edgerton"/>
    <s v="United States"/>
    <n v="5000000"/>
    <n v="19735344"/>
    <n v="245.1"/>
    <n v="24534309.738066096"/>
    <s v="Animal Kingdom"/>
    <n v="91"/>
  </r>
  <r>
    <x v="7009"/>
    <x v="1"/>
    <s v="PG"/>
    <x v="10"/>
    <n v="2017"/>
    <x v="37"/>
    <s v="June 30, 2017 (United States)"/>
    <x v="21"/>
    <n v="6.3"/>
    <n v="119000"/>
    <s v="Kyle Balda"/>
    <s v="Cinco Paul"/>
    <s v="Steve Carell"/>
    <s v="United States"/>
    <n v="80000000"/>
    <n v="1034800131"/>
    <n v="245.1"/>
    <n v="1286428396.2288861"/>
    <s v="Illumination Entertainment"/>
    <n v="89"/>
  </r>
  <r>
    <x v="7010"/>
    <x v="8"/>
    <s v="PG-13"/>
    <x v="3"/>
    <n v="2017"/>
    <x v="37"/>
    <s v="April 7, 2017 (United States)"/>
    <x v="14"/>
    <n v="6.6"/>
    <n v="79000"/>
    <s v="Zach Braff"/>
    <s v="Theodore Melfi"/>
    <s v="Michael Caine"/>
    <s v="United States"/>
    <n v="25000000"/>
    <n v="84918541"/>
    <n v="245.1"/>
    <n v="105567847.58343533"/>
    <s v="De Line Pictures"/>
    <n v="96"/>
  </r>
  <r>
    <x v="7011"/>
    <x v="0"/>
    <s v="R"/>
    <x v="0"/>
    <n v="2017"/>
    <x v="37"/>
    <s v="December 22, 2017 (United States)"/>
    <x v="46"/>
    <n v="5.7"/>
    <n v="102000"/>
    <s v="Alexander Payne"/>
    <s v="Alexander Payne"/>
    <s v="Matt Damon"/>
    <s v="United States"/>
    <n v="68000000"/>
    <n v="55003890"/>
    <n v="245.1"/>
    <n v="68378968.922888622"/>
    <s v="Paramount Pictures"/>
    <n v="135"/>
  </r>
  <r>
    <x v="7012"/>
    <x v="8"/>
    <s v="PG-13"/>
    <x v="0"/>
    <n v="2017"/>
    <x v="37"/>
    <s v="March 3, 2017 (United States)"/>
    <x v="16"/>
    <n v="6.5"/>
    <n v="48000"/>
    <s v="Ry Russo-Young"/>
    <s v="Maria Maggenti"/>
    <s v="Zoey Deutch"/>
    <s v="United States"/>
    <n v="5000000"/>
    <n v="16373843"/>
    <n v="245.1"/>
    <n v="20355405.802121583"/>
    <s v="Awesomeness Films"/>
    <n v="98"/>
  </r>
  <r>
    <x v="7013"/>
    <x v="8"/>
    <s v="PG-13"/>
    <x v="0"/>
    <n v="2017"/>
    <x v="37"/>
    <s v="December 15, 2017 (United States)"/>
    <x v="19"/>
    <n v="6.2"/>
    <n v="27000"/>
    <s v="Woody Allen"/>
    <s v="Woody Allen"/>
    <s v="Justin Timberlake"/>
    <s v="United States"/>
    <n v="25000000"/>
    <n v="15889124"/>
    <n v="245.1"/>
    <n v="19752819.595267236"/>
    <s v="Amazon Studios"/>
    <n v="101"/>
  </r>
  <r>
    <x v="7014"/>
    <x v="1"/>
    <s v="PG"/>
    <x v="10"/>
    <n v="2017"/>
    <x v="37"/>
    <s v="July 28, 2017 (United States)"/>
    <x v="64"/>
    <n v="3.3"/>
    <n v="58000"/>
    <s v="Tony Leondis"/>
    <s v="Tony Leondis"/>
    <s v="T.J. Miller"/>
    <s v="United States"/>
    <n v="50000000"/>
    <n v="217776646"/>
    <n v="245.1"/>
    <n v="270732533.80742556"/>
    <s v="Columbia Pictures"/>
    <n v="86"/>
  </r>
  <r>
    <x v="7015"/>
    <x v="0"/>
    <s v="R"/>
    <x v="3"/>
    <n v="2017"/>
    <x v="37"/>
    <s v="August 25, 2017 (United States)"/>
    <x v="14"/>
    <n v="6.6"/>
    <n v="38000"/>
    <s v="Matt Spicer"/>
    <s v="David Branson Smith"/>
    <s v="Aubrey Plaza"/>
    <s v="United States"/>
    <m/>
    <n v="3146831"/>
    <n v="245.1"/>
    <n v="3912033.4789881678"/>
    <s v="Star Thrower Entertainment"/>
    <n v="98"/>
  </r>
  <r>
    <x v="3021"/>
    <x v="0"/>
    <s v="R"/>
    <x v="0"/>
    <n v="2017"/>
    <x v="37"/>
    <s v="April 21, 2017 (United States)"/>
    <x v="27"/>
    <n v="5.0999999999999996"/>
    <n v="15000"/>
    <s v="Denise Di Novi"/>
    <s v="Christina Hodson"/>
    <s v="Rosario Dawson"/>
    <s v="United States"/>
    <n v="12000000"/>
    <n v="17768012"/>
    <n v="245.1"/>
    <n v="22088589.377396982"/>
    <s v="DiNovi Pictures"/>
    <n v="100"/>
  </r>
  <r>
    <x v="7016"/>
    <x v="1"/>
    <s v="PG"/>
    <x v="10"/>
    <n v="2017"/>
    <x v="37"/>
    <s v="January 12, 2018 (United States)"/>
    <x v="40"/>
    <n v="7.8"/>
    <n v="66000"/>
    <s v="Paul King"/>
    <s v="Paul King"/>
    <s v="Ben Whishaw"/>
    <s v="United Kingdom"/>
    <n v="40000000"/>
    <n v="227978645"/>
    <n v="245.1"/>
    <n v="283415312.65401876"/>
    <s v="StudioCanal"/>
    <n v="103"/>
  </r>
  <r>
    <x v="7017"/>
    <x v="0"/>
    <s v="R"/>
    <x v="1"/>
    <n v="2017"/>
    <x v="37"/>
    <s v="July 21, 2017 (United States)"/>
    <x v="19"/>
    <n v="6.2"/>
    <n v="35000"/>
    <s v="Malcolm D. Lee"/>
    <s v="Erica Rivinoja"/>
    <s v="Regina Hall"/>
    <s v="United States"/>
    <n v="19000000"/>
    <n v="140552359"/>
    <n v="245.1"/>
    <n v="174729921.61281109"/>
    <s v="Perfect World Pictures"/>
    <n v="122"/>
  </r>
  <r>
    <x v="7018"/>
    <x v="8"/>
    <s v="PG-13"/>
    <x v="10"/>
    <n v="2017"/>
    <x v="37"/>
    <s v="September 22, 2017 (United States)"/>
    <x v="40"/>
    <n v="7.8"/>
    <n v="53000"/>
    <s v="Dorota Kobiela"/>
    <s v="Dorota Kobiela"/>
    <s v="Douglas Booth"/>
    <s v="Poland"/>
    <m/>
    <n v="42187665"/>
    <n v="245.1"/>
    <n v="52446273.053855568"/>
    <s v="BreakThru Productions"/>
    <n v="94"/>
  </r>
  <r>
    <x v="7019"/>
    <x v="8"/>
    <s v="PG-13"/>
    <x v="0"/>
    <n v="2017"/>
    <x v="37"/>
    <s v="February 3, 2017 (United States)"/>
    <x v="5"/>
    <n v="6.4"/>
    <n v="50000"/>
    <s v="Peter Chelsom"/>
    <s v="Allan Loeb"/>
    <s v="Gary Oldman"/>
    <s v="United States"/>
    <n v="30000000"/>
    <n v="16080475"/>
    <n v="245.1"/>
    <n v="19990700.662994694"/>
    <s v="Los Angeles Media Fund (LAMF)"/>
    <n v="120"/>
  </r>
  <r>
    <x v="7020"/>
    <x v="4"/>
    <s v="Not Rated"/>
    <x v="0"/>
    <n v="2017"/>
    <x v="37"/>
    <s v="May 26, 2017 (France)"/>
    <x v="19"/>
    <n v="6.2"/>
    <n v="11000"/>
    <s v="FranÃ§ois Ozon"/>
    <s v="FranÃ§ois Ozon"/>
    <s v="Marine Vacth"/>
    <s v="France"/>
    <m/>
    <n v="5012423"/>
    <n v="245.1"/>
    <n v="6231274.125254998"/>
    <s v="Mandarin Films"/>
    <n v="107"/>
  </r>
  <r>
    <x v="7021"/>
    <x v="8"/>
    <s v="PG-13"/>
    <x v="2"/>
    <n v="2017"/>
    <x v="37"/>
    <s v="October 6, 2017 (United States)"/>
    <x v="5"/>
    <n v="6.4"/>
    <n v="70000"/>
    <s v="Hany Abu-Assad"/>
    <s v="Chris Weitz"/>
    <s v="Kate Winslet"/>
    <s v="United States"/>
    <n v="35000000"/>
    <n v="62832209"/>
    <n v="245.1"/>
    <n v="78110869.368829042"/>
    <s v="Chernin Entertainment"/>
    <n v="112"/>
  </r>
  <r>
    <x v="7022"/>
    <x v="0"/>
    <s v="R"/>
    <x v="0"/>
    <n v="2017"/>
    <x v="37"/>
    <s v="March 31, 2017 (United States)"/>
    <x v="13"/>
    <n v="7.2"/>
    <n v="117000"/>
    <s v="Danny Boyle"/>
    <s v="John Hodge"/>
    <s v="Ewan McGregor"/>
    <s v="United Kingdom"/>
    <n v="18000000"/>
    <n v="41681746"/>
    <n v="245.1"/>
    <n v="51817331.726642184"/>
    <s v="Artbees"/>
    <n v="117"/>
  </r>
  <r>
    <x v="7023"/>
    <x v="0"/>
    <s v="R"/>
    <x v="3"/>
    <n v="2017"/>
    <x v="37"/>
    <s v="August 25, 2017 (Sweden)"/>
    <x v="13"/>
    <n v="7.2"/>
    <n v="58000"/>
    <s v="Ruben Ã–stlund"/>
    <s v="Ruben Ã–stlund"/>
    <s v="Claes Bang"/>
    <s v="Sweden"/>
    <m/>
    <n v="9493791"/>
    <n v="245.1"/>
    <n v="11802358.701346388"/>
    <s v="Plattform Produktion"/>
    <n v="151"/>
  </r>
  <r>
    <x v="7024"/>
    <x v="0"/>
    <s v="R"/>
    <x v="0"/>
    <n v="2017"/>
    <x v="37"/>
    <s v="June 9, 2017 (United States)"/>
    <x v="16"/>
    <n v="6.5"/>
    <n v="8600"/>
    <s v="Brett Haley"/>
    <s v="Brett Haley"/>
    <s v="Sam Elliott"/>
    <s v="United States"/>
    <n v="1200000"/>
    <n v="4101699"/>
    <n v="245.1"/>
    <n v="5099092.9632802941"/>
    <s v="Houston King Productions"/>
    <n v="96"/>
  </r>
  <r>
    <x v="7025"/>
    <x v="8"/>
    <s v="PG-13"/>
    <x v="5"/>
    <n v="2017"/>
    <x v="37"/>
    <s v="September 29, 2017 (United States)"/>
    <x v="17"/>
    <n v="6.7"/>
    <n v="52000"/>
    <s v="Jonathan Dayton"/>
    <s v="Simon Beaufoy"/>
    <s v="Emma Stone"/>
    <s v="United Kingdom"/>
    <n v="25000000"/>
    <n v="18598607"/>
    <n v="245.1"/>
    <n v="23121156.886576906"/>
    <s v="Cloud Eight Films"/>
    <n v="121"/>
  </r>
  <r>
    <x v="7026"/>
    <x v="4"/>
    <s v="Not Rated"/>
    <x v="0"/>
    <n v="2017"/>
    <x v="37"/>
    <s v="August 24, 2017 (New Zealand)"/>
    <x v="3"/>
    <n v="7.7"/>
    <n v="27000"/>
    <s v="Francis Lee"/>
    <s v="Francis Lee"/>
    <s v="Josh O'Connor"/>
    <s v="United Kingdom"/>
    <m/>
    <n v="2559939"/>
    <n v="245.1"/>
    <n v="3182429.2668298655"/>
    <s v="British Film Institute (BFI)"/>
    <n v="104"/>
  </r>
  <r>
    <x v="7027"/>
    <x v="8"/>
    <s v="PG-13"/>
    <x v="6"/>
    <n v="2017"/>
    <x v="37"/>
    <s v="June 23, 2017 (United States)"/>
    <x v="14"/>
    <n v="6.6"/>
    <n v="25000"/>
    <s v="Colin Trevorrow"/>
    <s v="Gregg Hurwitz"/>
    <s v="Naomi Watts"/>
    <s v="United States"/>
    <n v="10000000"/>
    <n v="4596705"/>
    <n v="245.1"/>
    <n v="5714467.6193390451"/>
    <s v="Double Nickel Entertainment"/>
    <n v="105"/>
  </r>
  <r>
    <x v="7028"/>
    <x v="0"/>
    <s v="R"/>
    <x v="5"/>
    <n v="2017"/>
    <x v="37"/>
    <s v="April 13, 2018 (United States)"/>
    <x v="15"/>
    <n v="6.9"/>
    <n v="29000"/>
    <s v="Janus Metz"/>
    <s v="Ronnie Sandahl"/>
    <s v="Sverrir Gudnason"/>
    <s v="Sweden"/>
    <m/>
    <n v="3430165"/>
    <n v="245.1"/>
    <n v="4264264.6899224808"/>
    <s v="SF Studios Production AB"/>
    <n v="107"/>
  </r>
  <r>
    <x v="7029"/>
    <x v="8"/>
    <s v="PG-13"/>
    <x v="3"/>
    <n v="2017"/>
    <x v="37"/>
    <s v="November 10, 2017 (United States)"/>
    <x v="22"/>
    <n v="6"/>
    <n v="65000"/>
    <s v="Sean Anders"/>
    <s v="Sean Anders"/>
    <s v="Will Ferrell"/>
    <s v="United States"/>
    <n v="69000000"/>
    <n v="180613824"/>
    <n v="245.1"/>
    <n v="224532975.00122398"/>
    <s v="Paramount Pictures"/>
    <n v="100"/>
  </r>
  <r>
    <x v="7030"/>
    <x v="8"/>
    <s v="PG-13"/>
    <x v="5"/>
    <n v="2017"/>
    <x v="37"/>
    <s v="September 29, 2017 (United States)"/>
    <x v="5"/>
    <n v="6.4"/>
    <n v="12000"/>
    <s v="Peter Landesman"/>
    <s v="Mark Felt"/>
    <s v="Liam Neeson"/>
    <s v="United States"/>
    <m/>
    <n v="4372130"/>
    <n v="245.1"/>
    <n v="5435283.6026111795"/>
    <s v="Butler Pictures"/>
    <n v="103"/>
  </r>
  <r>
    <x v="7031"/>
    <x v="1"/>
    <s v="PG"/>
    <x v="1"/>
    <n v="2017"/>
    <x v="37"/>
    <s v="January 27, 2017 (United States)"/>
    <x v="13"/>
    <n v="7.2"/>
    <n v="68000"/>
    <s v="Lasse HallstrÃ¶m"/>
    <s v="W. Bruce Cameron"/>
    <s v="Josh Gad"/>
    <s v="United States"/>
    <n v="22000000"/>
    <n v="205035819"/>
    <n v="245.1"/>
    <n v="254893570.17258263"/>
    <s v="Dreamworks Pictures"/>
    <n v="100"/>
  </r>
  <r>
    <x v="7032"/>
    <x v="4"/>
    <s v="Not Rated"/>
    <x v="0"/>
    <n v="2017"/>
    <x v="37"/>
    <s v="August 4, 2017 (United States)"/>
    <x v="13"/>
    <n v="7.2"/>
    <n v="15000"/>
    <s v="Kogonada"/>
    <s v="Kogonada"/>
    <s v="John Cho"/>
    <s v="United States"/>
    <m/>
    <n v="1093077"/>
    <n v="245.1"/>
    <n v="1358876.2215422275"/>
    <s v="Depth of Field"/>
    <n v="100"/>
  </r>
  <r>
    <x v="7033"/>
    <x v="0"/>
    <s v="R"/>
    <x v="3"/>
    <n v="2017"/>
    <x v="37"/>
    <s v="June 30, 2017 (United States)"/>
    <x v="1"/>
    <n v="5.8"/>
    <n v="21000"/>
    <s v="Jeff Baena"/>
    <s v="Giovanni Boccaccio"/>
    <s v="Alison Brie"/>
    <s v="United States"/>
    <m/>
    <n v="1647175"/>
    <n v="245.1"/>
    <n v="2047712.0461036311"/>
    <s v="Destro Films"/>
    <n v="90"/>
  </r>
  <r>
    <x v="7034"/>
    <x v="8"/>
    <s v="PG-13"/>
    <x v="0"/>
    <n v="2017"/>
    <x v="37"/>
    <s v="March 3, 2017 (United States)"/>
    <x v="21"/>
    <n v="6.3"/>
    <n v="32000"/>
    <s v="Stuart Hazeldine"/>
    <s v="John Fusco"/>
    <s v="Sam Worthington"/>
    <s v="United States"/>
    <n v="20000000"/>
    <n v="96942115"/>
    <n v="245.1"/>
    <n v="120515146.63606691"/>
    <s v="Summit Entertainment"/>
    <n v="132"/>
  </r>
  <r>
    <x v="7035"/>
    <x v="4"/>
    <s v="Not Rated"/>
    <x v="0"/>
    <n v="2017"/>
    <x v="37"/>
    <s v="September 15, 2017 (Norway)"/>
    <x v="9"/>
    <n v="7"/>
    <n v="28000"/>
    <s v="Joachim Trier"/>
    <s v="Eskil Vogt"/>
    <s v="Eili Harboe"/>
    <s v="Norway"/>
    <m/>
    <n v="1463727"/>
    <n v="245.1"/>
    <n v="1819655.7197062422"/>
    <s v="Motlys"/>
    <n v="116"/>
  </r>
  <r>
    <x v="1684"/>
    <x v="8"/>
    <s v="PG-13"/>
    <x v="0"/>
    <n v="2017"/>
    <x v="37"/>
    <s v="September 29, 2017 (United States)"/>
    <x v="33"/>
    <n v="5.2"/>
    <n v="44000"/>
    <s v="Niels Arden Oplev"/>
    <s v="Peter Filardi"/>
    <s v="Elliot Page"/>
    <s v="United States"/>
    <n v="19000000"/>
    <n v="45158254"/>
    <n v="245.1"/>
    <n v="56139208.46103631"/>
    <s v="Columbia Pictures"/>
    <n v="109"/>
  </r>
  <r>
    <x v="7036"/>
    <x v="8"/>
    <s v="PG-13"/>
    <x v="0"/>
    <n v="2017"/>
    <x v="37"/>
    <s v="February 3, 2017 (United States)"/>
    <x v="54"/>
    <n v="4.5"/>
    <n v="39000"/>
    <s v="F. Javier GutiÃ©rrez"/>
    <s v="David Loucka"/>
    <s v="Matilda Anna Ingrid Lutz"/>
    <s v="United States"/>
    <n v="25000000"/>
    <n v="83080890"/>
    <n v="245.1"/>
    <n v="103283342.23990208"/>
    <s v="Macari/Edelstein"/>
    <n v="102"/>
  </r>
  <r>
    <x v="7037"/>
    <x v="0"/>
    <s v="R"/>
    <x v="3"/>
    <n v="2017"/>
    <x v="37"/>
    <s v="September 1, 2017 (United States)"/>
    <x v="52"/>
    <n v="4.0999999999999996"/>
    <n v="2000"/>
    <s v="Lake Bell"/>
    <s v="Lake Bell"/>
    <s v="Lake Bell"/>
    <s v="United States"/>
    <m/>
    <n v="280668"/>
    <n v="245.1"/>
    <n v="348916.93023255811"/>
    <s v="Cold Iron Pictures"/>
    <n v="106"/>
  </r>
  <r>
    <x v="7038"/>
    <x v="0"/>
    <s v="R"/>
    <x v="5"/>
    <n v="2017"/>
    <x v="37"/>
    <s v="October 13, 2017 (United States)"/>
    <x v="12"/>
    <n v="7.1"/>
    <n v="24000"/>
    <s v="Angela Robinson"/>
    <s v="Angela Robinson"/>
    <s v="Luke Evans"/>
    <s v="United States"/>
    <m/>
    <n v="1899615"/>
    <n v="245.1"/>
    <n v="2361536.8849449204"/>
    <s v="Strongman"/>
    <n v="108"/>
  </r>
  <r>
    <x v="7039"/>
    <x v="0"/>
    <s v="R"/>
    <x v="0"/>
    <n v="2017"/>
    <x v="37"/>
    <s v="April 13, 2018 (United States)"/>
    <x v="24"/>
    <n v="7.5"/>
    <n v="17000"/>
    <s v="ChloÃ© Zhao"/>
    <s v="ChloÃ© Zhao"/>
    <s v="Brady Jandreau"/>
    <s v="United States"/>
    <m/>
    <n v="3436124"/>
    <n v="245.1"/>
    <n v="4271672.7164422683"/>
    <s v="Caviar"/>
    <n v="104"/>
  </r>
  <r>
    <x v="7040"/>
    <x v="0"/>
    <s v="R"/>
    <x v="0"/>
    <n v="2017"/>
    <x v="37"/>
    <s v="May 18, 2018 (United States)"/>
    <x v="12"/>
    <n v="7.1"/>
    <n v="51000"/>
    <s v="Paul Schrader"/>
    <s v="Paul Schrader"/>
    <s v="Ethan Hawke"/>
    <s v="United States"/>
    <m/>
    <n v="3862498"/>
    <n v="245.1"/>
    <n v="4801726.399836801"/>
    <s v="Killer Films"/>
    <n v="113"/>
  </r>
  <r>
    <x v="7041"/>
    <x v="1"/>
    <s v="PG"/>
    <x v="10"/>
    <n v="2017"/>
    <x v="37"/>
    <s v="September 22, 2017 (United States)"/>
    <x v="22"/>
    <n v="6"/>
    <n v="24000"/>
    <s v="Charlie Bean"/>
    <s v="Bob Logan"/>
    <s v="Jackie Chan"/>
    <s v="United States"/>
    <n v="70000000"/>
    <n v="123081555"/>
    <n v="245.1"/>
    <n v="153010811.13219094"/>
    <s v="Animal Logic"/>
    <n v="101"/>
  </r>
  <r>
    <x v="7042"/>
    <x v="0"/>
    <s v="R"/>
    <x v="5"/>
    <n v="2017"/>
    <x v="37"/>
    <s v="March 2, 2018 (France)"/>
    <x v="19"/>
    <n v="6.2"/>
    <n v="17000"/>
    <s v="Marc Meyers"/>
    <s v="Marc Meyers"/>
    <s v="Ross Lynch"/>
    <s v="United States"/>
    <m/>
    <n v="1436751"/>
    <n v="245.1"/>
    <n v="1786120.0722154223"/>
    <s v="Ibid Filmworks"/>
    <n v="107"/>
  </r>
  <r>
    <x v="7043"/>
    <x v="0"/>
    <s v="R"/>
    <x v="3"/>
    <n v="2017"/>
    <x v="37"/>
    <s v="June 30, 2017 (United States)"/>
    <x v="41"/>
    <n v="5.6"/>
    <n v="42000"/>
    <s v="Andrew Jay Cohen"/>
    <s v="Brendan O'Brien"/>
    <s v="Will Ferrell"/>
    <s v="United States"/>
    <n v="40000000"/>
    <n v="34184504"/>
    <n v="245.1"/>
    <n v="42497014.968584247"/>
    <s v="Gary Sanchez Productions"/>
    <n v="88"/>
  </r>
  <r>
    <x v="7044"/>
    <x v="0"/>
    <s v="R"/>
    <x v="0"/>
    <n v="2017"/>
    <x v="37"/>
    <s v="April 13, 2018 (United States)"/>
    <x v="17"/>
    <n v="6.7"/>
    <n v="28000"/>
    <s v="Sergio G. SÃ¡nchez"/>
    <s v="Sergio G. SÃ¡nchez"/>
    <s v="George MacKay"/>
    <s v="Spain"/>
    <m/>
    <n v="12294931"/>
    <n v="245.1"/>
    <n v="15284640.863729089"/>
    <s v="Lionsgate"/>
    <n v="110"/>
  </r>
  <r>
    <x v="7045"/>
    <x v="8"/>
    <s v="PG-13"/>
    <x v="5"/>
    <n v="2017"/>
    <x v="37"/>
    <s v="April 7, 2017 (United States)"/>
    <x v="9"/>
    <n v="7"/>
    <n v="41000"/>
    <s v="Niki Caro"/>
    <s v="Angela Workman"/>
    <s v="Jessica Chastain"/>
    <s v="Czech Republic"/>
    <n v="20000000"/>
    <n v="26152835"/>
    <n v="245.1"/>
    <n v="32512316.705426358"/>
    <s v="Scion Films"/>
    <n v="127"/>
  </r>
  <r>
    <x v="7046"/>
    <x v="0"/>
    <s v="R"/>
    <x v="3"/>
    <n v="2017"/>
    <x v="37"/>
    <s v="March 16, 2018 (United States)"/>
    <x v="22"/>
    <n v="6"/>
    <n v="7800"/>
    <s v="Max Winkler"/>
    <s v="Alex McAulay"/>
    <s v="Zoey Deutch"/>
    <s v="United States"/>
    <m/>
    <n v="380553"/>
    <n v="245.1"/>
    <n v="473090.57160342718"/>
    <s v="Diablo Entertainment (II)"/>
    <n v="90"/>
  </r>
  <r>
    <x v="7047"/>
    <x v="0"/>
    <s v="R"/>
    <x v="0"/>
    <n v="2017"/>
    <x v="37"/>
    <s v="March 17, 2017 (United States)"/>
    <x v="46"/>
    <n v="5.7"/>
    <n v="20000"/>
    <s v="Terrence Malick"/>
    <s v="Terrence Malick"/>
    <s v="Ryan Gosling"/>
    <s v="United States"/>
    <m/>
    <n v="1813453"/>
    <n v="245.1"/>
    <n v="2254423.2113423091"/>
    <s v="Buckeye Pictures"/>
    <n v="129"/>
  </r>
  <r>
    <x v="7048"/>
    <x v="0"/>
    <s v="R"/>
    <x v="6"/>
    <n v="2017"/>
    <x v="37"/>
    <s v="August 4, 2017 (United States)"/>
    <x v="4"/>
    <n v="7.3"/>
    <n v="50000"/>
    <s v="Kathryn Bigelow"/>
    <s v="Mark Boal"/>
    <s v="John Boyega"/>
    <s v="United States"/>
    <n v="34000000"/>
    <n v="23355100"/>
    <n v="245.1"/>
    <n v="29034267.523459811"/>
    <s v="Annapurna Pictures"/>
    <n v="143"/>
  </r>
  <r>
    <x v="7049"/>
    <x v="0"/>
    <s v="R"/>
    <x v="3"/>
    <n v="2017"/>
    <x v="37"/>
    <s v="November 3, 2017 (United States)"/>
    <x v="15"/>
    <n v="6.9"/>
    <n v="24000"/>
    <s v="Richard Linklater"/>
    <s v="Richard Linklater"/>
    <s v="Bryan Cranston"/>
    <s v="United States"/>
    <m/>
    <n v="1872950"/>
    <n v="245.1"/>
    <n v="2328387.8620971031"/>
    <s v="Amazon Studios"/>
    <n v="125"/>
  </r>
  <r>
    <x v="7050"/>
    <x v="8"/>
    <s v="PG-13"/>
    <x v="5"/>
    <n v="2017"/>
    <x v="37"/>
    <s v="June 9, 2017 (United States)"/>
    <x v="12"/>
    <n v="7.1"/>
    <n v="22000"/>
    <s v="Gabriela Cowperthwaite"/>
    <s v="Pamela Gray"/>
    <s v="Kate Mara"/>
    <s v="United States"/>
    <m/>
    <n v="14510490"/>
    <n v="245.1"/>
    <n v="18038948.604651164"/>
    <s v="LD Entertainment"/>
    <n v="116"/>
  </r>
  <r>
    <x v="7051"/>
    <x v="0"/>
    <s v="R"/>
    <x v="5"/>
    <n v="2017"/>
    <x v="37"/>
    <s v="June 16, 2017 (United States)"/>
    <x v="23"/>
    <n v="5.9"/>
    <n v="22000"/>
    <s v="Benny Boom"/>
    <s v="Jeremy Haft"/>
    <s v="Demetrius Shipp Jr."/>
    <s v="United States"/>
    <n v="40000000"/>
    <n v="55668698"/>
    <n v="245.1"/>
    <n v="69205435.661362708"/>
    <s v="Summit Entertainment"/>
    <n v="139"/>
  </r>
  <r>
    <x v="7052"/>
    <x v="0"/>
    <s v="R"/>
    <x v="2"/>
    <n v="2017"/>
    <x v="37"/>
    <s v="January 13, 2017 (United States)"/>
    <x v="41"/>
    <n v="5.6"/>
    <n v="31000"/>
    <s v="Baran bo Odar"/>
    <s v="Andrea Berloff"/>
    <s v="Jamie Foxx"/>
    <s v="United States"/>
    <n v="30000000"/>
    <n v="32917353"/>
    <n v="245.1"/>
    <n v="40921735.859241128"/>
    <s v="Open Road Films (II)"/>
    <n v="95"/>
  </r>
  <r>
    <x v="7053"/>
    <x v="3"/>
    <m/>
    <x v="0"/>
    <n v="2017"/>
    <x v="37"/>
    <s v="July 27, 2018 (United States)"/>
    <x v="34"/>
    <n v="7.4"/>
    <n v="15000"/>
    <s v="Robert Schwentke"/>
    <s v="Robert Schwentke"/>
    <s v="Max Hubacher"/>
    <s v="Germany"/>
    <m/>
    <n v="1196669"/>
    <n v="245.1"/>
    <n v="1487658.2794777642"/>
    <s v="Filmgalerie 451"/>
    <n v="118"/>
  </r>
  <r>
    <x v="7054"/>
    <x v="0"/>
    <s v="R"/>
    <x v="0"/>
    <n v="2017"/>
    <x v="37"/>
    <s v="September 1, 2017 (United States)"/>
    <x v="19"/>
    <n v="6.2"/>
    <n v="19000"/>
    <s v="Justin Chadwick"/>
    <s v="Deborah Moggach"/>
    <s v="Alicia Vikander"/>
    <s v="United Kingdom"/>
    <n v="25000000"/>
    <n v="9204549"/>
    <n v="245.1"/>
    <n v="11442782.865361078"/>
    <s v="Worldview Entertainment"/>
    <n v="105"/>
  </r>
  <r>
    <x v="7055"/>
    <x v="0"/>
    <s v="R"/>
    <x v="5"/>
    <n v="2017"/>
    <x v="37"/>
    <s v="September 29, 2017 (United States)"/>
    <x v="15"/>
    <n v="6.9"/>
    <n v="42000"/>
    <s v="David Gordon Green"/>
    <s v="John Pollono"/>
    <s v="Jake Gyllenhaal"/>
    <s v="United States"/>
    <n v="30000000"/>
    <n v="8503658"/>
    <n v="245.1"/>
    <n v="10571458.966136271"/>
    <s v="Lionsgate"/>
    <n v="119"/>
  </r>
  <r>
    <x v="7056"/>
    <x v="4"/>
    <s v="Not Rated"/>
    <x v="4"/>
    <n v="2017"/>
    <x v="37"/>
    <s v="November 2, 2017 (Mexico)"/>
    <x v="49"/>
    <n v="3.9"/>
    <n v="18000"/>
    <s v="Victor Salva"/>
    <s v="Victor Salva"/>
    <s v="Stan Shaw"/>
    <s v="United States"/>
    <m/>
    <n v="4017852"/>
    <n v="245.1"/>
    <n v="4994857.2190942476"/>
    <s v="Infinity Films"/>
    <n v="100"/>
  </r>
  <r>
    <x v="7057"/>
    <x v="8"/>
    <s v="PG-13"/>
    <x v="0"/>
    <n v="2017"/>
    <x v="37"/>
    <s v="June 9, 2017 (United States)"/>
    <x v="22"/>
    <n v="6"/>
    <n v="18000"/>
    <s v="Roger Michell"/>
    <s v="Roger Michell"/>
    <s v="Rachel Weisz"/>
    <s v="United Kingdom"/>
    <m/>
    <n v="9200168"/>
    <n v="245.1"/>
    <n v="11437336.55487556"/>
    <s v="Fox Searchlight Pictures"/>
    <n v="106"/>
  </r>
  <r>
    <x v="7058"/>
    <x v="4"/>
    <s v="Not Rated"/>
    <x v="2"/>
    <n v="2017"/>
    <x v="37"/>
    <s v="April 28, 2017 (United States)"/>
    <x v="7"/>
    <n v="8.1999999999999993"/>
    <n v="79000"/>
    <s v="S.S. Rajamouli"/>
    <s v="Vijayendra Prasad"/>
    <s v="Prabhas"/>
    <s v="India"/>
    <m/>
    <n v="254158390"/>
    <n v="245.1"/>
    <n v="315961082.95797634"/>
    <s v="Arka Mediaworks"/>
    <n v="167"/>
  </r>
  <r>
    <x v="7059"/>
    <x v="8"/>
    <s v="PG-13"/>
    <x v="5"/>
    <n v="2017"/>
    <x v="37"/>
    <s v="October 27, 2017 (United Kingdom)"/>
    <x v="13"/>
    <n v="7.2"/>
    <n v="20000"/>
    <s v="Andy Serkis"/>
    <s v="William Nicholson"/>
    <s v="Andrew Garfield"/>
    <s v="United Kingdom"/>
    <m/>
    <n v="5026154"/>
    <n v="245.1"/>
    <n v="6248344.0383516932"/>
    <s v="BBC Films"/>
    <n v="118"/>
  </r>
  <r>
    <x v="7060"/>
    <x v="0"/>
    <s v="R"/>
    <x v="0"/>
    <n v="2017"/>
    <x v="37"/>
    <s v="July 27, 2017 (Greece)"/>
    <x v="21"/>
    <n v="6.3"/>
    <n v="13000"/>
    <s v="Marc Webb"/>
    <s v="Allan Loeb"/>
    <s v="Callum Turner"/>
    <s v="United States"/>
    <m/>
    <n v="2550321"/>
    <n v="245.1"/>
    <n v="3170472.4957160344"/>
    <s v="Amazon Studios"/>
    <n v="89"/>
  </r>
  <r>
    <x v="7061"/>
    <x v="4"/>
    <s v="Not Rated"/>
    <x v="2"/>
    <n v="2017"/>
    <x v="37"/>
    <s v="August 11, 2017 (United States)"/>
    <x v="6"/>
    <n v="7.9"/>
    <n v="19000"/>
    <s v="Hun Jang"/>
    <s v="Yu-na Eom"/>
    <s v="Kang-ho Song"/>
    <s v="South Korea"/>
    <m/>
    <n v="86252940"/>
    <n v="245.1"/>
    <n v="107226727.12362301"/>
    <s v="The Lamp"/>
    <n v="137"/>
  </r>
  <r>
    <x v="7062"/>
    <x v="0"/>
    <s v="R"/>
    <x v="3"/>
    <n v="2017"/>
    <x v="37"/>
    <s v="September 15, 2017 (United States)"/>
    <x v="16"/>
    <n v="6.5"/>
    <n v="17000"/>
    <s v="Mike White"/>
    <s v="Mike White"/>
    <s v="Ben Stiller"/>
    <s v="United States"/>
    <m/>
    <n v="3816527"/>
    <n v="245.1"/>
    <n v="4744576.813137495"/>
    <s v="Amazon Studios"/>
    <n v="102"/>
  </r>
  <r>
    <x v="7063"/>
    <x v="0"/>
    <s v="R"/>
    <x v="0"/>
    <n v="2017"/>
    <x v="37"/>
    <s v="October 13, 2017 (United States)"/>
    <x v="46"/>
    <n v="5.7"/>
    <n v="3500"/>
    <s v="Ash Avildsen"/>
    <s v="Ash Avildsen"/>
    <s v="Andy Biersack"/>
    <s v="United States"/>
    <m/>
    <n v="237708"/>
    <n v="245.1"/>
    <n v="295510.51652386779"/>
    <s v="Sumerian Films"/>
    <n v="111"/>
  </r>
  <r>
    <x v="7064"/>
    <x v="1"/>
    <s v="PG"/>
    <x v="10"/>
    <n v="2017"/>
    <x v="37"/>
    <s v="April 7, 2017 (United States)"/>
    <x v="22"/>
    <n v="6"/>
    <n v="19000"/>
    <s v="Kelly Asbury"/>
    <s v="Stacey Harman"/>
    <s v="Demi Lovato"/>
    <s v="United States"/>
    <n v="60000000"/>
    <n v="197183546"/>
    <n v="245.1"/>
    <n v="245131890.92696857"/>
    <s v="Walt Disney Animation Studios"/>
    <n v="90"/>
  </r>
  <r>
    <x v="7065"/>
    <x v="4"/>
    <s v="Not Rated"/>
    <x v="0"/>
    <n v="2017"/>
    <x v="37"/>
    <s v="January 19, 2018 (Sweden)"/>
    <x v="9"/>
    <n v="7"/>
    <n v="2300"/>
    <s v="Justin Chon"/>
    <s v="Justin Chon"/>
    <s v="Simone Baker"/>
    <s v="United States"/>
    <m/>
    <n v="251541"/>
    <n v="245.1"/>
    <n v="312707.23255813954"/>
    <s v="Datari Turner Productions"/>
    <n v="94"/>
  </r>
  <r>
    <x v="7066"/>
    <x v="1"/>
    <s v="PG"/>
    <x v="1"/>
    <n v="2017"/>
    <x v="37"/>
    <s v="October 20, 2017 (United States)"/>
    <x v="19"/>
    <n v="6.2"/>
    <n v="9800"/>
    <s v="Todd Haynes"/>
    <s v="Brian Selznick"/>
    <s v="Oakes Fegley"/>
    <s v="United States"/>
    <m/>
    <n v="3285916"/>
    <n v="245.1"/>
    <n v="4084939.2297021621"/>
    <s v="Amazon Studios"/>
    <n v="116"/>
  </r>
  <r>
    <x v="7067"/>
    <x v="0"/>
    <s v="R"/>
    <x v="6"/>
    <n v="2017"/>
    <x v="37"/>
    <s v="December 27, 2017 (United States)"/>
    <x v="12"/>
    <n v="7.1"/>
    <n v="30000"/>
    <s v="Fatih Akin"/>
    <s v="Fatih Akin"/>
    <s v="Numan Acar"/>
    <s v="Germany"/>
    <m/>
    <n v="5104991"/>
    <n v="245.1"/>
    <n v="6346351.5206038347"/>
    <s v="Warner Bros."/>
    <n v="106"/>
  </r>
  <r>
    <x v="7068"/>
    <x v="0"/>
    <s v="R"/>
    <x v="2"/>
    <n v="2017"/>
    <x v="37"/>
    <s v="May 12, 2017 (United States)"/>
    <x v="54"/>
    <n v="4.5"/>
    <n v="34000"/>
    <s v="Jonathan Levine"/>
    <s v="Katie Dippold"/>
    <s v="Amy Schumer"/>
    <s v="United States"/>
    <n v="42000000"/>
    <n v="60845711"/>
    <n v="245.1"/>
    <n v="75641322.4875561"/>
    <s v="Chernin Entertainment"/>
    <n v="90"/>
  </r>
  <r>
    <x v="7069"/>
    <x v="8"/>
    <s v="PG-13"/>
    <x v="6"/>
    <n v="2017"/>
    <x v="37"/>
    <s v="November 22, 2017 (United States)"/>
    <x v="16"/>
    <n v="6.5"/>
    <n v="35000"/>
    <s v="Dan Gilroy"/>
    <s v="Dan Gilroy"/>
    <s v="Denzel Washington"/>
    <s v="Canada"/>
    <n v="22000000"/>
    <n v="13025860"/>
    <n v="245.1"/>
    <n v="16193306.98490412"/>
    <s v="BRON Studios"/>
    <n v="122"/>
  </r>
  <r>
    <x v="7070"/>
    <x v="8"/>
    <s v="PG-13"/>
    <x v="5"/>
    <n v="2017"/>
    <x v="37"/>
    <s v="October 6, 2017 (United States)"/>
    <x v="8"/>
    <n v="6.8"/>
    <n v="33000"/>
    <s v="Stephen Frears"/>
    <s v="Lee Hall"/>
    <s v="Judi Dench"/>
    <s v="United Kingdom"/>
    <n v="21000000"/>
    <n v="66558465"/>
    <n v="245.1"/>
    <n v="82743224.339045286"/>
    <s v="BBC Films"/>
    <n v="111"/>
  </r>
  <r>
    <x v="7071"/>
    <x v="0"/>
    <s v="R"/>
    <x v="3"/>
    <n v="2017"/>
    <x v="37"/>
    <s v="February 17, 2017 (United States)"/>
    <x v="41"/>
    <n v="5.6"/>
    <n v="41000"/>
    <s v="Richie Keen"/>
    <s v="Van Robichaux"/>
    <s v="Ice Cube"/>
    <s v="United States"/>
    <n v="22000000"/>
    <n v="41087017"/>
    <n v="245.1"/>
    <n v="51077984.822113425"/>
    <s v="New Line Cinema"/>
    <n v="91"/>
  </r>
  <r>
    <x v="7072"/>
    <x v="0"/>
    <s v="R"/>
    <x v="2"/>
    <n v="2017"/>
    <x v="37"/>
    <s v="May 18, 2017 (Greece)"/>
    <x v="19"/>
    <n v="6.2"/>
    <n v="25000"/>
    <s v="Doug Liman"/>
    <s v="Dwain Worrell"/>
    <s v="Aaron Taylor-Johnson"/>
    <s v="United States"/>
    <m/>
    <n v="4477141"/>
    <n v="245.1"/>
    <n v="5565829.7131782947"/>
    <s v="Amazon Studios"/>
    <n v="88"/>
  </r>
  <r>
    <x v="7073"/>
    <x v="8"/>
    <s v="PG-13"/>
    <x v="3"/>
    <n v="2017"/>
    <x v="37"/>
    <s v="April 28, 2017 (United States)"/>
    <x v="22"/>
    <n v="6"/>
    <n v="15000"/>
    <s v="Ken Marino"/>
    <s v="Jon Zack"/>
    <s v="Eugenio Derbez"/>
    <s v="Mexico"/>
    <n v="10000000"/>
    <n v="62547032"/>
    <n v="245.1"/>
    <n v="77756347.002855971"/>
    <s v="Pantelion Films"/>
    <n v="115"/>
  </r>
  <r>
    <x v="7074"/>
    <x v="0"/>
    <s v="R"/>
    <x v="1"/>
    <n v="2017"/>
    <x v="37"/>
    <s v="January 3, 2018 (France)"/>
    <x v="17"/>
    <n v="6.7"/>
    <n v="7800"/>
    <s v="Paolo VirzÃ¬"/>
    <s v="Michael Zadoorian"/>
    <s v="Helen Mirren"/>
    <s v="Italy"/>
    <m/>
    <n v="10472180"/>
    <n v="245.1"/>
    <n v="13018658.694410445"/>
    <s v="Indiana Production"/>
    <n v="112"/>
  </r>
  <r>
    <x v="7075"/>
    <x v="8"/>
    <s v="PG-13"/>
    <x v="5"/>
    <n v="2017"/>
    <x v="37"/>
    <s v="October 20, 2017 (United States)"/>
    <x v="14"/>
    <n v="6.6"/>
    <n v="6900"/>
    <s v="Michael Carney"/>
    <s v="Ron Hall"/>
    <s v="Greg Kinnear"/>
    <s v="United States"/>
    <n v="15000000"/>
    <n v="6423605"/>
    <n v="245.1"/>
    <n v="7985607.6846185233"/>
    <s v="Disruption Entertainment"/>
    <n v="119"/>
  </r>
  <r>
    <x v="1011"/>
    <x v="1"/>
    <s v="PG"/>
    <x v="10"/>
    <n v="2017"/>
    <x v="37"/>
    <s v="October 6, 2017 (United States)"/>
    <x v="10"/>
    <n v="6.1"/>
    <n v="6200"/>
    <s v="Jayson Thiessen"/>
    <s v="Meghan McCarthy"/>
    <s v="Emily Blunt"/>
    <s v="United States"/>
    <n v="6500000"/>
    <n v="60330833"/>
    <n v="245.1"/>
    <n v="75001243.63565892"/>
    <s v="Lionsgate"/>
    <n v="99"/>
  </r>
  <r>
    <x v="7076"/>
    <x v="1"/>
    <s v="PG"/>
    <x v="5"/>
    <n v="2017"/>
    <x v="37"/>
    <s v="September 29, 2017 (United Kingdom)"/>
    <x v="12"/>
    <n v="7.1"/>
    <n v="26000"/>
    <s v="Simon Curtis"/>
    <s v="Frank Cottrell Boyce"/>
    <s v="Domhnall Gleeson"/>
    <s v="United Kingdom"/>
    <m/>
    <n v="7401949"/>
    <n v="245.1"/>
    <n v="9201851.7352101188"/>
    <s v="DJ Films"/>
    <n v="107"/>
  </r>
  <r>
    <x v="7077"/>
    <x v="8"/>
    <s v="PG-13"/>
    <x v="3"/>
    <n v="2017"/>
    <x v="37"/>
    <s v="March 3, 2017 (United States)"/>
    <x v="1"/>
    <n v="5.8"/>
    <n v="27000"/>
    <s v="Jeffrey Blitz"/>
    <s v="Mark Duplass"/>
    <s v="Anna Kendrick"/>
    <s v="United States"/>
    <n v="5000000"/>
    <n v="5042014"/>
    <n v="245.1"/>
    <n v="6268060.6519787842"/>
    <s v="3311 Productions"/>
    <n v="87"/>
  </r>
  <r>
    <x v="7078"/>
    <x v="0"/>
    <s v="R"/>
    <x v="3"/>
    <n v="2017"/>
    <x v="37"/>
    <s v="December 22, 2017 (United States)"/>
    <x v="30"/>
    <n v="5.5"/>
    <n v="19000"/>
    <s v="Lawrence Sher"/>
    <s v="Justin Malen"/>
    <s v="Owen Wilson"/>
    <s v="United States"/>
    <n v="25000000"/>
    <n v="25601244"/>
    <n v="245.1"/>
    <n v="31826597.498164013"/>
    <s v="Alcon Entertainment"/>
    <n v="113"/>
  </r>
  <r>
    <x v="7079"/>
    <x v="0"/>
    <s v="R"/>
    <x v="2"/>
    <n v="2017"/>
    <x v="37"/>
    <s v="August 4, 2017 (United States)"/>
    <x v="23"/>
    <n v="5.9"/>
    <n v="35000"/>
    <s v="Luis Prieto"/>
    <s v="Knate Lee"/>
    <s v="Halle Berry"/>
    <s v="United States"/>
    <n v="21000000"/>
    <n v="34814102"/>
    <n v="245.1"/>
    <n v="43279709.83027336"/>
    <s v="Di Bonaventura Pictures"/>
    <n v="95"/>
  </r>
  <r>
    <x v="7080"/>
    <x v="1"/>
    <s v="PG"/>
    <x v="10"/>
    <n v="2017"/>
    <x v="37"/>
    <s v="May 19, 2017 (United States)"/>
    <x v="36"/>
    <n v="4.3"/>
    <n v="7700"/>
    <s v="David Bowers"/>
    <s v="Jeff Kinney"/>
    <s v="Jason Drucker"/>
    <s v="United States"/>
    <n v="22000000"/>
    <n v="40140972"/>
    <n v="245.1"/>
    <n v="49901893.79192166"/>
    <s v="Twentieth Century Fox"/>
    <n v="91"/>
  </r>
  <r>
    <x v="7081"/>
    <x v="4"/>
    <s v="Not Rated"/>
    <x v="0"/>
    <n v="2017"/>
    <x v="37"/>
    <s v="April 20, 2018 (United States)"/>
    <x v="5"/>
    <n v="6.4"/>
    <n v="32000"/>
    <s v="Jeremy Dyson"/>
    <s v="Jeremy Dyson"/>
    <s v="Samuel Bottomley"/>
    <s v="United Kingdom"/>
    <m/>
    <n v="4131358"/>
    <n v="245.1"/>
    <n v="5135964.0252957977"/>
    <s v="Warp Films"/>
    <n v="98"/>
  </r>
  <r>
    <x v="7082"/>
    <x v="1"/>
    <s v="PG"/>
    <x v="5"/>
    <n v="2017"/>
    <x v="37"/>
    <s v="June 2, 2017 (United States)"/>
    <x v="10"/>
    <n v="6.1"/>
    <n v="12000"/>
    <s v="Jonathan Teplitzky"/>
    <s v="Alex von Tunzelmann"/>
    <s v="Brian Cox"/>
    <s v="United Kingdom"/>
    <n v="6400000"/>
    <n v="6724365"/>
    <n v="245.1"/>
    <n v="8359502.3072215421"/>
    <s v="Salon Pictures"/>
    <n v="105"/>
  </r>
  <r>
    <x v="7083"/>
    <x v="0"/>
    <s v="R"/>
    <x v="0"/>
    <n v="2017"/>
    <x v="37"/>
    <s v="November 22, 2017 (Sweden)"/>
    <x v="5"/>
    <n v="6.4"/>
    <n v="13000"/>
    <s v="Eliza Hittman"/>
    <s v="Eliza Hittman"/>
    <s v="Harris Dickinson"/>
    <s v="United States"/>
    <m/>
    <n v="486623"/>
    <n v="245.1"/>
    <n v="604953.19502243982"/>
    <s v="Cinereach"/>
    <n v="98"/>
  </r>
  <r>
    <x v="7084"/>
    <x v="1"/>
    <s v="PG"/>
    <x v="0"/>
    <n v="2017"/>
    <x v="37"/>
    <s v="August 24, 2018 (United States)"/>
    <x v="16"/>
    <n v="6.5"/>
    <n v="14000"/>
    <s v="Isabel Coixet"/>
    <s v="Isabel Coixet"/>
    <s v="Emily Mortimer"/>
    <s v="United Kingdom"/>
    <n v="5400000"/>
    <n v="12062146"/>
    <n v="245.1"/>
    <n v="14995250.453692371"/>
    <s v="Diagonal TV"/>
    <n v="113"/>
  </r>
  <r>
    <x v="7085"/>
    <x v="8"/>
    <s v="PG-13"/>
    <x v="5"/>
    <n v="2017"/>
    <x v="37"/>
    <s v="July 5, 2018 (Australia)"/>
    <x v="16"/>
    <n v="6.5"/>
    <n v="14000"/>
    <s v="Haifaa Al-Mansour"/>
    <s v="Emma Jensen"/>
    <s v="Elle Fanning"/>
    <s v="United Kingdom"/>
    <m/>
    <n v="2096600"/>
    <n v="245.1"/>
    <n v="2606421.9502243982"/>
    <s v="BFI Film Fund"/>
    <n v="120"/>
  </r>
  <r>
    <x v="7086"/>
    <x v="0"/>
    <s v="R"/>
    <x v="3"/>
    <n v="2017"/>
    <x v="37"/>
    <s v="November 1, 2017 (United States)"/>
    <x v="41"/>
    <n v="5.6"/>
    <n v="46000"/>
    <s v="Jon Lucas"/>
    <s v="Jon Lucas"/>
    <s v="Mila Kunis"/>
    <s v="United States"/>
    <n v="28000000"/>
    <n v="130560428"/>
    <n v="245.1"/>
    <n v="162308292.17299062"/>
    <s v="Huayi Brothers Media"/>
    <n v="104"/>
  </r>
  <r>
    <x v="7087"/>
    <x v="0"/>
    <s v="R"/>
    <x v="0"/>
    <n v="2017"/>
    <x v="37"/>
    <s v="June 1, 2017 (Russia)"/>
    <x v="37"/>
    <n v="7.6"/>
    <n v="31000"/>
    <s v="Andrey Zvyagintsev"/>
    <s v="Oleg Negin"/>
    <s v="Maryana Spivak"/>
    <s v="Russia"/>
    <m/>
    <n v="3925992"/>
    <n v="245.1"/>
    <n v="4880659.9853121173"/>
    <s v="Non-Stop Productions"/>
    <n v="127"/>
  </r>
  <r>
    <x v="7088"/>
    <x v="1"/>
    <s v="PG"/>
    <x v="10"/>
    <n v="2017"/>
    <x v="37"/>
    <s v="June 2, 2017 (United States)"/>
    <x v="19"/>
    <n v="6.2"/>
    <n v="26000"/>
    <s v="David Soren"/>
    <s v="Nicholas Stoller"/>
    <s v="Kevin Hart"/>
    <s v="United States"/>
    <n v="38000000"/>
    <n v="125427681"/>
    <n v="245.1"/>
    <n v="155927435.33537331"/>
    <s v="DreamWorks Animation"/>
    <n v="89"/>
  </r>
  <r>
    <x v="7089"/>
    <x v="0"/>
    <s v="R"/>
    <x v="3"/>
    <n v="2017"/>
    <x v="37"/>
    <s v="June 9, 2017 (United States)"/>
    <x v="22"/>
    <n v="6"/>
    <n v="9300"/>
    <s v="Miguel Arteta"/>
    <s v="Mike White"/>
    <s v="Salma Hayek"/>
    <s v="United States"/>
    <m/>
    <n v="7425391"/>
    <n v="245.1"/>
    <n v="9230994.0338637289"/>
    <s v="BRON Studios"/>
    <n v="82"/>
  </r>
  <r>
    <x v="7090"/>
    <x v="8"/>
    <s v="PG-13"/>
    <x v="0"/>
    <n v="2017"/>
    <x v="37"/>
    <s v="July 14, 2017 (United States)"/>
    <x v="18"/>
    <n v="5"/>
    <n v="19000"/>
    <s v="John R. Leonetti"/>
    <s v="Barbara Marshall"/>
    <s v="Joey King"/>
    <s v="United States"/>
    <n v="12000000"/>
    <n v="23468586"/>
    <n v="245.1"/>
    <n v="29175349.46634027"/>
    <s v="Broad Green Pictures"/>
    <n v="90"/>
  </r>
  <r>
    <x v="7091"/>
    <x v="4"/>
    <s v="Not Rated"/>
    <x v="6"/>
    <n v="2017"/>
    <x v="37"/>
    <s v="September 29, 2017 (United States)"/>
    <x v="14"/>
    <n v="6.6"/>
    <n v="21000"/>
    <s v="Kevin Phillips"/>
    <s v="Ben Collins"/>
    <s v="Owen Campbell"/>
    <s v="United States"/>
    <m/>
    <n v="33109"/>
    <n v="245.1"/>
    <n v="41159.984904120764"/>
    <s v="Ways &amp; Means"/>
    <n v="103"/>
  </r>
  <r>
    <x v="7092"/>
    <x v="0"/>
    <s v="R"/>
    <x v="2"/>
    <n v="2017"/>
    <x v="37"/>
    <s v="November 3, 2017 (United States)"/>
    <x v="8"/>
    <n v="6.8"/>
    <n v="16000"/>
    <s v="Takashi Miike"/>
    <s v="Hiroaki Samura"/>
    <s v="Takuya Kimura"/>
    <s v="Japan"/>
    <m/>
    <n v="7162617"/>
    <n v="245.1"/>
    <n v="8904322.317013463"/>
    <s v="Warner Bros."/>
    <n v="140"/>
  </r>
  <r>
    <x v="7093"/>
    <x v="0"/>
    <s v="R"/>
    <x v="0"/>
    <n v="2017"/>
    <x v="37"/>
    <s v="February 2, 2018 (United Kingdom)"/>
    <x v="17"/>
    <n v="6.7"/>
    <n v="8500"/>
    <s v="Saul Dibb"/>
    <s v="Simon Reade"/>
    <s v="Paul Bettany"/>
    <s v="United Kingdom"/>
    <m/>
    <n v="970809"/>
    <n v="245.1"/>
    <n v="1206876.794369645"/>
    <s v="Fluidity Films"/>
    <n v="107"/>
  </r>
  <r>
    <x v="7094"/>
    <x v="0"/>
    <s v="R"/>
    <x v="5"/>
    <n v="2017"/>
    <x v="37"/>
    <s v="September 13, 2017 (France)"/>
    <x v="14"/>
    <n v="6.6"/>
    <n v="4900"/>
    <s v="Michel Hazanavicius"/>
    <s v="Michel Hazanavicius"/>
    <s v="Louis Garrel"/>
    <s v="France"/>
    <m/>
    <n v="1332204"/>
    <n v="245.1"/>
    <n v="1656150.7906976745"/>
    <s v="Les Compagnons du CinÃ©ma"/>
    <n v="107"/>
  </r>
  <r>
    <x v="7095"/>
    <x v="8"/>
    <s v="PG-13"/>
    <x v="5"/>
    <n v="2017"/>
    <x v="37"/>
    <s v="October 13, 2017 (United States)"/>
    <x v="4"/>
    <n v="7.3"/>
    <n v="22000"/>
    <s v="Reginald Hudlin"/>
    <s v="Michael Koskoff"/>
    <s v="Chadwick Boseman"/>
    <s v="United States"/>
    <n v="12000000"/>
    <n v="10116816"/>
    <n v="245.1"/>
    <n v="12576882.232558139"/>
    <s v="Chestnut Ridge Productions"/>
    <n v="118"/>
  </r>
  <r>
    <x v="7096"/>
    <x v="4"/>
    <s v="Not Rated"/>
    <x v="0"/>
    <n v="2017"/>
    <x v="37"/>
    <s v="October 20, 2017 (United States)"/>
    <x v="34"/>
    <n v="7.4"/>
    <n v="14000"/>
    <s v="Robin Campillo"/>
    <s v="Robin Campillo"/>
    <s v="Nahuel PÃ©rez Biscayart"/>
    <s v="France"/>
    <m/>
    <n v="7704369"/>
    <n v="245.1"/>
    <n v="9577810.013463892"/>
    <s v="Les Films de Pierre"/>
    <n v="143"/>
  </r>
  <r>
    <x v="7097"/>
    <x v="0"/>
    <s v="R"/>
    <x v="1"/>
    <n v="2017"/>
    <x v="37"/>
    <s v="April 6, 2018 (United States)"/>
    <x v="13"/>
    <n v="7.2"/>
    <n v="12000"/>
    <s v="Andrew Haigh"/>
    <s v="Andrew Haigh"/>
    <s v="Charlie Plummer"/>
    <s v="United Kingdom"/>
    <m/>
    <n v="2443584"/>
    <n v="245.1"/>
    <n v="3037780.6805385556"/>
    <s v="Film4"/>
    <n v="121"/>
  </r>
  <r>
    <x v="7098"/>
    <x v="4"/>
    <s v="Not Rated"/>
    <x v="2"/>
    <n v="2017"/>
    <x v="37"/>
    <s v="September 8, 2017 (United States)"/>
    <x v="13"/>
    <n v="7.2"/>
    <n v="7300"/>
    <s v="Shin-yeon Won"/>
    <s v="Jo-yun Hwang"/>
    <s v="Sol Kyung-gu"/>
    <s v="South Korea"/>
    <m/>
    <n v="19015346"/>
    <n v="245.1"/>
    <n v="23639232.665034678"/>
    <s v="Green Fish Pictures"/>
    <n v="118"/>
  </r>
  <r>
    <x v="7099"/>
    <x v="10"/>
    <s v="TV-MA"/>
    <x v="3"/>
    <n v="2017"/>
    <x v="37"/>
    <s v="May 5, 2017 (United States)"/>
    <x v="10"/>
    <n v="6.1"/>
    <n v="4900"/>
    <s v="Pat Healy"/>
    <s v="Mike Makowsky"/>
    <s v="Pat Healy"/>
    <s v="United States"/>
    <m/>
    <n v="2583"/>
    <n v="245.1"/>
    <n v="3211.097919216646"/>
    <s v="Duplass Brothers Productions"/>
    <n v="83"/>
  </r>
  <r>
    <x v="7100"/>
    <x v="0"/>
    <s v="R"/>
    <x v="0"/>
    <n v="2017"/>
    <x v="37"/>
    <s v="March 30, 2018 (United States)"/>
    <x v="9"/>
    <n v="7"/>
    <n v="3700"/>
    <s v="Adam Rifkin"/>
    <s v="Adam Rifkin"/>
    <s v="Burt Reynolds"/>
    <s v="United States"/>
    <m/>
    <n v="14410"/>
    <n v="245.1"/>
    <n v="17914.022847817218"/>
    <s v="Broken Twig Productions Inc."/>
    <n v="94"/>
  </r>
  <r>
    <x v="7101"/>
    <x v="0"/>
    <s v="R"/>
    <x v="0"/>
    <n v="2017"/>
    <x v="37"/>
    <s v="May 18, 2018 (United States)"/>
    <x v="21"/>
    <n v="6.3"/>
    <n v="10000"/>
    <s v="Dominic Cooke"/>
    <s v="Ian McEwan"/>
    <s v="Billy Howle"/>
    <s v="United Kingdom"/>
    <m/>
    <n v="3338249"/>
    <n v="245.1"/>
    <n v="4149997.8388412893"/>
    <s v="BBC Films"/>
    <n v="110"/>
  </r>
  <r>
    <x v="7102"/>
    <x v="10"/>
    <s v="TV-MA"/>
    <x v="1"/>
    <n v="2017"/>
    <x v="37"/>
    <s v="May 3, 2018 (Australia)"/>
    <x v="17"/>
    <n v="6.7"/>
    <n v="3000"/>
    <s v="Simon Baker"/>
    <s v="Gerard Lee"/>
    <s v="Samson Coulter"/>
    <s v="Australia"/>
    <m/>
    <n v="3322479"/>
    <n v="245.1"/>
    <n v="4130393.1101591187"/>
    <s v="Gran Via Productions"/>
    <n v="115"/>
  </r>
  <r>
    <x v="7103"/>
    <x v="4"/>
    <s v="Not Rated"/>
    <x v="2"/>
    <n v="2017"/>
    <x v="37"/>
    <s v="June 8, 2017 (South Korea)"/>
    <x v="17"/>
    <n v="6.7"/>
    <n v="13000"/>
    <s v="Byung-gil Jung"/>
    <s v="Byeong-sik Jung"/>
    <s v="Kim Ok-bin"/>
    <s v="South Korea"/>
    <m/>
    <n v="8737458"/>
    <n v="245.1"/>
    <n v="10862111.189718481"/>
    <s v="Apeitda"/>
    <n v="124"/>
  </r>
  <r>
    <x v="7104"/>
    <x v="0"/>
    <s v="R"/>
    <x v="3"/>
    <n v="2017"/>
    <x v="37"/>
    <s v="May 25, 2018 (United States)"/>
    <x v="46"/>
    <n v="5.7"/>
    <n v="10000"/>
    <s v="John Cameron Mitchell"/>
    <s v="Philippa Goslett"/>
    <s v="Elle Fanning"/>
    <s v="United Kingdom"/>
    <m/>
    <n v="385733"/>
    <n v="245.1"/>
    <n v="479530.17176662583"/>
    <s v="Cross City Sales"/>
    <n v="102"/>
  </r>
  <r>
    <x v="7105"/>
    <x v="8"/>
    <s v="PG-13"/>
    <x v="4"/>
    <n v="2017"/>
    <x v="37"/>
    <s v="October 12, 2017 (United States)"/>
    <x v="25"/>
    <n v="4.8"/>
    <n v="13000"/>
    <s v="Franck Khalfoun"/>
    <s v="Franck Khalfoun"/>
    <s v="Jennifer Jason Leigh"/>
    <s v="United States"/>
    <m/>
    <n v="8481997"/>
    <n v="245.1"/>
    <n v="10544530.746226029"/>
    <s v="Dimension Films"/>
    <n v="87"/>
  </r>
  <r>
    <x v="7106"/>
    <x v="1"/>
    <s v="PG"/>
    <x v="3"/>
    <n v="2017"/>
    <x v="37"/>
    <s v="January 20, 2017 (United States)"/>
    <x v="21"/>
    <n v="6.3"/>
    <n v="2000"/>
    <s v="Dallas Jenkins"/>
    <s v="Andrea Gyertson Nasfell"/>
    <s v="Brett Dalton"/>
    <s v="United States"/>
    <n v="2000000"/>
    <n v="2308355"/>
    <n v="245.1"/>
    <n v="2869668.5781313749"/>
    <s v="Blumhouse Productions"/>
    <n v="91"/>
  </r>
  <r>
    <x v="7107"/>
    <x v="8"/>
    <s v="PG-13"/>
    <x v="0"/>
    <n v="2017"/>
    <x v="37"/>
    <s v="January 13, 2017 (United States)"/>
    <x v="29"/>
    <n v="4.2"/>
    <n v="23000"/>
    <s v="Stacy Title"/>
    <s v="Jonathan Penner"/>
    <s v="Douglas Smith"/>
    <s v="United States"/>
    <n v="7400000"/>
    <n v="29874280"/>
    <n v="245.1"/>
    <n v="37138690.80375357"/>
    <s v="Huayi Brothers Media"/>
    <n v="96"/>
  </r>
  <r>
    <x v="7108"/>
    <x v="4"/>
    <s v="Not Rated"/>
    <x v="2"/>
    <n v="2017"/>
    <x v="37"/>
    <s v="December 20, 2017 (South Korea)"/>
    <x v="4"/>
    <n v="7.3"/>
    <n v="13000"/>
    <s v="Yong-hwa Kim"/>
    <s v="Ho-min Ju"/>
    <s v="Ha Jung-woo"/>
    <s v="South Korea"/>
    <m/>
    <n v="109383972"/>
    <n v="245.1"/>
    <n v="135982440.91554466"/>
    <s v="Dexter Studios"/>
    <n v="139"/>
  </r>
  <r>
    <x v="7109"/>
    <x v="8"/>
    <s v="PG-13"/>
    <x v="0"/>
    <n v="2018"/>
    <x v="38"/>
    <s v="April 6, 2018 (United States)"/>
    <x v="24"/>
    <n v="7.5"/>
    <n v="456000"/>
    <s v="John Krasinski"/>
    <s v="Bryan Woods"/>
    <s v="Emily Blunt"/>
    <s v="United States"/>
    <n v="17000000"/>
    <n v="350320413"/>
    <n v="251.1"/>
    <n v="425100079.01672637"/>
    <s v="Paramount Pictures"/>
    <n v="90"/>
  </r>
  <r>
    <x v="7110"/>
    <x v="8"/>
    <s v="PG-13"/>
    <x v="2"/>
    <n v="2018"/>
    <x v="38"/>
    <s v="April 27, 2018 (United States)"/>
    <x v="0"/>
    <n v="8.4"/>
    <n v="897000"/>
    <s v="Anthony Russo"/>
    <s v="Christopher Markus"/>
    <s v="Robert Downey Jr."/>
    <s v="United States"/>
    <n v="321000000"/>
    <n v="2048359754"/>
    <n v="251.1"/>
    <n v="2485604209.6527281"/>
    <s v="Marvel Studios"/>
    <n v="149"/>
  </r>
  <r>
    <x v="7111"/>
    <x v="0"/>
    <s v="R"/>
    <x v="2"/>
    <n v="2018"/>
    <x v="38"/>
    <s v="May 18, 2018 (United States)"/>
    <x v="3"/>
    <n v="7.7"/>
    <n v="505000"/>
    <s v="David Leitch"/>
    <s v="Rhett Reese"/>
    <s v="Ryan Reynolds"/>
    <s v="Canada"/>
    <n v="110000000"/>
    <n v="786470484"/>
    <n v="251.1"/>
    <n v="954351081.14217436"/>
    <s v="Twentieth Century Fox"/>
    <n v="119"/>
  </r>
  <r>
    <x v="7112"/>
    <x v="8"/>
    <s v="PG-13"/>
    <x v="5"/>
    <n v="2018"/>
    <x v="38"/>
    <s v="November 2, 2018 (United States)"/>
    <x v="6"/>
    <n v="7.9"/>
    <n v="476000"/>
    <s v="Bryan Singer"/>
    <s v="Anthony McCarten"/>
    <s v="Rami Malek"/>
    <s v="United Kingdom"/>
    <n v="52000000"/>
    <n v="911902649"/>
    <n v="251.1"/>
    <n v="1106558092.9920349"/>
    <s v="Twentieth Century Fox"/>
    <n v="134"/>
  </r>
  <r>
    <x v="7113"/>
    <x v="8"/>
    <s v="PG-13"/>
    <x v="2"/>
    <n v="2018"/>
    <x v="38"/>
    <s v="February 16, 2018 (United States)"/>
    <x v="4"/>
    <n v="7.3"/>
    <n v="661000"/>
    <s v="Ryan Coogler"/>
    <s v="Ryan Coogler"/>
    <s v="Chadwick Boseman"/>
    <s v="United States"/>
    <n v="200000000"/>
    <n v="1347597973"/>
    <n v="251.1"/>
    <n v="1635257277.4715252"/>
    <s v="Marvel Studios"/>
    <n v="134"/>
  </r>
  <r>
    <x v="7114"/>
    <x v="0"/>
    <s v="R"/>
    <x v="0"/>
    <n v="2018"/>
    <x v="38"/>
    <s v="June 8, 2018 (United States)"/>
    <x v="4"/>
    <n v="7.3"/>
    <n v="259000"/>
    <s v="Ari Aster"/>
    <s v="Ari Aster"/>
    <s v="Toni Collette"/>
    <s v="United States"/>
    <n v="10000000"/>
    <n v="80239658"/>
    <n v="251.1"/>
    <n v="97367677.389884502"/>
    <s v="PalmStar Media"/>
    <n v="127"/>
  </r>
  <r>
    <x v="7115"/>
    <x v="0"/>
    <s v="R"/>
    <x v="3"/>
    <n v="2018"/>
    <x v="38"/>
    <s v="September 14, 2018 (United States)"/>
    <x v="8"/>
    <n v="6.8"/>
    <n v="136000"/>
    <s v="Paul Feig"/>
    <s v="Darcey Bell"/>
    <s v="Anna Kendrick"/>
    <s v="Canada"/>
    <n v="20000000"/>
    <n v="97644617"/>
    <n v="251.1"/>
    <n v="118487912.38510554"/>
    <s v="BRON Studios"/>
    <n v="117"/>
  </r>
  <r>
    <x v="7116"/>
    <x v="8"/>
    <s v="PG-13"/>
    <x v="2"/>
    <n v="2018"/>
    <x v="38"/>
    <s v="December 21, 2018 (United States)"/>
    <x v="15"/>
    <n v="6.9"/>
    <n v="404000"/>
    <s v="James Wan"/>
    <s v="David Leslie Johnson-McGoldrick"/>
    <s v="Jason Momoa"/>
    <s v="United States"/>
    <n v="160000000"/>
    <n v="1148485886"/>
    <n v="251.1"/>
    <n v="1393642570.5463958"/>
    <s v="Warner Bros."/>
    <n v="143"/>
  </r>
  <r>
    <x v="7117"/>
    <x v="8"/>
    <s v="PG-13"/>
    <x v="2"/>
    <n v="2018"/>
    <x v="38"/>
    <s v="March 29, 2018 (United States)"/>
    <x v="34"/>
    <n v="7.4"/>
    <n v="388000"/>
    <s v="Steven Spielberg"/>
    <s v="Zak Penn"/>
    <s v="Tye Sheridan"/>
    <s v="United States"/>
    <n v="175000000"/>
    <n v="582893671"/>
    <n v="251.1"/>
    <n v="707318604.35563517"/>
    <s v="Warner Bros."/>
    <n v="140"/>
  </r>
  <r>
    <x v="7118"/>
    <x v="1"/>
    <s v="PG"/>
    <x v="10"/>
    <n v="2018"/>
    <x v="38"/>
    <s v="December 14, 2018 (United States)"/>
    <x v="0"/>
    <n v="8.4"/>
    <n v="411000"/>
    <s v="Bob Persichetti"/>
    <s v="Phil Lord"/>
    <s v="Shameik Moore"/>
    <s v="United States"/>
    <n v="90000000"/>
    <n v="375540831"/>
    <n v="251.1"/>
    <n v="455704066.9283154"/>
    <s v="Sony Pictures Entertainment (SPE)"/>
    <n v="117"/>
  </r>
  <r>
    <x v="7119"/>
    <x v="8"/>
    <s v="PG-13"/>
    <x v="2"/>
    <n v="2018"/>
    <x v="38"/>
    <s v="July 27, 2018 (United States)"/>
    <x v="3"/>
    <n v="7.7"/>
    <n v="303000"/>
    <s v="Christopher McQuarrie"/>
    <s v="Bruce Geller"/>
    <s v="Tom Cruise"/>
    <s v="United States"/>
    <n v="178000000"/>
    <n v="791657398"/>
    <n v="251.1"/>
    <n v="960645197.8120271"/>
    <s v="Paramount Pictures"/>
    <n v="147"/>
  </r>
  <r>
    <x v="163"/>
    <x v="8"/>
    <s v="PG-13"/>
    <x v="2"/>
    <n v="2018"/>
    <x v="38"/>
    <s v="October 5, 2018 (United States)"/>
    <x v="17"/>
    <n v="6.7"/>
    <n v="387000"/>
    <s v="Ruben Fleischer"/>
    <s v="Jeff Pinkner"/>
    <s v="Tom Hardy"/>
    <s v="China"/>
    <n v="100000000"/>
    <n v="856085151"/>
    <n v="251.1"/>
    <n v="1038825748.7443249"/>
    <s v="Avi Arad Productions"/>
    <n v="112"/>
  </r>
  <r>
    <x v="7120"/>
    <x v="8"/>
    <s v="PG-13"/>
    <x v="5"/>
    <n v="2018"/>
    <x v="38"/>
    <s v="November 16, 2018 (United States)"/>
    <x v="7"/>
    <n v="8.1999999999999993"/>
    <n v="414000"/>
    <s v="Peter Farrelly"/>
    <s v="Nick Vallelonga"/>
    <s v="Viggo Mortensen"/>
    <s v="United States"/>
    <n v="23000000"/>
    <n v="321752656"/>
    <n v="251.1"/>
    <n v="390434226.53604138"/>
    <s v="Participant"/>
    <n v="130"/>
  </r>
  <r>
    <x v="7121"/>
    <x v="8"/>
    <s v="PG-13"/>
    <x v="3"/>
    <n v="2018"/>
    <x v="38"/>
    <s v="August 15, 2018 (United States)"/>
    <x v="15"/>
    <n v="6.9"/>
    <n v="152000"/>
    <s v="Jon M. Chu"/>
    <s v="Peter Chiarelli"/>
    <s v="Constance Wu"/>
    <s v="United States"/>
    <n v="30000000"/>
    <n v="238539198"/>
    <n v="251.1"/>
    <n v="289457959.50059736"/>
    <s v="Warner Bros."/>
    <n v="120"/>
  </r>
  <r>
    <x v="7122"/>
    <x v="8"/>
    <s v="PG-13"/>
    <x v="2"/>
    <n v="2018"/>
    <x v="38"/>
    <s v="July 6, 2018 (United States)"/>
    <x v="9"/>
    <n v="7"/>
    <n v="333000"/>
    <s v="Peyton Reed"/>
    <s v="Chris McKenna"/>
    <s v="Paul Rudd"/>
    <s v="United States"/>
    <n v="162000000"/>
    <n v="622674139"/>
    <n v="251.1"/>
    <n v="755590641.78932691"/>
    <s v="Marvel Studios"/>
    <n v="118"/>
  </r>
  <r>
    <x v="7123"/>
    <x v="0"/>
    <s v="R"/>
    <x v="5"/>
    <n v="2018"/>
    <x v="38"/>
    <s v="August 10, 2018 (United States)"/>
    <x v="24"/>
    <n v="7.5"/>
    <n v="236000"/>
    <s v="Spike Lee"/>
    <s v="Charlie Wachtel"/>
    <s v="John David Washington"/>
    <s v="United States"/>
    <n v="15000000"/>
    <n v="93413709"/>
    <n v="251.1"/>
    <n v="113353871.49462365"/>
    <s v="Focus Features"/>
    <n v="135"/>
  </r>
  <r>
    <x v="7124"/>
    <x v="0"/>
    <s v="R"/>
    <x v="2"/>
    <n v="2018"/>
    <x v="38"/>
    <s v="September 14, 2018 (United States)"/>
    <x v="11"/>
    <n v="5.3"/>
    <n v="120000"/>
    <s v="Shane Black"/>
    <s v="Fred Dekker"/>
    <s v="Boyd Holbrook"/>
    <s v="United States"/>
    <n v="88000000"/>
    <n v="160542134"/>
    <n v="251.1"/>
    <n v="194811581.95858222"/>
    <s v="Twentieth Century Fox"/>
    <n v="107"/>
  </r>
  <r>
    <x v="7125"/>
    <x v="0"/>
    <s v="R"/>
    <x v="6"/>
    <n v="2018"/>
    <x v="38"/>
    <s v="September 14, 2018 (United States)"/>
    <x v="16"/>
    <n v="6.5"/>
    <n v="33000"/>
    <s v="Yann Demange"/>
    <s v="Andy Weiss"/>
    <s v="Matthew McConaughey"/>
    <s v="United States"/>
    <n v="29000000"/>
    <n v="25957482"/>
    <n v="251.1"/>
    <n v="31498386.162485063"/>
    <s v="LBI Productions"/>
    <n v="111"/>
  </r>
  <r>
    <x v="7126"/>
    <x v="8"/>
    <s v="PG-13"/>
    <x v="2"/>
    <n v="2018"/>
    <x v="38"/>
    <s v="May 25, 2018 (United States)"/>
    <x v="15"/>
    <n v="6.9"/>
    <n v="306000"/>
    <s v="Ron Howard"/>
    <s v="Jonathan Kasdan"/>
    <s v="Alden Ehrenreich"/>
    <s v="United States"/>
    <n v="275000000"/>
    <n v="392924807"/>
    <n v="251.1"/>
    <n v="476798839.87614495"/>
    <s v="Lucasfilm"/>
    <n v="135"/>
  </r>
  <r>
    <x v="7127"/>
    <x v="8"/>
    <s v="PG-13"/>
    <x v="0"/>
    <n v="2018"/>
    <x v="38"/>
    <s v="March 23, 2018 (United States)"/>
    <x v="14"/>
    <n v="6.6"/>
    <n v="26000"/>
    <s v="Scott Speer"/>
    <s v="Kenji Bando"/>
    <s v="Bella Thorne"/>
    <s v="United States"/>
    <n v="2800000"/>
    <n v="27365467"/>
    <n v="251.1"/>
    <n v="33206920.72839506"/>
    <s v="Boies / Schiller Film Group"/>
    <n v="91"/>
  </r>
  <r>
    <x v="7128"/>
    <x v="0"/>
    <s v="R"/>
    <x v="6"/>
    <n v="2018"/>
    <x v="38"/>
    <s v="April 19, 2019 (United States)"/>
    <x v="16"/>
    <n v="6.5"/>
    <n v="36000"/>
    <s v="David Robert Mitchell"/>
    <s v="David Robert Mitchell"/>
    <s v="Andrew Garfield"/>
    <s v="United States"/>
    <n v="8500000"/>
    <n v="2053469"/>
    <n v="251.1"/>
    <n v="2491804.079251294"/>
    <s v="Vendian Entertainment"/>
    <n v="139"/>
  </r>
  <r>
    <x v="7129"/>
    <x v="0"/>
    <s v="R"/>
    <x v="2"/>
    <n v="2018"/>
    <x v="38"/>
    <s v="January 19, 2018 (United States)"/>
    <x v="9"/>
    <n v="7"/>
    <n v="99000"/>
    <s v="Christian Gudegast"/>
    <s v="Christian Gudegast"/>
    <s v="Gerard Butler"/>
    <s v="United States"/>
    <n v="30000000"/>
    <n v="80509622"/>
    <n v="251.1"/>
    <n v="97695268.113898844"/>
    <s v="STX Films"/>
    <n v="140"/>
  </r>
  <r>
    <x v="7130"/>
    <x v="0"/>
    <s v="R"/>
    <x v="1"/>
    <n v="2018"/>
    <x v="38"/>
    <s v="February 23, 2018 (United States)"/>
    <x v="8"/>
    <n v="6.8"/>
    <n v="292000"/>
    <s v="Alex Garland"/>
    <s v="Alex Garland"/>
    <s v="Natalie Portman"/>
    <s v="United Kingdom"/>
    <n v="40000000"/>
    <n v="43070915"/>
    <n v="251.1"/>
    <n v="52264865.792512938"/>
    <s v="Paramount Pictures"/>
    <n v="115"/>
  </r>
  <r>
    <x v="7131"/>
    <x v="0"/>
    <s v="R"/>
    <x v="2"/>
    <n v="2018"/>
    <x v="38"/>
    <s v="March 2, 2018 (United States)"/>
    <x v="14"/>
    <n v="6.6"/>
    <n v="173000"/>
    <s v="Francis Lawrence"/>
    <s v="Justin Haythe"/>
    <s v="Jennifer Lawrence"/>
    <s v="United States"/>
    <n v="69000000"/>
    <n v="151572634"/>
    <n v="251.1"/>
    <n v="183927445.55874154"/>
    <s v="Chernin Entertainment"/>
    <n v="140"/>
  </r>
  <r>
    <x v="7132"/>
    <x v="0"/>
    <s v="R"/>
    <x v="0"/>
    <n v="2018"/>
    <x v="38"/>
    <s v="October 5, 2018 (United States)"/>
    <x v="37"/>
    <n v="7.6"/>
    <n v="350000"/>
    <s v="Bradley Cooper"/>
    <s v="Eric Roth"/>
    <s v="Lady Gaga"/>
    <s v="United States"/>
    <n v="36000000"/>
    <n v="436188866"/>
    <n v="251.1"/>
    <n v="529298078.33612108"/>
    <s v="Warner Bros. Pictures"/>
    <n v="136"/>
  </r>
  <r>
    <x v="7133"/>
    <x v="8"/>
    <s v="PG-13"/>
    <x v="3"/>
    <n v="2018"/>
    <x v="38"/>
    <s v="July 20, 2018 (United States)"/>
    <x v="14"/>
    <n v="6.6"/>
    <n v="85000"/>
    <s v="Ol Parker"/>
    <s v="Ol Parker"/>
    <s v="Lily James"/>
    <s v="United Kingdom"/>
    <n v="75000000"/>
    <n v="395618157"/>
    <n v="251.1"/>
    <n v="480067114.44802868"/>
    <s v="Universal Pictures"/>
    <n v="114"/>
  </r>
  <r>
    <x v="7134"/>
    <x v="0"/>
    <s v="R"/>
    <x v="2"/>
    <n v="2018"/>
    <x v="38"/>
    <s v="March 2, 2018 (United States)"/>
    <x v="21"/>
    <n v="6.3"/>
    <n v="67000"/>
    <s v="Eli Roth"/>
    <s v="Joe Carnahan"/>
    <s v="Bruce Willis"/>
    <s v="United States"/>
    <n v="30000000"/>
    <n v="49562710"/>
    <n v="251.1"/>
    <n v="60142404.368777379"/>
    <s v="Cave 76"/>
    <n v="107"/>
  </r>
  <r>
    <x v="7135"/>
    <x v="8"/>
    <s v="PG-13"/>
    <x v="3"/>
    <n v="2018"/>
    <x v="38"/>
    <s v="November 16, 2018 (United States)"/>
    <x v="4"/>
    <n v="7.3"/>
    <n v="97000"/>
    <s v="Sean Anders"/>
    <s v="Sean Anders"/>
    <s v="Mark Wahlberg"/>
    <s v="United States"/>
    <n v="48000000"/>
    <n v="120556201"/>
    <n v="251.1"/>
    <n v="146290220.80724812"/>
    <s v="Closest to the Hole Productions"/>
    <n v="118"/>
  </r>
  <r>
    <x v="7136"/>
    <x v="8"/>
    <s v="PG-13"/>
    <x v="2"/>
    <n v="2018"/>
    <x v="38"/>
    <s v="June 22, 2018 (United States)"/>
    <x v="19"/>
    <n v="6.2"/>
    <n v="277000"/>
    <s v="J.A. Bayona"/>
    <s v="Derek Connolly"/>
    <s v="Chris Pratt"/>
    <s v="United States"/>
    <n v="170000000"/>
    <n v="1310466296"/>
    <n v="251.1"/>
    <n v="1590199444.0111508"/>
    <s v="Universal Pictures"/>
    <n v="128"/>
  </r>
  <r>
    <x v="7137"/>
    <x v="0"/>
    <s v="R"/>
    <x v="3"/>
    <n v="2018"/>
    <x v="38"/>
    <s v="August 3, 2018 (United States)"/>
    <x v="34"/>
    <n v="7.4"/>
    <n v="68000"/>
    <s v="Bo Burnham"/>
    <s v="Bo Burnham"/>
    <s v="Elsie Fisher"/>
    <s v="United States"/>
    <n v="2000000"/>
    <n v="14347433"/>
    <n v="251.1"/>
    <n v="17410047.133014735"/>
    <s v="A24"/>
    <n v="93"/>
  </r>
  <r>
    <x v="7138"/>
    <x v="8"/>
    <s v="PG-13"/>
    <x v="2"/>
    <n v="2018"/>
    <x v="38"/>
    <s v="June 8, 2018 (United States)"/>
    <x v="21"/>
    <n v="6.3"/>
    <n v="197000"/>
    <s v="Gary Ross"/>
    <s v="Gary Ross"/>
    <s v="Sandra Bullock"/>
    <s v="United States"/>
    <n v="70000000"/>
    <n v="297718711"/>
    <n v="251.1"/>
    <n v="361269977.06770211"/>
    <s v="Warner Bros."/>
    <n v="110"/>
  </r>
  <r>
    <x v="7139"/>
    <x v="0"/>
    <s v="R"/>
    <x v="7"/>
    <n v="2018"/>
    <x v="38"/>
    <s v="November 2, 2018 (United States)"/>
    <x v="17"/>
    <n v="6.7"/>
    <n v="66000"/>
    <s v="Luca Guadagnino"/>
    <s v="Dario Argento"/>
    <s v="ChloÃ« Grace Moretz"/>
    <s v="Italy"/>
    <n v="20000000"/>
    <n v="7942093"/>
    <n v="251.1"/>
    <n v="9637418.3078454789"/>
    <s v="Frenesy Film Company"/>
    <n v="152"/>
  </r>
  <r>
    <x v="7140"/>
    <x v="0"/>
    <s v="R"/>
    <x v="5"/>
    <n v="2018"/>
    <x v="38"/>
    <s v="December 21, 2018 (United States)"/>
    <x v="24"/>
    <n v="7.5"/>
    <n v="181000"/>
    <s v="Yorgos Lanthimos"/>
    <s v="Deborah Davis"/>
    <s v="Olivia Colman"/>
    <s v="Ireland"/>
    <n v="15000000"/>
    <n v="95918706"/>
    <n v="251.1"/>
    <n v="116393587.08960573"/>
    <s v="Fox Searchlight Pictures"/>
    <n v="119"/>
  </r>
  <r>
    <x v="7141"/>
    <x v="8"/>
    <s v="PG-13"/>
    <x v="2"/>
    <n v="2018"/>
    <x v="38"/>
    <s v="August 10, 2018 (United States)"/>
    <x v="41"/>
    <n v="5.6"/>
    <n v="157000"/>
    <s v="Jon Turteltaub"/>
    <s v="Dean Georgaris"/>
    <s v="Jason Statham"/>
    <s v="United States"/>
    <n v="130000000"/>
    <n v="530259473"/>
    <n v="251.1"/>
    <n v="643449069.78534448"/>
    <s v="Di Bonaventura Pictures"/>
    <n v="113"/>
  </r>
  <r>
    <x v="7142"/>
    <x v="4"/>
    <s v="Not Rated"/>
    <x v="4"/>
    <n v="2018"/>
    <x v="38"/>
    <s v="September 14, 2018 (United States)"/>
    <x v="16"/>
    <n v="6.5"/>
    <n v="68000"/>
    <s v="Panos Cosmatos"/>
    <s v="Panos Cosmatos"/>
    <s v="Nicolas Cage"/>
    <s v="United Kingdom"/>
    <n v="6000000"/>
    <n v="1555203"/>
    <n v="251.1"/>
    <n v="1887177.8339307047"/>
    <s v="SpectreVision"/>
    <n v="121"/>
  </r>
  <r>
    <x v="7143"/>
    <x v="0"/>
    <s v="R"/>
    <x v="2"/>
    <n v="2018"/>
    <x v="38"/>
    <s v="June 29, 2018 (United States)"/>
    <x v="12"/>
    <n v="7.1"/>
    <n v="132000"/>
    <s v="Stefano Sollima"/>
    <s v="Taylor Sheridan"/>
    <s v="Benicio Del Toro"/>
    <s v="United States"/>
    <n v="35000000"/>
    <n v="75837743"/>
    <n v="251.1"/>
    <n v="92026126.213062525"/>
    <s v="Columbia Pictures"/>
    <n v="122"/>
  </r>
  <r>
    <x v="7144"/>
    <x v="0"/>
    <s v="R"/>
    <x v="0"/>
    <n v="2018"/>
    <x v="38"/>
    <s v="February 9, 2018 (United States)"/>
    <x v="54"/>
    <n v="4.5"/>
    <n v="59000"/>
    <s v="James Foley"/>
    <s v="Niall Leonard"/>
    <s v="Dakota Johnson"/>
    <s v="United States"/>
    <n v="55000000"/>
    <n v="371987838"/>
    <n v="251.1"/>
    <n v="451392649.29749101"/>
    <s v="Perfect World Pictures"/>
    <n v="105"/>
  </r>
  <r>
    <x v="5021"/>
    <x v="0"/>
    <s v="R"/>
    <x v="6"/>
    <n v="2018"/>
    <x v="38"/>
    <s v="October 19, 2018 (United States)"/>
    <x v="16"/>
    <n v="6.5"/>
    <n v="126000"/>
    <s v="David Gordon Green"/>
    <s v="John Carpenter"/>
    <s v="Jamie Lee Curtis"/>
    <s v="United States"/>
    <n v="10000000"/>
    <n v="255614941"/>
    <n v="251.1"/>
    <n v="310178703.79410595"/>
    <s v="Blumhouse Productions"/>
    <n v="106"/>
  </r>
  <r>
    <x v="7145"/>
    <x v="1"/>
    <s v="PG"/>
    <x v="10"/>
    <n v="2018"/>
    <x v="38"/>
    <s v="June 15, 2018 (United States)"/>
    <x v="37"/>
    <n v="7.6"/>
    <n v="263000"/>
    <s v="Brad Bird"/>
    <s v="Brad Bird"/>
    <s v="Craig T. Nelson"/>
    <s v="United States"/>
    <n v="200000000"/>
    <n v="1244639527"/>
    <n v="251.1"/>
    <n v="1510321242.0426126"/>
    <s v="Walt Disney Pictures"/>
    <n v="118"/>
  </r>
  <r>
    <x v="7146"/>
    <x v="0"/>
    <s v="R"/>
    <x v="2"/>
    <n v="2018"/>
    <x v="38"/>
    <s v="July 4, 2018 (United States)"/>
    <x v="33"/>
    <n v="5.2"/>
    <n v="58000"/>
    <s v="Gerard McMurray"/>
    <s v="James DeMonaco"/>
    <s v="Y'lan Noel"/>
    <s v="United States"/>
    <n v="13000000"/>
    <n v="137056262"/>
    <n v="251.1"/>
    <n v="166312397.57626444"/>
    <s v="Blumhouse Productions"/>
    <n v="97"/>
  </r>
  <r>
    <x v="7147"/>
    <x v="0"/>
    <s v="R"/>
    <x v="6"/>
    <n v="2018"/>
    <x v="38"/>
    <s v="October 17, 2018 (Belgium)"/>
    <x v="8"/>
    <n v="6.8"/>
    <n v="64000"/>
    <s v="Lars von Trier"/>
    <s v="Lars von Trier"/>
    <s v="Matt Dillon"/>
    <s v="Denmark"/>
    <m/>
    <n v="3081913"/>
    <n v="251.1"/>
    <n v="3739780.5300677018"/>
    <s v="Zentropa Entertainments"/>
    <n v="152"/>
  </r>
  <r>
    <x v="7148"/>
    <x v="8"/>
    <s v="PG-13"/>
    <x v="0"/>
    <n v="2018"/>
    <x v="38"/>
    <s v="June 28, 2019 (United States)"/>
    <x v="14"/>
    <n v="6.6"/>
    <n v="8500"/>
    <s v="Claire McCarthy"/>
    <s v="Semi Chellas"/>
    <s v="Daisy Ridley"/>
    <s v="United Kingdom"/>
    <n v="12000000"/>
    <n v="242115"/>
    <n v="251.1"/>
    <n v="293797.05495818396"/>
    <s v="Covert Media"/>
    <n v="106"/>
  </r>
  <r>
    <x v="7149"/>
    <x v="0"/>
    <s v="R"/>
    <x v="4"/>
    <n v="2018"/>
    <x v="38"/>
    <s v="September 7, 2018 (United States)"/>
    <x v="11"/>
    <n v="5.3"/>
    <n v="127000"/>
    <s v="Corin Hardy"/>
    <s v="Gary Dauberman"/>
    <s v="DemiÃ¡n Bichir"/>
    <s v="United States"/>
    <n v="22000000"/>
    <n v="365551694"/>
    <n v="251.1"/>
    <n v="443582641.02668256"/>
    <s v="Atomic Monster"/>
    <n v="96"/>
  </r>
  <r>
    <x v="7150"/>
    <x v="0"/>
    <s v="R"/>
    <x v="5"/>
    <n v="2018"/>
    <x v="38"/>
    <s v="May 17, 2019 (United States)"/>
    <x v="23"/>
    <n v="5.9"/>
    <n v="3500"/>
    <s v="Mary Harron"/>
    <s v="Guinevere Turner"/>
    <s v="Hannah Murray"/>
    <s v="United States"/>
    <m/>
    <n v="98240"/>
    <n v="251.1"/>
    <n v="119210.38630027877"/>
    <s v="Epic Level Entertainment"/>
    <n v="110"/>
  </r>
  <r>
    <x v="7151"/>
    <x v="0"/>
    <s v="R"/>
    <x v="2"/>
    <n v="2018"/>
    <x v="38"/>
    <s v="July 20, 2018 (United States)"/>
    <x v="17"/>
    <n v="6.7"/>
    <n v="141000"/>
    <s v="Antoine Fuqua"/>
    <s v="Richard Wenk"/>
    <s v="Denzel Washington"/>
    <s v="United States"/>
    <n v="62000000"/>
    <n v="190400157"/>
    <n v="251.1"/>
    <n v="231043121.61648744"/>
    <s v="Columbia Pictures"/>
    <n v="121"/>
  </r>
  <r>
    <x v="7152"/>
    <x v="0"/>
    <s v="R"/>
    <x v="0"/>
    <n v="2018"/>
    <x v="38"/>
    <s v="September 19, 2018 (France)"/>
    <x v="9"/>
    <n v="7"/>
    <n v="57000"/>
    <s v="Gaspar NoÃ©"/>
    <s v="Gaspar NoÃ©"/>
    <s v="Sofia Boutella"/>
    <s v="France"/>
    <m/>
    <n v="2027391"/>
    <n v="251.1"/>
    <n v="2460159.4492234169"/>
    <s v="Rectangle Productions"/>
    <n v="97"/>
  </r>
  <r>
    <x v="7153"/>
    <x v="8"/>
    <s v="PG-13"/>
    <x v="2"/>
    <n v="2018"/>
    <x v="38"/>
    <s v="January 12, 2018 (United States)"/>
    <x v="21"/>
    <n v="6.3"/>
    <n v="107000"/>
    <s v="Jaume Collet-Serra"/>
    <s v="Byron Willinger"/>
    <s v="Liam Neeson"/>
    <s v="United States"/>
    <n v="30000000"/>
    <n v="119942387"/>
    <n v="251.1"/>
    <n v="145545381.59657505"/>
    <s v="StudioCanal"/>
    <n v="104"/>
  </r>
  <r>
    <x v="7154"/>
    <x v="0"/>
    <s v="R"/>
    <x v="2"/>
    <n v="2018"/>
    <x v="38"/>
    <s v="February 23, 2018 (United States)"/>
    <x v="15"/>
    <n v="6.9"/>
    <n v="215000"/>
    <s v="John Francis Daley"/>
    <s v="Mark Perez"/>
    <s v="Jason Bateman"/>
    <s v="United States"/>
    <n v="37000000"/>
    <n v="117679066"/>
    <n v="251.1"/>
    <n v="142798930.34727201"/>
    <s v="Access Entertainment"/>
    <n v="100"/>
  </r>
  <r>
    <x v="7155"/>
    <x v="0"/>
    <s v="R"/>
    <x v="5"/>
    <n v="2018"/>
    <x v="38"/>
    <s v="April 19, 2019 (United Kingdom)"/>
    <x v="5"/>
    <n v="6.4"/>
    <n v="11000"/>
    <s v="Trevor Nunn"/>
    <s v="Lindsay Shapero"/>
    <s v="Judi Dench"/>
    <s v="United Kingdom"/>
    <m/>
    <n v="10647493"/>
    <n v="251.1"/>
    <n v="12920315.082039028"/>
    <s v="Trademark Films"/>
    <n v="101"/>
  </r>
  <r>
    <x v="7156"/>
    <x v="0"/>
    <s v="R"/>
    <x v="2"/>
    <n v="2018"/>
    <x v="38"/>
    <s v="June 15, 2018 (United States)"/>
    <x v="16"/>
    <n v="6.5"/>
    <n v="121000"/>
    <s v="Jeff Tomsic"/>
    <s v="Rob McKittrick"/>
    <s v="Jeremy Renner"/>
    <s v="United States"/>
    <n v="28000000"/>
    <n v="78130625"/>
    <n v="251.1"/>
    <n v="94808448.576264441"/>
    <s v="Broken Road Productions"/>
    <n v="100"/>
  </r>
  <r>
    <x v="7157"/>
    <x v="8"/>
    <s v="PG-13"/>
    <x v="6"/>
    <n v="2018"/>
    <x v="38"/>
    <s v="October 19, 2018 (United States)"/>
    <x v="24"/>
    <n v="7.5"/>
    <n v="33000"/>
    <s v="George Tillman Jr."/>
    <s v="Audrey Wells"/>
    <s v="Amandla Stenberg"/>
    <s v="United States"/>
    <n v="23000000"/>
    <n v="34934009"/>
    <n v="251.1"/>
    <n v="42391049.551174827"/>
    <s v="Fox 2000 Pictures"/>
    <n v="133"/>
  </r>
  <r>
    <x v="7158"/>
    <x v="0"/>
    <s v="R"/>
    <x v="6"/>
    <n v="2018"/>
    <x v="38"/>
    <s v="October 12, 2018 (United States)"/>
    <x v="12"/>
    <n v="7.1"/>
    <n v="135000"/>
    <s v="Drew Goddard"/>
    <s v="Drew Goddard"/>
    <s v="Jeff Bridges"/>
    <s v="United States"/>
    <n v="32000000"/>
    <n v="31882724"/>
    <n v="251.1"/>
    <n v="38688434.897650339"/>
    <s v="Goddard Textiles"/>
    <n v="141"/>
  </r>
  <r>
    <x v="7159"/>
    <x v="8"/>
    <s v="PG-13"/>
    <x v="10"/>
    <n v="2018"/>
    <x v="38"/>
    <s v="April 13, 2018 (United States)"/>
    <x v="6"/>
    <n v="7.9"/>
    <n v="147000"/>
    <s v="Wes Anderson"/>
    <s v="Wes Anderson"/>
    <s v="Bryan Cranston"/>
    <s v="Germany"/>
    <m/>
    <n v="64337744"/>
    <n v="251.1"/>
    <n v="78071328.541616887"/>
    <s v="Indian Paintbrush"/>
    <n v="101"/>
  </r>
  <r>
    <x v="7160"/>
    <x v="8"/>
    <s v="PG-13"/>
    <x v="1"/>
    <n v="2018"/>
    <x v="38"/>
    <s v="November 16, 2018 (United States)"/>
    <x v="16"/>
    <n v="6.5"/>
    <n v="234000"/>
    <s v="David Yates"/>
    <s v="J.K. Rowling"/>
    <s v="Eddie Redmayne"/>
    <s v="United Kingdom"/>
    <n v="200000000"/>
    <n v="654855901"/>
    <n v="251.1"/>
    <n v="794641947.56949425"/>
    <s v="Heyday Films"/>
    <n v="134"/>
  </r>
  <r>
    <x v="7161"/>
    <x v="0"/>
    <s v="R"/>
    <x v="2"/>
    <n v="2018"/>
    <x v="38"/>
    <s v="October 26, 2018 (United States)"/>
    <x v="14"/>
    <n v="6.6"/>
    <n v="58000"/>
    <s v="Donovan Marsh"/>
    <s v="Arne Schmidt"/>
    <s v="Gerard Butler"/>
    <s v="United Kingdom"/>
    <n v="40000000"/>
    <n v="31676128"/>
    <n v="251.1"/>
    <n v="38437738.75587415"/>
    <s v="Hunter Killer Productions"/>
    <n v="121"/>
  </r>
  <r>
    <x v="7162"/>
    <x v="0"/>
    <s v="R"/>
    <x v="6"/>
    <n v="2018"/>
    <x v="38"/>
    <s v="December 14, 2018 (United States)"/>
    <x v="9"/>
    <n v="7"/>
    <n v="121000"/>
    <s v="Clint Eastwood"/>
    <s v="Nick Schenk"/>
    <s v="Clint Eastwood"/>
    <s v="United States"/>
    <n v="50000000"/>
    <n v="174804407"/>
    <n v="251.1"/>
    <n v="212118290.77220231"/>
    <s v="Warner Bros."/>
    <n v="116"/>
  </r>
  <r>
    <x v="7163"/>
    <x v="4"/>
    <s v="Not Rated"/>
    <x v="6"/>
    <n v="2018"/>
    <x v="38"/>
    <s v="November 16, 2018 (United States)"/>
    <x v="14"/>
    <n v="6.6"/>
    <n v="21000"/>
    <s v="Duncan Skiles"/>
    <s v="Christopher Ford"/>
    <s v="Dylan McDermott"/>
    <s v="United States"/>
    <m/>
    <n v="167994"/>
    <n v="251.1"/>
    <n v="203854.12903225806"/>
    <s v="End Cue"/>
    <n v="109"/>
  </r>
  <r>
    <x v="5587"/>
    <x v="8"/>
    <s v="PG-13"/>
    <x v="2"/>
    <n v="2018"/>
    <x v="38"/>
    <s v="November 21, 2018 (United States)"/>
    <x v="11"/>
    <n v="5.3"/>
    <n v="68000"/>
    <s v="Otto Bathurst"/>
    <s v="Ben Chandler"/>
    <s v="Taron Egerton"/>
    <s v="United States"/>
    <n v="100000000"/>
    <n v="86493046"/>
    <n v="251.1"/>
    <n v="104955918.42373556"/>
    <s v="Summit Entertainment"/>
    <n v="116"/>
  </r>
  <r>
    <x v="7164"/>
    <x v="0"/>
    <s v="R"/>
    <x v="5"/>
    <n v="2018"/>
    <x v="38"/>
    <s v="October 25, 2018 (Israel)"/>
    <x v="4"/>
    <n v="7.3"/>
    <n v="59000"/>
    <s v="Felix van Groeningen"/>
    <s v="Luke Davies"/>
    <s v="Steve Carell"/>
    <s v="United States"/>
    <n v="25000000"/>
    <n v="16636604"/>
    <n v="251.1"/>
    <n v="20187866.343289524"/>
    <s v="Amazon Studios"/>
    <n v="120"/>
  </r>
  <r>
    <x v="7165"/>
    <x v="0"/>
    <s v="R"/>
    <x v="0"/>
    <n v="2018"/>
    <x v="38"/>
    <s v="September 20, 2018 (Lebanon)"/>
    <x v="0"/>
    <n v="8.4"/>
    <n v="71000"/>
    <s v="Nadine Labaki"/>
    <s v="Nadine Labaki"/>
    <s v="Zain Al Rafeea"/>
    <s v="Lebanon"/>
    <n v="4000000"/>
    <n v="64417003"/>
    <n v="251.1"/>
    <n v="78167506.228992432"/>
    <s v="Mooz Films"/>
    <n v="126"/>
  </r>
  <r>
    <x v="7166"/>
    <x v="8"/>
    <s v="PG-13"/>
    <x v="2"/>
    <n v="2018"/>
    <x v="38"/>
    <s v="June 1, 2018 (United States)"/>
    <x v="14"/>
    <n v="6.6"/>
    <n v="50000"/>
    <s v="Baltasar KormÃ¡kur"/>
    <s v="Aaron Kandell"/>
    <s v="Shailene Woodley"/>
    <s v="Hong Kong"/>
    <n v="35000000"/>
    <n v="59945012"/>
    <n v="251.1"/>
    <n v="72740920.575069696"/>
    <s v="Huayi Brothers"/>
    <n v="96"/>
  </r>
  <r>
    <x v="7167"/>
    <x v="8"/>
    <s v="PG-13"/>
    <x v="3"/>
    <n v="2018"/>
    <x v="38"/>
    <s v="March 16, 2018 (United States)"/>
    <x v="37"/>
    <n v="7.6"/>
    <n v="104000"/>
    <s v="Greg Berlanti"/>
    <s v="Becky Albertalli"/>
    <s v="Nick Robinson"/>
    <s v="United States"/>
    <n v="17000000"/>
    <n v="66316289"/>
    <n v="251.1"/>
    <n v="80472215.285941854"/>
    <s v="Fox 2000 Pictures"/>
    <n v="110"/>
  </r>
  <r>
    <x v="7168"/>
    <x v="1"/>
    <s v="PG"/>
    <x v="3"/>
    <n v="2018"/>
    <x v="38"/>
    <s v="December 19, 2018 (United States)"/>
    <x v="17"/>
    <n v="6.7"/>
    <n v="80000"/>
    <s v="Rob Marshall"/>
    <s v="P.L. Travers"/>
    <s v="Emily Blunt"/>
    <s v="United States"/>
    <n v="130000000"/>
    <n v="349546142"/>
    <n v="251.1"/>
    <n v="424160531.53086418"/>
    <s v="Lucamar Productions"/>
    <n v="130"/>
  </r>
  <r>
    <x v="7169"/>
    <x v="1"/>
    <s v="PG"/>
    <x v="1"/>
    <n v="2018"/>
    <x v="38"/>
    <s v="June 29, 2018 (United Kingdom)"/>
    <x v="13"/>
    <n v="7.2"/>
    <n v="54000"/>
    <s v="Debra Granik"/>
    <s v="Debra Granik"/>
    <s v="Thomasin McKenzie"/>
    <s v="United States"/>
    <m/>
    <n v="7682928"/>
    <n v="251.1"/>
    <n v="9322931.746714456"/>
    <s v="BRON Studios"/>
    <n v="109"/>
  </r>
  <r>
    <x v="7170"/>
    <x v="8"/>
    <s v="PG-13"/>
    <x v="2"/>
    <n v="2018"/>
    <x v="38"/>
    <s v="December 21, 2018 (United States)"/>
    <x v="17"/>
    <n v="6.7"/>
    <n v="147000"/>
    <s v="Travis Knight"/>
    <s v="Christina Hodson"/>
    <s v="Hailee Steinfeld"/>
    <s v="China"/>
    <n v="135000000"/>
    <n v="467989645"/>
    <n v="251.1"/>
    <n v="567887076.19076061"/>
    <s v="Hasbro"/>
    <n v="114"/>
  </r>
  <r>
    <x v="7171"/>
    <x v="0"/>
    <s v="R"/>
    <x v="5"/>
    <n v="2018"/>
    <x v="38"/>
    <s v="December 25, 2018 (United States)"/>
    <x v="13"/>
    <n v="7.2"/>
    <n v="130000"/>
    <s v="Adam McKay"/>
    <s v="Adam McKay"/>
    <s v="Christian Bale"/>
    <s v="United States"/>
    <n v="60000000"/>
    <n v="76073488"/>
    <n v="251.1"/>
    <n v="92312193.52289924"/>
    <s v="Annapurna Pictures"/>
    <n v="132"/>
  </r>
  <r>
    <x v="7172"/>
    <x v="1"/>
    <s v="PG"/>
    <x v="10"/>
    <n v="2018"/>
    <x v="38"/>
    <s v="July 13, 2018 (United States)"/>
    <x v="21"/>
    <n v="6.3"/>
    <n v="62000"/>
    <s v="Genndy Tartakovsky"/>
    <s v="Genndy Tartakovsky"/>
    <s v="Adam Sandler"/>
    <s v="United States"/>
    <n v="80000000"/>
    <n v="528583774"/>
    <n v="251.1"/>
    <n v="641415674.78215849"/>
    <s v="Sony Pictures Animation"/>
    <n v="97"/>
  </r>
  <r>
    <x v="7173"/>
    <x v="0"/>
    <s v="R"/>
    <x v="2"/>
    <n v="2018"/>
    <x v="38"/>
    <s v="August 17, 2018 (United States)"/>
    <x v="10"/>
    <n v="6.1"/>
    <n v="72000"/>
    <s v="Peter Berg"/>
    <s v="Graham Roland"/>
    <s v="Mark Wahlberg"/>
    <s v="United States"/>
    <n v="50000000"/>
    <n v="66308758"/>
    <n v="251.1"/>
    <n v="80463076.712863401"/>
    <s v="STX Entertainment"/>
    <n v="94"/>
  </r>
  <r>
    <x v="7174"/>
    <x v="1"/>
    <s v="PG"/>
    <x v="10"/>
    <n v="2018"/>
    <x v="38"/>
    <s v="February 9, 2018 (United States)"/>
    <x v="14"/>
    <n v="6.6"/>
    <n v="38000"/>
    <s v="Will Gluck"/>
    <s v="Rob Lieber"/>
    <s v="James Corden"/>
    <s v="United States"/>
    <n v="50000000"/>
    <n v="351496066"/>
    <n v="251.1"/>
    <n v="426526687.81441653"/>
    <s v="Columbia Pictures"/>
    <n v="95"/>
  </r>
  <r>
    <x v="7175"/>
    <x v="0"/>
    <s v="R"/>
    <x v="2"/>
    <n v="2018"/>
    <x v="38"/>
    <s v="January 19, 2018 (United States)"/>
    <x v="14"/>
    <n v="6.6"/>
    <n v="72000"/>
    <s v="Nicolai Fuglsig"/>
    <s v="Ted Tally"/>
    <s v="Chris Hemsworth"/>
    <s v="United States"/>
    <n v="35000000"/>
    <n v="67450815"/>
    <n v="251.1"/>
    <n v="81848918.082437277"/>
    <s v="Alcon Entertainment"/>
    <n v="130"/>
  </r>
  <r>
    <x v="7176"/>
    <x v="0"/>
    <s v="R"/>
    <x v="2"/>
    <n v="2018"/>
    <x v="38"/>
    <s v="August 3, 2018 (United States)"/>
    <x v="10"/>
    <n v="6.1"/>
    <n v="72000"/>
    <s v="Susanna Fogel"/>
    <s v="Susanna Fogel"/>
    <s v="Justin Theroux"/>
    <s v="Canada"/>
    <n v="40000000"/>
    <n v="75339459"/>
    <n v="251.1"/>
    <n v="91421478.125448033"/>
    <s v="BRON Studios"/>
    <n v="117"/>
  </r>
  <r>
    <x v="7177"/>
    <x v="0"/>
    <s v="R"/>
    <x v="2"/>
    <n v="2018"/>
    <x v="38"/>
    <s v="June 1, 2018 (United States)"/>
    <x v="24"/>
    <n v="7.5"/>
    <n v="168000"/>
    <s v="Leigh Whannell"/>
    <s v="Leigh Whannell"/>
    <s v="Logan Marshall-Green"/>
    <s v="United States"/>
    <n v="5000000"/>
    <n v="16706680"/>
    <n v="251.1"/>
    <n v="20272900.820390284"/>
    <s v="Goalpost Pictures"/>
    <n v="100"/>
  </r>
  <r>
    <x v="7178"/>
    <x v="0"/>
    <s v="R"/>
    <x v="5"/>
    <n v="2018"/>
    <x v="38"/>
    <s v="December 21, 2018 (United States)"/>
    <x v="21"/>
    <n v="6.3"/>
    <n v="45000"/>
    <s v="Josie Rourke"/>
    <s v="Beau Willimon"/>
    <s v="Saoirse Ronan"/>
    <s v="United Kingdom"/>
    <n v="25000000"/>
    <n v="46712809"/>
    <n v="251.1"/>
    <n v="56684161.299482279"/>
    <s v="Focus Features"/>
    <n v="124"/>
  </r>
  <r>
    <x v="7179"/>
    <x v="1"/>
    <s v="PG"/>
    <x v="10"/>
    <n v="2018"/>
    <x v="38"/>
    <s v="November 21, 2018 (United States)"/>
    <x v="9"/>
    <n v="7"/>
    <n v="140000"/>
    <s v="Phil Johnston"/>
    <s v="Phil Johnston"/>
    <s v="John C. Reilly"/>
    <s v="United States"/>
    <n v="175000000"/>
    <n v="529323962"/>
    <n v="251.1"/>
    <n v="642313863.88450813"/>
    <s v="Walt Disney Animation Studios"/>
    <n v="112"/>
  </r>
  <r>
    <x v="7180"/>
    <x v="0"/>
    <s v="R"/>
    <x v="2"/>
    <n v="2018"/>
    <x v="38"/>
    <s v="November 9, 2018 (United States)"/>
    <x v="14"/>
    <n v="6.6"/>
    <n v="91000"/>
    <s v="Julius Avery"/>
    <s v="Billy Ray"/>
    <s v="Jovan Adepo"/>
    <s v="United States"/>
    <n v="38000000"/>
    <n v="41657844"/>
    <n v="251.1"/>
    <n v="50550159.5651135"/>
    <s v="Bad Robot"/>
    <n v="110"/>
  </r>
  <r>
    <x v="7181"/>
    <x v="8"/>
    <s v="PG-13"/>
    <x v="2"/>
    <n v="2018"/>
    <x v="38"/>
    <s v="March 16, 2018 (United States)"/>
    <x v="21"/>
    <n v="6.3"/>
    <n v="197000"/>
    <s v="Roar Uthaug"/>
    <s v="Geneva Robertson-Dworet"/>
    <s v="Alicia Vikander"/>
    <s v="United Kingdom"/>
    <n v="94000000"/>
    <n v="274650803"/>
    <n v="251.1"/>
    <n v="333277975.60374349"/>
    <s v="Warner Bros."/>
    <n v="119"/>
  </r>
  <r>
    <x v="7182"/>
    <x v="0"/>
    <s v="R"/>
    <x v="2"/>
    <n v="2018"/>
    <x v="38"/>
    <s v="November 9, 2018 (United States)"/>
    <x v="10"/>
    <n v="6.1"/>
    <n v="44000"/>
    <s v="Fede Alvarez"/>
    <s v="David Lagercrantz"/>
    <s v="Claire Foy"/>
    <s v="Germany"/>
    <n v="43000000"/>
    <n v="35164920"/>
    <n v="251.1"/>
    <n v="42671250.991636798"/>
    <s v="Columbia Pictures"/>
    <n v="115"/>
  </r>
  <r>
    <x v="7183"/>
    <x v="8"/>
    <s v="PG-13"/>
    <x v="2"/>
    <n v="2018"/>
    <x v="38"/>
    <s v="December 14, 2018 (United States)"/>
    <x v="10"/>
    <n v="6.1"/>
    <n v="115000"/>
    <s v="Christian Rivers"/>
    <s v="Fran Walsh"/>
    <s v="Hera Hilmar"/>
    <s v="United States"/>
    <n v="100000000"/>
    <n v="83869818"/>
    <n v="251.1"/>
    <n v="101772734.14814815"/>
    <s v="Media Rights Capital (MRC)"/>
    <n v="128"/>
  </r>
  <r>
    <x v="7184"/>
    <x v="8"/>
    <s v="PG-13"/>
    <x v="2"/>
    <n v="2018"/>
    <x v="38"/>
    <s v="January 26, 2018 (United States)"/>
    <x v="21"/>
    <n v="6.3"/>
    <n v="121000"/>
    <s v="Wes Ball"/>
    <s v="T.S. Nowlin"/>
    <s v="Dylan O'Brien"/>
    <s v="United States"/>
    <n v="62000000"/>
    <n v="288175335"/>
    <n v="251.1"/>
    <n v="349689464.65352446"/>
    <s v="Gotham Group"/>
    <n v="143"/>
  </r>
  <r>
    <x v="7185"/>
    <x v="8"/>
    <s v="PG-13"/>
    <x v="5"/>
    <n v="2018"/>
    <x v="38"/>
    <s v="October 12, 2018 (United States)"/>
    <x v="4"/>
    <n v="7.3"/>
    <n v="176000"/>
    <s v="Damien Chazelle"/>
    <s v="Josh Singer"/>
    <s v="Ryan Gosling"/>
    <s v="United States"/>
    <n v="59000000"/>
    <n v="105713218"/>
    <n v="251.1"/>
    <n v="128278843.18837117"/>
    <s v="Universal Pictures"/>
    <n v="141"/>
  </r>
  <r>
    <x v="7186"/>
    <x v="8"/>
    <s v="PG-13"/>
    <x v="0"/>
    <n v="2018"/>
    <x v="38"/>
    <s v="November 21, 2018 (United States)"/>
    <x v="12"/>
    <n v="7.1"/>
    <n v="111000"/>
    <s v="Steven Caple Jr."/>
    <s v="Juel Taylor"/>
    <s v="Michael B. Jordan"/>
    <s v="United States"/>
    <n v="50000000"/>
    <n v="214215889"/>
    <n v="251.1"/>
    <n v="259942578.16925526"/>
    <s v="Metro-Goldwyn-Mayer (MGM)"/>
    <n v="130"/>
  </r>
  <r>
    <x v="1181"/>
    <x v="8"/>
    <s v="PG-13"/>
    <x v="2"/>
    <n v="2018"/>
    <x v="38"/>
    <s v="April 13, 2018 (United States)"/>
    <x v="10"/>
    <n v="6.1"/>
    <n v="151000"/>
    <s v="Brad Peyton"/>
    <s v="Ryan Engle"/>
    <s v="Dwayne Johnson"/>
    <s v="United States"/>
    <n v="120000000"/>
    <n v="428028233"/>
    <n v="251.1"/>
    <n v="519395470.31103146"/>
    <s v="New Line Cinema"/>
    <n v="107"/>
  </r>
  <r>
    <x v="7187"/>
    <x v="0"/>
    <s v="R"/>
    <x v="6"/>
    <n v="2018"/>
    <x v="38"/>
    <s v="February 8, 2019 (United States)"/>
    <x v="15"/>
    <n v="6.9"/>
    <n v="31000"/>
    <s v="Asghar Farhadi"/>
    <s v="Asghar Farhadi"/>
    <s v="PenÃ©lope Cruz"/>
    <s v="Spain"/>
    <m/>
    <n v="19176163"/>
    <n v="251.1"/>
    <n v="23269521.569494225"/>
    <s v="Memento Films Production"/>
    <n v="133"/>
  </r>
  <r>
    <x v="7188"/>
    <x v="0"/>
    <s v="R"/>
    <x v="3"/>
    <n v="2018"/>
    <x v="38"/>
    <s v="October 26, 2018 (United States)"/>
    <x v="34"/>
    <n v="7.4"/>
    <n v="54000"/>
    <s v="Jonah Hill"/>
    <s v="Jonah Hill"/>
    <s v="Sunny Suljic"/>
    <s v="United States"/>
    <n v="10000000"/>
    <n v="9303022"/>
    <n v="251.1"/>
    <n v="11288852.263639985"/>
    <s v="A24"/>
    <n v="85"/>
  </r>
  <r>
    <x v="7189"/>
    <x v="8"/>
    <s v="PG-13"/>
    <x v="0"/>
    <n v="2018"/>
    <x v="38"/>
    <s v="January 11, 2019 (United States)"/>
    <x v="30"/>
    <n v="5.5"/>
    <n v="34000"/>
    <s v="Jeffrey Nachmanoff"/>
    <s v="Chad St. John"/>
    <s v="Keanu Reeves"/>
    <s v="United Kingdom"/>
    <n v="30000000"/>
    <n v="9330075"/>
    <n v="251.1"/>
    <n v="11321680.017921146"/>
    <s v="Company Films"/>
    <n v="107"/>
  </r>
  <r>
    <x v="7190"/>
    <x v="0"/>
    <s v="R"/>
    <x v="6"/>
    <n v="2018"/>
    <x v="38"/>
    <s v="November 16, 2018 (United States)"/>
    <x v="15"/>
    <n v="6.9"/>
    <n v="91000"/>
    <s v="Steve McQueen"/>
    <s v="Gillian Flynn"/>
    <s v="Viola Davis"/>
    <s v="United Kingdom"/>
    <n v="42000000"/>
    <n v="75984700"/>
    <n v="251.1"/>
    <n v="92204452.76782158"/>
    <s v="New Regency Productions"/>
    <n v="129"/>
  </r>
  <r>
    <x v="7191"/>
    <x v="4"/>
    <s v="Not Rated"/>
    <x v="0"/>
    <n v="2018"/>
    <x v="38"/>
    <s v="May 17, 2018 (South Korea)"/>
    <x v="24"/>
    <n v="7.5"/>
    <n v="54000"/>
    <s v="Chang-dong Lee"/>
    <s v="Jungmi Oh"/>
    <s v="Yoo Ah-in"/>
    <s v="South Korea"/>
    <m/>
    <n v="7578063"/>
    <n v="251.1"/>
    <n v="9195682.1827956978"/>
    <s v="Pine House Film"/>
    <n v="148"/>
  </r>
  <r>
    <x v="7192"/>
    <x v="8"/>
    <s v="PG-13"/>
    <x v="0"/>
    <n v="2018"/>
    <x v="38"/>
    <s v="August 31, 2018 (United States)"/>
    <x v="37"/>
    <n v="7.6"/>
    <n v="148000"/>
    <s v="Aneesh Chaganty"/>
    <s v="Aneesh Chaganty"/>
    <s v="John Cho"/>
    <s v="United States"/>
    <n v="880000"/>
    <n v="75462037"/>
    <n v="251.1"/>
    <n v="91570221.720031857"/>
    <s v="Screen Gems"/>
    <n v="102"/>
  </r>
  <r>
    <x v="7193"/>
    <x v="0"/>
    <s v="R"/>
    <x v="0"/>
    <n v="2018"/>
    <x v="38"/>
    <s v="September 21, 2018 (United States)"/>
    <x v="15"/>
    <n v="6.9"/>
    <n v="19000"/>
    <s v="Dan Fogelman"/>
    <s v="Dan Fogelman"/>
    <s v="Oscar Isaac"/>
    <s v="United States"/>
    <n v="10000000"/>
    <n v="7997774"/>
    <n v="251.1"/>
    <n v="9704985.017124651"/>
    <s v="FilmNation Entertainment"/>
    <n v="117"/>
  </r>
  <r>
    <x v="7194"/>
    <x v="0"/>
    <s v="R"/>
    <x v="3"/>
    <n v="2018"/>
    <x v="38"/>
    <s v="April 6, 2018 (United States)"/>
    <x v="19"/>
    <n v="6.2"/>
    <n v="74000"/>
    <s v="Kay Cannon"/>
    <s v="Brian Kehoe"/>
    <s v="Leslie Mann"/>
    <s v="United States"/>
    <n v="21000000"/>
    <n v="94019120"/>
    <n v="251.1"/>
    <n v="114088513.99442452"/>
    <s v="Point Grey Pictures"/>
    <n v="102"/>
  </r>
  <r>
    <x v="7195"/>
    <x v="0"/>
    <s v="R"/>
    <x v="4"/>
    <n v="2018"/>
    <x v="38"/>
    <s v="March 9, 2018 (United States)"/>
    <x v="33"/>
    <n v="5.2"/>
    <n v="28000"/>
    <s v="Johannes Roberts"/>
    <s v="Bryan Bertino"/>
    <s v="Christina Hendricks"/>
    <s v="United States"/>
    <n v="5000000"/>
    <n v="31039126"/>
    <n v="251.1"/>
    <n v="37664761.816806056"/>
    <s v="Aviron Pictures"/>
    <n v="85"/>
  </r>
  <r>
    <x v="7196"/>
    <x v="0"/>
    <s v="R"/>
    <x v="2"/>
    <n v="2018"/>
    <x v="38"/>
    <s v="September 7, 2018 (United States)"/>
    <x v="16"/>
    <n v="6.5"/>
    <n v="60000"/>
    <s v="Pierre Morel"/>
    <s v="Chad St. John"/>
    <s v="Jennifer Garner"/>
    <s v="Hong Kong"/>
    <n v="25000000"/>
    <n v="53918723"/>
    <n v="251.1"/>
    <n v="65428255.26921545"/>
    <s v="STX Films"/>
    <n v="101"/>
  </r>
  <r>
    <x v="7197"/>
    <x v="0"/>
    <s v="R"/>
    <x v="1"/>
    <n v="2018"/>
    <x v="38"/>
    <s v="April 12, 2019 (United States)"/>
    <x v="1"/>
    <n v="5.8"/>
    <n v="31000"/>
    <s v="Claire Denis"/>
    <s v="Claire Denis"/>
    <s v="Robert Pattinson"/>
    <s v="France"/>
    <m/>
    <n v="2133033"/>
    <n v="251.1"/>
    <n v="2588351.872162485"/>
    <s v="Alcatraz Films"/>
    <n v="113"/>
  </r>
  <r>
    <x v="7198"/>
    <x v="8"/>
    <s v="PG-13"/>
    <x v="0"/>
    <n v="2018"/>
    <x v="38"/>
    <s v="February 23, 2018 (United States)"/>
    <x v="16"/>
    <n v="6.5"/>
    <n v="20000"/>
    <s v="Michael Sucsy"/>
    <s v="Jesse Andrews"/>
    <s v="Angourie Rice"/>
    <s v="Canada"/>
    <n v="4900000"/>
    <n v="10421847"/>
    <n v="251.1"/>
    <n v="12646502.512544803"/>
    <s v="Likely Story"/>
    <n v="97"/>
  </r>
  <r>
    <x v="7199"/>
    <x v="8"/>
    <s v="PG-13"/>
    <x v="5"/>
    <n v="2018"/>
    <x v="38"/>
    <s v="August 29, 2018 (United States)"/>
    <x v="14"/>
    <n v="6.6"/>
    <n v="36000"/>
    <s v="Chris Weitz"/>
    <s v="Matthew Orton"/>
    <s v="Oscar Isaac"/>
    <s v="United States"/>
    <n v="24000000"/>
    <n v="17612099"/>
    <n v="251.1"/>
    <n v="21371591.259657506"/>
    <s v="Metro-Goldwyn-Mayer (MGM)"/>
    <n v="122"/>
  </r>
  <r>
    <x v="7200"/>
    <x v="0"/>
    <s v="R"/>
    <x v="6"/>
    <n v="2018"/>
    <x v="38"/>
    <s v="November 23, 2018 (United States)"/>
    <x v="6"/>
    <n v="7.9"/>
    <n v="68000"/>
    <s v="Hirokazu Koreeda"/>
    <s v="Hirokazu Koreeda"/>
    <s v="Lily Franky"/>
    <s v="Japan"/>
    <m/>
    <n v="67999335"/>
    <n v="251.1"/>
    <n v="82514525.585424125"/>
    <s v="AOI Promotion"/>
    <n v="121"/>
  </r>
  <r>
    <x v="7201"/>
    <x v="0"/>
    <s v="R"/>
    <x v="3"/>
    <n v="2018"/>
    <x v="38"/>
    <s v="July 27, 2018 (United States)"/>
    <x v="34"/>
    <n v="7.4"/>
    <n v="29000"/>
    <s v="Carlos LÃ³pez Estrada"/>
    <s v="Rafael Casal"/>
    <s v="Daveed Diggs"/>
    <s v="United States"/>
    <m/>
    <n v="5006989"/>
    <n v="251.1"/>
    <n v="6075784.7403424932"/>
    <s v="Snoot Entertainment"/>
    <n v="95"/>
  </r>
  <r>
    <x v="7202"/>
    <x v="0"/>
    <s v="R"/>
    <x v="6"/>
    <n v="2018"/>
    <x v="38"/>
    <s v="October 19, 2018 (United States)"/>
    <x v="9"/>
    <n v="7"/>
    <n v="58000"/>
    <s v="Jacques Audiard"/>
    <s v="Jacques Audiard"/>
    <s v="John C. Reilly"/>
    <s v="France"/>
    <n v="38000000"/>
    <n v="13143056"/>
    <n v="251.1"/>
    <n v="15948582.888092393"/>
    <s v="Why Not Productions"/>
    <n v="122"/>
  </r>
  <r>
    <x v="7203"/>
    <x v="0"/>
    <s v="R"/>
    <x v="1"/>
    <n v="2018"/>
    <x v="38"/>
    <s v="August 29, 2019 (Australia)"/>
    <x v="4"/>
    <n v="7.3"/>
    <n v="24000"/>
    <s v="Jennifer Kent"/>
    <s v="Jennifer Kent"/>
    <s v="Aisling Franciosi"/>
    <s v="Australia"/>
    <m/>
    <n v="988687"/>
    <n v="251.1"/>
    <n v="1199732.8908801274"/>
    <s v="Causeway Films"/>
    <n v="136"/>
  </r>
  <r>
    <x v="7204"/>
    <x v="0"/>
    <s v="R"/>
    <x v="0"/>
    <n v="2018"/>
    <x v="38"/>
    <s v="March 1, 2019 (United States)"/>
    <x v="22"/>
    <n v="6"/>
    <n v="30000"/>
    <s v="Neil Jordan"/>
    <s v="Ray Wright"/>
    <s v="Isabelle Huppert"/>
    <s v="Ireland"/>
    <m/>
    <n v="18653107"/>
    <n v="251.1"/>
    <n v="22634813.631620869"/>
    <s v="Sidney Kimmel Entertainment"/>
    <n v="98"/>
  </r>
  <r>
    <x v="7205"/>
    <x v="8"/>
    <s v="PG-13"/>
    <x v="3"/>
    <n v="2018"/>
    <x v="38"/>
    <s v="April 20, 2018 (United States)"/>
    <x v="30"/>
    <n v="5.5"/>
    <n v="51000"/>
    <s v="Abby Kohn"/>
    <s v="Abby Kohn"/>
    <s v="Amy Schumer"/>
    <s v="China"/>
    <n v="32000000"/>
    <n v="94539426"/>
    <n v="251.1"/>
    <n v="114719884.91517323"/>
    <s v="Huayi Brothers Pictures"/>
    <n v="110"/>
  </r>
  <r>
    <x v="7206"/>
    <x v="0"/>
    <s v="R"/>
    <x v="2"/>
    <n v="2018"/>
    <x v="38"/>
    <s v="June 8, 2018 (United States)"/>
    <x v="10"/>
    <n v="6.1"/>
    <n v="49000"/>
    <s v="Drew Pearce"/>
    <s v="Drew Pearce"/>
    <s v="Jodie Foster"/>
    <s v="United Kingdom"/>
    <n v="15000000"/>
    <n v="13313581"/>
    <n v="251.1"/>
    <n v="16155508.286340103"/>
    <s v="The Ink Factory"/>
    <n v="94"/>
  </r>
  <r>
    <x v="7207"/>
    <x v="8"/>
    <s v="PG-13"/>
    <x v="4"/>
    <n v="2018"/>
    <x v="38"/>
    <s v="August 10, 2018 (United States)"/>
    <x v="56"/>
    <n v="3.2"/>
    <n v="30000"/>
    <s v="Sylvain White"/>
    <s v="David Birke"/>
    <s v="Joey King"/>
    <s v="United States"/>
    <n v="10000000"/>
    <n v="51738549"/>
    <n v="251.1"/>
    <n v="62782699.642771803"/>
    <s v="Screen Gems"/>
    <n v="93"/>
  </r>
  <r>
    <x v="7208"/>
    <x v="0"/>
    <s v="R"/>
    <x v="5"/>
    <n v="2018"/>
    <x v="38"/>
    <s v="May 17, 2019 (United States)"/>
    <x v="9"/>
    <n v="7"/>
    <n v="7200"/>
    <s v="Edward Zwick"/>
    <s v="Geoffrey Fletcher"/>
    <s v="Jack O'Connell"/>
    <s v="United States"/>
    <m/>
    <n v="148504"/>
    <n v="251.1"/>
    <n v="180203.77857427319"/>
    <s v="Flashlight Films"/>
    <n v="127"/>
  </r>
  <r>
    <x v="7209"/>
    <x v="0"/>
    <s v="R"/>
    <x v="0"/>
    <n v="2018"/>
    <x v="38"/>
    <s v="June 14, 2019 (United States)"/>
    <x v="8"/>
    <n v="6.8"/>
    <n v="5800"/>
    <s v="Jake Scott"/>
    <s v="Brad Ingelsby"/>
    <s v="Sienna Miller"/>
    <s v="United Kingdom"/>
    <m/>
    <n v="245416"/>
    <n v="251.1"/>
    <n v="297802.68896853842"/>
    <s v="Romulus Entertainment"/>
    <n v="111"/>
  </r>
  <r>
    <x v="7210"/>
    <x v="8"/>
    <s v="PG-13"/>
    <x v="3"/>
    <n v="2018"/>
    <x v="38"/>
    <s v="May 18, 2018 (United States)"/>
    <x v="10"/>
    <n v="6.1"/>
    <n v="26000"/>
    <s v="Bill Holderman"/>
    <s v="Bill Holderman"/>
    <s v="Diane Keaton"/>
    <s v="United States"/>
    <n v="10000000"/>
    <n v="104438188"/>
    <n v="251.1"/>
    <n v="126731644.29948227"/>
    <s v="Apartment Story"/>
    <n v="104"/>
  </r>
  <r>
    <x v="7211"/>
    <x v="0"/>
    <s v="R"/>
    <x v="2"/>
    <n v="2018"/>
    <x v="38"/>
    <s v="May 17, 2019 (United States)"/>
    <x v="11"/>
    <n v="5.3"/>
    <n v="13000"/>
    <s v="Crispian Mills"/>
    <s v="Crispian Mills"/>
    <s v="Jassa Ahluwalia"/>
    <s v="United Kingdom"/>
    <m/>
    <n v="730762"/>
    <n v="251.1"/>
    <n v="886751.02110712859"/>
    <s v="Catalyst Global Media"/>
    <n v="104"/>
  </r>
  <r>
    <x v="7212"/>
    <x v="0"/>
    <s v="R"/>
    <x v="3"/>
    <n v="2018"/>
    <x v="38"/>
    <s v="July 13, 2018 (United States)"/>
    <x v="15"/>
    <n v="6.9"/>
    <n v="69000"/>
    <s v="Boots Riley"/>
    <s v="Boots Riley"/>
    <s v="LaKeith Stanfield"/>
    <s v="United States"/>
    <n v="3200000"/>
    <n v="18170707"/>
    <n v="251.1"/>
    <n v="22049440.154918358"/>
    <s v="Cinereach"/>
    <n v="112"/>
  </r>
  <r>
    <x v="7213"/>
    <x v="8"/>
    <s v="PG-13"/>
    <x v="2"/>
    <n v="2018"/>
    <x v="38"/>
    <s v="March 23, 2018 (United States)"/>
    <x v="41"/>
    <n v="5.6"/>
    <n v="110000"/>
    <s v="Steven S. DeKnight"/>
    <s v="Steven S. DeKnight"/>
    <s v="John Boyega"/>
    <s v="United Kingdom"/>
    <n v="150000000"/>
    <n v="290930148"/>
    <n v="251.1"/>
    <n v="353032322.16487455"/>
    <s v="Legendary Entertainment"/>
    <n v="111"/>
  </r>
  <r>
    <x v="7214"/>
    <x v="8"/>
    <s v="PG-13"/>
    <x v="3"/>
    <n v="2018"/>
    <x v="38"/>
    <s v="December 25, 2018 (United States)"/>
    <x v="51"/>
    <n v="3.8"/>
    <n v="33000"/>
    <s v="Etan Cohen"/>
    <s v="Etan Cohen"/>
    <s v="Will Ferrell"/>
    <s v="United States"/>
    <n v="42000000"/>
    <n v="40466970"/>
    <n v="251.1"/>
    <n v="49105080.681003585"/>
    <s v="Columbia Pictures"/>
    <n v="90"/>
  </r>
  <r>
    <x v="7215"/>
    <x v="8"/>
    <s v="PG-13"/>
    <x v="2"/>
    <n v="2018"/>
    <x v="38"/>
    <s v="August 3, 2018 (United States)"/>
    <x v="46"/>
    <n v="5.7"/>
    <n v="30000"/>
    <s v="Jennifer Yuh Nelson"/>
    <s v="Chad Hodge"/>
    <s v="Amandla Stenberg"/>
    <s v="United States"/>
    <n v="34000000"/>
    <n v="41142379"/>
    <n v="251.1"/>
    <n v="49924663.007964954"/>
    <s v="21 Laps Entertainment"/>
    <n v="104"/>
  </r>
  <r>
    <x v="7216"/>
    <x v="0"/>
    <s v="R"/>
    <x v="0"/>
    <n v="2018"/>
    <x v="38"/>
    <s v="June 8, 2018 (Poland)"/>
    <x v="37"/>
    <n v="7.6"/>
    <n v="52000"/>
    <s v="Pawel Pawlikowski"/>
    <s v="Pawel Pawlikowski"/>
    <s v="Joanna Kulig"/>
    <s v="Poland"/>
    <m/>
    <n v="20343051"/>
    <n v="251.1"/>
    <n v="24685494.383512545"/>
    <s v="Opus Film"/>
    <n v="89"/>
  </r>
  <r>
    <x v="7217"/>
    <x v="8"/>
    <s v="PG-13"/>
    <x v="4"/>
    <n v="2018"/>
    <x v="38"/>
    <s v="April 13, 2018 (United States)"/>
    <x v="33"/>
    <n v="5.2"/>
    <n v="50000"/>
    <s v="Jeff Wadlow"/>
    <s v="Michael Reisz"/>
    <s v="Lucy Hale"/>
    <s v="United States"/>
    <n v="3500000"/>
    <n v="95330710"/>
    <n v="251.1"/>
    <n v="115680077.0091597"/>
    <s v="Blumhouse Productions"/>
    <n v="100"/>
  </r>
  <r>
    <x v="7218"/>
    <x v="8"/>
    <s v="PG-13"/>
    <x v="2"/>
    <n v="2018"/>
    <x v="38"/>
    <s v="August 17, 2018 (United States)"/>
    <x v="17"/>
    <n v="6.7"/>
    <n v="58000"/>
    <s v="Albert Hughes"/>
    <s v="Daniele Sebastian Wiedenhaupt"/>
    <s v="Kodi Smit-McPhee"/>
    <s v="United States"/>
    <n v="51000000"/>
    <n v="98203196"/>
    <n v="251.1"/>
    <n v="119165726.09000398"/>
    <s v="Studio 8"/>
    <n v="96"/>
  </r>
  <r>
    <x v="7219"/>
    <x v="8"/>
    <s v="PG-13"/>
    <x v="5"/>
    <n v="2018"/>
    <x v="38"/>
    <s v="February 15, 2019 (France)"/>
    <x v="15"/>
    <n v="6.9"/>
    <n v="31000"/>
    <s v="Julian Schnabel"/>
    <s v="Jean-Claude CarriÃ¨re"/>
    <s v="Willem Dafoe"/>
    <s v="Ireland"/>
    <m/>
    <n v="11473638"/>
    <n v="251.1"/>
    <n v="13922809.632019116"/>
    <s v="CBS Films"/>
    <n v="111"/>
  </r>
  <r>
    <x v="1073"/>
    <x v="8"/>
    <s v="PG-13"/>
    <x v="3"/>
    <n v="2018"/>
    <x v="38"/>
    <s v="May 4, 2018 (United States)"/>
    <x v="22"/>
    <n v="6"/>
    <n v="36000"/>
    <s v="Rob Greenberg"/>
    <s v="Bob Fisher"/>
    <s v="Eugenio Derbez"/>
    <s v="United States"/>
    <n v="12000000"/>
    <n v="91244913"/>
    <n v="251.1"/>
    <n v="110722122.62485066"/>
    <s v="Metro-Goldwyn-Mayer (MGM)"/>
    <n v="112"/>
  </r>
  <r>
    <x v="7220"/>
    <x v="4"/>
    <s v="Not Rated"/>
    <x v="0"/>
    <n v="2018"/>
    <x v="38"/>
    <s v="August 10, 2018 (United States)"/>
    <x v="17"/>
    <n v="6.7"/>
    <n v="36000"/>
    <s v="FranÃ§ois Simard"/>
    <s v="Matt Leslie"/>
    <s v="Graham Verchere"/>
    <s v="Canada"/>
    <m/>
    <n v="42027"/>
    <n v="251.1"/>
    <n v="50998.115890083631"/>
    <s v="Brightlight Pictures"/>
    <n v="105"/>
  </r>
  <r>
    <x v="7221"/>
    <x v="8"/>
    <s v="PG-13"/>
    <x v="1"/>
    <n v="2018"/>
    <x v="38"/>
    <s v="January 31, 2019 (Denmark)"/>
    <x v="8"/>
    <n v="6.8"/>
    <n v="46000"/>
    <s v="Joe Penna"/>
    <s v="Joe Penna"/>
    <s v="Mads Mikkelsen"/>
    <s v="Iceland"/>
    <n v="2000000"/>
    <n v="4165776"/>
    <n v="251.1"/>
    <n v="5055005.7634408604"/>
    <s v="Armory Films"/>
    <n v="98"/>
  </r>
  <r>
    <x v="7222"/>
    <x v="1"/>
    <s v="PG"/>
    <x v="1"/>
    <n v="2018"/>
    <x v="38"/>
    <s v="March 9, 2018 (United States)"/>
    <x v="29"/>
    <n v="4.2"/>
    <n v="42000"/>
    <s v="Ava DuVernay"/>
    <s v="Jennifer Lee"/>
    <s v="Storm Reid"/>
    <s v="United States"/>
    <n v="100000000"/>
    <n v="132675864"/>
    <n v="251.1"/>
    <n v="160996956.43488649"/>
    <s v="Legend3D"/>
    <n v="109"/>
  </r>
  <r>
    <x v="7223"/>
    <x v="0"/>
    <s v="R"/>
    <x v="6"/>
    <n v="2018"/>
    <x v="38"/>
    <s v="October 26, 2018 (United States)"/>
    <x v="35"/>
    <n v="4"/>
    <n v="7800"/>
    <s v="Mathew Cullen"/>
    <s v="Roberta Hanley"/>
    <s v="Amber Heard"/>
    <s v="United Kingdom"/>
    <n v="8000000"/>
    <n v="487420"/>
    <n v="251.1"/>
    <n v="591465.04978096369"/>
    <s v="Muse Productions"/>
    <n v="118"/>
  </r>
  <r>
    <x v="7224"/>
    <x v="4"/>
    <s v="Not Rated"/>
    <x v="6"/>
    <n v="2018"/>
    <x v="38"/>
    <s v="October 5, 2018 (United States)"/>
    <x v="7"/>
    <n v="8.1999999999999993"/>
    <n v="79000"/>
    <s v="Sriram Raghavan"/>
    <s v="Arijit Biswas"/>
    <s v="Ayushmann Khurrana"/>
    <s v="India"/>
    <n v="4500000"/>
    <n v="62475342"/>
    <n v="251.1"/>
    <n v="75811376.771804065"/>
    <s v="Matchbox Pictures"/>
    <n v="139"/>
  </r>
  <r>
    <x v="7225"/>
    <x v="0"/>
    <s v="R"/>
    <x v="2"/>
    <n v="2018"/>
    <x v="38"/>
    <s v="March 29, 2019 (United States)"/>
    <x v="37"/>
    <n v="7.6"/>
    <n v="57000"/>
    <s v="Anthony Maras"/>
    <s v="John Collee"/>
    <s v="Dev Patel"/>
    <s v="Australia"/>
    <m/>
    <n v="21315827"/>
    <n v="251.1"/>
    <n v="25865919.900039826"/>
    <s v="India Take One Productions"/>
    <n v="123"/>
  </r>
  <r>
    <x v="7226"/>
    <x v="8"/>
    <s v="PG-13"/>
    <x v="3"/>
    <n v="2018"/>
    <x v="38"/>
    <s v="May 11, 2018 (United States)"/>
    <x v="41"/>
    <n v="5.6"/>
    <n v="35000"/>
    <s v="Ben Falcone"/>
    <s v="Melissa McCarthy"/>
    <s v="Melissa McCarthy"/>
    <s v="United States"/>
    <n v="30000000"/>
    <n v="65859911"/>
    <n v="251.1"/>
    <n v="79918418.485463962"/>
    <s v="New Line Cinema"/>
    <n v="105"/>
  </r>
  <r>
    <x v="7227"/>
    <x v="0"/>
    <s v="R"/>
    <x v="5"/>
    <n v="2018"/>
    <x v="38"/>
    <s v="August 14, 2018 (United States)"/>
    <x v="9"/>
    <n v="7"/>
    <n v="41000"/>
    <s v="Bart Layton"/>
    <s v="Bart Layton"/>
    <s v="Spencer Reinhard"/>
    <s v="United Kingdom"/>
    <m/>
    <n v="4080073"/>
    <n v="251.1"/>
    <n v="4951008.5348466747"/>
    <s v="Film4"/>
    <n v="116"/>
  </r>
  <r>
    <x v="7228"/>
    <x v="1"/>
    <s v="PG"/>
    <x v="3"/>
    <n v="2018"/>
    <x v="38"/>
    <s v="September 21, 2018 (United States)"/>
    <x v="10"/>
    <n v="6.1"/>
    <n v="48000"/>
    <s v="Eli Roth"/>
    <s v="John Bellairs"/>
    <s v="Jack Black"/>
    <s v="United States"/>
    <n v="42000000"/>
    <n v="131523093"/>
    <n v="251.1"/>
    <n v="159598114.04659498"/>
    <s v="DreamWorks"/>
    <n v="105"/>
  </r>
  <r>
    <x v="7229"/>
    <x v="8"/>
    <s v="PG-13"/>
    <x v="5"/>
    <n v="2018"/>
    <x v="38"/>
    <s v="August 9, 2019 (United States)"/>
    <x v="13"/>
    <n v="7.2"/>
    <n v="5400"/>
    <s v="Tom Shadyac"/>
    <s v="Doug Atchison"/>
    <s v="Aldis Hodge"/>
    <s v="United States"/>
    <n v="10000000"/>
    <n v="4376819"/>
    <n v="251.1"/>
    <n v="5311098.1652727993"/>
    <s v="ShivHans Pictures"/>
    <n v="99"/>
  </r>
  <r>
    <x v="7230"/>
    <x v="0"/>
    <s v="R"/>
    <x v="5"/>
    <n v="2018"/>
    <x v="38"/>
    <s v="June 14, 2018 (Hungary)"/>
    <x v="32"/>
    <n v="4.7"/>
    <n v="14000"/>
    <s v="Kevin Connolly"/>
    <s v="Leo Rossi"/>
    <s v="John Travolta"/>
    <s v="Canada"/>
    <n v="10000000"/>
    <n v="6412349"/>
    <n v="251.1"/>
    <n v="7781133.9717244124"/>
    <s v="Emmett/Furla/Oasis Films (EFO Films)"/>
    <n v="112"/>
  </r>
  <r>
    <x v="7231"/>
    <x v="1"/>
    <s v="PG"/>
    <x v="1"/>
    <n v="2018"/>
    <x v="38"/>
    <s v="August 3, 2018 (United States)"/>
    <x v="4"/>
    <n v="7.3"/>
    <n v="72000"/>
    <s v="Marc Forster"/>
    <s v="A.A. Milne"/>
    <s v="Ewan McGregor"/>
    <s v="United Kingdom"/>
    <n v="75000000"/>
    <n v="197744377"/>
    <n v="251.1"/>
    <n v="239955044.49183592"/>
    <s v="2DUXÂ²"/>
    <n v="104"/>
  </r>
  <r>
    <x v="7232"/>
    <x v="0"/>
    <s v="R"/>
    <x v="2"/>
    <n v="2018"/>
    <x v="38"/>
    <s v="December 27, 2018 (Israel)"/>
    <x v="19"/>
    <n v="6.2"/>
    <n v="27000"/>
    <s v="Karyn Kusama"/>
    <s v="Phil Hay"/>
    <s v="Nicole Kidman"/>
    <s v="United States"/>
    <n v="9000000"/>
    <n v="5580940"/>
    <n v="251.1"/>
    <n v="6772251.7642373554"/>
    <s v="Annapurna Pictures"/>
    <n v="121"/>
  </r>
  <r>
    <x v="7233"/>
    <x v="4"/>
    <s v="Not Rated"/>
    <x v="0"/>
    <n v="2018"/>
    <x v="38"/>
    <s v="May 17, 2019 (United States)"/>
    <x v="41"/>
    <n v="5.6"/>
    <n v="6100"/>
    <s v="Stacie Passon"/>
    <s v="Mark Kruger"/>
    <s v="Taissa Farmiga"/>
    <s v="United States"/>
    <m/>
    <n v="62567"/>
    <n v="251.1"/>
    <n v="75922.60015929908"/>
    <s v="Mighty Engine"/>
    <n v="90"/>
  </r>
  <r>
    <x v="7234"/>
    <x v="4"/>
    <s v="Not Rated"/>
    <x v="0"/>
    <n v="2018"/>
    <x v="38"/>
    <s v="September 7, 2018 (United Kingdom)"/>
    <x v="14"/>
    <n v="6.6"/>
    <n v="20000"/>
    <s v="Desiree Akhavan"/>
    <s v="Desiree Akhavan"/>
    <s v="ChloÃ« Grace Moretz"/>
    <s v="United States"/>
    <m/>
    <n v="1474577"/>
    <n v="251.1"/>
    <n v="1789341.3456790124"/>
    <s v="Beachside Films"/>
    <n v="91"/>
  </r>
  <r>
    <x v="7235"/>
    <x v="8"/>
    <s v="PG-13"/>
    <x v="4"/>
    <n v="2018"/>
    <x v="38"/>
    <s v="January 5, 2018 (United States)"/>
    <x v="46"/>
    <n v="5.7"/>
    <n v="55000"/>
    <s v="Adam Robitel"/>
    <s v="Leigh Whannell"/>
    <s v="Lin Shaye"/>
    <s v="United States"/>
    <n v="10000000"/>
    <n v="167885588"/>
    <n v="251.1"/>
    <n v="203722575.32297888"/>
    <s v="Blumhouse Productions"/>
    <n v="103"/>
  </r>
  <r>
    <x v="7236"/>
    <x v="0"/>
    <s v="R"/>
    <x v="5"/>
    <n v="2018"/>
    <x v="38"/>
    <s v="March 16, 2018 (United Kingdom)"/>
    <x v="23"/>
    <n v="5.9"/>
    <n v="9300"/>
    <s v="Garth Davis"/>
    <s v="Helen Edmundson"/>
    <s v="Rooney Mara"/>
    <s v="United Kingdom"/>
    <m/>
    <n v="11710110"/>
    <n v="251.1"/>
    <n v="14209759.127837515"/>
    <s v="See-Saw Films"/>
    <n v="120"/>
  </r>
  <r>
    <x v="7237"/>
    <x v="0"/>
    <s v="R"/>
    <x v="5"/>
    <n v="2018"/>
    <x v="38"/>
    <s v="April 4, 2018 (France)"/>
    <x v="15"/>
    <n v="6.9"/>
    <n v="24000"/>
    <s v="Gus Van Sant"/>
    <s v="John Callahan"/>
    <s v="Joaquin Phoenix"/>
    <s v="France"/>
    <m/>
    <n v="4241656"/>
    <n v="251.1"/>
    <n v="5147083.1668657903"/>
    <s v="Amazon Studios"/>
    <n v="114"/>
  </r>
  <r>
    <x v="7238"/>
    <x v="0"/>
    <s v="R"/>
    <x v="5"/>
    <n v="2018"/>
    <x v="38"/>
    <s v="November 2, 2018 (South Africa)"/>
    <x v="12"/>
    <n v="7.1"/>
    <n v="49000"/>
    <s v="Marielle Heller"/>
    <s v="Nicole Holofcener"/>
    <s v="Melissa McCarthy"/>
    <s v="United States"/>
    <n v="10000000"/>
    <n v="12442161"/>
    <n v="251.1"/>
    <n v="15098074.299880525"/>
    <s v="Archer Gray"/>
    <n v="106"/>
  </r>
  <r>
    <x v="7239"/>
    <x v="0"/>
    <s v="R"/>
    <x v="0"/>
    <n v="2018"/>
    <x v="38"/>
    <s v="March 23, 2018 (United States)"/>
    <x v="5"/>
    <n v="6.4"/>
    <n v="42000"/>
    <s v="Steven Soderbergh"/>
    <s v="Jonathan Bernstein"/>
    <s v="Claire Foy"/>
    <s v="United States"/>
    <n v="1500000"/>
    <n v="14293601"/>
    <n v="251.1"/>
    <n v="17344724.112704102"/>
    <s v="Fingerprint Releasing"/>
    <n v="98"/>
  </r>
  <r>
    <x v="7240"/>
    <x v="0"/>
    <s v="R"/>
    <x v="5"/>
    <n v="2018"/>
    <x v="38"/>
    <s v="November 8, 2018 (Australia)"/>
    <x v="15"/>
    <n v="6.9"/>
    <n v="35000"/>
    <s v="Joel Edgerton"/>
    <s v="Garrard Conley"/>
    <s v="Lucas Hedges"/>
    <s v="Australia"/>
    <n v="11000000"/>
    <n v="11853081"/>
    <n v="251.1"/>
    <n v="14383248.827956989"/>
    <s v="Focus Features"/>
    <n v="115"/>
  </r>
  <r>
    <x v="7241"/>
    <x v="1"/>
    <s v="PG"/>
    <x v="2"/>
    <n v="2018"/>
    <x v="38"/>
    <s v="October 26, 2018 (United States)"/>
    <x v="19"/>
    <n v="6.2"/>
    <n v="67000"/>
    <s v="David Kerr"/>
    <s v="William Davies"/>
    <s v="Rowan Atkinson"/>
    <s v="United Kingdom"/>
    <n v="25000000"/>
    <n v="158972499"/>
    <n v="251.1"/>
    <n v="192906891.45878136"/>
    <s v="Universal Pictures"/>
    <n v="89"/>
  </r>
  <r>
    <x v="7242"/>
    <x v="8"/>
    <s v="PG-13"/>
    <x v="2"/>
    <n v="2018"/>
    <x v="38"/>
    <s v="July 13, 2018 (United States)"/>
    <x v="1"/>
    <n v="5.8"/>
    <n v="111000"/>
    <s v="Rawson Marshall Thurber"/>
    <s v="Rawson Marshall Thurber"/>
    <s v="Dwayne Johnson"/>
    <s v="United States"/>
    <n v="125000000"/>
    <n v="304868961"/>
    <n v="251.1"/>
    <n v="369946524.95698923"/>
    <s v="Legendary Entertainment"/>
    <n v="102"/>
  </r>
  <r>
    <x v="7243"/>
    <x v="8"/>
    <s v="PG-13"/>
    <x v="0"/>
    <n v="2018"/>
    <x v="38"/>
    <s v="January 1, 2019 (United States)"/>
    <x v="8"/>
    <n v="6.8"/>
    <n v="26000"/>
    <s v="Paul Dano"/>
    <s v="Paul Dano"/>
    <s v="Ed Oxenbould"/>
    <s v="United States"/>
    <m/>
    <n v="3321367"/>
    <n v="251.1"/>
    <n v="4030348.5659099957"/>
    <s v="June Pictures"/>
    <n v="105"/>
  </r>
  <r>
    <x v="7244"/>
    <x v="8"/>
    <s v="PG-13"/>
    <x v="5"/>
    <n v="2018"/>
    <x v="38"/>
    <s v="October 19, 2018 (United States)"/>
    <x v="17"/>
    <n v="6.7"/>
    <n v="42000"/>
    <s v="David Lowery"/>
    <s v="David Lowery"/>
    <s v="Robert Redford"/>
    <s v="United States"/>
    <m/>
    <n v="17860397"/>
    <n v="251.1"/>
    <n v="21672891.142572679"/>
    <s v="Fox Searchlight Pictures"/>
    <n v="93"/>
  </r>
  <r>
    <x v="7245"/>
    <x v="1"/>
    <s v="PG"/>
    <x v="3"/>
    <n v="2018"/>
    <x v="38"/>
    <s v="January 19, 2018 (United States)"/>
    <x v="17"/>
    <n v="6.7"/>
    <n v="16000"/>
    <s v="Bethany Ashton Wolf"/>
    <s v="Bethany Ashton Wolf"/>
    <s v="Alex Roe"/>
    <s v="United States"/>
    <n v="3500000"/>
    <n v="16376066"/>
    <n v="251.1"/>
    <n v="19871713.700517721"/>
    <s v="LD Entertainment"/>
    <n v="108"/>
  </r>
  <r>
    <x v="7246"/>
    <x v="8"/>
    <s v="PG-13"/>
    <x v="5"/>
    <n v="2018"/>
    <x v="38"/>
    <s v="January 11, 2019 (United States)"/>
    <x v="12"/>
    <n v="7.1"/>
    <n v="31000"/>
    <s v="Mimi Leder"/>
    <s v="Daniel Stiepleman"/>
    <s v="Felicity Jones"/>
    <s v="United States"/>
    <n v="20000000"/>
    <n v="38755900"/>
    <n v="251.1"/>
    <n v="47028764.356829949"/>
    <s v="Alibaba Pictures"/>
    <n v="120"/>
  </r>
  <r>
    <x v="7247"/>
    <x v="4"/>
    <s v="Not Rated"/>
    <x v="10"/>
    <n v="2018"/>
    <x v="38"/>
    <s v="September 1, 2018 (Japan)"/>
    <x v="45"/>
    <n v="8"/>
    <n v="11000"/>
    <s v="Shin'ichirÃ´ Ushijima"/>
    <s v="Yoru Sumino"/>
    <s v="Mahiro Takasugi"/>
    <s v="Japan"/>
    <m/>
    <n v="33748006"/>
    <n v="251.1"/>
    <n v="40951881.434488252"/>
    <s v="ABC Animation"/>
    <n v="109"/>
  </r>
  <r>
    <x v="7248"/>
    <x v="4"/>
    <s v="Not Rated"/>
    <x v="1"/>
    <n v="2018"/>
    <x v="38"/>
    <s v="May 19, 2018 (France)"/>
    <x v="5"/>
    <n v="6.4"/>
    <n v="17000"/>
    <s v="Terry Gilliam"/>
    <s v="Terry Gilliam"/>
    <s v="JosÃ© Luis Ferrer"/>
    <s v="Spain"/>
    <m/>
    <n v="2390383"/>
    <n v="251.1"/>
    <n v="2900636.0019912384"/>
    <s v="Alacran Pictures"/>
    <n v="132"/>
  </r>
  <r>
    <x v="7249"/>
    <x v="0"/>
    <s v="R"/>
    <x v="5"/>
    <n v="2018"/>
    <x v="38"/>
    <s v="June 22, 2018 (United States)"/>
    <x v="19"/>
    <n v="6.2"/>
    <n v="8500"/>
    <s v="Ben Lewin"/>
    <s v="Robert Rodat"/>
    <s v="Paul Rudd"/>
    <s v="United States"/>
    <n v="14000000"/>
    <n v="953953"/>
    <n v="251.1"/>
    <n v="1157584.5444046196"/>
    <s v="PalmStar Media"/>
    <n v="94"/>
  </r>
  <r>
    <x v="7250"/>
    <x v="8"/>
    <s v="PG-13"/>
    <x v="5"/>
    <n v="2018"/>
    <x v="38"/>
    <s v="December 21, 2018 (United States)"/>
    <x v="19"/>
    <n v="6.2"/>
    <n v="21000"/>
    <s v="Robert Zemeckis"/>
    <s v="Robert Zemeckis"/>
    <s v="Steve Carell"/>
    <s v="Japan"/>
    <n v="39000000"/>
    <n v="13061491"/>
    <n v="251.1"/>
    <n v="15849606.960175229"/>
    <s v="Universal Pictures"/>
    <n v="116"/>
  </r>
  <r>
    <x v="7251"/>
    <x v="0"/>
    <s v="R"/>
    <x v="6"/>
    <n v="2018"/>
    <x v="38"/>
    <s v="May 4, 2018 (United States)"/>
    <x v="16"/>
    <n v="6.5"/>
    <n v="21000"/>
    <s v="Dean Devlin"/>
    <s v="Brandon Boyce"/>
    <s v="David Tennant"/>
    <s v="United States"/>
    <m/>
    <n v="4623836"/>
    <n v="251.1"/>
    <n v="5610843.6049382715"/>
    <s v="Electric Entertainment"/>
    <n v="110"/>
  </r>
  <r>
    <x v="7252"/>
    <x v="0"/>
    <s v="R"/>
    <x v="6"/>
    <n v="2018"/>
    <x v="38"/>
    <s v="October 26, 2018 (United States)"/>
    <x v="9"/>
    <n v="7"/>
    <n v="26000"/>
    <s v="Ali Abbasi"/>
    <s v="John Ajvide Lindqvist"/>
    <s v="Eva Melander"/>
    <s v="Sweden"/>
    <m/>
    <n v="2177678"/>
    <n v="251.1"/>
    <n v="2642526.8283552369"/>
    <s v="Meta Film Stockholm"/>
    <n v="110"/>
  </r>
  <r>
    <x v="7253"/>
    <x v="0"/>
    <s v="R"/>
    <x v="2"/>
    <n v="2018"/>
    <x v="38"/>
    <s v="March 9, 2018 (United States)"/>
    <x v="10"/>
    <n v="6.1"/>
    <n v="28000"/>
    <s v="Nash Edgerton"/>
    <s v="Anthony Tambakis"/>
    <s v="Joel Edgerton"/>
    <s v="Australia"/>
    <m/>
    <n v="11001627"/>
    <n v="251.1"/>
    <n v="13350042.799283154"/>
    <s v="Amazon Studios"/>
    <n v="111"/>
  </r>
  <r>
    <x v="7254"/>
    <x v="0"/>
    <s v="R"/>
    <x v="2"/>
    <n v="2018"/>
    <x v="38"/>
    <s v="September 21, 2018 (United States)"/>
    <x v="22"/>
    <n v="6"/>
    <n v="17000"/>
    <s v="Sam Levinson"/>
    <s v="Sam Levinson"/>
    <s v="Odessa Young"/>
    <s v="United States"/>
    <n v="7000000"/>
    <n v="2584988"/>
    <n v="251.1"/>
    <n v="3136781.5356431701"/>
    <s v="BRON Studios"/>
    <n v="108"/>
  </r>
  <r>
    <x v="7255"/>
    <x v="0"/>
    <s v="R"/>
    <x v="4"/>
    <n v="2018"/>
    <x v="38"/>
    <s v="July 20, 2018 (United States)"/>
    <x v="22"/>
    <n v="6"/>
    <n v="29000"/>
    <s v="Stephen Susco"/>
    <s v="Stephen Susco"/>
    <s v="Colin Woodell"/>
    <s v="United States"/>
    <n v="1000000"/>
    <n v="16024987"/>
    <n v="251.1"/>
    <n v="19445693.10593389"/>
    <s v="Bazelevs Production"/>
    <n v="92"/>
  </r>
  <r>
    <x v="7256"/>
    <x v="1"/>
    <s v="PG"/>
    <x v="1"/>
    <n v="2018"/>
    <x v="38"/>
    <s v="November 2, 2018 (United States)"/>
    <x v="41"/>
    <n v="5.6"/>
    <n v="30000"/>
    <s v="Lasse HallstrÃ¶m"/>
    <s v="Ashleigh Powell"/>
    <s v="Mackenzie Foy"/>
    <s v="United States"/>
    <n v="120000000"/>
    <n v="173961069"/>
    <n v="251.1"/>
    <n v="211094933.19115889"/>
    <s v="Walt Disney Pictures"/>
    <n v="99"/>
  </r>
  <r>
    <x v="7257"/>
    <x v="0"/>
    <s v="R"/>
    <x v="3"/>
    <n v="2018"/>
    <x v="38"/>
    <s v="September 21, 2018 (United States)"/>
    <x v="46"/>
    <n v="5.7"/>
    <n v="13000"/>
    <s v="Donald Petrie"/>
    <s v="Steve Galluccio"/>
    <s v="Emma Roberts"/>
    <s v="Canada"/>
    <m/>
    <n v="1362536"/>
    <n v="251.1"/>
    <n v="1653383.9872560732"/>
    <s v="Firsttake Entertainment"/>
    <n v="102"/>
  </r>
  <r>
    <x v="7258"/>
    <x v="0"/>
    <s v="R"/>
    <x v="2"/>
    <n v="2018"/>
    <x v="38"/>
    <s v="August 24, 2018 (United States)"/>
    <x v="20"/>
    <n v="5.4"/>
    <n v="26000"/>
    <s v="Brian Henson"/>
    <s v="Todd Berger"/>
    <s v="Melissa McCarthy"/>
    <s v="United States"/>
    <n v="40000000"/>
    <n v="27506452"/>
    <n v="251.1"/>
    <n v="33378000.49542015"/>
    <s v="STX Entertainment"/>
    <n v="91"/>
  </r>
  <r>
    <x v="7259"/>
    <x v="0"/>
    <s v="R"/>
    <x v="3"/>
    <n v="2018"/>
    <x v="38"/>
    <s v="May 4, 2018 (United States)"/>
    <x v="9"/>
    <n v="7"/>
    <n v="55000"/>
    <s v="Jason Reitman"/>
    <s v="Diablo Cody"/>
    <s v="Charlize Theron"/>
    <s v="United States"/>
    <n v="13000000"/>
    <n v="15636462"/>
    <n v="251.1"/>
    <n v="18974233.259259257"/>
    <s v="BRON Studios"/>
    <n v="95"/>
  </r>
  <r>
    <x v="178"/>
    <x v="8"/>
    <s v="PG-13"/>
    <x v="3"/>
    <n v="2018"/>
    <x v="38"/>
    <s v="September 28, 2018 (United States)"/>
    <x v="41"/>
    <n v="5.6"/>
    <n v="38000"/>
    <s v="Malcolm D. Lee"/>
    <s v="Kevin Hart"/>
    <s v="Kevin Hart"/>
    <s v="United States"/>
    <n v="29000000"/>
    <n v="103105878"/>
    <n v="251.1"/>
    <n v="125114938.37753883"/>
    <s v="Hartbeat Productions"/>
    <n v="111"/>
  </r>
  <r>
    <x v="7260"/>
    <x v="0"/>
    <s v="R"/>
    <x v="5"/>
    <n v="2018"/>
    <x v="38"/>
    <s v="February 8, 2019 (United States)"/>
    <x v="14"/>
    <n v="6.6"/>
    <n v="13000"/>
    <s v="Jonas Ã…kerlund"/>
    <s v="Dennis Magnusson"/>
    <s v="Rory Culkin"/>
    <s v="United Kingdom"/>
    <m/>
    <n v="365353"/>
    <n v="251.1"/>
    <n v="443341.5336519315"/>
    <s v="Proton Cinema"/>
    <n v="118"/>
  </r>
  <r>
    <x v="7261"/>
    <x v="1"/>
    <s v="PG"/>
    <x v="10"/>
    <n v="2018"/>
    <x v="38"/>
    <s v="September 28, 2018 (United States)"/>
    <x v="14"/>
    <n v="6.6"/>
    <n v="36000"/>
    <s v="Karey Kirkpatrick"/>
    <s v="Karey Kirkpatrick"/>
    <s v="Channing Tatum"/>
    <s v="United States"/>
    <n v="80000000"/>
    <n v="214040103"/>
    <n v="251.1"/>
    <n v="259729268.75388291"/>
    <s v="Warner Animation Group"/>
    <n v="96"/>
  </r>
  <r>
    <x v="7262"/>
    <x v="0"/>
    <s v="R"/>
    <x v="4"/>
    <n v="2018"/>
    <x v="38"/>
    <s v="September 28, 2018 (United States)"/>
    <x v="30"/>
    <n v="5.5"/>
    <n v="15000"/>
    <s v="Gregory Plotkin"/>
    <s v="Seth M. Sherwood"/>
    <s v="Cynthea Mercado"/>
    <s v="United States"/>
    <n v="5500000"/>
    <n v="18160930"/>
    <n v="251.1"/>
    <n v="22037576.148944642"/>
    <s v="CBS Films"/>
    <n v="89"/>
  </r>
  <r>
    <x v="7263"/>
    <x v="0"/>
    <s v="R"/>
    <x v="5"/>
    <n v="2018"/>
    <x v="38"/>
    <s v="November 16, 2018 (United States)"/>
    <x v="17"/>
    <n v="6.7"/>
    <n v="18000"/>
    <s v="Matthew Heineman"/>
    <s v="Arash Amel"/>
    <s v="Rosamund Pike"/>
    <s v="United Kingdom"/>
    <m/>
    <n v="3915207"/>
    <n v="251.1"/>
    <n v="4750950.111111111"/>
    <s v="Acacia Filmed Entertainment"/>
    <n v="110"/>
  </r>
  <r>
    <x v="7264"/>
    <x v="8"/>
    <s v="PG-13"/>
    <x v="3"/>
    <n v="2018"/>
    <x v="38"/>
    <s v="December 21, 2018 (United States)"/>
    <x v="1"/>
    <n v="5.8"/>
    <n v="24000"/>
    <s v="Peter Segal"/>
    <s v="Justin Zackham"/>
    <s v="Jennifer Lopez"/>
    <s v="United States"/>
    <n v="16000000"/>
    <n v="72294066"/>
    <n v="251.1"/>
    <n v="87726013.182795703"/>
    <s v="Huayi Brothers"/>
    <n v="103"/>
  </r>
  <r>
    <x v="7265"/>
    <x v="8"/>
    <s v="PG-13"/>
    <x v="3"/>
    <n v="2018"/>
    <x v="38"/>
    <s v="June 29, 2018 (United States)"/>
    <x v="1"/>
    <n v="5.8"/>
    <n v="13000"/>
    <s v="Charles Stone III"/>
    <s v="Jay Longino"/>
    <s v="Kyrie Irving"/>
    <s v="United States"/>
    <n v="19000000"/>
    <n v="46664414"/>
    <n v="251.1"/>
    <n v="56625435.865392275"/>
    <s v="Summit Entertainment"/>
    <n v="103"/>
  </r>
  <r>
    <x v="7266"/>
    <x v="0"/>
    <s v="R"/>
    <x v="3"/>
    <n v="2018"/>
    <x v="38"/>
    <s v="June 21, 2019 (United States)"/>
    <x v="13"/>
    <n v="7.2"/>
    <n v="12000"/>
    <s v="Tom Harper"/>
    <s v="Nicole Taylor"/>
    <s v="Jessie Buckley"/>
    <s v="United Kingdom"/>
    <m/>
    <n v="7123449"/>
    <n v="251.1"/>
    <n v="8644025.9271206688"/>
    <s v="BFI Film Fund"/>
    <n v="101"/>
  </r>
  <r>
    <x v="7267"/>
    <x v="0"/>
    <s v="R"/>
    <x v="4"/>
    <n v="2018"/>
    <x v="38"/>
    <s v="November 30, 2018 (United States)"/>
    <x v="33"/>
    <n v="5.2"/>
    <n v="20000"/>
    <s v="Diederik Van Rooijen"/>
    <s v="Brian Sieve"/>
    <s v="Shay Mitchell"/>
    <s v="United States"/>
    <n v="7700000"/>
    <n v="43016528"/>
    <n v="251.1"/>
    <n v="52198869.301473513"/>
    <s v="Screen Gems"/>
    <n v="86"/>
  </r>
  <r>
    <x v="7268"/>
    <x v="0"/>
    <s v="R"/>
    <x v="0"/>
    <n v="2018"/>
    <x v="38"/>
    <s v="December 25, 2018 (United States)"/>
    <x v="12"/>
    <n v="7.1"/>
    <n v="45000"/>
    <s v="Barry Jenkins"/>
    <s v="Barry Jenkins"/>
    <s v="KiKi Layne"/>
    <s v="United States"/>
    <n v="12000000"/>
    <n v="20596567"/>
    <n v="251.1"/>
    <n v="24993126.104739148"/>
    <s v="Annapurna Pictures"/>
    <n v="119"/>
  </r>
  <r>
    <x v="7269"/>
    <x v="4"/>
    <s v="Not Rated"/>
    <x v="6"/>
    <n v="2018"/>
    <x v="38"/>
    <s v="March 22, 2019 (United States)"/>
    <x v="25"/>
    <n v="4.8"/>
    <n v="1700"/>
    <s v="Carol Morley"/>
    <s v="Martin Amis"/>
    <s v="Mamie Gummer"/>
    <s v="United Kingdom"/>
    <m/>
    <n v="242847"/>
    <n v="251.1"/>
    <n v="294685.3082437276"/>
    <s v="Cannon and Morley Productions"/>
    <n v="109"/>
  </r>
  <r>
    <x v="7270"/>
    <x v="1"/>
    <s v="PG"/>
    <x v="10"/>
    <n v="2018"/>
    <x v="38"/>
    <s v="November 9, 2018 (United States)"/>
    <x v="21"/>
    <n v="6.3"/>
    <n v="58000"/>
    <s v="Yarrow Cheney"/>
    <s v="Michael LeSieur"/>
    <s v="Benedict Cumberbatch"/>
    <s v="France"/>
    <n v="75000000"/>
    <n v="512492755"/>
    <n v="251.1"/>
    <n v="621889854.43448818"/>
    <s v="Universal Pictures"/>
    <n v="85"/>
  </r>
  <r>
    <x v="7271"/>
    <x v="0"/>
    <s v="R"/>
    <x v="5"/>
    <n v="2018"/>
    <x v="38"/>
    <s v="December 20, 2018 (Netherlands)"/>
    <x v="17"/>
    <n v="6.7"/>
    <n v="21000"/>
    <s v="Wash Westmoreland"/>
    <s v="Richard Glatzer"/>
    <s v="Keira Knightley"/>
    <s v="United Kingdom"/>
    <m/>
    <n v="14273033"/>
    <n v="251.1"/>
    <n v="17319765.651533253"/>
    <s v="Number 9 Films"/>
    <n v="111"/>
  </r>
  <r>
    <x v="7272"/>
    <x v="8"/>
    <s v="PG-13"/>
    <x v="5"/>
    <n v="2018"/>
    <x v="38"/>
    <s v="February 2, 2018 (United States)"/>
    <x v="30"/>
    <n v="5.5"/>
    <n v="32000"/>
    <s v="Michael Spierig"/>
    <s v="Tom Vaughan"/>
    <s v="Helen Mirren"/>
    <s v="Australia"/>
    <n v="3500000"/>
    <n v="44019588"/>
    <n v="251.1"/>
    <n v="53416043.264038227"/>
    <s v="CBS Films"/>
    <n v="99"/>
  </r>
  <r>
    <x v="7273"/>
    <x v="8"/>
    <s v="PG-13"/>
    <x v="5"/>
    <n v="2018"/>
    <x v="38"/>
    <s v="February 9, 2018 (United States)"/>
    <x v="11"/>
    <n v="5.3"/>
    <n v="30000"/>
    <s v="Clint Eastwood"/>
    <s v="Dorothy Blyskal"/>
    <s v="Alek Skarlatos"/>
    <s v="United States"/>
    <n v="30000000"/>
    <n v="57076286"/>
    <n v="251.1"/>
    <n v="69259834.106730387"/>
    <s v="Warner Bros."/>
    <n v="94"/>
  </r>
  <r>
    <x v="7274"/>
    <x v="0"/>
    <s v="R"/>
    <x v="3"/>
    <n v="2018"/>
    <x v="38"/>
    <s v="June 1, 2018 (United States)"/>
    <x v="27"/>
    <n v="5.0999999999999996"/>
    <n v="11000"/>
    <s v="Tim Kirkby"/>
    <s v="John Altschuler"/>
    <s v="Johnny Knoxville"/>
    <s v="United States"/>
    <n v="19000000"/>
    <n v="5103663"/>
    <n v="251.1"/>
    <n v="6193094.8470728789"/>
    <s v="Paramount Pictures"/>
    <n v="85"/>
  </r>
  <r>
    <x v="7275"/>
    <x v="0"/>
    <s v="R"/>
    <x v="3"/>
    <n v="2018"/>
    <x v="38"/>
    <s v="August 17, 2018 (United States)"/>
    <x v="14"/>
    <n v="6.6"/>
    <n v="21000"/>
    <s v="Jesse Peretz"/>
    <s v="Evgenia Peretz"/>
    <s v="Chris O'Dowd"/>
    <s v="United States"/>
    <m/>
    <n v="4511157"/>
    <n v="251.1"/>
    <n v="5474112.0585424136"/>
    <s v="Los Angeles Media Fund (LAMF)"/>
    <n v="97"/>
  </r>
  <r>
    <x v="7276"/>
    <x v="0"/>
    <s v="R"/>
    <x v="6"/>
    <n v="2018"/>
    <x v="38"/>
    <s v="October 19, 2018 (United States)"/>
    <x v="24"/>
    <n v="7.5"/>
    <n v="48000"/>
    <s v="Gustav MÃ¶ller"/>
    <s v="Gustav MÃ¶ller"/>
    <s v="Jakob Cedergren"/>
    <s v="Denmark"/>
    <m/>
    <n v="4598051"/>
    <n v="251.1"/>
    <n v="5579554.5189167662"/>
    <s v="Nordisk Film / SPRING"/>
    <n v="85"/>
  </r>
  <r>
    <x v="7277"/>
    <x v="0"/>
    <s v="R"/>
    <x v="5"/>
    <n v="2018"/>
    <x v="38"/>
    <s v="October 3, 2018 (Germany)"/>
    <x v="3"/>
    <n v="7.7"/>
    <n v="18000"/>
    <s v="Florian Henckel von Donnersmarck"/>
    <s v="Florian Henckel von Donnersmarck"/>
    <s v="Tom Schilling"/>
    <s v="Germany"/>
    <m/>
    <n v="6193234"/>
    <n v="251.1"/>
    <n v="7515246.5145360408"/>
    <s v="Pergamon Film"/>
    <n v="189"/>
  </r>
  <r>
    <x v="7278"/>
    <x v="0"/>
    <s v="R"/>
    <x v="0"/>
    <n v="2018"/>
    <x v="38"/>
    <s v="December 20, 2018 (Kuwait)"/>
    <x v="1"/>
    <n v="5.8"/>
    <n v="17000"/>
    <s v="Brady Corbet"/>
    <s v="Brady Corbet"/>
    <s v="Natalie Portman"/>
    <s v="United States"/>
    <m/>
    <n v="1399272"/>
    <n v="251.1"/>
    <n v="1697961.6821983273"/>
    <s v="Bold Films"/>
    <n v="114"/>
  </r>
  <r>
    <x v="7279"/>
    <x v="0"/>
    <s v="R"/>
    <x v="4"/>
    <n v="2018"/>
    <x v="38"/>
    <s v="April 5, 2019 (United States)"/>
    <x v="41"/>
    <n v="5.6"/>
    <n v="6800"/>
    <s v="Emma Tammi"/>
    <s v="Teresa Sutherland"/>
    <s v="Caitlin Gerard"/>
    <s v="United States"/>
    <m/>
    <n v="130974"/>
    <n v="251.1"/>
    <n v="158931.81123058542"/>
    <s v="Soapbox Films"/>
    <n v="88"/>
  </r>
  <r>
    <x v="7280"/>
    <x v="0"/>
    <s v="R"/>
    <x v="3"/>
    <n v="2018"/>
    <x v="38"/>
    <s v="April 20, 2018 (United States)"/>
    <x v="10"/>
    <n v="6.1"/>
    <n v="25000"/>
    <s v="Jay Chandrasekhar"/>
    <s v="Jay Chandrasekhar"/>
    <s v="Jay Chandrasekhar"/>
    <s v="United States"/>
    <n v="13500000"/>
    <n v="31626386"/>
    <n v="251.1"/>
    <n v="38377378.790123455"/>
    <s v="Votiv Films"/>
    <n v="99"/>
  </r>
  <r>
    <x v="7281"/>
    <x v="4"/>
    <s v="Not Rated"/>
    <x v="3"/>
    <n v="2018"/>
    <x v="38"/>
    <s v="December 20, 2018 (Russia)"/>
    <x v="30"/>
    <n v="5.5"/>
    <n v="2900"/>
    <s v="Becca Gleason"/>
    <s v="Becca Gleason"/>
    <s v="Joey King"/>
    <s v="United States"/>
    <m/>
    <n v="11746"/>
    <n v="251.1"/>
    <n v="14253.310234966149"/>
    <s v="Big Cat Productions"/>
    <n v="95"/>
  </r>
  <r>
    <x v="7282"/>
    <x v="0"/>
    <s v="R"/>
    <x v="0"/>
    <n v="2018"/>
    <x v="38"/>
    <s v="January 18, 2019 (United States)"/>
    <x v="20"/>
    <n v="5.4"/>
    <n v="1200"/>
    <s v="Joe Chappelle"/>
    <s v="Joe Chappelle"/>
    <s v="Tika Sumpter"/>
    <s v="United States"/>
    <m/>
    <n v="32427"/>
    <n v="251.1"/>
    <n v="39348.892473118278"/>
    <s v="CorradoMooncoin"/>
    <n v="102"/>
  </r>
  <r>
    <x v="7283"/>
    <x v="0"/>
    <s v="R"/>
    <x v="0"/>
    <n v="2018"/>
    <x v="38"/>
    <s v="December 13, 2019 (United States)"/>
    <x v="19"/>
    <n v="6.2"/>
    <n v="5900"/>
    <s v="Xavier Dolan"/>
    <s v="Xavier Dolan"/>
    <s v="Kit Harington"/>
    <s v="Canada"/>
    <n v="35000000"/>
    <n v="3326364"/>
    <n v="251.1"/>
    <n v="4036412.2293906808"/>
    <s v="Lyla Films"/>
    <n v="123"/>
  </r>
  <r>
    <x v="7284"/>
    <x v="4"/>
    <s v="Not Rated"/>
    <x v="3"/>
    <n v="2018"/>
    <x v="38"/>
    <s v="April 27, 2018 (United States)"/>
    <x v="11"/>
    <n v="5.3"/>
    <n v="3500"/>
    <s v="Miguel Arteta"/>
    <s v="Miguel Arteta"/>
    <s v="Alia Shawkat"/>
    <s v="United States"/>
    <m/>
    <n v="6877"/>
    <n v="251.1"/>
    <n v="8344.9697331740335"/>
    <s v="Duplass Brothers Productions"/>
    <n v="93"/>
  </r>
  <r>
    <x v="1448"/>
    <x v="1"/>
    <s v="PG"/>
    <x v="1"/>
    <n v="2018"/>
    <x v="38"/>
    <s v="August 17, 2018 (United States)"/>
    <x v="36"/>
    <n v="4.3"/>
    <n v="8500"/>
    <s v="Blake Harris"/>
    <s v="Blake Harris"/>
    <s v="William Moseley"/>
    <s v="United States"/>
    <m/>
    <n v="2614006"/>
    <n v="251.1"/>
    <n v="3171993.7403424932"/>
    <s v="Conglomerate Media"/>
    <n v="85"/>
  </r>
  <r>
    <x v="7285"/>
    <x v="4"/>
    <s v="Not Rated"/>
    <x v="0"/>
    <n v="2018"/>
    <x v="38"/>
    <s v="January 25, 2018 (India)"/>
    <x v="9"/>
    <n v="7"/>
    <n v="29000"/>
    <s v="Sanjay Leela Bhansali"/>
    <s v="Prakash Kapadia"/>
    <s v="Deepika Padukone"/>
    <s v="India"/>
    <m/>
    <n v="60508780"/>
    <n v="251.1"/>
    <n v="73425030.927917168"/>
    <s v="Bhansali Productions"/>
    <n v="164"/>
  </r>
  <r>
    <x v="7286"/>
    <x v="1"/>
    <s v="PG"/>
    <x v="5"/>
    <n v="2018"/>
    <x v="38"/>
    <s v="January 11, 2019 (United Kingdom)"/>
    <x v="13"/>
    <n v="7.2"/>
    <n v="34000"/>
    <s v="Jon S. Baird"/>
    <s v="Jeff Pope"/>
    <s v="Steve Coogan"/>
    <s v="United Kingdom"/>
    <n v="10000000"/>
    <n v="24420923"/>
    <n v="251.1"/>
    <n v="29633832.091198724"/>
    <s v="Entertainment One"/>
    <n v="98"/>
  </r>
  <r>
    <x v="7287"/>
    <x v="0"/>
    <s v="R"/>
    <x v="2"/>
    <n v="2018"/>
    <x v="38"/>
    <s v="June 13, 2018 (United States)"/>
    <x v="33"/>
    <n v="5.2"/>
    <n v="6500"/>
    <s v="Director X."/>
    <s v="Alex Tse"/>
    <s v="Trevor Jackson"/>
    <s v="United States"/>
    <n v="16000000"/>
    <n v="20780685"/>
    <n v="251.1"/>
    <n v="25216546.075268816"/>
    <s v="Columbia Pictures"/>
    <n v="116"/>
  </r>
  <r>
    <x v="7288"/>
    <x v="1"/>
    <s v="PG"/>
    <x v="10"/>
    <n v="2018"/>
    <x v="38"/>
    <s v="February 16, 2018 (United States)"/>
    <x v="10"/>
    <n v="6.1"/>
    <n v="21000"/>
    <s v="Nick Park"/>
    <s v="Mark Burton"/>
    <s v="Eddie Redmayne"/>
    <s v="France"/>
    <n v="50000000"/>
    <n v="54622814"/>
    <n v="251.1"/>
    <n v="66282642.078056552"/>
    <s v="Summit Entertainment"/>
    <n v="89"/>
  </r>
  <r>
    <x v="7289"/>
    <x v="1"/>
    <s v="PG"/>
    <x v="5"/>
    <n v="2018"/>
    <x v="38"/>
    <s v="March 16, 2018 (United States)"/>
    <x v="4"/>
    <n v="7.3"/>
    <n v="15000"/>
    <s v="Andrew Erwin"/>
    <s v="Bart Millard"/>
    <s v="J. Michael Finley"/>
    <s v="United States"/>
    <n v="7000000"/>
    <n v="86086881"/>
    <n v="251.1"/>
    <n v="104463053.12903225"/>
    <s v="Kevin Downes Productions"/>
    <n v="110"/>
  </r>
  <r>
    <x v="7290"/>
    <x v="0"/>
    <s v="R"/>
    <x v="0"/>
    <n v="2018"/>
    <x v="38"/>
    <s v="March 22, 2019 (Canada)"/>
    <x v="19"/>
    <n v="6.2"/>
    <n v="13000"/>
    <s v="Kim Nguyen"/>
    <s v="Kim Nguyen"/>
    <s v="Jesse Eisenberg"/>
    <s v="Canada"/>
    <m/>
    <n v="878199"/>
    <n v="251.1"/>
    <n v="1065660.0370370371"/>
    <s v="Item 7"/>
    <n v="111"/>
  </r>
  <r>
    <x v="7291"/>
    <x v="1"/>
    <s v="PG"/>
    <x v="10"/>
    <n v="2018"/>
    <x v="38"/>
    <s v="January 16, 2019 (United States)"/>
    <x v="40"/>
    <n v="7.8"/>
    <n v="24000"/>
    <s v="Tatsuya Nagamine"/>
    <s v="Akira Toriyama"/>
    <s v="Masako Nozawa"/>
    <s v="Japan"/>
    <n v="8500000"/>
    <n v="115757940"/>
    <n v="251.1"/>
    <n v="140467719.30704898"/>
    <s v="Toei Company"/>
    <n v="100"/>
  </r>
  <r>
    <x v="7292"/>
    <x v="0"/>
    <s v="R"/>
    <x v="3"/>
    <n v="2018"/>
    <x v="38"/>
    <s v="March 22, 2019 (United States)"/>
    <x v="21"/>
    <n v="6.3"/>
    <n v="10000"/>
    <s v="SebastiÃ¡n Lelio"/>
    <s v="Alice Johnson Boher"/>
    <s v="Julianne Moore"/>
    <s v="Chile"/>
    <m/>
    <n v="11145006"/>
    <n v="251.1"/>
    <n v="13524027.59139785"/>
    <s v="Fabula"/>
    <n v="102"/>
  </r>
  <r>
    <x v="7293"/>
    <x v="8"/>
    <s v="PG-13"/>
    <x v="2"/>
    <n v="2018"/>
    <x v="38"/>
    <s v="August 31, 2018 (United States)"/>
    <x v="1"/>
    <n v="5.8"/>
    <n v="16000"/>
    <s v="Jonathan Baker"/>
    <s v="Jonathan Baker"/>
    <s v="Myles Truitt"/>
    <s v="United States"/>
    <n v="30000000"/>
    <n v="10313019"/>
    <n v="251.1"/>
    <n v="12514444.003584228"/>
    <s v="Summit Entertainment"/>
    <n v="102"/>
  </r>
  <r>
    <x v="7294"/>
    <x v="0"/>
    <s v="R"/>
    <x v="0"/>
    <n v="2018"/>
    <x v="38"/>
    <s v="May 17, 2019 (United States)"/>
    <x v="21"/>
    <n v="6.3"/>
    <n v="7400"/>
    <s v="Pella Kagerman"/>
    <s v="Pella Kagerman"/>
    <s v="Emelie Garbers"/>
    <s v="Sweden"/>
    <m/>
    <n v="40124"/>
    <n v="251.1"/>
    <n v="48688.900039824766"/>
    <s v="Film Capital Stockholm"/>
    <n v="106"/>
  </r>
  <r>
    <x v="7295"/>
    <x v="3"/>
    <m/>
    <x v="5"/>
    <n v="2018"/>
    <x v="38"/>
    <s v="September 14, 2018 (Sweden)"/>
    <x v="12"/>
    <n v="7.1"/>
    <n v="5300"/>
    <s v="Pernille Fischer Christensen"/>
    <s v="Kim Fupz Aakeson"/>
    <s v="Alba August"/>
    <s v="Sweden"/>
    <m/>
    <n v="962653"/>
    <n v="251.1"/>
    <n v="1168141.6531262444"/>
    <s v="Nordisk Film Production Sverige AB"/>
    <n v="123"/>
  </r>
  <r>
    <x v="7296"/>
    <x v="1"/>
    <s v="PG"/>
    <x v="10"/>
    <n v="2018"/>
    <x v="38"/>
    <s v="October 12, 2018 (United States)"/>
    <x v="41"/>
    <n v="5.6"/>
    <n v="19000"/>
    <s v="Ari Sandel"/>
    <s v="Rob Lieber"/>
    <s v="Wendi McLendon-Covey"/>
    <s v="United States"/>
    <n v="35000000"/>
    <n v="93320380"/>
    <n v="251.1"/>
    <n v="113240620.41417761"/>
    <s v="Sony Pictures Animation"/>
    <n v="90"/>
  </r>
  <r>
    <x v="7297"/>
    <x v="8"/>
    <s v="PG-13"/>
    <x v="2"/>
    <n v="2018"/>
    <x v="38"/>
    <s v="December 14, 2018 (United States)"/>
    <x v="19"/>
    <n v="6.2"/>
    <n v="11000"/>
    <s v="John Andreas Andersen"/>
    <s v="John KÃ¥re Raake"/>
    <s v="Kristoffer Joner"/>
    <s v="Norway"/>
    <m/>
    <n v="13837294"/>
    <n v="251.1"/>
    <n v="16791013.467941061"/>
    <s v="Fantefilm"/>
    <n v="106"/>
  </r>
  <r>
    <x v="1039"/>
    <x v="0"/>
    <s v="R"/>
    <x v="3"/>
    <n v="2018"/>
    <x v="38"/>
    <s v="November 2, 2018 (United States)"/>
    <x v="38"/>
    <n v="4.9000000000000004"/>
    <n v="7000"/>
    <s v="Tyler Perry"/>
    <s v="Tyler Perry"/>
    <s v="Tiffany Haddish"/>
    <s v="United States"/>
    <n v="19000000"/>
    <n v="33705333"/>
    <n v="251.1"/>
    <n v="40900099.42293907"/>
    <s v="BET Films"/>
    <n v="110"/>
  </r>
  <r>
    <x v="7298"/>
    <x v="8"/>
    <s v="PG-13"/>
    <x v="2"/>
    <n v="2018"/>
    <x v="38"/>
    <s v="March 16, 2018 (United States)"/>
    <x v="1"/>
    <n v="5.8"/>
    <n v="15000"/>
    <s v="JosÃ© Padilha"/>
    <s v="Gregory Burke"/>
    <s v="Batsheva Dance Company"/>
    <s v="United Kingdom"/>
    <m/>
    <n v="8771432"/>
    <n v="251.1"/>
    <n v="10643788.651533253"/>
    <s v="Participant"/>
    <n v="107"/>
  </r>
  <r>
    <x v="7299"/>
    <x v="8"/>
    <s v="PG-13"/>
    <x v="10"/>
    <n v="2018"/>
    <x v="38"/>
    <s v="September 25, 2018 (United States)"/>
    <x v="24"/>
    <n v="7.5"/>
    <n v="8000"/>
    <s v="Kenji Nagasaki"/>
    <s v="KÃ´hei Horikoshi"/>
    <s v="Daiki Yamashita"/>
    <s v="Japan"/>
    <m/>
    <n v="21022724"/>
    <n v="251.1"/>
    <n v="25510250.907208283"/>
    <s v="Bones"/>
    <n v="96"/>
  </r>
  <r>
    <x v="7300"/>
    <x v="4"/>
    <s v="Not Rated"/>
    <x v="0"/>
    <n v="2018"/>
    <x v="38"/>
    <s v="August 21, 2018 (United States)"/>
    <x v="1"/>
    <n v="5.8"/>
    <n v="3400"/>
    <s v="Perry Lang"/>
    <s v="Ken Aguado"/>
    <s v="David Strathairn"/>
    <s v="United States"/>
    <m/>
    <n v="2251795"/>
    <n v="251.1"/>
    <n v="2732464.9004380726"/>
    <s v="Astute Films"/>
    <n v="97"/>
  </r>
  <r>
    <x v="7301"/>
    <x v="0"/>
    <s v="R"/>
    <x v="0"/>
    <n v="2019"/>
    <x v="39"/>
    <s v="July 3, 2019 (United States)"/>
    <x v="12"/>
    <n v="7.1"/>
    <n v="232000"/>
    <s v="Ari Aster"/>
    <s v="Ari Aster"/>
    <s v="Florence Pugh"/>
    <s v="United States"/>
    <n v="9000000"/>
    <n v="47967636"/>
    <n v="255.7"/>
    <n v="57159713.293703564"/>
    <s v="A24"/>
    <n v="148"/>
  </r>
  <r>
    <x v="7302"/>
    <x v="0"/>
    <s v="R"/>
    <x v="3"/>
    <n v="2019"/>
    <x v="39"/>
    <s v="July 26, 2019 (United States)"/>
    <x v="37"/>
    <n v="7.6"/>
    <n v="603000"/>
    <s v="Quentin Tarantino"/>
    <s v="Quentin Tarantino"/>
    <s v="Leonardo DiCaprio"/>
    <s v="United States"/>
    <n v="90000000"/>
    <n v="374565754"/>
    <n v="255.7"/>
    <n v="446344095.59561986"/>
    <s v="Columbia Pictures"/>
    <n v="161"/>
  </r>
  <r>
    <x v="7303"/>
    <x v="8"/>
    <s v="PG-13"/>
    <x v="2"/>
    <n v="2019"/>
    <x v="39"/>
    <s v="April 26, 2019 (United States)"/>
    <x v="0"/>
    <n v="8.4"/>
    <n v="903000"/>
    <s v="Anthony Russo"/>
    <s v="Christopher Markus"/>
    <s v="Robert Downey Jr."/>
    <s v="United States"/>
    <n v="356000000"/>
    <n v="2797501328"/>
    <n v="255.7"/>
    <n v="3333588794.0617914"/>
    <s v="Marvel Studios"/>
    <n v="181"/>
  </r>
  <r>
    <x v="7304"/>
    <x v="8"/>
    <s v="PG-13"/>
    <x v="5"/>
    <n v="2019"/>
    <x v="39"/>
    <s v="February 22, 2019 (United States)"/>
    <x v="12"/>
    <n v="7.1"/>
    <n v="71000"/>
    <s v="Stephen Merchant"/>
    <s v="Stephen Merchant"/>
    <s v="Dwayne Johnson"/>
    <s v="United Kingdom"/>
    <n v="11000000"/>
    <n v="40811919"/>
    <n v="255.7"/>
    <n v="48632740.396167383"/>
    <s v="Metro-Goldwyn-Mayer (MGM)"/>
    <n v="108"/>
  </r>
  <r>
    <x v="2455"/>
    <x v="1"/>
    <s v="PG"/>
    <x v="0"/>
    <n v="2019"/>
    <x v="39"/>
    <s v="December 25, 2019 (United States)"/>
    <x v="40"/>
    <n v="7.8"/>
    <n v="159000"/>
    <s v="Greta Gerwig"/>
    <s v="Greta Gerwig"/>
    <s v="Saoirse Ronan"/>
    <s v="United States"/>
    <n v="40000000"/>
    <n v="216601214"/>
    <n v="255.7"/>
    <n v="258108681.68087605"/>
    <s v="Columbia Pictures"/>
    <n v="135"/>
  </r>
  <r>
    <x v="7305"/>
    <x v="8"/>
    <s v="PG-13"/>
    <x v="2"/>
    <n v="2019"/>
    <x v="39"/>
    <s v="January 4, 2019 (United States)"/>
    <x v="5"/>
    <n v="6.4"/>
    <n v="97000"/>
    <s v="Adam Robitel"/>
    <s v="Bragi F. Schut"/>
    <s v="Taylor Russell"/>
    <s v="United States"/>
    <n v="9000000"/>
    <n v="155712077"/>
    <n v="255.7"/>
    <n v="185551309.58897147"/>
    <s v="Columbia Pictures"/>
    <n v="99"/>
  </r>
  <r>
    <x v="7306"/>
    <x v="0"/>
    <s v="R"/>
    <x v="3"/>
    <n v="2019"/>
    <x v="39"/>
    <s v="June 14, 2019 (United States)"/>
    <x v="30"/>
    <n v="5.5"/>
    <n v="65000"/>
    <s v="Jim Jarmusch"/>
    <s v="Jim Jarmusch"/>
    <s v="Bill Murray"/>
    <s v="United States"/>
    <m/>
    <n v="15325468"/>
    <n v="255.7"/>
    <n v="18262299.959327336"/>
    <s v="Focus Features"/>
    <n v="104"/>
  </r>
  <r>
    <x v="7307"/>
    <x v="0"/>
    <s v="R"/>
    <x v="6"/>
    <n v="2019"/>
    <x v="39"/>
    <s v="October 4, 2019 (United States)"/>
    <x v="0"/>
    <n v="8.4"/>
    <n v="1000000"/>
    <s v="Todd Phillips"/>
    <s v="Todd Phillips"/>
    <s v="Joaquin Phoenix"/>
    <s v="United States"/>
    <n v="55000000"/>
    <n v="1074427370"/>
    <n v="255.7"/>
    <n v="1280320765.1114588"/>
    <s v="Warner Bros."/>
    <n v="122"/>
  </r>
  <r>
    <x v="7308"/>
    <x v="8"/>
    <s v="PG-13"/>
    <x v="3"/>
    <n v="2019"/>
    <x v="39"/>
    <s v="June 28, 2019 (United States)"/>
    <x v="8"/>
    <n v="6.8"/>
    <n v="131000"/>
    <s v="Danny Boyle"/>
    <s v="Richard Curtis"/>
    <s v="Himesh Patel"/>
    <s v="United Kingdom"/>
    <n v="26000000"/>
    <n v="153193369"/>
    <n v="255.7"/>
    <n v="182549939.51622996"/>
    <s v="Decibel Films"/>
    <n v="116"/>
  </r>
  <r>
    <x v="272"/>
    <x v="0"/>
    <s v="R"/>
    <x v="3"/>
    <n v="2019"/>
    <x v="39"/>
    <s v="November 8, 2019 (United States)"/>
    <x v="60"/>
    <n v="8.6"/>
    <n v="631000"/>
    <s v="Bong Joon Ho"/>
    <s v="Bong Joon Ho"/>
    <s v="Kang-ho Song"/>
    <s v="South Korea"/>
    <n v="11400000"/>
    <n v="258908054"/>
    <n v="255.7"/>
    <n v="308522816.01016819"/>
    <s v="Barunson E&amp;A"/>
    <n v="132"/>
  </r>
  <r>
    <x v="7309"/>
    <x v="0"/>
    <s v="R"/>
    <x v="2"/>
    <n v="2019"/>
    <x v="39"/>
    <s v="May 17, 2019 (United States)"/>
    <x v="34"/>
    <n v="7.4"/>
    <n v="296000"/>
    <s v="Chad Stahelski"/>
    <s v="Derek Kolstad"/>
    <s v="Keanu Reeves"/>
    <s v="United States"/>
    <n v="75000000"/>
    <n v="327281779"/>
    <n v="255.7"/>
    <n v="389999053.81814629"/>
    <s v="Lionsgate"/>
    <n v="130"/>
  </r>
  <r>
    <x v="7310"/>
    <x v="8"/>
    <s v="PG-13"/>
    <x v="3"/>
    <n v="2019"/>
    <x v="39"/>
    <s v="November 27, 2019 (United States)"/>
    <x v="6"/>
    <n v="7.9"/>
    <n v="505000"/>
    <s v="Rian Johnson"/>
    <s v="Rian Johnson"/>
    <s v="Daniel Craig"/>
    <s v="United States"/>
    <n v="40000000"/>
    <n v="311539397"/>
    <n v="255.7"/>
    <n v="371239946.28822839"/>
    <s v="Lionsgate"/>
    <n v="130"/>
  </r>
  <r>
    <x v="7311"/>
    <x v="8"/>
    <s v="PG-13"/>
    <x v="2"/>
    <n v="2019"/>
    <x v="39"/>
    <s v="August 2, 2019 (United States)"/>
    <x v="5"/>
    <n v="6.4"/>
    <n v="184000"/>
    <s v="David Leitch"/>
    <s v="Chris Morgan"/>
    <s v="Dwayne Johnson"/>
    <s v="United States"/>
    <n v="200000000"/>
    <n v="759056935"/>
    <n v="255.7"/>
    <n v="904515635.87993741"/>
    <s v="Chris Morgan Productions"/>
    <n v="137"/>
  </r>
  <r>
    <x v="7312"/>
    <x v="8"/>
    <s v="PG-13"/>
    <x v="2"/>
    <n v="2019"/>
    <x v="39"/>
    <s v="March 8, 2019 (United States)"/>
    <x v="8"/>
    <n v="6.8"/>
    <n v="478000"/>
    <s v="Anna Boden"/>
    <s v="Anna Boden"/>
    <s v="Brie Larson"/>
    <s v="United States"/>
    <n v="160000000"/>
    <n v="1128462972"/>
    <n v="255.7"/>
    <n v="1344711253.6894798"/>
    <s v="Walt Disney Pictures"/>
    <n v="123"/>
  </r>
  <r>
    <x v="7313"/>
    <x v="8"/>
    <s v="PG-13"/>
    <x v="0"/>
    <n v="2019"/>
    <x v="39"/>
    <s v="April 12, 2019 (United States)"/>
    <x v="11"/>
    <n v="5.3"/>
    <n v="44000"/>
    <s v="Jenny Gage"/>
    <s v="Susan McMartin"/>
    <s v="Josephine Langford"/>
    <s v="United States"/>
    <n v="14000000"/>
    <n v="69756455"/>
    <n v="255.7"/>
    <n v="83123941.488071963"/>
    <s v="CalMaple"/>
    <n v="105"/>
  </r>
  <r>
    <x v="7314"/>
    <x v="8"/>
    <s v="PG-13"/>
    <x v="2"/>
    <n v="2019"/>
    <x v="39"/>
    <s v="July 2, 2019 (United States)"/>
    <x v="24"/>
    <n v="7.5"/>
    <n v="359000"/>
    <s v="Jon Watts"/>
    <s v="Chris McKenna"/>
    <s v="Tom Holland"/>
    <s v="United States"/>
    <n v="160000000"/>
    <n v="1131927996"/>
    <n v="255.7"/>
    <n v="1348840283.0707862"/>
    <s v="Columbia Pictures"/>
    <n v="129"/>
  </r>
  <r>
    <x v="7315"/>
    <x v="8"/>
    <s v="PG-13"/>
    <x v="3"/>
    <n v="2019"/>
    <x v="39"/>
    <s v="November 8, 2019 (United States)"/>
    <x v="6"/>
    <n v="7.9"/>
    <n v="328000"/>
    <s v="Taika Waititi"/>
    <s v="Christine Leunens"/>
    <s v="Roman Griffin Davis"/>
    <s v="New Zealand"/>
    <n v="14000000"/>
    <n v="90335025"/>
    <n v="255.7"/>
    <n v="107645999.67735629"/>
    <s v="TSG Entertainment"/>
    <n v="108"/>
  </r>
  <r>
    <x v="7316"/>
    <x v="8"/>
    <s v="PG-13"/>
    <x v="2"/>
    <n v="2019"/>
    <x v="39"/>
    <s v="April 5, 2019 (United States)"/>
    <x v="9"/>
    <n v="7"/>
    <n v="284000"/>
    <s v="David F. Sandberg"/>
    <s v="Henry Gayden"/>
    <s v="Zachary Levi"/>
    <s v="United States"/>
    <n v="100000000"/>
    <n v="365971656"/>
    <n v="255.7"/>
    <n v="436103103.57137269"/>
    <s v="Warner Bros."/>
    <n v="132"/>
  </r>
  <r>
    <x v="7317"/>
    <x v="0"/>
    <s v="R"/>
    <x v="0"/>
    <n v="2019"/>
    <x v="39"/>
    <s v="September 6, 2019 (United States)"/>
    <x v="16"/>
    <n v="6.5"/>
    <n v="222000"/>
    <s v="Andy Muschietti"/>
    <s v="Stephen King"/>
    <s v="Jessica Chastain"/>
    <s v="United States"/>
    <n v="79000000"/>
    <n v="473093228"/>
    <n v="255.7"/>
    <n v="563752469.9710598"/>
    <s v="New Line Cinema"/>
    <n v="169"/>
  </r>
  <r>
    <x v="7318"/>
    <x v="0"/>
    <s v="R"/>
    <x v="0"/>
    <n v="2019"/>
    <x v="39"/>
    <s v="January 10, 2020 (United States)"/>
    <x v="28"/>
    <n v="8.3000000000000007"/>
    <n v="473000"/>
    <s v="Sam Mendes"/>
    <s v="Sam Mendes"/>
    <s v="Dean-Charles Chapman"/>
    <s v="United States"/>
    <n v="95000000"/>
    <n v="384623579"/>
    <n v="255.7"/>
    <n v="458329309.82127494"/>
    <s v="Dreamworks Pictures"/>
    <n v="119"/>
  </r>
  <r>
    <x v="7319"/>
    <x v="8"/>
    <s v="PG-13"/>
    <x v="2"/>
    <n v="2019"/>
    <x v="39"/>
    <s v="December 20, 2019 (United States)"/>
    <x v="16"/>
    <n v="6.5"/>
    <n v="394000"/>
    <s v="J.J. Abrams"/>
    <s v="Chris Terrio"/>
    <s v="Daisy Ridley"/>
    <s v="United States"/>
    <n v="275000000"/>
    <n v="1078232589"/>
    <n v="255.7"/>
    <n v="1284855181.3386781"/>
    <s v="Walt Disney Pictures"/>
    <n v="141"/>
  </r>
  <r>
    <x v="7320"/>
    <x v="8"/>
    <s v="PG-13"/>
    <x v="2"/>
    <n v="2019"/>
    <x v="39"/>
    <s v="November 15, 2019 (United States)"/>
    <x v="31"/>
    <n v="8.1"/>
    <n v="323000"/>
    <s v="James Mangold"/>
    <s v="Jez Butterworth"/>
    <s v="Matt Damon"/>
    <s v="United States"/>
    <n v="97600000"/>
    <n v="225508210"/>
    <n v="255.7"/>
    <n v="268722532.60461479"/>
    <s v="Chernin Entertainment"/>
    <n v="152"/>
  </r>
  <r>
    <x v="7321"/>
    <x v="0"/>
    <s v="R"/>
    <x v="5"/>
    <n v="2019"/>
    <x v="39"/>
    <s v="November 27, 2019 (United States)"/>
    <x v="40"/>
    <n v="7.8"/>
    <n v="344000"/>
    <s v="Martin Scorsese"/>
    <s v="Steven Zaillian"/>
    <s v="Robert De Niro"/>
    <s v="United States"/>
    <n v="159000000"/>
    <n v="968853"/>
    <n v="255.7"/>
    <n v="1154515.092295659"/>
    <s v="Tribeca Productions"/>
    <n v="209"/>
  </r>
  <r>
    <x v="7322"/>
    <x v="0"/>
    <s v="R"/>
    <x v="0"/>
    <n v="2019"/>
    <x v="39"/>
    <s v="November 1, 2019 (United States)"/>
    <x v="24"/>
    <n v="7.5"/>
    <n v="159000"/>
    <s v="Robert Eggers"/>
    <s v="Robert Eggers"/>
    <s v="Robert Pattinson"/>
    <s v="Canada"/>
    <m/>
    <n v="18123239"/>
    <n v="255.7"/>
    <n v="21596210.102854908"/>
    <s v="A24"/>
    <n v="109"/>
  </r>
  <r>
    <x v="7323"/>
    <x v="8"/>
    <s v="PG-13"/>
    <x v="2"/>
    <n v="2019"/>
    <x v="39"/>
    <s v="December 13, 2019 (United States)"/>
    <x v="14"/>
    <n v="6.6"/>
    <n v="204000"/>
    <s v="Jake Kasdan"/>
    <s v="Jake Kasdan"/>
    <s v="Dwayne Johnson"/>
    <s v="United States"/>
    <n v="125000000"/>
    <n v="800059707"/>
    <n v="255.7"/>
    <n v="953375802.59249127"/>
    <s v="Columbia Pictures"/>
    <n v="123"/>
  </r>
  <r>
    <x v="7324"/>
    <x v="8"/>
    <s v="PG-13"/>
    <x v="2"/>
    <n v="2019"/>
    <x v="39"/>
    <s v="February 14, 2019 (United States)"/>
    <x v="4"/>
    <n v="7.3"/>
    <n v="240000"/>
    <s v="Robert Rodriguez"/>
    <s v="James Cameron"/>
    <s v="Rosa Salazar"/>
    <s v="United States"/>
    <n v="170000000"/>
    <n v="404980543"/>
    <n v="255.7"/>
    <n v="482587295.47164649"/>
    <s v="Twentieth Century Fox"/>
    <n v="122"/>
  </r>
  <r>
    <x v="7325"/>
    <x v="0"/>
    <s v="R"/>
    <x v="4"/>
    <n v="2019"/>
    <x v="39"/>
    <s v="March 22, 2019 (United States)"/>
    <x v="8"/>
    <n v="6.8"/>
    <n v="247000"/>
    <s v="Jordan Peele"/>
    <s v="Jordan Peele"/>
    <s v="Lupita Nyong'o"/>
    <s v="United States"/>
    <n v="20000000"/>
    <n v="255184580"/>
    <n v="255.7"/>
    <n v="304085809.6441142"/>
    <s v="Monkeypaw Productions"/>
    <n v="116"/>
  </r>
  <r>
    <x v="7326"/>
    <x v="0"/>
    <s v="R"/>
    <x v="2"/>
    <n v="2019"/>
    <x v="39"/>
    <s v="August 21, 2019 (United States)"/>
    <x v="15"/>
    <n v="6.9"/>
    <n v="121000"/>
    <s v="Matt Bettinelli-Olpin"/>
    <s v="Guy Busick"/>
    <s v="Samara Weaving"/>
    <s v="United States"/>
    <n v="6000000"/>
    <n v="57615777"/>
    <n v="255.7"/>
    <n v="68656735.439577639"/>
    <s v="Fox Searchlight Pictures"/>
    <n v="95"/>
  </r>
  <r>
    <x v="4443"/>
    <x v="0"/>
    <s v="R"/>
    <x v="2"/>
    <n v="2019"/>
    <x v="39"/>
    <s v="April 12, 2019 (United States)"/>
    <x v="33"/>
    <n v="5.2"/>
    <n v="82000"/>
    <s v="Neil Marshall"/>
    <s v="Andrew Cosby"/>
    <s v="David Harbour"/>
    <s v="United States"/>
    <n v="50000000"/>
    <n v="55065289"/>
    <n v="255.7"/>
    <n v="65617495.339460306"/>
    <s v="Summit Entertainment"/>
    <n v="120"/>
  </r>
  <r>
    <x v="7327"/>
    <x v="0"/>
    <s v="R"/>
    <x v="2"/>
    <n v="2019"/>
    <x v="39"/>
    <s v="November 1, 2019 (United States)"/>
    <x v="19"/>
    <n v="6.2"/>
    <n v="159000"/>
    <s v="Tim Miller"/>
    <s v="David S. Goyer"/>
    <s v="Linda Hamilton"/>
    <s v="United States"/>
    <n v="185000000"/>
    <n v="261119292"/>
    <n v="255.7"/>
    <n v="311157795.35549474"/>
    <s v="Paramount Pictures"/>
    <n v="128"/>
  </r>
  <r>
    <x v="7328"/>
    <x v="1"/>
    <s v="PG"/>
    <x v="0"/>
    <n v="2019"/>
    <x v="39"/>
    <s v="September 20, 2019 (United States)"/>
    <x v="34"/>
    <n v="7.4"/>
    <n v="43000"/>
    <s v="Michael Engler"/>
    <s v="Julian Fellowes"/>
    <s v="Stephen Campbell Moore"/>
    <s v="United Kingdom"/>
    <n v="13000000"/>
    <n v="237860050"/>
    <n v="255.7"/>
    <n v="283441365.79976535"/>
    <s v="Carnival Film &amp; Television"/>
    <n v="122"/>
  </r>
  <r>
    <x v="7329"/>
    <x v="8"/>
    <s v="PG-13"/>
    <x v="2"/>
    <n v="2019"/>
    <x v="39"/>
    <s v="October 11, 2019 (United States)"/>
    <x v="46"/>
    <n v="5.7"/>
    <n v="98000"/>
    <s v="Ang Lee"/>
    <s v="David Benioff"/>
    <s v="Will Smith"/>
    <s v="China"/>
    <n v="138000000"/>
    <n v="173469516"/>
    <n v="255.7"/>
    <n v="206711621.13883457"/>
    <s v="Skydance Media"/>
    <n v="117"/>
  </r>
  <r>
    <x v="7330"/>
    <x v="0"/>
    <s v="R"/>
    <x v="3"/>
    <n v="2019"/>
    <x v="39"/>
    <s v="May 24, 2019 (United States)"/>
    <x v="13"/>
    <n v="7.2"/>
    <n v="102000"/>
    <s v="Olivia Wilde"/>
    <s v="Emily Halpern"/>
    <s v="Kaitlyn Dever"/>
    <s v="United States"/>
    <n v="6000000"/>
    <n v="24959607"/>
    <n v="255.7"/>
    <n v="29742636.890496679"/>
    <s v="Annapurna Pictures"/>
    <n v="102"/>
  </r>
  <r>
    <x v="7331"/>
    <x v="1"/>
    <s v="PG"/>
    <x v="1"/>
    <n v="2019"/>
    <x v="39"/>
    <s v="August 9, 2019 (United States)"/>
    <x v="10"/>
    <n v="6.1"/>
    <n v="27000"/>
    <s v="James Bobin"/>
    <s v="Nicholas Stoller"/>
    <s v="Isabela Merced"/>
    <s v="United States"/>
    <n v="49000000"/>
    <n v="119682635"/>
    <n v="255.7"/>
    <n v="142617516.16933906"/>
    <s v="Paramount Players"/>
    <n v="102"/>
  </r>
  <r>
    <x v="7332"/>
    <x v="8"/>
    <s v="PG-13"/>
    <x v="0"/>
    <n v="2019"/>
    <x v="39"/>
    <s v="January 18, 2019 (United States)"/>
    <x v="14"/>
    <n v="6.6"/>
    <n v="219000"/>
    <s v="M. Night Shyamalan"/>
    <s v="M. Night Shyamalan"/>
    <s v="James McAvoy"/>
    <s v="United States"/>
    <n v="20000000"/>
    <n v="246999039"/>
    <n v="255.7"/>
    <n v="294331666.73171687"/>
    <s v="Buena Vista International"/>
    <n v="129"/>
  </r>
  <r>
    <x v="7333"/>
    <x v="8"/>
    <s v="PG-13"/>
    <x v="5"/>
    <n v="2019"/>
    <x v="39"/>
    <s v="April 5, 2019 (United States)"/>
    <x v="13"/>
    <n v="7.2"/>
    <n v="13000"/>
    <s v="Robin Bissell"/>
    <s v="Robin Bissell"/>
    <s v="Taraji P. Henson"/>
    <s v="United States"/>
    <n v="10000000"/>
    <n v="10209813"/>
    <n v="255.7"/>
    <n v="12166327.8103246"/>
    <s v="Astute Films"/>
    <n v="133"/>
  </r>
  <r>
    <x v="7334"/>
    <x v="0"/>
    <s v="R"/>
    <x v="5"/>
    <n v="2019"/>
    <x v="39"/>
    <s v="August 30, 2019 (United States)"/>
    <x v="4"/>
    <n v="7.3"/>
    <n v="38000"/>
    <s v="Gavin Hood"/>
    <s v="Sara Bernstein"/>
    <s v="Keira Knightley"/>
    <s v="United Kingdom"/>
    <m/>
    <n v="10088753"/>
    <n v="255.7"/>
    <n v="12022068.983574502"/>
    <s v="Entertainment One"/>
    <n v="112"/>
  </r>
  <r>
    <x v="2442"/>
    <x v="1"/>
    <s v="PG"/>
    <x v="10"/>
    <n v="2019"/>
    <x v="39"/>
    <s v="July 19, 2019 (United States)"/>
    <x v="15"/>
    <n v="6.9"/>
    <n v="222000"/>
    <s v="Jon Favreau"/>
    <s v="Jeff Nathanson"/>
    <s v="Donald Glover"/>
    <s v="United States"/>
    <n v="260000000"/>
    <n v="1670727580"/>
    <n v="255.7"/>
    <n v="1990890471.7481425"/>
    <s v="Walt Disney Pictures"/>
    <n v="118"/>
  </r>
  <r>
    <x v="2053"/>
    <x v="1"/>
    <s v="PG"/>
    <x v="1"/>
    <n v="2019"/>
    <x v="39"/>
    <s v="May 24, 2019 (United States)"/>
    <x v="15"/>
    <n v="6.9"/>
    <n v="239000"/>
    <s v="Guy Ritchie"/>
    <s v="John August"/>
    <s v="Will Smith"/>
    <s v="United Kingdom"/>
    <n v="183000000"/>
    <n v="1050693953"/>
    <n v="255.7"/>
    <n v="1252039294.0129058"/>
    <s v="Walt Disney Pictures"/>
    <n v="128"/>
  </r>
  <r>
    <x v="7335"/>
    <x v="0"/>
    <s v="R"/>
    <x v="3"/>
    <n v="2019"/>
    <x v="39"/>
    <s v="December 6, 2019 (United States)"/>
    <x v="6"/>
    <n v="7.9"/>
    <n v="265000"/>
    <s v="Noah Baumbach"/>
    <s v="Noah Baumbach"/>
    <s v="Adam Driver"/>
    <s v="United Kingdom"/>
    <n v="18600000"/>
    <n v="333686"/>
    <n v="255.7"/>
    <n v="397630.52092295658"/>
    <s v="Heyday Films"/>
    <n v="137"/>
  </r>
  <r>
    <x v="7336"/>
    <x v="8"/>
    <s v="PG-13"/>
    <x v="2"/>
    <n v="2019"/>
    <x v="39"/>
    <s v="May 31, 2019 (United States)"/>
    <x v="22"/>
    <n v="6"/>
    <n v="162000"/>
    <s v="Michael Dougherty"/>
    <s v="Michael Dougherty"/>
    <s v="Kyle Chandler"/>
    <s v="United States"/>
    <n v="170000000"/>
    <n v="386600138"/>
    <n v="255.7"/>
    <n v="460684638.43801332"/>
    <s v="Warner Bros."/>
    <n v="132"/>
  </r>
  <r>
    <x v="3127"/>
    <x v="0"/>
    <s v="R"/>
    <x v="5"/>
    <n v="2019"/>
    <x v="39"/>
    <s v="May 31, 2019 (United States)"/>
    <x v="4"/>
    <n v="7.3"/>
    <n v="153000"/>
    <s v="Dexter Fletcher"/>
    <s v="Lee Hall"/>
    <s v="Taron Egerton"/>
    <s v="United Kingdom"/>
    <n v="40000000"/>
    <n v="195179299"/>
    <n v="255.7"/>
    <n v="232581667.59992179"/>
    <s v="Paramount Pictures"/>
    <n v="121"/>
  </r>
  <r>
    <x v="7337"/>
    <x v="0"/>
    <s v="R"/>
    <x v="3"/>
    <n v="2019"/>
    <x v="39"/>
    <s v="September 13, 2019 (United States)"/>
    <x v="21"/>
    <n v="6.3"/>
    <n v="89000"/>
    <s v="Lorene Scafaria"/>
    <s v="Lorene Scafaria"/>
    <s v="Constance Wu"/>
    <s v="United States"/>
    <n v="20000000"/>
    <n v="157563598"/>
    <n v="255.7"/>
    <n v="187757639.07156825"/>
    <s v="Annapurna Pictures"/>
    <n v="110"/>
  </r>
  <r>
    <x v="1242"/>
    <x v="0"/>
    <s v="R"/>
    <x v="2"/>
    <n v="2019"/>
    <x v="39"/>
    <s v="June 21, 2019 (United States)"/>
    <x v="14"/>
    <n v="6.6"/>
    <n v="69000"/>
    <s v="Luc Besson"/>
    <s v="Luc Besson"/>
    <s v="Sasha Luss"/>
    <s v="France"/>
    <m/>
    <n v="31626978"/>
    <n v="255.7"/>
    <n v="37687681.644896366"/>
    <s v="Summit Entertainment"/>
    <n v="118"/>
  </r>
  <r>
    <x v="7338"/>
    <x v="0"/>
    <s v="R"/>
    <x v="0"/>
    <n v="2019"/>
    <x v="39"/>
    <s v="February 14, 2020 (United States)"/>
    <x v="31"/>
    <n v="8.1"/>
    <n v="74000"/>
    <s v="CÃ©line Sciamma"/>
    <s v="CÃ©line Sciamma"/>
    <s v="NoÃ©mie Merlant"/>
    <s v="France"/>
    <m/>
    <n v="10123353"/>
    <n v="255.7"/>
    <n v="12063299.409855299"/>
    <s v="Lilies Films"/>
    <n v="122"/>
  </r>
  <r>
    <x v="7339"/>
    <x v="2"/>
    <s v="G"/>
    <x v="10"/>
    <n v="2019"/>
    <x v="39"/>
    <s v="June 21, 2019 (United States)"/>
    <x v="3"/>
    <n v="7.7"/>
    <n v="217000"/>
    <s v="Josh Cooley"/>
    <s v="John Lasseter"/>
    <s v="Tom Hanks"/>
    <s v="United States"/>
    <n v="200000000"/>
    <n v="1073394593"/>
    <n v="255.7"/>
    <n v="1279090076.210794"/>
    <s v="Pixar Animation Studios"/>
    <n v="100"/>
  </r>
  <r>
    <x v="7340"/>
    <x v="0"/>
    <s v="R"/>
    <x v="2"/>
    <n v="2019"/>
    <x v="39"/>
    <s v="October 18, 2019 (United States)"/>
    <x v="17"/>
    <n v="6.7"/>
    <n v="151000"/>
    <s v="Ruben Fleischer"/>
    <s v="Rhett Reese"/>
    <s v="Woody Harrelson"/>
    <s v="United States"/>
    <n v="42000000"/>
    <n v="122810399"/>
    <n v="255.7"/>
    <n v="146344656.14118108"/>
    <s v="2.0 Entertainment"/>
    <n v="99"/>
  </r>
  <r>
    <x v="7341"/>
    <x v="0"/>
    <s v="R"/>
    <x v="3"/>
    <n v="2019"/>
    <x v="39"/>
    <s v="May 3, 2019 (United States)"/>
    <x v="8"/>
    <n v="6.8"/>
    <n v="101000"/>
    <s v="Jonathan Levine"/>
    <s v="Dan Sterling"/>
    <s v="Charlize Theron"/>
    <s v="United States"/>
    <n v="40000000"/>
    <n v="53873809"/>
    <n v="255.7"/>
    <n v="64197691.053187333"/>
    <s v="Summit Entertainment"/>
    <n v="125"/>
  </r>
  <r>
    <x v="7342"/>
    <x v="0"/>
    <s v="R"/>
    <x v="2"/>
    <n v="2019"/>
    <x v="39"/>
    <s v="August 23, 2019 (United States)"/>
    <x v="5"/>
    <n v="6.4"/>
    <n v="86000"/>
    <s v="Ric Roman Waugh"/>
    <s v="Robert Mark Kamen"/>
    <s v="Gerard Butler"/>
    <s v="United States"/>
    <n v="40000000"/>
    <n v="146661977"/>
    <n v="255.7"/>
    <n v="174766931.52874464"/>
    <s v="Millennium Media"/>
    <n v="121"/>
  </r>
  <r>
    <x v="7343"/>
    <x v="8"/>
    <s v="PG-13"/>
    <x v="2"/>
    <n v="2019"/>
    <x v="39"/>
    <s v="June 14, 2019 (United States)"/>
    <x v="41"/>
    <n v="5.6"/>
    <n v="119000"/>
    <s v="F. Gary Gray"/>
    <s v="Matt Holloway"/>
    <s v="Chris Hemsworth"/>
    <s v="China"/>
    <n v="110000000"/>
    <n v="253890701"/>
    <n v="255.7"/>
    <n v="302543983.55377394"/>
    <s v="Columbia Pictures"/>
    <n v="114"/>
  </r>
  <r>
    <x v="7344"/>
    <x v="8"/>
    <s v="PG-13"/>
    <x v="2"/>
    <n v="2019"/>
    <x v="39"/>
    <s v="June 7, 2019 (United States)"/>
    <x v="46"/>
    <n v="5.7"/>
    <n v="166000"/>
    <s v="Simon Kinberg"/>
    <s v="Simon Kinberg"/>
    <s v="James McAvoy"/>
    <s v="United States"/>
    <n v="200000000"/>
    <n v="252442974"/>
    <n v="255.7"/>
    <n v="300818827.44544387"/>
    <s v="Twentieth Century Fox"/>
    <n v="113"/>
  </r>
  <r>
    <x v="7345"/>
    <x v="1"/>
    <s v="PG"/>
    <x v="10"/>
    <n v="2019"/>
    <x v="39"/>
    <s v="November 22, 2019 (United States)"/>
    <x v="8"/>
    <n v="6.8"/>
    <n v="148000"/>
    <s v="Chris Buck"/>
    <s v="Jennifer Lee"/>
    <s v="Kristen Bell"/>
    <s v="United States"/>
    <n v="150000000"/>
    <n v="1450026933"/>
    <n v="255.7"/>
    <n v="1727896779.3707471"/>
    <s v="Walt Disney Animation Studios"/>
    <n v="103"/>
  </r>
  <r>
    <x v="7346"/>
    <x v="0"/>
    <s v="R"/>
    <x v="0"/>
    <n v="2019"/>
    <x v="39"/>
    <s v="May 24, 2019 (United States)"/>
    <x v="10"/>
    <n v="6.1"/>
    <n v="87000"/>
    <s v="David Yarovesky"/>
    <s v="Brian Gunn"/>
    <s v="Elizabeth Banks"/>
    <s v="United States"/>
    <n v="6000000"/>
    <n v="32893421"/>
    <n v="255.7"/>
    <n v="39196814.152131408"/>
    <s v="Screen Gems"/>
    <n v="90"/>
  </r>
  <r>
    <x v="7347"/>
    <x v="8"/>
    <s v="PG-13"/>
    <x v="1"/>
    <n v="2019"/>
    <x v="39"/>
    <s v="September 20, 2019 (United States)"/>
    <x v="16"/>
    <n v="6.5"/>
    <n v="208000"/>
    <s v="James Gray"/>
    <s v="James Gray"/>
    <s v="Brad Pitt"/>
    <s v="China"/>
    <n v="90000000"/>
    <n v="127461872"/>
    <n v="255.7"/>
    <n v="151887494.71411812"/>
    <s v="New Regency Productions"/>
    <n v="123"/>
  </r>
  <r>
    <x v="7348"/>
    <x v="8"/>
    <s v="PG-13"/>
    <x v="1"/>
    <n v="2019"/>
    <x v="39"/>
    <s v="August 23, 2019 (United States)"/>
    <x v="37"/>
    <n v="7.6"/>
    <n v="73000"/>
    <s v="Tyler Nilson"/>
    <s v="Tyler Nilson"/>
    <s v="Zack Gottsagen"/>
    <s v="United States"/>
    <n v="6200000"/>
    <n v="133031473"/>
    <n v="255.7"/>
    <n v="158524402.90614"/>
    <s v="Armory Films"/>
    <n v="97"/>
  </r>
  <r>
    <x v="7349"/>
    <x v="0"/>
    <s v="R"/>
    <x v="1"/>
    <n v="2019"/>
    <x v="39"/>
    <s v="August 16, 2019 (United States)"/>
    <x v="17"/>
    <n v="6.7"/>
    <n v="66000"/>
    <s v="Gene Stupnitsky"/>
    <s v="Lee Eisenberg"/>
    <s v="Jacob Tremblay"/>
    <s v="United States"/>
    <n v="20000000"/>
    <n v="111037232"/>
    <n v="255.7"/>
    <n v="132315387.52600704"/>
    <s v="Universal Pictures"/>
    <n v="90"/>
  </r>
  <r>
    <x v="7350"/>
    <x v="0"/>
    <s v="R"/>
    <x v="4"/>
    <n v="2019"/>
    <x v="39"/>
    <s v="May 31, 2019 (United States)"/>
    <x v="41"/>
    <n v="5.6"/>
    <n v="46000"/>
    <s v="Tate Taylor"/>
    <s v="Scotty Landes"/>
    <s v="Octavia Spencer"/>
    <s v="Japan"/>
    <n v="5000000"/>
    <n v="61105744"/>
    <n v="255.7"/>
    <n v="72815487.668361366"/>
    <s v="Blumhouse Productions"/>
    <n v="99"/>
  </r>
  <r>
    <x v="7351"/>
    <x v="8"/>
    <s v="PG-13"/>
    <x v="0"/>
    <n v="2019"/>
    <x v="39"/>
    <s v="March 15, 2019 (United States)"/>
    <x v="13"/>
    <n v="7.2"/>
    <n v="51000"/>
    <s v="Justin Baldoni"/>
    <s v="Mikki Daughtry"/>
    <s v="Haley Lu Richardson"/>
    <s v="United States"/>
    <n v="7000000"/>
    <n v="91527795"/>
    <n v="255.7"/>
    <n v="109067341.16738366"/>
    <s v="CBS Films"/>
    <n v="116"/>
  </r>
  <r>
    <x v="7352"/>
    <x v="0"/>
    <s v="R"/>
    <x v="2"/>
    <n v="2019"/>
    <x v="39"/>
    <s v="February 8, 2019 (United States)"/>
    <x v="19"/>
    <n v="6.2"/>
    <n v="61000"/>
    <s v="Hans Petter Moland"/>
    <s v="Frank Baldwin"/>
    <s v="Liam Neeson"/>
    <s v="United Kingdom"/>
    <n v="60000000"/>
    <n v="76419755"/>
    <n v="255.7"/>
    <n v="91064135.113414153"/>
    <s v="Summit Entertainment"/>
    <n v="119"/>
  </r>
  <r>
    <x v="7353"/>
    <x v="0"/>
    <s v="R"/>
    <x v="2"/>
    <n v="2019"/>
    <x v="39"/>
    <s v="July 12, 2019 (United States)"/>
    <x v="10"/>
    <n v="6.1"/>
    <n v="74000"/>
    <s v="Alexandre Aja"/>
    <s v="Michael Rasmussen"/>
    <s v="Kaya Scodelario"/>
    <s v="United States"/>
    <n v="13500000"/>
    <n v="91542097"/>
    <n v="255.7"/>
    <n v="109084383.8713336"/>
    <s v="Paramount Pictures"/>
    <n v="87"/>
  </r>
  <r>
    <x v="7354"/>
    <x v="0"/>
    <s v="R"/>
    <x v="4"/>
    <n v="2019"/>
    <x v="39"/>
    <s v="June 26, 2019 (United States)"/>
    <x v="23"/>
    <n v="5.9"/>
    <n v="65000"/>
    <s v="Gary Dauberman"/>
    <s v="Gary Dauberman"/>
    <s v="Vera Farmiga"/>
    <s v="United States"/>
    <n v="30000000"/>
    <n v="231252591"/>
    <n v="255.7"/>
    <n v="275567714.03089559"/>
    <s v="New Line Cinema"/>
    <n v="106"/>
  </r>
  <r>
    <x v="7355"/>
    <x v="0"/>
    <s v="R"/>
    <x v="2"/>
    <n v="2019"/>
    <x v="39"/>
    <s v="September 20, 2019 (United States)"/>
    <x v="10"/>
    <n v="6.1"/>
    <n v="87000"/>
    <s v="Adrian Grunberg"/>
    <s v="Matthew Cirulnick"/>
    <s v="Sylvester Stallone"/>
    <s v="United States"/>
    <n v="50000000"/>
    <n v="91490353"/>
    <n v="255.7"/>
    <n v="109022724.12631992"/>
    <s v="Lionsgate"/>
    <n v="89"/>
  </r>
  <r>
    <x v="7356"/>
    <x v="0"/>
    <s v="R"/>
    <x v="3"/>
    <n v="2019"/>
    <x v="39"/>
    <s v="June 14, 2019 (United States)"/>
    <x v="16"/>
    <n v="6.5"/>
    <n v="33000"/>
    <s v="Nisha Ganatra"/>
    <s v="Mindy Kaling"/>
    <s v="Emma Thompson"/>
    <s v="United States"/>
    <n v="4000000"/>
    <n v="22386555"/>
    <n v="255.7"/>
    <n v="26676508.832616348"/>
    <s v="3 Arts Entertainment"/>
    <n v="102"/>
  </r>
  <r>
    <x v="1848"/>
    <x v="1"/>
    <s v="PG"/>
    <x v="10"/>
    <n v="2019"/>
    <x v="39"/>
    <s v="October 11, 2019 (United States)"/>
    <x v="1"/>
    <n v="5.8"/>
    <n v="31000"/>
    <s v="Greg Tiernan"/>
    <s v="Matt Lieberman"/>
    <s v="Oscar Isaac"/>
    <s v="Canada"/>
    <n v="24000000"/>
    <n v="203783566"/>
    <n v="255.7"/>
    <n v="242834777.31795073"/>
    <s v="Metro-Goldwyn-Mayer (MGM)"/>
    <n v="86"/>
  </r>
  <r>
    <x v="7357"/>
    <x v="0"/>
    <s v="R"/>
    <x v="0"/>
    <n v="2019"/>
    <x v="39"/>
    <s v="September 13, 2019 (United States)"/>
    <x v="21"/>
    <n v="6.3"/>
    <n v="19000"/>
    <s v="John Crowley"/>
    <s v="Peter Straughan"/>
    <s v="Oakes Fegley"/>
    <s v="United States"/>
    <n v="45000000"/>
    <n v="9932621"/>
    <n v="255.7"/>
    <n v="11836017.280797811"/>
    <s v="Amazon Studios"/>
    <n v="149"/>
  </r>
  <r>
    <x v="7358"/>
    <x v="1"/>
    <s v="PG"/>
    <x v="5"/>
    <n v="2019"/>
    <x v="39"/>
    <s v="November 22, 2019 (United States)"/>
    <x v="4"/>
    <n v="7.3"/>
    <n v="67000"/>
    <s v="Marielle Heller"/>
    <s v="Micah Fitzerman-Blue"/>
    <s v="Tom Hanks"/>
    <s v="China"/>
    <n v="25000000"/>
    <n v="67760877"/>
    <n v="255.7"/>
    <n v="80745949.244818151"/>
    <s v="Big Beach Films"/>
    <n v="109"/>
  </r>
  <r>
    <x v="7359"/>
    <x v="1"/>
    <s v="PG"/>
    <x v="10"/>
    <n v="2019"/>
    <x v="39"/>
    <s v="February 22, 2019 (United States)"/>
    <x v="24"/>
    <n v="7.5"/>
    <n v="112000"/>
    <s v="Dean DeBlois"/>
    <s v="Dean DeBlois"/>
    <s v="Jay Baruchel"/>
    <s v="United States"/>
    <n v="129000000"/>
    <n v="525683457"/>
    <n v="255.7"/>
    <n v="626420607.53969502"/>
    <s v="DreamWorks Animation"/>
    <n v="104"/>
  </r>
  <r>
    <x v="7360"/>
    <x v="1"/>
    <s v="PG"/>
    <x v="2"/>
    <n v="2019"/>
    <x v="39"/>
    <s v="May 10, 2019 (United States)"/>
    <x v="14"/>
    <n v="6.6"/>
    <n v="146000"/>
    <s v="Rob Letterman"/>
    <s v="Dan Hernandez"/>
    <s v="Ryan Reynolds"/>
    <s v="United States"/>
    <n v="150000000"/>
    <n v="433921300"/>
    <n v="255.7"/>
    <n v="517073993.39069223"/>
    <s v="Warner Bros."/>
    <n v="104"/>
  </r>
  <r>
    <x v="4622"/>
    <x v="0"/>
    <s v="R"/>
    <x v="0"/>
    <n v="2019"/>
    <x v="39"/>
    <s v="January 25, 2019 (United States)"/>
    <x v="20"/>
    <n v="5.4"/>
    <n v="38000"/>
    <s v="Steven Knight"/>
    <s v="Steven Knight"/>
    <s v="Matthew McConaughey"/>
    <s v="United Kingdom"/>
    <n v="25000000"/>
    <n v="14454622"/>
    <n v="255.7"/>
    <n v="17224573.028549083"/>
    <s v="Blue Budgie Films Limited"/>
    <n v="106"/>
  </r>
  <r>
    <x v="7361"/>
    <x v="1"/>
    <s v="PG"/>
    <x v="1"/>
    <n v="2019"/>
    <x v="39"/>
    <s v="October 18, 2019 (United States)"/>
    <x v="14"/>
    <n v="6.6"/>
    <n v="91000"/>
    <s v="Joachim RÃ¸nning"/>
    <s v="Linda Woolverton"/>
    <s v="Angelina Jolie"/>
    <s v="United States"/>
    <n v="185000000"/>
    <n v="491730089"/>
    <n v="255.7"/>
    <n v="585960727.87759089"/>
    <s v="Walt Disney Pictures"/>
    <n v="119"/>
  </r>
  <r>
    <x v="7362"/>
    <x v="0"/>
    <s v="R"/>
    <x v="0"/>
    <n v="2019"/>
    <x v="39"/>
    <s v="June 7, 2019 (United States)"/>
    <x v="4"/>
    <n v="7.3"/>
    <n v="16000"/>
    <s v="Joe Talbot"/>
    <s v="Jimmie Fails"/>
    <s v="Jimmie Fails"/>
    <s v="United States"/>
    <m/>
    <n v="4637830"/>
    <n v="255.7"/>
    <n v="5526581.153695737"/>
    <s v="A24"/>
    <n v="121"/>
  </r>
  <r>
    <x v="7363"/>
    <x v="1"/>
    <s v="PG"/>
    <x v="10"/>
    <n v="2019"/>
    <x v="39"/>
    <s v="June 7, 2019 (United States)"/>
    <x v="16"/>
    <n v="6.5"/>
    <n v="55000"/>
    <s v="Chris Renaud"/>
    <s v="Brian Lynch"/>
    <s v="Patton Oswalt"/>
    <s v="United States"/>
    <n v="80000000"/>
    <n v="430051293"/>
    <n v="255.7"/>
    <n v="512462373.78607744"/>
    <s v="Universal Pictures"/>
    <n v="86"/>
  </r>
  <r>
    <x v="7364"/>
    <x v="0"/>
    <s v="R"/>
    <x v="4"/>
    <n v="2019"/>
    <x v="39"/>
    <s v="April 19, 2019 (United States)"/>
    <x v="11"/>
    <n v="5.3"/>
    <n v="43000"/>
    <s v="Michael Chaves"/>
    <s v="Mikki Daughtry"/>
    <s v="Linda Cardellini"/>
    <s v="United States"/>
    <n v="9000000"/>
    <n v="123133739"/>
    <n v="255.7"/>
    <n v="146729958.0496676"/>
    <s v="New Line Cinema"/>
    <n v="93"/>
  </r>
  <r>
    <x v="7365"/>
    <x v="8"/>
    <s v="PG-13"/>
    <x v="2"/>
    <n v="2019"/>
    <x v="39"/>
    <s v="March 15, 2019 (United States)"/>
    <x v="22"/>
    <n v="6"/>
    <n v="51000"/>
    <s v="Rupert Wyatt"/>
    <s v="Erica Beeney"/>
    <s v="John Goodman"/>
    <s v="United States"/>
    <n v="25000000"/>
    <n v="8808611"/>
    <n v="255.7"/>
    <n v="10496612.32577239"/>
    <s v="Participant"/>
    <n v="109"/>
  </r>
  <r>
    <x v="7366"/>
    <x v="8"/>
    <s v="PG-13"/>
    <x v="1"/>
    <n v="2019"/>
    <x v="39"/>
    <s v="August 9, 2019 (United States)"/>
    <x v="19"/>
    <n v="6.2"/>
    <n v="66000"/>
    <s v="AndrÃ© Ã˜vredal"/>
    <s v="Dan Hageman"/>
    <s v="Zoe Margaret Colletti"/>
    <s v="United States"/>
    <n v="25000000"/>
    <n v="104545505"/>
    <n v="255.7"/>
    <n v="124579645.57489246"/>
    <s v="CBS Films"/>
    <n v="108"/>
  </r>
  <r>
    <x v="7367"/>
    <x v="8"/>
    <s v="PG-13"/>
    <x v="14"/>
    <n v="2019"/>
    <x v="39"/>
    <s v="May 3, 2019 (United States)"/>
    <x v="41"/>
    <n v="5.6"/>
    <n v="15000"/>
    <s v="Deon Taylor"/>
    <s v="David Loughery"/>
    <s v="Michael Ealy"/>
    <s v="United States"/>
    <n v="8000000"/>
    <n v="36599361"/>
    <n v="255.7"/>
    <n v="43612926.463433713"/>
    <s v="Screen Gems"/>
    <n v="102"/>
  </r>
  <r>
    <x v="7368"/>
    <x v="1"/>
    <s v="PG"/>
    <x v="10"/>
    <n v="2019"/>
    <x v="39"/>
    <s v="August 14, 2019 (United States)"/>
    <x v="5"/>
    <n v="6.4"/>
    <n v="24000"/>
    <s v="Thurop Van Orman"/>
    <s v="Peter Ackerman"/>
    <s v="Jason Sudeikis"/>
    <s v="Finland"/>
    <n v="65000000"/>
    <n v="147792047"/>
    <n v="255.7"/>
    <n v="176113557.76652327"/>
    <s v="Sony Pictures Animation"/>
    <n v="97"/>
  </r>
  <r>
    <x v="7369"/>
    <x v="0"/>
    <s v="R"/>
    <x v="3"/>
    <n v="2019"/>
    <x v="39"/>
    <s v="February 8, 2019 (United States)"/>
    <x v="11"/>
    <n v="5.3"/>
    <n v="26000"/>
    <s v="Adam Shankman"/>
    <s v="Tina Gordon"/>
    <s v="Taraji P. Henson"/>
    <s v="United States"/>
    <n v="20000000"/>
    <n v="72216294"/>
    <n v="255.7"/>
    <n v="86055161.446226045"/>
    <s v="BET Films"/>
    <n v="117"/>
  </r>
  <r>
    <x v="1460"/>
    <x v="0"/>
    <s v="R"/>
    <x v="4"/>
    <n v="2019"/>
    <x v="39"/>
    <s v="April 5, 2019 (United States)"/>
    <x v="46"/>
    <n v="5.7"/>
    <n v="86000"/>
    <s v="Kevin KÃ¶lsch"/>
    <s v="Stephen King"/>
    <s v="Jason Clarke"/>
    <s v="United States"/>
    <n v="21000000"/>
    <n v="113118226"/>
    <n v="255.7"/>
    <n v="134795164.10715684"/>
    <s v="Paramount Pictures"/>
    <n v="101"/>
  </r>
  <r>
    <x v="7370"/>
    <x v="8"/>
    <s v="PG-13"/>
    <x v="1"/>
    <n v="2019"/>
    <x v="39"/>
    <s v="August 16, 2019 (United States)"/>
    <x v="18"/>
    <n v="5"/>
    <n v="23000"/>
    <s v="Johannes Roberts"/>
    <s v="Ernest Riera"/>
    <s v="Sophie NÃ©lisse"/>
    <s v="United Kingdom"/>
    <n v="12000000"/>
    <n v="47582563"/>
    <n v="255.7"/>
    <n v="56700848.439968713"/>
    <s v="Entertainment Studios Motion Pictures"/>
    <n v="90"/>
  </r>
  <r>
    <x v="7371"/>
    <x v="0"/>
    <s v="R"/>
    <x v="2"/>
    <n v="2019"/>
    <x v="39"/>
    <s v="July 19, 2019 (United States)"/>
    <x v="14"/>
    <n v="6.6"/>
    <n v="32000"/>
    <s v="Riley Stearns"/>
    <s v="Riley Stearns"/>
    <s v="Jesse Eisenberg"/>
    <s v="United States"/>
    <m/>
    <n v="2414269"/>
    <n v="255.7"/>
    <n v="2876917.3418068048"/>
    <s v="End Cue"/>
    <n v="104"/>
  </r>
  <r>
    <x v="7372"/>
    <x v="8"/>
    <s v="PG-13"/>
    <x v="3"/>
    <n v="2019"/>
    <x v="39"/>
    <s v="February 13, 2019 (United States)"/>
    <x v="19"/>
    <n v="6.2"/>
    <n v="64000"/>
    <s v="Christopher Landon"/>
    <s v="Christopher Landon"/>
    <s v="Jessica Rothe"/>
    <s v="United States"/>
    <n v="9000000"/>
    <n v="64600152"/>
    <n v="255.7"/>
    <n v="76979531.929605007"/>
    <s v="Blumhouse Productions"/>
    <n v="100"/>
  </r>
  <r>
    <x v="7373"/>
    <x v="8"/>
    <s v="PG-13"/>
    <x v="10"/>
    <n v="2019"/>
    <x v="39"/>
    <s v="January 17, 2020 (United States)"/>
    <x v="24"/>
    <n v="7.5"/>
    <n v="28000"/>
    <s v="Makoto Shinkai"/>
    <s v="Makoto Shinkai"/>
    <s v="Kotaro Daigo"/>
    <s v="Japan"/>
    <n v="11100000"/>
    <n v="193457467"/>
    <n v="255.7"/>
    <n v="230529879.52639812"/>
    <s v="&quot;Weathering With You&quot; Film Partners"/>
    <n v="112"/>
  </r>
  <r>
    <x v="3722"/>
    <x v="0"/>
    <s v="R"/>
    <x v="5"/>
    <n v="2019"/>
    <x v="39"/>
    <s v="March 8, 2019 (United States)"/>
    <x v="23"/>
    <n v="5.9"/>
    <n v="7400"/>
    <s v="Vincent D'Onofrio"/>
    <s v="Vincent D'Onofrio"/>
    <s v="Jake Schur"/>
    <s v="United States"/>
    <n v="8000000"/>
    <n v="1561698"/>
    <n v="255.7"/>
    <n v="1860967.4642158779"/>
    <s v="Mimran Schur Pictures"/>
    <n v="100"/>
  </r>
  <r>
    <x v="7374"/>
    <x v="0"/>
    <s v="R"/>
    <x v="3"/>
    <n v="2019"/>
    <x v="39"/>
    <s v="July 19, 2019 (United States)"/>
    <x v="21"/>
    <n v="6.3"/>
    <n v="2700"/>
    <s v="Lynn Shelton"/>
    <s v="Lynn Shelton"/>
    <s v="Marc Maron"/>
    <s v="United States"/>
    <m/>
    <n v="323369"/>
    <n v="255.7"/>
    <n v="385336.46578021121"/>
    <s v="Forager Films"/>
    <n v="88"/>
  </r>
  <r>
    <x v="7375"/>
    <x v="1"/>
    <s v="PG"/>
    <x v="10"/>
    <n v="2019"/>
    <x v="39"/>
    <s v="February 8, 2019 (United States)"/>
    <x v="14"/>
    <n v="6.6"/>
    <n v="58000"/>
    <s v="Mike Mitchell"/>
    <s v="Phil Lord"/>
    <s v="Chris Pratt"/>
    <s v="Denmark"/>
    <n v="99000000"/>
    <n v="192306508"/>
    <n v="255.7"/>
    <n v="229158361.31247556"/>
    <s v="Warner Bros."/>
    <n v="107"/>
  </r>
  <r>
    <x v="1259"/>
    <x v="0"/>
    <s v="R"/>
    <x v="0"/>
    <n v="2019"/>
    <x v="39"/>
    <s v="June 21, 2019 (United States)"/>
    <x v="1"/>
    <n v="5.8"/>
    <n v="47000"/>
    <s v="Lars Klevberg"/>
    <s v="Tyler Burton Smith"/>
    <s v="Tim Matheson"/>
    <s v="Canada"/>
    <n v="10000000"/>
    <n v="44907074"/>
    <n v="255.7"/>
    <n v="53512653.296050057"/>
    <s v="Orion Pictures"/>
    <n v="90"/>
  </r>
  <r>
    <x v="7376"/>
    <x v="0"/>
    <s v="R"/>
    <x v="0"/>
    <n v="2019"/>
    <x v="39"/>
    <s v="August 23, 2019 (United States)"/>
    <x v="17"/>
    <n v="6.7"/>
    <n v="11000"/>
    <s v="Julius Onah"/>
    <s v="J.C. Lee"/>
    <s v="Naomi Watts"/>
    <s v="United States"/>
    <m/>
    <n v="2268204"/>
    <n v="255.7"/>
    <n v="2702861.786468518"/>
    <s v="Dream Factory Group"/>
    <n v="109"/>
  </r>
  <r>
    <x v="7377"/>
    <x v="0"/>
    <s v="R"/>
    <x v="0"/>
    <n v="2019"/>
    <x v="39"/>
    <s v="August 30, 2019 (United Kingdom)"/>
    <x v="5"/>
    <n v="6.4"/>
    <n v="9300"/>
    <s v="Joanna Hogg"/>
    <s v="Joanna Hogg"/>
    <s v="Neil Young"/>
    <s v="United Kingdom"/>
    <m/>
    <n v="1719157"/>
    <n v="255.7"/>
    <n v="2048600.4610872117"/>
    <s v="BBC Films"/>
    <n v="120"/>
  </r>
  <r>
    <x v="7378"/>
    <x v="1"/>
    <s v="PG"/>
    <x v="3"/>
    <n v="2019"/>
    <x v="39"/>
    <s v="August 9, 2019 (United States)"/>
    <x v="37"/>
    <n v="7.6"/>
    <n v="55000"/>
    <s v="Lulu Wang"/>
    <s v="Lulu Wang"/>
    <s v="Shuzhen Zhao"/>
    <s v="United States"/>
    <m/>
    <n v="23076657"/>
    <n v="255.7"/>
    <n v="27498855.642940946"/>
    <s v="Big Beach Films"/>
    <n v="100"/>
  </r>
  <r>
    <x v="7379"/>
    <x v="1"/>
    <s v="PG"/>
    <x v="1"/>
    <n v="2019"/>
    <x v="39"/>
    <s v="March 29, 2019 (United States)"/>
    <x v="21"/>
    <n v="6.3"/>
    <n v="69000"/>
    <s v="Tim Burton"/>
    <s v="Ehren Kruger"/>
    <s v="Colin Farrell"/>
    <s v="United States"/>
    <n v="170000000"/>
    <n v="353284621"/>
    <n v="255.7"/>
    <n v="420984841.68439579"/>
    <s v="Walt Disney Pictures"/>
    <n v="112"/>
  </r>
  <r>
    <x v="7380"/>
    <x v="8"/>
    <s v="PG-13"/>
    <x v="3"/>
    <n v="2019"/>
    <x v="39"/>
    <s v="May 10, 2019 (United States)"/>
    <x v="20"/>
    <n v="5.4"/>
    <n v="51000"/>
    <s v="Chris Addison"/>
    <s v="Stanley Shapiro"/>
    <s v="Anne Hathaway"/>
    <s v="United States"/>
    <n v="21000000"/>
    <n v="95017038"/>
    <n v="255.7"/>
    <n v="113225230.65545562"/>
    <s v="Metro-Goldwyn-Mayer (MGM)"/>
    <n v="93"/>
  </r>
  <r>
    <x v="7381"/>
    <x v="0"/>
    <s v="R"/>
    <x v="3"/>
    <n v="2019"/>
    <x v="39"/>
    <s v="August 9, 2019 (United States)"/>
    <x v="5"/>
    <n v="6.4"/>
    <n v="4400"/>
    <s v="Jason Winer"/>
    <s v="Max Werner"/>
    <s v="Martin Freeman"/>
    <s v="United States"/>
    <m/>
    <n v="22594"/>
    <n v="255.7"/>
    <n v="26923.706687524442"/>
    <s v="Mosaic"/>
    <n v="97"/>
  </r>
  <r>
    <x v="3704"/>
    <x v="0"/>
    <s v="R"/>
    <x v="2"/>
    <n v="2019"/>
    <x v="39"/>
    <s v="June 14, 2019 (United States)"/>
    <x v="5"/>
    <n v="6.4"/>
    <n v="48000"/>
    <s v="Tim Story"/>
    <s v="Ernest Tidyman"/>
    <s v="Samuel L. Jackson"/>
    <s v="United States"/>
    <n v="35000000"/>
    <n v="21360215"/>
    <n v="255.7"/>
    <n v="25453490.459522881"/>
    <s v="Davis Entertainment"/>
    <n v="111"/>
  </r>
  <r>
    <x v="7382"/>
    <x v="0"/>
    <s v="R"/>
    <x v="3"/>
    <n v="2019"/>
    <x v="39"/>
    <s v="March 29, 2019 (United States)"/>
    <x v="30"/>
    <n v="5.5"/>
    <n v="20000"/>
    <s v="Harmony Korine"/>
    <s v="Harmony Korine"/>
    <s v="Matthew McConaughey"/>
    <s v="Switzerland"/>
    <n v="5000000"/>
    <n v="4554416"/>
    <n v="255.7"/>
    <n v="5427182.4606961282"/>
    <s v="Iconoclast"/>
    <n v="95"/>
  </r>
  <r>
    <x v="7383"/>
    <x v="0"/>
    <s v="R"/>
    <x v="2"/>
    <n v="2019"/>
    <x v="39"/>
    <s v="August 9, 2019 (United States)"/>
    <x v="30"/>
    <n v="5.5"/>
    <n v="18000"/>
    <s v="Andrea Berloff"/>
    <s v="Andrea Berloff"/>
    <s v="Melissa McCarthy"/>
    <s v="United States"/>
    <n v="38000000"/>
    <n v="15980032"/>
    <n v="255.7"/>
    <n v="19042298.593664452"/>
    <s v="BRON Studios"/>
    <n v="102"/>
  </r>
  <r>
    <x v="7384"/>
    <x v="4"/>
    <s v="Not Rated"/>
    <x v="3"/>
    <n v="2019"/>
    <x v="39"/>
    <s v="September 13, 2019 (United States)"/>
    <x v="11"/>
    <n v="5.3"/>
    <n v="12000"/>
    <s v="Elise DurÃ¡n"/>
    <s v="Peter Hutchings"/>
    <s v="Alexandra Daddario"/>
    <s v="United States"/>
    <m/>
    <n v="1378160"/>
    <n v="255.7"/>
    <n v="1642257.9272585062"/>
    <s v="BCDF Pictures"/>
    <n v="94"/>
  </r>
  <r>
    <x v="7385"/>
    <x v="0"/>
    <s v="R"/>
    <x v="2"/>
    <n v="2019"/>
    <x v="39"/>
    <s v="July 12, 2019 (United States)"/>
    <x v="19"/>
    <n v="6.2"/>
    <n v="43000"/>
    <s v="Michael Dowse"/>
    <s v="Tripper Clancy"/>
    <s v="Dave Bautista"/>
    <s v="United States"/>
    <n v="16000000"/>
    <n v="32390945"/>
    <n v="255.7"/>
    <n v="38598048.265545562"/>
    <s v="GoldDay"/>
    <n v="93"/>
  </r>
  <r>
    <x v="7386"/>
    <x v="1"/>
    <s v="PG"/>
    <x v="3"/>
    <n v="2019"/>
    <x v="39"/>
    <s v="August 9, 2019 (United States)"/>
    <x v="37"/>
    <n v="7.6"/>
    <n v="27000"/>
    <s v="Simon Curtis"/>
    <s v="Mark Bomback"/>
    <s v="Kevin Costner"/>
    <s v="United States"/>
    <n v="18000000"/>
    <n v="33766787"/>
    <n v="255.7"/>
    <n v="40237543.992569417"/>
    <s v="Fox 2000 Pictures"/>
    <n v="109"/>
  </r>
  <r>
    <x v="7387"/>
    <x v="8"/>
    <s v="PG-13"/>
    <x v="3"/>
    <n v="2019"/>
    <x v="39"/>
    <s v="August 16, 2019 (United States)"/>
    <x v="15"/>
    <n v="6.9"/>
    <n v="22000"/>
    <s v="Gurinder Chadha"/>
    <s v="Sarfraz Manzoor"/>
    <s v="Billy Barratt"/>
    <s v="United Kingdom"/>
    <n v="15000000"/>
    <n v="18096691"/>
    <n v="255.7"/>
    <n v="21564574.687915526"/>
    <s v="New Line Cinema"/>
    <n v="118"/>
  </r>
  <r>
    <x v="7388"/>
    <x v="8"/>
    <s v="PG-13"/>
    <x v="3"/>
    <n v="2019"/>
    <x v="39"/>
    <s v="August 16, 2019 (United States)"/>
    <x v="16"/>
    <n v="6.5"/>
    <n v="19000"/>
    <s v="Richard Linklater"/>
    <s v="Richard Linklater"/>
    <s v="Cate Blanchett"/>
    <s v="United States"/>
    <n v="20000000"/>
    <n v="11025353"/>
    <n v="255.7"/>
    <n v="13138150.407117717"/>
    <s v="Annapurna Pictures"/>
    <n v="109"/>
  </r>
  <r>
    <x v="7389"/>
    <x v="4"/>
    <s v="Not Rated"/>
    <x v="2"/>
    <n v="2019"/>
    <x v="39"/>
    <s v="December 20, 2019 (China)"/>
    <x v="9"/>
    <n v="7"/>
    <n v="27000"/>
    <s v="Wilson Yip"/>
    <s v="Edmond Wong"/>
    <s v="Donnie Yen"/>
    <s v="Hong Kong"/>
    <n v="52000000"/>
    <n v="176345966"/>
    <n v="255.7"/>
    <n v="210139287.60344154"/>
    <s v="Golden Harvest Company"/>
    <n v="107"/>
  </r>
  <r>
    <x v="7390"/>
    <x v="1"/>
    <s v="PG"/>
    <x v="10"/>
    <n v="2019"/>
    <x v="39"/>
    <s v="September 27, 2019 (United States)"/>
    <x v="9"/>
    <n v="7"/>
    <n v="32000"/>
    <s v="Jill Culton"/>
    <s v="Jill Culton"/>
    <s v="Chloe Bennet"/>
    <s v="United States"/>
    <n v="75000000"/>
    <n v="180314199"/>
    <n v="255.7"/>
    <n v="214867956.33672273"/>
    <s v="DreamWorks Animation"/>
    <n v="97"/>
  </r>
  <r>
    <x v="7391"/>
    <x v="0"/>
    <s v="R"/>
    <x v="0"/>
    <n v="2019"/>
    <x v="39"/>
    <s v="March 15, 2019 (United States)"/>
    <x v="21"/>
    <n v="6.3"/>
    <n v="19000"/>
    <s v="James Kent"/>
    <s v="Joe Shrapnel"/>
    <s v="Keira Knightley"/>
    <s v="Germany"/>
    <m/>
    <n v="9215591"/>
    <n v="255.7"/>
    <n v="10981582.235823231"/>
    <s v="Amusement Park Films"/>
    <n v="108"/>
  </r>
  <r>
    <x v="7392"/>
    <x v="8"/>
    <s v="PG-13"/>
    <x v="3"/>
    <n v="2019"/>
    <x v="39"/>
    <s v="February 13, 2019 (United States)"/>
    <x v="23"/>
    <n v="5.9"/>
    <n v="65000"/>
    <s v="Todd Strauss-Schulson"/>
    <s v="Erin Cardillo"/>
    <s v="Rebel Wilson"/>
    <s v="United States"/>
    <n v="31000000"/>
    <n v="48791187"/>
    <n v="255.7"/>
    <n v="58141082.04497458"/>
    <s v="BRON Studios"/>
    <n v="89"/>
  </r>
  <r>
    <x v="7393"/>
    <x v="0"/>
    <s v="R"/>
    <x v="2"/>
    <n v="2019"/>
    <x v="39"/>
    <s v="August 8, 2019 (Germany)"/>
    <x v="20"/>
    <n v="5.4"/>
    <n v="4000"/>
    <s v="Malik Bader"/>
    <s v="Malik Bader"/>
    <s v="Liam Hemsworth"/>
    <s v="United States"/>
    <m/>
    <n v="619855"/>
    <n v="255.7"/>
    <n v="738638.32029722328"/>
    <s v="Solution Entertainment Group"/>
    <n v="112"/>
  </r>
  <r>
    <x v="7394"/>
    <x v="1"/>
    <s v="PG"/>
    <x v="1"/>
    <n v="2019"/>
    <x v="39"/>
    <s v="May 17, 2019 (United States)"/>
    <x v="24"/>
    <n v="7.5"/>
    <n v="21000"/>
    <s v="Gail Mancuso"/>
    <s v="W. Bruce Cameron"/>
    <s v="Josh Gad"/>
    <s v="China"/>
    <n v="16000000"/>
    <n v="75741734"/>
    <n v="255.7"/>
    <n v="90256184.39499414"/>
    <s v="Dreamworks Pictures"/>
    <n v="109"/>
  </r>
  <r>
    <x v="7395"/>
    <x v="0"/>
    <s v="R"/>
    <x v="0"/>
    <n v="2019"/>
    <x v="39"/>
    <s v="August 30, 2019 (United States)"/>
    <x v="5"/>
    <n v="6.4"/>
    <n v="8000"/>
    <s v="Jacob Estes"/>
    <s v="Jacob Estes"/>
    <s v="David Oyelowo"/>
    <s v="United States"/>
    <n v="5000000"/>
    <n v="5288011"/>
    <n v="255.7"/>
    <n v="6301356.8701603441"/>
    <s v="Blumhouse Productions"/>
    <n v="103"/>
  </r>
  <r>
    <x v="7396"/>
    <x v="1"/>
    <s v="PG"/>
    <x v="10"/>
    <n v="2019"/>
    <x v="39"/>
    <s v="May 3, 2019 (United States)"/>
    <x v="18"/>
    <n v="5"/>
    <n v="6100"/>
    <s v="Kelly Asbury"/>
    <s v="Alison Peck"/>
    <s v="Kelly Clarkson"/>
    <s v="China"/>
    <n v="45000000"/>
    <n v="32450241"/>
    <n v="255.7"/>
    <n v="38668707.206491984"/>
    <s v="STX Entertainment"/>
    <n v="87"/>
  </r>
  <r>
    <x v="7397"/>
    <x v="8"/>
    <s v="PG-13"/>
    <x v="5"/>
    <n v="2019"/>
    <x v="39"/>
    <s v="May 10, 2019 (United States)"/>
    <x v="8"/>
    <n v="6.8"/>
    <n v="36000"/>
    <s v="Dome Karukoski"/>
    <s v="David Gleeson"/>
    <s v="Nicholas Hoult"/>
    <s v="United States"/>
    <n v="20000000"/>
    <n v="9090040"/>
    <n v="255.7"/>
    <n v="10831971.795072351"/>
    <s v="Fox Searchlight Pictures"/>
    <n v="112"/>
  </r>
  <r>
    <x v="7398"/>
    <x v="0"/>
    <s v="R"/>
    <x v="0"/>
    <n v="2019"/>
    <x v="39"/>
    <s v="February 26, 2019 (United States)"/>
    <x v="46"/>
    <n v="5.7"/>
    <n v="17000"/>
    <s v="Lee Cronin"/>
    <s v="Lee Cronin"/>
    <s v="SeÃ¡na Kerslake"/>
    <s v="Ireland"/>
    <m/>
    <n v="3373474"/>
    <n v="255.7"/>
    <n v="4019935.5799765349"/>
    <s v="Savage Productions"/>
    <n v="90"/>
  </r>
  <r>
    <x v="7399"/>
    <x v="0"/>
    <s v="R"/>
    <x v="3"/>
    <n v="2019"/>
    <x v="39"/>
    <s v="October 24, 2019 (Argentina)"/>
    <x v="8"/>
    <n v="6.8"/>
    <n v="18000"/>
    <s v="Paul Downs Colaizzo"/>
    <s v="Paul Downs Colaizzo"/>
    <s v="Jillian Bell"/>
    <s v="United States"/>
    <m/>
    <n v="7442106"/>
    <n v="255.7"/>
    <n v="8868242.8556902632"/>
    <s v="Material Pictures"/>
    <n v="104"/>
  </r>
  <r>
    <x v="7400"/>
    <x v="4"/>
    <s v="Not Rated"/>
    <x v="3"/>
    <n v="2019"/>
    <x v="39"/>
    <s v="September 6, 2019 (United States)"/>
    <x v="28"/>
    <n v="8.3000000000000007"/>
    <n v="40000"/>
    <s v="Nitesh Tiwari"/>
    <s v="Piyush Gupta"/>
    <s v="Sushant Singh Rajput"/>
    <s v="India"/>
    <m/>
    <n v="3311391"/>
    <n v="255.7"/>
    <n v="3945955.5639421199"/>
    <s v="Fox STAR Studios"/>
    <n v="143"/>
  </r>
  <r>
    <x v="4944"/>
    <x v="8"/>
    <s v="PG-13"/>
    <x v="0"/>
    <n v="2019"/>
    <x v="39"/>
    <s v="November 1, 2019 (United Kingdom)"/>
    <x v="21"/>
    <n v="6.3"/>
    <n v="6700"/>
    <s v="Bart Freundlich"/>
    <s v="Bart Freundlich"/>
    <s v="Julianne Moore"/>
    <s v="United States"/>
    <m/>
    <n v="2790019"/>
    <n v="255.7"/>
    <n v="3324672.6214313651"/>
    <s v="Sony Pictures Classics"/>
    <n v="112"/>
  </r>
  <r>
    <x v="7401"/>
    <x v="8"/>
    <s v="PG-13"/>
    <x v="2"/>
    <n v="2019"/>
    <x v="39"/>
    <s v="February 1, 2019 (United States)"/>
    <x v="1"/>
    <n v="5.8"/>
    <n v="9900"/>
    <s v="Catherine Hardwicke"/>
    <s v="Gareth Dunnet-Alcocer"/>
    <s v="Gina Rodriguez"/>
    <s v="Mexico"/>
    <n v="15000000"/>
    <n v="15383580"/>
    <n v="255.7"/>
    <n v="18331548.009385999"/>
    <s v="Canana Films"/>
    <n v="104"/>
  </r>
  <r>
    <x v="7402"/>
    <x v="1"/>
    <s v="PG"/>
    <x v="1"/>
    <n v="2019"/>
    <x v="39"/>
    <s v="January 11, 2019 (United States)"/>
    <x v="17"/>
    <n v="6.7"/>
    <n v="16000"/>
    <s v="Charles Martin Smith"/>
    <s v="W. Bruce Cameron"/>
    <s v="Ashley Judd"/>
    <s v="China"/>
    <n v="18000000"/>
    <n v="80708134"/>
    <n v="255.7"/>
    <n v="96174299.686351195"/>
    <s v="Bona Film Group"/>
    <n v="96"/>
  </r>
  <r>
    <x v="7403"/>
    <x v="4"/>
    <s v="Not Rated"/>
    <x v="5"/>
    <n v="2019"/>
    <x v="39"/>
    <s v="July 12, 2019 (United States)"/>
    <x v="45"/>
    <n v="8"/>
    <n v="24000"/>
    <s v="Vikas Bahl"/>
    <s v="Sanjeev Dutta"/>
    <s v="Hrithik Roshan"/>
    <s v="India"/>
    <m/>
    <n v="24701637"/>
    <n v="255.7"/>
    <n v="29435231.888541259"/>
    <s v="Film Poland Productions"/>
    <n v="154"/>
  </r>
  <r>
    <x v="7404"/>
    <x v="1"/>
    <s v="PG"/>
    <x v="10"/>
    <n v="2019"/>
    <x v="39"/>
    <s v="March 15, 2019 (United States)"/>
    <x v="23"/>
    <n v="5.9"/>
    <n v="11000"/>
    <s v="Dylan Brown"/>
    <s v="Josh Appelbaum"/>
    <s v="Sofia Mali"/>
    <s v="Spain"/>
    <n v="90000000"/>
    <n v="119559110"/>
    <n v="255.7"/>
    <n v="142470319.97262418"/>
    <s v="Paramount Animation"/>
    <n v="85"/>
  </r>
  <r>
    <x v="7405"/>
    <x v="4"/>
    <s v="Not Rated"/>
    <x v="2"/>
    <n v="2019"/>
    <x v="39"/>
    <s v="May 15, 2019 (South Korea)"/>
    <x v="15"/>
    <n v="6.9"/>
    <n v="9700"/>
    <s v="Won-Tae Lee"/>
    <s v="Won-Tae Lee"/>
    <s v="Ma Dong-seok"/>
    <s v="South Korea"/>
    <m/>
    <n v="25775371"/>
    <n v="255.7"/>
    <n v="30714726.412592884"/>
    <s v="Ace Maker Movie Works"/>
    <n v="109"/>
  </r>
  <r>
    <x v="7406"/>
    <x v="0"/>
    <s v="R"/>
    <x v="6"/>
    <n v="2019"/>
    <x v="39"/>
    <s v="August 30, 2019 (Mexico)"/>
    <x v="52"/>
    <n v="4.0999999999999996"/>
    <n v="7900"/>
    <s v="Fred Durst"/>
    <s v="Fred Durst"/>
    <s v="John Travolta"/>
    <s v="United States"/>
    <n v="18000000"/>
    <m/>
    <n v="255.7"/>
    <n v="0"/>
    <s v="Daniel Grodnik Productions"/>
    <n v="88"/>
  </r>
  <r>
    <x v="7407"/>
    <x v="0"/>
    <s v="R"/>
    <x v="0"/>
    <n v="2019"/>
    <x v="39"/>
    <s v="June 19, 2019 (France)"/>
    <x v="15"/>
    <n v="6.9"/>
    <n v="11000"/>
    <s v="Laure de Clermont-Tonnerre"/>
    <s v="Laure de Clermont-Tonnerre"/>
    <s v="Matthias Schoenaerts"/>
    <s v="France"/>
    <m/>
    <n v="6405816"/>
    <n v="255.7"/>
    <n v="7633367.7559640203"/>
    <s v="Canal+"/>
    <n v="96"/>
  </r>
  <r>
    <x v="7408"/>
    <x v="0"/>
    <s v="R"/>
    <x v="2"/>
    <n v="2019"/>
    <x v="39"/>
    <s v="March 29, 2019 (China)"/>
    <x v="41"/>
    <n v="5.6"/>
    <n v="10000"/>
    <s v="Jesse V. Johnson"/>
    <s v="Joey O'Bryan"/>
    <s v="Tony Jaa"/>
    <s v="Thailand"/>
    <n v="10000000"/>
    <n v="345900"/>
    <n v="255.7"/>
    <n v="412185.09972624172"/>
    <s v="Aurora Alliance Films"/>
    <n v="96"/>
  </r>
  <r>
    <x v="7409"/>
    <x v="10"/>
    <s v="TV-MA"/>
    <x v="2"/>
    <n v="2019"/>
    <x v="39"/>
    <s v="February 5, 2019 (China)"/>
    <x v="22"/>
    <n v="6"/>
    <n v="28000"/>
    <s v="Frant Gwo"/>
    <s v="Gong Geer"/>
    <s v="Jing Wu"/>
    <s v="China"/>
    <n v="48000000"/>
    <n v="699992512"/>
    <n v="255.7"/>
    <n v="834132649.22330856"/>
    <s v="Beijing Dengfeng International Culture Communications Company"/>
    <n v="125"/>
  </r>
  <r>
    <x v="7410"/>
    <x v="1"/>
    <s v="PG"/>
    <x v="2"/>
    <n v="2019"/>
    <x v="39"/>
    <s v="January 25, 2019 (United States)"/>
    <x v="22"/>
    <n v="6"/>
    <n v="15000"/>
    <s v="Joe Cornish"/>
    <s v="Joe Cornish"/>
    <s v="Louis Ashbourne Serkis"/>
    <s v="United Kingdom"/>
    <n v="59000000"/>
    <n v="32140970"/>
    <n v="255.7"/>
    <n v="38300170.351974972"/>
    <s v="Big Talk Productions"/>
    <n v="120"/>
  </r>
  <r>
    <x v="7411"/>
    <x v="4"/>
    <s v="Not Rated"/>
    <x v="0"/>
    <n v="2019"/>
    <x v="39"/>
    <s v="April 9, 2019 (United States)"/>
    <x v="22"/>
    <n v="6"/>
    <n v="871"/>
    <s v="Waymon Boone"/>
    <s v="Dan Benamor"/>
    <s v="Caylee Cowan"/>
    <s v="United States"/>
    <n v="1100000"/>
    <m/>
    <n v="255.7"/>
    <n v="0"/>
    <s v="Nasser Group"/>
    <n v="85"/>
  </r>
  <r>
    <x v="7412"/>
    <x v="1"/>
    <s v="PG"/>
    <x v="10"/>
    <n v="2019"/>
    <x v="39"/>
    <s v="April 12, 2019 (United States)"/>
    <x v="17"/>
    <n v="6.7"/>
    <n v="23000"/>
    <s v="Chris Butler"/>
    <s v="Chris Butler"/>
    <s v="Hugh Jackman"/>
    <s v="Canada"/>
    <n v="100000000"/>
    <n v="26565710"/>
    <n v="255.7"/>
    <n v="31656518.721157607"/>
    <s v="Annapurna Pictures"/>
    <n v="93"/>
  </r>
  <r>
    <x v="7413"/>
    <x v="1"/>
    <s v="PG"/>
    <x v="5"/>
    <n v="2019"/>
    <x v="39"/>
    <s v="April 17, 2019 (United States)"/>
    <x v="21"/>
    <n v="6.3"/>
    <n v="8800"/>
    <s v="Roxann Dawson"/>
    <s v="Joyce Smith"/>
    <s v="Marcel Ruiz"/>
    <s v="United States"/>
    <n v="14000000"/>
    <n v="50444358"/>
    <n v="255.7"/>
    <n v="60111051.554947205"/>
    <s v="Fox 2000 Pictures"/>
    <n v="116"/>
  </r>
  <r>
    <x v="7414"/>
    <x v="8"/>
    <s v="PG-13"/>
    <x v="3"/>
    <n v="2019"/>
    <x v="39"/>
    <s v="May 10, 2019 (United States)"/>
    <x v="22"/>
    <n v="6"/>
    <n v="4700"/>
    <s v="Zara Hayes"/>
    <s v="Zara Hayes"/>
    <s v="Diane Keaton"/>
    <s v="United Kingdom"/>
    <n v="10000000"/>
    <n v="16418218"/>
    <n v="255.7"/>
    <n v="19564454.535001956"/>
    <s v="Entertainment One"/>
    <n v="90"/>
  </r>
  <r>
    <x v="7415"/>
    <x v="8"/>
    <s v="PG-13"/>
    <x v="3"/>
    <n v="2019"/>
    <x v="39"/>
    <s v="April 12, 2019 (United States)"/>
    <x v="30"/>
    <n v="5.5"/>
    <n v="12000"/>
    <s v="Tina Gordon"/>
    <s v="Tracy Oliver"/>
    <s v="Regina Hall"/>
    <s v="United States"/>
    <n v="20000000"/>
    <n v="49000667"/>
    <n v="255.7"/>
    <n v="58390704.86859601"/>
    <s v="Universal Pictures"/>
    <n v="109"/>
  </r>
  <r>
    <x v="7416"/>
    <x v="0"/>
    <s v="R"/>
    <x v="7"/>
    <n v="2019"/>
    <x v="39"/>
    <s v="February 8, 2019 (United States)"/>
    <x v="23"/>
    <n v="5.9"/>
    <n v="24000"/>
    <s v="Nicholas McCarthy"/>
    <s v="Jeff Buhler"/>
    <s v="Taylor Schilling"/>
    <s v="United States"/>
    <n v="6000000"/>
    <n v="21150265"/>
    <n v="255.7"/>
    <n v="25203307.569417287"/>
    <s v="Orion Pictures"/>
    <n v="92"/>
  </r>
  <r>
    <x v="7417"/>
    <x v="4"/>
    <s v="Not Rated"/>
    <x v="10"/>
    <n v="2019"/>
    <x v="39"/>
    <s v="July 26, 2019 (China)"/>
    <x v="24"/>
    <n v="7.5"/>
    <n v="6500"/>
    <s v="Yu Yang"/>
    <s v="Yu Yang"/>
    <s v="Yanting LÃ¼"/>
    <s v="China"/>
    <m/>
    <n v="726264074"/>
    <n v="255.7"/>
    <n v="865438652.12280023"/>
    <s v="Coco Cartoon"/>
    <n v="110"/>
  </r>
  <r>
    <x v="7418"/>
    <x v="1"/>
    <s v="PG"/>
    <x v="0"/>
    <n v="2019"/>
    <x v="39"/>
    <s v="April 5, 2019 (United States)"/>
    <x v="15"/>
    <n v="6.9"/>
    <n v="3100"/>
    <s v="Shawn Seet"/>
    <s v="Justin Monjo"/>
    <s v="Finn Little"/>
    <s v="Australia"/>
    <m/>
    <n v="4393018"/>
    <n v="255.7"/>
    <n v="5234855.6300351974"/>
    <s v="Ambience Entertainment"/>
    <n v="99"/>
  </r>
  <r>
    <x v="7419"/>
    <x v="4"/>
    <s v="Not Rated"/>
    <x v="0"/>
    <n v="2019"/>
    <x v="39"/>
    <s v="February 14, 2019 (United States)"/>
    <x v="45"/>
    <n v="8"/>
    <n v="34000"/>
    <s v="Zoya Akhtar"/>
    <s v="Zoya Akhtar"/>
    <s v="Vijay Varma"/>
    <s v="India"/>
    <m/>
    <n v="28141995"/>
    <n v="255.7"/>
    <n v="33534868.504106376"/>
    <s v="Excel Entertainment"/>
    <n v="154"/>
  </r>
  <r>
    <x v="7420"/>
    <x v="0"/>
    <s v="R"/>
    <x v="6"/>
    <n v="2019"/>
    <x v="39"/>
    <s v="April 12, 2019 (United States)"/>
    <x v="11"/>
    <n v="5.3"/>
    <n v="3700"/>
    <s v="John Stalberg Jr."/>
    <s v="Carlyle Eubank"/>
    <s v="Beau Knapp"/>
    <s v="United States"/>
    <m/>
    <n v="20440"/>
    <n v="255.7"/>
    <n v="24356.933906922175"/>
    <s v="Yale Productions"/>
    <n v="105"/>
  </r>
  <r>
    <x v="7421"/>
    <x v="1"/>
    <s v="PG"/>
    <x v="0"/>
    <n v="2019"/>
    <x v="39"/>
    <s v="August 23, 2019 (United States)"/>
    <x v="14"/>
    <n v="6.6"/>
    <n v="4100"/>
    <s v="Alex Kendrick"/>
    <s v="Alex Kendrick"/>
    <s v="Alex Kendrick"/>
    <s v="United States"/>
    <n v="5000000"/>
    <n v="38026103"/>
    <n v="255.7"/>
    <n v="45313076.199061401"/>
    <s v="Affirm Films"/>
    <n v="119"/>
  </r>
  <r>
    <x v="7422"/>
    <x v="3"/>
    <m/>
    <x v="6"/>
    <n v="2019"/>
    <x v="39"/>
    <s v="September 6, 2019 (United States)"/>
    <x v="19"/>
    <n v="6.2"/>
    <n v="481"/>
    <s v="Justin Chon"/>
    <s v="Justin Chon"/>
    <s v="Jake Choi"/>
    <s v="United States"/>
    <m/>
    <n v="80657"/>
    <n v="255.7"/>
    <n v="96113.366836136105"/>
    <s v="Electric Panda Entertainment"/>
    <n v="87"/>
  </r>
  <r>
    <x v="7423"/>
    <x v="8"/>
    <s v="PG-13"/>
    <x v="3"/>
    <n v="2019"/>
    <x v="39"/>
    <s v="March 1, 2019 (United States)"/>
    <x v="54"/>
    <n v="4.5"/>
    <n v="4000"/>
    <s v="Tyler Perry"/>
    <s v="Tyler Perry"/>
    <s v="Tyler Perry"/>
    <s v="United States"/>
    <n v="20000000"/>
    <n v="74747725"/>
    <n v="255.7"/>
    <n v="89071692.637856871"/>
    <s v="The Tyler Perry Company"/>
    <n v="109"/>
  </r>
  <r>
    <x v="7424"/>
    <x v="4"/>
    <s v="Not Rated"/>
    <x v="6"/>
    <n v="2019"/>
    <x v="39"/>
    <s v="June 26, 2020 (United States)"/>
    <x v="33"/>
    <n v="5.2"/>
    <n v="735"/>
    <s v="John Swab"/>
    <s v="John Swab"/>
    <s v="Ron Perlman"/>
    <s v="United States"/>
    <m/>
    <n v="682"/>
    <n v="255.7"/>
    <n v="812.69221744231527"/>
    <s v="Roxwell Films"/>
    <n v="93"/>
  </r>
  <r>
    <x v="7425"/>
    <x v="4"/>
    <s v="Not Rated"/>
    <x v="2"/>
    <n v="2019"/>
    <x v="39"/>
    <s v="June 21, 2019 (United States)"/>
    <x v="12"/>
    <n v="7.1"/>
    <n v="7600"/>
    <s v="Byeong-heon Lee"/>
    <s v="Se-yeong Bae"/>
    <s v="Lee Dong-yong"/>
    <s v="South Korea"/>
    <m/>
    <n v="119932733"/>
    <n v="255.7"/>
    <n v="142915540.6535002"/>
    <s v="About Film"/>
    <n v="111"/>
  </r>
  <r>
    <x v="7426"/>
    <x v="8"/>
    <s v="PG-13"/>
    <x v="0"/>
    <n v="2019"/>
    <x v="39"/>
    <s v="August 2, 2019 (Sweden)"/>
    <x v="46"/>
    <n v="5.7"/>
    <n v="1500"/>
    <s v="Noble Jones"/>
    <s v="Noble Jones"/>
    <s v="John Lithgow"/>
    <s v="United States"/>
    <m/>
    <n v="354103"/>
    <n v="255.7"/>
    <n v="421960.04732107942"/>
    <s v="Symbolic Exchange"/>
    <n v="94"/>
  </r>
  <r>
    <x v="7427"/>
    <x v="8"/>
    <s v="PG-13"/>
    <x v="0"/>
    <n v="2019"/>
    <x v="39"/>
    <s v="May 17, 2019 (United States)"/>
    <x v="23"/>
    <n v="5.9"/>
    <n v="6600"/>
    <s v="Ry Russo-Young"/>
    <s v="Tracy Oliver"/>
    <s v="Yara Shahidi"/>
    <s v="United States"/>
    <n v="9000000"/>
    <n v="6750029"/>
    <n v="255.7"/>
    <n v="8043542.5745013691"/>
    <s v="Alloy Entertainment"/>
    <n v="100"/>
  </r>
  <r>
    <x v="7428"/>
    <x v="1"/>
    <s v="PG"/>
    <x v="3"/>
    <n v="2019"/>
    <x v="39"/>
    <s v="February 4, 2020 (Australia)"/>
    <x v="19"/>
    <n v="6.2"/>
    <n v="719"/>
    <s v="J.J. Englert"/>
    <s v="Robert Krantz"/>
    <s v="Peta Murgatroyd"/>
    <s v="United States"/>
    <m/>
    <n v="210091"/>
    <n v="255.7"/>
    <n v="250350.91005084084"/>
    <s v="Ellinas Multimedia"/>
    <n v="106"/>
  </r>
  <r>
    <x v="7429"/>
    <x v="4"/>
    <s v="Not Rated"/>
    <x v="0"/>
    <n v="2019"/>
    <x v="39"/>
    <s v="April 17, 2019 (United States)"/>
    <x v="48"/>
    <n v="3.6"/>
    <n v="12000"/>
    <s v="Abhishek Varman"/>
    <s v="Shibani Bathija"/>
    <s v="Varun Dhawan"/>
    <s v="India"/>
    <m/>
    <n v="17987034"/>
    <n v="255.7"/>
    <n v="21433904.027375832"/>
    <s v="Dharma Productions"/>
    <n v="166"/>
  </r>
  <r>
    <x v="7430"/>
    <x v="4"/>
    <s v="Not Rated"/>
    <x v="2"/>
    <n v="2019"/>
    <x v="39"/>
    <s v="March 1, 2019 (India)"/>
    <x v="31"/>
    <n v="8.1"/>
    <n v="9800"/>
    <s v="Abhishek Chaubey"/>
    <s v="Sudip Sharma"/>
    <s v="Sushant Singh Rajput"/>
    <s v="India"/>
    <m/>
    <n v="914565"/>
    <n v="255.7"/>
    <n v="1089823.8384825969"/>
    <s v="MacGuffin Pictures"/>
    <n v="143"/>
  </r>
  <r>
    <x v="7431"/>
    <x v="4"/>
    <s v="Not Rated"/>
    <x v="0"/>
    <n v="2019"/>
    <x v="39"/>
    <s v="August 15, 2019 (United States)"/>
    <x v="16"/>
    <n v="6.5"/>
    <n v="13000"/>
    <s v="Jagan Shakti"/>
    <s v="R. Balki"/>
    <s v="Akshay Kumar"/>
    <s v="India"/>
    <m/>
    <n v="5667057"/>
    <n v="255.7"/>
    <n v="6753039.7649589367"/>
    <s v="Cape of Good Films"/>
    <n v="130"/>
  </r>
  <r>
    <x v="7432"/>
    <x v="4"/>
    <s v="Not Rated"/>
    <x v="7"/>
    <n v="2019"/>
    <x v="39"/>
    <s v="September 5, 2019 (United States)"/>
    <x v="16"/>
    <n v="6.5"/>
    <n v="2500"/>
    <s v="Melanie Martinez"/>
    <s v="Melanie Martinez"/>
    <s v="Melanie Martinez"/>
    <s v="United States"/>
    <n v="5000000"/>
    <n v="359377"/>
    <n v="255.7"/>
    <n v="428244.70825185766"/>
    <s v="Atlantic Records"/>
    <n v="96"/>
  </r>
  <r>
    <x v="7433"/>
    <x v="4"/>
    <s v="Not Rated"/>
    <x v="2"/>
    <n v="2019"/>
    <x v="39"/>
    <s v="August 15, 2019 (United States)"/>
    <x v="13"/>
    <n v="7.2"/>
    <n v="10000"/>
    <s v="Nikkhil Advani"/>
    <s v="Ritesh Shah"/>
    <s v="Mrunal Thakur"/>
    <s v="India"/>
    <m/>
    <n v="13098981"/>
    <n v="255.7"/>
    <n v="15609149.435666798"/>
    <s v="Bake My Cake Films"/>
    <n v="146"/>
  </r>
  <r>
    <x v="7434"/>
    <x v="4"/>
    <s v="Not Rated"/>
    <x v="2"/>
    <n v="2019"/>
    <x v="39"/>
    <s v="August 30, 2019 (United States)"/>
    <x v="33"/>
    <n v="5.2"/>
    <n v="17000"/>
    <s v="Sujeeth"/>
    <s v="Sujeeth"/>
    <s v="Prabhas"/>
    <s v="India"/>
    <m/>
    <n v="5708522"/>
    <n v="255.7"/>
    <n v="6802450.7368009388"/>
    <s v="UV Creations"/>
    <n v="170"/>
  </r>
  <r>
    <x v="7435"/>
    <x v="4"/>
    <s v="Not Rated"/>
    <x v="2"/>
    <n v="2019"/>
    <x v="39"/>
    <s v="July 31, 2019 (South Korea)"/>
    <x v="9"/>
    <n v="7"/>
    <n v="4700"/>
    <s v="Sang-Geun Lee"/>
    <s v="Sang-Geun Lee"/>
    <s v="Jo Jung-Suk"/>
    <s v="South Korea"/>
    <m/>
    <n v="69501772"/>
    <n v="255.7"/>
    <n v="82820453.376613215"/>
    <s v="Filmmaker R&amp;K"/>
    <n v="103"/>
  </r>
  <r>
    <x v="7436"/>
    <x v="0"/>
    <s v="R"/>
    <x v="0"/>
    <n v="2019"/>
    <x v="39"/>
    <s v="March 22, 2019 (Ireland)"/>
    <x v="21"/>
    <n v="6.3"/>
    <n v="417"/>
    <s v="Van Ling"/>
    <s v="Van Ling"/>
    <s v="Tania Raymonde"/>
    <s v="United States"/>
    <m/>
    <n v="300842"/>
    <n v="255.7"/>
    <n v="358492.59835745016"/>
    <s v="The National Hellenic Society"/>
    <n v="137"/>
  </r>
  <r>
    <x v="7437"/>
    <x v="0"/>
    <s v="R"/>
    <x v="0"/>
    <n v="2019"/>
    <x v="39"/>
    <s v="August 2, 2019 (United States)"/>
    <x v="20"/>
    <n v="5.4"/>
    <n v="2900"/>
    <s v="Britt Poulton"/>
    <s v="Britt Poulton"/>
    <s v="Walton Goggins"/>
    <s v="United States"/>
    <m/>
    <n v="172952"/>
    <n v="255.7"/>
    <n v="206094.93312475557"/>
    <s v="Amasia Entertainment"/>
    <n v="98"/>
  </r>
  <r>
    <x v="7438"/>
    <x v="0"/>
    <s v="R"/>
    <x v="5"/>
    <n v="2019"/>
    <x v="39"/>
    <s v="March 29, 2019 (United States)"/>
    <x v="1"/>
    <n v="5.8"/>
    <n v="13000"/>
    <s v="Chuck Konzelman"/>
    <s v="Abby Johnson"/>
    <s v="Ashley Bratcher"/>
    <s v="United States"/>
    <n v="6000000"/>
    <n v="21354152"/>
    <n v="255.7"/>
    <n v="25446265.601877201"/>
    <s v="Unplanned Movie"/>
    <n v="109"/>
  </r>
  <r>
    <x v="7439"/>
    <x v="4"/>
    <s v="Not Rated"/>
    <x v="2"/>
    <n v="2019"/>
    <x v="39"/>
    <s v="May 10, 2019 (United States)"/>
    <x v="58"/>
    <n v="2.2000000000000002"/>
    <n v="18000"/>
    <s v="Punit Malhotra"/>
    <s v="Arshad Sayed"/>
    <s v="Tiger Shroff"/>
    <s v="India"/>
    <m/>
    <n v="1635907"/>
    <n v="255.7"/>
    <n v="1949397.1955416505"/>
    <s v="Fox STAR Studios"/>
    <n v="146"/>
  </r>
  <r>
    <x v="7440"/>
    <x v="4"/>
    <s v="Not Rated"/>
    <x v="2"/>
    <n v="2019"/>
    <x v="39"/>
    <s v="July 31, 2019 (South Korea)"/>
    <x v="19"/>
    <n v="6.2"/>
    <n v="2500"/>
    <s v="Joo-hwan Kim"/>
    <s v="Joo-hwan Kim"/>
    <s v="Seo Jun Park"/>
    <s v="South Korea"/>
    <m/>
    <n v="11799556"/>
    <n v="255.7"/>
    <n v="14060714.560813453"/>
    <s v="KeyEast"/>
    <n v="129"/>
  </r>
  <r>
    <x v="7441"/>
    <x v="4"/>
    <s v="Not Rated"/>
    <x v="3"/>
    <n v="2019"/>
    <x v="39"/>
    <s v="March 1, 2019 (India)"/>
    <x v="21"/>
    <n v="6.3"/>
    <n v="9000"/>
    <s v="Laxman Utekar"/>
    <s v="Rohan Shankar"/>
    <s v="Kartik Aaryan"/>
    <s v="India"/>
    <m/>
    <n v="14256199"/>
    <n v="255.7"/>
    <n v="16988126.066875245"/>
    <s v="Maddock Films"/>
    <n v="126"/>
  </r>
  <r>
    <x v="7442"/>
    <x v="4"/>
    <s v="Not Rated"/>
    <x v="3"/>
    <n v="2019"/>
    <x v="39"/>
    <s v="May 17, 2019 (United States)"/>
    <x v="14"/>
    <n v="6.6"/>
    <n v="7400"/>
    <s v="Akiv Ali"/>
    <s v="Surabhi Bhatnagar"/>
    <s v="Ajay Devgn"/>
    <s v="India"/>
    <m/>
    <n v="1473116"/>
    <n v="255.7"/>
    <n v="1755410.4231521315"/>
    <s v="Luv Films"/>
    <n v="135"/>
  </r>
  <r>
    <x v="7443"/>
    <x v="4"/>
    <s v="Not Rated"/>
    <x v="0"/>
    <n v="2019"/>
    <x v="39"/>
    <s v="August 16, 2019 (United States)"/>
    <x v="15"/>
    <n v="6.9"/>
    <n v="2700"/>
    <s v="Lucio Castro"/>
    <s v="Lucio Castro"/>
    <s v="Juan Barberini"/>
    <s v="Argentina"/>
    <m/>
    <n v="103047"/>
    <n v="255.7"/>
    <n v="122793.98083691827"/>
    <m/>
    <n v="84"/>
  </r>
  <r>
    <x v="7444"/>
    <x v="8"/>
    <s v="PG-13"/>
    <x v="17"/>
    <n v="2019"/>
    <x v="39"/>
    <s v="August 30, 2019 (United States)"/>
    <x v="23"/>
    <n v="5.9"/>
    <n v="691"/>
    <s v="Alex Ranarivelo"/>
    <s v="Alex Ranarivelo"/>
    <s v="Michael Roark"/>
    <s v="United States"/>
    <m/>
    <n v="1067629"/>
    <n v="255.7"/>
    <n v="1272219.6179116152"/>
    <s v="ESX Entertainment"/>
    <n v="94"/>
  </r>
  <r>
    <x v="7445"/>
    <x v="4"/>
    <s v="Not Rated"/>
    <x v="10"/>
    <n v="2019"/>
    <x v="39"/>
    <s v="May 5, 2019 (United States)"/>
    <x v="34"/>
    <n v="7.4"/>
    <n v="2000"/>
    <s v="GorÃ´ Taniguchi"/>
    <s v="GorÃ´ Taniguchi"/>
    <s v="Jun Fukuyama"/>
    <s v="Japan"/>
    <m/>
    <n v="9982083"/>
    <n v="255.7"/>
    <n v="11894957.724286273"/>
    <s v="Sunrise"/>
    <n v="112"/>
  </r>
  <r>
    <x v="7446"/>
    <x v="4"/>
    <s v="Not Rated"/>
    <x v="3"/>
    <n v="2019"/>
    <x v="39"/>
    <s v="August 30, 2019 (United States)"/>
    <x v="27"/>
    <n v="5.0999999999999996"/>
    <n v="590"/>
    <s v="Hannah Pearl Utt"/>
    <s v="Jen Tullock"/>
    <s v="Hannah Pearl Utt"/>
    <s v="United States"/>
    <m/>
    <n v="151507"/>
    <n v="255.7"/>
    <n v="180540.4102463825"/>
    <s v="Ball &amp; Chain Productions"/>
    <n v="98"/>
  </r>
  <r>
    <x v="7447"/>
    <x v="1"/>
    <s v="PG"/>
    <x v="10"/>
    <n v="2019"/>
    <x v="39"/>
    <s v="April 18, 2019 (United States)"/>
    <x v="10"/>
    <n v="6.1"/>
    <n v="548"/>
    <s v="Robert Fernandez"/>
    <s v="John Bunyan"/>
    <s v="David Thorpe"/>
    <s v="United States"/>
    <m/>
    <n v="3173282"/>
    <n v="255.7"/>
    <n v="3781380.6233867817"/>
    <s v="Cat In The Mill Studio"/>
    <n v="108"/>
  </r>
  <r>
    <x v="7448"/>
    <x v="4"/>
    <s v="Not Rated"/>
    <x v="0"/>
    <n v="2019"/>
    <x v="39"/>
    <s v="May 19, 2020 (Poland)"/>
    <x v="5"/>
    <n v="6.4"/>
    <n v="4400"/>
    <s v="Eddie Mensore"/>
    <s v="Eddie Mensore"/>
    <s v="Terry Serpico"/>
    <s v="United States"/>
    <n v="350000"/>
    <n v="226421"/>
    <n v="255.7"/>
    <n v="269810.24129839655"/>
    <s v="Emphatic Films"/>
    <n v="83"/>
  </r>
  <r>
    <x v="7449"/>
    <x v="3"/>
    <m/>
    <x v="3"/>
    <n v="2019"/>
    <x v="39"/>
    <s v="August 23, 2019 (United States)"/>
    <x v="17"/>
    <n v="6.7"/>
    <n v="1700"/>
    <s v="Kirill Mikhanovsky"/>
    <s v="Alice Austen"/>
    <s v="Chris Galust"/>
    <s v="United States"/>
    <m/>
    <n v="624818"/>
    <n v="255.7"/>
    <n v="744552.38404380134"/>
    <s v="Give Me Liberty"/>
    <n v="110"/>
  </r>
  <r>
    <x v="7450"/>
    <x v="4"/>
    <s v="Not Rated"/>
    <x v="2"/>
    <n v="2019"/>
    <x v="39"/>
    <s v="April 5, 2019 (United States)"/>
    <x v="14"/>
    <n v="6.6"/>
    <n v="5200"/>
    <s v="Robbie Grewal"/>
    <s v="Robbie Grewal"/>
    <s v="John Abraham"/>
    <s v="India"/>
    <m/>
    <n v="6111065"/>
    <n v="255.7"/>
    <n v="7282133.3809151351"/>
    <s v="Kyta Productions"/>
    <n v="141"/>
  </r>
  <r>
    <x v="7451"/>
    <x v="11"/>
    <s v="TV-14"/>
    <x v="2"/>
    <n v="2019"/>
    <x v="39"/>
    <s v="February 22, 2019 (Vietnam)"/>
    <x v="21"/>
    <n v="6.3"/>
    <n v="4200"/>
    <s v="Le-Van Kiet"/>
    <s v="Le-Van Kiet"/>
    <s v="Veronica Ngo"/>
    <s v="Vietnam"/>
    <m/>
    <n v="5756185"/>
    <n v="255.7"/>
    <n v="6859247.4364489643"/>
    <s v="Premiere Picture"/>
    <n v="98"/>
  </r>
  <r>
    <x v="7452"/>
    <x v="8"/>
    <s v="PG-13"/>
    <x v="0"/>
    <n v="2019"/>
    <x v="39"/>
    <s v="March 15, 2019 (India)"/>
    <x v="15"/>
    <n v="6.9"/>
    <n v="4600"/>
    <s v="Ritesh Batra"/>
    <s v="Ritesh Batra"/>
    <s v="Nawazuddin Siddiqui"/>
    <s v="Germany"/>
    <m/>
    <n v="996171"/>
    <n v="255.7"/>
    <n v="1187068.0629644115"/>
    <s v="Poetic License Production"/>
    <n v="110"/>
  </r>
  <r>
    <x v="7453"/>
    <x v="3"/>
    <m/>
    <x v="3"/>
    <n v="2019"/>
    <x v="39"/>
    <s v="February 1, 2019 (United States)"/>
    <x v="30"/>
    <n v="5.5"/>
    <n v="4000"/>
    <s v="Shelly Chopra Dhar"/>
    <s v="Shelly Chopra Dhar"/>
    <s v="Sonam Kapoor"/>
    <s v="India"/>
    <m/>
    <n v="3531837"/>
    <n v="255.7"/>
    <n v="4208645.8111067656"/>
    <s v="Fox STAR Studios"/>
    <n v="120"/>
  </r>
  <r>
    <x v="7454"/>
    <x v="0"/>
    <s v="R"/>
    <x v="4"/>
    <n v="2019"/>
    <x v="39"/>
    <s v="April 26, 2019 (United States)"/>
    <x v="25"/>
    <n v="4.8"/>
    <n v="1900"/>
    <s v="Roxanne Benjamin"/>
    <s v="Roxanne Benjamin"/>
    <s v="Karina Fontes"/>
    <s v="United States"/>
    <m/>
    <n v="5123"/>
    <n v="255.7"/>
    <n v="6104.7246773562774"/>
    <s v="Protostar Pictures"/>
    <n v="87"/>
  </r>
  <r>
    <x v="7455"/>
    <x v="8"/>
    <s v="PG-13"/>
    <x v="2"/>
    <n v="2019"/>
    <x v="39"/>
    <s v="August 9, 2019 (United States)"/>
    <x v="41"/>
    <n v="5.6"/>
    <n v="794"/>
    <s v="Tony Chan"/>
    <s v="Chao Wang"/>
    <s v="Xiaoming Huang"/>
    <s v="China"/>
    <m/>
    <n v="245179562"/>
    <n v="255.7"/>
    <n v="292163521.86703169"/>
    <s v="Bona Film Group"/>
    <n v="118"/>
  </r>
  <r>
    <x v="7456"/>
    <x v="4"/>
    <s v="Not Rated"/>
    <x v="2"/>
    <n v="2019"/>
    <x v="39"/>
    <s v="June 5, 2019 (United States)"/>
    <x v="38"/>
    <n v="4.9000000000000004"/>
    <n v="24000"/>
    <s v="Ali Abbas Zafar"/>
    <s v="Su-jin Park"/>
    <s v="Salman Khan"/>
    <s v="India"/>
    <m/>
    <n v="35261263"/>
    <n v="255.7"/>
    <n v="42018407.649980448"/>
    <s v="AVA Films &amp; Entertainment"/>
    <n v="150"/>
  </r>
  <r>
    <x v="7457"/>
    <x v="4"/>
    <s v="Not Rated"/>
    <x v="18"/>
    <n v="2019"/>
    <x v="39"/>
    <s v="May 1, 2019 (United States)"/>
    <x v="6"/>
    <n v="7.9"/>
    <n v="321"/>
    <s v="Mark Bramble"/>
    <s v="Mark Bramble"/>
    <s v="Bonnie Langford"/>
    <s v="United Kingdom"/>
    <m/>
    <n v="2217255"/>
    <n v="255.7"/>
    <n v="2642149.3879546346"/>
    <s v="Julian Marsh Pictures"/>
    <n v="155"/>
  </r>
  <r>
    <x v="7458"/>
    <x v="3"/>
    <m/>
    <x v="6"/>
    <n v="2019"/>
    <x v="39"/>
    <s v="February 13, 2019 (Italy)"/>
    <x v="21"/>
    <n v="6.3"/>
    <n v="4000"/>
    <s v="Claudio Giovannesi"/>
    <s v="Roberto Saviano"/>
    <s v="Francesco Di Napoli"/>
    <s v="Italy"/>
    <m/>
    <n v="2298525"/>
    <n v="255.7"/>
    <n v="2738993.2244818145"/>
    <s v="Palomar"/>
    <n v="111"/>
  </r>
  <r>
    <x v="7459"/>
    <x v="3"/>
    <m/>
    <x v="4"/>
    <n v="2019"/>
    <x v="39"/>
    <s v="June 14, 2019 (United States)"/>
    <x v="23"/>
    <n v="5.9"/>
    <n v="1900"/>
    <s v="Richard Grieco"/>
    <s v="Noel Ashman"/>
    <s v="Ace Young"/>
    <m/>
    <n v="2500000"/>
    <n v="50400"/>
    <n v="255.7"/>
    <n v="60058.193195150568"/>
    <s v="Growing Tree Productions"/>
    <n v="77"/>
  </r>
  <r>
    <x v="7460"/>
    <x v="0"/>
    <s v="R"/>
    <x v="2"/>
    <n v="2019"/>
    <x v="39"/>
    <s v="April 16, 2019 (United States)"/>
    <x v="50"/>
    <n v="3.5"/>
    <n v="195"/>
    <s v="Tony Wash"/>
    <s v="Andy Golub"/>
    <s v="Sid Haig"/>
    <s v="United States"/>
    <n v="1200000"/>
    <n v="45696"/>
    <n v="255.7"/>
    <n v="54452.761830269847"/>
    <s v="Hicktown Entertainment"/>
    <n v="85"/>
  </r>
  <r>
    <x v="7461"/>
    <x v="3"/>
    <m/>
    <x v="18"/>
    <n v="2019"/>
    <x v="39"/>
    <s v="June 25, 2019 (United States)"/>
    <x v="7"/>
    <n v="8.1999999999999993"/>
    <n v="641"/>
    <s v="Jerry Mitchell"/>
    <s v="Harvey Fierstein"/>
    <s v="Matt Henry"/>
    <s v="United Kingdom"/>
    <m/>
    <n v="2973437"/>
    <n v="255.7"/>
    <n v="3543239.162690653"/>
    <s v="BroadwayHD"/>
    <n v="135"/>
  </r>
  <r>
    <x v="7462"/>
    <x v="3"/>
    <m/>
    <x v="0"/>
    <n v="2019"/>
    <x v="39"/>
    <s v="March 1, 2019 (United States)"/>
    <x v="15"/>
    <n v="6.9"/>
    <n v="34"/>
    <s v="Rich Christiano"/>
    <s v="Rich Christiano"/>
    <s v="Brett Varvel"/>
    <s v="United States"/>
    <m/>
    <n v="254475"/>
    <n v="255.7"/>
    <n v="303240.252248729"/>
    <s v="Christiano Film Group"/>
    <n v="103"/>
  </r>
  <r>
    <x v="7463"/>
    <x v="3"/>
    <m/>
    <x v="2"/>
    <n v="2019"/>
    <x v="39"/>
    <s v="May 9, 2019 (South Korea)"/>
    <x v="23"/>
    <n v="5.9"/>
    <n v="760"/>
    <s v="Jung Da-Won"/>
    <s v="Jung Da-Won"/>
    <s v="Mi-ran Ra"/>
    <s v="South Korea"/>
    <m/>
    <n v="12147170"/>
    <n v="255.7"/>
    <n v="14474942.115760658"/>
    <s v="CJ Entertainment"/>
    <n v="107"/>
  </r>
  <r>
    <x v="7464"/>
    <x v="0"/>
    <s v="R"/>
    <x v="3"/>
    <n v="2019"/>
    <x v="39"/>
    <s v="May 20, 2019 (United Kingdom)"/>
    <x v="32"/>
    <n v="4.7"/>
    <n v="1400"/>
    <s v="Drew Cullingham"/>
    <s v="Drew Cullingham"/>
    <s v="Spencer Brown"/>
    <s v="United Kingdom"/>
    <m/>
    <n v="38901"/>
    <n v="255.7"/>
    <n v="46355.630426280797"/>
    <s v="7DM Studios"/>
    <n v="82"/>
  </r>
  <r>
    <x v="7465"/>
    <x v="1"/>
    <s v="PG"/>
    <x v="3"/>
    <n v="2019"/>
    <x v="39"/>
    <s v="July 24, 2019 (United States)"/>
    <x v="23"/>
    <n v="5.9"/>
    <n v="403"/>
    <s v="T.C. Christensen"/>
    <s v="T.C. Christensen"/>
    <s v="David McConnell"/>
    <s v="United States"/>
    <m/>
    <n v="954641"/>
    <n v="255.7"/>
    <n v="1137579.6351192805"/>
    <s v="Remember Films"/>
    <n v="100"/>
  </r>
  <r>
    <x v="7466"/>
    <x v="4"/>
    <s v="Not Rated"/>
    <x v="2"/>
    <n v="2019"/>
    <x v="39"/>
    <s v="March 29, 2019 (United States)"/>
    <x v="41"/>
    <n v="5.6"/>
    <n v="1700"/>
    <s v="Chuck Russell"/>
    <s v="Adam Prince"/>
    <s v="Vidyut Jammwal"/>
    <s v="India"/>
    <m/>
    <n v="4033587"/>
    <n v="255.7"/>
    <n v="4806546.5737192025"/>
    <s v="Junglee Pictures"/>
    <n v="115"/>
  </r>
  <r>
    <x v="7053"/>
    <x v="3"/>
    <m/>
    <x v="2"/>
    <n v="2019"/>
    <x v="39"/>
    <s v="September 30, 2019 (China)"/>
    <x v="19"/>
    <n v="6.2"/>
    <n v="1700"/>
    <s v="Andrew Lau"/>
    <s v="Yonggan Yu"/>
    <s v="Hanyu Zhang"/>
    <s v="China"/>
    <m/>
    <n v="417282021"/>
    <n v="255.7"/>
    <n v="497246115.75557297"/>
    <s v="Bona Film Group"/>
    <n v="111"/>
  </r>
  <r>
    <x v="7467"/>
    <x v="4"/>
    <s v="Not Rated"/>
    <x v="2"/>
    <n v="2019"/>
    <x v="39"/>
    <s v="February 22, 2019 (India)"/>
    <x v="29"/>
    <n v="4.2"/>
    <n v="5700"/>
    <s v="Indra Kumar"/>
    <s v="Paritosh Painter"/>
    <s v="Ajay Devgn"/>
    <s v="India"/>
    <m/>
    <n v="26911995"/>
    <n v="255.7"/>
    <n v="32069162.598748535"/>
    <s v="Ajay Devgn Ffilms"/>
    <n v="130"/>
  </r>
  <r>
    <x v="7468"/>
    <x v="3"/>
    <m/>
    <x v="3"/>
    <n v="2019"/>
    <x v="39"/>
    <s v="January 11, 2019 (United States)"/>
    <x v="46"/>
    <n v="5.7"/>
    <n v="320"/>
    <s v="Shane Stanley"/>
    <s v="Lee Stanley"/>
    <s v="Miko Hughes"/>
    <s v="United States"/>
    <m/>
    <n v="790"/>
    <n v="255.7"/>
    <n v="941.38834571763789"/>
    <s v="Visual Arts Entertainment"/>
    <n v="104"/>
  </r>
  <r>
    <x v="7469"/>
    <x v="0"/>
    <s v="R"/>
    <x v="3"/>
    <n v="2019"/>
    <x v="39"/>
    <s v="March 15, 2019 (United States)"/>
    <x v="29"/>
    <n v="4.2"/>
    <n v="904"/>
    <s v="Nacho G. Velilla"/>
    <s v="Claudio Herrera"/>
    <s v="Martha Higareda"/>
    <s v="Mexico"/>
    <m/>
    <n v="26493648"/>
    <n v="255.7"/>
    <n v="31570647.421196718"/>
    <s v="Neverending Media"/>
    <n v="102"/>
  </r>
  <r>
    <x v="7470"/>
    <x v="4"/>
    <s v="Not Rated"/>
    <x v="2"/>
    <n v="2019"/>
    <x v="39"/>
    <s v="August 16, 2019 (United States)"/>
    <x v="22"/>
    <n v="6"/>
    <n v="674"/>
    <s v="Jazz Boon"/>
    <s v="Cat Kwan"/>
    <s v="Louis Koo"/>
    <s v="Hong Kong"/>
    <m/>
    <n v="99482027"/>
    <n v="255.7"/>
    <n v="118545849.14704733"/>
    <s v="Babieka"/>
    <n v="98"/>
  </r>
  <r>
    <x v="7471"/>
    <x v="3"/>
    <m/>
    <x v="6"/>
    <n v="2019"/>
    <x v="39"/>
    <s v="March 22, 2019 (United States)"/>
    <x v="23"/>
    <n v="5.9"/>
    <n v="630"/>
    <s v="Noo-ri Park"/>
    <s v="Noo-ri Park"/>
    <s v="Ryu Jun-Yeol"/>
    <s v="South Korea"/>
    <m/>
    <n v="155732"/>
    <n v="255.7"/>
    <n v="185575.05044974579"/>
    <s v="Moonlight Film"/>
    <n v="115"/>
  </r>
  <r>
    <x v="7472"/>
    <x v="4"/>
    <s v="Not Rated"/>
    <x v="0"/>
    <n v="2019"/>
    <x v="39"/>
    <s v="July 26, 2019 (United States)"/>
    <x v="16"/>
    <n v="6.5"/>
    <n v="898"/>
    <s v="Marie Kreutzer"/>
    <s v="Marie Kreutzer"/>
    <s v="Valerie Pachner"/>
    <s v="Austria"/>
    <m/>
    <n v="29251"/>
    <n v="255.7"/>
    <n v="34856.393038717251"/>
    <s v="Novotny &amp; Novotny Filmproduktion GmbH"/>
    <n v="108"/>
  </r>
  <r>
    <x v="7473"/>
    <x v="3"/>
    <m/>
    <x v="0"/>
    <n v="2019"/>
    <x v="39"/>
    <s v="October 4, 2019 (United States)"/>
    <x v="6"/>
    <n v="7.9"/>
    <n v="73"/>
    <s v="Andoy Ranay"/>
    <s v="Wanggo Gallaga"/>
    <s v="JC Santos"/>
    <s v="Philippines"/>
    <m/>
    <m/>
    <n v="255.7"/>
    <n v="0"/>
    <s v="ABS-CBN Film Productions"/>
    <n v="105"/>
  </r>
  <r>
    <x v="7474"/>
    <x v="8"/>
    <s v="PG-13"/>
    <x v="0"/>
    <n v="2019"/>
    <x v="39"/>
    <s v="March 29, 2019 (India)"/>
    <x v="5"/>
    <n v="6.4"/>
    <n v="806"/>
    <s v="Aneesh Daniel"/>
    <s v="Andrew E. Matthews"/>
    <s v="Sharman Joshi"/>
    <s v="United States"/>
    <m/>
    <n v="695164"/>
    <n v="255.7"/>
    <n v="828378.84552209626"/>
    <s v="Skypass Entertainment"/>
    <n v="112"/>
  </r>
  <r>
    <x v="7475"/>
    <x v="4"/>
    <s v="Not Rated"/>
    <x v="10"/>
    <n v="2019"/>
    <x v="39"/>
    <s v="May 16, 2019 (United States)"/>
    <x v="37"/>
    <n v="7.6"/>
    <n v="900"/>
    <s v="Yutaka Uemura"/>
    <s v="Carlo Zen"/>
    <s v="TesshÃ´ Genda"/>
    <s v="Japan"/>
    <m/>
    <n v="288460"/>
    <n v="255.7"/>
    <n v="343737.82557684788"/>
    <s v="Studio NuT"/>
    <n v="115"/>
  </r>
  <r>
    <x v="7476"/>
    <x v="8"/>
    <s v="PG-13"/>
    <x v="3"/>
    <n v="2019"/>
    <x v="39"/>
    <s v="August 30, 2019 (United States)"/>
    <x v="38"/>
    <n v="4.9000000000000004"/>
    <n v="550"/>
    <s v="Ariel Winograd"/>
    <s v="Cory Brusseau"/>
    <s v="Martha Higareda"/>
    <s v="Mexico"/>
    <m/>
    <n v="9667157"/>
    <n v="255.7"/>
    <n v="11519682.197497068"/>
    <s v="Neverending Media"/>
    <n v="120"/>
  </r>
  <r>
    <x v="7477"/>
    <x v="3"/>
    <m/>
    <x v="0"/>
    <n v="2019"/>
    <x v="39"/>
    <s v="October 1, 2019 (United States)"/>
    <x v="16"/>
    <n v="6.5"/>
    <n v="1500"/>
    <s v="Directors"/>
    <s v="Hu Guan"/>
    <s v="Bo Huang"/>
    <s v="China"/>
    <m/>
    <n v="450064993"/>
    <n v="255.7"/>
    <n v="536311315.47555733"/>
    <s v="Alibaba Pictures"/>
    <n v="154"/>
  </r>
  <r>
    <x v="7478"/>
    <x v="3"/>
    <m/>
    <x v="0"/>
    <n v="2019"/>
    <x v="39"/>
    <s v="February 13, 2019 (Philippines)"/>
    <x v="8"/>
    <n v="6.8"/>
    <n v="396"/>
    <s v="Antoinette Jadaone"/>
    <s v="Antoinette Jadaone"/>
    <s v="Liza Soberano"/>
    <s v="Philippines"/>
    <m/>
    <n v="271101"/>
    <n v="255.7"/>
    <n v="323052.30621822452"/>
    <s v="ABS-CBN Film Productions"/>
    <n v="103"/>
  </r>
  <r>
    <x v="7479"/>
    <x v="8"/>
    <s v="PG-13"/>
    <x v="1"/>
    <n v="2019"/>
    <x v="39"/>
    <s v="June 28, 2019 (United States)"/>
    <x v="41"/>
    <n v="5.6"/>
    <n v="336"/>
    <s v="Mitch Davis"/>
    <s v="Mitch Davis"/>
    <s v="Christopher Gorham"/>
    <s v="United States"/>
    <m/>
    <n v="1807216"/>
    <n v="255.7"/>
    <n v="2153534.2792334766"/>
    <s v="Kolipoki Pictures"/>
    <n v="117"/>
  </r>
  <r>
    <x v="7480"/>
    <x v="4"/>
    <s v="Not Rated"/>
    <x v="2"/>
    <n v="2019"/>
    <x v="39"/>
    <s v="May 24, 2019 (United States)"/>
    <x v="54"/>
    <n v="4.5"/>
    <n v="2000"/>
    <s v="Raj Kumar Gupta"/>
    <s v="Raj Kumar Gupta"/>
    <s v="Arjun Kapoor"/>
    <s v="India"/>
    <m/>
    <n v="1715851"/>
    <n v="255.7"/>
    <n v="2044660.929605006"/>
    <s v="Fox STAR Studios"/>
    <n v="123"/>
  </r>
  <r>
    <x v="7481"/>
    <x v="4"/>
    <s v="Not Rated"/>
    <x v="2"/>
    <n v="2019"/>
    <x v="39"/>
    <s v="June 7, 2019 (United States)"/>
    <x v="1"/>
    <n v="5.8"/>
    <n v="523"/>
    <s v="Jason Kwan"/>
    <s v="Koon-Nam Lui"/>
    <s v="Tony Ka Fai Leung"/>
    <s v="China"/>
    <m/>
    <n v="45738461"/>
    <n v="255.7"/>
    <n v="54503359.666405946"/>
    <s v="Bona Film Group"/>
    <n v="101"/>
  </r>
  <r>
    <x v="7482"/>
    <x v="3"/>
    <m/>
    <x v="8"/>
    <n v="2019"/>
    <x v="39"/>
    <s v="June 21, 2019 (United States)"/>
    <x v="26"/>
    <n v="4.5999999999999996"/>
    <n v="150"/>
    <s v="Dylan Thomas Ellis"/>
    <s v="Tim Ogletree"/>
    <s v="Cole Allen"/>
    <s v="United States"/>
    <m/>
    <n v="20941"/>
    <n v="255.7"/>
    <n v="24953.94094642159"/>
    <s v="Aristar Entertainment"/>
    <n v="91"/>
  </r>
  <r>
    <x v="7483"/>
    <x v="0"/>
    <s v="R"/>
    <x v="2"/>
    <n v="2019"/>
    <x v="39"/>
    <s v="October 4, 2019 (United States)"/>
    <x v="53"/>
    <n v="3"/>
    <n v="122"/>
    <s v="Jeffrey Nicholson"/>
    <s v="Jeffrey Nicholson"/>
    <s v="Michael Saquella"/>
    <s v="United States"/>
    <m/>
    <n v="1101470"/>
    <n v="255.7"/>
    <n v="1312545.5964020337"/>
    <s v="Cactus Blue Entertainment"/>
    <n v="93"/>
  </r>
  <r>
    <x v="7484"/>
    <x v="3"/>
    <m/>
    <x v="0"/>
    <n v="2019"/>
    <x v="39"/>
    <s v="March 3, 2020 (United States)"/>
    <x v="25"/>
    <n v="4.8"/>
    <n v="373"/>
    <s v="David Stuart Snell"/>
    <s v="David Stuart Snell"/>
    <s v="Alexandra Bokova"/>
    <s v="United States"/>
    <m/>
    <m/>
    <n v="255.7"/>
    <n v="0"/>
    <s v="Canyon Media"/>
    <n v="94"/>
  </r>
  <r>
    <x v="7485"/>
    <x v="3"/>
    <m/>
    <x v="0"/>
    <n v="2019"/>
    <x v="39"/>
    <s v="June 7, 2019 (Canada)"/>
    <x v="8"/>
    <n v="6.8"/>
    <n v="869"/>
    <s v="Monia Chokri"/>
    <s v="Monia Chokri"/>
    <s v="Anne-Ã‰lisabeth BossÃ©"/>
    <s v="Canada"/>
    <m/>
    <n v="1671969"/>
    <n v="255.7"/>
    <n v="1992369.7860774347"/>
    <s v="Metafilms"/>
    <n v="117"/>
  </r>
  <r>
    <x v="7486"/>
    <x v="8"/>
    <s v="PG-13"/>
    <x v="2"/>
    <n v="2020"/>
    <x v="40"/>
    <s v="September 3, 2020 (United States)"/>
    <x v="34"/>
    <n v="7.4"/>
    <n v="387000"/>
    <s v="Christopher Nolan"/>
    <s v="Christopher Nolan"/>
    <s v="John David Washington"/>
    <s v="United States"/>
    <n v="205000000"/>
    <n v="363656624"/>
    <n v="258.8"/>
    <n v="428153683.6661514"/>
    <s v="Warner Bros."/>
    <n v="150"/>
  </r>
  <r>
    <x v="7487"/>
    <x v="8"/>
    <s v="PG-13"/>
    <x v="2"/>
    <n v="2020"/>
    <x v="40"/>
    <s v="December 25, 2020 (United States)"/>
    <x v="20"/>
    <n v="5.4"/>
    <n v="217000"/>
    <s v="Patty Jenkins"/>
    <s v="Patty Jenkins"/>
    <s v="Gal Gadot"/>
    <s v="United States"/>
    <m/>
    <n v="166534027"/>
    <n v="258.8"/>
    <n v="196070007.83191651"/>
    <s v="Atlas Entertainment"/>
    <n v="151"/>
  </r>
  <r>
    <x v="7488"/>
    <x v="0"/>
    <s v="R"/>
    <x v="2"/>
    <n v="2020"/>
    <x v="40"/>
    <s v="February 7, 2020 (United States)"/>
    <x v="10"/>
    <n v="6.1"/>
    <n v="190000"/>
    <s v="Cathy Yan"/>
    <s v="Christina Hodson"/>
    <s v="Margot Robbie"/>
    <s v="United States"/>
    <n v="84500000"/>
    <n v="201858461"/>
    <n v="258.8"/>
    <n v="237659478.61939719"/>
    <s v="Clubhouse Pictures (II)"/>
    <n v="109"/>
  </r>
  <r>
    <x v="7489"/>
    <x v="0"/>
    <s v="R"/>
    <x v="0"/>
    <n v="2020"/>
    <x v="40"/>
    <s v="February 28, 2020 (United States)"/>
    <x v="12"/>
    <n v="7.1"/>
    <n v="186000"/>
    <s v="Leigh Whannell"/>
    <s v="Leigh Whannell"/>
    <s v="Elisabeth Moss"/>
    <s v="Canada"/>
    <n v="7000000"/>
    <n v="143151000"/>
    <n v="258.8"/>
    <n v="168539836.553323"/>
    <s v="Universal Pictures"/>
    <n v="124"/>
  </r>
  <r>
    <x v="7490"/>
    <x v="1"/>
    <s v="PG"/>
    <x v="10"/>
    <n v="2020"/>
    <x v="40"/>
    <s v="March 6, 2020 (United States)"/>
    <x v="34"/>
    <n v="7.4"/>
    <n v="120000"/>
    <s v="Dan Scanlon"/>
    <s v="Dan Scanlon"/>
    <s v="Tom Holland"/>
    <s v="United States"/>
    <m/>
    <n v="141950608"/>
    <n v="258.8"/>
    <n v="167126546.5904173"/>
    <s v="Walt Disney Pictures"/>
    <n v="102"/>
  </r>
  <r>
    <x v="7491"/>
    <x v="0"/>
    <s v="R"/>
    <x v="2"/>
    <n v="2020"/>
    <x v="40"/>
    <s v="January 17, 2020 (United States)"/>
    <x v="14"/>
    <n v="6.6"/>
    <n v="140000"/>
    <s v="Adil El Arbi"/>
    <s v="Peter Craig"/>
    <s v="Will Smith"/>
    <s v="United States"/>
    <n v="90000000"/>
    <n v="426505244"/>
    <n v="258.8"/>
    <n v="502148948.40340024"/>
    <s v="Columbia Pictures"/>
    <n v="124"/>
  </r>
  <r>
    <x v="7492"/>
    <x v="1"/>
    <s v="PG"/>
    <x v="2"/>
    <n v="2020"/>
    <x v="40"/>
    <s v="February 14, 2020 (United States)"/>
    <x v="16"/>
    <n v="6.5"/>
    <n v="102000"/>
    <s v="Jeff Fowler"/>
    <s v="Pat Casey"/>
    <s v="Ben Schwartz"/>
    <s v="United States"/>
    <n v="85000000"/>
    <n v="319715683"/>
    <n v="258.8"/>
    <n v="376419507.76700151"/>
    <s v="Paramount Pictures"/>
    <n v="99"/>
  </r>
  <r>
    <x v="7493"/>
    <x v="1"/>
    <s v="PG"/>
    <x v="1"/>
    <n v="2020"/>
    <x v="40"/>
    <s v="January 17, 2020 (United States)"/>
    <x v="41"/>
    <n v="5.6"/>
    <n v="53000"/>
    <s v="Stephen Gaghan"/>
    <s v="Stephen Gaghan"/>
    <s v="Robert Downey Jr."/>
    <s v="United States"/>
    <n v="175000000"/>
    <n v="245487753"/>
    <n v="258.8"/>
    <n v="289026732.37673879"/>
    <s v="Universal Pictures"/>
    <n v="101"/>
  </r>
  <r>
    <x v="7494"/>
    <x v="1"/>
    <s v="PG"/>
    <x v="1"/>
    <n v="2020"/>
    <x v="40"/>
    <s v="February 21, 2020 (United States)"/>
    <x v="8"/>
    <n v="6.8"/>
    <n v="42000"/>
    <s v="Chris Sanders"/>
    <s v="Michael Green"/>
    <s v="Harrison Ford"/>
    <s v="Canada"/>
    <n v="135000000"/>
    <n v="111105497"/>
    <n v="258.8"/>
    <n v="130810838.23763523"/>
    <s v="20th Century Studios"/>
    <n v="100"/>
  </r>
  <r>
    <x v="7495"/>
    <x v="4"/>
    <s v="Not Rated"/>
    <x v="2"/>
    <n v="2020"/>
    <x v="40"/>
    <s v="August 28, 2020 (United States)"/>
    <x v="8"/>
    <n v="6.8"/>
    <n v="3700"/>
    <s v="Hu Guan"/>
    <s v="Hu Guan"/>
    <s v="Zhi-zhong Huang"/>
    <s v="China"/>
    <n v="80000000"/>
    <n v="461421559"/>
    <n v="258.8"/>
    <n v="543257917.4161514"/>
    <s v="Beijing Diqi Yinxiang Entertainment"/>
    <n v="149"/>
  </r>
  <r>
    <x v="7496"/>
    <x v="0"/>
    <s v="R"/>
    <x v="6"/>
    <n v="2020"/>
    <x v="40"/>
    <s v="April 17, 2020 (Mexico)"/>
    <x v="20"/>
    <n v="5.4"/>
    <n v="2400"/>
    <s v="Scott Teems"/>
    <s v="Scott Teems"/>
    <s v="Shea Whigham"/>
    <s v="United States"/>
    <m/>
    <n v="3661"/>
    <n v="258.8"/>
    <n v="4310.304095826893"/>
    <s v="Prowess Pictures"/>
    <n v="98"/>
  </r>
  <r>
    <x v="7497"/>
    <x v="3"/>
    <m/>
    <x v="9"/>
    <n v="2020"/>
    <x v="40"/>
    <s v="September 8, 2020 (United States)"/>
    <x v="46"/>
    <n v="5.7"/>
    <n v="165"/>
    <s v="Kenneth Smith"/>
    <s v="Keith Brooks"/>
    <s v="Robert Pralgo"/>
    <s v="United States"/>
    <n v="370000"/>
    <m/>
    <n v="258.8"/>
    <n v="0"/>
    <s v="An Impulsive Production"/>
    <n v="85"/>
  </r>
  <r>
    <x v="7498"/>
    <x v="7"/>
    <s v="TV-PG"/>
    <x v="10"/>
    <n v="2020"/>
    <x v="40"/>
    <s v="October 1, 2020 (United States)"/>
    <x v="14"/>
    <n v="6.6"/>
    <n v="1300"/>
    <s v="Teng Cheng"/>
    <m/>
    <s v="Guangtao Jiang"/>
    <s v="China"/>
    <m/>
    <n v="240663149"/>
    <n v="258.8"/>
    <n v="283346450.92851621"/>
    <s v="Beijing Enlight Pictures"/>
    <n v="110"/>
  </r>
  <r>
    <x v="7499"/>
    <x v="8"/>
    <s v="PG-13"/>
    <x v="3"/>
    <n v="2020"/>
    <x v="40"/>
    <s v="June 3, 2020 (United States)"/>
    <x v="18"/>
    <n v="5"/>
    <n v="294"/>
    <s v="Scott Pryor"/>
    <s v="Scott Pryor"/>
    <s v="Scott Pryor"/>
    <s v="United States"/>
    <m/>
    <n v="413378"/>
    <n v="258.8"/>
    <n v="486693.49536321481"/>
    <s v="Pryor Entertainment"/>
    <n v="120"/>
  </r>
  <r>
    <x v="7500"/>
    <x v="3"/>
    <m/>
    <x v="0"/>
    <n v="2020"/>
    <x v="40"/>
    <s v="September 25, 2020 (United States)"/>
    <x v="17"/>
    <n v="6.7"/>
    <n v="903"/>
    <s v="Peter Ho-Sun Chan"/>
    <s v="Ji Zhang"/>
    <s v="Gong Li"/>
    <s v="China"/>
    <m/>
    <n v="25818882"/>
    <n v="258.8"/>
    <n v="30398042.292890258"/>
    <m/>
    <n v="135"/>
  </r>
  <r>
    <x v="7501"/>
    <x v="0"/>
    <s v="R"/>
    <x v="0"/>
    <n v="2020"/>
    <x v="40"/>
    <s v="February 7, 2020 (United States)"/>
    <x v="14"/>
    <n v="6.6"/>
    <n v="35"/>
    <s v="Marcus Brown"/>
    <s v="Dekoven Riggins"/>
    <s v="Dan Belcher"/>
    <s v="United States"/>
    <n v="5000"/>
    <m/>
    <n v="258.8"/>
    <n v="0"/>
    <s v="Notis Studio"/>
    <n v="78"/>
  </r>
  <r>
    <x v="7502"/>
    <x v="4"/>
    <s v="Not Rated"/>
    <x v="4"/>
    <n v="2020"/>
    <x v="40"/>
    <s v="March 3, 2020 (United States)"/>
    <x v="39"/>
    <n v="3.4"/>
    <n v="447"/>
    <s v="Kevin Shulman"/>
    <s v="Kevin Shulman"/>
    <s v="Kristina Klebe"/>
    <s v="United States"/>
    <m/>
    <n v="13266"/>
    <n v="258.8"/>
    <n v="15618.818392581143"/>
    <s v="Roxwell Films"/>
    <n v="87"/>
  </r>
  <r>
    <x v="7503"/>
    <x v="3"/>
    <m/>
    <x v="3"/>
    <n v="2020"/>
    <x v="40"/>
    <s v="November 5, 2020 (United States)"/>
    <x v="12"/>
    <n v="7.1"/>
    <n v="14"/>
    <s v="Stefan C. Schaefer"/>
    <s v="Stefan C. Schaefer"/>
    <s v="Augie Tulba"/>
    <s v="United States"/>
    <m/>
    <m/>
    <n v="258.8"/>
    <n v="0"/>
    <s v="Abominable Pictures"/>
    <n v="90"/>
  </r>
  <r>
    <x v="7504"/>
    <x v="0"/>
    <s v="R"/>
    <x v="0"/>
    <n v="2020"/>
    <x v="40"/>
    <s v="November 6, 2020 (United States)"/>
    <x v="72"/>
    <m/>
    <m/>
    <s v="Justin Kreinbrink"/>
    <s v="C.E. Poverman"/>
    <s v="Nicky Whelan"/>
    <s v="United States"/>
    <n v="1000000"/>
    <m/>
    <n v="258.8"/>
    <n v="0"/>
    <s v="Dow Jazz Films"/>
    <n v="121"/>
  </r>
  <r>
    <x v="7505"/>
    <x v="3"/>
    <m/>
    <x v="2"/>
    <n v="2020"/>
    <x v="40"/>
    <s v="November 10, 2020 (United States)"/>
    <x v="72"/>
    <m/>
    <m/>
    <s v="Directors"/>
    <s v="Aleks Alifirenko Jr."/>
    <s v="Billy Hartmann"/>
    <s v="United States"/>
    <n v="10000"/>
    <m/>
    <n v="258.8"/>
    <n v="0"/>
    <m/>
    <n v="90"/>
  </r>
  <r>
    <x v="7506"/>
    <x v="3"/>
    <m/>
    <x v="0"/>
    <n v="2020"/>
    <x v="40"/>
    <s v="October 23, 2020 (United States)"/>
    <x v="59"/>
    <n v="3.1"/>
    <n v="18"/>
    <s v="Joseph Ebanks"/>
    <s v="Joseph Ebanks"/>
    <s v="Shannon Bond"/>
    <s v="United States"/>
    <n v="7000"/>
    <m/>
    <n v="258.8"/>
    <n v="0"/>
    <m/>
    <n v="90"/>
  </r>
  <r>
    <x v="7507"/>
    <x v="3"/>
    <m/>
    <x v="3"/>
    <n v="2020"/>
    <x v="40"/>
    <s v="February 7, 2020 (United States)"/>
    <x v="32"/>
    <n v="4.7"/>
    <n v="36"/>
    <s v="Dusty Dukatz"/>
    <s v="Lisa Huston"/>
    <s v="Michael Saquella"/>
    <s v="United States"/>
    <m/>
    <m/>
    <n v="258.8"/>
    <n v="0"/>
    <s v="Cactus Blue Entertainment"/>
    <n v="90"/>
  </r>
  <r>
    <x v="7508"/>
    <x v="3"/>
    <m/>
    <x v="0"/>
    <n v="2020"/>
    <x v="40"/>
    <s v="April 27, 2020 (Cameroon)"/>
    <x v="46"/>
    <n v="5.7"/>
    <n v="29"/>
    <s v="Nkanya Nkwai"/>
    <s v="Lynno Lovert"/>
    <s v="Onyama Laura"/>
    <s v="United States"/>
    <n v="58750"/>
    <m/>
    <n v="258.8"/>
    <n v="0"/>
    <s v="Embi Productions"/>
    <m/>
  </r>
  <r>
    <x v="7509"/>
    <x v="3"/>
    <m/>
    <x v="0"/>
    <n v="2020"/>
    <x v="40"/>
    <s v="October 1, 2020 (United States)"/>
    <x v="72"/>
    <m/>
    <m/>
    <s v="James Randall"/>
    <s v="James Randall"/>
    <s v="Christina Roz"/>
    <s v="United States"/>
    <n v="15000"/>
    <m/>
    <n v="258.8"/>
    <n v="0"/>
    <m/>
    <n v="120"/>
  </r>
  <r>
    <x v="7510"/>
    <x v="3"/>
    <m/>
    <x v="4"/>
    <n v="2020"/>
    <x v="40"/>
    <s v="August 19, 2020 (United States)"/>
    <x v="46"/>
    <n v="5.7"/>
    <n v="7"/>
    <s v="Pereko Mosia"/>
    <s v="Pereko Mosia"/>
    <s v="Siyabonga Mabaso"/>
    <s v="South Africa"/>
    <m/>
    <m/>
    <n v="258.8"/>
    <n v="0"/>
    <s v="PK 65 Films"/>
    <n v="10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255EA1B-44A8-4004-B208-A3D2696335D8}" name="PivotTable1" cacheId="32"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7" rowHeaderCaption="Year">
  <location ref="A3:C43" firstHeaderRow="0" firstDataRow="1" firstDataCol="1"/>
  <pivotFields count="28">
    <pivotField showAll="0"/>
    <pivotField showAll="0">
      <items count="13">
        <item x="6"/>
        <item x="2"/>
        <item x="5"/>
        <item x="4"/>
        <item x="1"/>
        <item x="8"/>
        <item x="0"/>
        <item x="3"/>
        <item x="11"/>
        <item x="10"/>
        <item x="7"/>
        <item x="9"/>
        <item t="default"/>
      </items>
    </pivotField>
    <pivotField showAll="0"/>
    <pivotField showAll="0">
      <items count="20">
        <item x="2"/>
        <item x="1"/>
        <item x="10"/>
        <item x="5"/>
        <item x="3"/>
        <item x="6"/>
        <item x="0"/>
        <item x="8"/>
        <item x="7"/>
        <item x="15"/>
        <item x="4"/>
        <item x="12"/>
        <item x="18"/>
        <item x="16"/>
        <item x="11"/>
        <item x="9"/>
        <item x="17"/>
        <item x="14"/>
        <item x="13"/>
        <item t="default"/>
      </items>
    </pivotField>
    <pivotField showAll="0"/>
    <pivotField showAll="0">
      <items count="4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t="default"/>
      </items>
    </pivotField>
    <pivotField showAll="0"/>
    <pivotField showAll="0">
      <items count="74">
        <item x="68"/>
        <item x="67"/>
        <item x="58"/>
        <item x="66"/>
        <item x="69"/>
        <item x="65"/>
        <item x="57"/>
        <item x="42"/>
        <item x="70"/>
        <item x="43"/>
        <item x="53"/>
        <item x="59"/>
        <item x="56"/>
        <item x="64"/>
        <item x="39"/>
        <item x="50"/>
        <item x="48"/>
        <item x="47"/>
        <item x="51"/>
        <item x="49"/>
        <item x="35"/>
        <item x="52"/>
        <item x="29"/>
        <item x="36"/>
        <item x="44"/>
        <item x="54"/>
        <item x="26"/>
        <item x="32"/>
        <item x="25"/>
        <item x="38"/>
        <item x="18"/>
        <item x="27"/>
        <item x="33"/>
        <item x="11"/>
        <item x="20"/>
        <item x="30"/>
        <item x="41"/>
        <item x="46"/>
        <item x="1"/>
        <item x="23"/>
        <item x="22"/>
        <item x="10"/>
        <item x="19"/>
        <item x="21"/>
        <item x="5"/>
        <item x="16"/>
        <item x="14"/>
        <item x="17"/>
        <item x="8"/>
        <item x="15"/>
        <item x="9"/>
        <item x="12"/>
        <item x="13"/>
        <item x="4"/>
        <item x="34"/>
        <item x="24"/>
        <item x="37"/>
        <item x="3"/>
        <item x="40"/>
        <item x="6"/>
        <item x="45"/>
        <item x="31"/>
        <item x="7"/>
        <item x="28"/>
        <item x="0"/>
        <item x="55"/>
        <item x="60"/>
        <item x="2"/>
        <item x="63"/>
        <item x="61"/>
        <item x="71"/>
        <item x="62"/>
        <item x="72"/>
        <item t="default"/>
      </items>
    </pivotField>
    <pivotField showAll="0"/>
    <pivotField showAll="0"/>
    <pivotField showAll="0"/>
    <pivotField showAll="0"/>
    <pivotField showAll="0"/>
    <pivotField showAll="0"/>
    <pivotField showAll="0"/>
    <pivotField dataField="1" showAll="0"/>
    <pivotField showAll="0"/>
    <pivotField dataField="1" numFmtId="165"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4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h="1" sd="0" x="41"/>
        <item h="1" sd="0" x="42"/>
        <item t="default"/>
      </items>
    </pivotField>
  </pivotFields>
  <rowFields count="1">
    <field x="27"/>
  </rowFields>
  <rowItems count="40">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rowItems>
  <colFields count="1">
    <field x="-2"/>
  </colFields>
  <colItems count="2">
    <i>
      <x/>
    </i>
    <i i="1">
      <x v="1"/>
    </i>
  </colItems>
  <dataFields count="2">
    <dataField name="Revenue Year Of Release" fld="15" baseField="0" baseItem="0" numFmtId="164"/>
    <dataField name="Revenue In 2023 Dollars" fld="17" baseField="0" baseItem="0"/>
  </dataFields>
  <formats count="2">
    <format dxfId="58">
      <pivotArea outline="0" collapsedLevelsAreSubtotals="1" fieldPosition="0"/>
    </format>
    <format dxfId="56">
      <pivotArea dataOnly="0" labelOnly="1" outline="0" fieldPosition="0">
        <references count="1">
          <reference field="4294967294" count="2">
            <x v="0"/>
            <x v="1"/>
          </reference>
        </references>
      </pivotArea>
    </format>
  </formats>
  <chartFormats count="2">
    <chartFormat chart="5" format="5" series="1">
      <pivotArea type="data" outline="0" fieldPosition="0">
        <references count="1">
          <reference field="4294967294" count="1" selected="0">
            <x v="0"/>
          </reference>
        </references>
      </pivotArea>
    </chartFormat>
    <chartFormat chart="5"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9138B57-9B1C-4375-84C4-1AF2D370B7AB}" name="PivotTable2" cacheId="3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8" rowHeaderCaption="MOVIE">
  <location ref="A3:B14" firstHeaderRow="1" firstDataRow="1" firstDataCol="1"/>
  <pivotFields count="28">
    <pivotField axis="axisRow" showAll="0" measureFilter="1" sortType="descending">
      <items count="7512">
        <item x="5482"/>
        <item x="5222"/>
        <item x="6857"/>
        <item x="6253"/>
        <item x="3283"/>
        <item x="4799"/>
        <item x="5922"/>
        <item x="5041"/>
        <item x="7318"/>
        <item x="1390"/>
        <item x="496"/>
        <item x="5392"/>
        <item x="4483"/>
        <item x="4118"/>
        <item x="1230"/>
        <item x="3350"/>
        <item x="2655"/>
        <item x="1099"/>
        <item x="5574"/>
        <item x="6780"/>
        <item x="3433"/>
        <item x="393"/>
        <item x="5828"/>
        <item x="5284"/>
        <item x="2842"/>
        <item x="3699"/>
        <item x="2651"/>
        <item x="5522"/>
        <item x="7175"/>
        <item x="6177"/>
        <item x="5610"/>
        <item x="5700"/>
        <item x="4437"/>
        <item x="6743"/>
        <item x="2121"/>
        <item x="3955"/>
        <item x="4896"/>
        <item x="5422"/>
        <item x="1361"/>
        <item x="2907"/>
        <item x="4215"/>
        <item x="6237"/>
        <item x="3545"/>
        <item x="518"/>
        <item x="6825"/>
        <item x="6306"/>
        <item x="4277"/>
        <item x="5982"/>
        <item x="6395"/>
        <item x="4132"/>
        <item x="4086"/>
        <item x="5235"/>
        <item x="3688"/>
        <item x="4023"/>
        <item x="6111"/>
        <item x="5008"/>
        <item x="2013"/>
        <item x="6459"/>
        <item x="5405"/>
        <item x="2102"/>
        <item x="2582"/>
        <item x="3380"/>
        <item x="2392"/>
        <item x="5028"/>
        <item x="5034"/>
        <item x="5930"/>
        <item x="6366"/>
        <item x="3887"/>
        <item x="1380"/>
        <item x="4539"/>
        <item x="5145"/>
        <item x="4077"/>
        <item x="7457"/>
        <item x="6720"/>
        <item x="6998"/>
        <item x="7370"/>
        <item x="6210"/>
        <item x="215"/>
        <item x="4435"/>
        <item x="5839"/>
        <item x="5396"/>
        <item x="959"/>
        <item x="7298"/>
        <item x="6457"/>
        <item x="3618"/>
        <item x="3204"/>
        <item x="4016"/>
        <item x="915"/>
        <item x="2528"/>
        <item x="4158"/>
        <item x="1106"/>
        <item x="1634"/>
        <item x="5168"/>
        <item x="3472"/>
        <item x="4453"/>
        <item x="17"/>
        <item x="6679"/>
        <item x="1413"/>
        <item x="6524"/>
        <item x="861"/>
        <item x="7086"/>
        <item x="7358"/>
        <item x="3832"/>
        <item x="6623"/>
        <item x="2247"/>
        <item x="7485"/>
        <item x="3241"/>
        <item x="725"/>
        <item x="1638"/>
        <item x="5546"/>
        <item x="357"/>
        <item x="4468"/>
        <item x="3359"/>
        <item x="3409"/>
        <item x="1305"/>
        <item x="1777"/>
        <item x="6801"/>
        <item x="5866"/>
        <item x="2433"/>
        <item x="4545"/>
        <item x="7394"/>
        <item x="7031"/>
        <item x="7402"/>
        <item x="1573"/>
        <item x="2982"/>
        <item x="2398"/>
        <item x="2047"/>
        <item x="6317"/>
        <item x="993"/>
        <item x="1266"/>
        <item x="7001"/>
        <item x="6205"/>
        <item x="5936"/>
        <item x="4570"/>
        <item x="4865"/>
        <item x="2675"/>
        <item x="4975"/>
        <item x="4373"/>
        <item x="1424"/>
        <item x="6310"/>
        <item x="6473"/>
        <item x="4644"/>
        <item x="6877"/>
        <item x="2397"/>
        <item x="2763"/>
        <item x="1999"/>
        <item x="3841"/>
        <item x="2048"/>
        <item x="3160"/>
        <item x="6447"/>
        <item x="2697"/>
        <item x="289"/>
        <item x="6494"/>
        <item x="4738"/>
        <item x="4527"/>
        <item x="2604"/>
        <item x="7423"/>
        <item x="1042"/>
        <item x="4309"/>
        <item x="6634"/>
        <item x="1227"/>
        <item x="3615"/>
        <item x="2178"/>
        <item x="3518"/>
        <item x="282"/>
        <item x="4324"/>
        <item x="6411"/>
        <item x="6861"/>
        <item x="1161"/>
        <item x="6445"/>
        <item x="6449"/>
        <item x="1389"/>
        <item x="3308"/>
        <item x="408"/>
        <item x="1333"/>
        <item x="483"/>
        <item x="677"/>
        <item x="1070"/>
        <item x="1286"/>
        <item x="1500"/>
        <item x="532"/>
        <item x="5448"/>
        <item x="3251"/>
        <item x="2300"/>
        <item x="471"/>
        <item x="1179"/>
        <item x="622"/>
        <item x="7263"/>
        <item x="5485"/>
        <item x="2606"/>
        <item x="7109"/>
        <item x="1990"/>
        <item x="2067"/>
        <item x="3610"/>
        <item x="667"/>
        <item x="6083"/>
        <item x="4882"/>
        <item x="5825"/>
        <item x="4447"/>
        <item x="5454"/>
        <item x="1784"/>
        <item x="7115"/>
        <item x="3296"/>
        <item x="2613"/>
        <item x="3195"/>
        <item x="5460"/>
        <item x="576"/>
        <item x="4763"/>
        <item x="7132"/>
        <item x="2183"/>
        <item x="1426"/>
        <item x="2960"/>
        <item x="629"/>
        <item x="1809"/>
        <item x="2216"/>
        <item x="7061"/>
        <item x="2974"/>
        <item x="3148"/>
        <item x="6131"/>
        <item x="2846"/>
        <item x="2609"/>
        <item x="6909"/>
        <item x="2936"/>
        <item x="4518"/>
        <item x="674"/>
        <item x="6406"/>
        <item x="2714"/>
        <item x="6643"/>
        <item x="3479"/>
        <item x="4048"/>
        <item x="7222"/>
        <item x="3838"/>
        <item x="4679"/>
        <item x="4168"/>
        <item x="5824"/>
        <item x="7390"/>
        <item x="4069"/>
        <item x="6056"/>
        <item x="884"/>
        <item x="4104"/>
        <item x="6153"/>
        <item x="1293"/>
        <item x="2533"/>
        <item x="6004"/>
        <item x="119"/>
        <item x="983"/>
        <item x="3118"/>
        <item x="4819"/>
        <item x="2454"/>
        <item x="2704"/>
        <item x="2206"/>
        <item x="5029"/>
        <item x="6045"/>
        <item x="1342"/>
        <item x="7274"/>
        <item x="7347"/>
        <item x="4729"/>
        <item x="4041"/>
        <item x="2271"/>
        <item x="6463"/>
        <item x="3143"/>
        <item x="6211"/>
        <item x="7166"/>
        <item x="5444"/>
        <item x="1049"/>
        <item x="6901"/>
        <item x="3146"/>
        <item x="7313"/>
        <item x="1765"/>
        <item x="6245"/>
        <item x="673"/>
        <item x="3389"/>
        <item x="1596"/>
        <item x="4517"/>
        <item x="4944"/>
        <item x="5494"/>
        <item x="6270"/>
        <item x="508"/>
        <item x="4316"/>
        <item x="767"/>
        <item x="5470"/>
        <item x="3613"/>
        <item x="6331"/>
        <item x="1718"/>
        <item x="3137"/>
        <item x="3044"/>
        <item x="2326"/>
        <item x="2483"/>
        <item x="249"/>
        <item x="3"/>
        <item x="4928"/>
        <item x="1256"/>
        <item x="2781"/>
        <item x="2053"/>
        <item x="812"/>
        <item x="3011"/>
        <item x="6066"/>
        <item x="4451"/>
        <item x="6482"/>
        <item x="4552"/>
        <item x="3914"/>
        <item x="1766"/>
        <item x="5599"/>
        <item x="6816"/>
        <item x="2055"/>
        <item x="1348"/>
        <item x="1040"/>
        <item x="4459"/>
        <item x="6937"/>
        <item x="3056"/>
        <item x="844"/>
        <item x="5564"/>
        <item x="5039"/>
        <item x="7324"/>
        <item x="2270"/>
        <item x="3512"/>
        <item x="5504"/>
        <item x="4167"/>
        <item x="1489"/>
        <item x="2999"/>
        <item x="7051"/>
        <item x="5702"/>
        <item x="6879"/>
        <item x="2012"/>
        <item x="6285"/>
        <item x="191"/>
        <item x="552"/>
        <item x="4200"/>
        <item x="4951"/>
        <item x="7005"/>
        <item x="3723"/>
        <item x="4375"/>
        <item x="368"/>
        <item x="921"/>
        <item x="6807"/>
        <item x="6786"/>
        <item x="1746"/>
        <item x="3624"/>
        <item x="3356"/>
        <item x="639"/>
        <item x="6621"/>
        <item x="7503"/>
        <item x="4755"/>
        <item x="7478"/>
        <item x="3879"/>
        <item x="4469"/>
        <item x="7108"/>
        <item x="7218"/>
        <item x="4854"/>
        <item x="25"/>
        <item x="5061"/>
        <item x="5918"/>
        <item x="6687"/>
        <item x="5521"/>
        <item x="1491"/>
        <item x="3836"/>
        <item x="484"/>
        <item x="1103"/>
        <item x="7227"/>
        <item x="976"/>
        <item x="6968"/>
        <item x="3431"/>
        <item x="597"/>
        <item x="729"/>
        <item x="5001"/>
        <item x="29"/>
        <item x="2188"/>
        <item x="3226"/>
        <item x="6773"/>
        <item x="6164"/>
        <item x="6977"/>
        <item x="2089"/>
        <item x="1177"/>
        <item x="1610"/>
        <item x="1816"/>
        <item x="3898"/>
        <item x="6911"/>
        <item x="3429"/>
        <item x="3877"/>
        <item x="175"/>
        <item x="3625"/>
        <item x="6006"/>
        <item x="7063"/>
        <item x="6367"/>
        <item x="4354"/>
        <item x="6545"/>
        <item x="736"/>
        <item x="4283"/>
        <item x="7209"/>
        <item x="3943"/>
        <item x="3090"/>
        <item x="410"/>
        <item x="259"/>
        <item x="7105"/>
        <item x="3669"/>
        <item x="2424"/>
        <item x="6067"/>
        <item x="7282"/>
        <item x="3611"/>
        <item x="4756"/>
        <item x="3931"/>
        <item x="898"/>
        <item x="1915"/>
        <item x="94"/>
        <item x="3114"/>
        <item x="1789"/>
        <item x="2814"/>
        <item x="5473"/>
        <item x="179"/>
        <item x="3577"/>
        <item x="1527"/>
        <item x="7300"/>
        <item x="211"/>
        <item x="4767"/>
        <item x="3068"/>
        <item x="4505"/>
        <item x="4180"/>
        <item x="3520"/>
        <item x="3061"/>
        <item x="6199"/>
        <item x="4444"/>
        <item x="1374"/>
        <item x="6472"/>
        <item x="7224"/>
        <item x="2562"/>
        <item x="392"/>
        <item x="3959"/>
        <item x="7342"/>
        <item x="1065"/>
        <item x="4766"/>
        <item x="3534"/>
        <item x="5426"/>
        <item x="2774"/>
        <item x="5946"/>
        <item x="2471"/>
        <item x="4268"/>
        <item x="1229"/>
        <item x="2796"/>
        <item x="7294"/>
        <item x="3780"/>
        <item x="5629"/>
        <item x="1242"/>
        <item x="3536"/>
        <item x="3177"/>
        <item x="6380"/>
        <item x="7354"/>
        <item x="6976"/>
        <item x="213"/>
        <item x="7130"/>
        <item x="6646"/>
        <item x="5941"/>
        <item x="1698"/>
        <item x="3407"/>
        <item x="5887"/>
        <item x="2401"/>
        <item x="1398"/>
        <item x="1985"/>
        <item x="6862"/>
        <item x="5410"/>
        <item x="3981"/>
        <item x="6534"/>
        <item x="7122"/>
        <item x="2825"/>
        <item x="4093"/>
        <item x="3295"/>
        <item x="3478"/>
        <item x="10"/>
        <item x="4368"/>
        <item x="3543"/>
        <item x="1440"/>
        <item x="4805"/>
        <item x="2639"/>
        <item x="5940"/>
        <item x="5291"/>
        <item x="1354"/>
        <item x="928"/>
        <item x="3320"/>
        <item x="7116"/>
        <item x="4855"/>
        <item x="1670"/>
        <item x="6078"/>
        <item x="1840"/>
        <item x="7221"/>
        <item x="4760"/>
        <item x="5968"/>
        <item x="1109"/>
        <item x="2349"/>
        <item x="3510"/>
        <item x="3229"/>
        <item x="936"/>
        <item x="1034"/>
        <item x="2066"/>
        <item x="4493"/>
        <item x="6733"/>
        <item x="122"/>
        <item x="1391"/>
        <item x="4932"/>
        <item x="2196"/>
        <item x="6379"/>
        <item x="3052"/>
        <item x="4594"/>
        <item x="1325"/>
        <item x="2566"/>
        <item x="2402"/>
        <item x="1138"/>
        <item x="7254"/>
        <item x="2712"/>
        <item x="6826"/>
        <item x="4628"/>
        <item x="4116"/>
        <item x="3550"/>
        <item x="5339"/>
        <item x="5527"/>
        <item x="4770"/>
        <item x="907"/>
        <item x="7219"/>
        <item x="3576"/>
        <item x="1996"/>
        <item x="4954"/>
        <item x="3851"/>
        <item x="5943"/>
        <item x="6951"/>
        <item x="4999"/>
        <item x="6650"/>
        <item x="5883"/>
        <item x="1117"/>
        <item x="5082"/>
        <item x="6219"/>
        <item x="6290"/>
        <item x="4034"/>
        <item x="3032"/>
        <item x="3435"/>
        <item x="5243"/>
        <item x="292"/>
        <item x="4141"/>
        <item x="3744"/>
        <item x="1755"/>
        <item x="5384"/>
        <item x="6530"/>
        <item x="7303"/>
        <item x="7110"/>
        <item x="764"/>
        <item x="985"/>
        <item x="5035"/>
        <item x="1658"/>
        <item x="5532"/>
        <item x="3121"/>
        <item x="2143"/>
        <item x="7058"/>
        <item x="6622"/>
        <item x="2684"/>
        <item x="3338"/>
        <item x="4864"/>
        <item x="1124"/>
        <item x="1105"/>
        <item x="3908"/>
        <item x="6933"/>
        <item x="3540"/>
        <item x="438"/>
        <item x="5308"/>
        <item x="758"/>
        <item x="78"/>
        <item x="5326"/>
        <item x="2481"/>
        <item x="504"/>
        <item x="6102"/>
        <item x="186"/>
        <item x="882"/>
        <item x="1140"/>
        <item x="645"/>
        <item x="1450"/>
        <item x="1665"/>
        <item x="2595"/>
        <item x="1858"/>
        <item x="919"/>
        <item x="366"/>
        <item x="7491"/>
        <item x="4257"/>
        <item x="2804"/>
        <item x="1397"/>
        <item x="4537"/>
        <item x="2506"/>
        <item x="6298"/>
        <item x="1737"/>
        <item x="2093"/>
        <item x="5512"/>
        <item x="808"/>
        <item x="6812"/>
        <item x="2966"/>
        <item x="4714"/>
        <item x="7251"/>
        <item x="4318"/>
        <item x="5792"/>
        <item x="7158"/>
        <item x="6329"/>
        <item x="1127"/>
        <item x="3696"/>
        <item x="3751"/>
        <item x="6660"/>
        <item x="6675"/>
        <item x="816"/>
        <item x="4195"/>
        <item x="5114"/>
        <item x="2744"/>
        <item x="3736"/>
        <item x="954"/>
        <item x="3918"/>
        <item x="5312"/>
        <item x="2902"/>
        <item x="287"/>
        <item x="4147"/>
        <item x="2617"/>
        <item x="6504"/>
        <item x="4383"/>
        <item x="6128"/>
        <item x="1114"/>
        <item x="3390"/>
        <item x="5747"/>
        <item x="4931"/>
        <item x="1875"/>
        <item x="3311"/>
        <item x="4312"/>
        <item x="2041"/>
        <item x="4831"/>
        <item x="2938"/>
        <item x="1364"/>
        <item x="7433"/>
        <item x="1444"/>
        <item x="3045"/>
        <item x="4606"/>
        <item x="2644"/>
        <item x="2051"/>
        <item x="6746"/>
        <item x="2337"/>
        <item x="6874"/>
        <item x="3575"/>
        <item x="4783"/>
        <item x="5859"/>
        <item x="7025"/>
        <item x="3664"/>
        <item x="5993"/>
        <item x="6926"/>
        <item x="4661"/>
        <item x="5364"/>
        <item x="7083"/>
        <item x="1284"/>
        <item x="3115"/>
        <item x="6949"/>
        <item x="5894"/>
        <item x="1987"/>
        <item x="6635"/>
        <item x="6093"/>
        <item x="561"/>
        <item x="7089"/>
        <item x="3542"/>
        <item x="3797"/>
        <item x="7164"/>
        <item x="3770"/>
        <item x="2869"/>
        <item x="2943"/>
        <item x="1853"/>
        <item x="4774"/>
        <item x="2899"/>
        <item x="5144"/>
        <item x="4746"/>
        <item x="7295"/>
        <item x="5111"/>
        <item x="2979"/>
        <item x="3672"/>
        <item x="5283"/>
        <item x="5037"/>
        <item x="4908"/>
        <item x="2070"/>
        <item x="2313"/>
        <item x="1245"/>
        <item x="2970"/>
        <item x="7012"/>
        <item x="6432"/>
        <item x="6221"/>
        <item x="3747"/>
        <item x="2654"/>
        <item x="4465"/>
        <item x="5059"/>
        <item x="4574"/>
        <item x="6403"/>
        <item x="7446"/>
        <item x="6223"/>
        <item x="5718"/>
        <item x="3868"/>
        <item x="4956"/>
        <item x="2625"/>
        <item x="3455"/>
        <item x="6129"/>
        <item x="6243"/>
        <item x="2174"/>
        <item x="3335"/>
        <item x="3379"/>
        <item x="4136"/>
        <item x="4059"/>
        <item x="6852"/>
        <item x="7444"/>
        <item x="2288"/>
        <item x="3156"/>
        <item x="5026"/>
        <item x="4788"/>
        <item x="6975"/>
        <item x="5899"/>
        <item x="3398"/>
        <item x="593"/>
        <item x="284"/>
        <item x="3666"/>
        <item x="3599"/>
        <item x="1493"/>
        <item x="2382"/>
        <item x="1156"/>
        <item x="1349"/>
        <item x="1800"/>
        <item x="451"/>
        <item x="4102"/>
        <item x="664"/>
        <item x="3532"/>
        <item x="6872"/>
        <item x="883"/>
        <item x="5353"/>
        <item x="485"/>
        <item x="1074"/>
        <item x="2474"/>
        <item x="3105"/>
        <item x="4727"/>
        <item x="5557"/>
        <item x="4364"/>
        <item x="2827"/>
        <item x="5669"/>
        <item x="6453"/>
        <item x="425"/>
        <item x="4571"/>
        <item x="6280"/>
        <item x="2422"/>
        <item x="7456"/>
        <item x="3506"/>
        <item x="1246"/>
        <item x="6225"/>
        <item x="1335"/>
        <item x="3461"/>
        <item x="3818"/>
        <item x="6462"/>
        <item x="4103"/>
        <item x="4220"/>
        <item x="6493"/>
        <item x="1978"/>
        <item x="6369"/>
        <item x="6137"/>
        <item x="3712"/>
        <item x="4969"/>
        <item x="5953"/>
        <item x="2875"/>
        <item x="6527"/>
        <item x="1352"/>
        <item x="4137"/>
        <item x="850"/>
        <item x="996"/>
        <item x="4351"/>
        <item x="1859"/>
        <item x="1445"/>
        <item x="1955"/>
        <item x="3668"/>
        <item x="6888"/>
        <item x="2659"/>
        <item x="1319"/>
        <item x="2005"/>
        <item x="2883"/>
        <item x="1367"/>
        <item x="1712"/>
        <item x="6361"/>
        <item x="7488"/>
        <item x="544"/>
        <item x="4542"/>
        <item x="3966"/>
        <item x="5553"/>
        <item x="2091"/>
        <item x="5696"/>
        <item x="4786"/>
        <item x="3594"/>
        <item x="2570"/>
        <item x="4842"/>
        <item x="4946"/>
        <item x="5690"/>
        <item x="3365"/>
        <item x="5513"/>
        <item x="4555"/>
        <item x="3831"/>
        <item x="3976"/>
        <item x="6567"/>
        <item x="960"/>
        <item x="6525"/>
        <item x="7113"/>
        <item x="1496"/>
        <item x="1954"/>
        <item x="6442"/>
        <item x="2919"/>
        <item x="4870"/>
        <item x="5582"/>
        <item x="7501"/>
        <item x="1064"/>
        <item x="6560"/>
        <item x="7123"/>
        <item x="3233"/>
        <item x="4066"/>
        <item x="7092"/>
        <item x="206"/>
        <item x="6922"/>
        <item x="4458"/>
        <item x="5031"/>
        <item x="6865"/>
        <item x="523"/>
        <item x="2232"/>
        <item x="641"/>
        <item x="2491"/>
        <item x="2611"/>
        <item x="3262"/>
        <item x="1520"/>
        <item x="6892"/>
        <item x="6363"/>
        <item x="3781"/>
        <item x="1116"/>
        <item x="1541"/>
        <item x="7387"/>
        <item x="5317"/>
        <item x="7201"/>
        <item x="2404"/>
        <item x="818"/>
        <item x="7194"/>
        <item x="2945"/>
        <item x="4813"/>
        <item x="2268"/>
        <item x="502"/>
        <item x="6249"/>
        <item x="4142"/>
        <item x="1626"/>
        <item x="4730"/>
        <item x="1268"/>
        <item x="3022"/>
        <item x="4185"/>
        <item x="3842"/>
        <item x="3963"/>
        <item x="98"/>
        <item x="2486"/>
        <item x="2430"/>
        <item x="2558"/>
        <item x="1016"/>
        <item x="4061"/>
        <item x="2792"/>
        <item x="6157"/>
        <item x="6215"/>
        <item x="6275"/>
        <item x="468"/>
        <item x="2509"/>
        <item x="1728"/>
        <item x="3514"/>
        <item x="362"/>
        <item x="5607"/>
        <item x="853"/>
        <item x="3328"/>
        <item x="5172"/>
        <item x="327"/>
        <item x="4155"/>
        <item x="2179"/>
        <item x="4957"/>
        <item x="2420"/>
        <item x="7454"/>
        <item x="1831"/>
        <item x="482"/>
        <item x="93"/>
        <item x="2104"/>
        <item x="5245"/>
        <item x="2007"/>
        <item x="613"/>
        <item x="3533"/>
        <item x="944"/>
        <item x="2324"/>
        <item x="7112"/>
        <item x="3685"/>
        <item x="1813"/>
        <item x="528"/>
        <item x="5228"/>
        <item x="71"/>
        <item x="3988"/>
        <item x="4768"/>
        <item x="3029"/>
        <item x="7210"/>
        <item x="1795"/>
        <item x="3718"/>
        <item x="7330"/>
        <item x="2123"/>
        <item x="3163"/>
        <item x="4846"/>
        <item x="2929"/>
        <item x="7252"/>
        <item x="7028"/>
        <item x="1025"/>
        <item x="1142"/>
        <item x="1464"/>
        <item x="2426"/>
        <item x="2853"/>
        <item x="5270"/>
        <item x="3791"/>
        <item x="2855"/>
        <item x="3493"/>
        <item x="2319"/>
        <item x="5644"/>
        <item x="7240"/>
        <item x="1190"/>
        <item x="6381"/>
        <item x="3741"/>
        <item x="3471"/>
        <item x="2733"/>
        <item x="1845"/>
        <item x="7096"/>
        <item x="5499"/>
        <item x="1382"/>
        <item x="7062"/>
        <item x="1773"/>
        <item x="2219"/>
        <item x="2567"/>
        <item x="390"/>
        <item x="2917"/>
        <item x="5109"/>
        <item x="5988"/>
        <item x="2638"/>
        <item x="655"/>
        <item x="5112"/>
        <item x="3792"/>
        <item x="3084"/>
        <item x="41"/>
        <item x="3604"/>
        <item x="4673"/>
        <item x="543"/>
        <item x="563"/>
        <item x="1640"/>
        <item x="2903"/>
        <item x="7413"/>
        <item x="7102"/>
        <item x="7059"/>
        <item x="6321"/>
        <item x="363"/>
        <item x="1614"/>
        <item x="692"/>
        <item x="7229"/>
        <item x="4671"/>
        <item x="6398"/>
        <item x="4488"/>
        <item x="3271"/>
        <item x="5487"/>
        <item x="5359"/>
        <item x="5772"/>
        <item x="6577"/>
        <item x="5018"/>
        <item x="4530"/>
        <item x="6788"/>
        <item x="3871"/>
        <item x="1343"/>
        <item x="5537"/>
        <item x="4347"/>
        <item x="7346"/>
        <item x="1002"/>
        <item x="3642"/>
        <item x="4357"/>
        <item x="3486"/>
        <item x="7399"/>
        <item x="1092"/>
        <item x="592"/>
        <item x="4608"/>
        <item x="3522"/>
        <item x="2887"/>
        <item x="6283"/>
        <item x="5567"/>
        <item x="4687"/>
        <item x="53"/>
        <item x="5242"/>
        <item x="6600"/>
        <item x="5514"/>
        <item x="3793"/>
        <item x="4273"/>
        <item x="3896"/>
        <item x="5403"/>
        <item x="4196"/>
        <item x="28"/>
        <item x="4261"/>
        <item x="4139"/>
        <item x="3923"/>
        <item x="5879"/>
        <item x="182"/>
        <item x="3286"/>
        <item x="3961"/>
        <item x="2072"/>
        <item x="4910"/>
        <item x="317"/>
        <item x="1889"/>
        <item x="1278"/>
        <item x="6048"/>
        <item x="2947"/>
        <item x="4349"/>
        <item x="2540"/>
        <item x="1036"/>
        <item x="3870"/>
        <item x="3318"/>
        <item x="7170"/>
        <item x="1232"/>
        <item x="5635"/>
        <item x="5598"/>
        <item x="5197"/>
        <item x="7191"/>
        <item x="6589"/>
        <item x="2619"/>
        <item x="2785"/>
        <item x="1351"/>
        <item x="6912"/>
        <item x="183"/>
        <item x="3474"/>
        <item x="5898"/>
        <item x="7484"/>
        <item x="6661"/>
        <item x="2793"/>
        <item x="6030"/>
        <item x="512"/>
        <item x="2568"/>
        <item x="4079"/>
        <item x="4725"/>
        <item x="4"/>
        <item x="1327"/>
        <item x="1772"/>
        <item x="1757"/>
        <item x="5350"/>
        <item x="6864"/>
        <item x="6475"/>
        <item x="2373"/>
        <item x="4326"/>
        <item x="6927"/>
        <item x="6518"/>
        <item x="835"/>
        <item x="1377"/>
        <item x="4370"/>
        <item x="2462"/>
        <item x="7238"/>
        <item x="7384"/>
        <item x="2757"/>
        <item x="4903"/>
        <item x="2042"/>
        <item x="2736"/>
        <item x="263"/>
        <item x="529"/>
        <item x="1072"/>
        <item x="3256"/>
        <item x="52"/>
        <item x="1846"/>
        <item x="7165"/>
        <item x="4692"/>
        <item x="6724"/>
        <item x="5768"/>
        <item x="6343"/>
        <item x="3945"/>
        <item x="6735"/>
        <item x="7312"/>
        <item x="6188"/>
        <item x="2106"/>
        <item x="7088"/>
        <item x="6704"/>
        <item x="7365"/>
        <item x="5149"/>
        <item x="4396"/>
        <item x="923"/>
        <item x="168"/>
        <item x="1023"/>
        <item x="1847"/>
        <item x="2250"/>
        <item x="5882"/>
        <item x="2409"/>
        <item x="2413"/>
        <item x="6581"/>
        <item x="2968"/>
        <item x="6233"/>
        <item x="6903"/>
        <item x="5528"/>
        <item x="4798"/>
        <item x="5806"/>
        <item x="6981"/>
        <item x="4707"/>
        <item x="5465"/>
        <item x="4837"/>
        <item x="2642"/>
        <item x="4801"/>
        <item x="2669"/>
        <item x="5177"/>
        <item x="3630"/>
        <item x="939"/>
        <item x="1365"/>
        <item x="1478"/>
        <item x="230"/>
        <item x="4885"/>
        <item x="4022"/>
        <item x="4586"/>
        <item x="3941"/>
        <item x="3180"/>
        <item x="726"/>
        <item x="33"/>
        <item x="4481"/>
        <item x="2996"/>
        <item x="124"/>
        <item x="2372"/>
        <item x="3732"/>
        <item x="3323"/>
        <item x="6120"/>
        <item x="4503"/>
        <item x="3026"/>
        <item x="2564"/>
        <item x="6703"/>
        <item x="3716"/>
        <item x="6769"/>
        <item x="3368"/>
        <item x="5627"/>
        <item x="817"/>
        <item x="5691"/>
        <item x="5571"/>
        <item x="2889"/>
        <item x="400"/>
        <item x="628"/>
        <item x="1533"/>
        <item x="5218"/>
        <item x="4134"/>
        <item x="5363"/>
        <item x="2074"/>
        <item x="6553"/>
        <item x="5178"/>
        <item x="118"/>
        <item x="4610"/>
        <item x="5150"/>
        <item x="6336"/>
        <item x="7150"/>
        <item x="5743"/>
        <item x="5056"/>
        <item x="3639"/>
        <item x="4265"/>
        <item x="4012"/>
        <item x="4902"/>
        <item x="2516"/>
        <item x="3081"/>
        <item x="4486"/>
        <item x="6100"/>
        <item x="4366"/>
        <item x="7481"/>
        <item x="1558"/>
        <item x="5318"/>
        <item x="4250"/>
        <item x="4678"/>
        <item x="607"/>
        <item x="45"/>
        <item x="1619"/>
        <item x="6354"/>
        <item x="6119"/>
        <item x="1111"/>
        <item x="7400"/>
        <item x="4047"/>
        <item x="4697"/>
        <item x="3647"/>
        <item x="6632"/>
        <item x="924"/>
        <item x="3111"/>
        <item x="4808"/>
        <item x="499"/>
        <item x="2110"/>
        <item x="1259"/>
        <item x="1681"/>
        <item x="1893"/>
        <item x="1211"/>
        <item x="2587"/>
        <item x="6984"/>
        <item x="5469"/>
        <item x="1394"/>
        <item x="5327"/>
        <item x="5281"/>
        <item x="599"/>
        <item x="3714"/>
        <item x="341"/>
        <item x="4562"/>
        <item x="2191"/>
        <item x="7231"/>
        <item x="6019"/>
        <item x="3743"/>
        <item x="2457"/>
        <item x="7082"/>
        <item x="6548"/>
        <item x="4664"/>
        <item x="1257"/>
        <item x="2756"/>
        <item x="5563"/>
        <item x="2971"/>
        <item x="4204"/>
        <item x="2988"/>
        <item x="581"/>
        <item x="5548"/>
        <item x="3292"/>
        <item x="5310"/>
        <item x="4024"/>
        <item x="2023"/>
        <item x="3155"/>
        <item x="2200"/>
        <item x="54"/>
        <item x="1861"/>
        <item x="2578"/>
        <item x="5374"/>
        <item x="2192"/>
        <item x="99"/>
        <item x="2150"/>
        <item x="1973"/>
        <item x="1720"/>
        <item x="290"/>
        <item x="3399"/>
        <item x="1407"/>
        <item x="2458"/>
        <item x="2461"/>
        <item x="4895"/>
        <item x="4828"/>
        <item x="2264"/>
        <item x="2522"/>
        <item x="4599"/>
        <item x="7436"/>
        <item x="7152"/>
        <item x="7459"/>
        <item x="548"/>
        <item x="2766"/>
        <item x="4171"/>
        <item x="3101"/>
        <item x="971"/>
        <item x="1919"/>
        <item x="4449"/>
        <item x="2028"/>
        <item x="1723"/>
        <item x="5972"/>
        <item x="6526"/>
        <item x="5447"/>
        <item x="6273"/>
        <item x="5217"/>
        <item x="6450"/>
        <item x="4535"/>
        <item x="933"/>
        <item x="647"/>
        <item x="2636"/>
        <item x="4655"/>
        <item x="39"/>
        <item x="2635"/>
        <item x="872"/>
        <item x="1263"/>
        <item x="6932"/>
        <item x="5549"/>
        <item x="649"/>
        <item x="1321"/>
        <item x="4381"/>
        <item x="7445"/>
        <item x="819"/>
        <item x="759"/>
        <item x="3785"/>
        <item x="4334"/>
        <item x="6197"/>
        <item x="4325"/>
        <item x="4249"/>
        <item x="7352"/>
        <item x="1239"/>
        <item x="7216"/>
        <item x="7271"/>
        <item x="4421"/>
        <item x="6813"/>
        <item x="4143"/>
        <item x="5822"/>
        <item x="820"/>
        <item x="2487"/>
        <item x="1303"/>
        <item x="6847"/>
        <item x="7032"/>
        <item x="276"/>
        <item x="1818"/>
        <item x="577"/>
        <item x="202"/>
        <item x="3578"/>
        <item x="1253"/>
        <item x="659"/>
        <item x="3803"/>
        <item x="1524"/>
        <item x="2147"/>
        <item x="2021"/>
        <item x="6913"/>
        <item x="6041"/>
        <item x="810"/>
        <item x="3037"/>
        <item x="208"/>
        <item x="498"/>
        <item x="6638"/>
        <item x="2291"/>
        <item x="4070"/>
        <item x="5480"/>
        <item x="4507"/>
        <item x="4362"/>
        <item x="2643"/>
        <item x="2137"/>
        <item x="3083"/>
        <item x="4616"/>
        <item x="3041"/>
        <item x="5791"/>
        <item x="161"/>
        <item x="6076"/>
        <item x="4406"/>
        <item x="5722"/>
        <item x="1625"/>
        <item x="3581"/>
        <item x="1927"/>
        <item x="2285"/>
        <item x="2063"/>
        <item x="6423"/>
        <item x="1401"/>
        <item x="2411"/>
        <item x="6700"/>
        <item x="3077"/>
        <item x="5694"/>
        <item x="2588"/>
        <item x="2694"/>
        <item x="5413"/>
        <item x="5944"/>
        <item x="4006"/>
        <item x="4667"/>
        <item x="2579"/>
        <item x="6080"/>
        <item x="606"/>
        <item x="5741"/>
        <item x="1828"/>
        <item x="5433"/>
        <item x="2877"/>
        <item x="5938"/>
        <item x="1540"/>
        <item x="3930"/>
        <item x="5803"/>
        <item x="3633"/>
        <item x="1641"/>
        <item x="617"/>
        <item x="5573"/>
        <item x="4322"/>
        <item x="3602"/>
        <item x="4849"/>
        <item x="5476"/>
        <item x="2843"/>
        <item x="7353"/>
        <item x="5474"/>
        <item x="3595"/>
        <item x="1783"/>
        <item x="7121"/>
        <item x="5782"/>
        <item x="3958"/>
        <item x="785"/>
        <item x="720"/>
        <item x="6565"/>
        <item x="7186"/>
        <item x="1184"/>
        <item x="227"/>
        <item x="1094"/>
        <item x="1526"/>
        <item x="525"/>
        <item x="978"/>
        <item x="760"/>
        <item x="6756"/>
        <item x="1425"/>
        <item x="6531"/>
        <item x="2677"/>
        <item x="2170"/>
        <item x="1160"/>
        <item x="885"/>
        <item x="1356"/>
        <item x="3351"/>
        <item x="847"/>
        <item x="1251"/>
        <item x="3893"/>
        <item x="2315"/>
        <item x="2030"/>
        <item x="2542"/>
        <item x="470"/>
        <item x="431"/>
        <item x="1200"/>
        <item x="1408"/>
        <item x="5544"/>
        <item x="1837"/>
        <item x="911"/>
        <item x="3655"/>
        <item x="3317"/>
        <item x="3439"/>
        <item x="20"/>
        <item x="1136"/>
        <item x="4739"/>
        <item x="1668"/>
        <item x="7420"/>
        <item x="3057"/>
        <item x="358"/>
        <item x="2983"/>
        <item x="3134"/>
        <item x="4941"/>
        <item x="1922"/>
        <item x="4935"/>
        <item x="423"/>
        <item x="4712"/>
        <item x="571"/>
        <item x="129"/>
        <item x="2691"/>
        <item x="1490"/>
        <item x="1216"/>
        <item x="1745"/>
        <item x="5726"/>
        <item x="723"/>
        <item x="424"/>
        <item x="4533"/>
        <item x="1381"/>
        <item x="2459"/>
        <item x="2886"/>
        <item x="1564"/>
        <item x="4299"/>
        <item x="6608"/>
        <item x="7029"/>
        <item x="5110"/>
        <item x="4154"/>
        <item x="6179"/>
        <item x="2100"/>
        <item x="1599"/>
        <item x="5090"/>
        <item x="796"/>
        <item x="3352"/>
        <item x="3677"/>
        <item x="1648"/>
        <item x="3717"/>
        <item x="6791"/>
        <item x="3366"/>
        <item x="2395"/>
        <item x="1274"/>
        <item x="2676"/>
        <item x="1021"/>
        <item x="441"/>
        <item x="5566"/>
        <item x="6712"/>
        <item x="3047"/>
        <item x="5520"/>
        <item x="4234"/>
        <item x="1733"/>
        <item x="4153"/>
        <item x="3252"/>
        <item x="5991"/>
        <item x="6277"/>
        <item x="4656"/>
        <item x="6918"/>
        <item x="1666"/>
        <item x="4179"/>
        <item x="4288"/>
        <item x="102"/>
        <item x="4937"/>
        <item x="5661"/>
        <item x="1157"/>
        <item x="2015"/>
        <item x="2286"/>
        <item x="4440"/>
        <item x="6396"/>
        <item x="682"/>
        <item x="5472"/>
        <item x="2895"/>
        <item x="1685"/>
        <item x="1671"/>
        <item x="2242"/>
        <item x="7442"/>
        <item x="125"/>
        <item x="1911"/>
        <item x="2081"/>
        <item x="1582"/>
        <item x="1494"/>
        <item x="1357"/>
        <item x="2703"/>
        <item x="6251"/>
        <item x="3363"/>
        <item x="2685"/>
        <item x="4516"/>
        <item x="258"/>
        <item x="1208"/>
        <item x="1447"/>
        <item x="2716"/>
        <item x="1277"/>
        <item x="5036"/>
        <item x="5550"/>
        <item x="2396"/>
        <item x="136"/>
        <item x="466"/>
        <item x="951"/>
        <item x="6726"/>
        <item x="7111"/>
        <item x="984"/>
        <item x="434"/>
        <item x="2978"/>
        <item x="5679"/>
        <item x="6517"/>
        <item x="2525"/>
        <item x="5073"/>
        <item x="2056"/>
        <item x="1238"/>
        <item x="2565"/>
        <item x="841"/>
        <item x="5230"/>
        <item x="5119"/>
        <item x="4100"/>
        <item x="1721"/>
        <item x="7134"/>
        <item x="734"/>
        <item x="1134"/>
        <item x="254"/>
        <item x="2577"/>
        <item x="379"/>
        <item x="264"/>
        <item x="1971"/>
        <item x="5332"/>
        <item x="3159"/>
        <item x="3445"/>
        <item x="2061"/>
        <item x="3238"/>
        <item x="3279"/>
        <item x="1503"/>
        <item x="6794"/>
        <item x="1801"/>
        <item x="791"/>
        <item x="1904"/>
        <item x="807"/>
        <item x="2039"/>
        <item x="5238"/>
        <item x="5240"/>
        <item x="4838"/>
        <item x="1891"/>
        <item x="1947"/>
        <item x="6434"/>
        <item x="6269"/>
        <item x="1769"/>
        <item x="2771"/>
        <item x="6606"/>
        <item x="2253"/>
        <item x="4182"/>
        <item x="7129"/>
        <item x="6902"/>
        <item x="2254"/>
        <item x="5356"/>
        <item x="4719"/>
        <item x="1026"/>
        <item x="741"/>
        <item x="2647"/>
        <item x="1770"/>
        <item x="3374"/>
        <item x="695"/>
        <item x="5600"/>
        <item x="6209"/>
        <item x="7009"/>
        <item x="7232"/>
        <item x="5891"/>
        <item x="7048"/>
        <item x="3494"/>
        <item x="4702"/>
        <item x="3465"/>
        <item x="4197"/>
        <item x="4084"/>
        <item x="5649"/>
        <item x="2722"/>
        <item x="982"/>
        <item x="4596"/>
        <item x="2928"/>
        <item x="4704"/>
        <item x="5632"/>
        <item x="6025"/>
        <item x="5880"/>
        <item x="7080"/>
        <item x="5154"/>
        <item x="3527"/>
        <item x="1657"/>
        <item x="4267"/>
        <item x="5531"/>
        <item x="4057"/>
        <item x="1243"/>
        <item x="1650"/>
        <item x="2648"/>
        <item x="2151"/>
        <item x="3810"/>
        <item x="3947"/>
        <item x="241"/>
        <item x="5681"/>
        <item x="3675"/>
        <item x="1048"/>
        <item x="4532"/>
        <item x="5734"/>
        <item x="6803"/>
        <item x="4790"/>
        <item x="4122"/>
        <item x="1298"/>
        <item x="3319"/>
        <item x="5246"/>
        <item x="2470"/>
        <item x="6116"/>
        <item x="6944"/>
        <item x="1228"/>
        <item x="1597"/>
        <item x="1433"/>
        <item x="5398"/>
        <item x="4515"/>
        <item x="4992"/>
        <item x="3289"/>
        <item x="162"/>
        <item x="6348"/>
        <item x="4121"/>
        <item x="5958"/>
        <item x="1451"/>
        <item x="4883"/>
        <item x="1890"/>
        <item x="395"/>
        <item x="3321"/>
        <item x="6727"/>
        <item x="4409"/>
        <item x="1943"/>
        <item x="3452"/>
        <item x="5425"/>
        <item x="4262"/>
        <item x="7493"/>
        <item x="2705"/>
        <item x="5957"/>
        <item x="3882"/>
        <item x="4782"/>
        <item x="4699"/>
        <item x="6167"/>
        <item x="2520"/>
        <item x="5334"/>
        <item x="3059"/>
        <item x="3826"/>
        <item x="2871"/>
        <item x="5740"/>
        <item x="6730"/>
        <item x="7395"/>
        <item x="3913"/>
        <item x="1862"/>
        <item x="7237"/>
        <item x="4676"/>
        <item x="5263"/>
        <item x="6672"/>
        <item x="7331"/>
        <item x="4345"/>
        <item x="2524"/>
        <item x="1881"/>
        <item x="3463"/>
        <item x="7020"/>
        <item x="3112"/>
        <item x="5282"/>
        <item x="927"/>
        <item x="917"/>
        <item x="2912"/>
        <item x="3994"/>
        <item x="3729"/>
        <item x="4350"/>
        <item x="4436"/>
        <item x="7011"/>
        <item x="7328"/>
        <item x="1814"/>
        <item x="3970"/>
        <item x="2125"/>
        <item x="2816"/>
        <item x="3757"/>
        <item x="2045"/>
        <item x="3698"/>
        <item x="6427"/>
        <item x="2728"/>
        <item x="6471"/>
        <item x="5435"/>
        <item x="1101"/>
        <item x="2332"/>
        <item x="7291"/>
        <item x="6719"/>
        <item x="5463"/>
        <item x="4119"/>
        <item x="2881"/>
        <item x="128"/>
        <item x="1501"/>
        <item x="5864"/>
        <item x="1020"/>
        <item x="7507"/>
        <item x="4297"/>
        <item x="806"/>
        <item x="4785"/>
        <item x="4862"/>
        <item x="1717"/>
        <item x="524"/>
        <item x="5990"/>
        <item x="14"/>
        <item x="5286"/>
        <item x="6649"/>
        <item x="5778"/>
        <item x="5848"/>
        <item x="3513"/>
        <item x="3928"/>
        <item x="1498"/>
        <item x="1871"/>
        <item x="3470"/>
        <item x="2572"/>
        <item x="1384"/>
        <item x="3713"/>
        <item x="1499"/>
        <item x="4106"/>
        <item x="7284"/>
        <item x="1750"/>
        <item x="3657"/>
        <item x="3565"/>
        <item x="5648"/>
        <item x="1035"/>
        <item x="3777"/>
        <item x="2447"/>
        <item x="6402"/>
        <item x="4293"/>
        <item x="7379"/>
        <item x="476"/>
        <item x="3701"/>
        <item x="6931"/>
        <item x="2967"/>
        <item x="4301"/>
        <item x="5539"/>
        <item x="1933"/>
        <item x="1942"/>
        <item x="209"/>
        <item x="5219"/>
        <item x="5157"/>
        <item x="7288"/>
        <item x="1275"/>
        <item x="3572"/>
        <item x="5022"/>
        <item x="5618"/>
        <item x="386"/>
        <item x="5366"/>
        <item x="2557"/>
        <item x="5626"/>
        <item x="799"/>
        <item x="3027"/>
        <item x="2432"/>
        <item x="3816"/>
        <item x="2468"/>
        <item x="2985"/>
        <item x="373"/>
        <item x="1560"/>
        <item x="435"/>
        <item x="6652"/>
        <item x="5214"/>
        <item x="5673"/>
        <item x="1613"/>
        <item x="3402"/>
        <item x="6341"/>
        <item x="3546"/>
        <item x="407"/>
        <item x="1975"/>
        <item x="1655"/>
        <item x="6507"/>
        <item x="4934"/>
        <item x="4186"/>
        <item x="3210"/>
        <item x="4073"/>
        <item x="1311"/>
        <item x="7137"/>
        <item x="7453"/>
        <item x="7483"/>
        <item x="2090"/>
        <item x="3454"/>
        <item x="547"/>
        <item x="4675"/>
        <item x="5689"/>
        <item x="805"/>
        <item x="4287"/>
        <item x="4263"/>
        <item x="966"/>
        <item x="5121"/>
        <item x="3281"/>
        <item x="5099"/>
        <item x="4696"/>
        <item x="4466"/>
        <item x="5756"/>
        <item x="5945"/>
        <item x="1291"/>
        <item x="6186"/>
        <item x="2888"/>
        <item x="6715"/>
        <item x="1059"/>
        <item x="2665"/>
        <item x="4875"/>
        <item x="5010"/>
        <item x="1968"/>
        <item x="2086"/>
        <item x="3468"/>
        <item x="7443"/>
        <item x="6020"/>
        <item x="304"/>
        <item x="6198"/>
        <item x="107"/>
        <item x="1609"/>
        <item x="6191"/>
        <item x="3858"/>
        <item x="699"/>
        <item x="3265"/>
        <item x="3950"/>
        <item x="4097"/>
        <item x="6238"/>
        <item x="5421"/>
        <item x="6595"/>
        <item x="3500"/>
        <item x="4551"/>
        <item x="6276"/>
        <item x="5051"/>
        <item x="6671"/>
        <item x="4054"/>
        <item x="4861"/>
        <item x="2864"/>
        <item x="1525"/>
        <item x="3637"/>
        <item x="1108"/>
        <item x="1775"/>
        <item x="1434"/>
        <item x="1961"/>
        <item x="4536"/>
        <item x="2868"/>
        <item x="95"/>
        <item x="6133"/>
        <item x="416"/>
        <item x="6206"/>
        <item x="7305"/>
        <item x="4414"/>
        <item x="3339"/>
        <item x="2435"/>
        <item x="4573"/>
        <item x="418"/>
        <item x="1956"/>
        <item x="1744"/>
        <item x="6302"/>
        <item x="4408"/>
        <item x="5089"/>
        <item x="5155"/>
        <item x="1989"/>
        <item x="2380"/>
        <item x="3046"/>
        <item x="3253"/>
        <item x="6559"/>
        <item x="7198"/>
        <item x="998"/>
        <item x="7187"/>
        <item x="6829"/>
        <item x="1747"/>
        <item x="1415"/>
        <item x="1797"/>
        <item x="2935"/>
        <item x="4976"/>
        <item x="4791"/>
        <item x="5767"/>
        <item x="7000"/>
        <item x="3132"/>
        <item x="4337"/>
        <item x="6189"/>
        <item x="1078"/>
        <item x="252"/>
        <item x="2927"/>
        <item x="3864"/>
        <item x="6347"/>
        <item x="100"/>
        <item x="3151"/>
        <item x="2882"/>
        <item x="3484"/>
        <item x="7435"/>
        <item x="2497"/>
        <item x="3932"/>
        <item x="6410"/>
        <item x="4544"/>
        <item x="2521"/>
        <item x="328"/>
        <item x="670"/>
        <item x="454"/>
        <item x="596"/>
        <item x="5455"/>
        <item x="5753"/>
        <item x="7425"/>
        <item x="2972"/>
        <item x="1145"/>
        <item x="5917"/>
        <item x="961"/>
        <item x="2906"/>
        <item x="6653"/>
        <item x="3556"/>
        <item x="156"/>
        <item x="4110"/>
        <item x="165"/>
        <item x="3427"/>
        <item x="137"/>
        <item x="937"/>
        <item x="1982"/>
        <item x="3051"/>
        <item x="4927"/>
        <item x="4787"/>
        <item x="4894"/>
        <item x="2746"/>
        <item x="3172"/>
        <item x="7428"/>
        <item x="3268"/>
        <item x="2255"/>
        <item x="541"/>
        <item x="16"/>
        <item x="1556"/>
        <item x="5406"/>
        <item x="732"/>
        <item x="231"/>
        <item x="3551"/>
        <item x="5046"/>
        <item x="6753"/>
        <item x="7160"/>
        <item x="4620"/>
        <item x="5402"/>
        <item x="2057"/>
        <item x="4138"/>
        <item x="2819"/>
        <item x="6591"/>
        <item x="2394"/>
        <item x="2345"/>
        <item x="1603"/>
        <item x="6141"/>
        <item x="2836"/>
        <item x="2614"/>
        <item x="5387"/>
        <item x="6151"/>
        <item x="7311"/>
        <item x="5773"/>
        <item x="1630"/>
        <item x="636"/>
        <item x="205"/>
        <item x="5651"/>
        <item x="4509"/>
        <item x="3902"/>
        <item x="1548"/>
        <item x="1057"/>
        <item x="1187"/>
        <item x="2371"/>
        <item x="7078"/>
        <item x="2393"/>
        <item x="1860"/>
        <item x="2711"/>
        <item x="3186"/>
        <item x="65"/>
        <item x="2852"/>
        <item x="3237"/>
        <item x="2431"/>
        <item x="4176"/>
        <item x="2357"/>
        <item x="4732"/>
        <item x="5128"/>
        <item x="1435"/>
        <item x="2986"/>
        <item x="5227"/>
        <item x="2973"/>
        <item x="4075"/>
        <item x="6815"/>
        <item x="6985"/>
        <item x="2095"/>
        <item x="846"/>
        <item x="802"/>
        <item x="1446"/>
        <item x="3092"/>
        <item x="4769"/>
        <item x="6958"/>
        <item x="7144"/>
        <item x="6884"/>
        <item x="6535"/>
        <item x="3425"/>
        <item x="5568"/>
        <item x="322"/>
        <item x="7304"/>
        <item x="6256"/>
        <item x="2134"/>
        <item x="3649"/>
        <item x="4276"/>
        <item x="4852"/>
        <item x="5843"/>
        <item x="3937"/>
        <item x="4939"/>
        <item x="611"/>
        <item x="6782"/>
        <item x="3705"/>
        <item x="4224"/>
        <item x="4489"/>
        <item x="372"/>
        <item x="1762"/>
        <item x="3136"/>
        <item x="2284"/>
        <item x="946"/>
        <item x="5424"/>
        <item x="233"/>
        <item x="3206"/>
        <item x="5345"/>
        <item x="511"/>
        <item x="3383"/>
        <item x="968"/>
        <item x="4917"/>
        <item x="3161"/>
        <item x="210"/>
        <item x="4524"/>
        <item x="90"/>
        <item x="2984"/>
        <item x="2706"/>
        <item x="7185"/>
        <item x="7040"/>
        <item x="2965"/>
        <item x="570"/>
        <item x="5492"/>
        <item x="7071"/>
        <item x="1212"/>
        <item x="312"/>
        <item x="7351"/>
        <item x="4591"/>
        <item x="4893"/>
        <item x="1791"/>
        <item x="343"/>
        <item x="584"/>
        <item x="1684"/>
        <item x="3558"/>
        <item x="3019"/>
        <item x="2378"/>
        <item x="671"/>
        <item x="675"/>
        <item x="1523"/>
        <item x="4943"/>
        <item x="5981"/>
        <item x="1905"/>
        <item x="871"/>
        <item x="4520"/>
        <item x="4654"/>
        <item x="5585"/>
        <item x="2926"/>
        <item x="1948"/>
        <item x="2956"/>
        <item x="6873"/>
        <item x="7046"/>
        <item x="1098"/>
        <item x="3107"/>
        <item x="2802"/>
        <item x="4879"/>
        <item x="2900"/>
        <item x="4938"/>
        <item x="6568"/>
        <item x="2210"/>
        <item x="3299"/>
        <item x="757"/>
        <item x="5259"/>
        <item x="3062"/>
        <item x="488"/>
        <item x="6136"/>
        <item x="2181"/>
        <item x="5761"/>
        <item x="1353"/>
        <item x="3485"/>
        <item x="2322"/>
        <item x="3139"/>
        <item x="1986"/>
        <item x="4982"/>
        <item x="112"/>
        <item x="6496"/>
        <item x="300"/>
        <item x="3531"/>
        <item x="7320"/>
        <item x="7245"/>
        <item x="472"/>
        <item x="2777"/>
        <item x="5201"/>
        <item x="3954"/>
        <item x="2439"/>
        <item x="164"/>
        <item x="2138"/>
        <item x="1198"/>
        <item x="4635"/>
        <item x="5314"/>
        <item x="5663"/>
        <item x="2664"/>
        <item x="2452"/>
        <item x="6393"/>
        <item x="2952"/>
        <item x="5025"/>
        <item x="3878"/>
        <item x="261"/>
        <item x="6031"/>
        <item x="6509"/>
        <item x="1710"/>
        <item x="6082"/>
        <item x="1917"/>
        <item x="1302"/>
        <item x="748"/>
        <item x="2338"/>
        <item x="4264"/>
        <item x="5146"/>
        <item x="3910"/>
        <item x="4260"/>
        <item x="1894"/>
        <item x="6848"/>
        <item x="6853"/>
        <item x="2280"/>
        <item x="2751"/>
        <item x="3189"/>
        <item x="5058"/>
        <item x="2146"/>
        <item x="2910"/>
        <item x="2713"/>
        <item x="3686"/>
        <item x="2592"/>
        <item x="1363"/>
        <item x="4067"/>
        <item x="4109"/>
        <item x="4462"/>
        <item x="5"/>
        <item x="110"/>
        <item x="232"/>
        <item x="880"/>
        <item x="1299"/>
        <item x="1510"/>
        <item x="689"/>
        <item x="506"/>
        <item x="1854"/>
        <item x="5788"/>
        <item x="4950"/>
        <item x="669"/>
        <item x="1326"/>
        <item x="889"/>
        <item x="2835"/>
        <item x="3892"/>
        <item x="4376"/>
        <item x="5699"/>
        <item x="1237"/>
        <item x="5929"/>
        <item x="5322"/>
        <item x="5668"/>
        <item x="7345"/>
        <item x="5376"/>
        <item x="6296"/>
        <item x="4187"/>
        <item x="1045"/>
        <item x="601"/>
        <item x="6140"/>
        <item x="4688"/>
        <item x="1826"/>
        <item x="1324"/>
        <item x="5020"/>
        <item x="5490"/>
        <item x="4964"/>
        <item x="7451"/>
        <item x="6532"/>
        <item x="5750"/>
        <item x="6357"/>
        <item x="3085"/>
        <item x="6178"/>
        <item x="5388"/>
        <item x="3437"/>
        <item x="138"/>
        <item x="7154"/>
        <item x="5440"/>
        <item x="1170"/>
        <item x="220"/>
        <item x="3202"/>
        <item x="4036"/>
        <item x="3787"/>
        <item x="6218"/>
        <item x="605"/>
        <item x="4478"/>
        <item x="1196"/>
        <item x="4522"/>
        <item x="4987"/>
        <item x="2187"/>
        <item x="1817"/>
        <item x="3053"/>
        <item x="7329"/>
        <item x="6821"/>
        <item x="5570"/>
        <item x="7463"/>
        <item x="3060"/>
        <item x="2806"/>
        <item x="5138"/>
        <item x="6979"/>
        <item x="2316"/>
        <item x="4169"/>
        <item x="3702"/>
        <item x="444"/>
        <item x="6593"/>
        <item x="5680"/>
        <item x="6510"/>
        <item x="6930"/>
        <item x="3929"/>
        <item x="4726"/>
        <item x="2682"/>
        <item x="5253"/>
        <item x="6337"/>
        <item x="2631"/>
        <item x="449"/>
        <item x="1623"/>
        <item x="2276"/>
        <item x="5530"/>
        <item x="5333"/>
        <item x="1647"/>
        <item x="1794"/>
        <item x="3504"/>
        <item x="2356"/>
        <item x="2680"/>
        <item x="4598"/>
        <item x="5015"/>
        <item x="5858"/>
        <item x="4062"/>
        <item x="7081"/>
        <item x="143"/>
        <item x="5269"/>
        <item x="3839"/>
        <item x="477"/>
        <item x="1462"/>
        <item x="5509"/>
        <item x="3899"/>
        <item x="2959"/>
        <item x="546"/>
        <item x="6972"/>
        <item x="4290"/>
        <item x="88"/>
        <item x="6135"/>
        <item x="1005"/>
        <item x="3661"/>
        <item x="3000"/>
        <item x="4271"/>
        <item x="3443"/>
        <item x="3769"/>
        <item x="696"/>
        <item x="7017"/>
        <item x="7449"/>
        <item x="609"/>
        <item x="2116"/>
        <item x="7332"/>
        <item x="1522"/>
        <item x="2064"/>
        <item x="3993"/>
        <item x="3580"/>
        <item x="7292"/>
        <item x="1465"/>
        <item x="4945"/>
        <item x="5892"/>
        <item x="3488"/>
        <item x="4733"/>
        <item x="6859"/>
        <item x="7094"/>
        <item x="4307"/>
        <item x="3329"/>
        <item x="6488"/>
        <item x="6774"/>
        <item x="7026"/>
        <item x="3254"/>
        <item x="773"/>
        <item x="3570"/>
        <item x="7336"/>
        <item x="3196"/>
        <item x="440"/>
        <item x="7010"/>
        <item x="5705"/>
        <item x="6855"/>
        <item x="2765"/>
        <item x="2661"/>
        <item x="6824"/>
        <item x="5323"/>
        <item x="6050"/>
        <item x="4991"/>
        <item x="3201"/>
        <item x="6342"/>
        <item x="3656"/>
        <item x="4401"/>
        <item x="7349"/>
        <item x="3064"/>
        <item x="4311"/>
        <item x="5044"/>
        <item x="1069"/>
        <item x="4736"/>
        <item x="6961"/>
        <item x="3034"/>
        <item x="7076"/>
        <item x="1642"/>
        <item x="6425"/>
        <item x="7065"/>
        <item x="5916"/>
        <item x="6620"/>
        <item x="7296"/>
        <item x="1347"/>
        <item x="384"/>
        <item x="3859"/>
        <item x="3771"/>
        <item x="733"/>
        <item x="935"/>
        <item x="4315"/>
        <item x="7230"/>
        <item x="4386"/>
        <item x="3025"/>
        <item x="172"/>
        <item x="1827"/>
        <item x="5209"/>
        <item x="1918"/>
        <item x="6659"/>
        <item x="4839"/>
        <item x="553"/>
        <item x="1731"/>
        <item x="6152"/>
        <item x="212"/>
        <item x="1538"/>
        <item x="3301"/>
        <item x="6832"/>
        <item x="2534"/>
        <item x="7120"/>
        <item x="1742"/>
        <item x="5779"/>
        <item x="6588"/>
        <item x="4621"/>
        <item x="5650"/>
        <item x="5730"/>
        <item x="3755"/>
        <item x="490"/>
        <item x="1673"/>
        <item x="7204"/>
        <item x="538"/>
        <item x="4962"/>
        <item x="3171"/>
        <item x="4314"/>
        <item x="5014"/>
        <item x="7253"/>
        <item x="1584"/>
        <item x="3093"/>
        <item x="2260"/>
        <item x="5579"/>
        <item x="6150"/>
        <item x="6271"/>
        <item x="2732"/>
        <item x="2299"/>
        <item x="6338"/>
        <item x="6923"/>
        <item x="2569"/>
        <item x="4749"/>
        <item x="2399"/>
        <item x="2000"/>
        <item x="5684"/>
        <item x="7419"/>
        <item x="3078"/>
        <item x="3817"/>
        <item x="2209"/>
        <item x="947"/>
        <item x="542"/>
        <item x="761"/>
        <item x="2667"/>
        <item x="6741"/>
        <item x="6804"/>
        <item x="1276"/>
        <item x="3293"/>
        <item x="997"/>
        <item x="4958"/>
        <item x="4189"/>
        <item x="5852"/>
        <item x="5021"/>
        <item x="1290"/>
        <item x="1502"/>
        <item x="3288"/>
        <item x="113"/>
        <item x="234"/>
        <item x="4107"/>
        <item x="2710"/>
        <item x="1110"/>
        <item x="1705"/>
        <item x="311"/>
        <item x="6962"/>
        <item x="5225"/>
        <item x="6900"/>
        <item x="59"/>
        <item x="3724"/>
        <item x="291"/>
        <item x="5838"/>
        <item x="462"/>
        <item x="901"/>
        <item x="5519"/>
        <item x="3843"/>
        <item x="5068"/>
        <item x="6187"/>
        <item x="1570"/>
        <item x="3274"/>
        <item x="6959"/>
        <item x="7372"/>
        <item x="4868"/>
        <item x="5947"/>
        <item x="2841"/>
        <item x="3097"/>
        <item x="3621"/>
        <item x="5352"/>
        <item x="4630"/>
        <item x="2873"/>
        <item x="3343"/>
        <item x="2283"/>
        <item x="1703"/>
        <item x="3863"/>
        <item x="507"/>
        <item x="1000"/>
        <item x="6598"/>
        <item x="1725"/>
        <item x="1473"/>
        <item x="1902"/>
        <item x="5307"/>
        <item x="4457"/>
        <item x="2925"/>
        <item x="3805"/>
        <item x="1093"/>
        <item x="5538"/>
        <item x="4018"/>
        <item x="5584"/>
        <item x="5770"/>
        <item x="4602"/>
        <item x="5390"/>
        <item x="4996"/>
        <item x="4412"/>
        <item x="3819"/>
        <item x="4703"/>
        <item x="4115"/>
        <item x="4919"/>
        <item x="5758"/>
        <item x="963"/>
        <item x="1749"/>
        <item x="5865"/>
        <item x="3294"/>
        <item x="1965"/>
        <item x="3003"/>
        <item x="4581"/>
        <item x="4378"/>
        <item x="804"/>
        <item x="3992"/>
        <item x="1945"/>
        <item x="2340"/>
        <item x="1802"/>
        <item x="442"/>
        <item x="1571"/>
        <item x="1404"/>
        <item x="185"/>
        <item x="1416"/>
        <item x="870"/>
        <item x="627"/>
        <item x="910"/>
        <item x="3942"/>
        <item x="986"/>
        <item x="439"/>
        <item x="1252"/>
        <item x="4205"/>
        <item x="2374"/>
        <item x="1836"/>
        <item x="728"/>
        <item x="6513"/>
        <item x="6520"/>
        <item x="626"/>
        <item x="2460"/>
        <item x="21"/>
        <item x="2995"/>
        <item x="2772"/>
        <item x="2671"/>
        <item x="6501"/>
        <item x="3907"/>
        <item x="325"/>
        <item x="3894"/>
        <item x="7262"/>
        <item x="6762"/>
        <item x="5371"/>
        <item x="1301"/>
        <item x="4443"/>
        <item x="5256"/>
        <item x="1206"/>
        <item x="6710"/>
        <item x="1058"/>
        <item x="2103"/>
        <item x="2941"/>
        <item x="3419"/>
        <item x="783"/>
        <item x="1702"/>
        <item x="1508"/>
        <item x="891"/>
        <item x="5752"/>
        <item x="6159"/>
        <item x="1550"/>
        <item x="4705"/>
        <item x="60"/>
        <item x="406"/>
        <item x="834"/>
        <item x="6070"/>
        <item x="3798"/>
        <item x="5710"/>
        <item x="7114"/>
        <item x="2162"/>
        <item x="1430"/>
        <item x="69"/>
        <item x="5391"/>
        <item x="5760"/>
        <item x="3776"/>
        <item x="4529"/>
        <item x="1796"/>
        <item x="6759"/>
        <item x="4711"/>
        <item x="2740"/>
        <item x="3376"/>
        <item x="1153"/>
        <item x="3358"/>
        <item x="4098"/>
        <item x="3663"/>
        <item x="1950"/>
        <item x="1375"/>
        <item x="7197"/>
        <item x="7460"/>
        <item x="402"/>
        <item x="3008"/>
        <item x="5300"/>
        <item x="1307"/>
        <item x="4285"/>
        <item x="2700"/>
        <item x="849"/>
        <item x="1897"/>
        <item x="3756"/>
        <item x="2563"/>
        <item x="6552"/>
        <item x="126"/>
        <item x="6044"/>
        <item x="4646"/>
        <item x="6057"/>
        <item x="5009"/>
        <item x="6594"/>
        <item x="5903"/>
        <item x="2249"/>
        <item x="2098"/>
        <item x="4241"/>
        <item x="3660"/>
        <item x="4336"/>
        <item x="1194"/>
        <item x="4952"/>
        <item x="7214"/>
        <item x="3415"/>
        <item x="2627"/>
        <item x="3523"/>
        <item x="6569"/>
        <item x="6928"/>
        <item x="1646"/>
        <item x="2076"/>
        <item x="3043"/>
        <item x="2773"/>
        <item x="3422"/>
        <item x="4561"/>
        <item x="6174"/>
        <item x="3420"/>
        <item x="2957"/>
        <item x="2278"/>
        <item x="306"/>
        <item x="1920"/>
        <item x="4302"/>
        <item x="2105"/>
        <item x="1452"/>
        <item x="6401"/>
        <item x="2128"/>
        <item x="63"/>
        <item x="195"/>
        <item x="274"/>
        <item x="3150"/>
        <item x="4728"/>
        <item x="1844"/>
        <item x="869"/>
        <item x="4986"/>
        <item x="5942"/>
        <item x="1119"/>
        <item x="3284"/>
        <item x="6122"/>
        <item x="6244"/>
        <item x="5811"/>
        <item x="6416"/>
        <item x="5279"/>
        <item x="4723"/>
        <item x="4626"/>
        <item x="5045"/>
        <item x="6964"/>
        <item x="377"/>
        <item x="5004"/>
        <item x="587"/>
        <item x="1193"/>
        <item x="5016"/>
        <item x="1872"/>
        <item x="2293"/>
        <item x="1411"/>
        <item x="5630"/>
        <item x="6707"/>
        <item x="7206"/>
        <item x="5143"/>
        <item x="7225"/>
        <item x="4474"/>
        <item x="5995"/>
        <item x="6614"/>
        <item x="7172"/>
        <item x="5175"/>
        <item x="686"/>
        <item x="2934"/>
        <item x="6034"/>
        <item x="1133"/>
        <item x="4245"/>
        <item x="2234"/>
        <item x="2421"/>
        <item x="4514"/>
        <item x="1135"/>
        <item x="4308"/>
        <item x="4306"/>
        <item x="5919"/>
        <item x="4634"/>
        <item x="3473"/>
        <item x="1697"/>
        <item x="1970"/>
        <item x="2600"/>
        <item x="2803"/>
        <item x="1178"/>
        <item x="2096"/>
        <item x="5682"/>
        <item x="3885"/>
        <item x="1615"/>
        <item x="6314"/>
        <item x="3355"/>
        <item x="3676"/>
        <item x="7073"/>
        <item x="3216"/>
        <item x="6789"/>
        <item x="4403"/>
        <item x="1566"/>
        <item x="4254"/>
        <item x="5298"/>
        <item x="2723"/>
        <item x="7104"/>
        <item x="5594"/>
        <item x="6404"/>
        <item x="7359"/>
        <item x="855"/>
        <item x="2059"/>
        <item x="4425"/>
        <item x="1873"/>
        <item x="5826"/>
        <item x="3215"/>
        <item x="4225"/>
        <item x="3967"/>
        <item x="3521"/>
        <item x="3537"/>
        <item x="5278"/>
        <item x="1158"/>
        <item x="6775"/>
        <item x="7161"/>
        <item x="3421"/>
        <item x="2157"/>
        <item x="3354"/>
        <item x="4743"/>
        <item x="7337"/>
        <item x="6697"/>
        <item x="2215"/>
        <item x="5948"/>
        <item x="7502"/>
        <item x="5006"/>
        <item x="5524"/>
        <item x="5844"/>
        <item x="3872"/>
        <item x="7289"/>
        <item x="5320"/>
        <item x="4369"/>
        <item x="7037"/>
        <item x="7205"/>
        <item x="6304"/>
        <item x="4547"/>
        <item x="3055"/>
        <item x="5140"/>
        <item x="2608"/>
        <item x="5511"/>
        <item x="1719"/>
        <item x="5500"/>
        <item x="5415"/>
        <item x="5093"/>
        <item x="6429"/>
        <item x="320"/>
        <item x="5615"/>
        <item x="6571"/>
        <item x="2997"/>
        <item x="5592"/>
        <item x="6258"/>
        <item x="4091"/>
        <item x="3300"/>
        <item x="3304"/>
        <item x="7247"/>
        <item x="3375"/>
        <item x="6895"/>
        <item x="6476"/>
        <item x="1605"/>
        <item x="4424"/>
        <item x="267"/>
        <item x="6950"/>
        <item x="2581"/>
        <item x="4043"/>
        <item x="6818"/>
        <item x="6052"/>
        <item x="5475"/>
        <item x="4907"/>
        <item x="4737"/>
        <item x="583"/>
        <item x="3916"/>
        <item x="6326"/>
        <item x="4246"/>
        <item x="6170"/>
        <item x="4804"/>
        <item x="3492"/>
        <item x="7268"/>
        <item x="6455"/>
        <item x="1940"/>
        <item x="2963"/>
        <item x="314"/>
        <item x="4131"/>
        <item x="5372"/>
        <item x="3401"/>
        <item x="6663"/>
        <item x="1431"/>
        <item x="1296"/>
        <item x="5085"/>
        <item x="5713"/>
        <item x="4689"/>
        <item x="1606"/>
        <item x="2556"/>
        <item x="5789"/>
        <item x="3998"/>
        <item x="1998"/>
        <item x="603"/>
        <item x="3079"/>
        <item x="6867"/>
        <item x="6330"/>
        <item x="4152"/>
        <item x="5204"/>
        <item x="1607"/>
        <item x="3562"/>
        <item x="72"/>
        <item x="4523"/>
        <item x="4745"/>
        <item x="3015"/>
        <item x="6318"/>
        <item x="2575"/>
        <item x="3920"/>
        <item x="3214"/>
        <item x="4251"/>
        <item x="7067"/>
        <item x="6555"/>
        <item x="6095"/>
        <item x="5163"/>
        <item x="2273"/>
        <item x="5515"/>
        <item x="1222"/>
        <item x="3652"/>
        <item x="2472"/>
        <item x="2269"/>
        <item x="5113"/>
        <item x="814"/>
        <item x="2182"/>
        <item x="5060"/>
        <item x="5793"/>
        <item x="3593"/>
        <item x="6915"/>
        <item x="5596"/>
        <item x="5575"/>
        <item x="190"/>
        <item x="7145"/>
        <item x="2272"/>
        <item x="415"/>
        <item x="6750"/>
        <item x="2375"/>
        <item x="5193"/>
        <item x="1442"/>
        <item x="92"/>
        <item x="481"/>
        <item x="7480"/>
        <item x="2152"/>
        <item x="4960"/>
        <item x="4087"/>
        <item x="6777"/>
        <item x="3020"/>
        <item x="5382"/>
        <item x="7015"/>
        <item x="6387"/>
        <item x="5290"/>
        <item x="4892"/>
        <item x="1080"/>
        <item x="2131"/>
        <item x="6231"/>
        <item x="4818"/>
        <item x="6543"/>
        <item x="5589"/>
        <item x="6241"/>
        <item x="6619"/>
        <item x="7235"/>
        <item x="3162"/>
        <item x="3509"/>
        <item x="7135"/>
        <item x="3564"/>
        <item x="4374"/>
        <item x="1691"/>
        <item x="2545"/>
        <item x="6339"/>
        <item x="2451"/>
        <item x="1224"/>
        <item x="3869"/>
        <item x="4651"/>
        <item x="6658"/>
        <item x="706"/>
        <item x="6418"/>
        <item x="2198"/>
        <item x="6125"/>
        <item x="4997"/>
        <item x="6372"/>
        <item x="4278"/>
        <item x="925"/>
        <item x="751"/>
        <item x="3103"/>
        <item x="5449"/>
        <item x="4916"/>
        <item x="5708"/>
        <item x="6681"/>
        <item x="7389"/>
        <item x="3956"/>
        <item x="2949"/>
        <item x="887"/>
        <item x="1419"/>
        <item x="5185"/>
        <item x="5576"/>
        <item x="6145"/>
        <item x="2389"/>
        <item x="2571"/>
        <item x="1143"/>
        <item x="6627"/>
        <item x="580"/>
        <item x="4025"/>
        <item x="1121"/>
        <item x="7159"/>
        <item x="7392"/>
        <item x="6920"/>
        <item x="7317"/>
        <item x="7008"/>
        <item x="2492"/>
        <item x="6362"/>
        <item x="4365"/>
        <item x="1418"/>
        <item x="4404"/>
        <item x="4585"/>
        <item x="5467"/>
        <item x="7509"/>
        <item x="5653"/>
        <item x="62"/>
        <item x="2583"/>
        <item x="5863"/>
        <item x="5165"/>
        <item x="2884"/>
        <item x="2790"/>
        <item x="5849"/>
        <item x="3353"/>
        <item x="5970"/>
        <item x="6787"/>
        <item x="6420"/>
        <item x="2414"/>
        <item x="6274"/>
        <item x="6854"/>
        <item x="3038"/>
        <item x="1563"/>
        <item x="1366"/>
        <item x="1664"/>
        <item x="2707"/>
        <item x="698"/>
        <item x="1014"/>
        <item x="3601"/>
        <item x="2109"/>
        <item x="2880"/>
        <item x="825"/>
        <item x="2962"/>
        <item x="4650"/>
        <item x="6767"/>
        <item x="2309"/>
        <item x="3889"/>
        <item x="2555"/>
        <item x="3476"/>
        <item x="340"/>
        <item x="1067"/>
        <item x="3890"/>
        <item x="5370"/>
        <item x="952"/>
        <item x="3861"/>
        <item x="4295"/>
        <item x="7056"/>
        <item x="2817"/>
        <item x="2795"/>
        <item x="299"/>
        <item x="6702"/>
        <item x="2142"/>
        <item x="5385"/>
        <item x="2844"/>
        <item x="6469"/>
        <item x="4525"/>
        <item x="1594"/>
        <item x="3620"/>
        <item x="1753"/>
        <item x="1855"/>
        <item x="6995"/>
        <item x="2626"/>
        <item x="3927"/>
        <item x="5939"/>
        <item x="2915"/>
        <item x="3585"/>
        <item x="307"/>
        <item x="974"/>
        <item x="5925"/>
        <item x="6301"/>
        <item x="6268"/>
        <item x="3850"/>
        <item x="3623"/>
        <item x="1682"/>
        <item x="2958"/>
        <item x="5992"/>
        <item x="6072"/>
        <item x="4085"/>
        <item x="4858"/>
        <item x="6340"/>
        <item x="6938"/>
        <item x="7309"/>
        <item x="1329"/>
        <item x="4279"/>
        <item x="5877"/>
        <item x="7241"/>
        <item x="1545"/>
        <item x="2687"/>
        <item x="2035"/>
        <item x="1959"/>
        <item x="4556"/>
        <item x="7315"/>
        <item x="7307"/>
        <item x="5638"/>
        <item x="2434"/>
        <item x="5164"/>
        <item x="831"/>
        <item x="3924"/>
        <item x="6012"/>
        <item x="5226"/>
        <item x="7093"/>
        <item x="6599"/>
        <item x="562"/>
        <item x="3886"/>
        <item x="4789"/>
        <item x="1771"/>
        <item x="2946"/>
        <item x="2692"/>
        <item x="2347"/>
        <item x="2099"/>
        <item x="1234"/>
        <item x="5479"/>
        <item x="3582"/>
        <item x="7275"/>
        <item x="6910"/>
        <item x="2641"/>
        <item x="7323"/>
        <item x="6925"/>
        <item x="5249"/>
        <item x="945"/>
        <item x="4781"/>
        <item x="2418"/>
        <item x="3120"/>
        <item x="1901"/>
        <item x="7466"/>
        <item x="2479"/>
        <item x="5007"/>
        <item x="4146"/>
        <item x="6570"/>
        <item x="2241"/>
        <item x="3857"/>
        <item x="6539"/>
        <item x="7136"/>
        <item x="2812"/>
        <item x="6431"/>
        <item x="1031"/>
        <item x="2688"/>
        <item x="4662"/>
        <item x="5776"/>
        <item x="4691"/>
        <item x="4284"/>
        <item x="4921"/>
        <item x="683"/>
        <item x="74"/>
        <item x="615"/>
        <item x="3982"/>
        <item x="6940"/>
        <item x="4120"/>
        <item x="7432"/>
        <item x="4129"/>
        <item x="1979"/>
        <item x="1506"/>
        <item x="4979"/>
        <item x="3960"/>
        <item x="5766"/>
        <item x="1958"/>
        <item x="6104"/>
        <item x="3811"/>
        <item x="4327"/>
        <item x="7429"/>
        <item x="2287"/>
        <item x="2890"/>
        <item x="323"/>
        <item x="4330"/>
        <item x="1410"/>
        <item x="3017"/>
        <item x="618"/>
        <item x="3912"/>
        <item x="2911"/>
        <item x="6858"/>
        <item x="4765"/>
        <item x="3715"/>
        <item x="6820"/>
        <item x="5581"/>
        <item x="6162"/>
        <item x="1495"/>
        <item x="1992"/>
        <item x="4684"/>
        <item x="2724"/>
        <item x="7079"/>
        <item x="2645"/>
        <item x="3007"/>
        <item x="2387"/>
        <item x="3568"/>
        <item x="4208"/>
        <item x="4415"/>
        <item x="5881"/>
        <item x="1530"/>
        <item x="6438"/>
        <item x="5832"/>
        <item x="6485"/>
        <item x="6292"/>
        <item x="5861"/>
        <item x="5831"/>
        <item x="1289"/>
        <item x="988"/>
        <item x="7393"/>
        <item x="5646"/>
        <item x="5980"/>
        <item x="2314"/>
        <item x="5328"/>
        <item x="7293"/>
        <item x="1652"/>
        <item x="4455"/>
        <item x="6954"/>
        <item x="775"/>
        <item x="4618"/>
        <item x="938"/>
        <item x="1672"/>
        <item x="2351"/>
        <item x="197"/>
        <item x="1967"/>
        <item x="735"/>
        <item x="4615"/>
        <item x="2861"/>
        <item x="6898"/>
        <item x="6946"/>
        <item x="6346"/>
        <item x="1537"/>
        <item x="4715"/>
        <item x="7461"/>
        <item x="4504"/>
        <item x="4641"/>
        <item x="281"/>
        <item x="2770"/>
        <item x="3944"/>
        <item x="711"/>
        <item x="3087"/>
        <item x="2975"/>
        <item x="3408"/>
        <item x="3980"/>
        <item x="5608"/>
        <item x="2176"/>
        <item x="6615"/>
        <item x="6323"/>
        <item x="1024"/>
        <item x="7310"/>
        <item x="6554"/>
        <item x="3400"/>
        <item x="3983"/>
        <item x="5012"/>
        <item x="3190"/>
        <item x="5423"/>
        <item x="6945"/>
        <item x="6109"/>
        <item x="3909"/>
        <item x="6674"/>
        <item x="3418"/>
        <item x="346"/>
        <item x="782"/>
        <item x="6863"/>
        <item x="3306"/>
        <item x="2154"/>
        <item x="3166"/>
        <item x="3133"/>
        <item x="4476"/>
        <item x="5187"/>
        <item x="5787"/>
        <item x="6748"/>
        <item x="4071"/>
        <item x="3039"/>
        <item x="1909"/>
        <item x="3986"/>
        <item x="1086"/>
        <item x="2786"/>
        <item x="824"/>
        <item x="86"/>
        <item x="4005"/>
        <item x="1835"/>
        <item x="2822"/>
        <item x="3622"/>
        <item x="2668"/>
        <item x="6737"/>
        <item x="2190"/>
        <item x="321"/>
        <item x="5095"/>
        <item x="2211"/>
        <item x="2440"/>
        <item x="6281"/>
        <item x="848"/>
        <item x="4566"/>
        <item x="4572"/>
        <item x="6955"/>
        <item x="4848"/>
        <item x="1346"/>
        <item x="932"/>
        <item x="6731"/>
        <item x="4686"/>
        <item x="2111"/>
        <item x="666"/>
        <item x="3934"/>
        <item x="6528"/>
        <item x="3450"/>
        <item x="5344"/>
        <item x="4587"/>
        <item x="1820"/>
        <item x="2807"/>
        <item x="6673"/>
        <item x="4695"/>
        <item x="5459"/>
        <item x="3985"/>
        <item x="4286"/>
        <item x="3876"/>
        <item x="3002"/>
        <item x="5823"/>
        <item x="5065"/>
        <item x="2590"/>
        <item x="579"/>
        <item x="2258"/>
        <item x="5378"/>
        <item x="3024"/>
        <item x="4761"/>
        <item x="1535"/>
        <item x="7049"/>
        <item x="4949"/>
        <item x="2896"/>
        <item x="5724"/>
        <item x="2788"/>
        <item x="469"/>
        <item x="6295"/>
        <item x="2033"/>
        <item x="7356"/>
        <item x="4363"/>
        <item x="4163"/>
        <item x="5418"/>
        <item x="5996"/>
        <item x="3187"/>
        <item x="2981"/>
        <item x="4579"/>
        <item x="2218"/>
        <item x="6103"/>
        <item x="4433"/>
        <item x="3387"/>
        <item x="203"/>
        <item x="1507"/>
        <item x="7097"/>
        <item x="7500"/>
        <item x="2148"/>
        <item x="5662"/>
        <item x="6875"/>
        <item x="1708"/>
        <item x="5303"/>
        <item x="3194"/>
        <item x="7169"/>
        <item x="2652"/>
        <item x="2233"/>
        <item x="6246"/>
        <item x="6481"/>
        <item x="3748"/>
        <item x="972"/>
        <item x="3822"/>
        <item x="4266"/>
        <item x="652"/>
        <item x="7498"/>
        <item x="5719"/>
        <item x="2448"/>
        <item x="5636"/>
        <item x="3313"/>
        <item x="1189"/>
        <item x="2301"/>
        <item x="2596"/>
        <item x="3336"/>
        <item x="2361"/>
        <item x="1084"/>
        <item x="1528"/>
        <item x="5658"/>
        <item x="5236"/>
        <item x="1053"/>
        <item x="1467"/>
        <item x="2088"/>
        <item x="3280"/>
        <item x="6444"/>
        <item x="994"/>
        <item x="4925"/>
        <item x="4890"/>
        <item x="5678"/>
        <item x="1492"/>
        <item x="450"/>
        <item x="3058"/>
        <item x="6107"/>
        <item x="3606"/>
        <item x="1300"/>
        <item x="1471"/>
        <item x="5167"/>
        <item x="2026"/>
        <item x="3467"/>
        <item x="3915"/>
        <item x="5614"/>
        <item x="3040"/>
        <item x="1752"/>
        <item x="7193"/>
        <item x="6267"/>
        <item x="6009"/>
        <item x="7226"/>
        <item x="4190"/>
        <item x="1916"/>
        <item x="2381"/>
        <item x="679"/>
        <item x="1167"/>
        <item x="2177"/>
        <item x="2605"/>
        <item x="6784"/>
        <item x="5889"/>
        <item x="1163"/>
        <item x="4089"/>
        <item x="6132"/>
        <item x="5077"/>
        <item x="4590"/>
        <item x="4046"/>
        <item x="637"/>
        <item x="4127"/>
        <item x="5800"/>
        <item x="5987"/>
        <item x="7470"/>
        <item x="973"/>
        <item x="6783"/>
        <item x="49"/>
        <item x="1690"/>
        <item x="5148"/>
        <item x="1567"/>
        <item x="1589"/>
        <item x="7415"/>
        <item x="2537"/>
        <item x="4578"/>
        <item x="2331"/>
        <item x="4807"/>
        <item x="26"/>
        <item x="1218"/>
        <item x="5664"/>
        <item x="2467"/>
        <item x="7257"/>
        <item x="4876"/>
        <item x="1951"/>
        <item x="4784"/>
        <item x="3414"/>
        <item x="76"/>
        <item x="4811"/>
        <item x="1483"/>
        <item x="1536"/>
        <item x="3684"/>
        <item x="1376"/>
        <item x="2589"/>
        <item x="857"/>
        <item x="3395"/>
        <item x="5742"/>
        <item x="2455"/>
        <item x="6839"/>
        <item x="3135"/>
        <item x="5003"/>
        <item x="2727"/>
        <item x="2296"/>
        <item x="365"/>
        <item x="1474"/>
        <item x="3227"/>
        <item x="6220"/>
        <item x="6099"/>
        <item x="6935"/>
        <item x="6957"/>
        <item x="6049"/>
        <item x="3033"/>
        <item x="4701"/>
        <item x="5735"/>
        <item x="7223"/>
        <item x="6802"/>
        <item x="2922"/>
        <item x="6193"/>
        <item x="385"/>
        <item x="330"/>
        <item x="7341"/>
        <item x="201"/>
        <item x="1569"/>
        <item x="1486"/>
        <item x="2369"/>
        <item x="1738"/>
        <item x="150"/>
        <item x="286"/>
        <item x="4219"/>
        <item x="5979"/>
        <item x="1808"/>
        <item x="2747"/>
        <item x="1678"/>
        <item x="4657"/>
        <item x="7260"/>
        <item x="4639"/>
        <item x="6002"/>
        <item x="2133"/>
        <item x="3728"/>
        <item x="388"/>
        <item x="2799"/>
        <item x="3596"/>
        <item x="3939"/>
        <item x="6586"/>
        <item x="1593"/>
        <item x="3072"/>
        <item x="753"/>
        <item x="3270"/>
        <item x="4218"/>
        <item x="6498"/>
        <item x="3808"/>
        <item x="6692"/>
        <item x="3689"/>
        <item x="6891"/>
        <item x="6461"/>
        <item x="5601"/>
        <item x="3749"/>
        <item x="4213"/>
        <item x="2597"/>
        <item x="1812"/>
        <item x="7504"/>
        <item x="326"/>
        <item x="5764"/>
        <item x="2168"/>
        <item x="4359"/>
        <item x="2203"/>
        <item x="5533"/>
        <item x="5130"/>
        <item x="3147"/>
        <item x="443"/>
        <item x="4348"/>
        <item x="2159"/>
        <item x="5763"/>
        <item x="3559"/>
        <item x="6689"/>
        <item x="3794"/>
        <item x="6368"/>
        <item x="7167"/>
        <item x="6263"/>
        <item x="7087"/>
        <item x="632"/>
        <item x="4004"/>
        <item x="1529"/>
        <item x="3381"/>
        <item x="2034"/>
        <item x="3807"/>
        <item x="452"/>
        <item x="6894"/>
        <item x="4978"/>
        <item x="82"/>
        <item x="7018"/>
        <item x="1041"/>
        <item x="879"/>
        <item x="7376"/>
        <item x="7004"/>
        <item x="4834"/>
        <item x="3779"/>
        <item x="6353"/>
        <item x="7441"/>
        <item x="838"/>
        <item x="586"/>
        <item x="5055"/>
        <item x="4393"/>
        <item x="2364"/>
        <item x="7350"/>
        <item x="4568"/>
        <item x="1019"/>
        <item x="1292"/>
        <item x="6607"/>
        <item x="827"/>
        <item x="5667"/>
        <item x="5621"/>
        <item x="6212"/>
        <item x="5928"/>
        <item x="2352"/>
        <item x="2948"/>
        <item x="2778"/>
        <item x="101"/>
        <item x="672"/>
        <item x="6529"/>
        <item x="5357"/>
        <item x="2412"/>
        <item x="4629"/>
        <item x="6032"/>
        <item x="5267"/>
        <item x="2020"/>
        <item x="3968"/>
        <item x="2363"/>
        <item x="1155"/>
        <item x="5287"/>
        <item x="5545"/>
        <item x="4922"/>
        <item x="3325"/>
        <item x="1776"/>
        <item x="3786"/>
        <item x="3373"/>
        <item x="6664"/>
        <item x="6499"/>
        <item x="2823"/>
        <item x="5994"/>
        <item x="6611"/>
        <item x="3442"/>
        <item x="4064"/>
        <item x="1115"/>
        <item x="4588"/>
        <item x="1458"/>
        <item x="2518"/>
        <item x="3357"/>
        <item x="2695"/>
        <item x="273"/>
        <item x="1203"/>
        <item x="600"/>
        <item x="980"/>
        <item x="2079"/>
        <item x="6371"/>
        <item x="7361"/>
        <item x="3629"/>
        <item x="4329"/>
        <item x="2302"/>
        <item x="2650"/>
        <item x="1202"/>
        <item x="6203"/>
        <item x="5191"/>
        <item x="7133"/>
        <item x="2101"/>
        <item x="1028"/>
        <item x="6155"/>
        <item x="6332"/>
        <item x="2738"/>
        <item x="6024"/>
        <item x="1137"/>
        <item x="3497"/>
        <item x="2217"/>
        <item x="461"/>
        <item x="6768"/>
        <item x="4780"/>
        <item x="7142"/>
        <item x="2358"/>
        <item x="854"/>
        <item x="6029"/>
        <item x="1313"/>
        <item x="3933"/>
        <item x="1055"/>
        <item x="1924"/>
        <item x="2942"/>
        <item x="934"/>
        <item x="2407"/>
        <item x="3501"/>
        <item x="4735"/>
        <item x="91"/>
        <item x="2225"/>
        <item x="6454"/>
        <item x="5836"/>
        <item x="5124"/>
        <item x="4582"/>
        <item x="822"/>
        <item x="4817"/>
        <item x="7030"/>
        <item x="1715"/>
        <item x="5258"/>
        <item x="7335"/>
        <item x="1270"/>
        <item x="7044"/>
        <item x="2849"/>
        <item x="7095"/>
        <item x="5837"/>
        <item x="1631"/>
        <item x="2932"/>
        <item x="7236"/>
        <item x="7168"/>
        <item x="7178"/>
        <item x="2992"/>
        <item x="7085"/>
        <item x="2496"/>
        <item x="651"/>
        <item x="4405"/>
        <item x="1339"/>
        <item x="630"/>
        <item x="4235"/>
        <item x="3207"/>
        <item x="1056"/>
        <item x="926"/>
        <item x="4625"/>
        <item x="4280"/>
        <item x="1146"/>
        <item x="2838"/>
        <item x="2310"/>
        <item x="1091"/>
        <item x="2463"/>
        <item x="436"/>
        <item x="3972"/>
        <item x="5264"/>
        <item x="790"/>
        <item x="878"/>
        <item x="2920"/>
        <item x="1822"/>
        <item x="7184"/>
        <item x="6585"/>
        <item x="1988"/>
        <item x="6682"/>
        <item x="3219"/>
        <item x="6636"/>
        <item x="4771"/>
        <item x="6729"/>
        <item x="3670"/>
        <item x="4531"/>
        <item x="4411"/>
        <item x="3949"/>
        <item x="981"/>
        <item x="578"/>
        <item x="6841"/>
        <item x="2127"/>
        <item x="1969"/>
        <item x="5721"/>
        <item x="5173"/>
        <item x="5369"/>
        <item x="3235"/>
        <item x="1799"/>
        <item x="6785"/>
        <item x="5361"/>
        <item x="3392"/>
        <item x="4460"/>
        <item x="3658"/>
        <item x="5052"/>
        <item x="5304"/>
        <item x="256"/>
        <item x="5623"/>
        <item x="7050"/>
        <item x="5808"/>
        <item x="4601"/>
        <item x="51"/>
        <item x="3628"/>
        <item x="7098"/>
        <item x="4604"/>
        <item x="2144"/>
        <item x="1393"/>
        <item x="4223"/>
        <item x="1713"/>
        <item x="6696"/>
        <item x="1707"/>
        <item x="1792"/>
        <item x="3042"/>
        <item x="6011"/>
        <item x="4045"/>
        <item x="7343"/>
        <item x="3687"/>
        <item x="6443"/>
        <item x="2275"/>
        <item x="3290"/>
        <item x="1680"/>
        <item x="387"/>
        <item x="3516"/>
        <item x="1392"/>
        <item x="448"/>
        <item x="3144"/>
        <item x="4000"/>
        <item x="1743"/>
        <item x="2368"/>
        <item x="1763"/>
        <item x="2824"/>
        <item x="4866"/>
        <item x="2913"/>
        <item x="5053"/>
        <item x="2923"/>
        <item x="3549"/>
        <item x="594"/>
        <item x="7188"/>
        <item x="5526"/>
        <item x="5774"/>
        <item x="3063"/>
        <item x="1244"/>
        <item x="6837"/>
        <item x="7127"/>
        <item x="7301"/>
        <item x="2743"/>
        <item x="3331"/>
        <item x="2660"/>
        <item x="6811"/>
        <item x="620"/>
        <item x="7173"/>
        <item x="1406"/>
        <item x="5266"/>
        <item x="2552"/>
        <item x="1532"/>
        <item x="3952"/>
        <item x="1676"/>
        <item x="6467"/>
        <item x="4427"/>
        <item x="1240"/>
        <item x="4584"/>
        <item x="3091"/>
        <item x="4593"/>
        <item x="4499"/>
        <item x="1838"/>
        <item x="7448"/>
        <item x="6572"/>
        <item x="4974"/>
        <item x="4033"/>
        <item x="4498"/>
        <item x="1350"/>
        <item x="2547"/>
        <item x="6846"/>
        <item x="6055"/>
        <item x="4647"/>
        <item x="5306"/>
        <item x="709"/>
        <item x="1651"/>
        <item x="724"/>
        <item x="7401"/>
        <item x="3662"/>
        <item x="4713"/>
        <item x="1590"/>
        <item x="5562"/>
        <item x="6752"/>
        <item x="5277"/>
        <item x="4968"/>
        <item x="6779"/>
        <item x="260"/>
        <item x="537"/>
        <item x="777"/>
        <item x="7412"/>
        <item x="7431"/>
        <item x="3681"/>
        <item x="2837"/>
        <item x="7119"/>
        <item x="5797"/>
        <item x="6562"/>
        <item x="3644"/>
        <item x="4816"/>
        <item x="1258"/>
        <item x="6648"/>
        <item x="1963"/>
        <item x="2230"/>
        <item x="619"/>
        <item x="2598"/>
        <item x="1735"/>
        <item x="2156"/>
        <item x="6732"/>
        <item x="1938"/>
        <item x="969"/>
        <item x="173"/>
        <item x="184"/>
        <item x="3012"/>
        <item x="6963"/>
        <item x="2140"/>
        <item x="132"/>
        <item x="6421"/>
        <item x="2038"/>
        <item x="892"/>
        <item x="4259"/>
        <item x="7471"/>
        <item x="2415"/>
        <item x="6881"/>
        <item x="3125"/>
        <item x="2735"/>
        <item x="5775"/>
        <item x="5156"/>
        <item x="1336"/>
        <item x="2591"/>
        <item x="3919"/>
        <item x="1620"/>
        <item x="318"/>
        <item x="3984"/>
        <item x="4232"/>
        <item x="4872"/>
        <item x="6882"/>
        <item x="4698"/>
        <item x="5588"/>
        <item x="3866"/>
        <item x="6166"/>
        <item x="5431"/>
        <item x="3824"/>
        <item x="5911"/>
        <item x="5414"/>
        <item x="1436"/>
        <item x="6766"/>
        <item x="4188"/>
        <item x="5966"/>
        <item x="1066"/>
        <item x="7506"/>
        <item x="6797"/>
        <item x="5640"/>
        <item x="772"/>
        <item x="7183"/>
        <item x="2649"/>
        <item x="3094"/>
        <item x="1616"/>
        <item x="1984"/>
        <item x="6662"/>
        <item x="396"/>
        <item x="4177"/>
        <item x="66"/>
        <item x="566"/>
        <item x="2610"/>
        <item x="3203"/>
        <item x="37"/>
        <item x="5450"/>
        <item x="6941"/>
        <item x="2427"/>
        <item x="6721"/>
        <item x="3845"/>
        <item x="1779"/>
        <item x="3102"/>
        <item x="823"/>
        <item x="6175"/>
        <item x="1373"/>
        <item x="755"/>
        <item x="1781"/>
        <item x="4623"/>
        <item x="2167"/>
        <item x="5078"/>
        <item x="5075"/>
        <item x="6899"/>
        <item x="4083"/>
        <item x="1726"/>
        <item x="2701"/>
        <item x="6714"/>
        <item x="3218"/>
        <item x="2408"/>
        <item x="840"/>
        <item x="3185"/>
        <item x="5141"/>
        <item x="361"/>
        <item x="2390"/>
        <item x="3175"/>
        <item x="5420"/>
        <item x="6491"/>
        <item x="5933"/>
        <item x="6610"/>
        <item x="2204"/>
        <item x="2410"/>
        <item x="3018"/>
        <item x="3158"/>
        <item x="2251"/>
        <item x="2616"/>
        <item x="604"/>
        <item x="2950"/>
        <item x="7422"/>
        <item x="2294"/>
        <item x="6022"/>
        <item x="3243"/>
        <item x="3823"/>
        <item x="2914"/>
        <item x="2933"/>
        <item x="3586"/>
        <item x="4640"/>
        <item x="2940"/>
        <item x="3554"/>
        <item x="6477"/>
        <item x="3106"/>
        <item x="4114"/>
        <item x="2760"/>
        <item x="6953"/>
        <item x="2489"/>
        <item x="950"/>
        <item x="727"/>
        <item x="5083"/>
        <item x="1583"/>
        <item x="3590"/>
        <item x="4748"/>
        <item x="6640"/>
        <item x="712"/>
        <item x="1097"/>
        <item x="5347"/>
        <item x="3067"/>
        <item x="4050"/>
        <item x="6887"/>
        <item x="144"/>
        <item x="1695"/>
        <item x="5123"/>
        <item x="30"/>
        <item x="4372"/>
        <item x="2384"/>
        <item x="467"/>
        <item x="995"/>
        <item x="7057"/>
        <item x="2043"/>
        <item x="1210"/>
        <item x="123"/>
        <item x="3773"/>
        <item x="2782"/>
        <item x="2512"/>
        <item x="1803"/>
        <item x="3541"/>
        <item x="270"/>
        <item x="2993"/>
        <item x="7042"/>
        <item x="3403"/>
        <item x="1857"/>
        <item x="2515"/>
        <item x="7299"/>
        <item x="1480"/>
        <item x="2367"/>
        <item x="745"/>
        <item x="5529"/>
        <item x="4398"/>
        <item x="1011"/>
        <item x="828"/>
        <item x="5723"/>
        <item x="1264"/>
        <item x="1870"/>
        <item x="7477"/>
        <item x="746"/>
        <item x="5486"/>
        <item x="5755"/>
        <item x="1304"/>
        <item x="4430"/>
        <item x="2630"/>
        <item x="4897"/>
        <item x="370"/>
        <item x="1600"/>
        <item x="5896"/>
        <item x="4500"/>
        <item x="1960"/>
        <item x="3459"/>
        <item x="1519"/>
        <item x="3539"/>
        <item x="1255"/>
        <item x="4212"/>
        <item x="4822"/>
        <item x="1214"/>
        <item x="2245"/>
        <item x="2476"/>
        <item x="2416"/>
        <item x="2169"/>
        <item x="1878"/>
        <item x="5162"/>
        <item x="4665"/>
        <item x="5701"/>
        <item x="4434"/>
        <item x="4151"/>
        <item x="1756"/>
        <item x="445"/>
        <item x="4384"/>
        <item x="1468"/>
        <item x="684"/>
        <item x="335"/>
        <item x="4338"/>
        <item x="4450"/>
        <item x="5064"/>
        <item x="1037"/>
        <item x="2449"/>
        <item x="505"/>
        <item x="1730"/>
        <item x="7417"/>
        <item x="1054"/>
        <item x="6278"/>
        <item x="1926"/>
        <item x="4343"/>
        <item x="6407"/>
        <item x="2341"/>
        <item x="154"/>
        <item x="6851"/>
        <item x="2513"/>
        <item x="2829"/>
        <item x="2153"/>
        <item x="6840"/>
        <item x="5223"/>
        <item x="3475"/>
        <item x="403"/>
        <item x="5633"/>
        <item x="7277"/>
        <item x="356"/>
        <item x="2809"/>
        <item x="1885"/>
        <item x="2820"/>
        <item x="2480"/>
        <item x="3347"/>
        <item x="6335"/>
        <item x="5913"/>
        <item x="4541"/>
        <item x="1539"/>
        <item x="5348"/>
        <item x="2078"/>
        <item x="5027"/>
        <item x="3683"/>
        <item x="1516"/>
        <item x="152"/>
        <item x="4157"/>
        <item x="5261"/>
        <item x="2749"/>
        <item x="2212"/>
        <item x="4815"/>
        <item x="5442"/>
        <item x="6377"/>
        <item x="303"/>
        <item x="2989"/>
        <item x="1632"/>
        <item x="522"/>
        <item x="894"/>
        <item x="1318"/>
        <item x="1699"/>
        <item x="1892"/>
        <item x="178"/>
        <item x="244"/>
        <item x="4564"/>
        <item x="1013"/>
        <item x="1688"/>
        <item x="6349"/>
        <item x="1186"/>
        <item x="151"/>
        <item x="433"/>
        <item x="5313"/>
        <item x="3164"/>
        <item x="1679"/>
        <item x="5309"/>
        <item x="5495"/>
        <item x="2754"/>
        <item x="3766"/>
        <item x="5457"/>
        <item x="567"/>
        <item x="2739"/>
        <item x="4989"/>
        <item x="2560"/>
        <item x="4178"/>
        <item x="1555"/>
        <item x="7469"/>
        <item x="1120"/>
        <item x="931"/>
        <item x="6054"/>
        <item x="5102"/>
        <item x="722"/>
        <item x="1209"/>
        <item x="591"/>
        <item x="5783"/>
        <item x="1060"/>
        <item x="6405"/>
        <item x="4554"/>
        <item x="1039"/>
        <item x="6744"/>
        <item x="2149"/>
        <item x="756"/>
        <item x="6414"/>
        <item x="5024"/>
        <item x="2488"/>
        <item x="4718"/>
        <item x="1131"/>
        <item x="376"/>
        <item x="3827"/>
        <item x="6115"/>
        <item x="1388"/>
        <item x="1903"/>
        <item x="4912"/>
        <item x="5349"/>
        <item x="1876"/>
        <item x="956"/>
        <item x="3130"/>
        <item x="5502"/>
        <item x="3438"/>
        <item x="4011"/>
        <item x="5461"/>
        <item x="2673"/>
        <item x="6168"/>
        <item x="6778"/>
        <item x="3149"/>
        <item x="5506"/>
        <item x="3957"/>
        <item x="2350"/>
        <item x="1787"/>
        <item x="3795"/>
        <item x="1029"/>
        <item x="1197"/>
        <item x="3733"/>
        <item x="6171"/>
        <item x="6216"/>
        <item x="3965"/>
        <item x="3645"/>
        <item x="3775"/>
        <item x="800"/>
        <item x="6169"/>
        <item x="5536"/>
        <item x="5496"/>
        <item x="7138"/>
        <item x="3829"/>
        <item x="5030"/>
        <item x="4456"/>
        <item x="1231"/>
        <item x="3482"/>
        <item x="349"/>
        <item x="6224"/>
        <item x="7381"/>
        <item x="2530"/>
        <item x="2069"/>
        <item x="422"/>
        <item x="1438"/>
        <item x="6871"/>
        <item x="3436"/>
        <item x="7334"/>
        <item x="57"/>
        <item x="84"/>
        <item x="624"/>
        <item x="5505"/>
        <item x="1617"/>
        <item x="4980"/>
        <item x="4211"/>
        <item x="4217"/>
        <item x="1282"/>
        <item x="4758"/>
        <item x="6192"/>
        <item x="5127"/>
        <item x="7101"/>
        <item x="2538"/>
        <item x="116"/>
        <item x="7246"/>
        <item x="832"/>
        <item x="6047"/>
        <item x="5096"/>
        <item x="2016"/>
        <item x="703"/>
        <item x="2139"/>
        <item x="2376"/>
        <item x="479"/>
        <item x="5955"/>
        <item x="2236"/>
        <item x="4247"/>
        <item x="7302"/>
        <item x="2494"/>
        <item x="5434"/>
        <item x="6287"/>
        <item x="888"/>
        <item x="5794"/>
        <item x="3157"/>
        <item x="2135"/>
        <item x="2921"/>
        <item x="6101"/>
        <item x="146"/>
        <item x="2008"/>
        <item x="4078"/>
        <item x="798"/>
        <item x="5342"/>
        <item x="3969"/>
        <item x="3182"/>
        <item x="3382"/>
        <item x="830"/>
        <item x="3584"/>
        <item x="4317"/>
        <item x="6247"/>
        <item x="6158"/>
        <item x="6986"/>
        <item x="1932"/>
        <item x="2366"/>
        <item x="194"/>
        <item x="1913"/>
        <item x="2493"/>
        <item x="7490"/>
        <item x="7473"/>
        <item x="4192"/>
        <item x="4258"/>
        <item x="4901"/>
        <item x="4269"/>
        <item x="3104"/>
        <item x="1939"/>
        <item x="2798"/>
        <item x="7199"/>
        <item x="7148"/>
        <item x="1825"/>
        <item x="4082"/>
        <item x="13"/>
        <item x="3108"/>
        <item x="3865"/>
        <item x="2115"/>
        <item x="5404"/>
        <item x="1895"/>
        <item x="3220"/>
        <item x="5873"/>
        <item x="3901"/>
        <item x="4953"/>
        <item x="787"/>
        <item x="2764"/>
        <item x="1946"/>
        <item x="6512"/>
        <item x="6878"/>
        <item x="6705"/>
        <item x="5920"/>
        <item x="6890"/>
        <item x="1568"/>
        <item x="1912"/>
        <item x="681"/>
        <item x="7269"/>
        <item x="989"/>
        <item x="3242"/>
        <item x="6196"/>
        <item x="4291"/>
        <item x="2220"/>
        <item x="3200"/>
        <item x="2663"/>
        <item x="139"/>
        <item x="5275"/>
        <item x="1162"/>
        <item x="3567"/>
        <item x="635"/>
        <item x="4851"/>
        <item x="1082"/>
        <item x="1073"/>
        <item x="7421"/>
        <item x="7180"/>
        <item x="1032"/>
        <item x="4377"/>
        <item x="588"/>
        <item x="6194"/>
        <item x="1033"/>
        <item x="5062"/>
        <item x="5131"/>
        <item x="1700"/>
        <item x="6181"/>
        <item x="7213"/>
        <item x="6413"/>
        <item x="7016"/>
        <item x="7285"/>
        <item x="4123"/>
        <item x="6195"/>
        <item x="656"/>
        <item x="4595"/>
        <item x="3385"/>
        <item x="6297"/>
        <item x="6604"/>
        <item x="5430"/>
        <item x="4044"/>
        <item x="4802"/>
        <item x="2831"/>
        <item x="5558"/>
        <item x="6629"/>
        <item x="1399"/>
        <item x="6990"/>
        <item x="4871"/>
        <item x="217"/>
        <item x="3183"/>
        <item x="6319"/>
        <item x="5057"/>
        <item x="5727"/>
        <item x="6110"/>
        <item x="6075"/>
        <item x="272"/>
        <item x="6105"/>
        <item x="1466"/>
        <item x="1562"/>
        <item x="4913"/>
        <item x="494"/>
        <item x="6227"/>
        <item x="6316"/>
        <item x="1008"/>
        <item x="315"/>
        <item x="2797"/>
        <item x="1420"/>
        <item x="4356"/>
        <item x="1414"/>
        <item x="1221"/>
        <item x="2231"/>
        <item x="2108"/>
        <item x="5330"/>
        <item x="6046"/>
        <item x="2185"/>
        <item x="5765"/>
        <item x="3275"/>
        <item x="196"/>
        <item x="6808"/>
        <item x="5115"/>
        <item x="5362"/>
        <item x="2080"/>
        <item x="6819"/>
        <item x="1423"/>
        <item x="5817"/>
        <item x="5497"/>
        <item x="6716"/>
        <item x="3388"/>
        <item x="6480"/>
        <item x="3693"/>
        <item x="3489"/>
        <item x="4300"/>
        <item x="2526"/>
        <item x="4966"/>
        <item x="3834"/>
        <item x="3369"/>
        <item x="680"/>
        <item x="873"/>
        <item x="1147"/>
        <item x="4906"/>
        <item x="6419"/>
        <item x="313"/>
        <item x="174"/>
        <item x="6123"/>
        <item x="7196"/>
        <item x="5605"/>
        <item x="6214"/>
        <item x="676"/>
        <item x="3065"/>
        <item x="5888"/>
        <item x="5079"/>
        <item x="4833"/>
        <item x="3391"/>
        <item x="1429"/>
        <item x="5136"/>
        <item x="257"/>
        <item x="1215"/>
        <item x="6889"/>
        <item x="6897"/>
        <item x="1460"/>
        <item x="2092"/>
        <item x="4231"/>
        <item x="4173"/>
        <item x="7174"/>
        <item x="2145"/>
        <item x="6856"/>
        <item x="642"/>
        <item x="1340"/>
        <item x="6973"/>
        <item x="3377"/>
        <item x="3023"/>
        <item x="2924"/>
        <item x="2261"/>
        <item x="2429"/>
        <item x="6299"/>
        <item x="80"/>
        <item x="4068"/>
        <item x="7452"/>
        <item x="1611"/>
        <item x="3272"/>
        <item x="3124"/>
        <item x="237"/>
        <item x="4380"/>
        <item x="7447"/>
        <item x="5232"/>
        <item x="6905"/>
        <item x="1552"/>
        <item x="229"/>
        <item x="4198"/>
        <item x="5609"/>
        <item x="5999"/>
        <item x="7458"/>
        <item x="5462"/>
        <item x="930"/>
        <item x="5005"/>
        <item x="4803"/>
        <item x="6942"/>
        <item x="5784"/>
        <item x="4209"/>
        <item x="3659"/>
        <item x="5962"/>
        <item x="6573"/>
        <item x="6967"/>
        <item x="6605"/>
        <item x="6446"/>
        <item x="3413"/>
        <item x="527"/>
        <item x="6272"/>
        <item x="1071"/>
        <item x="6522"/>
        <item x="5543"/>
        <item x="3848"/>
        <item x="852"/>
        <item x="1427"/>
        <item x="3600"/>
        <item x="7462"/>
        <item x="3360"/>
        <item x="1012"/>
        <item x="3213"/>
        <item x="3246"/>
        <item x="774"/>
        <item x="3198"/>
        <item x="3603"/>
        <item x="2674"/>
        <item x="2333"/>
        <item x="1842"/>
        <item x="2318"/>
        <item x="1966"/>
        <item x="2082"/>
        <item x="7360"/>
        <item x="3573"/>
        <item x="3334"/>
        <item x="3503"/>
        <item x="480"/>
        <item x="687"/>
        <item x="893"/>
        <item x="1095"/>
        <item x="1316"/>
        <item x="1549"/>
        <item x="2536"/>
        <item x="705"/>
        <item x="3745"/>
        <item x="214"/>
        <item x="918"/>
        <item x="1322"/>
        <item x="6437"/>
        <item x="7414"/>
        <item x="5351"/>
        <item x="5248"/>
        <item x="4175"/>
        <item x="3921"/>
        <item x="1937"/>
        <item x="12"/>
        <item x="6823"/>
        <item x="97"/>
        <item x="380"/>
        <item x="715"/>
        <item x="7338"/>
        <item x="4878"/>
        <item x="2377"/>
        <item x="104"/>
        <item x="5180"/>
        <item x="1701"/>
        <item x="2696"/>
        <item x="992"/>
        <item x="7003"/>
        <item x="3244"/>
        <item x="1621"/>
        <item x="5445"/>
        <item x="2618"/>
        <item x="1046"/>
        <item x="1661"/>
        <item x="5634"/>
        <item x="6359"/>
        <item x="3179"/>
        <item x="2193"/>
        <item x="6114"/>
        <item x="5070"/>
        <item x="1669"/>
        <item x="851"/>
        <item x="1645"/>
        <item x="1175"/>
        <item x="4605"/>
        <item x="5316"/>
        <item x="4394"/>
        <item x="6798"/>
        <item x="2615"/>
        <item x="2848"/>
        <item x="3340"/>
        <item x="4779"/>
        <item x="4467"/>
        <item x="5170"/>
        <item x="1089"/>
        <item x="5631"/>
        <item x="159"/>
        <item x="2603"/>
        <item x="3049"/>
        <item x="1168"/>
        <item x="6147"/>
        <item x="35"/>
        <item x="133"/>
        <item x="3122"/>
        <item x="704"/>
        <item x="350"/>
        <item x="717"/>
        <item x="1693"/>
        <item x="1906"/>
        <item x="7038"/>
        <item x="6665"/>
        <item x="1128"/>
        <item x="31"/>
        <item x="1152"/>
        <item x="5965"/>
        <item x="1207"/>
        <item x="1995"/>
        <item x="3735"/>
        <item x="1980"/>
        <item x="595"/>
        <item x="3287"/>
        <item x="3750"/>
        <item x="364"/>
        <item x="920"/>
        <item x="155"/>
        <item x="5416"/>
        <item x="2438"/>
        <item x="1402"/>
        <item x="1704"/>
        <item x="4172"/>
        <item x="1297"/>
        <item x="4056"/>
        <item x="1371"/>
        <item x="5254"/>
        <item x="2122"/>
        <item x="1981"/>
        <item x="608"/>
        <item x="533"/>
        <item x="5493"/>
        <item x="2892"/>
        <item x="3560"/>
        <item x="5893"/>
        <item x="1788"/>
        <item x="2202"/>
        <item x="5190"/>
        <item x="5311"/>
        <item x="171"/>
        <item x="2541"/>
        <item x="4074"/>
        <item x="2006"/>
        <item x="3341"/>
        <item x="130"/>
        <item x="1724"/>
        <item x="958"/>
        <item x="1687"/>
        <item x="3692"/>
        <item x="2510"/>
        <item x="6230"/>
        <item x="5720"/>
        <item x="4149"/>
        <item x="6908"/>
        <item x="5481"/>
        <item x="5301"/>
        <item x="4762"/>
        <item x="549"/>
        <item x="897"/>
        <item x="4332"/>
        <item x="1126"/>
        <item x="2112"/>
        <item x="794"/>
        <item x="2623"/>
        <item x="188"/>
        <item x="7"/>
        <item x="135"/>
        <item x="1247"/>
        <item x="811"/>
        <item x="1935"/>
        <item x="27"/>
        <item x="4528"/>
        <item x="1052"/>
        <item x="2114"/>
        <item x="4508"/>
        <item x="7179"/>
        <item x="1977"/>
        <item x="5213"/>
        <item x="1272"/>
        <item x="650"/>
        <item x="7355"/>
        <item x="5675"/>
        <item x="1181"/>
        <item x="665"/>
        <item x="3548"/>
        <item x="4965"/>
        <item x="5807"/>
        <item x="2898"/>
        <item x="2633"/>
        <item x="2160"/>
        <item x="815"/>
        <item x="3852"/>
        <item x="4998"/>
        <item x="3498"/>
        <item x="6868"/>
        <item x="3499"/>
        <item x="6751"/>
        <item x="900"/>
        <item x="4485"/>
        <item x="575"/>
        <item x="4007"/>
        <item x="7326"/>
        <item x="7117"/>
        <item x="3761"/>
        <item x="2539"/>
        <item x="658"/>
        <item x="1159"/>
        <item x="5810"/>
        <item x="4202"/>
        <item x="2475"/>
        <item x="691"/>
        <item x="4793"/>
        <item x="4008"/>
        <item x="555"/>
        <item x="5591"/>
        <item x="6248"/>
        <item x="5296"/>
        <item x="3145"/>
        <item x="486"/>
        <item x="4035"/>
        <item x="4633"/>
        <item x="1285"/>
        <item x="7155"/>
        <item x="6077"/>
        <item x="3700"/>
        <item x="5908"/>
        <item x="2354"/>
        <item x="1383"/>
        <item x="668"/>
        <item x="7131"/>
        <item x="5927"/>
        <item x="6094"/>
        <item x="5134"/>
        <item x="5355"/>
        <item x="6242"/>
        <item x="115"/>
        <item x="953"/>
        <item x="1888"/>
        <item x="6666"/>
        <item x="4032"/>
        <item x="5108"/>
        <item x="3697"/>
        <item x="1618"/>
        <item x="6717"/>
        <item x="5637"/>
        <item x="3643"/>
        <item x="2553"/>
        <item x="5166"/>
        <item x="1586"/>
        <item x="5086"/>
        <item x="4648"/>
        <item x="573"/>
        <item x="7189"/>
        <item x="517"/>
        <item x="5711"/>
        <item x="5274"/>
        <item x="1761"/>
        <item x="4936"/>
        <item x="3627"/>
        <item x="4880"/>
        <item x="2224"/>
        <item x="5084"/>
        <item x="2040"/>
        <item x="4021"/>
        <item x="5642"/>
        <item x="4442"/>
        <item x="5033"/>
        <item x="6010"/>
        <item x="6755"/>
        <item x="2780"/>
        <item x="64"/>
        <item x="1309"/>
        <item x="2307"/>
        <item x="1204"/>
        <item x="3740"/>
        <item x="3372"/>
        <item x="1372"/>
        <item x="1867"/>
        <item x="1677"/>
        <item x="489"/>
        <item x="1087"/>
        <item x="413"/>
        <item x="1709"/>
        <item x="752"/>
        <item x="5198"/>
        <item x="4653"/>
        <item x="1991"/>
        <item x="557"/>
        <item x="181"/>
        <item x="2761"/>
        <item x="465"/>
        <item x="316"/>
        <item x="2473"/>
        <item x="6711"/>
        <item x="1908"/>
        <item x="6204"/>
        <item x="6439"/>
        <item x="6904"/>
        <item x="3544"/>
        <item x="3883"/>
        <item x="2024"/>
        <item x="5302"/>
        <item x="3404"/>
        <item x="7036"/>
        <item x="5812"/>
        <item x="6408"/>
        <item x="6027"/>
        <item x="5819"/>
        <item x="5142"/>
        <item x="6869"/>
        <item x="2321"/>
        <item x="334"/>
        <item x="1118"/>
        <item x="1628"/>
        <item x="2632"/>
        <item x="860"/>
        <item x="1443"/>
        <item x="4020"/>
        <item x="3640"/>
        <item x="73"/>
        <item x="2715"/>
        <item x="5587"/>
        <item x="2246"/>
        <item x="1851"/>
        <item x="1047"/>
        <item x="1662"/>
        <item x="2281"/>
        <item x="6143"/>
        <item x="1554"/>
        <item x="4649"/>
        <item x="405"/>
        <item x="6907"/>
        <item x="6014"/>
        <item x="3900"/>
        <item x="6685"/>
        <item x="1925"/>
        <item x="1386"/>
        <item x="3127"/>
        <item x="5208"/>
        <item x="5952"/>
        <item x="4860"/>
        <item x="225"/>
        <item x="663"/>
        <item x="1674"/>
        <item x="1786"/>
        <item x="5094"/>
        <item x="6745"/>
        <item x="5237"/>
        <item x="4754"/>
        <item x="4133"/>
        <item x="193"/>
        <item x="7069"/>
        <item x="3458"/>
        <item x="4720"/>
        <item x="491"/>
        <item x="459"/>
        <item x="2833"/>
        <item x="7450"/>
        <item x="6308"/>
        <item x="2320"/>
        <item x="3711"/>
        <item x="1633"/>
        <item x="2120"/>
        <item x="3075"/>
        <item x="3269"/>
        <item x="1595"/>
        <item x="2267"/>
        <item x="6542"/>
        <item x="1635"/>
        <item x="1739"/>
        <item x="3608"/>
        <item x="3142"/>
        <item x="2826"/>
        <item x="6982"/>
        <item x="1006"/>
        <item x="7482"/>
        <item x="3230"/>
        <item x="1100"/>
        <item x="5695"/>
        <item x="2226"/>
        <item x="2342"/>
        <item x="6060"/>
        <item x="1624"/>
        <item x="2290"/>
        <item x="4391"/>
        <item x="3784"/>
        <item x="6870"/>
        <item x="3719"/>
        <item x="352"/>
        <item x="2721"/>
        <item x="4681"/>
        <item x="2813"/>
        <item x="2019"/>
        <item x="6609"/>
        <item x="3291"/>
        <item x="7424"/>
        <item x="514"/>
        <item x="3507"/>
        <item x="4294"/>
        <item x="690"/>
        <item x="6309"/>
        <item x="453"/>
        <item x="1248"/>
        <item x="914"/>
        <item x="1910"/>
        <item x="3236"/>
        <item x="3880"/>
        <item x="5048"/>
        <item x="3249"/>
        <item x="4174"/>
        <item x="1235"/>
        <item x="6042"/>
        <item x="768"/>
        <item x="903"/>
        <item x="4840"/>
        <item x="2554"/>
        <item x="141"/>
        <item x="4239"/>
        <item x="4140"/>
        <item x="2017"/>
        <item x="7434"/>
        <item x="6412"/>
        <item x="2679"/>
        <item x="3802"/>
        <item x="2755"/>
        <item x="6217"/>
        <item x="6000"/>
        <item x="6018"/>
        <item x="7475"/>
        <item x="398"/>
        <item x="4395"/>
        <item x="1369"/>
        <item x="5910"/>
        <item x="1437"/>
        <item x="5639"/>
        <item x="7075"/>
        <item x="6574"/>
        <item x="6896"/>
        <item x="5923"/>
        <item x="765"/>
        <item x="2180"/>
        <item x="1359"/>
        <item x="6760"/>
        <item x="5118"/>
        <item x="6008"/>
        <item x="3881"/>
        <item x="4521"/>
        <item x="4575"/>
        <item x="3752"/>
        <item x="7508"/>
        <item x="6260"/>
        <item x="3225"/>
        <item x="3903"/>
        <item x="3394"/>
        <item x="4420"/>
        <item x="4652"/>
        <item x="4867"/>
        <item x="5069"/>
        <item x="5276"/>
        <item x="5491"/>
        <item x="5657"/>
        <item x="1470"/>
        <item x="3989"/>
        <item x="1513"/>
        <item x="623"/>
        <item x="111"/>
        <item x="331"/>
        <item x="3674"/>
        <item x="3631"/>
        <item x="3828"/>
        <item x="4253"/>
        <item x="4856"/>
        <item x="6229"/>
        <item x="7366"/>
        <item x="1601"/>
        <item x="2050"/>
        <item x="2243"/>
        <item x="3009"/>
        <item x="1328"/>
        <item x="4226"/>
        <item x="2097"/>
        <item x="2001"/>
        <item x="4031"/>
        <item x="4472"/>
        <item x="4873"/>
        <item x="4001"/>
        <item x="5578"/>
        <item x="6597"/>
        <item x="198"/>
        <item x="3050"/>
        <item x="3665"/>
        <item x="5795"/>
        <item x="2758"/>
        <item x="389"/>
        <item x="1294"/>
        <item x="2637"/>
        <item x="1504"/>
        <item x="4282"/>
        <item x="7192"/>
        <item x="2308"/>
        <item x="5900"/>
        <item x="7264"/>
        <item x="1637"/>
        <item x="4252"/>
        <item x="721"/>
        <item x="6626"/>
        <item x="4080"/>
        <item x="4487"/>
        <item x="5707"/>
        <item x="4030"/>
        <item x="2894"/>
        <item x="4948"/>
        <item x="1477"/>
        <item x="3996"/>
        <item x="1604"/>
        <item x="4482"/>
        <item x="6001"/>
        <item x="34"/>
        <item x="3096"/>
        <item x="6602"/>
        <item x="6465"/>
        <item x="5273"/>
        <item x="2750"/>
        <item x="2656"/>
        <item x="3364"/>
        <item x="4915"/>
        <item x="6505"/>
        <item x="3895"/>
        <item x="4622"/>
        <item x="68"/>
        <item x="2505"/>
        <item x="5503"/>
        <item x="4128"/>
        <item x="3906"/>
        <item x="2879"/>
        <item x="747"/>
        <item x="5202"/>
        <item x="6013"/>
        <item x="3076"/>
        <item x="6409"/>
        <item x="4977"/>
        <item x="5147"/>
        <item x="3862"/>
        <item x="5205"/>
        <item x="5597"/>
        <item x="1864"/>
        <item x="5229"/>
        <item x="4194"/>
        <item x="6389"/>
        <item x="1456"/>
        <item x="3651"/>
        <item x="2994"/>
        <item x="4388"/>
        <item x="3737"/>
        <item x="2237"/>
        <item x="2348"/>
        <item x="1952"/>
        <item x="3704"/>
        <item x="1320"/>
        <item x="1412"/>
        <item x="1953"/>
        <item x="3255"/>
        <item x="4513"/>
        <item x="2504"/>
        <item x="3855"/>
        <item x="5796"/>
        <item x="4296"/>
        <item x="3690"/>
        <item x="991"/>
        <item x="3926"/>
        <item x="5862"/>
        <item x="4464"/>
        <item x="153"/>
        <item x="1934"/>
        <item x="4319"/>
        <item x="4428"/>
        <item x="7316"/>
        <item x="4592"/>
        <item x="7464"/>
        <item x="1518"/>
        <item x="536"/>
        <item x="5105"/>
        <item x="5397"/>
        <item x="5814"/>
        <item x="3448"/>
        <item x="6456"/>
        <item x="913"/>
        <item x="1315"/>
        <item x="1509"/>
        <item x="5580"/>
        <item x="3192"/>
        <item x="4806"/>
        <item x="2916"/>
        <item x="3014"/>
        <item x="6844"/>
        <item x="2918"/>
        <item x="2155"/>
        <item x="1472"/>
        <item x="1515"/>
        <item x="5088"/>
        <item x="285"/>
        <item x="1344"/>
        <item x="5000"/>
        <item x="7200"/>
        <item x="864"/>
        <item x="1331"/>
        <item x="2304"/>
        <item x="6259"/>
        <item x="1815"/>
        <item x="4884"/>
        <item x="5375"/>
        <item x="5161"/>
        <item x="2014"/>
        <item x="3342"/>
        <item x="1900"/>
        <item x="2653"/>
        <item x="4191"/>
        <item x="3830"/>
        <item x="4438"/>
        <item x="5655"/>
        <item x="5040"/>
        <item x="5331"/>
        <item x="5577"/>
        <item x="1226"/>
        <item x="1829"/>
        <item x="6536"/>
        <item x="7143"/>
        <item x="890"/>
        <item x="6239"/>
        <item x="1767"/>
        <item x="2126"/>
        <item x="4461"/>
        <item x="1188"/>
        <item x="6117"/>
        <item x="4027"/>
        <item x="6772"/>
        <item x="204"/>
        <item x="2599"/>
        <item x="4830"/>
        <item x="6064"/>
        <item x="5901"/>
        <item x="550"/>
        <item x="1183"/>
        <item x="255"/>
        <item x="2423"/>
        <item x="367"/>
        <item x="710"/>
        <item x="5976"/>
        <item x="662"/>
        <item x="3348"/>
        <item x="2208"/>
        <item x="3569"/>
        <item x="4609"/>
        <item x="6397"/>
        <item x="5547"/>
        <item x="4305"/>
        <item x="842"/>
        <item x="1587"/>
        <item x="6842"/>
        <item x="2062"/>
        <item x="2094"/>
        <item x="5984"/>
        <item x="6644"/>
        <item x="2477"/>
        <item x="2054"/>
        <item x="2259"/>
        <item x="2546"/>
        <item x="1236"/>
        <item x="6625"/>
        <item x="3278"/>
        <item x="2343"/>
        <item x="239"/>
        <item x="297"/>
        <item x="3312"/>
        <item x="493"/>
        <item x="4929"/>
        <item x="1793"/>
        <item x="1505"/>
        <item x="4985"/>
        <item x="1018"/>
        <item x="4510"/>
        <item x="4627"/>
        <item x="5973"/>
        <item x="5671"/>
        <item x="7242"/>
        <item x="1683"/>
        <item x="4164"/>
        <item x="1180"/>
        <item x="7211"/>
        <item x="1598"/>
        <item x="463"/>
        <item x="3314"/>
        <item x="2602"/>
        <item x="342"/>
        <item x="2834"/>
        <item x="5815"/>
        <item x="6637"/>
        <item x="1865"/>
        <item x="7052"/>
        <item x="2263"/>
        <item x="4491"/>
        <item x="2073"/>
        <item x="3449"/>
        <item x="7207"/>
        <item x="3285"/>
        <item x="2856"/>
        <item x="4821"/>
        <item x="2289"/>
        <item x="6698"/>
        <item x="1716"/>
        <item x="5206"/>
        <item x="3384"/>
        <item x="3257"/>
        <item x="3789"/>
        <item x="7261"/>
        <item x="5171"/>
        <item x="3221"/>
        <item x="2767"/>
        <item x="3378"/>
        <item x="32"/>
        <item x="378"/>
        <item x="4835"/>
        <item x="714"/>
        <item x="7064"/>
        <item x="5744"/>
        <item x="3258"/>
        <item x="4847"/>
        <item x="3626"/>
        <item x="7068"/>
        <item x="2083"/>
        <item x="2346"/>
        <item x="6293"/>
        <item x="3708"/>
        <item x="4160"/>
        <item x="3589"/>
        <item x="5977"/>
        <item x="6790"/>
        <item x="6160"/>
        <item x="2292"/>
        <item x="1921"/>
        <item x="941"/>
        <item x="4088"/>
        <item x="3307"/>
        <item x="7126"/>
        <item x="1355"/>
        <item x="310"/>
        <item x="1062"/>
        <item x="3948"/>
        <item x="1141"/>
        <item x="4470"/>
        <item x="5875"/>
        <item x="2768"/>
        <item x="381"/>
        <item x="909"/>
        <item x="4270"/>
        <item x="5706"/>
        <item x="15"/>
        <item x="2379"/>
        <item x="2305"/>
        <item x="6479"/>
        <item x="5182"/>
        <item x="6713"/>
        <item x="4680"/>
        <item x="2417"/>
        <item x="7430"/>
        <item x="6500"/>
        <item x="7047"/>
        <item x="3790"/>
        <item x="610"/>
        <item x="7492"/>
        <item x="4207"/>
        <item x="219"/>
        <item x="3812"/>
        <item x="4165"/>
        <item x="5439"/>
        <item x="7212"/>
        <item x="3110"/>
        <item x="916"/>
        <item x="4538"/>
        <item x="5870"/>
        <item x="3975"/>
        <item x="5914"/>
        <item x="3410"/>
        <item x="5809"/>
        <item x="2163"/>
        <item x="3490"/>
        <item x="6695"/>
        <item x="140"/>
        <item x="4891"/>
        <item x="6583"/>
        <item x="3635"/>
        <item x="2832"/>
        <item x="1051"/>
        <item x="899"/>
        <item x="1798"/>
        <item x="401"/>
        <item x="4426"/>
        <item x="2543"/>
        <item x="4560"/>
        <item x="3074"/>
        <item x="5937"/>
        <item x="2662"/>
        <item x="3322"/>
        <item x="6551"/>
        <item x="2444"/>
        <item x="3070"/>
        <item x="5250"/>
        <item x="1565"/>
        <item x="1422"/>
        <item x="3276"/>
        <item x="177"/>
        <item x="3095"/>
        <item x="4159"/>
        <item x="4014"/>
        <item x="4422"/>
        <item x="5002"/>
        <item x="7314"/>
        <item x="6921"/>
        <item x="7118"/>
        <item x="685"/>
        <item x="4065"/>
        <item x="3825"/>
        <item x="501"/>
        <item x="5484"/>
        <item x="6728"/>
        <item x="293"/>
        <item x="2117"/>
        <item x="2425"/>
        <item x="6544"/>
        <item x="5464"/>
        <item x="3397"/>
        <item x="6460"/>
        <item x="347"/>
        <item x="5997"/>
        <item x="4298"/>
        <item x="4095"/>
        <item x="6561"/>
        <item x="3875"/>
        <item x="2930"/>
        <item x="3867"/>
        <item x="4112"/>
        <item x="4289"/>
        <item x="5906"/>
        <item x="2629"/>
        <item x="1225"/>
        <item x="654"/>
        <item x="6483"/>
        <item x="5745"/>
        <item x="1123"/>
        <item x="2325"/>
        <item x="7286"/>
        <item x="1312"/>
        <item x="845"/>
        <item x="6085"/>
        <item x="1790"/>
        <item x="383"/>
        <item x="3197"/>
        <item x="5383"/>
        <item x="6736"/>
        <item x="7497"/>
        <item x="216"/>
        <item x="516"/>
        <item x="6172"/>
        <item x="863"/>
        <item x="1487"/>
        <item x="1869"/>
        <item x="2866"/>
        <item x="2469"/>
        <item x="3263"/>
        <item x="4072"/>
        <item x="3432"/>
        <item x="4029"/>
        <item x="4617"/>
        <item x="7319"/>
        <item x="2"/>
        <item x="333"/>
        <item x="6549"/>
        <item x="6948"/>
        <item x="5305"/>
        <item x="789"/>
        <item x="4990"/>
        <item x="50"/>
        <item x="2445"/>
        <item x="6090"/>
        <item x="521"/>
        <item x="6305"/>
        <item x="3035"/>
        <item x="4463"/>
        <item x="4973"/>
        <item x="3783"/>
        <item x="1711"/>
        <item x="5394"/>
        <item x="4751"/>
        <item x="4909"/>
        <item x="2136"/>
        <item x="339"/>
        <item x="1629"/>
        <item x="2854"/>
        <item x="1368"/>
        <item x="4742"/>
        <item x="3131"/>
        <item x="1164"/>
        <item x="1459"/>
        <item x="1806"/>
        <item x="5189"/>
        <item x="4844"/>
        <item x="5272"/>
        <item x="6486"/>
        <item x="6059"/>
        <item x="1559"/>
        <item x="3260"/>
        <item x="2036"/>
        <item x="6596"/>
        <item x="770"/>
        <item x="4843"/>
        <item x="3517"/>
        <item x="6458"/>
        <item x="3174"/>
        <item x="3411"/>
        <item x="271"/>
        <item x="420"/>
        <item x="19"/>
        <item x="3502"/>
        <item x="6201"/>
        <item x="6108"/>
        <item x="5174"/>
        <item x="5731"/>
        <item x="1898"/>
        <item x="2130"/>
        <item x="5324"/>
        <item x="6860"/>
        <item x="7418"/>
        <item x="4955"/>
        <item x="1403"/>
        <item x="3999"/>
        <item x="2223"/>
        <item x="6580"/>
        <item x="2201"/>
        <item x="1205"/>
        <item x="2690"/>
        <item x="446"/>
        <item x="6683"/>
        <item x="5321"/>
        <item x="3386"/>
        <item x="4853"/>
        <item x="530"/>
        <item x="1824"/>
        <item x="5926"/>
        <item x="2456"/>
        <item x="5565"/>
        <item x="5252"/>
        <item x="1171"/>
        <item x="1805"/>
        <item x="492"/>
        <item x="2113"/>
        <item x="2010"/>
        <item x="3344"/>
        <item x="2306"/>
        <item x="103"/>
        <item x="2865"/>
        <item x="397"/>
        <item x="7055"/>
        <item x="456"/>
        <item x="3444"/>
        <item x="4130"/>
        <item x="7385"/>
        <item x="6061"/>
        <item x="4342"/>
        <item x="158"/>
        <item x="7439"/>
        <item x="5685"/>
        <item x="1936"/>
        <item x="2964"/>
        <item x="7006"/>
        <item x="754"/>
        <item x="5785"/>
        <item x="829"/>
        <item x="359"/>
        <item x="6511"/>
        <item x="3940"/>
        <item x="2406"/>
        <item x="3154"/>
        <item x="6722"/>
        <item x="6796"/>
        <item x="964"/>
        <item x="7281"/>
        <item x="3853"/>
        <item x="245"/>
        <item x="7220"/>
        <item x="3480"/>
        <item x="678"/>
        <item x="1079"/>
        <item x="4600"/>
        <item x="5551"/>
        <item x="6645"/>
        <item x="7411"/>
        <item x="1400"/>
        <item x="3547"/>
        <item x="5297"/>
        <item x="5652"/>
        <item x="7403"/>
        <item x="5798"/>
        <item x="7091"/>
        <item x="2262"/>
        <item x="3840"/>
        <item x="7280"/>
        <item x="4553"/>
        <item x="4994"/>
        <item x="2141"/>
        <item x="4757"/>
        <item x="7287"/>
        <item x="509"/>
        <item x="5247"/>
        <item x="8"/>
        <item x="337"/>
        <item x="1075"/>
        <item x="4820"/>
        <item x="3727"/>
        <item x="3525"/>
        <item x="2359"/>
        <item x="5377"/>
        <item x="5032"/>
        <item x="1223"/>
        <item x="5488"/>
        <item x="5381"/>
        <item x="5523"/>
        <item x="3016"/>
        <item x="2511"/>
        <item x="1148"/>
        <item x="7139"/>
        <item x="2403"/>
        <item x="3814"/>
        <item x="4546"/>
        <item x="5013"/>
        <item x="3574"/>
        <item x="762"/>
        <item x="4038"/>
        <item x="3423"/>
        <item x="987"/>
        <item x="3911"/>
        <item x="4201"/>
        <item x="7002"/>
        <item x="1588"/>
        <item x="4117"/>
        <item x="3212"/>
        <item x="4125"/>
        <item x="4248"/>
        <item x="2607"/>
        <item x="2339"/>
        <item x="560"/>
        <item x="2867"/>
        <item x="6809"/>
        <item x="1929"/>
        <item x="3128"/>
        <item x="1405"/>
        <item x="2175"/>
        <item x="7374"/>
        <item x="3860"/>
        <item x="5106"/>
        <item x="793"/>
        <item x="4390"/>
        <item x="4096"/>
        <item x="5257"/>
        <item x="4717"/>
        <item x="7022"/>
        <item x="7077"/>
        <item x="458"/>
        <item x="4589"/>
        <item x="1330"/>
        <item x="7156"/>
        <item x="1010"/>
        <item x="786"/>
        <item x="7099"/>
        <item x="5856"/>
        <item x="5771"/>
        <item x="4961"/>
        <item x="187"/>
        <item x="5935"/>
        <item x="5194"/>
        <item x="6040"/>
        <item x="6436"/>
        <item x="5643"/>
        <item x="1758"/>
        <item x="4475"/>
        <item x="6121"/>
        <item x="6680"/>
        <item x="2022"/>
        <item x="4942"/>
        <item x="2725"/>
        <item x="1740"/>
        <item x="2734"/>
        <item x="1358"/>
        <item x="4126"/>
        <item x="2769"/>
        <item x="4796"/>
        <item x="5715"/>
        <item x="6492"/>
        <item x="719"/>
        <item x="6642"/>
        <item x="5590"/>
        <item x="1463"/>
        <item x="565"/>
        <item x="2672"/>
        <item x="5572"/>
        <item x="1572"/>
        <item x="3995"/>
        <item x="1439"/>
        <item x="114"/>
        <item x="3453"/>
        <item x="120"/>
        <item x="3117"/>
        <item x="3316"/>
        <item x="3788"/>
        <item x="4397"/>
        <item x="839"/>
        <item x="3579"/>
        <item x="572"/>
        <item x="3505"/>
        <item x="4490"/>
        <item x="4275"/>
        <item x="5983"/>
        <item x="6603"/>
        <item x="4193"/>
        <item x="7510"/>
        <item x="1511"/>
        <item x="657"/>
        <item x="1104"/>
        <item x="1654"/>
        <item x="1879"/>
        <item x="2323"/>
        <item x="6827"/>
        <item x="5072"/>
        <item x="4887"/>
        <item x="268"/>
        <item x="4841"/>
        <item x="382"/>
        <item x="7486"/>
        <item x="1317"/>
        <item x="2586"/>
        <item x="1841"/>
        <item x="4230"/>
        <item x="6547"/>
        <item x="5412"/>
        <item x="7327"/>
        <item x="354"/>
        <item x="3617"/>
        <item x="957"/>
        <item x="411"/>
        <item x="6422"/>
        <item x="2221"/>
        <item x="265"/>
        <item x="6208"/>
        <item x="2484"/>
        <item x="5934"/>
        <item x="3990"/>
        <item x="1759"/>
        <item x="4710"/>
        <item x="6089"/>
        <item x="6440"/>
        <item x="3176"/>
        <item x="2186"/>
        <item x="2859"/>
        <item x="766"/>
        <item x="1017"/>
        <item x="5986"/>
        <item x="3466"/>
        <item x="7273"/>
        <item x="6690"/>
        <item x="4603"/>
        <item x="6805"/>
        <item x="3646"/>
        <item x="6124"/>
        <item x="1449"/>
        <item x="1287"/>
        <item x="6764"/>
        <item x="1273"/>
        <item x="3406"/>
        <item x="1848"/>
        <item x="2787"/>
        <item x="1983"/>
        <item x="5827"/>
        <item x="1288"/>
        <item x="515"/>
        <item x="3561"/>
        <item x="1714"/>
        <item x="2362"/>
        <item x="769"/>
        <item x="922"/>
        <item x="640"/>
        <item x="4184"/>
        <item x="2466"/>
        <item x="3731"/>
        <item x="4495"/>
        <item x="5841"/>
        <item x="4003"/>
        <item x="7391"/>
        <item x="6566"/>
        <item x="2274"/>
        <item x="2601"/>
        <item x="4526"/>
        <item x="1151"/>
        <item x="200"/>
        <item x="2828"/>
        <item x="5975"/>
        <item x="6370"/>
        <item x="5595"/>
        <item x="2698"/>
        <item x="4660"/>
        <item x="6091"/>
        <item x="6838"/>
        <item x="7368"/>
        <item x="3884"/>
        <item x="3962"/>
        <item x="5542"/>
        <item x="4963"/>
        <item x="3173"/>
        <item x="6097"/>
        <item x="2897"/>
        <item x="5895"/>
        <item x="7386"/>
        <item x="7371"/>
        <item x="3746"/>
        <item x="5871"/>
        <item x="5043"/>
        <item x="1038"/>
        <item x="3209"/>
        <item x="3013"/>
        <item x="4972"/>
        <item x="3553"/>
        <item x="5628"/>
        <item x="3302"/>
        <item x="788"/>
        <item x="44"/>
        <item x="5367"/>
        <item x="6388"/>
        <item x="2189"/>
        <item x="5049"/>
        <item x="2717"/>
        <item x="3592"/>
        <item x="5737"/>
        <item x="6792"/>
        <item x="4750"/>
        <item x="4181"/>
        <item x="5251"/>
        <item x="4400"/>
        <item x="1130"/>
        <item x="2658"/>
        <item x="6086"/>
        <item x="625"/>
        <item x="3641"/>
        <item x="7382"/>
        <item x="633"/>
        <item x="1345"/>
        <item x="275"/>
        <item x="226"/>
        <item x="3153"/>
        <item x="1866"/>
        <item x="5949"/>
        <item x="1113"/>
        <item x="6987"/>
        <item x="3946"/>
        <item x="1132"/>
        <item x="6834"/>
        <item x="1220"/>
        <item x="4877"/>
        <item x="5853"/>
        <item x="2194"/>
        <item x="242"/>
        <item x="3526"/>
        <item x="7333"/>
        <item x="6415"/>
        <item x="967"/>
        <item x="4360"/>
        <item x="6254"/>
        <item x="2312"/>
        <item x="142"/>
        <item x="6835"/>
        <item x="1279"/>
        <item x="4576"/>
        <item x="338"/>
        <item x="929"/>
        <item x="2708"/>
        <item x="3327"/>
        <item x="3224"/>
        <item x="1561"/>
        <item x="6538"/>
        <item x="6991"/>
        <item x="1166"/>
        <item x="6291"/>
        <item x="5924"/>
        <item x="2858"/>
        <item x="688"/>
        <item x="4832"/>
        <item x="447"/>
        <item x="6647"/>
        <item x="3440"/>
        <item x="5399"/>
        <item x="4346"/>
        <item x="6264"/>
        <item x="1281"/>
        <item x="1551"/>
        <item x="1"/>
        <item x="6"/>
        <item x="2049"/>
        <item x="3477"/>
        <item x="1653"/>
        <item x="47"/>
        <item x="5606"/>
        <item x="7027"/>
        <item x="6424"/>
        <item x="6261"/>
        <item x="7084"/>
        <item x="3446"/>
        <item x="5517"/>
        <item x="280"/>
        <item x="3098"/>
        <item x="6934"/>
        <item x="612"/>
        <item x="510"/>
        <item x="5698"/>
        <item x="4028"/>
        <item x="6003"/>
        <item x="4439"/>
        <item x="5023"/>
        <item x="5498"/>
        <item x="3123"/>
        <item x="6814"/>
        <item x="1001"/>
        <item x="5233"/>
        <item x="6582"/>
        <item x="908"/>
        <item x="1785"/>
        <item x="2686"/>
        <item x="6065"/>
        <item x="5092"/>
        <item x="7455"/>
        <item x="648"/>
        <item x="4886"/>
        <item x="4984"/>
        <item x="771"/>
        <item x="2689"/>
        <item x="6088"/>
        <item x="3767"/>
        <item x="6556"/>
        <item x="590"/>
        <item x="5289"/>
        <item x="4666"/>
        <item x="6817"/>
        <item x="2783"/>
        <item x="5081"/>
        <item x="4274"/>
        <item x="2634"/>
        <item x="5054"/>
        <item x="621"/>
        <item x="1469"/>
        <item x="5358"/>
        <item x="474"/>
        <item x="1941"/>
        <item x="4431"/>
        <item x="7107"/>
        <item x="5780"/>
        <item x="2870"/>
        <item x="6228"/>
        <item x="7494"/>
        <item x="6081"/>
        <item x="105"/>
        <item x="6300"/>
        <item x="7053"/>
        <item x="792"/>
        <item x="3140"/>
        <item x="4272"/>
        <item x="7249"/>
        <item x="4685"/>
        <item x="3266"/>
        <item x="3648"/>
        <item x="2335"/>
        <item x="3973"/>
        <item x="294"/>
        <item x="2944"/>
        <item x="5834"/>
        <item x="2551"/>
        <item x="1150"/>
        <item x="1417"/>
        <item x="6795"/>
        <item x="4557"/>
        <item x="5231"/>
        <item x="4612"/>
        <item x="5656"/>
        <item x="4452"/>
        <item x="4776"/>
        <item x="3481"/>
        <item x="6980"/>
        <item x="2693"/>
        <item x="912"/>
        <item x="2490"/>
        <item x="7163"/>
        <item x="6096"/>
        <item x="6071"/>
        <item x="5456"/>
        <item x="868"/>
        <item x="3607"/>
        <item x="661"/>
        <item x="5116"/>
        <item x="1734"/>
        <item x="1882"/>
        <item x="7153"/>
        <item x="4399"/>
        <item x="5725"/>
        <item x="545"/>
        <item x="6043"/>
        <item x="61"/>
        <item x="5080"/>
        <item x="6324"/>
        <item x="6146"/>
        <item x="6738"/>
        <item x="5749"/>
        <item x="4642"/>
        <item x="3765"/>
        <item x="1475"/>
        <item x="4321"/>
        <item x="4292"/>
        <item x="3588"/>
        <item x="520"/>
        <item x="1395"/>
        <item x="6226"/>
        <item x="4039"/>
        <item x="5160"/>
        <item x="4166"/>
        <item x="4823"/>
        <item x="2559"/>
        <item x="2847"/>
        <item x="5654"/>
        <item x="3734"/>
        <item x="4203"/>
        <item x="6182"/>
        <item x="2737"/>
        <item x="2450"/>
        <item x="2937"/>
        <item x="2891"/>
        <item x="2295"/>
        <item x="2058"/>
        <item x="2775"/>
        <item x="5195"/>
        <item x="1172"/>
        <item x="7364"/>
        <item x="4013"/>
        <item x="2107"/>
        <item x="4809"/>
        <item x="5569"/>
        <item x="6578"/>
        <item x="5017"/>
        <item x="235"/>
        <item x="2365"/>
        <item x="5184"/>
        <item x="5961"/>
        <item x="6966"/>
        <item x="5842"/>
        <item x="7215"/>
        <item x="6701"/>
        <item x="4432"/>
        <item x="2762"/>
        <item x="5265"/>
        <item x="2969"/>
        <item x="1195"/>
        <item x="7306"/>
        <item x="1295"/>
        <item x="348"/>
        <item x="7283"/>
        <item x="6971"/>
        <item x="5622"/>
        <item x="999"/>
        <item x="5830"/>
        <item x="3978"/>
        <item x="3566"/>
        <item x="865"/>
        <item x="4794"/>
        <item x="5840"/>
        <item x="4607"/>
        <item x="199"/>
        <item x="6139"/>
        <item x="4800"/>
        <item x="3036"/>
        <item x="3925"/>
        <item x="5886"/>
        <item x="3089"/>
        <item x="4645"/>
        <item x="6639"/>
        <item x="6015"/>
        <item x="5956"/>
        <item x="5560"/>
        <item x="6997"/>
        <item x="3726"/>
        <item x="2172"/>
        <item x="6579"/>
        <item x="5907"/>
        <item x="7440"/>
        <item x="5122"/>
        <item x="4392"/>
        <item x="1957"/>
        <item x="803"/>
        <item x="2753"/>
        <item x="4549"/>
        <item x="1852"/>
        <item x="6312"/>
        <item x="1884"/>
        <item x="1534"/>
        <item x="4222"/>
        <item x="429"/>
        <item x="6584"/>
        <item x="6385"/>
        <item x="5210"/>
        <item x="6612"/>
        <item x="6506"/>
        <item x="4636"/>
        <item x="5904"/>
        <item x="6333"/>
        <item x="3066"/>
        <item x="5319"/>
        <item x="6800"/>
        <item x="2011"/>
        <item x="7495"/>
        <item x="737"/>
        <item x="7014"/>
        <item x="4199"/>
        <item x="3654"/>
        <item x="3538"/>
        <item x="6699"/>
        <item x="6992"/>
        <item x="2850"/>
        <item x="2789"/>
        <item x="248"/>
        <item x="6351"/>
        <item x="7151"/>
        <item x="302"/>
        <item x="3001"/>
        <item x="96"/>
        <item x="569"/>
        <item x="6850"/>
        <item x="4674"/>
        <item x="1686"/>
        <item x="5611"/>
        <item x="6017"/>
        <item x="6383"/>
        <item x="3951"/>
        <item x="1575"/>
        <item x="5365"/>
        <item x="4918"/>
        <item x="5729"/>
        <item x="5335"/>
        <item x="1514"/>
        <item x="3240"/>
        <item x="739"/>
        <item x="4857"/>
        <item x="6265"/>
        <item x="3680"/>
        <item x="4690"/>
        <item x="5380"/>
        <item x="2905"/>
        <item x="7406"/>
        <item x="7378"/>
        <item x="3820"/>
        <item x="4795"/>
        <item x="6929"/>
        <item x="6378"/>
        <item x="2584"/>
        <item x="7140"/>
        <item x="1764"/>
        <item x="67"/>
        <item x="3031"/>
        <item x="6325"/>
        <item x="5620"/>
        <item x="7465"/>
        <item x="4367"/>
        <item x="131"/>
        <item x="22"/>
        <item x="4511"/>
        <item x="5468"/>
        <item x="277"/>
        <item x="6831"/>
        <item x="2257"/>
        <item x="1768"/>
        <item x="7146"/>
        <item x="6051"/>
        <item x="2878"/>
        <item x="1863"/>
        <item x="1962"/>
        <item x="6033"/>
        <item x="558"/>
        <item x="2453"/>
        <item x="3695"/>
        <item x="6970"/>
        <item x="2791"/>
        <item x="856"/>
        <item x="1517"/>
        <item x="18"/>
        <item x="4971"/>
        <item x="1807"/>
        <item x="5241"/>
        <item x="6994"/>
        <item x="6880"/>
        <item x="4519"/>
        <item x="6776"/>
        <item x="4825"/>
        <item x="4101"/>
        <item x="109"/>
        <item x="5453"/>
        <item x="1149"/>
        <item x="1833"/>
        <item x="117"/>
        <item x="147"/>
        <item x="1727"/>
        <item x="2863"/>
        <item x="1030"/>
        <item x="837"/>
        <item x="2252"/>
        <item x="3073"/>
        <item x="3006"/>
        <item x="145"/>
        <item x="6693"/>
        <item x="6474"/>
        <item x="3028"/>
        <item x="5067"/>
        <item x="7405"/>
        <item x="1125"/>
        <item x="1819"/>
        <item x="1107"/>
        <item x="3405"/>
        <item x="3495"/>
        <item x="2517"/>
        <item x="2876"/>
        <item x="5670"/>
        <item x="6074"/>
        <item x="3679"/>
        <item x="3393"/>
        <item x="1428"/>
        <item x="833"/>
        <item x="7182"/>
        <item x="4407"/>
        <item x="6761"/>
        <item x="5534"/>
        <item x="5508"/>
        <item x="5437"/>
        <item x="5507"/>
        <item x="6365"/>
        <item x="6988"/>
        <item x="3904"/>
        <item x="1241"/>
        <item x="2953"/>
        <item x="1643"/>
        <item x="11"/>
        <item x="1531"/>
        <item x="3809"/>
        <item x="862"/>
        <item x="5047"/>
        <item x="473"/>
        <item x="7357"/>
        <item x="87"/>
        <item x="6590"/>
        <item x="801"/>
        <item x="4094"/>
        <item x="6433"/>
        <item x="1441"/>
        <item x="4859"/>
        <item x="2311"/>
        <item x="5329"/>
        <item x="5561"/>
        <item x="644"/>
        <item x="6344"/>
        <item x="6257"/>
        <item x="6288"/>
        <item x="6250"/>
        <item x="5137"/>
        <item x="6163"/>
        <item x="902"/>
        <item x="148"/>
        <item x="1262"/>
        <item x="4752"/>
        <item x="6810"/>
        <item x="2990"/>
        <item x="4724"/>
        <item x="6924"/>
        <item x="4352"/>
        <item x="5860"/>
        <item x="6165"/>
        <item x="3430"/>
        <item x="5854"/>
        <item x="4010"/>
        <item x="1694"/>
        <item x="7270"/>
        <item x="7472"/>
        <item x="4492"/>
        <item x="4981"/>
        <item x="5884"/>
        <item x="1760"/>
        <item x="6394"/>
        <item x="6084"/>
        <item x="7276"/>
        <item x="2238"/>
        <item x="6677"/>
        <item x="1774"/>
        <item x="160"/>
        <item x="2077"/>
        <item x="6742"/>
        <item x="1659"/>
        <item x="5389"/>
        <item x="5851"/>
        <item x="6262"/>
        <item x="5215"/>
        <item x="7258"/>
        <item x="1907"/>
        <item x="7157"/>
        <item x="6533"/>
        <item x="4304"/>
        <item x="3483"/>
        <item x="5510"/>
        <item x="1832"/>
        <item x="4506"/>
        <item x="5038"/>
        <item x="6240"/>
        <item x="742"/>
        <item x="5781"/>
        <item x="7024"/>
        <item x="1112"/>
        <item x="4824"/>
        <item x="5104"/>
        <item x="535"/>
        <item x="896"/>
        <item x="4619"/>
        <item x="2004"/>
        <item x="6919"/>
        <item x="5959"/>
        <item x="6350"/>
        <item x="6154"/>
        <item x="738"/>
        <item x="7398"/>
        <item x="4829"/>
        <item x="6883"/>
        <item x="36"/>
        <item x="6441"/>
        <item x="1579"/>
        <item x="3273"/>
        <item x="2776"/>
        <item x="4845"/>
        <item x="4040"/>
        <item x="1667"/>
        <item x="534"/>
        <item x="5294"/>
        <item x="4076"/>
        <item x="7043"/>
        <item x="5207"/>
        <item x="3796"/>
        <item x="5525"/>
        <item x="2329"/>
        <item x="3191"/>
        <item x="1173"/>
        <item x="251"/>
        <item x="7147"/>
        <item x="7228"/>
        <item x="5717"/>
        <item x="127"/>
        <item x="2499"/>
        <item x="5417"/>
        <item x="5876"/>
        <item x="4313"/>
        <item x="7290"/>
        <item x="2862"/>
        <item x="6452"/>
        <item x="360"/>
        <item x="5960"/>
        <item x="6173"/>
        <item x="6375"/>
        <item x="6558"/>
        <item x="5964"/>
        <item x="1656"/>
        <item x="2779"/>
        <item x="5847"/>
        <item x="5181"/>
        <item x="6740"/>
        <item x="3511"/>
        <item x="5212"/>
        <item x="7380"/>
        <item x="531"/>
        <item x="3109"/>
        <item x="6028"/>
        <item x="5869"/>
        <item x="3349"/>
        <item x="4850"/>
        <item x="5441"/>
        <item x="6356"/>
        <item x="6303"/>
        <item x="4037"/>
        <item x="5967"/>
        <item x="3768"/>
        <item x="5878"/>
        <item x="6289"/>
        <item x="5186"/>
        <item x="169"/>
        <item x="4419"/>
        <item x="2811"/>
        <item x="2720"/>
        <item x="1914"/>
        <item x="6307"/>
        <item x="6799"/>
        <item x="5541"/>
        <item x="5337"/>
        <item x="2624"/>
        <item x="4361"/>
        <item x="2037"/>
        <item x="6916"/>
        <item x="3464"/>
        <item x="6557"/>
        <item x="5477"/>
        <item x="6185"/>
        <item x="4637"/>
        <item x="6384"/>
        <item x="5777"/>
        <item x="7367"/>
        <item x="5133"/>
        <item x="5452"/>
        <item x="5151"/>
        <item x="7489"/>
        <item x="6592"/>
        <item x="7321"/>
        <item x="3456"/>
        <item x="5931"/>
        <item x="46"/>
        <item x="2860"/>
        <item x="3753"/>
        <item x="4229"/>
        <item x="3086"/>
        <item x="4708"/>
        <item x="5179"/>
        <item x="1543"/>
        <item x="38"/>
        <item x="702"/>
        <item x="5471"/>
        <item x="730"/>
        <item x="2334"/>
        <item x="6364"/>
        <item x="2498"/>
        <item x="4371"/>
        <item x="2955"/>
        <item x="478"/>
        <item x="859"/>
        <item x="1455"/>
        <item x="369"/>
        <item x="6521"/>
        <item x="3722"/>
        <item x="7410"/>
        <item x="5660"/>
        <item x="5728"/>
        <item x="519"/>
        <item x="6956"/>
        <item x="1233"/>
        <item x="3619"/>
        <item x="83"/>
        <item x="224"/>
        <item x="5042"/>
        <item x="6279"/>
        <item x="5619"/>
        <item x="1421"/>
        <item x="7383"/>
        <item x="5107"/>
        <item x="1729"/>
        <item x="3764"/>
        <item x="6630"/>
        <item x="4473"/>
        <item x="1306"/>
        <item x="4899"/>
        <item x="1271"/>
        <item x="3412"/>
        <item x="5593"/>
        <item x="218"/>
        <item x="7362"/>
        <item x="1868"/>
        <item x="3873"/>
        <item x="3326"/>
        <item x="693"/>
        <item x="1083"/>
        <item x="5733"/>
        <item x="75"/>
        <item x="5436"/>
        <item x="4812"/>
        <item x="4970"/>
        <item x="5153"/>
        <item x="5169"/>
        <item x="7100"/>
        <item x="1823"/>
        <item x="2044"/>
        <item x="4240"/>
        <item x="2465"/>
        <item x="5693"/>
        <item x="6255"/>
        <item x="500"/>
        <item x="2784"/>
        <item x="1269"/>
        <item x="3199"/>
        <item x="247"/>
        <item x="6587"/>
        <item x="2084"/>
        <item x="6688"/>
        <item x="4255"/>
        <item x="7474"/>
        <item x="3303"/>
        <item x="3706"/>
        <item x="694"/>
        <item x="2544"/>
        <item x="6484"/>
        <item x="6771"/>
        <item x="176"/>
        <item x="4677"/>
        <item x="6989"/>
        <item x="6374"/>
        <item x="7375"/>
        <item x="7041"/>
        <item x="7074"/>
        <item x="1639"/>
        <item x="4567"/>
        <item x="4446"/>
        <item x="5159"/>
        <item x="4214"/>
        <item x="6843"/>
        <item x="7322"/>
        <item x="3515"/>
        <item x="5821"/>
        <item x="2442"/>
        <item x="585"/>
        <item x="7033"/>
        <item x="1448"/>
        <item x="6691"/>
        <item x="2446"/>
        <item x="3691"/>
        <item x="4814"/>
        <item x="1081"/>
        <item x="2207"/>
        <item x="4320"/>
        <item x="6550"/>
        <item x="3217"/>
        <item x="6448"/>
        <item x="6234"/>
        <item x="598"/>
        <item x="427"/>
        <item x="2235"/>
        <item x="2851"/>
        <item x="9"/>
        <item x="1778"/>
        <item x="6617"/>
        <item x="4632"/>
        <item x="1003"/>
        <item x="5091"/>
        <item x="6023"/>
        <item x="3821"/>
        <item x="4210"/>
        <item x="4019"/>
        <item x="430"/>
        <item x="6058"/>
        <item x="5624"/>
        <item x="3612"/>
        <item x="1044"/>
        <item x="4773"/>
        <item x="6781"/>
        <item x="3048"/>
        <item x="5336"/>
        <item x="3591"/>
        <item x="6327"/>
        <item x="6833"/>
        <item x="5393"/>
        <item x="2075"/>
        <item x="1896"/>
        <item x="6026"/>
        <item x="6334"/>
        <item x="6676"/>
        <item x="4448"/>
        <item x="2529"/>
        <item x="4156"/>
        <item x="6142"/>
        <item x="6723"/>
        <item x="3935"/>
        <item x="2197"/>
        <item x="4777"/>
        <item x="5674"/>
        <item x="228"/>
        <item x="6546"/>
        <item x="3264"/>
        <item x="1883"/>
        <item x="3782"/>
        <item x="7248"/>
        <item x="6668"/>
        <item x="3152"/>
        <item x="432"/>
        <item x="457"/>
        <item x="744"/>
        <item x="6079"/>
        <item x="391"/>
        <item x="2344"/>
        <item x="4454"/>
        <item x="2794"/>
        <item x="942"/>
        <item x="4923"/>
        <item x="1964"/>
        <item x="6541"/>
        <item x="2443"/>
        <item x="3250"/>
        <item x="5978"/>
        <item x="4105"/>
        <item x="4744"/>
        <item x="3223"/>
        <item x="3424"/>
        <item x="4221"/>
        <item x="4233"/>
        <item x="6352"/>
        <item x="779"/>
        <item x="375"/>
        <item x="5857"/>
        <item x="4353"/>
        <item x="6656"/>
        <item x="7141"/>
        <item x="5458"/>
        <item x="962"/>
        <item x="4565"/>
        <item x="5552"/>
        <item x="3496"/>
        <item x="5125"/>
        <item x="2370"/>
        <item x="3891"/>
        <item x="5285"/>
        <item x="3345"/>
        <item x="2052"/>
        <item x="1547"/>
        <item x="1360"/>
        <item x="3799"/>
        <item x="3616"/>
        <item x="2857"/>
        <item x="7234"/>
        <item x="4236"/>
        <item x="874"/>
        <item x="301"/>
        <item x="5011"/>
        <item x="3598"/>
        <item x="881"/>
        <item x="3813"/>
        <item x="1088"/>
        <item x="6400"/>
        <item x="977"/>
        <item x="6202"/>
        <item x="858"/>
        <item x="4389"/>
        <item x="4092"/>
        <item x="4534"/>
        <item x="7021"/>
        <item x="7162"/>
        <item x="3428"/>
        <item x="3833"/>
        <item x="5224"/>
        <item x="2164"/>
        <item x="5867"/>
        <item x="539"/>
        <item x="3964"/>
        <item x="7407"/>
        <item x="1015"/>
        <item x="1880"/>
        <item x="1261"/>
        <item x="866"/>
        <item x="5019"/>
        <item x="1839"/>
        <item x="503"/>
        <item x="3282"/>
        <item x="6765"/>
        <item x="2726"/>
        <item x="487"/>
        <item x="1706"/>
        <item x="1310"/>
        <item x="4081"/>
        <item x="749"/>
        <item x="4670"/>
        <item x="3367"/>
        <item x="3815"/>
        <item x="2485"/>
        <item x="5617"/>
        <item x="6749"/>
        <item x="6678"/>
        <item x="3165"/>
        <item x="170"/>
        <item x="2436"/>
        <item x="7203"/>
        <item x="2266"/>
        <item x="5139"/>
        <item x="3462"/>
        <item x="4416"/>
        <item x="4734"/>
        <item x="6426"/>
        <item x="48"/>
        <item x="5087"/>
        <item x="7149"/>
        <item x="2428"/>
        <item x="7256"/>
        <item x="2874"/>
        <item x="2025"/>
        <item x="3332"/>
        <item x="58"/>
        <item x="3396"/>
        <item x="6113"/>
        <item x="781"/>
        <item x="7244"/>
        <item x="4904"/>
        <item x="3938"/>
        <item x="6468"/>
        <item x="6694"/>
        <item x="7060"/>
        <item x="3138"/>
        <item x="4385"/>
        <item x="5066"/>
        <item x="412"/>
        <item x="5221"/>
        <item x="5612"/>
        <item x="4009"/>
        <item x="7479"/>
        <item x="3519"/>
        <item x="6390"/>
        <item x="3849"/>
        <item x="1185"/>
        <item x="3614"/>
        <item x="332"/>
        <item x="6709"/>
        <item x="4643"/>
        <item x="1479"/>
        <item x="2503"/>
        <item x="4924"/>
        <item x="2980"/>
        <item x="2585"/>
        <item x="6062"/>
        <item x="3231"/>
        <item x="4441"/>
        <item x="6320"/>
        <item x="3636"/>
        <item x="3099"/>
        <item x="7348"/>
        <item x="6684"/>
        <item x="2801"/>
        <item x="2256"/>
        <item x="1887"/>
        <item x="2909"/>
        <item x="5762"/>
        <item x="4721"/>
        <item x="4477"/>
        <item x="3632"/>
        <item x="1972"/>
        <item x="5974"/>
        <item x="329"/>
        <item x="3168"/>
        <item x="2904"/>
        <item x="1574"/>
        <item x="526"/>
        <item x="4017"/>
        <item x="2265"/>
        <item x="3597"/>
        <item x="3874"/>
        <item x="1139"/>
        <item x="2987"/>
        <item x="4889"/>
        <item x="5540"/>
        <item x="404"/>
        <item x="6118"/>
        <item x="1949"/>
        <item x="5989"/>
        <item x="2199"/>
        <item x="2085"/>
        <item x="3362"/>
        <item x="3897"/>
        <item x="4496"/>
        <item x="551"/>
        <item x="2951"/>
        <item x="6063"/>
        <item x="7267"/>
        <item x="6999"/>
        <item x="2527"/>
        <item x="134"/>
        <item x="2124"/>
        <item x="2961"/>
        <item x="7124"/>
        <item x="1334"/>
        <item x="4797"/>
        <item x="5950"/>
        <item x="4501"/>
        <item x="3259"/>
        <item x="1874"/>
        <item x="5411"/>
        <item x="1976"/>
        <item x="1043"/>
        <item x="3844"/>
        <item x="4479"/>
        <item x="1176"/>
        <item x="55"/>
        <item x="7416"/>
        <item x="4682"/>
        <item x="2355"/>
        <item x="2702"/>
        <item x="5419"/>
        <item x="4740"/>
        <item x="778"/>
        <item x="2195"/>
        <item x="4423"/>
        <item x="2593"/>
        <item x="6149"/>
        <item x="6360"/>
        <item x="6763"/>
        <item x="743"/>
        <item x="192"/>
        <item x="4810"/>
        <item x="7297"/>
        <item x="7496"/>
        <item x="4863"/>
        <item x="2939"/>
        <item x="2666"/>
        <item x="4659"/>
        <item x="4161"/>
        <item x="718"/>
        <item x="6502"/>
        <item x="1591"/>
        <item x="3552"/>
        <item x="6435"/>
        <item x="5835"/>
        <item x="1521"/>
        <item x="3054"/>
        <item x="1923"/>
        <item x="6106"/>
        <item x="564"/>
        <item x="5211"/>
        <item x="3208"/>
        <item x="2391"/>
        <item x="5132"/>
        <item x="4333"/>
        <item x="3330"/>
        <item x="2580"/>
        <item x="3113"/>
        <item x="6134"/>
        <item x="2282"/>
        <item x="3315"/>
        <item x="3682"/>
        <item x="1696"/>
        <item x="7106"/>
        <item x="4331"/>
        <item x="308"/>
        <item x="1542"/>
        <item x="653"/>
        <item x="6540"/>
        <item x="7039"/>
        <item x="345"/>
        <item x="4026"/>
        <item x="4700"/>
        <item x="4683"/>
        <item x="5912"/>
        <item x="574"/>
        <item x="614"/>
        <item x="2482"/>
        <item x="5427"/>
        <item x="3673"/>
        <item x="2561"/>
        <item x="7505"/>
        <item x="2845"/>
        <item x="5271"/>
        <item x="1856"/>
        <item x="1741"/>
        <item x="4237"/>
        <item x="5909"/>
        <item x="6495"/>
        <item x="3835"/>
        <item x="3361"/>
        <item x="5220"/>
        <item x="4090"/>
        <item x="5905"/>
        <item x="5665"/>
        <item x="4244"/>
        <item x="1063"/>
        <item x="1751"/>
        <item x="895"/>
        <item x="3071"/>
        <item x="6866"/>
        <item x="4145"/>
        <item x="6487"/>
        <item x="2240"/>
        <item x="2501"/>
        <item x="4162"/>
        <item x="4967"/>
        <item x="5176"/>
        <item x="2748"/>
        <item x="2386"/>
        <item x="3888"/>
        <item x="4055"/>
        <item x="2594"/>
        <item x="4548"/>
        <item x="6686"/>
        <item x="6654"/>
        <item x="2279"/>
        <item x="5429"/>
        <item x="5260"/>
        <item x="6822"/>
        <item x="7363"/>
        <item x="6180"/>
        <item x="5559"/>
        <item x="1076"/>
        <item x="223"/>
        <item x="2532"/>
        <item x="5683"/>
        <item x="262"/>
        <item x="5101"/>
        <item x="279"/>
        <item x="4983"/>
        <item x="1332"/>
        <item x="6035"/>
        <item x="1337"/>
        <item x="7034"/>
        <item x="2507"/>
        <item x="6758"/>
        <item x="4355"/>
        <item x="6943"/>
        <item x="2437"/>
        <item x="1732"/>
        <item x="0"/>
        <item x="3977"/>
        <item x="1821"/>
        <item x="1182"/>
        <item x="3305"/>
        <item x="6451"/>
        <item x="5736"/>
        <item x="1843"/>
        <item x="5071"/>
        <item x="4379"/>
        <item x="4631"/>
        <item x="5315"/>
        <item x="7202"/>
        <item x="5855"/>
        <item x="3205"/>
        <item x="3434"/>
        <item x="4693"/>
        <item x="5813"/>
        <item x="3710"/>
        <item x="763"/>
        <item x="5868"/>
        <item x="6294"/>
        <item x="6996"/>
        <item x="5874"/>
        <item x="5586"/>
        <item x="295"/>
        <item x="5554"/>
        <item x="3979"/>
        <item x="5666"/>
        <item x="7377"/>
        <item x="7019"/>
        <item x="4170"/>
        <item x="3167"/>
        <item x="2502"/>
        <item x="3806"/>
        <item x="6252"/>
        <item x="5262"/>
        <item x="5268"/>
        <item x="6631"/>
        <item x="4471"/>
        <item x="5709"/>
        <item x="7176"/>
        <item x="7023"/>
        <item x="1213"/>
        <item x="4694"/>
        <item x="6616"/>
        <item x="428"/>
        <item x="2821"/>
        <item x="298"/>
        <item x="4310"/>
        <item x="1096"/>
        <item x="4512"/>
        <item x="437"/>
        <item x="3571"/>
        <item x="3491"/>
        <item x="5192"/>
        <item x="7195"/>
        <item x="42"/>
        <item x="3005"/>
        <item x="2931"/>
        <item x="4015"/>
        <item x="2622"/>
        <item x="7427"/>
        <item x="2998"/>
        <item x="1994"/>
        <item x="707"/>
        <item x="426"/>
        <item x="2548"/>
        <item x="6126"/>
        <item x="3126"/>
        <item x="4052"/>
        <item x="5687"/>
        <item x="253"/>
        <item x="3953"/>
        <item x="6830"/>
        <item x="2018"/>
        <item x="5466"/>
        <item x="5360"/>
        <item x="6311"/>
        <item x="3426"/>
        <item x="1580"/>
        <item x="5751"/>
        <item x="4417"/>
        <item x="475"/>
        <item x="1602"/>
        <item x="4238"/>
        <item x="886"/>
        <item x="4869"/>
        <item x="6382"/>
        <item x="2383"/>
        <item x="3245"/>
        <item x="207"/>
        <item x="2327"/>
        <item x="3508"/>
        <item x="3469"/>
        <item x="4731"/>
        <item x="2277"/>
        <item x="6037"/>
        <item x="3800"/>
        <item x="4058"/>
        <item x="5446"/>
        <item x="6232"/>
        <item x="7426"/>
        <item x="5603"/>
        <item x="5583"/>
        <item x="1581"/>
        <item x="1627"/>
        <item x="250"/>
        <item x="904"/>
        <item x="4060"/>
        <item x="6669"/>
        <item x="5829"/>
        <item x="5759"/>
        <item x="776"/>
        <item x="4339"/>
        <item x="3228"/>
        <item x="2976"/>
        <item x="4124"/>
        <item x="5805"/>
        <item x="5969"/>
        <item x="5604"/>
        <item x="5409"/>
        <item x="1689"/>
        <item x="5451"/>
        <item x="4930"/>
        <item x="1280"/>
        <item x="1577"/>
        <item x="2031"/>
        <item x="2800"/>
        <item x="1387"/>
        <item x="5478"/>
        <item x="4402"/>
        <item x="6876"/>
        <item x="7468"/>
        <item x="1050"/>
        <item x="6974"/>
        <item x="4775"/>
        <item x="2640"/>
        <item x="3010"/>
        <item x="2328"/>
        <item x="236"/>
        <item x="4429"/>
        <item x="7103"/>
        <item x="3441"/>
        <item x="6563"/>
        <item x="5098"/>
        <item x="6849"/>
        <item x="6039"/>
        <item x="5373"/>
        <item x="6641"/>
        <item x="2830"/>
        <item x="7072"/>
        <item x="7409"/>
        <item x="2550"/>
        <item x="1481"/>
        <item x="3528"/>
        <item x="568"/>
        <item x="5757"/>
        <item x="3987"/>
        <item x="6016"/>
        <item x="3709"/>
        <item x="40"/>
        <item x="6464"/>
        <item x="5120"/>
        <item x="3261"/>
        <item x="2227"/>
        <item x="6633"/>
        <item x="5688"/>
        <item x="5645"/>
        <item x="3730"/>
        <item x="6184"/>
        <item x="4764"/>
        <item x="2400"/>
        <item x="4709"/>
        <item x="3905"/>
        <item x="6624"/>
        <item x="3234"/>
        <item x="3778"/>
        <item x="1174"/>
        <item x="1022"/>
        <item x="5714"/>
        <item x="2805"/>
        <item x="5516"/>
        <item x="3667"/>
        <item x="4550"/>
        <item x="2977"/>
        <item x="1009"/>
        <item x="419"/>
        <item x="4900"/>
        <item x="7007"/>
        <item x="4959"/>
        <item x="540"/>
        <item x="4183"/>
        <item x="7279"/>
        <item x="6266"/>
        <item x="4905"/>
        <item x="3555"/>
        <item x="3169"/>
        <item x="3605"/>
        <item x="6537"/>
        <item x="1663"/>
        <item x="1061"/>
        <item x="1484"/>
        <item x="324"/>
        <item x="6144"/>
        <item x="5659"/>
        <item x="6207"/>
        <item x="6036"/>
        <item x="513"/>
        <item x="5280"/>
        <item x="3557"/>
        <item x="4558"/>
        <item x="6087"/>
        <item x="240"/>
        <item x="3457"/>
        <item x="6200"/>
        <item x="4741"/>
        <item x="867"/>
        <item x="5216"/>
        <item x="3310"/>
        <item x="5338"/>
        <item x="3758"/>
        <item x="1219"/>
        <item x="243"/>
        <item x="5483"/>
        <item x="6284"/>
        <item x="7045"/>
        <item x="6886"/>
        <item x="7035"/>
        <item x="1849"/>
        <item x="7437"/>
        <item x="2621"/>
        <item x="4988"/>
        <item x="3239"/>
        <item x="309"/>
        <item x="1249"/>
        <item x="106"/>
        <item x="589"/>
        <item x="305"/>
        <item x="1409"/>
        <item x="2752"/>
        <item x="5183"/>
        <item x="6038"/>
        <item x="6519"/>
        <item x="2872"/>
        <item x="3847"/>
        <item x="6286"/>
        <item x="5501"/>
        <item x="4227"/>
        <item x="3720"/>
        <item x="6914"/>
        <item x="2297"/>
        <item x="5963"/>
        <item x="4836"/>
        <item x="2229"/>
        <item x="495"/>
        <item x="6183"/>
        <item x="6417"/>
        <item x="5985"/>
        <item x="5897"/>
        <item x="3738"/>
        <item x="5769"/>
        <item x="6917"/>
        <item x="6148"/>
        <item x="6993"/>
        <item x="85"/>
        <item x="877"/>
        <item x="6947"/>
        <item x="2298"/>
        <item x="2478"/>
        <item x="2514"/>
        <item x="1217"/>
        <item x="1553"/>
        <item x="3487"/>
        <item x="1085"/>
        <item x="813"/>
        <item x="1692"/>
        <item x="1129"/>
        <item x="3583"/>
        <item x="2818"/>
        <item x="4559"/>
        <item x="2549"/>
        <item x="2573"/>
        <item x="1102"/>
        <item x="2523"/>
        <item x="4792"/>
        <item x="821"/>
        <item x="4540"/>
        <item x="2129"/>
        <item x="4753"/>
        <item x="1488"/>
        <item x="3739"/>
        <item x="556"/>
        <item x="3804"/>
        <item x="108"/>
        <item x="1338"/>
        <item x="4382"/>
        <item x="266"/>
        <item x="2029"/>
        <item x="2500"/>
        <item x="5050"/>
        <item x="4242"/>
        <item x="2901"/>
        <item x="1165"/>
        <item x="5804"/>
        <item x="3707"/>
        <item x="3030"/>
        <item x="3530"/>
        <item x="5103"/>
        <item x="417"/>
        <item x="2678"/>
        <item x="2574"/>
        <item x="646"/>
        <item x="6073"/>
        <item x="1810"/>
        <item x="6098"/>
        <item x="2815"/>
        <item x="2670"/>
        <item x="7476"/>
        <item x="2166"/>
        <item x="4344"/>
        <item x="5341"/>
        <item x="7397"/>
        <item x="2628"/>
        <item x="2729"/>
        <item x="2118"/>
        <item x="7181"/>
        <item x="750"/>
        <item x="2239"/>
        <item x="3917"/>
        <item x="2683"/>
        <item x="3069"/>
        <item x="6576"/>
        <item x="6885"/>
        <item x="1622"/>
        <item x="5686"/>
        <item x="221"/>
        <item x="2810"/>
        <item x="6523"/>
        <item x="843"/>
        <item x="497"/>
        <item x="3563"/>
        <item x="1378"/>
        <item x="2519"/>
        <item x="4484"/>
        <item x="4002"/>
        <item x="7467"/>
        <item x="2745"/>
        <item x="1644"/>
        <item x="2419"/>
        <item x="1027"/>
        <item x="965"/>
        <item x="1122"/>
        <item x="2003"/>
        <item x="5158"/>
        <item x="5816"/>
        <item x="1886"/>
        <item x="2646"/>
        <item x="3451"/>
        <item x="5616"/>
        <item x="7339"/>
        <item x="2119"/>
        <item x="2222"/>
        <item x="1432"/>
        <item x="6328"/>
        <item x="2612"/>
        <item x="336"/>
        <item x="3650"/>
        <item x="278"/>
        <item x="6754"/>
        <item x="3837"/>
        <item x="2839"/>
        <item x="6575"/>
        <item x="5346"/>
        <item x="6282"/>
        <item x="4772"/>
        <item x="6430"/>
        <item x="4995"/>
        <item x="6386"/>
        <item x="5802"/>
        <item x="5407"/>
        <item x="6960"/>
        <item x="4668"/>
        <item x="5299"/>
        <item x="5343"/>
        <item x="740"/>
        <item x="4150"/>
        <item x="2576"/>
        <item x="4049"/>
        <item x="2908"/>
        <item x="1649"/>
        <item x="455"/>
        <item x="2158"/>
        <item x="3222"/>
        <item x="7208"/>
        <item x="3609"/>
        <item x="943"/>
        <item x="6793"/>
        <item x="7408"/>
        <item x="4898"/>
        <item x="1576"/>
        <item x="3184"/>
        <item x="906"/>
        <item x="5676"/>
        <item x="6806"/>
        <item x="222"/>
        <item x="5613"/>
        <item x="1497"/>
        <item x="5188"/>
        <item x="3971"/>
        <item x="731"/>
        <item x="6069"/>
        <item x="4413"/>
        <item x="1578"/>
        <item x="1997"/>
        <item x="149"/>
        <item x="3529"/>
        <item x="5602"/>
        <item x="2441"/>
        <item x="1636"/>
        <item x="2244"/>
        <item x="948"/>
        <item x="6667"/>
        <item x="1748"/>
        <item x="6613"/>
        <item x="1782"/>
        <item x="7217"/>
        <item x="4113"/>
        <item x="5647"/>
        <item x="1341"/>
        <item x="700"/>
        <item x="7054"/>
        <item x="7259"/>
        <item x="7499"/>
        <item x="6655"/>
        <item x="1834"/>
        <item x="6235"/>
        <item x="6708"/>
        <item x="3141"/>
        <item x="3181"/>
        <item x="4911"/>
        <item x="780"/>
        <item x="1453"/>
        <item x="826"/>
        <item x="6376"/>
        <item x="2991"/>
        <item x="5716"/>
        <item x="4341"/>
        <item x="795"/>
        <item x="3333"/>
        <item x="355"/>
        <item x="2205"/>
        <item x="2068"/>
        <item x="3193"/>
        <item x="1260"/>
        <item x="4480"/>
        <item x="2840"/>
        <item x="3997"/>
        <item x="6497"/>
        <item x="1780"/>
        <item x="4669"/>
        <item x="3188"/>
        <item x="3004"/>
        <item x="5325"/>
        <item x="1283"/>
        <item x="6478"/>
        <item x="399"/>
        <item x="4099"/>
        <item x="5129"/>
        <item x="5954"/>
        <item x="3082"/>
        <item x="3277"/>
        <item x="3671"/>
        <item x="5739"/>
        <item x="7396"/>
        <item x="1485"/>
        <item x="3178"/>
        <item x="4926"/>
        <item x="2165"/>
        <item x="3638"/>
        <item x="6373"/>
        <item x="5672"/>
        <item x="1461"/>
        <item x="7265"/>
        <item x="394"/>
        <item x="409"/>
        <item x="2060"/>
        <item x="2699"/>
        <item x="1974"/>
        <item x="979"/>
        <item x="167"/>
        <item x="3774"/>
        <item x="6906"/>
        <item x="7128"/>
        <item x="6156"/>
        <item x="4281"/>
        <item x="582"/>
        <item x="2330"/>
        <item x="4111"/>
        <item x="5152"/>
        <item x="2742"/>
        <item x="4580"/>
        <item x="4216"/>
        <item x="5998"/>
        <item x="6757"/>
        <item x="4827"/>
        <item x="5432"/>
        <item x="4144"/>
        <item x="4042"/>
        <item x="602"/>
        <item x="6706"/>
        <item x="6130"/>
        <item x="3021"/>
        <item x="2046"/>
        <item x="6428"/>
        <item x="7255"/>
        <item x="4888"/>
        <item x="2071"/>
        <item x="6092"/>
        <item x="3535"/>
        <item x="5801"/>
        <item x="2132"/>
        <item x="4722"/>
        <item x="7438"/>
        <item x="7239"/>
        <item x="5625"/>
        <item x="2336"/>
        <item x="616"/>
        <item x="1931"/>
        <item x="4340"/>
        <item x="5295"/>
        <item x="5400"/>
        <item x="2954"/>
        <item x="5408"/>
        <item x="559"/>
        <item x="7177"/>
        <item x="6112"/>
        <item x="6315"/>
        <item x="4323"/>
        <item x="24"/>
        <item x="3267"/>
        <item x="3759"/>
        <item x="7325"/>
        <item x="4611"/>
        <item x="1993"/>
        <item x="6053"/>
        <item x="6322"/>
        <item x="5076"/>
        <item x="6564"/>
        <item x="3936"/>
        <item x="5677"/>
        <item x="6965"/>
        <item x="5489"/>
        <item x="4778"/>
        <item x="5234"/>
        <item x="351"/>
        <item x="1512"/>
        <item x="955"/>
        <item x="6399"/>
        <item x="3762"/>
        <item x="2759"/>
        <item x="3297"/>
        <item x="1308"/>
        <item x="5712"/>
        <item x="6127"/>
        <item x="2032"/>
        <item x="4418"/>
        <item x="4063"/>
        <item x="3846"/>
        <item x="5746"/>
        <item x="4543"/>
        <item x="5292"/>
        <item x="3447"/>
        <item x="4577"/>
        <item x="3088"/>
        <item x="3298"/>
        <item x="163"/>
        <item x="4583"/>
        <item x="4387"/>
        <item x="6466"/>
        <item x="3694"/>
        <item x="3324"/>
        <item x="1379"/>
        <item x="7171"/>
        <item x="283"/>
        <item x="1362"/>
        <item x="5203"/>
        <item x="6618"/>
        <item x="246"/>
        <item x="7070"/>
        <item x="121"/>
        <item x="353"/>
        <item x="4328"/>
        <item x="2730"/>
        <item x="1804"/>
        <item x="1585"/>
        <item x="1007"/>
        <item x="2709"/>
        <item x="3524"/>
        <item x="697"/>
        <item x="288"/>
        <item x="1830"/>
        <item x="3100"/>
        <item x="701"/>
        <item x="4914"/>
        <item x="7278"/>
        <item x="2027"/>
        <item x="5293"/>
        <item x="5915"/>
        <item x="3116"/>
        <item x="2531"/>
        <item x="2893"/>
        <item x="2718"/>
        <item x="4624"/>
        <item x="5100"/>
        <item x="3922"/>
        <item x="3337"/>
        <item x="3772"/>
        <item x="5063"/>
        <item x="1199"/>
        <item x="6470"/>
        <item x="4638"/>
        <item x="1201"/>
        <item x="4445"/>
        <item x="1068"/>
        <item x="5692"/>
        <item x="5200"/>
        <item x="4706"/>
        <item x="5354"/>
        <item x="6007"/>
        <item x="5196"/>
        <item x="975"/>
        <item x="5097"/>
        <item x="6770"/>
        <item x="6978"/>
        <item x="5833"/>
        <item x="2620"/>
        <item x="4614"/>
        <item x="6718"/>
        <item x="6725"/>
        <item x="344"/>
        <item x="1476"/>
        <item x="2385"/>
        <item x="6213"/>
        <item x="784"/>
        <item x="5786"/>
        <item x="3170"/>
        <item x="3974"/>
        <item x="1385"/>
        <item x="5386"/>
        <item x="797"/>
        <item x="3754"/>
        <item x="5872"/>
        <item x="5126"/>
        <item x="2171"/>
        <item x="2657"/>
        <item x="1323"/>
        <item x="2065"/>
        <item x="2317"/>
        <item x="4920"/>
        <item x="6657"/>
        <item x="5818"/>
        <item x="7233"/>
        <item x="5799"/>
        <item x="5117"/>
        <item x="4051"/>
        <item x="7373"/>
        <item x="4613"/>
        <item x="5921"/>
        <item x="1454"/>
        <item x="2360"/>
        <item x="634"/>
        <item x="643"/>
        <item x="5379"/>
        <item x="1736"/>
        <item x="7250"/>
        <item x="4597"/>
        <item x="3211"/>
        <item x="2719"/>
        <item x="5340"/>
        <item x="3763"/>
        <item x="2353"/>
        <item x="1544"/>
        <item x="6161"/>
        <item x="3854"/>
        <item x="809"/>
        <item x="4148"/>
        <item x="4256"/>
        <item x="1877"/>
        <item x="3248"/>
        <item x="5288"/>
        <item x="6236"/>
        <item x="5738"/>
        <item x="5368"/>
        <item x="3653"/>
        <item x="6138"/>
        <item x="7369"/>
        <item x="3801"/>
        <item x="6068"/>
        <item x="6355"/>
        <item x="3678"/>
        <item x="3742"/>
        <item x="5518"/>
        <item x="2248"/>
        <item x="2303"/>
        <item x="3991"/>
        <item x="5890"/>
        <item x="2508"/>
        <item x="4881"/>
        <item x="1457"/>
        <item x="5704"/>
        <item x="6490"/>
        <item x="2741"/>
        <item x="949"/>
        <item x="56"/>
        <item x="2002"/>
        <item x="554"/>
        <item x="43"/>
        <item x="2184"/>
        <item x="1811"/>
        <item x="2405"/>
        <item x="4747"/>
        <item x="5438"/>
        <item x="7388"/>
        <item x="6514"/>
        <item x="2681"/>
        <item x="5428"/>
        <item x="6345"/>
        <item x="6893"/>
        <item x="2213"/>
        <item x="6516"/>
        <item x="7125"/>
        <item x="4410"/>
        <item x="1930"/>
        <item x="6828"/>
        <item x="6190"/>
        <item x="1754"/>
        <item x="2808"/>
        <item x="2087"/>
        <item x="1191"/>
        <item x="708"/>
        <item x="4759"/>
        <item x="1192"/>
        <item x="4135"/>
        <item x="1722"/>
        <item x="2173"/>
        <item x="2885"/>
        <item x="464"/>
        <item x="1154"/>
        <item x="5556"/>
        <item x="1254"/>
        <item x="70"/>
        <item x="1944"/>
        <item x="1546"/>
        <item x="1144"/>
        <item x="5135"/>
        <item x="189"/>
        <item x="5732"/>
        <item x="3309"/>
        <item x="6845"/>
        <item x="89"/>
        <item x="1557"/>
        <item x="4502"/>
        <item x="3371"/>
        <item x="2388"/>
        <item x="7190"/>
        <item x="6392"/>
        <item x="3129"/>
        <item x="1660"/>
        <item x="2731"/>
        <item x="6628"/>
        <item x="5239"/>
        <item x="1899"/>
        <item x="5074"/>
        <item x="1482"/>
        <item x="1928"/>
        <item x="7266"/>
        <item x="6391"/>
        <item x="5703"/>
        <item x="3232"/>
        <item x="3460"/>
        <item x="905"/>
        <item x="3080"/>
        <item x="7243"/>
        <item x="4358"/>
        <item x="77"/>
        <item x="1250"/>
        <item x="1004"/>
        <item x="4494"/>
        <item x="4563"/>
        <item x="5951"/>
        <item x="7272"/>
        <item x="2161"/>
        <item x="6952"/>
        <item x="81"/>
        <item x="4108"/>
        <item x="79"/>
        <item x="631"/>
        <item x="3587"/>
        <item x="1090"/>
        <item x="5902"/>
        <item x="638"/>
        <item x="1608"/>
        <item x="6515"/>
        <item x="5641"/>
        <item x="6489"/>
        <item x="1592"/>
        <item x="990"/>
        <item x="940"/>
        <item x="6508"/>
        <item x="7090"/>
        <item x="1169"/>
        <item x="3119"/>
        <item x="970"/>
        <item x="2535"/>
        <item x="1077"/>
        <item x="1396"/>
        <item x="4497"/>
        <item x="3370"/>
        <item x="660"/>
        <item x="2495"/>
        <item x="4672"/>
        <item x="157"/>
        <item x="6651"/>
        <item x="3760"/>
        <item x="1314"/>
        <item x="6939"/>
        <item x="3703"/>
        <item x="7404"/>
        <item x="7013"/>
        <item x="6936"/>
        <item x="7487"/>
        <item x="4303"/>
        <item x="7066"/>
        <item x="1267"/>
        <item x="875"/>
        <item x="4874"/>
        <item x="6176"/>
        <item x="5555"/>
        <item x="1612"/>
        <item x="6021"/>
        <item x="6005"/>
        <item x="4947"/>
        <item x="296"/>
        <item x="4228"/>
        <item x="3346"/>
        <item x="836"/>
        <item x="2464"/>
        <item x="4243"/>
        <item x="23"/>
        <item x="3634"/>
        <item x="5401"/>
        <item x="6734"/>
        <item x="7344"/>
        <item x="6358"/>
        <item x="5790"/>
        <item x="4826"/>
        <item x="4206"/>
        <item x="4053"/>
        <item x="6983"/>
        <item x="4716"/>
        <item x="1850"/>
        <item x="2228"/>
        <item x="716"/>
        <item x="2009"/>
        <item x="5443"/>
        <item x="6313"/>
        <item x="374"/>
        <item x="371"/>
        <item x="5244"/>
        <item x="319"/>
        <item x="7308"/>
        <item x="3725"/>
        <item x="5754"/>
        <item x="421"/>
        <item x="5697"/>
        <item x="3721"/>
        <item x="5255"/>
        <item x="4569"/>
        <item x="6969"/>
        <item x="5748"/>
        <item x="4940"/>
        <item x="6222"/>
        <item x="4335"/>
        <item x="5885"/>
        <item x="269"/>
        <item x="1370"/>
        <item x="1265"/>
        <item x="1675"/>
        <item x="713"/>
        <item x="460"/>
        <item x="876"/>
        <item x="3416"/>
        <item x="5820"/>
        <item x="6747"/>
        <item x="5932"/>
        <item x="5845"/>
        <item x="4663"/>
        <item x="6601"/>
        <item x="5535"/>
        <item x="3247"/>
        <item x="6670"/>
        <item x="5199"/>
        <item x="238"/>
        <item x="4658"/>
        <item x="2214"/>
        <item x="414"/>
        <item x="5971"/>
        <item x="3417"/>
        <item x="5846"/>
        <item x="4993"/>
        <item x="6503"/>
        <item x="5395"/>
        <item x="7340"/>
        <item x="5850"/>
        <item x="3856"/>
        <item x="6836"/>
        <item x="4933"/>
        <item x="180"/>
        <item x="6739"/>
        <item x="166"/>
        <item t="default"/>
      </items>
      <autoSortScope>
        <pivotArea dataOnly="0" outline="0" fieldPosition="0">
          <references count="1">
            <reference field="4294967294" count="1" selected="0">
              <x v="0"/>
            </reference>
          </references>
        </pivotArea>
      </autoSortScope>
    </pivotField>
    <pivotField showAll="0">
      <items count="13">
        <item x="6"/>
        <item x="2"/>
        <item x="5"/>
        <item x="4"/>
        <item x="1"/>
        <item x="8"/>
        <item x="0"/>
        <item x="3"/>
        <item x="11"/>
        <item x="10"/>
        <item x="7"/>
        <item x="9"/>
        <item t="default"/>
      </items>
    </pivotField>
    <pivotField showAll="0"/>
    <pivotField showAll="0">
      <items count="20">
        <item x="2"/>
        <item x="1"/>
        <item x="10"/>
        <item x="5"/>
        <item x="3"/>
        <item x="6"/>
        <item x="0"/>
        <item x="8"/>
        <item x="7"/>
        <item x="15"/>
        <item x="4"/>
        <item x="12"/>
        <item x="18"/>
        <item x="16"/>
        <item x="11"/>
        <item x="9"/>
        <item x="17"/>
        <item x="14"/>
        <item x="13"/>
        <item t="default"/>
      </items>
    </pivotField>
    <pivotField showAll="0"/>
    <pivotField showAll="0">
      <items count="4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t="default"/>
      </items>
    </pivotField>
    <pivotField showAll="0"/>
    <pivotField showAll="0">
      <items count="74">
        <item x="68"/>
        <item x="67"/>
        <item x="58"/>
        <item x="66"/>
        <item x="69"/>
        <item x="65"/>
        <item x="57"/>
        <item x="42"/>
        <item x="70"/>
        <item x="43"/>
        <item x="53"/>
        <item x="59"/>
        <item x="56"/>
        <item x="64"/>
        <item x="39"/>
        <item x="50"/>
        <item x="48"/>
        <item x="47"/>
        <item x="51"/>
        <item x="49"/>
        <item x="35"/>
        <item x="52"/>
        <item x="29"/>
        <item x="36"/>
        <item x="44"/>
        <item x="54"/>
        <item x="26"/>
        <item x="32"/>
        <item x="25"/>
        <item x="38"/>
        <item x="18"/>
        <item x="27"/>
        <item x="33"/>
        <item x="11"/>
        <item x="20"/>
        <item x="30"/>
        <item x="41"/>
        <item x="46"/>
        <item x="1"/>
        <item x="23"/>
        <item x="22"/>
        <item x="10"/>
        <item x="19"/>
        <item x="21"/>
        <item x="5"/>
        <item x="16"/>
        <item x="14"/>
        <item x="17"/>
        <item x="8"/>
        <item x="15"/>
        <item x="9"/>
        <item x="12"/>
        <item x="13"/>
        <item x="4"/>
        <item x="34"/>
        <item x="24"/>
        <item x="37"/>
        <item x="3"/>
        <item x="40"/>
        <item x="6"/>
        <item x="45"/>
        <item x="31"/>
        <item x="7"/>
        <item x="28"/>
        <item x="0"/>
        <item x="55"/>
        <item x="60"/>
        <item x="2"/>
        <item x="63"/>
        <item x="61"/>
        <item x="71"/>
        <item x="62"/>
        <item x="72"/>
        <item t="default"/>
      </items>
    </pivotField>
    <pivotField showAll="0"/>
    <pivotField showAll="0"/>
    <pivotField showAll="0"/>
    <pivotField showAll="0"/>
    <pivotField showAll="0"/>
    <pivotField showAll="0"/>
    <pivotField showAll="0"/>
    <pivotField showAll="0"/>
    <pivotField showAll="0"/>
    <pivotField dataField="1" numFmtId="165"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s>
  <rowFields count="1">
    <field x="0"/>
  </rowFields>
  <rowItems count="11">
    <i>
      <x v="6197"/>
    </i>
    <i>
      <x v="6896"/>
    </i>
    <i>
      <x v="537"/>
    </i>
    <i>
      <x v="539"/>
    </i>
    <i>
      <x v="5148"/>
    </i>
    <i>
      <x v="660"/>
    </i>
    <i>
      <x v="1725"/>
    </i>
    <i>
      <x v="540"/>
    </i>
    <i>
      <x v="293"/>
    </i>
    <i>
      <x v="2971"/>
    </i>
    <i t="grand">
      <x/>
    </i>
  </rowItems>
  <colItems count="1">
    <i/>
  </colItems>
  <dataFields count="1">
    <dataField name="Sum of GROSS REVENUE IN 2023 DOLLARS" fld="17" baseField="0" baseItem="0" numFmtId="172"/>
  </dataFields>
  <formats count="2">
    <format dxfId="42">
      <pivotArea outline="0" collapsedLevelsAreSubtotals="1" fieldPosition="0"/>
    </format>
    <format dxfId="39">
      <pivotArea dataOnly="0" labelOnly="1" outline="0" axis="axisValues" fieldPosition="0"/>
    </format>
  </format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621FB57-D571-41FD-B0E8-B38B2D1D1B55}" name="PivotTable3" cacheId="3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rowHeaderCaption="SCORES">
  <location ref="A3" firstHeaderRow="0" firstDataRow="0" firstDataCol="0" rowPageCount="1" colPageCount="1"/>
  <pivotFields count="28">
    <pivotField name="Movie" axis="axisPage" showAll="0">
      <items count="7512">
        <item x="5482"/>
        <item x="5222"/>
        <item x="6857"/>
        <item x="6253"/>
        <item x="3283"/>
        <item x="4799"/>
        <item x="5922"/>
        <item x="5041"/>
        <item x="7318"/>
        <item x="1390"/>
        <item x="496"/>
        <item x="5392"/>
        <item x="4483"/>
        <item x="4118"/>
        <item x="1230"/>
        <item x="3350"/>
        <item x="2655"/>
        <item x="1099"/>
        <item x="5574"/>
        <item x="6780"/>
        <item x="3433"/>
        <item x="393"/>
        <item x="5828"/>
        <item x="5284"/>
        <item x="2842"/>
        <item x="3699"/>
        <item x="2651"/>
        <item x="5522"/>
        <item x="7175"/>
        <item x="6177"/>
        <item x="5610"/>
        <item x="5700"/>
        <item x="4437"/>
        <item x="6743"/>
        <item x="2121"/>
        <item x="3955"/>
        <item x="4896"/>
        <item x="5422"/>
        <item x="1361"/>
        <item x="2907"/>
        <item x="4215"/>
        <item x="6237"/>
        <item x="3545"/>
        <item x="518"/>
        <item x="6825"/>
        <item x="6306"/>
        <item x="4277"/>
        <item x="5982"/>
        <item x="6395"/>
        <item x="4132"/>
        <item x="4086"/>
        <item x="5235"/>
        <item x="3688"/>
        <item x="4023"/>
        <item x="6111"/>
        <item x="5008"/>
        <item x="2013"/>
        <item x="6459"/>
        <item x="5405"/>
        <item x="2102"/>
        <item x="2582"/>
        <item x="3380"/>
        <item x="2392"/>
        <item x="5028"/>
        <item x="5034"/>
        <item x="5930"/>
        <item x="6366"/>
        <item x="3887"/>
        <item x="1380"/>
        <item x="4539"/>
        <item x="5145"/>
        <item x="4077"/>
        <item x="7457"/>
        <item x="6720"/>
        <item x="6998"/>
        <item x="7370"/>
        <item x="6210"/>
        <item x="215"/>
        <item x="4435"/>
        <item x="5839"/>
        <item x="5396"/>
        <item x="959"/>
        <item x="7298"/>
        <item x="6457"/>
        <item x="3618"/>
        <item x="3204"/>
        <item x="4016"/>
        <item x="915"/>
        <item x="2528"/>
        <item x="4158"/>
        <item x="1106"/>
        <item x="1634"/>
        <item x="5168"/>
        <item x="3472"/>
        <item x="4453"/>
        <item x="17"/>
        <item x="6679"/>
        <item x="1413"/>
        <item x="6524"/>
        <item x="861"/>
        <item x="7086"/>
        <item x="7358"/>
        <item x="3832"/>
        <item x="6623"/>
        <item x="2247"/>
        <item x="7485"/>
        <item x="3241"/>
        <item x="725"/>
        <item x="1638"/>
        <item x="5546"/>
        <item x="357"/>
        <item x="4468"/>
        <item x="3359"/>
        <item x="3409"/>
        <item x="1305"/>
        <item x="1777"/>
        <item x="6801"/>
        <item x="5866"/>
        <item x="2433"/>
        <item x="4545"/>
        <item x="7394"/>
        <item x="7031"/>
        <item x="7402"/>
        <item x="1573"/>
        <item x="2982"/>
        <item x="2398"/>
        <item x="2047"/>
        <item x="6317"/>
        <item x="993"/>
        <item x="1266"/>
        <item x="7001"/>
        <item x="6205"/>
        <item x="5936"/>
        <item x="4570"/>
        <item x="4865"/>
        <item x="2675"/>
        <item x="4975"/>
        <item x="4373"/>
        <item x="1424"/>
        <item x="6310"/>
        <item x="6473"/>
        <item x="4644"/>
        <item x="6877"/>
        <item x="2397"/>
        <item x="2763"/>
        <item x="1999"/>
        <item x="3841"/>
        <item x="2048"/>
        <item x="3160"/>
        <item x="6447"/>
        <item x="2697"/>
        <item x="289"/>
        <item x="6494"/>
        <item x="4738"/>
        <item x="4527"/>
        <item x="2604"/>
        <item x="7423"/>
        <item x="1042"/>
        <item x="4309"/>
        <item x="6634"/>
        <item x="1227"/>
        <item x="3615"/>
        <item x="2178"/>
        <item x="3518"/>
        <item x="282"/>
        <item x="4324"/>
        <item x="6411"/>
        <item x="6861"/>
        <item x="1161"/>
        <item x="6445"/>
        <item x="6449"/>
        <item x="1389"/>
        <item x="3308"/>
        <item x="408"/>
        <item x="1333"/>
        <item x="483"/>
        <item x="677"/>
        <item x="1070"/>
        <item x="1286"/>
        <item x="1500"/>
        <item x="532"/>
        <item x="5448"/>
        <item x="3251"/>
        <item x="2300"/>
        <item x="471"/>
        <item x="1179"/>
        <item x="622"/>
        <item x="7263"/>
        <item x="5485"/>
        <item x="2606"/>
        <item x="7109"/>
        <item x="1990"/>
        <item x="2067"/>
        <item x="3610"/>
        <item x="667"/>
        <item x="6083"/>
        <item x="4882"/>
        <item x="5825"/>
        <item x="4447"/>
        <item x="5454"/>
        <item x="1784"/>
        <item x="7115"/>
        <item x="3296"/>
        <item x="2613"/>
        <item x="3195"/>
        <item x="5460"/>
        <item x="576"/>
        <item x="4763"/>
        <item x="7132"/>
        <item x="2183"/>
        <item x="1426"/>
        <item x="2960"/>
        <item x="629"/>
        <item x="1809"/>
        <item x="2216"/>
        <item x="7061"/>
        <item x="2974"/>
        <item x="3148"/>
        <item x="6131"/>
        <item x="2846"/>
        <item x="2609"/>
        <item x="6909"/>
        <item x="2936"/>
        <item x="4518"/>
        <item x="674"/>
        <item x="6406"/>
        <item x="2714"/>
        <item x="6643"/>
        <item x="3479"/>
        <item x="4048"/>
        <item x="7222"/>
        <item x="3838"/>
        <item x="4679"/>
        <item x="4168"/>
        <item x="5824"/>
        <item x="7390"/>
        <item x="4069"/>
        <item x="6056"/>
        <item x="884"/>
        <item x="4104"/>
        <item x="6153"/>
        <item x="1293"/>
        <item x="2533"/>
        <item x="6004"/>
        <item x="119"/>
        <item x="983"/>
        <item x="3118"/>
        <item x="4819"/>
        <item x="2454"/>
        <item x="2704"/>
        <item x="2206"/>
        <item x="5029"/>
        <item x="6045"/>
        <item x="1342"/>
        <item x="7274"/>
        <item x="7347"/>
        <item x="4729"/>
        <item x="4041"/>
        <item x="2271"/>
        <item x="6463"/>
        <item x="3143"/>
        <item x="6211"/>
        <item x="7166"/>
        <item x="5444"/>
        <item x="1049"/>
        <item x="6901"/>
        <item x="3146"/>
        <item x="7313"/>
        <item x="1765"/>
        <item x="6245"/>
        <item x="673"/>
        <item x="3389"/>
        <item x="1596"/>
        <item x="4517"/>
        <item x="4944"/>
        <item x="5494"/>
        <item x="6270"/>
        <item x="508"/>
        <item x="4316"/>
        <item x="767"/>
        <item x="5470"/>
        <item x="3613"/>
        <item x="6331"/>
        <item x="1718"/>
        <item x="3137"/>
        <item x="3044"/>
        <item x="2326"/>
        <item x="2483"/>
        <item x="249"/>
        <item x="3"/>
        <item x="4928"/>
        <item x="1256"/>
        <item x="2781"/>
        <item x="2053"/>
        <item x="812"/>
        <item x="3011"/>
        <item x="6066"/>
        <item x="4451"/>
        <item x="6482"/>
        <item x="4552"/>
        <item x="3914"/>
        <item x="1766"/>
        <item x="5599"/>
        <item x="6816"/>
        <item x="2055"/>
        <item x="1348"/>
        <item x="1040"/>
        <item x="4459"/>
        <item x="6937"/>
        <item x="3056"/>
        <item x="844"/>
        <item x="5564"/>
        <item x="5039"/>
        <item x="7324"/>
        <item x="2270"/>
        <item x="3512"/>
        <item x="5504"/>
        <item x="4167"/>
        <item x="1489"/>
        <item x="2999"/>
        <item x="7051"/>
        <item x="5702"/>
        <item x="6879"/>
        <item x="2012"/>
        <item x="6285"/>
        <item x="191"/>
        <item x="552"/>
        <item x="4200"/>
        <item x="4951"/>
        <item x="7005"/>
        <item x="3723"/>
        <item x="4375"/>
        <item x="368"/>
        <item x="921"/>
        <item x="6807"/>
        <item x="6786"/>
        <item x="1746"/>
        <item x="3624"/>
        <item x="3356"/>
        <item x="639"/>
        <item x="6621"/>
        <item x="7503"/>
        <item x="4755"/>
        <item x="7478"/>
        <item x="3879"/>
        <item x="4469"/>
        <item x="7108"/>
        <item x="7218"/>
        <item x="4854"/>
        <item x="25"/>
        <item x="5061"/>
        <item x="5918"/>
        <item x="6687"/>
        <item x="5521"/>
        <item x="1491"/>
        <item x="3836"/>
        <item x="484"/>
        <item x="1103"/>
        <item x="7227"/>
        <item x="976"/>
        <item x="6968"/>
        <item x="3431"/>
        <item x="597"/>
        <item x="729"/>
        <item x="5001"/>
        <item x="29"/>
        <item x="2188"/>
        <item x="3226"/>
        <item x="6773"/>
        <item x="6164"/>
        <item x="6977"/>
        <item x="2089"/>
        <item x="1177"/>
        <item x="1610"/>
        <item x="1816"/>
        <item x="3898"/>
        <item x="6911"/>
        <item x="3429"/>
        <item x="3877"/>
        <item x="175"/>
        <item x="3625"/>
        <item x="6006"/>
        <item x="7063"/>
        <item x="6367"/>
        <item x="4354"/>
        <item x="6545"/>
        <item x="736"/>
        <item x="4283"/>
        <item x="7209"/>
        <item x="3943"/>
        <item x="3090"/>
        <item x="410"/>
        <item x="259"/>
        <item x="7105"/>
        <item x="3669"/>
        <item x="2424"/>
        <item x="6067"/>
        <item x="7282"/>
        <item x="3611"/>
        <item x="4756"/>
        <item x="3931"/>
        <item x="898"/>
        <item x="1915"/>
        <item x="94"/>
        <item x="3114"/>
        <item x="1789"/>
        <item x="2814"/>
        <item x="5473"/>
        <item x="179"/>
        <item x="3577"/>
        <item x="1527"/>
        <item x="7300"/>
        <item x="211"/>
        <item x="4767"/>
        <item x="3068"/>
        <item x="4505"/>
        <item x="4180"/>
        <item x="3520"/>
        <item x="3061"/>
        <item x="6199"/>
        <item x="4444"/>
        <item x="1374"/>
        <item x="6472"/>
        <item x="7224"/>
        <item x="2562"/>
        <item x="392"/>
        <item x="3959"/>
        <item x="7342"/>
        <item x="1065"/>
        <item x="4766"/>
        <item x="3534"/>
        <item x="5426"/>
        <item x="2774"/>
        <item x="5946"/>
        <item x="2471"/>
        <item x="4268"/>
        <item x="1229"/>
        <item x="2796"/>
        <item x="7294"/>
        <item x="3780"/>
        <item x="5629"/>
        <item x="1242"/>
        <item x="3536"/>
        <item x="3177"/>
        <item x="6380"/>
        <item x="7354"/>
        <item x="6976"/>
        <item x="213"/>
        <item x="7130"/>
        <item x="6646"/>
        <item x="5941"/>
        <item x="1698"/>
        <item x="3407"/>
        <item x="5887"/>
        <item x="2401"/>
        <item x="1398"/>
        <item x="1985"/>
        <item x="6862"/>
        <item x="5410"/>
        <item x="3981"/>
        <item x="6534"/>
        <item x="7122"/>
        <item x="2825"/>
        <item x="4093"/>
        <item x="3295"/>
        <item x="3478"/>
        <item x="10"/>
        <item x="4368"/>
        <item x="3543"/>
        <item x="1440"/>
        <item x="4805"/>
        <item x="2639"/>
        <item x="5940"/>
        <item x="5291"/>
        <item x="1354"/>
        <item x="928"/>
        <item x="3320"/>
        <item x="7116"/>
        <item x="4855"/>
        <item x="1670"/>
        <item x="6078"/>
        <item x="1840"/>
        <item x="7221"/>
        <item x="4760"/>
        <item x="5968"/>
        <item x="1109"/>
        <item x="2349"/>
        <item x="3510"/>
        <item x="3229"/>
        <item x="936"/>
        <item x="1034"/>
        <item x="2066"/>
        <item x="4493"/>
        <item x="6733"/>
        <item x="122"/>
        <item x="1391"/>
        <item x="4932"/>
        <item x="2196"/>
        <item x="6379"/>
        <item x="3052"/>
        <item x="4594"/>
        <item x="1325"/>
        <item x="2566"/>
        <item x="2402"/>
        <item x="1138"/>
        <item x="7254"/>
        <item x="2712"/>
        <item x="6826"/>
        <item x="4628"/>
        <item x="4116"/>
        <item x="3550"/>
        <item x="5339"/>
        <item x="5527"/>
        <item x="4770"/>
        <item x="907"/>
        <item x="7219"/>
        <item x="3576"/>
        <item x="1996"/>
        <item x="4954"/>
        <item x="3851"/>
        <item x="5943"/>
        <item x="6951"/>
        <item x="4999"/>
        <item x="6650"/>
        <item x="5883"/>
        <item x="1117"/>
        <item x="5082"/>
        <item x="6219"/>
        <item x="6290"/>
        <item x="4034"/>
        <item x="3032"/>
        <item x="3435"/>
        <item x="5243"/>
        <item x="292"/>
        <item x="4141"/>
        <item x="3744"/>
        <item x="1755"/>
        <item x="5384"/>
        <item x="6530"/>
        <item x="7303"/>
        <item x="7110"/>
        <item x="764"/>
        <item x="985"/>
        <item x="5035"/>
        <item x="1658"/>
        <item x="5532"/>
        <item x="3121"/>
        <item x="2143"/>
        <item x="7058"/>
        <item x="6622"/>
        <item x="2684"/>
        <item x="3338"/>
        <item x="4864"/>
        <item x="1124"/>
        <item x="1105"/>
        <item x="3908"/>
        <item x="6933"/>
        <item x="3540"/>
        <item x="438"/>
        <item x="5308"/>
        <item x="758"/>
        <item x="78"/>
        <item x="5326"/>
        <item x="2481"/>
        <item x="504"/>
        <item x="6102"/>
        <item x="186"/>
        <item x="882"/>
        <item x="1140"/>
        <item x="645"/>
        <item x="1450"/>
        <item x="1665"/>
        <item x="2595"/>
        <item x="1858"/>
        <item x="919"/>
        <item x="366"/>
        <item x="7491"/>
        <item x="4257"/>
        <item x="2804"/>
        <item x="1397"/>
        <item x="4537"/>
        <item x="2506"/>
        <item x="6298"/>
        <item x="1737"/>
        <item x="2093"/>
        <item x="5512"/>
        <item x="808"/>
        <item x="6812"/>
        <item x="2966"/>
        <item x="4714"/>
        <item x="7251"/>
        <item x="4318"/>
        <item x="5792"/>
        <item x="7158"/>
        <item x="6329"/>
        <item x="1127"/>
        <item x="3696"/>
        <item x="3751"/>
        <item x="6660"/>
        <item x="6675"/>
        <item x="816"/>
        <item x="4195"/>
        <item x="5114"/>
        <item x="2744"/>
        <item x="3736"/>
        <item x="954"/>
        <item x="3918"/>
        <item x="5312"/>
        <item x="2902"/>
        <item x="287"/>
        <item x="4147"/>
        <item x="2617"/>
        <item x="6504"/>
        <item x="4383"/>
        <item x="6128"/>
        <item x="1114"/>
        <item x="3390"/>
        <item x="5747"/>
        <item x="4931"/>
        <item x="1875"/>
        <item x="3311"/>
        <item x="4312"/>
        <item x="2041"/>
        <item x="4831"/>
        <item x="2938"/>
        <item x="1364"/>
        <item x="7433"/>
        <item x="1444"/>
        <item x="3045"/>
        <item x="4606"/>
        <item x="2644"/>
        <item x="2051"/>
        <item x="6746"/>
        <item x="2337"/>
        <item x="6874"/>
        <item x="3575"/>
        <item x="4783"/>
        <item x="5859"/>
        <item x="7025"/>
        <item x="3664"/>
        <item x="5993"/>
        <item x="6926"/>
        <item x="4661"/>
        <item x="5364"/>
        <item x="7083"/>
        <item x="1284"/>
        <item x="3115"/>
        <item x="6949"/>
        <item x="5894"/>
        <item x="1987"/>
        <item x="6635"/>
        <item x="6093"/>
        <item x="561"/>
        <item x="7089"/>
        <item x="3542"/>
        <item x="3797"/>
        <item x="7164"/>
        <item x="3770"/>
        <item x="2869"/>
        <item x="2943"/>
        <item x="1853"/>
        <item x="4774"/>
        <item x="2899"/>
        <item x="5144"/>
        <item x="4746"/>
        <item x="7295"/>
        <item x="5111"/>
        <item x="2979"/>
        <item x="3672"/>
        <item x="5283"/>
        <item x="5037"/>
        <item x="4908"/>
        <item x="2070"/>
        <item x="2313"/>
        <item x="1245"/>
        <item x="2970"/>
        <item x="7012"/>
        <item x="6432"/>
        <item x="6221"/>
        <item x="3747"/>
        <item x="2654"/>
        <item x="4465"/>
        <item x="5059"/>
        <item x="4574"/>
        <item x="6403"/>
        <item x="7446"/>
        <item x="6223"/>
        <item x="5718"/>
        <item x="3868"/>
        <item x="4956"/>
        <item x="2625"/>
        <item x="3455"/>
        <item x="6129"/>
        <item x="6243"/>
        <item x="2174"/>
        <item x="3335"/>
        <item x="3379"/>
        <item x="4136"/>
        <item x="4059"/>
        <item x="6852"/>
        <item x="7444"/>
        <item x="2288"/>
        <item x="3156"/>
        <item x="5026"/>
        <item x="4788"/>
        <item x="6975"/>
        <item x="5899"/>
        <item x="3398"/>
        <item x="593"/>
        <item x="284"/>
        <item x="3666"/>
        <item x="3599"/>
        <item x="1493"/>
        <item x="2382"/>
        <item x="1156"/>
        <item x="1349"/>
        <item x="1800"/>
        <item x="451"/>
        <item x="4102"/>
        <item x="664"/>
        <item x="3532"/>
        <item x="6872"/>
        <item x="883"/>
        <item x="5353"/>
        <item x="485"/>
        <item x="1074"/>
        <item x="2474"/>
        <item x="3105"/>
        <item x="4727"/>
        <item x="5557"/>
        <item x="4364"/>
        <item x="2827"/>
        <item x="5669"/>
        <item x="6453"/>
        <item x="425"/>
        <item x="4571"/>
        <item x="6280"/>
        <item x="2422"/>
        <item x="7456"/>
        <item x="3506"/>
        <item x="1246"/>
        <item x="6225"/>
        <item x="1335"/>
        <item x="3461"/>
        <item x="3818"/>
        <item x="6462"/>
        <item x="4103"/>
        <item x="4220"/>
        <item x="6493"/>
        <item x="1978"/>
        <item x="6369"/>
        <item x="6137"/>
        <item x="3712"/>
        <item x="4969"/>
        <item x="5953"/>
        <item x="2875"/>
        <item x="6527"/>
        <item x="1352"/>
        <item x="4137"/>
        <item x="850"/>
        <item x="996"/>
        <item x="4351"/>
        <item x="1859"/>
        <item x="1445"/>
        <item x="1955"/>
        <item x="3668"/>
        <item x="6888"/>
        <item x="2659"/>
        <item x="1319"/>
        <item x="2005"/>
        <item x="2883"/>
        <item x="1367"/>
        <item x="1712"/>
        <item x="6361"/>
        <item x="7488"/>
        <item x="544"/>
        <item x="4542"/>
        <item x="3966"/>
        <item x="5553"/>
        <item x="2091"/>
        <item x="5696"/>
        <item x="4786"/>
        <item x="3594"/>
        <item x="2570"/>
        <item x="4842"/>
        <item x="4946"/>
        <item x="5690"/>
        <item x="3365"/>
        <item x="5513"/>
        <item x="4555"/>
        <item x="3831"/>
        <item x="3976"/>
        <item x="6567"/>
        <item x="960"/>
        <item x="6525"/>
        <item x="7113"/>
        <item x="1496"/>
        <item x="1954"/>
        <item x="6442"/>
        <item x="2919"/>
        <item x="4870"/>
        <item x="5582"/>
        <item x="7501"/>
        <item x="1064"/>
        <item x="6560"/>
        <item x="7123"/>
        <item x="3233"/>
        <item x="4066"/>
        <item x="7092"/>
        <item x="206"/>
        <item x="6922"/>
        <item x="4458"/>
        <item x="5031"/>
        <item x="6865"/>
        <item x="523"/>
        <item x="2232"/>
        <item x="641"/>
        <item x="2491"/>
        <item x="2611"/>
        <item x="3262"/>
        <item x="1520"/>
        <item x="6892"/>
        <item x="6363"/>
        <item x="3781"/>
        <item x="1116"/>
        <item x="1541"/>
        <item x="7387"/>
        <item x="5317"/>
        <item x="7201"/>
        <item x="2404"/>
        <item x="818"/>
        <item x="7194"/>
        <item x="2945"/>
        <item x="4813"/>
        <item x="2268"/>
        <item x="502"/>
        <item x="6249"/>
        <item x="4142"/>
        <item x="1626"/>
        <item x="4730"/>
        <item x="1268"/>
        <item x="3022"/>
        <item x="4185"/>
        <item x="3842"/>
        <item x="3963"/>
        <item x="98"/>
        <item x="2486"/>
        <item x="2430"/>
        <item x="2558"/>
        <item x="1016"/>
        <item x="4061"/>
        <item x="2792"/>
        <item x="6157"/>
        <item x="6215"/>
        <item x="6275"/>
        <item x="468"/>
        <item x="2509"/>
        <item x="1728"/>
        <item x="3514"/>
        <item x="362"/>
        <item x="5607"/>
        <item x="853"/>
        <item x="3328"/>
        <item x="5172"/>
        <item x="327"/>
        <item x="4155"/>
        <item x="2179"/>
        <item x="4957"/>
        <item x="2420"/>
        <item x="7454"/>
        <item x="1831"/>
        <item x="482"/>
        <item x="93"/>
        <item x="2104"/>
        <item x="5245"/>
        <item x="2007"/>
        <item x="613"/>
        <item x="3533"/>
        <item x="944"/>
        <item x="2324"/>
        <item x="7112"/>
        <item x="3685"/>
        <item x="1813"/>
        <item x="528"/>
        <item x="5228"/>
        <item x="71"/>
        <item x="3988"/>
        <item x="4768"/>
        <item x="3029"/>
        <item x="7210"/>
        <item x="1795"/>
        <item x="3718"/>
        <item x="7330"/>
        <item x="2123"/>
        <item x="3163"/>
        <item x="4846"/>
        <item x="2929"/>
        <item x="7252"/>
        <item x="7028"/>
        <item x="1025"/>
        <item x="1142"/>
        <item x="1464"/>
        <item x="2426"/>
        <item x="2853"/>
        <item x="5270"/>
        <item x="3791"/>
        <item x="2855"/>
        <item x="3493"/>
        <item x="2319"/>
        <item x="5644"/>
        <item x="7240"/>
        <item x="1190"/>
        <item x="6381"/>
        <item x="3741"/>
        <item x="3471"/>
        <item x="2733"/>
        <item x="1845"/>
        <item x="7096"/>
        <item x="5499"/>
        <item x="1382"/>
        <item x="7062"/>
        <item x="1773"/>
        <item x="2219"/>
        <item x="2567"/>
        <item x="390"/>
        <item x="2917"/>
        <item x="5109"/>
        <item x="5988"/>
        <item x="2638"/>
        <item x="655"/>
        <item x="5112"/>
        <item x="3792"/>
        <item x="3084"/>
        <item x="41"/>
        <item x="3604"/>
        <item x="4673"/>
        <item x="543"/>
        <item x="563"/>
        <item x="1640"/>
        <item x="2903"/>
        <item x="7413"/>
        <item x="7102"/>
        <item x="7059"/>
        <item x="6321"/>
        <item x="363"/>
        <item x="1614"/>
        <item x="692"/>
        <item x="7229"/>
        <item x="4671"/>
        <item x="6398"/>
        <item x="4488"/>
        <item x="3271"/>
        <item x="5487"/>
        <item x="5359"/>
        <item x="5772"/>
        <item x="6577"/>
        <item x="5018"/>
        <item x="4530"/>
        <item x="6788"/>
        <item x="3871"/>
        <item x="1343"/>
        <item x="5537"/>
        <item x="4347"/>
        <item x="7346"/>
        <item x="1002"/>
        <item x="3642"/>
        <item x="4357"/>
        <item x="3486"/>
        <item x="7399"/>
        <item x="1092"/>
        <item x="592"/>
        <item x="4608"/>
        <item x="3522"/>
        <item x="2887"/>
        <item x="6283"/>
        <item x="5567"/>
        <item x="4687"/>
        <item x="53"/>
        <item x="5242"/>
        <item x="6600"/>
        <item x="5514"/>
        <item x="3793"/>
        <item x="4273"/>
        <item x="3896"/>
        <item x="5403"/>
        <item x="4196"/>
        <item x="28"/>
        <item x="4261"/>
        <item x="4139"/>
        <item x="3923"/>
        <item x="5879"/>
        <item x="182"/>
        <item x="3286"/>
        <item x="3961"/>
        <item x="2072"/>
        <item x="4910"/>
        <item x="317"/>
        <item x="1889"/>
        <item x="1278"/>
        <item x="6048"/>
        <item x="2947"/>
        <item x="4349"/>
        <item x="2540"/>
        <item x="1036"/>
        <item x="3870"/>
        <item x="3318"/>
        <item x="7170"/>
        <item x="1232"/>
        <item x="5635"/>
        <item x="5598"/>
        <item x="5197"/>
        <item x="7191"/>
        <item x="6589"/>
        <item x="2619"/>
        <item x="2785"/>
        <item x="1351"/>
        <item x="6912"/>
        <item x="183"/>
        <item x="3474"/>
        <item x="5898"/>
        <item x="7484"/>
        <item x="6661"/>
        <item x="2793"/>
        <item x="6030"/>
        <item x="512"/>
        <item x="2568"/>
        <item x="4079"/>
        <item x="4725"/>
        <item x="4"/>
        <item x="1327"/>
        <item x="1772"/>
        <item x="1757"/>
        <item x="5350"/>
        <item x="6864"/>
        <item x="6475"/>
        <item x="2373"/>
        <item x="4326"/>
        <item x="6927"/>
        <item x="6518"/>
        <item x="835"/>
        <item x="1377"/>
        <item x="4370"/>
        <item x="2462"/>
        <item x="7238"/>
        <item x="7384"/>
        <item x="2757"/>
        <item x="4903"/>
        <item x="2042"/>
        <item x="2736"/>
        <item x="263"/>
        <item x="529"/>
        <item x="1072"/>
        <item x="3256"/>
        <item x="52"/>
        <item x="1846"/>
        <item x="7165"/>
        <item x="4692"/>
        <item x="6724"/>
        <item x="5768"/>
        <item x="6343"/>
        <item x="3945"/>
        <item x="6735"/>
        <item x="7312"/>
        <item x="6188"/>
        <item x="2106"/>
        <item x="7088"/>
        <item x="6704"/>
        <item x="7365"/>
        <item x="5149"/>
        <item x="4396"/>
        <item x="923"/>
        <item x="168"/>
        <item x="1023"/>
        <item x="1847"/>
        <item x="2250"/>
        <item x="5882"/>
        <item x="2409"/>
        <item x="2413"/>
        <item x="6581"/>
        <item x="2968"/>
        <item x="6233"/>
        <item x="6903"/>
        <item x="5528"/>
        <item x="4798"/>
        <item x="5806"/>
        <item x="6981"/>
        <item x="4707"/>
        <item x="5465"/>
        <item x="4837"/>
        <item x="2642"/>
        <item x="4801"/>
        <item x="2669"/>
        <item x="5177"/>
        <item x="3630"/>
        <item x="939"/>
        <item x="1365"/>
        <item x="1478"/>
        <item x="230"/>
        <item x="4885"/>
        <item x="4022"/>
        <item x="4586"/>
        <item x="3941"/>
        <item x="3180"/>
        <item x="726"/>
        <item x="33"/>
        <item x="4481"/>
        <item x="2996"/>
        <item x="124"/>
        <item x="2372"/>
        <item x="3732"/>
        <item x="3323"/>
        <item x="6120"/>
        <item x="4503"/>
        <item x="3026"/>
        <item x="2564"/>
        <item x="6703"/>
        <item x="3716"/>
        <item x="6769"/>
        <item x="3368"/>
        <item x="5627"/>
        <item x="817"/>
        <item x="5691"/>
        <item x="5571"/>
        <item x="2889"/>
        <item x="400"/>
        <item x="628"/>
        <item x="1533"/>
        <item x="5218"/>
        <item x="4134"/>
        <item x="5363"/>
        <item x="2074"/>
        <item x="6553"/>
        <item x="5178"/>
        <item x="118"/>
        <item x="4610"/>
        <item x="5150"/>
        <item x="6336"/>
        <item x="7150"/>
        <item x="5743"/>
        <item x="5056"/>
        <item x="3639"/>
        <item x="4265"/>
        <item x="4012"/>
        <item x="4902"/>
        <item x="2516"/>
        <item x="3081"/>
        <item x="4486"/>
        <item x="6100"/>
        <item x="4366"/>
        <item x="7481"/>
        <item x="1558"/>
        <item x="5318"/>
        <item x="4250"/>
        <item x="4678"/>
        <item x="607"/>
        <item x="45"/>
        <item x="1619"/>
        <item x="6354"/>
        <item x="6119"/>
        <item x="1111"/>
        <item x="7400"/>
        <item x="4047"/>
        <item x="4697"/>
        <item x="3647"/>
        <item x="6632"/>
        <item x="924"/>
        <item x="3111"/>
        <item x="4808"/>
        <item x="499"/>
        <item x="2110"/>
        <item x="1259"/>
        <item x="1681"/>
        <item x="1893"/>
        <item x="1211"/>
        <item x="2587"/>
        <item x="6984"/>
        <item x="5469"/>
        <item x="1394"/>
        <item x="5327"/>
        <item x="5281"/>
        <item x="599"/>
        <item x="3714"/>
        <item x="341"/>
        <item x="4562"/>
        <item x="2191"/>
        <item x="7231"/>
        <item x="6019"/>
        <item x="3743"/>
        <item x="2457"/>
        <item x="7082"/>
        <item x="6548"/>
        <item x="4664"/>
        <item x="1257"/>
        <item x="2756"/>
        <item x="5563"/>
        <item x="2971"/>
        <item x="4204"/>
        <item x="2988"/>
        <item x="581"/>
        <item x="5548"/>
        <item x="3292"/>
        <item x="5310"/>
        <item x="4024"/>
        <item x="2023"/>
        <item x="3155"/>
        <item x="2200"/>
        <item x="54"/>
        <item x="1861"/>
        <item x="2578"/>
        <item x="5374"/>
        <item x="2192"/>
        <item x="99"/>
        <item x="2150"/>
        <item x="1973"/>
        <item x="1720"/>
        <item x="290"/>
        <item x="3399"/>
        <item x="1407"/>
        <item x="2458"/>
        <item x="2461"/>
        <item x="4895"/>
        <item x="4828"/>
        <item x="2264"/>
        <item x="2522"/>
        <item x="4599"/>
        <item x="7436"/>
        <item x="7152"/>
        <item x="7459"/>
        <item x="548"/>
        <item x="2766"/>
        <item x="4171"/>
        <item x="3101"/>
        <item x="971"/>
        <item x="1919"/>
        <item x="4449"/>
        <item x="2028"/>
        <item x="1723"/>
        <item x="5972"/>
        <item x="6526"/>
        <item x="5447"/>
        <item x="6273"/>
        <item x="5217"/>
        <item x="6450"/>
        <item x="4535"/>
        <item x="933"/>
        <item x="647"/>
        <item x="2636"/>
        <item x="4655"/>
        <item x="39"/>
        <item x="2635"/>
        <item x="872"/>
        <item x="1263"/>
        <item x="6932"/>
        <item x="5549"/>
        <item x="649"/>
        <item x="1321"/>
        <item x="4381"/>
        <item x="7445"/>
        <item x="819"/>
        <item x="759"/>
        <item x="3785"/>
        <item x="4334"/>
        <item x="6197"/>
        <item x="4325"/>
        <item x="4249"/>
        <item x="7352"/>
        <item x="1239"/>
        <item x="7216"/>
        <item x="7271"/>
        <item x="4421"/>
        <item x="6813"/>
        <item x="4143"/>
        <item x="5822"/>
        <item x="820"/>
        <item x="2487"/>
        <item x="1303"/>
        <item x="6847"/>
        <item x="7032"/>
        <item x="276"/>
        <item x="1818"/>
        <item x="577"/>
        <item x="202"/>
        <item x="3578"/>
        <item x="1253"/>
        <item x="659"/>
        <item x="3803"/>
        <item x="1524"/>
        <item x="2147"/>
        <item x="2021"/>
        <item x="6913"/>
        <item x="6041"/>
        <item x="810"/>
        <item x="3037"/>
        <item x="208"/>
        <item x="498"/>
        <item x="6638"/>
        <item x="2291"/>
        <item x="4070"/>
        <item x="5480"/>
        <item x="4507"/>
        <item x="4362"/>
        <item x="2643"/>
        <item x="2137"/>
        <item x="3083"/>
        <item x="4616"/>
        <item x="3041"/>
        <item x="5791"/>
        <item x="161"/>
        <item x="6076"/>
        <item x="4406"/>
        <item x="5722"/>
        <item x="1625"/>
        <item x="3581"/>
        <item x="1927"/>
        <item x="2285"/>
        <item x="2063"/>
        <item x="6423"/>
        <item x="1401"/>
        <item x="2411"/>
        <item x="6700"/>
        <item x="3077"/>
        <item x="5694"/>
        <item x="2588"/>
        <item x="2694"/>
        <item x="5413"/>
        <item x="5944"/>
        <item x="4006"/>
        <item x="4667"/>
        <item x="2579"/>
        <item x="6080"/>
        <item x="606"/>
        <item x="5741"/>
        <item x="1828"/>
        <item x="5433"/>
        <item x="2877"/>
        <item x="5938"/>
        <item x="1540"/>
        <item x="3930"/>
        <item x="5803"/>
        <item x="3633"/>
        <item x="1641"/>
        <item x="617"/>
        <item x="5573"/>
        <item x="4322"/>
        <item x="3602"/>
        <item x="4849"/>
        <item x="5476"/>
        <item x="2843"/>
        <item x="7353"/>
        <item x="5474"/>
        <item x="3595"/>
        <item x="1783"/>
        <item x="7121"/>
        <item x="5782"/>
        <item x="3958"/>
        <item x="785"/>
        <item x="720"/>
        <item x="6565"/>
        <item x="7186"/>
        <item x="1184"/>
        <item x="227"/>
        <item x="1094"/>
        <item x="1526"/>
        <item x="525"/>
        <item x="978"/>
        <item x="760"/>
        <item x="6756"/>
        <item x="1425"/>
        <item x="6531"/>
        <item x="2677"/>
        <item x="2170"/>
        <item x="1160"/>
        <item x="885"/>
        <item x="1356"/>
        <item x="3351"/>
        <item x="847"/>
        <item x="1251"/>
        <item x="3893"/>
        <item x="2315"/>
        <item x="2030"/>
        <item x="2542"/>
        <item x="470"/>
        <item x="431"/>
        <item x="1200"/>
        <item x="1408"/>
        <item x="5544"/>
        <item x="1837"/>
        <item x="911"/>
        <item x="3655"/>
        <item x="3317"/>
        <item x="3439"/>
        <item x="20"/>
        <item x="1136"/>
        <item x="4739"/>
        <item x="1668"/>
        <item x="7420"/>
        <item x="3057"/>
        <item x="358"/>
        <item x="2983"/>
        <item x="3134"/>
        <item x="4941"/>
        <item x="1922"/>
        <item x="4935"/>
        <item x="423"/>
        <item x="4712"/>
        <item x="571"/>
        <item x="129"/>
        <item x="2691"/>
        <item x="1490"/>
        <item x="1216"/>
        <item x="1745"/>
        <item x="5726"/>
        <item x="723"/>
        <item x="424"/>
        <item x="4533"/>
        <item x="1381"/>
        <item x="2459"/>
        <item x="2886"/>
        <item x="1564"/>
        <item x="4299"/>
        <item x="6608"/>
        <item x="7029"/>
        <item x="5110"/>
        <item x="4154"/>
        <item x="6179"/>
        <item x="2100"/>
        <item x="1599"/>
        <item x="5090"/>
        <item x="796"/>
        <item x="3352"/>
        <item x="3677"/>
        <item x="1648"/>
        <item x="3717"/>
        <item x="6791"/>
        <item x="3366"/>
        <item x="2395"/>
        <item x="1274"/>
        <item x="2676"/>
        <item x="1021"/>
        <item x="441"/>
        <item x="5566"/>
        <item x="6712"/>
        <item x="3047"/>
        <item x="5520"/>
        <item x="4234"/>
        <item x="1733"/>
        <item x="4153"/>
        <item x="3252"/>
        <item x="5991"/>
        <item x="6277"/>
        <item x="4656"/>
        <item x="6918"/>
        <item x="1666"/>
        <item x="4179"/>
        <item x="4288"/>
        <item x="102"/>
        <item x="4937"/>
        <item x="5661"/>
        <item x="1157"/>
        <item x="2015"/>
        <item x="2286"/>
        <item x="4440"/>
        <item x="6396"/>
        <item x="682"/>
        <item x="5472"/>
        <item x="2895"/>
        <item x="1685"/>
        <item x="1671"/>
        <item x="2242"/>
        <item x="7442"/>
        <item x="125"/>
        <item x="1911"/>
        <item x="2081"/>
        <item x="1582"/>
        <item x="1494"/>
        <item x="1357"/>
        <item x="2703"/>
        <item x="6251"/>
        <item x="3363"/>
        <item x="2685"/>
        <item x="4516"/>
        <item x="258"/>
        <item x="1208"/>
        <item x="1447"/>
        <item x="2716"/>
        <item x="1277"/>
        <item x="5036"/>
        <item x="5550"/>
        <item x="2396"/>
        <item x="136"/>
        <item x="466"/>
        <item x="951"/>
        <item x="6726"/>
        <item x="7111"/>
        <item x="984"/>
        <item x="434"/>
        <item x="2978"/>
        <item x="5679"/>
        <item x="6517"/>
        <item x="2525"/>
        <item x="5073"/>
        <item x="2056"/>
        <item x="1238"/>
        <item x="2565"/>
        <item x="841"/>
        <item x="5230"/>
        <item x="5119"/>
        <item x="4100"/>
        <item x="1721"/>
        <item x="7134"/>
        <item x="734"/>
        <item x="1134"/>
        <item x="254"/>
        <item x="2577"/>
        <item x="379"/>
        <item x="264"/>
        <item x="1971"/>
        <item x="5332"/>
        <item x="3159"/>
        <item x="3445"/>
        <item x="2061"/>
        <item x="3238"/>
        <item x="3279"/>
        <item x="1503"/>
        <item x="6794"/>
        <item x="1801"/>
        <item x="791"/>
        <item x="1904"/>
        <item x="807"/>
        <item x="2039"/>
        <item x="5238"/>
        <item x="5240"/>
        <item x="4838"/>
        <item x="1891"/>
        <item x="1947"/>
        <item x="6434"/>
        <item x="6269"/>
        <item x="1769"/>
        <item x="2771"/>
        <item x="6606"/>
        <item x="2253"/>
        <item x="4182"/>
        <item x="7129"/>
        <item x="6902"/>
        <item x="2254"/>
        <item x="5356"/>
        <item x="4719"/>
        <item x="1026"/>
        <item x="741"/>
        <item x="2647"/>
        <item x="1770"/>
        <item x="3374"/>
        <item x="695"/>
        <item x="5600"/>
        <item x="6209"/>
        <item x="7009"/>
        <item x="7232"/>
        <item x="5891"/>
        <item x="7048"/>
        <item x="3494"/>
        <item x="4702"/>
        <item x="3465"/>
        <item x="4197"/>
        <item x="4084"/>
        <item x="5649"/>
        <item x="2722"/>
        <item x="982"/>
        <item x="4596"/>
        <item x="2928"/>
        <item x="4704"/>
        <item x="5632"/>
        <item x="6025"/>
        <item x="5880"/>
        <item x="7080"/>
        <item x="5154"/>
        <item x="3527"/>
        <item x="1657"/>
        <item x="4267"/>
        <item x="5531"/>
        <item x="4057"/>
        <item x="1243"/>
        <item x="1650"/>
        <item x="2648"/>
        <item x="2151"/>
        <item x="3810"/>
        <item x="3947"/>
        <item x="241"/>
        <item x="5681"/>
        <item x="3675"/>
        <item x="1048"/>
        <item x="4532"/>
        <item x="5734"/>
        <item x="6803"/>
        <item x="4790"/>
        <item x="4122"/>
        <item x="1298"/>
        <item x="3319"/>
        <item x="5246"/>
        <item x="2470"/>
        <item x="6116"/>
        <item x="6944"/>
        <item x="1228"/>
        <item x="1597"/>
        <item x="1433"/>
        <item x="5398"/>
        <item x="4515"/>
        <item x="4992"/>
        <item x="3289"/>
        <item x="162"/>
        <item x="6348"/>
        <item x="4121"/>
        <item x="5958"/>
        <item x="1451"/>
        <item x="4883"/>
        <item x="1890"/>
        <item x="395"/>
        <item x="3321"/>
        <item x="6727"/>
        <item x="4409"/>
        <item x="1943"/>
        <item x="3452"/>
        <item x="5425"/>
        <item x="4262"/>
        <item x="7493"/>
        <item x="2705"/>
        <item x="5957"/>
        <item x="3882"/>
        <item x="4782"/>
        <item x="4699"/>
        <item x="6167"/>
        <item x="2520"/>
        <item x="5334"/>
        <item x="3059"/>
        <item x="3826"/>
        <item x="2871"/>
        <item x="5740"/>
        <item x="6730"/>
        <item x="7395"/>
        <item x="3913"/>
        <item x="1862"/>
        <item x="7237"/>
        <item x="4676"/>
        <item x="5263"/>
        <item x="6672"/>
        <item x="7331"/>
        <item x="4345"/>
        <item x="2524"/>
        <item x="1881"/>
        <item x="3463"/>
        <item x="7020"/>
        <item x="3112"/>
        <item x="5282"/>
        <item x="927"/>
        <item x="917"/>
        <item x="2912"/>
        <item x="3994"/>
        <item x="3729"/>
        <item x="4350"/>
        <item x="4436"/>
        <item x="7011"/>
        <item x="7328"/>
        <item x="1814"/>
        <item x="3970"/>
        <item x="2125"/>
        <item x="2816"/>
        <item x="3757"/>
        <item x="2045"/>
        <item x="3698"/>
        <item x="6427"/>
        <item x="2728"/>
        <item x="6471"/>
        <item x="5435"/>
        <item x="1101"/>
        <item x="2332"/>
        <item x="7291"/>
        <item x="6719"/>
        <item x="5463"/>
        <item x="4119"/>
        <item x="2881"/>
        <item x="128"/>
        <item x="1501"/>
        <item x="5864"/>
        <item x="1020"/>
        <item x="7507"/>
        <item x="4297"/>
        <item x="806"/>
        <item x="4785"/>
        <item x="4862"/>
        <item x="1717"/>
        <item x="524"/>
        <item x="5990"/>
        <item x="14"/>
        <item x="5286"/>
        <item x="6649"/>
        <item x="5778"/>
        <item x="5848"/>
        <item x="3513"/>
        <item x="3928"/>
        <item x="1498"/>
        <item x="1871"/>
        <item x="3470"/>
        <item x="2572"/>
        <item x="1384"/>
        <item x="3713"/>
        <item x="1499"/>
        <item x="4106"/>
        <item x="7284"/>
        <item x="1750"/>
        <item x="3657"/>
        <item x="3565"/>
        <item x="5648"/>
        <item x="1035"/>
        <item x="3777"/>
        <item x="2447"/>
        <item x="6402"/>
        <item x="4293"/>
        <item x="7379"/>
        <item x="476"/>
        <item x="3701"/>
        <item x="6931"/>
        <item x="2967"/>
        <item x="4301"/>
        <item x="5539"/>
        <item x="1933"/>
        <item x="1942"/>
        <item x="209"/>
        <item x="5219"/>
        <item x="5157"/>
        <item x="7288"/>
        <item x="1275"/>
        <item x="3572"/>
        <item x="5022"/>
        <item x="5618"/>
        <item x="386"/>
        <item x="5366"/>
        <item x="2557"/>
        <item x="5626"/>
        <item x="799"/>
        <item x="3027"/>
        <item x="2432"/>
        <item x="3816"/>
        <item x="2468"/>
        <item x="2985"/>
        <item x="373"/>
        <item x="1560"/>
        <item x="435"/>
        <item x="6652"/>
        <item x="5214"/>
        <item x="5673"/>
        <item x="1613"/>
        <item x="3402"/>
        <item x="6341"/>
        <item x="3546"/>
        <item x="407"/>
        <item x="1975"/>
        <item x="1655"/>
        <item x="6507"/>
        <item x="4934"/>
        <item x="4186"/>
        <item x="3210"/>
        <item x="4073"/>
        <item x="1311"/>
        <item x="7137"/>
        <item x="7453"/>
        <item x="7483"/>
        <item x="2090"/>
        <item x="3454"/>
        <item x="547"/>
        <item x="4675"/>
        <item x="5689"/>
        <item x="805"/>
        <item x="4287"/>
        <item x="4263"/>
        <item x="966"/>
        <item x="5121"/>
        <item x="3281"/>
        <item x="5099"/>
        <item x="4696"/>
        <item x="4466"/>
        <item x="5756"/>
        <item x="5945"/>
        <item x="1291"/>
        <item x="6186"/>
        <item x="2888"/>
        <item x="6715"/>
        <item x="1059"/>
        <item x="2665"/>
        <item x="4875"/>
        <item x="5010"/>
        <item x="1968"/>
        <item x="2086"/>
        <item x="3468"/>
        <item x="7443"/>
        <item x="6020"/>
        <item x="304"/>
        <item x="6198"/>
        <item x="107"/>
        <item x="1609"/>
        <item x="6191"/>
        <item x="3858"/>
        <item x="699"/>
        <item x="3265"/>
        <item x="3950"/>
        <item x="4097"/>
        <item x="6238"/>
        <item x="5421"/>
        <item x="6595"/>
        <item x="3500"/>
        <item x="4551"/>
        <item x="6276"/>
        <item x="5051"/>
        <item x="6671"/>
        <item x="4054"/>
        <item x="4861"/>
        <item x="2864"/>
        <item x="1525"/>
        <item x="3637"/>
        <item x="1108"/>
        <item x="1775"/>
        <item x="1434"/>
        <item x="1961"/>
        <item x="4536"/>
        <item x="2868"/>
        <item x="95"/>
        <item x="6133"/>
        <item x="416"/>
        <item x="6206"/>
        <item x="7305"/>
        <item x="4414"/>
        <item x="3339"/>
        <item x="2435"/>
        <item x="4573"/>
        <item x="418"/>
        <item x="1956"/>
        <item x="1744"/>
        <item x="6302"/>
        <item x="4408"/>
        <item x="5089"/>
        <item x="5155"/>
        <item x="1989"/>
        <item x="2380"/>
        <item x="3046"/>
        <item x="3253"/>
        <item x="6559"/>
        <item x="7198"/>
        <item x="998"/>
        <item x="7187"/>
        <item x="6829"/>
        <item x="1747"/>
        <item x="1415"/>
        <item x="1797"/>
        <item x="2935"/>
        <item x="4976"/>
        <item x="4791"/>
        <item x="5767"/>
        <item x="7000"/>
        <item x="3132"/>
        <item x="4337"/>
        <item x="6189"/>
        <item x="1078"/>
        <item x="252"/>
        <item x="2927"/>
        <item x="3864"/>
        <item x="6347"/>
        <item x="100"/>
        <item x="3151"/>
        <item x="2882"/>
        <item x="3484"/>
        <item x="7435"/>
        <item x="2497"/>
        <item x="3932"/>
        <item x="6410"/>
        <item x="4544"/>
        <item x="2521"/>
        <item x="328"/>
        <item x="670"/>
        <item x="454"/>
        <item x="596"/>
        <item x="5455"/>
        <item x="5753"/>
        <item x="7425"/>
        <item x="2972"/>
        <item x="1145"/>
        <item x="5917"/>
        <item x="961"/>
        <item x="2906"/>
        <item x="6653"/>
        <item x="3556"/>
        <item x="156"/>
        <item x="4110"/>
        <item x="165"/>
        <item x="3427"/>
        <item x="137"/>
        <item x="937"/>
        <item x="1982"/>
        <item x="3051"/>
        <item x="4927"/>
        <item x="4787"/>
        <item x="4894"/>
        <item x="2746"/>
        <item x="3172"/>
        <item x="7428"/>
        <item x="3268"/>
        <item x="2255"/>
        <item x="541"/>
        <item x="16"/>
        <item x="1556"/>
        <item x="5406"/>
        <item x="732"/>
        <item x="231"/>
        <item x="3551"/>
        <item x="5046"/>
        <item x="6753"/>
        <item x="7160"/>
        <item x="4620"/>
        <item x="5402"/>
        <item x="2057"/>
        <item x="4138"/>
        <item x="2819"/>
        <item x="6591"/>
        <item x="2394"/>
        <item x="2345"/>
        <item x="1603"/>
        <item x="6141"/>
        <item x="2836"/>
        <item x="2614"/>
        <item x="5387"/>
        <item x="6151"/>
        <item x="7311"/>
        <item x="5773"/>
        <item x="1630"/>
        <item x="636"/>
        <item x="205"/>
        <item x="5651"/>
        <item x="4509"/>
        <item x="3902"/>
        <item x="1548"/>
        <item x="1057"/>
        <item x="1187"/>
        <item x="2371"/>
        <item x="7078"/>
        <item x="2393"/>
        <item x="1860"/>
        <item x="2711"/>
        <item x="3186"/>
        <item x="65"/>
        <item x="2852"/>
        <item x="3237"/>
        <item x="2431"/>
        <item x="4176"/>
        <item x="2357"/>
        <item x="4732"/>
        <item x="5128"/>
        <item x="1435"/>
        <item x="2986"/>
        <item x="5227"/>
        <item x="2973"/>
        <item x="4075"/>
        <item x="6815"/>
        <item x="6985"/>
        <item x="2095"/>
        <item x="846"/>
        <item x="802"/>
        <item x="1446"/>
        <item x="3092"/>
        <item x="4769"/>
        <item x="6958"/>
        <item x="7144"/>
        <item x="6884"/>
        <item x="6535"/>
        <item x="3425"/>
        <item x="5568"/>
        <item x="322"/>
        <item x="7304"/>
        <item x="6256"/>
        <item x="2134"/>
        <item x="3649"/>
        <item x="4276"/>
        <item x="4852"/>
        <item x="5843"/>
        <item x="3937"/>
        <item x="4939"/>
        <item x="611"/>
        <item x="6782"/>
        <item x="3705"/>
        <item x="4224"/>
        <item x="4489"/>
        <item x="372"/>
        <item x="1762"/>
        <item x="3136"/>
        <item x="2284"/>
        <item x="946"/>
        <item x="5424"/>
        <item x="233"/>
        <item x="3206"/>
        <item x="5345"/>
        <item x="511"/>
        <item x="3383"/>
        <item x="968"/>
        <item x="4917"/>
        <item x="3161"/>
        <item x="210"/>
        <item x="4524"/>
        <item x="90"/>
        <item x="2984"/>
        <item x="2706"/>
        <item x="7185"/>
        <item x="7040"/>
        <item x="2965"/>
        <item x="570"/>
        <item x="5492"/>
        <item x="7071"/>
        <item x="1212"/>
        <item x="312"/>
        <item x="7351"/>
        <item x="4591"/>
        <item x="4893"/>
        <item x="1791"/>
        <item x="343"/>
        <item x="584"/>
        <item x="1684"/>
        <item x="3558"/>
        <item x="3019"/>
        <item x="2378"/>
        <item x="671"/>
        <item x="675"/>
        <item x="1523"/>
        <item x="4943"/>
        <item x="5981"/>
        <item x="1905"/>
        <item x="871"/>
        <item x="4520"/>
        <item x="4654"/>
        <item x="5585"/>
        <item x="2926"/>
        <item x="1948"/>
        <item x="2956"/>
        <item x="6873"/>
        <item x="7046"/>
        <item x="1098"/>
        <item x="3107"/>
        <item x="2802"/>
        <item x="4879"/>
        <item x="2900"/>
        <item x="4938"/>
        <item x="6568"/>
        <item x="2210"/>
        <item x="3299"/>
        <item x="757"/>
        <item x="5259"/>
        <item x="3062"/>
        <item x="488"/>
        <item x="6136"/>
        <item x="2181"/>
        <item x="5761"/>
        <item x="1353"/>
        <item x="3485"/>
        <item x="2322"/>
        <item x="3139"/>
        <item x="1986"/>
        <item x="4982"/>
        <item x="112"/>
        <item x="6496"/>
        <item x="300"/>
        <item x="3531"/>
        <item x="7320"/>
        <item x="7245"/>
        <item x="472"/>
        <item x="2777"/>
        <item x="5201"/>
        <item x="3954"/>
        <item x="2439"/>
        <item x="164"/>
        <item x="2138"/>
        <item x="1198"/>
        <item x="4635"/>
        <item x="5314"/>
        <item x="5663"/>
        <item x="2664"/>
        <item x="2452"/>
        <item x="6393"/>
        <item x="2952"/>
        <item x="5025"/>
        <item x="3878"/>
        <item x="261"/>
        <item x="6031"/>
        <item x="6509"/>
        <item x="1710"/>
        <item x="6082"/>
        <item x="1917"/>
        <item x="1302"/>
        <item x="748"/>
        <item x="2338"/>
        <item x="4264"/>
        <item x="5146"/>
        <item x="3910"/>
        <item x="4260"/>
        <item x="1894"/>
        <item x="6848"/>
        <item x="6853"/>
        <item x="2280"/>
        <item x="2751"/>
        <item x="3189"/>
        <item x="5058"/>
        <item x="2146"/>
        <item x="2910"/>
        <item x="2713"/>
        <item x="3686"/>
        <item x="2592"/>
        <item x="1363"/>
        <item x="4067"/>
        <item x="4109"/>
        <item x="4462"/>
        <item x="5"/>
        <item x="110"/>
        <item x="232"/>
        <item x="880"/>
        <item x="1299"/>
        <item x="1510"/>
        <item x="689"/>
        <item x="506"/>
        <item x="1854"/>
        <item x="5788"/>
        <item x="4950"/>
        <item x="669"/>
        <item x="1326"/>
        <item x="889"/>
        <item x="2835"/>
        <item x="3892"/>
        <item x="4376"/>
        <item x="5699"/>
        <item x="1237"/>
        <item x="5929"/>
        <item x="5322"/>
        <item x="5668"/>
        <item x="7345"/>
        <item x="5376"/>
        <item x="6296"/>
        <item x="4187"/>
        <item x="1045"/>
        <item x="601"/>
        <item x="6140"/>
        <item x="4688"/>
        <item x="1826"/>
        <item x="1324"/>
        <item x="5020"/>
        <item x="5490"/>
        <item x="4964"/>
        <item x="7451"/>
        <item x="6532"/>
        <item x="5750"/>
        <item x="6357"/>
        <item x="3085"/>
        <item x="6178"/>
        <item x="5388"/>
        <item x="3437"/>
        <item x="138"/>
        <item x="7154"/>
        <item x="5440"/>
        <item x="1170"/>
        <item x="220"/>
        <item x="3202"/>
        <item x="4036"/>
        <item x="3787"/>
        <item x="6218"/>
        <item x="605"/>
        <item x="4478"/>
        <item x="1196"/>
        <item x="4522"/>
        <item x="4987"/>
        <item x="2187"/>
        <item x="1817"/>
        <item x="3053"/>
        <item x="7329"/>
        <item x="6821"/>
        <item x="5570"/>
        <item x="7463"/>
        <item x="3060"/>
        <item x="2806"/>
        <item x="5138"/>
        <item x="6979"/>
        <item x="2316"/>
        <item x="4169"/>
        <item x="3702"/>
        <item x="444"/>
        <item x="6593"/>
        <item x="5680"/>
        <item x="6510"/>
        <item x="6930"/>
        <item x="3929"/>
        <item x="4726"/>
        <item x="2682"/>
        <item x="5253"/>
        <item x="6337"/>
        <item x="2631"/>
        <item x="449"/>
        <item x="1623"/>
        <item x="2276"/>
        <item x="5530"/>
        <item x="5333"/>
        <item x="1647"/>
        <item x="1794"/>
        <item x="3504"/>
        <item x="2356"/>
        <item x="2680"/>
        <item x="4598"/>
        <item x="5015"/>
        <item x="5858"/>
        <item x="4062"/>
        <item x="7081"/>
        <item x="143"/>
        <item x="5269"/>
        <item x="3839"/>
        <item x="477"/>
        <item x="1462"/>
        <item x="5509"/>
        <item x="3899"/>
        <item x="2959"/>
        <item x="546"/>
        <item x="6972"/>
        <item x="4290"/>
        <item x="88"/>
        <item x="6135"/>
        <item x="1005"/>
        <item x="3661"/>
        <item x="3000"/>
        <item x="4271"/>
        <item x="3443"/>
        <item x="3769"/>
        <item x="696"/>
        <item x="7017"/>
        <item x="7449"/>
        <item x="609"/>
        <item x="2116"/>
        <item x="7332"/>
        <item x="1522"/>
        <item x="2064"/>
        <item x="3993"/>
        <item x="3580"/>
        <item x="7292"/>
        <item x="1465"/>
        <item x="4945"/>
        <item x="5892"/>
        <item x="3488"/>
        <item x="4733"/>
        <item x="6859"/>
        <item x="7094"/>
        <item x="4307"/>
        <item x="3329"/>
        <item x="6488"/>
        <item x="6774"/>
        <item x="7026"/>
        <item x="3254"/>
        <item x="773"/>
        <item x="3570"/>
        <item x="7336"/>
        <item x="3196"/>
        <item x="440"/>
        <item x="7010"/>
        <item x="5705"/>
        <item x="6855"/>
        <item x="2765"/>
        <item x="2661"/>
        <item x="6824"/>
        <item x="5323"/>
        <item x="6050"/>
        <item x="4991"/>
        <item x="3201"/>
        <item x="6342"/>
        <item x="3656"/>
        <item x="4401"/>
        <item x="7349"/>
        <item x="3064"/>
        <item x="4311"/>
        <item x="5044"/>
        <item x="1069"/>
        <item x="4736"/>
        <item x="6961"/>
        <item x="3034"/>
        <item x="7076"/>
        <item x="1642"/>
        <item x="6425"/>
        <item x="7065"/>
        <item x="5916"/>
        <item x="6620"/>
        <item x="7296"/>
        <item x="1347"/>
        <item x="384"/>
        <item x="3859"/>
        <item x="3771"/>
        <item x="733"/>
        <item x="935"/>
        <item x="4315"/>
        <item x="7230"/>
        <item x="4386"/>
        <item x="3025"/>
        <item x="172"/>
        <item x="1827"/>
        <item x="5209"/>
        <item x="1918"/>
        <item x="6659"/>
        <item x="4839"/>
        <item x="553"/>
        <item x="1731"/>
        <item x="6152"/>
        <item x="212"/>
        <item x="1538"/>
        <item x="3301"/>
        <item x="6832"/>
        <item x="2534"/>
        <item x="7120"/>
        <item x="1742"/>
        <item x="5779"/>
        <item x="6588"/>
        <item x="4621"/>
        <item x="5650"/>
        <item x="5730"/>
        <item x="3755"/>
        <item x="490"/>
        <item x="1673"/>
        <item x="7204"/>
        <item x="538"/>
        <item x="4962"/>
        <item x="3171"/>
        <item x="4314"/>
        <item x="5014"/>
        <item x="7253"/>
        <item x="1584"/>
        <item x="3093"/>
        <item x="2260"/>
        <item x="5579"/>
        <item x="6150"/>
        <item x="6271"/>
        <item x="2732"/>
        <item x="2299"/>
        <item x="6338"/>
        <item x="6923"/>
        <item x="2569"/>
        <item x="4749"/>
        <item x="2399"/>
        <item x="2000"/>
        <item x="5684"/>
        <item x="7419"/>
        <item x="3078"/>
        <item x="3817"/>
        <item x="2209"/>
        <item x="947"/>
        <item x="542"/>
        <item x="761"/>
        <item x="2667"/>
        <item x="6741"/>
        <item x="6804"/>
        <item x="1276"/>
        <item x="3293"/>
        <item x="997"/>
        <item x="4958"/>
        <item x="4189"/>
        <item x="5852"/>
        <item x="5021"/>
        <item x="1290"/>
        <item x="1502"/>
        <item x="3288"/>
        <item x="113"/>
        <item x="234"/>
        <item x="4107"/>
        <item x="2710"/>
        <item x="1110"/>
        <item x="1705"/>
        <item x="311"/>
        <item x="6962"/>
        <item x="5225"/>
        <item x="6900"/>
        <item x="59"/>
        <item x="3724"/>
        <item x="291"/>
        <item x="5838"/>
        <item x="462"/>
        <item x="901"/>
        <item x="5519"/>
        <item x="3843"/>
        <item x="5068"/>
        <item x="6187"/>
        <item x="1570"/>
        <item x="3274"/>
        <item x="6959"/>
        <item x="7372"/>
        <item x="4868"/>
        <item x="5947"/>
        <item x="2841"/>
        <item x="3097"/>
        <item x="3621"/>
        <item x="5352"/>
        <item x="4630"/>
        <item x="2873"/>
        <item x="3343"/>
        <item x="2283"/>
        <item x="1703"/>
        <item x="3863"/>
        <item x="507"/>
        <item x="1000"/>
        <item x="6598"/>
        <item x="1725"/>
        <item x="1473"/>
        <item x="1902"/>
        <item x="5307"/>
        <item x="4457"/>
        <item x="2925"/>
        <item x="3805"/>
        <item x="1093"/>
        <item x="5538"/>
        <item x="4018"/>
        <item x="5584"/>
        <item x="5770"/>
        <item x="4602"/>
        <item x="5390"/>
        <item x="4996"/>
        <item x="4412"/>
        <item x="3819"/>
        <item x="4703"/>
        <item x="4115"/>
        <item x="4919"/>
        <item x="5758"/>
        <item x="963"/>
        <item x="1749"/>
        <item x="5865"/>
        <item x="3294"/>
        <item x="1965"/>
        <item x="3003"/>
        <item x="4581"/>
        <item x="4378"/>
        <item x="804"/>
        <item x="3992"/>
        <item x="1945"/>
        <item x="2340"/>
        <item x="1802"/>
        <item x="442"/>
        <item x="1571"/>
        <item x="1404"/>
        <item x="185"/>
        <item x="1416"/>
        <item x="870"/>
        <item x="627"/>
        <item x="910"/>
        <item x="3942"/>
        <item x="986"/>
        <item x="439"/>
        <item x="1252"/>
        <item x="4205"/>
        <item x="2374"/>
        <item x="1836"/>
        <item x="728"/>
        <item x="6513"/>
        <item x="6520"/>
        <item x="626"/>
        <item x="2460"/>
        <item x="21"/>
        <item x="2995"/>
        <item x="2772"/>
        <item x="2671"/>
        <item x="6501"/>
        <item x="3907"/>
        <item x="325"/>
        <item x="3894"/>
        <item x="7262"/>
        <item x="6762"/>
        <item x="5371"/>
        <item x="1301"/>
        <item x="4443"/>
        <item x="5256"/>
        <item x="1206"/>
        <item x="6710"/>
        <item x="1058"/>
        <item x="2103"/>
        <item x="2941"/>
        <item x="3419"/>
        <item x="783"/>
        <item x="1702"/>
        <item x="1508"/>
        <item x="891"/>
        <item x="5752"/>
        <item x="6159"/>
        <item x="1550"/>
        <item x="4705"/>
        <item x="60"/>
        <item x="406"/>
        <item x="834"/>
        <item x="6070"/>
        <item x="3798"/>
        <item x="5710"/>
        <item x="7114"/>
        <item x="2162"/>
        <item x="1430"/>
        <item x="69"/>
        <item x="5391"/>
        <item x="5760"/>
        <item x="3776"/>
        <item x="4529"/>
        <item x="1796"/>
        <item x="6759"/>
        <item x="4711"/>
        <item x="2740"/>
        <item x="3376"/>
        <item x="1153"/>
        <item x="3358"/>
        <item x="4098"/>
        <item x="3663"/>
        <item x="1950"/>
        <item x="1375"/>
        <item x="7197"/>
        <item x="7460"/>
        <item x="402"/>
        <item x="3008"/>
        <item x="5300"/>
        <item x="1307"/>
        <item x="4285"/>
        <item x="2700"/>
        <item x="849"/>
        <item x="1897"/>
        <item x="3756"/>
        <item x="2563"/>
        <item x="6552"/>
        <item x="126"/>
        <item x="6044"/>
        <item x="4646"/>
        <item x="6057"/>
        <item x="5009"/>
        <item x="6594"/>
        <item x="5903"/>
        <item x="2249"/>
        <item x="2098"/>
        <item x="4241"/>
        <item x="3660"/>
        <item x="4336"/>
        <item x="1194"/>
        <item x="4952"/>
        <item x="7214"/>
        <item x="3415"/>
        <item x="2627"/>
        <item x="3523"/>
        <item x="6569"/>
        <item x="6928"/>
        <item x="1646"/>
        <item x="2076"/>
        <item x="3043"/>
        <item x="2773"/>
        <item x="3422"/>
        <item x="4561"/>
        <item x="6174"/>
        <item x="3420"/>
        <item x="2957"/>
        <item x="2278"/>
        <item x="306"/>
        <item x="1920"/>
        <item x="4302"/>
        <item x="2105"/>
        <item x="1452"/>
        <item x="6401"/>
        <item x="2128"/>
        <item x="63"/>
        <item x="195"/>
        <item x="274"/>
        <item x="3150"/>
        <item x="4728"/>
        <item x="1844"/>
        <item x="869"/>
        <item x="4986"/>
        <item x="5942"/>
        <item x="1119"/>
        <item x="3284"/>
        <item x="6122"/>
        <item x="6244"/>
        <item x="5811"/>
        <item x="6416"/>
        <item x="5279"/>
        <item x="4723"/>
        <item x="4626"/>
        <item x="5045"/>
        <item x="6964"/>
        <item x="377"/>
        <item x="5004"/>
        <item x="587"/>
        <item x="1193"/>
        <item x="5016"/>
        <item x="1872"/>
        <item x="2293"/>
        <item x="1411"/>
        <item x="5630"/>
        <item x="6707"/>
        <item x="7206"/>
        <item x="5143"/>
        <item x="7225"/>
        <item x="4474"/>
        <item x="5995"/>
        <item x="6614"/>
        <item x="7172"/>
        <item x="5175"/>
        <item x="686"/>
        <item x="2934"/>
        <item x="6034"/>
        <item x="1133"/>
        <item x="4245"/>
        <item x="2234"/>
        <item x="2421"/>
        <item x="4514"/>
        <item x="1135"/>
        <item x="4308"/>
        <item x="4306"/>
        <item x="5919"/>
        <item x="4634"/>
        <item x="3473"/>
        <item x="1697"/>
        <item x="1970"/>
        <item x="2600"/>
        <item x="2803"/>
        <item x="1178"/>
        <item x="2096"/>
        <item x="5682"/>
        <item x="3885"/>
        <item x="1615"/>
        <item x="6314"/>
        <item x="3355"/>
        <item x="3676"/>
        <item x="7073"/>
        <item x="3216"/>
        <item x="6789"/>
        <item x="4403"/>
        <item x="1566"/>
        <item x="4254"/>
        <item x="5298"/>
        <item x="2723"/>
        <item x="7104"/>
        <item x="5594"/>
        <item x="6404"/>
        <item x="7359"/>
        <item x="855"/>
        <item x="2059"/>
        <item x="4425"/>
        <item x="1873"/>
        <item x="5826"/>
        <item x="3215"/>
        <item x="4225"/>
        <item x="3967"/>
        <item x="3521"/>
        <item x="3537"/>
        <item x="5278"/>
        <item x="1158"/>
        <item x="6775"/>
        <item x="7161"/>
        <item x="3421"/>
        <item x="2157"/>
        <item x="3354"/>
        <item x="4743"/>
        <item x="7337"/>
        <item x="6697"/>
        <item x="2215"/>
        <item x="5948"/>
        <item x="7502"/>
        <item x="5006"/>
        <item x="5524"/>
        <item x="5844"/>
        <item x="3872"/>
        <item x="7289"/>
        <item x="5320"/>
        <item x="4369"/>
        <item x="7037"/>
        <item x="7205"/>
        <item x="6304"/>
        <item x="4547"/>
        <item x="3055"/>
        <item x="5140"/>
        <item x="2608"/>
        <item x="5511"/>
        <item x="1719"/>
        <item x="5500"/>
        <item x="5415"/>
        <item x="5093"/>
        <item x="6429"/>
        <item x="320"/>
        <item x="5615"/>
        <item x="6571"/>
        <item x="2997"/>
        <item x="5592"/>
        <item x="6258"/>
        <item x="4091"/>
        <item x="3300"/>
        <item x="3304"/>
        <item x="7247"/>
        <item x="3375"/>
        <item x="6895"/>
        <item x="6476"/>
        <item x="1605"/>
        <item x="4424"/>
        <item x="267"/>
        <item x="6950"/>
        <item x="2581"/>
        <item x="4043"/>
        <item x="6818"/>
        <item x="6052"/>
        <item x="5475"/>
        <item x="4907"/>
        <item x="4737"/>
        <item x="583"/>
        <item x="3916"/>
        <item x="6326"/>
        <item x="4246"/>
        <item x="6170"/>
        <item x="4804"/>
        <item x="3492"/>
        <item x="7268"/>
        <item x="6455"/>
        <item x="1940"/>
        <item x="2963"/>
        <item x="314"/>
        <item x="4131"/>
        <item x="5372"/>
        <item x="3401"/>
        <item x="6663"/>
        <item x="1431"/>
        <item x="1296"/>
        <item x="5085"/>
        <item x="5713"/>
        <item x="4689"/>
        <item x="1606"/>
        <item x="2556"/>
        <item x="5789"/>
        <item x="3998"/>
        <item x="1998"/>
        <item x="603"/>
        <item x="3079"/>
        <item x="6867"/>
        <item x="6330"/>
        <item x="4152"/>
        <item x="5204"/>
        <item x="1607"/>
        <item x="3562"/>
        <item x="72"/>
        <item x="4523"/>
        <item x="4745"/>
        <item x="3015"/>
        <item x="6318"/>
        <item x="2575"/>
        <item x="3920"/>
        <item x="3214"/>
        <item x="4251"/>
        <item x="7067"/>
        <item x="6555"/>
        <item x="6095"/>
        <item x="5163"/>
        <item x="2273"/>
        <item x="5515"/>
        <item x="1222"/>
        <item x="3652"/>
        <item x="2472"/>
        <item x="2269"/>
        <item x="5113"/>
        <item x="814"/>
        <item x="2182"/>
        <item x="5060"/>
        <item x="5793"/>
        <item x="3593"/>
        <item x="6915"/>
        <item x="5596"/>
        <item x="5575"/>
        <item x="190"/>
        <item x="7145"/>
        <item x="2272"/>
        <item x="415"/>
        <item x="6750"/>
        <item x="2375"/>
        <item x="5193"/>
        <item x="1442"/>
        <item x="92"/>
        <item x="481"/>
        <item x="7480"/>
        <item x="2152"/>
        <item x="4960"/>
        <item x="4087"/>
        <item x="6777"/>
        <item x="3020"/>
        <item x="5382"/>
        <item x="7015"/>
        <item x="6387"/>
        <item x="5290"/>
        <item x="4892"/>
        <item x="1080"/>
        <item x="2131"/>
        <item x="6231"/>
        <item x="4818"/>
        <item x="6543"/>
        <item x="5589"/>
        <item x="6241"/>
        <item x="6619"/>
        <item x="7235"/>
        <item x="3162"/>
        <item x="3509"/>
        <item x="7135"/>
        <item x="3564"/>
        <item x="4374"/>
        <item x="1691"/>
        <item x="2545"/>
        <item x="6339"/>
        <item x="2451"/>
        <item x="1224"/>
        <item x="3869"/>
        <item x="4651"/>
        <item x="6658"/>
        <item x="706"/>
        <item x="6418"/>
        <item x="2198"/>
        <item x="6125"/>
        <item x="4997"/>
        <item x="6372"/>
        <item x="4278"/>
        <item x="925"/>
        <item x="751"/>
        <item x="3103"/>
        <item x="5449"/>
        <item x="4916"/>
        <item x="5708"/>
        <item x="6681"/>
        <item x="7389"/>
        <item x="3956"/>
        <item x="2949"/>
        <item x="887"/>
        <item x="1419"/>
        <item x="5185"/>
        <item x="5576"/>
        <item x="6145"/>
        <item x="2389"/>
        <item x="2571"/>
        <item x="1143"/>
        <item x="6627"/>
        <item x="580"/>
        <item x="4025"/>
        <item x="1121"/>
        <item x="7159"/>
        <item x="7392"/>
        <item x="6920"/>
        <item x="7317"/>
        <item x="7008"/>
        <item x="2492"/>
        <item x="6362"/>
        <item x="4365"/>
        <item x="1418"/>
        <item x="4404"/>
        <item x="4585"/>
        <item x="5467"/>
        <item x="7509"/>
        <item x="5653"/>
        <item x="62"/>
        <item x="2583"/>
        <item x="5863"/>
        <item x="5165"/>
        <item x="2884"/>
        <item x="2790"/>
        <item x="5849"/>
        <item x="3353"/>
        <item x="5970"/>
        <item x="6787"/>
        <item x="6420"/>
        <item x="2414"/>
        <item x="6274"/>
        <item x="6854"/>
        <item x="3038"/>
        <item x="1563"/>
        <item x="1366"/>
        <item x="1664"/>
        <item x="2707"/>
        <item x="698"/>
        <item x="1014"/>
        <item x="3601"/>
        <item x="2109"/>
        <item x="2880"/>
        <item x="825"/>
        <item x="2962"/>
        <item x="4650"/>
        <item x="6767"/>
        <item x="2309"/>
        <item x="3889"/>
        <item x="2555"/>
        <item x="3476"/>
        <item x="340"/>
        <item x="1067"/>
        <item x="3890"/>
        <item x="5370"/>
        <item x="952"/>
        <item x="3861"/>
        <item x="4295"/>
        <item x="7056"/>
        <item x="2817"/>
        <item x="2795"/>
        <item x="299"/>
        <item x="6702"/>
        <item x="2142"/>
        <item x="5385"/>
        <item x="2844"/>
        <item x="6469"/>
        <item x="4525"/>
        <item x="1594"/>
        <item x="3620"/>
        <item x="1753"/>
        <item x="1855"/>
        <item x="6995"/>
        <item x="2626"/>
        <item x="3927"/>
        <item x="5939"/>
        <item x="2915"/>
        <item x="3585"/>
        <item x="307"/>
        <item x="974"/>
        <item x="5925"/>
        <item x="6301"/>
        <item x="6268"/>
        <item x="3850"/>
        <item x="3623"/>
        <item x="1682"/>
        <item x="2958"/>
        <item x="5992"/>
        <item x="6072"/>
        <item x="4085"/>
        <item x="4858"/>
        <item x="6340"/>
        <item x="6938"/>
        <item x="7309"/>
        <item x="1329"/>
        <item x="4279"/>
        <item x="5877"/>
        <item x="7241"/>
        <item x="1545"/>
        <item x="2687"/>
        <item x="2035"/>
        <item x="1959"/>
        <item x="4556"/>
        <item x="7315"/>
        <item x="7307"/>
        <item x="5638"/>
        <item x="2434"/>
        <item x="5164"/>
        <item x="831"/>
        <item x="3924"/>
        <item x="6012"/>
        <item x="5226"/>
        <item x="7093"/>
        <item x="6599"/>
        <item x="562"/>
        <item x="3886"/>
        <item x="4789"/>
        <item x="1771"/>
        <item x="2946"/>
        <item x="2692"/>
        <item x="2347"/>
        <item x="2099"/>
        <item x="1234"/>
        <item x="5479"/>
        <item x="3582"/>
        <item x="7275"/>
        <item x="6910"/>
        <item x="2641"/>
        <item x="7323"/>
        <item x="6925"/>
        <item x="5249"/>
        <item x="945"/>
        <item x="4781"/>
        <item x="2418"/>
        <item x="3120"/>
        <item x="1901"/>
        <item x="7466"/>
        <item x="2479"/>
        <item x="5007"/>
        <item x="4146"/>
        <item x="6570"/>
        <item x="2241"/>
        <item x="3857"/>
        <item x="6539"/>
        <item x="7136"/>
        <item x="2812"/>
        <item x="6431"/>
        <item x="1031"/>
        <item x="2688"/>
        <item x="4662"/>
        <item x="5776"/>
        <item x="4691"/>
        <item x="4284"/>
        <item x="4921"/>
        <item x="683"/>
        <item x="74"/>
        <item x="615"/>
        <item x="3982"/>
        <item x="6940"/>
        <item x="4120"/>
        <item x="7432"/>
        <item x="4129"/>
        <item x="1979"/>
        <item x="1506"/>
        <item x="4979"/>
        <item x="3960"/>
        <item x="5766"/>
        <item x="1958"/>
        <item x="6104"/>
        <item x="3811"/>
        <item x="4327"/>
        <item x="7429"/>
        <item x="2287"/>
        <item x="2890"/>
        <item x="323"/>
        <item x="4330"/>
        <item x="1410"/>
        <item x="3017"/>
        <item x="618"/>
        <item x="3912"/>
        <item x="2911"/>
        <item x="6858"/>
        <item x="4765"/>
        <item x="3715"/>
        <item x="6820"/>
        <item x="5581"/>
        <item x="6162"/>
        <item x="1495"/>
        <item x="1992"/>
        <item x="4684"/>
        <item x="2724"/>
        <item x="7079"/>
        <item x="2645"/>
        <item x="3007"/>
        <item x="2387"/>
        <item x="3568"/>
        <item x="4208"/>
        <item x="4415"/>
        <item x="5881"/>
        <item x="1530"/>
        <item x="6438"/>
        <item x="5832"/>
        <item x="6485"/>
        <item x="6292"/>
        <item x="5861"/>
        <item x="5831"/>
        <item x="1289"/>
        <item x="988"/>
        <item x="7393"/>
        <item x="5646"/>
        <item x="5980"/>
        <item x="2314"/>
        <item x="5328"/>
        <item x="7293"/>
        <item x="1652"/>
        <item x="4455"/>
        <item x="6954"/>
        <item x="775"/>
        <item x="4618"/>
        <item x="938"/>
        <item x="1672"/>
        <item x="2351"/>
        <item x="197"/>
        <item x="1967"/>
        <item x="735"/>
        <item x="4615"/>
        <item x="2861"/>
        <item x="6898"/>
        <item x="6946"/>
        <item x="6346"/>
        <item x="1537"/>
        <item x="4715"/>
        <item x="7461"/>
        <item x="4504"/>
        <item x="4641"/>
        <item x="281"/>
        <item x="2770"/>
        <item x="3944"/>
        <item x="711"/>
        <item x="3087"/>
        <item x="2975"/>
        <item x="3408"/>
        <item x="3980"/>
        <item x="5608"/>
        <item x="2176"/>
        <item x="6615"/>
        <item x="6323"/>
        <item x="1024"/>
        <item x="7310"/>
        <item x="6554"/>
        <item x="3400"/>
        <item x="3983"/>
        <item x="5012"/>
        <item x="3190"/>
        <item x="5423"/>
        <item x="6945"/>
        <item x="6109"/>
        <item x="3909"/>
        <item x="6674"/>
        <item x="3418"/>
        <item x="346"/>
        <item x="782"/>
        <item x="6863"/>
        <item x="3306"/>
        <item x="2154"/>
        <item x="3166"/>
        <item x="3133"/>
        <item x="4476"/>
        <item x="5187"/>
        <item x="5787"/>
        <item x="6748"/>
        <item x="4071"/>
        <item x="3039"/>
        <item x="1909"/>
        <item x="3986"/>
        <item x="1086"/>
        <item x="2786"/>
        <item x="824"/>
        <item x="86"/>
        <item x="4005"/>
        <item x="1835"/>
        <item x="2822"/>
        <item x="3622"/>
        <item x="2668"/>
        <item x="6737"/>
        <item x="2190"/>
        <item x="321"/>
        <item x="5095"/>
        <item x="2211"/>
        <item x="2440"/>
        <item x="6281"/>
        <item x="848"/>
        <item x="4566"/>
        <item x="4572"/>
        <item x="6955"/>
        <item x="4848"/>
        <item x="1346"/>
        <item x="932"/>
        <item x="6731"/>
        <item x="4686"/>
        <item x="2111"/>
        <item x="666"/>
        <item x="3934"/>
        <item x="6528"/>
        <item x="3450"/>
        <item x="5344"/>
        <item x="4587"/>
        <item x="1820"/>
        <item x="2807"/>
        <item x="6673"/>
        <item x="4695"/>
        <item x="5459"/>
        <item x="3985"/>
        <item x="4286"/>
        <item x="3876"/>
        <item x="3002"/>
        <item x="5823"/>
        <item x="5065"/>
        <item x="2590"/>
        <item x="579"/>
        <item x="2258"/>
        <item x="5378"/>
        <item x="3024"/>
        <item x="4761"/>
        <item x="1535"/>
        <item x="7049"/>
        <item x="4949"/>
        <item x="2896"/>
        <item x="5724"/>
        <item x="2788"/>
        <item x="469"/>
        <item x="6295"/>
        <item x="2033"/>
        <item x="7356"/>
        <item x="4363"/>
        <item x="4163"/>
        <item x="5418"/>
        <item x="5996"/>
        <item x="3187"/>
        <item x="2981"/>
        <item x="4579"/>
        <item x="2218"/>
        <item x="6103"/>
        <item x="4433"/>
        <item x="3387"/>
        <item x="203"/>
        <item x="1507"/>
        <item x="7097"/>
        <item x="7500"/>
        <item x="2148"/>
        <item x="5662"/>
        <item x="6875"/>
        <item x="1708"/>
        <item x="5303"/>
        <item x="3194"/>
        <item x="7169"/>
        <item x="2652"/>
        <item x="2233"/>
        <item x="6246"/>
        <item x="6481"/>
        <item x="3748"/>
        <item x="972"/>
        <item x="3822"/>
        <item x="4266"/>
        <item x="652"/>
        <item x="7498"/>
        <item x="5719"/>
        <item x="2448"/>
        <item x="5636"/>
        <item x="3313"/>
        <item x="1189"/>
        <item x="2301"/>
        <item x="2596"/>
        <item x="3336"/>
        <item x="2361"/>
        <item x="1084"/>
        <item x="1528"/>
        <item x="5658"/>
        <item x="5236"/>
        <item x="1053"/>
        <item x="1467"/>
        <item x="2088"/>
        <item x="3280"/>
        <item x="6444"/>
        <item x="994"/>
        <item x="4925"/>
        <item x="4890"/>
        <item x="5678"/>
        <item x="1492"/>
        <item x="450"/>
        <item x="3058"/>
        <item x="6107"/>
        <item x="3606"/>
        <item x="1300"/>
        <item x="1471"/>
        <item x="5167"/>
        <item x="2026"/>
        <item x="3467"/>
        <item x="3915"/>
        <item x="5614"/>
        <item x="3040"/>
        <item x="1752"/>
        <item x="7193"/>
        <item x="6267"/>
        <item x="6009"/>
        <item x="7226"/>
        <item x="4190"/>
        <item x="1916"/>
        <item x="2381"/>
        <item x="679"/>
        <item x="1167"/>
        <item x="2177"/>
        <item x="2605"/>
        <item x="6784"/>
        <item x="5889"/>
        <item x="1163"/>
        <item x="4089"/>
        <item x="6132"/>
        <item x="5077"/>
        <item x="4590"/>
        <item x="4046"/>
        <item x="637"/>
        <item x="4127"/>
        <item x="5800"/>
        <item x="5987"/>
        <item x="7470"/>
        <item x="973"/>
        <item x="6783"/>
        <item x="49"/>
        <item x="1690"/>
        <item x="5148"/>
        <item x="1567"/>
        <item x="1589"/>
        <item x="7415"/>
        <item x="2537"/>
        <item x="4578"/>
        <item x="2331"/>
        <item x="4807"/>
        <item x="26"/>
        <item x="1218"/>
        <item x="5664"/>
        <item x="2467"/>
        <item x="7257"/>
        <item x="4876"/>
        <item x="1951"/>
        <item x="4784"/>
        <item x="3414"/>
        <item x="76"/>
        <item x="4811"/>
        <item x="1483"/>
        <item x="1536"/>
        <item x="3684"/>
        <item x="1376"/>
        <item x="2589"/>
        <item x="857"/>
        <item x="3395"/>
        <item x="5742"/>
        <item x="2455"/>
        <item x="6839"/>
        <item x="3135"/>
        <item x="5003"/>
        <item x="2727"/>
        <item x="2296"/>
        <item x="365"/>
        <item x="1474"/>
        <item x="3227"/>
        <item x="6220"/>
        <item x="6099"/>
        <item x="6935"/>
        <item x="6957"/>
        <item x="6049"/>
        <item x="3033"/>
        <item x="4701"/>
        <item x="5735"/>
        <item x="7223"/>
        <item x="6802"/>
        <item x="2922"/>
        <item x="6193"/>
        <item x="385"/>
        <item x="330"/>
        <item x="7341"/>
        <item x="201"/>
        <item x="1569"/>
        <item x="1486"/>
        <item x="2369"/>
        <item x="1738"/>
        <item x="150"/>
        <item x="286"/>
        <item x="4219"/>
        <item x="5979"/>
        <item x="1808"/>
        <item x="2747"/>
        <item x="1678"/>
        <item x="4657"/>
        <item x="7260"/>
        <item x="4639"/>
        <item x="6002"/>
        <item x="2133"/>
        <item x="3728"/>
        <item x="388"/>
        <item x="2799"/>
        <item x="3596"/>
        <item x="3939"/>
        <item x="6586"/>
        <item x="1593"/>
        <item x="3072"/>
        <item x="753"/>
        <item x="3270"/>
        <item x="4218"/>
        <item x="6498"/>
        <item x="3808"/>
        <item x="6692"/>
        <item x="3689"/>
        <item x="6891"/>
        <item x="6461"/>
        <item x="5601"/>
        <item x="3749"/>
        <item x="4213"/>
        <item x="2597"/>
        <item x="1812"/>
        <item x="7504"/>
        <item x="326"/>
        <item x="5764"/>
        <item x="2168"/>
        <item x="4359"/>
        <item x="2203"/>
        <item x="5533"/>
        <item x="5130"/>
        <item x="3147"/>
        <item x="443"/>
        <item x="4348"/>
        <item x="2159"/>
        <item x="5763"/>
        <item x="3559"/>
        <item x="6689"/>
        <item x="3794"/>
        <item x="6368"/>
        <item x="7167"/>
        <item x="6263"/>
        <item x="7087"/>
        <item x="632"/>
        <item x="4004"/>
        <item x="1529"/>
        <item x="3381"/>
        <item x="2034"/>
        <item x="3807"/>
        <item x="452"/>
        <item x="6894"/>
        <item x="4978"/>
        <item x="82"/>
        <item x="7018"/>
        <item x="1041"/>
        <item x="879"/>
        <item x="7376"/>
        <item x="7004"/>
        <item x="4834"/>
        <item x="3779"/>
        <item x="6353"/>
        <item x="7441"/>
        <item x="838"/>
        <item x="586"/>
        <item x="5055"/>
        <item x="4393"/>
        <item x="2364"/>
        <item x="7350"/>
        <item x="4568"/>
        <item x="1019"/>
        <item x="1292"/>
        <item x="6607"/>
        <item x="827"/>
        <item x="5667"/>
        <item x="5621"/>
        <item x="6212"/>
        <item x="5928"/>
        <item x="2352"/>
        <item x="2948"/>
        <item x="2778"/>
        <item x="101"/>
        <item x="672"/>
        <item x="6529"/>
        <item x="5357"/>
        <item x="2412"/>
        <item x="4629"/>
        <item x="6032"/>
        <item x="5267"/>
        <item x="2020"/>
        <item x="3968"/>
        <item x="2363"/>
        <item x="1155"/>
        <item x="5287"/>
        <item x="5545"/>
        <item x="4922"/>
        <item x="3325"/>
        <item x="1776"/>
        <item x="3786"/>
        <item x="3373"/>
        <item x="6664"/>
        <item x="6499"/>
        <item x="2823"/>
        <item x="5994"/>
        <item x="6611"/>
        <item x="3442"/>
        <item x="4064"/>
        <item x="1115"/>
        <item x="4588"/>
        <item x="1458"/>
        <item x="2518"/>
        <item x="3357"/>
        <item x="2695"/>
        <item x="273"/>
        <item x="1203"/>
        <item x="600"/>
        <item x="980"/>
        <item x="2079"/>
        <item x="6371"/>
        <item x="7361"/>
        <item x="3629"/>
        <item x="4329"/>
        <item x="2302"/>
        <item x="2650"/>
        <item x="1202"/>
        <item x="6203"/>
        <item x="5191"/>
        <item x="7133"/>
        <item x="2101"/>
        <item x="1028"/>
        <item x="6155"/>
        <item x="6332"/>
        <item x="2738"/>
        <item x="6024"/>
        <item x="1137"/>
        <item x="3497"/>
        <item x="2217"/>
        <item x="461"/>
        <item x="6768"/>
        <item x="4780"/>
        <item x="7142"/>
        <item x="2358"/>
        <item x="854"/>
        <item x="6029"/>
        <item x="1313"/>
        <item x="3933"/>
        <item x="1055"/>
        <item x="1924"/>
        <item x="2942"/>
        <item x="934"/>
        <item x="2407"/>
        <item x="3501"/>
        <item x="4735"/>
        <item x="91"/>
        <item x="2225"/>
        <item x="6454"/>
        <item x="5836"/>
        <item x="5124"/>
        <item x="4582"/>
        <item x="822"/>
        <item x="4817"/>
        <item x="7030"/>
        <item x="1715"/>
        <item x="5258"/>
        <item x="7335"/>
        <item x="1270"/>
        <item x="7044"/>
        <item x="2849"/>
        <item x="7095"/>
        <item x="5837"/>
        <item x="1631"/>
        <item x="2932"/>
        <item x="7236"/>
        <item x="7168"/>
        <item x="7178"/>
        <item x="2992"/>
        <item x="7085"/>
        <item x="2496"/>
        <item x="651"/>
        <item x="4405"/>
        <item x="1339"/>
        <item x="630"/>
        <item x="4235"/>
        <item x="3207"/>
        <item x="1056"/>
        <item x="926"/>
        <item x="4625"/>
        <item x="4280"/>
        <item x="1146"/>
        <item x="2838"/>
        <item x="2310"/>
        <item x="1091"/>
        <item x="2463"/>
        <item x="436"/>
        <item x="3972"/>
        <item x="5264"/>
        <item x="790"/>
        <item x="878"/>
        <item x="2920"/>
        <item x="1822"/>
        <item x="7184"/>
        <item x="6585"/>
        <item x="1988"/>
        <item x="6682"/>
        <item x="3219"/>
        <item x="6636"/>
        <item x="4771"/>
        <item x="6729"/>
        <item x="3670"/>
        <item x="4531"/>
        <item x="4411"/>
        <item x="3949"/>
        <item x="981"/>
        <item x="578"/>
        <item x="6841"/>
        <item x="2127"/>
        <item x="1969"/>
        <item x="5721"/>
        <item x="5173"/>
        <item x="5369"/>
        <item x="3235"/>
        <item x="1799"/>
        <item x="6785"/>
        <item x="5361"/>
        <item x="3392"/>
        <item x="4460"/>
        <item x="3658"/>
        <item x="5052"/>
        <item x="5304"/>
        <item x="256"/>
        <item x="5623"/>
        <item x="7050"/>
        <item x="5808"/>
        <item x="4601"/>
        <item x="51"/>
        <item x="3628"/>
        <item x="7098"/>
        <item x="4604"/>
        <item x="2144"/>
        <item x="1393"/>
        <item x="4223"/>
        <item x="1713"/>
        <item x="6696"/>
        <item x="1707"/>
        <item x="1792"/>
        <item x="3042"/>
        <item x="6011"/>
        <item x="4045"/>
        <item x="7343"/>
        <item x="3687"/>
        <item x="6443"/>
        <item x="2275"/>
        <item x="3290"/>
        <item x="1680"/>
        <item x="387"/>
        <item x="3516"/>
        <item x="1392"/>
        <item x="448"/>
        <item x="3144"/>
        <item x="4000"/>
        <item x="1743"/>
        <item x="2368"/>
        <item x="1763"/>
        <item x="2824"/>
        <item x="4866"/>
        <item x="2913"/>
        <item x="5053"/>
        <item x="2923"/>
        <item x="3549"/>
        <item x="594"/>
        <item x="7188"/>
        <item x="5526"/>
        <item x="5774"/>
        <item x="3063"/>
        <item x="1244"/>
        <item x="6837"/>
        <item x="7127"/>
        <item x="7301"/>
        <item x="2743"/>
        <item x="3331"/>
        <item x="2660"/>
        <item x="6811"/>
        <item x="620"/>
        <item x="7173"/>
        <item x="1406"/>
        <item x="5266"/>
        <item x="2552"/>
        <item x="1532"/>
        <item x="3952"/>
        <item x="1676"/>
        <item x="6467"/>
        <item x="4427"/>
        <item x="1240"/>
        <item x="4584"/>
        <item x="3091"/>
        <item x="4593"/>
        <item x="4499"/>
        <item x="1838"/>
        <item x="7448"/>
        <item x="6572"/>
        <item x="4974"/>
        <item x="4033"/>
        <item x="4498"/>
        <item x="1350"/>
        <item x="2547"/>
        <item x="6846"/>
        <item x="6055"/>
        <item x="4647"/>
        <item x="5306"/>
        <item x="709"/>
        <item x="1651"/>
        <item x="724"/>
        <item x="7401"/>
        <item x="3662"/>
        <item x="4713"/>
        <item x="1590"/>
        <item x="5562"/>
        <item x="6752"/>
        <item x="5277"/>
        <item x="4968"/>
        <item x="6779"/>
        <item x="260"/>
        <item x="537"/>
        <item x="777"/>
        <item x="7412"/>
        <item x="7431"/>
        <item x="3681"/>
        <item x="2837"/>
        <item x="7119"/>
        <item x="5797"/>
        <item x="6562"/>
        <item x="3644"/>
        <item x="4816"/>
        <item x="1258"/>
        <item x="6648"/>
        <item x="1963"/>
        <item x="2230"/>
        <item x="619"/>
        <item x="2598"/>
        <item x="1735"/>
        <item x="2156"/>
        <item x="6732"/>
        <item x="1938"/>
        <item x="969"/>
        <item x="173"/>
        <item x="184"/>
        <item x="3012"/>
        <item x="6963"/>
        <item x="2140"/>
        <item x="132"/>
        <item x="6421"/>
        <item x="2038"/>
        <item x="892"/>
        <item x="4259"/>
        <item x="7471"/>
        <item x="2415"/>
        <item x="6881"/>
        <item x="3125"/>
        <item x="2735"/>
        <item x="5775"/>
        <item x="5156"/>
        <item x="1336"/>
        <item x="2591"/>
        <item x="3919"/>
        <item x="1620"/>
        <item x="318"/>
        <item x="3984"/>
        <item x="4232"/>
        <item x="4872"/>
        <item x="6882"/>
        <item x="4698"/>
        <item x="5588"/>
        <item x="3866"/>
        <item x="6166"/>
        <item x="5431"/>
        <item x="3824"/>
        <item x="5911"/>
        <item x="5414"/>
        <item x="1436"/>
        <item x="6766"/>
        <item x="4188"/>
        <item x="5966"/>
        <item x="1066"/>
        <item x="7506"/>
        <item x="6797"/>
        <item x="5640"/>
        <item x="772"/>
        <item x="7183"/>
        <item x="2649"/>
        <item x="3094"/>
        <item x="1616"/>
        <item x="1984"/>
        <item x="6662"/>
        <item x="396"/>
        <item x="4177"/>
        <item x="66"/>
        <item x="566"/>
        <item x="2610"/>
        <item x="3203"/>
        <item x="37"/>
        <item x="5450"/>
        <item x="6941"/>
        <item x="2427"/>
        <item x="6721"/>
        <item x="3845"/>
        <item x="1779"/>
        <item x="3102"/>
        <item x="823"/>
        <item x="6175"/>
        <item x="1373"/>
        <item x="755"/>
        <item x="1781"/>
        <item x="4623"/>
        <item x="2167"/>
        <item x="5078"/>
        <item x="5075"/>
        <item x="6899"/>
        <item x="4083"/>
        <item x="1726"/>
        <item x="2701"/>
        <item x="6714"/>
        <item x="3218"/>
        <item x="2408"/>
        <item x="840"/>
        <item x="3185"/>
        <item x="5141"/>
        <item x="361"/>
        <item x="2390"/>
        <item x="3175"/>
        <item x="5420"/>
        <item x="6491"/>
        <item x="5933"/>
        <item x="6610"/>
        <item x="2204"/>
        <item x="2410"/>
        <item x="3018"/>
        <item x="3158"/>
        <item x="2251"/>
        <item x="2616"/>
        <item x="604"/>
        <item x="2950"/>
        <item x="7422"/>
        <item x="2294"/>
        <item x="6022"/>
        <item x="3243"/>
        <item x="3823"/>
        <item x="2914"/>
        <item x="2933"/>
        <item x="3586"/>
        <item x="4640"/>
        <item x="2940"/>
        <item x="3554"/>
        <item x="6477"/>
        <item x="3106"/>
        <item x="4114"/>
        <item x="2760"/>
        <item x="6953"/>
        <item x="2489"/>
        <item x="950"/>
        <item x="727"/>
        <item x="5083"/>
        <item x="1583"/>
        <item x="3590"/>
        <item x="4748"/>
        <item x="6640"/>
        <item x="712"/>
        <item x="1097"/>
        <item x="5347"/>
        <item x="3067"/>
        <item x="4050"/>
        <item x="6887"/>
        <item x="144"/>
        <item x="1695"/>
        <item x="5123"/>
        <item x="30"/>
        <item x="4372"/>
        <item x="2384"/>
        <item x="467"/>
        <item x="995"/>
        <item x="7057"/>
        <item x="2043"/>
        <item x="1210"/>
        <item x="123"/>
        <item x="3773"/>
        <item x="2782"/>
        <item x="2512"/>
        <item x="1803"/>
        <item x="3541"/>
        <item x="270"/>
        <item x="2993"/>
        <item x="7042"/>
        <item x="3403"/>
        <item x="1857"/>
        <item x="2515"/>
        <item x="7299"/>
        <item x="1480"/>
        <item x="2367"/>
        <item x="745"/>
        <item x="5529"/>
        <item x="4398"/>
        <item x="1011"/>
        <item x="828"/>
        <item x="5723"/>
        <item x="1264"/>
        <item x="1870"/>
        <item x="7477"/>
        <item x="746"/>
        <item x="5486"/>
        <item x="5755"/>
        <item x="1304"/>
        <item x="4430"/>
        <item x="2630"/>
        <item x="4897"/>
        <item x="370"/>
        <item x="1600"/>
        <item x="5896"/>
        <item x="4500"/>
        <item x="1960"/>
        <item x="3459"/>
        <item x="1519"/>
        <item x="3539"/>
        <item x="1255"/>
        <item x="4212"/>
        <item x="4822"/>
        <item x="1214"/>
        <item x="2245"/>
        <item x="2476"/>
        <item x="2416"/>
        <item x="2169"/>
        <item x="1878"/>
        <item x="5162"/>
        <item x="4665"/>
        <item x="5701"/>
        <item x="4434"/>
        <item x="4151"/>
        <item x="1756"/>
        <item x="445"/>
        <item x="4384"/>
        <item x="1468"/>
        <item x="684"/>
        <item x="335"/>
        <item x="4338"/>
        <item x="4450"/>
        <item x="5064"/>
        <item x="1037"/>
        <item x="2449"/>
        <item x="505"/>
        <item x="1730"/>
        <item x="7417"/>
        <item x="1054"/>
        <item x="6278"/>
        <item x="1926"/>
        <item x="4343"/>
        <item x="6407"/>
        <item x="2341"/>
        <item x="154"/>
        <item x="6851"/>
        <item x="2513"/>
        <item x="2829"/>
        <item x="2153"/>
        <item x="6840"/>
        <item x="5223"/>
        <item x="3475"/>
        <item x="403"/>
        <item x="5633"/>
        <item x="7277"/>
        <item x="356"/>
        <item x="2809"/>
        <item x="1885"/>
        <item x="2820"/>
        <item x="2480"/>
        <item x="3347"/>
        <item x="6335"/>
        <item x="5913"/>
        <item x="4541"/>
        <item x="1539"/>
        <item x="5348"/>
        <item x="2078"/>
        <item x="5027"/>
        <item x="3683"/>
        <item x="1516"/>
        <item x="152"/>
        <item x="4157"/>
        <item x="5261"/>
        <item x="2749"/>
        <item x="2212"/>
        <item x="4815"/>
        <item x="5442"/>
        <item x="6377"/>
        <item x="303"/>
        <item x="2989"/>
        <item x="1632"/>
        <item x="522"/>
        <item x="894"/>
        <item x="1318"/>
        <item x="1699"/>
        <item x="1892"/>
        <item x="178"/>
        <item x="244"/>
        <item x="4564"/>
        <item x="1013"/>
        <item x="1688"/>
        <item x="6349"/>
        <item x="1186"/>
        <item x="151"/>
        <item x="433"/>
        <item x="5313"/>
        <item x="3164"/>
        <item x="1679"/>
        <item x="5309"/>
        <item x="5495"/>
        <item x="2754"/>
        <item x="3766"/>
        <item x="5457"/>
        <item x="567"/>
        <item x="2739"/>
        <item x="4989"/>
        <item x="2560"/>
        <item x="4178"/>
        <item x="1555"/>
        <item x="7469"/>
        <item x="1120"/>
        <item x="931"/>
        <item x="6054"/>
        <item x="5102"/>
        <item x="722"/>
        <item x="1209"/>
        <item x="591"/>
        <item x="5783"/>
        <item x="1060"/>
        <item x="6405"/>
        <item x="4554"/>
        <item x="1039"/>
        <item x="6744"/>
        <item x="2149"/>
        <item x="756"/>
        <item x="6414"/>
        <item x="5024"/>
        <item x="2488"/>
        <item x="4718"/>
        <item x="1131"/>
        <item x="376"/>
        <item x="3827"/>
        <item x="6115"/>
        <item x="1388"/>
        <item x="1903"/>
        <item x="4912"/>
        <item x="5349"/>
        <item x="1876"/>
        <item x="956"/>
        <item x="3130"/>
        <item x="5502"/>
        <item x="3438"/>
        <item x="4011"/>
        <item x="5461"/>
        <item x="2673"/>
        <item x="6168"/>
        <item x="6778"/>
        <item x="3149"/>
        <item x="5506"/>
        <item x="3957"/>
        <item x="2350"/>
        <item x="1787"/>
        <item x="3795"/>
        <item x="1029"/>
        <item x="1197"/>
        <item x="3733"/>
        <item x="6171"/>
        <item x="6216"/>
        <item x="3965"/>
        <item x="3645"/>
        <item x="3775"/>
        <item x="800"/>
        <item x="6169"/>
        <item x="5536"/>
        <item x="5496"/>
        <item x="7138"/>
        <item x="3829"/>
        <item x="5030"/>
        <item x="4456"/>
        <item x="1231"/>
        <item x="3482"/>
        <item x="349"/>
        <item x="6224"/>
        <item x="7381"/>
        <item x="2530"/>
        <item x="2069"/>
        <item x="422"/>
        <item x="1438"/>
        <item x="6871"/>
        <item x="3436"/>
        <item x="7334"/>
        <item x="57"/>
        <item x="84"/>
        <item x="624"/>
        <item x="5505"/>
        <item x="1617"/>
        <item x="4980"/>
        <item x="4211"/>
        <item x="4217"/>
        <item x="1282"/>
        <item x="4758"/>
        <item x="6192"/>
        <item x="5127"/>
        <item x="7101"/>
        <item x="2538"/>
        <item x="116"/>
        <item x="7246"/>
        <item x="832"/>
        <item x="6047"/>
        <item x="5096"/>
        <item x="2016"/>
        <item x="703"/>
        <item x="2139"/>
        <item x="2376"/>
        <item x="479"/>
        <item x="5955"/>
        <item x="2236"/>
        <item x="4247"/>
        <item x="7302"/>
        <item x="2494"/>
        <item x="5434"/>
        <item x="6287"/>
        <item x="888"/>
        <item x="5794"/>
        <item x="3157"/>
        <item x="2135"/>
        <item x="2921"/>
        <item x="6101"/>
        <item x="146"/>
        <item x="2008"/>
        <item x="4078"/>
        <item x="798"/>
        <item x="5342"/>
        <item x="3969"/>
        <item x="3182"/>
        <item x="3382"/>
        <item x="830"/>
        <item x="3584"/>
        <item x="4317"/>
        <item x="6247"/>
        <item x="6158"/>
        <item x="6986"/>
        <item x="1932"/>
        <item x="2366"/>
        <item x="194"/>
        <item x="1913"/>
        <item x="2493"/>
        <item x="7490"/>
        <item x="7473"/>
        <item x="4192"/>
        <item x="4258"/>
        <item x="4901"/>
        <item x="4269"/>
        <item x="3104"/>
        <item x="1939"/>
        <item x="2798"/>
        <item x="7199"/>
        <item x="7148"/>
        <item x="1825"/>
        <item x="4082"/>
        <item x="13"/>
        <item x="3108"/>
        <item x="3865"/>
        <item x="2115"/>
        <item x="5404"/>
        <item x="1895"/>
        <item x="3220"/>
        <item x="5873"/>
        <item x="3901"/>
        <item x="4953"/>
        <item x="787"/>
        <item x="2764"/>
        <item x="1946"/>
        <item x="6512"/>
        <item x="6878"/>
        <item x="6705"/>
        <item x="5920"/>
        <item x="6890"/>
        <item x="1568"/>
        <item x="1912"/>
        <item x="681"/>
        <item x="7269"/>
        <item x="989"/>
        <item x="3242"/>
        <item x="6196"/>
        <item x="4291"/>
        <item x="2220"/>
        <item x="3200"/>
        <item x="2663"/>
        <item x="139"/>
        <item x="5275"/>
        <item x="1162"/>
        <item x="3567"/>
        <item x="635"/>
        <item x="4851"/>
        <item x="1082"/>
        <item x="1073"/>
        <item x="7421"/>
        <item x="7180"/>
        <item x="1032"/>
        <item x="4377"/>
        <item x="588"/>
        <item x="6194"/>
        <item x="1033"/>
        <item x="5062"/>
        <item x="5131"/>
        <item x="1700"/>
        <item x="6181"/>
        <item x="7213"/>
        <item x="6413"/>
        <item x="7016"/>
        <item x="7285"/>
        <item x="4123"/>
        <item x="6195"/>
        <item x="656"/>
        <item x="4595"/>
        <item x="3385"/>
        <item x="6297"/>
        <item x="6604"/>
        <item x="5430"/>
        <item x="4044"/>
        <item x="4802"/>
        <item x="2831"/>
        <item x="5558"/>
        <item x="6629"/>
        <item x="1399"/>
        <item x="6990"/>
        <item x="4871"/>
        <item x="217"/>
        <item x="3183"/>
        <item x="6319"/>
        <item x="5057"/>
        <item x="5727"/>
        <item x="6110"/>
        <item x="6075"/>
        <item x="272"/>
        <item x="6105"/>
        <item x="1466"/>
        <item x="1562"/>
        <item x="4913"/>
        <item x="494"/>
        <item x="6227"/>
        <item x="6316"/>
        <item x="1008"/>
        <item x="315"/>
        <item x="2797"/>
        <item x="1420"/>
        <item x="4356"/>
        <item x="1414"/>
        <item x="1221"/>
        <item x="2231"/>
        <item x="2108"/>
        <item x="5330"/>
        <item x="6046"/>
        <item x="2185"/>
        <item x="5765"/>
        <item x="3275"/>
        <item x="196"/>
        <item x="6808"/>
        <item x="5115"/>
        <item x="5362"/>
        <item x="2080"/>
        <item x="6819"/>
        <item x="1423"/>
        <item x="5817"/>
        <item x="5497"/>
        <item x="6716"/>
        <item x="3388"/>
        <item x="6480"/>
        <item x="3693"/>
        <item x="3489"/>
        <item x="4300"/>
        <item x="2526"/>
        <item x="4966"/>
        <item x="3834"/>
        <item x="3369"/>
        <item x="680"/>
        <item x="873"/>
        <item x="1147"/>
        <item x="4906"/>
        <item x="6419"/>
        <item x="313"/>
        <item x="174"/>
        <item x="6123"/>
        <item x="7196"/>
        <item x="5605"/>
        <item x="6214"/>
        <item x="676"/>
        <item x="3065"/>
        <item x="5888"/>
        <item x="5079"/>
        <item x="4833"/>
        <item x="3391"/>
        <item x="1429"/>
        <item x="5136"/>
        <item x="257"/>
        <item x="1215"/>
        <item x="6889"/>
        <item x="6897"/>
        <item x="1460"/>
        <item x="2092"/>
        <item x="4231"/>
        <item x="4173"/>
        <item x="7174"/>
        <item x="2145"/>
        <item x="6856"/>
        <item x="642"/>
        <item x="1340"/>
        <item x="6973"/>
        <item x="3377"/>
        <item x="3023"/>
        <item x="2924"/>
        <item x="2261"/>
        <item x="2429"/>
        <item x="6299"/>
        <item x="80"/>
        <item x="4068"/>
        <item x="7452"/>
        <item x="1611"/>
        <item x="3272"/>
        <item x="3124"/>
        <item x="237"/>
        <item x="4380"/>
        <item x="7447"/>
        <item x="5232"/>
        <item x="6905"/>
        <item x="1552"/>
        <item x="229"/>
        <item x="4198"/>
        <item x="5609"/>
        <item x="5999"/>
        <item x="7458"/>
        <item x="5462"/>
        <item x="930"/>
        <item x="5005"/>
        <item x="4803"/>
        <item x="6942"/>
        <item x="5784"/>
        <item x="4209"/>
        <item x="3659"/>
        <item x="5962"/>
        <item x="6573"/>
        <item x="6967"/>
        <item x="6605"/>
        <item x="6446"/>
        <item x="3413"/>
        <item x="527"/>
        <item x="6272"/>
        <item x="1071"/>
        <item x="6522"/>
        <item x="5543"/>
        <item x="3848"/>
        <item x="852"/>
        <item x="1427"/>
        <item x="3600"/>
        <item x="7462"/>
        <item x="3360"/>
        <item x="1012"/>
        <item x="3213"/>
        <item x="3246"/>
        <item x="774"/>
        <item x="3198"/>
        <item x="3603"/>
        <item x="2674"/>
        <item x="2333"/>
        <item x="1842"/>
        <item x="2318"/>
        <item x="1966"/>
        <item x="2082"/>
        <item x="7360"/>
        <item x="3573"/>
        <item x="3334"/>
        <item x="3503"/>
        <item x="480"/>
        <item x="687"/>
        <item x="893"/>
        <item x="1095"/>
        <item x="1316"/>
        <item x="1549"/>
        <item x="2536"/>
        <item x="705"/>
        <item x="3745"/>
        <item x="214"/>
        <item x="918"/>
        <item x="1322"/>
        <item x="6437"/>
        <item x="7414"/>
        <item x="5351"/>
        <item x="5248"/>
        <item x="4175"/>
        <item x="3921"/>
        <item x="1937"/>
        <item x="12"/>
        <item x="6823"/>
        <item x="97"/>
        <item x="380"/>
        <item x="715"/>
        <item x="7338"/>
        <item x="4878"/>
        <item x="2377"/>
        <item x="104"/>
        <item x="5180"/>
        <item x="1701"/>
        <item x="2696"/>
        <item x="992"/>
        <item x="7003"/>
        <item x="3244"/>
        <item x="1621"/>
        <item x="5445"/>
        <item x="2618"/>
        <item x="1046"/>
        <item x="1661"/>
        <item x="5634"/>
        <item x="6359"/>
        <item x="3179"/>
        <item x="2193"/>
        <item x="6114"/>
        <item x="5070"/>
        <item x="1669"/>
        <item x="851"/>
        <item x="1645"/>
        <item x="1175"/>
        <item x="4605"/>
        <item x="5316"/>
        <item x="4394"/>
        <item x="6798"/>
        <item x="2615"/>
        <item x="2848"/>
        <item x="3340"/>
        <item x="4779"/>
        <item x="4467"/>
        <item x="5170"/>
        <item x="1089"/>
        <item x="5631"/>
        <item x="159"/>
        <item x="2603"/>
        <item x="3049"/>
        <item x="1168"/>
        <item x="6147"/>
        <item x="35"/>
        <item x="133"/>
        <item x="3122"/>
        <item x="704"/>
        <item x="350"/>
        <item x="717"/>
        <item x="1693"/>
        <item x="1906"/>
        <item x="7038"/>
        <item x="6665"/>
        <item x="1128"/>
        <item x="31"/>
        <item x="1152"/>
        <item x="5965"/>
        <item x="1207"/>
        <item x="1995"/>
        <item x="3735"/>
        <item x="1980"/>
        <item x="595"/>
        <item x="3287"/>
        <item x="3750"/>
        <item x="364"/>
        <item x="920"/>
        <item x="155"/>
        <item x="5416"/>
        <item x="2438"/>
        <item x="1402"/>
        <item x="1704"/>
        <item x="4172"/>
        <item x="1297"/>
        <item x="4056"/>
        <item x="1371"/>
        <item x="5254"/>
        <item x="2122"/>
        <item x="1981"/>
        <item x="608"/>
        <item x="533"/>
        <item x="5493"/>
        <item x="2892"/>
        <item x="3560"/>
        <item x="5893"/>
        <item x="1788"/>
        <item x="2202"/>
        <item x="5190"/>
        <item x="5311"/>
        <item x="171"/>
        <item x="2541"/>
        <item x="4074"/>
        <item x="2006"/>
        <item x="3341"/>
        <item x="130"/>
        <item x="1724"/>
        <item x="958"/>
        <item x="1687"/>
        <item x="3692"/>
        <item x="2510"/>
        <item x="6230"/>
        <item x="5720"/>
        <item x="4149"/>
        <item x="6908"/>
        <item x="5481"/>
        <item x="5301"/>
        <item x="4762"/>
        <item x="549"/>
        <item x="897"/>
        <item x="4332"/>
        <item x="1126"/>
        <item x="2112"/>
        <item x="794"/>
        <item x="2623"/>
        <item x="188"/>
        <item x="7"/>
        <item x="135"/>
        <item x="1247"/>
        <item x="811"/>
        <item x="1935"/>
        <item x="27"/>
        <item x="4528"/>
        <item x="1052"/>
        <item x="2114"/>
        <item x="4508"/>
        <item x="7179"/>
        <item x="1977"/>
        <item x="5213"/>
        <item x="1272"/>
        <item x="650"/>
        <item x="7355"/>
        <item x="5675"/>
        <item x="1181"/>
        <item x="665"/>
        <item x="3548"/>
        <item x="4965"/>
        <item x="5807"/>
        <item x="2898"/>
        <item x="2633"/>
        <item x="2160"/>
        <item x="815"/>
        <item x="3852"/>
        <item x="4998"/>
        <item x="3498"/>
        <item x="6868"/>
        <item x="3499"/>
        <item x="6751"/>
        <item x="900"/>
        <item x="4485"/>
        <item x="575"/>
        <item x="4007"/>
        <item x="7326"/>
        <item x="7117"/>
        <item x="3761"/>
        <item x="2539"/>
        <item x="658"/>
        <item x="1159"/>
        <item x="5810"/>
        <item x="4202"/>
        <item x="2475"/>
        <item x="691"/>
        <item x="4793"/>
        <item x="4008"/>
        <item x="555"/>
        <item x="5591"/>
        <item x="6248"/>
        <item x="5296"/>
        <item x="3145"/>
        <item x="486"/>
        <item x="4035"/>
        <item x="4633"/>
        <item x="1285"/>
        <item x="7155"/>
        <item x="6077"/>
        <item x="3700"/>
        <item x="5908"/>
        <item x="2354"/>
        <item x="1383"/>
        <item x="668"/>
        <item x="7131"/>
        <item x="5927"/>
        <item x="6094"/>
        <item x="5134"/>
        <item x="5355"/>
        <item x="6242"/>
        <item x="115"/>
        <item x="953"/>
        <item x="1888"/>
        <item x="6666"/>
        <item x="4032"/>
        <item x="5108"/>
        <item x="3697"/>
        <item x="1618"/>
        <item x="6717"/>
        <item x="5637"/>
        <item x="3643"/>
        <item x="2553"/>
        <item x="5166"/>
        <item x="1586"/>
        <item x="5086"/>
        <item x="4648"/>
        <item x="573"/>
        <item x="7189"/>
        <item x="517"/>
        <item x="5711"/>
        <item x="5274"/>
        <item x="1761"/>
        <item x="4936"/>
        <item x="3627"/>
        <item x="4880"/>
        <item x="2224"/>
        <item x="5084"/>
        <item x="2040"/>
        <item x="4021"/>
        <item x="5642"/>
        <item x="4442"/>
        <item x="5033"/>
        <item x="6010"/>
        <item x="6755"/>
        <item x="2780"/>
        <item x="64"/>
        <item x="1309"/>
        <item x="2307"/>
        <item x="1204"/>
        <item x="3740"/>
        <item x="3372"/>
        <item x="1372"/>
        <item x="1867"/>
        <item x="1677"/>
        <item x="489"/>
        <item x="1087"/>
        <item x="413"/>
        <item x="1709"/>
        <item x="752"/>
        <item x="5198"/>
        <item x="4653"/>
        <item x="1991"/>
        <item x="557"/>
        <item x="181"/>
        <item x="2761"/>
        <item x="465"/>
        <item x="316"/>
        <item x="2473"/>
        <item x="6711"/>
        <item x="1908"/>
        <item x="6204"/>
        <item x="6439"/>
        <item x="6904"/>
        <item x="3544"/>
        <item x="3883"/>
        <item x="2024"/>
        <item x="5302"/>
        <item x="3404"/>
        <item x="7036"/>
        <item x="5812"/>
        <item x="6408"/>
        <item x="6027"/>
        <item x="5819"/>
        <item x="5142"/>
        <item x="6869"/>
        <item x="2321"/>
        <item x="334"/>
        <item x="1118"/>
        <item x="1628"/>
        <item x="2632"/>
        <item x="860"/>
        <item x="1443"/>
        <item x="4020"/>
        <item x="3640"/>
        <item x="73"/>
        <item x="2715"/>
        <item x="5587"/>
        <item x="2246"/>
        <item x="1851"/>
        <item x="1047"/>
        <item x="1662"/>
        <item x="2281"/>
        <item x="6143"/>
        <item x="1554"/>
        <item x="4649"/>
        <item x="405"/>
        <item x="6907"/>
        <item x="6014"/>
        <item x="3900"/>
        <item x="6685"/>
        <item x="1925"/>
        <item x="1386"/>
        <item x="3127"/>
        <item x="5208"/>
        <item x="5952"/>
        <item x="4860"/>
        <item x="225"/>
        <item x="663"/>
        <item x="1674"/>
        <item x="1786"/>
        <item x="5094"/>
        <item x="6745"/>
        <item x="5237"/>
        <item x="4754"/>
        <item x="4133"/>
        <item x="193"/>
        <item x="7069"/>
        <item x="3458"/>
        <item x="4720"/>
        <item x="491"/>
        <item x="459"/>
        <item x="2833"/>
        <item x="7450"/>
        <item x="6308"/>
        <item x="2320"/>
        <item x="3711"/>
        <item x="1633"/>
        <item x="2120"/>
        <item x="3075"/>
        <item x="3269"/>
        <item x="1595"/>
        <item x="2267"/>
        <item x="6542"/>
        <item x="1635"/>
        <item x="1739"/>
        <item x="3608"/>
        <item x="3142"/>
        <item x="2826"/>
        <item x="6982"/>
        <item x="1006"/>
        <item x="7482"/>
        <item x="3230"/>
        <item x="1100"/>
        <item x="5695"/>
        <item x="2226"/>
        <item x="2342"/>
        <item x="6060"/>
        <item x="1624"/>
        <item x="2290"/>
        <item x="4391"/>
        <item x="3784"/>
        <item x="6870"/>
        <item x="3719"/>
        <item x="352"/>
        <item x="2721"/>
        <item x="4681"/>
        <item x="2813"/>
        <item x="2019"/>
        <item x="6609"/>
        <item x="3291"/>
        <item x="7424"/>
        <item x="514"/>
        <item x="3507"/>
        <item x="4294"/>
        <item x="690"/>
        <item x="6309"/>
        <item x="453"/>
        <item x="1248"/>
        <item x="914"/>
        <item x="1910"/>
        <item x="3236"/>
        <item x="3880"/>
        <item x="5048"/>
        <item x="3249"/>
        <item x="4174"/>
        <item x="1235"/>
        <item x="6042"/>
        <item x="768"/>
        <item x="903"/>
        <item x="4840"/>
        <item x="2554"/>
        <item x="141"/>
        <item x="4239"/>
        <item x="4140"/>
        <item x="2017"/>
        <item x="7434"/>
        <item x="6412"/>
        <item x="2679"/>
        <item x="3802"/>
        <item x="2755"/>
        <item x="6217"/>
        <item x="6000"/>
        <item x="6018"/>
        <item x="7475"/>
        <item x="398"/>
        <item x="4395"/>
        <item x="1369"/>
        <item x="5910"/>
        <item x="1437"/>
        <item x="5639"/>
        <item x="7075"/>
        <item x="6574"/>
        <item x="6896"/>
        <item x="5923"/>
        <item x="765"/>
        <item x="2180"/>
        <item x="1359"/>
        <item x="6760"/>
        <item x="5118"/>
        <item x="6008"/>
        <item x="3881"/>
        <item x="4521"/>
        <item x="4575"/>
        <item x="3752"/>
        <item x="7508"/>
        <item x="6260"/>
        <item x="3225"/>
        <item x="3903"/>
        <item x="3394"/>
        <item x="4420"/>
        <item x="4652"/>
        <item x="4867"/>
        <item x="5069"/>
        <item x="5276"/>
        <item x="5491"/>
        <item x="5657"/>
        <item x="1470"/>
        <item x="3989"/>
        <item x="1513"/>
        <item x="623"/>
        <item x="111"/>
        <item x="331"/>
        <item x="3674"/>
        <item x="3631"/>
        <item x="3828"/>
        <item x="4253"/>
        <item x="4856"/>
        <item x="6229"/>
        <item x="7366"/>
        <item x="1601"/>
        <item x="2050"/>
        <item x="2243"/>
        <item x="3009"/>
        <item x="1328"/>
        <item x="4226"/>
        <item x="2097"/>
        <item x="2001"/>
        <item x="4031"/>
        <item x="4472"/>
        <item x="4873"/>
        <item x="4001"/>
        <item x="5578"/>
        <item x="6597"/>
        <item x="198"/>
        <item x="3050"/>
        <item x="3665"/>
        <item x="5795"/>
        <item x="2758"/>
        <item x="389"/>
        <item x="1294"/>
        <item x="2637"/>
        <item x="1504"/>
        <item x="4282"/>
        <item x="7192"/>
        <item x="2308"/>
        <item x="5900"/>
        <item x="7264"/>
        <item x="1637"/>
        <item x="4252"/>
        <item x="721"/>
        <item x="6626"/>
        <item x="4080"/>
        <item x="4487"/>
        <item x="5707"/>
        <item x="4030"/>
        <item x="2894"/>
        <item x="4948"/>
        <item x="1477"/>
        <item x="3996"/>
        <item x="1604"/>
        <item x="4482"/>
        <item x="6001"/>
        <item x="34"/>
        <item x="3096"/>
        <item x="6602"/>
        <item x="6465"/>
        <item x="5273"/>
        <item x="2750"/>
        <item x="2656"/>
        <item x="3364"/>
        <item x="4915"/>
        <item x="6505"/>
        <item x="3895"/>
        <item x="4622"/>
        <item x="68"/>
        <item x="2505"/>
        <item x="5503"/>
        <item x="4128"/>
        <item x="3906"/>
        <item x="2879"/>
        <item x="747"/>
        <item x="5202"/>
        <item x="6013"/>
        <item x="3076"/>
        <item x="6409"/>
        <item x="4977"/>
        <item x="5147"/>
        <item x="3862"/>
        <item x="5205"/>
        <item x="5597"/>
        <item x="1864"/>
        <item x="5229"/>
        <item x="4194"/>
        <item x="6389"/>
        <item x="1456"/>
        <item x="3651"/>
        <item x="2994"/>
        <item x="4388"/>
        <item x="3737"/>
        <item x="2237"/>
        <item x="2348"/>
        <item x="1952"/>
        <item x="3704"/>
        <item x="1320"/>
        <item x="1412"/>
        <item x="1953"/>
        <item x="3255"/>
        <item x="4513"/>
        <item x="2504"/>
        <item x="3855"/>
        <item x="5796"/>
        <item x="4296"/>
        <item x="3690"/>
        <item x="991"/>
        <item x="3926"/>
        <item x="5862"/>
        <item x="4464"/>
        <item x="153"/>
        <item x="1934"/>
        <item x="4319"/>
        <item x="4428"/>
        <item x="7316"/>
        <item x="4592"/>
        <item x="7464"/>
        <item x="1518"/>
        <item x="536"/>
        <item x="5105"/>
        <item x="5397"/>
        <item x="5814"/>
        <item x="3448"/>
        <item x="6456"/>
        <item x="913"/>
        <item x="1315"/>
        <item x="1509"/>
        <item x="5580"/>
        <item x="3192"/>
        <item x="4806"/>
        <item x="2916"/>
        <item x="3014"/>
        <item x="6844"/>
        <item x="2918"/>
        <item x="2155"/>
        <item x="1472"/>
        <item x="1515"/>
        <item x="5088"/>
        <item x="285"/>
        <item x="1344"/>
        <item x="5000"/>
        <item x="7200"/>
        <item x="864"/>
        <item x="1331"/>
        <item x="2304"/>
        <item x="6259"/>
        <item x="1815"/>
        <item x="4884"/>
        <item x="5375"/>
        <item x="5161"/>
        <item x="2014"/>
        <item x="3342"/>
        <item x="1900"/>
        <item x="2653"/>
        <item x="4191"/>
        <item x="3830"/>
        <item x="4438"/>
        <item x="5655"/>
        <item x="5040"/>
        <item x="5331"/>
        <item x="5577"/>
        <item x="1226"/>
        <item x="1829"/>
        <item x="6536"/>
        <item x="7143"/>
        <item x="890"/>
        <item x="6239"/>
        <item x="1767"/>
        <item x="2126"/>
        <item x="4461"/>
        <item x="1188"/>
        <item x="6117"/>
        <item x="4027"/>
        <item x="6772"/>
        <item x="204"/>
        <item x="2599"/>
        <item x="4830"/>
        <item x="6064"/>
        <item x="5901"/>
        <item x="550"/>
        <item x="1183"/>
        <item x="255"/>
        <item x="2423"/>
        <item x="367"/>
        <item x="710"/>
        <item x="5976"/>
        <item x="662"/>
        <item x="3348"/>
        <item x="2208"/>
        <item x="3569"/>
        <item x="4609"/>
        <item x="6397"/>
        <item x="5547"/>
        <item x="4305"/>
        <item x="842"/>
        <item x="1587"/>
        <item x="6842"/>
        <item x="2062"/>
        <item x="2094"/>
        <item x="5984"/>
        <item x="6644"/>
        <item x="2477"/>
        <item x="2054"/>
        <item x="2259"/>
        <item x="2546"/>
        <item x="1236"/>
        <item x="6625"/>
        <item x="3278"/>
        <item x="2343"/>
        <item x="239"/>
        <item x="297"/>
        <item x="3312"/>
        <item x="493"/>
        <item x="4929"/>
        <item x="1793"/>
        <item x="1505"/>
        <item x="4985"/>
        <item x="1018"/>
        <item x="4510"/>
        <item x="4627"/>
        <item x="5973"/>
        <item x="5671"/>
        <item x="7242"/>
        <item x="1683"/>
        <item x="4164"/>
        <item x="1180"/>
        <item x="7211"/>
        <item x="1598"/>
        <item x="463"/>
        <item x="3314"/>
        <item x="2602"/>
        <item x="342"/>
        <item x="2834"/>
        <item x="5815"/>
        <item x="6637"/>
        <item x="1865"/>
        <item x="7052"/>
        <item x="2263"/>
        <item x="4491"/>
        <item x="2073"/>
        <item x="3449"/>
        <item x="7207"/>
        <item x="3285"/>
        <item x="2856"/>
        <item x="4821"/>
        <item x="2289"/>
        <item x="6698"/>
        <item x="1716"/>
        <item x="5206"/>
        <item x="3384"/>
        <item x="3257"/>
        <item x="3789"/>
        <item x="7261"/>
        <item x="5171"/>
        <item x="3221"/>
        <item x="2767"/>
        <item x="3378"/>
        <item x="32"/>
        <item x="378"/>
        <item x="4835"/>
        <item x="714"/>
        <item x="7064"/>
        <item x="5744"/>
        <item x="3258"/>
        <item x="4847"/>
        <item x="3626"/>
        <item x="7068"/>
        <item x="2083"/>
        <item x="2346"/>
        <item x="6293"/>
        <item x="3708"/>
        <item x="4160"/>
        <item x="3589"/>
        <item x="5977"/>
        <item x="6790"/>
        <item x="6160"/>
        <item x="2292"/>
        <item x="1921"/>
        <item x="941"/>
        <item x="4088"/>
        <item x="3307"/>
        <item x="7126"/>
        <item x="1355"/>
        <item x="310"/>
        <item x="1062"/>
        <item x="3948"/>
        <item x="1141"/>
        <item x="4470"/>
        <item x="5875"/>
        <item x="2768"/>
        <item x="381"/>
        <item x="909"/>
        <item x="4270"/>
        <item x="5706"/>
        <item x="15"/>
        <item x="2379"/>
        <item x="2305"/>
        <item x="6479"/>
        <item x="5182"/>
        <item x="6713"/>
        <item x="4680"/>
        <item x="2417"/>
        <item x="7430"/>
        <item x="6500"/>
        <item x="7047"/>
        <item x="3790"/>
        <item x="610"/>
        <item x="7492"/>
        <item x="4207"/>
        <item x="219"/>
        <item x="3812"/>
        <item x="4165"/>
        <item x="5439"/>
        <item x="7212"/>
        <item x="3110"/>
        <item x="916"/>
        <item x="4538"/>
        <item x="5870"/>
        <item x="3975"/>
        <item x="5914"/>
        <item x="3410"/>
        <item x="5809"/>
        <item x="2163"/>
        <item x="3490"/>
        <item x="6695"/>
        <item x="140"/>
        <item x="4891"/>
        <item x="6583"/>
        <item x="3635"/>
        <item x="2832"/>
        <item x="1051"/>
        <item x="899"/>
        <item x="1798"/>
        <item x="401"/>
        <item x="4426"/>
        <item x="2543"/>
        <item x="4560"/>
        <item x="3074"/>
        <item x="5937"/>
        <item x="2662"/>
        <item x="3322"/>
        <item x="6551"/>
        <item x="2444"/>
        <item x="3070"/>
        <item x="5250"/>
        <item x="1565"/>
        <item x="1422"/>
        <item x="3276"/>
        <item x="177"/>
        <item x="3095"/>
        <item x="4159"/>
        <item x="4014"/>
        <item x="4422"/>
        <item x="5002"/>
        <item x="7314"/>
        <item x="6921"/>
        <item x="7118"/>
        <item x="685"/>
        <item x="4065"/>
        <item x="3825"/>
        <item x="501"/>
        <item x="5484"/>
        <item x="6728"/>
        <item x="293"/>
        <item x="2117"/>
        <item x="2425"/>
        <item x="6544"/>
        <item x="5464"/>
        <item x="3397"/>
        <item x="6460"/>
        <item x="347"/>
        <item x="5997"/>
        <item x="4298"/>
        <item x="4095"/>
        <item x="6561"/>
        <item x="3875"/>
        <item x="2930"/>
        <item x="3867"/>
        <item x="4112"/>
        <item x="4289"/>
        <item x="5906"/>
        <item x="2629"/>
        <item x="1225"/>
        <item x="654"/>
        <item x="6483"/>
        <item x="5745"/>
        <item x="1123"/>
        <item x="2325"/>
        <item x="7286"/>
        <item x="1312"/>
        <item x="845"/>
        <item x="6085"/>
        <item x="1790"/>
        <item x="383"/>
        <item x="3197"/>
        <item x="5383"/>
        <item x="6736"/>
        <item x="7497"/>
        <item x="216"/>
        <item x="516"/>
        <item x="6172"/>
        <item x="863"/>
        <item x="1487"/>
        <item x="1869"/>
        <item x="2866"/>
        <item x="2469"/>
        <item x="3263"/>
        <item x="4072"/>
        <item x="3432"/>
        <item x="4029"/>
        <item x="4617"/>
        <item x="7319"/>
        <item x="2"/>
        <item x="333"/>
        <item x="6549"/>
        <item x="6948"/>
        <item x="5305"/>
        <item x="789"/>
        <item x="4990"/>
        <item x="50"/>
        <item x="2445"/>
        <item x="6090"/>
        <item x="521"/>
        <item x="6305"/>
        <item x="3035"/>
        <item x="4463"/>
        <item x="4973"/>
        <item x="3783"/>
        <item x="1711"/>
        <item x="5394"/>
        <item x="4751"/>
        <item x="4909"/>
        <item x="2136"/>
        <item x="339"/>
        <item x="1629"/>
        <item x="2854"/>
        <item x="1368"/>
        <item x="4742"/>
        <item x="3131"/>
        <item x="1164"/>
        <item x="1459"/>
        <item x="1806"/>
        <item x="5189"/>
        <item x="4844"/>
        <item x="5272"/>
        <item x="6486"/>
        <item x="6059"/>
        <item x="1559"/>
        <item x="3260"/>
        <item x="2036"/>
        <item x="6596"/>
        <item x="770"/>
        <item x="4843"/>
        <item x="3517"/>
        <item x="6458"/>
        <item x="3174"/>
        <item x="3411"/>
        <item x="271"/>
        <item x="420"/>
        <item x="19"/>
        <item x="3502"/>
        <item x="6201"/>
        <item x="6108"/>
        <item x="5174"/>
        <item x="5731"/>
        <item x="1898"/>
        <item x="2130"/>
        <item x="5324"/>
        <item x="6860"/>
        <item x="7418"/>
        <item x="4955"/>
        <item x="1403"/>
        <item x="3999"/>
        <item x="2223"/>
        <item x="6580"/>
        <item x="2201"/>
        <item x="1205"/>
        <item x="2690"/>
        <item x="446"/>
        <item x="6683"/>
        <item x="5321"/>
        <item x="3386"/>
        <item x="4853"/>
        <item x="530"/>
        <item x="1824"/>
        <item x="5926"/>
        <item x="2456"/>
        <item x="5565"/>
        <item x="5252"/>
        <item x="1171"/>
        <item x="1805"/>
        <item x="492"/>
        <item x="2113"/>
        <item x="2010"/>
        <item x="3344"/>
        <item x="2306"/>
        <item x="103"/>
        <item x="2865"/>
        <item x="397"/>
        <item x="7055"/>
        <item x="456"/>
        <item x="3444"/>
        <item x="4130"/>
        <item x="7385"/>
        <item x="6061"/>
        <item x="4342"/>
        <item x="158"/>
        <item x="7439"/>
        <item x="5685"/>
        <item x="1936"/>
        <item x="2964"/>
        <item x="7006"/>
        <item x="754"/>
        <item x="5785"/>
        <item x="829"/>
        <item x="359"/>
        <item x="6511"/>
        <item x="3940"/>
        <item x="2406"/>
        <item x="3154"/>
        <item x="6722"/>
        <item x="6796"/>
        <item x="964"/>
        <item x="7281"/>
        <item x="3853"/>
        <item x="245"/>
        <item x="7220"/>
        <item x="3480"/>
        <item x="678"/>
        <item x="1079"/>
        <item x="4600"/>
        <item x="5551"/>
        <item x="6645"/>
        <item x="7411"/>
        <item x="1400"/>
        <item x="3547"/>
        <item x="5297"/>
        <item x="5652"/>
        <item x="7403"/>
        <item x="5798"/>
        <item x="7091"/>
        <item x="2262"/>
        <item x="3840"/>
        <item x="7280"/>
        <item x="4553"/>
        <item x="4994"/>
        <item x="2141"/>
        <item x="4757"/>
        <item x="7287"/>
        <item x="509"/>
        <item x="5247"/>
        <item x="8"/>
        <item x="337"/>
        <item x="1075"/>
        <item x="4820"/>
        <item x="3727"/>
        <item x="3525"/>
        <item x="2359"/>
        <item x="5377"/>
        <item x="5032"/>
        <item x="1223"/>
        <item x="5488"/>
        <item x="5381"/>
        <item x="5523"/>
        <item x="3016"/>
        <item x="2511"/>
        <item x="1148"/>
        <item x="7139"/>
        <item x="2403"/>
        <item x="3814"/>
        <item x="4546"/>
        <item x="5013"/>
        <item x="3574"/>
        <item x="762"/>
        <item x="4038"/>
        <item x="3423"/>
        <item x="987"/>
        <item x="3911"/>
        <item x="4201"/>
        <item x="7002"/>
        <item x="1588"/>
        <item x="4117"/>
        <item x="3212"/>
        <item x="4125"/>
        <item x="4248"/>
        <item x="2607"/>
        <item x="2339"/>
        <item x="560"/>
        <item x="2867"/>
        <item x="6809"/>
        <item x="1929"/>
        <item x="3128"/>
        <item x="1405"/>
        <item x="2175"/>
        <item x="7374"/>
        <item x="3860"/>
        <item x="5106"/>
        <item x="793"/>
        <item x="4390"/>
        <item x="4096"/>
        <item x="5257"/>
        <item x="4717"/>
        <item x="7022"/>
        <item x="7077"/>
        <item x="458"/>
        <item x="4589"/>
        <item x="1330"/>
        <item x="7156"/>
        <item x="1010"/>
        <item x="786"/>
        <item x="7099"/>
        <item x="5856"/>
        <item x="5771"/>
        <item x="4961"/>
        <item x="187"/>
        <item x="5935"/>
        <item x="5194"/>
        <item x="6040"/>
        <item x="6436"/>
        <item x="5643"/>
        <item x="1758"/>
        <item x="4475"/>
        <item x="6121"/>
        <item x="6680"/>
        <item x="2022"/>
        <item x="4942"/>
        <item x="2725"/>
        <item x="1740"/>
        <item x="2734"/>
        <item x="1358"/>
        <item x="4126"/>
        <item x="2769"/>
        <item x="4796"/>
        <item x="5715"/>
        <item x="6492"/>
        <item x="719"/>
        <item x="6642"/>
        <item x="5590"/>
        <item x="1463"/>
        <item x="565"/>
        <item x="2672"/>
        <item x="5572"/>
        <item x="1572"/>
        <item x="3995"/>
        <item x="1439"/>
        <item x="114"/>
        <item x="3453"/>
        <item x="120"/>
        <item x="3117"/>
        <item x="3316"/>
        <item x="3788"/>
        <item x="4397"/>
        <item x="839"/>
        <item x="3579"/>
        <item x="572"/>
        <item x="3505"/>
        <item x="4490"/>
        <item x="4275"/>
        <item x="5983"/>
        <item x="6603"/>
        <item x="4193"/>
        <item x="7510"/>
        <item x="1511"/>
        <item x="657"/>
        <item x="1104"/>
        <item x="1654"/>
        <item x="1879"/>
        <item x="2323"/>
        <item x="6827"/>
        <item x="5072"/>
        <item x="4887"/>
        <item x="268"/>
        <item x="4841"/>
        <item x="382"/>
        <item x="7486"/>
        <item x="1317"/>
        <item x="2586"/>
        <item x="1841"/>
        <item x="4230"/>
        <item x="6547"/>
        <item x="5412"/>
        <item x="7327"/>
        <item x="354"/>
        <item x="3617"/>
        <item x="957"/>
        <item x="411"/>
        <item x="6422"/>
        <item x="2221"/>
        <item x="265"/>
        <item x="6208"/>
        <item x="2484"/>
        <item x="5934"/>
        <item x="3990"/>
        <item x="1759"/>
        <item x="4710"/>
        <item x="6089"/>
        <item x="6440"/>
        <item x="3176"/>
        <item x="2186"/>
        <item x="2859"/>
        <item x="766"/>
        <item x="1017"/>
        <item x="5986"/>
        <item x="3466"/>
        <item x="7273"/>
        <item x="6690"/>
        <item x="4603"/>
        <item x="6805"/>
        <item x="3646"/>
        <item x="6124"/>
        <item x="1449"/>
        <item x="1287"/>
        <item x="6764"/>
        <item x="1273"/>
        <item x="3406"/>
        <item x="1848"/>
        <item x="2787"/>
        <item x="1983"/>
        <item x="5827"/>
        <item x="1288"/>
        <item x="515"/>
        <item x="3561"/>
        <item x="1714"/>
        <item x="2362"/>
        <item x="769"/>
        <item x="922"/>
        <item x="640"/>
        <item x="4184"/>
        <item x="2466"/>
        <item x="3731"/>
        <item x="4495"/>
        <item x="5841"/>
        <item x="4003"/>
        <item x="7391"/>
        <item x="6566"/>
        <item x="2274"/>
        <item x="2601"/>
        <item x="4526"/>
        <item x="1151"/>
        <item x="200"/>
        <item x="2828"/>
        <item x="5975"/>
        <item x="6370"/>
        <item x="5595"/>
        <item x="2698"/>
        <item x="4660"/>
        <item x="6091"/>
        <item x="6838"/>
        <item x="7368"/>
        <item x="3884"/>
        <item x="3962"/>
        <item x="5542"/>
        <item x="4963"/>
        <item x="3173"/>
        <item x="6097"/>
        <item x="2897"/>
        <item x="5895"/>
        <item x="7386"/>
        <item x="7371"/>
        <item x="3746"/>
        <item x="5871"/>
        <item x="5043"/>
        <item x="1038"/>
        <item x="3209"/>
        <item x="3013"/>
        <item x="4972"/>
        <item x="3553"/>
        <item x="5628"/>
        <item x="3302"/>
        <item x="788"/>
        <item x="44"/>
        <item x="5367"/>
        <item x="6388"/>
        <item x="2189"/>
        <item x="5049"/>
        <item x="2717"/>
        <item x="3592"/>
        <item x="5737"/>
        <item x="6792"/>
        <item x="4750"/>
        <item x="4181"/>
        <item x="5251"/>
        <item x="4400"/>
        <item x="1130"/>
        <item x="2658"/>
        <item x="6086"/>
        <item x="625"/>
        <item x="3641"/>
        <item x="7382"/>
        <item x="633"/>
        <item x="1345"/>
        <item x="275"/>
        <item x="226"/>
        <item x="3153"/>
        <item x="1866"/>
        <item x="5949"/>
        <item x="1113"/>
        <item x="6987"/>
        <item x="3946"/>
        <item x="1132"/>
        <item x="6834"/>
        <item x="1220"/>
        <item x="4877"/>
        <item x="5853"/>
        <item x="2194"/>
        <item x="242"/>
        <item x="3526"/>
        <item x="7333"/>
        <item x="6415"/>
        <item x="967"/>
        <item x="4360"/>
        <item x="6254"/>
        <item x="2312"/>
        <item x="142"/>
        <item x="6835"/>
        <item x="1279"/>
        <item x="4576"/>
        <item x="338"/>
        <item x="929"/>
        <item x="2708"/>
        <item x="3327"/>
        <item x="3224"/>
        <item x="1561"/>
        <item x="6538"/>
        <item x="6991"/>
        <item x="1166"/>
        <item x="6291"/>
        <item x="5924"/>
        <item x="2858"/>
        <item x="688"/>
        <item x="4832"/>
        <item x="447"/>
        <item x="6647"/>
        <item x="3440"/>
        <item x="5399"/>
        <item x="4346"/>
        <item x="6264"/>
        <item x="1281"/>
        <item x="1551"/>
        <item x="1"/>
        <item x="6"/>
        <item x="2049"/>
        <item x="3477"/>
        <item x="1653"/>
        <item x="47"/>
        <item x="5606"/>
        <item x="7027"/>
        <item x="6424"/>
        <item x="6261"/>
        <item x="7084"/>
        <item x="3446"/>
        <item x="5517"/>
        <item x="280"/>
        <item x="3098"/>
        <item x="6934"/>
        <item x="612"/>
        <item x="510"/>
        <item x="5698"/>
        <item x="4028"/>
        <item x="6003"/>
        <item x="4439"/>
        <item x="5023"/>
        <item x="5498"/>
        <item x="3123"/>
        <item x="6814"/>
        <item x="1001"/>
        <item x="5233"/>
        <item x="6582"/>
        <item x="908"/>
        <item x="1785"/>
        <item x="2686"/>
        <item x="6065"/>
        <item x="5092"/>
        <item x="7455"/>
        <item x="648"/>
        <item x="4886"/>
        <item x="4984"/>
        <item x="771"/>
        <item x="2689"/>
        <item x="6088"/>
        <item x="3767"/>
        <item x="6556"/>
        <item x="590"/>
        <item x="5289"/>
        <item x="4666"/>
        <item x="6817"/>
        <item x="2783"/>
        <item x="5081"/>
        <item x="4274"/>
        <item x="2634"/>
        <item x="5054"/>
        <item x="621"/>
        <item x="1469"/>
        <item x="5358"/>
        <item x="474"/>
        <item x="1941"/>
        <item x="4431"/>
        <item x="7107"/>
        <item x="5780"/>
        <item x="2870"/>
        <item x="6228"/>
        <item x="7494"/>
        <item x="6081"/>
        <item x="105"/>
        <item x="6300"/>
        <item x="7053"/>
        <item x="792"/>
        <item x="3140"/>
        <item x="4272"/>
        <item x="7249"/>
        <item x="4685"/>
        <item x="3266"/>
        <item x="3648"/>
        <item x="2335"/>
        <item x="3973"/>
        <item x="294"/>
        <item x="2944"/>
        <item x="5834"/>
        <item x="2551"/>
        <item x="1150"/>
        <item x="1417"/>
        <item x="6795"/>
        <item x="4557"/>
        <item x="5231"/>
        <item x="4612"/>
        <item x="5656"/>
        <item x="4452"/>
        <item x="4776"/>
        <item x="3481"/>
        <item x="6980"/>
        <item x="2693"/>
        <item x="912"/>
        <item x="2490"/>
        <item x="7163"/>
        <item x="6096"/>
        <item x="6071"/>
        <item x="5456"/>
        <item x="868"/>
        <item x="3607"/>
        <item x="661"/>
        <item x="5116"/>
        <item x="1734"/>
        <item x="1882"/>
        <item x="7153"/>
        <item x="4399"/>
        <item x="5725"/>
        <item x="545"/>
        <item x="6043"/>
        <item x="61"/>
        <item x="5080"/>
        <item x="6324"/>
        <item x="6146"/>
        <item x="6738"/>
        <item x="5749"/>
        <item x="4642"/>
        <item x="3765"/>
        <item x="1475"/>
        <item x="4321"/>
        <item x="4292"/>
        <item x="3588"/>
        <item x="520"/>
        <item x="1395"/>
        <item x="6226"/>
        <item x="4039"/>
        <item x="5160"/>
        <item x="4166"/>
        <item x="4823"/>
        <item x="2559"/>
        <item x="2847"/>
        <item x="5654"/>
        <item x="3734"/>
        <item x="4203"/>
        <item x="6182"/>
        <item x="2737"/>
        <item x="2450"/>
        <item x="2937"/>
        <item x="2891"/>
        <item x="2295"/>
        <item x="2058"/>
        <item x="2775"/>
        <item x="5195"/>
        <item x="1172"/>
        <item x="7364"/>
        <item x="4013"/>
        <item x="2107"/>
        <item x="4809"/>
        <item x="5569"/>
        <item x="6578"/>
        <item x="5017"/>
        <item x="235"/>
        <item x="2365"/>
        <item x="5184"/>
        <item x="5961"/>
        <item x="6966"/>
        <item x="5842"/>
        <item x="7215"/>
        <item x="6701"/>
        <item x="4432"/>
        <item x="2762"/>
        <item x="5265"/>
        <item x="2969"/>
        <item x="1195"/>
        <item x="7306"/>
        <item x="1295"/>
        <item x="348"/>
        <item x="7283"/>
        <item x="6971"/>
        <item x="5622"/>
        <item x="999"/>
        <item x="5830"/>
        <item x="3978"/>
        <item x="3566"/>
        <item x="865"/>
        <item x="4794"/>
        <item x="5840"/>
        <item x="4607"/>
        <item x="199"/>
        <item x="6139"/>
        <item x="4800"/>
        <item x="3036"/>
        <item x="3925"/>
        <item x="5886"/>
        <item x="3089"/>
        <item x="4645"/>
        <item x="6639"/>
        <item x="6015"/>
        <item x="5956"/>
        <item x="5560"/>
        <item x="6997"/>
        <item x="3726"/>
        <item x="2172"/>
        <item x="6579"/>
        <item x="5907"/>
        <item x="7440"/>
        <item x="5122"/>
        <item x="4392"/>
        <item x="1957"/>
        <item x="803"/>
        <item x="2753"/>
        <item x="4549"/>
        <item x="1852"/>
        <item x="6312"/>
        <item x="1884"/>
        <item x="1534"/>
        <item x="4222"/>
        <item x="429"/>
        <item x="6584"/>
        <item x="6385"/>
        <item x="5210"/>
        <item x="6612"/>
        <item x="6506"/>
        <item x="4636"/>
        <item x="5904"/>
        <item x="6333"/>
        <item x="3066"/>
        <item x="5319"/>
        <item x="6800"/>
        <item x="2011"/>
        <item x="7495"/>
        <item x="737"/>
        <item x="7014"/>
        <item x="4199"/>
        <item x="3654"/>
        <item x="3538"/>
        <item x="6699"/>
        <item x="6992"/>
        <item x="2850"/>
        <item x="2789"/>
        <item x="248"/>
        <item x="6351"/>
        <item x="7151"/>
        <item x="302"/>
        <item x="3001"/>
        <item x="96"/>
        <item x="569"/>
        <item x="6850"/>
        <item x="4674"/>
        <item x="1686"/>
        <item x="5611"/>
        <item x="6017"/>
        <item x="6383"/>
        <item x="3951"/>
        <item x="1575"/>
        <item x="5365"/>
        <item x="4918"/>
        <item x="5729"/>
        <item x="5335"/>
        <item x="1514"/>
        <item x="3240"/>
        <item x="739"/>
        <item x="4857"/>
        <item x="6265"/>
        <item x="3680"/>
        <item x="4690"/>
        <item x="5380"/>
        <item x="2905"/>
        <item x="7406"/>
        <item x="7378"/>
        <item x="3820"/>
        <item x="4795"/>
        <item x="6929"/>
        <item x="6378"/>
        <item x="2584"/>
        <item x="7140"/>
        <item x="1764"/>
        <item x="67"/>
        <item x="3031"/>
        <item x="6325"/>
        <item x="5620"/>
        <item x="7465"/>
        <item x="4367"/>
        <item x="131"/>
        <item x="22"/>
        <item x="4511"/>
        <item x="5468"/>
        <item x="277"/>
        <item x="6831"/>
        <item x="2257"/>
        <item x="1768"/>
        <item x="7146"/>
        <item x="6051"/>
        <item x="2878"/>
        <item x="1863"/>
        <item x="1962"/>
        <item x="6033"/>
        <item x="558"/>
        <item x="2453"/>
        <item x="3695"/>
        <item x="6970"/>
        <item x="2791"/>
        <item x="856"/>
        <item x="1517"/>
        <item x="18"/>
        <item x="4971"/>
        <item x="1807"/>
        <item x="5241"/>
        <item x="6994"/>
        <item x="6880"/>
        <item x="4519"/>
        <item x="6776"/>
        <item x="4825"/>
        <item x="4101"/>
        <item x="109"/>
        <item x="5453"/>
        <item x="1149"/>
        <item x="1833"/>
        <item x="117"/>
        <item x="147"/>
        <item x="1727"/>
        <item x="2863"/>
        <item x="1030"/>
        <item x="837"/>
        <item x="2252"/>
        <item x="3073"/>
        <item x="3006"/>
        <item x="145"/>
        <item x="6693"/>
        <item x="6474"/>
        <item x="3028"/>
        <item x="5067"/>
        <item x="7405"/>
        <item x="1125"/>
        <item x="1819"/>
        <item x="1107"/>
        <item x="3405"/>
        <item x="3495"/>
        <item x="2517"/>
        <item x="2876"/>
        <item x="5670"/>
        <item x="6074"/>
        <item x="3679"/>
        <item x="3393"/>
        <item x="1428"/>
        <item x="833"/>
        <item x="7182"/>
        <item x="4407"/>
        <item x="6761"/>
        <item x="5534"/>
        <item x="5508"/>
        <item x="5437"/>
        <item x="5507"/>
        <item x="6365"/>
        <item x="6988"/>
        <item x="3904"/>
        <item x="1241"/>
        <item x="2953"/>
        <item x="1643"/>
        <item x="11"/>
        <item x="1531"/>
        <item x="3809"/>
        <item x="862"/>
        <item x="5047"/>
        <item x="473"/>
        <item x="7357"/>
        <item x="87"/>
        <item x="6590"/>
        <item x="801"/>
        <item x="4094"/>
        <item x="6433"/>
        <item x="1441"/>
        <item x="4859"/>
        <item x="2311"/>
        <item x="5329"/>
        <item x="5561"/>
        <item x="644"/>
        <item x="6344"/>
        <item x="6257"/>
        <item x="6288"/>
        <item x="6250"/>
        <item x="5137"/>
        <item x="6163"/>
        <item x="902"/>
        <item x="148"/>
        <item x="1262"/>
        <item x="4752"/>
        <item x="6810"/>
        <item x="2990"/>
        <item x="4724"/>
        <item x="6924"/>
        <item x="4352"/>
        <item x="5860"/>
        <item x="6165"/>
        <item x="3430"/>
        <item x="5854"/>
        <item x="4010"/>
        <item x="1694"/>
        <item x="7270"/>
        <item x="7472"/>
        <item x="4492"/>
        <item x="4981"/>
        <item x="5884"/>
        <item x="1760"/>
        <item x="6394"/>
        <item x="6084"/>
        <item x="7276"/>
        <item x="2238"/>
        <item x="6677"/>
        <item x="1774"/>
        <item x="160"/>
        <item x="2077"/>
        <item x="6742"/>
        <item x="1659"/>
        <item x="5389"/>
        <item x="5851"/>
        <item x="6262"/>
        <item x="5215"/>
        <item x="7258"/>
        <item x="1907"/>
        <item x="7157"/>
        <item x="6533"/>
        <item x="4304"/>
        <item x="3483"/>
        <item x="5510"/>
        <item x="1832"/>
        <item x="4506"/>
        <item x="5038"/>
        <item x="6240"/>
        <item x="742"/>
        <item x="5781"/>
        <item x="7024"/>
        <item x="1112"/>
        <item x="4824"/>
        <item x="5104"/>
        <item x="535"/>
        <item x="896"/>
        <item x="4619"/>
        <item x="2004"/>
        <item x="6919"/>
        <item x="5959"/>
        <item x="6350"/>
        <item x="6154"/>
        <item x="738"/>
        <item x="7398"/>
        <item x="4829"/>
        <item x="6883"/>
        <item x="36"/>
        <item x="6441"/>
        <item x="1579"/>
        <item x="3273"/>
        <item x="2776"/>
        <item x="4845"/>
        <item x="4040"/>
        <item x="1667"/>
        <item x="534"/>
        <item x="5294"/>
        <item x="4076"/>
        <item x="7043"/>
        <item x="5207"/>
        <item x="3796"/>
        <item x="5525"/>
        <item x="2329"/>
        <item x="3191"/>
        <item x="1173"/>
        <item x="251"/>
        <item x="7147"/>
        <item x="7228"/>
        <item x="5717"/>
        <item x="127"/>
        <item x="2499"/>
        <item x="5417"/>
        <item x="5876"/>
        <item x="4313"/>
        <item x="7290"/>
        <item x="2862"/>
        <item x="6452"/>
        <item x="360"/>
        <item x="5960"/>
        <item x="6173"/>
        <item x="6375"/>
        <item x="6558"/>
        <item x="5964"/>
        <item x="1656"/>
        <item x="2779"/>
        <item x="5847"/>
        <item x="5181"/>
        <item x="6740"/>
        <item x="3511"/>
        <item x="5212"/>
        <item x="7380"/>
        <item x="531"/>
        <item x="3109"/>
        <item x="6028"/>
        <item x="5869"/>
        <item x="3349"/>
        <item x="4850"/>
        <item x="5441"/>
        <item x="6356"/>
        <item x="6303"/>
        <item x="4037"/>
        <item x="5967"/>
        <item x="3768"/>
        <item x="5878"/>
        <item x="6289"/>
        <item x="5186"/>
        <item x="169"/>
        <item x="4419"/>
        <item x="2811"/>
        <item x="2720"/>
        <item x="1914"/>
        <item x="6307"/>
        <item x="6799"/>
        <item x="5541"/>
        <item x="5337"/>
        <item x="2624"/>
        <item x="4361"/>
        <item x="2037"/>
        <item x="6916"/>
        <item x="3464"/>
        <item x="6557"/>
        <item x="5477"/>
        <item x="6185"/>
        <item x="4637"/>
        <item x="6384"/>
        <item x="5777"/>
        <item x="7367"/>
        <item x="5133"/>
        <item x="5452"/>
        <item x="5151"/>
        <item x="7489"/>
        <item x="6592"/>
        <item x="7321"/>
        <item x="3456"/>
        <item x="5931"/>
        <item x="46"/>
        <item x="2860"/>
        <item x="3753"/>
        <item x="4229"/>
        <item x="3086"/>
        <item x="4708"/>
        <item x="5179"/>
        <item x="1543"/>
        <item x="38"/>
        <item x="702"/>
        <item x="5471"/>
        <item x="730"/>
        <item x="2334"/>
        <item x="6364"/>
        <item x="2498"/>
        <item x="4371"/>
        <item x="2955"/>
        <item x="478"/>
        <item x="859"/>
        <item x="1455"/>
        <item x="369"/>
        <item x="6521"/>
        <item x="3722"/>
        <item x="7410"/>
        <item x="5660"/>
        <item x="5728"/>
        <item x="519"/>
        <item x="6956"/>
        <item x="1233"/>
        <item x="3619"/>
        <item x="83"/>
        <item x="224"/>
        <item x="5042"/>
        <item x="6279"/>
        <item x="5619"/>
        <item x="1421"/>
        <item x="7383"/>
        <item x="5107"/>
        <item x="1729"/>
        <item x="3764"/>
        <item x="6630"/>
        <item x="4473"/>
        <item x="1306"/>
        <item x="4899"/>
        <item x="1271"/>
        <item x="3412"/>
        <item x="5593"/>
        <item x="218"/>
        <item x="7362"/>
        <item x="1868"/>
        <item x="3873"/>
        <item x="3326"/>
        <item x="693"/>
        <item x="1083"/>
        <item x="5733"/>
        <item x="75"/>
        <item x="5436"/>
        <item x="4812"/>
        <item x="4970"/>
        <item x="5153"/>
        <item x="5169"/>
        <item x="7100"/>
        <item x="1823"/>
        <item x="2044"/>
        <item x="4240"/>
        <item x="2465"/>
        <item x="5693"/>
        <item x="6255"/>
        <item x="500"/>
        <item x="2784"/>
        <item x="1269"/>
        <item x="3199"/>
        <item x="247"/>
        <item x="6587"/>
        <item x="2084"/>
        <item x="6688"/>
        <item x="4255"/>
        <item x="7474"/>
        <item x="3303"/>
        <item x="3706"/>
        <item x="694"/>
        <item x="2544"/>
        <item x="6484"/>
        <item x="6771"/>
        <item x="176"/>
        <item x="4677"/>
        <item x="6989"/>
        <item x="6374"/>
        <item x="7375"/>
        <item x="7041"/>
        <item x="7074"/>
        <item x="1639"/>
        <item x="4567"/>
        <item x="4446"/>
        <item x="5159"/>
        <item x="4214"/>
        <item x="6843"/>
        <item x="7322"/>
        <item x="3515"/>
        <item x="5821"/>
        <item x="2442"/>
        <item x="585"/>
        <item x="7033"/>
        <item x="1448"/>
        <item x="6691"/>
        <item x="2446"/>
        <item x="3691"/>
        <item x="4814"/>
        <item x="1081"/>
        <item x="2207"/>
        <item x="4320"/>
        <item x="6550"/>
        <item x="3217"/>
        <item x="6448"/>
        <item x="6234"/>
        <item x="598"/>
        <item x="427"/>
        <item x="2235"/>
        <item x="2851"/>
        <item x="9"/>
        <item x="1778"/>
        <item x="6617"/>
        <item x="4632"/>
        <item x="1003"/>
        <item x="5091"/>
        <item x="6023"/>
        <item x="3821"/>
        <item x="4210"/>
        <item x="4019"/>
        <item x="430"/>
        <item x="6058"/>
        <item x="5624"/>
        <item x="3612"/>
        <item x="1044"/>
        <item x="4773"/>
        <item x="6781"/>
        <item x="3048"/>
        <item x="5336"/>
        <item x="3591"/>
        <item x="6327"/>
        <item x="6833"/>
        <item x="5393"/>
        <item x="2075"/>
        <item x="1896"/>
        <item x="6026"/>
        <item x="6334"/>
        <item x="6676"/>
        <item x="4448"/>
        <item x="2529"/>
        <item x="4156"/>
        <item x="6142"/>
        <item x="6723"/>
        <item x="3935"/>
        <item x="2197"/>
        <item x="4777"/>
        <item x="5674"/>
        <item x="228"/>
        <item x="6546"/>
        <item x="3264"/>
        <item x="1883"/>
        <item x="3782"/>
        <item x="7248"/>
        <item x="6668"/>
        <item x="3152"/>
        <item x="432"/>
        <item x="457"/>
        <item x="744"/>
        <item x="6079"/>
        <item x="391"/>
        <item x="2344"/>
        <item x="4454"/>
        <item x="2794"/>
        <item x="942"/>
        <item x="4923"/>
        <item x="1964"/>
        <item x="6541"/>
        <item x="2443"/>
        <item x="3250"/>
        <item x="5978"/>
        <item x="4105"/>
        <item x="4744"/>
        <item x="3223"/>
        <item x="3424"/>
        <item x="4221"/>
        <item x="4233"/>
        <item x="6352"/>
        <item x="779"/>
        <item x="375"/>
        <item x="5857"/>
        <item x="4353"/>
        <item x="6656"/>
        <item x="7141"/>
        <item x="5458"/>
        <item x="962"/>
        <item x="4565"/>
        <item x="5552"/>
        <item x="3496"/>
        <item x="5125"/>
        <item x="2370"/>
        <item x="3891"/>
        <item x="5285"/>
        <item x="3345"/>
        <item x="2052"/>
        <item x="1547"/>
        <item x="1360"/>
        <item x="3799"/>
        <item x="3616"/>
        <item x="2857"/>
        <item x="7234"/>
        <item x="4236"/>
        <item x="874"/>
        <item x="301"/>
        <item x="5011"/>
        <item x="3598"/>
        <item x="881"/>
        <item x="3813"/>
        <item x="1088"/>
        <item x="6400"/>
        <item x="977"/>
        <item x="6202"/>
        <item x="858"/>
        <item x="4389"/>
        <item x="4092"/>
        <item x="4534"/>
        <item x="7021"/>
        <item x="7162"/>
        <item x="3428"/>
        <item x="3833"/>
        <item x="5224"/>
        <item x="2164"/>
        <item x="5867"/>
        <item x="539"/>
        <item x="3964"/>
        <item x="7407"/>
        <item x="1015"/>
        <item x="1880"/>
        <item x="1261"/>
        <item x="866"/>
        <item x="5019"/>
        <item x="1839"/>
        <item x="503"/>
        <item x="3282"/>
        <item x="6765"/>
        <item x="2726"/>
        <item x="487"/>
        <item x="1706"/>
        <item x="1310"/>
        <item x="4081"/>
        <item x="749"/>
        <item x="4670"/>
        <item x="3367"/>
        <item x="3815"/>
        <item x="2485"/>
        <item x="5617"/>
        <item x="6749"/>
        <item x="6678"/>
        <item x="3165"/>
        <item x="170"/>
        <item x="2436"/>
        <item x="7203"/>
        <item x="2266"/>
        <item x="5139"/>
        <item x="3462"/>
        <item x="4416"/>
        <item x="4734"/>
        <item x="6426"/>
        <item x="48"/>
        <item x="5087"/>
        <item x="7149"/>
        <item x="2428"/>
        <item x="7256"/>
        <item x="2874"/>
        <item x="2025"/>
        <item x="3332"/>
        <item x="58"/>
        <item x="3396"/>
        <item x="6113"/>
        <item x="781"/>
        <item x="7244"/>
        <item x="4904"/>
        <item x="3938"/>
        <item x="6468"/>
        <item x="6694"/>
        <item x="7060"/>
        <item x="3138"/>
        <item x="4385"/>
        <item x="5066"/>
        <item x="412"/>
        <item x="5221"/>
        <item x="5612"/>
        <item x="4009"/>
        <item x="7479"/>
        <item x="3519"/>
        <item x="6390"/>
        <item x="3849"/>
        <item x="1185"/>
        <item x="3614"/>
        <item x="332"/>
        <item x="6709"/>
        <item x="4643"/>
        <item x="1479"/>
        <item x="2503"/>
        <item x="4924"/>
        <item x="2980"/>
        <item x="2585"/>
        <item x="6062"/>
        <item x="3231"/>
        <item x="4441"/>
        <item x="6320"/>
        <item x="3636"/>
        <item x="3099"/>
        <item x="7348"/>
        <item x="6684"/>
        <item x="2801"/>
        <item x="2256"/>
        <item x="1887"/>
        <item x="2909"/>
        <item x="5762"/>
        <item x="4721"/>
        <item x="4477"/>
        <item x="3632"/>
        <item x="1972"/>
        <item x="5974"/>
        <item x="329"/>
        <item x="3168"/>
        <item x="2904"/>
        <item x="1574"/>
        <item x="526"/>
        <item x="4017"/>
        <item x="2265"/>
        <item x="3597"/>
        <item x="3874"/>
        <item x="1139"/>
        <item x="2987"/>
        <item x="4889"/>
        <item x="5540"/>
        <item x="404"/>
        <item x="6118"/>
        <item x="1949"/>
        <item x="5989"/>
        <item x="2199"/>
        <item x="2085"/>
        <item x="3362"/>
        <item x="3897"/>
        <item x="4496"/>
        <item x="551"/>
        <item x="2951"/>
        <item x="6063"/>
        <item x="7267"/>
        <item x="6999"/>
        <item x="2527"/>
        <item x="134"/>
        <item x="2124"/>
        <item x="2961"/>
        <item x="7124"/>
        <item x="1334"/>
        <item x="4797"/>
        <item x="5950"/>
        <item x="4501"/>
        <item x="3259"/>
        <item x="1874"/>
        <item x="5411"/>
        <item x="1976"/>
        <item x="1043"/>
        <item x="3844"/>
        <item x="4479"/>
        <item x="1176"/>
        <item x="55"/>
        <item x="7416"/>
        <item x="4682"/>
        <item x="2355"/>
        <item x="2702"/>
        <item x="5419"/>
        <item x="4740"/>
        <item x="778"/>
        <item x="2195"/>
        <item x="4423"/>
        <item x="2593"/>
        <item x="6149"/>
        <item x="6360"/>
        <item x="6763"/>
        <item x="743"/>
        <item x="192"/>
        <item x="4810"/>
        <item x="7297"/>
        <item x="7496"/>
        <item x="4863"/>
        <item x="2939"/>
        <item x="2666"/>
        <item x="4659"/>
        <item x="4161"/>
        <item x="718"/>
        <item x="6502"/>
        <item x="1591"/>
        <item x="3552"/>
        <item x="6435"/>
        <item x="5835"/>
        <item x="1521"/>
        <item x="3054"/>
        <item x="1923"/>
        <item x="6106"/>
        <item x="564"/>
        <item x="5211"/>
        <item x="3208"/>
        <item x="2391"/>
        <item x="5132"/>
        <item x="4333"/>
        <item x="3330"/>
        <item x="2580"/>
        <item x="3113"/>
        <item x="6134"/>
        <item x="2282"/>
        <item x="3315"/>
        <item x="3682"/>
        <item x="1696"/>
        <item x="7106"/>
        <item x="4331"/>
        <item x="308"/>
        <item x="1542"/>
        <item x="653"/>
        <item x="6540"/>
        <item x="7039"/>
        <item x="345"/>
        <item x="4026"/>
        <item x="4700"/>
        <item x="4683"/>
        <item x="5912"/>
        <item x="574"/>
        <item x="614"/>
        <item x="2482"/>
        <item x="5427"/>
        <item x="3673"/>
        <item x="2561"/>
        <item x="7505"/>
        <item x="2845"/>
        <item x="5271"/>
        <item x="1856"/>
        <item x="1741"/>
        <item x="4237"/>
        <item x="5909"/>
        <item x="6495"/>
        <item x="3835"/>
        <item x="3361"/>
        <item x="5220"/>
        <item x="4090"/>
        <item x="5905"/>
        <item x="5665"/>
        <item x="4244"/>
        <item x="1063"/>
        <item x="1751"/>
        <item x="895"/>
        <item x="3071"/>
        <item x="6866"/>
        <item x="4145"/>
        <item x="6487"/>
        <item x="2240"/>
        <item x="2501"/>
        <item x="4162"/>
        <item x="4967"/>
        <item x="5176"/>
        <item x="2748"/>
        <item x="2386"/>
        <item x="3888"/>
        <item x="4055"/>
        <item x="2594"/>
        <item x="4548"/>
        <item x="6686"/>
        <item x="6654"/>
        <item x="2279"/>
        <item x="5429"/>
        <item x="5260"/>
        <item x="6822"/>
        <item x="7363"/>
        <item x="6180"/>
        <item x="5559"/>
        <item x="1076"/>
        <item x="223"/>
        <item x="2532"/>
        <item x="5683"/>
        <item x="262"/>
        <item x="5101"/>
        <item x="279"/>
        <item x="4983"/>
        <item x="1332"/>
        <item x="6035"/>
        <item x="1337"/>
        <item x="7034"/>
        <item x="2507"/>
        <item x="6758"/>
        <item x="4355"/>
        <item x="6943"/>
        <item x="2437"/>
        <item x="1732"/>
        <item x="0"/>
        <item x="3977"/>
        <item x="1821"/>
        <item x="1182"/>
        <item x="3305"/>
        <item x="6451"/>
        <item x="5736"/>
        <item x="1843"/>
        <item x="5071"/>
        <item x="4379"/>
        <item x="4631"/>
        <item x="5315"/>
        <item x="7202"/>
        <item x="5855"/>
        <item x="3205"/>
        <item x="3434"/>
        <item x="4693"/>
        <item x="5813"/>
        <item x="3710"/>
        <item x="763"/>
        <item x="5868"/>
        <item x="6294"/>
        <item x="6996"/>
        <item x="5874"/>
        <item x="5586"/>
        <item x="295"/>
        <item x="5554"/>
        <item x="3979"/>
        <item x="5666"/>
        <item x="7377"/>
        <item x="7019"/>
        <item x="4170"/>
        <item x="3167"/>
        <item x="2502"/>
        <item x="3806"/>
        <item x="6252"/>
        <item x="5262"/>
        <item x="5268"/>
        <item x="6631"/>
        <item x="4471"/>
        <item x="5709"/>
        <item x="7176"/>
        <item x="7023"/>
        <item x="1213"/>
        <item x="4694"/>
        <item x="6616"/>
        <item x="428"/>
        <item x="2821"/>
        <item x="298"/>
        <item x="4310"/>
        <item x="1096"/>
        <item x="4512"/>
        <item x="437"/>
        <item x="3571"/>
        <item x="3491"/>
        <item x="5192"/>
        <item x="7195"/>
        <item x="42"/>
        <item x="3005"/>
        <item x="2931"/>
        <item x="4015"/>
        <item x="2622"/>
        <item x="7427"/>
        <item x="2998"/>
        <item x="1994"/>
        <item x="707"/>
        <item x="426"/>
        <item x="2548"/>
        <item x="6126"/>
        <item x="3126"/>
        <item x="4052"/>
        <item x="5687"/>
        <item x="253"/>
        <item x="3953"/>
        <item x="6830"/>
        <item x="2018"/>
        <item x="5466"/>
        <item x="5360"/>
        <item x="6311"/>
        <item x="3426"/>
        <item x="1580"/>
        <item x="5751"/>
        <item x="4417"/>
        <item x="475"/>
        <item x="1602"/>
        <item x="4238"/>
        <item x="886"/>
        <item x="4869"/>
        <item x="6382"/>
        <item x="2383"/>
        <item x="3245"/>
        <item x="207"/>
        <item x="2327"/>
        <item x="3508"/>
        <item x="3469"/>
        <item x="4731"/>
        <item x="2277"/>
        <item x="6037"/>
        <item x="3800"/>
        <item x="4058"/>
        <item x="5446"/>
        <item x="6232"/>
        <item x="7426"/>
        <item x="5603"/>
        <item x="5583"/>
        <item x="1581"/>
        <item x="1627"/>
        <item x="250"/>
        <item x="904"/>
        <item x="4060"/>
        <item x="6669"/>
        <item x="5829"/>
        <item x="5759"/>
        <item x="776"/>
        <item x="4339"/>
        <item x="3228"/>
        <item x="2976"/>
        <item x="4124"/>
        <item x="5805"/>
        <item x="5969"/>
        <item x="5604"/>
        <item x="5409"/>
        <item x="1689"/>
        <item x="5451"/>
        <item x="4930"/>
        <item x="1280"/>
        <item x="1577"/>
        <item x="2031"/>
        <item x="2800"/>
        <item x="1387"/>
        <item x="5478"/>
        <item x="4402"/>
        <item x="6876"/>
        <item x="7468"/>
        <item x="1050"/>
        <item x="6974"/>
        <item x="4775"/>
        <item x="2640"/>
        <item x="3010"/>
        <item x="2328"/>
        <item x="236"/>
        <item x="4429"/>
        <item x="7103"/>
        <item x="3441"/>
        <item x="6563"/>
        <item x="5098"/>
        <item x="6849"/>
        <item x="6039"/>
        <item x="5373"/>
        <item x="6641"/>
        <item x="2830"/>
        <item x="7072"/>
        <item x="7409"/>
        <item x="2550"/>
        <item x="1481"/>
        <item x="3528"/>
        <item x="568"/>
        <item x="5757"/>
        <item x="3987"/>
        <item x="6016"/>
        <item x="3709"/>
        <item x="40"/>
        <item x="6464"/>
        <item x="5120"/>
        <item x="3261"/>
        <item x="2227"/>
        <item x="6633"/>
        <item x="5688"/>
        <item x="5645"/>
        <item x="3730"/>
        <item x="6184"/>
        <item x="4764"/>
        <item x="2400"/>
        <item x="4709"/>
        <item x="3905"/>
        <item x="6624"/>
        <item x="3234"/>
        <item x="3778"/>
        <item x="1174"/>
        <item x="1022"/>
        <item x="5714"/>
        <item x="2805"/>
        <item x="5516"/>
        <item x="3667"/>
        <item x="4550"/>
        <item x="2977"/>
        <item x="1009"/>
        <item x="419"/>
        <item x="4900"/>
        <item x="7007"/>
        <item x="4959"/>
        <item x="540"/>
        <item x="4183"/>
        <item x="7279"/>
        <item x="6266"/>
        <item x="4905"/>
        <item x="3555"/>
        <item x="3169"/>
        <item x="3605"/>
        <item x="6537"/>
        <item x="1663"/>
        <item x="1061"/>
        <item x="1484"/>
        <item x="324"/>
        <item x="6144"/>
        <item x="5659"/>
        <item x="6207"/>
        <item x="6036"/>
        <item x="513"/>
        <item x="5280"/>
        <item x="3557"/>
        <item x="4558"/>
        <item x="6087"/>
        <item x="240"/>
        <item x="3457"/>
        <item x="6200"/>
        <item x="4741"/>
        <item x="867"/>
        <item x="5216"/>
        <item x="3310"/>
        <item x="5338"/>
        <item x="3758"/>
        <item x="1219"/>
        <item x="243"/>
        <item x="5483"/>
        <item x="6284"/>
        <item x="7045"/>
        <item x="6886"/>
        <item x="7035"/>
        <item x="1849"/>
        <item x="7437"/>
        <item x="2621"/>
        <item x="4988"/>
        <item x="3239"/>
        <item x="309"/>
        <item x="1249"/>
        <item x="106"/>
        <item x="589"/>
        <item x="305"/>
        <item x="1409"/>
        <item x="2752"/>
        <item x="5183"/>
        <item x="6038"/>
        <item x="6519"/>
        <item x="2872"/>
        <item x="3847"/>
        <item x="6286"/>
        <item x="5501"/>
        <item x="4227"/>
        <item x="3720"/>
        <item x="6914"/>
        <item x="2297"/>
        <item x="5963"/>
        <item x="4836"/>
        <item x="2229"/>
        <item x="495"/>
        <item x="6183"/>
        <item x="6417"/>
        <item x="5985"/>
        <item x="5897"/>
        <item x="3738"/>
        <item x="5769"/>
        <item x="6917"/>
        <item x="6148"/>
        <item x="6993"/>
        <item x="85"/>
        <item x="877"/>
        <item x="6947"/>
        <item x="2298"/>
        <item x="2478"/>
        <item x="2514"/>
        <item x="1217"/>
        <item x="1553"/>
        <item x="3487"/>
        <item x="1085"/>
        <item x="813"/>
        <item x="1692"/>
        <item x="1129"/>
        <item x="3583"/>
        <item x="2818"/>
        <item x="4559"/>
        <item x="2549"/>
        <item x="2573"/>
        <item x="1102"/>
        <item x="2523"/>
        <item x="4792"/>
        <item x="821"/>
        <item x="4540"/>
        <item x="2129"/>
        <item x="4753"/>
        <item x="1488"/>
        <item x="3739"/>
        <item x="556"/>
        <item x="3804"/>
        <item x="108"/>
        <item x="1338"/>
        <item x="4382"/>
        <item x="266"/>
        <item x="2029"/>
        <item x="2500"/>
        <item x="5050"/>
        <item x="4242"/>
        <item x="2901"/>
        <item x="1165"/>
        <item x="5804"/>
        <item x="3707"/>
        <item x="3030"/>
        <item x="3530"/>
        <item x="5103"/>
        <item x="417"/>
        <item x="2678"/>
        <item x="2574"/>
        <item x="646"/>
        <item x="6073"/>
        <item x="1810"/>
        <item x="6098"/>
        <item x="2815"/>
        <item x="2670"/>
        <item x="7476"/>
        <item x="2166"/>
        <item x="4344"/>
        <item x="5341"/>
        <item x="7397"/>
        <item x="2628"/>
        <item x="2729"/>
        <item x="2118"/>
        <item x="7181"/>
        <item x="750"/>
        <item x="2239"/>
        <item x="3917"/>
        <item x="2683"/>
        <item x="3069"/>
        <item x="6576"/>
        <item x="6885"/>
        <item x="1622"/>
        <item x="5686"/>
        <item x="221"/>
        <item x="2810"/>
        <item x="6523"/>
        <item x="843"/>
        <item x="497"/>
        <item x="3563"/>
        <item x="1378"/>
        <item x="2519"/>
        <item x="4484"/>
        <item x="4002"/>
        <item x="7467"/>
        <item x="2745"/>
        <item x="1644"/>
        <item x="2419"/>
        <item x="1027"/>
        <item x="965"/>
        <item x="1122"/>
        <item x="2003"/>
        <item x="5158"/>
        <item x="5816"/>
        <item x="1886"/>
        <item x="2646"/>
        <item x="3451"/>
        <item x="5616"/>
        <item x="7339"/>
        <item x="2119"/>
        <item x="2222"/>
        <item x="1432"/>
        <item x="6328"/>
        <item x="2612"/>
        <item x="336"/>
        <item x="3650"/>
        <item x="278"/>
        <item x="6754"/>
        <item x="3837"/>
        <item x="2839"/>
        <item x="6575"/>
        <item x="5346"/>
        <item x="6282"/>
        <item x="4772"/>
        <item x="6430"/>
        <item x="4995"/>
        <item x="6386"/>
        <item x="5802"/>
        <item x="5407"/>
        <item x="6960"/>
        <item x="4668"/>
        <item x="5299"/>
        <item x="5343"/>
        <item x="740"/>
        <item x="4150"/>
        <item x="2576"/>
        <item x="4049"/>
        <item x="2908"/>
        <item x="1649"/>
        <item x="455"/>
        <item x="2158"/>
        <item x="3222"/>
        <item x="7208"/>
        <item x="3609"/>
        <item x="943"/>
        <item x="6793"/>
        <item x="7408"/>
        <item x="4898"/>
        <item x="1576"/>
        <item x="3184"/>
        <item x="906"/>
        <item x="5676"/>
        <item x="6806"/>
        <item x="222"/>
        <item x="5613"/>
        <item x="1497"/>
        <item x="5188"/>
        <item x="3971"/>
        <item x="731"/>
        <item x="6069"/>
        <item x="4413"/>
        <item x="1578"/>
        <item x="1997"/>
        <item x="149"/>
        <item x="3529"/>
        <item x="5602"/>
        <item x="2441"/>
        <item x="1636"/>
        <item x="2244"/>
        <item x="948"/>
        <item x="6667"/>
        <item x="1748"/>
        <item x="6613"/>
        <item x="1782"/>
        <item x="7217"/>
        <item x="4113"/>
        <item x="5647"/>
        <item x="1341"/>
        <item x="700"/>
        <item x="7054"/>
        <item x="7259"/>
        <item x="7499"/>
        <item x="6655"/>
        <item x="1834"/>
        <item x="6235"/>
        <item x="6708"/>
        <item x="3141"/>
        <item x="3181"/>
        <item x="4911"/>
        <item x="780"/>
        <item x="1453"/>
        <item x="826"/>
        <item x="6376"/>
        <item x="2991"/>
        <item x="5716"/>
        <item x="4341"/>
        <item x="795"/>
        <item x="3333"/>
        <item x="355"/>
        <item x="2205"/>
        <item x="2068"/>
        <item x="3193"/>
        <item x="1260"/>
        <item x="4480"/>
        <item x="2840"/>
        <item x="3997"/>
        <item x="6497"/>
        <item x="1780"/>
        <item x="4669"/>
        <item x="3188"/>
        <item x="3004"/>
        <item x="5325"/>
        <item x="1283"/>
        <item x="6478"/>
        <item x="399"/>
        <item x="4099"/>
        <item x="5129"/>
        <item x="5954"/>
        <item x="3082"/>
        <item x="3277"/>
        <item x="3671"/>
        <item x="5739"/>
        <item x="7396"/>
        <item x="1485"/>
        <item x="3178"/>
        <item x="4926"/>
        <item x="2165"/>
        <item x="3638"/>
        <item x="6373"/>
        <item x="5672"/>
        <item x="1461"/>
        <item x="7265"/>
        <item x="394"/>
        <item x="409"/>
        <item x="2060"/>
        <item x="2699"/>
        <item x="1974"/>
        <item x="979"/>
        <item x="167"/>
        <item x="3774"/>
        <item x="6906"/>
        <item x="7128"/>
        <item x="6156"/>
        <item x="4281"/>
        <item x="582"/>
        <item x="2330"/>
        <item x="4111"/>
        <item x="5152"/>
        <item x="2742"/>
        <item x="4580"/>
        <item x="4216"/>
        <item x="5998"/>
        <item x="6757"/>
        <item x="4827"/>
        <item x="5432"/>
        <item x="4144"/>
        <item x="4042"/>
        <item x="602"/>
        <item x="6706"/>
        <item x="6130"/>
        <item x="3021"/>
        <item x="2046"/>
        <item x="6428"/>
        <item x="7255"/>
        <item x="4888"/>
        <item x="2071"/>
        <item x="6092"/>
        <item x="3535"/>
        <item x="5801"/>
        <item x="2132"/>
        <item x="4722"/>
        <item x="7438"/>
        <item x="7239"/>
        <item x="5625"/>
        <item x="2336"/>
        <item x="616"/>
        <item x="1931"/>
        <item x="4340"/>
        <item x="5295"/>
        <item x="5400"/>
        <item x="2954"/>
        <item x="5408"/>
        <item x="559"/>
        <item x="7177"/>
        <item x="6112"/>
        <item x="6315"/>
        <item x="4323"/>
        <item x="24"/>
        <item x="3267"/>
        <item x="3759"/>
        <item x="7325"/>
        <item x="4611"/>
        <item x="1993"/>
        <item x="6053"/>
        <item x="6322"/>
        <item x="5076"/>
        <item x="6564"/>
        <item x="3936"/>
        <item x="5677"/>
        <item x="6965"/>
        <item x="5489"/>
        <item x="4778"/>
        <item x="5234"/>
        <item x="351"/>
        <item x="1512"/>
        <item x="955"/>
        <item x="6399"/>
        <item x="3762"/>
        <item x="2759"/>
        <item x="3297"/>
        <item x="1308"/>
        <item x="5712"/>
        <item x="6127"/>
        <item x="2032"/>
        <item x="4418"/>
        <item x="4063"/>
        <item x="3846"/>
        <item x="5746"/>
        <item x="4543"/>
        <item x="5292"/>
        <item x="3447"/>
        <item x="4577"/>
        <item x="3088"/>
        <item x="3298"/>
        <item x="163"/>
        <item x="4583"/>
        <item x="4387"/>
        <item x="6466"/>
        <item x="3694"/>
        <item x="3324"/>
        <item x="1379"/>
        <item x="7171"/>
        <item x="283"/>
        <item x="1362"/>
        <item x="5203"/>
        <item x="6618"/>
        <item x="246"/>
        <item x="7070"/>
        <item x="121"/>
        <item x="353"/>
        <item x="4328"/>
        <item x="2730"/>
        <item x="1804"/>
        <item x="1585"/>
        <item x="1007"/>
        <item x="2709"/>
        <item x="3524"/>
        <item x="697"/>
        <item x="288"/>
        <item x="1830"/>
        <item x="3100"/>
        <item x="701"/>
        <item x="4914"/>
        <item x="7278"/>
        <item x="2027"/>
        <item x="5293"/>
        <item x="5915"/>
        <item x="3116"/>
        <item x="2531"/>
        <item x="2893"/>
        <item x="2718"/>
        <item x="4624"/>
        <item x="5100"/>
        <item x="3922"/>
        <item x="3337"/>
        <item x="3772"/>
        <item x="5063"/>
        <item x="1199"/>
        <item x="6470"/>
        <item x="4638"/>
        <item x="1201"/>
        <item x="4445"/>
        <item x="1068"/>
        <item x="5692"/>
        <item x="5200"/>
        <item x="4706"/>
        <item x="5354"/>
        <item x="6007"/>
        <item x="5196"/>
        <item x="975"/>
        <item x="5097"/>
        <item x="6770"/>
        <item x="6978"/>
        <item x="5833"/>
        <item x="2620"/>
        <item x="4614"/>
        <item x="6718"/>
        <item x="6725"/>
        <item x="344"/>
        <item x="1476"/>
        <item x="2385"/>
        <item x="6213"/>
        <item x="784"/>
        <item x="5786"/>
        <item x="3170"/>
        <item x="3974"/>
        <item x="1385"/>
        <item x="5386"/>
        <item x="797"/>
        <item x="3754"/>
        <item x="5872"/>
        <item x="5126"/>
        <item x="2171"/>
        <item x="2657"/>
        <item x="1323"/>
        <item x="2065"/>
        <item x="2317"/>
        <item x="4920"/>
        <item x="6657"/>
        <item x="5818"/>
        <item x="7233"/>
        <item x="5799"/>
        <item x="5117"/>
        <item x="4051"/>
        <item x="7373"/>
        <item x="4613"/>
        <item x="5921"/>
        <item x="1454"/>
        <item x="2360"/>
        <item x="634"/>
        <item x="643"/>
        <item x="5379"/>
        <item x="1736"/>
        <item x="7250"/>
        <item x="4597"/>
        <item x="3211"/>
        <item x="2719"/>
        <item x="5340"/>
        <item x="3763"/>
        <item x="2353"/>
        <item x="1544"/>
        <item x="6161"/>
        <item x="3854"/>
        <item x="809"/>
        <item x="4148"/>
        <item x="4256"/>
        <item x="1877"/>
        <item x="3248"/>
        <item x="5288"/>
        <item x="6236"/>
        <item x="5738"/>
        <item x="5368"/>
        <item x="3653"/>
        <item x="6138"/>
        <item x="7369"/>
        <item x="3801"/>
        <item x="6068"/>
        <item x="6355"/>
        <item x="3678"/>
        <item x="3742"/>
        <item x="5518"/>
        <item x="2248"/>
        <item x="2303"/>
        <item x="3991"/>
        <item x="5890"/>
        <item x="2508"/>
        <item x="4881"/>
        <item x="1457"/>
        <item x="5704"/>
        <item x="6490"/>
        <item x="2741"/>
        <item x="949"/>
        <item x="56"/>
        <item x="2002"/>
        <item x="554"/>
        <item x="43"/>
        <item x="2184"/>
        <item x="1811"/>
        <item x="2405"/>
        <item x="4747"/>
        <item x="5438"/>
        <item x="7388"/>
        <item x="6514"/>
        <item x="2681"/>
        <item x="5428"/>
        <item x="6345"/>
        <item x="6893"/>
        <item x="2213"/>
        <item x="6516"/>
        <item x="7125"/>
        <item x="4410"/>
        <item x="1930"/>
        <item x="6828"/>
        <item x="6190"/>
        <item x="1754"/>
        <item x="2808"/>
        <item x="2087"/>
        <item x="1191"/>
        <item x="708"/>
        <item x="4759"/>
        <item x="1192"/>
        <item x="4135"/>
        <item x="1722"/>
        <item x="2173"/>
        <item x="2885"/>
        <item x="464"/>
        <item x="1154"/>
        <item x="5556"/>
        <item x="1254"/>
        <item x="70"/>
        <item x="1944"/>
        <item x="1546"/>
        <item x="1144"/>
        <item x="5135"/>
        <item x="189"/>
        <item x="5732"/>
        <item x="3309"/>
        <item x="6845"/>
        <item x="89"/>
        <item x="1557"/>
        <item x="4502"/>
        <item x="3371"/>
        <item x="2388"/>
        <item x="7190"/>
        <item x="6392"/>
        <item x="3129"/>
        <item x="1660"/>
        <item x="2731"/>
        <item x="6628"/>
        <item x="5239"/>
        <item x="1899"/>
        <item x="5074"/>
        <item x="1482"/>
        <item x="1928"/>
        <item x="7266"/>
        <item x="6391"/>
        <item x="5703"/>
        <item x="3232"/>
        <item x="3460"/>
        <item x="905"/>
        <item x="3080"/>
        <item x="7243"/>
        <item x="4358"/>
        <item x="77"/>
        <item x="1250"/>
        <item x="1004"/>
        <item x="4494"/>
        <item x="4563"/>
        <item x="5951"/>
        <item x="7272"/>
        <item x="2161"/>
        <item x="6952"/>
        <item x="81"/>
        <item x="4108"/>
        <item x="79"/>
        <item x="631"/>
        <item x="3587"/>
        <item x="1090"/>
        <item x="5902"/>
        <item x="638"/>
        <item x="1608"/>
        <item x="6515"/>
        <item x="5641"/>
        <item x="6489"/>
        <item x="1592"/>
        <item x="990"/>
        <item x="940"/>
        <item x="6508"/>
        <item x="7090"/>
        <item x="1169"/>
        <item x="3119"/>
        <item x="970"/>
        <item x="2535"/>
        <item x="1077"/>
        <item x="1396"/>
        <item x="4497"/>
        <item x="3370"/>
        <item x="660"/>
        <item x="2495"/>
        <item x="4672"/>
        <item x="157"/>
        <item x="6651"/>
        <item x="3760"/>
        <item x="1314"/>
        <item x="6939"/>
        <item x="3703"/>
        <item x="7404"/>
        <item x="7013"/>
        <item x="6936"/>
        <item x="7487"/>
        <item x="4303"/>
        <item x="7066"/>
        <item x="1267"/>
        <item x="875"/>
        <item x="4874"/>
        <item x="6176"/>
        <item x="5555"/>
        <item x="1612"/>
        <item x="6021"/>
        <item x="6005"/>
        <item x="4947"/>
        <item x="296"/>
        <item x="4228"/>
        <item x="3346"/>
        <item x="836"/>
        <item x="2464"/>
        <item x="4243"/>
        <item x="23"/>
        <item x="3634"/>
        <item x="5401"/>
        <item x="6734"/>
        <item x="7344"/>
        <item x="6358"/>
        <item x="5790"/>
        <item x="4826"/>
        <item x="4206"/>
        <item x="4053"/>
        <item x="6983"/>
        <item x="4716"/>
        <item x="1850"/>
        <item x="2228"/>
        <item x="716"/>
        <item x="2009"/>
        <item x="5443"/>
        <item x="6313"/>
        <item x="374"/>
        <item x="371"/>
        <item x="5244"/>
        <item x="319"/>
        <item x="7308"/>
        <item x="3725"/>
        <item x="5754"/>
        <item x="421"/>
        <item x="5697"/>
        <item x="3721"/>
        <item x="5255"/>
        <item x="4569"/>
        <item x="6969"/>
        <item x="5748"/>
        <item x="4940"/>
        <item x="6222"/>
        <item x="4335"/>
        <item x="5885"/>
        <item x="269"/>
        <item x="1370"/>
        <item x="1265"/>
        <item x="1675"/>
        <item x="713"/>
        <item x="460"/>
        <item x="876"/>
        <item x="3416"/>
        <item x="5820"/>
        <item x="6747"/>
        <item x="5932"/>
        <item x="5845"/>
        <item x="4663"/>
        <item x="6601"/>
        <item x="5535"/>
        <item x="3247"/>
        <item x="6670"/>
        <item x="5199"/>
        <item x="238"/>
        <item x="4658"/>
        <item x="2214"/>
        <item x="414"/>
        <item x="5971"/>
        <item x="3417"/>
        <item x="5846"/>
        <item x="4993"/>
        <item x="6503"/>
        <item x="5395"/>
        <item x="7340"/>
        <item x="5850"/>
        <item x="3856"/>
        <item x="6836"/>
        <item x="4933"/>
        <item x="180"/>
        <item x="6739"/>
        <item x="166"/>
        <item t="default"/>
      </items>
    </pivotField>
    <pivotField showAll="0"/>
    <pivotField showAll="0"/>
    <pivotField showAll="0"/>
    <pivotField showAll="0"/>
    <pivotField showAll="0">
      <items count="4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t="default"/>
      </items>
    </pivotField>
    <pivotField showAll="0"/>
    <pivotField showAll="0">
      <items count="74">
        <item x="68"/>
        <item x="67"/>
        <item x="58"/>
        <item x="66"/>
        <item x="69"/>
        <item x="65"/>
        <item x="57"/>
        <item x="42"/>
        <item x="70"/>
        <item x="43"/>
        <item x="53"/>
        <item x="59"/>
        <item x="56"/>
        <item x="64"/>
        <item x="39"/>
        <item x="50"/>
        <item x="48"/>
        <item x="47"/>
        <item x="51"/>
        <item x="49"/>
        <item x="35"/>
        <item x="52"/>
        <item x="29"/>
        <item x="36"/>
        <item x="44"/>
        <item x="54"/>
        <item x="26"/>
        <item x="32"/>
        <item x="25"/>
        <item x="38"/>
        <item x="18"/>
        <item x="27"/>
        <item x="33"/>
        <item x="11"/>
        <item x="20"/>
        <item x="30"/>
        <item x="41"/>
        <item x="46"/>
        <item x="1"/>
        <item x="23"/>
        <item x="22"/>
        <item x="10"/>
        <item x="19"/>
        <item x="21"/>
        <item x="5"/>
        <item x="16"/>
        <item x="14"/>
        <item x="17"/>
        <item x="8"/>
        <item x="15"/>
        <item x="9"/>
        <item x="12"/>
        <item x="13"/>
        <item x="4"/>
        <item x="34"/>
        <item x="24"/>
        <item x="37"/>
        <item x="3"/>
        <item x="40"/>
        <item x="6"/>
        <item x="45"/>
        <item x="31"/>
        <item x="7"/>
        <item x="28"/>
        <item x="0"/>
        <item x="55"/>
        <item x="60"/>
        <item x="2"/>
        <item x="63"/>
        <item x="61"/>
        <item x="71"/>
        <item x="62"/>
        <item x="72"/>
        <item t="default"/>
      </items>
    </pivotField>
    <pivotField showAll="0"/>
    <pivotField showAll="0"/>
    <pivotField showAll="0"/>
    <pivotField showAll="0"/>
    <pivotField showAll="0"/>
    <pivotField showAll="0"/>
    <pivotField showAll="0"/>
    <pivotField showAll="0"/>
    <pivotField showAll="0"/>
    <pivotField numFmtId="165"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s>
  <pageFields count="1">
    <pageField fld="0"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807A2F0-2DBF-4BD2-B307-9D84519A3029}" name="PivotTable3" cacheId="3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rowHeaderCaption="SCORES">
  <location ref="A3:A4" firstHeaderRow="1" firstDataRow="1" firstDataCol="0" rowPageCount="1" colPageCount="1"/>
  <pivotFields count="28">
    <pivotField name="Movie" axis="axisPage" showAll="0" sortType="descending">
      <items count="7512">
        <item x="5482"/>
        <item x="5222"/>
        <item x="6857"/>
        <item x="6253"/>
        <item x="3283"/>
        <item x="4799"/>
        <item x="5922"/>
        <item x="5041"/>
        <item x="7318"/>
        <item x="1390"/>
        <item x="496"/>
        <item x="5392"/>
        <item x="4483"/>
        <item x="4118"/>
        <item x="1230"/>
        <item x="3350"/>
        <item x="2655"/>
        <item x="1099"/>
        <item x="5574"/>
        <item x="6780"/>
        <item x="3433"/>
        <item x="393"/>
        <item x="5828"/>
        <item x="5284"/>
        <item x="2842"/>
        <item x="3699"/>
        <item x="2651"/>
        <item x="5522"/>
        <item x="7175"/>
        <item x="6177"/>
        <item x="5610"/>
        <item x="5700"/>
        <item x="4437"/>
        <item x="6743"/>
        <item x="2121"/>
        <item x="3955"/>
        <item x="4896"/>
        <item x="5422"/>
        <item x="1361"/>
        <item x="2907"/>
        <item x="4215"/>
        <item x="6237"/>
        <item x="3545"/>
        <item x="518"/>
        <item x="6825"/>
        <item x="6306"/>
        <item x="4277"/>
        <item x="5982"/>
        <item x="6395"/>
        <item x="4132"/>
        <item x="4086"/>
        <item x="5235"/>
        <item x="3688"/>
        <item x="4023"/>
        <item x="6111"/>
        <item x="5008"/>
        <item x="2013"/>
        <item x="6459"/>
        <item x="5405"/>
        <item x="2102"/>
        <item x="2582"/>
        <item x="3380"/>
        <item x="2392"/>
        <item x="5028"/>
        <item x="5034"/>
        <item x="5930"/>
        <item x="6366"/>
        <item x="3887"/>
        <item x="1380"/>
        <item x="4539"/>
        <item x="5145"/>
        <item x="4077"/>
        <item x="7457"/>
        <item x="6720"/>
        <item x="6998"/>
        <item x="7370"/>
        <item x="6210"/>
        <item x="215"/>
        <item x="4435"/>
        <item x="5839"/>
        <item x="5396"/>
        <item x="959"/>
        <item x="7298"/>
        <item x="6457"/>
        <item x="3618"/>
        <item x="3204"/>
        <item x="4016"/>
        <item x="915"/>
        <item x="2528"/>
        <item x="4158"/>
        <item x="1106"/>
        <item x="1634"/>
        <item x="5168"/>
        <item x="3472"/>
        <item x="4453"/>
        <item x="17"/>
        <item x="6679"/>
        <item x="1413"/>
        <item x="6524"/>
        <item x="861"/>
        <item x="7086"/>
        <item x="7358"/>
        <item x="3832"/>
        <item x="6623"/>
        <item x="2247"/>
        <item x="7485"/>
        <item x="3241"/>
        <item x="725"/>
        <item x="1638"/>
        <item x="5546"/>
        <item x="357"/>
        <item x="4468"/>
        <item x="3359"/>
        <item x="3409"/>
        <item x="1305"/>
        <item x="1777"/>
        <item x="6801"/>
        <item x="5866"/>
        <item x="2433"/>
        <item x="4545"/>
        <item x="7394"/>
        <item x="7031"/>
        <item x="7402"/>
        <item x="1573"/>
        <item x="2982"/>
        <item x="2398"/>
        <item x="2047"/>
        <item x="6317"/>
        <item x="993"/>
        <item x="1266"/>
        <item x="7001"/>
        <item x="6205"/>
        <item x="5936"/>
        <item x="4570"/>
        <item x="4865"/>
        <item x="2675"/>
        <item x="4975"/>
        <item x="4373"/>
        <item x="1424"/>
        <item x="6310"/>
        <item x="6473"/>
        <item x="4644"/>
        <item x="6877"/>
        <item x="2397"/>
        <item x="2763"/>
        <item x="1999"/>
        <item x="3841"/>
        <item x="2048"/>
        <item x="3160"/>
        <item x="6447"/>
        <item x="2697"/>
        <item x="289"/>
        <item x="6494"/>
        <item x="4738"/>
        <item x="4527"/>
        <item x="2604"/>
        <item x="7423"/>
        <item x="1042"/>
        <item x="4309"/>
        <item x="6634"/>
        <item x="1227"/>
        <item x="3615"/>
        <item x="2178"/>
        <item x="3518"/>
        <item x="282"/>
        <item x="4324"/>
        <item x="6411"/>
        <item x="6861"/>
        <item x="1161"/>
        <item x="6445"/>
        <item x="6449"/>
        <item x="1389"/>
        <item x="3308"/>
        <item x="408"/>
        <item x="1333"/>
        <item x="483"/>
        <item x="677"/>
        <item x="1070"/>
        <item x="1286"/>
        <item x="1500"/>
        <item x="532"/>
        <item x="5448"/>
        <item x="3251"/>
        <item x="2300"/>
        <item x="471"/>
        <item x="1179"/>
        <item x="622"/>
        <item x="7263"/>
        <item x="5485"/>
        <item x="2606"/>
        <item x="7109"/>
        <item x="1990"/>
        <item x="2067"/>
        <item x="3610"/>
        <item x="667"/>
        <item x="6083"/>
        <item x="4882"/>
        <item x="5825"/>
        <item x="4447"/>
        <item x="5454"/>
        <item x="1784"/>
        <item x="7115"/>
        <item x="3296"/>
        <item x="2613"/>
        <item x="3195"/>
        <item x="5460"/>
        <item x="576"/>
        <item x="4763"/>
        <item x="7132"/>
        <item x="2183"/>
        <item x="1426"/>
        <item x="2960"/>
        <item x="629"/>
        <item x="1809"/>
        <item x="2216"/>
        <item x="7061"/>
        <item x="2974"/>
        <item x="3148"/>
        <item x="6131"/>
        <item x="2846"/>
        <item x="2609"/>
        <item x="6909"/>
        <item x="2936"/>
        <item x="4518"/>
        <item x="674"/>
        <item x="6406"/>
        <item x="2714"/>
        <item x="6643"/>
        <item x="3479"/>
        <item x="4048"/>
        <item x="7222"/>
        <item x="3838"/>
        <item x="4679"/>
        <item x="4168"/>
        <item x="5824"/>
        <item x="7390"/>
        <item x="4069"/>
        <item x="6056"/>
        <item x="884"/>
        <item x="4104"/>
        <item x="6153"/>
        <item x="1293"/>
        <item x="2533"/>
        <item x="6004"/>
        <item x="119"/>
        <item x="983"/>
        <item x="3118"/>
        <item x="4819"/>
        <item x="2454"/>
        <item x="2704"/>
        <item x="2206"/>
        <item x="5029"/>
        <item x="6045"/>
        <item x="1342"/>
        <item x="7274"/>
        <item x="7347"/>
        <item x="4729"/>
        <item x="4041"/>
        <item x="2271"/>
        <item x="6463"/>
        <item x="3143"/>
        <item x="6211"/>
        <item x="7166"/>
        <item x="5444"/>
        <item x="1049"/>
        <item x="6901"/>
        <item x="3146"/>
        <item x="7313"/>
        <item x="1765"/>
        <item x="6245"/>
        <item x="673"/>
        <item x="3389"/>
        <item x="1596"/>
        <item x="4517"/>
        <item x="4944"/>
        <item x="5494"/>
        <item x="6270"/>
        <item x="508"/>
        <item x="4316"/>
        <item x="767"/>
        <item x="5470"/>
        <item x="3613"/>
        <item x="6331"/>
        <item x="1718"/>
        <item x="3137"/>
        <item x="3044"/>
        <item x="2326"/>
        <item x="2483"/>
        <item x="249"/>
        <item x="3"/>
        <item x="4928"/>
        <item x="1256"/>
        <item x="2781"/>
        <item x="2053"/>
        <item x="812"/>
        <item x="3011"/>
        <item x="6066"/>
        <item x="4451"/>
        <item x="6482"/>
        <item x="4552"/>
        <item x="3914"/>
        <item x="1766"/>
        <item x="5599"/>
        <item x="6816"/>
        <item x="2055"/>
        <item x="1348"/>
        <item x="1040"/>
        <item x="4459"/>
        <item x="6937"/>
        <item x="3056"/>
        <item x="844"/>
        <item x="5564"/>
        <item x="5039"/>
        <item x="7324"/>
        <item x="2270"/>
        <item x="3512"/>
        <item x="5504"/>
        <item x="4167"/>
        <item x="1489"/>
        <item x="2999"/>
        <item x="7051"/>
        <item x="5702"/>
        <item x="6879"/>
        <item x="2012"/>
        <item x="6285"/>
        <item x="191"/>
        <item x="552"/>
        <item x="4200"/>
        <item x="4951"/>
        <item x="7005"/>
        <item x="3723"/>
        <item x="4375"/>
        <item x="368"/>
        <item x="921"/>
        <item x="6807"/>
        <item x="6786"/>
        <item x="1746"/>
        <item x="3624"/>
        <item x="3356"/>
        <item x="639"/>
        <item x="6621"/>
        <item x="7503"/>
        <item x="4755"/>
        <item x="7478"/>
        <item x="3879"/>
        <item x="4469"/>
        <item x="7108"/>
        <item x="7218"/>
        <item x="4854"/>
        <item x="25"/>
        <item x="5061"/>
        <item x="5918"/>
        <item x="6687"/>
        <item x="5521"/>
        <item x="1491"/>
        <item x="3836"/>
        <item x="484"/>
        <item x="1103"/>
        <item x="7227"/>
        <item x="976"/>
        <item x="6968"/>
        <item x="3431"/>
        <item x="597"/>
        <item x="729"/>
        <item x="5001"/>
        <item x="29"/>
        <item x="2188"/>
        <item x="3226"/>
        <item x="6773"/>
        <item x="6164"/>
        <item x="6977"/>
        <item x="2089"/>
        <item x="1177"/>
        <item x="1610"/>
        <item x="1816"/>
        <item x="3898"/>
        <item x="6911"/>
        <item x="3429"/>
        <item x="3877"/>
        <item x="175"/>
        <item x="3625"/>
        <item x="6006"/>
        <item x="7063"/>
        <item x="6367"/>
        <item x="4354"/>
        <item x="6545"/>
        <item x="736"/>
        <item x="4283"/>
        <item x="7209"/>
        <item x="3943"/>
        <item x="3090"/>
        <item x="410"/>
        <item x="259"/>
        <item x="7105"/>
        <item x="3669"/>
        <item x="2424"/>
        <item x="6067"/>
        <item x="7282"/>
        <item x="3611"/>
        <item x="4756"/>
        <item x="3931"/>
        <item x="898"/>
        <item x="1915"/>
        <item x="94"/>
        <item x="3114"/>
        <item x="1789"/>
        <item x="2814"/>
        <item x="5473"/>
        <item x="179"/>
        <item x="3577"/>
        <item x="1527"/>
        <item x="7300"/>
        <item x="211"/>
        <item x="4767"/>
        <item x="3068"/>
        <item x="4505"/>
        <item x="4180"/>
        <item x="3520"/>
        <item x="3061"/>
        <item x="6199"/>
        <item x="4444"/>
        <item x="1374"/>
        <item x="6472"/>
        <item x="7224"/>
        <item x="2562"/>
        <item x="392"/>
        <item x="3959"/>
        <item x="7342"/>
        <item x="1065"/>
        <item x="4766"/>
        <item x="3534"/>
        <item x="5426"/>
        <item x="2774"/>
        <item x="5946"/>
        <item x="2471"/>
        <item x="4268"/>
        <item x="1229"/>
        <item x="2796"/>
        <item x="7294"/>
        <item x="3780"/>
        <item x="5629"/>
        <item x="1242"/>
        <item x="3536"/>
        <item x="3177"/>
        <item x="6380"/>
        <item x="7354"/>
        <item x="6976"/>
        <item x="213"/>
        <item x="7130"/>
        <item x="6646"/>
        <item x="5941"/>
        <item x="1698"/>
        <item x="3407"/>
        <item x="5887"/>
        <item x="2401"/>
        <item x="1398"/>
        <item x="1985"/>
        <item x="6862"/>
        <item x="5410"/>
        <item x="3981"/>
        <item x="6534"/>
        <item x="7122"/>
        <item x="2825"/>
        <item x="4093"/>
        <item x="3295"/>
        <item x="3478"/>
        <item x="10"/>
        <item x="4368"/>
        <item x="3543"/>
        <item x="1440"/>
        <item x="4805"/>
        <item x="2639"/>
        <item x="5940"/>
        <item x="5291"/>
        <item x="1354"/>
        <item x="928"/>
        <item x="3320"/>
        <item x="7116"/>
        <item x="4855"/>
        <item x="1670"/>
        <item x="6078"/>
        <item x="1840"/>
        <item x="7221"/>
        <item x="4760"/>
        <item x="5968"/>
        <item x="1109"/>
        <item x="2349"/>
        <item x="3510"/>
        <item x="3229"/>
        <item x="936"/>
        <item x="1034"/>
        <item x="2066"/>
        <item x="4493"/>
        <item x="6733"/>
        <item x="122"/>
        <item x="1391"/>
        <item x="4932"/>
        <item x="2196"/>
        <item x="6379"/>
        <item x="3052"/>
        <item x="4594"/>
        <item x="1325"/>
        <item x="2566"/>
        <item x="2402"/>
        <item x="1138"/>
        <item x="7254"/>
        <item x="2712"/>
        <item x="6826"/>
        <item x="4628"/>
        <item x="4116"/>
        <item x="3550"/>
        <item x="5339"/>
        <item x="5527"/>
        <item x="4770"/>
        <item x="907"/>
        <item x="7219"/>
        <item x="3576"/>
        <item x="1996"/>
        <item x="4954"/>
        <item x="3851"/>
        <item x="5943"/>
        <item x="6951"/>
        <item x="4999"/>
        <item x="6650"/>
        <item x="5883"/>
        <item x="1117"/>
        <item x="5082"/>
        <item x="6219"/>
        <item x="6290"/>
        <item x="4034"/>
        <item x="3032"/>
        <item x="3435"/>
        <item x="5243"/>
        <item x="292"/>
        <item x="4141"/>
        <item x="3744"/>
        <item x="1755"/>
        <item x="5384"/>
        <item x="6530"/>
        <item x="7303"/>
        <item x="7110"/>
        <item x="764"/>
        <item x="985"/>
        <item x="5035"/>
        <item x="1658"/>
        <item x="5532"/>
        <item x="3121"/>
        <item x="2143"/>
        <item x="7058"/>
        <item x="6622"/>
        <item x="2684"/>
        <item x="3338"/>
        <item x="4864"/>
        <item x="1124"/>
        <item x="1105"/>
        <item x="3908"/>
        <item x="6933"/>
        <item x="3540"/>
        <item x="438"/>
        <item x="5308"/>
        <item x="758"/>
        <item x="78"/>
        <item x="5326"/>
        <item x="2481"/>
        <item x="504"/>
        <item x="6102"/>
        <item x="186"/>
        <item x="882"/>
        <item x="1140"/>
        <item x="645"/>
        <item x="1450"/>
        <item x="1665"/>
        <item x="2595"/>
        <item x="1858"/>
        <item x="919"/>
        <item x="366"/>
        <item x="7491"/>
        <item x="4257"/>
        <item x="2804"/>
        <item x="1397"/>
        <item x="4537"/>
        <item x="2506"/>
        <item x="6298"/>
        <item x="1737"/>
        <item x="2093"/>
        <item x="5512"/>
        <item x="808"/>
        <item x="6812"/>
        <item x="2966"/>
        <item x="4714"/>
        <item x="7251"/>
        <item x="4318"/>
        <item x="5792"/>
        <item x="7158"/>
        <item x="6329"/>
        <item x="1127"/>
        <item x="3696"/>
        <item x="3751"/>
        <item x="6660"/>
        <item x="6675"/>
        <item x="816"/>
        <item x="4195"/>
        <item x="5114"/>
        <item x="2744"/>
        <item x="3736"/>
        <item x="954"/>
        <item x="3918"/>
        <item x="5312"/>
        <item x="2902"/>
        <item x="287"/>
        <item x="4147"/>
        <item x="2617"/>
        <item x="6504"/>
        <item x="4383"/>
        <item x="6128"/>
        <item x="1114"/>
        <item x="3390"/>
        <item x="5747"/>
        <item x="4931"/>
        <item x="1875"/>
        <item x="3311"/>
        <item x="4312"/>
        <item x="2041"/>
        <item x="4831"/>
        <item x="2938"/>
        <item x="1364"/>
        <item x="7433"/>
        <item x="1444"/>
        <item x="3045"/>
        <item x="4606"/>
        <item x="2644"/>
        <item x="2051"/>
        <item x="6746"/>
        <item x="2337"/>
        <item x="6874"/>
        <item x="3575"/>
        <item x="4783"/>
        <item x="5859"/>
        <item x="7025"/>
        <item x="3664"/>
        <item x="5993"/>
        <item x="6926"/>
        <item x="4661"/>
        <item x="5364"/>
        <item x="7083"/>
        <item x="1284"/>
        <item x="3115"/>
        <item x="6949"/>
        <item x="5894"/>
        <item x="1987"/>
        <item x="6635"/>
        <item x="6093"/>
        <item x="561"/>
        <item x="7089"/>
        <item x="3542"/>
        <item x="3797"/>
        <item x="7164"/>
        <item x="3770"/>
        <item x="2869"/>
        <item x="2943"/>
        <item x="1853"/>
        <item x="4774"/>
        <item x="2899"/>
        <item x="5144"/>
        <item x="4746"/>
        <item x="7295"/>
        <item x="5111"/>
        <item x="2979"/>
        <item x="3672"/>
        <item x="5283"/>
        <item x="5037"/>
        <item x="4908"/>
        <item x="2070"/>
        <item x="2313"/>
        <item x="1245"/>
        <item x="2970"/>
        <item x="7012"/>
        <item x="6432"/>
        <item x="6221"/>
        <item x="3747"/>
        <item x="2654"/>
        <item x="4465"/>
        <item x="5059"/>
        <item x="4574"/>
        <item x="6403"/>
        <item x="7446"/>
        <item x="6223"/>
        <item x="5718"/>
        <item x="3868"/>
        <item x="4956"/>
        <item x="2625"/>
        <item x="3455"/>
        <item x="6129"/>
        <item x="6243"/>
        <item x="2174"/>
        <item x="3335"/>
        <item x="3379"/>
        <item x="4136"/>
        <item x="4059"/>
        <item x="6852"/>
        <item x="7444"/>
        <item x="2288"/>
        <item x="3156"/>
        <item x="5026"/>
        <item x="4788"/>
        <item x="6975"/>
        <item x="5899"/>
        <item x="3398"/>
        <item x="593"/>
        <item x="284"/>
        <item x="3666"/>
        <item x="3599"/>
        <item x="1493"/>
        <item x="2382"/>
        <item x="1156"/>
        <item x="1349"/>
        <item x="1800"/>
        <item x="451"/>
        <item x="4102"/>
        <item x="664"/>
        <item x="3532"/>
        <item x="6872"/>
        <item x="883"/>
        <item x="5353"/>
        <item x="485"/>
        <item x="1074"/>
        <item x="2474"/>
        <item x="3105"/>
        <item x="4727"/>
        <item x="5557"/>
        <item x="4364"/>
        <item x="2827"/>
        <item x="5669"/>
        <item x="6453"/>
        <item x="425"/>
        <item x="4571"/>
        <item x="6280"/>
        <item x="2422"/>
        <item x="7456"/>
        <item x="3506"/>
        <item x="1246"/>
        <item x="6225"/>
        <item x="1335"/>
        <item x="3461"/>
        <item x="3818"/>
        <item x="6462"/>
        <item x="4103"/>
        <item x="4220"/>
        <item x="6493"/>
        <item x="1978"/>
        <item x="6369"/>
        <item x="6137"/>
        <item x="3712"/>
        <item x="4969"/>
        <item x="5953"/>
        <item x="2875"/>
        <item x="6527"/>
        <item x="1352"/>
        <item x="4137"/>
        <item x="850"/>
        <item x="996"/>
        <item x="4351"/>
        <item x="1859"/>
        <item x="1445"/>
        <item x="1955"/>
        <item x="3668"/>
        <item x="6888"/>
        <item x="2659"/>
        <item x="1319"/>
        <item x="2005"/>
        <item x="2883"/>
        <item x="1367"/>
        <item x="1712"/>
        <item x="6361"/>
        <item x="7488"/>
        <item x="544"/>
        <item x="4542"/>
        <item x="3966"/>
        <item x="5553"/>
        <item x="2091"/>
        <item x="5696"/>
        <item x="4786"/>
        <item x="3594"/>
        <item x="2570"/>
        <item x="4842"/>
        <item x="4946"/>
        <item x="5690"/>
        <item x="3365"/>
        <item x="5513"/>
        <item x="4555"/>
        <item x="3831"/>
        <item x="3976"/>
        <item x="6567"/>
        <item x="960"/>
        <item x="6525"/>
        <item x="7113"/>
        <item x="1496"/>
        <item x="1954"/>
        <item x="6442"/>
        <item x="2919"/>
        <item x="4870"/>
        <item x="5582"/>
        <item x="7501"/>
        <item x="1064"/>
        <item x="6560"/>
        <item x="7123"/>
        <item x="3233"/>
        <item x="4066"/>
        <item x="7092"/>
        <item x="206"/>
        <item x="6922"/>
        <item x="4458"/>
        <item x="5031"/>
        <item x="6865"/>
        <item x="523"/>
        <item x="2232"/>
        <item x="641"/>
        <item x="2491"/>
        <item x="2611"/>
        <item x="3262"/>
        <item x="1520"/>
        <item x="6892"/>
        <item x="6363"/>
        <item x="3781"/>
        <item x="1116"/>
        <item x="1541"/>
        <item x="7387"/>
        <item x="5317"/>
        <item x="7201"/>
        <item x="2404"/>
        <item x="818"/>
        <item x="7194"/>
        <item x="2945"/>
        <item x="4813"/>
        <item x="2268"/>
        <item x="502"/>
        <item x="6249"/>
        <item x="4142"/>
        <item x="1626"/>
        <item x="4730"/>
        <item x="1268"/>
        <item x="3022"/>
        <item x="4185"/>
        <item x="3842"/>
        <item x="3963"/>
        <item x="98"/>
        <item x="2486"/>
        <item x="2430"/>
        <item x="2558"/>
        <item x="1016"/>
        <item x="4061"/>
        <item x="2792"/>
        <item x="6157"/>
        <item x="6215"/>
        <item x="6275"/>
        <item x="468"/>
        <item x="2509"/>
        <item x="1728"/>
        <item x="3514"/>
        <item x="362"/>
        <item x="5607"/>
        <item x="853"/>
        <item x="3328"/>
        <item x="5172"/>
        <item x="327"/>
        <item x="4155"/>
        <item x="2179"/>
        <item x="4957"/>
        <item x="2420"/>
        <item x="7454"/>
        <item x="1831"/>
        <item x="482"/>
        <item x="93"/>
        <item x="2104"/>
        <item x="5245"/>
        <item x="2007"/>
        <item x="613"/>
        <item x="3533"/>
        <item x="944"/>
        <item x="2324"/>
        <item x="7112"/>
        <item x="3685"/>
        <item x="1813"/>
        <item x="528"/>
        <item x="5228"/>
        <item x="71"/>
        <item x="3988"/>
        <item x="4768"/>
        <item x="3029"/>
        <item x="7210"/>
        <item x="1795"/>
        <item x="3718"/>
        <item x="7330"/>
        <item x="2123"/>
        <item x="3163"/>
        <item x="4846"/>
        <item x="2929"/>
        <item x="7252"/>
        <item x="7028"/>
        <item x="1025"/>
        <item x="1142"/>
        <item x="1464"/>
        <item x="2426"/>
        <item x="2853"/>
        <item x="5270"/>
        <item x="3791"/>
        <item x="2855"/>
        <item x="3493"/>
        <item x="2319"/>
        <item x="5644"/>
        <item x="7240"/>
        <item x="1190"/>
        <item x="6381"/>
        <item x="3741"/>
        <item x="3471"/>
        <item x="2733"/>
        <item x="1845"/>
        <item x="7096"/>
        <item x="5499"/>
        <item x="1382"/>
        <item x="7062"/>
        <item x="1773"/>
        <item x="2219"/>
        <item x="2567"/>
        <item x="390"/>
        <item x="2917"/>
        <item x="5109"/>
        <item x="5988"/>
        <item x="2638"/>
        <item x="655"/>
        <item x="5112"/>
        <item x="3792"/>
        <item x="3084"/>
        <item x="41"/>
        <item x="3604"/>
        <item x="4673"/>
        <item x="543"/>
        <item x="563"/>
        <item x="1640"/>
        <item x="2903"/>
        <item x="7413"/>
        <item x="7102"/>
        <item x="7059"/>
        <item x="6321"/>
        <item x="363"/>
        <item x="1614"/>
        <item x="692"/>
        <item x="7229"/>
        <item x="4671"/>
        <item x="6398"/>
        <item x="4488"/>
        <item x="3271"/>
        <item x="5487"/>
        <item x="5359"/>
        <item x="5772"/>
        <item x="6577"/>
        <item x="5018"/>
        <item x="4530"/>
        <item x="6788"/>
        <item x="3871"/>
        <item x="1343"/>
        <item x="5537"/>
        <item x="4347"/>
        <item x="7346"/>
        <item x="1002"/>
        <item x="3642"/>
        <item x="4357"/>
        <item x="3486"/>
        <item x="7399"/>
        <item x="1092"/>
        <item x="592"/>
        <item x="4608"/>
        <item x="3522"/>
        <item x="2887"/>
        <item x="6283"/>
        <item x="5567"/>
        <item x="4687"/>
        <item x="53"/>
        <item x="5242"/>
        <item x="6600"/>
        <item x="5514"/>
        <item x="3793"/>
        <item x="4273"/>
        <item x="3896"/>
        <item x="5403"/>
        <item x="4196"/>
        <item x="28"/>
        <item x="4261"/>
        <item x="4139"/>
        <item x="3923"/>
        <item x="5879"/>
        <item x="182"/>
        <item x="3286"/>
        <item x="3961"/>
        <item x="2072"/>
        <item x="4910"/>
        <item x="317"/>
        <item x="1889"/>
        <item x="1278"/>
        <item x="6048"/>
        <item x="2947"/>
        <item x="4349"/>
        <item x="2540"/>
        <item x="1036"/>
        <item x="3870"/>
        <item x="3318"/>
        <item x="7170"/>
        <item x="1232"/>
        <item x="5635"/>
        <item x="5598"/>
        <item x="5197"/>
        <item x="7191"/>
        <item x="6589"/>
        <item x="2619"/>
        <item x="2785"/>
        <item x="1351"/>
        <item x="6912"/>
        <item x="183"/>
        <item x="3474"/>
        <item x="5898"/>
        <item x="7484"/>
        <item x="6661"/>
        <item x="2793"/>
        <item x="6030"/>
        <item x="512"/>
        <item x="2568"/>
        <item x="4079"/>
        <item x="4725"/>
        <item x="4"/>
        <item x="1327"/>
        <item x="1772"/>
        <item x="1757"/>
        <item x="5350"/>
        <item x="6864"/>
        <item x="6475"/>
        <item x="2373"/>
        <item x="4326"/>
        <item x="6927"/>
        <item x="6518"/>
        <item x="835"/>
        <item x="1377"/>
        <item x="4370"/>
        <item x="2462"/>
        <item x="7238"/>
        <item x="7384"/>
        <item x="2757"/>
        <item x="4903"/>
        <item x="2042"/>
        <item x="2736"/>
        <item x="263"/>
        <item x="529"/>
        <item x="1072"/>
        <item x="3256"/>
        <item x="52"/>
        <item x="1846"/>
        <item x="7165"/>
        <item x="4692"/>
        <item x="6724"/>
        <item x="5768"/>
        <item x="6343"/>
        <item x="3945"/>
        <item x="6735"/>
        <item x="7312"/>
        <item x="6188"/>
        <item x="2106"/>
        <item x="7088"/>
        <item x="6704"/>
        <item x="7365"/>
        <item x="5149"/>
        <item x="4396"/>
        <item x="923"/>
        <item x="168"/>
        <item x="1023"/>
        <item x="1847"/>
        <item x="2250"/>
        <item x="5882"/>
        <item x="2409"/>
        <item x="2413"/>
        <item x="6581"/>
        <item x="2968"/>
        <item x="6233"/>
        <item x="6903"/>
        <item x="5528"/>
        <item x="4798"/>
        <item x="5806"/>
        <item x="6981"/>
        <item x="4707"/>
        <item x="5465"/>
        <item x="4837"/>
        <item x="2642"/>
        <item x="4801"/>
        <item x="2669"/>
        <item x="5177"/>
        <item x="3630"/>
        <item x="939"/>
        <item x="1365"/>
        <item x="1478"/>
        <item x="230"/>
        <item x="4885"/>
        <item x="4022"/>
        <item x="4586"/>
        <item x="3941"/>
        <item x="3180"/>
        <item x="726"/>
        <item x="33"/>
        <item x="4481"/>
        <item x="2996"/>
        <item x="124"/>
        <item x="2372"/>
        <item x="3732"/>
        <item x="3323"/>
        <item x="6120"/>
        <item x="4503"/>
        <item x="3026"/>
        <item x="2564"/>
        <item x="6703"/>
        <item x="3716"/>
        <item x="6769"/>
        <item x="3368"/>
        <item x="5627"/>
        <item x="817"/>
        <item x="5691"/>
        <item x="5571"/>
        <item x="2889"/>
        <item x="400"/>
        <item x="628"/>
        <item x="1533"/>
        <item x="5218"/>
        <item x="4134"/>
        <item x="5363"/>
        <item x="2074"/>
        <item x="6553"/>
        <item x="5178"/>
        <item x="118"/>
        <item x="4610"/>
        <item x="5150"/>
        <item x="6336"/>
        <item x="7150"/>
        <item x="5743"/>
        <item x="5056"/>
        <item x="3639"/>
        <item x="4265"/>
        <item x="4012"/>
        <item x="4902"/>
        <item x="2516"/>
        <item x="3081"/>
        <item x="4486"/>
        <item x="6100"/>
        <item x="4366"/>
        <item x="7481"/>
        <item x="1558"/>
        <item x="5318"/>
        <item x="4250"/>
        <item x="4678"/>
        <item x="607"/>
        <item x="45"/>
        <item x="1619"/>
        <item x="6354"/>
        <item x="6119"/>
        <item x="1111"/>
        <item x="7400"/>
        <item x="4047"/>
        <item x="4697"/>
        <item x="3647"/>
        <item x="6632"/>
        <item x="924"/>
        <item x="3111"/>
        <item x="4808"/>
        <item x="499"/>
        <item x="2110"/>
        <item x="1259"/>
        <item x="1681"/>
        <item x="1893"/>
        <item x="1211"/>
        <item x="2587"/>
        <item x="6984"/>
        <item x="5469"/>
        <item x="1394"/>
        <item x="5327"/>
        <item x="5281"/>
        <item x="599"/>
        <item x="3714"/>
        <item x="341"/>
        <item x="4562"/>
        <item x="2191"/>
        <item x="7231"/>
        <item x="6019"/>
        <item x="3743"/>
        <item x="2457"/>
        <item x="7082"/>
        <item x="6548"/>
        <item x="4664"/>
        <item x="1257"/>
        <item x="2756"/>
        <item x="5563"/>
        <item x="2971"/>
        <item x="4204"/>
        <item x="2988"/>
        <item x="581"/>
        <item x="5548"/>
        <item x="3292"/>
        <item x="5310"/>
        <item x="4024"/>
        <item x="2023"/>
        <item x="3155"/>
        <item x="2200"/>
        <item x="54"/>
        <item x="1861"/>
        <item x="2578"/>
        <item x="5374"/>
        <item x="2192"/>
        <item x="99"/>
        <item x="2150"/>
        <item x="1973"/>
        <item x="1720"/>
        <item x="290"/>
        <item x="3399"/>
        <item x="1407"/>
        <item x="2458"/>
        <item x="2461"/>
        <item x="4895"/>
        <item x="4828"/>
        <item x="2264"/>
        <item x="2522"/>
        <item x="4599"/>
        <item x="7436"/>
        <item x="7152"/>
        <item x="7459"/>
        <item x="548"/>
        <item x="2766"/>
        <item x="4171"/>
        <item x="3101"/>
        <item x="971"/>
        <item x="1919"/>
        <item x="4449"/>
        <item x="2028"/>
        <item x="1723"/>
        <item x="5972"/>
        <item x="6526"/>
        <item x="5447"/>
        <item x="6273"/>
        <item x="5217"/>
        <item x="6450"/>
        <item x="4535"/>
        <item x="933"/>
        <item x="647"/>
        <item x="2636"/>
        <item x="4655"/>
        <item x="39"/>
        <item x="2635"/>
        <item x="872"/>
        <item x="1263"/>
        <item x="6932"/>
        <item x="5549"/>
        <item x="649"/>
        <item x="1321"/>
        <item x="4381"/>
        <item x="7445"/>
        <item x="819"/>
        <item x="759"/>
        <item x="3785"/>
        <item x="4334"/>
        <item x="6197"/>
        <item x="4325"/>
        <item x="4249"/>
        <item x="7352"/>
        <item x="1239"/>
        <item x="7216"/>
        <item x="7271"/>
        <item x="4421"/>
        <item x="6813"/>
        <item x="4143"/>
        <item x="5822"/>
        <item x="820"/>
        <item x="2487"/>
        <item x="1303"/>
        <item x="6847"/>
        <item x="7032"/>
        <item x="276"/>
        <item x="1818"/>
        <item x="577"/>
        <item x="202"/>
        <item x="3578"/>
        <item x="1253"/>
        <item x="659"/>
        <item x="3803"/>
        <item x="1524"/>
        <item x="2147"/>
        <item x="2021"/>
        <item x="6913"/>
        <item x="6041"/>
        <item x="810"/>
        <item x="3037"/>
        <item x="208"/>
        <item x="498"/>
        <item x="6638"/>
        <item x="2291"/>
        <item x="4070"/>
        <item x="5480"/>
        <item x="4507"/>
        <item x="4362"/>
        <item x="2643"/>
        <item x="2137"/>
        <item x="3083"/>
        <item x="4616"/>
        <item x="3041"/>
        <item x="5791"/>
        <item x="161"/>
        <item x="6076"/>
        <item x="4406"/>
        <item x="5722"/>
        <item x="1625"/>
        <item x="3581"/>
        <item x="1927"/>
        <item x="2285"/>
        <item x="2063"/>
        <item x="6423"/>
        <item x="1401"/>
        <item x="2411"/>
        <item x="6700"/>
        <item x="3077"/>
        <item x="5694"/>
        <item x="2588"/>
        <item x="2694"/>
        <item x="5413"/>
        <item x="5944"/>
        <item x="4006"/>
        <item x="4667"/>
        <item x="2579"/>
        <item x="6080"/>
        <item x="606"/>
        <item x="5741"/>
        <item x="1828"/>
        <item x="5433"/>
        <item x="2877"/>
        <item x="5938"/>
        <item x="1540"/>
        <item x="3930"/>
        <item x="5803"/>
        <item x="3633"/>
        <item x="1641"/>
        <item x="617"/>
        <item x="5573"/>
        <item x="4322"/>
        <item x="3602"/>
        <item x="4849"/>
        <item x="5476"/>
        <item x="2843"/>
        <item x="7353"/>
        <item x="5474"/>
        <item x="3595"/>
        <item x="1783"/>
        <item x="7121"/>
        <item x="5782"/>
        <item x="3958"/>
        <item x="785"/>
        <item x="720"/>
        <item x="6565"/>
        <item x="7186"/>
        <item x="1184"/>
        <item x="227"/>
        <item x="1094"/>
        <item x="1526"/>
        <item x="525"/>
        <item x="978"/>
        <item x="760"/>
        <item x="6756"/>
        <item x="1425"/>
        <item x="6531"/>
        <item x="2677"/>
        <item x="2170"/>
        <item x="1160"/>
        <item x="885"/>
        <item x="1356"/>
        <item x="3351"/>
        <item x="847"/>
        <item x="1251"/>
        <item x="3893"/>
        <item x="2315"/>
        <item x="2030"/>
        <item x="2542"/>
        <item x="470"/>
        <item x="431"/>
        <item x="1200"/>
        <item x="1408"/>
        <item x="5544"/>
        <item x="1837"/>
        <item x="911"/>
        <item x="3655"/>
        <item x="3317"/>
        <item x="3439"/>
        <item x="20"/>
        <item x="1136"/>
        <item x="4739"/>
        <item x="1668"/>
        <item x="7420"/>
        <item x="3057"/>
        <item x="358"/>
        <item x="2983"/>
        <item x="3134"/>
        <item x="4941"/>
        <item x="1922"/>
        <item x="4935"/>
        <item x="423"/>
        <item x="4712"/>
        <item x="571"/>
        <item x="129"/>
        <item x="2691"/>
        <item x="1490"/>
        <item x="1216"/>
        <item x="1745"/>
        <item x="5726"/>
        <item x="723"/>
        <item x="424"/>
        <item x="4533"/>
        <item x="1381"/>
        <item x="2459"/>
        <item x="2886"/>
        <item x="1564"/>
        <item x="4299"/>
        <item x="6608"/>
        <item x="7029"/>
        <item x="5110"/>
        <item x="4154"/>
        <item x="6179"/>
        <item x="2100"/>
        <item x="1599"/>
        <item x="5090"/>
        <item x="796"/>
        <item x="3352"/>
        <item x="3677"/>
        <item x="1648"/>
        <item x="3717"/>
        <item x="6791"/>
        <item x="3366"/>
        <item x="2395"/>
        <item x="1274"/>
        <item x="2676"/>
        <item x="1021"/>
        <item x="441"/>
        <item x="5566"/>
        <item x="6712"/>
        <item x="3047"/>
        <item x="5520"/>
        <item x="4234"/>
        <item x="1733"/>
        <item x="4153"/>
        <item x="3252"/>
        <item x="5991"/>
        <item x="6277"/>
        <item x="4656"/>
        <item x="6918"/>
        <item x="1666"/>
        <item x="4179"/>
        <item x="4288"/>
        <item x="102"/>
        <item x="4937"/>
        <item x="5661"/>
        <item x="1157"/>
        <item x="2015"/>
        <item x="2286"/>
        <item x="4440"/>
        <item x="6396"/>
        <item x="682"/>
        <item x="5472"/>
        <item x="2895"/>
        <item x="1685"/>
        <item x="1671"/>
        <item x="2242"/>
        <item x="7442"/>
        <item x="125"/>
        <item x="1911"/>
        <item x="2081"/>
        <item x="1582"/>
        <item x="1494"/>
        <item x="1357"/>
        <item x="2703"/>
        <item x="6251"/>
        <item x="3363"/>
        <item x="2685"/>
        <item x="4516"/>
        <item x="258"/>
        <item x="1208"/>
        <item x="1447"/>
        <item x="2716"/>
        <item x="1277"/>
        <item x="5036"/>
        <item x="5550"/>
        <item x="2396"/>
        <item x="136"/>
        <item x="466"/>
        <item x="951"/>
        <item x="6726"/>
        <item x="7111"/>
        <item x="984"/>
        <item x="434"/>
        <item x="2978"/>
        <item x="5679"/>
        <item x="6517"/>
        <item x="2525"/>
        <item x="5073"/>
        <item x="2056"/>
        <item x="1238"/>
        <item x="2565"/>
        <item x="841"/>
        <item x="5230"/>
        <item x="5119"/>
        <item x="4100"/>
        <item x="1721"/>
        <item x="7134"/>
        <item x="734"/>
        <item x="1134"/>
        <item x="254"/>
        <item x="2577"/>
        <item x="379"/>
        <item x="264"/>
        <item x="1971"/>
        <item x="5332"/>
        <item x="3159"/>
        <item x="3445"/>
        <item x="2061"/>
        <item x="3238"/>
        <item x="3279"/>
        <item x="1503"/>
        <item x="6794"/>
        <item x="1801"/>
        <item x="791"/>
        <item x="1904"/>
        <item x="807"/>
        <item x="2039"/>
        <item x="5238"/>
        <item x="5240"/>
        <item x="4838"/>
        <item x="1891"/>
        <item x="1947"/>
        <item x="6434"/>
        <item x="6269"/>
        <item x="1769"/>
        <item x="2771"/>
        <item x="6606"/>
        <item x="2253"/>
        <item x="4182"/>
        <item x="7129"/>
        <item x="6902"/>
        <item x="2254"/>
        <item x="5356"/>
        <item x="4719"/>
        <item x="1026"/>
        <item x="741"/>
        <item x="2647"/>
        <item x="1770"/>
        <item x="3374"/>
        <item x="695"/>
        <item x="5600"/>
        <item x="6209"/>
        <item x="7009"/>
        <item x="7232"/>
        <item x="5891"/>
        <item x="7048"/>
        <item x="3494"/>
        <item x="4702"/>
        <item x="3465"/>
        <item x="4197"/>
        <item x="4084"/>
        <item x="5649"/>
        <item x="2722"/>
        <item x="982"/>
        <item x="4596"/>
        <item x="2928"/>
        <item x="4704"/>
        <item x="5632"/>
        <item x="6025"/>
        <item x="5880"/>
        <item x="7080"/>
        <item x="5154"/>
        <item x="3527"/>
        <item x="1657"/>
        <item x="4267"/>
        <item x="5531"/>
        <item x="4057"/>
        <item x="1243"/>
        <item x="1650"/>
        <item x="2648"/>
        <item x="2151"/>
        <item x="3810"/>
        <item x="3947"/>
        <item x="241"/>
        <item x="5681"/>
        <item x="3675"/>
        <item x="1048"/>
        <item x="4532"/>
        <item x="5734"/>
        <item x="6803"/>
        <item x="4790"/>
        <item x="4122"/>
        <item x="1298"/>
        <item x="3319"/>
        <item x="5246"/>
        <item x="2470"/>
        <item x="6116"/>
        <item x="6944"/>
        <item x="1228"/>
        <item x="1597"/>
        <item x="1433"/>
        <item x="5398"/>
        <item x="4515"/>
        <item x="4992"/>
        <item x="3289"/>
        <item x="162"/>
        <item x="6348"/>
        <item x="4121"/>
        <item x="5958"/>
        <item x="1451"/>
        <item x="4883"/>
        <item x="1890"/>
        <item x="395"/>
        <item x="3321"/>
        <item x="6727"/>
        <item x="4409"/>
        <item x="1943"/>
        <item x="3452"/>
        <item x="5425"/>
        <item x="4262"/>
        <item x="7493"/>
        <item x="2705"/>
        <item x="5957"/>
        <item x="3882"/>
        <item x="4782"/>
        <item x="4699"/>
        <item x="6167"/>
        <item x="2520"/>
        <item x="5334"/>
        <item x="3059"/>
        <item x="3826"/>
        <item x="2871"/>
        <item x="5740"/>
        <item x="6730"/>
        <item x="7395"/>
        <item x="3913"/>
        <item x="1862"/>
        <item x="7237"/>
        <item x="4676"/>
        <item x="5263"/>
        <item x="6672"/>
        <item x="7331"/>
        <item x="4345"/>
        <item x="2524"/>
        <item x="1881"/>
        <item x="3463"/>
        <item x="7020"/>
        <item x="3112"/>
        <item x="5282"/>
        <item x="927"/>
        <item x="917"/>
        <item x="2912"/>
        <item x="3994"/>
        <item x="3729"/>
        <item x="4350"/>
        <item x="4436"/>
        <item x="7011"/>
        <item x="7328"/>
        <item x="1814"/>
        <item x="3970"/>
        <item x="2125"/>
        <item x="2816"/>
        <item x="3757"/>
        <item x="2045"/>
        <item x="3698"/>
        <item x="6427"/>
        <item x="2728"/>
        <item x="6471"/>
        <item x="5435"/>
        <item x="1101"/>
        <item x="2332"/>
        <item x="7291"/>
        <item x="6719"/>
        <item x="5463"/>
        <item x="4119"/>
        <item x="2881"/>
        <item x="128"/>
        <item x="1501"/>
        <item x="5864"/>
        <item x="1020"/>
        <item x="7507"/>
        <item x="4297"/>
        <item x="806"/>
        <item x="4785"/>
        <item x="4862"/>
        <item x="1717"/>
        <item x="524"/>
        <item x="5990"/>
        <item x="14"/>
        <item x="5286"/>
        <item x="6649"/>
        <item x="5778"/>
        <item x="5848"/>
        <item x="3513"/>
        <item x="3928"/>
        <item x="1498"/>
        <item x="1871"/>
        <item x="3470"/>
        <item x="2572"/>
        <item x="1384"/>
        <item x="3713"/>
        <item x="1499"/>
        <item x="4106"/>
        <item x="7284"/>
        <item x="1750"/>
        <item x="3657"/>
        <item x="3565"/>
        <item x="5648"/>
        <item x="1035"/>
        <item x="3777"/>
        <item x="2447"/>
        <item x="6402"/>
        <item x="4293"/>
        <item x="7379"/>
        <item x="476"/>
        <item x="3701"/>
        <item x="6931"/>
        <item x="2967"/>
        <item x="4301"/>
        <item x="5539"/>
        <item x="1933"/>
        <item x="1942"/>
        <item x="209"/>
        <item x="5219"/>
        <item x="5157"/>
        <item x="7288"/>
        <item x="1275"/>
        <item x="3572"/>
        <item x="5022"/>
        <item x="5618"/>
        <item x="386"/>
        <item x="5366"/>
        <item x="2557"/>
        <item x="5626"/>
        <item x="799"/>
        <item x="3027"/>
        <item x="2432"/>
        <item x="3816"/>
        <item x="2468"/>
        <item x="2985"/>
        <item x="373"/>
        <item x="1560"/>
        <item x="435"/>
        <item x="6652"/>
        <item x="5214"/>
        <item x="5673"/>
        <item x="1613"/>
        <item x="3402"/>
        <item x="6341"/>
        <item x="3546"/>
        <item x="407"/>
        <item x="1975"/>
        <item x="1655"/>
        <item x="6507"/>
        <item x="4934"/>
        <item x="4186"/>
        <item x="3210"/>
        <item x="4073"/>
        <item x="1311"/>
        <item x="7137"/>
        <item x="7453"/>
        <item x="7483"/>
        <item x="2090"/>
        <item x="3454"/>
        <item x="547"/>
        <item x="4675"/>
        <item x="5689"/>
        <item x="805"/>
        <item x="4287"/>
        <item x="4263"/>
        <item x="966"/>
        <item x="5121"/>
        <item x="3281"/>
        <item x="5099"/>
        <item x="4696"/>
        <item x="4466"/>
        <item x="5756"/>
        <item x="5945"/>
        <item x="1291"/>
        <item x="6186"/>
        <item x="2888"/>
        <item x="6715"/>
        <item x="1059"/>
        <item x="2665"/>
        <item x="4875"/>
        <item x="5010"/>
        <item x="1968"/>
        <item x="2086"/>
        <item x="3468"/>
        <item x="7443"/>
        <item x="6020"/>
        <item x="304"/>
        <item x="6198"/>
        <item x="107"/>
        <item x="1609"/>
        <item x="6191"/>
        <item x="3858"/>
        <item x="699"/>
        <item x="3265"/>
        <item x="3950"/>
        <item x="4097"/>
        <item x="6238"/>
        <item x="5421"/>
        <item x="6595"/>
        <item x="3500"/>
        <item x="4551"/>
        <item x="6276"/>
        <item x="5051"/>
        <item x="6671"/>
        <item x="4054"/>
        <item x="4861"/>
        <item x="2864"/>
        <item x="1525"/>
        <item x="3637"/>
        <item x="1108"/>
        <item x="1775"/>
        <item x="1434"/>
        <item x="1961"/>
        <item x="4536"/>
        <item x="2868"/>
        <item x="95"/>
        <item x="6133"/>
        <item x="416"/>
        <item x="6206"/>
        <item x="7305"/>
        <item x="4414"/>
        <item x="3339"/>
        <item x="2435"/>
        <item x="4573"/>
        <item x="418"/>
        <item x="1956"/>
        <item x="1744"/>
        <item x="6302"/>
        <item x="4408"/>
        <item x="5089"/>
        <item x="5155"/>
        <item x="1989"/>
        <item x="2380"/>
        <item x="3046"/>
        <item x="3253"/>
        <item x="6559"/>
        <item x="7198"/>
        <item x="998"/>
        <item x="7187"/>
        <item x="6829"/>
        <item x="1747"/>
        <item x="1415"/>
        <item x="1797"/>
        <item x="2935"/>
        <item x="4976"/>
        <item x="4791"/>
        <item x="5767"/>
        <item x="7000"/>
        <item x="3132"/>
        <item x="4337"/>
        <item x="6189"/>
        <item x="1078"/>
        <item x="252"/>
        <item x="2927"/>
        <item x="3864"/>
        <item x="6347"/>
        <item x="100"/>
        <item x="3151"/>
        <item x="2882"/>
        <item x="3484"/>
        <item x="7435"/>
        <item x="2497"/>
        <item x="3932"/>
        <item x="6410"/>
        <item x="4544"/>
        <item x="2521"/>
        <item x="328"/>
        <item x="670"/>
        <item x="454"/>
        <item x="596"/>
        <item x="5455"/>
        <item x="5753"/>
        <item x="7425"/>
        <item x="2972"/>
        <item x="1145"/>
        <item x="5917"/>
        <item x="961"/>
        <item x="2906"/>
        <item x="6653"/>
        <item x="3556"/>
        <item x="156"/>
        <item x="4110"/>
        <item x="165"/>
        <item x="3427"/>
        <item x="137"/>
        <item x="937"/>
        <item x="1982"/>
        <item x="3051"/>
        <item x="4927"/>
        <item x="4787"/>
        <item x="4894"/>
        <item x="2746"/>
        <item x="3172"/>
        <item x="7428"/>
        <item x="3268"/>
        <item x="2255"/>
        <item x="541"/>
        <item x="16"/>
        <item x="1556"/>
        <item x="5406"/>
        <item x="732"/>
        <item x="231"/>
        <item x="3551"/>
        <item x="5046"/>
        <item x="6753"/>
        <item x="7160"/>
        <item x="4620"/>
        <item x="5402"/>
        <item x="2057"/>
        <item x="4138"/>
        <item x="2819"/>
        <item x="6591"/>
        <item x="2394"/>
        <item x="2345"/>
        <item x="1603"/>
        <item x="6141"/>
        <item x="2836"/>
        <item x="2614"/>
        <item x="5387"/>
        <item x="6151"/>
        <item x="7311"/>
        <item x="5773"/>
        <item x="1630"/>
        <item x="636"/>
        <item x="205"/>
        <item x="5651"/>
        <item x="4509"/>
        <item x="3902"/>
        <item x="1548"/>
        <item x="1057"/>
        <item x="1187"/>
        <item x="2371"/>
        <item x="7078"/>
        <item x="2393"/>
        <item x="1860"/>
        <item x="2711"/>
        <item x="3186"/>
        <item x="65"/>
        <item x="2852"/>
        <item x="3237"/>
        <item x="2431"/>
        <item x="4176"/>
        <item x="2357"/>
        <item x="4732"/>
        <item x="5128"/>
        <item x="1435"/>
        <item x="2986"/>
        <item x="5227"/>
        <item x="2973"/>
        <item x="4075"/>
        <item x="6815"/>
        <item x="6985"/>
        <item x="2095"/>
        <item x="846"/>
        <item x="802"/>
        <item x="1446"/>
        <item x="3092"/>
        <item x="4769"/>
        <item x="6958"/>
        <item x="7144"/>
        <item x="6884"/>
        <item x="6535"/>
        <item x="3425"/>
        <item x="5568"/>
        <item x="322"/>
        <item x="7304"/>
        <item x="6256"/>
        <item x="2134"/>
        <item x="3649"/>
        <item x="4276"/>
        <item x="4852"/>
        <item x="5843"/>
        <item x="3937"/>
        <item x="4939"/>
        <item x="611"/>
        <item x="6782"/>
        <item x="3705"/>
        <item x="4224"/>
        <item x="4489"/>
        <item x="372"/>
        <item x="1762"/>
        <item x="3136"/>
        <item x="2284"/>
        <item x="946"/>
        <item x="5424"/>
        <item x="233"/>
        <item x="3206"/>
        <item x="5345"/>
        <item x="511"/>
        <item x="3383"/>
        <item x="968"/>
        <item x="4917"/>
        <item x="3161"/>
        <item x="210"/>
        <item x="4524"/>
        <item x="90"/>
        <item x="2984"/>
        <item x="2706"/>
        <item x="7185"/>
        <item x="7040"/>
        <item x="2965"/>
        <item x="570"/>
        <item x="5492"/>
        <item x="7071"/>
        <item x="1212"/>
        <item x="312"/>
        <item x="7351"/>
        <item x="4591"/>
        <item x="4893"/>
        <item x="1791"/>
        <item x="343"/>
        <item x="584"/>
        <item x="1684"/>
        <item x="3558"/>
        <item x="3019"/>
        <item x="2378"/>
        <item x="671"/>
        <item x="675"/>
        <item x="1523"/>
        <item x="4943"/>
        <item x="5981"/>
        <item x="1905"/>
        <item x="871"/>
        <item x="4520"/>
        <item x="4654"/>
        <item x="5585"/>
        <item x="2926"/>
        <item x="1948"/>
        <item x="2956"/>
        <item x="6873"/>
        <item x="7046"/>
        <item x="1098"/>
        <item x="3107"/>
        <item x="2802"/>
        <item x="4879"/>
        <item x="2900"/>
        <item x="4938"/>
        <item x="6568"/>
        <item x="2210"/>
        <item x="3299"/>
        <item x="757"/>
        <item x="5259"/>
        <item x="3062"/>
        <item x="488"/>
        <item x="6136"/>
        <item x="2181"/>
        <item x="5761"/>
        <item x="1353"/>
        <item x="3485"/>
        <item x="2322"/>
        <item x="3139"/>
        <item x="1986"/>
        <item x="4982"/>
        <item x="112"/>
        <item x="6496"/>
        <item x="300"/>
        <item x="3531"/>
        <item x="7320"/>
        <item x="7245"/>
        <item x="472"/>
        <item x="2777"/>
        <item x="5201"/>
        <item x="3954"/>
        <item x="2439"/>
        <item x="164"/>
        <item x="2138"/>
        <item x="1198"/>
        <item x="4635"/>
        <item x="5314"/>
        <item x="5663"/>
        <item x="2664"/>
        <item x="2452"/>
        <item x="6393"/>
        <item x="2952"/>
        <item x="5025"/>
        <item x="3878"/>
        <item x="261"/>
        <item x="6031"/>
        <item x="6509"/>
        <item x="1710"/>
        <item x="6082"/>
        <item x="1917"/>
        <item x="1302"/>
        <item x="748"/>
        <item x="2338"/>
        <item x="4264"/>
        <item x="5146"/>
        <item x="3910"/>
        <item x="4260"/>
        <item x="1894"/>
        <item x="6848"/>
        <item x="6853"/>
        <item x="2280"/>
        <item x="2751"/>
        <item x="3189"/>
        <item x="5058"/>
        <item x="2146"/>
        <item x="2910"/>
        <item x="2713"/>
        <item x="3686"/>
        <item x="2592"/>
        <item x="1363"/>
        <item x="4067"/>
        <item x="4109"/>
        <item x="4462"/>
        <item x="5"/>
        <item x="110"/>
        <item x="232"/>
        <item x="880"/>
        <item x="1299"/>
        <item x="1510"/>
        <item x="689"/>
        <item x="506"/>
        <item x="1854"/>
        <item x="5788"/>
        <item x="4950"/>
        <item x="669"/>
        <item x="1326"/>
        <item x="889"/>
        <item x="2835"/>
        <item x="3892"/>
        <item x="4376"/>
        <item x="5699"/>
        <item x="1237"/>
        <item x="5929"/>
        <item x="5322"/>
        <item x="5668"/>
        <item x="7345"/>
        <item x="5376"/>
        <item x="6296"/>
        <item x="4187"/>
        <item x="1045"/>
        <item x="601"/>
        <item x="6140"/>
        <item x="4688"/>
        <item x="1826"/>
        <item x="1324"/>
        <item x="5020"/>
        <item x="5490"/>
        <item x="4964"/>
        <item x="7451"/>
        <item x="6532"/>
        <item x="5750"/>
        <item x="6357"/>
        <item x="3085"/>
        <item x="6178"/>
        <item x="5388"/>
        <item x="3437"/>
        <item x="138"/>
        <item x="7154"/>
        <item x="5440"/>
        <item x="1170"/>
        <item x="220"/>
        <item x="3202"/>
        <item x="4036"/>
        <item x="3787"/>
        <item x="6218"/>
        <item x="605"/>
        <item x="4478"/>
        <item x="1196"/>
        <item x="4522"/>
        <item x="4987"/>
        <item x="2187"/>
        <item x="1817"/>
        <item x="3053"/>
        <item x="7329"/>
        <item x="6821"/>
        <item x="5570"/>
        <item x="7463"/>
        <item x="3060"/>
        <item x="2806"/>
        <item x="5138"/>
        <item x="6979"/>
        <item x="2316"/>
        <item x="4169"/>
        <item x="3702"/>
        <item x="444"/>
        <item x="6593"/>
        <item x="5680"/>
        <item x="6510"/>
        <item x="6930"/>
        <item x="3929"/>
        <item x="4726"/>
        <item x="2682"/>
        <item x="5253"/>
        <item x="6337"/>
        <item x="2631"/>
        <item x="449"/>
        <item x="1623"/>
        <item x="2276"/>
        <item x="5530"/>
        <item x="5333"/>
        <item x="1647"/>
        <item x="1794"/>
        <item x="3504"/>
        <item x="2356"/>
        <item x="2680"/>
        <item x="4598"/>
        <item x="5015"/>
        <item x="5858"/>
        <item x="4062"/>
        <item x="7081"/>
        <item x="143"/>
        <item x="5269"/>
        <item x="3839"/>
        <item x="477"/>
        <item x="1462"/>
        <item x="5509"/>
        <item x="3899"/>
        <item x="2959"/>
        <item x="546"/>
        <item x="6972"/>
        <item x="4290"/>
        <item x="88"/>
        <item x="6135"/>
        <item x="1005"/>
        <item x="3661"/>
        <item x="3000"/>
        <item x="4271"/>
        <item x="3443"/>
        <item x="3769"/>
        <item x="696"/>
        <item x="7017"/>
        <item x="7449"/>
        <item x="609"/>
        <item x="2116"/>
        <item x="7332"/>
        <item x="1522"/>
        <item x="2064"/>
        <item x="3993"/>
        <item x="3580"/>
        <item x="7292"/>
        <item x="1465"/>
        <item x="4945"/>
        <item x="5892"/>
        <item x="3488"/>
        <item x="4733"/>
        <item x="6859"/>
        <item x="7094"/>
        <item x="4307"/>
        <item x="3329"/>
        <item x="6488"/>
        <item x="6774"/>
        <item x="7026"/>
        <item x="3254"/>
        <item x="773"/>
        <item x="3570"/>
        <item x="7336"/>
        <item x="3196"/>
        <item x="440"/>
        <item x="7010"/>
        <item x="5705"/>
        <item x="6855"/>
        <item x="2765"/>
        <item x="2661"/>
        <item x="6824"/>
        <item x="5323"/>
        <item x="6050"/>
        <item x="4991"/>
        <item x="3201"/>
        <item x="6342"/>
        <item x="3656"/>
        <item x="4401"/>
        <item x="7349"/>
        <item x="3064"/>
        <item x="4311"/>
        <item x="5044"/>
        <item x="1069"/>
        <item x="4736"/>
        <item x="6961"/>
        <item x="3034"/>
        <item x="7076"/>
        <item x="1642"/>
        <item x="6425"/>
        <item x="7065"/>
        <item x="5916"/>
        <item x="6620"/>
        <item x="7296"/>
        <item x="1347"/>
        <item x="384"/>
        <item x="3859"/>
        <item x="3771"/>
        <item x="733"/>
        <item x="935"/>
        <item x="4315"/>
        <item x="7230"/>
        <item x="4386"/>
        <item x="3025"/>
        <item x="172"/>
        <item x="1827"/>
        <item x="5209"/>
        <item x="1918"/>
        <item x="6659"/>
        <item x="4839"/>
        <item x="553"/>
        <item x="1731"/>
        <item x="6152"/>
        <item x="212"/>
        <item x="1538"/>
        <item x="3301"/>
        <item x="6832"/>
        <item x="2534"/>
        <item x="7120"/>
        <item x="1742"/>
        <item x="5779"/>
        <item x="6588"/>
        <item x="4621"/>
        <item x="5650"/>
        <item x="5730"/>
        <item x="3755"/>
        <item x="490"/>
        <item x="1673"/>
        <item x="7204"/>
        <item x="538"/>
        <item x="4962"/>
        <item x="3171"/>
        <item x="4314"/>
        <item x="5014"/>
        <item x="7253"/>
        <item x="1584"/>
        <item x="3093"/>
        <item x="2260"/>
        <item x="5579"/>
        <item x="6150"/>
        <item x="6271"/>
        <item x="2732"/>
        <item x="2299"/>
        <item x="6338"/>
        <item x="6923"/>
        <item x="2569"/>
        <item x="4749"/>
        <item x="2399"/>
        <item x="2000"/>
        <item x="5684"/>
        <item x="7419"/>
        <item x="3078"/>
        <item x="3817"/>
        <item x="2209"/>
        <item x="947"/>
        <item x="542"/>
        <item x="761"/>
        <item x="2667"/>
        <item x="6741"/>
        <item x="6804"/>
        <item x="1276"/>
        <item x="3293"/>
        <item x="997"/>
        <item x="4958"/>
        <item x="4189"/>
        <item x="5852"/>
        <item x="5021"/>
        <item x="1290"/>
        <item x="1502"/>
        <item x="3288"/>
        <item x="113"/>
        <item x="234"/>
        <item x="4107"/>
        <item x="2710"/>
        <item x="1110"/>
        <item x="1705"/>
        <item x="311"/>
        <item x="6962"/>
        <item x="5225"/>
        <item x="6900"/>
        <item x="59"/>
        <item x="3724"/>
        <item x="291"/>
        <item x="5838"/>
        <item x="462"/>
        <item x="901"/>
        <item x="5519"/>
        <item x="3843"/>
        <item x="5068"/>
        <item x="6187"/>
        <item x="1570"/>
        <item x="3274"/>
        <item x="6959"/>
        <item x="7372"/>
        <item x="4868"/>
        <item x="5947"/>
        <item x="2841"/>
        <item x="3097"/>
        <item x="3621"/>
        <item x="5352"/>
        <item x="4630"/>
        <item x="2873"/>
        <item x="3343"/>
        <item x="2283"/>
        <item x="1703"/>
        <item x="3863"/>
        <item x="507"/>
        <item x="1000"/>
        <item x="6598"/>
        <item x="1725"/>
        <item x="1473"/>
        <item x="1902"/>
        <item x="5307"/>
        <item x="4457"/>
        <item x="2925"/>
        <item x="3805"/>
        <item x="1093"/>
        <item x="5538"/>
        <item x="4018"/>
        <item x="5584"/>
        <item x="5770"/>
        <item x="4602"/>
        <item x="5390"/>
        <item x="4996"/>
        <item x="4412"/>
        <item x="3819"/>
        <item x="4703"/>
        <item x="4115"/>
        <item x="4919"/>
        <item x="5758"/>
        <item x="963"/>
        <item x="1749"/>
        <item x="5865"/>
        <item x="3294"/>
        <item x="1965"/>
        <item x="3003"/>
        <item x="4581"/>
        <item x="4378"/>
        <item x="804"/>
        <item x="3992"/>
        <item x="1945"/>
        <item x="2340"/>
        <item x="1802"/>
        <item x="442"/>
        <item x="1571"/>
        <item x="1404"/>
        <item x="185"/>
        <item x="1416"/>
        <item x="870"/>
        <item x="627"/>
        <item x="910"/>
        <item x="3942"/>
        <item x="986"/>
        <item x="439"/>
        <item x="1252"/>
        <item x="4205"/>
        <item x="2374"/>
        <item x="1836"/>
        <item x="728"/>
        <item x="6513"/>
        <item x="6520"/>
        <item x="626"/>
        <item x="2460"/>
        <item x="21"/>
        <item x="2995"/>
        <item x="2772"/>
        <item x="2671"/>
        <item x="6501"/>
        <item x="3907"/>
        <item x="325"/>
        <item x="3894"/>
        <item x="7262"/>
        <item x="6762"/>
        <item x="5371"/>
        <item x="1301"/>
        <item x="4443"/>
        <item x="5256"/>
        <item x="1206"/>
        <item x="6710"/>
        <item x="1058"/>
        <item x="2103"/>
        <item x="2941"/>
        <item x="3419"/>
        <item x="783"/>
        <item x="1702"/>
        <item x="1508"/>
        <item x="891"/>
        <item x="5752"/>
        <item x="6159"/>
        <item x="1550"/>
        <item x="4705"/>
        <item x="60"/>
        <item x="406"/>
        <item x="834"/>
        <item x="6070"/>
        <item x="3798"/>
        <item x="5710"/>
        <item x="7114"/>
        <item x="2162"/>
        <item x="1430"/>
        <item x="69"/>
        <item x="5391"/>
        <item x="5760"/>
        <item x="3776"/>
        <item x="4529"/>
        <item x="1796"/>
        <item x="6759"/>
        <item x="4711"/>
        <item x="2740"/>
        <item x="3376"/>
        <item x="1153"/>
        <item x="3358"/>
        <item x="4098"/>
        <item x="3663"/>
        <item x="1950"/>
        <item x="1375"/>
        <item x="7197"/>
        <item x="7460"/>
        <item x="402"/>
        <item x="3008"/>
        <item x="5300"/>
        <item x="1307"/>
        <item x="4285"/>
        <item x="2700"/>
        <item x="849"/>
        <item x="1897"/>
        <item x="3756"/>
        <item x="2563"/>
        <item x="6552"/>
        <item x="126"/>
        <item x="6044"/>
        <item x="4646"/>
        <item x="6057"/>
        <item x="5009"/>
        <item x="6594"/>
        <item x="5903"/>
        <item x="2249"/>
        <item x="2098"/>
        <item x="4241"/>
        <item x="3660"/>
        <item x="4336"/>
        <item x="1194"/>
        <item x="4952"/>
        <item x="7214"/>
        <item x="3415"/>
        <item x="2627"/>
        <item x="3523"/>
        <item x="6569"/>
        <item x="6928"/>
        <item x="1646"/>
        <item x="2076"/>
        <item x="3043"/>
        <item x="2773"/>
        <item x="3422"/>
        <item x="4561"/>
        <item x="6174"/>
        <item x="3420"/>
        <item x="2957"/>
        <item x="2278"/>
        <item x="306"/>
        <item x="1920"/>
        <item x="4302"/>
        <item x="2105"/>
        <item x="1452"/>
        <item x="6401"/>
        <item x="2128"/>
        <item x="63"/>
        <item x="195"/>
        <item x="274"/>
        <item x="3150"/>
        <item x="4728"/>
        <item x="1844"/>
        <item x="869"/>
        <item x="4986"/>
        <item x="5942"/>
        <item x="1119"/>
        <item x="3284"/>
        <item x="6122"/>
        <item x="6244"/>
        <item x="5811"/>
        <item x="6416"/>
        <item x="5279"/>
        <item x="4723"/>
        <item x="4626"/>
        <item x="5045"/>
        <item x="6964"/>
        <item x="377"/>
        <item x="5004"/>
        <item x="587"/>
        <item x="1193"/>
        <item x="5016"/>
        <item x="1872"/>
        <item x="2293"/>
        <item x="1411"/>
        <item x="5630"/>
        <item x="6707"/>
        <item x="7206"/>
        <item x="5143"/>
        <item x="7225"/>
        <item x="4474"/>
        <item x="5995"/>
        <item x="6614"/>
        <item x="7172"/>
        <item x="5175"/>
        <item x="686"/>
        <item x="2934"/>
        <item x="6034"/>
        <item x="1133"/>
        <item x="4245"/>
        <item x="2234"/>
        <item x="2421"/>
        <item x="4514"/>
        <item x="1135"/>
        <item x="4308"/>
        <item x="4306"/>
        <item x="5919"/>
        <item x="4634"/>
        <item x="3473"/>
        <item x="1697"/>
        <item x="1970"/>
        <item x="2600"/>
        <item x="2803"/>
        <item x="1178"/>
        <item x="2096"/>
        <item x="5682"/>
        <item x="3885"/>
        <item x="1615"/>
        <item x="6314"/>
        <item x="3355"/>
        <item x="3676"/>
        <item x="7073"/>
        <item x="3216"/>
        <item x="6789"/>
        <item x="4403"/>
        <item x="1566"/>
        <item x="4254"/>
        <item x="5298"/>
        <item x="2723"/>
        <item x="7104"/>
        <item x="5594"/>
        <item x="6404"/>
        <item x="7359"/>
        <item x="855"/>
        <item x="2059"/>
        <item x="4425"/>
        <item x="1873"/>
        <item x="5826"/>
        <item x="3215"/>
        <item x="4225"/>
        <item x="3967"/>
        <item x="3521"/>
        <item x="3537"/>
        <item x="5278"/>
        <item x="1158"/>
        <item x="6775"/>
        <item x="7161"/>
        <item x="3421"/>
        <item x="2157"/>
        <item x="3354"/>
        <item x="4743"/>
        <item x="7337"/>
        <item x="6697"/>
        <item x="2215"/>
        <item x="5948"/>
        <item x="7502"/>
        <item x="5006"/>
        <item x="5524"/>
        <item x="5844"/>
        <item x="3872"/>
        <item x="7289"/>
        <item x="5320"/>
        <item x="4369"/>
        <item x="7037"/>
        <item x="7205"/>
        <item x="6304"/>
        <item x="4547"/>
        <item x="3055"/>
        <item x="5140"/>
        <item x="2608"/>
        <item x="5511"/>
        <item x="1719"/>
        <item x="5500"/>
        <item x="5415"/>
        <item x="5093"/>
        <item x="6429"/>
        <item x="320"/>
        <item x="5615"/>
        <item x="6571"/>
        <item x="2997"/>
        <item x="5592"/>
        <item x="6258"/>
        <item x="4091"/>
        <item x="3300"/>
        <item x="3304"/>
        <item x="7247"/>
        <item x="3375"/>
        <item x="6895"/>
        <item x="6476"/>
        <item x="1605"/>
        <item x="4424"/>
        <item x="267"/>
        <item x="6950"/>
        <item x="2581"/>
        <item x="4043"/>
        <item x="6818"/>
        <item x="6052"/>
        <item x="5475"/>
        <item x="4907"/>
        <item x="4737"/>
        <item x="583"/>
        <item x="3916"/>
        <item x="6326"/>
        <item x="4246"/>
        <item x="6170"/>
        <item x="4804"/>
        <item x="3492"/>
        <item x="7268"/>
        <item x="6455"/>
        <item x="1940"/>
        <item x="2963"/>
        <item x="314"/>
        <item x="4131"/>
        <item x="5372"/>
        <item x="3401"/>
        <item x="6663"/>
        <item x="1431"/>
        <item x="1296"/>
        <item x="5085"/>
        <item x="5713"/>
        <item x="4689"/>
        <item x="1606"/>
        <item x="2556"/>
        <item x="5789"/>
        <item x="3998"/>
        <item x="1998"/>
        <item x="603"/>
        <item x="3079"/>
        <item x="6867"/>
        <item x="6330"/>
        <item x="4152"/>
        <item x="5204"/>
        <item x="1607"/>
        <item x="3562"/>
        <item x="72"/>
        <item x="4523"/>
        <item x="4745"/>
        <item x="3015"/>
        <item x="6318"/>
        <item x="2575"/>
        <item x="3920"/>
        <item x="3214"/>
        <item x="4251"/>
        <item x="7067"/>
        <item x="6555"/>
        <item x="6095"/>
        <item x="5163"/>
        <item x="2273"/>
        <item x="5515"/>
        <item x="1222"/>
        <item x="3652"/>
        <item x="2472"/>
        <item x="2269"/>
        <item x="5113"/>
        <item x="814"/>
        <item x="2182"/>
        <item x="5060"/>
        <item x="5793"/>
        <item x="3593"/>
        <item x="6915"/>
        <item x="5596"/>
        <item x="5575"/>
        <item x="190"/>
        <item x="7145"/>
        <item x="2272"/>
        <item x="415"/>
        <item x="6750"/>
        <item x="2375"/>
        <item x="5193"/>
        <item x="1442"/>
        <item x="92"/>
        <item x="481"/>
        <item x="7480"/>
        <item x="2152"/>
        <item x="4960"/>
        <item x="4087"/>
        <item x="6777"/>
        <item x="3020"/>
        <item x="5382"/>
        <item x="7015"/>
        <item x="6387"/>
        <item x="5290"/>
        <item x="4892"/>
        <item x="1080"/>
        <item x="2131"/>
        <item x="6231"/>
        <item x="4818"/>
        <item x="6543"/>
        <item x="5589"/>
        <item x="6241"/>
        <item x="6619"/>
        <item x="7235"/>
        <item x="3162"/>
        <item x="3509"/>
        <item x="7135"/>
        <item x="3564"/>
        <item x="4374"/>
        <item x="1691"/>
        <item x="2545"/>
        <item x="6339"/>
        <item x="2451"/>
        <item x="1224"/>
        <item x="3869"/>
        <item x="4651"/>
        <item x="6658"/>
        <item x="706"/>
        <item x="6418"/>
        <item x="2198"/>
        <item x="6125"/>
        <item x="4997"/>
        <item x="6372"/>
        <item x="4278"/>
        <item x="925"/>
        <item x="751"/>
        <item x="3103"/>
        <item x="5449"/>
        <item x="4916"/>
        <item x="5708"/>
        <item x="6681"/>
        <item x="7389"/>
        <item x="3956"/>
        <item x="2949"/>
        <item x="887"/>
        <item x="1419"/>
        <item x="5185"/>
        <item x="5576"/>
        <item x="6145"/>
        <item x="2389"/>
        <item x="2571"/>
        <item x="1143"/>
        <item x="6627"/>
        <item x="580"/>
        <item x="4025"/>
        <item x="1121"/>
        <item x="7159"/>
        <item x="7392"/>
        <item x="6920"/>
        <item x="7317"/>
        <item x="7008"/>
        <item x="2492"/>
        <item x="6362"/>
        <item x="4365"/>
        <item x="1418"/>
        <item x="4404"/>
        <item x="4585"/>
        <item x="5467"/>
        <item x="7509"/>
        <item x="5653"/>
        <item x="62"/>
        <item x="2583"/>
        <item x="5863"/>
        <item x="5165"/>
        <item x="2884"/>
        <item x="2790"/>
        <item x="5849"/>
        <item x="3353"/>
        <item x="5970"/>
        <item x="6787"/>
        <item x="6420"/>
        <item x="2414"/>
        <item x="6274"/>
        <item x="6854"/>
        <item x="3038"/>
        <item x="1563"/>
        <item x="1366"/>
        <item x="1664"/>
        <item x="2707"/>
        <item x="698"/>
        <item x="1014"/>
        <item x="3601"/>
        <item x="2109"/>
        <item x="2880"/>
        <item x="825"/>
        <item x="2962"/>
        <item x="4650"/>
        <item x="6767"/>
        <item x="2309"/>
        <item x="3889"/>
        <item x="2555"/>
        <item x="3476"/>
        <item x="340"/>
        <item x="1067"/>
        <item x="3890"/>
        <item x="5370"/>
        <item x="952"/>
        <item x="3861"/>
        <item x="4295"/>
        <item x="7056"/>
        <item x="2817"/>
        <item x="2795"/>
        <item x="299"/>
        <item x="6702"/>
        <item x="2142"/>
        <item x="5385"/>
        <item x="2844"/>
        <item x="6469"/>
        <item x="4525"/>
        <item x="1594"/>
        <item x="3620"/>
        <item x="1753"/>
        <item x="1855"/>
        <item x="6995"/>
        <item x="2626"/>
        <item x="3927"/>
        <item x="5939"/>
        <item x="2915"/>
        <item x="3585"/>
        <item x="307"/>
        <item x="974"/>
        <item x="5925"/>
        <item x="6301"/>
        <item x="6268"/>
        <item x="3850"/>
        <item x="3623"/>
        <item x="1682"/>
        <item x="2958"/>
        <item x="5992"/>
        <item x="6072"/>
        <item x="4085"/>
        <item x="4858"/>
        <item x="6340"/>
        <item x="6938"/>
        <item x="7309"/>
        <item x="1329"/>
        <item x="4279"/>
        <item x="5877"/>
        <item x="7241"/>
        <item x="1545"/>
        <item x="2687"/>
        <item x="2035"/>
        <item x="1959"/>
        <item x="4556"/>
        <item x="7315"/>
        <item x="7307"/>
        <item x="5638"/>
        <item x="2434"/>
        <item x="5164"/>
        <item x="831"/>
        <item x="3924"/>
        <item x="6012"/>
        <item x="5226"/>
        <item x="7093"/>
        <item x="6599"/>
        <item x="562"/>
        <item x="3886"/>
        <item x="4789"/>
        <item x="1771"/>
        <item x="2946"/>
        <item x="2692"/>
        <item x="2347"/>
        <item x="2099"/>
        <item x="1234"/>
        <item x="5479"/>
        <item x="3582"/>
        <item x="7275"/>
        <item x="6910"/>
        <item x="2641"/>
        <item x="7323"/>
        <item x="6925"/>
        <item x="5249"/>
        <item x="945"/>
        <item x="4781"/>
        <item x="2418"/>
        <item x="3120"/>
        <item x="1901"/>
        <item x="7466"/>
        <item x="2479"/>
        <item x="5007"/>
        <item x="4146"/>
        <item x="6570"/>
        <item x="2241"/>
        <item x="3857"/>
        <item x="6539"/>
        <item x="7136"/>
        <item x="2812"/>
        <item x="6431"/>
        <item x="1031"/>
        <item x="2688"/>
        <item x="4662"/>
        <item x="5776"/>
        <item x="4691"/>
        <item x="4284"/>
        <item x="4921"/>
        <item x="683"/>
        <item x="74"/>
        <item x="615"/>
        <item x="3982"/>
        <item x="6940"/>
        <item x="4120"/>
        <item x="7432"/>
        <item x="4129"/>
        <item x="1979"/>
        <item x="1506"/>
        <item x="4979"/>
        <item x="3960"/>
        <item x="5766"/>
        <item x="1958"/>
        <item x="6104"/>
        <item x="3811"/>
        <item x="4327"/>
        <item x="7429"/>
        <item x="2287"/>
        <item x="2890"/>
        <item x="323"/>
        <item x="4330"/>
        <item x="1410"/>
        <item x="3017"/>
        <item x="618"/>
        <item x="3912"/>
        <item x="2911"/>
        <item x="6858"/>
        <item x="4765"/>
        <item x="3715"/>
        <item x="6820"/>
        <item x="5581"/>
        <item x="6162"/>
        <item x="1495"/>
        <item x="1992"/>
        <item x="4684"/>
        <item x="2724"/>
        <item x="7079"/>
        <item x="2645"/>
        <item x="3007"/>
        <item x="2387"/>
        <item x="3568"/>
        <item x="4208"/>
        <item x="4415"/>
        <item x="5881"/>
        <item x="1530"/>
        <item x="6438"/>
        <item x="5832"/>
        <item x="6485"/>
        <item x="6292"/>
        <item x="5861"/>
        <item x="5831"/>
        <item x="1289"/>
        <item x="988"/>
        <item x="7393"/>
        <item x="5646"/>
        <item x="5980"/>
        <item x="2314"/>
        <item x="5328"/>
        <item x="7293"/>
        <item x="1652"/>
        <item x="4455"/>
        <item x="6954"/>
        <item x="775"/>
        <item x="4618"/>
        <item x="938"/>
        <item x="1672"/>
        <item x="2351"/>
        <item x="197"/>
        <item x="1967"/>
        <item x="735"/>
        <item x="4615"/>
        <item x="2861"/>
        <item x="6898"/>
        <item x="6946"/>
        <item x="6346"/>
        <item x="1537"/>
        <item x="4715"/>
        <item x="7461"/>
        <item x="4504"/>
        <item x="4641"/>
        <item x="281"/>
        <item x="2770"/>
        <item x="3944"/>
        <item x="711"/>
        <item x="3087"/>
        <item x="2975"/>
        <item x="3408"/>
        <item x="3980"/>
        <item x="5608"/>
        <item x="2176"/>
        <item x="6615"/>
        <item x="6323"/>
        <item x="1024"/>
        <item x="7310"/>
        <item x="6554"/>
        <item x="3400"/>
        <item x="3983"/>
        <item x="5012"/>
        <item x="3190"/>
        <item x="5423"/>
        <item x="6945"/>
        <item x="6109"/>
        <item x="3909"/>
        <item x="6674"/>
        <item x="3418"/>
        <item x="346"/>
        <item x="782"/>
        <item x="6863"/>
        <item x="3306"/>
        <item x="2154"/>
        <item x="3166"/>
        <item x="3133"/>
        <item x="4476"/>
        <item x="5187"/>
        <item x="5787"/>
        <item x="6748"/>
        <item x="4071"/>
        <item x="3039"/>
        <item x="1909"/>
        <item x="3986"/>
        <item x="1086"/>
        <item x="2786"/>
        <item x="824"/>
        <item x="86"/>
        <item x="4005"/>
        <item x="1835"/>
        <item x="2822"/>
        <item x="3622"/>
        <item x="2668"/>
        <item x="6737"/>
        <item x="2190"/>
        <item x="321"/>
        <item x="5095"/>
        <item x="2211"/>
        <item x="2440"/>
        <item x="6281"/>
        <item x="848"/>
        <item x="4566"/>
        <item x="4572"/>
        <item x="6955"/>
        <item x="4848"/>
        <item x="1346"/>
        <item x="932"/>
        <item x="6731"/>
        <item x="4686"/>
        <item x="2111"/>
        <item x="666"/>
        <item x="3934"/>
        <item x="6528"/>
        <item x="3450"/>
        <item x="5344"/>
        <item x="4587"/>
        <item x="1820"/>
        <item x="2807"/>
        <item x="6673"/>
        <item x="4695"/>
        <item x="5459"/>
        <item x="3985"/>
        <item x="4286"/>
        <item x="3876"/>
        <item x="3002"/>
        <item x="5823"/>
        <item x="5065"/>
        <item x="2590"/>
        <item x="579"/>
        <item x="2258"/>
        <item x="5378"/>
        <item x="3024"/>
        <item x="4761"/>
        <item x="1535"/>
        <item x="7049"/>
        <item x="4949"/>
        <item x="2896"/>
        <item x="5724"/>
        <item x="2788"/>
        <item x="469"/>
        <item x="6295"/>
        <item x="2033"/>
        <item x="7356"/>
        <item x="4363"/>
        <item x="4163"/>
        <item x="5418"/>
        <item x="5996"/>
        <item x="3187"/>
        <item x="2981"/>
        <item x="4579"/>
        <item x="2218"/>
        <item x="6103"/>
        <item x="4433"/>
        <item x="3387"/>
        <item x="203"/>
        <item x="1507"/>
        <item x="7097"/>
        <item x="7500"/>
        <item x="2148"/>
        <item x="5662"/>
        <item x="6875"/>
        <item x="1708"/>
        <item x="5303"/>
        <item x="3194"/>
        <item x="7169"/>
        <item x="2652"/>
        <item x="2233"/>
        <item x="6246"/>
        <item x="6481"/>
        <item x="3748"/>
        <item x="972"/>
        <item x="3822"/>
        <item x="4266"/>
        <item x="652"/>
        <item x="7498"/>
        <item x="5719"/>
        <item x="2448"/>
        <item x="5636"/>
        <item x="3313"/>
        <item x="1189"/>
        <item x="2301"/>
        <item x="2596"/>
        <item x="3336"/>
        <item x="2361"/>
        <item x="1084"/>
        <item x="1528"/>
        <item x="5658"/>
        <item x="5236"/>
        <item x="1053"/>
        <item x="1467"/>
        <item x="2088"/>
        <item x="3280"/>
        <item x="6444"/>
        <item x="994"/>
        <item x="4925"/>
        <item x="4890"/>
        <item x="5678"/>
        <item x="1492"/>
        <item x="450"/>
        <item x="3058"/>
        <item x="6107"/>
        <item x="3606"/>
        <item x="1300"/>
        <item x="1471"/>
        <item x="5167"/>
        <item x="2026"/>
        <item x="3467"/>
        <item x="3915"/>
        <item x="5614"/>
        <item x="3040"/>
        <item x="1752"/>
        <item x="7193"/>
        <item x="6267"/>
        <item x="6009"/>
        <item x="7226"/>
        <item x="4190"/>
        <item x="1916"/>
        <item x="2381"/>
        <item x="679"/>
        <item x="1167"/>
        <item x="2177"/>
        <item x="2605"/>
        <item x="6784"/>
        <item x="5889"/>
        <item x="1163"/>
        <item x="4089"/>
        <item x="6132"/>
        <item x="5077"/>
        <item x="4590"/>
        <item x="4046"/>
        <item x="637"/>
        <item x="4127"/>
        <item x="5800"/>
        <item x="5987"/>
        <item x="7470"/>
        <item x="973"/>
        <item x="6783"/>
        <item x="49"/>
        <item x="1690"/>
        <item x="5148"/>
        <item x="1567"/>
        <item x="1589"/>
        <item x="7415"/>
        <item x="2537"/>
        <item x="4578"/>
        <item x="2331"/>
        <item x="4807"/>
        <item x="26"/>
        <item x="1218"/>
        <item x="5664"/>
        <item x="2467"/>
        <item x="7257"/>
        <item x="4876"/>
        <item x="1951"/>
        <item x="4784"/>
        <item x="3414"/>
        <item x="76"/>
        <item x="4811"/>
        <item x="1483"/>
        <item x="1536"/>
        <item x="3684"/>
        <item x="1376"/>
        <item x="2589"/>
        <item x="857"/>
        <item x="3395"/>
        <item x="5742"/>
        <item x="2455"/>
        <item x="6839"/>
        <item x="3135"/>
        <item x="5003"/>
        <item x="2727"/>
        <item x="2296"/>
        <item x="365"/>
        <item x="1474"/>
        <item x="3227"/>
        <item x="6220"/>
        <item x="6099"/>
        <item x="6935"/>
        <item x="6957"/>
        <item x="6049"/>
        <item x="3033"/>
        <item x="4701"/>
        <item x="5735"/>
        <item x="7223"/>
        <item x="6802"/>
        <item x="2922"/>
        <item x="6193"/>
        <item x="385"/>
        <item x="330"/>
        <item x="7341"/>
        <item x="201"/>
        <item x="1569"/>
        <item x="1486"/>
        <item x="2369"/>
        <item x="1738"/>
        <item x="150"/>
        <item x="286"/>
        <item x="4219"/>
        <item x="5979"/>
        <item x="1808"/>
        <item x="2747"/>
        <item x="1678"/>
        <item x="4657"/>
        <item x="7260"/>
        <item x="4639"/>
        <item x="6002"/>
        <item x="2133"/>
        <item x="3728"/>
        <item x="388"/>
        <item x="2799"/>
        <item x="3596"/>
        <item x="3939"/>
        <item x="6586"/>
        <item x="1593"/>
        <item x="3072"/>
        <item x="753"/>
        <item x="3270"/>
        <item x="4218"/>
        <item x="6498"/>
        <item x="3808"/>
        <item x="6692"/>
        <item x="3689"/>
        <item x="6891"/>
        <item x="6461"/>
        <item x="5601"/>
        <item x="3749"/>
        <item x="4213"/>
        <item x="2597"/>
        <item x="1812"/>
        <item x="7504"/>
        <item x="326"/>
        <item x="5764"/>
        <item x="2168"/>
        <item x="4359"/>
        <item x="2203"/>
        <item x="5533"/>
        <item x="5130"/>
        <item x="3147"/>
        <item x="443"/>
        <item x="4348"/>
        <item x="2159"/>
        <item x="5763"/>
        <item x="3559"/>
        <item x="6689"/>
        <item x="3794"/>
        <item x="6368"/>
        <item x="7167"/>
        <item x="6263"/>
        <item x="7087"/>
        <item x="632"/>
        <item x="4004"/>
        <item x="1529"/>
        <item x="3381"/>
        <item x="2034"/>
        <item x="3807"/>
        <item x="452"/>
        <item x="6894"/>
        <item x="4978"/>
        <item x="82"/>
        <item x="7018"/>
        <item x="1041"/>
        <item x="879"/>
        <item x="7376"/>
        <item x="7004"/>
        <item x="4834"/>
        <item x="3779"/>
        <item x="6353"/>
        <item x="7441"/>
        <item x="838"/>
        <item x="586"/>
        <item x="5055"/>
        <item x="4393"/>
        <item x="2364"/>
        <item x="7350"/>
        <item x="4568"/>
        <item x="1019"/>
        <item x="1292"/>
        <item x="6607"/>
        <item x="827"/>
        <item x="5667"/>
        <item x="5621"/>
        <item x="6212"/>
        <item x="5928"/>
        <item x="2352"/>
        <item x="2948"/>
        <item x="2778"/>
        <item x="101"/>
        <item x="672"/>
        <item x="6529"/>
        <item x="5357"/>
        <item x="2412"/>
        <item x="4629"/>
        <item x="6032"/>
        <item x="5267"/>
        <item x="2020"/>
        <item x="3968"/>
        <item x="2363"/>
        <item x="1155"/>
        <item x="5287"/>
        <item x="5545"/>
        <item x="4922"/>
        <item x="3325"/>
        <item x="1776"/>
        <item x="3786"/>
        <item x="3373"/>
        <item x="6664"/>
        <item x="6499"/>
        <item x="2823"/>
        <item x="5994"/>
        <item x="6611"/>
        <item x="3442"/>
        <item x="4064"/>
        <item x="1115"/>
        <item x="4588"/>
        <item x="1458"/>
        <item x="2518"/>
        <item x="3357"/>
        <item x="2695"/>
        <item x="273"/>
        <item x="1203"/>
        <item x="600"/>
        <item x="980"/>
        <item x="2079"/>
        <item x="6371"/>
        <item x="7361"/>
        <item x="3629"/>
        <item x="4329"/>
        <item x="2302"/>
        <item x="2650"/>
        <item x="1202"/>
        <item x="6203"/>
        <item x="5191"/>
        <item x="7133"/>
        <item x="2101"/>
        <item x="1028"/>
        <item x="6155"/>
        <item x="6332"/>
        <item x="2738"/>
        <item x="6024"/>
        <item x="1137"/>
        <item x="3497"/>
        <item x="2217"/>
        <item x="461"/>
        <item x="6768"/>
        <item x="4780"/>
        <item x="7142"/>
        <item x="2358"/>
        <item x="854"/>
        <item x="6029"/>
        <item x="1313"/>
        <item x="3933"/>
        <item x="1055"/>
        <item x="1924"/>
        <item x="2942"/>
        <item x="934"/>
        <item x="2407"/>
        <item x="3501"/>
        <item x="4735"/>
        <item x="91"/>
        <item x="2225"/>
        <item x="6454"/>
        <item x="5836"/>
        <item x="5124"/>
        <item x="4582"/>
        <item x="822"/>
        <item x="4817"/>
        <item x="7030"/>
        <item x="1715"/>
        <item x="5258"/>
        <item x="7335"/>
        <item x="1270"/>
        <item x="7044"/>
        <item x="2849"/>
        <item x="7095"/>
        <item x="5837"/>
        <item x="1631"/>
        <item x="2932"/>
        <item x="7236"/>
        <item x="7168"/>
        <item x="7178"/>
        <item x="2992"/>
        <item x="7085"/>
        <item x="2496"/>
        <item x="651"/>
        <item x="4405"/>
        <item x="1339"/>
        <item x="630"/>
        <item x="4235"/>
        <item x="3207"/>
        <item x="1056"/>
        <item x="926"/>
        <item x="4625"/>
        <item x="4280"/>
        <item x="1146"/>
        <item x="2838"/>
        <item x="2310"/>
        <item x="1091"/>
        <item x="2463"/>
        <item x="436"/>
        <item x="3972"/>
        <item x="5264"/>
        <item x="790"/>
        <item x="878"/>
        <item x="2920"/>
        <item x="1822"/>
        <item x="7184"/>
        <item x="6585"/>
        <item x="1988"/>
        <item x="6682"/>
        <item x="3219"/>
        <item x="6636"/>
        <item x="4771"/>
        <item x="6729"/>
        <item x="3670"/>
        <item x="4531"/>
        <item x="4411"/>
        <item x="3949"/>
        <item x="981"/>
        <item x="578"/>
        <item x="6841"/>
        <item x="2127"/>
        <item x="1969"/>
        <item x="5721"/>
        <item x="5173"/>
        <item x="5369"/>
        <item x="3235"/>
        <item x="1799"/>
        <item x="6785"/>
        <item x="5361"/>
        <item x="3392"/>
        <item x="4460"/>
        <item x="3658"/>
        <item x="5052"/>
        <item x="5304"/>
        <item x="256"/>
        <item x="5623"/>
        <item x="7050"/>
        <item x="5808"/>
        <item x="4601"/>
        <item x="51"/>
        <item x="3628"/>
        <item x="7098"/>
        <item x="4604"/>
        <item x="2144"/>
        <item x="1393"/>
        <item x="4223"/>
        <item x="1713"/>
        <item x="6696"/>
        <item x="1707"/>
        <item x="1792"/>
        <item x="3042"/>
        <item x="6011"/>
        <item x="4045"/>
        <item x="7343"/>
        <item x="3687"/>
        <item x="6443"/>
        <item x="2275"/>
        <item x="3290"/>
        <item x="1680"/>
        <item x="387"/>
        <item x="3516"/>
        <item x="1392"/>
        <item x="448"/>
        <item x="3144"/>
        <item x="4000"/>
        <item x="1743"/>
        <item x="2368"/>
        <item x="1763"/>
        <item x="2824"/>
        <item x="4866"/>
        <item x="2913"/>
        <item x="5053"/>
        <item x="2923"/>
        <item x="3549"/>
        <item x="594"/>
        <item x="7188"/>
        <item x="5526"/>
        <item x="5774"/>
        <item x="3063"/>
        <item x="1244"/>
        <item x="6837"/>
        <item x="7127"/>
        <item x="7301"/>
        <item x="2743"/>
        <item x="3331"/>
        <item x="2660"/>
        <item x="6811"/>
        <item x="620"/>
        <item x="7173"/>
        <item x="1406"/>
        <item x="5266"/>
        <item x="2552"/>
        <item x="1532"/>
        <item x="3952"/>
        <item x="1676"/>
        <item x="6467"/>
        <item x="4427"/>
        <item x="1240"/>
        <item x="4584"/>
        <item x="3091"/>
        <item x="4593"/>
        <item x="4499"/>
        <item x="1838"/>
        <item x="7448"/>
        <item x="6572"/>
        <item x="4974"/>
        <item x="4033"/>
        <item x="4498"/>
        <item x="1350"/>
        <item x="2547"/>
        <item x="6846"/>
        <item x="6055"/>
        <item x="4647"/>
        <item x="5306"/>
        <item x="709"/>
        <item x="1651"/>
        <item x="724"/>
        <item x="7401"/>
        <item x="3662"/>
        <item x="4713"/>
        <item x="1590"/>
        <item x="5562"/>
        <item x="6752"/>
        <item x="5277"/>
        <item x="4968"/>
        <item x="6779"/>
        <item x="260"/>
        <item x="537"/>
        <item x="777"/>
        <item x="7412"/>
        <item x="7431"/>
        <item x="3681"/>
        <item x="2837"/>
        <item x="7119"/>
        <item x="5797"/>
        <item x="6562"/>
        <item x="3644"/>
        <item x="4816"/>
        <item x="1258"/>
        <item x="6648"/>
        <item x="1963"/>
        <item x="2230"/>
        <item x="619"/>
        <item x="2598"/>
        <item x="1735"/>
        <item x="2156"/>
        <item x="6732"/>
        <item x="1938"/>
        <item x="969"/>
        <item x="173"/>
        <item x="184"/>
        <item x="3012"/>
        <item x="6963"/>
        <item x="2140"/>
        <item x="132"/>
        <item x="6421"/>
        <item x="2038"/>
        <item x="892"/>
        <item x="4259"/>
        <item x="7471"/>
        <item x="2415"/>
        <item x="6881"/>
        <item x="3125"/>
        <item x="2735"/>
        <item x="5775"/>
        <item x="5156"/>
        <item x="1336"/>
        <item x="2591"/>
        <item x="3919"/>
        <item x="1620"/>
        <item x="318"/>
        <item x="3984"/>
        <item x="4232"/>
        <item x="4872"/>
        <item x="6882"/>
        <item x="4698"/>
        <item x="5588"/>
        <item x="3866"/>
        <item x="6166"/>
        <item x="5431"/>
        <item x="3824"/>
        <item x="5911"/>
        <item x="5414"/>
        <item x="1436"/>
        <item x="6766"/>
        <item x="4188"/>
        <item x="5966"/>
        <item x="1066"/>
        <item x="7506"/>
        <item x="6797"/>
        <item x="5640"/>
        <item x="772"/>
        <item x="7183"/>
        <item x="2649"/>
        <item x="3094"/>
        <item x="1616"/>
        <item x="1984"/>
        <item x="6662"/>
        <item x="396"/>
        <item x="4177"/>
        <item x="66"/>
        <item x="566"/>
        <item x="2610"/>
        <item x="3203"/>
        <item x="37"/>
        <item x="5450"/>
        <item x="6941"/>
        <item x="2427"/>
        <item x="6721"/>
        <item x="3845"/>
        <item x="1779"/>
        <item x="3102"/>
        <item x="823"/>
        <item x="6175"/>
        <item x="1373"/>
        <item x="755"/>
        <item x="1781"/>
        <item x="4623"/>
        <item x="2167"/>
        <item x="5078"/>
        <item x="5075"/>
        <item x="6899"/>
        <item x="4083"/>
        <item x="1726"/>
        <item x="2701"/>
        <item x="6714"/>
        <item x="3218"/>
        <item x="2408"/>
        <item x="840"/>
        <item x="3185"/>
        <item x="5141"/>
        <item x="361"/>
        <item x="2390"/>
        <item x="3175"/>
        <item x="5420"/>
        <item x="6491"/>
        <item x="5933"/>
        <item x="6610"/>
        <item x="2204"/>
        <item x="2410"/>
        <item x="3018"/>
        <item x="3158"/>
        <item x="2251"/>
        <item x="2616"/>
        <item x="604"/>
        <item x="2950"/>
        <item x="7422"/>
        <item x="2294"/>
        <item x="6022"/>
        <item x="3243"/>
        <item x="3823"/>
        <item x="2914"/>
        <item x="2933"/>
        <item x="3586"/>
        <item x="4640"/>
        <item x="2940"/>
        <item x="3554"/>
        <item x="6477"/>
        <item x="3106"/>
        <item x="4114"/>
        <item x="2760"/>
        <item x="6953"/>
        <item x="2489"/>
        <item x="950"/>
        <item x="727"/>
        <item x="5083"/>
        <item x="1583"/>
        <item x="3590"/>
        <item x="4748"/>
        <item x="6640"/>
        <item x="712"/>
        <item x="1097"/>
        <item x="5347"/>
        <item x="3067"/>
        <item x="4050"/>
        <item x="6887"/>
        <item x="144"/>
        <item x="1695"/>
        <item x="5123"/>
        <item x="30"/>
        <item x="4372"/>
        <item x="2384"/>
        <item x="467"/>
        <item x="995"/>
        <item x="7057"/>
        <item x="2043"/>
        <item x="1210"/>
        <item x="123"/>
        <item x="3773"/>
        <item x="2782"/>
        <item x="2512"/>
        <item x="1803"/>
        <item x="3541"/>
        <item x="270"/>
        <item x="2993"/>
        <item x="7042"/>
        <item x="3403"/>
        <item x="1857"/>
        <item x="2515"/>
        <item x="7299"/>
        <item x="1480"/>
        <item x="2367"/>
        <item x="745"/>
        <item x="5529"/>
        <item x="4398"/>
        <item x="1011"/>
        <item x="828"/>
        <item x="5723"/>
        <item x="1264"/>
        <item x="1870"/>
        <item x="7477"/>
        <item x="746"/>
        <item x="5486"/>
        <item x="5755"/>
        <item x="1304"/>
        <item x="4430"/>
        <item x="2630"/>
        <item x="4897"/>
        <item x="370"/>
        <item x="1600"/>
        <item x="5896"/>
        <item x="4500"/>
        <item x="1960"/>
        <item x="3459"/>
        <item x="1519"/>
        <item x="3539"/>
        <item x="1255"/>
        <item x="4212"/>
        <item x="4822"/>
        <item x="1214"/>
        <item x="2245"/>
        <item x="2476"/>
        <item x="2416"/>
        <item x="2169"/>
        <item x="1878"/>
        <item x="5162"/>
        <item x="4665"/>
        <item x="5701"/>
        <item x="4434"/>
        <item x="4151"/>
        <item x="1756"/>
        <item x="445"/>
        <item x="4384"/>
        <item x="1468"/>
        <item x="684"/>
        <item x="335"/>
        <item x="4338"/>
        <item x="4450"/>
        <item x="5064"/>
        <item x="1037"/>
        <item x="2449"/>
        <item x="505"/>
        <item x="1730"/>
        <item x="7417"/>
        <item x="1054"/>
        <item x="6278"/>
        <item x="1926"/>
        <item x="4343"/>
        <item x="6407"/>
        <item x="2341"/>
        <item x="154"/>
        <item x="6851"/>
        <item x="2513"/>
        <item x="2829"/>
        <item x="2153"/>
        <item x="6840"/>
        <item x="5223"/>
        <item x="3475"/>
        <item x="403"/>
        <item x="5633"/>
        <item x="7277"/>
        <item x="356"/>
        <item x="2809"/>
        <item x="1885"/>
        <item x="2820"/>
        <item x="2480"/>
        <item x="3347"/>
        <item x="6335"/>
        <item x="5913"/>
        <item x="4541"/>
        <item x="1539"/>
        <item x="5348"/>
        <item x="2078"/>
        <item x="5027"/>
        <item x="3683"/>
        <item x="1516"/>
        <item x="152"/>
        <item x="4157"/>
        <item x="5261"/>
        <item x="2749"/>
        <item x="2212"/>
        <item x="4815"/>
        <item x="5442"/>
        <item x="6377"/>
        <item x="303"/>
        <item x="2989"/>
        <item x="1632"/>
        <item x="522"/>
        <item x="894"/>
        <item x="1318"/>
        <item x="1699"/>
        <item x="1892"/>
        <item x="178"/>
        <item x="244"/>
        <item x="4564"/>
        <item x="1013"/>
        <item x="1688"/>
        <item x="6349"/>
        <item x="1186"/>
        <item x="151"/>
        <item x="433"/>
        <item x="5313"/>
        <item x="3164"/>
        <item x="1679"/>
        <item x="5309"/>
        <item x="5495"/>
        <item x="2754"/>
        <item x="3766"/>
        <item x="5457"/>
        <item x="567"/>
        <item x="2739"/>
        <item x="4989"/>
        <item x="2560"/>
        <item x="4178"/>
        <item x="1555"/>
        <item x="7469"/>
        <item x="1120"/>
        <item x="931"/>
        <item x="6054"/>
        <item x="5102"/>
        <item x="722"/>
        <item x="1209"/>
        <item x="591"/>
        <item x="5783"/>
        <item x="1060"/>
        <item x="6405"/>
        <item x="4554"/>
        <item x="1039"/>
        <item x="6744"/>
        <item x="2149"/>
        <item x="756"/>
        <item x="6414"/>
        <item x="5024"/>
        <item x="2488"/>
        <item x="4718"/>
        <item x="1131"/>
        <item x="376"/>
        <item x="3827"/>
        <item x="6115"/>
        <item x="1388"/>
        <item x="1903"/>
        <item x="4912"/>
        <item x="5349"/>
        <item x="1876"/>
        <item x="956"/>
        <item x="3130"/>
        <item x="5502"/>
        <item x="3438"/>
        <item x="4011"/>
        <item x="5461"/>
        <item x="2673"/>
        <item x="6168"/>
        <item x="6778"/>
        <item x="3149"/>
        <item x="5506"/>
        <item x="3957"/>
        <item x="2350"/>
        <item x="1787"/>
        <item x="3795"/>
        <item x="1029"/>
        <item x="1197"/>
        <item x="3733"/>
        <item x="6171"/>
        <item x="6216"/>
        <item x="3965"/>
        <item x="3645"/>
        <item x="3775"/>
        <item x="800"/>
        <item x="6169"/>
        <item x="5536"/>
        <item x="5496"/>
        <item x="7138"/>
        <item x="3829"/>
        <item x="5030"/>
        <item x="4456"/>
        <item x="1231"/>
        <item x="3482"/>
        <item x="349"/>
        <item x="6224"/>
        <item x="7381"/>
        <item x="2530"/>
        <item x="2069"/>
        <item x="422"/>
        <item x="1438"/>
        <item x="6871"/>
        <item x="3436"/>
        <item x="7334"/>
        <item x="57"/>
        <item x="84"/>
        <item x="624"/>
        <item x="5505"/>
        <item x="1617"/>
        <item x="4980"/>
        <item x="4211"/>
        <item x="4217"/>
        <item x="1282"/>
        <item x="4758"/>
        <item x="6192"/>
        <item x="5127"/>
        <item x="7101"/>
        <item x="2538"/>
        <item x="116"/>
        <item x="7246"/>
        <item x="832"/>
        <item x="6047"/>
        <item x="5096"/>
        <item x="2016"/>
        <item x="703"/>
        <item x="2139"/>
        <item x="2376"/>
        <item x="479"/>
        <item x="5955"/>
        <item x="2236"/>
        <item x="4247"/>
        <item x="7302"/>
        <item x="2494"/>
        <item x="5434"/>
        <item x="6287"/>
        <item x="888"/>
        <item x="5794"/>
        <item x="3157"/>
        <item x="2135"/>
        <item x="2921"/>
        <item x="6101"/>
        <item x="146"/>
        <item x="2008"/>
        <item x="4078"/>
        <item x="798"/>
        <item x="5342"/>
        <item x="3969"/>
        <item x="3182"/>
        <item x="3382"/>
        <item x="830"/>
        <item x="3584"/>
        <item x="4317"/>
        <item x="6247"/>
        <item x="6158"/>
        <item x="6986"/>
        <item x="1932"/>
        <item x="2366"/>
        <item x="194"/>
        <item x="1913"/>
        <item x="2493"/>
        <item x="7490"/>
        <item x="7473"/>
        <item x="4192"/>
        <item x="4258"/>
        <item x="4901"/>
        <item x="4269"/>
        <item x="3104"/>
        <item x="1939"/>
        <item x="2798"/>
        <item x="7199"/>
        <item x="7148"/>
        <item x="1825"/>
        <item x="4082"/>
        <item x="13"/>
        <item x="3108"/>
        <item x="3865"/>
        <item x="2115"/>
        <item x="5404"/>
        <item x="1895"/>
        <item x="3220"/>
        <item x="5873"/>
        <item x="3901"/>
        <item x="4953"/>
        <item x="787"/>
        <item x="2764"/>
        <item x="1946"/>
        <item x="6512"/>
        <item x="6878"/>
        <item x="6705"/>
        <item x="5920"/>
        <item x="6890"/>
        <item x="1568"/>
        <item x="1912"/>
        <item x="681"/>
        <item x="7269"/>
        <item x="989"/>
        <item x="3242"/>
        <item x="6196"/>
        <item x="4291"/>
        <item x="2220"/>
        <item x="3200"/>
        <item x="2663"/>
        <item x="139"/>
        <item x="5275"/>
        <item x="1162"/>
        <item x="3567"/>
        <item x="635"/>
        <item x="4851"/>
        <item x="1082"/>
        <item x="1073"/>
        <item x="7421"/>
        <item x="7180"/>
        <item x="1032"/>
        <item x="4377"/>
        <item x="588"/>
        <item x="6194"/>
        <item x="1033"/>
        <item x="5062"/>
        <item x="5131"/>
        <item x="1700"/>
        <item x="6181"/>
        <item x="7213"/>
        <item x="6413"/>
        <item x="7016"/>
        <item x="7285"/>
        <item x="4123"/>
        <item x="6195"/>
        <item x="656"/>
        <item x="4595"/>
        <item x="3385"/>
        <item x="6297"/>
        <item x="6604"/>
        <item x="5430"/>
        <item x="4044"/>
        <item x="4802"/>
        <item x="2831"/>
        <item x="5558"/>
        <item x="6629"/>
        <item x="1399"/>
        <item x="6990"/>
        <item x="4871"/>
        <item x="217"/>
        <item x="3183"/>
        <item x="6319"/>
        <item x="5057"/>
        <item x="5727"/>
        <item x="6110"/>
        <item x="6075"/>
        <item x="272"/>
        <item x="6105"/>
        <item x="1466"/>
        <item x="1562"/>
        <item x="4913"/>
        <item x="494"/>
        <item x="6227"/>
        <item x="6316"/>
        <item x="1008"/>
        <item x="315"/>
        <item x="2797"/>
        <item x="1420"/>
        <item x="4356"/>
        <item x="1414"/>
        <item x="1221"/>
        <item x="2231"/>
        <item x="2108"/>
        <item x="5330"/>
        <item x="6046"/>
        <item x="2185"/>
        <item x="5765"/>
        <item x="3275"/>
        <item x="196"/>
        <item x="6808"/>
        <item x="5115"/>
        <item x="5362"/>
        <item x="2080"/>
        <item x="6819"/>
        <item x="1423"/>
        <item x="5817"/>
        <item x="5497"/>
        <item x="6716"/>
        <item x="3388"/>
        <item x="6480"/>
        <item x="3693"/>
        <item x="3489"/>
        <item x="4300"/>
        <item x="2526"/>
        <item x="4966"/>
        <item x="3834"/>
        <item x="3369"/>
        <item x="680"/>
        <item x="873"/>
        <item x="1147"/>
        <item x="4906"/>
        <item x="6419"/>
        <item x="313"/>
        <item x="174"/>
        <item x="6123"/>
        <item x="7196"/>
        <item x="5605"/>
        <item x="6214"/>
        <item x="676"/>
        <item x="3065"/>
        <item x="5888"/>
        <item x="5079"/>
        <item x="4833"/>
        <item x="3391"/>
        <item x="1429"/>
        <item x="5136"/>
        <item x="257"/>
        <item x="1215"/>
        <item x="6889"/>
        <item x="6897"/>
        <item x="1460"/>
        <item x="2092"/>
        <item x="4231"/>
        <item x="4173"/>
        <item x="7174"/>
        <item x="2145"/>
        <item x="6856"/>
        <item x="642"/>
        <item x="1340"/>
        <item x="6973"/>
        <item x="3377"/>
        <item x="3023"/>
        <item x="2924"/>
        <item x="2261"/>
        <item x="2429"/>
        <item x="6299"/>
        <item x="80"/>
        <item x="4068"/>
        <item x="7452"/>
        <item x="1611"/>
        <item x="3272"/>
        <item x="3124"/>
        <item x="237"/>
        <item x="4380"/>
        <item x="7447"/>
        <item x="5232"/>
        <item x="6905"/>
        <item x="1552"/>
        <item x="229"/>
        <item x="4198"/>
        <item x="5609"/>
        <item x="5999"/>
        <item x="7458"/>
        <item x="5462"/>
        <item x="930"/>
        <item x="5005"/>
        <item x="4803"/>
        <item x="6942"/>
        <item x="5784"/>
        <item x="4209"/>
        <item x="3659"/>
        <item x="5962"/>
        <item x="6573"/>
        <item x="6967"/>
        <item x="6605"/>
        <item x="6446"/>
        <item x="3413"/>
        <item x="527"/>
        <item x="6272"/>
        <item x="1071"/>
        <item x="6522"/>
        <item x="5543"/>
        <item x="3848"/>
        <item x="852"/>
        <item x="1427"/>
        <item x="3600"/>
        <item x="7462"/>
        <item x="3360"/>
        <item x="1012"/>
        <item x="3213"/>
        <item x="3246"/>
        <item x="774"/>
        <item x="3198"/>
        <item x="3603"/>
        <item x="2674"/>
        <item x="2333"/>
        <item x="1842"/>
        <item x="2318"/>
        <item x="1966"/>
        <item x="2082"/>
        <item x="7360"/>
        <item x="3573"/>
        <item x="3334"/>
        <item x="3503"/>
        <item x="480"/>
        <item x="687"/>
        <item x="893"/>
        <item x="1095"/>
        <item x="1316"/>
        <item x="1549"/>
        <item x="2536"/>
        <item x="705"/>
        <item x="3745"/>
        <item x="214"/>
        <item x="918"/>
        <item x="1322"/>
        <item x="6437"/>
        <item x="7414"/>
        <item x="5351"/>
        <item x="5248"/>
        <item x="4175"/>
        <item x="3921"/>
        <item x="1937"/>
        <item x="12"/>
        <item x="6823"/>
        <item x="97"/>
        <item x="380"/>
        <item x="715"/>
        <item x="7338"/>
        <item x="4878"/>
        <item x="2377"/>
        <item x="104"/>
        <item x="5180"/>
        <item x="1701"/>
        <item x="2696"/>
        <item x="992"/>
        <item x="7003"/>
        <item x="3244"/>
        <item x="1621"/>
        <item x="5445"/>
        <item x="2618"/>
        <item x="1046"/>
        <item x="1661"/>
        <item x="5634"/>
        <item x="6359"/>
        <item x="3179"/>
        <item x="2193"/>
        <item x="6114"/>
        <item x="5070"/>
        <item x="1669"/>
        <item x="851"/>
        <item x="1645"/>
        <item x="1175"/>
        <item x="4605"/>
        <item x="5316"/>
        <item x="4394"/>
        <item x="6798"/>
        <item x="2615"/>
        <item x="2848"/>
        <item x="3340"/>
        <item x="4779"/>
        <item x="4467"/>
        <item x="5170"/>
        <item x="1089"/>
        <item x="5631"/>
        <item x="159"/>
        <item x="2603"/>
        <item x="3049"/>
        <item x="1168"/>
        <item x="6147"/>
        <item x="35"/>
        <item x="133"/>
        <item x="3122"/>
        <item x="704"/>
        <item x="350"/>
        <item x="717"/>
        <item x="1693"/>
        <item x="1906"/>
        <item x="7038"/>
        <item x="6665"/>
        <item x="1128"/>
        <item x="31"/>
        <item x="1152"/>
        <item x="5965"/>
        <item x="1207"/>
        <item x="1995"/>
        <item x="3735"/>
        <item x="1980"/>
        <item x="595"/>
        <item x="3287"/>
        <item x="3750"/>
        <item x="364"/>
        <item x="920"/>
        <item x="155"/>
        <item x="5416"/>
        <item x="2438"/>
        <item x="1402"/>
        <item x="1704"/>
        <item x="4172"/>
        <item x="1297"/>
        <item x="4056"/>
        <item x="1371"/>
        <item x="5254"/>
        <item x="2122"/>
        <item x="1981"/>
        <item x="608"/>
        <item x="533"/>
        <item x="5493"/>
        <item x="2892"/>
        <item x="3560"/>
        <item x="5893"/>
        <item x="1788"/>
        <item x="2202"/>
        <item x="5190"/>
        <item x="5311"/>
        <item x="171"/>
        <item x="2541"/>
        <item x="4074"/>
        <item x="2006"/>
        <item x="3341"/>
        <item x="130"/>
        <item x="1724"/>
        <item x="958"/>
        <item x="1687"/>
        <item x="3692"/>
        <item x="2510"/>
        <item x="6230"/>
        <item x="5720"/>
        <item x="4149"/>
        <item x="6908"/>
        <item x="5481"/>
        <item x="5301"/>
        <item x="4762"/>
        <item x="549"/>
        <item x="897"/>
        <item x="4332"/>
        <item x="1126"/>
        <item x="2112"/>
        <item x="794"/>
        <item x="2623"/>
        <item x="188"/>
        <item x="7"/>
        <item x="135"/>
        <item x="1247"/>
        <item x="811"/>
        <item x="1935"/>
        <item x="27"/>
        <item x="4528"/>
        <item x="1052"/>
        <item x="2114"/>
        <item x="4508"/>
        <item x="7179"/>
        <item x="1977"/>
        <item x="5213"/>
        <item x="1272"/>
        <item x="650"/>
        <item x="7355"/>
        <item x="5675"/>
        <item x="1181"/>
        <item x="665"/>
        <item x="3548"/>
        <item x="4965"/>
        <item x="5807"/>
        <item x="2898"/>
        <item x="2633"/>
        <item x="2160"/>
        <item x="815"/>
        <item x="3852"/>
        <item x="4998"/>
        <item x="3498"/>
        <item x="6868"/>
        <item x="3499"/>
        <item x="6751"/>
        <item x="900"/>
        <item x="4485"/>
        <item x="575"/>
        <item x="4007"/>
        <item x="7326"/>
        <item x="7117"/>
        <item x="3761"/>
        <item x="2539"/>
        <item x="658"/>
        <item x="1159"/>
        <item x="5810"/>
        <item x="4202"/>
        <item x="2475"/>
        <item x="691"/>
        <item x="4793"/>
        <item x="4008"/>
        <item x="555"/>
        <item x="5591"/>
        <item x="6248"/>
        <item x="5296"/>
        <item x="3145"/>
        <item x="486"/>
        <item x="4035"/>
        <item x="4633"/>
        <item x="1285"/>
        <item x="7155"/>
        <item x="6077"/>
        <item x="3700"/>
        <item x="5908"/>
        <item x="2354"/>
        <item x="1383"/>
        <item x="668"/>
        <item x="7131"/>
        <item x="5927"/>
        <item x="6094"/>
        <item x="5134"/>
        <item x="5355"/>
        <item x="6242"/>
        <item x="115"/>
        <item x="953"/>
        <item x="1888"/>
        <item x="6666"/>
        <item x="4032"/>
        <item x="5108"/>
        <item x="3697"/>
        <item x="1618"/>
        <item x="6717"/>
        <item x="5637"/>
        <item x="3643"/>
        <item x="2553"/>
        <item x="5166"/>
        <item x="1586"/>
        <item x="5086"/>
        <item x="4648"/>
        <item x="573"/>
        <item x="7189"/>
        <item x="517"/>
        <item x="5711"/>
        <item x="5274"/>
        <item x="1761"/>
        <item x="4936"/>
        <item x="3627"/>
        <item x="4880"/>
        <item x="2224"/>
        <item x="5084"/>
        <item x="2040"/>
        <item x="4021"/>
        <item x="5642"/>
        <item x="4442"/>
        <item x="5033"/>
        <item x="6010"/>
        <item x="6755"/>
        <item x="2780"/>
        <item x="64"/>
        <item x="1309"/>
        <item x="2307"/>
        <item x="1204"/>
        <item x="3740"/>
        <item x="3372"/>
        <item x="1372"/>
        <item x="1867"/>
        <item x="1677"/>
        <item x="489"/>
        <item x="1087"/>
        <item x="413"/>
        <item x="1709"/>
        <item x="752"/>
        <item x="5198"/>
        <item x="4653"/>
        <item x="1991"/>
        <item x="557"/>
        <item x="181"/>
        <item x="2761"/>
        <item x="465"/>
        <item x="316"/>
        <item x="2473"/>
        <item x="6711"/>
        <item x="1908"/>
        <item x="6204"/>
        <item x="6439"/>
        <item x="6904"/>
        <item x="3544"/>
        <item x="3883"/>
        <item x="2024"/>
        <item x="5302"/>
        <item x="3404"/>
        <item x="7036"/>
        <item x="5812"/>
        <item x="6408"/>
        <item x="6027"/>
        <item x="5819"/>
        <item x="5142"/>
        <item x="6869"/>
        <item x="2321"/>
        <item x="334"/>
        <item x="1118"/>
        <item x="1628"/>
        <item x="2632"/>
        <item x="860"/>
        <item x="1443"/>
        <item x="4020"/>
        <item x="3640"/>
        <item x="73"/>
        <item x="2715"/>
        <item x="5587"/>
        <item x="2246"/>
        <item x="1851"/>
        <item x="1047"/>
        <item x="1662"/>
        <item x="2281"/>
        <item x="6143"/>
        <item x="1554"/>
        <item x="4649"/>
        <item x="405"/>
        <item x="6907"/>
        <item x="6014"/>
        <item x="3900"/>
        <item x="6685"/>
        <item x="1925"/>
        <item x="1386"/>
        <item x="3127"/>
        <item x="5208"/>
        <item x="5952"/>
        <item x="4860"/>
        <item x="225"/>
        <item x="663"/>
        <item x="1674"/>
        <item x="1786"/>
        <item x="5094"/>
        <item x="6745"/>
        <item x="5237"/>
        <item x="4754"/>
        <item x="4133"/>
        <item x="193"/>
        <item x="7069"/>
        <item x="3458"/>
        <item x="4720"/>
        <item x="491"/>
        <item x="459"/>
        <item x="2833"/>
        <item x="7450"/>
        <item x="6308"/>
        <item x="2320"/>
        <item x="3711"/>
        <item x="1633"/>
        <item x="2120"/>
        <item x="3075"/>
        <item x="3269"/>
        <item x="1595"/>
        <item x="2267"/>
        <item x="6542"/>
        <item x="1635"/>
        <item x="1739"/>
        <item x="3608"/>
        <item x="3142"/>
        <item x="2826"/>
        <item x="6982"/>
        <item x="1006"/>
        <item x="7482"/>
        <item x="3230"/>
        <item x="1100"/>
        <item x="5695"/>
        <item x="2226"/>
        <item x="2342"/>
        <item x="6060"/>
        <item x="1624"/>
        <item x="2290"/>
        <item x="4391"/>
        <item x="3784"/>
        <item x="6870"/>
        <item x="3719"/>
        <item x="352"/>
        <item x="2721"/>
        <item x="4681"/>
        <item x="2813"/>
        <item x="2019"/>
        <item x="6609"/>
        <item x="3291"/>
        <item x="7424"/>
        <item x="514"/>
        <item x="3507"/>
        <item x="4294"/>
        <item x="690"/>
        <item x="6309"/>
        <item x="453"/>
        <item x="1248"/>
        <item x="914"/>
        <item x="1910"/>
        <item x="3236"/>
        <item x="3880"/>
        <item x="5048"/>
        <item x="3249"/>
        <item x="4174"/>
        <item x="1235"/>
        <item x="6042"/>
        <item x="768"/>
        <item x="903"/>
        <item x="4840"/>
        <item x="2554"/>
        <item x="141"/>
        <item x="4239"/>
        <item x="4140"/>
        <item x="2017"/>
        <item x="7434"/>
        <item x="6412"/>
        <item x="2679"/>
        <item x="3802"/>
        <item x="2755"/>
        <item x="6217"/>
        <item x="6000"/>
        <item x="6018"/>
        <item x="7475"/>
        <item x="398"/>
        <item x="4395"/>
        <item x="1369"/>
        <item x="5910"/>
        <item x="1437"/>
        <item x="5639"/>
        <item x="7075"/>
        <item x="6574"/>
        <item x="6896"/>
        <item x="5923"/>
        <item x="765"/>
        <item x="2180"/>
        <item x="1359"/>
        <item x="6760"/>
        <item x="5118"/>
        <item x="6008"/>
        <item x="3881"/>
        <item x="4521"/>
        <item x="4575"/>
        <item x="3752"/>
        <item x="7508"/>
        <item x="6260"/>
        <item x="3225"/>
        <item x="3903"/>
        <item x="3394"/>
        <item x="4420"/>
        <item x="4652"/>
        <item x="4867"/>
        <item x="5069"/>
        <item x="5276"/>
        <item x="5491"/>
        <item x="5657"/>
        <item x="1470"/>
        <item x="3989"/>
        <item x="1513"/>
        <item x="623"/>
        <item x="111"/>
        <item x="331"/>
        <item x="3674"/>
        <item x="3631"/>
        <item x="3828"/>
        <item x="4253"/>
        <item x="4856"/>
        <item x="6229"/>
        <item x="7366"/>
        <item x="1601"/>
        <item x="2050"/>
        <item x="2243"/>
        <item x="3009"/>
        <item x="1328"/>
        <item x="4226"/>
        <item x="2097"/>
        <item x="2001"/>
        <item x="4031"/>
        <item x="4472"/>
        <item x="4873"/>
        <item x="4001"/>
        <item x="5578"/>
        <item x="6597"/>
        <item x="198"/>
        <item x="3050"/>
        <item x="3665"/>
        <item x="5795"/>
        <item x="2758"/>
        <item x="389"/>
        <item x="1294"/>
        <item x="2637"/>
        <item x="1504"/>
        <item x="4282"/>
        <item x="7192"/>
        <item x="2308"/>
        <item x="5900"/>
        <item x="7264"/>
        <item x="1637"/>
        <item x="4252"/>
        <item x="721"/>
        <item x="6626"/>
        <item x="4080"/>
        <item x="4487"/>
        <item x="5707"/>
        <item x="4030"/>
        <item x="2894"/>
        <item x="4948"/>
        <item x="1477"/>
        <item x="3996"/>
        <item x="1604"/>
        <item x="4482"/>
        <item x="6001"/>
        <item x="34"/>
        <item x="3096"/>
        <item x="6602"/>
        <item x="6465"/>
        <item x="5273"/>
        <item x="2750"/>
        <item x="2656"/>
        <item x="3364"/>
        <item x="4915"/>
        <item x="6505"/>
        <item x="3895"/>
        <item x="4622"/>
        <item x="68"/>
        <item x="2505"/>
        <item x="5503"/>
        <item x="4128"/>
        <item x="3906"/>
        <item x="2879"/>
        <item x="747"/>
        <item x="5202"/>
        <item x="6013"/>
        <item x="3076"/>
        <item x="6409"/>
        <item x="4977"/>
        <item x="5147"/>
        <item x="3862"/>
        <item x="5205"/>
        <item x="5597"/>
        <item x="1864"/>
        <item x="5229"/>
        <item x="4194"/>
        <item x="6389"/>
        <item x="1456"/>
        <item x="3651"/>
        <item x="2994"/>
        <item x="4388"/>
        <item x="3737"/>
        <item x="2237"/>
        <item x="2348"/>
        <item x="1952"/>
        <item x="3704"/>
        <item x="1320"/>
        <item x="1412"/>
        <item x="1953"/>
        <item x="3255"/>
        <item x="4513"/>
        <item x="2504"/>
        <item x="3855"/>
        <item x="5796"/>
        <item x="4296"/>
        <item x="3690"/>
        <item x="991"/>
        <item x="3926"/>
        <item x="5862"/>
        <item x="4464"/>
        <item x="153"/>
        <item x="1934"/>
        <item x="4319"/>
        <item x="4428"/>
        <item x="7316"/>
        <item x="4592"/>
        <item x="7464"/>
        <item x="1518"/>
        <item x="536"/>
        <item x="5105"/>
        <item x="5397"/>
        <item x="5814"/>
        <item x="3448"/>
        <item x="6456"/>
        <item x="913"/>
        <item x="1315"/>
        <item x="1509"/>
        <item x="5580"/>
        <item x="3192"/>
        <item x="4806"/>
        <item x="2916"/>
        <item x="3014"/>
        <item x="6844"/>
        <item x="2918"/>
        <item x="2155"/>
        <item x="1472"/>
        <item x="1515"/>
        <item x="5088"/>
        <item x="285"/>
        <item x="1344"/>
        <item x="5000"/>
        <item x="7200"/>
        <item x="864"/>
        <item x="1331"/>
        <item x="2304"/>
        <item x="6259"/>
        <item x="1815"/>
        <item x="4884"/>
        <item x="5375"/>
        <item x="5161"/>
        <item x="2014"/>
        <item x="3342"/>
        <item x="1900"/>
        <item x="2653"/>
        <item x="4191"/>
        <item x="3830"/>
        <item x="4438"/>
        <item x="5655"/>
        <item x="5040"/>
        <item x="5331"/>
        <item x="5577"/>
        <item x="1226"/>
        <item x="1829"/>
        <item x="6536"/>
        <item x="7143"/>
        <item x="890"/>
        <item x="6239"/>
        <item x="1767"/>
        <item x="2126"/>
        <item x="4461"/>
        <item x="1188"/>
        <item x="6117"/>
        <item x="4027"/>
        <item x="6772"/>
        <item x="204"/>
        <item x="2599"/>
        <item x="4830"/>
        <item x="6064"/>
        <item x="5901"/>
        <item x="550"/>
        <item x="1183"/>
        <item x="255"/>
        <item x="2423"/>
        <item x="367"/>
        <item x="710"/>
        <item x="5976"/>
        <item x="662"/>
        <item x="3348"/>
        <item x="2208"/>
        <item x="3569"/>
        <item x="4609"/>
        <item x="6397"/>
        <item x="5547"/>
        <item x="4305"/>
        <item x="842"/>
        <item x="1587"/>
        <item x="6842"/>
        <item x="2062"/>
        <item x="2094"/>
        <item x="5984"/>
        <item x="6644"/>
        <item x="2477"/>
        <item x="2054"/>
        <item x="2259"/>
        <item x="2546"/>
        <item x="1236"/>
        <item x="6625"/>
        <item x="3278"/>
        <item x="2343"/>
        <item x="239"/>
        <item x="297"/>
        <item x="3312"/>
        <item x="493"/>
        <item x="4929"/>
        <item x="1793"/>
        <item x="1505"/>
        <item x="4985"/>
        <item x="1018"/>
        <item x="4510"/>
        <item x="4627"/>
        <item x="5973"/>
        <item x="5671"/>
        <item x="7242"/>
        <item x="1683"/>
        <item x="4164"/>
        <item x="1180"/>
        <item x="7211"/>
        <item x="1598"/>
        <item x="463"/>
        <item x="3314"/>
        <item x="2602"/>
        <item x="342"/>
        <item x="2834"/>
        <item x="5815"/>
        <item x="6637"/>
        <item x="1865"/>
        <item x="7052"/>
        <item x="2263"/>
        <item x="4491"/>
        <item x="2073"/>
        <item x="3449"/>
        <item x="7207"/>
        <item x="3285"/>
        <item x="2856"/>
        <item x="4821"/>
        <item x="2289"/>
        <item x="6698"/>
        <item x="1716"/>
        <item x="5206"/>
        <item x="3384"/>
        <item x="3257"/>
        <item x="3789"/>
        <item x="7261"/>
        <item x="5171"/>
        <item x="3221"/>
        <item x="2767"/>
        <item x="3378"/>
        <item x="32"/>
        <item x="378"/>
        <item x="4835"/>
        <item x="714"/>
        <item x="7064"/>
        <item x="5744"/>
        <item x="3258"/>
        <item x="4847"/>
        <item x="3626"/>
        <item x="7068"/>
        <item x="2083"/>
        <item x="2346"/>
        <item x="6293"/>
        <item x="3708"/>
        <item x="4160"/>
        <item x="3589"/>
        <item x="5977"/>
        <item x="6790"/>
        <item x="6160"/>
        <item x="2292"/>
        <item x="1921"/>
        <item x="941"/>
        <item x="4088"/>
        <item x="3307"/>
        <item x="7126"/>
        <item x="1355"/>
        <item x="310"/>
        <item x="1062"/>
        <item x="3948"/>
        <item x="1141"/>
        <item x="4470"/>
        <item x="5875"/>
        <item x="2768"/>
        <item x="381"/>
        <item x="909"/>
        <item x="4270"/>
        <item x="5706"/>
        <item x="15"/>
        <item x="2379"/>
        <item x="2305"/>
        <item x="6479"/>
        <item x="5182"/>
        <item x="6713"/>
        <item x="4680"/>
        <item x="2417"/>
        <item x="7430"/>
        <item x="6500"/>
        <item x="7047"/>
        <item x="3790"/>
        <item x="610"/>
        <item x="7492"/>
        <item x="4207"/>
        <item x="219"/>
        <item x="3812"/>
        <item x="4165"/>
        <item x="5439"/>
        <item x="7212"/>
        <item x="3110"/>
        <item x="916"/>
        <item x="4538"/>
        <item x="5870"/>
        <item x="3975"/>
        <item x="5914"/>
        <item x="3410"/>
        <item x="5809"/>
        <item x="2163"/>
        <item x="3490"/>
        <item x="6695"/>
        <item x="140"/>
        <item x="4891"/>
        <item x="6583"/>
        <item x="3635"/>
        <item x="2832"/>
        <item x="1051"/>
        <item x="899"/>
        <item x="1798"/>
        <item x="401"/>
        <item x="4426"/>
        <item x="2543"/>
        <item x="4560"/>
        <item x="3074"/>
        <item x="5937"/>
        <item x="2662"/>
        <item x="3322"/>
        <item x="6551"/>
        <item x="2444"/>
        <item x="3070"/>
        <item x="5250"/>
        <item x="1565"/>
        <item x="1422"/>
        <item x="3276"/>
        <item x="177"/>
        <item x="3095"/>
        <item x="4159"/>
        <item x="4014"/>
        <item x="4422"/>
        <item x="5002"/>
        <item x="7314"/>
        <item x="6921"/>
        <item x="7118"/>
        <item x="685"/>
        <item x="4065"/>
        <item x="3825"/>
        <item x="501"/>
        <item x="5484"/>
        <item x="6728"/>
        <item x="293"/>
        <item x="2117"/>
        <item x="2425"/>
        <item x="6544"/>
        <item x="5464"/>
        <item x="3397"/>
        <item x="6460"/>
        <item x="347"/>
        <item x="5997"/>
        <item x="4298"/>
        <item x="4095"/>
        <item x="6561"/>
        <item x="3875"/>
        <item x="2930"/>
        <item x="3867"/>
        <item x="4112"/>
        <item x="4289"/>
        <item x="5906"/>
        <item x="2629"/>
        <item x="1225"/>
        <item x="654"/>
        <item x="6483"/>
        <item x="5745"/>
        <item x="1123"/>
        <item x="2325"/>
        <item x="7286"/>
        <item x="1312"/>
        <item x="845"/>
        <item x="6085"/>
        <item x="1790"/>
        <item x="383"/>
        <item x="3197"/>
        <item x="5383"/>
        <item x="6736"/>
        <item x="7497"/>
        <item x="216"/>
        <item x="516"/>
        <item x="6172"/>
        <item x="863"/>
        <item x="1487"/>
        <item x="1869"/>
        <item x="2866"/>
        <item x="2469"/>
        <item x="3263"/>
        <item x="4072"/>
        <item x="3432"/>
        <item x="4029"/>
        <item x="4617"/>
        <item x="7319"/>
        <item x="2"/>
        <item x="333"/>
        <item x="6549"/>
        <item x="6948"/>
        <item x="5305"/>
        <item x="789"/>
        <item x="4990"/>
        <item x="50"/>
        <item x="2445"/>
        <item x="6090"/>
        <item x="521"/>
        <item x="6305"/>
        <item x="3035"/>
        <item x="4463"/>
        <item x="4973"/>
        <item x="3783"/>
        <item x="1711"/>
        <item x="5394"/>
        <item x="4751"/>
        <item x="4909"/>
        <item x="2136"/>
        <item x="339"/>
        <item x="1629"/>
        <item x="2854"/>
        <item x="1368"/>
        <item x="4742"/>
        <item x="3131"/>
        <item x="1164"/>
        <item x="1459"/>
        <item x="1806"/>
        <item x="5189"/>
        <item x="4844"/>
        <item x="5272"/>
        <item x="6486"/>
        <item x="6059"/>
        <item x="1559"/>
        <item x="3260"/>
        <item x="2036"/>
        <item x="6596"/>
        <item x="770"/>
        <item x="4843"/>
        <item x="3517"/>
        <item x="6458"/>
        <item x="3174"/>
        <item x="3411"/>
        <item x="271"/>
        <item x="420"/>
        <item x="19"/>
        <item x="3502"/>
        <item x="6201"/>
        <item x="6108"/>
        <item x="5174"/>
        <item x="5731"/>
        <item x="1898"/>
        <item x="2130"/>
        <item x="5324"/>
        <item x="6860"/>
        <item x="7418"/>
        <item x="4955"/>
        <item x="1403"/>
        <item x="3999"/>
        <item x="2223"/>
        <item x="6580"/>
        <item x="2201"/>
        <item x="1205"/>
        <item x="2690"/>
        <item x="446"/>
        <item x="6683"/>
        <item x="5321"/>
        <item x="3386"/>
        <item x="4853"/>
        <item x="530"/>
        <item x="1824"/>
        <item x="5926"/>
        <item x="2456"/>
        <item x="5565"/>
        <item x="5252"/>
        <item x="1171"/>
        <item x="1805"/>
        <item x="492"/>
        <item x="2113"/>
        <item x="2010"/>
        <item x="3344"/>
        <item x="2306"/>
        <item x="103"/>
        <item x="2865"/>
        <item x="397"/>
        <item x="7055"/>
        <item x="456"/>
        <item x="3444"/>
        <item x="4130"/>
        <item x="7385"/>
        <item x="6061"/>
        <item x="4342"/>
        <item x="158"/>
        <item x="7439"/>
        <item x="5685"/>
        <item x="1936"/>
        <item x="2964"/>
        <item x="7006"/>
        <item x="754"/>
        <item x="5785"/>
        <item x="829"/>
        <item x="359"/>
        <item x="6511"/>
        <item x="3940"/>
        <item x="2406"/>
        <item x="3154"/>
        <item x="6722"/>
        <item x="6796"/>
        <item x="964"/>
        <item x="7281"/>
        <item x="3853"/>
        <item x="245"/>
        <item x="7220"/>
        <item x="3480"/>
        <item x="678"/>
        <item x="1079"/>
        <item x="4600"/>
        <item x="5551"/>
        <item x="6645"/>
        <item x="7411"/>
        <item x="1400"/>
        <item x="3547"/>
        <item x="5297"/>
        <item x="5652"/>
        <item x="7403"/>
        <item x="5798"/>
        <item x="7091"/>
        <item x="2262"/>
        <item x="3840"/>
        <item x="7280"/>
        <item x="4553"/>
        <item x="4994"/>
        <item x="2141"/>
        <item x="4757"/>
        <item x="7287"/>
        <item x="509"/>
        <item x="5247"/>
        <item x="8"/>
        <item x="337"/>
        <item x="1075"/>
        <item x="4820"/>
        <item x="3727"/>
        <item x="3525"/>
        <item x="2359"/>
        <item x="5377"/>
        <item x="5032"/>
        <item x="1223"/>
        <item x="5488"/>
        <item x="5381"/>
        <item x="5523"/>
        <item x="3016"/>
        <item x="2511"/>
        <item x="1148"/>
        <item x="7139"/>
        <item x="2403"/>
        <item x="3814"/>
        <item x="4546"/>
        <item x="5013"/>
        <item x="3574"/>
        <item x="762"/>
        <item x="4038"/>
        <item x="3423"/>
        <item x="987"/>
        <item x="3911"/>
        <item x="4201"/>
        <item x="7002"/>
        <item x="1588"/>
        <item x="4117"/>
        <item x="3212"/>
        <item x="4125"/>
        <item x="4248"/>
        <item x="2607"/>
        <item x="2339"/>
        <item x="560"/>
        <item x="2867"/>
        <item x="6809"/>
        <item x="1929"/>
        <item x="3128"/>
        <item x="1405"/>
        <item x="2175"/>
        <item x="7374"/>
        <item x="3860"/>
        <item x="5106"/>
        <item x="793"/>
        <item x="4390"/>
        <item x="4096"/>
        <item x="5257"/>
        <item x="4717"/>
        <item x="7022"/>
        <item x="7077"/>
        <item x="458"/>
        <item x="4589"/>
        <item x="1330"/>
        <item x="7156"/>
        <item x="1010"/>
        <item x="786"/>
        <item x="7099"/>
        <item x="5856"/>
        <item x="5771"/>
        <item x="4961"/>
        <item x="187"/>
        <item x="5935"/>
        <item x="5194"/>
        <item x="6040"/>
        <item x="6436"/>
        <item x="5643"/>
        <item x="1758"/>
        <item x="4475"/>
        <item x="6121"/>
        <item x="6680"/>
        <item x="2022"/>
        <item x="4942"/>
        <item x="2725"/>
        <item x="1740"/>
        <item x="2734"/>
        <item x="1358"/>
        <item x="4126"/>
        <item x="2769"/>
        <item x="4796"/>
        <item x="5715"/>
        <item x="6492"/>
        <item x="719"/>
        <item x="6642"/>
        <item x="5590"/>
        <item x="1463"/>
        <item x="565"/>
        <item x="2672"/>
        <item x="5572"/>
        <item x="1572"/>
        <item x="3995"/>
        <item x="1439"/>
        <item x="114"/>
        <item x="3453"/>
        <item x="120"/>
        <item x="3117"/>
        <item x="3316"/>
        <item x="3788"/>
        <item x="4397"/>
        <item x="839"/>
        <item x="3579"/>
        <item x="572"/>
        <item x="3505"/>
        <item x="4490"/>
        <item x="4275"/>
        <item x="5983"/>
        <item x="6603"/>
        <item x="4193"/>
        <item x="7510"/>
        <item x="1511"/>
        <item x="657"/>
        <item x="1104"/>
        <item x="1654"/>
        <item x="1879"/>
        <item x="2323"/>
        <item x="6827"/>
        <item x="5072"/>
        <item x="4887"/>
        <item x="268"/>
        <item x="4841"/>
        <item x="382"/>
        <item x="7486"/>
        <item x="1317"/>
        <item x="2586"/>
        <item x="1841"/>
        <item x="4230"/>
        <item x="6547"/>
        <item x="5412"/>
        <item x="7327"/>
        <item x="354"/>
        <item x="3617"/>
        <item x="957"/>
        <item x="411"/>
        <item x="6422"/>
        <item x="2221"/>
        <item x="265"/>
        <item x="6208"/>
        <item x="2484"/>
        <item x="5934"/>
        <item x="3990"/>
        <item x="1759"/>
        <item x="4710"/>
        <item x="6089"/>
        <item x="6440"/>
        <item x="3176"/>
        <item x="2186"/>
        <item x="2859"/>
        <item x="766"/>
        <item x="1017"/>
        <item x="5986"/>
        <item x="3466"/>
        <item x="7273"/>
        <item x="6690"/>
        <item x="4603"/>
        <item x="6805"/>
        <item x="3646"/>
        <item x="6124"/>
        <item x="1449"/>
        <item x="1287"/>
        <item x="6764"/>
        <item x="1273"/>
        <item x="3406"/>
        <item x="1848"/>
        <item x="2787"/>
        <item x="1983"/>
        <item x="5827"/>
        <item x="1288"/>
        <item x="515"/>
        <item x="3561"/>
        <item x="1714"/>
        <item x="2362"/>
        <item x="769"/>
        <item x="922"/>
        <item x="640"/>
        <item x="4184"/>
        <item x="2466"/>
        <item x="3731"/>
        <item x="4495"/>
        <item x="5841"/>
        <item x="4003"/>
        <item x="7391"/>
        <item x="6566"/>
        <item x="2274"/>
        <item x="2601"/>
        <item x="4526"/>
        <item x="1151"/>
        <item x="200"/>
        <item x="2828"/>
        <item x="5975"/>
        <item x="6370"/>
        <item x="5595"/>
        <item x="2698"/>
        <item x="4660"/>
        <item x="6091"/>
        <item x="6838"/>
        <item x="7368"/>
        <item x="3884"/>
        <item x="3962"/>
        <item x="5542"/>
        <item x="4963"/>
        <item x="3173"/>
        <item x="6097"/>
        <item x="2897"/>
        <item x="5895"/>
        <item x="7386"/>
        <item x="7371"/>
        <item x="3746"/>
        <item x="5871"/>
        <item x="5043"/>
        <item x="1038"/>
        <item x="3209"/>
        <item x="3013"/>
        <item x="4972"/>
        <item x="3553"/>
        <item x="5628"/>
        <item x="3302"/>
        <item x="788"/>
        <item x="44"/>
        <item x="5367"/>
        <item x="6388"/>
        <item x="2189"/>
        <item x="5049"/>
        <item x="2717"/>
        <item x="3592"/>
        <item x="5737"/>
        <item x="6792"/>
        <item x="4750"/>
        <item x="4181"/>
        <item x="5251"/>
        <item x="4400"/>
        <item x="1130"/>
        <item x="2658"/>
        <item x="6086"/>
        <item x="625"/>
        <item x="3641"/>
        <item x="7382"/>
        <item x="633"/>
        <item x="1345"/>
        <item x="275"/>
        <item x="226"/>
        <item x="3153"/>
        <item x="1866"/>
        <item x="5949"/>
        <item x="1113"/>
        <item x="6987"/>
        <item x="3946"/>
        <item x="1132"/>
        <item x="6834"/>
        <item x="1220"/>
        <item x="4877"/>
        <item x="5853"/>
        <item x="2194"/>
        <item x="242"/>
        <item x="3526"/>
        <item x="7333"/>
        <item x="6415"/>
        <item x="967"/>
        <item x="4360"/>
        <item x="6254"/>
        <item x="2312"/>
        <item x="142"/>
        <item x="6835"/>
        <item x="1279"/>
        <item x="4576"/>
        <item x="338"/>
        <item x="929"/>
        <item x="2708"/>
        <item x="3327"/>
        <item x="3224"/>
        <item x="1561"/>
        <item x="6538"/>
        <item x="6991"/>
        <item x="1166"/>
        <item x="6291"/>
        <item x="5924"/>
        <item x="2858"/>
        <item x="688"/>
        <item x="4832"/>
        <item x="447"/>
        <item x="6647"/>
        <item x="3440"/>
        <item x="5399"/>
        <item x="4346"/>
        <item x="6264"/>
        <item x="1281"/>
        <item x="1551"/>
        <item x="1"/>
        <item x="6"/>
        <item x="2049"/>
        <item x="3477"/>
        <item x="1653"/>
        <item x="47"/>
        <item x="5606"/>
        <item x="7027"/>
        <item x="6424"/>
        <item x="6261"/>
        <item x="7084"/>
        <item x="3446"/>
        <item x="5517"/>
        <item x="280"/>
        <item x="3098"/>
        <item x="6934"/>
        <item x="612"/>
        <item x="510"/>
        <item x="5698"/>
        <item x="4028"/>
        <item x="6003"/>
        <item x="4439"/>
        <item x="5023"/>
        <item x="5498"/>
        <item x="3123"/>
        <item x="6814"/>
        <item x="1001"/>
        <item x="5233"/>
        <item x="6582"/>
        <item x="908"/>
        <item x="1785"/>
        <item x="2686"/>
        <item x="6065"/>
        <item x="5092"/>
        <item x="7455"/>
        <item x="648"/>
        <item x="4886"/>
        <item x="4984"/>
        <item x="771"/>
        <item x="2689"/>
        <item x="6088"/>
        <item x="3767"/>
        <item x="6556"/>
        <item x="590"/>
        <item x="5289"/>
        <item x="4666"/>
        <item x="6817"/>
        <item x="2783"/>
        <item x="5081"/>
        <item x="4274"/>
        <item x="2634"/>
        <item x="5054"/>
        <item x="621"/>
        <item x="1469"/>
        <item x="5358"/>
        <item x="474"/>
        <item x="1941"/>
        <item x="4431"/>
        <item x="7107"/>
        <item x="5780"/>
        <item x="2870"/>
        <item x="6228"/>
        <item x="7494"/>
        <item x="6081"/>
        <item x="105"/>
        <item x="6300"/>
        <item x="7053"/>
        <item x="792"/>
        <item x="3140"/>
        <item x="4272"/>
        <item x="7249"/>
        <item x="4685"/>
        <item x="3266"/>
        <item x="3648"/>
        <item x="2335"/>
        <item x="3973"/>
        <item x="294"/>
        <item x="2944"/>
        <item x="5834"/>
        <item x="2551"/>
        <item x="1150"/>
        <item x="1417"/>
        <item x="6795"/>
        <item x="4557"/>
        <item x="5231"/>
        <item x="4612"/>
        <item x="5656"/>
        <item x="4452"/>
        <item x="4776"/>
        <item x="3481"/>
        <item x="6980"/>
        <item x="2693"/>
        <item x="912"/>
        <item x="2490"/>
        <item x="7163"/>
        <item x="6096"/>
        <item x="6071"/>
        <item x="5456"/>
        <item x="868"/>
        <item x="3607"/>
        <item x="661"/>
        <item x="5116"/>
        <item x="1734"/>
        <item x="1882"/>
        <item x="7153"/>
        <item x="4399"/>
        <item x="5725"/>
        <item x="545"/>
        <item x="6043"/>
        <item x="61"/>
        <item x="5080"/>
        <item x="6324"/>
        <item x="6146"/>
        <item x="6738"/>
        <item x="5749"/>
        <item x="4642"/>
        <item x="3765"/>
        <item x="1475"/>
        <item x="4321"/>
        <item x="4292"/>
        <item x="3588"/>
        <item x="520"/>
        <item x="1395"/>
        <item x="6226"/>
        <item x="4039"/>
        <item x="5160"/>
        <item x="4166"/>
        <item x="4823"/>
        <item x="2559"/>
        <item x="2847"/>
        <item x="5654"/>
        <item x="3734"/>
        <item x="4203"/>
        <item x="6182"/>
        <item x="2737"/>
        <item x="2450"/>
        <item x="2937"/>
        <item x="2891"/>
        <item x="2295"/>
        <item x="2058"/>
        <item x="2775"/>
        <item x="5195"/>
        <item x="1172"/>
        <item x="7364"/>
        <item x="4013"/>
        <item x="2107"/>
        <item x="4809"/>
        <item x="5569"/>
        <item x="6578"/>
        <item x="5017"/>
        <item x="235"/>
        <item x="2365"/>
        <item x="5184"/>
        <item x="5961"/>
        <item x="6966"/>
        <item x="5842"/>
        <item x="7215"/>
        <item x="6701"/>
        <item x="4432"/>
        <item x="2762"/>
        <item x="5265"/>
        <item x="2969"/>
        <item x="1195"/>
        <item x="7306"/>
        <item x="1295"/>
        <item x="348"/>
        <item x="7283"/>
        <item x="6971"/>
        <item x="5622"/>
        <item x="999"/>
        <item x="5830"/>
        <item x="3978"/>
        <item x="3566"/>
        <item x="865"/>
        <item x="4794"/>
        <item x="5840"/>
        <item x="4607"/>
        <item x="199"/>
        <item x="6139"/>
        <item x="4800"/>
        <item x="3036"/>
        <item x="3925"/>
        <item x="5886"/>
        <item x="3089"/>
        <item x="4645"/>
        <item x="6639"/>
        <item x="6015"/>
        <item x="5956"/>
        <item x="5560"/>
        <item x="6997"/>
        <item x="3726"/>
        <item x="2172"/>
        <item x="6579"/>
        <item x="5907"/>
        <item x="7440"/>
        <item x="5122"/>
        <item x="4392"/>
        <item x="1957"/>
        <item x="803"/>
        <item x="2753"/>
        <item x="4549"/>
        <item x="1852"/>
        <item x="6312"/>
        <item x="1884"/>
        <item x="1534"/>
        <item x="4222"/>
        <item x="429"/>
        <item x="6584"/>
        <item x="6385"/>
        <item x="5210"/>
        <item x="6612"/>
        <item x="6506"/>
        <item x="4636"/>
        <item x="5904"/>
        <item x="6333"/>
        <item x="3066"/>
        <item x="5319"/>
        <item x="6800"/>
        <item x="2011"/>
        <item x="7495"/>
        <item x="737"/>
        <item x="7014"/>
        <item x="4199"/>
        <item x="3654"/>
        <item x="3538"/>
        <item x="6699"/>
        <item x="6992"/>
        <item x="2850"/>
        <item x="2789"/>
        <item x="248"/>
        <item x="6351"/>
        <item x="7151"/>
        <item x="302"/>
        <item x="3001"/>
        <item x="96"/>
        <item x="569"/>
        <item x="6850"/>
        <item x="4674"/>
        <item x="1686"/>
        <item x="5611"/>
        <item x="6017"/>
        <item x="6383"/>
        <item x="3951"/>
        <item x="1575"/>
        <item x="5365"/>
        <item x="4918"/>
        <item x="5729"/>
        <item x="5335"/>
        <item x="1514"/>
        <item x="3240"/>
        <item x="739"/>
        <item x="4857"/>
        <item x="6265"/>
        <item x="3680"/>
        <item x="4690"/>
        <item x="5380"/>
        <item x="2905"/>
        <item x="7406"/>
        <item x="7378"/>
        <item x="3820"/>
        <item x="4795"/>
        <item x="6929"/>
        <item x="6378"/>
        <item x="2584"/>
        <item x="7140"/>
        <item x="1764"/>
        <item x="67"/>
        <item x="3031"/>
        <item x="6325"/>
        <item x="5620"/>
        <item x="7465"/>
        <item x="4367"/>
        <item x="131"/>
        <item x="22"/>
        <item x="4511"/>
        <item x="5468"/>
        <item x="277"/>
        <item x="6831"/>
        <item x="2257"/>
        <item x="1768"/>
        <item x="7146"/>
        <item x="6051"/>
        <item x="2878"/>
        <item x="1863"/>
        <item x="1962"/>
        <item x="6033"/>
        <item x="558"/>
        <item x="2453"/>
        <item x="3695"/>
        <item x="6970"/>
        <item x="2791"/>
        <item x="856"/>
        <item x="1517"/>
        <item x="18"/>
        <item x="4971"/>
        <item x="1807"/>
        <item x="5241"/>
        <item x="6994"/>
        <item x="6880"/>
        <item x="4519"/>
        <item x="6776"/>
        <item x="4825"/>
        <item x="4101"/>
        <item x="109"/>
        <item x="5453"/>
        <item x="1149"/>
        <item x="1833"/>
        <item x="117"/>
        <item x="147"/>
        <item x="1727"/>
        <item x="2863"/>
        <item x="1030"/>
        <item x="837"/>
        <item x="2252"/>
        <item x="3073"/>
        <item x="3006"/>
        <item x="145"/>
        <item x="6693"/>
        <item x="6474"/>
        <item x="3028"/>
        <item x="5067"/>
        <item x="7405"/>
        <item x="1125"/>
        <item x="1819"/>
        <item x="1107"/>
        <item x="3405"/>
        <item x="3495"/>
        <item x="2517"/>
        <item x="2876"/>
        <item x="5670"/>
        <item x="6074"/>
        <item x="3679"/>
        <item x="3393"/>
        <item x="1428"/>
        <item x="833"/>
        <item x="7182"/>
        <item x="4407"/>
        <item x="6761"/>
        <item x="5534"/>
        <item x="5508"/>
        <item x="5437"/>
        <item x="5507"/>
        <item x="6365"/>
        <item x="6988"/>
        <item x="3904"/>
        <item x="1241"/>
        <item x="2953"/>
        <item x="1643"/>
        <item x="11"/>
        <item x="1531"/>
        <item x="3809"/>
        <item x="862"/>
        <item x="5047"/>
        <item x="473"/>
        <item x="7357"/>
        <item x="87"/>
        <item x="6590"/>
        <item x="801"/>
        <item x="4094"/>
        <item x="6433"/>
        <item x="1441"/>
        <item x="4859"/>
        <item x="2311"/>
        <item x="5329"/>
        <item x="5561"/>
        <item x="644"/>
        <item x="6344"/>
        <item x="6257"/>
        <item x="6288"/>
        <item x="6250"/>
        <item x="5137"/>
        <item x="6163"/>
        <item x="902"/>
        <item x="148"/>
        <item x="1262"/>
        <item x="4752"/>
        <item x="6810"/>
        <item x="2990"/>
        <item x="4724"/>
        <item x="6924"/>
        <item x="4352"/>
        <item x="5860"/>
        <item x="6165"/>
        <item x="3430"/>
        <item x="5854"/>
        <item x="4010"/>
        <item x="1694"/>
        <item x="7270"/>
        <item x="7472"/>
        <item x="4492"/>
        <item x="4981"/>
        <item x="5884"/>
        <item x="1760"/>
        <item x="6394"/>
        <item x="6084"/>
        <item x="7276"/>
        <item x="2238"/>
        <item x="6677"/>
        <item x="1774"/>
        <item x="160"/>
        <item x="2077"/>
        <item x="6742"/>
        <item x="1659"/>
        <item x="5389"/>
        <item x="5851"/>
        <item x="6262"/>
        <item x="5215"/>
        <item x="7258"/>
        <item x="1907"/>
        <item x="7157"/>
        <item x="6533"/>
        <item x="4304"/>
        <item x="3483"/>
        <item x="5510"/>
        <item x="1832"/>
        <item x="4506"/>
        <item x="5038"/>
        <item x="6240"/>
        <item x="742"/>
        <item x="5781"/>
        <item x="7024"/>
        <item x="1112"/>
        <item x="4824"/>
        <item x="5104"/>
        <item x="535"/>
        <item x="896"/>
        <item x="4619"/>
        <item x="2004"/>
        <item x="6919"/>
        <item x="5959"/>
        <item x="6350"/>
        <item x="6154"/>
        <item x="738"/>
        <item x="7398"/>
        <item x="4829"/>
        <item x="6883"/>
        <item x="36"/>
        <item x="6441"/>
        <item x="1579"/>
        <item x="3273"/>
        <item x="2776"/>
        <item x="4845"/>
        <item x="4040"/>
        <item x="1667"/>
        <item x="534"/>
        <item x="5294"/>
        <item x="4076"/>
        <item x="7043"/>
        <item x="5207"/>
        <item x="3796"/>
        <item x="5525"/>
        <item x="2329"/>
        <item x="3191"/>
        <item x="1173"/>
        <item x="251"/>
        <item x="7147"/>
        <item x="7228"/>
        <item x="5717"/>
        <item x="127"/>
        <item x="2499"/>
        <item x="5417"/>
        <item x="5876"/>
        <item x="4313"/>
        <item x="7290"/>
        <item x="2862"/>
        <item x="6452"/>
        <item x="360"/>
        <item x="5960"/>
        <item x="6173"/>
        <item x="6375"/>
        <item x="6558"/>
        <item x="5964"/>
        <item x="1656"/>
        <item x="2779"/>
        <item x="5847"/>
        <item x="5181"/>
        <item x="6740"/>
        <item x="3511"/>
        <item x="5212"/>
        <item x="7380"/>
        <item x="531"/>
        <item x="3109"/>
        <item x="6028"/>
        <item x="5869"/>
        <item x="3349"/>
        <item x="4850"/>
        <item x="5441"/>
        <item x="6356"/>
        <item x="6303"/>
        <item x="4037"/>
        <item x="5967"/>
        <item x="3768"/>
        <item x="5878"/>
        <item x="6289"/>
        <item x="5186"/>
        <item x="169"/>
        <item x="4419"/>
        <item x="2811"/>
        <item x="2720"/>
        <item x="1914"/>
        <item x="6307"/>
        <item x="6799"/>
        <item x="5541"/>
        <item x="5337"/>
        <item x="2624"/>
        <item x="4361"/>
        <item x="2037"/>
        <item x="6916"/>
        <item x="3464"/>
        <item x="6557"/>
        <item x="5477"/>
        <item x="6185"/>
        <item x="4637"/>
        <item x="6384"/>
        <item x="5777"/>
        <item x="7367"/>
        <item x="5133"/>
        <item x="5452"/>
        <item x="5151"/>
        <item x="7489"/>
        <item x="6592"/>
        <item x="7321"/>
        <item x="3456"/>
        <item x="5931"/>
        <item x="46"/>
        <item x="2860"/>
        <item x="3753"/>
        <item x="4229"/>
        <item x="3086"/>
        <item x="4708"/>
        <item x="5179"/>
        <item x="1543"/>
        <item x="38"/>
        <item x="702"/>
        <item x="5471"/>
        <item x="730"/>
        <item x="2334"/>
        <item x="6364"/>
        <item x="2498"/>
        <item x="4371"/>
        <item x="2955"/>
        <item x="478"/>
        <item x="859"/>
        <item x="1455"/>
        <item x="369"/>
        <item x="6521"/>
        <item x="3722"/>
        <item x="7410"/>
        <item x="5660"/>
        <item x="5728"/>
        <item x="519"/>
        <item x="6956"/>
        <item x="1233"/>
        <item x="3619"/>
        <item x="83"/>
        <item x="224"/>
        <item x="5042"/>
        <item x="6279"/>
        <item x="5619"/>
        <item x="1421"/>
        <item x="7383"/>
        <item x="5107"/>
        <item x="1729"/>
        <item x="3764"/>
        <item x="6630"/>
        <item x="4473"/>
        <item x="1306"/>
        <item x="4899"/>
        <item x="1271"/>
        <item x="3412"/>
        <item x="5593"/>
        <item x="218"/>
        <item x="7362"/>
        <item x="1868"/>
        <item x="3873"/>
        <item x="3326"/>
        <item x="693"/>
        <item x="1083"/>
        <item x="5733"/>
        <item x="75"/>
        <item x="5436"/>
        <item x="4812"/>
        <item x="4970"/>
        <item x="5153"/>
        <item x="5169"/>
        <item x="7100"/>
        <item x="1823"/>
        <item x="2044"/>
        <item x="4240"/>
        <item x="2465"/>
        <item x="5693"/>
        <item x="6255"/>
        <item x="500"/>
        <item x="2784"/>
        <item x="1269"/>
        <item x="3199"/>
        <item x="247"/>
        <item x="6587"/>
        <item x="2084"/>
        <item x="6688"/>
        <item x="4255"/>
        <item x="7474"/>
        <item x="3303"/>
        <item x="3706"/>
        <item x="694"/>
        <item x="2544"/>
        <item x="6484"/>
        <item x="6771"/>
        <item x="176"/>
        <item x="4677"/>
        <item x="6989"/>
        <item x="6374"/>
        <item x="7375"/>
        <item x="7041"/>
        <item x="7074"/>
        <item x="1639"/>
        <item x="4567"/>
        <item x="4446"/>
        <item x="5159"/>
        <item x="4214"/>
        <item x="6843"/>
        <item x="7322"/>
        <item x="3515"/>
        <item x="5821"/>
        <item x="2442"/>
        <item x="585"/>
        <item x="7033"/>
        <item x="1448"/>
        <item x="6691"/>
        <item x="2446"/>
        <item x="3691"/>
        <item x="4814"/>
        <item x="1081"/>
        <item x="2207"/>
        <item x="4320"/>
        <item x="6550"/>
        <item x="3217"/>
        <item x="6448"/>
        <item x="6234"/>
        <item x="598"/>
        <item x="427"/>
        <item x="2235"/>
        <item x="2851"/>
        <item x="9"/>
        <item x="1778"/>
        <item x="6617"/>
        <item x="4632"/>
        <item x="1003"/>
        <item x="5091"/>
        <item x="6023"/>
        <item x="3821"/>
        <item x="4210"/>
        <item x="4019"/>
        <item x="430"/>
        <item x="6058"/>
        <item x="5624"/>
        <item x="3612"/>
        <item x="1044"/>
        <item x="4773"/>
        <item x="6781"/>
        <item x="3048"/>
        <item x="5336"/>
        <item x="3591"/>
        <item x="6327"/>
        <item x="6833"/>
        <item x="5393"/>
        <item x="2075"/>
        <item x="1896"/>
        <item x="6026"/>
        <item x="6334"/>
        <item x="6676"/>
        <item x="4448"/>
        <item x="2529"/>
        <item x="4156"/>
        <item x="6142"/>
        <item x="6723"/>
        <item x="3935"/>
        <item x="2197"/>
        <item x="4777"/>
        <item x="5674"/>
        <item x="228"/>
        <item x="6546"/>
        <item x="3264"/>
        <item x="1883"/>
        <item x="3782"/>
        <item x="7248"/>
        <item x="6668"/>
        <item x="3152"/>
        <item x="432"/>
        <item x="457"/>
        <item x="744"/>
        <item x="6079"/>
        <item x="391"/>
        <item x="2344"/>
        <item x="4454"/>
        <item x="2794"/>
        <item x="942"/>
        <item x="4923"/>
        <item x="1964"/>
        <item x="6541"/>
        <item x="2443"/>
        <item x="3250"/>
        <item x="5978"/>
        <item x="4105"/>
        <item x="4744"/>
        <item x="3223"/>
        <item x="3424"/>
        <item x="4221"/>
        <item x="4233"/>
        <item x="6352"/>
        <item x="779"/>
        <item x="375"/>
        <item x="5857"/>
        <item x="4353"/>
        <item x="6656"/>
        <item x="7141"/>
        <item x="5458"/>
        <item x="962"/>
        <item x="4565"/>
        <item x="5552"/>
        <item x="3496"/>
        <item x="5125"/>
        <item x="2370"/>
        <item x="3891"/>
        <item x="5285"/>
        <item x="3345"/>
        <item x="2052"/>
        <item x="1547"/>
        <item x="1360"/>
        <item x="3799"/>
        <item x="3616"/>
        <item x="2857"/>
        <item x="7234"/>
        <item x="4236"/>
        <item x="874"/>
        <item x="301"/>
        <item x="5011"/>
        <item x="3598"/>
        <item x="881"/>
        <item x="3813"/>
        <item x="1088"/>
        <item x="6400"/>
        <item x="977"/>
        <item x="6202"/>
        <item x="858"/>
        <item x="4389"/>
        <item x="4092"/>
        <item x="4534"/>
        <item x="7021"/>
        <item x="7162"/>
        <item x="3428"/>
        <item x="3833"/>
        <item x="5224"/>
        <item x="2164"/>
        <item x="5867"/>
        <item x="539"/>
        <item x="3964"/>
        <item x="7407"/>
        <item x="1015"/>
        <item x="1880"/>
        <item x="1261"/>
        <item x="866"/>
        <item x="5019"/>
        <item x="1839"/>
        <item x="503"/>
        <item x="3282"/>
        <item x="6765"/>
        <item x="2726"/>
        <item x="487"/>
        <item x="1706"/>
        <item x="1310"/>
        <item x="4081"/>
        <item x="749"/>
        <item x="4670"/>
        <item x="3367"/>
        <item x="3815"/>
        <item x="2485"/>
        <item x="5617"/>
        <item x="6749"/>
        <item x="6678"/>
        <item x="3165"/>
        <item x="170"/>
        <item x="2436"/>
        <item x="7203"/>
        <item x="2266"/>
        <item x="5139"/>
        <item x="3462"/>
        <item x="4416"/>
        <item x="4734"/>
        <item x="6426"/>
        <item x="48"/>
        <item x="5087"/>
        <item x="7149"/>
        <item x="2428"/>
        <item x="7256"/>
        <item x="2874"/>
        <item x="2025"/>
        <item x="3332"/>
        <item x="58"/>
        <item x="3396"/>
        <item x="6113"/>
        <item x="781"/>
        <item x="7244"/>
        <item x="4904"/>
        <item x="3938"/>
        <item x="6468"/>
        <item x="6694"/>
        <item x="7060"/>
        <item x="3138"/>
        <item x="4385"/>
        <item x="5066"/>
        <item x="412"/>
        <item x="5221"/>
        <item x="5612"/>
        <item x="4009"/>
        <item x="7479"/>
        <item x="3519"/>
        <item x="6390"/>
        <item x="3849"/>
        <item x="1185"/>
        <item x="3614"/>
        <item x="332"/>
        <item x="6709"/>
        <item x="4643"/>
        <item x="1479"/>
        <item x="2503"/>
        <item x="4924"/>
        <item x="2980"/>
        <item x="2585"/>
        <item x="6062"/>
        <item x="3231"/>
        <item x="4441"/>
        <item x="6320"/>
        <item x="3636"/>
        <item x="3099"/>
        <item x="7348"/>
        <item x="6684"/>
        <item x="2801"/>
        <item x="2256"/>
        <item x="1887"/>
        <item x="2909"/>
        <item x="5762"/>
        <item x="4721"/>
        <item x="4477"/>
        <item x="3632"/>
        <item x="1972"/>
        <item x="5974"/>
        <item x="329"/>
        <item x="3168"/>
        <item x="2904"/>
        <item x="1574"/>
        <item x="526"/>
        <item x="4017"/>
        <item x="2265"/>
        <item x="3597"/>
        <item x="3874"/>
        <item x="1139"/>
        <item x="2987"/>
        <item x="4889"/>
        <item x="5540"/>
        <item x="404"/>
        <item x="6118"/>
        <item x="1949"/>
        <item x="5989"/>
        <item x="2199"/>
        <item x="2085"/>
        <item x="3362"/>
        <item x="3897"/>
        <item x="4496"/>
        <item x="551"/>
        <item x="2951"/>
        <item x="6063"/>
        <item x="7267"/>
        <item x="6999"/>
        <item x="2527"/>
        <item x="134"/>
        <item x="2124"/>
        <item x="2961"/>
        <item x="7124"/>
        <item x="1334"/>
        <item x="4797"/>
        <item x="5950"/>
        <item x="4501"/>
        <item x="3259"/>
        <item x="1874"/>
        <item x="5411"/>
        <item x="1976"/>
        <item x="1043"/>
        <item x="3844"/>
        <item x="4479"/>
        <item x="1176"/>
        <item x="55"/>
        <item x="7416"/>
        <item x="4682"/>
        <item x="2355"/>
        <item x="2702"/>
        <item x="5419"/>
        <item x="4740"/>
        <item x="778"/>
        <item x="2195"/>
        <item x="4423"/>
        <item x="2593"/>
        <item x="6149"/>
        <item x="6360"/>
        <item x="6763"/>
        <item x="743"/>
        <item x="192"/>
        <item x="4810"/>
        <item x="7297"/>
        <item x="7496"/>
        <item x="4863"/>
        <item x="2939"/>
        <item x="2666"/>
        <item x="4659"/>
        <item x="4161"/>
        <item x="718"/>
        <item x="6502"/>
        <item x="1591"/>
        <item x="3552"/>
        <item x="6435"/>
        <item x="5835"/>
        <item x="1521"/>
        <item x="3054"/>
        <item x="1923"/>
        <item x="6106"/>
        <item x="564"/>
        <item x="5211"/>
        <item x="3208"/>
        <item x="2391"/>
        <item x="5132"/>
        <item x="4333"/>
        <item x="3330"/>
        <item x="2580"/>
        <item x="3113"/>
        <item x="6134"/>
        <item x="2282"/>
        <item x="3315"/>
        <item x="3682"/>
        <item x="1696"/>
        <item x="7106"/>
        <item x="4331"/>
        <item x="308"/>
        <item x="1542"/>
        <item x="653"/>
        <item x="6540"/>
        <item x="7039"/>
        <item x="345"/>
        <item x="4026"/>
        <item x="4700"/>
        <item x="4683"/>
        <item x="5912"/>
        <item x="574"/>
        <item x="614"/>
        <item x="2482"/>
        <item x="5427"/>
        <item x="3673"/>
        <item x="2561"/>
        <item x="7505"/>
        <item x="2845"/>
        <item x="5271"/>
        <item x="1856"/>
        <item x="1741"/>
        <item x="4237"/>
        <item x="5909"/>
        <item x="6495"/>
        <item x="3835"/>
        <item x="3361"/>
        <item x="5220"/>
        <item x="4090"/>
        <item x="5905"/>
        <item x="5665"/>
        <item x="4244"/>
        <item x="1063"/>
        <item x="1751"/>
        <item x="895"/>
        <item x="3071"/>
        <item x="6866"/>
        <item x="4145"/>
        <item x="6487"/>
        <item x="2240"/>
        <item x="2501"/>
        <item x="4162"/>
        <item x="4967"/>
        <item x="5176"/>
        <item x="2748"/>
        <item x="2386"/>
        <item x="3888"/>
        <item x="4055"/>
        <item x="2594"/>
        <item x="4548"/>
        <item x="6686"/>
        <item x="6654"/>
        <item x="2279"/>
        <item x="5429"/>
        <item x="5260"/>
        <item x="6822"/>
        <item x="7363"/>
        <item x="6180"/>
        <item x="5559"/>
        <item x="1076"/>
        <item x="223"/>
        <item x="2532"/>
        <item x="5683"/>
        <item x="262"/>
        <item x="5101"/>
        <item x="279"/>
        <item x="4983"/>
        <item x="1332"/>
        <item x="6035"/>
        <item x="1337"/>
        <item x="7034"/>
        <item x="2507"/>
        <item x="6758"/>
        <item x="4355"/>
        <item x="6943"/>
        <item x="2437"/>
        <item x="1732"/>
        <item x="0"/>
        <item x="3977"/>
        <item x="1821"/>
        <item x="1182"/>
        <item x="3305"/>
        <item x="6451"/>
        <item x="5736"/>
        <item x="1843"/>
        <item x="5071"/>
        <item x="4379"/>
        <item x="4631"/>
        <item x="5315"/>
        <item x="7202"/>
        <item x="5855"/>
        <item x="3205"/>
        <item x="3434"/>
        <item x="4693"/>
        <item x="5813"/>
        <item x="3710"/>
        <item x="763"/>
        <item x="5868"/>
        <item x="6294"/>
        <item x="6996"/>
        <item x="5874"/>
        <item x="5586"/>
        <item x="295"/>
        <item x="5554"/>
        <item x="3979"/>
        <item x="5666"/>
        <item x="7377"/>
        <item x="7019"/>
        <item x="4170"/>
        <item x="3167"/>
        <item x="2502"/>
        <item x="3806"/>
        <item x="6252"/>
        <item x="5262"/>
        <item x="5268"/>
        <item x="6631"/>
        <item x="4471"/>
        <item x="5709"/>
        <item x="7176"/>
        <item x="7023"/>
        <item x="1213"/>
        <item x="4694"/>
        <item x="6616"/>
        <item x="428"/>
        <item x="2821"/>
        <item x="298"/>
        <item x="4310"/>
        <item x="1096"/>
        <item x="4512"/>
        <item x="437"/>
        <item x="3571"/>
        <item x="3491"/>
        <item x="5192"/>
        <item x="7195"/>
        <item x="42"/>
        <item x="3005"/>
        <item x="2931"/>
        <item x="4015"/>
        <item x="2622"/>
        <item x="7427"/>
        <item x="2998"/>
        <item x="1994"/>
        <item x="707"/>
        <item x="426"/>
        <item x="2548"/>
        <item x="6126"/>
        <item x="3126"/>
        <item x="4052"/>
        <item x="5687"/>
        <item x="253"/>
        <item x="3953"/>
        <item x="6830"/>
        <item x="2018"/>
        <item x="5466"/>
        <item x="5360"/>
        <item x="6311"/>
        <item x="3426"/>
        <item x="1580"/>
        <item x="5751"/>
        <item x="4417"/>
        <item x="475"/>
        <item x="1602"/>
        <item x="4238"/>
        <item x="886"/>
        <item x="4869"/>
        <item x="6382"/>
        <item x="2383"/>
        <item x="3245"/>
        <item x="207"/>
        <item x="2327"/>
        <item x="3508"/>
        <item x="3469"/>
        <item x="4731"/>
        <item x="2277"/>
        <item x="6037"/>
        <item x="3800"/>
        <item x="4058"/>
        <item x="5446"/>
        <item x="6232"/>
        <item x="7426"/>
        <item x="5603"/>
        <item x="5583"/>
        <item x="1581"/>
        <item x="1627"/>
        <item x="250"/>
        <item x="904"/>
        <item x="4060"/>
        <item x="6669"/>
        <item x="5829"/>
        <item x="5759"/>
        <item x="776"/>
        <item x="4339"/>
        <item x="3228"/>
        <item x="2976"/>
        <item x="4124"/>
        <item x="5805"/>
        <item x="5969"/>
        <item x="5604"/>
        <item x="5409"/>
        <item x="1689"/>
        <item x="5451"/>
        <item x="4930"/>
        <item x="1280"/>
        <item x="1577"/>
        <item x="2031"/>
        <item x="2800"/>
        <item x="1387"/>
        <item x="5478"/>
        <item x="4402"/>
        <item x="6876"/>
        <item x="7468"/>
        <item x="1050"/>
        <item x="6974"/>
        <item x="4775"/>
        <item x="2640"/>
        <item x="3010"/>
        <item x="2328"/>
        <item x="236"/>
        <item x="4429"/>
        <item x="7103"/>
        <item x="3441"/>
        <item x="6563"/>
        <item x="5098"/>
        <item x="6849"/>
        <item x="6039"/>
        <item x="5373"/>
        <item x="6641"/>
        <item x="2830"/>
        <item x="7072"/>
        <item x="7409"/>
        <item x="2550"/>
        <item x="1481"/>
        <item x="3528"/>
        <item x="568"/>
        <item x="5757"/>
        <item x="3987"/>
        <item x="6016"/>
        <item x="3709"/>
        <item x="40"/>
        <item x="6464"/>
        <item x="5120"/>
        <item x="3261"/>
        <item x="2227"/>
        <item x="6633"/>
        <item x="5688"/>
        <item x="5645"/>
        <item x="3730"/>
        <item x="6184"/>
        <item x="4764"/>
        <item x="2400"/>
        <item x="4709"/>
        <item x="3905"/>
        <item x="6624"/>
        <item x="3234"/>
        <item x="3778"/>
        <item x="1174"/>
        <item x="1022"/>
        <item x="5714"/>
        <item x="2805"/>
        <item x="5516"/>
        <item x="3667"/>
        <item x="4550"/>
        <item x="2977"/>
        <item x="1009"/>
        <item x="419"/>
        <item x="4900"/>
        <item x="7007"/>
        <item x="4959"/>
        <item x="540"/>
        <item x="4183"/>
        <item x="7279"/>
        <item x="6266"/>
        <item x="4905"/>
        <item x="3555"/>
        <item x="3169"/>
        <item x="3605"/>
        <item x="6537"/>
        <item x="1663"/>
        <item x="1061"/>
        <item x="1484"/>
        <item x="324"/>
        <item x="6144"/>
        <item x="5659"/>
        <item x="6207"/>
        <item x="6036"/>
        <item x="513"/>
        <item x="5280"/>
        <item x="3557"/>
        <item x="4558"/>
        <item x="6087"/>
        <item x="240"/>
        <item x="3457"/>
        <item x="6200"/>
        <item x="4741"/>
        <item x="867"/>
        <item x="5216"/>
        <item x="3310"/>
        <item x="5338"/>
        <item x="3758"/>
        <item x="1219"/>
        <item x="243"/>
        <item x="5483"/>
        <item x="6284"/>
        <item x="7045"/>
        <item x="6886"/>
        <item x="7035"/>
        <item x="1849"/>
        <item x="7437"/>
        <item x="2621"/>
        <item x="4988"/>
        <item x="3239"/>
        <item x="309"/>
        <item x="1249"/>
        <item x="106"/>
        <item x="589"/>
        <item x="305"/>
        <item x="1409"/>
        <item x="2752"/>
        <item x="5183"/>
        <item x="6038"/>
        <item x="6519"/>
        <item x="2872"/>
        <item x="3847"/>
        <item x="6286"/>
        <item x="5501"/>
        <item x="4227"/>
        <item x="3720"/>
        <item x="6914"/>
        <item x="2297"/>
        <item x="5963"/>
        <item x="4836"/>
        <item x="2229"/>
        <item x="495"/>
        <item x="6183"/>
        <item x="6417"/>
        <item x="5985"/>
        <item x="5897"/>
        <item x="3738"/>
        <item x="5769"/>
        <item x="6917"/>
        <item x="6148"/>
        <item x="6993"/>
        <item x="85"/>
        <item x="877"/>
        <item x="6947"/>
        <item x="2298"/>
        <item x="2478"/>
        <item x="2514"/>
        <item x="1217"/>
        <item x="1553"/>
        <item x="3487"/>
        <item x="1085"/>
        <item x="813"/>
        <item x="1692"/>
        <item x="1129"/>
        <item x="3583"/>
        <item x="2818"/>
        <item x="4559"/>
        <item x="2549"/>
        <item x="2573"/>
        <item x="1102"/>
        <item x="2523"/>
        <item x="4792"/>
        <item x="821"/>
        <item x="4540"/>
        <item x="2129"/>
        <item x="4753"/>
        <item x="1488"/>
        <item x="3739"/>
        <item x="556"/>
        <item x="3804"/>
        <item x="108"/>
        <item x="1338"/>
        <item x="4382"/>
        <item x="266"/>
        <item x="2029"/>
        <item x="2500"/>
        <item x="5050"/>
        <item x="4242"/>
        <item x="2901"/>
        <item x="1165"/>
        <item x="5804"/>
        <item x="3707"/>
        <item x="3030"/>
        <item x="3530"/>
        <item x="5103"/>
        <item x="417"/>
        <item x="2678"/>
        <item x="2574"/>
        <item x="646"/>
        <item x="6073"/>
        <item x="1810"/>
        <item x="6098"/>
        <item x="2815"/>
        <item x="2670"/>
        <item x="7476"/>
        <item x="2166"/>
        <item x="4344"/>
        <item x="5341"/>
        <item x="7397"/>
        <item x="2628"/>
        <item x="2729"/>
        <item x="2118"/>
        <item x="7181"/>
        <item x="750"/>
        <item x="2239"/>
        <item x="3917"/>
        <item x="2683"/>
        <item x="3069"/>
        <item x="6576"/>
        <item x="6885"/>
        <item x="1622"/>
        <item x="5686"/>
        <item x="221"/>
        <item x="2810"/>
        <item x="6523"/>
        <item x="843"/>
        <item x="497"/>
        <item x="3563"/>
        <item x="1378"/>
        <item x="2519"/>
        <item x="4484"/>
        <item x="4002"/>
        <item x="7467"/>
        <item x="2745"/>
        <item x="1644"/>
        <item x="2419"/>
        <item x="1027"/>
        <item x="965"/>
        <item x="1122"/>
        <item x="2003"/>
        <item x="5158"/>
        <item x="5816"/>
        <item x="1886"/>
        <item x="2646"/>
        <item x="3451"/>
        <item x="5616"/>
        <item x="7339"/>
        <item x="2119"/>
        <item x="2222"/>
        <item x="1432"/>
        <item x="6328"/>
        <item x="2612"/>
        <item x="336"/>
        <item x="3650"/>
        <item x="278"/>
        <item x="6754"/>
        <item x="3837"/>
        <item x="2839"/>
        <item x="6575"/>
        <item x="5346"/>
        <item x="6282"/>
        <item x="4772"/>
        <item x="6430"/>
        <item x="4995"/>
        <item x="6386"/>
        <item x="5802"/>
        <item x="5407"/>
        <item x="6960"/>
        <item x="4668"/>
        <item x="5299"/>
        <item x="5343"/>
        <item x="740"/>
        <item x="4150"/>
        <item x="2576"/>
        <item x="4049"/>
        <item x="2908"/>
        <item x="1649"/>
        <item x="455"/>
        <item x="2158"/>
        <item x="3222"/>
        <item x="7208"/>
        <item x="3609"/>
        <item x="943"/>
        <item x="6793"/>
        <item x="7408"/>
        <item x="4898"/>
        <item x="1576"/>
        <item x="3184"/>
        <item x="906"/>
        <item x="5676"/>
        <item x="6806"/>
        <item x="222"/>
        <item x="5613"/>
        <item x="1497"/>
        <item x="5188"/>
        <item x="3971"/>
        <item x="731"/>
        <item x="6069"/>
        <item x="4413"/>
        <item x="1578"/>
        <item x="1997"/>
        <item x="149"/>
        <item x="3529"/>
        <item x="5602"/>
        <item x="2441"/>
        <item x="1636"/>
        <item x="2244"/>
        <item x="948"/>
        <item x="6667"/>
        <item x="1748"/>
        <item x="6613"/>
        <item x="1782"/>
        <item x="7217"/>
        <item x="4113"/>
        <item x="5647"/>
        <item x="1341"/>
        <item x="700"/>
        <item x="7054"/>
        <item x="7259"/>
        <item x="7499"/>
        <item x="6655"/>
        <item x="1834"/>
        <item x="6235"/>
        <item x="6708"/>
        <item x="3141"/>
        <item x="3181"/>
        <item x="4911"/>
        <item x="780"/>
        <item x="1453"/>
        <item x="826"/>
        <item x="6376"/>
        <item x="2991"/>
        <item x="5716"/>
        <item x="4341"/>
        <item x="795"/>
        <item x="3333"/>
        <item x="355"/>
        <item x="2205"/>
        <item x="2068"/>
        <item x="3193"/>
        <item x="1260"/>
        <item x="4480"/>
        <item x="2840"/>
        <item x="3997"/>
        <item x="6497"/>
        <item x="1780"/>
        <item x="4669"/>
        <item x="3188"/>
        <item x="3004"/>
        <item x="5325"/>
        <item x="1283"/>
        <item x="6478"/>
        <item x="399"/>
        <item x="4099"/>
        <item x="5129"/>
        <item x="5954"/>
        <item x="3082"/>
        <item x="3277"/>
        <item x="3671"/>
        <item x="5739"/>
        <item x="7396"/>
        <item x="1485"/>
        <item x="3178"/>
        <item x="4926"/>
        <item x="2165"/>
        <item x="3638"/>
        <item x="6373"/>
        <item x="5672"/>
        <item x="1461"/>
        <item x="7265"/>
        <item x="394"/>
        <item x="409"/>
        <item x="2060"/>
        <item x="2699"/>
        <item x="1974"/>
        <item x="979"/>
        <item x="167"/>
        <item x="3774"/>
        <item x="6906"/>
        <item x="7128"/>
        <item x="6156"/>
        <item x="4281"/>
        <item x="582"/>
        <item x="2330"/>
        <item x="4111"/>
        <item x="5152"/>
        <item x="2742"/>
        <item x="4580"/>
        <item x="4216"/>
        <item x="5998"/>
        <item x="6757"/>
        <item x="4827"/>
        <item x="5432"/>
        <item x="4144"/>
        <item x="4042"/>
        <item x="602"/>
        <item x="6706"/>
        <item x="6130"/>
        <item x="3021"/>
        <item x="2046"/>
        <item x="6428"/>
        <item x="7255"/>
        <item x="4888"/>
        <item x="2071"/>
        <item x="6092"/>
        <item x="3535"/>
        <item x="5801"/>
        <item x="2132"/>
        <item x="4722"/>
        <item x="7438"/>
        <item x="7239"/>
        <item x="5625"/>
        <item x="2336"/>
        <item x="616"/>
        <item x="1931"/>
        <item x="4340"/>
        <item x="5295"/>
        <item x="5400"/>
        <item x="2954"/>
        <item x="5408"/>
        <item x="559"/>
        <item x="7177"/>
        <item x="6112"/>
        <item x="6315"/>
        <item x="4323"/>
        <item x="24"/>
        <item x="3267"/>
        <item x="3759"/>
        <item x="7325"/>
        <item x="4611"/>
        <item x="1993"/>
        <item x="6053"/>
        <item x="6322"/>
        <item x="5076"/>
        <item x="6564"/>
        <item x="3936"/>
        <item x="5677"/>
        <item x="6965"/>
        <item x="5489"/>
        <item x="4778"/>
        <item x="5234"/>
        <item x="351"/>
        <item x="1512"/>
        <item x="955"/>
        <item x="6399"/>
        <item x="3762"/>
        <item x="2759"/>
        <item x="3297"/>
        <item x="1308"/>
        <item x="5712"/>
        <item x="6127"/>
        <item x="2032"/>
        <item x="4418"/>
        <item x="4063"/>
        <item x="3846"/>
        <item x="5746"/>
        <item x="4543"/>
        <item x="5292"/>
        <item x="3447"/>
        <item x="4577"/>
        <item x="3088"/>
        <item x="3298"/>
        <item x="163"/>
        <item x="4583"/>
        <item x="4387"/>
        <item x="6466"/>
        <item x="3694"/>
        <item x="3324"/>
        <item x="1379"/>
        <item x="7171"/>
        <item x="283"/>
        <item x="1362"/>
        <item x="5203"/>
        <item x="6618"/>
        <item x="246"/>
        <item x="7070"/>
        <item x="121"/>
        <item x="353"/>
        <item x="4328"/>
        <item x="2730"/>
        <item x="1804"/>
        <item x="1585"/>
        <item x="1007"/>
        <item x="2709"/>
        <item x="3524"/>
        <item x="697"/>
        <item x="288"/>
        <item x="1830"/>
        <item x="3100"/>
        <item x="701"/>
        <item x="4914"/>
        <item x="7278"/>
        <item x="2027"/>
        <item x="5293"/>
        <item x="5915"/>
        <item x="3116"/>
        <item x="2531"/>
        <item x="2893"/>
        <item x="2718"/>
        <item x="4624"/>
        <item x="5100"/>
        <item x="3922"/>
        <item x="3337"/>
        <item x="3772"/>
        <item x="5063"/>
        <item x="1199"/>
        <item x="6470"/>
        <item x="4638"/>
        <item x="1201"/>
        <item x="4445"/>
        <item x="1068"/>
        <item x="5692"/>
        <item x="5200"/>
        <item x="4706"/>
        <item x="5354"/>
        <item x="6007"/>
        <item x="5196"/>
        <item x="975"/>
        <item x="5097"/>
        <item x="6770"/>
        <item x="6978"/>
        <item x="5833"/>
        <item x="2620"/>
        <item x="4614"/>
        <item x="6718"/>
        <item x="6725"/>
        <item x="344"/>
        <item x="1476"/>
        <item x="2385"/>
        <item x="6213"/>
        <item x="784"/>
        <item x="5786"/>
        <item x="3170"/>
        <item x="3974"/>
        <item x="1385"/>
        <item x="5386"/>
        <item x="797"/>
        <item x="3754"/>
        <item x="5872"/>
        <item x="5126"/>
        <item x="2171"/>
        <item x="2657"/>
        <item x="1323"/>
        <item x="2065"/>
        <item x="2317"/>
        <item x="4920"/>
        <item x="6657"/>
        <item x="5818"/>
        <item x="7233"/>
        <item x="5799"/>
        <item x="5117"/>
        <item x="4051"/>
        <item x="7373"/>
        <item x="4613"/>
        <item x="5921"/>
        <item x="1454"/>
        <item x="2360"/>
        <item x="634"/>
        <item x="643"/>
        <item x="5379"/>
        <item x="1736"/>
        <item x="7250"/>
        <item x="4597"/>
        <item x="3211"/>
        <item x="2719"/>
        <item x="5340"/>
        <item x="3763"/>
        <item x="2353"/>
        <item x="1544"/>
        <item x="6161"/>
        <item x="3854"/>
        <item x="809"/>
        <item x="4148"/>
        <item x="4256"/>
        <item x="1877"/>
        <item x="3248"/>
        <item x="5288"/>
        <item x="6236"/>
        <item x="5738"/>
        <item x="5368"/>
        <item x="3653"/>
        <item x="6138"/>
        <item x="7369"/>
        <item x="3801"/>
        <item x="6068"/>
        <item x="6355"/>
        <item x="3678"/>
        <item x="3742"/>
        <item x="5518"/>
        <item x="2248"/>
        <item x="2303"/>
        <item x="3991"/>
        <item x="5890"/>
        <item x="2508"/>
        <item x="4881"/>
        <item x="1457"/>
        <item x="5704"/>
        <item x="6490"/>
        <item x="2741"/>
        <item x="949"/>
        <item x="56"/>
        <item x="2002"/>
        <item x="554"/>
        <item x="43"/>
        <item x="2184"/>
        <item x="1811"/>
        <item x="2405"/>
        <item x="4747"/>
        <item x="5438"/>
        <item x="7388"/>
        <item x="6514"/>
        <item x="2681"/>
        <item x="5428"/>
        <item x="6345"/>
        <item x="6893"/>
        <item x="2213"/>
        <item x="6516"/>
        <item x="7125"/>
        <item x="4410"/>
        <item x="1930"/>
        <item x="6828"/>
        <item x="6190"/>
        <item x="1754"/>
        <item x="2808"/>
        <item x="2087"/>
        <item x="1191"/>
        <item x="708"/>
        <item x="4759"/>
        <item x="1192"/>
        <item x="4135"/>
        <item x="1722"/>
        <item x="2173"/>
        <item x="2885"/>
        <item x="464"/>
        <item x="1154"/>
        <item x="5556"/>
        <item x="1254"/>
        <item x="70"/>
        <item x="1944"/>
        <item x="1546"/>
        <item x="1144"/>
        <item x="5135"/>
        <item x="189"/>
        <item x="5732"/>
        <item x="3309"/>
        <item x="6845"/>
        <item x="89"/>
        <item x="1557"/>
        <item x="4502"/>
        <item x="3371"/>
        <item x="2388"/>
        <item x="7190"/>
        <item x="6392"/>
        <item x="3129"/>
        <item x="1660"/>
        <item x="2731"/>
        <item x="6628"/>
        <item x="5239"/>
        <item x="1899"/>
        <item x="5074"/>
        <item x="1482"/>
        <item x="1928"/>
        <item x="7266"/>
        <item x="6391"/>
        <item x="5703"/>
        <item x="3232"/>
        <item x="3460"/>
        <item x="905"/>
        <item x="3080"/>
        <item x="7243"/>
        <item x="4358"/>
        <item x="77"/>
        <item x="1250"/>
        <item x="1004"/>
        <item x="4494"/>
        <item x="4563"/>
        <item x="5951"/>
        <item x="7272"/>
        <item x="2161"/>
        <item x="6952"/>
        <item x="81"/>
        <item x="4108"/>
        <item x="79"/>
        <item x="631"/>
        <item x="3587"/>
        <item x="1090"/>
        <item x="5902"/>
        <item x="638"/>
        <item x="1608"/>
        <item x="6515"/>
        <item x="5641"/>
        <item x="6489"/>
        <item x="1592"/>
        <item x="990"/>
        <item x="940"/>
        <item x="6508"/>
        <item x="7090"/>
        <item x="1169"/>
        <item x="3119"/>
        <item x="970"/>
        <item x="2535"/>
        <item x="1077"/>
        <item x="1396"/>
        <item x="4497"/>
        <item x="3370"/>
        <item x="660"/>
        <item x="2495"/>
        <item x="4672"/>
        <item x="157"/>
        <item x="6651"/>
        <item x="3760"/>
        <item x="1314"/>
        <item x="6939"/>
        <item x="3703"/>
        <item x="7404"/>
        <item x="7013"/>
        <item x="6936"/>
        <item x="7487"/>
        <item x="4303"/>
        <item x="7066"/>
        <item x="1267"/>
        <item x="875"/>
        <item x="4874"/>
        <item x="6176"/>
        <item x="5555"/>
        <item x="1612"/>
        <item x="6021"/>
        <item x="6005"/>
        <item x="4947"/>
        <item x="296"/>
        <item x="4228"/>
        <item x="3346"/>
        <item x="836"/>
        <item x="2464"/>
        <item x="4243"/>
        <item x="23"/>
        <item x="3634"/>
        <item x="5401"/>
        <item x="6734"/>
        <item x="7344"/>
        <item x="6358"/>
        <item x="5790"/>
        <item x="4826"/>
        <item x="4206"/>
        <item x="4053"/>
        <item x="6983"/>
        <item x="4716"/>
        <item x="1850"/>
        <item x="2228"/>
        <item x="716"/>
        <item x="2009"/>
        <item x="5443"/>
        <item x="6313"/>
        <item x="374"/>
        <item x="371"/>
        <item x="5244"/>
        <item x="319"/>
        <item x="7308"/>
        <item x="3725"/>
        <item x="5754"/>
        <item x="421"/>
        <item x="5697"/>
        <item x="3721"/>
        <item x="5255"/>
        <item x="4569"/>
        <item x="6969"/>
        <item x="5748"/>
        <item x="4940"/>
        <item x="6222"/>
        <item x="4335"/>
        <item x="5885"/>
        <item x="269"/>
        <item x="1370"/>
        <item x="1265"/>
        <item x="1675"/>
        <item x="713"/>
        <item x="460"/>
        <item x="876"/>
        <item x="3416"/>
        <item x="5820"/>
        <item x="6747"/>
        <item x="5932"/>
        <item x="5845"/>
        <item x="4663"/>
        <item x="6601"/>
        <item x="5535"/>
        <item x="3247"/>
        <item x="6670"/>
        <item x="5199"/>
        <item x="238"/>
        <item x="4658"/>
        <item x="2214"/>
        <item x="414"/>
        <item x="5971"/>
        <item x="3417"/>
        <item x="5846"/>
        <item x="4993"/>
        <item x="6503"/>
        <item x="5395"/>
        <item x="7340"/>
        <item x="5850"/>
        <item x="3856"/>
        <item x="6836"/>
        <item x="4933"/>
        <item x="180"/>
        <item x="6739"/>
        <item x="16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4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t="default"/>
      </items>
    </pivotField>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dragToRow="0" dragToCol="0" dragToPage="0" showAll="0" defaultSubtotal="0"/>
    <pivotField dragToRow="0" dragToCol="0" dragToPage="0" showAll="0" defaultSubtotal="0"/>
    <pivotField dragToRow="0" dragToCol="0" dragToPage="0" showAll="0" defaultSubtotal="0"/>
    <pivotField dataField="1"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s>
  <rowItems count="1">
    <i/>
  </rowItems>
  <colItems count="1">
    <i/>
  </colItems>
  <pageFields count="1">
    <pageField fld="0" hier="-1"/>
  </pageFields>
  <dataFields count="1">
    <dataField name="Gross Relative Budget" fld="23" baseField="0" baseItem="4158" numFmtId="166"/>
  </dataFields>
  <chartFormats count="2">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770F830-CCF9-4BFC-B83E-A573FEDB5A94}" name="PivotTable4" cacheId="3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rowHeaderCaption="Genres">
  <location ref="A3:B19" firstHeaderRow="1" firstDataRow="1" firstDataCol="1"/>
  <pivotFields count="28">
    <pivotField showAll="0"/>
    <pivotField showAll="0"/>
    <pivotField showAll="0"/>
    <pivotField axis="axisRow" showAll="0" sortType="descending">
      <items count="20">
        <item x="13"/>
        <item x="14"/>
        <item h="1" x="17"/>
        <item x="9"/>
        <item x="11"/>
        <item x="16"/>
        <item h="1" x="18"/>
        <item h="1" x="12"/>
        <item x="4"/>
        <item x="15"/>
        <item x="7"/>
        <item x="8"/>
        <item x="0"/>
        <item x="6"/>
        <item x="3"/>
        <item x="5"/>
        <item x="10"/>
        <item x="1"/>
        <item x="2"/>
        <item t="default"/>
      </items>
      <autoSortScope>
        <pivotArea dataOnly="0" outline="0" fieldPosition="0">
          <references count="1">
            <reference field="4294967294" count="1" selected="0">
              <x v="0"/>
            </reference>
          </references>
        </pivotArea>
      </autoSortScope>
    </pivotField>
    <pivotField showAll="0"/>
    <pivotField showAll="0">
      <items count="4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t="default"/>
      </items>
    </pivotField>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ataField="1"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s>
  <rowFields count="1">
    <field x="3"/>
  </rowFields>
  <rowItems count="16">
    <i>
      <x v="11"/>
    </i>
    <i>
      <x v="8"/>
    </i>
    <i>
      <x v="16"/>
    </i>
    <i>
      <x v="5"/>
    </i>
    <i>
      <x v="1"/>
    </i>
    <i>
      <x v="17"/>
    </i>
    <i>
      <x v="18"/>
    </i>
    <i>
      <x v="14"/>
    </i>
    <i>
      <x v="12"/>
    </i>
    <i>
      <x v="15"/>
    </i>
    <i>
      <x v="13"/>
    </i>
    <i>
      <x v="10"/>
    </i>
    <i>
      <x v="3"/>
    </i>
    <i>
      <x v="4"/>
    </i>
    <i>
      <x/>
    </i>
    <i>
      <x v="9"/>
    </i>
  </rowItems>
  <colItems count="1">
    <i/>
  </colItems>
  <dataFields count="1">
    <dataField name="% Revenue Relative To Budget" fld="24" baseField="0" baseItem="0" numFmtId="2"/>
  </dataFields>
  <formats count="2">
    <format dxfId="71">
      <pivotArea outline="0" collapsedLevelsAreSubtotals="1" fieldPosition="0"/>
    </format>
    <format dxfId="70">
      <pivotArea dataOnly="0" labelOnly="1" outline="0" axis="axisValues" fieldPosition="0"/>
    </format>
  </format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B2B4EA64-7580-429E-A9A7-26D97CDEA5EF}" autoFormatId="16" applyNumberFormats="0" applyBorderFormats="0" applyFontFormats="0" applyPatternFormats="0" applyAlignmentFormats="0" applyWidthHeightFormats="0">
  <queryTableRefresh nextId="4">
    <queryTableFields count="3">
      <queryTableField id="1" name="Year" tableColumnId="1"/>
      <queryTableField id="2" name="Annual Average CPI(-U)" tableColumnId="2"/>
      <queryTableField id="3" name="Annual Percent Change_x000a_            (rate of inflation)"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3F23D6A8-9D46-421A-8272-1EDA36834308}" sourceName="GENRE">
  <pivotTables>
    <pivotTable tabId="2" name="PivotTable1"/>
    <pivotTable tabId="5" name="PivotTable2"/>
  </pivotTables>
  <data>
    <tabular pivotCacheId="1276815211">
      <items count="19">
        <i x="2" s="1"/>
        <i x="1" s="1"/>
        <i x="10" s="1"/>
        <i x="5" s="1"/>
        <i x="3" s="1"/>
        <i x="6" s="1"/>
        <i x="0" s="1"/>
        <i x="8" s="1"/>
        <i x="7" s="1"/>
        <i x="15" s="1"/>
        <i x="4" s="1"/>
        <i x="12" s="1"/>
        <i x="18" s="1"/>
        <i x="16" s="1"/>
        <i x="11" s="1"/>
        <i x="9" s="1"/>
        <i x="17" s="1"/>
        <i x="14" s="1"/>
        <i x="1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 xr10:uid="{555A4693-170D-4D6E-BFDB-3661AFAD3581}" sourceName="RATING ">
  <pivotTables>
    <pivotTable tabId="2" name="PivotTable1"/>
    <pivotTable tabId="5" name="PivotTable2"/>
  </pivotTables>
  <data>
    <tabular pivotCacheId="1276815211">
      <items count="12">
        <i x="6" s="1"/>
        <i x="2" s="1"/>
        <i x="5" s="1"/>
        <i x="4" s="1"/>
        <i x="1" s="1"/>
        <i x="8" s="1"/>
        <i x="0" s="1"/>
        <i x="3" s="1"/>
        <i x="11" s="1"/>
        <i x="10" s="1"/>
        <i x="7" s="1"/>
        <i x="9"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CORE" xr10:uid="{463377F6-B51C-4D0A-AEFF-26451757C453}" sourceName="SCORE">
  <pivotTables>
    <pivotTable tabId="2" name="PivotTable1"/>
    <pivotTable tabId="5" name="PivotTable2"/>
  </pivotTables>
  <data>
    <tabular pivotCacheId="1276815211">
      <items count="73">
        <i x="68" s="1"/>
        <i x="67" s="1"/>
        <i x="58" s="1"/>
        <i x="66" s="1"/>
        <i x="69" s="1"/>
        <i x="65" s="1"/>
        <i x="57" s="1"/>
        <i x="42" s="1"/>
        <i x="70" s="1"/>
        <i x="43" s="1"/>
        <i x="53" s="1"/>
        <i x="59" s="1"/>
        <i x="56" s="1"/>
        <i x="64" s="1"/>
        <i x="39" s="1"/>
        <i x="50" s="1"/>
        <i x="48" s="1"/>
        <i x="47" s="1"/>
        <i x="51" s="1"/>
        <i x="49" s="1"/>
        <i x="35" s="1"/>
        <i x="52" s="1"/>
        <i x="29" s="1"/>
        <i x="36" s="1"/>
        <i x="44" s="1"/>
        <i x="54" s="1"/>
        <i x="26" s="1"/>
        <i x="32" s="1"/>
        <i x="25" s="1"/>
        <i x="38" s="1"/>
        <i x="18" s="1"/>
        <i x="27" s="1"/>
        <i x="33" s="1"/>
        <i x="11" s="1"/>
        <i x="20" s="1"/>
        <i x="30" s="1"/>
        <i x="41" s="1"/>
        <i x="46" s="1"/>
        <i x="1" s="1"/>
        <i x="23" s="1"/>
        <i x="22" s="1"/>
        <i x="10" s="1"/>
        <i x="19" s="1"/>
        <i x="21" s="1"/>
        <i x="5" s="1"/>
        <i x="16" s="1"/>
        <i x="14" s="1"/>
        <i x="17" s="1"/>
        <i x="8" s="1"/>
        <i x="15" s="1"/>
        <i x="9" s="1"/>
        <i x="12" s="1"/>
        <i x="13" s="1"/>
        <i x="4" s="1"/>
        <i x="34" s="1"/>
        <i x="24" s="1"/>
        <i x="37" s="1"/>
        <i x="3" s="1"/>
        <i x="40" s="1"/>
        <i x="6" s="1"/>
        <i x="45" s="1"/>
        <i x="31" s="1"/>
        <i x="7" s="1"/>
        <i x="28" s="1"/>
        <i x="0" s="1"/>
        <i x="55" s="1"/>
        <i x="60" s="1"/>
        <i x="2" s="1"/>
        <i x="63" s="1"/>
        <i x="61" s="1"/>
        <i x="71" s="1"/>
        <i x="62" s="1"/>
        <i x="7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xr10:uid="{2EF52372-8482-4D45-8EA5-9BE95B6EB8B5}" cache="Slicer_GENRE" caption="GENRE" columnCount="10" style="Blue White Slicer Style" rowHeight="247650"/>
  <slicer name="RATING " xr10:uid="{5D998E74-80F3-41D4-8C43-F6A0AD2E72B0}" cache="Slicer_RATING" caption="RATING " startItem="8" style="Blue White Slicer Style" rowHeight="247650"/>
  <slicer name="SCORE" xr10:uid="{E293E1D0-0194-483B-A08C-4584579CB4E1}" cache="Slicer_SCORE" caption="SCORE" startItem="4" style="Blue White Slicer Style" rowHeight="24765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8CBCA09-DA1F-47B8-9A8D-72797002AEF4}" name="Table1" displayName="Table1" ref="A1:C9" totalsRowShown="0" headerRowDxfId="74" headerRowCellStyle="Heading 1">
  <autoFilter ref="A1:C9" xr:uid="{A8CBCA09-DA1F-47B8-9A8D-72797002AEF4}"/>
  <tableColumns count="3">
    <tableColumn id="1" xr3:uid="{51D1E3CB-6473-43FC-9115-EF9FBC4B8460}" name="QUESTION" dataDxfId="73"/>
    <tableColumn id="3" xr3:uid="{D6D3A87C-BE12-4502-9970-7E3FFAC9A969}" name="LINK TO SHEET" dataDxfId="72" dataCellStyle="Hyperlink"/>
    <tableColumn id="2" xr3:uid="{57B2416E-E2BD-4A79-B385-A09362E9AF9D}" name="ANSWER"/>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F46B38E-F0C4-48C6-99E0-8DAD5F4D2052}" name="Table_1" displayName="Table_1" ref="A1:C113" tableType="queryTable" totalsRowShown="0">
  <autoFilter ref="A1:C113" xr:uid="{1F46B38E-F0C4-48C6-99E0-8DAD5F4D2052}"/>
  <tableColumns count="3">
    <tableColumn id="1" xr3:uid="{4DE85307-FDBE-4927-B692-C012B54FA4E9}" uniqueName="1" name="Year" queryTableFieldId="1"/>
    <tableColumn id="2" xr3:uid="{EAC6E858-ACDC-452D-AF91-CC8876F66D0E}" uniqueName="2" name="Annual Average CPI(-U)" queryTableFieldId="2"/>
    <tableColumn id="3" xr3:uid="{E70344E7-2509-4955-9D06-5CA616538987}" uniqueName="3" name="Annual Percent Change_x000a_            (rate of inflation)" queryTableFieldId="3"/>
  </tableColumns>
  <tableStyleInfo name="TableStyleMedium1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YEAR" xr10:uid="{A92A50E5-F431-4DCF-832D-1FEDA1BC0DF4}" sourceName="YEAR">
  <pivotTables>
    <pivotTable tabId="2" name="PivotTable1"/>
    <pivotTable tabId="5" name="PivotTable2"/>
  </pivotTables>
  <state minimalRefreshVersion="6" lastRefreshVersion="6" pivotCacheId="1276815211" filterType="unknown">
    <bounds startDate="1980-01-01T00:00:00" endDate="2021-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YEAR" xr10:uid="{55BDC8E4-D06A-473F-88E0-131435449B58}" cache="NativeTimeline_YEAR" caption="YEAR" level="0" selectionLevel="0" scrollPosition="1994-05-25T00:00:00" style="Blue White Style"/>
</timelines>
</file>

<file path=xl/worksheets/_rels/sheet1.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9753E-7AF6-47B3-8D2A-63EF59375D64}">
  <dimension ref="A1:A17"/>
  <sheetViews>
    <sheetView showGridLines="0" tabSelected="1" zoomScaleNormal="100" workbookViewId="0">
      <selection activeCell="X10" sqref="X10"/>
    </sheetView>
  </sheetViews>
  <sheetFormatPr defaultRowHeight="14.4" x14ac:dyDescent="0.3"/>
  <cols>
    <col min="1" max="1" width="1.77734375" customWidth="1"/>
  </cols>
  <sheetData>
    <row r="1" ht="4.95" customHeight="1" x14ac:dyDescent="0.3"/>
    <row r="10" ht="4.95" customHeight="1" x14ac:dyDescent="0.3"/>
    <row r="17" ht="4.95" customHeight="1" x14ac:dyDescent="0.3"/>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9D08E-F535-4102-AE70-1D85D96CBD61}">
  <dimension ref="A1:C9"/>
  <sheetViews>
    <sheetView showGridLines="0" workbookViewId="0">
      <selection activeCell="E4" sqref="E4"/>
    </sheetView>
  </sheetViews>
  <sheetFormatPr defaultRowHeight="14.4" x14ac:dyDescent="0.3"/>
  <cols>
    <col min="1" max="1" width="39.33203125" customWidth="1"/>
    <col min="2" max="2" width="25" bestFit="1" customWidth="1"/>
    <col min="3" max="3" width="96.109375" customWidth="1"/>
    <col min="4" max="16384" width="8.88671875" style="21"/>
  </cols>
  <sheetData>
    <row r="1" spans="1:3" ht="20.399999999999999" thickBot="1" x14ac:dyDescent="0.45">
      <c r="A1" s="8" t="s">
        <v>22077</v>
      </c>
      <c r="B1" s="8" t="s">
        <v>22078</v>
      </c>
      <c r="C1" s="8" t="s">
        <v>22076</v>
      </c>
    </row>
    <row r="2" spans="1:3" ht="43.8" thickTop="1" x14ac:dyDescent="0.3">
      <c r="A2" s="20" t="s">
        <v>22075</v>
      </c>
      <c r="B2" s="10" t="s">
        <v>22079</v>
      </c>
      <c r="C2" s="9" t="s">
        <v>22080</v>
      </c>
    </row>
    <row r="3" spans="1:3" ht="72" x14ac:dyDescent="0.3">
      <c r="A3" s="19" t="s">
        <v>22085</v>
      </c>
      <c r="B3" s="15" t="s">
        <v>22089</v>
      </c>
      <c r="C3" s="14" t="s">
        <v>22090</v>
      </c>
    </row>
    <row r="4" spans="1:3" ht="244.8" x14ac:dyDescent="0.3">
      <c r="A4" s="19" t="s">
        <v>22094</v>
      </c>
      <c r="B4" s="10" t="s">
        <v>22093</v>
      </c>
      <c r="C4" s="9" t="s">
        <v>22103</v>
      </c>
    </row>
    <row r="5" spans="1:3" ht="43.2" x14ac:dyDescent="0.3">
      <c r="A5" s="19" t="s">
        <v>22095</v>
      </c>
      <c r="B5" s="15" t="s">
        <v>22096</v>
      </c>
      <c r="C5" s="9" t="s">
        <v>22104</v>
      </c>
    </row>
    <row r="6" spans="1:3" ht="259.2" x14ac:dyDescent="0.3">
      <c r="A6" s="19" t="s">
        <v>22099</v>
      </c>
      <c r="B6" s="17" t="s">
        <v>22100</v>
      </c>
      <c r="C6" s="9" t="s">
        <v>22105</v>
      </c>
    </row>
    <row r="7" spans="1:3" ht="55.2" x14ac:dyDescent="0.3">
      <c r="A7" s="19" t="s">
        <v>22101</v>
      </c>
      <c r="B7" s="13"/>
      <c r="C7" s="18" t="s">
        <v>22102</v>
      </c>
    </row>
    <row r="8" spans="1:3" x14ac:dyDescent="0.3">
      <c r="A8" s="7"/>
      <c r="B8" s="13"/>
    </row>
    <row r="9" spans="1:3" x14ac:dyDescent="0.3">
      <c r="A9" s="7"/>
      <c r="B9" s="13"/>
    </row>
  </sheetData>
  <hyperlinks>
    <hyperlink ref="B2" location="'Gross Over Time'!A1" display="'Gross Over Time'!A1" xr:uid="{5A5C74E1-02B5-489A-853E-6CA4E2FA0BB7}"/>
    <hyperlink ref="B3" location="'Revenue In 2023 Dollars'!A1" display="'Revenue In 2023 Dollars'!A1" xr:uid="{04C63697-C723-476E-BCBD-27F145E1DB1F}"/>
    <hyperlink ref="B4" location="'Gross Relative To Score'!A1" display="'Gross Relative To Score'!A1" xr:uid="{A2760034-4F35-43E4-9E00-A43B452EB339}"/>
    <hyperlink ref="B5" location="'Gross Relative To R Rating'!A1" display="'Gross Relative To R Rating'!A1" xr:uid="{F923D25E-1585-4DD6-B06D-90112FE1671B}"/>
    <hyperlink ref="B6" location="'Revenue Relative to Gen&amp;Bud'!A1" display="'Revenue Relative to Gen&amp;Bud'!A1" xr:uid="{46A83CFA-0FBB-479C-8A43-D825DD05F662}"/>
  </hyperlinks>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1EFC3C-5C93-41F5-A516-D28EB6AB1C20}">
  <dimension ref="A3:E43"/>
  <sheetViews>
    <sheetView workbookViewId="0">
      <selection activeCell="B1" sqref="B1:C1048576"/>
    </sheetView>
  </sheetViews>
  <sheetFormatPr defaultRowHeight="14.4" x14ac:dyDescent="0.3"/>
  <cols>
    <col min="1" max="1" width="6.88671875" bestFit="1" customWidth="1"/>
    <col min="2" max="2" width="21.44140625" style="25" bestFit="1" customWidth="1"/>
    <col min="3" max="3" width="20.6640625" style="25" bestFit="1" customWidth="1"/>
    <col min="4" max="4" width="6.5546875" customWidth="1"/>
    <col min="5" max="5" width="85.109375" bestFit="1" customWidth="1"/>
  </cols>
  <sheetData>
    <row r="3" spans="1:3" x14ac:dyDescent="0.3">
      <c r="A3" s="2" t="s">
        <v>22072</v>
      </c>
      <c r="B3" s="25" t="s">
        <v>22147</v>
      </c>
      <c r="C3" s="25" t="s">
        <v>22148</v>
      </c>
    </row>
    <row r="4" spans="1:3" x14ac:dyDescent="0.3">
      <c r="A4" s="3" t="s">
        <v>22107</v>
      </c>
      <c r="B4" s="25">
        <v>2483666964</v>
      </c>
      <c r="C4" s="25">
        <v>9184142280.7135963</v>
      </c>
    </row>
    <row r="5" spans="1:3" x14ac:dyDescent="0.3">
      <c r="A5" s="3" t="s">
        <v>22108</v>
      </c>
      <c r="B5" s="25">
        <v>2520064889</v>
      </c>
      <c r="C5" s="25">
        <v>8447346223.0836067</v>
      </c>
    </row>
    <row r="6" spans="1:3" x14ac:dyDescent="0.3">
      <c r="A6" s="3" t="s">
        <v>22109</v>
      </c>
      <c r="B6" s="25">
        <v>3187580517</v>
      </c>
      <c r="C6" s="25">
        <v>10064826772.330559</v>
      </c>
    </row>
    <row r="7" spans="1:3" x14ac:dyDescent="0.3">
      <c r="A7" s="3" t="s">
        <v>22110</v>
      </c>
      <c r="B7" s="25">
        <v>2750004626</v>
      </c>
      <c r="C7" s="25">
        <v>8412915758.4558182</v>
      </c>
    </row>
    <row r="8" spans="1:3" x14ac:dyDescent="0.3">
      <c r="A8" s="3" t="s">
        <v>22111</v>
      </c>
      <c r="B8" s="25">
        <v>3533092196</v>
      </c>
      <c r="C8" s="25">
        <v>10361243427.538019</v>
      </c>
    </row>
    <row r="9" spans="1:3" x14ac:dyDescent="0.3">
      <c r="A9" s="3" t="s">
        <v>22112</v>
      </c>
      <c r="B9" s="25">
        <v>3691509283</v>
      </c>
      <c r="C9" s="25">
        <v>10453558350.65148</v>
      </c>
    </row>
    <row r="10" spans="1:3" x14ac:dyDescent="0.3">
      <c r="A10" s="3" t="s">
        <v>22113</v>
      </c>
      <c r="B10" s="25">
        <v>3647511836</v>
      </c>
      <c r="C10" s="25">
        <v>10140482266.689785</v>
      </c>
    </row>
    <row r="11" spans="1:3" x14ac:dyDescent="0.3">
      <c r="A11" s="3" t="s">
        <v>22114</v>
      </c>
      <c r="B11" s="25">
        <v>4033434255</v>
      </c>
      <c r="C11" s="25">
        <v>10818551210.374132</v>
      </c>
    </row>
    <row r="12" spans="1:3" x14ac:dyDescent="0.3">
      <c r="A12" s="3" t="s">
        <v>22115</v>
      </c>
      <c r="B12" s="25">
        <v>4840385631</v>
      </c>
      <c r="C12" s="25">
        <v>12467164004.781912</v>
      </c>
    </row>
    <row r="13" spans="1:3" x14ac:dyDescent="0.3">
      <c r="A13" s="3" t="s">
        <v>22116</v>
      </c>
      <c r="B13" s="25">
        <v>6087250779</v>
      </c>
      <c r="C13" s="25">
        <v>14957946067.429844</v>
      </c>
    </row>
    <row r="14" spans="1:3" x14ac:dyDescent="0.3">
      <c r="A14" s="3" t="s">
        <v>22117</v>
      </c>
      <c r="B14" s="25">
        <v>6804235860</v>
      </c>
      <c r="C14" s="25">
        <v>15862667685.860762</v>
      </c>
    </row>
    <row r="15" spans="1:3" x14ac:dyDescent="0.3">
      <c r="A15" s="3" t="s">
        <v>22118</v>
      </c>
      <c r="B15" s="25">
        <v>6254770668</v>
      </c>
      <c r="C15" s="25">
        <v>13992868006.898674</v>
      </c>
    </row>
    <row r="16" spans="1:3" x14ac:dyDescent="0.3">
      <c r="A16" s="3" t="s">
        <v>22119</v>
      </c>
      <c r="B16" s="25">
        <v>7334167717</v>
      </c>
      <c r="C16" s="25">
        <v>15928160394.653601</v>
      </c>
    </row>
    <row r="17" spans="1:5" x14ac:dyDescent="0.3">
      <c r="A17" s="3" t="s">
        <v>22120</v>
      </c>
      <c r="B17" s="25">
        <v>8053959337</v>
      </c>
      <c r="C17" s="25">
        <v>16982985536.220758</v>
      </c>
    </row>
    <row r="18" spans="1:5" x14ac:dyDescent="0.3">
      <c r="A18" s="3" t="s">
        <v>22121</v>
      </c>
      <c r="B18" s="25">
        <v>9062925753</v>
      </c>
      <c r="C18" s="25">
        <v>18633424270.844135</v>
      </c>
    </row>
    <row r="19" spans="1:5" x14ac:dyDescent="0.3">
      <c r="A19" s="3" t="s">
        <v>22122</v>
      </c>
      <c r="B19" s="25">
        <v>9448305484</v>
      </c>
      <c r="C19" s="25">
        <v>18890411292.485569</v>
      </c>
    </row>
    <row r="20" spans="1:5" x14ac:dyDescent="0.3">
      <c r="A20" s="3" t="s">
        <v>22123</v>
      </c>
      <c r="B20" s="25">
        <v>9819527991</v>
      </c>
      <c r="C20" s="25">
        <v>19069535875.447418</v>
      </c>
    </row>
    <row r="21" spans="1:5" x14ac:dyDescent="0.3">
      <c r="A21" s="3" t="s">
        <v>22124</v>
      </c>
      <c r="B21" s="25">
        <v>13112275767</v>
      </c>
      <c r="C21" s="25">
        <v>24892899851.743908</v>
      </c>
    </row>
    <row r="22" spans="1:5" x14ac:dyDescent="0.3">
      <c r="A22" s="3" t="s">
        <v>22125</v>
      </c>
      <c r="B22" s="25">
        <v>11176023159</v>
      </c>
      <c r="C22" s="25">
        <v>20891621205.811657</v>
      </c>
    </row>
    <row r="23" spans="1:5" x14ac:dyDescent="0.3">
      <c r="A23" s="3" t="s">
        <v>22126</v>
      </c>
      <c r="B23" s="25">
        <v>13509638121</v>
      </c>
      <c r="C23" s="25">
        <v>24708203694.289917</v>
      </c>
    </row>
    <row r="24" spans="1:5" x14ac:dyDescent="0.3">
      <c r="A24" s="3" t="s">
        <v>22127</v>
      </c>
      <c r="B24" s="25">
        <v>13454129869</v>
      </c>
      <c r="C24" s="25">
        <v>23806465569.595234</v>
      </c>
    </row>
    <row r="25" spans="1:5" x14ac:dyDescent="0.3">
      <c r="A25" s="3" t="s">
        <v>22128</v>
      </c>
      <c r="B25" s="25">
        <v>15617625148</v>
      </c>
      <c r="C25" s="25">
        <v>26870075565.192539</v>
      </c>
    </row>
    <row r="26" spans="1:5" x14ac:dyDescent="0.3">
      <c r="A26" s="3" t="s">
        <v>22129</v>
      </c>
      <c r="B26" s="25">
        <v>17003436520</v>
      </c>
      <c r="C26" s="25">
        <v>28799038952.996124</v>
      </c>
      <c r="D26" s="6" t="s">
        <v>22073</v>
      </c>
      <c r="E26" t="s">
        <v>22074</v>
      </c>
    </row>
    <row r="27" spans="1:5" x14ac:dyDescent="0.3">
      <c r="A27" s="3" t="s">
        <v>22130</v>
      </c>
      <c r="B27" s="25">
        <v>17661932024</v>
      </c>
      <c r="C27" s="25">
        <v>29247775476.699989</v>
      </c>
    </row>
    <row r="28" spans="1:5" x14ac:dyDescent="0.3">
      <c r="A28" s="3" t="s">
        <v>22131</v>
      </c>
      <c r="B28" s="25">
        <v>18721747812</v>
      </c>
      <c r="C28" s="25">
        <v>30198605390.769703</v>
      </c>
      <c r="D28" s="5">
        <v>30339653041</v>
      </c>
    </row>
    <row r="29" spans="1:5" x14ac:dyDescent="0.3">
      <c r="A29" s="3" t="s">
        <v>22132</v>
      </c>
      <c r="B29" s="25">
        <v>17866609897</v>
      </c>
      <c r="C29" s="25">
        <v>27874838892.042492</v>
      </c>
      <c r="D29" s="5">
        <v>2483666964</v>
      </c>
    </row>
    <row r="30" spans="1:5" x14ac:dyDescent="0.3">
      <c r="A30" s="3" t="s">
        <v>22133</v>
      </c>
      <c r="B30" s="25">
        <v>18654070363</v>
      </c>
      <c r="C30" s="25">
        <v>28193924799.63343</v>
      </c>
    </row>
    <row r="31" spans="1:5" x14ac:dyDescent="0.3">
      <c r="A31" s="3" t="s">
        <v>22134</v>
      </c>
      <c r="B31" s="25">
        <v>20383671799</v>
      </c>
      <c r="C31" s="25">
        <v>29960949335.047264</v>
      </c>
    </row>
    <row r="32" spans="1:5" x14ac:dyDescent="0.3">
      <c r="A32" s="3" t="s">
        <v>22135</v>
      </c>
      <c r="B32" s="25">
        <v>21702162009</v>
      </c>
      <c r="C32" s="25">
        <v>30713649624.441727</v>
      </c>
    </row>
    <row r="33" spans="1:3" x14ac:dyDescent="0.3">
      <c r="A33" s="3" t="s">
        <v>22136</v>
      </c>
      <c r="B33" s="25">
        <v>23338680609</v>
      </c>
      <c r="C33" s="25">
        <v>33152895018.938461</v>
      </c>
    </row>
    <row r="34" spans="1:3" x14ac:dyDescent="0.3">
      <c r="A34" s="3" t="s">
        <v>22137</v>
      </c>
      <c r="B34" s="25">
        <v>23106595534</v>
      </c>
      <c r="C34" s="25">
        <v>32281428973.910152</v>
      </c>
    </row>
    <row r="35" spans="1:3" x14ac:dyDescent="0.3">
      <c r="A35" s="3" t="s">
        <v>22138</v>
      </c>
      <c r="B35" s="25">
        <v>24837686836</v>
      </c>
      <c r="C35" s="25">
        <v>33650703330.054237</v>
      </c>
    </row>
    <row r="36" spans="1:3" x14ac:dyDescent="0.3">
      <c r="A36" s="3" t="s">
        <v>22139</v>
      </c>
      <c r="B36" s="25">
        <v>25476190195</v>
      </c>
      <c r="C36" s="25">
        <v>33809212336.308819</v>
      </c>
    </row>
    <row r="37" spans="1:3" x14ac:dyDescent="0.3">
      <c r="A37" s="3" t="s">
        <v>22140</v>
      </c>
      <c r="B37" s="25">
        <v>25995848674</v>
      </c>
      <c r="C37" s="25">
        <v>33995429574.969101</v>
      </c>
    </row>
    <row r="38" spans="1:3" x14ac:dyDescent="0.3">
      <c r="A38" s="3" t="s">
        <v>22141</v>
      </c>
      <c r="B38" s="25">
        <v>26491482563</v>
      </c>
      <c r="C38" s="25">
        <v>34102047895.843269</v>
      </c>
    </row>
    <row r="39" spans="1:3" x14ac:dyDescent="0.3">
      <c r="A39" s="3" t="s">
        <v>22142</v>
      </c>
      <c r="B39" s="25">
        <v>26746011088</v>
      </c>
      <c r="C39" s="25">
        <v>34386116365.036293</v>
      </c>
    </row>
    <row r="40" spans="1:3" x14ac:dyDescent="0.3">
      <c r="A40" s="3" t="s">
        <v>22143</v>
      </c>
      <c r="B40" s="25">
        <v>28938844792</v>
      </c>
      <c r="C40" s="25">
        <v>36740275033.843346</v>
      </c>
    </row>
    <row r="41" spans="1:3" x14ac:dyDescent="0.3">
      <c r="A41" s="3" t="s">
        <v>22144</v>
      </c>
      <c r="B41" s="25">
        <v>28485248415</v>
      </c>
      <c r="C41" s="25">
        <v>35411893888.414948</v>
      </c>
    </row>
    <row r="42" spans="1:3" x14ac:dyDescent="0.3">
      <c r="A42" s="3" t="s">
        <v>22145</v>
      </c>
      <c r="B42" s="25">
        <v>28085289459</v>
      </c>
      <c r="C42" s="25">
        <v>34080397045.628429</v>
      </c>
    </row>
    <row r="43" spans="1:3" x14ac:dyDescent="0.3">
      <c r="A43" s="3" t="s">
        <v>22146</v>
      </c>
      <c r="B43" s="25">
        <v>30339653041</v>
      </c>
      <c r="C43" s="25">
        <v>36153665551.789963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91FC24-7B5E-4141-AB1F-20AFB6001272}">
  <dimension ref="A3:B14"/>
  <sheetViews>
    <sheetView workbookViewId="0">
      <selection activeCell="B1" sqref="B1:B1048576"/>
    </sheetView>
  </sheetViews>
  <sheetFormatPr defaultRowHeight="14.4" x14ac:dyDescent="0.3"/>
  <cols>
    <col min="1" max="1" width="35.77734375" bestFit="1" customWidth="1"/>
    <col min="2" max="2" width="36.33203125" style="25" bestFit="1" customWidth="1"/>
    <col min="3" max="5" width="17.44140625" bestFit="1" customWidth="1"/>
    <col min="6" max="6" width="36.6640625" bestFit="1" customWidth="1"/>
    <col min="7" max="7" width="18.33203125" bestFit="1" customWidth="1"/>
    <col min="8" max="8" width="21" bestFit="1" customWidth="1"/>
    <col min="9" max="9" width="19" bestFit="1" customWidth="1"/>
    <col min="10" max="13" width="17.44140625" bestFit="1" customWidth="1"/>
    <col min="14" max="14" width="40" bestFit="1" customWidth="1"/>
    <col min="15" max="15" width="17.44140625" bestFit="1" customWidth="1"/>
    <col min="16" max="16" width="36.5546875" bestFit="1" customWidth="1"/>
    <col min="17" max="17" width="36.88671875" bestFit="1" customWidth="1"/>
    <col min="18" max="18" width="37.44140625" bestFit="1" customWidth="1"/>
    <col min="19" max="19" width="19.88671875" bestFit="1" customWidth="1"/>
    <col min="20" max="20" width="31.88671875" bestFit="1" customWidth="1"/>
    <col min="21" max="22" width="17.44140625" bestFit="1" customWidth="1"/>
    <col min="23" max="23" width="31.88671875" bestFit="1" customWidth="1"/>
    <col min="24" max="24" width="17.44140625" bestFit="1" customWidth="1"/>
    <col min="25" max="25" width="36.88671875" bestFit="1" customWidth="1"/>
    <col min="26" max="26" width="31.5546875" bestFit="1" customWidth="1"/>
    <col min="27" max="27" width="27.109375" bestFit="1" customWidth="1"/>
    <col min="28" max="30" width="17.44140625" bestFit="1" customWidth="1"/>
    <col min="31" max="31" width="40.21875" bestFit="1" customWidth="1"/>
    <col min="32" max="32" width="19.44140625" bestFit="1" customWidth="1"/>
    <col min="33" max="33" width="26.77734375" bestFit="1" customWidth="1"/>
    <col min="34" max="37" width="17.44140625" bestFit="1" customWidth="1"/>
    <col min="38" max="38" width="34.6640625" bestFit="1" customWidth="1"/>
    <col min="39" max="39" width="17.44140625" bestFit="1" customWidth="1"/>
    <col min="40" max="40" width="23.5546875" bestFit="1" customWidth="1"/>
    <col min="41" max="41" width="34.5546875" bestFit="1" customWidth="1"/>
    <col min="42" max="42" width="18.6640625" bestFit="1" customWidth="1"/>
    <col min="43" max="43" width="17.77734375" bestFit="1" customWidth="1"/>
    <col min="44" max="44" width="17.44140625" bestFit="1" customWidth="1"/>
    <col min="45" max="45" width="26.77734375" bestFit="1" customWidth="1"/>
    <col min="46" max="46" width="36.44140625" bestFit="1" customWidth="1"/>
    <col min="47" max="47" width="34.109375" bestFit="1" customWidth="1"/>
    <col min="48" max="48" width="29.33203125" bestFit="1" customWidth="1"/>
    <col min="49" max="51" width="17.44140625" bestFit="1" customWidth="1"/>
    <col min="52" max="52" width="35" bestFit="1" customWidth="1"/>
    <col min="53" max="53" width="17.44140625" bestFit="1" customWidth="1"/>
    <col min="54" max="54" width="37.44140625" bestFit="1" customWidth="1"/>
    <col min="55" max="55" width="36" bestFit="1" customWidth="1"/>
    <col min="56" max="56" width="30.44140625" bestFit="1" customWidth="1"/>
    <col min="57" max="57" width="24.109375" bestFit="1" customWidth="1"/>
    <col min="58" max="58" width="17.44140625" bestFit="1" customWidth="1"/>
    <col min="59" max="59" width="25" bestFit="1" customWidth="1"/>
    <col min="60" max="60" width="32.88671875" bestFit="1" customWidth="1"/>
    <col min="61" max="62" width="17.44140625" bestFit="1" customWidth="1"/>
    <col min="63" max="63" width="37.77734375" bestFit="1" customWidth="1"/>
    <col min="64" max="66" width="17.44140625" bestFit="1" customWidth="1"/>
    <col min="67" max="67" width="34.6640625" bestFit="1" customWidth="1"/>
    <col min="68" max="68" width="38.21875" bestFit="1" customWidth="1"/>
    <col min="69" max="73" width="17.44140625" bestFit="1" customWidth="1"/>
    <col min="74" max="74" width="26.21875" bestFit="1" customWidth="1"/>
    <col min="75" max="75" width="31.44140625" bestFit="1" customWidth="1"/>
    <col min="76" max="76" width="34.6640625" bestFit="1" customWidth="1"/>
    <col min="77" max="77" width="17.44140625" bestFit="1" customWidth="1"/>
    <col min="78" max="78" width="17.88671875" bestFit="1" customWidth="1"/>
    <col min="79" max="79" width="27.109375" bestFit="1" customWidth="1"/>
    <col min="80" max="80" width="17.44140625" bestFit="1" customWidth="1"/>
    <col min="81" max="81" width="30.5546875" bestFit="1" customWidth="1"/>
    <col min="82" max="82" width="17.44140625" bestFit="1" customWidth="1"/>
    <col min="83" max="83" width="25" bestFit="1" customWidth="1"/>
    <col min="84" max="84" width="17.44140625" bestFit="1" customWidth="1"/>
    <col min="85" max="85" width="24.109375" bestFit="1" customWidth="1"/>
    <col min="86" max="86" width="30.109375" bestFit="1" customWidth="1"/>
    <col min="87" max="87" width="21.77734375" bestFit="1" customWidth="1"/>
    <col min="88" max="88" width="53.33203125" bestFit="1" customWidth="1"/>
    <col min="89" max="91" width="17.44140625" bestFit="1" customWidth="1"/>
    <col min="92" max="92" width="28.5546875" bestFit="1" customWidth="1"/>
    <col min="93" max="93" width="17.44140625" bestFit="1" customWidth="1"/>
    <col min="94" max="94" width="42.77734375" bestFit="1" customWidth="1"/>
    <col min="95" max="95" width="17.44140625" bestFit="1" customWidth="1"/>
    <col min="96" max="96" width="19.109375" bestFit="1" customWidth="1"/>
    <col min="97" max="97" width="17.44140625" bestFit="1" customWidth="1"/>
    <col min="98" max="98" width="31.5546875" bestFit="1" customWidth="1"/>
    <col min="99" max="99" width="36.33203125" bestFit="1" customWidth="1"/>
    <col min="100" max="100" width="18" bestFit="1" customWidth="1"/>
    <col min="101" max="101" width="17.44140625" bestFit="1" customWidth="1"/>
    <col min="102" max="102" width="34.77734375" bestFit="1" customWidth="1"/>
    <col min="103" max="103" width="25" bestFit="1" customWidth="1"/>
    <col min="104" max="104" width="23" bestFit="1" customWidth="1"/>
    <col min="105" max="105" width="44.88671875" bestFit="1" customWidth="1"/>
    <col min="106" max="107" width="17.44140625" bestFit="1" customWidth="1"/>
    <col min="108" max="108" width="25.77734375" bestFit="1" customWidth="1"/>
    <col min="109" max="114" width="17.44140625" bestFit="1" customWidth="1"/>
    <col min="115" max="115" width="35.33203125" bestFit="1" customWidth="1"/>
    <col min="116" max="119" width="17.44140625" bestFit="1" customWidth="1"/>
    <col min="120" max="120" width="24.6640625" bestFit="1" customWidth="1"/>
    <col min="121" max="121" width="19.109375" bestFit="1" customWidth="1"/>
    <col min="122" max="122" width="21.6640625" bestFit="1" customWidth="1"/>
    <col min="123" max="123" width="17.44140625" bestFit="1" customWidth="1"/>
    <col min="124" max="124" width="15.77734375" bestFit="1" customWidth="1"/>
    <col min="125" max="125" width="20.6640625" bestFit="1" customWidth="1"/>
    <col min="126" max="127" width="15.77734375" bestFit="1" customWidth="1"/>
    <col min="128" max="128" width="32" bestFit="1" customWidth="1"/>
    <col min="129" max="129" width="17.5546875" bestFit="1" customWidth="1"/>
    <col min="130" max="130" width="41.21875" bestFit="1" customWidth="1"/>
    <col min="131" max="131" width="21.109375" bestFit="1" customWidth="1"/>
    <col min="132" max="132" width="32.77734375" bestFit="1" customWidth="1"/>
    <col min="133" max="133" width="15.77734375" bestFit="1" customWidth="1"/>
    <col min="134" max="134" width="22.33203125" bestFit="1" customWidth="1"/>
    <col min="135" max="135" width="17.44140625" bestFit="1" customWidth="1"/>
    <col min="136" max="136" width="33.21875" bestFit="1" customWidth="1"/>
    <col min="137" max="137" width="19.21875" bestFit="1" customWidth="1"/>
    <col min="138" max="138" width="34.77734375" bestFit="1" customWidth="1"/>
    <col min="139" max="139" width="25" bestFit="1" customWidth="1"/>
    <col min="140" max="140" width="23" bestFit="1" customWidth="1"/>
    <col min="141" max="142" width="15.77734375" bestFit="1" customWidth="1"/>
    <col min="143" max="143" width="20.33203125" bestFit="1" customWidth="1"/>
    <col min="144" max="146" width="15.77734375" bestFit="1" customWidth="1"/>
    <col min="147" max="147" width="31.6640625" bestFit="1" customWidth="1"/>
    <col min="148" max="150" width="15.77734375" bestFit="1" customWidth="1"/>
    <col min="151" max="151" width="16.44140625" bestFit="1" customWidth="1"/>
    <col min="152" max="152" width="31.44140625" bestFit="1" customWidth="1"/>
    <col min="153" max="153" width="15.77734375" bestFit="1" customWidth="1"/>
    <col min="154" max="154" width="25.88671875" bestFit="1" customWidth="1"/>
    <col min="155" max="155" width="15.77734375" bestFit="1" customWidth="1"/>
    <col min="156" max="156" width="23" bestFit="1" customWidth="1"/>
    <col min="157" max="157" width="15.88671875" bestFit="1" customWidth="1"/>
    <col min="158" max="158" width="15.77734375" bestFit="1" customWidth="1"/>
    <col min="159" max="159" width="33.33203125" bestFit="1" customWidth="1"/>
    <col min="160" max="161" width="15.77734375" bestFit="1" customWidth="1"/>
    <col min="162" max="162" width="17.21875" bestFit="1" customWidth="1"/>
    <col min="163" max="164" width="15.77734375" bestFit="1" customWidth="1"/>
    <col min="165" max="165" width="20.44140625" bestFit="1" customWidth="1"/>
    <col min="166" max="166" width="15.77734375" bestFit="1" customWidth="1"/>
    <col min="167" max="167" width="17.77734375" bestFit="1" customWidth="1"/>
    <col min="168" max="168" width="30.33203125" bestFit="1" customWidth="1"/>
    <col min="169" max="170" width="15.77734375" bestFit="1" customWidth="1"/>
    <col min="171" max="171" width="25.6640625" bestFit="1" customWidth="1"/>
    <col min="172" max="174" width="15.77734375" bestFit="1" customWidth="1"/>
    <col min="175" max="175" width="18" bestFit="1" customWidth="1"/>
    <col min="176" max="180" width="15.77734375" bestFit="1" customWidth="1"/>
    <col min="181" max="181" width="24.77734375" bestFit="1" customWidth="1"/>
    <col min="182" max="183" width="15.77734375" bestFit="1" customWidth="1"/>
    <col min="184" max="184" width="22.21875" bestFit="1" customWidth="1"/>
    <col min="185" max="185" width="22.6640625" bestFit="1" customWidth="1"/>
    <col min="186" max="187" width="15.77734375" bestFit="1" customWidth="1"/>
    <col min="188" max="188" width="33.21875" bestFit="1" customWidth="1"/>
    <col min="189" max="190" width="15.77734375" bestFit="1" customWidth="1"/>
    <col min="191" max="191" width="18.109375" bestFit="1" customWidth="1"/>
    <col min="192" max="193" width="15.77734375" bestFit="1" customWidth="1"/>
    <col min="194" max="194" width="16.6640625" bestFit="1" customWidth="1"/>
    <col min="195" max="195" width="18" bestFit="1" customWidth="1"/>
    <col min="196" max="199" width="15.77734375" bestFit="1" customWidth="1"/>
    <col min="200" max="200" width="16" bestFit="1" customWidth="1"/>
    <col min="201" max="203" width="15.77734375" bestFit="1" customWidth="1"/>
    <col min="204" max="204" width="21.33203125" bestFit="1" customWidth="1"/>
    <col min="205" max="207" width="15.77734375" bestFit="1" customWidth="1"/>
    <col min="208" max="208" width="16.5546875" bestFit="1" customWidth="1"/>
    <col min="209" max="210" width="15.77734375" bestFit="1" customWidth="1"/>
    <col min="211" max="211" width="22.88671875" bestFit="1" customWidth="1"/>
    <col min="212" max="212" width="17.44140625" bestFit="1" customWidth="1"/>
    <col min="213" max="213" width="38" bestFit="1" customWidth="1"/>
    <col min="214" max="214" width="15.77734375" bestFit="1" customWidth="1"/>
    <col min="215" max="215" width="17.88671875" bestFit="1" customWidth="1"/>
    <col min="216" max="216" width="27" bestFit="1" customWidth="1"/>
    <col min="217" max="225" width="15.77734375" bestFit="1" customWidth="1"/>
    <col min="226" max="226" width="17.77734375" bestFit="1" customWidth="1"/>
    <col min="227" max="230" width="15.77734375" bestFit="1" customWidth="1"/>
    <col min="231" max="231" width="19.5546875" bestFit="1" customWidth="1"/>
    <col min="232" max="233" width="15.77734375" bestFit="1" customWidth="1"/>
    <col min="234" max="234" width="25.44140625" bestFit="1" customWidth="1"/>
    <col min="235" max="236" width="15.77734375" bestFit="1" customWidth="1"/>
    <col min="237" max="237" width="16.77734375" bestFit="1" customWidth="1"/>
    <col min="238" max="238" width="29.21875" bestFit="1" customWidth="1"/>
    <col min="239" max="239" width="15.77734375" bestFit="1" customWidth="1"/>
    <col min="240" max="240" width="32.6640625" bestFit="1" customWidth="1"/>
    <col min="241" max="241" width="15.77734375" bestFit="1" customWidth="1"/>
    <col min="242" max="242" width="17.44140625" bestFit="1" customWidth="1"/>
    <col min="243" max="243" width="23.109375" bestFit="1" customWidth="1"/>
    <col min="244" max="244" width="15.77734375" bestFit="1" customWidth="1"/>
    <col min="245" max="245" width="16.5546875" bestFit="1" customWidth="1"/>
    <col min="246" max="248" width="15.77734375" bestFit="1" customWidth="1"/>
    <col min="249" max="249" width="29.5546875" bestFit="1" customWidth="1"/>
    <col min="250" max="251" width="15.77734375" bestFit="1" customWidth="1"/>
    <col min="252" max="252" width="19.6640625" bestFit="1" customWidth="1"/>
    <col min="253" max="261" width="15.77734375" bestFit="1" customWidth="1"/>
    <col min="262" max="262" width="19" bestFit="1" customWidth="1"/>
    <col min="263" max="264" width="15.77734375" bestFit="1" customWidth="1"/>
    <col min="265" max="265" width="26.109375" bestFit="1" customWidth="1"/>
    <col min="266" max="266" width="21.5546875" bestFit="1" customWidth="1"/>
    <col min="267" max="267" width="16.88671875" bestFit="1" customWidth="1"/>
    <col min="268" max="273" width="15.77734375" bestFit="1" customWidth="1"/>
    <col min="274" max="274" width="29.6640625" bestFit="1" customWidth="1"/>
    <col min="275" max="276" width="15.77734375" bestFit="1" customWidth="1"/>
    <col min="277" max="277" width="17.33203125" bestFit="1" customWidth="1"/>
    <col min="278" max="280" width="15.77734375" bestFit="1" customWidth="1"/>
    <col min="281" max="281" width="16.77734375" bestFit="1" customWidth="1"/>
    <col min="282" max="282" width="20.77734375" bestFit="1" customWidth="1"/>
    <col min="283" max="288" width="15.77734375" bestFit="1" customWidth="1"/>
    <col min="289" max="289" width="19.5546875" bestFit="1" customWidth="1"/>
    <col min="290" max="290" width="24.77734375" bestFit="1" customWidth="1"/>
    <col min="291" max="293" width="15.77734375" bestFit="1" customWidth="1"/>
    <col min="294" max="294" width="22.5546875" bestFit="1" customWidth="1"/>
    <col min="295" max="296" width="15.77734375" bestFit="1" customWidth="1"/>
    <col min="297" max="297" width="27.5546875" bestFit="1" customWidth="1"/>
    <col min="298" max="298" width="22" bestFit="1" customWidth="1"/>
    <col min="299" max="299" width="15.77734375" bestFit="1" customWidth="1"/>
    <col min="300" max="300" width="33.88671875" bestFit="1" customWidth="1"/>
    <col min="301" max="301" width="15.77734375" bestFit="1" customWidth="1"/>
    <col min="302" max="302" width="18.6640625" bestFit="1" customWidth="1"/>
    <col min="303" max="303" width="26.21875" bestFit="1" customWidth="1"/>
    <col min="304" max="304" width="35.77734375" bestFit="1" customWidth="1"/>
    <col min="305" max="305" width="37.44140625" bestFit="1" customWidth="1"/>
    <col min="306" max="306" width="15.77734375" bestFit="1" customWidth="1"/>
    <col min="307" max="307" width="22.5546875" bestFit="1" customWidth="1"/>
    <col min="308" max="311" width="15.77734375" bestFit="1" customWidth="1"/>
    <col min="312" max="312" width="17.44140625" bestFit="1" customWidth="1"/>
    <col min="313" max="314" width="15.77734375" bestFit="1" customWidth="1"/>
    <col min="315" max="315" width="20.109375" bestFit="1" customWidth="1"/>
    <col min="316" max="316" width="17.77734375" bestFit="1" customWidth="1"/>
    <col min="317" max="317" width="21.5546875" bestFit="1" customWidth="1"/>
    <col min="318" max="318" width="25.21875" bestFit="1" customWidth="1"/>
    <col min="319" max="325" width="15.77734375" bestFit="1" customWidth="1"/>
    <col min="326" max="326" width="19.77734375" bestFit="1" customWidth="1"/>
    <col min="327" max="330" width="15.77734375" bestFit="1" customWidth="1"/>
    <col min="331" max="331" width="15.88671875" bestFit="1" customWidth="1"/>
    <col min="332" max="332" width="17.21875" bestFit="1" customWidth="1"/>
    <col min="333" max="333" width="34.88671875" bestFit="1" customWidth="1"/>
    <col min="334" max="334" width="15.77734375" bestFit="1" customWidth="1"/>
    <col min="335" max="335" width="16.33203125" bestFit="1" customWidth="1"/>
    <col min="336" max="336" width="15.77734375" bestFit="1" customWidth="1"/>
    <col min="337" max="337" width="40.109375" bestFit="1" customWidth="1"/>
    <col min="338" max="338" width="23.21875" bestFit="1" customWidth="1"/>
    <col min="339" max="343" width="15.77734375" bestFit="1" customWidth="1"/>
    <col min="344" max="344" width="48.109375" bestFit="1" customWidth="1"/>
    <col min="345" max="346" width="15.77734375" bestFit="1" customWidth="1"/>
    <col min="347" max="347" width="17" bestFit="1" customWidth="1"/>
    <col min="348" max="351" width="15.77734375" bestFit="1" customWidth="1"/>
    <col min="352" max="352" width="21.88671875" bestFit="1" customWidth="1"/>
    <col min="353" max="353" width="35.5546875" bestFit="1" customWidth="1"/>
    <col min="354" max="354" width="34.33203125" bestFit="1" customWidth="1"/>
    <col min="355" max="355" width="18.109375" bestFit="1" customWidth="1"/>
    <col min="356" max="359" width="15.77734375" bestFit="1" customWidth="1"/>
    <col min="360" max="360" width="22.33203125" bestFit="1" customWidth="1"/>
    <col min="361" max="361" width="15.77734375" bestFit="1" customWidth="1"/>
    <col min="362" max="362" width="17.21875" bestFit="1" customWidth="1"/>
    <col min="363" max="363" width="15.77734375" bestFit="1" customWidth="1"/>
    <col min="364" max="364" width="16" bestFit="1" customWidth="1"/>
    <col min="365" max="365" width="15.77734375" bestFit="1" customWidth="1"/>
    <col min="366" max="366" width="16.109375" bestFit="1" customWidth="1"/>
    <col min="367" max="377" width="15.77734375" bestFit="1" customWidth="1"/>
    <col min="378" max="378" width="21" bestFit="1" customWidth="1"/>
    <col min="379" max="379" width="18.5546875" bestFit="1" customWidth="1"/>
    <col min="380" max="380" width="15.77734375" bestFit="1" customWidth="1"/>
    <col min="381" max="381" width="20.109375" bestFit="1" customWidth="1"/>
    <col min="382" max="382" width="16" bestFit="1" customWidth="1"/>
    <col min="383" max="383" width="15.77734375" bestFit="1" customWidth="1"/>
    <col min="384" max="384" width="16.77734375" bestFit="1" customWidth="1"/>
    <col min="385" max="385" width="18" bestFit="1" customWidth="1"/>
    <col min="386" max="387" width="15.77734375" bestFit="1" customWidth="1"/>
    <col min="388" max="388" width="21.6640625" bestFit="1" customWidth="1"/>
    <col min="389" max="389" width="19.6640625" bestFit="1" customWidth="1"/>
    <col min="390" max="390" width="17.77734375" bestFit="1" customWidth="1"/>
    <col min="391" max="392" width="15.77734375" bestFit="1" customWidth="1"/>
    <col min="393" max="393" width="25.6640625" bestFit="1" customWidth="1"/>
    <col min="394" max="394" width="17" bestFit="1" customWidth="1"/>
    <col min="395" max="395" width="15.77734375" bestFit="1" customWidth="1"/>
    <col min="396" max="396" width="22" bestFit="1" customWidth="1"/>
    <col min="397" max="400" width="15.77734375" bestFit="1" customWidth="1"/>
    <col min="401" max="401" width="18.44140625" bestFit="1" customWidth="1"/>
    <col min="402" max="402" width="15.77734375" bestFit="1" customWidth="1"/>
    <col min="403" max="403" width="26.44140625" bestFit="1" customWidth="1"/>
    <col min="404" max="406" width="15.77734375" bestFit="1" customWidth="1"/>
    <col min="407" max="407" width="16.44140625" bestFit="1" customWidth="1"/>
    <col min="408" max="409" width="15.77734375" bestFit="1" customWidth="1"/>
    <col min="410" max="410" width="21.5546875" bestFit="1" customWidth="1"/>
    <col min="411" max="411" width="26" bestFit="1" customWidth="1"/>
    <col min="412" max="412" width="17.21875" bestFit="1" customWidth="1"/>
    <col min="413" max="413" width="16.21875" bestFit="1" customWidth="1"/>
    <col min="414" max="414" width="15.77734375" bestFit="1" customWidth="1"/>
    <col min="415" max="415" width="19.6640625" bestFit="1" customWidth="1"/>
    <col min="416" max="416" width="20.44140625" bestFit="1" customWidth="1"/>
    <col min="417" max="417" width="15.77734375" bestFit="1" customWidth="1"/>
    <col min="418" max="418" width="24.88671875" bestFit="1" customWidth="1"/>
    <col min="419" max="419" width="16.5546875" bestFit="1" customWidth="1"/>
    <col min="420" max="421" width="15.77734375" bestFit="1" customWidth="1"/>
    <col min="422" max="422" width="20.6640625" bestFit="1" customWidth="1"/>
    <col min="423" max="423" width="24.88671875" bestFit="1" customWidth="1"/>
    <col min="424" max="424" width="15.77734375" bestFit="1" customWidth="1"/>
    <col min="425" max="425" width="26.33203125" bestFit="1" customWidth="1"/>
    <col min="426" max="426" width="15.77734375" bestFit="1" customWidth="1"/>
    <col min="427" max="427" width="30" bestFit="1" customWidth="1"/>
    <col min="428" max="433" width="15.77734375" bestFit="1" customWidth="1"/>
    <col min="434" max="434" width="27.21875" bestFit="1" customWidth="1"/>
    <col min="435" max="435" width="19.44140625" bestFit="1" customWidth="1"/>
    <col min="436" max="437" width="15.77734375" bestFit="1" customWidth="1"/>
    <col min="438" max="438" width="17.21875" bestFit="1" customWidth="1"/>
    <col min="439" max="441" width="15.77734375" bestFit="1" customWidth="1"/>
    <col min="442" max="442" width="18.109375" bestFit="1" customWidth="1"/>
    <col min="443" max="444" width="15.77734375" bestFit="1" customWidth="1"/>
    <col min="445" max="445" width="17.44140625" bestFit="1" customWidth="1"/>
    <col min="446" max="446" width="15.77734375" bestFit="1" customWidth="1"/>
    <col min="447" max="447" width="20.88671875" bestFit="1" customWidth="1"/>
    <col min="448" max="448" width="17.5546875" bestFit="1" customWidth="1"/>
    <col min="449" max="449" width="27.109375" bestFit="1" customWidth="1"/>
    <col min="450" max="450" width="15.88671875" bestFit="1" customWidth="1"/>
    <col min="451" max="453" width="15.77734375" bestFit="1" customWidth="1"/>
    <col min="454" max="454" width="19.88671875" bestFit="1" customWidth="1"/>
    <col min="455" max="455" width="16.33203125" bestFit="1" customWidth="1"/>
    <col min="456" max="456" width="15.77734375" bestFit="1" customWidth="1"/>
    <col min="457" max="457" width="31.44140625" bestFit="1" customWidth="1"/>
    <col min="458" max="458" width="17.21875" bestFit="1" customWidth="1"/>
    <col min="459" max="459" width="18" bestFit="1" customWidth="1"/>
    <col min="460" max="460" width="20.5546875" bestFit="1" customWidth="1"/>
    <col min="461" max="462" width="15.77734375" bestFit="1" customWidth="1"/>
    <col min="463" max="463" width="29.6640625" bestFit="1" customWidth="1"/>
    <col min="464" max="464" width="15.77734375" bestFit="1" customWidth="1"/>
    <col min="465" max="465" width="20" bestFit="1" customWidth="1"/>
    <col min="466" max="466" width="16.33203125" bestFit="1" customWidth="1"/>
    <col min="467" max="469" width="15.77734375" bestFit="1" customWidth="1"/>
    <col min="470" max="470" width="34.6640625" bestFit="1" customWidth="1"/>
    <col min="471" max="471" width="21.77734375" bestFit="1" customWidth="1"/>
    <col min="472" max="474" width="15.77734375" bestFit="1" customWidth="1"/>
    <col min="475" max="475" width="33.88671875" bestFit="1" customWidth="1"/>
    <col min="476" max="476" width="21.88671875" bestFit="1" customWidth="1"/>
    <col min="477" max="477" width="26.33203125" bestFit="1" customWidth="1"/>
    <col min="478" max="481" width="15.77734375" bestFit="1" customWidth="1"/>
    <col min="482" max="482" width="15.88671875" bestFit="1" customWidth="1"/>
    <col min="483" max="483" width="25.6640625" bestFit="1" customWidth="1"/>
    <col min="484" max="485" width="15.77734375" bestFit="1" customWidth="1"/>
    <col min="486" max="486" width="44.109375" bestFit="1" customWidth="1"/>
    <col min="487" max="491" width="15.77734375" bestFit="1" customWidth="1"/>
    <col min="492" max="492" width="18" bestFit="1" customWidth="1"/>
    <col min="493" max="493" width="15.77734375" bestFit="1" customWidth="1"/>
    <col min="494" max="494" width="29.5546875" bestFit="1" customWidth="1"/>
    <col min="495" max="495" width="19.88671875" bestFit="1" customWidth="1"/>
    <col min="496" max="498" width="15.77734375" bestFit="1" customWidth="1"/>
    <col min="499" max="499" width="18" bestFit="1" customWidth="1"/>
    <col min="500" max="501" width="15.77734375" bestFit="1" customWidth="1"/>
    <col min="502" max="502" width="16.33203125" bestFit="1" customWidth="1"/>
    <col min="503" max="504" width="15.77734375" bestFit="1" customWidth="1"/>
    <col min="505" max="505" width="16.5546875" bestFit="1" customWidth="1"/>
    <col min="506" max="506" width="16.109375" bestFit="1" customWidth="1"/>
    <col min="507" max="507" width="18.77734375" bestFit="1" customWidth="1"/>
    <col min="508" max="511" width="15.77734375" bestFit="1" customWidth="1"/>
    <col min="512" max="512" width="18.88671875" bestFit="1" customWidth="1"/>
    <col min="513" max="513" width="16.33203125" bestFit="1" customWidth="1"/>
    <col min="514" max="514" width="28.88671875" bestFit="1" customWidth="1"/>
    <col min="515" max="515" width="15.77734375" bestFit="1" customWidth="1"/>
    <col min="516" max="516" width="27.5546875" bestFit="1" customWidth="1"/>
    <col min="517" max="517" width="22" bestFit="1" customWidth="1"/>
    <col min="518" max="518" width="30.44140625" bestFit="1" customWidth="1"/>
    <col min="519" max="523" width="15.77734375" bestFit="1" customWidth="1"/>
    <col min="524" max="524" width="20.5546875" bestFit="1" customWidth="1"/>
    <col min="525" max="527" width="15.77734375" bestFit="1" customWidth="1"/>
    <col min="528" max="528" width="24.88671875" bestFit="1" customWidth="1"/>
    <col min="529" max="532" width="15.77734375" bestFit="1" customWidth="1"/>
    <col min="533" max="533" width="19.21875" bestFit="1" customWidth="1"/>
    <col min="534" max="536" width="15.77734375" bestFit="1" customWidth="1"/>
    <col min="537" max="537" width="23.109375" bestFit="1" customWidth="1"/>
    <col min="538" max="538" width="22.21875" bestFit="1" customWidth="1"/>
    <col min="539" max="539" width="15.77734375" bestFit="1" customWidth="1"/>
    <col min="540" max="540" width="25.21875" bestFit="1" customWidth="1"/>
    <col min="541" max="541" width="16" bestFit="1" customWidth="1"/>
    <col min="542" max="543" width="15.77734375" bestFit="1" customWidth="1"/>
    <col min="544" max="544" width="28.6640625" bestFit="1" customWidth="1"/>
    <col min="545" max="545" width="16.44140625" bestFit="1" customWidth="1"/>
    <col min="546" max="548" width="15.77734375" bestFit="1" customWidth="1"/>
    <col min="549" max="549" width="16.21875" bestFit="1" customWidth="1"/>
    <col min="550" max="553" width="15.77734375" bestFit="1" customWidth="1"/>
    <col min="554" max="554" width="27.44140625" bestFit="1" customWidth="1"/>
    <col min="555" max="555" width="19" bestFit="1" customWidth="1"/>
    <col min="556" max="556" width="18.109375" bestFit="1" customWidth="1"/>
    <col min="557" max="559" width="15.77734375" bestFit="1" customWidth="1"/>
    <col min="560" max="560" width="17.21875" bestFit="1" customWidth="1"/>
    <col min="561" max="561" width="19.44140625" bestFit="1" customWidth="1"/>
    <col min="562" max="562" width="15.77734375" bestFit="1" customWidth="1"/>
    <col min="563" max="563" width="37" bestFit="1" customWidth="1"/>
    <col min="564" max="564" width="16.33203125" bestFit="1" customWidth="1"/>
    <col min="565" max="571" width="15.77734375" bestFit="1" customWidth="1"/>
    <col min="572" max="572" width="23.77734375" bestFit="1" customWidth="1"/>
    <col min="573" max="573" width="15.77734375" bestFit="1" customWidth="1"/>
    <col min="574" max="574" width="16.44140625" bestFit="1" customWidth="1"/>
    <col min="575" max="576" width="15.77734375" bestFit="1" customWidth="1"/>
    <col min="577" max="577" width="18.5546875" bestFit="1" customWidth="1"/>
    <col min="578" max="581" width="15.77734375" bestFit="1" customWidth="1"/>
    <col min="582" max="582" width="21.77734375" bestFit="1" customWidth="1"/>
    <col min="583" max="586" width="15.77734375" bestFit="1" customWidth="1"/>
    <col min="587" max="587" width="26.6640625" bestFit="1" customWidth="1"/>
    <col min="588" max="588" width="16.33203125" bestFit="1" customWidth="1"/>
    <col min="589" max="591" width="15.77734375" bestFit="1" customWidth="1"/>
    <col min="592" max="592" width="20.109375" bestFit="1" customWidth="1"/>
    <col min="593" max="594" width="15.77734375" bestFit="1" customWidth="1"/>
    <col min="595" max="595" width="70.6640625" bestFit="1" customWidth="1"/>
    <col min="596" max="596" width="16.88671875" bestFit="1" customWidth="1"/>
    <col min="597" max="597" width="27.33203125" bestFit="1" customWidth="1"/>
    <col min="598" max="598" width="21.44140625" bestFit="1" customWidth="1"/>
    <col min="599" max="599" width="18.5546875" bestFit="1" customWidth="1"/>
    <col min="600" max="602" width="15.77734375" bestFit="1" customWidth="1"/>
    <col min="603" max="603" width="17.88671875" bestFit="1" customWidth="1"/>
    <col min="604" max="605" width="15.77734375" bestFit="1" customWidth="1"/>
    <col min="606" max="606" width="21.33203125" bestFit="1" customWidth="1"/>
    <col min="607" max="610" width="15.77734375" bestFit="1" customWidth="1"/>
    <col min="611" max="611" width="29.6640625" bestFit="1" customWidth="1"/>
    <col min="612" max="613" width="15.77734375" bestFit="1" customWidth="1"/>
    <col min="614" max="614" width="20.21875" bestFit="1" customWidth="1"/>
    <col min="615" max="617" width="15.77734375" bestFit="1" customWidth="1"/>
    <col min="618" max="618" width="16.77734375" bestFit="1" customWidth="1"/>
    <col min="619" max="624" width="15.77734375" bestFit="1" customWidth="1"/>
    <col min="625" max="625" width="26.6640625" bestFit="1" customWidth="1"/>
    <col min="626" max="627" width="15.77734375" bestFit="1" customWidth="1"/>
    <col min="628" max="628" width="17.5546875" bestFit="1" customWidth="1"/>
    <col min="629" max="629" width="18.5546875" bestFit="1" customWidth="1"/>
    <col min="630" max="631" width="15.77734375" bestFit="1" customWidth="1"/>
    <col min="632" max="632" width="27.109375" bestFit="1" customWidth="1"/>
    <col min="633" max="635" width="15.77734375" bestFit="1" customWidth="1"/>
    <col min="636" max="636" width="22" bestFit="1" customWidth="1"/>
    <col min="637" max="639" width="15.77734375" bestFit="1" customWidth="1"/>
    <col min="640" max="640" width="27.21875" bestFit="1" customWidth="1"/>
    <col min="641" max="643" width="15.77734375" bestFit="1" customWidth="1"/>
    <col min="644" max="644" width="17.44140625" bestFit="1" customWidth="1"/>
    <col min="645" max="645" width="37.5546875" bestFit="1" customWidth="1"/>
    <col min="646" max="646" width="15.77734375" bestFit="1" customWidth="1"/>
    <col min="647" max="647" width="17.21875" bestFit="1" customWidth="1"/>
    <col min="648" max="663" width="15.77734375" bestFit="1" customWidth="1"/>
    <col min="664" max="664" width="16.109375" bestFit="1" customWidth="1"/>
    <col min="665" max="670" width="15.77734375" bestFit="1" customWidth="1"/>
    <col min="671" max="671" width="21.6640625" bestFit="1" customWidth="1"/>
    <col min="672" max="672" width="26.21875" bestFit="1" customWidth="1"/>
    <col min="673" max="674" width="15.77734375" bestFit="1" customWidth="1"/>
    <col min="675" max="675" width="16.88671875" bestFit="1" customWidth="1"/>
    <col min="676" max="683" width="15.77734375" bestFit="1" customWidth="1"/>
    <col min="684" max="684" width="30.88671875" bestFit="1" customWidth="1"/>
    <col min="685" max="685" width="15.88671875" bestFit="1" customWidth="1"/>
    <col min="686" max="686" width="29.6640625" bestFit="1" customWidth="1"/>
    <col min="687" max="687" width="15.77734375" bestFit="1" customWidth="1"/>
    <col min="688" max="688" width="20.88671875" bestFit="1" customWidth="1"/>
    <col min="689" max="690" width="15.77734375" bestFit="1" customWidth="1"/>
    <col min="691" max="691" width="20.77734375" bestFit="1" customWidth="1"/>
    <col min="692" max="696" width="15.77734375" bestFit="1" customWidth="1"/>
    <col min="697" max="697" width="18.44140625" bestFit="1" customWidth="1"/>
    <col min="698" max="698" width="17.77734375" bestFit="1" customWidth="1"/>
    <col min="699" max="701" width="15.77734375" bestFit="1" customWidth="1"/>
    <col min="702" max="702" width="42.5546875" bestFit="1" customWidth="1"/>
    <col min="703" max="704" width="15.77734375" bestFit="1" customWidth="1"/>
    <col min="705" max="705" width="25" bestFit="1" customWidth="1"/>
    <col min="706" max="706" width="16.5546875" bestFit="1" customWidth="1"/>
    <col min="707" max="707" width="18.21875" bestFit="1" customWidth="1"/>
    <col min="708" max="712" width="15.77734375" bestFit="1" customWidth="1"/>
    <col min="713" max="713" width="28.109375" bestFit="1" customWidth="1"/>
    <col min="714" max="714" width="15.77734375" bestFit="1" customWidth="1"/>
    <col min="715" max="715" width="20.5546875" bestFit="1" customWidth="1"/>
    <col min="716" max="716" width="29.5546875" bestFit="1" customWidth="1"/>
    <col min="717" max="718" width="15.77734375" bestFit="1" customWidth="1"/>
    <col min="719" max="719" width="21" bestFit="1" customWidth="1"/>
    <col min="720" max="720" width="15.77734375" bestFit="1" customWidth="1"/>
    <col min="721" max="721" width="16.33203125" bestFit="1" customWidth="1"/>
    <col min="722" max="722" width="25.88671875" bestFit="1" customWidth="1"/>
    <col min="723" max="724" width="15.77734375" bestFit="1" customWidth="1"/>
    <col min="725" max="725" width="16.88671875" bestFit="1" customWidth="1"/>
    <col min="726" max="729" width="15.77734375" bestFit="1" customWidth="1"/>
    <col min="730" max="730" width="16.109375" bestFit="1" customWidth="1"/>
    <col min="731" max="736" width="15.77734375" bestFit="1" customWidth="1"/>
    <col min="737" max="737" width="20.44140625" bestFit="1" customWidth="1"/>
    <col min="738" max="738" width="18.6640625" bestFit="1" customWidth="1"/>
    <col min="739" max="740" width="15.77734375" bestFit="1" customWidth="1"/>
    <col min="741" max="741" width="17.44140625" bestFit="1" customWidth="1"/>
    <col min="742" max="742" width="16.21875" bestFit="1" customWidth="1"/>
    <col min="743" max="743" width="24.33203125" bestFit="1" customWidth="1"/>
    <col min="744" max="745" width="15.77734375" bestFit="1" customWidth="1"/>
    <col min="746" max="746" width="17.5546875" bestFit="1" customWidth="1"/>
    <col min="747" max="747" width="15.77734375" bestFit="1" customWidth="1"/>
    <col min="748" max="748" width="16.109375" bestFit="1" customWidth="1"/>
    <col min="749" max="752" width="15.77734375" bestFit="1" customWidth="1"/>
    <col min="753" max="753" width="21.77734375" bestFit="1" customWidth="1"/>
    <col min="754" max="758" width="15.77734375" bestFit="1" customWidth="1"/>
    <col min="759" max="759" width="16.77734375" bestFit="1" customWidth="1"/>
    <col min="760" max="760" width="15.77734375" bestFit="1" customWidth="1"/>
    <col min="761" max="761" width="17.44140625" bestFit="1" customWidth="1"/>
    <col min="762" max="766" width="15.77734375" bestFit="1" customWidth="1"/>
    <col min="767" max="767" width="16.33203125" bestFit="1" customWidth="1"/>
    <col min="768" max="768" width="17" bestFit="1" customWidth="1"/>
    <col min="769" max="773" width="15.77734375" bestFit="1" customWidth="1"/>
    <col min="774" max="774" width="21.6640625" bestFit="1" customWidth="1"/>
    <col min="775" max="775" width="18.21875" bestFit="1" customWidth="1"/>
    <col min="776" max="777" width="15.77734375" bestFit="1" customWidth="1"/>
    <col min="778" max="778" width="19.6640625" bestFit="1" customWidth="1"/>
    <col min="779" max="779" width="19.109375" bestFit="1" customWidth="1"/>
    <col min="780" max="780" width="22.21875" bestFit="1" customWidth="1"/>
    <col min="781" max="784" width="15.77734375" bestFit="1" customWidth="1"/>
    <col min="785" max="785" width="16.21875" bestFit="1" customWidth="1"/>
    <col min="786" max="786" width="43.21875" bestFit="1" customWidth="1"/>
    <col min="787" max="787" width="15.77734375" bestFit="1" customWidth="1"/>
    <col min="788" max="788" width="24.33203125" bestFit="1" customWidth="1"/>
    <col min="789" max="789" width="15.77734375" bestFit="1" customWidth="1"/>
    <col min="790" max="790" width="19" bestFit="1" customWidth="1"/>
    <col min="791" max="792" width="15.77734375" bestFit="1" customWidth="1"/>
    <col min="793" max="793" width="16.88671875" bestFit="1" customWidth="1"/>
    <col min="794" max="794" width="20.109375" bestFit="1" customWidth="1"/>
    <col min="795" max="796" width="15.77734375" bestFit="1" customWidth="1"/>
    <col min="797" max="797" width="20.5546875" bestFit="1" customWidth="1"/>
    <col min="798" max="798" width="15.77734375" bestFit="1" customWidth="1"/>
    <col min="799" max="799" width="16.109375" bestFit="1" customWidth="1"/>
    <col min="800" max="800" width="42.109375" bestFit="1" customWidth="1"/>
    <col min="801" max="801" width="15.77734375" bestFit="1" customWidth="1"/>
    <col min="802" max="802" width="19.109375" bestFit="1" customWidth="1"/>
    <col min="803" max="805" width="15.77734375" bestFit="1" customWidth="1"/>
    <col min="806" max="806" width="20.44140625" bestFit="1" customWidth="1"/>
    <col min="807" max="814" width="15.77734375" bestFit="1" customWidth="1"/>
    <col min="815" max="815" width="19.109375" bestFit="1" customWidth="1"/>
    <col min="816" max="816" width="17.77734375" bestFit="1" customWidth="1"/>
    <col min="817" max="818" width="15.77734375" bestFit="1" customWidth="1"/>
    <col min="819" max="819" width="16.77734375" bestFit="1" customWidth="1"/>
    <col min="820" max="820" width="15.77734375" bestFit="1" customWidth="1"/>
    <col min="821" max="821" width="19.44140625" bestFit="1" customWidth="1"/>
    <col min="822" max="822" width="43" bestFit="1" customWidth="1"/>
    <col min="823" max="824" width="15.77734375" bestFit="1" customWidth="1"/>
    <col min="825" max="825" width="26.109375" bestFit="1" customWidth="1"/>
    <col min="826" max="829" width="15.77734375" bestFit="1" customWidth="1"/>
    <col min="830" max="830" width="17.88671875" bestFit="1" customWidth="1"/>
    <col min="831" max="832" width="15.77734375" bestFit="1" customWidth="1"/>
    <col min="833" max="833" width="41" bestFit="1" customWidth="1"/>
    <col min="834" max="834" width="23.21875" bestFit="1" customWidth="1"/>
    <col min="835" max="837" width="15.77734375" bestFit="1" customWidth="1"/>
    <col min="838" max="838" width="34.5546875" bestFit="1" customWidth="1"/>
    <col min="839" max="839" width="18.77734375" bestFit="1" customWidth="1"/>
    <col min="840" max="841" width="15.77734375" bestFit="1" customWidth="1"/>
    <col min="842" max="842" width="18.109375" bestFit="1" customWidth="1"/>
    <col min="843" max="843" width="22.5546875" bestFit="1" customWidth="1"/>
    <col min="844" max="844" width="15.77734375" bestFit="1" customWidth="1"/>
    <col min="845" max="845" width="17.44140625" bestFit="1" customWidth="1"/>
    <col min="846" max="846" width="23.21875" bestFit="1" customWidth="1"/>
    <col min="847" max="856" width="15.77734375" bestFit="1" customWidth="1"/>
    <col min="857" max="857" width="21.77734375" bestFit="1" customWidth="1"/>
    <col min="858" max="858" width="15.77734375" bestFit="1" customWidth="1"/>
    <col min="859" max="859" width="33.44140625" bestFit="1" customWidth="1"/>
    <col min="860" max="861" width="15.77734375" bestFit="1" customWidth="1"/>
    <col min="862" max="862" width="27" bestFit="1" customWidth="1"/>
    <col min="863" max="868" width="15.77734375" bestFit="1" customWidth="1"/>
    <col min="869" max="869" width="25.77734375" bestFit="1" customWidth="1"/>
    <col min="870" max="870" width="24.5546875" bestFit="1" customWidth="1"/>
    <col min="871" max="872" width="15.77734375" bestFit="1" customWidth="1"/>
    <col min="873" max="873" width="18.88671875" bestFit="1" customWidth="1"/>
    <col min="874" max="874" width="16.44140625" bestFit="1" customWidth="1"/>
    <col min="875" max="875" width="30.44140625" bestFit="1" customWidth="1"/>
    <col min="876" max="881" width="15.77734375" bestFit="1" customWidth="1"/>
    <col min="882" max="882" width="18.109375" bestFit="1" customWidth="1"/>
    <col min="883" max="887" width="15.77734375" bestFit="1" customWidth="1"/>
    <col min="888" max="888" width="25.88671875" bestFit="1" customWidth="1"/>
    <col min="889" max="891" width="15.77734375" bestFit="1" customWidth="1"/>
    <col min="892" max="892" width="18.77734375" bestFit="1" customWidth="1"/>
    <col min="893" max="893" width="15.77734375" bestFit="1" customWidth="1"/>
    <col min="894" max="894" width="16" bestFit="1" customWidth="1"/>
    <col min="895" max="905" width="15.77734375" bestFit="1" customWidth="1"/>
    <col min="906" max="906" width="17.77734375" bestFit="1" customWidth="1"/>
    <col min="907" max="909" width="15.77734375" bestFit="1" customWidth="1"/>
    <col min="910" max="910" width="17.5546875" bestFit="1" customWidth="1"/>
    <col min="911" max="911" width="20.109375" bestFit="1" customWidth="1"/>
    <col min="912" max="913" width="15.77734375" bestFit="1" customWidth="1"/>
    <col min="914" max="914" width="18.44140625" bestFit="1" customWidth="1"/>
    <col min="915" max="915" width="15.77734375" bestFit="1" customWidth="1"/>
    <col min="916" max="916" width="18.109375" bestFit="1" customWidth="1"/>
    <col min="917" max="917" width="15.77734375" bestFit="1" customWidth="1"/>
    <col min="918" max="918" width="36.6640625" bestFit="1" customWidth="1"/>
    <col min="919" max="924" width="15.77734375" bestFit="1" customWidth="1"/>
    <col min="925" max="925" width="18.109375" bestFit="1" customWidth="1"/>
    <col min="926" max="926" width="15.77734375" bestFit="1" customWidth="1"/>
    <col min="927" max="927" width="16.44140625" bestFit="1" customWidth="1"/>
    <col min="928" max="930" width="15.77734375" bestFit="1" customWidth="1"/>
    <col min="931" max="931" width="19.5546875" bestFit="1" customWidth="1"/>
    <col min="932" max="932" width="15.77734375" bestFit="1" customWidth="1"/>
    <col min="933" max="933" width="16.33203125" bestFit="1" customWidth="1"/>
    <col min="934" max="936" width="15.77734375" bestFit="1" customWidth="1"/>
    <col min="937" max="937" width="21" bestFit="1" customWidth="1"/>
    <col min="938" max="938" width="15.77734375" bestFit="1" customWidth="1"/>
    <col min="939" max="939" width="17.44140625" bestFit="1" customWidth="1"/>
    <col min="940" max="940" width="30.109375" bestFit="1" customWidth="1"/>
    <col min="941" max="944" width="15.77734375" bestFit="1" customWidth="1"/>
    <col min="945" max="945" width="17.6640625" bestFit="1" customWidth="1"/>
    <col min="946" max="946" width="15.77734375" bestFit="1" customWidth="1"/>
    <col min="947" max="947" width="20.109375" bestFit="1" customWidth="1"/>
    <col min="948" max="948" width="15.77734375" bestFit="1" customWidth="1"/>
    <col min="949" max="949" width="21.44140625" bestFit="1" customWidth="1"/>
    <col min="950" max="952" width="15.77734375" bestFit="1" customWidth="1"/>
    <col min="953" max="953" width="28.77734375" bestFit="1" customWidth="1"/>
    <col min="954" max="959" width="15.77734375" bestFit="1" customWidth="1"/>
    <col min="960" max="960" width="17.88671875" bestFit="1" customWidth="1"/>
    <col min="961" max="961" width="18.88671875" bestFit="1" customWidth="1"/>
    <col min="962" max="963" width="15.77734375" bestFit="1" customWidth="1"/>
    <col min="964" max="964" width="16.44140625" bestFit="1" customWidth="1"/>
    <col min="965" max="967" width="15.77734375" bestFit="1" customWidth="1"/>
    <col min="968" max="968" width="19.33203125" bestFit="1" customWidth="1"/>
    <col min="969" max="972" width="15.77734375" bestFit="1" customWidth="1"/>
    <col min="973" max="973" width="35.33203125" bestFit="1" customWidth="1"/>
    <col min="974" max="974" width="15.77734375" bestFit="1" customWidth="1"/>
    <col min="975" max="975" width="18.44140625" bestFit="1" customWidth="1"/>
    <col min="976" max="976" width="15.88671875" bestFit="1" customWidth="1"/>
    <col min="977" max="982" width="15.77734375" bestFit="1" customWidth="1"/>
    <col min="983" max="983" width="16.21875" bestFit="1" customWidth="1"/>
    <col min="984" max="986" width="15.77734375" bestFit="1" customWidth="1"/>
    <col min="987" max="987" width="20.5546875" bestFit="1" customWidth="1"/>
    <col min="988" max="988" width="26.77734375" bestFit="1" customWidth="1"/>
    <col min="989" max="989" width="16.109375" bestFit="1" customWidth="1"/>
    <col min="990" max="990" width="15.77734375" bestFit="1" customWidth="1"/>
    <col min="991" max="991" width="17.33203125" bestFit="1" customWidth="1"/>
    <col min="992" max="992" width="15.77734375" bestFit="1" customWidth="1"/>
    <col min="993" max="993" width="16.21875" bestFit="1" customWidth="1"/>
    <col min="994" max="999" width="15.77734375" bestFit="1" customWidth="1"/>
    <col min="1000" max="1000" width="20.77734375" bestFit="1" customWidth="1"/>
    <col min="1001" max="1001" width="22.33203125" bestFit="1" customWidth="1"/>
    <col min="1002" max="1002" width="15.77734375" bestFit="1" customWidth="1"/>
    <col min="1003" max="1003" width="18.33203125" bestFit="1" customWidth="1"/>
    <col min="1004" max="1015" width="15.77734375" bestFit="1" customWidth="1"/>
    <col min="1016" max="1016" width="22.6640625" bestFit="1" customWidth="1"/>
    <col min="1017" max="1017" width="18.5546875" bestFit="1" customWidth="1"/>
    <col min="1018" max="1018" width="19.33203125" bestFit="1" customWidth="1"/>
    <col min="1019" max="1020" width="15.77734375" bestFit="1" customWidth="1"/>
    <col min="1021" max="1021" width="17.77734375" bestFit="1" customWidth="1"/>
    <col min="1022" max="1023" width="15.77734375" bestFit="1" customWidth="1"/>
    <col min="1024" max="1024" width="20" bestFit="1" customWidth="1"/>
    <col min="1025" max="1028" width="15.77734375" bestFit="1" customWidth="1"/>
    <col min="1029" max="1029" width="17.5546875" bestFit="1" customWidth="1"/>
    <col min="1030" max="1032" width="15.77734375" bestFit="1" customWidth="1"/>
    <col min="1033" max="1033" width="25.6640625" bestFit="1" customWidth="1"/>
    <col min="1034" max="1034" width="15.77734375" bestFit="1" customWidth="1"/>
    <col min="1035" max="1035" width="17.21875" bestFit="1" customWidth="1"/>
    <col min="1036" max="1036" width="15.77734375" bestFit="1" customWidth="1"/>
    <col min="1037" max="1037" width="19.109375" bestFit="1" customWidth="1"/>
    <col min="1038" max="1038" width="15.77734375" bestFit="1" customWidth="1"/>
    <col min="1039" max="1039" width="18.88671875" bestFit="1" customWidth="1"/>
    <col min="1040" max="1044" width="15.77734375" bestFit="1" customWidth="1"/>
    <col min="1045" max="1045" width="16.5546875" bestFit="1" customWidth="1"/>
    <col min="1046" max="1046" width="36.88671875" bestFit="1" customWidth="1"/>
    <col min="1047" max="1047" width="17" bestFit="1" customWidth="1"/>
    <col min="1048" max="1048" width="15.77734375" bestFit="1" customWidth="1"/>
    <col min="1049" max="1049" width="25.77734375" bestFit="1" customWidth="1"/>
    <col min="1050" max="1054" width="15.77734375" bestFit="1" customWidth="1"/>
    <col min="1055" max="1055" width="20.6640625" bestFit="1" customWidth="1"/>
    <col min="1056" max="1056" width="17.21875" bestFit="1" customWidth="1"/>
    <col min="1057" max="1057" width="23.109375" bestFit="1" customWidth="1"/>
    <col min="1058" max="1058" width="21.6640625" bestFit="1" customWidth="1"/>
    <col min="1059" max="1065" width="15.77734375" bestFit="1" customWidth="1"/>
    <col min="1066" max="1066" width="16.77734375" bestFit="1" customWidth="1"/>
    <col min="1067" max="1067" width="19.5546875" bestFit="1" customWidth="1"/>
    <col min="1068" max="1069" width="15.77734375" bestFit="1" customWidth="1"/>
    <col min="1070" max="1070" width="18.77734375" bestFit="1" customWidth="1"/>
    <col min="1071" max="1071" width="17.33203125" bestFit="1" customWidth="1"/>
    <col min="1072" max="1074" width="15.77734375" bestFit="1" customWidth="1"/>
    <col min="1075" max="1075" width="30.88671875" bestFit="1" customWidth="1"/>
    <col min="1076" max="1077" width="15.77734375" bestFit="1" customWidth="1"/>
    <col min="1078" max="1078" width="16" bestFit="1" customWidth="1"/>
    <col min="1079" max="1080" width="15.77734375" bestFit="1" customWidth="1"/>
    <col min="1081" max="1081" width="29.21875" bestFit="1" customWidth="1"/>
    <col min="1082" max="1082" width="23.77734375" bestFit="1" customWidth="1"/>
    <col min="1083" max="1085" width="15.77734375" bestFit="1" customWidth="1"/>
    <col min="1086" max="1086" width="20.21875" bestFit="1" customWidth="1"/>
    <col min="1087" max="1090" width="15.77734375" bestFit="1" customWidth="1"/>
    <col min="1091" max="1091" width="16.6640625" bestFit="1" customWidth="1"/>
    <col min="1092" max="1092" width="15.77734375" bestFit="1" customWidth="1"/>
    <col min="1093" max="1093" width="22.88671875" bestFit="1" customWidth="1"/>
    <col min="1094" max="1096" width="15.77734375" bestFit="1" customWidth="1"/>
    <col min="1097" max="1097" width="20.21875" bestFit="1" customWidth="1"/>
    <col min="1098" max="1101" width="15.77734375" bestFit="1" customWidth="1"/>
    <col min="1102" max="1102" width="16.77734375" bestFit="1" customWidth="1"/>
    <col min="1103" max="1110" width="15.77734375" bestFit="1" customWidth="1"/>
    <col min="1111" max="1111" width="23.21875" bestFit="1" customWidth="1"/>
    <col min="1112" max="1113" width="15.77734375" bestFit="1" customWidth="1"/>
    <col min="1114" max="1114" width="19.6640625" bestFit="1" customWidth="1"/>
    <col min="1115" max="1115" width="16.21875" bestFit="1" customWidth="1"/>
    <col min="1116" max="1117" width="15.77734375" bestFit="1" customWidth="1"/>
    <col min="1118" max="1118" width="17.88671875" bestFit="1" customWidth="1"/>
    <col min="1119" max="1120" width="15.77734375" bestFit="1" customWidth="1"/>
    <col min="1121" max="1121" width="17.33203125" bestFit="1" customWidth="1"/>
    <col min="1122" max="1122" width="15.77734375" bestFit="1" customWidth="1"/>
    <col min="1123" max="1123" width="24.21875" bestFit="1" customWidth="1"/>
    <col min="1124" max="1129" width="15.77734375" bestFit="1" customWidth="1"/>
    <col min="1130" max="1130" width="29.109375" bestFit="1" customWidth="1"/>
    <col min="1131" max="1131" width="20.33203125" bestFit="1" customWidth="1"/>
    <col min="1132" max="1134" width="15.77734375" bestFit="1" customWidth="1"/>
    <col min="1135" max="1135" width="30.21875" bestFit="1" customWidth="1"/>
    <col min="1136" max="1136" width="15.77734375" bestFit="1" customWidth="1"/>
    <col min="1137" max="1137" width="21.33203125" bestFit="1" customWidth="1"/>
    <col min="1138" max="1138" width="30.77734375" bestFit="1" customWidth="1"/>
    <col min="1139" max="1140" width="15.77734375" bestFit="1" customWidth="1"/>
    <col min="1141" max="1141" width="17.5546875" bestFit="1" customWidth="1"/>
    <col min="1142" max="1142" width="23.44140625" bestFit="1" customWidth="1"/>
    <col min="1143" max="1146" width="15.77734375" bestFit="1" customWidth="1"/>
    <col min="1147" max="1147" width="41.109375" bestFit="1" customWidth="1"/>
    <col min="1148" max="1148" width="15.77734375" bestFit="1" customWidth="1"/>
    <col min="1149" max="1149" width="17.6640625" bestFit="1" customWidth="1"/>
    <col min="1150" max="1151" width="15.77734375" bestFit="1" customWidth="1"/>
    <col min="1152" max="1152" width="28.77734375" bestFit="1" customWidth="1"/>
    <col min="1153" max="1158" width="15.77734375" bestFit="1" customWidth="1"/>
    <col min="1159" max="1159" width="17.6640625" bestFit="1" customWidth="1"/>
    <col min="1160" max="1160" width="22.77734375" bestFit="1" customWidth="1"/>
    <col min="1161" max="1161" width="15.77734375" bestFit="1" customWidth="1"/>
    <col min="1162" max="1162" width="16.77734375" bestFit="1" customWidth="1"/>
    <col min="1163" max="1169" width="15.77734375" bestFit="1" customWidth="1"/>
    <col min="1170" max="1170" width="24.109375" bestFit="1" customWidth="1"/>
    <col min="1171" max="1171" width="15.77734375" bestFit="1" customWidth="1"/>
    <col min="1172" max="1172" width="23.21875" bestFit="1" customWidth="1"/>
    <col min="1173" max="1173" width="30.5546875" bestFit="1" customWidth="1"/>
    <col min="1174" max="1174" width="15.77734375" bestFit="1" customWidth="1"/>
    <col min="1175" max="1175" width="17.33203125" bestFit="1" customWidth="1"/>
    <col min="1176" max="1176" width="21.109375" bestFit="1" customWidth="1"/>
    <col min="1177" max="1179" width="15.77734375" bestFit="1" customWidth="1"/>
    <col min="1180" max="1180" width="18.6640625" bestFit="1" customWidth="1"/>
    <col min="1181" max="1183" width="15.77734375" bestFit="1" customWidth="1"/>
    <col min="1184" max="1184" width="18.5546875" bestFit="1" customWidth="1"/>
    <col min="1185" max="1185" width="16.77734375" bestFit="1" customWidth="1"/>
    <col min="1186" max="1186" width="15.77734375" bestFit="1" customWidth="1"/>
    <col min="1187" max="1187" width="35.44140625" bestFit="1" customWidth="1"/>
    <col min="1188" max="1188" width="21.109375" bestFit="1" customWidth="1"/>
    <col min="1189" max="1189" width="15.77734375" bestFit="1" customWidth="1"/>
    <col min="1190" max="1190" width="19.21875" bestFit="1" customWidth="1"/>
    <col min="1191" max="1191" width="30.44140625" bestFit="1" customWidth="1"/>
    <col min="1192" max="1192" width="33.21875" bestFit="1" customWidth="1"/>
    <col min="1193" max="1193" width="24.6640625" bestFit="1" customWidth="1"/>
    <col min="1194" max="1196" width="15.77734375" bestFit="1" customWidth="1"/>
    <col min="1197" max="1197" width="20.77734375" bestFit="1" customWidth="1"/>
    <col min="1198" max="1206" width="15.77734375" bestFit="1" customWidth="1"/>
    <col min="1207" max="1207" width="16.44140625" bestFit="1" customWidth="1"/>
    <col min="1208" max="1208" width="19.109375" bestFit="1" customWidth="1"/>
    <col min="1209" max="1209" width="19" bestFit="1" customWidth="1"/>
    <col min="1210" max="1210" width="21.77734375" bestFit="1" customWidth="1"/>
    <col min="1211" max="1211" width="18.33203125" bestFit="1" customWidth="1"/>
    <col min="1212" max="1214" width="15.77734375" bestFit="1" customWidth="1"/>
    <col min="1215" max="1215" width="19.5546875" bestFit="1" customWidth="1"/>
    <col min="1216" max="1216" width="20.6640625" bestFit="1" customWidth="1"/>
    <col min="1217" max="1217" width="16.6640625" bestFit="1" customWidth="1"/>
    <col min="1218" max="1221" width="15.77734375" bestFit="1" customWidth="1"/>
    <col min="1222" max="1222" width="17.6640625" bestFit="1" customWidth="1"/>
    <col min="1223" max="1223" width="20.6640625" bestFit="1" customWidth="1"/>
    <col min="1224" max="1224" width="31.109375" bestFit="1" customWidth="1"/>
    <col min="1225" max="1225" width="19.44140625" bestFit="1" customWidth="1"/>
    <col min="1226" max="1226" width="15.77734375" bestFit="1" customWidth="1"/>
    <col min="1227" max="1227" width="17.21875" bestFit="1" customWidth="1"/>
    <col min="1228" max="1230" width="15.77734375" bestFit="1" customWidth="1"/>
    <col min="1231" max="1231" width="24.5546875" bestFit="1" customWidth="1"/>
    <col min="1232" max="1232" width="15.77734375" bestFit="1" customWidth="1"/>
    <col min="1233" max="1233" width="23.77734375" bestFit="1" customWidth="1"/>
    <col min="1234" max="1234" width="22.5546875" bestFit="1" customWidth="1"/>
    <col min="1235" max="1235" width="24.6640625" bestFit="1" customWidth="1"/>
    <col min="1236" max="1241" width="15.77734375" bestFit="1" customWidth="1"/>
    <col min="1242" max="1242" width="26.44140625" bestFit="1" customWidth="1"/>
    <col min="1243" max="1248" width="15.77734375" bestFit="1" customWidth="1"/>
    <col min="1249" max="1249" width="19.44140625" bestFit="1" customWidth="1"/>
    <col min="1250" max="1251" width="15.77734375" bestFit="1" customWidth="1"/>
    <col min="1252" max="1252" width="25" bestFit="1" customWidth="1"/>
    <col min="1253" max="1261" width="15.77734375" bestFit="1" customWidth="1"/>
    <col min="1262" max="1262" width="28" bestFit="1" customWidth="1"/>
    <col min="1263" max="1264" width="15.77734375" bestFit="1" customWidth="1"/>
    <col min="1265" max="1265" width="19.6640625" bestFit="1" customWidth="1"/>
    <col min="1266" max="1267" width="15.77734375" bestFit="1" customWidth="1"/>
    <col min="1268" max="1268" width="20.33203125" bestFit="1" customWidth="1"/>
    <col min="1269" max="1269" width="15.88671875" bestFit="1" customWidth="1"/>
    <col min="1270" max="1270" width="40" bestFit="1" customWidth="1"/>
    <col min="1271" max="1271" width="15.77734375" bestFit="1" customWidth="1"/>
    <col min="1272" max="1272" width="28.33203125" bestFit="1" customWidth="1"/>
    <col min="1273" max="1273" width="18.44140625" bestFit="1" customWidth="1"/>
    <col min="1274" max="1275" width="15.77734375" bestFit="1" customWidth="1"/>
    <col min="1276" max="1276" width="17.33203125" bestFit="1" customWidth="1"/>
    <col min="1277" max="1277" width="17.5546875" bestFit="1" customWidth="1"/>
    <col min="1278" max="1282" width="15.77734375" bestFit="1" customWidth="1"/>
    <col min="1283" max="1283" width="17.88671875" bestFit="1" customWidth="1"/>
    <col min="1284" max="1286" width="15.77734375" bestFit="1" customWidth="1"/>
    <col min="1287" max="1287" width="18.88671875" bestFit="1" customWidth="1"/>
    <col min="1288" max="1288" width="15.77734375" bestFit="1" customWidth="1"/>
    <col min="1289" max="1289" width="16.5546875" bestFit="1" customWidth="1"/>
    <col min="1290" max="1290" width="15.77734375" bestFit="1" customWidth="1"/>
    <col min="1291" max="1291" width="16.109375" bestFit="1" customWidth="1"/>
    <col min="1292" max="1296" width="15.77734375" bestFit="1" customWidth="1"/>
    <col min="1297" max="1297" width="35.88671875" bestFit="1" customWidth="1"/>
    <col min="1298" max="1305" width="15.77734375" bestFit="1" customWidth="1"/>
    <col min="1306" max="1306" width="17.33203125" bestFit="1" customWidth="1"/>
    <col min="1307" max="1307" width="15.77734375" bestFit="1" customWidth="1"/>
    <col min="1308" max="1308" width="19.33203125" bestFit="1" customWidth="1"/>
    <col min="1309" max="1313" width="15.77734375" bestFit="1" customWidth="1"/>
    <col min="1314" max="1314" width="19.77734375" bestFit="1" customWidth="1"/>
    <col min="1315" max="1315" width="15.77734375" bestFit="1" customWidth="1"/>
    <col min="1316" max="1316" width="16" bestFit="1" customWidth="1"/>
    <col min="1317" max="1317" width="17.5546875" bestFit="1" customWidth="1"/>
    <col min="1318" max="1318" width="15.77734375" bestFit="1" customWidth="1"/>
    <col min="1319" max="1319" width="18.6640625" bestFit="1" customWidth="1"/>
    <col min="1320" max="1320" width="16.77734375" bestFit="1" customWidth="1"/>
    <col min="1321" max="1321" width="39.33203125" bestFit="1" customWidth="1"/>
    <col min="1322" max="1322" width="17.6640625" bestFit="1" customWidth="1"/>
    <col min="1323" max="1324" width="15.77734375" bestFit="1" customWidth="1"/>
    <col min="1325" max="1325" width="28.5546875" bestFit="1" customWidth="1"/>
    <col min="1326" max="1329" width="15.77734375" bestFit="1" customWidth="1"/>
    <col min="1330" max="1330" width="32.77734375" bestFit="1" customWidth="1"/>
    <col min="1331" max="1340" width="15.77734375" bestFit="1" customWidth="1"/>
    <col min="1341" max="1341" width="28" bestFit="1" customWidth="1"/>
    <col min="1342" max="1342" width="24.21875" bestFit="1" customWidth="1"/>
    <col min="1343" max="1346" width="15.77734375" bestFit="1" customWidth="1"/>
    <col min="1347" max="1347" width="25" bestFit="1" customWidth="1"/>
    <col min="1348" max="1351" width="15.77734375" bestFit="1" customWidth="1"/>
    <col min="1352" max="1352" width="27.21875" bestFit="1" customWidth="1"/>
    <col min="1353" max="1353" width="15.88671875" bestFit="1" customWidth="1"/>
    <col min="1354" max="1354" width="16" bestFit="1" customWidth="1"/>
    <col min="1355" max="1358" width="15.77734375" bestFit="1" customWidth="1"/>
    <col min="1359" max="1359" width="18.88671875" bestFit="1" customWidth="1"/>
    <col min="1360" max="1360" width="15.77734375" bestFit="1" customWidth="1"/>
    <col min="1361" max="1361" width="18.77734375" bestFit="1" customWidth="1"/>
    <col min="1362" max="1362" width="15.77734375" bestFit="1" customWidth="1"/>
    <col min="1363" max="1363" width="19.109375" bestFit="1" customWidth="1"/>
    <col min="1364" max="1364" width="16.88671875" bestFit="1" customWidth="1"/>
    <col min="1365" max="1365" width="15.77734375" bestFit="1" customWidth="1"/>
    <col min="1366" max="1366" width="28.109375" bestFit="1" customWidth="1"/>
    <col min="1367" max="1367" width="18.88671875" bestFit="1" customWidth="1"/>
    <col min="1368" max="1368" width="16.109375" bestFit="1" customWidth="1"/>
    <col min="1369" max="1369" width="15.77734375" bestFit="1" customWidth="1"/>
    <col min="1370" max="1370" width="25.5546875" bestFit="1" customWidth="1"/>
    <col min="1371" max="1373" width="15.77734375" bestFit="1" customWidth="1"/>
    <col min="1374" max="1374" width="22.109375" bestFit="1" customWidth="1"/>
    <col min="1375" max="1375" width="25.88671875" bestFit="1" customWidth="1"/>
    <col min="1376" max="1376" width="15.77734375" bestFit="1" customWidth="1"/>
    <col min="1377" max="1377" width="16.77734375" bestFit="1" customWidth="1"/>
    <col min="1378" max="1380" width="15.77734375" bestFit="1" customWidth="1"/>
    <col min="1381" max="1381" width="26.21875" bestFit="1" customWidth="1"/>
    <col min="1382" max="1383" width="15.77734375" bestFit="1" customWidth="1"/>
    <col min="1384" max="1384" width="27.6640625" bestFit="1" customWidth="1"/>
    <col min="1385" max="1392" width="15.77734375" bestFit="1" customWidth="1"/>
    <col min="1393" max="1393" width="16" bestFit="1" customWidth="1"/>
    <col min="1394" max="1398" width="15.77734375" bestFit="1" customWidth="1"/>
    <col min="1399" max="1399" width="24.88671875" bestFit="1" customWidth="1"/>
    <col min="1400" max="1405" width="15.77734375" bestFit="1" customWidth="1"/>
    <col min="1406" max="1406" width="20.6640625" bestFit="1" customWidth="1"/>
    <col min="1407" max="1408" width="15.77734375" bestFit="1" customWidth="1"/>
    <col min="1409" max="1409" width="17.33203125" bestFit="1" customWidth="1"/>
    <col min="1410" max="1413" width="15.77734375" bestFit="1" customWidth="1"/>
    <col min="1414" max="1414" width="18.21875" bestFit="1" customWidth="1"/>
    <col min="1415" max="1415" width="34.6640625" bestFit="1" customWidth="1"/>
    <col min="1416" max="1422" width="15.77734375" bestFit="1" customWidth="1"/>
    <col min="1423" max="1423" width="16.44140625" bestFit="1" customWidth="1"/>
    <col min="1424" max="1424" width="27.88671875" bestFit="1" customWidth="1"/>
    <col min="1425" max="1431" width="15.77734375" bestFit="1" customWidth="1"/>
    <col min="1432" max="1432" width="25.88671875" bestFit="1" customWidth="1"/>
    <col min="1433" max="1433" width="15.77734375" bestFit="1" customWidth="1"/>
    <col min="1434" max="1434" width="23.77734375" bestFit="1" customWidth="1"/>
    <col min="1435" max="1442" width="15.77734375" bestFit="1" customWidth="1"/>
    <col min="1443" max="1443" width="20.21875" bestFit="1" customWidth="1"/>
    <col min="1444" max="1444" width="46.109375" bestFit="1" customWidth="1"/>
    <col min="1445" max="1446" width="15.77734375" bestFit="1" customWidth="1"/>
    <col min="1447" max="1447" width="18.21875" bestFit="1" customWidth="1"/>
    <col min="1448" max="1450" width="15.77734375" bestFit="1" customWidth="1"/>
    <col min="1451" max="1451" width="20.44140625" bestFit="1" customWidth="1"/>
    <col min="1452" max="1452" width="23.109375" bestFit="1" customWidth="1"/>
    <col min="1453" max="1458" width="15.77734375" bestFit="1" customWidth="1"/>
    <col min="1459" max="1459" width="20.88671875" bestFit="1" customWidth="1"/>
    <col min="1460" max="1462" width="15.77734375" bestFit="1" customWidth="1"/>
    <col min="1463" max="1463" width="18.6640625" bestFit="1" customWidth="1"/>
    <col min="1464" max="1464" width="20.21875" bestFit="1" customWidth="1"/>
    <col min="1465" max="1466" width="15.77734375" bestFit="1" customWidth="1"/>
    <col min="1467" max="1467" width="25.21875" bestFit="1" customWidth="1"/>
    <col min="1468" max="1475" width="15.77734375" bestFit="1" customWidth="1"/>
    <col min="1476" max="1476" width="17.6640625" bestFit="1" customWidth="1"/>
    <col min="1477" max="1477" width="20.88671875" bestFit="1" customWidth="1"/>
    <col min="1478" max="1481" width="15.77734375" bestFit="1" customWidth="1"/>
    <col min="1482" max="1482" width="23.88671875" bestFit="1" customWidth="1"/>
    <col min="1483" max="1483" width="19.5546875" bestFit="1" customWidth="1"/>
    <col min="1484" max="1490" width="15.77734375" bestFit="1" customWidth="1"/>
    <col min="1491" max="1491" width="19.44140625" bestFit="1" customWidth="1"/>
    <col min="1492" max="1495" width="15.77734375" bestFit="1" customWidth="1"/>
    <col min="1496" max="1496" width="18.5546875" bestFit="1" customWidth="1"/>
    <col min="1497" max="1499" width="15.77734375" bestFit="1" customWidth="1"/>
    <col min="1500" max="1500" width="33" bestFit="1" customWidth="1"/>
    <col min="1501" max="1501" width="15.77734375" bestFit="1" customWidth="1"/>
    <col min="1502" max="1502" width="16.33203125" bestFit="1" customWidth="1"/>
    <col min="1503" max="1503" width="15.77734375" bestFit="1" customWidth="1"/>
    <col min="1504" max="1504" width="23.33203125" bestFit="1" customWidth="1"/>
    <col min="1505" max="1505" width="16.88671875" bestFit="1" customWidth="1"/>
    <col min="1506" max="1506" width="15.77734375" bestFit="1" customWidth="1"/>
    <col min="1507" max="1507" width="16.88671875" bestFit="1" customWidth="1"/>
    <col min="1508" max="1517" width="15.77734375" bestFit="1" customWidth="1"/>
    <col min="1518" max="1518" width="17.6640625" bestFit="1" customWidth="1"/>
    <col min="1519" max="1519" width="15.77734375" bestFit="1" customWidth="1"/>
    <col min="1520" max="1520" width="21.109375" bestFit="1" customWidth="1"/>
    <col min="1521" max="1521" width="15.77734375" bestFit="1" customWidth="1"/>
    <col min="1522" max="1522" width="21" bestFit="1" customWidth="1"/>
    <col min="1523" max="1525" width="15.77734375" bestFit="1" customWidth="1"/>
    <col min="1526" max="1526" width="24.21875" bestFit="1" customWidth="1"/>
    <col min="1527" max="1527" width="23.44140625" bestFit="1" customWidth="1"/>
    <col min="1528" max="1528" width="31.21875" bestFit="1" customWidth="1"/>
    <col min="1529" max="1529" width="18.44140625" bestFit="1" customWidth="1"/>
    <col min="1530" max="1532" width="15.77734375" bestFit="1" customWidth="1"/>
    <col min="1533" max="1533" width="19.33203125" bestFit="1" customWidth="1"/>
    <col min="1534" max="1534" width="20.109375" bestFit="1" customWidth="1"/>
    <col min="1535" max="1536" width="15.77734375" bestFit="1" customWidth="1"/>
    <col min="1537" max="1537" width="17.77734375" bestFit="1" customWidth="1"/>
    <col min="1538" max="1538" width="19.44140625" bestFit="1" customWidth="1"/>
    <col min="1539" max="1539" width="19" bestFit="1" customWidth="1"/>
    <col min="1540" max="1542" width="15.77734375" bestFit="1" customWidth="1"/>
    <col min="1543" max="1543" width="18" bestFit="1" customWidth="1"/>
    <col min="1544" max="1546" width="15.77734375" bestFit="1" customWidth="1"/>
    <col min="1547" max="1547" width="17.5546875" bestFit="1" customWidth="1"/>
    <col min="1548" max="1554" width="15.77734375" bestFit="1" customWidth="1"/>
    <col min="1555" max="1555" width="20.6640625" bestFit="1" customWidth="1"/>
    <col min="1556" max="1556" width="29.6640625" bestFit="1" customWidth="1"/>
    <col min="1557" max="1557" width="20.6640625" bestFit="1" customWidth="1"/>
    <col min="1558" max="1558" width="16.44140625" bestFit="1" customWidth="1"/>
    <col min="1559" max="1559" width="17.33203125" bestFit="1" customWidth="1"/>
    <col min="1560" max="1560" width="21.6640625" bestFit="1" customWidth="1"/>
    <col min="1561" max="1562" width="15.77734375" bestFit="1" customWidth="1"/>
    <col min="1563" max="1563" width="33.21875" bestFit="1" customWidth="1"/>
    <col min="1564" max="1564" width="17.5546875" bestFit="1" customWidth="1"/>
    <col min="1565" max="1565" width="15.77734375" bestFit="1" customWidth="1"/>
    <col min="1566" max="1566" width="16.44140625" bestFit="1" customWidth="1"/>
    <col min="1567" max="1567" width="35.44140625" bestFit="1" customWidth="1"/>
    <col min="1568" max="1573" width="15.77734375" bestFit="1" customWidth="1"/>
    <col min="1574" max="1574" width="16.5546875" bestFit="1" customWidth="1"/>
    <col min="1575" max="1575" width="15.77734375" bestFit="1" customWidth="1"/>
    <col min="1576" max="1576" width="35.33203125" bestFit="1" customWidth="1"/>
    <col min="1577" max="1577" width="15.77734375" bestFit="1" customWidth="1"/>
    <col min="1578" max="1578" width="22.77734375" bestFit="1" customWidth="1"/>
    <col min="1579" max="1581" width="15.77734375" bestFit="1" customWidth="1"/>
    <col min="1582" max="1582" width="25" bestFit="1" customWidth="1"/>
    <col min="1583" max="1583" width="23.21875" bestFit="1" customWidth="1"/>
    <col min="1584" max="1586" width="15.77734375" bestFit="1" customWidth="1"/>
    <col min="1587" max="1587" width="16.33203125" bestFit="1" customWidth="1"/>
    <col min="1588" max="1588" width="16.88671875" bestFit="1" customWidth="1"/>
    <col min="1589" max="1589" width="29.33203125" bestFit="1" customWidth="1"/>
    <col min="1590" max="1592" width="15.77734375" bestFit="1" customWidth="1"/>
    <col min="1593" max="1593" width="27.33203125" bestFit="1" customWidth="1"/>
    <col min="1594" max="1594" width="24.21875" bestFit="1" customWidth="1"/>
    <col min="1595" max="1596" width="15.77734375" bestFit="1" customWidth="1"/>
    <col min="1597" max="1597" width="24.109375" bestFit="1" customWidth="1"/>
    <col min="1598" max="1598" width="21.5546875" bestFit="1" customWidth="1"/>
    <col min="1599" max="1599" width="15.77734375" bestFit="1" customWidth="1"/>
    <col min="1600" max="1600" width="20.109375" bestFit="1" customWidth="1"/>
    <col min="1601" max="1604" width="15.77734375" bestFit="1" customWidth="1"/>
    <col min="1605" max="1605" width="17.5546875" bestFit="1" customWidth="1"/>
    <col min="1606" max="1608" width="15.77734375" bestFit="1" customWidth="1"/>
    <col min="1609" max="1609" width="29.5546875" bestFit="1" customWidth="1"/>
    <col min="1610" max="1613" width="15.77734375" bestFit="1" customWidth="1"/>
    <col min="1614" max="1614" width="17.21875" bestFit="1" customWidth="1"/>
    <col min="1615" max="1618" width="15.77734375" bestFit="1" customWidth="1"/>
    <col min="1619" max="1619" width="20.5546875" bestFit="1" customWidth="1"/>
    <col min="1620" max="1621" width="15.77734375" bestFit="1" customWidth="1"/>
    <col min="1622" max="1622" width="16.44140625" bestFit="1" customWidth="1"/>
    <col min="1623" max="1623" width="15.77734375" bestFit="1" customWidth="1"/>
    <col min="1624" max="1624" width="20.77734375" bestFit="1" customWidth="1"/>
    <col min="1625" max="1631" width="15.77734375" bestFit="1" customWidth="1"/>
    <col min="1632" max="1632" width="20.44140625" bestFit="1" customWidth="1"/>
    <col min="1633" max="1633" width="22.21875" bestFit="1" customWidth="1"/>
    <col min="1634" max="1653" width="15.77734375" bestFit="1" customWidth="1"/>
    <col min="1654" max="1654" width="19.44140625" bestFit="1" customWidth="1"/>
    <col min="1655" max="1657" width="15.77734375" bestFit="1" customWidth="1"/>
    <col min="1658" max="1658" width="27.77734375" bestFit="1" customWidth="1"/>
    <col min="1659" max="1659" width="21.44140625" bestFit="1" customWidth="1"/>
    <col min="1660" max="1660" width="34.44140625" bestFit="1" customWidth="1"/>
    <col min="1661" max="1662" width="15.77734375" bestFit="1" customWidth="1"/>
    <col min="1663" max="1663" width="16.44140625" bestFit="1" customWidth="1"/>
    <col min="1664" max="1667" width="15.77734375" bestFit="1" customWidth="1"/>
    <col min="1668" max="1668" width="22.21875" bestFit="1" customWidth="1"/>
    <col min="1669" max="1669" width="16.33203125" bestFit="1" customWidth="1"/>
    <col min="1670" max="1670" width="19.77734375" bestFit="1" customWidth="1"/>
    <col min="1671" max="1672" width="15.77734375" bestFit="1" customWidth="1"/>
    <col min="1673" max="1673" width="17.6640625" bestFit="1" customWidth="1"/>
    <col min="1674" max="1677" width="15.77734375" bestFit="1" customWidth="1"/>
    <col min="1678" max="1678" width="16.5546875" bestFit="1" customWidth="1"/>
    <col min="1679" max="1679" width="21" bestFit="1" customWidth="1"/>
    <col min="1680" max="1680" width="16.33203125" bestFit="1" customWidth="1"/>
    <col min="1681" max="1681" width="15.77734375" bestFit="1" customWidth="1"/>
    <col min="1682" max="1682" width="16.44140625" bestFit="1" customWidth="1"/>
    <col min="1683" max="1686" width="15.77734375" bestFit="1" customWidth="1"/>
    <col min="1687" max="1687" width="16.21875" bestFit="1" customWidth="1"/>
    <col min="1688" max="1691" width="15.77734375" bestFit="1" customWidth="1"/>
    <col min="1692" max="1692" width="25.44140625" bestFit="1" customWidth="1"/>
    <col min="1693" max="1697" width="15.77734375" bestFit="1" customWidth="1"/>
    <col min="1698" max="1698" width="22.5546875" bestFit="1" customWidth="1"/>
    <col min="1699" max="1700" width="15.77734375" bestFit="1" customWidth="1"/>
    <col min="1701" max="1701" width="17.33203125" bestFit="1" customWidth="1"/>
    <col min="1702" max="1705" width="15.77734375" bestFit="1" customWidth="1"/>
    <col min="1706" max="1706" width="16" bestFit="1" customWidth="1"/>
    <col min="1707" max="1711" width="15.77734375" bestFit="1" customWidth="1"/>
    <col min="1712" max="1712" width="20.88671875" bestFit="1" customWidth="1"/>
    <col min="1713" max="1713" width="16.77734375" bestFit="1" customWidth="1"/>
    <col min="1714" max="1714" width="33.88671875" bestFit="1" customWidth="1"/>
    <col min="1715" max="1723" width="15.77734375" bestFit="1" customWidth="1"/>
    <col min="1724" max="1724" width="21.77734375" bestFit="1" customWidth="1"/>
    <col min="1725" max="1726" width="15.77734375" bestFit="1" customWidth="1"/>
    <col min="1727" max="1727" width="18.6640625" bestFit="1" customWidth="1"/>
    <col min="1728" max="1728" width="15.77734375" bestFit="1" customWidth="1"/>
    <col min="1729" max="1729" width="20.88671875" bestFit="1" customWidth="1"/>
    <col min="1730" max="1732" width="15.77734375" bestFit="1" customWidth="1"/>
    <col min="1733" max="1733" width="15.88671875" bestFit="1" customWidth="1"/>
    <col min="1734" max="1734" width="17.21875" bestFit="1" customWidth="1"/>
    <col min="1735" max="1736" width="15.77734375" bestFit="1" customWidth="1"/>
    <col min="1737" max="1737" width="23.88671875" bestFit="1" customWidth="1"/>
    <col min="1738" max="1739" width="15.77734375" bestFit="1" customWidth="1"/>
    <col min="1740" max="1740" width="16" bestFit="1" customWidth="1"/>
    <col min="1741" max="1741" width="15.77734375" bestFit="1" customWidth="1"/>
    <col min="1742" max="1742" width="21.44140625" bestFit="1" customWidth="1"/>
    <col min="1743" max="1744" width="15.77734375" bestFit="1" customWidth="1"/>
    <col min="1745" max="1745" width="31.5546875" bestFit="1" customWidth="1"/>
    <col min="1746" max="1746" width="16.21875" bestFit="1" customWidth="1"/>
    <col min="1747" max="1751" width="15.77734375" bestFit="1" customWidth="1"/>
    <col min="1752" max="1752" width="18.88671875" bestFit="1" customWidth="1"/>
    <col min="1753" max="1760" width="15.77734375" bestFit="1" customWidth="1"/>
    <col min="1761" max="1761" width="41.88671875" bestFit="1" customWidth="1"/>
    <col min="1762" max="1762" width="15.77734375" bestFit="1" customWidth="1"/>
    <col min="1763" max="1763" width="22.5546875" bestFit="1" customWidth="1"/>
    <col min="1764" max="1765" width="15.77734375" bestFit="1" customWidth="1"/>
    <col min="1766" max="1766" width="28.6640625" bestFit="1" customWidth="1"/>
    <col min="1767" max="1771" width="15.77734375" bestFit="1" customWidth="1"/>
    <col min="1772" max="1772" width="16.21875" bestFit="1" customWidth="1"/>
    <col min="1773" max="1776" width="15.77734375" bestFit="1" customWidth="1"/>
    <col min="1777" max="1777" width="41.44140625" bestFit="1" customWidth="1"/>
    <col min="1778" max="1778" width="25.21875" bestFit="1" customWidth="1"/>
    <col min="1779" max="1779" width="15.77734375" bestFit="1" customWidth="1"/>
    <col min="1780" max="1780" width="35.5546875" bestFit="1" customWidth="1"/>
    <col min="1781" max="1781" width="16.44140625" bestFit="1" customWidth="1"/>
    <col min="1782" max="1799" width="15.77734375" bestFit="1" customWidth="1"/>
    <col min="1800" max="1800" width="26.44140625" bestFit="1" customWidth="1"/>
    <col min="1801" max="1801" width="15.77734375" bestFit="1" customWidth="1"/>
    <col min="1802" max="1802" width="16.77734375" bestFit="1" customWidth="1"/>
    <col min="1803" max="1806" width="15.77734375" bestFit="1" customWidth="1"/>
    <col min="1807" max="1807" width="20" bestFit="1" customWidth="1"/>
    <col min="1808" max="1809" width="15.77734375" bestFit="1" customWidth="1"/>
    <col min="1810" max="1810" width="16.6640625" bestFit="1" customWidth="1"/>
    <col min="1811" max="1811" width="18.88671875" bestFit="1" customWidth="1"/>
    <col min="1812" max="1813" width="15.77734375" bestFit="1" customWidth="1"/>
    <col min="1814" max="1814" width="51" bestFit="1" customWidth="1"/>
    <col min="1815" max="1815" width="19.88671875" bestFit="1" customWidth="1"/>
    <col min="1816" max="1817" width="15.77734375" bestFit="1" customWidth="1"/>
    <col min="1818" max="1818" width="17.44140625" bestFit="1" customWidth="1"/>
    <col min="1819" max="1823" width="15.77734375" bestFit="1" customWidth="1"/>
    <col min="1824" max="1824" width="20" bestFit="1" customWidth="1"/>
    <col min="1825" max="1826" width="15.77734375" bestFit="1" customWidth="1"/>
    <col min="1827" max="1827" width="16.33203125" bestFit="1" customWidth="1"/>
    <col min="1828" max="1828" width="37.21875" bestFit="1" customWidth="1"/>
    <col min="1829" max="1829" width="15.77734375" bestFit="1" customWidth="1"/>
    <col min="1830" max="1830" width="25.21875" bestFit="1" customWidth="1"/>
    <col min="1831" max="1834" width="15.77734375" bestFit="1" customWidth="1"/>
    <col min="1835" max="1835" width="18.44140625" bestFit="1" customWidth="1"/>
    <col min="1836" max="1840" width="15.77734375" bestFit="1" customWidth="1"/>
    <col min="1841" max="1841" width="22.109375" bestFit="1" customWidth="1"/>
    <col min="1842" max="1845" width="15.77734375" bestFit="1" customWidth="1"/>
    <col min="1846" max="1846" width="21" bestFit="1" customWidth="1"/>
    <col min="1847" max="1847" width="15.77734375" bestFit="1" customWidth="1"/>
    <col min="1848" max="1848" width="23.21875" bestFit="1" customWidth="1"/>
    <col min="1849" max="1849" width="40.33203125" bestFit="1" customWidth="1"/>
    <col min="1850" max="1850" width="15.77734375" bestFit="1" customWidth="1"/>
    <col min="1851" max="1851" width="18.109375" bestFit="1" customWidth="1"/>
    <col min="1852" max="1858" width="15.77734375" bestFit="1" customWidth="1"/>
    <col min="1859" max="1859" width="19.77734375" bestFit="1" customWidth="1"/>
    <col min="1860" max="1862" width="15.77734375" bestFit="1" customWidth="1"/>
    <col min="1863" max="1863" width="32.6640625" bestFit="1" customWidth="1"/>
    <col min="1864" max="1864" width="31.88671875" bestFit="1" customWidth="1"/>
    <col min="1865" max="1866" width="15.77734375" bestFit="1" customWidth="1"/>
    <col min="1867" max="1867" width="26.77734375" bestFit="1" customWidth="1"/>
    <col min="1868" max="1870" width="15.77734375" bestFit="1" customWidth="1"/>
    <col min="1871" max="1871" width="17.44140625" bestFit="1" customWidth="1"/>
    <col min="1872" max="1872" width="17.33203125" bestFit="1" customWidth="1"/>
    <col min="1873" max="1879" width="15.77734375" bestFit="1" customWidth="1"/>
    <col min="1880" max="1880" width="23.6640625" bestFit="1" customWidth="1"/>
    <col min="1881" max="1881" width="15.77734375" bestFit="1" customWidth="1"/>
    <col min="1882" max="1882" width="19.88671875" bestFit="1" customWidth="1"/>
    <col min="1883" max="1883" width="30.21875" bestFit="1" customWidth="1"/>
    <col min="1884" max="1884" width="15.77734375" bestFit="1" customWidth="1"/>
    <col min="1885" max="1885" width="19.88671875" bestFit="1" customWidth="1"/>
    <col min="1886" max="1886" width="15.77734375" bestFit="1" customWidth="1"/>
    <col min="1887" max="1887" width="29.109375" bestFit="1" customWidth="1"/>
    <col min="1888" max="1888" width="16.88671875" bestFit="1" customWidth="1"/>
    <col min="1889" max="1889" width="32.88671875" bestFit="1" customWidth="1"/>
    <col min="1890" max="1895" width="15.77734375" bestFit="1" customWidth="1"/>
    <col min="1896" max="1896" width="20.44140625" bestFit="1" customWidth="1"/>
    <col min="1897" max="1898" width="15.77734375" bestFit="1" customWidth="1"/>
    <col min="1899" max="1899" width="16" bestFit="1" customWidth="1"/>
    <col min="1900" max="1900" width="15.77734375" bestFit="1" customWidth="1"/>
    <col min="1901" max="1901" width="18.21875" bestFit="1" customWidth="1"/>
    <col min="1902" max="1904" width="15.77734375" bestFit="1" customWidth="1"/>
    <col min="1905" max="1905" width="30" bestFit="1" customWidth="1"/>
    <col min="1906" max="1906" width="28.33203125" bestFit="1" customWidth="1"/>
    <col min="1907" max="1907" width="19.109375" bestFit="1" customWidth="1"/>
    <col min="1908" max="1908" width="25.6640625" bestFit="1" customWidth="1"/>
    <col min="1909" max="1909" width="15.77734375" bestFit="1" customWidth="1"/>
    <col min="1910" max="1910" width="19.109375" bestFit="1" customWidth="1"/>
    <col min="1911" max="1915" width="15.77734375" bestFit="1" customWidth="1"/>
    <col min="1916" max="1916" width="38.5546875" bestFit="1" customWidth="1"/>
    <col min="1917" max="1917" width="15.77734375" bestFit="1" customWidth="1"/>
    <col min="1918" max="1918" width="18.33203125" bestFit="1" customWidth="1"/>
    <col min="1919" max="1922" width="15.77734375" bestFit="1" customWidth="1"/>
    <col min="1923" max="1923" width="32.21875" bestFit="1" customWidth="1"/>
    <col min="1924" max="1924" width="15.77734375" bestFit="1" customWidth="1"/>
    <col min="1925" max="1925" width="16.5546875" bestFit="1" customWidth="1"/>
    <col min="1926" max="1932" width="15.77734375" bestFit="1" customWidth="1"/>
    <col min="1933" max="1933" width="23.21875" bestFit="1" customWidth="1"/>
    <col min="1934" max="1934" width="15.77734375" bestFit="1" customWidth="1"/>
    <col min="1935" max="1935" width="23.77734375" bestFit="1" customWidth="1"/>
    <col min="1936" max="1936" width="15.77734375" bestFit="1" customWidth="1"/>
    <col min="1937" max="1937" width="27.6640625" bestFit="1" customWidth="1"/>
    <col min="1938" max="1950" width="15.77734375" bestFit="1" customWidth="1"/>
    <col min="1951" max="1951" width="16.44140625" bestFit="1" customWidth="1"/>
    <col min="1952" max="1952" width="15.77734375" bestFit="1" customWidth="1"/>
    <col min="1953" max="1953" width="16.6640625" bestFit="1" customWidth="1"/>
    <col min="1954" max="1957" width="15.77734375" bestFit="1" customWidth="1"/>
    <col min="1958" max="1958" width="16.33203125" bestFit="1" customWidth="1"/>
    <col min="1959" max="1961" width="15.77734375" bestFit="1" customWidth="1"/>
    <col min="1962" max="1962" width="24.109375" bestFit="1" customWidth="1"/>
    <col min="1963" max="1966" width="15.77734375" bestFit="1" customWidth="1"/>
    <col min="1967" max="1967" width="37.77734375" bestFit="1" customWidth="1"/>
    <col min="1968" max="1968" width="21.44140625" bestFit="1" customWidth="1"/>
    <col min="1969" max="1969" width="15.77734375" bestFit="1" customWidth="1"/>
    <col min="1970" max="1970" width="32.6640625" bestFit="1" customWidth="1"/>
    <col min="1971" max="1971" width="19.21875" bestFit="1" customWidth="1"/>
    <col min="1972" max="1974" width="15.77734375" bestFit="1" customWidth="1"/>
    <col min="1975" max="1975" width="19.5546875" bestFit="1" customWidth="1"/>
    <col min="1976" max="1976" width="21.33203125" bestFit="1" customWidth="1"/>
    <col min="1977" max="1977" width="22.6640625" bestFit="1" customWidth="1"/>
    <col min="1978" max="1978" width="23.88671875" bestFit="1" customWidth="1"/>
    <col min="1979" max="1984" width="15.77734375" bestFit="1" customWidth="1"/>
    <col min="1985" max="1985" width="32.6640625" bestFit="1" customWidth="1"/>
    <col min="1986" max="1986" width="15.77734375" bestFit="1" customWidth="1"/>
    <col min="1987" max="1987" width="35.5546875" bestFit="1" customWidth="1"/>
    <col min="1988" max="1988" width="20.44140625" bestFit="1" customWidth="1"/>
    <col min="1989" max="1992" width="15.77734375" bestFit="1" customWidth="1"/>
    <col min="1993" max="1993" width="16.6640625" bestFit="1" customWidth="1"/>
    <col min="1994" max="1994" width="24.44140625" bestFit="1" customWidth="1"/>
    <col min="1995" max="1999" width="15.77734375" bestFit="1" customWidth="1"/>
    <col min="2000" max="2000" width="24.77734375" bestFit="1" customWidth="1"/>
    <col min="2001" max="2003" width="15.77734375" bestFit="1" customWidth="1"/>
    <col min="2004" max="2004" width="16.33203125" bestFit="1" customWidth="1"/>
    <col min="2005" max="2007" width="15.77734375" bestFit="1" customWidth="1"/>
    <col min="2008" max="2008" width="31" bestFit="1" customWidth="1"/>
    <col min="2009" max="2010" width="15.77734375" bestFit="1" customWidth="1"/>
    <col min="2011" max="2011" width="17" bestFit="1" customWidth="1"/>
    <col min="2012" max="2014" width="15.77734375" bestFit="1" customWidth="1"/>
    <col min="2015" max="2015" width="15.88671875" bestFit="1" customWidth="1"/>
    <col min="2016" max="2022" width="15.77734375" bestFit="1" customWidth="1"/>
    <col min="2023" max="2023" width="27.88671875" bestFit="1" customWidth="1"/>
    <col min="2024" max="2024" width="15.77734375" bestFit="1" customWidth="1"/>
    <col min="2025" max="2025" width="29.88671875" bestFit="1" customWidth="1"/>
    <col min="2026" max="2026" width="32.77734375" bestFit="1" customWidth="1"/>
    <col min="2027" max="2027" width="20.88671875" bestFit="1" customWidth="1"/>
    <col min="2028" max="2029" width="16.88671875" bestFit="1" customWidth="1"/>
    <col min="2030" max="2030" width="17" bestFit="1" customWidth="1"/>
    <col min="2031" max="2032" width="15.77734375" bestFit="1" customWidth="1"/>
    <col min="2033" max="2033" width="20.44140625" bestFit="1" customWidth="1"/>
    <col min="2034" max="2034" width="19.88671875" bestFit="1" customWidth="1"/>
    <col min="2035" max="2035" width="22.5546875" bestFit="1" customWidth="1"/>
    <col min="2036" max="2036" width="20.109375" bestFit="1" customWidth="1"/>
    <col min="2037" max="2040" width="15.77734375" bestFit="1" customWidth="1"/>
    <col min="2041" max="2041" width="20.5546875" bestFit="1" customWidth="1"/>
    <col min="2042" max="2048" width="15.77734375" bestFit="1" customWidth="1"/>
    <col min="2049" max="2049" width="19.44140625" bestFit="1" customWidth="1"/>
    <col min="2050" max="2050" width="15.77734375" bestFit="1" customWidth="1"/>
    <col min="2051" max="2051" width="18.44140625" bestFit="1" customWidth="1"/>
    <col min="2052" max="2052" width="32.88671875" bestFit="1" customWidth="1"/>
    <col min="2053" max="2055" width="15.77734375" bestFit="1" customWidth="1"/>
    <col min="2056" max="2056" width="21.109375" bestFit="1" customWidth="1"/>
    <col min="2057" max="2060" width="15.77734375" bestFit="1" customWidth="1"/>
    <col min="2061" max="2061" width="24.33203125" bestFit="1" customWidth="1"/>
    <col min="2062" max="2075" width="15.77734375" bestFit="1" customWidth="1"/>
    <col min="2076" max="2076" width="16.44140625" bestFit="1" customWidth="1"/>
    <col min="2077" max="2081" width="15.77734375" bestFit="1" customWidth="1"/>
    <col min="2082" max="2082" width="18.5546875" bestFit="1" customWidth="1"/>
    <col min="2083" max="2083" width="20.6640625" bestFit="1" customWidth="1"/>
    <col min="2084" max="2089" width="15.77734375" bestFit="1" customWidth="1"/>
    <col min="2090" max="2090" width="16.109375" bestFit="1" customWidth="1"/>
    <col min="2091" max="2094" width="15.77734375" bestFit="1" customWidth="1"/>
    <col min="2095" max="2095" width="17" bestFit="1" customWidth="1"/>
    <col min="2096" max="2097" width="15.77734375" bestFit="1" customWidth="1"/>
    <col min="2098" max="2098" width="23.21875" bestFit="1" customWidth="1"/>
    <col min="2099" max="2103" width="15.77734375" bestFit="1" customWidth="1"/>
    <col min="2104" max="2104" width="23.109375" bestFit="1" customWidth="1"/>
    <col min="2105" max="2110" width="15.77734375" bestFit="1" customWidth="1"/>
    <col min="2111" max="2111" width="18.109375" bestFit="1" customWidth="1"/>
    <col min="2112" max="2112" width="15.77734375" bestFit="1" customWidth="1"/>
    <col min="2113" max="2113" width="16.77734375" bestFit="1" customWidth="1"/>
    <col min="2114" max="2114" width="15.77734375" bestFit="1" customWidth="1"/>
    <col min="2115" max="2115" width="22.77734375" bestFit="1" customWidth="1"/>
    <col min="2116" max="2120" width="15.77734375" bestFit="1" customWidth="1"/>
    <col min="2121" max="2121" width="16.88671875" bestFit="1" customWidth="1"/>
    <col min="2122" max="2127" width="15.77734375" bestFit="1" customWidth="1"/>
    <col min="2128" max="2128" width="29.33203125" bestFit="1" customWidth="1"/>
    <col min="2129" max="2129" width="28.88671875" bestFit="1" customWidth="1"/>
    <col min="2130" max="2136" width="15.77734375" bestFit="1" customWidth="1"/>
    <col min="2137" max="2137" width="21.109375" bestFit="1" customWidth="1"/>
    <col min="2138" max="2140" width="15.77734375" bestFit="1" customWidth="1"/>
    <col min="2141" max="2141" width="16.6640625" bestFit="1" customWidth="1"/>
    <col min="2142" max="2142" width="15.77734375" bestFit="1" customWidth="1"/>
    <col min="2143" max="2143" width="16.33203125" bestFit="1" customWidth="1"/>
    <col min="2144" max="2144" width="18.109375" bestFit="1" customWidth="1"/>
    <col min="2145" max="2146" width="15.77734375" bestFit="1" customWidth="1"/>
    <col min="2147" max="2147" width="18.21875" bestFit="1" customWidth="1"/>
    <col min="2148" max="2149" width="15.77734375" bestFit="1" customWidth="1"/>
    <col min="2150" max="2150" width="17.33203125" bestFit="1" customWidth="1"/>
    <col min="2151" max="2151" width="18.6640625" bestFit="1" customWidth="1"/>
    <col min="2152" max="2152" width="16.6640625" bestFit="1" customWidth="1"/>
    <col min="2153" max="2153" width="21.33203125" bestFit="1" customWidth="1"/>
    <col min="2154" max="2154" width="19.5546875" bestFit="1" customWidth="1"/>
    <col min="2155" max="2156" width="15.77734375" bestFit="1" customWidth="1"/>
    <col min="2157" max="2157" width="17.21875" bestFit="1" customWidth="1"/>
    <col min="2158" max="2158" width="17" bestFit="1" customWidth="1"/>
    <col min="2159" max="2159" width="18.6640625" bestFit="1" customWidth="1"/>
    <col min="2160" max="2160" width="15.77734375" bestFit="1" customWidth="1"/>
    <col min="2161" max="2161" width="20.109375" bestFit="1" customWidth="1"/>
    <col min="2162" max="2162" width="15.77734375" bestFit="1" customWidth="1"/>
    <col min="2163" max="2163" width="20" bestFit="1" customWidth="1"/>
    <col min="2164" max="2166" width="15.77734375" bestFit="1" customWidth="1"/>
    <col min="2167" max="2167" width="21.109375" bestFit="1" customWidth="1"/>
    <col min="2168" max="2169" width="15.77734375" bestFit="1" customWidth="1"/>
    <col min="2170" max="2170" width="26.21875" bestFit="1" customWidth="1"/>
    <col min="2171" max="2171" width="24.109375" bestFit="1" customWidth="1"/>
    <col min="2172" max="2172" width="28.21875" bestFit="1" customWidth="1"/>
    <col min="2173" max="2173" width="18.44140625" bestFit="1" customWidth="1"/>
    <col min="2174" max="2174" width="26.88671875" bestFit="1" customWidth="1"/>
    <col min="2175" max="2175" width="17.33203125" bestFit="1" customWidth="1"/>
    <col min="2176" max="2178" width="15.77734375" bestFit="1" customWidth="1"/>
    <col min="2179" max="2179" width="26.6640625" bestFit="1" customWidth="1"/>
    <col min="2180" max="2180" width="15.77734375" bestFit="1" customWidth="1"/>
    <col min="2181" max="2181" width="16.5546875" bestFit="1" customWidth="1"/>
    <col min="2182" max="2187" width="15.77734375" bestFit="1" customWidth="1"/>
    <col min="2188" max="2188" width="29.88671875" bestFit="1" customWidth="1"/>
    <col min="2189" max="2192" width="15.77734375" bestFit="1" customWidth="1"/>
    <col min="2193" max="2193" width="21.109375" bestFit="1" customWidth="1"/>
    <col min="2194" max="2197" width="15.77734375" bestFit="1" customWidth="1"/>
    <col min="2198" max="2198" width="24" bestFit="1" customWidth="1"/>
    <col min="2199" max="2199" width="15.77734375" bestFit="1" customWidth="1"/>
    <col min="2200" max="2200" width="19.109375" bestFit="1" customWidth="1"/>
    <col min="2201" max="2201" width="25.5546875" bestFit="1" customWidth="1"/>
    <col min="2202" max="2206" width="15.77734375" bestFit="1" customWidth="1"/>
    <col min="2207" max="2207" width="19.6640625" bestFit="1" customWidth="1"/>
    <col min="2208" max="2210" width="15.77734375" bestFit="1" customWidth="1"/>
    <col min="2211" max="2211" width="17.88671875" bestFit="1" customWidth="1"/>
    <col min="2212" max="2212" width="14.77734375" bestFit="1" customWidth="1"/>
    <col min="2213" max="2213" width="16.33203125" bestFit="1" customWidth="1"/>
    <col min="2214" max="2215" width="14.77734375" bestFit="1" customWidth="1"/>
    <col min="2216" max="2216" width="14.88671875" bestFit="1" customWidth="1"/>
    <col min="2217" max="2217" width="17.33203125" bestFit="1" customWidth="1"/>
    <col min="2218" max="2218" width="14.77734375" bestFit="1" customWidth="1"/>
    <col min="2219" max="2219" width="27.21875" bestFit="1" customWidth="1"/>
    <col min="2220" max="2220" width="21.88671875" bestFit="1" customWidth="1"/>
    <col min="2221" max="2222" width="14.77734375" bestFit="1" customWidth="1"/>
    <col min="2223" max="2223" width="15.109375" bestFit="1" customWidth="1"/>
    <col min="2224" max="2225" width="14.77734375" bestFit="1" customWidth="1"/>
    <col min="2226" max="2226" width="15.6640625" bestFit="1" customWidth="1"/>
    <col min="2227" max="2231" width="14.77734375" bestFit="1" customWidth="1"/>
    <col min="2232" max="2232" width="30.6640625" bestFit="1" customWidth="1"/>
    <col min="2233" max="2233" width="16.6640625" bestFit="1" customWidth="1"/>
    <col min="2234" max="2235" width="14.77734375" bestFit="1" customWidth="1"/>
    <col min="2236" max="2236" width="24.5546875" bestFit="1" customWidth="1"/>
    <col min="2237" max="2237" width="24" bestFit="1" customWidth="1"/>
    <col min="2238" max="2238" width="19.109375" bestFit="1" customWidth="1"/>
    <col min="2239" max="2239" width="14.77734375" bestFit="1" customWidth="1"/>
    <col min="2240" max="2240" width="31" bestFit="1" customWidth="1"/>
    <col min="2241" max="2241" width="22.6640625" bestFit="1" customWidth="1"/>
    <col min="2242" max="2245" width="14.77734375" bestFit="1" customWidth="1"/>
    <col min="2246" max="2246" width="24.44140625" bestFit="1" customWidth="1"/>
    <col min="2247" max="2247" width="18.77734375" bestFit="1" customWidth="1"/>
    <col min="2248" max="2249" width="14.77734375" bestFit="1" customWidth="1"/>
    <col min="2250" max="2250" width="15.6640625" bestFit="1" customWidth="1"/>
    <col min="2251" max="2251" width="16.109375" bestFit="1" customWidth="1"/>
    <col min="2252" max="2252" width="14.77734375" bestFit="1" customWidth="1"/>
    <col min="2253" max="2253" width="18.88671875" bestFit="1" customWidth="1"/>
    <col min="2254" max="2254" width="19.44140625" bestFit="1" customWidth="1"/>
    <col min="2255" max="2255" width="15.77734375" bestFit="1" customWidth="1"/>
    <col min="2256" max="2258" width="14.77734375" bestFit="1" customWidth="1"/>
    <col min="2259" max="2259" width="18.88671875" bestFit="1" customWidth="1"/>
    <col min="2260" max="2261" width="14.77734375" bestFit="1" customWidth="1"/>
    <col min="2262" max="2262" width="21.6640625" bestFit="1" customWidth="1"/>
    <col min="2263" max="2263" width="28.6640625" bestFit="1" customWidth="1"/>
    <col min="2264" max="2264" width="23.21875" bestFit="1" customWidth="1"/>
    <col min="2265" max="2265" width="15.33203125" bestFit="1" customWidth="1"/>
    <col min="2266" max="2266" width="22.77734375" bestFit="1" customWidth="1"/>
    <col min="2267" max="2267" width="20.6640625" bestFit="1" customWidth="1"/>
    <col min="2268" max="2269" width="14.77734375" bestFit="1" customWidth="1"/>
    <col min="2270" max="2270" width="16.21875" bestFit="1" customWidth="1"/>
    <col min="2271" max="2271" width="17.44140625" bestFit="1" customWidth="1"/>
    <col min="2272" max="2273" width="14.77734375" bestFit="1" customWidth="1"/>
    <col min="2274" max="2274" width="21.109375" bestFit="1" customWidth="1"/>
    <col min="2275" max="2275" width="18.109375" bestFit="1" customWidth="1"/>
    <col min="2276" max="2276" width="18.77734375" bestFit="1" customWidth="1"/>
    <col min="2277" max="2280" width="14.77734375" bestFit="1" customWidth="1"/>
    <col min="2281" max="2281" width="41.44140625" bestFit="1" customWidth="1"/>
    <col min="2282" max="2282" width="25.109375" bestFit="1" customWidth="1"/>
    <col min="2283" max="2287" width="14.77734375" bestFit="1" customWidth="1"/>
    <col min="2288" max="2288" width="19.21875" bestFit="1" customWidth="1"/>
    <col min="2289" max="2295" width="14.77734375" bestFit="1" customWidth="1"/>
    <col min="2296" max="2296" width="20.21875" bestFit="1" customWidth="1"/>
    <col min="2297" max="2299" width="14.77734375" bestFit="1" customWidth="1"/>
    <col min="2300" max="2300" width="19.5546875" bestFit="1" customWidth="1"/>
    <col min="2301" max="2301" width="17.5546875" bestFit="1" customWidth="1"/>
    <col min="2302" max="2305" width="14.77734375" bestFit="1" customWidth="1"/>
    <col min="2306" max="2306" width="19.109375" bestFit="1" customWidth="1"/>
    <col min="2307" max="2307" width="14.77734375" bestFit="1" customWidth="1"/>
    <col min="2308" max="2308" width="24.6640625" bestFit="1" customWidth="1"/>
    <col min="2309" max="2309" width="18.44140625" bestFit="1" customWidth="1"/>
    <col min="2310" max="2310" width="15.77734375" bestFit="1" customWidth="1"/>
    <col min="2311" max="2312" width="14.77734375" bestFit="1" customWidth="1"/>
    <col min="2313" max="2313" width="22" bestFit="1" customWidth="1"/>
    <col min="2314" max="2315" width="14.77734375" bestFit="1" customWidth="1"/>
    <col min="2316" max="2316" width="16.21875" bestFit="1" customWidth="1"/>
    <col min="2317" max="2317" width="33.77734375" bestFit="1" customWidth="1"/>
    <col min="2318" max="2318" width="17.33203125" bestFit="1" customWidth="1"/>
    <col min="2319" max="2319" width="21.77734375" bestFit="1" customWidth="1"/>
    <col min="2320" max="2320" width="19.6640625" bestFit="1" customWidth="1"/>
    <col min="2321" max="2321" width="15.33203125" bestFit="1" customWidth="1"/>
    <col min="2322" max="2322" width="14.77734375" bestFit="1" customWidth="1"/>
    <col min="2323" max="2323" width="19.88671875" bestFit="1" customWidth="1"/>
    <col min="2324" max="2326" width="14.77734375" bestFit="1" customWidth="1"/>
    <col min="2327" max="2327" width="19.88671875" bestFit="1" customWidth="1"/>
    <col min="2328" max="2329" width="14.77734375" bestFit="1" customWidth="1"/>
    <col min="2330" max="2330" width="15.88671875" bestFit="1" customWidth="1"/>
    <col min="2331" max="2331" width="19.6640625" bestFit="1" customWidth="1"/>
    <col min="2332" max="2334" width="14.77734375" bestFit="1" customWidth="1"/>
    <col min="2335" max="2335" width="17.5546875" bestFit="1" customWidth="1"/>
    <col min="2336" max="2336" width="14.77734375" bestFit="1" customWidth="1"/>
    <col min="2337" max="2337" width="22.21875" bestFit="1" customWidth="1"/>
    <col min="2338" max="2338" width="14.77734375" bestFit="1" customWidth="1"/>
    <col min="2339" max="2339" width="23.33203125" bestFit="1" customWidth="1"/>
    <col min="2340" max="2340" width="14.77734375" bestFit="1" customWidth="1"/>
    <col min="2341" max="2341" width="21.88671875" bestFit="1" customWidth="1"/>
    <col min="2342" max="2344" width="14.77734375" bestFit="1" customWidth="1"/>
    <col min="2345" max="2345" width="19.77734375" bestFit="1" customWidth="1"/>
    <col min="2346" max="2346" width="14.77734375" bestFit="1" customWidth="1"/>
    <col min="2347" max="2347" width="16" bestFit="1" customWidth="1"/>
    <col min="2348" max="2349" width="14.77734375" bestFit="1" customWidth="1"/>
    <col min="2350" max="2350" width="15.5546875" bestFit="1" customWidth="1"/>
    <col min="2351" max="2351" width="14.77734375" bestFit="1" customWidth="1"/>
    <col min="2352" max="2352" width="21.6640625" bestFit="1" customWidth="1"/>
    <col min="2353" max="2354" width="14.77734375" bestFit="1" customWidth="1"/>
    <col min="2355" max="2355" width="21.88671875" bestFit="1" customWidth="1"/>
    <col min="2356" max="2356" width="14.77734375" bestFit="1" customWidth="1"/>
    <col min="2357" max="2357" width="30.33203125" bestFit="1" customWidth="1"/>
    <col min="2358" max="2358" width="14.77734375" bestFit="1" customWidth="1"/>
    <col min="2359" max="2359" width="21.109375" bestFit="1" customWidth="1"/>
    <col min="2360" max="2360" width="14.77734375" bestFit="1" customWidth="1"/>
    <col min="2361" max="2361" width="17.77734375" bestFit="1" customWidth="1"/>
    <col min="2362" max="2366" width="14.77734375" bestFit="1" customWidth="1"/>
    <col min="2367" max="2367" width="16.33203125" bestFit="1" customWidth="1"/>
    <col min="2368" max="2369" width="14.77734375" bestFit="1" customWidth="1"/>
    <col min="2370" max="2370" width="19.33203125" bestFit="1" customWidth="1"/>
    <col min="2371" max="2371" width="14.77734375" bestFit="1" customWidth="1"/>
    <col min="2372" max="2372" width="17.77734375" bestFit="1" customWidth="1"/>
    <col min="2373" max="2373" width="14.77734375" bestFit="1" customWidth="1"/>
    <col min="2374" max="2374" width="27.44140625" bestFit="1" customWidth="1"/>
    <col min="2375" max="2375" width="14.77734375" bestFit="1" customWidth="1"/>
    <col min="2376" max="2376" width="21" bestFit="1" customWidth="1"/>
    <col min="2377" max="2377" width="14.77734375" bestFit="1" customWidth="1"/>
    <col min="2378" max="2378" width="17.44140625" bestFit="1" customWidth="1"/>
    <col min="2379" max="2380" width="14.77734375" bestFit="1" customWidth="1"/>
    <col min="2381" max="2381" width="35.5546875" bestFit="1" customWidth="1"/>
    <col min="2382" max="2387" width="14.77734375" bestFit="1" customWidth="1"/>
    <col min="2388" max="2388" width="16.88671875" bestFit="1" customWidth="1"/>
    <col min="2389" max="2389" width="27.109375" bestFit="1" customWidth="1"/>
    <col min="2390" max="2391" width="14.77734375" bestFit="1" customWidth="1"/>
    <col min="2392" max="2392" width="17.21875" bestFit="1" customWidth="1"/>
    <col min="2393" max="2393" width="20.77734375" bestFit="1" customWidth="1"/>
    <col min="2394" max="2399" width="14.77734375" bestFit="1" customWidth="1"/>
    <col min="2400" max="2400" width="16.33203125" bestFit="1" customWidth="1"/>
    <col min="2401" max="2401" width="21" bestFit="1" customWidth="1"/>
    <col min="2402" max="2407" width="14.77734375" bestFit="1" customWidth="1"/>
    <col min="2408" max="2408" width="35.5546875" bestFit="1" customWidth="1"/>
    <col min="2409" max="2409" width="18.33203125" bestFit="1" customWidth="1"/>
    <col min="2410" max="2411" width="14.77734375" bestFit="1" customWidth="1"/>
    <col min="2412" max="2412" width="15.33203125" bestFit="1" customWidth="1"/>
    <col min="2413" max="2413" width="14.77734375" bestFit="1" customWidth="1"/>
    <col min="2414" max="2414" width="31.88671875" bestFit="1" customWidth="1"/>
    <col min="2415" max="2416" width="14.77734375" bestFit="1" customWidth="1"/>
    <col min="2417" max="2417" width="22.5546875" bestFit="1" customWidth="1"/>
    <col min="2418" max="2418" width="15.6640625" bestFit="1" customWidth="1"/>
    <col min="2419" max="2419" width="14.77734375" bestFit="1" customWidth="1"/>
    <col min="2420" max="2420" width="15.109375" bestFit="1" customWidth="1"/>
    <col min="2421" max="2421" width="14.77734375" bestFit="1" customWidth="1"/>
    <col min="2422" max="2422" width="18.109375" bestFit="1" customWidth="1"/>
    <col min="2423" max="2423" width="16.6640625" bestFit="1" customWidth="1"/>
    <col min="2424" max="2424" width="15" bestFit="1" customWidth="1"/>
    <col min="2425" max="2429" width="14.77734375" bestFit="1" customWidth="1"/>
    <col min="2430" max="2430" width="16.5546875" bestFit="1" customWidth="1"/>
    <col min="2431" max="2436" width="14.77734375" bestFit="1" customWidth="1"/>
    <col min="2437" max="2437" width="17.88671875" bestFit="1" customWidth="1"/>
    <col min="2438" max="2443" width="14.77734375" bestFit="1" customWidth="1"/>
    <col min="2444" max="2444" width="19.33203125" bestFit="1" customWidth="1"/>
    <col min="2445" max="2445" width="14.77734375" bestFit="1" customWidth="1"/>
    <col min="2446" max="2446" width="15" bestFit="1" customWidth="1"/>
    <col min="2447" max="2447" width="15.88671875" bestFit="1" customWidth="1"/>
    <col min="2448" max="2448" width="25.77734375" bestFit="1" customWidth="1"/>
    <col min="2449" max="2449" width="14.77734375" bestFit="1" customWidth="1"/>
    <col min="2450" max="2450" width="24.109375" bestFit="1" customWidth="1"/>
    <col min="2451" max="2451" width="14.77734375" bestFit="1" customWidth="1"/>
    <col min="2452" max="2452" width="18.5546875" bestFit="1" customWidth="1"/>
    <col min="2453" max="2453" width="22.109375" bestFit="1" customWidth="1"/>
    <col min="2454" max="2454" width="14.77734375" bestFit="1" customWidth="1"/>
    <col min="2455" max="2455" width="39.88671875" bestFit="1" customWidth="1"/>
    <col min="2456" max="2456" width="14.77734375" bestFit="1" customWidth="1"/>
    <col min="2457" max="2457" width="15.6640625" bestFit="1" customWidth="1"/>
    <col min="2458" max="2458" width="23.21875" bestFit="1" customWidth="1"/>
    <col min="2459" max="2459" width="14.77734375" bestFit="1" customWidth="1"/>
    <col min="2460" max="2460" width="18.5546875" bestFit="1" customWidth="1"/>
    <col min="2461" max="2461" width="19.44140625" bestFit="1" customWidth="1"/>
    <col min="2462" max="2462" width="14.77734375" bestFit="1" customWidth="1"/>
    <col min="2463" max="2463" width="26.5546875" bestFit="1" customWidth="1"/>
    <col min="2464" max="2464" width="14.77734375" bestFit="1" customWidth="1"/>
    <col min="2465" max="2465" width="15.88671875" bestFit="1" customWidth="1"/>
    <col min="2466" max="2466" width="18.21875" bestFit="1" customWidth="1"/>
    <col min="2467" max="2469" width="14.77734375" bestFit="1" customWidth="1"/>
    <col min="2470" max="2470" width="16.88671875" bestFit="1" customWidth="1"/>
    <col min="2471" max="2473" width="14.77734375" bestFit="1" customWidth="1"/>
    <col min="2474" max="2474" width="19.44140625" bestFit="1" customWidth="1"/>
    <col min="2475" max="2475" width="15.77734375" bestFit="1" customWidth="1"/>
    <col min="2476" max="2479" width="14.77734375" bestFit="1" customWidth="1"/>
    <col min="2480" max="2480" width="16.6640625" bestFit="1" customWidth="1"/>
    <col min="2481" max="2483" width="14.77734375" bestFit="1" customWidth="1"/>
    <col min="2484" max="2484" width="19.44140625" bestFit="1" customWidth="1"/>
    <col min="2485" max="2492" width="14.77734375" bestFit="1" customWidth="1"/>
    <col min="2493" max="2493" width="16.33203125" bestFit="1" customWidth="1"/>
    <col min="2494" max="2494" width="14.77734375" bestFit="1" customWidth="1"/>
    <col min="2495" max="2495" width="15.44140625" bestFit="1" customWidth="1"/>
    <col min="2496" max="2497" width="14.77734375" bestFit="1" customWidth="1"/>
    <col min="2498" max="2498" width="16.21875" bestFit="1" customWidth="1"/>
    <col min="2499" max="2505" width="14.77734375" bestFit="1" customWidth="1"/>
    <col min="2506" max="2506" width="15.44140625" bestFit="1" customWidth="1"/>
    <col min="2507" max="2507" width="24.44140625" bestFit="1" customWidth="1"/>
    <col min="2508" max="2508" width="27" bestFit="1" customWidth="1"/>
    <col min="2509" max="2509" width="15.44140625" bestFit="1" customWidth="1"/>
    <col min="2510" max="2510" width="14.77734375" bestFit="1" customWidth="1"/>
    <col min="2511" max="2511" width="15.44140625" bestFit="1" customWidth="1"/>
    <col min="2512" max="2512" width="30.5546875" bestFit="1" customWidth="1"/>
    <col min="2513" max="2513" width="14.77734375" bestFit="1" customWidth="1"/>
    <col min="2514" max="2514" width="24.6640625" bestFit="1" customWidth="1"/>
    <col min="2515" max="2525" width="14.77734375" bestFit="1" customWidth="1"/>
    <col min="2526" max="2526" width="18.5546875" bestFit="1" customWidth="1"/>
    <col min="2527" max="2529" width="14.77734375" bestFit="1" customWidth="1"/>
    <col min="2530" max="2530" width="15.5546875" bestFit="1" customWidth="1"/>
    <col min="2531" max="2531" width="14.77734375" bestFit="1" customWidth="1"/>
    <col min="2532" max="2532" width="30.77734375" bestFit="1" customWidth="1"/>
    <col min="2533" max="2535" width="14.77734375" bestFit="1" customWidth="1"/>
    <col min="2536" max="2536" width="35.6640625" bestFit="1" customWidth="1"/>
    <col min="2537" max="2539" width="14.77734375" bestFit="1" customWidth="1"/>
    <col min="2540" max="2540" width="18.44140625" bestFit="1" customWidth="1"/>
    <col min="2541" max="2545" width="14.77734375" bestFit="1" customWidth="1"/>
    <col min="2546" max="2546" width="16.109375" bestFit="1" customWidth="1"/>
    <col min="2547" max="2547" width="21.88671875" bestFit="1" customWidth="1"/>
    <col min="2548" max="2548" width="15.88671875" bestFit="1" customWidth="1"/>
    <col min="2549" max="2553" width="14.77734375" bestFit="1" customWidth="1"/>
    <col min="2554" max="2554" width="16" bestFit="1" customWidth="1"/>
    <col min="2555" max="2555" width="14.77734375" bestFit="1" customWidth="1"/>
    <col min="2556" max="2556" width="15.44140625" bestFit="1" customWidth="1"/>
    <col min="2557" max="2557" width="14.77734375" bestFit="1" customWidth="1"/>
    <col min="2558" max="2558" width="18.21875" bestFit="1" customWidth="1"/>
    <col min="2559" max="2560" width="14.77734375" bestFit="1" customWidth="1"/>
    <col min="2561" max="2561" width="17" bestFit="1" customWidth="1"/>
    <col min="2562" max="2562" width="14.77734375" bestFit="1" customWidth="1"/>
    <col min="2563" max="2563" width="24.44140625" bestFit="1" customWidth="1"/>
    <col min="2564" max="2564" width="20" bestFit="1" customWidth="1"/>
    <col min="2565" max="2565" width="14.77734375" bestFit="1" customWidth="1"/>
    <col min="2566" max="2566" width="15.21875" bestFit="1" customWidth="1"/>
    <col min="2567" max="2567" width="16.21875" bestFit="1" customWidth="1"/>
    <col min="2568" max="2568" width="16.88671875" bestFit="1" customWidth="1"/>
    <col min="2569" max="2569" width="15.21875" bestFit="1" customWidth="1"/>
    <col min="2570" max="2580" width="14.77734375" bestFit="1" customWidth="1"/>
    <col min="2581" max="2581" width="38.109375" bestFit="1" customWidth="1"/>
    <col min="2582" max="2582" width="14.77734375" bestFit="1" customWidth="1"/>
    <col min="2583" max="2583" width="22.109375" bestFit="1" customWidth="1"/>
    <col min="2584" max="2584" width="14.77734375" bestFit="1" customWidth="1"/>
    <col min="2585" max="2585" width="30.6640625" bestFit="1" customWidth="1"/>
    <col min="2586" max="2586" width="14.77734375" bestFit="1" customWidth="1"/>
    <col min="2587" max="2587" width="19.88671875" bestFit="1" customWidth="1"/>
    <col min="2588" max="2588" width="19.5546875" bestFit="1" customWidth="1"/>
    <col min="2589" max="2590" width="14.77734375" bestFit="1" customWidth="1"/>
    <col min="2591" max="2591" width="19.88671875" bestFit="1" customWidth="1"/>
    <col min="2592" max="2592" width="14.77734375" bestFit="1" customWidth="1"/>
    <col min="2593" max="2593" width="17.33203125" bestFit="1" customWidth="1"/>
    <col min="2594" max="2594" width="23.5546875" bestFit="1" customWidth="1"/>
    <col min="2595" max="2601" width="14.77734375" bestFit="1" customWidth="1"/>
    <col min="2602" max="2602" width="18.77734375" bestFit="1" customWidth="1"/>
    <col min="2603" max="2604" width="14.77734375" bestFit="1" customWidth="1"/>
    <col min="2605" max="2605" width="17.88671875" bestFit="1" customWidth="1"/>
    <col min="2606" max="2610" width="14.77734375" bestFit="1" customWidth="1"/>
    <col min="2611" max="2611" width="19.21875" bestFit="1" customWidth="1"/>
    <col min="2612" max="2614" width="14.77734375" bestFit="1" customWidth="1"/>
    <col min="2615" max="2615" width="18.33203125" bestFit="1" customWidth="1"/>
    <col min="2616" max="2616" width="14.77734375" bestFit="1" customWidth="1"/>
    <col min="2617" max="2617" width="18.21875" bestFit="1" customWidth="1"/>
    <col min="2618" max="2620" width="14.77734375" bestFit="1" customWidth="1"/>
    <col min="2621" max="2621" width="26.5546875" bestFit="1" customWidth="1"/>
    <col min="2622" max="2626" width="14.77734375" bestFit="1" customWidth="1"/>
    <col min="2627" max="2627" width="22.33203125" bestFit="1" customWidth="1"/>
    <col min="2628" max="2630" width="14.77734375" bestFit="1" customWidth="1"/>
    <col min="2631" max="2631" width="16.77734375" bestFit="1" customWidth="1"/>
    <col min="2632" max="2632" width="31.5546875" bestFit="1" customWidth="1"/>
    <col min="2633" max="2633" width="16.5546875" bestFit="1" customWidth="1"/>
    <col min="2634" max="2634" width="19.6640625" bestFit="1" customWidth="1"/>
    <col min="2635" max="2638" width="14.77734375" bestFit="1" customWidth="1"/>
    <col min="2639" max="2639" width="23.88671875" bestFit="1" customWidth="1"/>
    <col min="2640" max="2640" width="14.77734375" bestFit="1" customWidth="1"/>
    <col min="2641" max="2641" width="16.21875" bestFit="1" customWidth="1"/>
    <col min="2642" max="2642" width="25.109375" bestFit="1" customWidth="1"/>
    <col min="2643" max="2643" width="29.5546875" bestFit="1" customWidth="1"/>
    <col min="2644" max="2644" width="33.109375" bestFit="1" customWidth="1"/>
    <col min="2645" max="2645" width="16.21875" bestFit="1" customWidth="1"/>
    <col min="2646" max="2647" width="14.77734375" bestFit="1" customWidth="1"/>
    <col min="2648" max="2648" width="17.5546875" bestFit="1" customWidth="1"/>
    <col min="2649" max="2649" width="14.77734375" bestFit="1" customWidth="1"/>
    <col min="2650" max="2650" width="16.109375" bestFit="1" customWidth="1"/>
    <col min="2651" max="2651" width="25.77734375" bestFit="1" customWidth="1"/>
    <col min="2652" max="2652" width="18" bestFit="1" customWidth="1"/>
    <col min="2653" max="2656" width="14.77734375" bestFit="1" customWidth="1"/>
    <col min="2657" max="2657" width="18.109375" bestFit="1" customWidth="1"/>
    <col min="2658" max="2663" width="14.77734375" bestFit="1" customWidth="1"/>
    <col min="2664" max="2664" width="19.33203125" bestFit="1" customWidth="1"/>
    <col min="2665" max="2665" width="19.88671875" bestFit="1" customWidth="1"/>
    <col min="2666" max="2666" width="21.5546875" bestFit="1" customWidth="1"/>
    <col min="2667" max="2667" width="15.88671875" bestFit="1" customWidth="1"/>
    <col min="2668" max="2668" width="19.109375" bestFit="1" customWidth="1"/>
    <col min="2669" max="2671" width="14.77734375" bestFit="1" customWidth="1"/>
    <col min="2672" max="2672" width="27.6640625" bestFit="1" customWidth="1"/>
    <col min="2673" max="2682" width="14.77734375" bestFit="1" customWidth="1"/>
    <col min="2683" max="2683" width="16.44140625" bestFit="1" customWidth="1"/>
    <col min="2684" max="2684" width="18.5546875" bestFit="1" customWidth="1"/>
    <col min="2685" max="2686" width="14.77734375" bestFit="1" customWidth="1"/>
    <col min="2687" max="2687" width="15.77734375" bestFit="1" customWidth="1"/>
    <col min="2688" max="2689" width="14.77734375" bestFit="1" customWidth="1"/>
    <col min="2690" max="2690" width="18.109375" bestFit="1" customWidth="1"/>
    <col min="2691" max="2691" width="20.5546875" bestFit="1" customWidth="1"/>
    <col min="2692" max="2696" width="14.77734375" bestFit="1" customWidth="1"/>
    <col min="2697" max="2697" width="17.21875" bestFit="1" customWidth="1"/>
    <col min="2698" max="2699" width="14.77734375" bestFit="1" customWidth="1"/>
    <col min="2700" max="2700" width="22.77734375" bestFit="1" customWidth="1"/>
    <col min="2701" max="2704" width="14.77734375" bestFit="1" customWidth="1"/>
    <col min="2705" max="2705" width="23.21875" bestFit="1" customWidth="1"/>
    <col min="2706" max="2706" width="14.77734375" bestFit="1" customWidth="1"/>
    <col min="2707" max="2707" width="25.77734375" bestFit="1" customWidth="1"/>
    <col min="2708" max="2708" width="14.77734375" bestFit="1" customWidth="1"/>
    <col min="2709" max="2709" width="16.109375" bestFit="1" customWidth="1"/>
    <col min="2710" max="2711" width="14.77734375" bestFit="1" customWidth="1"/>
    <col min="2712" max="2712" width="22.44140625" bestFit="1" customWidth="1"/>
    <col min="2713" max="2714" width="14.77734375" bestFit="1" customWidth="1"/>
    <col min="2715" max="2715" width="24.5546875" bestFit="1" customWidth="1"/>
    <col min="2716" max="2719" width="14.77734375" bestFit="1" customWidth="1"/>
    <col min="2720" max="2720" width="17.21875" bestFit="1" customWidth="1"/>
    <col min="2721" max="2721" width="14.77734375" bestFit="1" customWidth="1"/>
    <col min="2722" max="2722" width="27.77734375" bestFit="1" customWidth="1"/>
    <col min="2723" max="2723" width="14.77734375" bestFit="1" customWidth="1"/>
    <col min="2724" max="2724" width="17.6640625" bestFit="1" customWidth="1"/>
    <col min="2725" max="2725" width="15.77734375" bestFit="1" customWidth="1"/>
    <col min="2726" max="2728" width="14.77734375" bestFit="1" customWidth="1"/>
    <col min="2729" max="2729" width="23.88671875" bestFit="1" customWidth="1"/>
    <col min="2730" max="2730" width="14.77734375" bestFit="1" customWidth="1"/>
    <col min="2731" max="2731" width="15.109375" bestFit="1" customWidth="1"/>
    <col min="2732" max="2732" width="14.77734375" bestFit="1" customWidth="1"/>
    <col min="2733" max="2733" width="15.21875" bestFit="1" customWidth="1"/>
    <col min="2734" max="2734" width="14.77734375" bestFit="1" customWidth="1"/>
    <col min="2735" max="2735" width="23.6640625" bestFit="1" customWidth="1"/>
    <col min="2736" max="2736" width="18.109375" bestFit="1" customWidth="1"/>
    <col min="2737" max="2740" width="14.77734375" bestFit="1" customWidth="1"/>
    <col min="2741" max="2741" width="19.6640625" bestFit="1" customWidth="1"/>
    <col min="2742" max="2746" width="14.77734375" bestFit="1" customWidth="1"/>
    <col min="2747" max="2747" width="15.33203125" bestFit="1" customWidth="1"/>
    <col min="2748" max="2748" width="16.88671875" bestFit="1" customWidth="1"/>
    <col min="2749" max="2749" width="15.44140625" bestFit="1" customWidth="1"/>
    <col min="2750" max="2751" width="14.77734375" bestFit="1" customWidth="1"/>
    <col min="2752" max="2752" width="29.5546875" bestFit="1" customWidth="1"/>
    <col min="2753" max="2758" width="14.77734375" bestFit="1" customWidth="1"/>
    <col min="2759" max="2759" width="15.33203125" bestFit="1" customWidth="1"/>
    <col min="2760" max="2763" width="14.77734375" bestFit="1" customWidth="1"/>
    <col min="2764" max="2764" width="23.109375" bestFit="1" customWidth="1"/>
    <col min="2765" max="2765" width="21.6640625" bestFit="1" customWidth="1"/>
    <col min="2766" max="2766" width="14.77734375" bestFit="1" customWidth="1"/>
    <col min="2767" max="2767" width="18.21875" bestFit="1" customWidth="1"/>
    <col min="2768" max="2768" width="15.44140625" bestFit="1" customWidth="1"/>
    <col min="2769" max="2770" width="28" bestFit="1" customWidth="1"/>
    <col min="2771" max="2771" width="14.77734375" bestFit="1" customWidth="1"/>
    <col min="2772" max="2772" width="24" bestFit="1" customWidth="1"/>
    <col min="2773" max="2777" width="14.77734375" bestFit="1" customWidth="1"/>
    <col min="2778" max="2778" width="15.77734375" bestFit="1" customWidth="1"/>
    <col min="2779" max="2779" width="17.33203125" bestFit="1" customWidth="1"/>
    <col min="2780" max="2782" width="14.77734375" bestFit="1" customWidth="1"/>
    <col min="2783" max="2783" width="15" bestFit="1" customWidth="1"/>
    <col min="2784" max="2785" width="14.77734375" bestFit="1" customWidth="1"/>
    <col min="2786" max="2786" width="15.88671875" bestFit="1" customWidth="1"/>
    <col min="2787" max="2787" width="20" bestFit="1" customWidth="1"/>
    <col min="2788" max="2790" width="14.77734375" bestFit="1" customWidth="1"/>
    <col min="2791" max="2791" width="14.88671875" bestFit="1" customWidth="1"/>
    <col min="2792" max="2792" width="14.77734375" bestFit="1" customWidth="1"/>
    <col min="2793" max="2793" width="21.5546875" bestFit="1" customWidth="1"/>
    <col min="2794" max="2795" width="14.77734375" bestFit="1" customWidth="1"/>
    <col min="2796" max="2796" width="20.44140625" bestFit="1" customWidth="1"/>
    <col min="2797" max="2797" width="14.77734375" bestFit="1" customWidth="1"/>
    <col min="2798" max="2798" width="19" bestFit="1" customWidth="1"/>
    <col min="2799" max="2799" width="16" bestFit="1" customWidth="1"/>
    <col min="2800" max="2800" width="18.77734375" bestFit="1" customWidth="1"/>
    <col min="2801" max="2808" width="14.77734375" bestFit="1" customWidth="1"/>
    <col min="2809" max="2809" width="32.33203125" bestFit="1" customWidth="1"/>
    <col min="2810" max="2811" width="14.77734375" bestFit="1" customWidth="1"/>
    <col min="2812" max="2812" width="15.109375" bestFit="1" customWidth="1"/>
    <col min="2813" max="2813" width="16.109375" bestFit="1" customWidth="1"/>
    <col min="2814" max="2814" width="14.88671875" bestFit="1" customWidth="1"/>
    <col min="2815" max="2816" width="14.77734375" bestFit="1" customWidth="1"/>
    <col min="2817" max="2817" width="16.21875" bestFit="1" customWidth="1"/>
    <col min="2818" max="2818" width="14.77734375" bestFit="1" customWidth="1"/>
    <col min="2819" max="2819" width="19.44140625" bestFit="1" customWidth="1"/>
    <col min="2820" max="2821" width="14.77734375" bestFit="1" customWidth="1"/>
    <col min="2822" max="2822" width="31.44140625" bestFit="1" customWidth="1"/>
    <col min="2823" max="2825" width="14.77734375" bestFit="1" customWidth="1"/>
    <col min="2826" max="2826" width="22.33203125" bestFit="1" customWidth="1"/>
    <col min="2827" max="2827" width="22.44140625" bestFit="1" customWidth="1"/>
    <col min="2828" max="2828" width="14.77734375" bestFit="1" customWidth="1"/>
    <col min="2829" max="2829" width="22.33203125" bestFit="1" customWidth="1"/>
    <col min="2830" max="2830" width="14.77734375" bestFit="1" customWidth="1"/>
    <col min="2831" max="2831" width="37.44140625" bestFit="1" customWidth="1"/>
    <col min="2832" max="2832" width="19.44140625" bestFit="1" customWidth="1"/>
    <col min="2833" max="2833" width="14.77734375" bestFit="1" customWidth="1"/>
    <col min="2834" max="2834" width="18.5546875" bestFit="1" customWidth="1"/>
    <col min="2835" max="2835" width="15.109375" bestFit="1" customWidth="1"/>
    <col min="2836" max="2841" width="14.77734375" bestFit="1" customWidth="1"/>
    <col min="2842" max="2842" width="17.5546875" bestFit="1" customWidth="1"/>
    <col min="2843" max="2846" width="14.77734375" bestFit="1" customWidth="1"/>
    <col min="2847" max="2847" width="18.6640625" bestFit="1" customWidth="1"/>
    <col min="2848" max="2848" width="16.109375" bestFit="1" customWidth="1"/>
    <col min="2849" max="2850" width="14.77734375" bestFit="1" customWidth="1"/>
    <col min="2851" max="2851" width="16.6640625" bestFit="1" customWidth="1"/>
    <col min="2852" max="2857" width="14.77734375" bestFit="1" customWidth="1"/>
    <col min="2858" max="2858" width="15.6640625" bestFit="1" customWidth="1"/>
    <col min="2859" max="2864" width="14.77734375" bestFit="1" customWidth="1"/>
    <col min="2865" max="2865" width="15.21875" bestFit="1" customWidth="1"/>
    <col min="2866" max="2866" width="21.5546875" bestFit="1" customWidth="1"/>
    <col min="2867" max="2867" width="14.77734375" bestFit="1" customWidth="1"/>
    <col min="2868" max="2868" width="17" bestFit="1" customWidth="1"/>
    <col min="2869" max="2869" width="35.88671875" bestFit="1" customWidth="1"/>
    <col min="2870" max="2879" width="14.77734375" bestFit="1" customWidth="1"/>
    <col min="2880" max="2880" width="15" bestFit="1" customWidth="1"/>
    <col min="2881" max="2881" width="15.77734375" bestFit="1" customWidth="1"/>
    <col min="2882" max="2888" width="14.77734375" bestFit="1" customWidth="1"/>
    <col min="2889" max="2889" width="15.33203125" bestFit="1" customWidth="1"/>
    <col min="2890" max="2890" width="15.77734375" bestFit="1" customWidth="1"/>
    <col min="2891" max="2891" width="14.77734375" bestFit="1" customWidth="1"/>
    <col min="2892" max="2892" width="16.33203125" bestFit="1" customWidth="1"/>
    <col min="2893" max="2894" width="14.77734375" bestFit="1" customWidth="1"/>
    <col min="2895" max="2895" width="16.5546875" bestFit="1" customWidth="1"/>
    <col min="2896" max="2897" width="14.77734375" bestFit="1" customWidth="1"/>
    <col min="2898" max="2898" width="18.33203125" bestFit="1" customWidth="1"/>
    <col min="2899" max="2902" width="14.77734375" bestFit="1" customWidth="1"/>
    <col min="2903" max="2903" width="32.5546875" bestFit="1" customWidth="1"/>
    <col min="2904" max="2907" width="14.77734375" bestFit="1" customWidth="1"/>
    <col min="2908" max="2908" width="32.77734375" bestFit="1" customWidth="1"/>
    <col min="2909" max="2909" width="14.77734375" bestFit="1" customWidth="1"/>
    <col min="2910" max="2910" width="23.88671875" bestFit="1" customWidth="1"/>
    <col min="2911" max="2911" width="14.77734375" bestFit="1" customWidth="1"/>
    <col min="2912" max="2912" width="19.77734375" bestFit="1" customWidth="1"/>
    <col min="2913" max="2913" width="15.109375" bestFit="1" customWidth="1"/>
    <col min="2914" max="2914" width="23.5546875" bestFit="1" customWidth="1"/>
    <col min="2915" max="2917" width="14.77734375" bestFit="1" customWidth="1"/>
    <col min="2918" max="2918" width="20.44140625" bestFit="1" customWidth="1"/>
    <col min="2919" max="2919" width="17.33203125" bestFit="1" customWidth="1"/>
    <col min="2920" max="2920" width="31.88671875" bestFit="1" customWidth="1"/>
    <col min="2921" max="2921" width="17.77734375" bestFit="1" customWidth="1"/>
    <col min="2922" max="2922" width="28" bestFit="1" customWidth="1"/>
    <col min="2923" max="2928" width="14.77734375" bestFit="1" customWidth="1"/>
    <col min="2929" max="2929" width="28" bestFit="1" customWidth="1"/>
    <col min="2930" max="2932" width="14.77734375" bestFit="1" customWidth="1"/>
    <col min="2933" max="2933" width="18.21875" bestFit="1" customWidth="1"/>
    <col min="2934" max="2934" width="39.6640625" bestFit="1" customWidth="1"/>
    <col min="2935" max="2935" width="14.77734375" bestFit="1" customWidth="1"/>
    <col min="2936" max="2936" width="20.5546875" bestFit="1" customWidth="1"/>
    <col min="2937" max="2938" width="14.77734375" bestFit="1" customWidth="1"/>
    <col min="2939" max="2939" width="19.5546875" bestFit="1" customWidth="1"/>
    <col min="2940" max="2950" width="14.77734375" bestFit="1" customWidth="1"/>
    <col min="2951" max="2951" width="21.44140625" bestFit="1" customWidth="1"/>
    <col min="2952" max="2952" width="14.77734375" bestFit="1" customWidth="1"/>
    <col min="2953" max="2953" width="15.88671875" bestFit="1" customWidth="1"/>
    <col min="2954" max="2954" width="14.77734375" bestFit="1" customWidth="1"/>
    <col min="2955" max="2955" width="15.33203125" bestFit="1" customWidth="1"/>
    <col min="2956" max="2956" width="14.77734375" bestFit="1" customWidth="1"/>
    <col min="2957" max="2957" width="23.5546875" bestFit="1" customWidth="1"/>
    <col min="2958" max="2958" width="14.77734375" bestFit="1" customWidth="1"/>
    <col min="2959" max="2959" width="21.33203125" bestFit="1" customWidth="1"/>
    <col min="2960" max="2960" width="14.77734375" bestFit="1" customWidth="1"/>
    <col min="2961" max="2961" width="16.88671875" bestFit="1" customWidth="1"/>
    <col min="2962" max="2967" width="14.77734375" bestFit="1" customWidth="1"/>
    <col min="2968" max="2968" width="28.88671875" bestFit="1" customWidth="1"/>
    <col min="2969" max="2969" width="17.21875" bestFit="1" customWidth="1"/>
    <col min="2970" max="2970" width="17.77734375" bestFit="1" customWidth="1"/>
    <col min="2971" max="2973" width="14.77734375" bestFit="1" customWidth="1"/>
    <col min="2974" max="2974" width="16.21875" bestFit="1" customWidth="1"/>
    <col min="2975" max="2975" width="14.77734375" bestFit="1" customWidth="1"/>
    <col min="2976" max="2976" width="15.44140625" bestFit="1" customWidth="1"/>
    <col min="2977" max="2977" width="16.88671875" bestFit="1" customWidth="1"/>
    <col min="2978" max="2980" width="14.77734375" bestFit="1" customWidth="1"/>
    <col min="2981" max="2981" width="19.5546875" bestFit="1" customWidth="1"/>
    <col min="2982" max="2989" width="14.77734375" bestFit="1" customWidth="1"/>
    <col min="2990" max="2990" width="24.44140625" bestFit="1" customWidth="1"/>
    <col min="2991" max="2991" width="14.77734375" bestFit="1" customWidth="1"/>
    <col min="2992" max="2992" width="15" bestFit="1" customWidth="1"/>
    <col min="2993" max="2997" width="14.77734375" bestFit="1" customWidth="1"/>
    <col min="2998" max="2998" width="15.6640625" bestFit="1" customWidth="1"/>
    <col min="2999" max="2999" width="15.21875" bestFit="1" customWidth="1"/>
    <col min="3000" max="3000" width="14.77734375" bestFit="1" customWidth="1"/>
    <col min="3001" max="3001" width="15.33203125" bestFit="1" customWidth="1"/>
    <col min="3002" max="3002" width="18" bestFit="1" customWidth="1"/>
    <col min="3003" max="3003" width="22.33203125" bestFit="1" customWidth="1"/>
    <col min="3004" max="3004" width="14.77734375" bestFit="1" customWidth="1"/>
    <col min="3005" max="3005" width="15.5546875" bestFit="1" customWidth="1"/>
    <col min="3006" max="3007" width="14.77734375" bestFit="1" customWidth="1"/>
    <col min="3008" max="3008" width="25.44140625" bestFit="1" customWidth="1"/>
    <col min="3009" max="3009" width="14.77734375" bestFit="1" customWidth="1"/>
    <col min="3010" max="3010" width="16.5546875" bestFit="1" customWidth="1"/>
    <col min="3011" max="3011" width="19.77734375" bestFit="1" customWidth="1"/>
    <col min="3012" max="3012" width="19" bestFit="1" customWidth="1"/>
    <col min="3013" max="3019" width="14.77734375" bestFit="1" customWidth="1"/>
    <col min="3020" max="3020" width="15.5546875" bestFit="1" customWidth="1"/>
    <col min="3021" max="3024" width="14.77734375" bestFit="1" customWidth="1"/>
    <col min="3025" max="3025" width="16" bestFit="1" customWidth="1"/>
    <col min="3026" max="3030" width="14.77734375" bestFit="1" customWidth="1"/>
    <col min="3031" max="3031" width="26" bestFit="1" customWidth="1"/>
    <col min="3032" max="3033" width="14.77734375" bestFit="1" customWidth="1"/>
    <col min="3034" max="3034" width="19.77734375" bestFit="1" customWidth="1"/>
    <col min="3035" max="3039" width="14.77734375" bestFit="1" customWidth="1"/>
    <col min="3040" max="3040" width="20.6640625" bestFit="1" customWidth="1"/>
    <col min="3041" max="3045" width="14.77734375" bestFit="1" customWidth="1"/>
    <col min="3046" max="3046" width="19" bestFit="1" customWidth="1"/>
    <col min="3047" max="3047" width="23.44140625" bestFit="1" customWidth="1"/>
    <col min="3048" max="3048" width="14.77734375" bestFit="1" customWidth="1"/>
    <col min="3049" max="3049" width="19.33203125" bestFit="1" customWidth="1"/>
    <col min="3050" max="3052" width="14.77734375" bestFit="1" customWidth="1"/>
    <col min="3053" max="3053" width="26.6640625" bestFit="1" customWidth="1"/>
    <col min="3054" max="3059" width="14.77734375" bestFit="1" customWidth="1"/>
    <col min="3060" max="3060" width="14.88671875" bestFit="1" customWidth="1"/>
    <col min="3061" max="3061" width="14.77734375" bestFit="1" customWidth="1"/>
    <col min="3062" max="3062" width="22.33203125" bestFit="1" customWidth="1"/>
    <col min="3063" max="3063" width="19.109375" bestFit="1" customWidth="1"/>
    <col min="3064" max="3064" width="17.77734375" bestFit="1" customWidth="1"/>
    <col min="3065" max="3065" width="14.77734375" bestFit="1" customWidth="1"/>
    <col min="3066" max="3066" width="26.77734375" bestFit="1" customWidth="1"/>
    <col min="3067" max="3069" width="14.77734375" bestFit="1" customWidth="1"/>
    <col min="3070" max="3070" width="19.44140625" bestFit="1" customWidth="1"/>
    <col min="3071" max="3071" width="14.77734375" bestFit="1" customWidth="1"/>
    <col min="3072" max="3072" width="17.6640625" bestFit="1" customWidth="1"/>
    <col min="3073" max="3074" width="14.77734375" bestFit="1" customWidth="1"/>
    <col min="3075" max="3075" width="31.5546875" bestFit="1" customWidth="1"/>
    <col min="3076" max="3076" width="20.33203125" bestFit="1" customWidth="1"/>
    <col min="3077" max="3077" width="14.77734375" bestFit="1" customWidth="1"/>
    <col min="3078" max="3078" width="21.88671875" bestFit="1" customWidth="1"/>
    <col min="3079" max="3079" width="23.33203125" bestFit="1" customWidth="1"/>
    <col min="3080" max="3082" width="14.77734375" bestFit="1" customWidth="1"/>
    <col min="3083" max="3083" width="29" bestFit="1" customWidth="1"/>
    <col min="3084" max="3087" width="14.77734375" bestFit="1" customWidth="1"/>
    <col min="3088" max="3088" width="33.21875" bestFit="1" customWidth="1"/>
    <col min="3089" max="3094" width="14.77734375" bestFit="1" customWidth="1"/>
    <col min="3095" max="3095" width="28.109375" bestFit="1" customWidth="1"/>
    <col min="3096" max="3096" width="20.5546875" bestFit="1" customWidth="1"/>
    <col min="3097" max="3097" width="35" bestFit="1" customWidth="1"/>
    <col min="3098" max="3105" width="14.77734375" bestFit="1" customWidth="1"/>
    <col min="3106" max="3106" width="35.109375" bestFit="1" customWidth="1"/>
    <col min="3107" max="3109" width="14.77734375" bestFit="1" customWidth="1"/>
    <col min="3110" max="3110" width="18.33203125" bestFit="1" customWidth="1"/>
    <col min="3111" max="3111" width="16.44140625" bestFit="1" customWidth="1"/>
    <col min="3112" max="3114" width="14.77734375" bestFit="1" customWidth="1"/>
    <col min="3115" max="3115" width="16" bestFit="1" customWidth="1"/>
    <col min="3116" max="3116" width="19.33203125" bestFit="1" customWidth="1"/>
    <col min="3117" max="3122" width="14.77734375" bestFit="1" customWidth="1"/>
    <col min="3123" max="3123" width="20.33203125" bestFit="1" customWidth="1"/>
    <col min="3124" max="3127" width="14.77734375" bestFit="1" customWidth="1"/>
    <col min="3128" max="3128" width="21.33203125" bestFit="1" customWidth="1"/>
    <col min="3129" max="3129" width="14.77734375" bestFit="1" customWidth="1"/>
    <col min="3130" max="3130" width="15.109375" bestFit="1" customWidth="1"/>
    <col min="3131" max="3131" width="14.77734375" bestFit="1" customWidth="1"/>
    <col min="3132" max="3132" width="33.109375" bestFit="1" customWidth="1"/>
    <col min="3133" max="3133" width="14.77734375" bestFit="1" customWidth="1"/>
    <col min="3134" max="3134" width="39.109375" bestFit="1" customWidth="1"/>
    <col min="3135" max="3138" width="14.77734375" bestFit="1" customWidth="1"/>
    <col min="3139" max="3139" width="15.77734375" bestFit="1" customWidth="1"/>
    <col min="3140" max="3144" width="14.77734375" bestFit="1" customWidth="1"/>
    <col min="3145" max="3145" width="29.5546875" bestFit="1" customWidth="1"/>
    <col min="3146" max="3146" width="14.77734375" bestFit="1" customWidth="1"/>
    <col min="3147" max="3147" width="16.88671875" bestFit="1" customWidth="1"/>
    <col min="3148" max="3148" width="14.77734375" bestFit="1" customWidth="1"/>
    <col min="3149" max="3149" width="16.5546875" bestFit="1" customWidth="1"/>
    <col min="3150" max="3152" width="14.77734375" bestFit="1" customWidth="1"/>
    <col min="3153" max="3153" width="33.44140625" bestFit="1" customWidth="1"/>
    <col min="3154" max="3154" width="14.77734375" bestFit="1" customWidth="1"/>
    <col min="3155" max="3155" width="21.44140625" bestFit="1" customWidth="1"/>
    <col min="3156" max="3156" width="15.33203125" bestFit="1" customWidth="1"/>
    <col min="3157" max="3160" width="14.77734375" bestFit="1" customWidth="1"/>
    <col min="3161" max="3161" width="22.5546875" bestFit="1" customWidth="1"/>
    <col min="3162" max="3164" width="14.77734375" bestFit="1" customWidth="1"/>
    <col min="3165" max="3165" width="16.44140625" bestFit="1" customWidth="1"/>
    <col min="3166" max="3166" width="17.6640625" bestFit="1" customWidth="1"/>
    <col min="3167" max="3167" width="14.77734375" bestFit="1" customWidth="1"/>
    <col min="3168" max="3168" width="15.5546875" bestFit="1" customWidth="1"/>
    <col min="3169" max="3169" width="16.5546875" bestFit="1" customWidth="1"/>
    <col min="3170" max="3170" width="15.33203125" bestFit="1" customWidth="1"/>
    <col min="3171" max="3171" width="21.44140625" bestFit="1" customWidth="1"/>
    <col min="3172" max="3172" width="16.5546875" bestFit="1" customWidth="1"/>
    <col min="3173" max="3173" width="15" bestFit="1" customWidth="1"/>
    <col min="3174" max="3176" width="14.77734375" bestFit="1" customWidth="1"/>
    <col min="3177" max="3177" width="15.77734375" bestFit="1" customWidth="1"/>
    <col min="3178" max="3178" width="16.109375" bestFit="1" customWidth="1"/>
    <col min="3179" max="3179" width="16.5546875" bestFit="1" customWidth="1"/>
    <col min="3180" max="3184" width="14.77734375" bestFit="1" customWidth="1"/>
    <col min="3185" max="3185" width="16.44140625" bestFit="1" customWidth="1"/>
    <col min="3186" max="3189" width="14.77734375" bestFit="1" customWidth="1"/>
    <col min="3190" max="3190" width="18.88671875" bestFit="1" customWidth="1"/>
    <col min="3191" max="3191" width="14.77734375" bestFit="1" customWidth="1"/>
    <col min="3192" max="3192" width="19.5546875" bestFit="1" customWidth="1"/>
    <col min="3193" max="3193" width="16.44140625" bestFit="1" customWidth="1"/>
    <col min="3194" max="3198" width="14.77734375" bestFit="1" customWidth="1"/>
    <col min="3199" max="3199" width="16.44140625" bestFit="1" customWidth="1"/>
    <col min="3200" max="3200" width="20.44140625" bestFit="1" customWidth="1"/>
    <col min="3201" max="3201" width="17" bestFit="1" customWidth="1"/>
    <col min="3202" max="3202" width="27.77734375" bestFit="1" customWidth="1"/>
    <col min="3203" max="3206" width="14.77734375" bestFit="1" customWidth="1"/>
    <col min="3207" max="3207" width="19" bestFit="1" customWidth="1"/>
    <col min="3208" max="3213" width="14.77734375" bestFit="1" customWidth="1"/>
    <col min="3214" max="3214" width="19.6640625" bestFit="1" customWidth="1"/>
    <col min="3215" max="3219" width="14.77734375" bestFit="1" customWidth="1"/>
    <col min="3220" max="3220" width="19.109375" bestFit="1" customWidth="1"/>
    <col min="3221" max="3225" width="14.77734375" bestFit="1" customWidth="1"/>
    <col min="3226" max="3226" width="22.88671875" bestFit="1" customWidth="1"/>
    <col min="3227" max="3232" width="14.77734375" bestFit="1" customWidth="1"/>
    <col min="3233" max="3233" width="16.77734375" bestFit="1" customWidth="1"/>
    <col min="3234" max="3235" width="14.77734375" bestFit="1" customWidth="1"/>
    <col min="3236" max="3236" width="16.6640625" bestFit="1" customWidth="1"/>
    <col min="3237" max="3237" width="15.77734375" bestFit="1" customWidth="1"/>
    <col min="3238" max="3244" width="14.77734375" bestFit="1" customWidth="1"/>
    <col min="3245" max="3245" width="15.21875" bestFit="1" customWidth="1"/>
    <col min="3246" max="3246" width="24.33203125" bestFit="1" customWidth="1"/>
    <col min="3247" max="3250" width="14.77734375" bestFit="1" customWidth="1"/>
    <col min="3251" max="3251" width="22.5546875" bestFit="1" customWidth="1"/>
    <col min="3252" max="3252" width="14.77734375" bestFit="1" customWidth="1"/>
    <col min="3253" max="3253" width="27" bestFit="1" customWidth="1"/>
    <col min="3254" max="3254" width="14.77734375" bestFit="1" customWidth="1"/>
    <col min="3255" max="3255" width="15.5546875" bestFit="1" customWidth="1"/>
    <col min="3256" max="3260" width="14.77734375" bestFit="1" customWidth="1"/>
    <col min="3261" max="3261" width="15.6640625" bestFit="1" customWidth="1"/>
    <col min="3262" max="3262" width="21.5546875" bestFit="1" customWidth="1"/>
    <col min="3263" max="3264" width="14.77734375" bestFit="1" customWidth="1"/>
    <col min="3265" max="3265" width="25" bestFit="1" customWidth="1"/>
    <col min="3266" max="3266" width="26.44140625" bestFit="1" customWidth="1"/>
    <col min="3267" max="3267" width="14.77734375" bestFit="1" customWidth="1"/>
    <col min="3268" max="3268" width="40.6640625" bestFit="1" customWidth="1"/>
    <col min="3269" max="3269" width="14.77734375" bestFit="1" customWidth="1"/>
    <col min="3270" max="3270" width="16.33203125" bestFit="1" customWidth="1"/>
    <col min="3271" max="3271" width="28.77734375" bestFit="1" customWidth="1"/>
    <col min="3272" max="3273" width="14.77734375" bestFit="1" customWidth="1"/>
    <col min="3274" max="3274" width="38.5546875" bestFit="1" customWidth="1"/>
    <col min="3275" max="3275" width="14.77734375" bestFit="1" customWidth="1"/>
    <col min="3276" max="3276" width="17.77734375" bestFit="1" customWidth="1"/>
    <col min="3277" max="3277" width="27.109375" bestFit="1" customWidth="1"/>
    <col min="3278" max="3279" width="14.77734375" bestFit="1" customWidth="1"/>
    <col min="3280" max="3280" width="15.33203125" bestFit="1" customWidth="1"/>
    <col min="3281" max="3281" width="34.21875" bestFit="1" customWidth="1"/>
    <col min="3282" max="3282" width="14.77734375" bestFit="1" customWidth="1"/>
    <col min="3283" max="3283" width="16.109375" bestFit="1" customWidth="1"/>
    <col min="3284" max="3284" width="27.109375" bestFit="1" customWidth="1"/>
    <col min="3285" max="3285" width="17.6640625" bestFit="1" customWidth="1"/>
    <col min="3286" max="3286" width="30.5546875" bestFit="1" customWidth="1"/>
    <col min="3287" max="3287" width="14.77734375" bestFit="1" customWidth="1"/>
    <col min="3288" max="3288" width="15.109375" bestFit="1" customWidth="1"/>
    <col min="3289" max="3289" width="20.33203125" bestFit="1" customWidth="1"/>
    <col min="3290" max="3290" width="14.77734375" bestFit="1" customWidth="1"/>
    <col min="3291" max="3291" width="20.88671875" bestFit="1" customWidth="1"/>
    <col min="3292" max="3294" width="14.77734375" bestFit="1" customWidth="1"/>
    <col min="3295" max="3295" width="15.88671875" bestFit="1" customWidth="1"/>
    <col min="3296" max="3296" width="16.109375" bestFit="1" customWidth="1"/>
    <col min="3297" max="3297" width="14.77734375" bestFit="1" customWidth="1"/>
    <col min="3298" max="3298" width="26" bestFit="1" customWidth="1"/>
    <col min="3299" max="3300" width="14.77734375" bestFit="1" customWidth="1"/>
    <col min="3301" max="3301" width="32.77734375" bestFit="1" customWidth="1"/>
    <col min="3302" max="3303" width="14.77734375" bestFit="1" customWidth="1"/>
    <col min="3304" max="3304" width="20.21875" bestFit="1" customWidth="1"/>
    <col min="3305" max="3305" width="15.77734375" bestFit="1" customWidth="1"/>
    <col min="3306" max="3313" width="14.77734375" bestFit="1" customWidth="1"/>
    <col min="3314" max="3314" width="15.5546875" bestFit="1" customWidth="1"/>
    <col min="3315" max="3315" width="17.33203125" bestFit="1" customWidth="1"/>
    <col min="3316" max="3316" width="15.6640625" bestFit="1" customWidth="1"/>
    <col min="3317" max="3317" width="14.77734375" bestFit="1" customWidth="1"/>
    <col min="3318" max="3318" width="15.6640625" bestFit="1" customWidth="1"/>
    <col min="3319" max="3320" width="14.77734375" bestFit="1" customWidth="1"/>
    <col min="3321" max="3321" width="18.6640625" bestFit="1" customWidth="1"/>
    <col min="3322" max="3322" width="15.88671875" bestFit="1" customWidth="1"/>
    <col min="3323" max="3323" width="20" bestFit="1" customWidth="1"/>
    <col min="3324" max="3327" width="14.77734375" bestFit="1" customWidth="1"/>
    <col min="3328" max="3328" width="15.88671875" bestFit="1" customWidth="1"/>
    <col min="3329" max="3331" width="14.77734375" bestFit="1" customWidth="1"/>
    <col min="3332" max="3332" width="20.33203125" bestFit="1" customWidth="1"/>
    <col min="3333" max="3333" width="14.88671875" bestFit="1" customWidth="1"/>
    <col min="3334" max="3335" width="14.77734375" bestFit="1" customWidth="1"/>
    <col min="3336" max="3336" width="15.109375" bestFit="1" customWidth="1"/>
    <col min="3337" max="3337" width="14.77734375" bestFit="1" customWidth="1"/>
    <col min="3338" max="3338" width="18.33203125" bestFit="1" customWidth="1"/>
    <col min="3339" max="3339" width="15.77734375" bestFit="1" customWidth="1"/>
    <col min="3340" max="3340" width="15.109375" bestFit="1" customWidth="1"/>
    <col min="3341" max="3341" width="25" bestFit="1" customWidth="1"/>
    <col min="3342" max="3342" width="14.77734375" bestFit="1" customWidth="1"/>
    <col min="3343" max="3343" width="15.77734375" bestFit="1" customWidth="1"/>
    <col min="3344" max="3350" width="14.77734375" bestFit="1" customWidth="1"/>
    <col min="3351" max="3351" width="15.6640625" bestFit="1" customWidth="1"/>
    <col min="3352" max="3354" width="14.77734375" bestFit="1" customWidth="1"/>
    <col min="3355" max="3355" width="18.109375" bestFit="1" customWidth="1"/>
    <col min="3356" max="3356" width="22.21875" bestFit="1" customWidth="1"/>
    <col min="3357" max="3357" width="17.77734375" bestFit="1" customWidth="1"/>
    <col min="3358" max="3358" width="14.77734375" bestFit="1" customWidth="1"/>
    <col min="3359" max="3359" width="16" bestFit="1" customWidth="1"/>
    <col min="3360" max="3361" width="14.77734375" bestFit="1" customWidth="1"/>
    <col min="3362" max="3362" width="15.109375" bestFit="1" customWidth="1"/>
    <col min="3363" max="3364" width="14.77734375" bestFit="1" customWidth="1"/>
    <col min="3365" max="3365" width="15.5546875" bestFit="1" customWidth="1"/>
    <col min="3366" max="3368" width="14.77734375" bestFit="1" customWidth="1"/>
    <col min="3369" max="3369" width="33.6640625" bestFit="1" customWidth="1"/>
    <col min="3370" max="3370" width="15.5546875" bestFit="1" customWidth="1"/>
    <col min="3371" max="3372" width="14.77734375" bestFit="1" customWidth="1"/>
    <col min="3373" max="3373" width="18.88671875" bestFit="1" customWidth="1"/>
    <col min="3374" max="3374" width="28.21875" bestFit="1" customWidth="1"/>
    <col min="3375" max="3382" width="14.77734375" bestFit="1" customWidth="1"/>
    <col min="3383" max="3383" width="16.21875" bestFit="1" customWidth="1"/>
    <col min="3384" max="3384" width="14.77734375" bestFit="1" customWidth="1"/>
    <col min="3385" max="3385" width="23.109375" bestFit="1" customWidth="1"/>
    <col min="3386" max="3391" width="14.77734375" bestFit="1" customWidth="1"/>
    <col min="3392" max="3392" width="16.44140625" bestFit="1" customWidth="1"/>
    <col min="3393" max="3394" width="14.77734375" bestFit="1" customWidth="1"/>
    <col min="3395" max="3395" width="16" bestFit="1" customWidth="1"/>
    <col min="3396" max="3396" width="17.33203125" bestFit="1" customWidth="1"/>
    <col min="3397" max="3397" width="14.77734375" bestFit="1" customWidth="1"/>
    <col min="3398" max="3398" width="24.77734375" bestFit="1" customWidth="1"/>
    <col min="3399" max="3399" width="25.21875" bestFit="1" customWidth="1"/>
    <col min="3400" max="3403" width="14.77734375" bestFit="1" customWidth="1"/>
    <col min="3404" max="3404" width="17" bestFit="1" customWidth="1"/>
    <col min="3405" max="3405" width="17.21875" bestFit="1" customWidth="1"/>
    <col min="3406" max="3406" width="20.33203125" bestFit="1" customWidth="1"/>
    <col min="3407" max="3407" width="14.77734375" bestFit="1" customWidth="1"/>
    <col min="3408" max="3408" width="20.21875" bestFit="1" customWidth="1"/>
    <col min="3409" max="3409" width="16.77734375" bestFit="1" customWidth="1"/>
    <col min="3410" max="3410" width="23.109375" bestFit="1" customWidth="1"/>
    <col min="3411" max="3411" width="14.77734375" bestFit="1" customWidth="1"/>
    <col min="3412" max="3412" width="16.6640625" bestFit="1" customWidth="1"/>
    <col min="3413" max="3413" width="14.77734375" bestFit="1" customWidth="1"/>
    <col min="3414" max="3414" width="19.44140625" bestFit="1" customWidth="1"/>
    <col min="3415" max="3416" width="14.77734375" bestFit="1" customWidth="1"/>
    <col min="3417" max="3417" width="17.33203125" bestFit="1" customWidth="1"/>
    <col min="3418" max="3418" width="14.77734375" bestFit="1" customWidth="1"/>
    <col min="3419" max="3419" width="18.5546875" bestFit="1" customWidth="1"/>
    <col min="3420" max="3424" width="14.77734375" bestFit="1" customWidth="1"/>
    <col min="3425" max="3425" width="15.44140625" bestFit="1" customWidth="1"/>
    <col min="3426" max="3427" width="14.77734375" bestFit="1" customWidth="1"/>
    <col min="3428" max="3428" width="35.33203125" bestFit="1" customWidth="1"/>
    <col min="3429" max="3429" width="14.77734375" bestFit="1" customWidth="1"/>
    <col min="3430" max="3430" width="16.44140625" bestFit="1" customWidth="1"/>
    <col min="3431" max="3437" width="14.77734375" bestFit="1" customWidth="1"/>
    <col min="3438" max="3438" width="29.21875" bestFit="1" customWidth="1"/>
    <col min="3439" max="3444" width="14.77734375" bestFit="1" customWidth="1"/>
    <col min="3445" max="3445" width="21.44140625" bestFit="1" customWidth="1"/>
    <col min="3446" max="3451" width="14.77734375" bestFit="1" customWidth="1"/>
    <col min="3452" max="3452" width="20.6640625" bestFit="1" customWidth="1"/>
    <col min="3453" max="3453" width="14.77734375" bestFit="1" customWidth="1"/>
    <col min="3454" max="3454" width="15.33203125" bestFit="1" customWidth="1"/>
    <col min="3455" max="3455" width="14.77734375" bestFit="1" customWidth="1"/>
    <col min="3456" max="3456" width="23.33203125" bestFit="1" customWidth="1"/>
    <col min="3457" max="3458" width="14.77734375" bestFit="1" customWidth="1"/>
    <col min="3459" max="3459" width="17" bestFit="1" customWidth="1"/>
    <col min="3460" max="3461" width="14.77734375" bestFit="1" customWidth="1"/>
    <col min="3462" max="3462" width="25.109375" bestFit="1" customWidth="1"/>
    <col min="3463" max="3463" width="14.77734375" bestFit="1" customWidth="1"/>
    <col min="3464" max="3464" width="16.88671875" bestFit="1" customWidth="1"/>
    <col min="3465" max="3465" width="14.77734375" bestFit="1" customWidth="1"/>
    <col min="3466" max="3466" width="18.44140625" bestFit="1" customWidth="1"/>
    <col min="3467" max="3467" width="20.77734375" bestFit="1" customWidth="1"/>
    <col min="3468" max="3469" width="14.77734375" bestFit="1" customWidth="1"/>
    <col min="3470" max="3470" width="16.88671875" bestFit="1" customWidth="1"/>
    <col min="3471" max="3471" width="14.88671875" bestFit="1" customWidth="1"/>
    <col min="3472" max="3472" width="14.77734375" bestFit="1" customWidth="1"/>
    <col min="3473" max="3473" width="19.21875" bestFit="1" customWidth="1"/>
    <col min="3474" max="3474" width="14.77734375" bestFit="1" customWidth="1"/>
    <col min="3475" max="3475" width="26.6640625" bestFit="1" customWidth="1"/>
    <col min="3476" max="3476" width="24.6640625" bestFit="1" customWidth="1"/>
    <col min="3477" max="3481" width="14.77734375" bestFit="1" customWidth="1"/>
    <col min="3482" max="3482" width="15.5546875" bestFit="1" customWidth="1"/>
    <col min="3483" max="3483" width="17.21875" bestFit="1" customWidth="1"/>
    <col min="3484" max="3484" width="17.33203125" bestFit="1" customWidth="1"/>
    <col min="3485" max="3494" width="14.77734375" bestFit="1" customWidth="1"/>
    <col min="3495" max="3495" width="17.33203125" bestFit="1" customWidth="1"/>
    <col min="3496" max="3498" width="14.77734375" bestFit="1" customWidth="1"/>
    <col min="3499" max="3499" width="16.88671875" bestFit="1" customWidth="1"/>
    <col min="3500" max="3500" width="18.5546875" bestFit="1" customWidth="1"/>
    <col min="3501" max="3504" width="14.77734375" bestFit="1" customWidth="1"/>
    <col min="3505" max="3505" width="16.5546875" bestFit="1" customWidth="1"/>
    <col min="3506" max="3510" width="14.77734375" bestFit="1" customWidth="1"/>
    <col min="3511" max="3511" width="16.88671875" bestFit="1" customWidth="1"/>
    <col min="3512" max="3512" width="17.21875" bestFit="1" customWidth="1"/>
    <col min="3513" max="3513" width="20.6640625" bestFit="1" customWidth="1"/>
    <col min="3514" max="3514" width="15" bestFit="1" customWidth="1"/>
    <col min="3515" max="3523" width="14.77734375" bestFit="1" customWidth="1"/>
    <col min="3524" max="3524" width="17" bestFit="1" customWidth="1"/>
    <col min="3525" max="3525" width="17.44140625" bestFit="1" customWidth="1"/>
    <col min="3526" max="3528" width="14.77734375" bestFit="1" customWidth="1"/>
    <col min="3529" max="3529" width="23.88671875" bestFit="1" customWidth="1"/>
    <col min="3530" max="3530" width="14.77734375" bestFit="1" customWidth="1"/>
    <col min="3531" max="3531" width="19" bestFit="1" customWidth="1"/>
    <col min="3532" max="3532" width="14.77734375" bestFit="1" customWidth="1"/>
    <col min="3533" max="3533" width="15.33203125" bestFit="1" customWidth="1"/>
    <col min="3534" max="3537" width="14.77734375" bestFit="1" customWidth="1"/>
    <col min="3538" max="3538" width="16.5546875" bestFit="1" customWidth="1"/>
    <col min="3539" max="3539" width="14.77734375" bestFit="1" customWidth="1"/>
    <col min="3540" max="3540" width="26.77734375" bestFit="1" customWidth="1"/>
    <col min="3541" max="3543" width="14.77734375" bestFit="1" customWidth="1"/>
    <col min="3544" max="3544" width="25.6640625" bestFit="1" customWidth="1"/>
    <col min="3545" max="3545" width="16.33203125" bestFit="1" customWidth="1"/>
    <col min="3546" max="3546" width="18.5546875" bestFit="1" customWidth="1"/>
    <col min="3547" max="3547" width="40.21875" bestFit="1" customWidth="1"/>
    <col min="3548" max="3548" width="17.88671875" bestFit="1" customWidth="1"/>
    <col min="3549" max="3549" width="30.33203125" bestFit="1" customWidth="1"/>
    <col min="3550" max="3550" width="20.109375" bestFit="1" customWidth="1"/>
    <col min="3551" max="3551" width="16" bestFit="1" customWidth="1"/>
    <col min="3552" max="3552" width="29" bestFit="1" customWidth="1"/>
    <col min="3553" max="3557" width="14.77734375" bestFit="1" customWidth="1"/>
    <col min="3558" max="3558" width="16.21875" bestFit="1" customWidth="1"/>
    <col min="3559" max="3560" width="14.77734375" bestFit="1" customWidth="1"/>
    <col min="3561" max="3561" width="15.5546875" bestFit="1" customWidth="1"/>
    <col min="3562" max="3564" width="14.77734375" bestFit="1" customWidth="1"/>
    <col min="3565" max="3565" width="15.88671875" bestFit="1" customWidth="1"/>
    <col min="3566" max="3567" width="14.77734375" bestFit="1" customWidth="1"/>
    <col min="3568" max="3568" width="17.5546875" bestFit="1" customWidth="1"/>
    <col min="3569" max="3570" width="14.77734375" bestFit="1" customWidth="1"/>
    <col min="3571" max="3571" width="18.44140625" bestFit="1" customWidth="1"/>
    <col min="3572" max="3572" width="28" bestFit="1" customWidth="1"/>
    <col min="3573" max="3573" width="16.109375" bestFit="1" customWidth="1"/>
    <col min="3574" max="3577" width="14.77734375" bestFit="1" customWidth="1"/>
    <col min="3578" max="3578" width="15" bestFit="1" customWidth="1"/>
    <col min="3579" max="3579" width="17.88671875" bestFit="1" customWidth="1"/>
    <col min="3580" max="3580" width="14.77734375" bestFit="1" customWidth="1"/>
    <col min="3581" max="3581" width="17.44140625" bestFit="1" customWidth="1"/>
    <col min="3582" max="3584" width="14.77734375" bestFit="1" customWidth="1"/>
    <col min="3585" max="3585" width="18.88671875" bestFit="1" customWidth="1"/>
    <col min="3586" max="3590" width="14.77734375" bestFit="1" customWidth="1"/>
    <col min="3591" max="3591" width="23.5546875" bestFit="1" customWidth="1"/>
    <col min="3592" max="3596" width="14.77734375" bestFit="1" customWidth="1"/>
    <col min="3597" max="3597" width="18.21875" bestFit="1" customWidth="1"/>
    <col min="3598" max="3602" width="14.77734375" bestFit="1" customWidth="1"/>
    <col min="3603" max="3603" width="61.33203125" bestFit="1" customWidth="1"/>
    <col min="3604" max="3604" width="14.77734375" bestFit="1" customWidth="1"/>
    <col min="3605" max="3605" width="24" bestFit="1" customWidth="1"/>
    <col min="3606" max="3606" width="14.77734375" bestFit="1" customWidth="1"/>
    <col min="3607" max="3607" width="16.77734375" bestFit="1" customWidth="1"/>
    <col min="3608" max="3611" width="14.77734375" bestFit="1" customWidth="1"/>
    <col min="3612" max="3612" width="21.88671875" bestFit="1" customWidth="1"/>
    <col min="3613" max="3613" width="36.44140625" bestFit="1" customWidth="1"/>
    <col min="3614" max="3615" width="14.77734375" bestFit="1" customWidth="1"/>
    <col min="3616" max="3616" width="16" bestFit="1" customWidth="1"/>
    <col min="3617" max="3617" width="15.88671875" bestFit="1" customWidth="1"/>
    <col min="3618" max="3618" width="14.77734375" bestFit="1" customWidth="1"/>
    <col min="3619" max="3619" width="24.6640625" bestFit="1" customWidth="1"/>
    <col min="3620" max="3621" width="14.77734375" bestFit="1" customWidth="1"/>
    <col min="3622" max="3622" width="17.77734375" bestFit="1" customWidth="1"/>
    <col min="3623" max="3623" width="14.77734375" bestFit="1" customWidth="1"/>
    <col min="3624" max="3624" width="23.6640625" bestFit="1" customWidth="1"/>
    <col min="3625" max="3627" width="14.77734375" bestFit="1" customWidth="1"/>
    <col min="3628" max="3628" width="15.88671875" bestFit="1" customWidth="1"/>
    <col min="3629" max="3629" width="20.88671875" bestFit="1" customWidth="1"/>
    <col min="3630" max="3634" width="14.77734375" bestFit="1" customWidth="1"/>
    <col min="3635" max="3635" width="22.88671875" bestFit="1" customWidth="1"/>
    <col min="3636" max="3639" width="14.77734375" bestFit="1" customWidth="1"/>
    <col min="3640" max="3640" width="15.44140625" bestFit="1" customWidth="1"/>
    <col min="3641" max="3641" width="14.77734375" bestFit="1" customWidth="1"/>
    <col min="3642" max="3642" width="15.21875" bestFit="1" customWidth="1"/>
    <col min="3643" max="3646" width="14.77734375" bestFit="1" customWidth="1"/>
    <col min="3647" max="3647" width="17.21875" bestFit="1" customWidth="1"/>
    <col min="3648" max="3652" width="14.77734375" bestFit="1" customWidth="1"/>
    <col min="3653" max="3653" width="18.5546875" bestFit="1" customWidth="1"/>
    <col min="3654" max="3654" width="14.77734375" bestFit="1" customWidth="1"/>
    <col min="3655" max="3655" width="24.5546875" bestFit="1" customWidth="1"/>
    <col min="3656" max="3656" width="14.77734375" bestFit="1" customWidth="1"/>
    <col min="3657" max="3657" width="29.21875" bestFit="1" customWidth="1"/>
    <col min="3658" max="3658" width="14.77734375" bestFit="1" customWidth="1"/>
    <col min="3659" max="3659" width="15.5546875" bestFit="1" customWidth="1"/>
    <col min="3660" max="3661" width="14.77734375" bestFit="1" customWidth="1"/>
    <col min="3662" max="3662" width="17.77734375" bestFit="1" customWidth="1"/>
    <col min="3663" max="3663" width="15.33203125" bestFit="1" customWidth="1"/>
    <col min="3664" max="3664" width="14.77734375" bestFit="1" customWidth="1"/>
    <col min="3665" max="3665" width="21.88671875" bestFit="1" customWidth="1"/>
    <col min="3666" max="3668" width="14.77734375" bestFit="1" customWidth="1"/>
    <col min="3669" max="3669" width="16.44140625" bestFit="1" customWidth="1"/>
    <col min="3670" max="3670" width="29" bestFit="1" customWidth="1"/>
    <col min="3671" max="3671" width="14.77734375" bestFit="1" customWidth="1"/>
    <col min="3672" max="3672" width="27.21875" bestFit="1" customWidth="1"/>
    <col min="3673" max="3674" width="14.77734375" bestFit="1" customWidth="1"/>
    <col min="3675" max="3675" width="26.88671875" bestFit="1" customWidth="1"/>
    <col min="3676" max="3683" width="14.77734375" bestFit="1" customWidth="1"/>
    <col min="3684" max="3684" width="28.33203125" bestFit="1" customWidth="1"/>
    <col min="3685" max="3686" width="14.77734375" bestFit="1" customWidth="1"/>
    <col min="3687" max="3687" width="24.33203125" bestFit="1" customWidth="1"/>
    <col min="3688" max="3689" width="14.77734375" bestFit="1" customWidth="1"/>
    <col min="3690" max="3690" width="19.109375" bestFit="1" customWidth="1"/>
    <col min="3691" max="3691" width="18.6640625" bestFit="1" customWidth="1"/>
    <col min="3692" max="3692" width="22.6640625" bestFit="1" customWidth="1"/>
    <col min="3693" max="3696" width="14.77734375" bestFit="1" customWidth="1"/>
    <col min="3697" max="3697" width="30.109375" bestFit="1" customWidth="1"/>
    <col min="3698" max="3703" width="14.77734375" bestFit="1" customWidth="1"/>
    <col min="3704" max="3704" width="21.109375" bestFit="1" customWidth="1"/>
    <col min="3705" max="3706" width="14.77734375" bestFit="1" customWidth="1"/>
    <col min="3707" max="3707" width="16.44140625" bestFit="1" customWidth="1"/>
    <col min="3708" max="3709" width="14.77734375" bestFit="1" customWidth="1"/>
    <col min="3710" max="3710" width="17.6640625" bestFit="1" customWidth="1"/>
    <col min="3711" max="3711" width="16.77734375" bestFit="1" customWidth="1"/>
    <col min="3712" max="3712" width="14.77734375" bestFit="1" customWidth="1"/>
    <col min="3713" max="3713" width="14.88671875" bestFit="1" customWidth="1"/>
    <col min="3714" max="3714" width="14.77734375" bestFit="1" customWidth="1"/>
    <col min="3715" max="3715" width="17.44140625" bestFit="1" customWidth="1"/>
    <col min="3716" max="3716" width="23.33203125" bestFit="1" customWidth="1"/>
    <col min="3717" max="3717" width="14.77734375" bestFit="1" customWidth="1"/>
    <col min="3718" max="3718" width="15.6640625" bestFit="1" customWidth="1"/>
    <col min="3719" max="3719" width="20.6640625" bestFit="1" customWidth="1"/>
    <col min="3720" max="3720" width="17.6640625" bestFit="1" customWidth="1"/>
    <col min="3721" max="3721" width="25.109375" bestFit="1" customWidth="1"/>
    <col min="3722" max="3724" width="14.77734375" bestFit="1" customWidth="1"/>
    <col min="3725" max="3725" width="29.88671875" bestFit="1" customWidth="1"/>
    <col min="3726" max="3726" width="16.33203125" bestFit="1" customWidth="1"/>
    <col min="3727" max="3727" width="15" bestFit="1" customWidth="1"/>
    <col min="3728" max="3728" width="24.33203125" bestFit="1" customWidth="1"/>
    <col min="3729" max="3734" width="14.77734375" bestFit="1" customWidth="1"/>
    <col min="3735" max="3735" width="18.88671875" bestFit="1" customWidth="1"/>
    <col min="3736" max="3737" width="14.77734375" bestFit="1" customWidth="1"/>
    <col min="3738" max="3738" width="16.33203125" bestFit="1" customWidth="1"/>
    <col min="3739" max="3740" width="14.77734375" bestFit="1" customWidth="1"/>
    <col min="3741" max="3741" width="23.77734375" bestFit="1" customWidth="1"/>
    <col min="3742" max="3750" width="14.77734375" bestFit="1" customWidth="1"/>
    <col min="3751" max="3751" width="17.44140625" bestFit="1" customWidth="1"/>
    <col min="3752" max="3753" width="14.77734375" bestFit="1" customWidth="1"/>
    <col min="3754" max="3754" width="16.88671875" bestFit="1" customWidth="1"/>
    <col min="3755" max="3757" width="14.77734375" bestFit="1" customWidth="1"/>
    <col min="3758" max="3758" width="20.44140625" bestFit="1" customWidth="1"/>
    <col min="3759" max="3767" width="14.77734375" bestFit="1" customWidth="1"/>
    <col min="3768" max="3768" width="16.109375" bestFit="1" customWidth="1"/>
    <col min="3769" max="3771" width="14.77734375" bestFit="1" customWidth="1"/>
    <col min="3772" max="3772" width="19.6640625" bestFit="1" customWidth="1"/>
    <col min="3773" max="3773" width="27" bestFit="1" customWidth="1"/>
    <col min="3774" max="3774" width="14.77734375" bestFit="1" customWidth="1"/>
    <col min="3775" max="3775" width="22.6640625" bestFit="1" customWidth="1"/>
    <col min="3776" max="3776" width="30.21875" bestFit="1" customWidth="1"/>
    <col min="3777" max="3784" width="14.77734375" bestFit="1" customWidth="1"/>
    <col min="3785" max="3785" width="16.77734375" bestFit="1" customWidth="1"/>
    <col min="3786" max="3787" width="14.77734375" bestFit="1" customWidth="1"/>
    <col min="3788" max="3788" width="22.44140625" bestFit="1" customWidth="1"/>
    <col min="3789" max="3795" width="14.77734375" bestFit="1" customWidth="1"/>
    <col min="3796" max="3796" width="22.77734375" bestFit="1" customWidth="1"/>
    <col min="3797" max="3798" width="14.77734375" bestFit="1" customWidth="1"/>
    <col min="3799" max="3799" width="19.77734375" bestFit="1" customWidth="1"/>
    <col min="3800" max="3807" width="14.77734375" bestFit="1" customWidth="1"/>
    <col min="3808" max="3808" width="21.44140625" bestFit="1" customWidth="1"/>
    <col min="3809" max="3809" width="14.77734375" bestFit="1" customWidth="1"/>
    <col min="3810" max="3810" width="19.6640625" bestFit="1" customWidth="1"/>
    <col min="3811" max="3811" width="15.6640625" bestFit="1" customWidth="1"/>
    <col min="3812" max="3812" width="16.77734375" bestFit="1" customWidth="1"/>
    <col min="3813" max="3816" width="14.77734375" bestFit="1" customWidth="1"/>
    <col min="3817" max="3817" width="17.33203125" bestFit="1" customWidth="1"/>
    <col min="3818" max="3818" width="21.33203125" bestFit="1" customWidth="1"/>
    <col min="3819" max="3819" width="14.77734375" bestFit="1" customWidth="1"/>
    <col min="3820" max="3820" width="28.33203125" bestFit="1" customWidth="1"/>
    <col min="3821" max="3822" width="14.77734375" bestFit="1" customWidth="1"/>
    <col min="3823" max="3823" width="17.88671875" bestFit="1" customWidth="1"/>
    <col min="3824" max="3824" width="14.88671875" bestFit="1" customWidth="1"/>
    <col min="3825" max="3825" width="19.5546875" bestFit="1" customWidth="1"/>
    <col min="3826" max="3827" width="14.77734375" bestFit="1" customWidth="1"/>
    <col min="3828" max="3828" width="22.5546875" bestFit="1" customWidth="1"/>
    <col min="3829" max="3829" width="15.6640625" bestFit="1" customWidth="1"/>
    <col min="3830" max="3831" width="14.77734375" bestFit="1" customWidth="1"/>
    <col min="3832" max="3832" width="22.5546875" bestFit="1" customWidth="1"/>
    <col min="3833" max="3834" width="14.77734375" bestFit="1" customWidth="1"/>
    <col min="3835" max="3835" width="14.88671875" bestFit="1" customWidth="1"/>
    <col min="3836" max="3836" width="18.88671875" bestFit="1" customWidth="1"/>
    <col min="3837" max="3837" width="21.5546875" bestFit="1" customWidth="1"/>
    <col min="3838" max="3840" width="14.77734375" bestFit="1" customWidth="1"/>
    <col min="3841" max="3841" width="15.5546875" bestFit="1" customWidth="1"/>
    <col min="3842" max="3844" width="14.77734375" bestFit="1" customWidth="1"/>
    <col min="3845" max="3845" width="18.88671875" bestFit="1" customWidth="1"/>
    <col min="3846" max="3846" width="40.5546875" bestFit="1" customWidth="1"/>
    <col min="3847" max="3849" width="14.77734375" bestFit="1" customWidth="1"/>
    <col min="3850" max="3850" width="15.6640625" bestFit="1" customWidth="1"/>
    <col min="3851" max="3854" width="14.77734375" bestFit="1" customWidth="1"/>
    <col min="3855" max="3855" width="19.44140625" bestFit="1" customWidth="1"/>
    <col min="3856" max="3858" width="14.77734375" bestFit="1" customWidth="1"/>
    <col min="3859" max="3859" width="26.88671875" bestFit="1" customWidth="1"/>
    <col min="3860" max="3860" width="14.77734375" bestFit="1" customWidth="1"/>
    <col min="3861" max="3861" width="25.21875" bestFit="1" customWidth="1"/>
    <col min="3862" max="3864" width="14.77734375" bestFit="1" customWidth="1"/>
    <col min="3865" max="3865" width="25.44140625" bestFit="1" customWidth="1"/>
    <col min="3866" max="3866" width="20.5546875" bestFit="1" customWidth="1"/>
    <col min="3867" max="3867" width="14.77734375" bestFit="1" customWidth="1"/>
    <col min="3868" max="3868" width="20.109375" bestFit="1" customWidth="1"/>
    <col min="3869" max="3869" width="16" bestFit="1" customWidth="1"/>
    <col min="3870" max="3871" width="14.77734375" bestFit="1" customWidth="1"/>
    <col min="3872" max="3872" width="26.21875" bestFit="1" customWidth="1"/>
    <col min="3873" max="3873" width="14.77734375" bestFit="1" customWidth="1"/>
    <col min="3874" max="3874" width="18.109375" bestFit="1" customWidth="1"/>
    <col min="3875" max="3875" width="16.21875" bestFit="1" customWidth="1"/>
    <col min="3876" max="3876" width="27.5546875" bestFit="1" customWidth="1"/>
    <col min="3877" max="3879" width="14.77734375" bestFit="1" customWidth="1"/>
    <col min="3880" max="3880" width="16.5546875" bestFit="1" customWidth="1"/>
    <col min="3881" max="3889" width="14.77734375" bestFit="1" customWidth="1"/>
    <col min="3890" max="3890" width="20.5546875" bestFit="1" customWidth="1"/>
    <col min="3891" max="3895" width="14.77734375" bestFit="1" customWidth="1"/>
    <col min="3896" max="3896" width="17.44140625" bestFit="1" customWidth="1"/>
    <col min="3897" max="3897" width="14.77734375" bestFit="1" customWidth="1"/>
    <col min="3898" max="3898" width="15.5546875" bestFit="1" customWidth="1"/>
    <col min="3899" max="3899" width="14.77734375" bestFit="1" customWidth="1"/>
    <col min="3900" max="3900" width="19" bestFit="1" customWidth="1"/>
    <col min="3901" max="3901" width="15.5546875" bestFit="1" customWidth="1"/>
    <col min="3902" max="3902" width="14.77734375" bestFit="1" customWidth="1"/>
    <col min="3903" max="3903" width="16.88671875" bestFit="1" customWidth="1"/>
    <col min="3904" max="3904" width="14.77734375" bestFit="1" customWidth="1"/>
    <col min="3905" max="3905" width="16.33203125" bestFit="1" customWidth="1"/>
    <col min="3906" max="3906" width="16.21875" bestFit="1" customWidth="1"/>
    <col min="3907" max="3911" width="14.77734375" bestFit="1" customWidth="1"/>
    <col min="3912" max="3912" width="30" bestFit="1" customWidth="1"/>
    <col min="3913" max="3913" width="21.33203125" bestFit="1" customWidth="1"/>
    <col min="3914" max="3914" width="23.88671875" bestFit="1" customWidth="1"/>
    <col min="3915" max="3915" width="14.77734375" bestFit="1" customWidth="1"/>
    <col min="3916" max="3916" width="15.21875" bestFit="1" customWidth="1"/>
    <col min="3917" max="3917" width="22.44140625" bestFit="1" customWidth="1"/>
    <col min="3918" max="3920" width="14.77734375" bestFit="1" customWidth="1"/>
    <col min="3921" max="3921" width="22.77734375" bestFit="1" customWidth="1"/>
    <col min="3922" max="3922" width="14.77734375" bestFit="1" customWidth="1"/>
    <col min="3923" max="3923" width="20.88671875" bestFit="1" customWidth="1"/>
    <col min="3924" max="3924" width="16.33203125" bestFit="1" customWidth="1"/>
    <col min="3925" max="3925" width="17.21875" bestFit="1" customWidth="1"/>
    <col min="3926" max="3926" width="17" bestFit="1" customWidth="1"/>
    <col min="3927" max="3930" width="14.77734375" bestFit="1" customWidth="1"/>
    <col min="3931" max="3931" width="21.109375" bestFit="1" customWidth="1"/>
    <col min="3932" max="3938" width="14.77734375" bestFit="1" customWidth="1"/>
    <col min="3939" max="3939" width="20.44140625" bestFit="1" customWidth="1"/>
    <col min="3940" max="3941" width="14.77734375" bestFit="1" customWidth="1"/>
    <col min="3942" max="3942" width="21.6640625" bestFit="1" customWidth="1"/>
    <col min="3943" max="3943" width="14.77734375" bestFit="1" customWidth="1"/>
    <col min="3944" max="3944" width="22.5546875" bestFit="1" customWidth="1"/>
    <col min="3945" max="3945" width="14.77734375" bestFit="1" customWidth="1"/>
    <col min="3946" max="3946" width="16.33203125" bestFit="1" customWidth="1"/>
    <col min="3947" max="3953" width="14.77734375" bestFit="1" customWidth="1"/>
    <col min="3954" max="3954" width="17.33203125" bestFit="1" customWidth="1"/>
    <col min="3955" max="3958" width="14.77734375" bestFit="1" customWidth="1"/>
    <col min="3959" max="3959" width="17.44140625" bestFit="1" customWidth="1"/>
    <col min="3960" max="3960" width="16.5546875" bestFit="1" customWidth="1"/>
    <col min="3961" max="3961" width="17.21875" bestFit="1" customWidth="1"/>
    <col min="3962" max="3963" width="14.77734375" bestFit="1" customWidth="1"/>
    <col min="3964" max="3964" width="17.77734375" bestFit="1" customWidth="1"/>
    <col min="3965" max="3965" width="16.44140625" bestFit="1" customWidth="1"/>
    <col min="3966" max="3966" width="16.109375" bestFit="1" customWidth="1"/>
    <col min="3967" max="3970" width="14.77734375" bestFit="1" customWidth="1"/>
    <col min="3971" max="3971" width="22.44140625" bestFit="1" customWidth="1"/>
    <col min="3972" max="3972" width="26.21875" bestFit="1" customWidth="1"/>
    <col min="3973" max="3973" width="18.6640625" bestFit="1" customWidth="1"/>
    <col min="3974" max="3974" width="14.77734375" bestFit="1" customWidth="1"/>
    <col min="3975" max="3975" width="15.6640625" bestFit="1" customWidth="1"/>
    <col min="3976" max="3976" width="18.33203125" bestFit="1" customWidth="1"/>
    <col min="3977" max="3977" width="25.77734375" bestFit="1" customWidth="1"/>
    <col min="3978" max="3978" width="16.33203125" bestFit="1" customWidth="1"/>
    <col min="3979" max="3979" width="14.77734375" bestFit="1" customWidth="1"/>
    <col min="3980" max="3980" width="17.5546875" bestFit="1" customWidth="1"/>
    <col min="3981" max="3981" width="15.6640625" bestFit="1" customWidth="1"/>
    <col min="3982" max="3983" width="14.77734375" bestFit="1" customWidth="1"/>
    <col min="3984" max="3984" width="26.88671875" bestFit="1" customWidth="1"/>
    <col min="3985" max="3985" width="14.77734375" bestFit="1" customWidth="1"/>
    <col min="3986" max="3986" width="17.6640625" bestFit="1" customWidth="1"/>
    <col min="3987" max="3987" width="15" bestFit="1" customWidth="1"/>
    <col min="3988" max="3989" width="14.77734375" bestFit="1" customWidth="1"/>
    <col min="3990" max="3990" width="21" bestFit="1" customWidth="1"/>
    <col min="3991" max="3991" width="16.21875" bestFit="1" customWidth="1"/>
    <col min="3992" max="3992" width="16.6640625" bestFit="1" customWidth="1"/>
    <col min="3993" max="3995" width="14.77734375" bestFit="1" customWidth="1"/>
    <col min="3996" max="3996" width="17.88671875" bestFit="1" customWidth="1"/>
    <col min="3997" max="3998" width="14.77734375" bestFit="1" customWidth="1"/>
    <col min="3999" max="3999" width="19.5546875" bestFit="1" customWidth="1"/>
    <col min="4000" max="4007" width="14.77734375" bestFit="1" customWidth="1"/>
    <col min="4008" max="4008" width="15.33203125" bestFit="1" customWidth="1"/>
    <col min="4009" max="4012" width="14.77734375" bestFit="1" customWidth="1"/>
    <col min="4013" max="4013" width="16.33203125" bestFit="1" customWidth="1"/>
    <col min="4014" max="4016" width="14.77734375" bestFit="1" customWidth="1"/>
    <col min="4017" max="4017" width="16.5546875" bestFit="1" customWidth="1"/>
    <col min="4018" max="4018" width="19.5546875" bestFit="1" customWidth="1"/>
    <col min="4019" max="4019" width="20.88671875" bestFit="1" customWidth="1"/>
    <col min="4020" max="4020" width="14.77734375" bestFit="1" customWidth="1"/>
    <col min="4021" max="4021" width="18.5546875" bestFit="1" customWidth="1"/>
    <col min="4022" max="4024" width="14.77734375" bestFit="1" customWidth="1"/>
    <col min="4025" max="4025" width="17.21875" bestFit="1" customWidth="1"/>
    <col min="4026" max="4026" width="21.77734375" bestFit="1" customWidth="1"/>
    <col min="4027" max="4027" width="14.77734375" bestFit="1" customWidth="1"/>
    <col min="4028" max="4028" width="17.5546875" bestFit="1" customWidth="1"/>
    <col min="4029" max="4033" width="14.77734375" bestFit="1" customWidth="1"/>
    <col min="4034" max="4034" width="23.88671875" bestFit="1" customWidth="1"/>
    <col min="4035" max="4039" width="14.77734375" bestFit="1" customWidth="1"/>
    <col min="4040" max="4040" width="24" bestFit="1" customWidth="1"/>
    <col min="4041" max="4041" width="14.77734375" bestFit="1" customWidth="1"/>
    <col min="4042" max="4042" width="20.44140625" bestFit="1" customWidth="1"/>
    <col min="4043" max="4045" width="14.77734375" bestFit="1" customWidth="1"/>
    <col min="4046" max="4046" width="19.109375" bestFit="1" customWidth="1"/>
    <col min="4047" max="4054" width="14.77734375" bestFit="1" customWidth="1"/>
    <col min="4055" max="4055" width="16.77734375" bestFit="1" customWidth="1"/>
    <col min="4056" max="4056" width="22.109375" bestFit="1" customWidth="1"/>
    <col min="4057" max="4061" width="14.77734375" bestFit="1" customWidth="1"/>
    <col min="4062" max="4062" width="18.5546875" bestFit="1" customWidth="1"/>
    <col min="4063" max="4063" width="18.88671875" bestFit="1" customWidth="1"/>
    <col min="4064" max="4064" width="27.44140625" bestFit="1" customWidth="1"/>
    <col min="4065" max="4066" width="14.77734375" bestFit="1" customWidth="1"/>
    <col min="4067" max="4067" width="16.33203125" bestFit="1" customWidth="1"/>
    <col min="4068" max="4070" width="14.77734375" bestFit="1" customWidth="1"/>
    <col min="4071" max="4071" width="15.77734375" bestFit="1" customWidth="1"/>
    <col min="4072" max="4072" width="27.6640625" bestFit="1" customWidth="1"/>
    <col min="4073" max="4074" width="14.77734375" bestFit="1" customWidth="1"/>
    <col min="4075" max="4075" width="28.6640625" bestFit="1" customWidth="1"/>
    <col min="4076" max="4079" width="14.77734375" bestFit="1" customWidth="1"/>
    <col min="4080" max="4080" width="22.5546875" bestFit="1" customWidth="1"/>
    <col min="4081" max="4081" width="16.33203125" bestFit="1" customWidth="1"/>
    <col min="4082" max="4083" width="14.77734375" bestFit="1" customWidth="1"/>
    <col min="4084" max="4084" width="27.5546875" bestFit="1" customWidth="1"/>
    <col min="4085" max="4085" width="33.21875" bestFit="1" customWidth="1"/>
    <col min="4086" max="4086" width="14.77734375" bestFit="1" customWidth="1"/>
    <col min="4087" max="4087" width="16.77734375" bestFit="1" customWidth="1"/>
    <col min="4088" max="4088" width="20.88671875" bestFit="1" customWidth="1"/>
    <col min="4089" max="4089" width="15.5546875" bestFit="1" customWidth="1"/>
    <col min="4090" max="4095" width="14.77734375" bestFit="1" customWidth="1"/>
    <col min="4096" max="4096" width="15.109375" bestFit="1" customWidth="1"/>
    <col min="4097" max="4100" width="14.77734375" bestFit="1" customWidth="1"/>
    <col min="4101" max="4101" width="15.6640625" bestFit="1" customWidth="1"/>
    <col min="4102" max="4102" width="14.77734375" bestFit="1" customWidth="1"/>
    <col min="4103" max="4103" width="17.33203125" bestFit="1" customWidth="1"/>
    <col min="4104" max="4104" width="14.77734375" bestFit="1" customWidth="1"/>
    <col min="4105" max="4105" width="14.88671875" bestFit="1" customWidth="1"/>
    <col min="4106" max="4106" width="14.77734375" bestFit="1" customWidth="1"/>
    <col min="4107" max="4107" width="20.5546875" bestFit="1" customWidth="1"/>
    <col min="4108" max="4108" width="16.6640625" bestFit="1" customWidth="1"/>
    <col min="4109" max="4109" width="17" bestFit="1" customWidth="1"/>
    <col min="4110" max="4114" width="14.77734375" bestFit="1" customWidth="1"/>
    <col min="4115" max="4115" width="24.77734375" bestFit="1" customWidth="1"/>
    <col min="4116" max="4116" width="14.77734375" bestFit="1" customWidth="1"/>
    <col min="4117" max="4117" width="15.77734375" bestFit="1" customWidth="1"/>
    <col min="4118" max="4119" width="14.77734375" bestFit="1" customWidth="1"/>
    <col min="4120" max="4120" width="24.33203125" bestFit="1" customWidth="1"/>
    <col min="4121" max="4121" width="14.77734375" bestFit="1" customWidth="1"/>
    <col min="4122" max="4122" width="16.109375" bestFit="1" customWidth="1"/>
    <col min="4123" max="4123" width="14.77734375" bestFit="1" customWidth="1"/>
    <col min="4124" max="4124" width="15.33203125" bestFit="1" customWidth="1"/>
    <col min="4125" max="4125" width="15.77734375" bestFit="1" customWidth="1"/>
    <col min="4126" max="4128" width="14.77734375" bestFit="1" customWidth="1"/>
    <col min="4129" max="4129" width="27.21875" bestFit="1" customWidth="1"/>
    <col min="4130" max="4130" width="14.77734375" bestFit="1" customWidth="1"/>
    <col min="4131" max="4131" width="15.77734375" bestFit="1" customWidth="1"/>
    <col min="4132" max="4133" width="14.77734375" bestFit="1" customWidth="1"/>
    <col min="4134" max="4134" width="16.33203125" bestFit="1" customWidth="1"/>
    <col min="4135" max="4135" width="14.77734375" bestFit="1" customWidth="1"/>
    <col min="4136" max="4136" width="15" bestFit="1" customWidth="1"/>
    <col min="4137" max="4140" width="14.77734375" bestFit="1" customWidth="1"/>
    <col min="4141" max="4141" width="20.6640625" bestFit="1" customWidth="1"/>
    <col min="4142" max="4144" width="14.77734375" bestFit="1" customWidth="1"/>
    <col min="4145" max="4145" width="29.6640625" bestFit="1" customWidth="1"/>
    <col min="4146" max="4146" width="17.77734375" bestFit="1" customWidth="1"/>
    <col min="4147" max="4147" width="14.77734375" bestFit="1" customWidth="1"/>
    <col min="4148" max="4148" width="36.77734375" bestFit="1" customWidth="1"/>
    <col min="4149" max="4149" width="20.5546875" bestFit="1" customWidth="1"/>
    <col min="4150" max="4150" width="20.77734375" bestFit="1" customWidth="1"/>
    <col min="4151" max="4151" width="14.77734375" bestFit="1" customWidth="1"/>
    <col min="4152" max="4152" width="18.21875" bestFit="1" customWidth="1"/>
    <col min="4153" max="4153" width="22.88671875" bestFit="1" customWidth="1"/>
    <col min="4154" max="4156" width="14.77734375" bestFit="1" customWidth="1"/>
    <col min="4157" max="4157" width="30.6640625" bestFit="1" customWidth="1"/>
    <col min="4158" max="4164" width="14.77734375" bestFit="1" customWidth="1"/>
    <col min="4165" max="4165" width="18.21875" bestFit="1" customWidth="1"/>
    <col min="4166" max="4168" width="14.77734375" bestFit="1" customWidth="1"/>
    <col min="4169" max="4169" width="18.88671875" bestFit="1" customWidth="1"/>
    <col min="4170" max="4174" width="14.77734375" bestFit="1" customWidth="1"/>
    <col min="4175" max="4175" width="19.77734375" bestFit="1" customWidth="1"/>
    <col min="4176" max="4177" width="14.77734375" bestFit="1" customWidth="1"/>
    <col min="4178" max="4178" width="18.88671875" bestFit="1" customWidth="1"/>
    <col min="4179" max="4179" width="23.77734375" bestFit="1" customWidth="1"/>
    <col min="4180" max="4181" width="14.77734375" bestFit="1" customWidth="1"/>
    <col min="4182" max="4182" width="28.109375" bestFit="1" customWidth="1"/>
    <col min="4183" max="4183" width="19.77734375" bestFit="1" customWidth="1"/>
    <col min="4184" max="4184" width="15.21875" bestFit="1" customWidth="1"/>
    <col min="4185" max="4188" width="14.77734375" bestFit="1" customWidth="1"/>
    <col min="4189" max="4189" width="19.5546875" bestFit="1" customWidth="1"/>
    <col min="4190" max="4193" width="14.77734375" bestFit="1" customWidth="1"/>
    <col min="4194" max="4194" width="16.21875" bestFit="1" customWidth="1"/>
    <col min="4195" max="4195" width="17" bestFit="1" customWidth="1"/>
    <col min="4196" max="4198" width="14.77734375" bestFit="1" customWidth="1"/>
    <col min="4199" max="4199" width="16.88671875" bestFit="1" customWidth="1"/>
    <col min="4200" max="4200" width="23.77734375" bestFit="1" customWidth="1"/>
    <col min="4201" max="4202" width="14.77734375" bestFit="1" customWidth="1"/>
    <col min="4203" max="4203" width="19.6640625" bestFit="1" customWidth="1"/>
    <col min="4204" max="4204" width="20.88671875" bestFit="1" customWidth="1"/>
    <col min="4205" max="4206" width="14.77734375" bestFit="1" customWidth="1"/>
    <col min="4207" max="4207" width="22.21875" bestFit="1" customWidth="1"/>
    <col min="4208" max="4208" width="17" bestFit="1" customWidth="1"/>
    <col min="4209" max="4210" width="14.77734375" bestFit="1" customWidth="1"/>
    <col min="4211" max="4211" width="24.33203125" bestFit="1" customWidth="1"/>
    <col min="4212" max="4212" width="15.44140625" bestFit="1" customWidth="1"/>
    <col min="4213" max="4213" width="14.88671875" bestFit="1" customWidth="1"/>
    <col min="4214" max="4214" width="14.77734375" bestFit="1" customWidth="1"/>
    <col min="4215" max="4215" width="15.5546875" bestFit="1" customWidth="1"/>
    <col min="4216" max="4219" width="14.77734375" bestFit="1" customWidth="1"/>
    <col min="4220" max="4220" width="15.88671875" bestFit="1" customWidth="1"/>
    <col min="4221" max="4223" width="14.77734375" bestFit="1" customWidth="1"/>
    <col min="4224" max="4224" width="22.77734375" bestFit="1" customWidth="1"/>
    <col min="4225" max="4225" width="14.77734375" bestFit="1" customWidth="1"/>
    <col min="4226" max="4226" width="15" bestFit="1" customWidth="1"/>
    <col min="4227" max="4227" width="22.88671875" bestFit="1" customWidth="1"/>
    <col min="4228" max="4229" width="14.77734375" bestFit="1" customWidth="1"/>
    <col min="4230" max="4230" width="15.6640625" bestFit="1" customWidth="1"/>
    <col min="4231" max="4231" width="14.77734375" bestFit="1" customWidth="1"/>
    <col min="4232" max="4232" width="32.77734375" bestFit="1" customWidth="1"/>
    <col min="4233" max="4239" width="14.77734375" bestFit="1" customWidth="1"/>
    <col min="4240" max="4240" width="18" bestFit="1" customWidth="1"/>
    <col min="4241" max="4242" width="14.77734375" bestFit="1" customWidth="1"/>
    <col min="4243" max="4243" width="18.44140625" bestFit="1" customWidth="1"/>
    <col min="4244" max="4244" width="14.77734375" bestFit="1" customWidth="1"/>
    <col min="4245" max="4245" width="19.44140625" bestFit="1" customWidth="1"/>
    <col min="4246" max="4246" width="23" bestFit="1" customWidth="1"/>
    <col min="4247" max="4248" width="14.77734375" bestFit="1" customWidth="1"/>
    <col min="4249" max="4249" width="19.33203125" bestFit="1" customWidth="1"/>
    <col min="4250" max="4250" width="14.77734375" bestFit="1" customWidth="1"/>
    <col min="4251" max="4251" width="18.109375" bestFit="1" customWidth="1"/>
    <col min="4252" max="4252" width="14.77734375" bestFit="1" customWidth="1"/>
    <col min="4253" max="4253" width="16.109375" bestFit="1" customWidth="1"/>
    <col min="4254" max="4254" width="14.77734375" bestFit="1" customWidth="1"/>
    <col min="4255" max="4255" width="20.21875" bestFit="1" customWidth="1"/>
    <col min="4256" max="4259" width="14.77734375" bestFit="1" customWidth="1"/>
    <col min="4260" max="4260" width="17.5546875" bestFit="1" customWidth="1"/>
    <col min="4261" max="4261" width="14.77734375" bestFit="1" customWidth="1"/>
    <col min="4262" max="4263" width="15" bestFit="1" customWidth="1"/>
    <col min="4264" max="4268" width="14.77734375" bestFit="1" customWidth="1"/>
    <col min="4269" max="4269" width="16.109375" bestFit="1" customWidth="1"/>
    <col min="4270" max="4270" width="17.44140625" bestFit="1" customWidth="1"/>
    <col min="4271" max="4288" width="14.77734375" bestFit="1" customWidth="1"/>
    <col min="4289" max="4289" width="24.6640625" bestFit="1" customWidth="1"/>
    <col min="4290" max="4290" width="18.77734375" bestFit="1" customWidth="1"/>
    <col min="4291" max="4291" width="15.5546875" bestFit="1" customWidth="1"/>
    <col min="4292" max="4294" width="14.77734375" bestFit="1" customWidth="1"/>
    <col min="4295" max="4295" width="18.6640625" bestFit="1" customWidth="1"/>
    <col min="4296" max="4298" width="14.77734375" bestFit="1" customWidth="1"/>
    <col min="4299" max="4299" width="18.6640625" bestFit="1" customWidth="1"/>
    <col min="4300" max="4300" width="14.77734375" bestFit="1" customWidth="1"/>
    <col min="4301" max="4301" width="18" bestFit="1" customWidth="1"/>
    <col min="4302" max="4302" width="14.77734375" bestFit="1" customWidth="1"/>
    <col min="4303" max="4303" width="29.21875" bestFit="1" customWidth="1"/>
    <col min="4304" max="4307" width="14.77734375" bestFit="1" customWidth="1"/>
    <col min="4308" max="4308" width="17.5546875" bestFit="1" customWidth="1"/>
    <col min="4309" max="4309" width="30.77734375" bestFit="1" customWidth="1"/>
    <col min="4310" max="4310" width="22.109375" bestFit="1" customWidth="1"/>
    <col min="4311" max="4313" width="14.77734375" bestFit="1" customWidth="1"/>
    <col min="4314" max="4314" width="30.33203125" bestFit="1" customWidth="1"/>
    <col min="4315" max="4315" width="20.44140625" bestFit="1" customWidth="1"/>
    <col min="4316" max="4318" width="14.77734375" bestFit="1" customWidth="1"/>
    <col min="4319" max="4319" width="15.109375" bestFit="1" customWidth="1"/>
    <col min="4320" max="4320" width="27.21875" bestFit="1" customWidth="1"/>
    <col min="4321" max="4321" width="14.77734375" bestFit="1" customWidth="1"/>
    <col min="4322" max="4322" width="23.44140625" bestFit="1" customWidth="1"/>
    <col min="4323" max="4328" width="14.77734375" bestFit="1" customWidth="1"/>
    <col min="4329" max="4329" width="18.6640625" bestFit="1" customWidth="1"/>
    <col min="4330" max="4331" width="14.77734375" bestFit="1" customWidth="1"/>
    <col min="4332" max="4332" width="28" bestFit="1" customWidth="1"/>
    <col min="4333" max="4333" width="15.5546875" bestFit="1" customWidth="1"/>
    <col min="4334" max="4340" width="14.77734375" bestFit="1" customWidth="1"/>
    <col min="4341" max="4341" width="17.33203125" bestFit="1" customWidth="1"/>
    <col min="4342" max="4343" width="14.77734375" bestFit="1" customWidth="1"/>
    <col min="4344" max="4344" width="23.33203125" bestFit="1" customWidth="1"/>
    <col min="4345" max="4345" width="21.88671875" bestFit="1" customWidth="1"/>
    <col min="4346" max="4346" width="14.77734375" bestFit="1" customWidth="1"/>
    <col min="4347" max="4347" width="15.33203125" bestFit="1" customWidth="1"/>
    <col min="4348" max="4362" width="14.77734375" bestFit="1" customWidth="1"/>
    <col min="4363" max="4363" width="17.88671875" bestFit="1" customWidth="1"/>
    <col min="4364" max="4364" width="17" bestFit="1" customWidth="1"/>
    <col min="4365" max="4365" width="20.77734375" bestFit="1" customWidth="1"/>
    <col min="4366" max="4367" width="14.77734375" bestFit="1" customWidth="1"/>
    <col min="4368" max="4368" width="19.33203125" bestFit="1" customWidth="1"/>
    <col min="4369" max="4369" width="14.77734375" bestFit="1" customWidth="1"/>
    <col min="4370" max="4370" width="15.21875" bestFit="1" customWidth="1"/>
    <col min="4371" max="4371" width="18.6640625" bestFit="1" customWidth="1"/>
    <col min="4372" max="4372" width="23.5546875" bestFit="1" customWidth="1"/>
    <col min="4373" max="4373" width="20.77734375" bestFit="1" customWidth="1"/>
    <col min="4374" max="4375" width="14.77734375" bestFit="1" customWidth="1"/>
    <col min="4376" max="4376" width="24.109375" bestFit="1" customWidth="1"/>
    <col min="4377" max="4377" width="14.77734375" bestFit="1" customWidth="1"/>
    <col min="4378" max="4378" width="24.6640625" bestFit="1" customWidth="1"/>
    <col min="4379" max="4379" width="16.33203125" bestFit="1" customWidth="1"/>
    <col min="4380" max="4387" width="14.77734375" bestFit="1" customWidth="1"/>
    <col min="4388" max="4388" width="16.21875" bestFit="1" customWidth="1"/>
    <col min="4389" max="4390" width="14.77734375" bestFit="1" customWidth="1"/>
    <col min="4391" max="4391" width="30" bestFit="1" customWidth="1"/>
    <col min="4392" max="4392" width="18.109375" bestFit="1" customWidth="1"/>
    <col min="4393" max="4396" width="14.77734375" bestFit="1" customWidth="1"/>
    <col min="4397" max="4397" width="27.109375" bestFit="1" customWidth="1"/>
    <col min="4398" max="4402" width="14.77734375" bestFit="1" customWidth="1"/>
    <col min="4403" max="4403" width="20.109375" bestFit="1" customWidth="1"/>
    <col min="4404" max="4407" width="14.77734375" bestFit="1" customWidth="1"/>
    <col min="4408" max="4408" width="23.109375" bestFit="1" customWidth="1"/>
    <col min="4409" max="4410" width="14.77734375" bestFit="1" customWidth="1"/>
    <col min="4411" max="4411" width="16.33203125" bestFit="1" customWidth="1"/>
    <col min="4412" max="4412" width="14.77734375" bestFit="1" customWidth="1"/>
    <col min="4413" max="4413" width="25" bestFit="1" customWidth="1"/>
    <col min="4414" max="4414" width="25.6640625" bestFit="1" customWidth="1"/>
    <col min="4415" max="4415" width="32.6640625" bestFit="1" customWidth="1"/>
    <col min="4416" max="4417" width="14.77734375" bestFit="1" customWidth="1"/>
    <col min="4418" max="4418" width="22.88671875" bestFit="1" customWidth="1"/>
    <col min="4419" max="4419" width="14.77734375" bestFit="1" customWidth="1"/>
    <col min="4420" max="4420" width="25.21875" bestFit="1" customWidth="1"/>
    <col min="4421" max="4421" width="17.5546875" bestFit="1" customWidth="1"/>
    <col min="4422" max="4422" width="14.77734375" bestFit="1" customWidth="1"/>
    <col min="4423" max="4423" width="18.6640625" bestFit="1" customWidth="1"/>
    <col min="4424" max="4424" width="14.77734375" bestFit="1" customWidth="1"/>
    <col min="4425" max="4425" width="22.88671875" bestFit="1" customWidth="1"/>
    <col min="4426" max="4426" width="14.77734375" bestFit="1" customWidth="1"/>
    <col min="4427" max="4427" width="20.21875" bestFit="1" customWidth="1"/>
    <col min="4428" max="4428" width="14.77734375" bestFit="1" customWidth="1"/>
    <col min="4429" max="4429" width="16" bestFit="1" customWidth="1"/>
    <col min="4430" max="4430" width="16.21875" bestFit="1" customWidth="1"/>
    <col min="4431" max="4431" width="14.77734375" bestFit="1" customWidth="1"/>
    <col min="4432" max="4432" width="17.33203125" bestFit="1" customWidth="1"/>
    <col min="4433" max="4433" width="15.5546875" bestFit="1" customWidth="1"/>
    <col min="4434" max="4434" width="16.21875" bestFit="1" customWidth="1"/>
    <col min="4435" max="4435" width="14.77734375" bestFit="1" customWidth="1"/>
    <col min="4436" max="4436" width="19" bestFit="1" customWidth="1"/>
    <col min="4437" max="4439" width="14.77734375" bestFit="1" customWidth="1"/>
    <col min="4440" max="4440" width="15.6640625" bestFit="1" customWidth="1"/>
    <col min="4441" max="4441" width="16.33203125" bestFit="1" customWidth="1"/>
    <col min="4442" max="4442" width="14.77734375" bestFit="1" customWidth="1"/>
    <col min="4443" max="4443" width="19.21875" bestFit="1" customWidth="1"/>
    <col min="4444" max="4444" width="16.44140625" bestFit="1" customWidth="1"/>
    <col min="4445" max="4445" width="15" bestFit="1" customWidth="1"/>
    <col min="4446" max="4446" width="14.77734375" bestFit="1" customWidth="1"/>
    <col min="4447" max="4447" width="16.21875" bestFit="1" customWidth="1"/>
    <col min="4448" max="4450" width="14.77734375" bestFit="1" customWidth="1"/>
    <col min="4451" max="4451" width="21.6640625" bestFit="1" customWidth="1"/>
    <col min="4452" max="4452" width="17.6640625" bestFit="1" customWidth="1"/>
    <col min="4453" max="4453" width="15.77734375" bestFit="1" customWidth="1"/>
    <col min="4454" max="4454" width="38.33203125" bestFit="1" customWidth="1"/>
    <col min="4455" max="4455" width="15.33203125" bestFit="1" customWidth="1"/>
    <col min="4456" max="4457" width="14.77734375" bestFit="1" customWidth="1"/>
    <col min="4458" max="4458" width="40.33203125" bestFit="1" customWidth="1"/>
    <col min="4459" max="4459" width="17.77734375" bestFit="1" customWidth="1"/>
    <col min="4460" max="4460" width="14.77734375" bestFit="1" customWidth="1"/>
    <col min="4461" max="4461" width="16.21875" bestFit="1" customWidth="1"/>
    <col min="4462" max="4466" width="14.77734375" bestFit="1" customWidth="1"/>
    <col min="4467" max="4467" width="14.88671875" bestFit="1" customWidth="1"/>
    <col min="4468" max="4468" width="14.77734375" bestFit="1" customWidth="1"/>
    <col min="4469" max="4469" width="20.44140625" bestFit="1" customWidth="1"/>
    <col min="4470" max="4470" width="14.77734375" bestFit="1" customWidth="1"/>
    <col min="4471" max="4471" width="17.44140625" bestFit="1" customWidth="1"/>
    <col min="4472" max="4472" width="18.33203125" bestFit="1" customWidth="1"/>
    <col min="4473" max="4473" width="15.88671875" bestFit="1" customWidth="1"/>
    <col min="4474" max="4475" width="14.77734375" bestFit="1" customWidth="1"/>
    <col min="4476" max="4476" width="22.109375" bestFit="1" customWidth="1"/>
    <col min="4477" max="4477" width="25.109375" bestFit="1" customWidth="1"/>
    <col min="4478" max="4478" width="22.6640625" bestFit="1" customWidth="1"/>
    <col min="4479" max="4480" width="14.77734375" bestFit="1" customWidth="1"/>
    <col min="4481" max="4481" width="17.21875" bestFit="1" customWidth="1"/>
    <col min="4482" max="4487" width="14.77734375" bestFit="1" customWidth="1"/>
    <col min="4488" max="4488" width="14.88671875" bestFit="1" customWidth="1"/>
    <col min="4489" max="4494" width="14.77734375" bestFit="1" customWidth="1"/>
    <col min="4495" max="4495" width="20.21875" bestFit="1" customWidth="1"/>
    <col min="4496" max="4501" width="14.77734375" bestFit="1" customWidth="1"/>
    <col min="4502" max="4502" width="18" bestFit="1" customWidth="1"/>
    <col min="4503" max="4505" width="14.77734375" bestFit="1" customWidth="1"/>
    <col min="4506" max="4506" width="18.5546875" bestFit="1" customWidth="1"/>
    <col min="4507" max="4507" width="21.5546875" bestFit="1" customWidth="1"/>
    <col min="4508" max="4508" width="14.77734375" bestFit="1" customWidth="1"/>
    <col min="4509" max="4509" width="27.21875" bestFit="1" customWidth="1"/>
    <col min="4510" max="4520" width="14.77734375" bestFit="1" customWidth="1"/>
    <col min="4521" max="4521" width="51" bestFit="1" customWidth="1"/>
    <col min="4522" max="4522" width="16.5546875" bestFit="1" customWidth="1"/>
    <col min="4523" max="4523" width="14.77734375" bestFit="1" customWidth="1"/>
    <col min="4524" max="4524" width="15" bestFit="1" customWidth="1"/>
    <col min="4525" max="4525" width="16.44140625" bestFit="1" customWidth="1"/>
    <col min="4526" max="4526" width="20.5546875" bestFit="1" customWidth="1"/>
    <col min="4527" max="4530" width="14.77734375" bestFit="1" customWidth="1"/>
    <col min="4531" max="4531" width="15.6640625" bestFit="1" customWidth="1"/>
    <col min="4532" max="4535" width="14.77734375" bestFit="1" customWidth="1"/>
    <col min="4536" max="4536" width="24.88671875" bestFit="1" customWidth="1"/>
    <col min="4537" max="4537" width="20.6640625" bestFit="1" customWidth="1"/>
    <col min="4538" max="4538" width="53.44140625" bestFit="1" customWidth="1"/>
    <col min="4539" max="4540" width="14.77734375" bestFit="1" customWidth="1"/>
    <col min="4541" max="4541" width="27.21875" bestFit="1" customWidth="1"/>
    <col min="4542" max="4542" width="15.21875" bestFit="1" customWidth="1"/>
    <col min="4543" max="4544" width="14.77734375" bestFit="1" customWidth="1"/>
    <col min="4545" max="4545" width="37.88671875" bestFit="1" customWidth="1"/>
    <col min="4546" max="4546" width="14.77734375" bestFit="1" customWidth="1"/>
    <col min="4547" max="4547" width="16.21875" bestFit="1" customWidth="1"/>
    <col min="4548" max="4548" width="19.44140625" bestFit="1" customWidth="1"/>
    <col min="4549" max="4550" width="14.77734375" bestFit="1" customWidth="1"/>
    <col min="4551" max="4551" width="16.77734375" bestFit="1" customWidth="1"/>
    <col min="4552" max="4554" width="14.77734375" bestFit="1" customWidth="1"/>
    <col min="4555" max="4555" width="17.33203125" bestFit="1" customWidth="1"/>
    <col min="4556" max="4556" width="14.77734375" bestFit="1" customWidth="1"/>
    <col min="4557" max="4557" width="23.5546875" bestFit="1" customWidth="1"/>
    <col min="4558" max="4561" width="14.77734375" bestFit="1" customWidth="1"/>
    <col min="4562" max="4562" width="18.21875" bestFit="1" customWidth="1"/>
    <col min="4563" max="4565" width="14.77734375" bestFit="1" customWidth="1"/>
    <col min="4566" max="4566" width="16.6640625" bestFit="1" customWidth="1"/>
    <col min="4567" max="4568" width="14.77734375" bestFit="1" customWidth="1"/>
    <col min="4569" max="4569" width="14.88671875" bestFit="1" customWidth="1"/>
    <col min="4570" max="4570" width="32.44140625" bestFit="1" customWidth="1"/>
    <col min="4571" max="4573" width="14.77734375" bestFit="1" customWidth="1"/>
    <col min="4574" max="4574" width="17.44140625" bestFit="1" customWidth="1"/>
    <col min="4575" max="4575" width="14.77734375" bestFit="1" customWidth="1"/>
    <col min="4576" max="4576" width="17" bestFit="1" customWidth="1"/>
    <col min="4577" max="4578" width="14.77734375" bestFit="1" customWidth="1"/>
    <col min="4579" max="4579" width="15.88671875" bestFit="1" customWidth="1"/>
    <col min="4580" max="4581" width="14.77734375" bestFit="1" customWidth="1"/>
    <col min="4582" max="4582" width="24.109375" bestFit="1" customWidth="1"/>
    <col min="4583" max="4583" width="20.5546875" bestFit="1" customWidth="1"/>
    <col min="4584" max="4586" width="14.77734375" bestFit="1" customWidth="1"/>
    <col min="4587" max="4587" width="28.6640625" bestFit="1" customWidth="1"/>
    <col min="4588" max="4589" width="14.77734375" bestFit="1" customWidth="1"/>
    <col min="4590" max="4590" width="16.21875" bestFit="1" customWidth="1"/>
    <col min="4591" max="4592" width="14.77734375" bestFit="1" customWidth="1"/>
    <col min="4593" max="4593" width="19.33203125" bestFit="1" customWidth="1"/>
    <col min="4594" max="4594" width="14.77734375" bestFit="1" customWidth="1"/>
    <col min="4595" max="4595" width="16.33203125" bestFit="1" customWidth="1"/>
    <col min="4596" max="4597" width="14.77734375" bestFit="1" customWidth="1"/>
    <col min="4598" max="4598" width="15" bestFit="1" customWidth="1"/>
    <col min="4599" max="4599" width="22.77734375" bestFit="1" customWidth="1"/>
    <col min="4600" max="4600" width="16.44140625" bestFit="1" customWidth="1"/>
    <col min="4601" max="4601" width="15.77734375" bestFit="1" customWidth="1"/>
    <col min="4602" max="4602" width="28.6640625" bestFit="1" customWidth="1"/>
    <col min="4603" max="4604" width="14.77734375" bestFit="1" customWidth="1"/>
    <col min="4605" max="4605" width="19.77734375" bestFit="1" customWidth="1"/>
    <col min="4606" max="4606" width="14.77734375" bestFit="1" customWidth="1"/>
    <col min="4607" max="4607" width="31.77734375" bestFit="1" customWidth="1"/>
    <col min="4608" max="4608" width="15.5546875" bestFit="1" customWidth="1"/>
    <col min="4609" max="4609" width="34.33203125" bestFit="1" customWidth="1"/>
    <col min="4610" max="4610" width="15.44140625" bestFit="1" customWidth="1"/>
    <col min="4611" max="4612" width="14.77734375" bestFit="1" customWidth="1"/>
    <col min="4613" max="4613" width="17.77734375" bestFit="1" customWidth="1"/>
    <col min="4614" max="4614" width="17.88671875" bestFit="1" customWidth="1"/>
    <col min="4615" max="4624" width="14.77734375" bestFit="1" customWidth="1"/>
    <col min="4625" max="4625" width="16" bestFit="1" customWidth="1"/>
    <col min="4626" max="4630" width="14.77734375" bestFit="1" customWidth="1"/>
    <col min="4631" max="4631" width="15.88671875" bestFit="1" customWidth="1"/>
    <col min="4632" max="4632" width="14.77734375" bestFit="1" customWidth="1"/>
    <col min="4633" max="4633" width="17.5546875" bestFit="1" customWidth="1"/>
    <col min="4634" max="4634" width="14.77734375" bestFit="1" customWidth="1"/>
    <col min="4635" max="4635" width="16.44140625" bestFit="1" customWidth="1"/>
    <col min="4636" max="4636" width="18.6640625" bestFit="1" customWidth="1"/>
    <col min="4637" max="4639" width="14.77734375" bestFit="1" customWidth="1"/>
    <col min="4640" max="4640" width="16.33203125" bestFit="1" customWidth="1"/>
    <col min="4641" max="4641" width="14.77734375" bestFit="1" customWidth="1"/>
    <col min="4642" max="4642" width="16.21875" bestFit="1" customWidth="1"/>
    <col min="4643" max="4643" width="14.77734375" bestFit="1" customWidth="1"/>
    <col min="4644" max="4644" width="26" bestFit="1" customWidth="1"/>
    <col min="4645" max="4645" width="19.5546875" bestFit="1" customWidth="1"/>
    <col min="4646" max="4651" width="14.77734375" bestFit="1" customWidth="1"/>
    <col min="4652" max="4652" width="19.5546875" bestFit="1" customWidth="1"/>
    <col min="4653" max="4654" width="14.77734375" bestFit="1" customWidth="1"/>
    <col min="4655" max="4655" width="14.88671875" bestFit="1" customWidth="1"/>
    <col min="4656" max="4656" width="14.77734375" bestFit="1" customWidth="1"/>
    <col min="4657" max="4657" width="26.109375" bestFit="1" customWidth="1"/>
    <col min="4658" max="4658" width="19.44140625" bestFit="1" customWidth="1"/>
    <col min="4659" max="4662" width="14.77734375" bestFit="1" customWidth="1"/>
    <col min="4663" max="4663" width="18.109375" bestFit="1" customWidth="1"/>
    <col min="4664" max="4664" width="14.77734375" bestFit="1" customWidth="1"/>
    <col min="4665" max="4665" width="18.6640625" bestFit="1" customWidth="1"/>
    <col min="4666" max="4668" width="14.77734375" bestFit="1" customWidth="1"/>
    <col min="4669" max="4669" width="20.77734375" bestFit="1" customWidth="1"/>
    <col min="4670" max="4670" width="16.6640625" bestFit="1" customWidth="1"/>
    <col min="4671" max="4671" width="14.77734375" bestFit="1" customWidth="1"/>
    <col min="4672" max="4672" width="14.88671875" bestFit="1" customWidth="1"/>
    <col min="4673" max="4673" width="14.77734375" bestFit="1" customWidth="1"/>
    <col min="4674" max="4674" width="17.21875" bestFit="1" customWidth="1"/>
    <col min="4675" max="4676" width="14.77734375" bestFit="1" customWidth="1"/>
    <col min="4677" max="4677" width="20.109375" bestFit="1" customWidth="1"/>
    <col min="4678" max="4680" width="14.77734375" bestFit="1" customWidth="1"/>
    <col min="4681" max="4681" width="26.44140625" bestFit="1" customWidth="1"/>
    <col min="4682" max="4684" width="14.77734375" bestFit="1" customWidth="1"/>
    <col min="4685" max="4685" width="16.33203125" bestFit="1" customWidth="1"/>
    <col min="4686" max="4686" width="17.5546875" bestFit="1" customWidth="1"/>
    <col min="4687" max="4688" width="14.77734375" bestFit="1" customWidth="1"/>
    <col min="4689" max="4689" width="14.88671875" bestFit="1" customWidth="1"/>
    <col min="4690" max="4690" width="24.77734375" bestFit="1" customWidth="1"/>
    <col min="4691" max="4691" width="14.77734375" bestFit="1" customWidth="1"/>
    <col min="4692" max="4692" width="25.109375" bestFit="1" customWidth="1"/>
    <col min="4693" max="4693" width="14.77734375" bestFit="1" customWidth="1"/>
    <col min="4694" max="4694" width="19.33203125" bestFit="1" customWidth="1"/>
    <col min="4695" max="4700" width="14.77734375" bestFit="1" customWidth="1"/>
    <col min="4701" max="4701" width="19" bestFit="1" customWidth="1"/>
    <col min="4702" max="4702" width="18" bestFit="1" customWidth="1"/>
    <col min="4703" max="4705" width="14.77734375" bestFit="1" customWidth="1"/>
    <col min="4706" max="4706" width="15.88671875" bestFit="1" customWidth="1"/>
    <col min="4707" max="4707" width="14.77734375" bestFit="1" customWidth="1"/>
    <col min="4708" max="4708" width="45.21875" bestFit="1" customWidth="1"/>
    <col min="4709" max="4711" width="14.77734375" bestFit="1" customWidth="1"/>
    <col min="4712" max="4712" width="38.5546875" bestFit="1" customWidth="1"/>
    <col min="4713" max="4717" width="14.77734375" bestFit="1" customWidth="1"/>
    <col min="4718" max="4718" width="21.5546875" bestFit="1" customWidth="1"/>
    <col min="4719" max="4719" width="16.21875" bestFit="1" customWidth="1"/>
    <col min="4720" max="4723" width="14.77734375" bestFit="1" customWidth="1"/>
    <col min="4724" max="4724" width="19.109375" bestFit="1" customWidth="1"/>
    <col min="4725" max="4725" width="14.77734375" bestFit="1" customWidth="1"/>
    <col min="4726" max="4726" width="16.6640625" bestFit="1" customWidth="1"/>
    <col min="4727" max="4727" width="18.77734375" bestFit="1" customWidth="1"/>
    <col min="4728" max="4728" width="14.77734375" bestFit="1" customWidth="1"/>
    <col min="4729" max="4729" width="34.44140625" bestFit="1" customWidth="1"/>
    <col min="4730" max="4730" width="15.33203125" bestFit="1" customWidth="1"/>
    <col min="4731" max="4731" width="17.44140625" bestFit="1" customWidth="1"/>
    <col min="4732" max="4732" width="14.77734375" bestFit="1" customWidth="1"/>
    <col min="4733" max="4733" width="17.33203125" bestFit="1" customWidth="1"/>
    <col min="4734" max="4734" width="21.33203125" bestFit="1" customWidth="1"/>
    <col min="4735" max="4740" width="14.77734375" bestFit="1" customWidth="1"/>
    <col min="4741" max="4741" width="20.6640625" bestFit="1" customWidth="1"/>
    <col min="4742" max="4742" width="19.109375" bestFit="1" customWidth="1"/>
    <col min="4743" max="4743" width="18.6640625" bestFit="1" customWidth="1"/>
    <col min="4744" max="4744" width="14.77734375" bestFit="1" customWidth="1"/>
    <col min="4745" max="4745" width="15.44140625" bestFit="1" customWidth="1"/>
    <col min="4746" max="4746" width="14.77734375" bestFit="1" customWidth="1"/>
    <col min="4747" max="4747" width="34.109375" bestFit="1" customWidth="1"/>
    <col min="4748" max="4752" width="14.77734375" bestFit="1" customWidth="1"/>
    <col min="4753" max="4753" width="38.33203125" bestFit="1" customWidth="1"/>
    <col min="4754" max="4755" width="14.77734375" bestFit="1" customWidth="1"/>
    <col min="4756" max="4756" width="19" bestFit="1" customWidth="1"/>
    <col min="4757" max="4758" width="14.77734375" bestFit="1" customWidth="1"/>
    <col min="4759" max="4759" width="17.77734375" bestFit="1" customWidth="1"/>
    <col min="4760" max="4762" width="14.77734375" bestFit="1" customWidth="1"/>
    <col min="4763" max="4763" width="16.33203125" bestFit="1" customWidth="1"/>
    <col min="4764" max="4764" width="22.44140625" bestFit="1" customWidth="1"/>
    <col min="4765" max="4765" width="25.5546875" bestFit="1" customWidth="1"/>
    <col min="4766" max="4766" width="15.88671875" bestFit="1" customWidth="1"/>
    <col min="4767" max="4767" width="21.44140625" bestFit="1" customWidth="1"/>
    <col min="4768" max="4768" width="14.77734375" bestFit="1" customWidth="1"/>
    <col min="4769" max="4769" width="15.77734375" bestFit="1" customWidth="1"/>
    <col min="4770" max="4770" width="20.77734375" bestFit="1" customWidth="1"/>
    <col min="4771" max="4771" width="14.88671875" bestFit="1" customWidth="1"/>
    <col min="4772" max="4772" width="51.6640625" bestFit="1" customWidth="1"/>
    <col min="4773" max="4776" width="14.77734375" bestFit="1" customWidth="1"/>
    <col min="4777" max="4777" width="16.44140625" bestFit="1" customWidth="1"/>
    <col min="4778" max="4778" width="14.77734375" bestFit="1" customWidth="1"/>
    <col min="4779" max="4779" width="25.6640625" bestFit="1" customWidth="1"/>
    <col min="4780" max="4780" width="21.88671875" bestFit="1" customWidth="1"/>
    <col min="4781" max="4782" width="14.77734375" bestFit="1" customWidth="1"/>
    <col min="4783" max="4783" width="18.33203125" bestFit="1" customWidth="1"/>
    <col min="4784" max="4784" width="16.6640625" bestFit="1" customWidth="1"/>
    <col min="4785" max="4785" width="14.77734375" bestFit="1" customWidth="1"/>
    <col min="4786" max="4786" width="18.21875" bestFit="1" customWidth="1"/>
    <col min="4787" max="4787" width="31.33203125" bestFit="1" customWidth="1"/>
    <col min="4788" max="4794" width="14.77734375" bestFit="1" customWidth="1"/>
    <col min="4795" max="4795" width="17.44140625" bestFit="1" customWidth="1"/>
    <col min="4796" max="4796" width="14.77734375" bestFit="1" customWidth="1"/>
    <col min="4797" max="4797" width="14.88671875" bestFit="1" customWidth="1"/>
    <col min="4798" max="4799" width="14.77734375" bestFit="1" customWidth="1"/>
    <col min="4800" max="4800" width="32.33203125" bestFit="1" customWidth="1"/>
    <col min="4801" max="4801" width="23.44140625" bestFit="1" customWidth="1"/>
    <col min="4802" max="4805" width="14.77734375" bestFit="1" customWidth="1"/>
    <col min="4806" max="4806" width="18.44140625" bestFit="1" customWidth="1"/>
    <col min="4807" max="4808" width="14.77734375" bestFit="1" customWidth="1"/>
    <col min="4809" max="4809" width="16" bestFit="1" customWidth="1"/>
    <col min="4810" max="4810" width="17.33203125" bestFit="1" customWidth="1"/>
    <col min="4811" max="4811" width="14.77734375" bestFit="1" customWidth="1"/>
    <col min="4812" max="4812" width="18.44140625" bestFit="1" customWidth="1"/>
    <col min="4813" max="4813" width="19.44140625" bestFit="1" customWidth="1"/>
    <col min="4814" max="4815" width="14.77734375" bestFit="1" customWidth="1"/>
    <col min="4816" max="4816" width="15.44140625" bestFit="1" customWidth="1"/>
    <col min="4817" max="4817" width="14.77734375" bestFit="1" customWidth="1"/>
    <col min="4818" max="4818" width="15.6640625" bestFit="1" customWidth="1"/>
    <col min="4819" max="4823" width="14.77734375" bestFit="1" customWidth="1"/>
    <col min="4824" max="4824" width="15.6640625" bestFit="1" customWidth="1"/>
    <col min="4825" max="4827" width="14.77734375" bestFit="1" customWidth="1"/>
    <col min="4828" max="4828" width="25.44140625" bestFit="1" customWidth="1"/>
    <col min="4829" max="4829" width="15.33203125" bestFit="1" customWidth="1"/>
    <col min="4830" max="4833" width="14.77734375" bestFit="1" customWidth="1"/>
    <col min="4834" max="4834" width="21.44140625" bestFit="1" customWidth="1"/>
    <col min="4835" max="4838" width="14.77734375" bestFit="1" customWidth="1"/>
    <col min="4839" max="4839" width="16.77734375" bestFit="1" customWidth="1"/>
    <col min="4840" max="4840" width="18.109375" bestFit="1" customWidth="1"/>
    <col min="4841" max="4842" width="14.77734375" bestFit="1" customWidth="1"/>
    <col min="4843" max="4843" width="14.88671875" bestFit="1" customWidth="1"/>
    <col min="4844" max="4844" width="14.77734375" bestFit="1" customWidth="1"/>
    <col min="4845" max="4845" width="29.77734375" bestFit="1" customWidth="1"/>
    <col min="4846" max="4851" width="14.77734375" bestFit="1" customWidth="1"/>
    <col min="4852" max="4852" width="15.44140625" bestFit="1" customWidth="1"/>
    <col min="4853" max="4853" width="15.77734375" bestFit="1" customWidth="1"/>
    <col min="4854" max="4861" width="14.77734375" bestFit="1" customWidth="1"/>
    <col min="4862" max="4862" width="18" bestFit="1" customWidth="1"/>
    <col min="4863" max="4863" width="18.77734375" bestFit="1" customWidth="1"/>
    <col min="4864" max="4864" width="20.6640625" bestFit="1" customWidth="1"/>
    <col min="4865" max="4871" width="14.77734375" bestFit="1" customWidth="1"/>
    <col min="4872" max="4872" width="20.33203125" bestFit="1" customWidth="1"/>
    <col min="4873" max="4878" width="14.77734375" bestFit="1" customWidth="1"/>
    <col min="4879" max="4879" width="33" bestFit="1" customWidth="1"/>
    <col min="4880" max="4880" width="18.5546875" bestFit="1" customWidth="1"/>
    <col min="4881" max="4886" width="14.77734375" bestFit="1" customWidth="1"/>
    <col min="4887" max="4887" width="15.44140625" bestFit="1" customWidth="1"/>
    <col min="4888" max="4889" width="14.77734375" bestFit="1" customWidth="1"/>
    <col min="4890" max="4890" width="16" bestFit="1" customWidth="1"/>
    <col min="4891" max="4892" width="14.77734375" bestFit="1" customWidth="1"/>
    <col min="4893" max="4893" width="17.6640625" bestFit="1" customWidth="1"/>
    <col min="4894" max="4895" width="14.77734375" bestFit="1" customWidth="1"/>
    <col min="4896" max="4896" width="16.77734375" bestFit="1" customWidth="1"/>
    <col min="4897" max="4900" width="14.77734375" bestFit="1" customWidth="1"/>
    <col min="4901" max="4901" width="24.33203125" bestFit="1" customWidth="1"/>
    <col min="4902" max="4903" width="14.77734375" bestFit="1" customWidth="1"/>
    <col min="4904" max="4904" width="24.21875" bestFit="1" customWidth="1"/>
    <col min="4905" max="4909" width="14.77734375" bestFit="1" customWidth="1"/>
    <col min="4910" max="4910" width="35.109375" bestFit="1" customWidth="1"/>
    <col min="4911" max="4911" width="16.44140625" bestFit="1" customWidth="1"/>
    <col min="4912" max="4912" width="18" bestFit="1" customWidth="1"/>
    <col min="4913" max="4914" width="14.77734375" bestFit="1" customWidth="1"/>
    <col min="4915" max="4915" width="19.33203125" bestFit="1" customWidth="1"/>
    <col min="4916" max="4917" width="14.77734375" bestFit="1" customWidth="1"/>
    <col min="4918" max="4918" width="30.5546875" bestFit="1" customWidth="1"/>
    <col min="4919" max="4924" width="14.77734375" bestFit="1" customWidth="1"/>
    <col min="4925" max="4925" width="25.44140625" bestFit="1" customWidth="1"/>
    <col min="4926" max="4929" width="14.77734375" bestFit="1" customWidth="1"/>
    <col min="4930" max="4930" width="26.109375" bestFit="1" customWidth="1"/>
    <col min="4931" max="4931" width="17.5546875" bestFit="1" customWidth="1"/>
    <col min="4932" max="4932" width="16.77734375" bestFit="1" customWidth="1"/>
    <col min="4933" max="4934" width="14.77734375" bestFit="1" customWidth="1"/>
    <col min="4935" max="4935" width="16.77734375" bestFit="1" customWidth="1"/>
    <col min="4936" max="4937" width="14.77734375" bestFit="1" customWidth="1"/>
    <col min="4938" max="4938" width="17" bestFit="1" customWidth="1"/>
    <col min="4939" max="4939" width="15.6640625" bestFit="1" customWidth="1"/>
    <col min="4940" max="4943" width="14.77734375" bestFit="1" customWidth="1"/>
    <col min="4944" max="4944" width="17.88671875" bestFit="1" customWidth="1"/>
    <col min="4945" max="4948" width="14.77734375" bestFit="1" customWidth="1"/>
    <col min="4949" max="4949" width="15.33203125" bestFit="1" customWidth="1"/>
    <col min="4950" max="4951" width="14.77734375" bestFit="1" customWidth="1"/>
    <col min="4952" max="4952" width="26.5546875" bestFit="1" customWidth="1"/>
    <col min="4953" max="4953" width="14.77734375" bestFit="1" customWidth="1"/>
    <col min="4954" max="4954" width="22.88671875" bestFit="1" customWidth="1"/>
    <col min="4955" max="4958" width="14.77734375" bestFit="1" customWidth="1"/>
    <col min="4959" max="4959" width="23.6640625" bestFit="1" customWidth="1"/>
    <col min="4960" max="4960" width="35.21875" bestFit="1" customWidth="1"/>
    <col min="4961" max="4962" width="14.77734375" bestFit="1" customWidth="1"/>
    <col min="4963" max="4963" width="16.21875" bestFit="1" customWidth="1"/>
    <col min="4964" max="4964" width="19" bestFit="1" customWidth="1"/>
    <col min="4965" max="4965" width="19.21875" bestFit="1" customWidth="1"/>
    <col min="4966" max="4967" width="14.77734375" bestFit="1" customWidth="1"/>
    <col min="4968" max="4968" width="15.77734375" bestFit="1" customWidth="1"/>
    <col min="4969" max="4969" width="34.44140625" bestFit="1" customWidth="1"/>
    <col min="4970" max="4970" width="14.77734375" bestFit="1" customWidth="1"/>
    <col min="4971" max="4971" width="22.109375" bestFit="1" customWidth="1"/>
    <col min="4972" max="4972" width="16.77734375" bestFit="1" customWidth="1"/>
    <col min="4973" max="4978" width="14.77734375" bestFit="1" customWidth="1"/>
    <col min="4979" max="4979" width="24.109375" bestFit="1" customWidth="1"/>
    <col min="4980" max="4983" width="14.77734375" bestFit="1" customWidth="1"/>
    <col min="4984" max="4984" width="26.33203125" bestFit="1" customWidth="1"/>
    <col min="4985" max="4986" width="14.77734375" bestFit="1" customWidth="1"/>
    <col min="4987" max="4987" width="15.5546875" bestFit="1" customWidth="1"/>
    <col min="4988" max="4992" width="14.77734375" bestFit="1" customWidth="1"/>
    <col min="4993" max="4993" width="35.109375" bestFit="1" customWidth="1"/>
    <col min="4994" max="5000" width="14.77734375" bestFit="1" customWidth="1"/>
    <col min="5001" max="5001" width="32.109375" bestFit="1" customWidth="1"/>
    <col min="5002" max="5002" width="21.77734375" bestFit="1" customWidth="1"/>
    <col min="5003" max="5003" width="14.77734375" bestFit="1" customWidth="1"/>
    <col min="5004" max="5004" width="22.6640625" bestFit="1" customWidth="1"/>
    <col min="5005" max="5005" width="14.77734375" bestFit="1" customWidth="1"/>
    <col min="5006" max="5006" width="15.44140625" bestFit="1" customWidth="1"/>
    <col min="5007" max="5007" width="34.6640625" bestFit="1" customWidth="1"/>
    <col min="5008" max="5008" width="14.77734375" bestFit="1" customWidth="1"/>
    <col min="5009" max="5009" width="26.109375" bestFit="1" customWidth="1"/>
    <col min="5010" max="5010" width="19.109375" bestFit="1" customWidth="1"/>
    <col min="5011" max="5014" width="14.77734375" bestFit="1" customWidth="1"/>
    <col min="5015" max="5015" width="25.6640625" bestFit="1" customWidth="1"/>
    <col min="5016" max="5017" width="14.77734375" bestFit="1" customWidth="1"/>
    <col min="5018" max="5018" width="15.109375" bestFit="1" customWidth="1"/>
    <col min="5019" max="5019" width="14.77734375" bestFit="1" customWidth="1"/>
    <col min="5020" max="5020" width="36.21875" bestFit="1" customWidth="1"/>
    <col min="5021" max="5023" width="14.77734375" bestFit="1" customWidth="1"/>
    <col min="5024" max="5024" width="16.6640625" bestFit="1" customWidth="1"/>
    <col min="5025" max="5027" width="14.77734375" bestFit="1" customWidth="1"/>
    <col min="5028" max="5028" width="19.6640625" bestFit="1" customWidth="1"/>
    <col min="5029" max="5029" width="15.33203125" bestFit="1" customWidth="1"/>
    <col min="5030" max="5031" width="14.77734375" bestFit="1" customWidth="1"/>
    <col min="5032" max="5032" width="19" bestFit="1" customWidth="1"/>
    <col min="5033" max="5034" width="14.77734375" bestFit="1" customWidth="1"/>
    <col min="5035" max="5035" width="16.33203125" bestFit="1" customWidth="1"/>
    <col min="5036" max="5042" width="14.77734375" bestFit="1" customWidth="1"/>
    <col min="5043" max="5043" width="23" bestFit="1" customWidth="1"/>
    <col min="5044" max="5044" width="15.33203125" bestFit="1" customWidth="1"/>
    <col min="5045" max="5047" width="14.77734375" bestFit="1" customWidth="1"/>
    <col min="5048" max="5048" width="16.88671875" bestFit="1" customWidth="1"/>
    <col min="5049" max="5049" width="14.77734375" bestFit="1" customWidth="1"/>
    <col min="5050" max="5050" width="18.77734375" bestFit="1" customWidth="1"/>
    <col min="5051" max="5051" width="17.5546875" bestFit="1" customWidth="1"/>
    <col min="5052" max="5052" width="15.33203125" bestFit="1" customWidth="1"/>
    <col min="5053" max="5054" width="14.77734375" bestFit="1" customWidth="1"/>
    <col min="5055" max="5055" width="16.6640625" bestFit="1" customWidth="1"/>
    <col min="5056" max="5056" width="18.5546875" bestFit="1" customWidth="1"/>
    <col min="5057" max="5057" width="14.77734375" bestFit="1" customWidth="1"/>
    <col min="5058" max="5058" width="16" bestFit="1" customWidth="1"/>
    <col min="5059" max="5059" width="14.77734375" bestFit="1" customWidth="1"/>
    <col min="5060" max="5060" width="15.44140625" bestFit="1" customWidth="1"/>
    <col min="5061" max="5065" width="14.77734375" bestFit="1" customWidth="1"/>
    <col min="5066" max="5066" width="16.88671875" bestFit="1" customWidth="1"/>
    <col min="5067" max="5068" width="14.77734375" bestFit="1" customWidth="1"/>
    <col min="5069" max="5069" width="15.109375" bestFit="1" customWidth="1"/>
    <col min="5070" max="5070" width="14.77734375" bestFit="1" customWidth="1"/>
    <col min="5071" max="5071" width="19" bestFit="1" customWidth="1"/>
    <col min="5072" max="5076" width="14.77734375" bestFit="1" customWidth="1"/>
    <col min="5077" max="5077" width="16.5546875" bestFit="1" customWidth="1"/>
    <col min="5078" max="5079" width="14.77734375" bestFit="1" customWidth="1"/>
    <col min="5080" max="5080" width="16" bestFit="1" customWidth="1"/>
    <col min="5081" max="5082" width="14.77734375" bestFit="1" customWidth="1"/>
    <col min="5083" max="5083" width="15.109375" bestFit="1" customWidth="1"/>
    <col min="5084" max="5085" width="14.77734375" bestFit="1" customWidth="1"/>
    <col min="5086" max="5086" width="15.33203125" bestFit="1" customWidth="1"/>
    <col min="5087" max="5087" width="18.77734375" bestFit="1" customWidth="1"/>
    <col min="5088" max="5088" width="15.88671875" bestFit="1" customWidth="1"/>
    <col min="5089" max="5089" width="16" bestFit="1" customWidth="1"/>
    <col min="5090" max="5090" width="15.21875" bestFit="1" customWidth="1"/>
    <col min="5091" max="5091" width="14.77734375" bestFit="1" customWidth="1"/>
    <col min="5092" max="5092" width="17" bestFit="1" customWidth="1"/>
    <col min="5093" max="5096" width="14.77734375" bestFit="1" customWidth="1"/>
    <col min="5097" max="5097" width="29.5546875" bestFit="1" customWidth="1"/>
    <col min="5098" max="5103" width="14.77734375" bestFit="1" customWidth="1"/>
    <col min="5104" max="5104" width="21.77734375" bestFit="1" customWidth="1"/>
    <col min="5105" max="5106" width="14.77734375" bestFit="1" customWidth="1"/>
    <col min="5107" max="5107" width="20.109375" bestFit="1" customWidth="1"/>
    <col min="5108" max="5110" width="14.77734375" bestFit="1" customWidth="1"/>
    <col min="5111" max="5111" width="16.77734375" bestFit="1" customWidth="1"/>
    <col min="5112" max="5112" width="14.77734375" bestFit="1" customWidth="1"/>
    <col min="5113" max="5113" width="18.6640625" bestFit="1" customWidth="1"/>
    <col min="5114" max="5114" width="16.5546875" bestFit="1" customWidth="1"/>
    <col min="5115" max="5115" width="14.77734375" bestFit="1" customWidth="1"/>
    <col min="5116" max="5116" width="20.33203125" bestFit="1" customWidth="1"/>
    <col min="5117" max="5117" width="15.88671875" bestFit="1" customWidth="1"/>
    <col min="5118" max="5118" width="17.6640625" bestFit="1" customWidth="1"/>
    <col min="5119" max="5119" width="14.77734375" bestFit="1" customWidth="1"/>
    <col min="5120" max="5120" width="16.77734375" bestFit="1" customWidth="1"/>
    <col min="5121" max="5121" width="17" bestFit="1" customWidth="1"/>
    <col min="5122" max="5122" width="14.77734375" bestFit="1" customWidth="1"/>
    <col min="5123" max="5123" width="15" bestFit="1" customWidth="1"/>
    <col min="5124" max="5124" width="14.77734375" bestFit="1" customWidth="1"/>
    <col min="5125" max="5125" width="22.21875" bestFit="1" customWidth="1"/>
    <col min="5126" max="5126" width="18.33203125" bestFit="1" customWidth="1"/>
    <col min="5127" max="5127" width="15.88671875" bestFit="1" customWidth="1"/>
    <col min="5128" max="5128" width="15.6640625" bestFit="1" customWidth="1"/>
    <col min="5129" max="5129" width="35.5546875" bestFit="1" customWidth="1"/>
    <col min="5130" max="5130" width="15.44140625" bestFit="1" customWidth="1"/>
    <col min="5131" max="5131" width="14.77734375" bestFit="1" customWidth="1"/>
    <col min="5132" max="5132" width="17.44140625" bestFit="1" customWidth="1"/>
    <col min="5133" max="5141" width="14.77734375" bestFit="1" customWidth="1"/>
    <col min="5142" max="5142" width="17" bestFit="1" customWidth="1"/>
    <col min="5143" max="5143" width="14.77734375" bestFit="1" customWidth="1"/>
    <col min="5144" max="5144" width="20.44140625" bestFit="1" customWidth="1"/>
    <col min="5145" max="5145" width="21.88671875" bestFit="1" customWidth="1"/>
    <col min="5146" max="5146" width="14.77734375" bestFit="1" customWidth="1"/>
    <col min="5147" max="5147" width="15.6640625" bestFit="1" customWidth="1"/>
    <col min="5148" max="5148" width="14.77734375" bestFit="1" customWidth="1"/>
    <col min="5149" max="5149" width="22.21875" bestFit="1" customWidth="1"/>
    <col min="5150" max="5152" width="14.77734375" bestFit="1" customWidth="1"/>
    <col min="5153" max="5153" width="24.33203125" bestFit="1" customWidth="1"/>
    <col min="5154" max="5154" width="14.77734375" bestFit="1" customWidth="1"/>
    <col min="5155" max="5155" width="18.88671875" bestFit="1" customWidth="1"/>
    <col min="5156" max="5159" width="14.77734375" bestFit="1" customWidth="1"/>
    <col min="5160" max="5160" width="18.44140625" bestFit="1" customWidth="1"/>
    <col min="5161" max="5162" width="14.77734375" bestFit="1" customWidth="1"/>
    <col min="5163" max="5163" width="16.44140625" bestFit="1" customWidth="1"/>
    <col min="5164" max="5166" width="14.77734375" bestFit="1" customWidth="1"/>
    <col min="5167" max="5167" width="15.109375" bestFit="1" customWidth="1"/>
    <col min="5168" max="5168" width="14.77734375" bestFit="1" customWidth="1"/>
    <col min="5169" max="5169" width="20.21875" bestFit="1" customWidth="1"/>
    <col min="5170" max="5173" width="14.77734375" bestFit="1" customWidth="1"/>
    <col min="5174" max="5174" width="20.5546875" bestFit="1" customWidth="1"/>
    <col min="5175" max="5179" width="14.77734375" bestFit="1" customWidth="1"/>
    <col min="5180" max="5180" width="15.33203125" bestFit="1" customWidth="1"/>
    <col min="5181" max="5182" width="14.77734375" bestFit="1" customWidth="1"/>
    <col min="5183" max="5183" width="20.5546875" bestFit="1" customWidth="1"/>
    <col min="5184" max="5184" width="14.77734375" bestFit="1" customWidth="1"/>
    <col min="5185" max="5185" width="21.77734375" bestFit="1" customWidth="1"/>
    <col min="5186" max="5188" width="14.77734375" bestFit="1" customWidth="1"/>
    <col min="5189" max="5189" width="15.21875" bestFit="1" customWidth="1"/>
    <col min="5190" max="5190" width="15.77734375" bestFit="1" customWidth="1"/>
    <col min="5191" max="5192" width="14.77734375" bestFit="1" customWidth="1"/>
    <col min="5193" max="5193" width="24.6640625" bestFit="1" customWidth="1"/>
    <col min="5194" max="5194" width="14.77734375" bestFit="1" customWidth="1"/>
    <col min="5195" max="5195" width="29.77734375" bestFit="1" customWidth="1"/>
    <col min="5196" max="5201" width="14.77734375" bestFit="1" customWidth="1"/>
    <col min="5202" max="5202" width="15.44140625" bestFit="1" customWidth="1"/>
    <col min="5203" max="5203" width="22.44140625" bestFit="1" customWidth="1"/>
    <col min="5204" max="5205" width="14.77734375" bestFit="1" customWidth="1"/>
    <col min="5206" max="5206" width="19.33203125" bestFit="1" customWidth="1"/>
    <col min="5207" max="5207" width="14.77734375" bestFit="1" customWidth="1"/>
    <col min="5208" max="5208" width="17.6640625" bestFit="1" customWidth="1"/>
    <col min="5209" max="5210" width="14.77734375" bestFit="1" customWidth="1"/>
    <col min="5211" max="5211" width="15.109375" bestFit="1" customWidth="1"/>
    <col min="5212" max="5212" width="31" bestFit="1" customWidth="1"/>
    <col min="5213" max="5213" width="18.109375" bestFit="1" customWidth="1"/>
    <col min="5214" max="5214" width="14.88671875" bestFit="1" customWidth="1"/>
    <col min="5215" max="5218" width="14.77734375" bestFit="1" customWidth="1"/>
    <col min="5219" max="5219" width="15.88671875" bestFit="1" customWidth="1"/>
    <col min="5220" max="5220" width="19.44140625" bestFit="1" customWidth="1"/>
    <col min="5221" max="5222" width="14.77734375" bestFit="1" customWidth="1"/>
    <col min="5223" max="5223" width="17.44140625" bestFit="1" customWidth="1"/>
    <col min="5224" max="5225" width="14.77734375" bestFit="1" customWidth="1"/>
    <col min="5226" max="5226" width="20.88671875" bestFit="1" customWidth="1"/>
    <col min="5227" max="5227" width="16.77734375" bestFit="1" customWidth="1"/>
    <col min="5228" max="5228" width="35.6640625" bestFit="1" customWidth="1"/>
    <col min="5229" max="5229" width="14.77734375" bestFit="1" customWidth="1"/>
    <col min="5230" max="5230" width="25" bestFit="1" customWidth="1"/>
    <col min="5231" max="5231" width="15.6640625" bestFit="1" customWidth="1"/>
    <col min="5232" max="5234" width="14.77734375" bestFit="1" customWidth="1"/>
    <col min="5235" max="5235" width="16.5546875" bestFit="1" customWidth="1"/>
    <col min="5236" max="5239" width="14.77734375" bestFit="1" customWidth="1"/>
    <col min="5240" max="5240" width="28.21875" bestFit="1" customWidth="1"/>
    <col min="5241" max="5242" width="14.77734375" bestFit="1" customWidth="1"/>
    <col min="5243" max="5243" width="35.33203125" bestFit="1" customWidth="1"/>
    <col min="5244" max="5244" width="26.6640625" bestFit="1" customWidth="1"/>
    <col min="5245" max="5256" width="14.77734375" bestFit="1" customWidth="1"/>
    <col min="5257" max="5257" width="19.44140625" bestFit="1" customWidth="1"/>
    <col min="5258" max="5258" width="14.77734375" bestFit="1" customWidth="1"/>
    <col min="5259" max="5259" width="23.5546875" bestFit="1" customWidth="1"/>
    <col min="5260" max="5260" width="15.5546875" bestFit="1" customWidth="1"/>
    <col min="5261" max="5265" width="14.77734375" bestFit="1" customWidth="1"/>
    <col min="5266" max="5266" width="16.77734375" bestFit="1" customWidth="1"/>
    <col min="5267" max="5267" width="14.77734375" bestFit="1" customWidth="1"/>
    <col min="5268" max="5268" width="25.6640625" bestFit="1" customWidth="1"/>
    <col min="5269" max="5269" width="14.77734375" bestFit="1" customWidth="1"/>
    <col min="5270" max="5270" width="15.88671875" bestFit="1" customWidth="1"/>
    <col min="5271" max="5271" width="20.21875" bestFit="1" customWidth="1"/>
    <col min="5272" max="5272" width="24" bestFit="1" customWidth="1"/>
    <col min="5273" max="5273" width="16" bestFit="1" customWidth="1"/>
    <col min="5274" max="5274" width="17.77734375" bestFit="1" customWidth="1"/>
    <col min="5275" max="5275" width="15.77734375" bestFit="1" customWidth="1"/>
    <col min="5276" max="5276" width="16.33203125" bestFit="1" customWidth="1"/>
    <col min="5277" max="5277" width="15" bestFit="1" customWidth="1"/>
    <col min="5278" max="5278" width="18.33203125" bestFit="1" customWidth="1"/>
    <col min="5279" max="5284" width="14.77734375" bestFit="1" customWidth="1"/>
    <col min="5285" max="5285" width="18" bestFit="1" customWidth="1"/>
    <col min="5286" max="5290" width="14.77734375" bestFit="1" customWidth="1"/>
    <col min="5291" max="5291" width="15.44140625" bestFit="1" customWidth="1"/>
    <col min="5292" max="5292" width="16.44140625" bestFit="1" customWidth="1"/>
    <col min="5293" max="5294" width="14.77734375" bestFit="1" customWidth="1"/>
    <col min="5295" max="5295" width="18.109375" bestFit="1" customWidth="1"/>
    <col min="5296" max="5298" width="14.77734375" bestFit="1" customWidth="1"/>
    <col min="5299" max="5299" width="18.77734375" bestFit="1" customWidth="1"/>
    <col min="5300" max="5300" width="18.5546875" bestFit="1" customWidth="1"/>
    <col min="5301" max="5304" width="14.77734375" bestFit="1" customWidth="1"/>
    <col min="5305" max="5305" width="16" bestFit="1" customWidth="1"/>
    <col min="5306" max="5307" width="14.77734375" bestFit="1" customWidth="1"/>
    <col min="5308" max="5308" width="15.44140625" bestFit="1" customWidth="1"/>
    <col min="5309" max="5309" width="18.6640625" bestFit="1" customWidth="1"/>
    <col min="5310" max="5310" width="14.77734375" bestFit="1" customWidth="1"/>
    <col min="5311" max="5311" width="15.109375" bestFit="1" customWidth="1"/>
    <col min="5312" max="5312" width="14.77734375" bestFit="1" customWidth="1"/>
    <col min="5313" max="5313" width="15" bestFit="1" customWidth="1"/>
    <col min="5314" max="5315" width="14.77734375" bestFit="1" customWidth="1"/>
    <col min="5316" max="5316" width="17.33203125" bestFit="1" customWidth="1"/>
    <col min="5317" max="5323" width="14.77734375" bestFit="1" customWidth="1"/>
    <col min="5324" max="5324" width="34.21875" bestFit="1" customWidth="1"/>
    <col min="5325" max="5332" width="14.77734375" bestFit="1" customWidth="1"/>
    <col min="5333" max="5333" width="16.21875" bestFit="1" customWidth="1"/>
    <col min="5334" max="5334" width="14.77734375" bestFit="1" customWidth="1"/>
    <col min="5335" max="5335" width="17.21875" bestFit="1" customWidth="1"/>
    <col min="5336" max="5337" width="14.77734375" bestFit="1" customWidth="1"/>
    <col min="5338" max="5338" width="15.109375" bestFit="1" customWidth="1"/>
    <col min="5339" max="5339" width="17.44140625" bestFit="1" customWidth="1"/>
    <col min="5340" max="5346" width="14.77734375" bestFit="1" customWidth="1"/>
    <col min="5347" max="5347" width="19.5546875" bestFit="1" customWidth="1"/>
    <col min="5348" max="5348" width="14.77734375" bestFit="1" customWidth="1"/>
    <col min="5349" max="5349" width="17.77734375" bestFit="1" customWidth="1"/>
    <col min="5350" max="5352" width="14.77734375" bestFit="1" customWidth="1"/>
    <col min="5353" max="5353" width="27.44140625" bestFit="1" customWidth="1"/>
    <col min="5354" max="5354" width="14.77734375" bestFit="1" customWidth="1"/>
    <col min="5355" max="5355" width="31.109375" bestFit="1" customWidth="1"/>
    <col min="5356" max="5356" width="18.33203125" bestFit="1" customWidth="1"/>
    <col min="5357" max="5359" width="14.77734375" bestFit="1" customWidth="1"/>
    <col min="5360" max="5360" width="20.5546875" bestFit="1" customWidth="1"/>
    <col min="5361" max="5361" width="15.5546875" bestFit="1" customWidth="1"/>
    <col min="5362" max="5369" width="14.77734375" bestFit="1" customWidth="1"/>
    <col min="5370" max="5370" width="22.77734375" bestFit="1" customWidth="1"/>
    <col min="5371" max="5371" width="16.44140625" bestFit="1" customWidth="1"/>
    <col min="5372" max="5372" width="14.77734375" bestFit="1" customWidth="1"/>
    <col min="5373" max="5373" width="22.88671875" bestFit="1" customWidth="1"/>
    <col min="5374" max="5380" width="14.77734375" bestFit="1" customWidth="1"/>
    <col min="5381" max="5381" width="36.21875" bestFit="1" customWidth="1"/>
    <col min="5382" max="5387" width="14.77734375" bestFit="1" customWidth="1"/>
    <col min="5388" max="5388" width="19" bestFit="1" customWidth="1"/>
    <col min="5389" max="5392" width="14.77734375" bestFit="1" customWidth="1"/>
    <col min="5393" max="5393" width="19.5546875" bestFit="1" customWidth="1"/>
    <col min="5394" max="5403" width="14.77734375" bestFit="1" customWidth="1"/>
    <col min="5404" max="5404" width="16.6640625" bestFit="1" customWidth="1"/>
    <col min="5405" max="5405" width="14.77734375" bestFit="1" customWidth="1"/>
    <col min="5406" max="5406" width="17" bestFit="1" customWidth="1"/>
    <col min="5407" max="5408" width="14.77734375" bestFit="1" customWidth="1"/>
    <col min="5409" max="5409" width="20.88671875" bestFit="1" customWidth="1"/>
    <col min="5410" max="5412" width="14.77734375" bestFit="1" customWidth="1"/>
    <col min="5413" max="5413" width="13.77734375" bestFit="1" customWidth="1"/>
    <col min="5414" max="5414" width="18.5546875" bestFit="1" customWidth="1"/>
    <col min="5415" max="5420" width="13.77734375" bestFit="1" customWidth="1"/>
    <col min="5421" max="5421" width="16.6640625" bestFit="1" customWidth="1"/>
    <col min="5422" max="5423" width="13.77734375" bestFit="1" customWidth="1"/>
    <col min="5424" max="5424" width="17.21875" bestFit="1" customWidth="1"/>
    <col min="5425" max="5429" width="13.77734375" bestFit="1" customWidth="1"/>
    <col min="5430" max="5430" width="16.77734375" bestFit="1" customWidth="1"/>
    <col min="5431" max="5434" width="13.77734375" bestFit="1" customWidth="1"/>
    <col min="5435" max="5435" width="14.21875" bestFit="1" customWidth="1"/>
    <col min="5436" max="5438" width="13.77734375" bestFit="1" customWidth="1"/>
    <col min="5439" max="5439" width="15.44140625" bestFit="1" customWidth="1"/>
    <col min="5440" max="5441" width="13.77734375" bestFit="1" customWidth="1"/>
    <col min="5442" max="5442" width="21.5546875" bestFit="1" customWidth="1"/>
    <col min="5443" max="5443" width="20.33203125" bestFit="1" customWidth="1"/>
    <col min="5444" max="5444" width="18.109375" bestFit="1" customWidth="1"/>
    <col min="5445" max="5446" width="13.77734375" bestFit="1" customWidth="1"/>
    <col min="5447" max="5447" width="26.21875" bestFit="1" customWidth="1"/>
    <col min="5448" max="5448" width="13.77734375" bestFit="1" customWidth="1"/>
    <col min="5449" max="5449" width="16.77734375" bestFit="1" customWidth="1"/>
    <col min="5450" max="5452" width="13.77734375" bestFit="1" customWidth="1"/>
    <col min="5453" max="5453" width="16.88671875" bestFit="1" customWidth="1"/>
    <col min="5454" max="5459" width="13.77734375" bestFit="1" customWidth="1"/>
    <col min="5460" max="5460" width="19.44140625" bestFit="1" customWidth="1"/>
    <col min="5461" max="5462" width="13.77734375" bestFit="1" customWidth="1"/>
    <col min="5463" max="5463" width="15.109375" bestFit="1" customWidth="1"/>
    <col min="5464" max="5464" width="13.77734375" bestFit="1" customWidth="1"/>
    <col min="5465" max="5465" width="23.88671875" bestFit="1" customWidth="1"/>
    <col min="5466" max="5468" width="13.77734375" bestFit="1" customWidth="1"/>
    <col min="5469" max="5469" width="29.5546875" bestFit="1" customWidth="1"/>
    <col min="5470" max="5471" width="13.77734375" bestFit="1" customWidth="1"/>
    <col min="5472" max="5472" width="16.88671875" bestFit="1" customWidth="1"/>
    <col min="5473" max="5473" width="13.88671875" bestFit="1" customWidth="1"/>
    <col min="5474" max="5474" width="13.77734375" bestFit="1" customWidth="1"/>
    <col min="5475" max="5475" width="14.77734375" bestFit="1" customWidth="1"/>
    <col min="5476" max="5476" width="13.77734375" bestFit="1" customWidth="1"/>
    <col min="5477" max="5477" width="24" bestFit="1" customWidth="1"/>
    <col min="5478" max="5478" width="13.77734375" bestFit="1" customWidth="1"/>
    <col min="5479" max="5479" width="36" bestFit="1" customWidth="1"/>
    <col min="5480" max="5483" width="13.77734375" bestFit="1" customWidth="1"/>
    <col min="5484" max="5484" width="18.33203125" bestFit="1" customWidth="1"/>
    <col min="5485" max="5485" width="13.77734375" bestFit="1" customWidth="1"/>
    <col min="5486" max="5486" width="16.109375" bestFit="1" customWidth="1"/>
    <col min="5487" max="5487" width="22.77734375" bestFit="1" customWidth="1"/>
    <col min="5488" max="5489" width="13.77734375" bestFit="1" customWidth="1"/>
    <col min="5490" max="5490" width="14.33203125" bestFit="1" customWidth="1"/>
    <col min="5491" max="5491" width="13.77734375" bestFit="1" customWidth="1"/>
    <col min="5492" max="5492" width="25.88671875" bestFit="1" customWidth="1"/>
    <col min="5493" max="5495" width="13.77734375" bestFit="1" customWidth="1"/>
    <col min="5496" max="5496" width="21" bestFit="1" customWidth="1"/>
    <col min="5497" max="5499" width="13.77734375" bestFit="1" customWidth="1"/>
    <col min="5500" max="5500" width="18.5546875" bestFit="1" customWidth="1"/>
    <col min="5501" max="5501" width="13.77734375" bestFit="1" customWidth="1"/>
    <col min="5502" max="5502" width="14.33203125" bestFit="1" customWidth="1"/>
    <col min="5503" max="5503" width="19.88671875" bestFit="1" customWidth="1"/>
    <col min="5504" max="5505" width="13.77734375" bestFit="1" customWidth="1"/>
    <col min="5506" max="5506" width="19" bestFit="1" customWidth="1"/>
    <col min="5507" max="5508" width="13.77734375" bestFit="1" customWidth="1"/>
    <col min="5509" max="5509" width="21.6640625" bestFit="1" customWidth="1"/>
    <col min="5510" max="5513" width="13.77734375" bestFit="1" customWidth="1"/>
    <col min="5514" max="5514" width="23.77734375" bestFit="1" customWidth="1"/>
    <col min="5515" max="5515" width="17.6640625" bestFit="1" customWidth="1"/>
    <col min="5516" max="5516" width="13.77734375" bestFit="1" customWidth="1"/>
    <col min="5517" max="5517" width="20.88671875" bestFit="1" customWidth="1"/>
    <col min="5518" max="5518" width="19.109375" bestFit="1" customWidth="1"/>
    <col min="5519" max="5519" width="13.77734375" bestFit="1" customWidth="1"/>
    <col min="5520" max="5520" width="16" bestFit="1" customWidth="1"/>
    <col min="5521" max="5521" width="23.44140625" bestFit="1" customWidth="1"/>
    <col min="5522" max="5522" width="13.77734375" bestFit="1" customWidth="1"/>
    <col min="5523" max="5523" width="14.21875" bestFit="1" customWidth="1"/>
    <col min="5524" max="5524" width="13.77734375" bestFit="1" customWidth="1"/>
    <col min="5525" max="5525" width="16.88671875" bestFit="1" customWidth="1"/>
    <col min="5526" max="5534" width="13.77734375" bestFit="1" customWidth="1"/>
    <col min="5535" max="5535" width="26.5546875" bestFit="1" customWidth="1"/>
    <col min="5536" max="5537" width="13.77734375" bestFit="1" customWidth="1"/>
    <col min="5538" max="5538" width="14.44140625" bestFit="1" customWidth="1"/>
    <col min="5539" max="5540" width="13.77734375" bestFit="1" customWidth="1"/>
    <col min="5541" max="5541" width="15" bestFit="1" customWidth="1"/>
    <col min="5542" max="5542" width="15.77734375" bestFit="1" customWidth="1"/>
    <col min="5543" max="5543" width="16" bestFit="1" customWidth="1"/>
    <col min="5544" max="5545" width="13.77734375" bestFit="1" customWidth="1"/>
    <col min="5546" max="5546" width="15.77734375" bestFit="1" customWidth="1"/>
    <col min="5547" max="5548" width="13.77734375" bestFit="1" customWidth="1"/>
    <col min="5549" max="5549" width="18.77734375" bestFit="1" customWidth="1"/>
    <col min="5550" max="5550" width="25.88671875" bestFit="1" customWidth="1"/>
    <col min="5551" max="5551" width="13.77734375" bestFit="1" customWidth="1"/>
    <col min="5552" max="5552" width="17.21875" bestFit="1" customWidth="1"/>
    <col min="5553" max="5553" width="13.77734375" bestFit="1" customWidth="1"/>
    <col min="5554" max="5554" width="14.44140625" bestFit="1" customWidth="1"/>
    <col min="5555" max="5555" width="14.5546875" bestFit="1" customWidth="1"/>
    <col min="5556" max="5556" width="16.6640625" bestFit="1" customWidth="1"/>
    <col min="5557" max="5557" width="23.88671875" bestFit="1" customWidth="1"/>
    <col min="5558" max="5558" width="20.88671875" bestFit="1" customWidth="1"/>
    <col min="5559" max="5566" width="13.77734375" bestFit="1" customWidth="1"/>
    <col min="5567" max="5567" width="17.21875" bestFit="1" customWidth="1"/>
    <col min="5568" max="5568" width="17.77734375" bestFit="1" customWidth="1"/>
    <col min="5569" max="5570" width="13.77734375" bestFit="1" customWidth="1"/>
    <col min="5571" max="5571" width="22.88671875" bestFit="1" customWidth="1"/>
    <col min="5572" max="5574" width="13.77734375" bestFit="1" customWidth="1"/>
    <col min="5575" max="5575" width="21.77734375" bestFit="1" customWidth="1"/>
    <col min="5576" max="5576" width="17" bestFit="1" customWidth="1"/>
    <col min="5577" max="5577" width="31.5546875" bestFit="1" customWidth="1"/>
    <col min="5578" max="5578" width="15" bestFit="1" customWidth="1"/>
    <col min="5579" max="5579" width="15.33203125" bestFit="1" customWidth="1"/>
    <col min="5580" max="5581" width="13.77734375" bestFit="1" customWidth="1"/>
    <col min="5582" max="5582" width="15.88671875" bestFit="1" customWidth="1"/>
    <col min="5583" max="5583" width="26.88671875" bestFit="1" customWidth="1"/>
    <col min="5584" max="5584" width="15.33203125" bestFit="1" customWidth="1"/>
    <col min="5585" max="5585" width="16.44140625" bestFit="1" customWidth="1"/>
    <col min="5586" max="5586" width="18.21875" bestFit="1" customWidth="1"/>
    <col min="5587" max="5587" width="13.77734375" bestFit="1" customWidth="1"/>
    <col min="5588" max="5588" width="17.6640625" bestFit="1" customWidth="1"/>
    <col min="5589" max="5589" width="13.77734375" bestFit="1" customWidth="1"/>
    <col min="5590" max="5590" width="17" bestFit="1" customWidth="1"/>
    <col min="5591" max="5591" width="24.6640625" bestFit="1" customWidth="1"/>
    <col min="5592" max="5592" width="15.109375" bestFit="1" customWidth="1"/>
    <col min="5593" max="5593" width="22.6640625" bestFit="1" customWidth="1"/>
    <col min="5594" max="5595" width="13.77734375" bestFit="1" customWidth="1"/>
    <col min="5596" max="5596" width="19.33203125" bestFit="1" customWidth="1"/>
    <col min="5597" max="5597" width="23.77734375" bestFit="1" customWidth="1"/>
    <col min="5598" max="5598" width="25.21875" bestFit="1" customWidth="1"/>
    <col min="5599" max="5600" width="13.77734375" bestFit="1" customWidth="1"/>
    <col min="5601" max="5601" width="17" bestFit="1" customWidth="1"/>
    <col min="5602" max="5604" width="13.77734375" bestFit="1" customWidth="1"/>
    <col min="5605" max="5605" width="13.88671875" bestFit="1" customWidth="1"/>
    <col min="5606" max="5607" width="13.77734375" bestFit="1" customWidth="1"/>
    <col min="5608" max="5608" width="17" bestFit="1" customWidth="1"/>
    <col min="5609" max="5609" width="14.5546875" bestFit="1" customWidth="1"/>
    <col min="5610" max="5611" width="13.77734375" bestFit="1" customWidth="1"/>
    <col min="5612" max="5612" width="15.6640625" bestFit="1" customWidth="1"/>
    <col min="5613" max="5613" width="18.6640625" bestFit="1" customWidth="1"/>
    <col min="5614" max="5614" width="16.109375" bestFit="1" customWidth="1"/>
    <col min="5615" max="5615" width="21.5546875" bestFit="1" customWidth="1"/>
    <col min="5616" max="5617" width="13.77734375" bestFit="1" customWidth="1"/>
    <col min="5618" max="5618" width="23.33203125" bestFit="1" customWidth="1"/>
    <col min="5619" max="5619" width="15" bestFit="1" customWidth="1"/>
    <col min="5620" max="5620" width="15.77734375" bestFit="1" customWidth="1"/>
    <col min="5621" max="5624" width="13.77734375" bestFit="1" customWidth="1"/>
    <col min="5625" max="5625" width="15.5546875" bestFit="1" customWidth="1"/>
    <col min="5626" max="5629" width="13.77734375" bestFit="1" customWidth="1"/>
    <col min="5630" max="5630" width="16" bestFit="1" customWidth="1"/>
    <col min="5631" max="5632" width="13.77734375" bestFit="1" customWidth="1"/>
    <col min="5633" max="5633" width="16.77734375" bestFit="1" customWidth="1"/>
    <col min="5634" max="5636" width="13.77734375" bestFit="1" customWidth="1"/>
    <col min="5637" max="5637" width="14.88671875" bestFit="1" customWidth="1"/>
    <col min="5638" max="5638" width="16.109375" bestFit="1" customWidth="1"/>
    <col min="5639" max="5639" width="13.77734375" bestFit="1" customWidth="1"/>
    <col min="5640" max="5640" width="19.44140625" bestFit="1" customWidth="1"/>
    <col min="5641" max="5641" width="13.77734375" bestFit="1" customWidth="1"/>
    <col min="5642" max="5642" width="17.44140625" bestFit="1" customWidth="1"/>
    <col min="5643" max="5644" width="13.77734375" bestFit="1" customWidth="1"/>
    <col min="5645" max="5645" width="44" bestFit="1" customWidth="1"/>
    <col min="5646" max="5646" width="17.21875" bestFit="1" customWidth="1"/>
    <col min="5647" max="5647" width="14.44140625" bestFit="1" customWidth="1"/>
    <col min="5648" max="5648" width="16" bestFit="1" customWidth="1"/>
    <col min="5649" max="5651" width="13.77734375" bestFit="1" customWidth="1"/>
    <col min="5652" max="5652" width="15.44140625" bestFit="1" customWidth="1"/>
    <col min="5653" max="5653" width="15.6640625" bestFit="1" customWidth="1"/>
    <col min="5654" max="5654" width="22.44140625" bestFit="1" customWidth="1"/>
    <col min="5655" max="5655" width="13.77734375" bestFit="1" customWidth="1"/>
    <col min="5656" max="5656" width="14.33203125" bestFit="1" customWidth="1"/>
    <col min="5657" max="5657" width="19.77734375" bestFit="1" customWidth="1"/>
    <col min="5658" max="5658" width="18.109375" bestFit="1" customWidth="1"/>
    <col min="5659" max="5659" width="13.77734375" bestFit="1" customWidth="1"/>
    <col min="5660" max="5660" width="25" bestFit="1" customWidth="1"/>
    <col min="5661" max="5663" width="13.77734375" bestFit="1" customWidth="1"/>
    <col min="5664" max="5664" width="16.109375" bestFit="1" customWidth="1"/>
    <col min="5665" max="5665" width="14.6640625" bestFit="1" customWidth="1"/>
    <col min="5666" max="5672" width="13.77734375" bestFit="1" customWidth="1"/>
    <col min="5673" max="5673" width="18.21875" bestFit="1" customWidth="1"/>
    <col min="5674" max="5675" width="13.77734375" bestFit="1" customWidth="1"/>
    <col min="5676" max="5676" width="20.109375" bestFit="1" customWidth="1"/>
    <col min="5677" max="5677" width="14.88671875" bestFit="1" customWidth="1"/>
    <col min="5678" max="5680" width="13.77734375" bestFit="1" customWidth="1"/>
    <col min="5681" max="5681" width="20.109375" bestFit="1" customWidth="1"/>
    <col min="5682" max="5682" width="13.77734375" bestFit="1" customWidth="1"/>
    <col min="5683" max="5683" width="20.44140625" bestFit="1" customWidth="1"/>
    <col min="5684" max="5686" width="13.77734375" bestFit="1" customWidth="1"/>
    <col min="5687" max="5687" width="26.21875" bestFit="1" customWidth="1"/>
    <col min="5688" max="5688" width="19.21875" bestFit="1" customWidth="1"/>
    <col min="5689" max="5689" width="13.77734375" bestFit="1" customWidth="1"/>
    <col min="5690" max="5690" width="21.77734375" bestFit="1" customWidth="1"/>
    <col min="5691" max="5691" width="17.5546875" bestFit="1" customWidth="1"/>
    <col min="5692" max="5692" width="13.77734375" bestFit="1" customWidth="1"/>
    <col min="5693" max="5693" width="31.88671875" bestFit="1" customWidth="1"/>
    <col min="5694" max="5694" width="13.77734375" bestFit="1" customWidth="1"/>
    <col min="5695" max="5695" width="15.21875" bestFit="1" customWidth="1"/>
    <col min="5696" max="5696" width="17.5546875" bestFit="1" customWidth="1"/>
    <col min="5697" max="5699" width="13.77734375" bestFit="1" customWidth="1"/>
    <col min="5700" max="5700" width="20.6640625" bestFit="1" customWidth="1"/>
    <col min="5701" max="5701" width="13.77734375" bestFit="1" customWidth="1"/>
    <col min="5702" max="5702" width="16.21875" bestFit="1" customWidth="1"/>
    <col min="5703" max="5703" width="13.77734375" bestFit="1" customWidth="1"/>
    <col min="5704" max="5704" width="14.44140625" bestFit="1" customWidth="1"/>
    <col min="5705" max="5706" width="13.77734375" bestFit="1" customWidth="1"/>
    <col min="5707" max="5707" width="22.5546875" bestFit="1" customWidth="1"/>
    <col min="5708" max="5708" width="13.77734375" bestFit="1" customWidth="1"/>
    <col min="5709" max="5709" width="16.21875" bestFit="1" customWidth="1"/>
    <col min="5710" max="5712" width="13.77734375" bestFit="1" customWidth="1"/>
    <col min="5713" max="5713" width="21.88671875" bestFit="1" customWidth="1"/>
    <col min="5714" max="5716" width="13.77734375" bestFit="1" customWidth="1"/>
    <col min="5717" max="5717" width="19.6640625" bestFit="1" customWidth="1"/>
    <col min="5718" max="5719" width="13.77734375" bestFit="1" customWidth="1"/>
    <col min="5720" max="5720" width="16.33203125" bestFit="1" customWidth="1"/>
    <col min="5721" max="5721" width="16.77734375" bestFit="1" customWidth="1"/>
    <col min="5722" max="5727" width="13.77734375" bestFit="1" customWidth="1"/>
    <col min="5728" max="5728" width="15.109375" bestFit="1" customWidth="1"/>
    <col min="5729" max="5730" width="13.77734375" bestFit="1" customWidth="1"/>
    <col min="5731" max="5731" width="20" bestFit="1" customWidth="1"/>
    <col min="5732" max="5733" width="13.77734375" bestFit="1" customWidth="1"/>
    <col min="5734" max="5734" width="17.88671875" bestFit="1" customWidth="1"/>
    <col min="5735" max="5735" width="16" bestFit="1" customWidth="1"/>
    <col min="5736" max="5736" width="28.109375" bestFit="1" customWidth="1"/>
    <col min="5737" max="5739" width="13.77734375" bestFit="1" customWidth="1"/>
    <col min="5740" max="5740" width="16.21875" bestFit="1" customWidth="1"/>
    <col min="5741" max="5745" width="13.77734375" bestFit="1" customWidth="1"/>
    <col min="5746" max="5746" width="19.88671875" bestFit="1" customWidth="1"/>
    <col min="5747" max="5749" width="13.77734375" bestFit="1" customWidth="1"/>
    <col min="5750" max="5750" width="20.88671875" bestFit="1" customWidth="1"/>
    <col min="5751" max="5751" width="13.77734375" bestFit="1" customWidth="1"/>
    <col min="5752" max="5752" width="14.88671875" bestFit="1" customWidth="1"/>
    <col min="5753" max="5757" width="13.77734375" bestFit="1" customWidth="1"/>
    <col min="5758" max="5758" width="23.109375" bestFit="1" customWidth="1"/>
    <col min="5759" max="5762" width="13.77734375" bestFit="1" customWidth="1"/>
    <col min="5763" max="5763" width="20" bestFit="1" customWidth="1"/>
    <col min="5764" max="5764" width="19.109375" bestFit="1" customWidth="1"/>
    <col min="5765" max="5767" width="13.77734375" bestFit="1" customWidth="1"/>
    <col min="5768" max="5768" width="14.5546875" bestFit="1" customWidth="1"/>
    <col min="5769" max="5769" width="16" bestFit="1" customWidth="1"/>
    <col min="5770" max="5770" width="13.77734375" bestFit="1" customWidth="1"/>
    <col min="5771" max="5771" width="14.33203125" bestFit="1" customWidth="1"/>
    <col min="5772" max="5772" width="13.77734375" bestFit="1" customWidth="1"/>
    <col min="5773" max="5773" width="24.109375" bestFit="1" customWidth="1"/>
    <col min="5774" max="5774" width="13.77734375" bestFit="1" customWidth="1"/>
    <col min="5775" max="5775" width="14.88671875" bestFit="1" customWidth="1"/>
    <col min="5776" max="5776" width="17.5546875" bestFit="1" customWidth="1"/>
    <col min="5777" max="5777" width="13.77734375" bestFit="1" customWidth="1"/>
    <col min="5778" max="5778" width="19" bestFit="1" customWidth="1"/>
    <col min="5779" max="5786" width="13.77734375" bestFit="1" customWidth="1"/>
    <col min="5787" max="5787" width="15.5546875" bestFit="1" customWidth="1"/>
    <col min="5788" max="5788" width="21.88671875" bestFit="1" customWidth="1"/>
    <col min="5789" max="5789" width="13.77734375" bestFit="1" customWidth="1"/>
    <col min="5790" max="5790" width="22.77734375" bestFit="1" customWidth="1"/>
    <col min="5791" max="5791" width="18.6640625" bestFit="1" customWidth="1"/>
    <col min="5792" max="5792" width="17.33203125" bestFit="1" customWidth="1"/>
    <col min="5793" max="5793" width="13.77734375" bestFit="1" customWidth="1"/>
    <col min="5794" max="5794" width="14.33203125" bestFit="1" customWidth="1"/>
    <col min="5795" max="5799" width="13.77734375" bestFit="1" customWidth="1"/>
    <col min="5800" max="5800" width="18.109375" bestFit="1" customWidth="1"/>
    <col min="5801" max="5801" width="13.77734375" bestFit="1" customWidth="1"/>
    <col min="5802" max="5802" width="18.5546875" bestFit="1" customWidth="1"/>
    <col min="5803" max="5803" width="17.77734375" bestFit="1" customWidth="1"/>
    <col min="5804" max="5804" width="15.5546875" bestFit="1" customWidth="1"/>
    <col min="5805" max="5805" width="13.77734375" bestFit="1" customWidth="1"/>
    <col min="5806" max="5806" width="16.21875" bestFit="1" customWidth="1"/>
    <col min="5807" max="5807" width="13.77734375" bestFit="1" customWidth="1"/>
    <col min="5808" max="5808" width="19" bestFit="1" customWidth="1"/>
    <col min="5809" max="5809" width="13.77734375" bestFit="1" customWidth="1"/>
    <col min="5810" max="5810" width="16" bestFit="1" customWidth="1"/>
    <col min="5811" max="5811" width="15" bestFit="1" customWidth="1"/>
    <col min="5812" max="5813" width="13.77734375" bestFit="1" customWidth="1"/>
    <col min="5814" max="5814" width="15.21875" bestFit="1" customWidth="1"/>
    <col min="5815" max="5816" width="13.77734375" bestFit="1" customWidth="1"/>
    <col min="5817" max="5817" width="21" bestFit="1" customWidth="1"/>
    <col min="5818" max="5818" width="17.33203125" bestFit="1" customWidth="1"/>
    <col min="5819" max="5820" width="13.77734375" bestFit="1" customWidth="1"/>
    <col min="5821" max="5821" width="14.33203125" bestFit="1" customWidth="1"/>
    <col min="5822" max="5823" width="13.77734375" bestFit="1" customWidth="1"/>
    <col min="5824" max="5824" width="16" bestFit="1" customWidth="1"/>
    <col min="5825" max="5825" width="15.5546875" bestFit="1" customWidth="1"/>
    <col min="5826" max="5830" width="13.77734375" bestFit="1" customWidth="1"/>
    <col min="5831" max="5831" width="14" bestFit="1" customWidth="1"/>
    <col min="5832" max="5832" width="17.6640625" bestFit="1" customWidth="1"/>
    <col min="5833" max="5833" width="13.77734375" bestFit="1" customWidth="1"/>
    <col min="5834" max="5834" width="22.6640625" bestFit="1" customWidth="1"/>
    <col min="5835" max="5835" width="16.33203125" bestFit="1" customWidth="1"/>
    <col min="5836" max="5837" width="13.77734375" bestFit="1" customWidth="1"/>
    <col min="5838" max="5838" width="14.5546875" bestFit="1" customWidth="1"/>
    <col min="5839" max="5839" width="20.21875" bestFit="1" customWidth="1"/>
    <col min="5840" max="5840" width="17.21875" bestFit="1" customWidth="1"/>
    <col min="5841" max="5841" width="16.5546875" bestFit="1" customWidth="1"/>
    <col min="5842" max="5843" width="13.77734375" bestFit="1" customWidth="1"/>
    <col min="5844" max="5844" width="21.88671875" bestFit="1" customWidth="1"/>
    <col min="5845" max="5845" width="13.77734375" bestFit="1" customWidth="1"/>
    <col min="5846" max="5846" width="19.88671875" bestFit="1" customWidth="1"/>
    <col min="5847" max="5849" width="13.77734375" bestFit="1" customWidth="1"/>
    <col min="5850" max="5850" width="18.88671875" bestFit="1" customWidth="1"/>
    <col min="5851" max="5851" width="20.21875" bestFit="1" customWidth="1"/>
    <col min="5852" max="5852" width="17.33203125" bestFit="1" customWidth="1"/>
    <col min="5853" max="5853" width="13.77734375" bestFit="1" customWidth="1"/>
    <col min="5854" max="5854" width="15.21875" bestFit="1" customWidth="1"/>
    <col min="5855" max="5855" width="18.33203125" bestFit="1" customWidth="1"/>
    <col min="5856" max="5858" width="13.77734375" bestFit="1" customWidth="1"/>
    <col min="5859" max="5859" width="15.5546875" bestFit="1" customWidth="1"/>
    <col min="5860" max="5865" width="13.77734375" bestFit="1" customWidth="1"/>
    <col min="5866" max="5866" width="17.5546875" bestFit="1" customWidth="1"/>
    <col min="5867" max="5867" width="21" bestFit="1" customWidth="1"/>
    <col min="5868" max="5868" width="17" bestFit="1" customWidth="1"/>
    <col min="5869" max="5869" width="19.109375" bestFit="1" customWidth="1"/>
    <col min="5870" max="5872" width="13.77734375" bestFit="1" customWidth="1"/>
    <col min="5873" max="5873" width="14.109375" bestFit="1" customWidth="1"/>
    <col min="5874" max="5874" width="21.6640625" bestFit="1" customWidth="1"/>
    <col min="5875" max="5876" width="13.77734375" bestFit="1" customWidth="1"/>
    <col min="5877" max="5877" width="18.33203125" bestFit="1" customWidth="1"/>
    <col min="5878" max="5887" width="13.77734375" bestFit="1" customWidth="1"/>
    <col min="5888" max="5888" width="17.44140625" bestFit="1" customWidth="1"/>
    <col min="5889" max="5889" width="30.77734375" bestFit="1" customWidth="1"/>
    <col min="5890" max="5890" width="20" bestFit="1" customWidth="1"/>
    <col min="5891" max="5897" width="13.77734375" bestFit="1" customWidth="1"/>
    <col min="5898" max="5898" width="16" bestFit="1" customWidth="1"/>
    <col min="5899" max="5899" width="13.77734375" bestFit="1" customWidth="1"/>
    <col min="5900" max="5900" width="14.77734375" bestFit="1" customWidth="1"/>
    <col min="5901" max="5901" width="13.77734375" bestFit="1" customWidth="1"/>
    <col min="5902" max="5902" width="17.77734375" bestFit="1" customWidth="1"/>
    <col min="5903" max="5903" width="17.33203125" bestFit="1" customWidth="1"/>
    <col min="5904" max="5904" width="13.77734375" bestFit="1" customWidth="1"/>
    <col min="5905" max="5905" width="46.5546875" bestFit="1" customWidth="1"/>
    <col min="5906" max="5906" width="13.77734375" bestFit="1" customWidth="1"/>
    <col min="5907" max="5907" width="21.77734375" bestFit="1" customWidth="1"/>
    <col min="5908" max="5911" width="13.77734375" bestFit="1" customWidth="1"/>
    <col min="5912" max="5912" width="22.21875" bestFit="1" customWidth="1"/>
    <col min="5913" max="5915" width="13.77734375" bestFit="1" customWidth="1"/>
    <col min="5916" max="5916" width="14.77734375" bestFit="1" customWidth="1"/>
    <col min="5917" max="5917" width="13.77734375" bestFit="1" customWidth="1"/>
    <col min="5918" max="5918" width="16.33203125" bestFit="1" customWidth="1"/>
    <col min="5919" max="5919" width="16.21875" bestFit="1" customWidth="1"/>
    <col min="5920" max="5920" width="15.21875" bestFit="1" customWidth="1"/>
    <col min="5921" max="5922" width="13.77734375" bestFit="1" customWidth="1"/>
    <col min="5923" max="5924" width="16.109375" bestFit="1" customWidth="1"/>
    <col min="5925" max="5925" width="30.6640625" bestFit="1" customWidth="1"/>
    <col min="5926" max="5926" width="19.6640625" bestFit="1" customWidth="1"/>
    <col min="5927" max="5927" width="15.88671875" bestFit="1" customWidth="1"/>
    <col min="5928" max="5929" width="13.77734375" bestFit="1" customWidth="1"/>
    <col min="5930" max="5930" width="39.5546875" bestFit="1" customWidth="1"/>
    <col min="5931" max="5935" width="13.77734375" bestFit="1" customWidth="1"/>
    <col min="5936" max="5936" width="22.44140625" bestFit="1" customWidth="1"/>
    <col min="5937" max="5944" width="13.77734375" bestFit="1" customWidth="1"/>
    <col min="5945" max="5945" width="15.109375" bestFit="1" customWidth="1"/>
    <col min="5946" max="5947" width="13.77734375" bestFit="1" customWidth="1"/>
    <col min="5948" max="5948" width="22.5546875" bestFit="1" customWidth="1"/>
    <col min="5949" max="5949" width="13.77734375" bestFit="1" customWidth="1"/>
    <col min="5950" max="5950" width="16.109375" bestFit="1" customWidth="1"/>
    <col min="5951" max="5951" width="13.77734375" bestFit="1" customWidth="1"/>
    <col min="5952" max="5952" width="24.44140625" bestFit="1" customWidth="1"/>
    <col min="5953" max="5953" width="32.109375" bestFit="1" customWidth="1"/>
    <col min="5954" max="5954" width="20" bestFit="1" customWidth="1"/>
    <col min="5955" max="5959" width="13.77734375" bestFit="1" customWidth="1"/>
    <col min="5960" max="5960" width="21.88671875" bestFit="1" customWidth="1"/>
    <col min="5961" max="5961" width="18.44140625" bestFit="1" customWidth="1"/>
    <col min="5962" max="5971" width="13.77734375" bestFit="1" customWidth="1"/>
    <col min="5972" max="5972" width="14.44140625" bestFit="1" customWidth="1"/>
    <col min="5973" max="5973" width="13.77734375" bestFit="1" customWidth="1"/>
    <col min="5974" max="5974" width="20.5546875" bestFit="1" customWidth="1"/>
    <col min="5975" max="5975" width="17.44140625" bestFit="1" customWidth="1"/>
    <col min="5976" max="5980" width="13.77734375" bestFit="1" customWidth="1"/>
    <col min="5981" max="5981" width="16.21875" bestFit="1" customWidth="1"/>
    <col min="5982" max="5982" width="14.88671875" bestFit="1" customWidth="1"/>
    <col min="5983" max="5984" width="13.77734375" bestFit="1" customWidth="1"/>
    <col min="5985" max="5985" width="15.44140625" bestFit="1" customWidth="1"/>
    <col min="5986" max="5986" width="13.77734375" bestFit="1" customWidth="1"/>
    <col min="5987" max="5987" width="13.88671875" bestFit="1" customWidth="1"/>
    <col min="5988" max="5989" width="13.77734375" bestFit="1" customWidth="1"/>
    <col min="5990" max="5990" width="14.33203125" bestFit="1" customWidth="1"/>
    <col min="5991" max="5991" width="16.44140625" bestFit="1" customWidth="1"/>
    <col min="5992" max="5992" width="26" bestFit="1" customWidth="1"/>
    <col min="5993" max="5996" width="13.77734375" bestFit="1" customWidth="1"/>
    <col min="5997" max="5997" width="16.109375" bestFit="1" customWidth="1"/>
    <col min="5998" max="5998" width="20.44140625" bestFit="1" customWidth="1"/>
    <col min="5999" max="6003" width="13.77734375" bestFit="1" customWidth="1"/>
    <col min="6004" max="6004" width="16.77734375" bestFit="1" customWidth="1"/>
    <col min="6005" max="6006" width="13.77734375" bestFit="1" customWidth="1"/>
    <col min="6007" max="6007" width="19.5546875" bestFit="1" customWidth="1"/>
    <col min="6008" max="6011" width="13.77734375" bestFit="1" customWidth="1"/>
    <col min="6012" max="6012" width="14.33203125" bestFit="1" customWidth="1"/>
    <col min="6013" max="6014" width="13.77734375" bestFit="1" customWidth="1"/>
    <col min="6015" max="6015" width="18.88671875" bestFit="1" customWidth="1"/>
    <col min="6016" max="6016" width="18.33203125" bestFit="1" customWidth="1"/>
    <col min="6017" max="6018" width="13.77734375" bestFit="1" customWidth="1"/>
    <col min="6019" max="6019" width="20.5546875" bestFit="1" customWidth="1"/>
    <col min="6020" max="6021" width="13.77734375" bestFit="1" customWidth="1"/>
    <col min="6022" max="6022" width="24" bestFit="1" customWidth="1"/>
    <col min="6023" max="6025" width="13.77734375" bestFit="1" customWidth="1"/>
    <col min="6026" max="6026" width="33.88671875" bestFit="1" customWidth="1"/>
    <col min="6027" max="6027" width="15.77734375" bestFit="1" customWidth="1"/>
    <col min="6028" max="6028" width="18" bestFit="1" customWidth="1"/>
    <col min="6029" max="6030" width="13.77734375" bestFit="1" customWidth="1"/>
    <col min="6031" max="6031" width="16" bestFit="1" customWidth="1"/>
    <col min="6032" max="6032" width="13.77734375" bestFit="1" customWidth="1"/>
    <col min="6033" max="6033" width="14.88671875" bestFit="1" customWidth="1"/>
    <col min="6034" max="6034" width="13.77734375" bestFit="1" customWidth="1"/>
    <col min="6035" max="6035" width="13.88671875" bestFit="1" customWidth="1"/>
    <col min="6036" max="6036" width="13.77734375" bestFit="1" customWidth="1"/>
    <col min="6037" max="6037" width="13.88671875" bestFit="1" customWidth="1"/>
    <col min="6038" max="6040" width="13.77734375" bestFit="1" customWidth="1"/>
    <col min="6041" max="6041" width="19.44140625" bestFit="1" customWidth="1"/>
    <col min="6042" max="6043" width="13.77734375" bestFit="1" customWidth="1"/>
    <col min="6044" max="6044" width="14.77734375" bestFit="1" customWidth="1"/>
    <col min="6045" max="6047" width="13.77734375" bestFit="1" customWidth="1"/>
    <col min="6048" max="6048" width="19.6640625" bestFit="1" customWidth="1"/>
    <col min="6049" max="6050" width="13.77734375" bestFit="1" customWidth="1"/>
    <col min="6051" max="6051" width="20" bestFit="1" customWidth="1"/>
    <col min="6052" max="6053" width="13.77734375" bestFit="1" customWidth="1"/>
    <col min="6054" max="6054" width="16" bestFit="1" customWidth="1"/>
    <col min="6055" max="6059" width="13.77734375" bestFit="1" customWidth="1"/>
    <col min="6060" max="6060" width="16.88671875" bestFit="1" customWidth="1"/>
    <col min="6061" max="6065" width="13.77734375" bestFit="1" customWidth="1"/>
    <col min="6066" max="6066" width="42" bestFit="1" customWidth="1"/>
    <col min="6067" max="6067" width="25.21875" bestFit="1" customWidth="1"/>
    <col min="6068" max="6068" width="29" bestFit="1" customWidth="1"/>
    <col min="6069" max="6069" width="16.5546875" bestFit="1" customWidth="1"/>
    <col min="6070" max="6075" width="13.77734375" bestFit="1" customWidth="1"/>
    <col min="6076" max="6076" width="17.77734375" bestFit="1" customWidth="1"/>
    <col min="6077" max="6077" width="14.6640625" bestFit="1" customWidth="1"/>
    <col min="6078" max="6080" width="13.77734375" bestFit="1" customWidth="1"/>
    <col min="6081" max="6081" width="14.88671875" bestFit="1" customWidth="1"/>
    <col min="6082" max="6082" width="13.77734375" bestFit="1" customWidth="1"/>
    <col min="6083" max="6083" width="14.21875" bestFit="1" customWidth="1"/>
    <col min="6084" max="6084" width="14.44140625" bestFit="1" customWidth="1"/>
    <col min="6085" max="6085" width="14.88671875" bestFit="1" customWidth="1"/>
    <col min="6086" max="6087" width="13.77734375" bestFit="1" customWidth="1"/>
    <col min="6088" max="6088" width="14.44140625" bestFit="1" customWidth="1"/>
    <col min="6089" max="6091" width="13.77734375" bestFit="1" customWidth="1"/>
    <col min="6092" max="6092" width="14.88671875" bestFit="1" customWidth="1"/>
    <col min="6093" max="6093" width="19.5546875" bestFit="1" customWidth="1"/>
    <col min="6094" max="6094" width="16.109375" bestFit="1" customWidth="1"/>
    <col min="6095" max="6095" width="13.77734375" bestFit="1" customWidth="1"/>
    <col min="6096" max="6096" width="14.5546875" bestFit="1" customWidth="1"/>
    <col min="6097" max="6097" width="17.6640625" bestFit="1" customWidth="1"/>
    <col min="6098" max="6098" width="18.5546875" bestFit="1" customWidth="1"/>
    <col min="6099" max="6100" width="13.77734375" bestFit="1" customWidth="1"/>
    <col min="6101" max="6101" width="24.33203125" bestFit="1" customWidth="1"/>
    <col min="6102" max="6102" width="13.77734375" bestFit="1" customWidth="1"/>
    <col min="6103" max="6103" width="27.5546875" bestFit="1" customWidth="1"/>
    <col min="6104" max="6105" width="13.77734375" bestFit="1" customWidth="1"/>
    <col min="6106" max="6106" width="16.33203125" bestFit="1" customWidth="1"/>
    <col min="6107" max="6107" width="17.21875" bestFit="1" customWidth="1"/>
    <col min="6108" max="6109" width="13.77734375" bestFit="1" customWidth="1"/>
    <col min="6110" max="6110" width="16.6640625" bestFit="1" customWidth="1"/>
    <col min="6111" max="6111" width="14.88671875" bestFit="1" customWidth="1"/>
    <col min="6112" max="6112" width="14.44140625" bestFit="1" customWidth="1"/>
    <col min="6113" max="6113" width="23.5546875" bestFit="1" customWidth="1"/>
    <col min="6114" max="6115" width="13.77734375" bestFit="1" customWidth="1"/>
    <col min="6116" max="6116" width="15.77734375" bestFit="1" customWidth="1"/>
    <col min="6117" max="6117" width="15.44140625" bestFit="1" customWidth="1"/>
    <col min="6118" max="6120" width="13.77734375" bestFit="1" customWidth="1"/>
    <col min="6121" max="6121" width="27.5546875" bestFit="1" customWidth="1"/>
    <col min="6122" max="6124" width="13.77734375" bestFit="1" customWidth="1"/>
    <col min="6125" max="6125" width="14.109375" bestFit="1" customWidth="1"/>
    <col min="6126" max="6130" width="13.77734375" bestFit="1" customWidth="1"/>
    <col min="6131" max="6131" width="29.77734375" bestFit="1" customWidth="1"/>
    <col min="6132" max="6132" width="19.21875" bestFit="1" customWidth="1"/>
    <col min="6133" max="6133" width="15.21875" bestFit="1" customWidth="1"/>
    <col min="6134" max="6134" width="13.77734375" bestFit="1" customWidth="1"/>
    <col min="6135" max="6135" width="14.21875" bestFit="1" customWidth="1"/>
    <col min="6136" max="6136" width="14.44140625" bestFit="1" customWidth="1"/>
    <col min="6137" max="6137" width="19.6640625" bestFit="1" customWidth="1"/>
    <col min="6138" max="6138" width="15.109375" bestFit="1" customWidth="1"/>
    <col min="6139" max="6139" width="13.77734375" bestFit="1" customWidth="1"/>
    <col min="6140" max="6140" width="16.33203125" bestFit="1" customWidth="1"/>
    <col min="6141" max="6141" width="13.77734375" bestFit="1" customWidth="1"/>
    <col min="6142" max="6142" width="20.5546875" bestFit="1" customWidth="1"/>
    <col min="6143" max="6144" width="13.77734375" bestFit="1" customWidth="1"/>
    <col min="6145" max="6145" width="14.109375" bestFit="1" customWidth="1"/>
    <col min="6146" max="6146" width="13.77734375" bestFit="1" customWidth="1"/>
    <col min="6147" max="6147" width="16.21875" bestFit="1" customWidth="1"/>
    <col min="6148" max="6149" width="13.77734375" bestFit="1" customWidth="1"/>
    <col min="6150" max="6150" width="16.6640625" bestFit="1" customWidth="1"/>
    <col min="6151" max="6151" width="15.109375" bestFit="1" customWidth="1"/>
    <col min="6152" max="6152" width="13.77734375" bestFit="1" customWidth="1"/>
    <col min="6153" max="6153" width="15.44140625" bestFit="1" customWidth="1"/>
    <col min="6154" max="6154" width="13.77734375" bestFit="1" customWidth="1"/>
    <col min="6155" max="6155" width="15.21875" bestFit="1" customWidth="1"/>
    <col min="6156" max="6156" width="15" bestFit="1" customWidth="1"/>
    <col min="6157" max="6157" width="13.77734375" bestFit="1" customWidth="1"/>
    <col min="6158" max="6158" width="17" bestFit="1" customWidth="1"/>
    <col min="6159" max="6159" width="13.77734375" bestFit="1" customWidth="1"/>
    <col min="6160" max="6160" width="15.109375" bestFit="1" customWidth="1"/>
    <col min="6161" max="6161" width="16.5546875" bestFit="1" customWidth="1"/>
    <col min="6162" max="6162" width="16.44140625" bestFit="1" customWidth="1"/>
    <col min="6163" max="6163" width="18.44140625" bestFit="1" customWidth="1"/>
    <col min="6164" max="6174" width="13.77734375" bestFit="1" customWidth="1"/>
    <col min="6175" max="6175" width="15.88671875" bestFit="1" customWidth="1"/>
    <col min="6176" max="6176" width="18.5546875" bestFit="1" customWidth="1"/>
    <col min="6177" max="6178" width="13.77734375" bestFit="1" customWidth="1"/>
    <col min="6179" max="6179" width="15.44140625" bestFit="1" customWidth="1"/>
    <col min="6180" max="6180" width="14.44140625" bestFit="1" customWidth="1"/>
    <col min="6181" max="6181" width="13.88671875" bestFit="1" customWidth="1"/>
    <col min="6182" max="6182" width="21.88671875" bestFit="1" customWidth="1"/>
    <col min="6183" max="6183" width="14" bestFit="1" customWidth="1"/>
    <col min="6184" max="6184" width="30.44140625" bestFit="1" customWidth="1"/>
    <col min="6185" max="6189" width="13.77734375" bestFit="1" customWidth="1"/>
    <col min="6190" max="6190" width="19.33203125" bestFit="1" customWidth="1"/>
    <col min="6191" max="6192" width="13.77734375" bestFit="1" customWidth="1"/>
    <col min="6193" max="6193" width="15.44140625" bestFit="1" customWidth="1"/>
    <col min="6194" max="6194" width="13.77734375" bestFit="1" customWidth="1"/>
    <col min="6195" max="6195" width="16.44140625" bestFit="1" customWidth="1"/>
    <col min="6196" max="6196" width="18.109375" bestFit="1" customWidth="1"/>
    <col min="6197" max="6197" width="16.5546875" bestFit="1" customWidth="1"/>
    <col min="6198" max="6198" width="13.77734375" bestFit="1" customWidth="1"/>
    <col min="6199" max="6199" width="20.33203125" bestFit="1" customWidth="1"/>
    <col min="6200" max="6200" width="15.6640625" bestFit="1" customWidth="1"/>
    <col min="6201" max="6201" width="13.77734375" bestFit="1" customWidth="1"/>
    <col min="6202" max="6202" width="23.88671875" bestFit="1" customWidth="1"/>
    <col min="6203" max="6203" width="16.33203125" bestFit="1" customWidth="1"/>
    <col min="6204" max="6204" width="13.77734375" bestFit="1" customWidth="1"/>
    <col min="6205" max="6205" width="16" bestFit="1" customWidth="1"/>
    <col min="6206" max="6206" width="18.33203125" bestFit="1" customWidth="1"/>
    <col min="6207" max="6207" width="23" bestFit="1" customWidth="1"/>
    <col min="6208" max="6208" width="13.77734375" bestFit="1" customWidth="1"/>
    <col min="6209" max="6209" width="38.44140625" bestFit="1" customWidth="1"/>
    <col min="6210" max="6210" width="18.21875" bestFit="1" customWidth="1"/>
    <col min="6211" max="6211" width="20.88671875" bestFit="1" customWidth="1"/>
    <col min="6212" max="6213" width="13.77734375" bestFit="1" customWidth="1"/>
    <col min="6214" max="6214" width="21.44140625" bestFit="1" customWidth="1"/>
    <col min="6215" max="6215" width="16.77734375" bestFit="1" customWidth="1"/>
    <col min="6216" max="6218" width="13.77734375" bestFit="1" customWidth="1"/>
    <col min="6219" max="6219" width="26" bestFit="1" customWidth="1"/>
    <col min="6220" max="6220" width="34.5546875" bestFit="1" customWidth="1"/>
    <col min="6221" max="6221" width="13.77734375" bestFit="1" customWidth="1"/>
    <col min="6222" max="6222" width="15.6640625" bestFit="1" customWidth="1"/>
    <col min="6223" max="6223" width="13.77734375" bestFit="1" customWidth="1"/>
    <col min="6224" max="6224" width="14.44140625" bestFit="1" customWidth="1"/>
    <col min="6225" max="6228" width="13.77734375" bestFit="1" customWidth="1"/>
    <col min="6229" max="6229" width="16.44140625" bestFit="1" customWidth="1"/>
    <col min="6230" max="6231" width="13.77734375" bestFit="1" customWidth="1"/>
    <col min="6232" max="6232" width="24.5546875" bestFit="1" customWidth="1"/>
    <col min="6233" max="6237" width="13.77734375" bestFit="1" customWidth="1"/>
    <col min="6238" max="6238" width="26.44140625" bestFit="1" customWidth="1"/>
    <col min="6239" max="6239" width="13.77734375" bestFit="1" customWidth="1"/>
    <col min="6240" max="6240" width="16.6640625" bestFit="1" customWidth="1"/>
    <col min="6241" max="6246" width="13.77734375" bestFit="1" customWidth="1"/>
    <col min="6247" max="6247" width="34.5546875" bestFit="1" customWidth="1"/>
    <col min="6248" max="6248" width="16.6640625" bestFit="1" customWidth="1"/>
    <col min="6249" max="6251" width="13.77734375" bestFit="1" customWidth="1"/>
    <col min="6252" max="6252" width="13.88671875" bestFit="1" customWidth="1"/>
    <col min="6253" max="6257" width="13.77734375" bestFit="1" customWidth="1"/>
    <col min="6258" max="6258" width="14.5546875" bestFit="1" customWidth="1"/>
    <col min="6259" max="6259" width="13.77734375" bestFit="1" customWidth="1"/>
    <col min="6260" max="6260" width="17.6640625" bestFit="1" customWidth="1"/>
    <col min="6261" max="6261" width="16.21875" bestFit="1" customWidth="1"/>
    <col min="6262" max="6264" width="13.77734375" bestFit="1" customWidth="1"/>
    <col min="6265" max="6265" width="23.109375" bestFit="1" customWidth="1"/>
    <col min="6266" max="6266" width="13.88671875" bestFit="1" customWidth="1"/>
    <col min="6267" max="6267" width="13.77734375" bestFit="1" customWidth="1"/>
    <col min="6268" max="6268" width="14" bestFit="1" customWidth="1"/>
    <col min="6269" max="6275" width="13.77734375" bestFit="1" customWidth="1"/>
    <col min="6276" max="6276" width="14.109375" bestFit="1" customWidth="1"/>
    <col min="6277" max="6277" width="18.44140625" bestFit="1" customWidth="1"/>
    <col min="6278" max="6278" width="16.6640625" bestFit="1" customWidth="1"/>
    <col min="6279" max="6281" width="13.77734375" bestFit="1" customWidth="1"/>
    <col min="6282" max="6282" width="26.77734375" bestFit="1" customWidth="1"/>
    <col min="6283" max="6283" width="13.77734375" bestFit="1" customWidth="1"/>
    <col min="6284" max="6284" width="18" bestFit="1" customWidth="1"/>
    <col min="6285" max="6286" width="13.77734375" bestFit="1" customWidth="1"/>
    <col min="6287" max="6287" width="17" bestFit="1" customWidth="1"/>
    <col min="6288" max="6288" width="14.77734375" bestFit="1" customWidth="1"/>
    <col min="6289" max="6289" width="23.44140625" bestFit="1" customWidth="1"/>
    <col min="6290" max="6291" width="18.5546875" bestFit="1" customWidth="1"/>
    <col min="6292" max="6295" width="13.77734375" bestFit="1" customWidth="1"/>
    <col min="6296" max="6296" width="16.6640625" bestFit="1" customWidth="1"/>
    <col min="6297" max="6297" width="13.77734375" bestFit="1" customWidth="1"/>
    <col min="6298" max="6298" width="14.21875" bestFit="1" customWidth="1"/>
    <col min="6299" max="6299" width="14.109375" bestFit="1" customWidth="1"/>
    <col min="6300" max="6302" width="13.77734375" bestFit="1" customWidth="1"/>
    <col min="6303" max="6303" width="29.77734375" bestFit="1" customWidth="1"/>
    <col min="6304" max="6305" width="13.77734375" bestFit="1" customWidth="1"/>
    <col min="6306" max="6306" width="23.109375" bestFit="1" customWidth="1"/>
    <col min="6307" max="6312" width="13.77734375" bestFit="1" customWidth="1"/>
    <col min="6313" max="6313" width="26.33203125" bestFit="1" customWidth="1"/>
    <col min="6314" max="6316" width="13.77734375" bestFit="1" customWidth="1"/>
    <col min="6317" max="6317" width="20.33203125" bestFit="1" customWidth="1"/>
    <col min="6318" max="6319" width="13.77734375" bestFit="1" customWidth="1"/>
    <col min="6320" max="6320" width="15.6640625" bestFit="1" customWidth="1"/>
    <col min="6321" max="6321" width="25.109375" bestFit="1" customWidth="1"/>
    <col min="6322" max="6325" width="13.77734375" bestFit="1" customWidth="1"/>
    <col min="6326" max="6326" width="19.5546875" bestFit="1" customWidth="1"/>
    <col min="6327" max="6327" width="29.33203125" bestFit="1" customWidth="1"/>
    <col min="6328" max="6330" width="13.77734375" bestFit="1" customWidth="1"/>
    <col min="6331" max="6331" width="16.44140625" bestFit="1" customWidth="1"/>
    <col min="6332" max="6332" width="13.77734375" bestFit="1" customWidth="1"/>
    <col min="6333" max="6333" width="15.44140625" bestFit="1" customWidth="1"/>
    <col min="6334" max="6334" width="14.6640625" bestFit="1" customWidth="1"/>
    <col min="6335" max="6335" width="19.44140625" bestFit="1" customWidth="1"/>
    <col min="6336" max="6337" width="13.77734375" bestFit="1" customWidth="1"/>
    <col min="6338" max="6338" width="21.44140625" bestFit="1" customWidth="1"/>
    <col min="6339" max="6339" width="27.6640625" bestFit="1" customWidth="1"/>
    <col min="6340" max="6340" width="13.77734375" bestFit="1" customWidth="1"/>
    <col min="6341" max="6341" width="23.33203125" bestFit="1" customWidth="1"/>
    <col min="6342" max="6342" width="26.109375" bestFit="1" customWidth="1"/>
    <col min="6343" max="6343" width="19.6640625" bestFit="1" customWidth="1"/>
    <col min="6344" max="6344" width="13.77734375" bestFit="1" customWidth="1"/>
    <col min="6345" max="6345" width="27.33203125" bestFit="1" customWidth="1"/>
    <col min="6346" max="6349" width="13.77734375" bestFit="1" customWidth="1"/>
    <col min="6350" max="6350" width="25.21875" bestFit="1" customWidth="1"/>
    <col min="6351" max="6351" width="23.44140625" bestFit="1" customWidth="1"/>
    <col min="6352" max="6352" width="15.88671875" bestFit="1" customWidth="1"/>
    <col min="6353" max="6353" width="16.6640625" bestFit="1" customWidth="1"/>
    <col min="6354" max="6354" width="13.77734375" bestFit="1" customWidth="1"/>
    <col min="6355" max="6355" width="14.6640625" bestFit="1" customWidth="1"/>
    <col min="6356" max="6356" width="23.5546875" bestFit="1" customWidth="1"/>
    <col min="6357" max="6357" width="18.5546875" bestFit="1" customWidth="1"/>
    <col min="6358" max="6358" width="13.77734375" bestFit="1" customWidth="1"/>
    <col min="6359" max="6359" width="22.33203125" bestFit="1" customWidth="1"/>
    <col min="6360" max="6365" width="13.77734375" bestFit="1" customWidth="1"/>
    <col min="6366" max="6366" width="19" bestFit="1" customWidth="1"/>
    <col min="6367" max="6367" width="18.33203125" bestFit="1" customWidth="1"/>
    <col min="6368" max="6368" width="16.6640625" bestFit="1" customWidth="1"/>
    <col min="6369" max="6370" width="13.77734375" bestFit="1" customWidth="1"/>
    <col min="6371" max="6371" width="16.6640625" bestFit="1" customWidth="1"/>
    <col min="6372" max="6372" width="17" bestFit="1" customWidth="1"/>
    <col min="6373" max="6379" width="13.77734375" bestFit="1" customWidth="1"/>
    <col min="6380" max="6380" width="15.109375" bestFit="1" customWidth="1"/>
    <col min="6381" max="6381" width="45.109375" bestFit="1" customWidth="1"/>
    <col min="6382" max="6382" width="19" bestFit="1" customWidth="1"/>
    <col min="6383" max="6384" width="13.77734375" bestFit="1" customWidth="1"/>
    <col min="6385" max="6385" width="21.44140625" bestFit="1" customWidth="1"/>
    <col min="6386" max="6386" width="22.44140625" bestFit="1" customWidth="1"/>
    <col min="6387" max="6387" width="19.21875" bestFit="1" customWidth="1"/>
    <col min="6388" max="6391" width="13.77734375" bestFit="1" customWidth="1"/>
    <col min="6392" max="6392" width="15.44140625" bestFit="1" customWidth="1"/>
    <col min="6393" max="6394" width="16.33203125" bestFit="1" customWidth="1"/>
    <col min="6395" max="6398" width="13.77734375" bestFit="1" customWidth="1"/>
    <col min="6399" max="6399" width="16.88671875" bestFit="1" customWidth="1"/>
    <col min="6400" max="6403" width="13.77734375" bestFit="1" customWidth="1"/>
    <col min="6404" max="6404" width="17.5546875" bestFit="1" customWidth="1"/>
    <col min="6405" max="6405" width="16.109375" bestFit="1" customWidth="1"/>
    <col min="6406" max="6409" width="13.77734375" bestFit="1" customWidth="1"/>
    <col min="6410" max="6410" width="17.21875" bestFit="1" customWidth="1"/>
    <col min="6411" max="6414" width="13.77734375" bestFit="1" customWidth="1"/>
    <col min="6415" max="6415" width="14" bestFit="1" customWidth="1"/>
    <col min="6416" max="6416" width="20.21875" bestFit="1" customWidth="1"/>
    <col min="6417" max="6417" width="13.77734375" bestFit="1" customWidth="1"/>
    <col min="6418" max="6418" width="18.5546875" bestFit="1" customWidth="1"/>
    <col min="6419" max="6419" width="21.33203125" bestFit="1" customWidth="1"/>
    <col min="6420" max="6420" width="14.109375" bestFit="1" customWidth="1"/>
    <col min="6421" max="6421" width="13.77734375" bestFit="1" customWidth="1"/>
    <col min="6422" max="6422" width="17.77734375" bestFit="1" customWidth="1"/>
    <col min="6423" max="6423" width="13.77734375" bestFit="1" customWidth="1"/>
    <col min="6424" max="6424" width="21.44140625" bestFit="1" customWidth="1"/>
    <col min="6425" max="6425" width="15" bestFit="1" customWidth="1"/>
    <col min="6426" max="6428" width="13.77734375" bestFit="1" customWidth="1"/>
    <col min="6429" max="6429" width="18.44140625" bestFit="1" customWidth="1"/>
    <col min="6430" max="6433" width="13.77734375" bestFit="1" customWidth="1"/>
    <col min="6434" max="6434" width="25.44140625" bestFit="1" customWidth="1"/>
    <col min="6435" max="6435" width="18" bestFit="1" customWidth="1"/>
    <col min="6436" max="6442" width="13.77734375" bestFit="1" customWidth="1"/>
    <col min="6443" max="6443" width="34.44140625" bestFit="1" customWidth="1"/>
    <col min="6444" max="6444" width="13.77734375" bestFit="1" customWidth="1"/>
    <col min="6445" max="6445" width="16.21875" bestFit="1" customWidth="1"/>
    <col min="6446" max="6448" width="13.77734375" bestFit="1" customWidth="1"/>
    <col min="6449" max="6449" width="16.6640625" bestFit="1" customWidth="1"/>
    <col min="6450" max="6450" width="20" bestFit="1" customWidth="1"/>
    <col min="6451" max="6451" width="14.109375" bestFit="1" customWidth="1"/>
    <col min="6452" max="6454" width="13.77734375" bestFit="1" customWidth="1"/>
    <col min="6455" max="6455" width="20.6640625" bestFit="1" customWidth="1"/>
    <col min="6456" max="6457" width="13.77734375" bestFit="1" customWidth="1"/>
    <col min="6458" max="6458" width="22.6640625" bestFit="1" customWidth="1"/>
    <col min="6459" max="6464" width="13.77734375" bestFit="1" customWidth="1"/>
    <col min="6465" max="6465" width="19.77734375" bestFit="1" customWidth="1"/>
    <col min="6466" max="6470" width="13.77734375" bestFit="1" customWidth="1"/>
    <col min="6471" max="6471" width="15.109375" bestFit="1" customWidth="1"/>
    <col min="6472" max="6473" width="13.77734375" bestFit="1" customWidth="1"/>
    <col min="6474" max="6474" width="14.88671875" bestFit="1" customWidth="1"/>
    <col min="6475" max="6475" width="25.5546875" bestFit="1" customWidth="1"/>
    <col min="6476" max="6476" width="22.77734375" bestFit="1" customWidth="1"/>
    <col min="6477" max="6477" width="20.33203125" bestFit="1" customWidth="1"/>
    <col min="6478" max="6478" width="20.21875" bestFit="1" customWidth="1"/>
    <col min="6479" max="6479" width="13.77734375" bestFit="1" customWidth="1"/>
    <col min="6480" max="6480" width="20.88671875" bestFit="1" customWidth="1"/>
    <col min="6481" max="6481" width="15.77734375" bestFit="1" customWidth="1"/>
    <col min="6482" max="6482" width="16.44140625" bestFit="1" customWidth="1"/>
    <col min="6483" max="6483" width="17.88671875" bestFit="1" customWidth="1"/>
    <col min="6484" max="6485" width="13.77734375" bestFit="1" customWidth="1"/>
    <col min="6486" max="6486" width="18.6640625" bestFit="1" customWidth="1"/>
    <col min="6487" max="6487" width="17" bestFit="1" customWidth="1"/>
    <col min="6488" max="6488" width="13.77734375" bestFit="1" customWidth="1"/>
    <col min="6489" max="6489" width="17.33203125" bestFit="1" customWidth="1"/>
    <col min="6490" max="6490" width="34" bestFit="1" customWidth="1"/>
    <col min="6491" max="6494" width="13.77734375" bestFit="1" customWidth="1"/>
    <col min="6495" max="6495" width="16.6640625" bestFit="1" customWidth="1"/>
    <col min="6496" max="6496" width="13.77734375" bestFit="1" customWidth="1"/>
    <col min="6497" max="6497" width="13.88671875" bestFit="1" customWidth="1"/>
    <col min="6498" max="6498" width="20.5546875" bestFit="1" customWidth="1"/>
    <col min="6499" max="6499" width="18.44140625" bestFit="1" customWidth="1"/>
    <col min="6500" max="6501" width="13.77734375" bestFit="1" customWidth="1"/>
    <col min="6502" max="6502" width="14.77734375" bestFit="1" customWidth="1"/>
    <col min="6503" max="6503" width="15" bestFit="1" customWidth="1"/>
    <col min="6504" max="6504" width="13.77734375" bestFit="1" customWidth="1"/>
    <col min="6505" max="6505" width="15.21875" bestFit="1" customWidth="1"/>
    <col min="6506" max="6506" width="13.77734375" bestFit="1" customWidth="1"/>
    <col min="6507" max="6507" width="22.44140625" bestFit="1" customWidth="1"/>
    <col min="6508" max="6509" width="13.77734375" bestFit="1" customWidth="1"/>
    <col min="6510" max="6510" width="14" bestFit="1" customWidth="1"/>
    <col min="6511" max="6515" width="13.77734375" bestFit="1" customWidth="1"/>
    <col min="6516" max="6516" width="22.109375" bestFit="1" customWidth="1"/>
    <col min="6517" max="6518" width="13.77734375" bestFit="1" customWidth="1"/>
    <col min="6519" max="6519" width="16.44140625" bestFit="1" customWidth="1"/>
    <col min="6520" max="6520" width="13.77734375" bestFit="1" customWidth="1"/>
    <col min="6521" max="6521" width="13.88671875" bestFit="1" customWidth="1"/>
    <col min="6522" max="6522" width="17.88671875" bestFit="1" customWidth="1"/>
    <col min="6523" max="6527" width="13.77734375" bestFit="1" customWidth="1"/>
    <col min="6528" max="6528" width="15.21875" bestFit="1" customWidth="1"/>
    <col min="6529" max="6529" width="14.109375" bestFit="1" customWidth="1"/>
    <col min="6530" max="6530" width="22.109375" bestFit="1" customWidth="1"/>
    <col min="6531" max="6531" width="26.88671875" bestFit="1" customWidth="1"/>
    <col min="6532" max="6532" width="13.77734375" bestFit="1" customWidth="1"/>
    <col min="6533" max="6533" width="14.88671875" bestFit="1" customWidth="1"/>
    <col min="6534" max="6534" width="13.77734375" bestFit="1" customWidth="1"/>
    <col min="6535" max="6535" width="18.21875" bestFit="1" customWidth="1"/>
    <col min="6536" max="6537" width="13.77734375" bestFit="1" customWidth="1"/>
    <col min="6538" max="6538" width="14.5546875" bestFit="1" customWidth="1"/>
    <col min="6539" max="6539" width="13.77734375" bestFit="1" customWidth="1"/>
    <col min="6540" max="6540" width="18" bestFit="1" customWidth="1"/>
    <col min="6541" max="6541" width="20.88671875" bestFit="1" customWidth="1"/>
    <col min="6542" max="6542" width="35.5546875" bestFit="1" customWidth="1"/>
    <col min="6543" max="6543" width="15.5546875" bestFit="1" customWidth="1"/>
    <col min="6544" max="6544" width="20.6640625" bestFit="1" customWidth="1"/>
    <col min="6545" max="6546" width="13.77734375" bestFit="1" customWidth="1"/>
    <col min="6547" max="6547" width="17.5546875" bestFit="1" customWidth="1"/>
    <col min="6548" max="6548" width="15.88671875" bestFit="1" customWidth="1"/>
    <col min="6549" max="6549" width="21.33203125" bestFit="1" customWidth="1"/>
    <col min="6550" max="6552" width="13.77734375" bestFit="1" customWidth="1"/>
    <col min="6553" max="6553" width="16.6640625" bestFit="1" customWidth="1"/>
    <col min="6554" max="6555" width="13.77734375" bestFit="1" customWidth="1"/>
    <col min="6556" max="6556" width="23.5546875" bestFit="1" customWidth="1"/>
    <col min="6557" max="6557" width="13.77734375" bestFit="1" customWidth="1"/>
    <col min="6558" max="6558" width="30.44140625" bestFit="1" customWidth="1"/>
    <col min="6559" max="6559" width="22" bestFit="1" customWidth="1"/>
    <col min="6560" max="6560" width="15.77734375" bestFit="1" customWidth="1"/>
    <col min="6561" max="6561" width="22" bestFit="1" customWidth="1"/>
    <col min="6562" max="6563" width="13.77734375" bestFit="1" customWidth="1"/>
    <col min="6564" max="6564" width="20.33203125" bestFit="1" customWidth="1"/>
    <col min="6565" max="6565" width="18.33203125" bestFit="1" customWidth="1"/>
    <col min="6566" max="6566" width="20" bestFit="1" customWidth="1"/>
    <col min="6567" max="6568" width="13.77734375" bestFit="1" customWidth="1"/>
    <col min="6569" max="6569" width="16.109375" bestFit="1" customWidth="1"/>
    <col min="6570" max="6570" width="13.77734375" bestFit="1" customWidth="1"/>
    <col min="6571" max="6571" width="17.44140625" bestFit="1" customWidth="1"/>
    <col min="6572" max="6572" width="29.77734375" bestFit="1" customWidth="1"/>
    <col min="6573" max="6573" width="17" bestFit="1" customWidth="1"/>
    <col min="6574" max="6574" width="16" bestFit="1" customWidth="1"/>
    <col min="6575" max="6575" width="16.6640625" bestFit="1" customWidth="1"/>
    <col min="6576" max="6576" width="13.77734375" bestFit="1" customWidth="1"/>
    <col min="6577" max="6577" width="16.33203125" bestFit="1" customWidth="1"/>
    <col min="6578" max="6581" width="13.77734375" bestFit="1" customWidth="1"/>
    <col min="6582" max="6582" width="15.33203125" bestFit="1" customWidth="1"/>
    <col min="6583" max="6583" width="16.88671875" bestFit="1" customWidth="1"/>
    <col min="6584" max="6584" width="13.77734375" bestFit="1" customWidth="1"/>
    <col min="6585" max="6585" width="32.21875" bestFit="1" customWidth="1"/>
    <col min="6586" max="6586" width="16.77734375" bestFit="1" customWidth="1"/>
    <col min="6587" max="6587" width="16.6640625" bestFit="1" customWidth="1"/>
    <col min="6588" max="6590" width="13.77734375" bestFit="1" customWidth="1"/>
    <col min="6591" max="6591" width="39.44140625" bestFit="1" customWidth="1"/>
    <col min="6592" max="6592" width="26.77734375" bestFit="1" customWidth="1"/>
    <col min="6593" max="6595" width="13.77734375" bestFit="1" customWidth="1"/>
    <col min="6596" max="6596" width="14.33203125" bestFit="1" customWidth="1"/>
    <col min="6597" max="6598" width="13.77734375" bestFit="1" customWidth="1"/>
    <col min="6599" max="6599" width="15.109375" bestFit="1" customWidth="1"/>
    <col min="6600" max="6600" width="15.77734375" bestFit="1" customWidth="1"/>
    <col min="6601" max="6601" width="20.109375" bestFit="1" customWidth="1"/>
    <col min="6602" max="6606" width="13.77734375" bestFit="1" customWidth="1"/>
    <col min="6607" max="6607" width="16.88671875" bestFit="1" customWidth="1"/>
    <col min="6608" max="6608" width="13.77734375" bestFit="1" customWidth="1"/>
    <col min="6609" max="6609" width="16.6640625" bestFit="1" customWidth="1"/>
    <col min="6610" max="6610" width="20.33203125" bestFit="1" customWidth="1"/>
    <col min="6611" max="6611" width="15.109375" bestFit="1" customWidth="1"/>
    <col min="6612" max="6612" width="13.77734375" bestFit="1" customWidth="1"/>
    <col min="6613" max="6613" width="16" bestFit="1" customWidth="1"/>
    <col min="6614" max="6615" width="13.77734375" bestFit="1" customWidth="1"/>
    <col min="6616" max="6616" width="27.6640625" bestFit="1" customWidth="1"/>
    <col min="6617" max="6617" width="19" bestFit="1" customWidth="1"/>
    <col min="6618" max="6618" width="13.77734375" bestFit="1" customWidth="1"/>
    <col min="6619" max="6619" width="14.5546875" bestFit="1" customWidth="1"/>
    <col min="6620" max="6620" width="18.77734375" bestFit="1" customWidth="1"/>
    <col min="6621" max="6624" width="13.77734375" bestFit="1" customWidth="1"/>
    <col min="6625" max="6625" width="16.109375" bestFit="1" customWidth="1"/>
    <col min="6626" max="6626" width="13.77734375" bestFit="1" customWidth="1"/>
    <col min="6627" max="6627" width="18.44140625" bestFit="1" customWidth="1"/>
    <col min="6628" max="6628" width="13.77734375" bestFit="1" customWidth="1"/>
    <col min="6629" max="6629" width="19.109375" bestFit="1" customWidth="1"/>
    <col min="6630" max="6630" width="15" bestFit="1" customWidth="1"/>
    <col min="6631" max="6631" width="13.77734375" bestFit="1" customWidth="1"/>
    <col min="6632" max="6632" width="22.109375" bestFit="1" customWidth="1"/>
    <col min="6633" max="6634" width="13.77734375" bestFit="1" customWidth="1"/>
    <col min="6635" max="6635" width="17.21875" bestFit="1" customWidth="1"/>
    <col min="6636" max="6636" width="13.77734375" bestFit="1" customWidth="1"/>
    <col min="6637" max="6637" width="24.77734375" bestFit="1" customWidth="1"/>
    <col min="6638" max="6638" width="13.77734375" bestFit="1" customWidth="1"/>
    <col min="6639" max="6639" width="14.109375" bestFit="1" customWidth="1"/>
    <col min="6640" max="6642" width="13.77734375" bestFit="1" customWidth="1"/>
    <col min="6643" max="6643" width="20" bestFit="1" customWidth="1"/>
    <col min="6644" max="6645" width="13.77734375" bestFit="1" customWidth="1"/>
    <col min="6646" max="6646" width="23.5546875" bestFit="1" customWidth="1"/>
    <col min="6647" max="6649" width="13.77734375" bestFit="1" customWidth="1"/>
    <col min="6650" max="6650" width="22" bestFit="1" customWidth="1"/>
    <col min="6651" max="6651" width="20" bestFit="1" customWidth="1"/>
    <col min="6652" max="6652" width="15.33203125" bestFit="1" customWidth="1"/>
    <col min="6653" max="6658" width="13.77734375" bestFit="1" customWidth="1"/>
    <col min="6659" max="6659" width="17" bestFit="1" customWidth="1"/>
    <col min="6660" max="6662" width="13.77734375" bestFit="1" customWidth="1"/>
    <col min="6663" max="6663" width="21.5546875" bestFit="1" customWidth="1"/>
    <col min="6664" max="6668" width="13.77734375" bestFit="1" customWidth="1"/>
    <col min="6669" max="6669" width="32.33203125" bestFit="1" customWidth="1"/>
    <col min="6670" max="6681" width="13.77734375" bestFit="1" customWidth="1"/>
    <col min="6682" max="6682" width="29.21875" bestFit="1" customWidth="1"/>
    <col min="6683" max="6683" width="15.6640625" bestFit="1" customWidth="1"/>
    <col min="6684" max="6684" width="13.77734375" bestFit="1" customWidth="1"/>
    <col min="6685" max="6685" width="29" bestFit="1" customWidth="1"/>
    <col min="6686" max="6688" width="13.77734375" bestFit="1" customWidth="1"/>
    <col min="6689" max="6689" width="24.33203125" bestFit="1" customWidth="1"/>
    <col min="6690" max="6691" width="13.77734375" bestFit="1" customWidth="1"/>
    <col min="6692" max="6692" width="22.109375" bestFit="1" customWidth="1"/>
    <col min="6693" max="6693" width="23.5546875" bestFit="1" customWidth="1"/>
    <col min="6694" max="6700" width="13.77734375" bestFit="1" customWidth="1"/>
    <col min="6701" max="6701" width="14.44140625" bestFit="1" customWidth="1"/>
    <col min="6702" max="6702" width="13.77734375" bestFit="1" customWidth="1"/>
    <col min="6703" max="6703" width="14.6640625" bestFit="1" customWidth="1"/>
    <col min="6704" max="6704" width="13.77734375" bestFit="1" customWidth="1"/>
    <col min="6705" max="6705" width="14.5546875" bestFit="1" customWidth="1"/>
    <col min="6706" max="6706" width="14.6640625" bestFit="1" customWidth="1"/>
    <col min="6707" max="6707" width="14.109375" bestFit="1" customWidth="1"/>
    <col min="6708" max="6708" width="16.33203125" bestFit="1" customWidth="1"/>
    <col min="6709" max="6710" width="13.77734375" bestFit="1" customWidth="1"/>
    <col min="6711" max="6711" width="19.6640625" bestFit="1" customWidth="1"/>
    <col min="6712" max="6712" width="13.77734375" bestFit="1" customWidth="1"/>
    <col min="6713" max="6713" width="17" bestFit="1" customWidth="1"/>
    <col min="6714" max="6717" width="13.77734375" bestFit="1" customWidth="1"/>
    <col min="6718" max="6718" width="16.44140625" bestFit="1" customWidth="1"/>
    <col min="6719" max="6719" width="13.77734375" bestFit="1" customWidth="1"/>
    <col min="6720" max="6720" width="18.77734375" bestFit="1" customWidth="1"/>
    <col min="6721" max="6721" width="18" bestFit="1" customWidth="1"/>
    <col min="6722" max="6723" width="13.77734375" bestFit="1" customWidth="1"/>
    <col min="6724" max="6724" width="19.33203125" bestFit="1" customWidth="1"/>
    <col min="6725" max="6725" width="14" bestFit="1" customWidth="1"/>
    <col min="6726" max="6731" width="13.77734375" bestFit="1" customWidth="1"/>
    <col min="6732" max="6732" width="19.21875" bestFit="1" customWidth="1"/>
    <col min="6733" max="6739" width="13.77734375" bestFit="1" customWidth="1"/>
    <col min="6740" max="6740" width="14" bestFit="1" customWidth="1"/>
    <col min="6741" max="6743" width="13.77734375" bestFit="1" customWidth="1"/>
    <col min="6744" max="6744" width="22.44140625" bestFit="1" customWidth="1"/>
    <col min="6745" max="6745" width="13.77734375" bestFit="1" customWidth="1"/>
    <col min="6746" max="6746" width="34.5546875" bestFit="1" customWidth="1"/>
    <col min="6747" max="6747" width="13.77734375" bestFit="1" customWidth="1"/>
    <col min="6748" max="6748" width="15.5546875" bestFit="1" customWidth="1"/>
    <col min="6749" max="6750" width="13.77734375" bestFit="1" customWidth="1"/>
    <col min="6751" max="6751" width="16.33203125" bestFit="1" customWidth="1"/>
    <col min="6752" max="6752" width="13.77734375" bestFit="1" customWidth="1"/>
    <col min="6753" max="6753" width="27.5546875" bestFit="1" customWidth="1"/>
    <col min="6754" max="6758" width="13.77734375" bestFit="1" customWidth="1"/>
    <col min="6759" max="6759" width="17.88671875" bestFit="1" customWidth="1"/>
    <col min="6760" max="6760" width="13.77734375" bestFit="1" customWidth="1"/>
    <col min="6761" max="6761" width="18" bestFit="1" customWidth="1"/>
    <col min="6762" max="6762" width="18.5546875" bestFit="1" customWidth="1"/>
    <col min="6763" max="6764" width="12.109375" bestFit="1" customWidth="1"/>
    <col min="6765" max="6765" width="12.5546875" bestFit="1" customWidth="1"/>
    <col min="6766" max="6766" width="12.109375" bestFit="1" customWidth="1"/>
    <col min="6767" max="6767" width="29.109375" bestFit="1" customWidth="1"/>
    <col min="6768" max="6769" width="12.109375" bestFit="1" customWidth="1"/>
    <col min="6770" max="6770" width="14.6640625" bestFit="1" customWidth="1"/>
    <col min="6771" max="6771" width="14.33203125" bestFit="1" customWidth="1"/>
    <col min="6772" max="6773" width="12.109375" bestFit="1" customWidth="1"/>
    <col min="6774" max="6774" width="12.44140625" bestFit="1" customWidth="1"/>
    <col min="6775" max="6776" width="12.109375" bestFit="1" customWidth="1"/>
    <col min="6777" max="6777" width="12.5546875" bestFit="1" customWidth="1"/>
    <col min="6778" max="6781" width="12.109375" bestFit="1" customWidth="1"/>
    <col min="6782" max="6782" width="14.109375" bestFit="1" customWidth="1"/>
    <col min="6783" max="6784" width="12.109375" bestFit="1" customWidth="1"/>
    <col min="6785" max="6785" width="12.21875" bestFit="1" customWidth="1"/>
    <col min="6786" max="6786" width="12.109375" bestFit="1" customWidth="1"/>
    <col min="6787" max="6787" width="21" bestFit="1" customWidth="1"/>
    <col min="6788" max="6788" width="13.88671875" bestFit="1" customWidth="1"/>
    <col min="6789" max="6789" width="23.88671875" bestFit="1" customWidth="1"/>
    <col min="6790" max="6790" width="46.21875" bestFit="1" customWidth="1"/>
    <col min="6791" max="6792" width="12.109375" bestFit="1" customWidth="1"/>
    <col min="6793" max="6793" width="18.44140625" bestFit="1" customWidth="1"/>
    <col min="6794" max="6795" width="12.109375" bestFit="1" customWidth="1"/>
    <col min="6796" max="6796" width="18.88671875" bestFit="1" customWidth="1"/>
    <col min="6797" max="6803" width="12.109375" bestFit="1" customWidth="1"/>
    <col min="6804" max="6804" width="18.109375" bestFit="1" customWidth="1"/>
    <col min="6805" max="6805" width="12.109375" bestFit="1" customWidth="1"/>
    <col min="6806" max="6806" width="18.109375" bestFit="1" customWidth="1"/>
    <col min="6807" max="6808" width="12.109375" bestFit="1" customWidth="1"/>
    <col min="6809" max="6810" width="12.6640625" bestFit="1" customWidth="1"/>
    <col min="6811" max="6811" width="12.109375" bestFit="1" customWidth="1"/>
    <col min="6812" max="6812" width="27.21875" bestFit="1" customWidth="1"/>
    <col min="6813" max="6813" width="12.109375" bestFit="1" customWidth="1"/>
    <col min="6814" max="6814" width="21.5546875" bestFit="1" customWidth="1"/>
    <col min="6815" max="6815" width="13.21875" bestFit="1" customWidth="1"/>
    <col min="6816" max="6816" width="12.109375" bestFit="1" customWidth="1"/>
    <col min="6817" max="6817" width="29.77734375" bestFit="1" customWidth="1"/>
    <col min="6818" max="6818" width="14.109375" bestFit="1" customWidth="1"/>
    <col min="6819" max="6819" width="15.44140625" bestFit="1" customWidth="1"/>
    <col min="6820" max="6820" width="16.44140625" bestFit="1" customWidth="1"/>
    <col min="6821" max="6822" width="12.109375" bestFit="1" customWidth="1"/>
    <col min="6823" max="6823" width="38.44140625" bestFit="1" customWidth="1"/>
    <col min="6824" max="6824" width="14.21875" bestFit="1" customWidth="1"/>
    <col min="6825" max="6827" width="12.109375" bestFit="1" customWidth="1"/>
    <col min="6828" max="6828" width="18.88671875" bestFit="1" customWidth="1"/>
    <col min="6829" max="6831" width="12.109375" bestFit="1" customWidth="1"/>
    <col min="6832" max="6832" width="12.33203125" bestFit="1" customWidth="1"/>
    <col min="6833" max="6833" width="15.5546875" bestFit="1" customWidth="1"/>
    <col min="6834" max="6835" width="12.109375" bestFit="1" customWidth="1"/>
    <col min="6836" max="6836" width="19.88671875" bestFit="1" customWidth="1"/>
    <col min="6837" max="6838" width="12.109375" bestFit="1" customWidth="1"/>
    <col min="6839" max="6839" width="16.44140625" bestFit="1" customWidth="1"/>
    <col min="6840" max="6840" width="12.109375" bestFit="1" customWidth="1"/>
    <col min="6841" max="6841" width="33.33203125" bestFit="1" customWidth="1"/>
    <col min="6842" max="6842" width="24.33203125" bestFit="1" customWidth="1"/>
    <col min="6843" max="6844" width="12.109375" bestFit="1" customWidth="1"/>
    <col min="6845" max="6845" width="12.5546875" bestFit="1" customWidth="1"/>
    <col min="6846" max="6846" width="14.109375" bestFit="1" customWidth="1"/>
    <col min="6847" max="6847" width="12.109375" bestFit="1" customWidth="1"/>
    <col min="6848" max="6848" width="13.21875" bestFit="1" customWidth="1"/>
    <col min="6849" max="6849" width="12.109375" bestFit="1" customWidth="1"/>
    <col min="6850" max="6850" width="17" bestFit="1" customWidth="1"/>
    <col min="6851" max="6851" width="17.21875" bestFit="1" customWidth="1"/>
    <col min="6852" max="6852" width="15.44140625" bestFit="1" customWidth="1"/>
    <col min="6853" max="6853" width="12.109375" bestFit="1" customWidth="1"/>
    <col min="6854" max="6854" width="18.77734375" bestFit="1" customWidth="1"/>
    <col min="6855" max="6855" width="13.77734375" bestFit="1" customWidth="1"/>
    <col min="6856" max="6856" width="13.21875" bestFit="1" customWidth="1"/>
    <col min="6857" max="6857" width="12.109375" bestFit="1" customWidth="1"/>
    <col min="6858" max="6858" width="14" bestFit="1" customWidth="1"/>
    <col min="6859" max="6859" width="19.6640625" bestFit="1" customWidth="1"/>
    <col min="6860" max="6860" width="12.109375" bestFit="1" customWidth="1"/>
    <col min="6861" max="6861" width="18.77734375" bestFit="1" customWidth="1"/>
    <col min="6862" max="6862" width="13.6640625" bestFit="1" customWidth="1"/>
    <col min="6863" max="6863" width="32.21875" bestFit="1" customWidth="1"/>
    <col min="6864" max="6864" width="13.109375" bestFit="1" customWidth="1"/>
    <col min="6865" max="6865" width="12.109375" bestFit="1" customWidth="1"/>
    <col min="6866" max="6866" width="22.44140625" bestFit="1" customWidth="1"/>
    <col min="6867" max="6867" width="15.77734375" bestFit="1" customWidth="1"/>
    <col min="6868" max="6868" width="17.44140625" bestFit="1" customWidth="1"/>
    <col min="6869" max="6869" width="13.44140625" bestFit="1" customWidth="1"/>
    <col min="6870" max="6870" width="12.109375" bestFit="1" customWidth="1"/>
    <col min="6871" max="6871" width="12.88671875" bestFit="1" customWidth="1"/>
    <col min="6872" max="6872" width="22.21875" bestFit="1" customWidth="1"/>
    <col min="6873" max="6873" width="12.44140625" bestFit="1" customWidth="1"/>
    <col min="6874" max="6874" width="14.77734375" bestFit="1" customWidth="1"/>
    <col min="6875" max="6875" width="32" bestFit="1" customWidth="1"/>
    <col min="6876" max="6877" width="12.109375" bestFit="1" customWidth="1"/>
    <col min="6878" max="6878" width="20.88671875" bestFit="1" customWidth="1"/>
    <col min="6879" max="6881" width="12.109375" bestFit="1" customWidth="1"/>
    <col min="6882" max="6882" width="13.6640625" bestFit="1" customWidth="1"/>
    <col min="6883" max="6883" width="18.6640625" bestFit="1" customWidth="1"/>
    <col min="6884" max="6884" width="14.5546875" bestFit="1" customWidth="1"/>
    <col min="6885" max="6885" width="14.33203125" bestFit="1" customWidth="1"/>
    <col min="6886" max="6886" width="14" bestFit="1" customWidth="1"/>
    <col min="6887" max="6887" width="20.109375" bestFit="1" customWidth="1"/>
    <col min="6888" max="6890" width="12.109375" bestFit="1" customWidth="1"/>
    <col min="6891" max="6891" width="17.44140625" bestFit="1" customWidth="1"/>
    <col min="6892" max="6893" width="12.109375" bestFit="1" customWidth="1"/>
    <col min="6894" max="6894" width="17.88671875" bestFit="1" customWidth="1"/>
    <col min="6895" max="6896" width="12.109375" bestFit="1" customWidth="1"/>
    <col min="6897" max="6897" width="25.21875" bestFit="1" customWidth="1"/>
    <col min="6898" max="6898" width="12.33203125" bestFit="1" customWidth="1"/>
    <col min="6899" max="6901" width="12.109375" bestFit="1" customWidth="1"/>
    <col min="6902" max="6902" width="29.5546875" bestFit="1" customWidth="1"/>
    <col min="6903" max="6904" width="12.109375" bestFit="1" customWidth="1"/>
    <col min="6905" max="6905" width="20.21875" bestFit="1" customWidth="1"/>
    <col min="6906" max="6906" width="12.44140625" bestFit="1" customWidth="1"/>
    <col min="6907" max="6907" width="15.5546875" bestFit="1" customWidth="1"/>
    <col min="6908" max="6909" width="12.109375" bestFit="1" customWidth="1"/>
    <col min="6910" max="6910" width="12.44140625" bestFit="1" customWidth="1"/>
    <col min="6911" max="6913" width="12.109375" bestFit="1" customWidth="1"/>
    <col min="6914" max="6914" width="17.6640625" bestFit="1" customWidth="1"/>
    <col min="6915" max="6915" width="18.33203125" bestFit="1" customWidth="1"/>
    <col min="6916" max="6916" width="12.109375" bestFit="1" customWidth="1"/>
    <col min="6917" max="6917" width="15.88671875" bestFit="1" customWidth="1"/>
    <col min="6918" max="6918" width="12.109375" bestFit="1" customWidth="1"/>
    <col min="6919" max="6919" width="20.88671875" bestFit="1" customWidth="1"/>
    <col min="6920" max="6920" width="18.77734375" bestFit="1" customWidth="1"/>
    <col min="6921" max="6921" width="12.109375" bestFit="1" customWidth="1"/>
    <col min="6922" max="6922" width="23.5546875" bestFit="1" customWidth="1"/>
    <col min="6923" max="6923" width="18.88671875" bestFit="1" customWidth="1"/>
    <col min="6924" max="6924" width="17.44140625" bestFit="1" customWidth="1"/>
    <col min="6925" max="6926" width="12.109375" bestFit="1" customWidth="1"/>
    <col min="6927" max="6927" width="14.21875" bestFit="1" customWidth="1"/>
    <col min="6928" max="6929" width="12.109375" bestFit="1" customWidth="1"/>
    <col min="6930" max="6930" width="13.44140625" bestFit="1" customWidth="1"/>
    <col min="6931" max="6933" width="12.109375" bestFit="1" customWidth="1"/>
    <col min="6934" max="6934" width="14.33203125" bestFit="1" customWidth="1"/>
    <col min="6935" max="6937" width="12.109375" bestFit="1" customWidth="1"/>
    <col min="6938" max="6938" width="17.44140625" bestFit="1" customWidth="1"/>
    <col min="6939" max="6939" width="16.6640625" bestFit="1" customWidth="1"/>
    <col min="6940" max="6940" width="14.21875" bestFit="1" customWidth="1"/>
    <col min="6941" max="6941" width="12.77734375" bestFit="1" customWidth="1"/>
    <col min="6942" max="6942" width="15.5546875" bestFit="1" customWidth="1"/>
    <col min="6943" max="6943" width="12.21875" bestFit="1" customWidth="1"/>
    <col min="6944" max="6945" width="12.109375" bestFit="1" customWidth="1"/>
    <col min="6946" max="6946" width="20.6640625" bestFit="1" customWidth="1"/>
    <col min="6947" max="6947" width="17.44140625" bestFit="1" customWidth="1"/>
    <col min="6948" max="6951" width="12.109375" bestFit="1" customWidth="1"/>
    <col min="6952" max="6952" width="12.88671875" bestFit="1" customWidth="1"/>
    <col min="6953" max="6953" width="21.44140625" bestFit="1" customWidth="1"/>
    <col min="6954" max="6954" width="12.109375" bestFit="1" customWidth="1"/>
    <col min="6955" max="6955" width="23.77734375" bestFit="1" customWidth="1"/>
    <col min="6956" max="6956" width="16.109375" bestFit="1" customWidth="1"/>
    <col min="6957" max="6957" width="15.77734375" bestFit="1" customWidth="1"/>
    <col min="6958" max="6958" width="14.77734375" bestFit="1" customWidth="1"/>
    <col min="6959" max="6959" width="12.109375" bestFit="1" customWidth="1"/>
    <col min="6960" max="6960" width="16.33203125" bestFit="1" customWidth="1"/>
    <col min="6961" max="6961" width="13.21875" bestFit="1" customWidth="1"/>
    <col min="6962" max="6962" width="15.109375" bestFit="1" customWidth="1"/>
    <col min="6963" max="6964" width="12.109375" bestFit="1" customWidth="1"/>
    <col min="6965" max="6965" width="14.77734375" bestFit="1" customWidth="1"/>
    <col min="6966" max="6966" width="25.44140625" bestFit="1" customWidth="1"/>
    <col min="6967" max="6967" width="14.88671875" bestFit="1" customWidth="1"/>
    <col min="6968" max="6968" width="12.109375" bestFit="1" customWidth="1"/>
    <col min="6969" max="6969" width="13.44140625" bestFit="1" customWidth="1"/>
    <col min="6970" max="6971" width="12.109375" bestFit="1" customWidth="1"/>
    <col min="6972" max="6972" width="19.6640625" bestFit="1" customWidth="1"/>
    <col min="6973" max="6973" width="17.21875" bestFit="1" customWidth="1"/>
    <col min="6974" max="6974" width="23.109375" bestFit="1" customWidth="1"/>
    <col min="6975" max="6975" width="12.109375" bestFit="1" customWidth="1"/>
    <col min="6976" max="6976" width="23.88671875" bestFit="1" customWidth="1"/>
    <col min="6977" max="6980" width="12.109375" bestFit="1" customWidth="1"/>
    <col min="6981" max="6981" width="33.88671875" bestFit="1" customWidth="1"/>
    <col min="6982" max="6982" width="12.109375" bestFit="1" customWidth="1"/>
    <col min="6983" max="6983" width="16.33203125" bestFit="1" customWidth="1"/>
    <col min="6984" max="6984" width="12.109375" bestFit="1" customWidth="1"/>
    <col min="6985" max="6985" width="13.77734375" bestFit="1" customWidth="1"/>
    <col min="6986" max="6986" width="12.109375" bestFit="1" customWidth="1"/>
    <col min="6987" max="6987" width="15.21875" bestFit="1" customWidth="1"/>
    <col min="6988" max="6988" width="17" bestFit="1" customWidth="1"/>
    <col min="6989" max="6989" width="12.109375" bestFit="1" customWidth="1"/>
    <col min="6990" max="6990" width="20.44140625" bestFit="1" customWidth="1"/>
    <col min="6991" max="6991" width="13.88671875" bestFit="1" customWidth="1"/>
    <col min="6992" max="6992" width="12.109375" bestFit="1" customWidth="1"/>
    <col min="6993" max="6993" width="12.44140625" bestFit="1" customWidth="1"/>
    <col min="6994" max="6994" width="12.5546875" bestFit="1" customWidth="1"/>
    <col min="6995" max="6995" width="12.88671875" bestFit="1" customWidth="1"/>
    <col min="6996" max="6997" width="12.109375" bestFit="1" customWidth="1"/>
    <col min="6998" max="6998" width="12.6640625" bestFit="1" customWidth="1"/>
    <col min="6999" max="7002" width="12.109375" bestFit="1" customWidth="1"/>
    <col min="7003" max="7003" width="15.6640625" bestFit="1" customWidth="1"/>
    <col min="7004" max="7004" width="12.109375" bestFit="1" customWidth="1"/>
    <col min="7005" max="7005" width="16.33203125" bestFit="1" customWidth="1"/>
    <col min="7006" max="7006" width="14.109375" bestFit="1" customWidth="1"/>
    <col min="7007" max="7007" width="12.33203125" bestFit="1" customWidth="1"/>
    <col min="7008" max="7008" width="22" bestFit="1" customWidth="1"/>
    <col min="7009" max="7010" width="12.109375" bestFit="1" customWidth="1"/>
    <col min="7011" max="7011" width="14.5546875" bestFit="1" customWidth="1"/>
    <col min="7012" max="7013" width="12.109375" bestFit="1" customWidth="1"/>
    <col min="7014" max="7014" width="12.44140625" bestFit="1" customWidth="1"/>
    <col min="7015" max="7015" width="12.33203125" bestFit="1" customWidth="1"/>
    <col min="7016" max="7016" width="12.109375" bestFit="1" customWidth="1"/>
    <col min="7017" max="7017" width="14.5546875" bestFit="1" customWidth="1"/>
    <col min="7018" max="7018" width="13.21875" bestFit="1" customWidth="1"/>
    <col min="7019" max="7019" width="18.21875" bestFit="1" customWidth="1"/>
    <col min="7020" max="7020" width="12.88671875" bestFit="1" customWidth="1"/>
    <col min="7021" max="7023" width="12.109375" bestFit="1" customWidth="1"/>
    <col min="7024" max="7024" width="14.6640625" bestFit="1" customWidth="1"/>
    <col min="7025" max="7025" width="13.21875" bestFit="1" customWidth="1"/>
    <col min="7026" max="7026" width="12.109375" bestFit="1" customWidth="1"/>
    <col min="7027" max="7027" width="12.5546875" bestFit="1" customWidth="1"/>
    <col min="7028" max="7028" width="14.77734375" bestFit="1" customWidth="1"/>
    <col min="7029" max="7029" width="40.5546875" bestFit="1" customWidth="1"/>
    <col min="7030" max="7030" width="13.5546875" bestFit="1" customWidth="1"/>
    <col min="7031" max="7031" width="15.21875" bestFit="1" customWidth="1"/>
    <col min="7032" max="7038" width="12.109375" bestFit="1" customWidth="1"/>
    <col min="7039" max="7039" width="15.33203125" bestFit="1" customWidth="1"/>
    <col min="7040" max="7042" width="12.109375" bestFit="1" customWidth="1"/>
    <col min="7043" max="7043" width="15.109375" bestFit="1" customWidth="1"/>
    <col min="7044" max="7044" width="12.109375" bestFit="1" customWidth="1"/>
    <col min="7045" max="7045" width="32.6640625" bestFit="1" customWidth="1"/>
    <col min="7046" max="7046" width="15.77734375" bestFit="1" customWidth="1"/>
    <col min="7047" max="7047" width="28.21875" bestFit="1" customWidth="1"/>
    <col min="7048" max="7048" width="12.109375" bestFit="1" customWidth="1"/>
    <col min="7049" max="7049" width="18.77734375" bestFit="1" customWidth="1"/>
    <col min="7050" max="7050" width="12.109375" bestFit="1" customWidth="1"/>
    <col min="7051" max="7051" width="15.88671875" bestFit="1" customWidth="1"/>
    <col min="7052" max="7052" width="14.44140625" bestFit="1" customWidth="1"/>
    <col min="7053" max="7053" width="20.77734375" bestFit="1" customWidth="1"/>
    <col min="7054" max="7054" width="14.88671875" bestFit="1" customWidth="1"/>
    <col min="7055" max="7055" width="13.5546875" bestFit="1" customWidth="1"/>
    <col min="7056" max="7057" width="12.109375" bestFit="1" customWidth="1"/>
    <col min="7058" max="7058" width="16.33203125" bestFit="1" customWidth="1"/>
    <col min="7059" max="7059" width="12.109375" bestFit="1" customWidth="1"/>
    <col min="7060" max="7060" width="18.77734375" bestFit="1" customWidth="1"/>
    <col min="7061" max="7061" width="12.109375" bestFit="1" customWidth="1"/>
    <col min="7062" max="7062" width="13.33203125" bestFit="1" customWidth="1"/>
    <col min="7063" max="7063" width="12.109375" bestFit="1" customWidth="1"/>
    <col min="7064" max="7064" width="12.44140625" bestFit="1" customWidth="1"/>
    <col min="7065" max="7065" width="12.109375" bestFit="1" customWidth="1"/>
    <col min="7066" max="7066" width="24.88671875" bestFit="1" customWidth="1"/>
    <col min="7067" max="7067" width="12.109375" bestFit="1" customWidth="1"/>
    <col min="7068" max="7068" width="15.77734375" bestFit="1" customWidth="1"/>
    <col min="7069" max="7069" width="14.21875" bestFit="1" customWidth="1"/>
    <col min="7070" max="7071" width="12.109375" bestFit="1" customWidth="1"/>
    <col min="7072" max="7072" width="13.21875" bestFit="1" customWidth="1"/>
    <col min="7073" max="7073" width="12.109375" bestFit="1" customWidth="1"/>
    <col min="7074" max="7074" width="16" bestFit="1" customWidth="1"/>
    <col min="7075" max="7075" width="17.33203125" bestFit="1" customWidth="1"/>
    <col min="7076" max="7076" width="12.109375" bestFit="1" customWidth="1"/>
    <col min="7077" max="7077" width="16.5546875" bestFit="1" customWidth="1"/>
    <col min="7078" max="7078" width="14" bestFit="1" customWidth="1"/>
    <col min="7079" max="7079" width="12.109375" bestFit="1" customWidth="1"/>
    <col min="7080" max="7080" width="24.77734375" bestFit="1" customWidth="1"/>
    <col min="7081" max="7081" width="21.77734375" bestFit="1" customWidth="1"/>
    <col min="7082" max="7084" width="12.109375" bestFit="1" customWidth="1"/>
    <col min="7085" max="7085" width="31.109375" bestFit="1" customWidth="1"/>
    <col min="7086" max="7086" width="15.5546875" bestFit="1" customWidth="1"/>
    <col min="7087" max="7087" width="12.5546875" bestFit="1" customWidth="1"/>
    <col min="7088" max="7088" width="12.109375" bestFit="1" customWidth="1"/>
    <col min="7089" max="7089" width="17.44140625" bestFit="1" customWidth="1"/>
    <col min="7090" max="7090" width="12.109375" bestFit="1" customWidth="1"/>
    <col min="7091" max="7091" width="16.33203125" bestFit="1" customWidth="1"/>
    <col min="7092" max="7092" width="12.109375" bestFit="1" customWidth="1"/>
    <col min="7093" max="7093" width="36" bestFit="1" customWidth="1"/>
    <col min="7094" max="7095" width="12.109375" bestFit="1" customWidth="1"/>
    <col min="7096" max="7096" width="18.5546875" bestFit="1" customWidth="1"/>
    <col min="7097" max="7097" width="12.77734375" bestFit="1" customWidth="1"/>
    <col min="7098" max="7098" width="12.109375" bestFit="1" customWidth="1"/>
    <col min="7099" max="7099" width="13.21875" bestFit="1" customWidth="1"/>
    <col min="7100" max="7100" width="14.5546875" bestFit="1" customWidth="1"/>
    <col min="7101" max="7101" width="21.88671875" bestFit="1" customWidth="1"/>
    <col min="7102" max="7102" width="34.6640625" bestFit="1" customWidth="1"/>
    <col min="7103" max="7103" width="12.109375" bestFit="1" customWidth="1"/>
    <col min="7104" max="7104" width="15.33203125" bestFit="1" customWidth="1"/>
    <col min="7105" max="7107" width="12.109375" bestFit="1" customWidth="1"/>
    <col min="7108" max="7108" width="15.21875" bestFit="1" customWidth="1"/>
    <col min="7109" max="7113" width="12.109375" bestFit="1" customWidth="1"/>
    <col min="7114" max="7114" width="22.77734375" bestFit="1" customWidth="1"/>
    <col min="7115" max="7115" width="12.109375" bestFit="1" customWidth="1"/>
    <col min="7116" max="7116" width="15.33203125" bestFit="1" customWidth="1"/>
    <col min="7117" max="7117" width="15.77734375" bestFit="1" customWidth="1"/>
    <col min="7118" max="7118" width="12.109375" bestFit="1" customWidth="1"/>
    <col min="7119" max="7119" width="12.44140625" bestFit="1" customWidth="1"/>
    <col min="7120" max="7120" width="13.88671875" bestFit="1" customWidth="1"/>
    <col min="7121" max="7121" width="15.33203125" bestFit="1" customWidth="1"/>
    <col min="7122" max="7122" width="12.109375" bestFit="1" customWidth="1"/>
    <col min="7123" max="7123" width="18.109375" bestFit="1" customWidth="1"/>
    <col min="7124" max="7126" width="12.109375" bestFit="1" customWidth="1"/>
    <col min="7127" max="7127" width="15.77734375" bestFit="1" customWidth="1"/>
    <col min="7128" max="7128" width="15.109375" bestFit="1" customWidth="1"/>
    <col min="7129" max="7133" width="12.109375" bestFit="1" customWidth="1"/>
    <col min="7134" max="7134" width="12.5546875" bestFit="1" customWidth="1"/>
    <col min="7135" max="7135" width="17.33203125" bestFit="1" customWidth="1"/>
    <col min="7136" max="7136" width="12.5546875" bestFit="1" customWidth="1"/>
    <col min="7137" max="7137" width="20.33203125" bestFit="1" customWidth="1"/>
    <col min="7138" max="7140" width="12.109375" bestFit="1" customWidth="1"/>
    <col min="7141" max="7141" width="16.109375" bestFit="1" customWidth="1"/>
    <col min="7142" max="7145" width="12.109375" bestFit="1" customWidth="1"/>
    <col min="7146" max="7146" width="14" bestFit="1" customWidth="1"/>
    <col min="7147" max="7147" width="21.88671875" bestFit="1" customWidth="1"/>
    <col min="7148" max="7148" width="16" bestFit="1" customWidth="1"/>
    <col min="7149" max="7149" width="12.109375" bestFit="1" customWidth="1"/>
    <col min="7150" max="7150" width="16" bestFit="1" customWidth="1"/>
    <col min="7151" max="7151" width="13.33203125" bestFit="1" customWidth="1"/>
    <col min="7152" max="7152" width="17.44140625" bestFit="1" customWidth="1"/>
    <col min="7153" max="7153" width="12.109375" bestFit="1" customWidth="1"/>
    <col min="7154" max="7154" width="12.6640625" bestFit="1" customWidth="1"/>
    <col min="7155" max="7155" width="19.109375" bestFit="1" customWidth="1"/>
    <col min="7156" max="7156" width="12.109375" bestFit="1" customWidth="1"/>
    <col min="7157" max="7157" width="19.33203125" bestFit="1" customWidth="1"/>
    <col min="7158" max="7158" width="12.109375" bestFit="1" customWidth="1"/>
    <col min="7159" max="7159" width="14.109375" bestFit="1" customWidth="1"/>
    <col min="7160" max="7160" width="12.109375" bestFit="1" customWidth="1"/>
    <col min="7161" max="7161" width="13.88671875" bestFit="1" customWidth="1"/>
    <col min="7162" max="7162" width="18.77734375" bestFit="1" customWidth="1"/>
    <col min="7163" max="7163" width="15.5546875" bestFit="1" customWidth="1"/>
    <col min="7164" max="7166" width="12.109375" bestFit="1" customWidth="1"/>
    <col min="7167" max="7167" width="19.109375" bestFit="1" customWidth="1"/>
    <col min="7168" max="7168" width="16.21875" bestFit="1" customWidth="1"/>
    <col min="7169" max="7169" width="24.5546875" bestFit="1" customWidth="1"/>
    <col min="7170" max="7173" width="12.109375" bestFit="1" customWidth="1"/>
    <col min="7174" max="7174" width="15" bestFit="1" customWidth="1"/>
    <col min="7175" max="7175" width="12.109375" bestFit="1" customWidth="1"/>
    <col min="7176" max="7176" width="12.5546875" bestFit="1" customWidth="1"/>
    <col min="7177" max="7177" width="16.88671875" bestFit="1" customWidth="1"/>
    <col min="7178" max="7179" width="12.109375" bestFit="1" customWidth="1"/>
    <col min="7180" max="7180" width="19.109375" bestFit="1" customWidth="1"/>
    <col min="7181" max="7181" width="15.5546875" bestFit="1" customWidth="1"/>
    <col min="7182" max="7182" width="12.6640625" bestFit="1" customWidth="1"/>
    <col min="7183" max="7183" width="15.5546875" bestFit="1" customWidth="1"/>
    <col min="7184" max="7184" width="12.109375" bestFit="1" customWidth="1"/>
    <col min="7185" max="7185" width="12.44140625" bestFit="1" customWidth="1"/>
    <col min="7186" max="7186" width="15.88671875" bestFit="1" customWidth="1"/>
    <col min="7187" max="7188" width="12.109375" bestFit="1" customWidth="1"/>
    <col min="7189" max="7189" width="12.77734375" bestFit="1" customWidth="1"/>
    <col min="7190" max="7190" width="17.21875" bestFit="1" customWidth="1"/>
    <col min="7191" max="7191" width="12.109375" bestFit="1" customWidth="1"/>
    <col min="7192" max="7192" width="23.44140625" bestFit="1" customWidth="1"/>
    <col min="7193" max="7193" width="13.77734375" bestFit="1" customWidth="1"/>
    <col min="7194" max="7195" width="12.109375" bestFit="1" customWidth="1"/>
    <col min="7196" max="7196" width="17.77734375" bestFit="1" customWidth="1"/>
    <col min="7197" max="7197" width="22.44140625" bestFit="1" customWidth="1"/>
    <col min="7198" max="7198" width="36" bestFit="1" customWidth="1"/>
    <col min="7199" max="7199" width="12.109375" bestFit="1" customWidth="1"/>
    <col min="7200" max="7200" width="21.109375" bestFit="1" customWidth="1"/>
    <col min="7201" max="7203" width="11.109375" bestFit="1" customWidth="1"/>
    <col min="7204" max="7204" width="16.109375" bestFit="1" customWidth="1"/>
    <col min="7205" max="7205" width="11.109375" bestFit="1" customWidth="1"/>
    <col min="7206" max="7206" width="16.109375" bestFit="1" customWidth="1"/>
    <col min="7207" max="7207" width="11.109375" bestFit="1" customWidth="1"/>
    <col min="7208" max="7208" width="30.109375" bestFit="1" customWidth="1"/>
    <col min="7209" max="7209" width="11.109375" bestFit="1" customWidth="1"/>
    <col min="7210" max="7210" width="13.5546875" bestFit="1" customWidth="1"/>
    <col min="7211" max="7211" width="11.109375" bestFit="1" customWidth="1"/>
    <col min="7212" max="7212" width="19" bestFit="1" customWidth="1"/>
    <col min="7213" max="7213" width="22.88671875" bestFit="1" customWidth="1"/>
    <col min="7214" max="7214" width="19" bestFit="1" customWidth="1"/>
    <col min="7215" max="7215" width="11.88671875" bestFit="1" customWidth="1"/>
    <col min="7216" max="7216" width="13.5546875" bestFit="1" customWidth="1"/>
    <col min="7217" max="7217" width="11.109375" bestFit="1" customWidth="1"/>
    <col min="7218" max="7218" width="30.21875" bestFit="1" customWidth="1"/>
    <col min="7219" max="7219" width="11.21875" bestFit="1" customWidth="1"/>
    <col min="7220" max="7220" width="11.109375" bestFit="1" customWidth="1"/>
    <col min="7221" max="7221" width="11.5546875" bestFit="1" customWidth="1"/>
    <col min="7222" max="7222" width="11.21875" bestFit="1" customWidth="1"/>
    <col min="7223" max="7223" width="14" bestFit="1" customWidth="1"/>
    <col min="7224" max="7224" width="11.109375" bestFit="1" customWidth="1"/>
    <col min="7225" max="7225" width="20.77734375" bestFit="1" customWidth="1"/>
    <col min="7226" max="7226" width="13.77734375" bestFit="1" customWidth="1"/>
    <col min="7227" max="7227" width="11.109375" bestFit="1" customWidth="1"/>
    <col min="7228" max="7228" width="17.5546875" bestFit="1" customWidth="1"/>
    <col min="7229" max="7229" width="16.33203125" bestFit="1" customWidth="1"/>
    <col min="7230" max="7230" width="19.6640625" bestFit="1" customWidth="1"/>
    <col min="7231" max="7231" width="11.109375" bestFit="1" customWidth="1"/>
    <col min="7232" max="7232" width="11.5546875" bestFit="1" customWidth="1"/>
    <col min="7233" max="7233" width="35.88671875" bestFit="1" customWidth="1"/>
    <col min="7234" max="7234" width="11.109375" bestFit="1" customWidth="1"/>
    <col min="7235" max="7235" width="18.109375" bestFit="1" customWidth="1"/>
    <col min="7236" max="7236" width="14" bestFit="1" customWidth="1"/>
    <col min="7237" max="7237" width="11.109375" bestFit="1" customWidth="1"/>
    <col min="7238" max="7238" width="18.21875" bestFit="1" customWidth="1"/>
    <col min="7239" max="7239" width="13.6640625" bestFit="1" customWidth="1"/>
    <col min="7240" max="7240" width="13.109375" bestFit="1" customWidth="1"/>
    <col min="7241" max="7241" width="13.77734375" bestFit="1" customWidth="1"/>
    <col min="7242" max="7242" width="11.109375" bestFit="1" customWidth="1"/>
    <col min="7243" max="7243" width="12.33203125" bestFit="1" customWidth="1"/>
    <col min="7244" max="7244" width="13.5546875" bestFit="1" customWidth="1"/>
    <col min="7245" max="7245" width="17.5546875" bestFit="1" customWidth="1"/>
    <col min="7246" max="7246" width="22" bestFit="1" customWidth="1"/>
    <col min="7247" max="7248" width="11.109375" bestFit="1" customWidth="1"/>
    <col min="7249" max="7249" width="17.5546875" bestFit="1" customWidth="1"/>
    <col min="7250" max="7250" width="11.21875" bestFit="1" customWidth="1"/>
    <col min="7251" max="7251" width="14.88671875" bestFit="1" customWidth="1"/>
    <col min="7252" max="7252" width="12.88671875" bestFit="1" customWidth="1"/>
    <col min="7253" max="7253" width="15.44140625" bestFit="1" customWidth="1"/>
    <col min="7254" max="7255" width="11.109375" bestFit="1" customWidth="1"/>
    <col min="7256" max="7256" width="22.5546875" bestFit="1" customWidth="1"/>
    <col min="7257" max="7258" width="11.109375" bestFit="1" customWidth="1"/>
    <col min="7259" max="7259" width="12.88671875" bestFit="1" customWidth="1"/>
    <col min="7260" max="7260" width="15.5546875" bestFit="1" customWidth="1"/>
    <col min="7261" max="7261" width="14" bestFit="1" customWidth="1"/>
    <col min="7262" max="7262" width="17.21875" bestFit="1" customWidth="1"/>
    <col min="7263" max="7263" width="14.109375" bestFit="1" customWidth="1"/>
    <col min="7264" max="7264" width="11.109375" bestFit="1" customWidth="1"/>
    <col min="7265" max="7265" width="11.33203125" bestFit="1" customWidth="1"/>
    <col min="7266" max="7266" width="21" bestFit="1" customWidth="1"/>
    <col min="7267" max="7267" width="24.44140625" bestFit="1" customWidth="1"/>
    <col min="7268" max="7268" width="12.77734375" bestFit="1" customWidth="1"/>
    <col min="7269" max="7271" width="11.109375" bestFit="1" customWidth="1"/>
    <col min="7272" max="7272" width="15.77734375" bestFit="1" customWidth="1"/>
    <col min="7273" max="7275" width="11.109375" bestFit="1" customWidth="1"/>
    <col min="7276" max="7276" width="15.5546875" bestFit="1" customWidth="1"/>
    <col min="7277" max="7277" width="11.109375" bestFit="1" customWidth="1"/>
    <col min="7278" max="7278" width="16" bestFit="1" customWidth="1"/>
    <col min="7279" max="7279" width="11.109375" bestFit="1" customWidth="1"/>
    <col min="7280" max="7280" width="15.5546875" bestFit="1" customWidth="1"/>
    <col min="7281" max="7282" width="11.109375" bestFit="1" customWidth="1"/>
    <col min="7283" max="7283" width="12.21875" bestFit="1" customWidth="1"/>
    <col min="7284" max="7284" width="11.44140625" bestFit="1" customWidth="1"/>
    <col min="7285" max="7285" width="16.5546875" bestFit="1" customWidth="1"/>
    <col min="7286" max="7286" width="12.44140625" bestFit="1" customWidth="1"/>
    <col min="7287" max="7287" width="13.21875" bestFit="1" customWidth="1"/>
    <col min="7288" max="7290" width="11.109375" bestFit="1" customWidth="1"/>
    <col min="7291" max="7291" width="12.77734375" bestFit="1" customWidth="1"/>
    <col min="7292" max="7292" width="16.77734375" bestFit="1" customWidth="1"/>
    <col min="7293" max="7293" width="15.88671875" bestFit="1" customWidth="1"/>
    <col min="7294" max="7294" width="18.44140625" bestFit="1" customWidth="1"/>
    <col min="7295" max="7297" width="11.109375" bestFit="1" customWidth="1"/>
    <col min="7298" max="7298" width="18.77734375" bestFit="1" customWidth="1"/>
    <col min="7299" max="7300" width="11.109375" bestFit="1" customWidth="1"/>
    <col min="7301" max="7301" width="13.5546875" bestFit="1" customWidth="1"/>
    <col min="7302" max="7302" width="11.77734375" bestFit="1" customWidth="1"/>
    <col min="7303" max="7303" width="16.6640625" bestFit="1" customWidth="1"/>
    <col min="7304" max="7304" width="16.21875" bestFit="1" customWidth="1"/>
    <col min="7305" max="7305" width="11.109375" bestFit="1" customWidth="1"/>
    <col min="7306" max="7306" width="11.6640625" bestFit="1" customWidth="1"/>
    <col min="7307" max="7307" width="22.88671875" bestFit="1" customWidth="1"/>
    <col min="7308" max="7308" width="11.77734375" bestFit="1" customWidth="1"/>
    <col min="7309" max="7309" width="22.77734375" bestFit="1" customWidth="1"/>
    <col min="7310" max="7310" width="10.6640625" bestFit="1" customWidth="1"/>
    <col min="7311" max="7311" width="15" bestFit="1" customWidth="1"/>
    <col min="7312" max="7312" width="11.5546875" bestFit="1" customWidth="1"/>
    <col min="7313" max="7313" width="10.33203125" bestFit="1" customWidth="1"/>
    <col min="7314" max="7314" width="11.44140625" bestFit="1" customWidth="1"/>
    <col min="7315" max="7315" width="17" bestFit="1" customWidth="1"/>
    <col min="7316" max="7316" width="23.21875" bestFit="1" customWidth="1"/>
    <col min="7317" max="7317" width="19" bestFit="1" customWidth="1"/>
    <col min="7318" max="7319" width="10.109375" bestFit="1" customWidth="1"/>
    <col min="7320" max="7320" width="11.88671875" bestFit="1" customWidth="1"/>
    <col min="7321" max="7321" width="10.109375" bestFit="1" customWidth="1"/>
    <col min="7322" max="7322" width="13.33203125" bestFit="1" customWidth="1"/>
    <col min="7323" max="7325" width="10.109375" bestFit="1" customWidth="1"/>
    <col min="7326" max="7326" width="11.21875" bestFit="1" customWidth="1"/>
    <col min="7327" max="7327" width="10.77734375" bestFit="1" customWidth="1"/>
    <col min="7328" max="7328" width="19" bestFit="1" customWidth="1"/>
    <col min="7329" max="7329" width="10.109375" bestFit="1" customWidth="1"/>
    <col min="7330" max="7330" width="14.5546875" bestFit="1" customWidth="1"/>
    <col min="7331" max="7331" width="17.6640625" bestFit="1" customWidth="1"/>
    <col min="7332" max="7332" width="9.77734375" bestFit="1" customWidth="1"/>
    <col min="7333" max="7333" width="14.109375" bestFit="1" customWidth="1"/>
    <col min="7334" max="7334" width="13.44140625" bestFit="1" customWidth="1"/>
    <col min="7335" max="7335" width="18" bestFit="1" customWidth="1"/>
    <col min="7336" max="7336" width="17.77734375" bestFit="1" customWidth="1"/>
    <col min="7337" max="7337" width="14.21875" bestFit="1" customWidth="1"/>
    <col min="7338" max="7338" width="10.5546875" bestFit="1" customWidth="1"/>
    <col min="7339" max="7339" width="25.88671875" bestFit="1" customWidth="1"/>
    <col min="7340" max="7340" width="6.88671875" bestFit="1" customWidth="1"/>
    <col min="7341" max="7341" width="10.88671875" bestFit="1" customWidth="1"/>
    <col min="7342" max="7342" width="9.6640625" bestFit="1" customWidth="1"/>
    <col min="7343" max="7343" width="11.33203125" bestFit="1" customWidth="1"/>
    <col min="7344" max="7344" width="10" bestFit="1" customWidth="1"/>
    <col min="7345" max="7345" width="21.77734375" bestFit="1" customWidth="1"/>
    <col min="7346" max="7346" width="20" bestFit="1" customWidth="1"/>
    <col min="7347" max="7347" width="14.6640625" bestFit="1" customWidth="1"/>
    <col min="7348" max="7348" width="20.6640625" bestFit="1" customWidth="1"/>
    <col min="7349" max="7349" width="20.109375" bestFit="1" customWidth="1"/>
    <col min="7350" max="7350" width="11.6640625" bestFit="1" customWidth="1"/>
    <col min="7351" max="7351" width="11.109375" bestFit="1" customWidth="1"/>
    <col min="7352" max="7352" width="17.21875" bestFit="1" customWidth="1"/>
    <col min="7353" max="7353" width="16.33203125" bestFit="1" customWidth="1"/>
    <col min="7354" max="7354" width="11.5546875" bestFit="1" customWidth="1"/>
    <col min="7355" max="7355" width="12.33203125" bestFit="1" customWidth="1"/>
    <col min="7356" max="7356" width="14.33203125" bestFit="1" customWidth="1"/>
    <col min="7357" max="7357" width="12.77734375" bestFit="1" customWidth="1"/>
    <col min="7358" max="7358" width="22.109375" bestFit="1" customWidth="1"/>
    <col min="7359" max="7359" width="17.44140625" bestFit="1" customWidth="1"/>
    <col min="7360" max="7360" width="17" bestFit="1" customWidth="1"/>
    <col min="7361" max="7361" width="9" bestFit="1" customWidth="1"/>
    <col min="7362" max="7362" width="10.44140625" bestFit="1" customWidth="1"/>
    <col min="7363" max="7363" width="13.5546875" bestFit="1" customWidth="1"/>
    <col min="7364" max="7364" width="13.6640625" bestFit="1" customWidth="1"/>
    <col min="7365" max="7365" width="24.109375" bestFit="1" customWidth="1"/>
    <col min="7366" max="7366" width="14" bestFit="1" customWidth="1"/>
    <col min="7367" max="7367" width="26.33203125" bestFit="1" customWidth="1"/>
    <col min="7368" max="7368" width="11.77734375" bestFit="1" customWidth="1"/>
    <col min="7369" max="7369" width="20.77734375" bestFit="1" customWidth="1"/>
    <col min="7370" max="7370" width="11.5546875" bestFit="1" customWidth="1"/>
    <col min="7371" max="7371" width="8.77734375" bestFit="1" customWidth="1"/>
    <col min="7372" max="7372" width="10.109375" bestFit="1" customWidth="1"/>
    <col min="7373" max="7373" width="6.44140625" bestFit="1" customWidth="1"/>
    <col min="7374" max="7374" width="20.77734375" bestFit="1" customWidth="1"/>
    <col min="7375" max="7375" width="14.88671875" bestFit="1" customWidth="1"/>
    <col min="7376" max="7376" width="15.77734375" bestFit="1" customWidth="1"/>
    <col min="7377" max="7377" width="13.33203125" bestFit="1" customWidth="1"/>
    <col min="7378" max="7378" width="10.109375" bestFit="1" customWidth="1"/>
    <col min="7379" max="7379" width="19.5546875" bestFit="1" customWidth="1"/>
    <col min="7380" max="7380" width="8.109375" bestFit="1" customWidth="1"/>
    <col min="7381" max="7381" width="10.77734375" bestFit="1" customWidth="1"/>
    <col min="7382" max="7382" width="15.44140625" bestFit="1" customWidth="1"/>
    <col min="7383" max="7383" width="15.6640625" bestFit="1" customWidth="1"/>
    <col min="7384" max="7384" width="18.21875" bestFit="1" customWidth="1"/>
    <col min="7385" max="7385" width="27.6640625" bestFit="1" customWidth="1"/>
    <col min="7386" max="7386" width="21.6640625" bestFit="1" customWidth="1"/>
    <col min="7387" max="7387" width="19.88671875" bestFit="1" customWidth="1"/>
    <col min="7388" max="7388" width="17" bestFit="1" customWidth="1"/>
    <col min="7389" max="7389" width="14.33203125" bestFit="1" customWidth="1"/>
    <col min="7390" max="7390" width="12.33203125" bestFit="1" customWidth="1"/>
    <col min="7391" max="7391" width="9.77734375" bestFit="1" customWidth="1"/>
    <col min="7392" max="7392" width="6.109375" bestFit="1" customWidth="1"/>
    <col min="7393" max="7393" width="14.6640625" bestFit="1" customWidth="1"/>
    <col min="7394" max="7394" width="10.88671875" bestFit="1" customWidth="1"/>
    <col min="7395" max="7395" width="9.109375" bestFit="1" customWidth="1"/>
    <col min="7396" max="7396" width="23.21875" bestFit="1" customWidth="1"/>
    <col min="7397" max="7397" width="14.33203125" bestFit="1" customWidth="1"/>
    <col min="7398" max="7398" width="16.6640625" bestFit="1" customWidth="1"/>
    <col min="7399" max="7399" width="25.109375" bestFit="1" customWidth="1"/>
    <col min="7400" max="7400" width="14.109375" bestFit="1" customWidth="1"/>
    <col min="7401" max="7401" width="5.6640625" bestFit="1" customWidth="1"/>
    <col min="7402" max="7402" width="11.21875" bestFit="1" customWidth="1"/>
    <col min="7403" max="7403" width="10.6640625" bestFit="1" customWidth="1"/>
    <col min="7404" max="7404" width="18.77734375" bestFit="1" customWidth="1"/>
    <col min="7405" max="7405" width="12.33203125" bestFit="1" customWidth="1"/>
    <col min="7406" max="7406" width="7.77734375" bestFit="1" customWidth="1"/>
    <col min="7407" max="7407" width="11.44140625" bestFit="1" customWidth="1"/>
    <col min="7408" max="7408" width="19.109375" bestFit="1" customWidth="1"/>
    <col min="7409" max="7409" width="9.44140625" bestFit="1" customWidth="1"/>
    <col min="7410" max="7410" width="15.21875" bestFit="1" customWidth="1"/>
    <col min="7411" max="7411" width="8.33203125" bestFit="1" customWidth="1"/>
    <col min="7412" max="7412" width="9.5546875" bestFit="1" customWidth="1"/>
    <col min="7413" max="7413" width="8.21875" bestFit="1" customWidth="1"/>
    <col min="7414" max="7414" width="8.77734375" bestFit="1" customWidth="1"/>
    <col min="7415" max="7415" width="10.6640625" bestFit="1" customWidth="1"/>
    <col min="7416" max="7416" width="16.21875" bestFit="1" customWidth="1"/>
    <col min="7417" max="7417" width="8.6640625" bestFit="1" customWidth="1"/>
    <col min="7418" max="7418" width="6.5546875" bestFit="1" customWidth="1"/>
    <col min="7419" max="7419" width="14.109375" bestFit="1" customWidth="1"/>
    <col min="7420" max="7420" width="29" bestFit="1" customWidth="1"/>
    <col min="7421" max="7421" width="8.5546875" bestFit="1" customWidth="1"/>
    <col min="7422" max="7422" width="15" bestFit="1" customWidth="1"/>
    <col min="7423" max="7423" width="19.6640625" bestFit="1" customWidth="1"/>
    <col min="7424" max="7424" width="10.44140625" bestFit="1" customWidth="1"/>
    <col min="7425" max="7425" width="10.109375" bestFit="1" customWidth="1"/>
    <col min="7426" max="7426" width="9.5546875" bestFit="1" customWidth="1"/>
    <col min="7427" max="7427" width="10.109375" bestFit="1" customWidth="1"/>
    <col min="7428" max="7428" width="15.44140625" bestFit="1" customWidth="1"/>
    <col min="7429" max="7429" width="11.44140625" bestFit="1" customWidth="1"/>
    <col min="7430" max="7430" width="10.44140625" bestFit="1" customWidth="1"/>
    <col min="7431" max="7431" width="9.88671875" bestFit="1" customWidth="1"/>
    <col min="7432" max="7432" width="15.21875" bestFit="1" customWidth="1"/>
    <col min="7433" max="7433" width="18.88671875" bestFit="1" customWidth="1"/>
    <col min="7434" max="7434" width="13.44140625" bestFit="1" customWidth="1"/>
    <col min="7435" max="7435" width="12.77734375" bestFit="1" customWidth="1"/>
    <col min="7436" max="7436" width="19.33203125" bestFit="1" customWidth="1"/>
    <col min="7437" max="7437" width="26.88671875" bestFit="1" customWidth="1"/>
    <col min="7438" max="7438" width="5.6640625" bestFit="1" customWidth="1"/>
    <col min="7439" max="7439" width="11.21875" bestFit="1" customWidth="1"/>
    <col min="7440" max="7440" width="14.21875" bestFit="1" customWidth="1"/>
    <col min="7441" max="7441" width="17.33203125" bestFit="1" customWidth="1"/>
    <col min="7442" max="7442" width="6.88671875" bestFit="1" customWidth="1"/>
    <col min="7443" max="7443" width="15.21875" bestFit="1" customWidth="1"/>
    <col min="7444" max="7444" width="24.6640625" bestFit="1" customWidth="1"/>
    <col min="7445" max="7445" width="15.44140625" bestFit="1" customWidth="1"/>
    <col min="7446" max="7446" width="9.21875" bestFit="1" customWidth="1"/>
    <col min="7447" max="7447" width="8" bestFit="1" customWidth="1"/>
    <col min="7448" max="7448" width="9.109375" bestFit="1" customWidth="1"/>
    <col min="7449" max="7449" width="9.6640625" bestFit="1" customWidth="1"/>
    <col min="7450" max="7450" width="8.33203125" bestFit="1" customWidth="1"/>
    <col min="7451" max="7451" width="13.88671875" bestFit="1" customWidth="1"/>
    <col min="7452" max="7452" width="7.5546875" bestFit="1" customWidth="1"/>
    <col min="7453" max="7453" width="12.44140625" bestFit="1" customWidth="1"/>
    <col min="7454" max="7454" width="10.77734375" bestFit="1" customWidth="1"/>
    <col min="7455" max="7455" width="8.33203125" bestFit="1" customWidth="1"/>
    <col min="7456" max="7456" width="9" bestFit="1" customWidth="1"/>
    <col min="7457" max="7457" width="15.21875" bestFit="1" customWidth="1"/>
    <col min="7458" max="7458" width="11.21875" bestFit="1" customWidth="1"/>
    <col min="7459" max="7459" width="5.6640625" bestFit="1" customWidth="1"/>
    <col min="7460" max="7460" width="19.44140625" bestFit="1" customWidth="1"/>
    <col min="7461" max="7461" width="12.44140625" bestFit="1" customWidth="1"/>
    <col min="7462" max="7462" width="20.6640625" bestFit="1" customWidth="1"/>
    <col min="7463" max="7463" width="7.33203125" bestFit="1" customWidth="1"/>
    <col min="7464" max="7464" width="35" bestFit="1" customWidth="1"/>
    <col min="7465" max="7465" width="12.5546875" bestFit="1" customWidth="1"/>
    <col min="7466" max="7466" width="11.77734375" bestFit="1" customWidth="1"/>
    <col min="7467" max="7467" width="12.109375" bestFit="1" customWidth="1"/>
    <col min="7469" max="7469" width="12.6640625" bestFit="1" customWidth="1"/>
    <col min="7470" max="7470" width="9.109375" bestFit="1" customWidth="1"/>
    <col min="7471" max="7471" width="15.109375" bestFit="1" customWidth="1"/>
    <col min="7472" max="7472" width="8.21875" bestFit="1" customWidth="1"/>
    <col min="7473" max="7473" width="20" bestFit="1" customWidth="1"/>
    <col min="7474" max="7474" width="13.44140625" bestFit="1" customWidth="1"/>
    <col min="7475" max="7475" width="11.44140625" bestFit="1" customWidth="1"/>
    <col min="7476" max="7476" width="10.88671875" bestFit="1" customWidth="1"/>
    <col min="7477" max="7477" width="18" bestFit="1" customWidth="1"/>
    <col min="7478" max="7478" width="6.77734375" bestFit="1" customWidth="1"/>
    <col min="7479" max="7479" width="9" bestFit="1" customWidth="1"/>
    <col min="7480" max="7480" width="7.6640625" bestFit="1" customWidth="1"/>
    <col min="7481" max="7482" width="10.77734375" bestFit="1" customWidth="1"/>
    <col min="7483" max="7483" width="15.77734375" bestFit="1" customWidth="1"/>
    <col min="7484" max="7484" width="5.6640625" bestFit="1" customWidth="1"/>
    <col min="7485" max="7485" width="12.44140625" bestFit="1" customWidth="1"/>
    <col min="7486" max="7486" width="16.21875" bestFit="1" customWidth="1"/>
    <col min="7487" max="7487" width="8.6640625" bestFit="1" customWidth="1"/>
    <col min="7488" max="7488" width="23.77734375" bestFit="1" customWidth="1"/>
    <col min="7489" max="7489" width="13.6640625" bestFit="1" customWidth="1"/>
    <col min="7490" max="7490" width="13.33203125" bestFit="1" customWidth="1"/>
    <col min="7491" max="7491" width="22.109375" bestFit="1" customWidth="1"/>
    <col min="7492" max="7492" width="15" bestFit="1" customWidth="1"/>
    <col min="7493" max="7493" width="9.21875" bestFit="1" customWidth="1"/>
    <col min="7494" max="7494" width="19.6640625" bestFit="1" customWidth="1"/>
    <col min="7495" max="7495" width="14.5546875" bestFit="1" customWidth="1"/>
    <col min="7496" max="7496" width="9.88671875" bestFit="1" customWidth="1"/>
    <col min="7497" max="7497" width="9.77734375" bestFit="1" customWidth="1"/>
    <col min="7498" max="7498" width="18.21875" bestFit="1" customWidth="1"/>
    <col min="7499" max="7499" width="5.6640625" bestFit="1" customWidth="1"/>
    <col min="7500" max="7500" width="10.77734375" bestFit="1" customWidth="1"/>
    <col min="7501" max="7501" width="24.44140625" bestFit="1" customWidth="1"/>
    <col min="7502" max="7502" width="9.6640625" bestFit="1" customWidth="1"/>
    <col min="7503" max="7503" width="19.44140625" bestFit="1" customWidth="1"/>
    <col min="7504" max="7504" width="12.5546875" bestFit="1" customWidth="1"/>
    <col min="7505" max="7505" width="14.33203125" bestFit="1" customWidth="1"/>
    <col min="7506" max="7506" width="12.77734375" bestFit="1" customWidth="1"/>
    <col min="7507" max="7507" width="9.6640625" bestFit="1" customWidth="1"/>
    <col min="7508" max="7508" width="14.5546875" bestFit="1" customWidth="1"/>
    <col min="7510" max="7510" width="14.33203125" bestFit="1" customWidth="1"/>
    <col min="7511" max="7511" width="30.21875" bestFit="1" customWidth="1"/>
    <col min="7512" max="7512" width="7.44140625" bestFit="1" customWidth="1"/>
    <col min="7513" max="7513" width="19.44140625" bestFit="1" customWidth="1"/>
  </cols>
  <sheetData>
    <row r="3" spans="1:2" x14ac:dyDescent="0.3">
      <c r="A3" s="2" t="s">
        <v>22087</v>
      </c>
      <c r="B3" s="25" t="s">
        <v>22086</v>
      </c>
    </row>
    <row r="4" spans="1:2" x14ac:dyDescent="0.3">
      <c r="A4" s="3" t="s">
        <v>7890</v>
      </c>
      <c r="B4" s="25">
        <v>4219026444.9053621</v>
      </c>
    </row>
    <row r="5" spans="1:2" x14ac:dyDescent="0.3">
      <c r="A5" s="3" t="s">
        <v>9500</v>
      </c>
      <c r="B5" s="25">
        <v>4179700444.4909658</v>
      </c>
    </row>
    <row r="6" spans="1:2" x14ac:dyDescent="0.3">
      <c r="A6" s="3" t="s">
        <v>16044</v>
      </c>
      <c r="B6" s="25">
        <v>4044549734.5179482</v>
      </c>
    </row>
    <row r="7" spans="1:2" x14ac:dyDescent="0.3">
      <c r="A7" s="3" t="s">
        <v>21348</v>
      </c>
      <c r="B7" s="25">
        <v>3333588794.0617914</v>
      </c>
    </row>
    <row r="8" spans="1:2" x14ac:dyDescent="0.3">
      <c r="A8" s="3" t="s">
        <v>19295</v>
      </c>
      <c r="B8" s="25">
        <v>2660688869.1561184</v>
      </c>
    </row>
    <row r="9" spans="1:2" x14ac:dyDescent="0.3">
      <c r="A9" s="3" t="s">
        <v>6229</v>
      </c>
      <c r="B9" s="25">
        <v>2522618921.3472428</v>
      </c>
    </row>
    <row r="10" spans="1:2" x14ac:dyDescent="0.3">
      <c r="A10" s="3" t="s">
        <v>984</v>
      </c>
      <c r="B10" s="25">
        <v>2503625345.1170983</v>
      </c>
    </row>
    <row r="11" spans="1:2" x14ac:dyDescent="0.3">
      <c r="A11" s="3" t="s">
        <v>20798</v>
      </c>
      <c r="B11" s="25">
        <v>2485604209.6527281</v>
      </c>
    </row>
    <row r="12" spans="1:2" x14ac:dyDescent="0.3">
      <c r="A12" s="3" t="s">
        <v>6795</v>
      </c>
      <c r="B12" s="25">
        <v>2346722841.6201758</v>
      </c>
    </row>
    <row r="13" spans="1:2" x14ac:dyDescent="0.3">
      <c r="A13" s="3" t="s">
        <v>7340</v>
      </c>
      <c r="B13" s="25">
        <v>2180193452.7619376</v>
      </c>
    </row>
    <row r="14" spans="1:2" x14ac:dyDescent="0.3">
      <c r="A14" s="3" t="s">
        <v>22071</v>
      </c>
      <c r="B14" s="25">
        <v>30476319057.631367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C3F227-7841-4529-A869-DE5EC78D78A4}">
  <dimension ref="A1:D7515"/>
  <sheetViews>
    <sheetView workbookViewId="0"/>
  </sheetViews>
  <sheetFormatPr defaultRowHeight="14.4" x14ac:dyDescent="0.3"/>
  <cols>
    <col min="1" max="1" width="5.6640625" bestFit="1" customWidth="1"/>
    <col min="2" max="2" width="6.33203125" bestFit="1" customWidth="1"/>
    <col min="3" max="3" width="19.21875" bestFit="1" customWidth="1"/>
    <col min="4" max="4" width="19.21875" style="4" bestFit="1" customWidth="1"/>
  </cols>
  <sheetData>
    <row r="1" spans="1:4" x14ac:dyDescent="0.3">
      <c r="A1" s="2" t="s">
        <v>22092</v>
      </c>
      <c r="B1" t="s">
        <v>22088</v>
      </c>
    </row>
    <row r="3" spans="1:4" x14ac:dyDescent="0.3">
      <c r="D3"/>
    </row>
    <row r="4" spans="1:4" x14ac:dyDescent="0.3">
      <c r="D4"/>
    </row>
    <row r="5" spans="1:4" x14ac:dyDescent="0.3">
      <c r="D5"/>
    </row>
    <row r="6" spans="1:4" x14ac:dyDescent="0.3">
      <c r="D6"/>
    </row>
    <row r="7" spans="1:4" x14ac:dyDescent="0.3">
      <c r="D7"/>
    </row>
    <row r="8" spans="1:4" x14ac:dyDescent="0.3">
      <c r="D8"/>
    </row>
    <row r="9" spans="1:4" x14ac:dyDescent="0.3">
      <c r="D9"/>
    </row>
    <row r="10" spans="1:4" x14ac:dyDescent="0.3">
      <c r="D10"/>
    </row>
    <row r="11" spans="1:4" x14ac:dyDescent="0.3">
      <c r="D11"/>
    </row>
    <row r="12" spans="1:4" x14ac:dyDescent="0.3">
      <c r="D12"/>
    </row>
    <row r="13" spans="1:4" x14ac:dyDescent="0.3">
      <c r="D13"/>
    </row>
    <row r="14" spans="1:4" x14ac:dyDescent="0.3">
      <c r="D14"/>
    </row>
    <row r="15" spans="1:4" x14ac:dyDescent="0.3">
      <c r="D15"/>
    </row>
    <row r="16" spans="1:4" x14ac:dyDescent="0.3">
      <c r="D16"/>
    </row>
    <row r="17" spans="4:4" x14ac:dyDescent="0.3">
      <c r="D17"/>
    </row>
    <row r="18" spans="4:4" x14ac:dyDescent="0.3">
      <c r="D18"/>
    </row>
    <row r="19" spans="4:4" x14ac:dyDescent="0.3">
      <c r="D19"/>
    </row>
    <row r="20" spans="4:4" x14ac:dyDescent="0.3">
      <c r="D20"/>
    </row>
    <row r="21" spans="4:4" x14ac:dyDescent="0.3">
      <c r="D21"/>
    </row>
    <row r="22" spans="4:4" x14ac:dyDescent="0.3">
      <c r="D22"/>
    </row>
    <row r="23" spans="4:4" x14ac:dyDescent="0.3">
      <c r="D23"/>
    </row>
    <row r="24" spans="4:4" x14ac:dyDescent="0.3">
      <c r="D24"/>
    </row>
    <row r="25" spans="4:4" x14ac:dyDescent="0.3">
      <c r="D25"/>
    </row>
    <row r="26" spans="4:4" x14ac:dyDescent="0.3">
      <c r="D26"/>
    </row>
    <row r="27" spans="4:4" x14ac:dyDescent="0.3">
      <c r="D27"/>
    </row>
    <row r="28" spans="4:4" x14ac:dyDescent="0.3">
      <c r="D28"/>
    </row>
    <row r="29" spans="4:4" x14ac:dyDescent="0.3">
      <c r="D29"/>
    </row>
    <row r="30" spans="4:4" x14ac:dyDescent="0.3">
      <c r="D30"/>
    </row>
    <row r="31" spans="4:4" x14ac:dyDescent="0.3">
      <c r="D31"/>
    </row>
    <row r="32" spans="4:4" x14ac:dyDescent="0.3">
      <c r="D32"/>
    </row>
    <row r="33" spans="4:4" x14ac:dyDescent="0.3">
      <c r="D33"/>
    </row>
    <row r="34" spans="4:4" x14ac:dyDescent="0.3">
      <c r="D34"/>
    </row>
    <row r="35" spans="4:4" x14ac:dyDescent="0.3">
      <c r="D35"/>
    </row>
    <row r="36" spans="4:4" x14ac:dyDescent="0.3">
      <c r="D36"/>
    </row>
    <row r="37" spans="4:4" x14ac:dyDescent="0.3">
      <c r="D37"/>
    </row>
    <row r="38" spans="4:4" x14ac:dyDescent="0.3">
      <c r="D38"/>
    </row>
    <row r="39" spans="4:4" x14ac:dyDescent="0.3">
      <c r="D39"/>
    </row>
    <row r="40" spans="4:4" x14ac:dyDescent="0.3">
      <c r="D40"/>
    </row>
    <row r="41" spans="4:4" x14ac:dyDescent="0.3">
      <c r="D41"/>
    </row>
    <row r="42" spans="4:4" x14ac:dyDescent="0.3">
      <c r="D42"/>
    </row>
    <row r="43" spans="4:4" x14ac:dyDescent="0.3">
      <c r="D43"/>
    </row>
    <row r="44" spans="4:4" x14ac:dyDescent="0.3">
      <c r="D44"/>
    </row>
    <row r="45" spans="4:4" x14ac:dyDescent="0.3">
      <c r="D45"/>
    </row>
    <row r="46" spans="4:4" x14ac:dyDescent="0.3">
      <c r="D46"/>
    </row>
    <row r="47" spans="4:4" x14ac:dyDescent="0.3">
      <c r="D47"/>
    </row>
    <row r="48" spans="4:4" x14ac:dyDescent="0.3">
      <c r="D48"/>
    </row>
    <row r="49" spans="4:4" x14ac:dyDescent="0.3">
      <c r="D49"/>
    </row>
    <row r="50" spans="4:4" x14ac:dyDescent="0.3">
      <c r="D50"/>
    </row>
    <row r="51" spans="4:4" x14ac:dyDescent="0.3">
      <c r="D51"/>
    </row>
    <row r="52" spans="4:4" x14ac:dyDescent="0.3">
      <c r="D52"/>
    </row>
    <row r="53" spans="4:4" x14ac:dyDescent="0.3">
      <c r="D53"/>
    </row>
    <row r="54" spans="4:4" x14ac:dyDescent="0.3">
      <c r="D54"/>
    </row>
    <row r="55" spans="4:4" x14ac:dyDescent="0.3">
      <c r="D55"/>
    </row>
    <row r="56" spans="4:4" x14ac:dyDescent="0.3">
      <c r="D56"/>
    </row>
    <row r="57" spans="4:4" x14ac:dyDescent="0.3">
      <c r="D57"/>
    </row>
    <row r="58" spans="4:4" x14ac:dyDescent="0.3">
      <c r="D58"/>
    </row>
    <row r="59" spans="4:4" x14ac:dyDescent="0.3">
      <c r="D59"/>
    </row>
    <row r="60" spans="4:4" x14ac:dyDescent="0.3">
      <c r="D60"/>
    </row>
    <row r="61" spans="4:4" x14ac:dyDescent="0.3">
      <c r="D61"/>
    </row>
    <row r="62" spans="4:4" x14ac:dyDescent="0.3">
      <c r="D62"/>
    </row>
    <row r="63" spans="4:4" x14ac:dyDescent="0.3">
      <c r="D63"/>
    </row>
    <row r="64" spans="4:4" x14ac:dyDescent="0.3">
      <c r="D64"/>
    </row>
    <row r="65" spans="4:4" x14ac:dyDescent="0.3">
      <c r="D65"/>
    </row>
    <row r="66" spans="4:4" x14ac:dyDescent="0.3">
      <c r="D66"/>
    </row>
    <row r="67" spans="4:4" x14ac:dyDescent="0.3">
      <c r="D67"/>
    </row>
    <row r="68" spans="4:4" x14ac:dyDescent="0.3">
      <c r="D68"/>
    </row>
    <row r="69" spans="4:4" x14ac:dyDescent="0.3">
      <c r="D69"/>
    </row>
    <row r="70" spans="4:4" x14ac:dyDescent="0.3">
      <c r="D70"/>
    </row>
    <row r="71" spans="4:4" x14ac:dyDescent="0.3">
      <c r="D71"/>
    </row>
    <row r="72" spans="4:4" x14ac:dyDescent="0.3">
      <c r="D72"/>
    </row>
    <row r="73" spans="4:4" x14ac:dyDescent="0.3">
      <c r="D73"/>
    </row>
    <row r="74" spans="4:4" x14ac:dyDescent="0.3">
      <c r="D74"/>
    </row>
    <row r="75" spans="4:4" x14ac:dyDescent="0.3">
      <c r="D75"/>
    </row>
    <row r="76" spans="4:4" x14ac:dyDescent="0.3">
      <c r="D76"/>
    </row>
    <row r="77" spans="4:4" x14ac:dyDescent="0.3">
      <c r="D77"/>
    </row>
    <row r="78" spans="4:4" x14ac:dyDescent="0.3">
      <c r="D78"/>
    </row>
    <row r="79" spans="4:4" x14ac:dyDescent="0.3">
      <c r="D79"/>
    </row>
    <row r="80" spans="4:4" x14ac:dyDescent="0.3">
      <c r="D80"/>
    </row>
    <row r="81" spans="4:4" x14ac:dyDescent="0.3">
      <c r="D81"/>
    </row>
    <row r="82" spans="4:4" x14ac:dyDescent="0.3">
      <c r="D82"/>
    </row>
    <row r="83" spans="4:4" x14ac:dyDescent="0.3">
      <c r="D83"/>
    </row>
    <row r="84" spans="4:4" x14ac:dyDescent="0.3">
      <c r="D84"/>
    </row>
    <row r="85" spans="4:4" x14ac:dyDescent="0.3">
      <c r="D85"/>
    </row>
    <row r="86" spans="4:4" x14ac:dyDescent="0.3">
      <c r="D86"/>
    </row>
    <row r="87" spans="4:4" x14ac:dyDescent="0.3">
      <c r="D87"/>
    </row>
    <row r="88" spans="4:4" x14ac:dyDescent="0.3">
      <c r="D88"/>
    </row>
    <row r="89" spans="4:4" x14ac:dyDescent="0.3">
      <c r="D89"/>
    </row>
    <row r="90" spans="4:4" x14ac:dyDescent="0.3">
      <c r="D90"/>
    </row>
    <row r="91" spans="4:4" x14ac:dyDescent="0.3">
      <c r="D91"/>
    </row>
    <row r="92" spans="4:4" x14ac:dyDescent="0.3">
      <c r="D92"/>
    </row>
    <row r="93" spans="4:4" x14ac:dyDescent="0.3">
      <c r="D93"/>
    </row>
    <row r="94" spans="4:4" x14ac:dyDescent="0.3">
      <c r="D94"/>
    </row>
    <row r="95" spans="4:4" x14ac:dyDescent="0.3">
      <c r="D95"/>
    </row>
    <row r="96" spans="4:4" x14ac:dyDescent="0.3">
      <c r="D96"/>
    </row>
    <row r="97" spans="4:4" x14ac:dyDescent="0.3">
      <c r="D97"/>
    </row>
    <row r="98" spans="4:4" x14ac:dyDescent="0.3">
      <c r="D98"/>
    </row>
    <row r="99" spans="4:4" x14ac:dyDescent="0.3">
      <c r="D99"/>
    </row>
    <row r="100" spans="4:4" x14ac:dyDescent="0.3">
      <c r="D100"/>
    </row>
    <row r="101" spans="4:4" x14ac:dyDescent="0.3">
      <c r="D101"/>
    </row>
    <row r="102" spans="4:4" x14ac:dyDescent="0.3">
      <c r="D102"/>
    </row>
    <row r="103" spans="4:4" x14ac:dyDescent="0.3">
      <c r="D103"/>
    </row>
    <row r="104" spans="4:4" x14ac:dyDescent="0.3">
      <c r="D104"/>
    </row>
    <row r="105" spans="4:4" x14ac:dyDescent="0.3">
      <c r="D105"/>
    </row>
    <row r="106" spans="4:4" x14ac:dyDescent="0.3">
      <c r="D106"/>
    </row>
    <row r="107" spans="4:4" x14ac:dyDescent="0.3">
      <c r="D107"/>
    </row>
    <row r="108" spans="4:4" x14ac:dyDescent="0.3">
      <c r="D108"/>
    </row>
    <row r="109" spans="4:4" x14ac:dyDescent="0.3">
      <c r="D109"/>
    </row>
    <row r="110" spans="4:4" x14ac:dyDescent="0.3">
      <c r="D110"/>
    </row>
    <row r="111" spans="4:4" x14ac:dyDescent="0.3">
      <c r="D111"/>
    </row>
    <row r="112" spans="4:4" x14ac:dyDescent="0.3">
      <c r="D112"/>
    </row>
    <row r="113" spans="4:4" x14ac:dyDescent="0.3">
      <c r="D113"/>
    </row>
    <row r="114" spans="4:4" x14ac:dyDescent="0.3">
      <c r="D114"/>
    </row>
    <row r="115" spans="4:4" x14ac:dyDescent="0.3">
      <c r="D115"/>
    </row>
    <row r="116" spans="4:4" x14ac:dyDescent="0.3">
      <c r="D116"/>
    </row>
    <row r="117" spans="4:4" x14ac:dyDescent="0.3">
      <c r="D117"/>
    </row>
    <row r="118" spans="4:4" x14ac:dyDescent="0.3">
      <c r="D118"/>
    </row>
    <row r="119" spans="4:4" x14ac:dyDescent="0.3">
      <c r="D119"/>
    </row>
    <row r="120" spans="4:4" x14ac:dyDescent="0.3">
      <c r="D120"/>
    </row>
    <row r="121" spans="4:4" x14ac:dyDescent="0.3">
      <c r="D121"/>
    </row>
    <row r="122" spans="4:4" x14ac:dyDescent="0.3">
      <c r="D122"/>
    </row>
    <row r="123" spans="4:4" x14ac:dyDescent="0.3">
      <c r="D123"/>
    </row>
    <row r="124" spans="4:4" x14ac:dyDescent="0.3">
      <c r="D124"/>
    </row>
    <row r="125" spans="4:4" x14ac:dyDescent="0.3">
      <c r="D125"/>
    </row>
    <row r="126" spans="4:4" x14ac:dyDescent="0.3">
      <c r="D126"/>
    </row>
    <row r="127" spans="4:4" x14ac:dyDescent="0.3">
      <c r="D127"/>
    </row>
    <row r="128" spans="4:4" x14ac:dyDescent="0.3">
      <c r="D128"/>
    </row>
    <row r="129" spans="4:4" x14ac:dyDescent="0.3">
      <c r="D129"/>
    </row>
    <row r="130" spans="4:4" x14ac:dyDescent="0.3">
      <c r="D130"/>
    </row>
    <row r="131" spans="4:4" x14ac:dyDescent="0.3">
      <c r="D131"/>
    </row>
    <row r="132" spans="4:4" x14ac:dyDescent="0.3">
      <c r="D132"/>
    </row>
    <row r="133" spans="4:4" x14ac:dyDescent="0.3">
      <c r="D133"/>
    </row>
    <row r="134" spans="4:4" x14ac:dyDescent="0.3">
      <c r="D134"/>
    </row>
    <row r="135" spans="4:4" x14ac:dyDescent="0.3">
      <c r="D135"/>
    </row>
    <row r="136" spans="4:4" x14ac:dyDescent="0.3">
      <c r="D136"/>
    </row>
    <row r="137" spans="4:4" x14ac:dyDescent="0.3">
      <c r="D137"/>
    </row>
    <row r="138" spans="4:4" x14ac:dyDescent="0.3">
      <c r="D138"/>
    </row>
    <row r="139" spans="4:4" x14ac:dyDescent="0.3">
      <c r="D139"/>
    </row>
    <row r="140" spans="4:4" x14ac:dyDescent="0.3">
      <c r="D140"/>
    </row>
    <row r="141" spans="4:4" x14ac:dyDescent="0.3">
      <c r="D141"/>
    </row>
    <row r="142" spans="4:4" x14ac:dyDescent="0.3">
      <c r="D142"/>
    </row>
    <row r="143" spans="4:4" x14ac:dyDescent="0.3">
      <c r="D143"/>
    </row>
    <row r="144" spans="4:4" x14ac:dyDescent="0.3">
      <c r="D144"/>
    </row>
    <row r="145" spans="4:4" x14ac:dyDescent="0.3">
      <c r="D145"/>
    </row>
    <row r="146" spans="4:4" x14ac:dyDescent="0.3">
      <c r="D146"/>
    </row>
    <row r="147" spans="4:4" x14ac:dyDescent="0.3">
      <c r="D147"/>
    </row>
    <row r="148" spans="4:4" x14ac:dyDescent="0.3">
      <c r="D148"/>
    </row>
    <row r="149" spans="4:4" x14ac:dyDescent="0.3">
      <c r="D149"/>
    </row>
    <row r="150" spans="4:4" x14ac:dyDescent="0.3">
      <c r="D150"/>
    </row>
    <row r="151" spans="4:4" x14ac:dyDescent="0.3">
      <c r="D151"/>
    </row>
    <row r="152" spans="4:4" x14ac:dyDescent="0.3">
      <c r="D152"/>
    </row>
    <row r="153" spans="4:4" x14ac:dyDescent="0.3">
      <c r="D153"/>
    </row>
    <row r="154" spans="4:4" x14ac:dyDescent="0.3">
      <c r="D154"/>
    </row>
    <row r="155" spans="4:4" x14ac:dyDescent="0.3">
      <c r="D155"/>
    </row>
    <row r="156" spans="4:4" x14ac:dyDescent="0.3">
      <c r="D156"/>
    </row>
    <row r="157" spans="4:4" x14ac:dyDescent="0.3">
      <c r="D157"/>
    </row>
    <row r="158" spans="4:4" x14ac:dyDescent="0.3">
      <c r="D158"/>
    </row>
    <row r="159" spans="4:4" x14ac:dyDescent="0.3">
      <c r="D159"/>
    </row>
    <row r="160" spans="4:4" x14ac:dyDescent="0.3">
      <c r="D160"/>
    </row>
    <row r="161" spans="4:4" x14ac:dyDescent="0.3">
      <c r="D161"/>
    </row>
    <row r="162" spans="4:4" x14ac:dyDescent="0.3">
      <c r="D162"/>
    </row>
    <row r="163" spans="4:4" x14ac:dyDescent="0.3">
      <c r="D163"/>
    </row>
    <row r="164" spans="4:4" x14ac:dyDescent="0.3">
      <c r="D164"/>
    </row>
    <row r="165" spans="4:4" x14ac:dyDescent="0.3">
      <c r="D165"/>
    </row>
    <row r="166" spans="4:4" x14ac:dyDescent="0.3">
      <c r="D166"/>
    </row>
    <row r="167" spans="4:4" x14ac:dyDescent="0.3">
      <c r="D167"/>
    </row>
    <row r="168" spans="4:4" x14ac:dyDescent="0.3">
      <c r="D168"/>
    </row>
    <row r="169" spans="4:4" x14ac:dyDescent="0.3">
      <c r="D169"/>
    </row>
    <row r="170" spans="4:4" x14ac:dyDescent="0.3">
      <c r="D170"/>
    </row>
    <row r="171" spans="4:4" x14ac:dyDescent="0.3">
      <c r="D171"/>
    </row>
    <row r="172" spans="4:4" x14ac:dyDescent="0.3">
      <c r="D172"/>
    </row>
    <row r="173" spans="4:4" x14ac:dyDescent="0.3">
      <c r="D173"/>
    </row>
    <row r="174" spans="4:4" x14ac:dyDescent="0.3">
      <c r="D174"/>
    </row>
    <row r="175" spans="4:4" x14ac:dyDescent="0.3">
      <c r="D175"/>
    </row>
    <row r="176" spans="4:4" x14ac:dyDescent="0.3">
      <c r="D176"/>
    </row>
    <row r="177" spans="4:4" x14ac:dyDescent="0.3">
      <c r="D177"/>
    </row>
    <row r="178" spans="4:4" x14ac:dyDescent="0.3">
      <c r="D178"/>
    </row>
    <row r="179" spans="4:4" x14ac:dyDescent="0.3">
      <c r="D179"/>
    </row>
    <row r="180" spans="4:4" x14ac:dyDescent="0.3">
      <c r="D180"/>
    </row>
    <row r="181" spans="4:4" x14ac:dyDescent="0.3">
      <c r="D181"/>
    </row>
    <row r="182" spans="4:4" x14ac:dyDescent="0.3">
      <c r="D182"/>
    </row>
    <row r="183" spans="4:4" x14ac:dyDescent="0.3">
      <c r="D183"/>
    </row>
    <row r="184" spans="4:4" x14ac:dyDescent="0.3">
      <c r="D184"/>
    </row>
    <row r="185" spans="4:4" x14ac:dyDescent="0.3">
      <c r="D185"/>
    </row>
    <row r="186" spans="4:4" x14ac:dyDescent="0.3">
      <c r="D186"/>
    </row>
    <row r="187" spans="4:4" x14ac:dyDescent="0.3">
      <c r="D187"/>
    </row>
    <row r="188" spans="4:4" x14ac:dyDescent="0.3">
      <c r="D188"/>
    </row>
    <row r="189" spans="4:4" x14ac:dyDescent="0.3">
      <c r="D189"/>
    </row>
    <row r="190" spans="4:4" x14ac:dyDescent="0.3">
      <c r="D190"/>
    </row>
    <row r="191" spans="4:4" x14ac:dyDescent="0.3">
      <c r="D191"/>
    </row>
    <row r="192" spans="4:4" x14ac:dyDescent="0.3">
      <c r="D192"/>
    </row>
    <row r="193" spans="4:4" x14ac:dyDescent="0.3">
      <c r="D193"/>
    </row>
    <row r="194" spans="4:4" x14ac:dyDescent="0.3">
      <c r="D194"/>
    </row>
    <row r="195" spans="4:4" x14ac:dyDescent="0.3">
      <c r="D195"/>
    </row>
    <row r="196" spans="4:4" x14ac:dyDescent="0.3">
      <c r="D196"/>
    </row>
    <row r="197" spans="4:4" x14ac:dyDescent="0.3">
      <c r="D197"/>
    </row>
    <row r="198" spans="4:4" x14ac:dyDescent="0.3">
      <c r="D198"/>
    </row>
    <row r="199" spans="4:4" x14ac:dyDescent="0.3">
      <c r="D199"/>
    </row>
    <row r="200" spans="4:4" x14ac:dyDescent="0.3">
      <c r="D200"/>
    </row>
    <row r="201" spans="4:4" x14ac:dyDescent="0.3">
      <c r="D201"/>
    </row>
    <row r="202" spans="4:4" x14ac:dyDescent="0.3">
      <c r="D202"/>
    </row>
    <row r="203" spans="4:4" x14ac:dyDescent="0.3">
      <c r="D203"/>
    </row>
    <row r="204" spans="4:4" x14ac:dyDescent="0.3">
      <c r="D204"/>
    </row>
    <row r="205" spans="4:4" x14ac:dyDescent="0.3">
      <c r="D205"/>
    </row>
    <row r="206" spans="4:4" x14ac:dyDescent="0.3">
      <c r="D206"/>
    </row>
    <row r="207" spans="4:4" x14ac:dyDescent="0.3">
      <c r="D207"/>
    </row>
    <row r="208" spans="4:4" x14ac:dyDescent="0.3">
      <c r="D208"/>
    </row>
    <row r="209" spans="4:4" x14ac:dyDescent="0.3">
      <c r="D209"/>
    </row>
    <row r="210" spans="4:4" x14ac:dyDescent="0.3">
      <c r="D210"/>
    </row>
    <row r="211" spans="4:4" x14ac:dyDescent="0.3">
      <c r="D211"/>
    </row>
    <row r="212" spans="4:4" x14ac:dyDescent="0.3">
      <c r="D212"/>
    </row>
    <row r="213" spans="4:4" x14ac:dyDescent="0.3">
      <c r="D213"/>
    </row>
    <row r="214" spans="4:4" x14ac:dyDescent="0.3">
      <c r="D214"/>
    </row>
    <row r="215" spans="4:4" x14ac:dyDescent="0.3">
      <c r="D215"/>
    </row>
    <row r="216" spans="4:4" x14ac:dyDescent="0.3">
      <c r="D216"/>
    </row>
    <row r="217" spans="4:4" x14ac:dyDescent="0.3">
      <c r="D217"/>
    </row>
    <row r="218" spans="4:4" x14ac:dyDescent="0.3">
      <c r="D218"/>
    </row>
    <row r="219" spans="4:4" x14ac:dyDescent="0.3">
      <c r="D219"/>
    </row>
    <row r="220" spans="4:4" x14ac:dyDescent="0.3">
      <c r="D220"/>
    </row>
    <row r="221" spans="4:4" x14ac:dyDescent="0.3">
      <c r="D221"/>
    </row>
    <row r="222" spans="4:4" x14ac:dyDescent="0.3">
      <c r="D222"/>
    </row>
    <row r="223" spans="4:4" x14ac:dyDescent="0.3">
      <c r="D223"/>
    </row>
    <row r="224" spans="4:4" x14ac:dyDescent="0.3">
      <c r="D224"/>
    </row>
    <row r="225" spans="4:4" x14ac:dyDescent="0.3">
      <c r="D225"/>
    </row>
    <row r="226" spans="4:4" x14ac:dyDescent="0.3">
      <c r="D226"/>
    </row>
    <row r="227" spans="4:4" x14ac:dyDescent="0.3">
      <c r="D227"/>
    </row>
    <row r="228" spans="4:4" x14ac:dyDescent="0.3">
      <c r="D228"/>
    </row>
    <row r="229" spans="4:4" x14ac:dyDescent="0.3">
      <c r="D229"/>
    </row>
    <row r="230" spans="4:4" x14ac:dyDescent="0.3">
      <c r="D230"/>
    </row>
    <row r="231" spans="4:4" x14ac:dyDescent="0.3">
      <c r="D231"/>
    </row>
    <row r="232" spans="4:4" x14ac:dyDescent="0.3">
      <c r="D232"/>
    </row>
    <row r="233" spans="4:4" x14ac:dyDescent="0.3">
      <c r="D233"/>
    </row>
    <row r="234" spans="4:4" x14ac:dyDescent="0.3">
      <c r="D234"/>
    </row>
    <row r="235" spans="4:4" x14ac:dyDescent="0.3">
      <c r="D235"/>
    </row>
    <row r="236" spans="4:4" x14ac:dyDescent="0.3">
      <c r="D236"/>
    </row>
    <row r="237" spans="4:4" x14ac:dyDescent="0.3">
      <c r="D237"/>
    </row>
    <row r="238" spans="4:4" x14ac:dyDescent="0.3">
      <c r="D238"/>
    </row>
    <row r="239" spans="4:4" x14ac:dyDescent="0.3">
      <c r="D239"/>
    </row>
    <row r="240" spans="4:4" x14ac:dyDescent="0.3">
      <c r="D240"/>
    </row>
    <row r="241" spans="4:4" x14ac:dyDescent="0.3">
      <c r="D241"/>
    </row>
    <row r="242" spans="4:4" x14ac:dyDescent="0.3">
      <c r="D242"/>
    </row>
    <row r="243" spans="4:4" x14ac:dyDescent="0.3">
      <c r="D243"/>
    </row>
    <row r="244" spans="4:4" x14ac:dyDescent="0.3">
      <c r="D244"/>
    </row>
    <row r="245" spans="4:4" x14ac:dyDescent="0.3">
      <c r="D245"/>
    </row>
    <row r="246" spans="4:4" x14ac:dyDescent="0.3">
      <c r="D246"/>
    </row>
    <row r="247" spans="4:4" x14ac:dyDescent="0.3">
      <c r="D247"/>
    </row>
    <row r="248" spans="4:4" x14ac:dyDescent="0.3">
      <c r="D248"/>
    </row>
    <row r="249" spans="4:4" x14ac:dyDescent="0.3">
      <c r="D249"/>
    </row>
    <row r="250" spans="4:4" x14ac:dyDescent="0.3">
      <c r="D250"/>
    </row>
    <row r="251" spans="4:4" x14ac:dyDescent="0.3">
      <c r="D251"/>
    </row>
    <row r="252" spans="4:4" x14ac:dyDescent="0.3">
      <c r="D252"/>
    </row>
    <row r="253" spans="4:4" x14ac:dyDescent="0.3">
      <c r="D253"/>
    </row>
    <row r="254" spans="4:4" x14ac:dyDescent="0.3">
      <c r="D254"/>
    </row>
    <row r="255" spans="4:4" x14ac:dyDescent="0.3">
      <c r="D255"/>
    </row>
    <row r="256" spans="4:4" x14ac:dyDescent="0.3">
      <c r="D256"/>
    </row>
    <row r="257" spans="4:4" x14ac:dyDescent="0.3">
      <c r="D257"/>
    </row>
    <row r="258" spans="4:4" x14ac:dyDescent="0.3">
      <c r="D258"/>
    </row>
    <row r="259" spans="4:4" x14ac:dyDescent="0.3">
      <c r="D259"/>
    </row>
    <row r="260" spans="4:4" x14ac:dyDescent="0.3">
      <c r="D260"/>
    </row>
    <row r="261" spans="4:4" x14ac:dyDescent="0.3">
      <c r="D261"/>
    </row>
    <row r="262" spans="4:4" x14ac:dyDescent="0.3">
      <c r="D262"/>
    </row>
    <row r="263" spans="4:4" x14ac:dyDescent="0.3">
      <c r="D263"/>
    </row>
    <row r="264" spans="4:4" x14ac:dyDescent="0.3">
      <c r="D264"/>
    </row>
    <row r="265" spans="4:4" x14ac:dyDescent="0.3">
      <c r="D265"/>
    </row>
    <row r="266" spans="4:4" x14ac:dyDescent="0.3">
      <c r="D266"/>
    </row>
    <row r="267" spans="4:4" x14ac:dyDescent="0.3">
      <c r="D267"/>
    </row>
    <row r="268" spans="4:4" x14ac:dyDescent="0.3">
      <c r="D268"/>
    </row>
    <row r="269" spans="4:4" x14ac:dyDescent="0.3">
      <c r="D269"/>
    </row>
    <row r="270" spans="4:4" x14ac:dyDescent="0.3">
      <c r="D270"/>
    </row>
    <row r="271" spans="4:4" x14ac:dyDescent="0.3">
      <c r="D271"/>
    </row>
    <row r="272" spans="4:4" x14ac:dyDescent="0.3">
      <c r="D272"/>
    </row>
    <row r="273" spans="4:4" x14ac:dyDescent="0.3">
      <c r="D273"/>
    </row>
    <row r="274" spans="4:4" x14ac:dyDescent="0.3">
      <c r="D274"/>
    </row>
    <row r="275" spans="4:4" x14ac:dyDescent="0.3">
      <c r="D275"/>
    </row>
    <row r="276" spans="4:4" x14ac:dyDescent="0.3">
      <c r="D276"/>
    </row>
    <row r="277" spans="4:4" x14ac:dyDescent="0.3">
      <c r="D277"/>
    </row>
    <row r="278" spans="4:4" x14ac:dyDescent="0.3">
      <c r="D278"/>
    </row>
    <row r="279" spans="4:4" x14ac:dyDescent="0.3">
      <c r="D279"/>
    </row>
    <row r="280" spans="4:4" x14ac:dyDescent="0.3">
      <c r="D280"/>
    </row>
    <row r="281" spans="4:4" x14ac:dyDescent="0.3">
      <c r="D281"/>
    </row>
    <row r="282" spans="4:4" x14ac:dyDescent="0.3">
      <c r="D282"/>
    </row>
    <row r="283" spans="4:4" x14ac:dyDescent="0.3">
      <c r="D283"/>
    </row>
    <row r="284" spans="4:4" x14ac:dyDescent="0.3">
      <c r="D284"/>
    </row>
    <row r="285" spans="4:4" x14ac:dyDescent="0.3">
      <c r="D285"/>
    </row>
    <row r="286" spans="4:4" x14ac:dyDescent="0.3">
      <c r="D286"/>
    </row>
    <row r="287" spans="4:4" x14ac:dyDescent="0.3">
      <c r="D287"/>
    </row>
    <row r="288" spans="4:4" x14ac:dyDescent="0.3">
      <c r="D288"/>
    </row>
    <row r="289" spans="4:4" x14ac:dyDescent="0.3">
      <c r="D289"/>
    </row>
    <row r="290" spans="4:4" x14ac:dyDescent="0.3">
      <c r="D290"/>
    </row>
    <row r="291" spans="4:4" x14ac:dyDescent="0.3">
      <c r="D291"/>
    </row>
    <row r="292" spans="4:4" x14ac:dyDescent="0.3">
      <c r="D292"/>
    </row>
    <row r="293" spans="4:4" x14ac:dyDescent="0.3">
      <c r="D293"/>
    </row>
    <row r="294" spans="4:4" x14ac:dyDescent="0.3">
      <c r="D294"/>
    </row>
    <row r="295" spans="4:4" x14ac:dyDescent="0.3">
      <c r="D295"/>
    </row>
    <row r="296" spans="4:4" x14ac:dyDescent="0.3">
      <c r="D296"/>
    </row>
    <row r="297" spans="4:4" x14ac:dyDescent="0.3">
      <c r="D297"/>
    </row>
    <row r="298" spans="4:4" x14ac:dyDescent="0.3">
      <c r="D298"/>
    </row>
    <row r="299" spans="4:4" x14ac:dyDescent="0.3">
      <c r="D299"/>
    </row>
    <row r="300" spans="4:4" x14ac:dyDescent="0.3">
      <c r="D300"/>
    </row>
    <row r="301" spans="4:4" x14ac:dyDescent="0.3">
      <c r="D301"/>
    </row>
    <row r="302" spans="4:4" x14ac:dyDescent="0.3">
      <c r="D302"/>
    </row>
    <row r="303" spans="4:4" x14ac:dyDescent="0.3">
      <c r="D303"/>
    </row>
    <row r="304" spans="4:4" x14ac:dyDescent="0.3">
      <c r="D304"/>
    </row>
    <row r="305" spans="4:4" x14ac:dyDescent="0.3">
      <c r="D305"/>
    </row>
    <row r="306" spans="4:4" x14ac:dyDescent="0.3">
      <c r="D306"/>
    </row>
    <row r="307" spans="4:4" x14ac:dyDescent="0.3">
      <c r="D307"/>
    </row>
    <row r="308" spans="4:4" x14ac:dyDescent="0.3">
      <c r="D308"/>
    </row>
    <row r="309" spans="4:4" x14ac:dyDescent="0.3">
      <c r="D309"/>
    </row>
    <row r="310" spans="4:4" x14ac:dyDescent="0.3">
      <c r="D310"/>
    </row>
    <row r="311" spans="4:4" x14ac:dyDescent="0.3">
      <c r="D311"/>
    </row>
    <row r="312" spans="4:4" x14ac:dyDescent="0.3">
      <c r="D312"/>
    </row>
    <row r="313" spans="4:4" x14ac:dyDescent="0.3">
      <c r="D313"/>
    </row>
    <row r="314" spans="4:4" x14ac:dyDescent="0.3">
      <c r="D314"/>
    </row>
    <row r="315" spans="4:4" x14ac:dyDescent="0.3">
      <c r="D315"/>
    </row>
    <row r="316" spans="4:4" x14ac:dyDescent="0.3">
      <c r="D316"/>
    </row>
    <row r="317" spans="4:4" x14ac:dyDescent="0.3">
      <c r="D317"/>
    </row>
    <row r="318" spans="4:4" x14ac:dyDescent="0.3">
      <c r="D318"/>
    </row>
    <row r="319" spans="4:4" x14ac:dyDescent="0.3">
      <c r="D319"/>
    </row>
    <row r="320" spans="4:4" x14ac:dyDescent="0.3">
      <c r="D320"/>
    </row>
    <row r="321" spans="4:4" x14ac:dyDescent="0.3">
      <c r="D321"/>
    </row>
    <row r="322" spans="4:4" x14ac:dyDescent="0.3">
      <c r="D322"/>
    </row>
    <row r="323" spans="4:4" x14ac:dyDescent="0.3">
      <c r="D323"/>
    </row>
    <row r="324" spans="4:4" x14ac:dyDescent="0.3">
      <c r="D324"/>
    </row>
    <row r="325" spans="4:4" x14ac:dyDescent="0.3">
      <c r="D325"/>
    </row>
    <row r="326" spans="4:4" x14ac:dyDescent="0.3">
      <c r="D326"/>
    </row>
    <row r="327" spans="4:4" x14ac:dyDescent="0.3">
      <c r="D327"/>
    </row>
    <row r="328" spans="4:4" x14ac:dyDescent="0.3">
      <c r="D328"/>
    </row>
    <row r="329" spans="4:4" x14ac:dyDescent="0.3">
      <c r="D329"/>
    </row>
    <row r="330" spans="4:4" x14ac:dyDescent="0.3">
      <c r="D330"/>
    </row>
    <row r="331" spans="4:4" x14ac:dyDescent="0.3">
      <c r="D331"/>
    </row>
    <row r="332" spans="4:4" x14ac:dyDescent="0.3">
      <c r="D332"/>
    </row>
    <row r="333" spans="4:4" x14ac:dyDescent="0.3">
      <c r="D333"/>
    </row>
    <row r="334" spans="4:4" x14ac:dyDescent="0.3">
      <c r="D334"/>
    </row>
    <row r="335" spans="4:4" x14ac:dyDescent="0.3">
      <c r="D335"/>
    </row>
    <row r="336" spans="4:4" x14ac:dyDescent="0.3">
      <c r="D336"/>
    </row>
    <row r="337" spans="4:4" x14ac:dyDescent="0.3">
      <c r="D337"/>
    </row>
    <row r="338" spans="4:4" x14ac:dyDescent="0.3">
      <c r="D338"/>
    </row>
    <row r="339" spans="4:4" x14ac:dyDescent="0.3">
      <c r="D339"/>
    </row>
    <row r="340" spans="4:4" x14ac:dyDescent="0.3">
      <c r="D340"/>
    </row>
    <row r="341" spans="4:4" x14ac:dyDescent="0.3">
      <c r="D341"/>
    </row>
    <row r="342" spans="4:4" x14ac:dyDescent="0.3">
      <c r="D342"/>
    </row>
    <row r="343" spans="4:4" x14ac:dyDescent="0.3">
      <c r="D343"/>
    </row>
    <row r="344" spans="4:4" x14ac:dyDescent="0.3">
      <c r="D344"/>
    </row>
    <row r="345" spans="4:4" x14ac:dyDescent="0.3">
      <c r="D345"/>
    </row>
    <row r="346" spans="4:4" x14ac:dyDescent="0.3">
      <c r="D346"/>
    </row>
    <row r="347" spans="4:4" x14ac:dyDescent="0.3">
      <c r="D347"/>
    </row>
    <row r="348" spans="4:4" x14ac:dyDescent="0.3">
      <c r="D348"/>
    </row>
    <row r="349" spans="4:4" x14ac:dyDescent="0.3">
      <c r="D349"/>
    </row>
    <row r="350" spans="4:4" x14ac:dyDescent="0.3">
      <c r="D350"/>
    </row>
    <row r="351" spans="4:4" x14ac:dyDescent="0.3">
      <c r="D351"/>
    </row>
    <row r="352" spans="4:4" x14ac:dyDescent="0.3">
      <c r="D352"/>
    </row>
    <row r="353" spans="4:4" x14ac:dyDescent="0.3">
      <c r="D353"/>
    </row>
    <row r="354" spans="4:4" x14ac:dyDescent="0.3">
      <c r="D354"/>
    </row>
    <row r="355" spans="4:4" x14ac:dyDescent="0.3">
      <c r="D355"/>
    </row>
    <row r="356" spans="4:4" x14ac:dyDescent="0.3">
      <c r="D356"/>
    </row>
    <row r="357" spans="4:4" x14ac:dyDescent="0.3">
      <c r="D357"/>
    </row>
    <row r="358" spans="4:4" x14ac:dyDescent="0.3">
      <c r="D358"/>
    </row>
    <row r="359" spans="4:4" x14ac:dyDescent="0.3">
      <c r="D359"/>
    </row>
    <row r="360" spans="4:4" x14ac:dyDescent="0.3">
      <c r="D360"/>
    </row>
    <row r="361" spans="4:4" x14ac:dyDescent="0.3">
      <c r="D361"/>
    </row>
    <row r="362" spans="4:4" x14ac:dyDescent="0.3">
      <c r="D362"/>
    </row>
    <row r="363" spans="4:4" x14ac:dyDescent="0.3">
      <c r="D363"/>
    </row>
    <row r="364" spans="4:4" x14ac:dyDescent="0.3">
      <c r="D364"/>
    </row>
    <row r="365" spans="4:4" x14ac:dyDescent="0.3">
      <c r="D365"/>
    </row>
    <row r="366" spans="4:4" x14ac:dyDescent="0.3">
      <c r="D366"/>
    </row>
    <row r="367" spans="4:4" x14ac:dyDescent="0.3">
      <c r="D367"/>
    </row>
    <row r="368" spans="4:4" x14ac:dyDescent="0.3">
      <c r="D368"/>
    </row>
    <row r="369" spans="4:4" x14ac:dyDescent="0.3">
      <c r="D369"/>
    </row>
    <row r="370" spans="4:4" x14ac:dyDescent="0.3">
      <c r="D370"/>
    </row>
    <row r="371" spans="4:4" x14ac:dyDescent="0.3">
      <c r="D371"/>
    </row>
    <row r="372" spans="4:4" x14ac:dyDescent="0.3">
      <c r="D372"/>
    </row>
    <row r="373" spans="4:4" x14ac:dyDescent="0.3">
      <c r="D373"/>
    </row>
    <row r="374" spans="4:4" x14ac:dyDescent="0.3">
      <c r="D374"/>
    </row>
    <row r="375" spans="4:4" x14ac:dyDescent="0.3">
      <c r="D375"/>
    </row>
    <row r="376" spans="4:4" x14ac:dyDescent="0.3">
      <c r="D376"/>
    </row>
    <row r="377" spans="4:4" x14ac:dyDescent="0.3">
      <c r="D377"/>
    </row>
    <row r="378" spans="4:4" x14ac:dyDescent="0.3">
      <c r="D378"/>
    </row>
    <row r="379" spans="4:4" x14ac:dyDescent="0.3">
      <c r="D379"/>
    </row>
    <row r="380" spans="4:4" x14ac:dyDescent="0.3">
      <c r="D380"/>
    </row>
    <row r="381" spans="4:4" x14ac:dyDescent="0.3">
      <c r="D381"/>
    </row>
    <row r="382" spans="4:4" x14ac:dyDescent="0.3">
      <c r="D382"/>
    </row>
    <row r="383" spans="4:4" x14ac:dyDescent="0.3">
      <c r="D383"/>
    </row>
    <row r="384" spans="4:4" x14ac:dyDescent="0.3">
      <c r="D384"/>
    </row>
    <row r="385" spans="4:4" x14ac:dyDescent="0.3">
      <c r="D385"/>
    </row>
    <row r="386" spans="4:4" x14ac:dyDescent="0.3">
      <c r="D386"/>
    </row>
    <row r="387" spans="4:4" x14ac:dyDescent="0.3">
      <c r="D387"/>
    </row>
    <row r="388" spans="4:4" x14ac:dyDescent="0.3">
      <c r="D388"/>
    </row>
    <row r="389" spans="4:4" x14ac:dyDescent="0.3">
      <c r="D389"/>
    </row>
    <row r="390" spans="4:4" x14ac:dyDescent="0.3">
      <c r="D390"/>
    </row>
    <row r="391" spans="4:4" x14ac:dyDescent="0.3">
      <c r="D391"/>
    </row>
    <row r="392" spans="4:4" x14ac:dyDescent="0.3">
      <c r="D392"/>
    </row>
    <row r="393" spans="4:4" x14ac:dyDescent="0.3">
      <c r="D393"/>
    </row>
    <row r="394" spans="4:4" x14ac:dyDescent="0.3">
      <c r="D394"/>
    </row>
    <row r="395" spans="4:4" x14ac:dyDescent="0.3">
      <c r="D395"/>
    </row>
    <row r="396" spans="4:4" x14ac:dyDescent="0.3">
      <c r="D396"/>
    </row>
    <row r="397" spans="4:4" x14ac:dyDescent="0.3">
      <c r="D397"/>
    </row>
    <row r="398" spans="4:4" x14ac:dyDescent="0.3">
      <c r="D398"/>
    </row>
    <row r="399" spans="4:4" x14ac:dyDescent="0.3">
      <c r="D399"/>
    </row>
    <row r="400" spans="4:4" x14ac:dyDescent="0.3">
      <c r="D400"/>
    </row>
    <row r="401" spans="4:4" x14ac:dyDescent="0.3">
      <c r="D401"/>
    </row>
    <row r="402" spans="4:4" x14ac:dyDescent="0.3">
      <c r="D402"/>
    </row>
    <row r="403" spans="4:4" x14ac:dyDescent="0.3">
      <c r="D403"/>
    </row>
    <row r="404" spans="4:4" x14ac:dyDescent="0.3">
      <c r="D404"/>
    </row>
    <row r="405" spans="4:4" x14ac:dyDescent="0.3">
      <c r="D405"/>
    </row>
    <row r="406" spans="4:4" x14ac:dyDescent="0.3">
      <c r="D406"/>
    </row>
    <row r="407" spans="4:4" x14ac:dyDescent="0.3">
      <c r="D407"/>
    </row>
    <row r="408" spans="4:4" x14ac:dyDescent="0.3">
      <c r="D408"/>
    </row>
    <row r="409" spans="4:4" x14ac:dyDescent="0.3">
      <c r="D409"/>
    </row>
    <row r="410" spans="4:4" x14ac:dyDescent="0.3">
      <c r="D410"/>
    </row>
    <row r="411" spans="4:4" x14ac:dyDescent="0.3">
      <c r="D411"/>
    </row>
    <row r="412" spans="4:4" x14ac:dyDescent="0.3">
      <c r="D412"/>
    </row>
    <row r="413" spans="4:4" x14ac:dyDescent="0.3">
      <c r="D413"/>
    </row>
    <row r="414" spans="4:4" x14ac:dyDescent="0.3">
      <c r="D414"/>
    </row>
    <row r="415" spans="4:4" x14ac:dyDescent="0.3">
      <c r="D415"/>
    </row>
    <row r="416" spans="4:4" x14ac:dyDescent="0.3">
      <c r="D416"/>
    </row>
    <row r="417" spans="4:4" x14ac:dyDescent="0.3">
      <c r="D417"/>
    </row>
    <row r="418" spans="4:4" x14ac:dyDescent="0.3">
      <c r="D418"/>
    </row>
    <row r="419" spans="4:4" x14ac:dyDescent="0.3">
      <c r="D419"/>
    </row>
    <row r="420" spans="4:4" x14ac:dyDescent="0.3">
      <c r="D420"/>
    </row>
    <row r="421" spans="4:4" x14ac:dyDescent="0.3">
      <c r="D421"/>
    </row>
    <row r="422" spans="4:4" x14ac:dyDescent="0.3">
      <c r="D422"/>
    </row>
    <row r="423" spans="4:4" x14ac:dyDescent="0.3">
      <c r="D423"/>
    </row>
    <row r="424" spans="4:4" x14ac:dyDescent="0.3">
      <c r="D424"/>
    </row>
    <row r="425" spans="4:4" x14ac:dyDescent="0.3">
      <c r="D425"/>
    </row>
    <row r="426" spans="4:4" x14ac:dyDescent="0.3">
      <c r="D426"/>
    </row>
    <row r="427" spans="4:4" x14ac:dyDescent="0.3">
      <c r="D427"/>
    </row>
    <row r="428" spans="4:4" x14ac:dyDescent="0.3">
      <c r="D428"/>
    </row>
    <row r="429" spans="4:4" x14ac:dyDescent="0.3">
      <c r="D429"/>
    </row>
    <row r="430" spans="4:4" x14ac:dyDescent="0.3">
      <c r="D430"/>
    </row>
    <row r="431" spans="4:4" x14ac:dyDescent="0.3">
      <c r="D431"/>
    </row>
    <row r="432" spans="4:4" x14ac:dyDescent="0.3">
      <c r="D432"/>
    </row>
    <row r="433" spans="4:4" x14ac:dyDescent="0.3">
      <c r="D433"/>
    </row>
    <row r="434" spans="4:4" x14ac:dyDescent="0.3">
      <c r="D434"/>
    </row>
    <row r="435" spans="4:4" x14ac:dyDescent="0.3">
      <c r="D435"/>
    </row>
    <row r="436" spans="4:4" x14ac:dyDescent="0.3">
      <c r="D436"/>
    </row>
    <row r="437" spans="4:4" x14ac:dyDescent="0.3">
      <c r="D437"/>
    </row>
    <row r="438" spans="4:4" x14ac:dyDescent="0.3">
      <c r="D438"/>
    </row>
    <row r="439" spans="4:4" x14ac:dyDescent="0.3">
      <c r="D439"/>
    </row>
    <row r="440" spans="4:4" x14ac:dyDescent="0.3">
      <c r="D440"/>
    </row>
    <row r="441" spans="4:4" x14ac:dyDescent="0.3">
      <c r="D441"/>
    </row>
    <row r="442" spans="4:4" x14ac:dyDescent="0.3">
      <c r="D442"/>
    </row>
    <row r="443" spans="4:4" x14ac:dyDescent="0.3">
      <c r="D443"/>
    </row>
    <row r="444" spans="4:4" x14ac:dyDescent="0.3">
      <c r="D444"/>
    </row>
    <row r="445" spans="4:4" x14ac:dyDescent="0.3">
      <c r="D445"/>
    </row>
    <row r="446" spans="4:4" x14ac:dyDescent="0.3">
      <c r="D446"/>
    </row>
    <row r="447" spans="4:4" x14ac:dyDescent="0.3">
      <c r="D447"/>
    </row>
    <row r="448" spans="4:4" x14ac:dyDescent="0.3">
      <c r="D448"/>
    </row>
    <row r="449" spans="4:4" x14ac:dyDescent="0.3">
      <c r="D449"/>
    </row>
    <row r="450" spans="4:4" x14ac:dyDescent="0.3">
      <c r="D450"/>
    </row>
    <row r="451" spans="4:4" x14ac:dyDescent="0.3">
      <c r="D451"/>
    </row>
    <row r="452" spans="4:4" x14ac:dyDescent="0.3">
      <c r="D452"/>
    </row>
    <row r="453" spans="4:4" x14ac:dyDescent="0.3">
      <c r="D453"/>
    </row>
    <row r="454" spans="4:4" x14ac:dyDescent="0.3">
      <c r="D454"/>
    </row>
    <row r="455" spans="4:4" x14ac:dyDescent="0.3">
      <c r="D455"/>
    </row>
    <row r="456" spans="4:4" x14ac:dyDescent="0.3">
      <c r="D456"/>
    </row>
    <row r="457" spans="4:4" x14ac:dyDescent="0.3">
      <c r="D457"/>
    </row>
    <row r="458" spans="4:4" x14ac:dyDescent="0.3">
      <c r="D458"/>
    </row>
    <row r="459" spans="4:4" x14ac:dyDescent="0.3">
      <c r="D459"/>
    </row>
    <row r="460" spans="4:4" x14ac:dyDescent="0.3">
      <c r="D460"/>
    </row>
    <row r="461" spans="4:4" x14ac:dyDescent="0.3">
      <c r="D461"/>
    </row>
    <row r="462" spans="4:4" x14ac:dyDescent="0.3">
      <c r="D462"/>
    </row>
    <row r="463" spans="4:4" x14ac:dyDescent="0.3">
      <c r="D463"/>
    </row>
    <row r="464" spans="4:4" x14ac:dyDescent="0.3">
      <c r="D464"/>
    </row>
    <row r="465" spans="4:4" x14ac:dyDescent="0.3">
      <c r="D465"/>
    </row>
    <row r="466" spans="4:4" x14ac:dyDescent="0.3">
      <c r="D466"/>
    </row>
    <row r="467" spans="4:4" x14ac:dyDescent="0.3">
      <c r="D467"/>
    </row>
    <row r="468" spans="4:4" x14ac:dyDescent="0.3">
      <c r="D468"/>
    </row>
    <row r="469" spans="4:4" x14ac:dyDescent="0.3">
      <c r="D469"/>
    </row>
    <row r="470" spans="4:4" x14ac:dyDescent="0.3">
      <c r="D470"/>
    </row>
    <row r="471" spans="4:4" x14ac:dyDescent="0.3">
      <c r="D471"/>
    </row>
    <row r="472" spans="4:4" x14ac:dyDescent="0.3">
      <c r="D472"/>
    </row>
    <row r="473" spans="4:4" x14ac:dyDescent="0.3">
      <c r="D473"/>
    </row>
    <row r="474" spans="4:4" x14ac:dyDescent="0.3">
      <c r="D474"/>
    </row>
    <row r="475" spans="4:4" x14ac:dyDescent="0.3">
      <c r="D475"/>
    </row>
    <row r="476" spans="4:4" x14ac:dyDescent="0.3">
      <c r="D476"/>
    </row>
    <row r="477" spans="4:4" x14ac:dyDescent="0.3">
      <c r="D477"/>
    </row>
    <row r="478" spans="4:4" x14ac:dyDescent="0.3">
      <c r="D478"/>
    </row>
    <row r="479" spans="4:4" x14ac:dyDescent="0.3">
      <c r="D479"/>
    </row>
    <row r="480" spans="4:4" x14ac:dyDescent="0.3">
      <c r="D480"/>
    </row>
    <row r="481" spans="4:4" x14ac:dyDescent="0.3">
      <c r="D481"/>
    </row>
    <row r="482" spans="4:4" x14ac:dyDescent="0.3">
      <c r="D482"/>
    </row>
    <row r="483" spans="4:4" x14ac:dyDescent="0.3">
      <c r="D483"/>
    </row>
    <row r="484" spans="4:4" x14ac:dyDescent="0.3">
      <c r="D484"/>
    </row>
    <row r="485" spans="4:4" x14ac:dyDescent="0.3">
      <c r="D485"/>
    </row>
    <row r="486" spans="4:4" x14ac:dyDescent="0.3">
      <c r="D486"/>
    </row>
    <row r="487" spans="4:4" x14ac:dyDescent="0.3">
      <c r="D487"/>
    </row>
    <row r="488" spans="4:4" x14ac:dyDescent="0.3">
      <c r="D488"/>
    </row>
    <row r="489" spans="4:4" x14ac:dyDescent="0.3">
      <c r="D489"/>
    </row>
    <row r="490" spans="4:4" x14ac:dyDescent="0.3">
      <c r="D490"/>
    </row>
    <row r="491" spans="4:4" x14ac:dyDescent="0.3">
      <c r="D491"/>
    </row>
    <row r="492" spans="4:4" x14ac:dyDescent="0.3">
      <c r="D492"/>
    </row>
    <row r="493" spans="4:4" x14ac:dyDescent="0.3">
      <c r="D493"/>
    </row>
    <row r="494" spans="4:4" x14ac:dyDescent="0.3">
      <c r="D494"/>
    </row>
    <row r="495" spans="4:4" x14ac:dyDescent="0.3">
      <c r="D495"/>
    </row>
    <row r="496" spans="4:4" x14ac:dyDescent="0.3">
      <c r="D496"/>
    </row>
    <row r="497" spans="4:4" x14ac:dyDescent="0.3">
      <c r="D497"/>
    </row>
    <row r="498" spans="4:4" x14ac:dyDescent="0.3">
      <c r="D498"/>
    </row>
    <row r="499" spans="4:4" x14ac:dyDescent="0.3">
      <c r="D499"/>
    </row>
    <row r="500" spans="4:4" x14ac:dyDescent="0.3">
      <c r="D500"/>
    </row>
    <row r="501" spans="4:4" x14ac:dyDescent="0.3">
      <c r="D501"/>
    </row>
    <row r="502" spans="4:4" x14ac:dyDescent="0.3">
      <c r="D502"/>
    </row>
    <row r="503" spans="4:4" x14ac:dyDescent="0.3">
      <c r="D503"/>
    </row>
    <row r="504" spans="4:4" x14ac:dyDescent="0.3">
      <c r="D504"/>
    </row>
    <row r="505" spans="4:4" x14ac:dyDescent="0.3">
      <c r="D505"/>
    </row>
    <row r="506" spans="4:4" x14ac:dyDescent="0.3">
      <c r="D506"/>
    </row>
    <row r="507" spans="4:4" x14ac:dyDescent="0.3">
      <c r="D507"/>
    </row>
    <row r="508" spans="4:4" x14ac:dyDescent="0.3">
      <c r="D508"/>
    </row>
    <row r="509" spans="4:4" x14ac:dyDescent="0.3">
      <c r="D509"/>
    </row>
    <row r="510" spans="4:4" x14ac:dyDescent="0.3">
      <c r="D510"/>
    </row>
    <row r="511" spans="4:4" x14ac:dyDescent="0.3">
      <c r="D511"/>
    </row>
    <row r="512" spans="4:4" x14ac:dyDescent="0.3">
      <c r="D512"/>
    </row>
    <row r="513" spans="4:4" x14ac:dyDescent="0.3">
      <c r="D513"/>
    </row>
    <row r="514" spans="4:4" x14ac:dyDescent="0.3">
      <c r="D514"/>
    </row>
    <row r="515" spans="4:4" x14ac:dyDescent="0.3">
      <c r="D515"/>
    </row>
    <row r="516" spans="4:4" x14ac:dyDescent="0.3">
      <c r="D516"/>
    </row>
    <row r="517" spans="4:4" x14ac:dyDescent="0.3">
      <c r="D517"/>
    </row>
    <row r="518" spans="4:4" x14ac:dyDescent="0.3">
      <c r="D518"/>
    </row>
    <row r="519" spans="4:4" x14ac:dyDescent="0.3">
      <c r="D519"/>
    </row>
    <row r="520" spans="4:4" x14ac:dyDescent="0.3">
      <c r="D520"/>
    </row>
    <row r="521" spans="4:4" x14ac:dyDescent="0.3">
      <c r="D521"/>
    </row>
    <row r="522" spans="4:4" x14ac:dyDescent="0.3">
      <c r="D522"/>
    </row>
    <row r="523" spans="4:4" x14ac:dyDescent="0.3">
      <c r="D523"/>
    </row>
    <row r="524" spans="4:4" x14ac:dyDescent="0.3">
      <c r="D524"/>
    </row>
    <row r="525" spans="4:4" x14ac:dyDescent="0.3">
      <c r="D525"/>
    </row>
    <row r="526" spans="4:4" x14ac:dyDescent="0.3">
      <c r="D526"/>
    </row>
    <row r="527" spans="4:4" x14ac:dyDescent="0.3">
      <c r="D527"/>
    </row>
    <row r="528" spans="4:4" x14ac:dyDescent="0.3">
      <c r="D528"/>
    </row>
    <row r="529" spans="4:4" x14ac:dyDescent="0.3">
      <c r="D529"/>
    </row>
    <row r="530" spans="4:4" x14ac:dyDescent="0.3">
      <c r="D530"/>
    </row>
    <row r="531" spans="4:4" x14ac:dyDescent="0.3">
      <c r="D531"/>
    </row>
    <row r="532" spans="4:4" x14ac:dyDescent="0.3">
      <c r="D532"/>
    </row>
    <row r="533" spans="4:4" x14ac:dyDescent="0.3">
      <c r="D533"/>
    </row>
    <row r="534" spans="4:4" x14ac:dyDescent="0.3">
      <c r="D534"/>
    </row>
    <row r="535" spans="4:4" x14ac:dyDescent="0.3">
      <c r="D535"/>
    </row>
    <row r="536" spans="4:4" x14ac:dyDescent="0.3">
      <c r="D536"/>
    </row>
    <row r="537" spans="4:4" x14ac:dyDescent="0.3">
      <c r="D537"/>
    </row>
    <row r="538" spans="4:4" x14ac:dyDescent="0.3">
      <c r="D538"/>
    </row>
    <row r="539" spans="4:4" x14ac:dyDescent="0.3">
      <c r="D539"/>
    </row>
    <row r="540" spans="4:4" x14ac:dyDescent="0.3">
      <c r="D540"/>
    </row>
    <row r="541" spans="4:4" x14ac:dyDescent="0.3">
      <c r="D541"/>
    </row>
    <row r="542" spans="4:4" x14ac:dyDescent="0.3">
      <c r="D542"/>
    </row>
    <row r="543" spans="4:4" x14ac:dyDescent="0.3">
      <c r="D543"/>
    </row>
    <row r="544" spans="4:4" x14ac:dyDescent="0.3">
      <c r="D544"/>
    </row>
    <row r="545" spans="4:4" x14ac:dyDescent="0.3">
      <c r="D545"/>
    </row>
    <row r="546" spans="4:4" x14ac:dyDescent="0.3">
      <c r="D546"/>
    </row>
    <row r="547" spans="4:4" x14ac:dyDescent="0.3">
      <c r="D547"/>
    </row>
    <row r="548" spans="4:4" x14ac:dyDescent="0.3">
      <c r="D548"/>
    </row>
    <row r="549" spans="4:4" x14ac:dyDescent="0.3">
      <c r="D549"/>
    </row>
    <row r="550" spans="4:4" x14ac:dyDescent="0.3">
      <c r="D550"/>
    </row>
    <row r="551" spans="4:4" x14ac:dyDescent="0.3">
      <c r="D551"/>
    </row>
    <row r="552" spans="4:4" x14ac:dyDescent="0.3">
      <c r="D552"/>
    </row>
    <row r="553" spans="4:4" x14ac:dyDescent="0.3">
      <c r="D553"/>
    </row>
    <row r="554" spans="4:4" x14ac:dyDescent="0.3">
      <c r="D554"/>
    </row>
    <row r="555" spans="4:4" x14ac:dyDescent="0.3">
      <c r="D555"/>
    </row>
    <row r="556" spans="4:4" x14ac:dyDescent="0.3">
      <c r="D556"/>
    </row>
    <row r="557" spans="4:4" x14ac:dyDescent="0.3">
      <c r="D557"/>
    </row>
    <row r="558" spans="4:4" x14ac:dyDescent="0.3">
      <c r="D558"/>
    </row>
    <row r="559" spans="4:4" x14ac:dyDescent="0.3">
      <c r="D559"/>
    </row>
    <row r="560" spans="4:4" x14ac:dyDescent="0.3">
      <c r="D560"/>
    </row>
    <row r="561" spans="4:4" x14ac:dyDescent="0.3">
      <c r="D561"/>
    </row>
    <row r="562" spans="4:4" x14ac:dyDescent="0.3">
      <c r="D562"/>
    </row>
    <row r="563" spans="4:4" x14ac:dyDescent="0.3">
      <c r="D563"/>
    </row>
    <row r="564" spans="4:4" x14ac:dyDescent="0.3">
      <c r="D564"/>
    </row>
    <row r="565" spans="4:4" x14ac:dyDescent="0.3">
      <c r="D565"/>
    </row>
    <row r="566" spans="4:4" x14ac:dyDescent="0.3">
      <c r="D566"/>
    </row>
    <row r="567" spans="4:4" x14ac:dyDescent="0.3">
      <c r="D567"/>
    </row>
    <row r="568" spans="4:4" x14ac:dyDescent="0.3">
      <c r="D568"/>
    </row>
    <row r="569" spans="4:4" x14ac:dyDescent="0.3">
      <c r="D569"/>
    </row>
    <row r="570" spans="4:4" x14ac:dyDescent="0.3">
      <c r="D570"/>
    </row>
    <row r="571" spans="4:4" x14ac:dyDescent="0.3">
      <c r="D571"/>
    </row>
    <row r="572" spans="4:4" x14ac:dyDescent="0.3">
      <c r="D572"/>
    </row>
    <row r="573" spans="4:4" x14ac:dyDescent="0.3">
      <c r="D573"/>
    </row>
    <row r="574" spans="4:4" x14ac:dyDescent="0.3">
      <c r="D574"/>
    </row>
    <row r="575" spans="4:4" x14ac:dyDescent="0.3">
      <c r="D575"/>
    </row>
    <row r="576" spans="4:4" x14ac:dyDescent="0.3">
      <c r="D576"/>
    </row>
    <row r="577" spans="4:4" x14ac:dyDescent="0.3">
      <c r="D577"/>
    </row>
    <row r="578" spans="4:4" x14ac:dyDescent="0.3">
      <c r="D578"/>
    </row>
    <row r="579" spans="4:4" x14ac:dyDescent="0.3">
      <c r="D579"/>
    </row>
    <row r="580" spans="4:4" x14ac:dyDescent="0.3">
      <c r="D580"/>
    </row>
    <row r="581" spans="4:4" x14ac:dyDescent="0.3">
      <c r="D581"/>
    </row>
    <row r="582" spans="4:4" x14ac:dyDescent="0.3">
      <c r="D582"/>
    </row>
    <row r="583" spans="4:4" x14ac:dyDescent="0.3">
      <c r="D583"/>
    </row>
    <row r="584" spans="4:4" x14ac:dyDescent="0.3">
      <c r="D584"/>
    </row>
    <row r="585" spans="4:4" x14ac:dyDescent="0.3">
      <c r="D585"/>
    </row>
    <row r="586" spans="4:4" x14ac:dyDescent="0.3">
      <c r="D586"/>
    </row>
    <row r="587" spans="4:4" x14ac:dyDescent="0.3">
      <c r="D587"/>
    </row>
    <row r="588" spans="4:4" x14ac:dyDescent="0.3">
      <c r="D588"/>
    </row>
    <row r="589" spans="4:4" x14ac:dyDescent="0.3">
      <c r="D589"/>
    </row>
    <row r="590" spans="4:4" x14ac:dyDescent="0.3">
      <c r="D590"/>
    </row>
    <row r="591" spans="4:4" x14ac:dyDescent="0.3">
      <c r="D591"/>
    </row>
    <row r="592" spans="4:4" x14ac:dyDescent="0.3">
      <c r="D592"/>
    </row>
    <row r="593" spans="4:4" x14ac:dyDescent="0.3">
      <c r="D593"/>
    </row>
    <row r="594" spans="4:4" x14ac:dyDescent="0.3">
      <c r="D594"/>
    </row>
    <row r="595" spans="4:4" x14ac:dyDescent="0.3">
      <c r="D595"/>
    </row>
    <row r="596" spans="4:4" x14ac:dyDescent="0.3">
      <c r="D596"/>
    </row>
    <row r="597" spans="4:4" x14ac:dyDescent="0.3">
      <c r="D597"/>
    </row>
    <row r="598" spans="4:4" x14ac:dyDescent="0.3">
      <c r="D598"/>
    </row>
    <row r="599" spans="4:4" x14ac:dyDescent="0.3">
      <c r="D599"/>
    </row>
    <row r="600" spans="4:4" x14ac:dyDescent="0.3">
      <c r="D600"/>
    </row>
    <row r="601" spans="4:4" x14ac:dyDescent="0.3">
      <c r="D601"/>
    </row>
    <row r="602" spans="4:4" x14ac:dyDescent="0.3">
      <c r="D602"/>
    </row>
    <row r="603" spans="4:4" x14ac:dyDescent="0.3">
      <c r="D603"/>
    </row>
    <row r="604" spans="4:4" x14ac:dyDescent="0.3">
      <c r="D604"/>
    </row>
    <row r="605" spans="4:4" x14ac:dyDescent="0.3">
      <c r="D605"/>
    </row>
    <row r="606" spans="4:4" x14ac:dyDescent="0.3">
      <c r="D606"/>
    </row>
    <row r="607" spans="4:4" x14ac:dyDescent="0.3">
      <c r="D607"/>
    </row>
    <row r="608" spans="4:4" x14ac:dyDescent="0.3">
      <c r="D608"/>
    </row>
    <row r="609" spans="4:4" x14ac:dyDescent="0.3">
      <c r="D609"/>
    </row>
    <row r="610" spans="4:4" x14ac:dyDescent="0.3">
      <c r="D610"/>
    </row>
    <row r="611" spans="4:4" x14ac:dyDescent="0.3">
      <c r="D611"/>
    </row>
    <row r="612" spans="4:4" x14ac:dyDescent="0.3">
      <c r="D612"/>
    </row>
    <row r="613" spans="4:4" x14ac:dyDescent="0.3">
      <c r="D613"/>
    </row>
    <row r="614" spans="4:4" x14ac:dyDescent="0.3">
      <c r="D614"/>
    </row>
    <row r="615" spans="4:4" x14ac:dyDescent="0.3">
      <c r="D615"/>
    </row>
    <row r="616" spans="4:4" x14ac:dyDescent="0.3">
      <c r="D616"/>
    </row>
    <row r="617" spans="4:4" x14ac:dyDescent="0.3">
      <c r="D617"/>
    </row>
    <row r="618" spans="4:4" x14ac:dyDescent="0.3">
      <c r="D618"/>
    </row>
    <row r="619" spans="4:4" x14ac:dyDescent="0.3">
      <c r="D619"/>
    </row>
    <row r="620" spans="4:4" x14ac:dyDescent="0.3">
      <c r="D620"/>
    </row>
    <row r="621" spans="4:4" x14ac:dyDescent="0.3">
      <c r="D621"/>
    </row>
    <row r="622" spans="4:4" x14ac:dyDescent="0.3">
      <c r="D622"/>
    </row>
    <row r="623" spans="4:4" x14ac:dyDescent="0.3">
      <c r="D623"/>
    </row>
    <row r="624" spans="4:4" x14ac:dyDescent="0.3">
      <c r="D624"/>
    </row>
    <row r="625" spans="4:4" x14ac:dyDescent="0.3">
      <c r="D625"/>
    </row>
    <row r="626" spans="4:4" x14ac:dyDescent="0.3">
      <c r="D626"/>
    </row>
    <row r="627" spans="4:4" x14ac:dyDescent="0.3">
      <c r="D627"/>
    </row>
    <row r="628" spans="4:4" x14ac:dyDescent="0.3">
      <c r="D628"/>
    </row>
    <row r="629" spans="4:4" x14ac:dyDescent="0.3">
      <c r="D629"/>
    </row>
    <row r="630" spans="4:4" x14ac:dyDescent="0.3">
      <c r="D630"/>
    </row>
    <row r="631" spans="4:4" x14ac:dyDescent="0.3">
      <c r="D631"/>
    </row>
    <row r="632" spans="4:4" x14ac:dyDescent="0.3">
      <c r="D632"/>
    </row>
    <row r="633" spans="4:4" x14ac:dyDescent="0.3">
      <c r="D633"/>
    </row>
    <row r="634" spans="4:4" x14ac:dyDescent="0.3">
      <c r="D634"/>
    </row>
    <row r="635" spans="4:4" x14ac:dyDescent="0.3">
      <c r="D635"/>
    </row>
    <row r="636" spans="4:4" x14ac:dyDescent="0.3">
      <c r="D636"/>
    </row>
    <row r="637" spans="4:4" x14ac:dyDescent="0.3">
      <c r="D637"/>
    </row>
    <row r="638" spans="4:4" x14ac:dyDescent="0.3">
      <c r="D638"/>
    </row>
    <row r="639" spans="4:4" x14ac:dyDescent="0.3">
      <c r="D639"/>
    </row>
    <row r="640" spans="4:4" x14ac:dyDescent="0.3">
      <c r="D640"/>
    </row>
    <row r="641" spans="4:4" x14ac:dyDescent="0.3">
      <c r="D641"/>
    </row>
    <row r="642" spans="4:4" x14ac:dyDescent="0.3">
      <c r="D642"/>
    </row>
    <row r="643" spans="4:4" x14ac:dyDescent="0.3">
      <c r="D643"/>
    </row>
    <row r="644" spans="4:4" x14ac:dyDescent="0.3">
      <c r="D644"/>
    </row>
    <row r="645" spans="4:4" x14ac:dyDescent="0.3">
      <c r="D645"/>
    </row>
    <row r="646" spans="4:4" x14ac:dyDescent="0.3">
      <c r="D646"/>
    </row>
    <row r="647" spans="4:4" x14ac:dyDescent="0.3">
      <c r="D647"/>
    </row>
    <row r="648" spans="4:4" x14ac:dyDescent="0.3">
      <c r="D648"/>
    </row>
    <row r="649" spans="4:4" x14ac:dyDescent="0.3">
      <c r="D649"/>
    </row>
    <row r="650" spans="4:4" x14ac:dyDescent="0.3">
      <c r="D650"/>
    </row>
    <row r="651" spans="4:4" x14ac:dyDescent="0.3">
      <c r="D651"/>
    </row>
    <row r="652" spans="4:4" x14ac:dyDescent="0.3">
      <c r="D652"/>
    </row>
    <row r="653" spans="4:4" x14ac:dyDescent="0.3">
      <c r="D653"/>
    </row>
    <row r="654" spans="4:4" x14ac:dyDescent="0.3">
      <c r="D654"/>
    </row>
    <row r="655" spans="4:4" x14ac:dyDescent="0.3">
      <c r="D655"/>
    </row>
    <row r="656" spans="4:4" x14ac:dyDescent="0.3">
      <c r="D656"/>
    </row>
    <row r="657" spans="4:4" x14ac:dyDescent="0.3">
      <c r="D657"/>
    </row>
    <row r="658" spans="4:4" x14ac:dyDescent="0.3">
      <c r="D658"/>
    </row>
    <row r="659" spans="4:4" x14ac:dyDescent="0.3">
      <c r="D659"/>
    </row>
    <row r="660" spans="4:4" x14ac:dyDescent="0.3">
      <c r="D660"/>
    </row>
    <row r="661" spans="4:4" x14ac:dyDescent="0.3">
      <c r="D661"/>
    </row>
    <row r="662" spans="4:4" x14ac:dyDescent="0.3">
      <c r="D662"/>
    </row>
    <row r="663" spans="4:4" x14ac:dyDescent="0.3">
      <c r="D663"/>
    </row>
    <row r="664" spans="4:4" x14ac:dyDescent="0.3">
      <c r="D664"/>
    </row>
    <row r="665" spans="4:4" x14ac:dyDescent="0.3">
      <c r="D665"/>
    </row>
    <row r="666" spans="4:4" x14ac:dyDescent="0.3">
      <c r="D666"/>
    </row>
    <row r="667" spans="4:4" x14ac:dyDescent="0.3">
      <c r="D667"/>
    </row>
    <row r="668" spans="4:4" x14ac:dyDescent="0.3">
      <c r="D668"/>
    </row>
    <row r="669" spans="4:4" x14ac:dyDescent="0.3">
      <c r="D669"/>
    </row>
    <row r="670" spans="4:4" x14ac:dyDescent="0.3">
      <c r="D670"/>
    </row>
    <row r="671" spans="4:4" x14ac:dyDescent="0.3">
      <c r="D671"/>
    </row>
    <row r="672" spans="4:4" x14ac:dyDescent="0.3">
      <c r="D672"/>
    </row>
    <row r="673" spans="4:4" x14ac:dyDescent="0.3">
      <c r="D673"/>
    </row>
    <row r="674" spans="4:4" x14ac:dyDescent="0.3">
      <c r="D674"/>
    </row>
    <row r="675" spans="4:4" x14ac:dyDescent="0.3">
      <c r="D675"/>
    </row>
    <row r="676" spans="4:4" x14ac:dyDescent="0.3">
      <c r="D676"/>
    </row>
    <row r="677" spans="4:4" x14ac:dyDescent="0.3">
      <c r="D677"/>
    </row>
    <row r="678" spans="4:4" x14ac:dyDescent="0.3">
      <c r="D678"/>
    </row>
    <row r="679" spans="4:4" x14ac:dyDescent="0.3">
      <c r="D679"/>
    </row>
    <row r="680" spans="4:4" x14ac:dyDescent="0.3">
      <c r="D680"/>
    </row>
    <row r="681" spans="4:4" x14ac:dyDescent="0.3">
      <c r="D681"/>
    </row>
    <row r="682" spans="4:4" x14ac:dyDescent="0.3">
      <c r="D682"/>
    </row>
    <row r="683" spans="4:4" x14ac:dyDescent="0.3">
      <c r="D683"/>
    </row>
    <row r="684" spans="4:4" x14ac:dyDescent="0.3">
      <c r="D684"/>
    </row>
    <row r="685" spans="4:4" x14ac:dyDescent="0.3">
      <c r="D685"/>
    </row>
    <row r="686" spans="4:4" x14ac:dyDescent="0.3">
      <c r="D686"/>
    </row>
    <row r="687" spans="4:4" x14ac:dyDescent="0.3">
      <c r="D687"/>
    </row>
    <row r="688" spans="4:4" x14ac:dyDescent="0.3">
      <c r="D688"/>
    </row>
    <row r="689" spans="4:4" x14ac:dyDescent="0.3">
      <c r="D689"/>
    </row>
    <row r="690" spans="4:4" x14ac:dyDescent="0.3">
      <c r="D690"/>
    </row>
    <row r="691" spans="4:4" x14ac:dyDescent="0.3">
      <c r="D691"/>
    </row>
    <row r="692" spans="4:4" x14ac:dyDescent="0.3">
      <c r="D692"/>
    </row>
    <row r="693" spans="4:4" x14ac:dyDescent="0.3">
      <c r="D693"/>
    </row>
    <row r="694" spans="4:4" x14ac:dyDescent="0.3">
      <c r="D694"/>
    </row>
    <row r="695" spans="4:4" x14ac:dyDescent="0.3">
      <c r="D695"/>
    </row>
    <row r="696" spans="4:4" x14ac:dyDescent="0.3">
      <c r="D696"/>
    </row>
    <row r="697" spans="4:4" x14ac:dyDescent="0.3">
      <c r="D697"/>
    </row>
    <row r="698" spans="4:4" x14ac:dyDescent="0.3">
      <c r="D698"/>
    </row>
    <row r="699" spans="4:4" x14ac:dyDescent="0.3">
      <c r="D699"/>
    </row>
    <row r="700" spans="4:4" x14ac:dyDescent="0.3">
      <c r="D700"/>
    </row>
    <row r="701" spans="4:4" x14ac:dyDescent="0.3">
      <c r="D701"/>
    </row>
    <row r="702" spans="4:4" x14ac:dyDescent="0.3">
      <c r="D702"/>
    </row>
    <row r="703" spans="4:4" x14ac:dyDescent="0.3">
      <c r="D703"/>
    </row>
    <row r="704" spans="4:4" x14ac:dyDescent="0.3">
      <c r="D704"/>
    </row>
    <row r="705" spans="4:4" x14ac:dyDescent="0.3">
      <c r="D705"/>
    </row>
    <row r="706" spans="4:4" x14ac:dyDescent="0.3">
      <c r="D706"/>
    </row>
    <row r="707" spans="4:4" x14ac:dyDescent="0.3">
      <c r="D707"/>
    </row>
    <row r="708" spans="4:4" x14ac:dyDescent="0.3">
      <c r="D708"/>
    </row>
    <row r="709" spans="4:4" x14ac:dyDescent="0.3">
      <c r="D709"/>
    </row>
    <row r="710" spans="4:4" x14ac:dyDescent="0.3">
      <c r="D710"/>
    </row>
    <row r="711" spans="4:4" x14ac:dyDescent="0.3">
      <c r="D711"/>
    </row>
    <row r="712" spans="4:4" x14ac:dyDescent="0.3">
      <c r="D712"/>
    </row>
    <row r="713" spans="4:4" x14ac:dyDescent="0.3">
      <c r="D713"/>
    </row>
    <row r="714" spans="4:4" x14ac:dyDescent="0.3">
      <c r="D714"/>
    </row>
    <row r="715" spans="4:4" x14ac:dyDescent="0.3">
      <c r="D715"/>
    </row>
    <row r="716" spans="4:4" x14ac:dyDescent="0.3">
      <c r="D716"/>
    </row>
    <row r="717" spans="4:4" x14ac:dyDescent="0.3">
      <c r="D717"/>
    </row>
    <row r="718" spans="4:4" x14ac:dyDescent="0.3">
      <c r="D718"/>
    </row>
    <row r="719" spans="4:4" x14ac:dyDescent="0.3">
      <c r="D719"/>
    </row>
    <row r="720" spans="4:4" x14ac:dyDescent="0.3">
      <c r="D720"/>
    </row>
    <row r="721" spans="4:4" x14ac:dyDescent="0.3">
      <c r="D721"/>
    </row>
    <row r="722" spans="4:4" x14ac:dyDescent="0.3">
      <c r="D722"/>
    </row>
    <row r="723" spans="4:4" x14ac:dyDescent="0.3">
      <c r="D723"/>
    </row>
    <row r="724" spans="4:4" x14ac:dyDescent="0.3">
      <c r="D724"/>
    </row>
    <row r="725" spans="4:4" x14ac:dyDescent="0.3">
      <c r="D725"/>
    </row>
    <row r="726" spans="4:4" x14ac:dyDescent="0.3">
      <c r="D726"/>
    </row>
    <row r="727" spans="4:4" x14ac:dyDescent="0.3">
      <c r="D727"/>
    </row>
    <row r="728" spans="4:4" x14ac:dyDescent="0.3">
      <c r="D728"/>
    </row>
    <row r="729" spans="4:4" x14ac:dyDescent="0.3">
      <c r="D729"/>
    </row>
    <row r="730" spans="4:4" x14ac:dyDescent="0.3">
      <c r="D730"/>
    </row>
    <row r="731" spans="4:4" x14ac:dyDescent="0.3">
      <c r="D731"/>
    </row>
    <row r="732" spans="4:4" x14ac:dyDescent="0.3">
      <c r="D732"/>
    </row>
    <row r="733" spans="4:4" x14ac:dyDescent="0.3">
      <c r="D733"/>
    </row>
    <row r="734" spans="4:4" x14ac:dyDescent="0.3">
      <c r="D734"/>
    </row>
    <row r="735" spans="4:4" x14ac:dyDescent="0.3">
      <c r="D735"/>
    </row>
    <row r="736" spans="4:4" x14ac:dyDescent="0.3">
      <c r="D736"/>
    </row>
    <row r="737" spans="4:4" x14ac:dyDescent="0.3">
      <c r="D737"/>
    </row>
    <row r="738" spans="4:4" x14ac:dyDescent="0.3">
      <c r="D738"/>
    </row>
    <row r="739" spans="4:4" x14ac:dyDescent="0.3">
      <c r="D739"/>
    </row>
    <row r="740" spans="4:4" x14ac:dyDescent="0.3">
      <c r="D740"/>
    </row>
    <row r="741" spans="4:4" x14ac:dyDescent="0.3">
      <c r="D741"/>
    </row>
    <row r="742" spans="4:4" x14ac:dyDescent="0.3">
      <c r="D742"/>
    </row>
    <row r="743" spans="4:4" x14ac:dyDescent="0.3">
      <c r="D743"/>
    </row>
    <row r="744" spans="4:4" x14ac:dyDescent="0.3">
      <c r="D744"/>
    </row>
    <row r="745" spans="4:4" x14ac:dyDescent="0.3">
      <c r="D745"/>
    </row>
    <row r="746" spans="4:4" x14ac:dyDescent="0.3">
      <c r="D746"/>
    </row>
    <row r="747" spans="4:4" x14ac:dyDescent="0.3">
      <c r="D747"/>
    </row>
    <row r="748" spans="4:4" x14ac:dyDescent="0.3">
      <c r="D748"/>
    </row>
    <row r="749" spans="4:4" x14ac:dyDescent="0.3">
      <c r="D749"/>
    </row>
    <row r="750" spans="4:4" x14ac:dyDescent="0.3">
      <c r="D750"/>
    </row>
    <row r="751" spans="4:4" x14ac:dyDescent="0.3">
      <c r="D751"/>
    </row>
    <row r="752" spans="4:4" x14ac:dyDescent="0.3">
      <c r="D752"/>
    </row>
    <row r="753" spans="4:4" x14ac:dyDescent="0.3">
      <c r="D753"/>
    </row>
    <row r="754" spans="4:4" x14ac:dyDescent="0.3">
      <c r="D754"/>
    </row>
    <row r="755" spans="4:4" x14ac:dyDescent="0.3">
      <c r="D755"/>
    </row>
    <row r="756" spans="4:4" x14ac:dyDescent="0.3">
      <c r="D756"/>
    </row>
    <row r="757" spans="4:4" x14ac:dyDescent="0.3">
      <c r="D757"/>
    </row>
    <row r="758" spans="4:4" x14ac:dyDescent="0.3">
      <c r="D758"/>
    </row>
    <row r="759" spans="4:4" x14ac:dyDescent="0.3">
      <c r="D759"/>
    </row>
    <row r="760" spans="4:4" x14ac:dyDescent="0.3">
      <c r="D760"/>
    </row>
    <row r="761" spans="4:4" x14ac:dyDescent="0.3">
      <c r="D761"/>
    </row>
    <row r="762" spans="4:4" x14ac:dyDescent="0.3">
      <c r="D762"/>
    </row>
    <row r="763" spans="4:4" x14ac:dyDescent="0.3">
      <c r="D763"/>
    </row>
    <row r="764" spans="4:4" x14ac:dyDescent="0.3">
      <c r="D764"/>
    </row>
    <row r="765" spans="4:4" x14ac:dyDescent="0.3">
      <c r="D765"/>
    </row>
    <row r="766" spans="4:4" x14ac:dyDescent="0.3">
      <c r="D766"/>
    </row>
    <row r="767" spans="4:4" x14ac:dyDescent="0.3">
      <c r="D767"/>
    </row>
    <row r="768" spans="4:4" x14ac:dyDescent="0.3">
      <c r="D768"/>
    </row>
    <row r="769" spans="4:4" x14ac:dyDescent="0.3">
      <c r="D769"/>
    </row>
    <row r="770" spans="4:4" x14ac:dyDescent="0.3">
      <c r="D770"/>
    </row>
    <row r="771" spans="4:4" x14ac:dyDescent="0.3">
      <c r="D771"/>
    </row>
    <row r="772" spans="4:4" x14ac:dyDescent="0.3">
      <c r="D772"/>
    </row>
    <row r="773" spans="4:4" x14ac:dyDescent="0.3">
      <c r="D773"/>
    </row>
    <row r="774" spans="4:4" x14ac:dyDescent="0.3">
      <c r="D774"/>
    </row>
    <row r="775" spans="4:4" x14ac:dyDescent="0.3">
      <c r="D775"/>
    </row>
    <row r="776" spans="4:4" x14ac:dyDescent="0.3">
      <c r="D776"/>
    </row>
    <row r="777" spans="4:4" x14ac:dyDescent="0.3">
      <c r="D777"/>
    </row>
    <row r="778" spans="4:4" x14ac:dyDescent="0.3">
      <c r="D778"/>
    </row>
    <row r="779" spans="4:4" x14ac:dyDescent="0.3">
      <c r="D779"/>
    </row>
    <row r="780" spans="4:4" x14ac:dyDescent="0.3">
      <c r="D780"/>
    </row>
    <row r="781" spans="4:4" x14ac:dyDescent="0.3">
      <c r="D781"/>
    </row>
    <row r="782" spans="4:4" x14ac:dyDescent="0.3">
      <c r="D782"/>
    </row>
    <row r="783" spans="4:4" x14ac:dyDescent="0.3">
      <c r="D783"/>
    </row>
    <row r="784" spans="4:4" x14ac:dyDescent="0.3">
      <c r="D784"/>
    </row>
    <row r="785" spans="4:4" x14ac:dyDescent="0.3">
      <c r="D785"/>
    </row>
    <row r="786" spans="4:4" x14ac:dyDescent="0.3">
      <c r="D786"/>
    </row>
    <row r="787" spans="4:4" x14ac:dyDescent="0.3">
      <c r="D787"/>
    </row>
    <row r="788" spans="4:4" x14ac:dyDescent="0.3">
      <c r="D788"/>
    </row>
    <row r="789" spans="4:4" x14ac:dyDescent="0.3">
      <c r="D789"/>
    </row>
    <row r="790" spans="4:4" x14ac:dyDescent="0.3">
      <c r="D790"/>
    </row>
    <row r="791" spans="4:4" x14ac:dyDescent="0.3">
      <c r="D791"/>
    </row>
    <row r="792" spans="4:4" x14ac:dyDescent="0.3">
      <c r="D792"/>
    </row>
    <row r="793" spans="4:4" x14ac:dyDescent="0.3">
      <c r="D793"/>
    </row>
    <row r="794" spans="4:4" x14ac:dyDescent="0.3">
      <c r="D794"/>
    </row>
    <row r="795" spans="4:4" x14ac:dyDescent="0.3">
      <c r="D795"/>
    </row>
    <row r="796" spans="4:4" x14ac:dyDescent="0.3">
      <c r="D796"/>
    </row>
    <row r="797" spans="4:4" x14ac:dyDescent="0.3">
      <c r="D797"/>
    </row>
    <row r="798" spans="4:4" x14ac:dyDescent="0.3">
      <c r="D798"/>
    </row>
    <row r="799" spans="4:4" x14ac:dyDescent="0.3">
      <c r="D799"/>
    </row>
    <row r="800" spans="4:4" x14ac:dyDescent="0.3">
      <c r="D800"/>
    </row>
    <row r="801" spans="4:4" x14ac:dyDescent="0.3">
      <c r="D801"/>
    </row>
    <row r="802" spans="4:4" x14ac:dyDescent="0.3">
      <c r="D802"/>
    </row>
    <row r="803" spans="4:4" x14ac:dyDescent="0.3">
      <c r="D803"/>
    </row>
    <row r="804" spans="4:4" x14ac:dyDescent="0.3">
      <c r="D804"/>
    </row>
    <row r="805" spans="4:4" x14ac:dyDescent="0.3">
      <c r="D805"/>
    </row>
    <row r="806" spans="4:4" x14ac:dyDescent="0.3">
      <c r="D806"/>
    </row>
    <row r="807" spans="4:4" x14ac:dyDescent="0.3">
      <c r="D807"/>
    </row>
    <row r="808" spans="4:4" x14ac:dyDescent="0.3">
      <c r="D808"/>
    </row>
    <row r="809" spans="4:4" x14ac:dyDescent="0.3">
      <c r="D809"/>
    </row>
    <row r="810" spans="4:4" x14ac:dyDescent="0.3">
      <c r="D810"/>
    </row>
    <row r="811" spans="4:4" x14ac:dyDescent="0.3">
      <c r="D811"/>
    </row>
    <row r="812" spans="4:4" x14ac:dyDescent="0.3">
      <c r="D812"/>
    </row>
    <row r="813" spans="4:4" x14ac:dyDescent="0.3">
      <c r="D813"/>
    </row>
    <row r="814" spans="4:4" x14ac:dyDescent="0.3">
      <c r="D814"/>
    </row>
    <row r="815" spans="4:4" x14ac:dyDescent="0.3">
      <c r="D815"/>
    </row>
    <row r="816" spans="4:4" x14ac:dyDescent="0.3">
      <c r="D816"/>
    </row>
    <row r="817" spans="4:4" x14ac:dyDescent="0.3">
      <c r="D817"/>
    </row>
    <row r="818" spans="4:4" x14ac:dyDescent="0.3">
      <c r="D818"/>
    </row>
    <row r="819" spans="4:4" x14ac:dyDescent="0.3">
      <c r="D819"/>
    </row>
    <row r="820" spans="4:4" x14ac:dyDescent="0.3">
      <c r="D820"/>
    </row>
    <row r="821" spans="4:4" x14ac:dyDescent="0.3">
      <c r="D821"/>
    </row>
    <row r="822" spans="4:4" x14ac:dyDescent="0.3">
      <c r="D822"/>
    </row>
    <row r="823" spans="4:4" x14ac:dyDescent="0.3">
      <c r="D823"/>
    </row>
    <row r="824" spans="4:4" x14ac:dyDescent="0.3">
      <c r="D824"/>
    </row>
    <row r="825" spans="4:4" x14ac:dyDescent="0.3">
      <c r="D825"/>
    </row>
    <row r="826" spans="4:4" x14ac:dyDescent="0.3">
      <c r="D826"/>
    </row>
    <row r="827" spans="4:4" x14ac:dyDescent="0.3">
      <c r="D827"/>
    </row>
    <row r="828" spans="4:4" x14ac:dyDescent="0.3">
      <c r="D828"/>
    </row>
    <row r="829" spans="4:4" x14ac:dyDescent="0.3">
      <c r="D829"/>
    </row>
    <row r="830" spans="4:4" x14ac:dyDescent="0.3">
      <c r="D830"/>
    </row>
    <row r="831" spans="4:4" x14ac:dyDescent="0.3">
      <c r="D831"/>
    </row>
    <row r="832" spans="4:4" x14ac:dyDescent="0.3">
      <c r="D832"/>
    </row>
    <row r="833" spans="4:4" x14ac:dyDescent="0.3">
      <c r="D833"/>
    </row>
    <row r="834" spans="4:4" x14ac:dyDescent="0.3">
      <c r="D834"/>
    </row>
    <row r="835" spans="4:4" x14ac:dyDescent="0.3">
      <c r="D835"/>
    </row>
    <row r="836" spans="4:4" x14ac:dyDescent="0.3">
      <c r="D836"/>
    </row>
    <row r="837" spans="4:4" x14ac:dyDescent="0.3">
      <c r="D837"/>
    </row>
    <row r="838" spans="4:4" x14ac:dyDescent="0.3">
      <c r="D838"/>
    </row>
    <row r="839" spans="4:4" x14ac:dyDescent="0.3">
      <c r="D839"/>
    </row>
    <row r="840" spans="4:4" x14ac:dyDescent="0.3">
      <c r="D840"/>
    </row>
    <row r="841" spans="4:4" x14ac:dyDescent="0.3">
      <c r="D841"/>
    </row>
    <row r="842" spans="4:4" x14ac:dyDescent="0.3">
      <c r="D842"/>
    </row>
    <row r="843" spans="4:4" x14ac:dyDescent="0.3">
      <c r="D843"/>
    </row>
    <row r="844" spans="4:4" x14ac:dyDescent="0.3">
      <c r="D844"/>
    </row>
    <row r="845" spans="4:4" x14ac:dyDescent="0.3">
      <c r="D845"/>
    </row>
    <row r="846" spans="4:4" x14ac:dyDescent="0.3">
      <c r="D846"/>
    </row>
    <row r="847" spans="4:4" x14ac:dyDescent="0.3">
      <c r="D847"/>
    </row>
    <row r="848" spans="4:4" x14ac:dyDescent="0.3">
      <c r="D848"/>
    </row>
    <row r="849" spans="4:4" x14ac:dyDescent="0.3">
      <c r="D849"/>
    </row>
    <row r="850" spans="4:4" x14ac:dyDescent="0.3">
      <c r="D850"/>
    </row>
    <row r="851" spans="4:4" x14ac:dyDescent="0.3">
      <c r="D851"/>
    </row>
    <row r="852" spans="4:4" x14ac:dyDescent="0.3">
      <c r="D852"/>
    </row>
    <row r="853" spans="4:4" x14ac:dyDescent="0.3">
      <c r="D853"/>
    </row>
    <row r="854" spans="4:4" x14ac:dyDescent="0.3">
      <c r="D854"/>
    </row>
    <row r="855" spans="4:4" x14ac:dyDescent="0.3">
      <c r="D855"/>
    </row>
    <row r="856" spans="4:4" x14ac:dyDescent="0.3">
      <c r="D856"/>
    </row>
    <row r="857" spans="4:4" x14ac:dyDescent="0.3">
      <c r="D857"/>
    </row>
    <row r="858" spans="4:4" x14ac:dyDescent="0.3">
      <c r="D858"/>
    </row>
    <row r="859" spans="4:4" x14ac:dyDescent="0.3">
      <c r="D859"/>
    </row>
    <row r="860" spans="4:4" x14ac:dyDescent="0.3">
      <c r="D860"/>
    </row>
    <row r="861" spans="4:4" x14ac:dyDescent="0.3">
      <c r="D861"/>
    </row>
    <row r="862" spans="4:4" x14ac:dyDescent="0.3">
      <c r="D862"/>
    </row>
    <row r="863" spans="4:4" x14ac:dyDescent="0.3">
      <c r="D863"/>
    </row>
    <row r="864" spans="4:4" x14ac:dyDescent="0.3">
      <c r="D864"/>
    </row>
    <row r="865" spans="4:4" x14ac:dyDescent="0.3">
      <c r="D865"/>
    </row>
    <row r="866" spans="4:4" x14ac:dyDescent="0.3">
      <c r="D866"/>
    </row>
    <row r="867" spans="4:4" x14ac:dyDescent="0.3">
      <c r="D867"/>
    </row>
    <row r="868" spans="4:4" x14ac:dyDescent="0.3">
      <c r="D868"/>
    </row>
    <row r="869" spans="4:4" x14ac:dyDescent="0.3">
      <c r="D869"/>
    </row>
    <row r="870" spans="4:4" x14ac:dyDescent="0.3">
      <c r="D870"/>
    </row>
    <row r="871" spans="4:4" x14ac:dyDescent="0.3">
      <c r="D871"/>
    </row>
    <row r="872" spans="4:4" x14ac:dyDescent="0.3">
      <c r="D872"/>
    </row>
    <row r="873" spans="4:4" x14ac:dyDescent="0.3">
      <c r="D873"/>
    </row>
    <row r="874" spans="4:4" x14ac:dyDescent="0.3">
      <c r="D874"/>
    </row>
    <row r="875" spans="4:4" x14ac:dyDescent="0.3">
      <c r="D875"/>
    </row>
    <row r="876" spans="4:4" x14ac:dyDescent="0.3">
      <c r="D876"/>
    </row>
    <row r="877" spans="4:4" x14ac:dyDescent="0.3">
      <c r="D877"/>
    </row>
    <row r="878" spans="4:4" x14ac:dyDescent="0.3">
      <c r="D878"/>
    </row>
    <row r="879" spans="4:4" x14ac:dyDescent="0.3">
      <c r="D879"/>
    </row>
    <row r="880" spans="4:4" x14ac:dyDescent="0.3">
      <c r="D880"/>
    </row>
    <row r="881" spans="4:4" x14ac:dyDescent="0.3">
      <c r="D881"/>
    </row>
    <row r="882" spans="4:4" x14ac:dyDescent="0.3">
      <c r="D882"/>
    </row>
    <row r="883" spans="4:4" x14ac:dyDescent="0.3">
      <c r="D883"/>
    </row>
    <row r="884" spans="4:4" x14ac:dyDescent="0.3">
      <c r="D884"/>
    </row>
    <row r="885" spans="4:4" x14ac:dyDescent="0.3">
      <c r="D885"/>
    </row>
    <row r="886" spans="4:4" x14ac:dyDescent="0.3">
      <c r="D886"/>
    </row>
    <row r="887" spans="4:4" x14ac:dyDescent="0.3">
      <c r="D887"/>
    </row>
    <row r="888" spans="4:4" x14ac:dyDescent="0.3">
      <c r="D888"/>
    </row>
    <row r="889" spans="4:4" x14ac:dyDescent="0.3">
      <c r="D889"/>
    </row>
    <row r="890" spans="4:4" x14ac:dyDescent="0.3">
      <c r="D890"/>
    </row>
    <row r="891" spans="4:4" x14ac:dyDescent="0.3">
      <c r="D891"/>
    </row>
    <row r="892" spans="4:4" x14ac:dyDescent="0.3">
      <c r="D892"/>
    </row>
    <row r="893" spans="4:4" x14ac:dyDescent="0.3">
      <c r="D893"/>
    </row>
    <row r="894" spans="4:4" x14ac:dyDescent="0.3">
      <c r="D894"/>
    </row>
    <row r="895" spans="4:4" x14ac:dyDescent="0.3">
      <c r="D895"/>
    </row>
    <row r="896" spans="4:4" x14ac:dyDescent="0.3">
      <c r="D896"/>
    </row>
    <row r="897" spans="4:4" x14ac:dyDescent="0.3">
      <c r="D897"/>
    </row>
    <row r="898" spans="4:4" x14ac:dyDescent="0.3">
      <c r="D898"/>
    </row>
    <row r="899" spans="4:4" x14ac:dyDescent="0.3">
      <c r="D899"/>
    </row>
    <row r="900" spans="4:4" x14ac:dyDescent="0.3">
      <c r="D900"/>
    </row>
    <row r="901" spans="4:4" x14ac:dyDescent="0.3">
      <c r="D901"/>
    </row>
    <row r="902" spans="4:4" x14ac:dyDescent="0.3">
      <c r="D902"/>
    </row>
    <row r="903" spans="4:4" x14ac:dyDescent="0.3">
      <c r="D903"/>
    </row>
    <row r="904" spans="4:4" x14ac:dyDescent="0.3">
      <c r="D904"/>
    </row>
    <row r="905" spans="4:4" x14ac:dyDescent="0.3">
      <c r="D905"/>
    </row>
    <row r="906" spans="4:4" x14ac:dyDescent="0.3">
      <c r="D906"/>
    </row>
    <row r="907" spans="4:4" x14ac:dyDescent="0.3">
      <c r="D907"/>
    </row>
    <row r="908" spans="4:4" x14ac:dyDescent="0.3">
      <c r="D908"/>
    </row>
    <row r="909" spans="4:4" x14ac:dyDescent="0.3">
      <c r="D909"/>
    </row>
    <row r="910" spans="4:4" x14ac:dyDescent="0.3">
      <c r="D910"/>
    </row>
    <row r="911" spans="4:4" x14ac:dyDescent="0.3">
      <c r="D911"/>
    </row>
    <row r="912" spans="4:4" x14ac:dyDescent="0.3">
      <c r="D912"/>
    </row>
    <row r="913" spans="4:4" x14ac:dyDescent="0.3">
      <c r="D913"/>
    </row>
    <row r="914" spans="4:4" x14ac:dyDescent="0.3">
      <c r="D914"/>
    </row>
    <row r="915" spans="4:4" x14ac:dyDescent="0.3">
      <c r="D915"/>
    </row>
    <row r="916" spans="4:4" x14ac:dyDescent="0.3">
      <c r="D916"/>
    </row>
    <row r="917" spans="4:4" x14ac:dyDescent="0.3">
      <c r="D917"/>
    </row>
    <row r="918" spans="4:4" x14ac:dyDescent="0.3">
      <c r="D918"/>
    </row>
    <row r="919" spans="4:4" x14ac:dyDescent="0.3">
      <c r="D919"/>
    </row>
    <row r="920" spans="4:4" x14ac:dyDescent="0.3">
      <c r="D920"/>
    </row>
    <row r="921" spans="4:4" x14ac:dyDescent="0.3">
      <c r="D921"/>
    </row>
    <row r="922" spans="4:4" x14ac:dyDescent="0.3">
      <c r="D922"/>
    </row>
    <row r="923" spans="4:4" x14ac:dyDescent="0.3">
      <c r="D923"/>
    </row>
    <row r="924" spans="4:4" x14ac:dyDescent="0.3">
      <c r="D924"/>
    </row>
    <row r="925" spans="4:4" x14ac:dyDescent="0.3">
      <c r="D925"/>
    </row>
    <row r="926" spans="4:4" x14ac:dyDescent="0.3">
      <c r="D926"/>
    </row>
    <row r="927" spans="4:4" x14ac:dyDescent="0.3">
      <c r="D927"/>
    </row>
    <row r="928" spans="4:4" x14ac:dyDescent="0.3">
      <c r="D928"/>
    </row>
    <row r="929" spans="4:4" x14ac:dyDescent="0.3">
      <c r="D929"/>
    </row>
    <row r="930" spans="4:4" x14ac:dyDescent="0.3">
      <c r="D930"/>
    </row>
    <row r="931" spans="4:4" x14ac:dyDescent="0.3">
      <c r="D931"/>
    </row>
    <row r="932" spans="4:4" x14ac:dyDescent="0.3">
      <c r="D932"/>
    </row>
    <row r="933" spans="4:4" x14ac:dyDescent="0.3">
      <c r="D933"/>
    </row>
    <row r="934" spans="4:4" x14ac:dyDescent="0.3">
      <c r="D934"/>
    </row>
    <row r="935" spans="4:4" x14ac:dyDescent="0.3">
      <c r="D935"/>
    </row>
    <row r="936" spans="4:4" x14ac:dyDescent="0.3">
      <c r="D936"/>
    </row>
    <row r="937" spans="4:4" x14ac:dyDescent="0.3">
      <c r="D937"/>
    </row>
    <row r="938" spans="4:4" x14ac:dyDescent="0.3">
      <c r="D938"/>
    </row>
    <row r="939" spans="4:4" x14ac:dyDescent="0.3">
      <c r="D939"/>
    </row>
    <row r="940" spans="4:4" x14ac:dyDescent="0.3">
      <c r="D940"/>
    </row>
    <row r="941" spans="4:4" x14ac:dyDescent="0.3">
      <c r="D941"/>
    </row>
    <row r="942" spans="4:4" x14ac:dyDescent="0.3">
      <c r="D942"/>
    </row>
    <row r="943" spans="4:4" x14ac:dyDescent="0.3">
      <c r="D943"/>
    </row>
    <row r="944" spans="4:4" x14ac:dyDescent="0.3">
      <c r="D944"/>
    </row>
    <row r="945" spans="4:4" x14ac:dyDescent="0.3">
      <c r="D945"/>
    </row>
    <row r="946" spans="4:4" x14ac:dyDescent="0.3">
      <c r="D946"/>
    </row>
    <row r="947" spans="4:4" x14ac:dyDescent="0.3">
      <c r="D947"/>
    </row>
    <row r="948" spans="4:4" x14ac:dyDescent="0.3">
      <c r="D948"/>
    </row>
    <row r="949" spans="4:4" x14ac:dyDescent="0.3">
      <c r="D949"/>
    </row>
    <row r="950" spans="4:4" x14ac:dyDescent="0.3">
      <c r="D950"/>
    </row>
    <row r="951" spans="4:4" x14ac:dyDescent="0.3">
      <c r="D951"/>
    </row>
    <row r="952" spans="4:4" x14ac:dyDescent="0.3">
      <c r="D952"/>
    </row>
    <row r="953" spans="4:4" x14ac:dyDescent="0.3">
      <c r="D953"/>
    </row>
    <row r="954" spans="4:4" x14ac:dyDescent="0.3">
      <c r="D954"/>
    </row>
    <row r="955" spans="4:4" x14ac:dyDescent="0.3">
      <c r="D955"/>
    </row>
    <row r="956" spans="4:4" x14ac:dyDescent="0.3">
      <c r="D956"/>
    </row>
    <row r="957" spans="4:4" x14ac:dyDescent="0.3">
      <c r="D957"/>
    </row>
    <row r="958" spans="4:4" x14ac:dyDescent="0.3">
      <c r="D958"/>
    </row>
    <row r="959" spans="4:4" x14ac:dyDescent="0.3">
      <c r="D959"/>
    </row>
    <row r="960" spans="4:4" x14ac:dyDescent="0.3">
      <c r="D960"/>
    </row>
    <row r="961" spans="4:4" x14ac:dyDescent="0.3">
      <c r="D961"/>
    </row>
    <row r="962" spans="4:4" x14ac:dyDescent="0.3">
      <c r="D962"/>
    </row>
    <row r="963" spans="4:4" x14ac:dyDescent="0.3">
      <c r="D963"/>
    </row>
    <row r="964" spans="4:4" x14ac:dyDescent="0.3">
      <c r="D964"/>
    </row>
    <row r="965" spans="4:4" x14ac:dyDescent="0.3">
      <c r="D965"/>
    </row>
    <row r="966" spans="4:4" x14ac:dyDescent="0.3">
      <c r="D966"/>
    </row>
    <row r="967" spans="4:4" x14ac:dyDescent="0.3">
      <c r="D967"/>
    </row>
    <row r="968" spans="4:4" x14ac:dyDescent="0.3">
      <c r="D968"/>
    </row>
    <row r="969" spans="4:4" x14ac:dyDescent="0.3">
      <c r="D969"/>
    </row>
    <row r="970" spans="4:4" x14ac:dyDescent="0.3">
      <c r="D970"/>
    </row>
    <row r="971" spans="4:4" x14ac:dyDescent="0.3">
      <c r="D971"/>
    </row>
    <row r="972" spans="4:4" x14ac:dyDescent="0.3">
      <c r="D972"/>
    </row>
    <row r="973" spans="4:4" x14ac:dyDescent="0.3">
      <c r="D973"/>
    </row>
    <row r="974" spans="4:4" x14ac:dyDescent="0.3">
      <c r="D974"/>
    </row>
    <row r="975" spans="4:4" x14ac:dyDescent="0.3">
      <c r="D975"/>
    </row>
    <row r="976" spans="4:4" x14ac:dyDescent="0.3">
      <c r="D976"/>
    </row>
    <row r="977" spans="4:4" x14ac:dyDescent="0.3">
      <c r="D977"/>
    </row>
    <row r="978" spans="4:4" x14ac:dyDescent="0.3">
      <c r="D978"/>
    </row>
    <row r="979" spans="4:4" x14ac:dyDescent="0.3">
      <c r="D979"/>
    </row>
    <row r="980" spans="4:4" x14ac:dyDescent="0.3">
      <c r="D980"/>
    </row>
    <row r="981" spans="4:4" x14ac:dyDescent="0.3">
      <c r="D981"/>
    </row>
    <row r="982" spans="4:4" x14ac:dyDescent="0.3">
      <c r="D982"/>
    </row>
    <row r="983" spans="4:4" x14ac:dyDescent="0.3">
      <c r="D983"/>
    </row>
    <row r="984" spans="4:4" x14ac:dyDescent="0.3">
      <c r="D984"/>
    </row>
    <row r="985" spans="4:4" x14ac:dyDescent="0.3">
      <c r="D985"/>
    </row>
    <row r="986" spans="4:4" x14ac:dyDescent="0.3">
      <c r="D986"/>
    </row>
    <row r="987" spans="4:4" x14ac:dyDescent="0.3">
      <c r="D987"/>
    </row>
    <row r="988" spans="4:4" x14ac:dyDescent="0.3">
      <c r="D988"/>
    </row>
    <row r="989" spans="4:4" x14ac:dyDescent="0.3">
      <c r="D989"/>
    </row>
    <row r="990" spans="4:4" x14ac:dyDescent="0.3">
      <c r="D990"/>
    </row>
    <row r="991" spans="4:4" x14ac:dyDescent="0.3">
      <c r="D991"/>
    </row>
    <row r="992" spans="4:4" x14ac:dyDescent="0.3">
      <c r="D992"/>
    </row>
    <row r="993" spans="4:4" x14ac:dyDescent="0.3">
      <c r="D993"/>
    </row>
    <row r="994" spans="4:4" x14ac:dyDescent="0.3">
      <c r="D994"/>
    </row>
    <row r="995" spans="4:4" x14ac:dyDescent="0.3">
      <c r="D995"/>
    </row>
    <row r="996" spans="4:4" x14ac:dyDescent="0.3">
      <c r="D996"/>
    </row>
    <row r="997" spans="4:4" x14ac:dyDescent="0.3">
      <c r="D997"/>
    </row>
    <row r="998" spans="4:4" x14ac:dyDescent="0.3">
      <c r="D998"/>
    </row>
    <row r="999" spans="4:4" x14ac:dyDescent="0.3">
      <c r="D999"/>
    </row>
    <row r="1000" spans="4:4" x14ac:dyDescent="0.3">
      <c r="D1000"/>
    </row>
    <row r="1001" spans="4:4" x14ac:dyDescent="0.3">
      <c r="D1001"/>
    </row>
    <row r="1002" spans="4:4" x14ac:dyDescent="0.3">
      <c r="D1002"/>
    </row>
    <row r="1003" spans="4:4" x14ac:dyDescent="0.3">
      <c r="D1003"/>
    </row>
    <row r="1004" spans="4:4" x14ac:dyDescent="0.3">
      <c r="D1004"/>
    </row>
    <row r="1005" spans="4:4" x14ac:dyDescent="0.3">
      <c r="D1005"/>
    </row>
    <row r="1006" spans="4:4" x14ac:dyDescent="0.3">
      <c r="D1006"/>
    </row>
    <row r="1007" spans="4:4" x14ac:dyDescent="0.3">
      <c r="D1007"/>
    </row>
    <row r="1008" spans="4:4" x14ac:dyDescent="0.3">
      <c r="D1008"/>
    </row>
    <row r="1009" spans="4:4" x14ac:dyDescent="0.3">
      <c r="D1009"/>
    </row>
    <row r="1010" spans="4:4" x14ac:dyDescent="0.3">
      <c r="D1010"/>
    </row>
    <row r="1011" spans="4:4" x14ac:dyDescent="0.3">
      <c r="D1011"/>
    </row>
    <row r="1012" spans="4:4" x14ac:dyDescent="0.3">
      <c r="D1012"/>
    </row>
    <row r="1013" spans="4:4" x14ac:dyDescent="0.3">
      <c r="D1013"/>
    </row>
    <row r="1014" spans="4:4" x14ac:dyDescent="0.3">
      <c r="D1014"/>
    </row>
    <row r="1015" spans="4:4" x14ac:dyDescent="0.3">
      <c r="D1015"/>
    </row>
    <row r="1016" spans="4:4" x14ac:dyDescent="0.3">
      <c r="D1016"/>
    </row>
    <row r="1017" spans="4:4" x14ac:dyDescent="0.3">
      <c r="D1017"/>
    </row>
    <row r="1018" spans="4:4" x14ac:dyDescent="0.3">
      <c r="D1018"/>
    </row>
    <row r="1019" spans="4:4" x14ac:dyDescent="0.3">
      <c r="D1019"/>
    </row>
    <row r="1020" spans="4:4" x14ac:dyDescent="0.3">
      <c r="D1020"/>
    </row>
    <row r="1021" spans="4:4" x14ac:dyDescent="0.3">
      <c r="D1021"/>
    </row>
    <row r="1022" spans="4:4" x14ac:dyDescent="0.3">
      <c r="D1022"/>
    </row>
    <row r="1023" spans="4:4" x14ac:dyDescent="0.3">
      <c r="D1023"/>
    </row>
    <row r="1024" spans="4:4" x14ac:dyDescent="0.3">
      <c r="D1024"/>
    </row>
    <row r="1025" spans="4:4" x14ac:dyDescent="0.3">
      <c r="D1025"/>
    </row>
    <row r="1026" spans="4:4" x14ac:dyDescent="0.3">
      <c r="D1026"/>
    </row>
    <row r="1027" spans="4:4" x14ac:dyDescent="0.3">
      <c r="D1027"/>
    </row>
    <row r="1028" spans="4:4" x14ac:dyDescent="0.3">
      <c r="D1028"/>
    </row>
    <row r="1029" spans="4:4" x14ac:dyDescent="0.3">
      <c r="D1029"/>
    </row>
    <row r="1030" spans="4:4" x14ac:dyDescent="0.3">
      <c r="D1030"/>
    </row>
    <row r="1031" spans="4:4" x14ac:dyDescent="0.3">
      <c r="D1031"/>
    </row>
    <row r="1032" spans="4:4" x14ac:dyDescent="0.3">
      <c r="D1032"/>
    </row>
    <row r="1033" spans="4:4" x14ac:dyDescent="0.3">
      <c r="D1033"/>
    </row>
    <row r="1034" spans="4:4" x14ac:dyDescent="0.3">
      <c r="D1034"/>
    </row>
    <row r="1035" spans="4:4" x14ac:dyDescent="0.3">
      <c r="D1035"/>
    </row>
    <row r="1036" spans="4:4" x14ac:dyDescent="0.3">
      <c r="D1036"/>
    </row>
    <row r="1037" spans="4:4" x14ac:dyDescent="0.3">
      <c r="D1037"/>
    </row>
    <row r="1038" spans="4:4" x14ac:dyDescent="0.3">
      <c r="D1038"/>
    </row>
    <row r="1039" spans="4:4" x14ac:dyDescent="0.3">
      <c r="D1039"/>
    </row>
    <row r="1040" spans="4:4" x14ac:dyDescent="0.3">
      <c r="D1040"/>
    </row>
    <row r="1041" spans="4:4" x14ac:dyDescent="0.3">
      <c r="D1041"/>
    </row>
    <row r="1042" spans="4:4" x14ac:dyDescent="0.3">
      <c r="D1042"/>
    </row>
    <row r="1043" spans="4:4" x14ac:dyDescent="0.3">
      <c r="D1043"/>
    </row>
    <row r="1044" spans="4:4" x14ac:dyDescent="0.3">
      <c r="D1044"/>
    </row>
    <row r="1045" spans="4:4" x14ac:dyDescent="0.3">
      <c r="D1045"/>
    </row>
    <row r="1046" spans="4:4" x14ac:dyDescent="0.3">
      <c r="D1046"/>
    </row>
    <row r="1047" spans="4:4" x14ac:dyDescent="0.3">
      <c r="D1047"/>
    </row>
    <row r="1048" spans="4:4" x14ac:dyDescent="0.3">
      <c r="D1048"/>
    </row>
    <row r="1049" spans="4:4" x14ac:dyDescent="0.3">
      <c r="D1049"/>
    </row>
    <row r="1050" spans="4:4" x14ac:dyDescent="0.3">
      <c r="D1050"/>
    </row>
    <row r="1051" spans="4:4" x14ac:dyDescent="0.3">
      <c r="D1051"/>
    </row>
    <row r="1052" spans="4:4" x14ac:dyDescent="0.3">
      <c r="D1052"/>
    </row>
    <row r="1053" spans="4:4" x14ac:dyDescent="0.3">
      <c r="D1053"/>
    </row>
    <row r="1054" spans="4:4" x14ac:dyDescent="0.3">
      <c r="D1054"/>
    </row>
    <row r="1055" spans="4:4" x14ac:dyDescent="0.3">
      <c r="D1055"/>
    </row>
    <row r="1056" spans="4:4" x14ac:dyDescent="0.3">
      <c r="D1056"/>
    </row>
    <row r="1057" spans="4:4" x14ac:dyDescent="0.3">
      <c r="D1057"/>
    </row>
    <row r="1058" spans="4:4" x14ac:dyDescent="0.3">
      <c r="D1058"/>
    </row>
    <row r="1059" spans="4:4" x14ac:dyDescent="0.3">
      <c r="D1059"/>
    </row>
    <row r="1060" spans="4:4" x14ac:dyDescent="0.3">
      <c r="D1060"/>
    </row>
    <row r="1061" spans="4:4" x14ac:dyDescent="0.3">
      <c r="D1061"/>
    </row>
    <row r="1062" spans="4:4" x14ac:dyDescent="0.3">
      <c r="D1062"/>
    </row>
    <row r="1063" spans="4:4" x14ac:dyDescent="0.3">
      <c r="D1063"/>
    </row>
    <row r="1064" spans="4:4" x14ac:dyDescent="0.3">
      <c r="D1064"/>
    </row>
    <row r="1065" spans="4:4" x14ac:dyDescent="0.3">
      <c r="D1065"/>
    </row>
    <row r="1066" spans="4:4" x14ac:dyDescent="0.3">
      <c r="D1066"/>
    </row>
    <row r="1067" spans="4:4" x14ac:dyDescent="0.3">
      <c r="D1067"/>
    </row>
    <row r="1068" spans="4:4" x14ac:dyDescent="0.3">
      <c r="D1068"/>
    </row>
    <row r="1069" spans="4:4" x14ac:dyDescent="0.3">
      <c r="D1069"/>
    </row>
    <row r="1070" spans="4:4" x14ac:dyDescent="0.3">
      <c r="D1070"/>
    </row>
    <row r="1071" spans="4:4" x14ac:dyDescent="0.3">
      <c r="D1071"/>
    </row>
    <row r="1072" spans="4:4" x14ac:dyDescent="0.3">
      <c r="D1072"/>
    </row>
    <row r="1073" spans="4:4" x14ac:dyDescent="0.3">
      <c r="D1073"/>
    </row>
    <row r="1074" spans="4:4" x14ac:dyDescent="0.3">
      <c r="D1074"/>
    </row>
    <row r="1075" spans="4:4" x14ac:dyDescent="0.3">
      <c r="D1075"/>
    </row>
    <row r="1076" spans="4:4" x14ac:dyDescent="0.3">
      <c r="D1076"/>
    </row>
    <row r="1077" spans="4:4" x14ac:dyDescent="0.3">
      <c r="D1077"/>
    </row>
    <row r="1078" spans="4:4" x14ac:dyDescent="0.3">
      <c r="D1078"/>
    </row>
    <row r="1079" spans="4:4" x14ac:dyDescent="0.3">
      <c r="D1079"/>
    </row>
    <row r="1080" spans="4:4" x14ac:dyDescent="0.3">
      <c r="D1080"/>
    </row>
    <row r="1081" spans="4:4" x14ac:dyDescent="0.3">
      <c r="D1081"/>
    </row>
    <row r="1082" spans="4:4" x14ac:dyDescent="0.3">
      <c r="D1082"/>
    </row>
    <row r="1083" spans="4:4" x14ac:dyDescent="0.3">
      <c r="D1083"/>
    </row>
    <row r="1084" spans="4:4" x14ac:dyDescent="0.3">
      <c r="D1084"/>
    </row>
    <row r="1085" spans="4:4" x14ac:dyDescent="0.3">
      <c r="D1085"/>
    </row>
    <row r="1086" spans="4:4" x14ac:dyDescent="0.3">
      <c r="D1086"/>
    </row>
    <row r="1087" spans="4:4" x14ac:dyDescent="0.3">
      <c r="D1087"/>
    </row>
    <row r="1088" spans="4:4" x14ac:dyDescent="0.3">
      <c r="D1088"/>
    </row>
    <row r="1089" spans="4:4" x14ac:dyDescent="0.3">
      <c r="D1089"/>
    </row>
    <row r="1090" spans="4:4" x14ac:dyDescent="0.3">
      <c r="D1090"/>
    </row>
    <row r="1091" spans="4:4" x14ac:dyDescent="0.3">
      <c r="D1091"/>
    </row>
    <row r="1092" spans="4:4" x14ac:dyDescent="0.3">
      <c r="D1092"/>
    </row>
    <row r="1093" spans="4:4" x14ac:dyDescent="0.3">
      <c r="D1093"/>
    </row>
    <row r="1094" spans="4:4" x14ac:dyDescent="0.3">
      <c r="D1094"/>
    </row>
    <row r="1095" spans="4:4" x14ac:dyDescent="0.3">
      <c r="D1095"/>
    </row>
    <row r="1096" spans="4:4" x14ac:dyDescent="0.3">
      <c r="D1096"/>
    </row>
    <row r="1097" spans="4:4" x14ac:dyDescent="0.3">
      <c r="D1097"/>
    </row>
    <row r="1098" spans="4:4" x14ac:dyDescent="0.3">
      <c r="D1098"/>
    </row>
    <row r="1099" spans="4:4" x14ac:dyDescent="0.3">
      <c r="D1099"/>
    </row>
    <row r="1100" spans="4:4" x14ac:dyDescent="0.3">
      <c r="D1100"/>
    </row>
    <row r="1101" spans="4:4" x14ac:dyDescent="0.3">
      <c r="D1101"/>
    </row>
    <row r="1102" spans="4:4" x14ac:dyDescent="0.3">
      <c r="D1102"/>
    </row>
    <row r="1103" spans="4:4" x14ac:dyDescent="0.3">
      <c r="D1103"/>
    </row>
    <row r="1104" spans="4:4" x14ac:dyDescent="0.3">
      <c r="D1104"/>
    </row>
    <row r="1105" spans="4:4" x14ac:dyDescent="0.3">
      <c r="D1105"/>
    </row>
    <row r="1106" spans="4:4" x14ac:dyDescent="0.3">
      <c r="D1106"/>
    </row>
    <row r="1107" spans="4:4" x14ac:dyDescent="0.3">
      <c r="D1107"/>
    </row>
    <row r="1108" spans="4:4" x14ac:dyDescent="0.3">
      <c r="D1108"/>
    </row>
    <row r="1109" spans="4:4" x14ac:dyDescent="0.3">
      <c r="D1109"/>
    </row>
    <row r="1110" spans="4:4" x14ac:dyDescent="0.3">
      <c r="D1110"/>
    </row>
    <row r="1111" spans="4:4" x14ac:dyDescent="0.3">
      <c r="D1111"/>
    </row>
    <row r="1112" spans="4:4" x14ac:dyDescent="0.3">
      <c r="D1112"/>
    </row>
    <row r="1113" spans="4:4" x14ac:dyDescent="0.3">
      <c r="D1113"/>
    </row>
    <row r="1114" spans="4:4" x14ac:dyDescent="0.3">
      <c r="D1114"/>
    </row>
    <row r="1115" spans="4:4" x14ac:dyDescent="0.3">
      <c r="D1115"/>
    </row>
    <row r="1116" spans="4:4" x14ac:dyDescent="0.3">
      <c r="D1116"/>
    </row>
    <row r="1117" spans="4:4" x14ac:dyDescent="0.3">
      <c r="D1117"/>
    </row>
    <row r="1118" spans="4:4" x14ac:dyDescent="0.3">
      <c r="D1118"/>
    </row>
    <row r="1119" spans="4:4" x14ac:dyDescent="0.3">
      <c r="D1119"/>
    </row>
    <row r="1120" spans="4:4" x14ac:dyDescent="0.3">
      <c r="D1120"/>
    </row>
    <row r="1121" spans="4:4" x14ac:dyDescent="0.3">
      <c r="D1121"/>
    </row>
    <row r="1122" spans="4:4" x14ac:dyDescent="0.3">
      <c r="D1122"/>
    </row>
    <row r="1123" spans="4:4" x14ac:dyDescent="0.3">
      <c r="D1123"/>
    </row>
    <row r="1124" spans="4:4" x14ac:dyDescent="0.3">
      <c r="D1124"/>
    </row>
    <row r="1125" spans="4:4" x14ac:dyDescent="0.3">
      <c r="D1125"/>
    </row>
    <row r="1126" spans="4:4" x14ac:dyDescent="0.3">
      <c r="D1126"/>
    </row>
    <row r="1127" spans="4:4" x14ac:dyDescent="0.3">
      <c r="D1127"/>
    </row>
    <row r="1128" spans="4:4" x14ac:dyDescent="0.3">
      <c r="D1128"/>
    </row>
    <row r="1129" spans="4:4" x14ac:dyDescent="0.3">
      <c r="D1129"/>
    </row>
    <row r="1130" spans="4:4" x14ac:dyDescent="0.3">
      <c r="D1130"/>
    </row>
    <row r="1131" spans="4:4" x14ac:dyDescent="0.3">
      <c r="D1131"/>
    </row>
    <row r="1132" spans="4:4" x14ac:dyDescent="0.3">
      <c r="D1132"/>
    </row>
    <row r="1133" spans="4:4" x14ac:dyDescent="0.3">
      <c r="D1133"/>
    </row>
    <row r="1134" spans="4:4" x14ac:dyDescent="0.3">
      <c r="D1134"/>
    </row>
    <row r="1135" spans="4:4" x14ac:dyDescent="0.3">
      <c r="D1135"/>
    </row>
    <row r="1136" spans="4:4" x14ac:dyDescent="0.3">
      <c r="D1136"/>
    </row>
    <row r="1137" spans="4:4" x14ac:dyDescent="0.3">
      <c r="D1137"/>
    </row>
    <row r="1138" spans="4:4" x14ac:dyDescent="0.3">
      <c r="D1138"/>
    </row>
    <row r="1139" spans="4:4" x14ac:dyDescent="0.3">
      <c r="D1139"/>
    </row>
    <row r="1140" spans="4:4" x14ac:dyDescent="0.3">
      <c r="D1140"/>
    </row>
    <row r="1141" spans="4:4" x14ac:dyDescent="0.3">
      <c r="D1141"/>
    </row>
    <row r="1142" spans="4:4" x14ac:dyDescent="0.3">
      <c r="D1142"/>
    </row>
    <row r="1143" spans="4:4" x14ac:dyDescent="0.3">
      <c r="D1143"/>
    </row>
    <row r="1144" spans="4:4" x14ac:dyDescent="0.3">
      <c r="D1144"/>
    </row>
    <row r="1145" spans="4:4" x14ac:dyDescent="0.3">
      <c r="D1145"/>
    </row>
    <row r="1146" spans="4:4" x14ac:dyDescent="0.3">
      <c r="D1146"/>
    </row>
    <row r="1147" spans="4:4" x14ac:dyDescent="0.3">
      <c r="D1147"/>
    </row>
    <row r="1148" spans="4:4" x14ac:dyDescent="0.3">
      <c r="D1148"/>
    </row>
    <row r="1149" spans="4:4" x14ac:dyDescent="0.3">
      <c r="D1149"/>
    </row>
    <row r="1150" spans="4:4" x14ac:dyDescent="0.3">
      <c r="D1150"/>
    </row>
    <row r="1151" spans="4:4" x14ac:dyDescent="0.3">
      <c r="D1151"/>
    </row>
    <row r="1152" spans="4:4" x14ac:dyDescent="0.3">
      <c r="D1152"/>
    </row>
    <row r="1153" spans="4:4" x14ac:dyDescent="0.3">
      <c r="D1153"/>
    </row>
    <row r="1154" spans="4:4" x14ac:dyDescent="0.3">
      <c r="D1154"/>
    </row>
    <row r="1155" spans="4:4" x14ac:dyDescent="0.3">
      <c r="D1155"/>
    </row>
    <row r="1156" spans="4:4" x14ac:dyDescent="0.3">
      <c r="D1156"/>
    </row>
    <row r="1157" spans="4:4" x14ac:dyDescent="0.3">
      <c r="D1157"/>
    </row>
    <row r="1158" spans="4:4" x14ac:dyDescent="0.3">
      <c r="D1158"/>
    </row>
    <row r="1159" spans="4:4" x14ac:dyDescent="0.3">
      <c r="D1159"/>
    </row>
    <row r="1160" spans="4:4" x14ac:dyDescent="0.3">
      <c r="D1160"/>
    </row>
    <row r="1161" spans="4:4" x14ac:dyDescent="0.3">
      <c r="D1161"/>
    </row>
    <row r="1162" spans="4:4" x14ac:dyDescent="0.3">
      <c r="D1162"/>
    </row>
    <row r="1163" spans="4:4" x14ac:dyDescent="0.3">
      <c r="D1163"/>
    </row>
    <row r="1164" spans="4:4" x14ac:dyDescent="0.3">
      <c r="D1164"/>
    </row>
    <row r="1165" spans="4:4" x14ac:dyDescent="0.3">
      <c r="D1165"/>
    </row>
    <row r="1166" spans="4:4" x14ac:dyDescent="0.3">
      <c r="D1166"/>
    </row>
    <row r="1167" spans="4:4" x14ac:dyDescent="0.3">
      <c r="D1167"/>
    </row>
    <row r="1168" spans="4:4" x14ac:dyDescent="0.3">
      <c r="D1168"/>
    </row>
    <row r="1169" spans="4:4" x14ac:dyDescent="0.3">
      <c r="D1169"/>
    </row>
    <row r="1170" spans="4:4" x14ac:dyDescent="0.3">
      <c r="D1170"/>
    </row>
    <row r="1171" spans="4:4" x14ac:dyDescent="0.3">
      <c r="D1171"/>
    </row>
    <row r="1172" spans="4:4" x14ac:dyDescent="0.3">
      <c r="D1172"/>
    </row>
    <row r="1173" spans="4:4" x14ac:dyDescent="0.3">
      <c r="D1173"/>
    </row>
    <row r="1174" spans="4:4" x14ac:dyDescent="0.3">
      <c r="D1174"/>
    </row>
    <row r="1175" spans="4:4" x14ac:dyDescent="0.3">
      <c r="D1175"/>
    </row>
    <row r="1176" spans="4:4" x14ac:dyDescent="0.3">
      <c r="D1176"/>
    </row>
    <row r="1177" spans="4:4" x14ac:dyDescent="0.3">
      <c r="D1177"/>
    </row>
    <row r="1178" spans="4:4" x14ac:dyDescent="0.3">
      <c r="D1178"/>
    </row>
    <row r="1179" spans="4:4" x14ac:dyDescent="0.3">
      <c r="D1179"/>
    </row>
    <row r="1180" spans="4:4" x14ac:dyDescent="0.3">
      <c r="D1180"/>
    </row>
    <row r="1181" spans="4:4" x14ac:dyDescent="0.3">
      <c r="D1181"/>
    </row>
    <row r="1182" spans="4:4" x14ac:dyDescent="0.3">
      <c r="D1182"/>
    </row>
    <row r="1183" spans="4:4" x14ac:dyDescent="0.3">
      <c r="D1183"/>
    </row>
    <row r="1184" spans="4:4" x14ac:dyDescent="0.3">
      <c r="D1184"/>
    </row>
    <row r="1185" spans="4:4" x14ac:dyDescent="0.3">
      <c r="D1185"/>
    </row>
    <row r="1186" spans="4:4" x14ac:dyDescent="0.3">
      <c r="D1186"/>
    </row>
    <row r="1187" spans="4:4" x14ac:dyDescent="0.3">
      <c r="D1187"/>
    </row>
    <row r="1188" spans="4:4" x14ac:dyDescent="0.3">
      <c r="D1188"/>
    </row>
    <row r="1189" spans="4:4" x14ac:dyDescent="0.3">
      <c r="D1189"/>
    </row>
    <row r="1190" spans="4:4" x14ac:dyDescent="0.3">
      <c r="D1190"/>
    </row>
    <row r="1191" spans="4:4" x14ac:dyDescent="0.3">
      <c r="D1191"/>
    </row>
    <row r="1192" spans="4:4" x14ac:dyDescent="0.3">
      <c r="D1192"/>
    </row>
    <row r="1193" spans="4:4" x14ac:dyDescent="0.3">
      <c r="D1193"/>
    </row>
    <row r="1194" spans="4:4" x14ac:dyDescent="0.3">
      <c r="D1194"/>
    </row>
    <row r="1195" spans="4:4" x14ac:dyDescent="0.3">
      <c r="D1195"/>
    </row>
    <row r="1196" spans="4:4" x14ac:dyDescent="0.3">
      <c r="D1196"/>
    </row>
    <row r="1197" spans="4:4" x14ac:dyDescent="0.3">
      <c r="D1197"/>
    </row>
    <row r="1198" spans="4:4" x14ac:dyDescent="0.3">
      <c r="D1198"/>
    </row>
    <row r="1199" spans="4:4" x14ac:dyDescent="0.3">
      <c r="D1199"/>
    </row>
    <row r="1200" spans="4:4" x14ac:dyDescent="0.3">
      <c r="D1200"/>
    </row>
    <row r="1201" spans="4:4" x14ac:dyDescent="0.3">
      <c r="D1201"/>
    </row>
    <row r="1202" spans="4:4" x14ac:dyDescent="0.3">
      <c r="D1202"/>
    </row>
    <row r="1203" spans="4:4" x14ac:dyDescent="0.3">
      <c r="D1203"/>
    </row>
    <row r="1204" spans="4:4" x14ac:dyDescent="0.3">
      <c r="D1204"/>
    </row>
    <row r="1205" spans="4:4" x14ac:dyDescent="0.3">
      <c r="D1205"/>
    </row>
    <row r="1206" spans="4:4" x14ac:dyDescent="0.3">
      <c r="D1206"/>
    </row>
    <row r="1207" spans="4:4" x14ac:dyDescent="0.3">
      <c r="D1207"/>
    </row>
    <row r="1208" spans="4:4" x14ac:dyDescent="0.3">
      <c r="D1208"/>
    </row>
    <row r="1209" spans="4:4" x14ac:dyDescent="0.3">
      <c r="D1209"/>
    </row>
    <row r="1210" spans="4:4" x14ac:dyDescent="0.3">
      <c r="D1210"/>
    </row>
    <row r="1211" spans="4:4" x14ac:dyDescent="0.3">
      <c r="D1211"/>
    </row>
    <row r="1212" spans="4:4" x14ac:dyDescent="0.3">
      <c r="D1212"/>
    </row>
    <row r="1213" spans="4:4" x14ac:dyDescent="0.3">
      <c r="D1213"/>
    </row>
    <row r="1214" spans="4:4" x14ac:dyDescent="0.3">
      <c r="D1214"/>
    </row>
    <row r="1215" spans="4:4" x14ac:dyDescent="0.3">
      <c r="D1215"/>
    </row>
    <row r="1216" spans="4:4" x14ac:dyDescent="0.3">
      <c r="D1216"/>
    </row>
    <row r="1217" spans="4:4" x14ac:dyDescent="0.3">
      <c r="D1217"/>
    </row>
    <row r="1218" spans="4:4" x14ac:dyDescent="0.3">
      <c r="D1218"/>
    </row>
    <row r="1219" spans="4:4" x14ac:dyDescent="0.3">
      <c r="D1219"/>
    </row>
    <row r="1220" spans="4:4" x14ac:dyDescent="0.3">
      <c r="D1220"/>
    </row>
    <row r="1221" spans="4:4" x14ac:dyDescent="0.3">
      <c r="D1221"/>
    </row>
    <row r="1222" spans="4:4" x14ac:dyDescent="0.3">
      <c r="D1222"/>
    </row>
    <row r="1223" spans="4:4" x14ac:dyDescent="0.3">
      <c r="D1223"/>
    </row>
    <row r="1224" spans="4:4" x14ac:dyDescent="0.3">
      <c r="D1224"/>
    </row>
    <row r="1225" spans="4:4" x14ac:dyDescent="0.3">
      <c r="D1225"/>
    </row>
    <row r="1226" spans="4:4" x14ac:dyDescent="0.3">
      <c r="D1226"/>
    </row>
    <row r="1227" spans="4:4" x14ac:dyDescent="0.3">
      <c r="D1227"/>
    </row>
    <row r="1228" spans="4:4" x14ac:dyDescent="0.3">
      <c r="D1228"/>
    </row>
    <row r="1229" spans="4:4" x14ac:dyDescent="0.3">
      <c r="D1229"/>
    </row>
    <row r="1230" spans="4:4" x14ac:dyDescent="0.3">
      <c r="D1230"/>
    </row>
    <row r="1231" spans="4:4" x14ac:dyDescent="0.3">
      <c r="D1231"/>
    </row>
    <row r="1232" spans="4:4" x14ac:dyDescent="0.3">
      <c r="D1232"/>
    </row>
    <row r="1233" spans="4:4" x14ac:dyDescent="0.3">
      <c r="D1233"/>
    </row>
    <row r="1234" spans="4:4" x14ac:dyDescent="0.3">
      <c r="D1234"/>
    </row>
    <row r="1235" spans="4:4" x14ac:dyDescent="0.3">
      <c r="D1235"/>
    </row>
    <row r="1236" spans="4:4" x14ac:dyDescent="0.3">
      <c r="D1236"/>
    </row>
    <row r="1237" spans="4:4" x14ac:dyDescent="0.3">
      <c r="D1237"/>
    </row>
    <row r="1238" spans="4:4" x14ac:dyDescent="0.3">
      <c r="D1238"/>
    </row>
    <row r="1239" spans="4:4" x14ac:dyDescent="0.3">
      <c r="D1239"/>
    </row>
    <row r="1240" spans="4:4" x14ac:dyDescent="0.3">
      <c r="D1240"/>
    </row>
    <row r="1241" spans="4:4" x14ac:dyDescent="0.3">
      <c r="D1241"/>
    </row>
    <row r="1242" spans="4:4" x14ac:dyDescent="0.3">
      <c r="D1242"/>
    </row>
    <row r="1243" spans="4:4" x14ac:dyDescent="0.3">
      <c r="D1243"/>
    </row>
    <row r="1244" spans="4:4" x14ac:dyDescent="0.3">
      <c r="D1244"/>
    </row>
    <row r="1245" spans="4:4" x14ac:dyDescent="0.3">
      <c r="D1245"/>
    </row>
    <row r="1246" spans="4:4" x14ac:dyDescent="0.3">
      <c r="D1246"/>
    </row>
    <row r="1247" spans="4:4" x14ac:dyDescent="0.3">
      <c r="D1247"/>
    </row>
    <row r="1248" spans="4:4" x14ac:dyDescent="0.3">
      <c r="D1248"/>
    </row>
    <row r="1249" spans="4:4" x14ac:dyDescent="0.3">
      <c r="D1249"/>
    </row>
    <row r="1250" spans="4:4" x14ac:dyDescent="0.3">
      <c r="D1250"/>
    </row>
    <row r="1251" spans="4:4" x14ac:dyDescent="0.3">
      <c r="D1251"/>
    </row>
    <row r="1252" spans="4:4" x14ac:dyDescent="0.3">
      <c r="D1252"/>
    </row>
    <row r="1253" spans="4:4" x14ac:dyDescent="0.3">
      <c r="D1253"/>
    </row>
    <row r="1254" spans="4:4" x14ac:dyDescent="0.3">
      <c r="D1254"/>
    </row>
    <row r="1255" spans="4:4" x14ac:dyDescent="0.3">
      <c r="D1255"/>
    </row>
    <row r="1256" spans="4:4" x14ac:dyDescent="0.3">
      <c r="D1256"/>
    </row>
    <row r="1257" spans="4:4" x14ac:dyDescent="0.3">
      <c r="D1257"/>
    </row>
    <row r="1258" spans="4:4" x14ac:dyDescent="0.3">
      <c r="D1258"/>
    </row>
    <row r="1259" spans="4:4" x14ac:dyDescent="0.3">
      <c r="D1259"/>
    </row>
    <row r="1260" spans="4:4" x14ac:dyDescent="0.3">
      <c r="D1260"/>
    </row>
    <row r="1261" spans="4:4" x14ac:dyDescent="0.3">
      <c r="D1261"/>
    </row>
    <row r="1262" spans="4:4" x14ac:dyDescent="0.3">
      <c r="D1262"/>
    </row>
    <row r="1263" spans="4:4" x14ac:dyDescent="0.3">
      <c r="D1263"/>
    </row>
    <row r="1264" spans="4:4" x14ac:dyDescent="0.3">
      <c r="D1264"/>
    </row>
    <row r="1265" spans="4:4" x14ac:dyDescent="0.3">
      <c r="D1265"/>
    </row>
    <row r="1266" spans="4:4" x14ac:dyDescent="0.3">
      <c r="D1266"/>
    </row>
    <row r="1267" spans="4:4" x14ac:dyDescent="0.3">
      <c r="D1267"/>
    </row>
    <row r="1268" spans="4:4" x14ac:dyDescent="0.3">
      <c r="D1268"/>
    </row>
    <row r="1269" spans="4:4" x14ac:dyDescent="0.3">
      <c r="D1269"/>
    </row>
    <row r="1270" spans="4:4" x14ac:dyDescent="0.3">
      <c r="D1270"/>
    </row>
    <row r="1271" spans="4:4" x14ac:dyDescent="0.3">
      <c r="D1271"/>
    </row>
    <row r="1272" spans="4:4" x14ac:dyDescent="0.3">
      <c r="D1272"/>
    </row>
    <row r="1273" spans="4:4" x14ac:dyDescent="0.3">
      <c r="D1273"/>
    </row>
    <row r="1274" spans="4:4" x14ac:dyDescent="0.3">
      <c r="D1274"/>
    </row>
    <row r="1275" spans="4:4" x14ac:dyDescent="0.3">
      <c r="D1275"/>
    </row>
    <row r="1276" spans="4:4" x14ac:dyDescent="0.3">
      <c r="D1276"/>
    </row>
    <row r="1277" spans="4:4" x14ac:dyDescent="0.3">
      <c r="D1277"/>
    </row>
    <row r="1278" spans="4:4" x14ac:dyDescent="0.3">
      <c r="D1278"/>
    </row>
    <row r="1279" spans="4:4" x14ac:dyDescent="0.3">
      <c r="D1279"/>
    </row>
    <row r="1280" spans="4:4" x14ac:dyDescent="0.3">
      <c r="D1280"/>
    </row>
    <row r="1281" spans="4:4" x14ac:dyDescent="0.3">
      <c r="D1281"/>
    </row>
    <row r="1282" spans="4:4" x14ac:dyDescent="0.3">
      <c r="D1282"/>
    </row>
    <row r="1283" spans="4:4" x14ac:dyDescent="0.3">
      <c r="D1283"/>
    </row>
    <row r="1284" spans="4:4" x14ac:dyDescent="0.3">
      <c r="D1284"/>
    </row>
    <row r="1285" spans="4:4" x14ac:dyDescent="0.3">
      <c r="D1285"/>
    </row>
    <row r="1286" spans="4:4" x14ac:dyDescent="0.3">
      <c r="D1286"/>
    </row>
    <row r="1287" spans="4:4" x14ac:dyDescent="0.3">
      <c r="D1287"/>
    </row>
    <row r="1288" spans="4:4" x14ac:dyDescent="0.3">
      <c r="D1288"/>
    </row>
    <row r="1289" spans="4:4" x14ac:dyDescent="0.3">
      <c r="D1289"/>
    </row>
    <row r="1290" spans="4:4" x14ac:dyDescent="0.3">
      <c r="D1290"/>
    </row>
    <row r="1291" spans="4:4" x14ac:dyDescent="0.3">
      <c r="D1291"/>
    </row>
    <row r="1292" spans="4:4" x14ac:dyDescent="0.3">
      <c r="D1292"/>
    </row>
    <row r="1293" spans="4:4" x14ac:dyDescent="0.3">
      <c r="D1293"/>
    </row>
    <row r="1294" spans="4:4" x14ac:dyDescent="0.3">
      <c r="D1294"/>
    </row>
    <row r="1295" spans="4:4" x14ac:dyDescent="0.3">
      <c r="D1295"/>
    </row>
    <row r="1296" spans="4:4" x14ac:dyDescent="0.3">
      <c r="D1296"/>
    </row>
    <row r="1297" spans="4:4" x14ac:dyDescent="0.3">
      <c r="D1297"/>
    </row>
    <row r="1298" spans="4:4" x14ac:dyDescent="0.3">
      <c r="D1298"/>
    </row>
    <row r="1299" spans="4:4" x14ac:dyDescent="0.3">
      <c r="D1299"/>
    </row>
    <row r="1300" spans="4:4" x14ac:dyDescent="0.3">
      <c r="D1300"/>
    </row>
    <row r="1301" spans="4:4" x14ac:dyDescent="0.3">
      <c r="D1301"/>
    </row>
    <row r="1302" spans="4:4" x14ac:dyDescent="0.3">
      <c r="D1302"/>
    </row>
    <row r="1303" spans="4:4" x14ac:dyDescent="0.3">
      <c r="D1303"/>
    </row>
    <row r="1304" spans="4:4" x14ac:dyDescent="0.3">
      <c r="D1304"/>
    </row>
    <row r="1305" spans="4:4" x14ac:dyDescent="0.3">
      <c r="D1305"/>
    </row>
    <row r="1306" spans="4:4" x14ac:dyDescent="0.3">
      <c r="D1306"/>
    </row>
    <row r="1307" spans="4:4" x14ac:dyDescent="0.3">
      <c r="D1307"/>
    </row>
    <row r="1308" spans="4:4" x14ac:dyDescent="0.3">
      <c r="D1308"/>
    </row>
    <row r="1309" spans="4:4" x14ac:dyDescent="0.3">
      <c r="D1309"/>
    </row>
    <row r="1310" spans="4:4" x14ac:dyDescent="0.3">
      <c r="D1310"/>
    </row>
    <row r="1311" spans="4:4" x14ac:dyDescent="0.3">
      <c r="D1311"/>
    </row>
    <row r="1312" spans="4:4" x14ac:dyDescent="0.3">
      <c r="D1312"/>
    </row>
    <row r="1313" spans="4:4" x14ac:dyDescent="0.3">
      <c r="D1313"/>
    </row>
    <row r="1314" spans="4:4" x14ac:dyDescent="0.3">
      <c r="D1314"/>
    </row>
    <row r="1315" spans="4:4" x14ac:dyDescent="0.3">
      <c r="D1315"/>
    </row>
    <row r="1316" spans="4:4" x14ac:dyDescent="0.3">
      <c r="D1316"/>
    </row>
    <row r="1317" spans="4:4" x14ac:dyDescent="0.3">
      <c r="D1317"/>
    </row>
    <row r="1318" spans="4:4" x14ac:dyDescent="0.3">
      <c r="D1318"/>
    </row>
    <row r="1319" spans="4:4" x14ac:dyDescent="0.3">
      <c r="D1319"/>
    </row>
    <row r="1320" spans="4:4" x14ac:dyDescent="0.3">
      <c r="D1320"/>
    </row>
    <row r="1321" spans="4:4" x14ac:dyDescent="0.3">
      <c r="D1321"/>
    </row>
    <row r="1322" spans="4:4" x14ac:dyDescent="0.3">
      <c r="D1322"/>
    </row>
    <row r="1323" spans="4:4" x14ac:dyDescent="0.3">
      <c r="D1323"/>
    </row>
    <row r="1324" spans="4:4" x14ac:dyDescent="0.3">
      <c r="D1324"/>
    </row>
    <row r="1325" spans="4:4" x14ac:dyDescent="0.3">
      <c r="D1325"/>
    </row>
    <row r="1326" spans="4:4" x14ac:dyDescent="0.3">
      <c r="D1326"/>
    </row>
    <row r="1327" spans="4:4" x14ac:dyDescent="0.3">
      <c r="D1327"/>
    </row>
    <row r="1328" spans="4:4" x14ac:dyDescent="0.3">
      <c r="D1328"/>
    </row>
    <row r="1329" spans="4:4" x14ac:dyDescent="0.3">
      <c r="D1329"/>
    </row>
    <row r="1330" spans="4:4" x14ac:dyDescent="0.3">
      <c r="D1330"/>
    </row>
    <row r="1331" spans="4:4" x14ac:dyDescent="0.3">
      <c r="D1331"/>
    </row>
    <row r="1332" spans="4:4" x14ac:dyDescent="0.3">
      <c r="D1332"/>
    </row>
    <row r="1333" spans="4:4" x14ac:dyDescent="0.3">
      <c r="D1333"/>
    </row>
    <row r="1334" spans="4:4" x14ac:dyDescent="0.3">
      <c r="D1334"/>
    </row>
    <row r="1335" spans="4:4" x14ac:dyDescent="0.3">
      <c r="D1335"/>
    </row>
    <row r="1336" spans="4:4" x14ac:dyDescent="0.3">
      <c r="D1336"/>
    </row>
    <row r="1337" spans="4:4" x14ac:dyDescent="0.3">
      <c r="D1337"/>
    </row>
    <row r="1338" spans="4:4" x14ac:dyDescent="0.3">
      <c r="D1338"/>
    </row>
    <row r="1339" spans="4:4" x14ac:dyDescent="0.3">
      <c r="D1339"/>
    </row>
    <row r="1340" spans="4:4" x14ac:dyDescent="0.3">
      <c r="D1340"/>
    </row>
    <row r="1341" spans="4:4" x14ac:dyDescent="0.3">
      <c r="D1341"/>
    </row>
    <row r="1342" spans="4:4" x14ac:dyDescent="0.3">
      <c r="D1342"/>
    </row>
    <row r="1343" spans="4:4" x14ac:dyDescent="0.3">
      <c r="D1343"/>
    </row>
    <row r="1344" spans="4:4" x14ac:dyDescent="0.3">
      <c r="D1344"/>
    </row>
    <row r="1345" spans="4:4" x14ac:dyDescent="0.3">
      <c r="D1345"/>
    </row>
    <row r="1346" spans="4:4" x14ac:dyDescent="0.3">
      <c r="D1346"/>
    </row>
    <row r="1347" spans="4:4" x14ac:dyDescent="0.3">
      <c r="D1347"/>
    </row>
    <row r="1348" spans="4:4" x14ac:dyDescent="0.3">
      <c r="D1348"/>
    </row>
    <row r="1349" spans="4:4" x14ac:dyDescent="0.3">
      <c r="D1349"/>
    </row>
    <row r="1350" spans="4:4" x14ac:dyDescent="0.3">
      <c r="D1350"/>
    </row>
    <row r="1351" spans="4:4" x14ac:dyDescent="0.3">
      <c r="D1351"/>
    </row>
    <row r="1352" spans="4:4" x14ac:dyDescent="0.3">
      <c r="D1352"/>
    </row>
    <row r="1353" spans="4:4" x14ac:dyDescent="0.3">
      <c r="D1353"/>
    </row>
    <row r="1354" spans="4:4" x14ac:dyDescent="0.3">
      <c r="D1354"/>
    </row>
    <row r="1355" spans="4:4" x14ac:dyDescent="0.3">
      <c r="D1355"/>
    </row>
    <row r="1356" spans="4:4" x14ac:dyDescent="0.3">
      <c r="D1356"/>
    </row>
    <row r="1357" spans="4:4" x14ac:dyDescent="0.3">
      <c r="D1357"/>
    </row>
    <row r="1358" spans="4:4" x14ac:dyDescent="0.3">
      <c r="D1358"/>
    </row>
    <row r="1359" spans="4:4" x14ac:dyDescent="0.3">
      <c r="D1359"/>
    </row>
    <row r="1360" spans="4:4" x14ac:dyDescent="0.3">
      <c r="D1360"/>
    </row>
    <row r="1361" spans="4:4" x14ac:dyDescent="0.3">
      <c r="D1361"/>
    </row>
    <row r="1362" spans="4:4" x14ac:dyDescent="0.3">
      <c r="D1362"/>
    </row>
    <row r="1363" spans="4:4" x14ac:dyDescent="0.3">
      <c r="D1363"/>
    </row>
    <row r="1364" spans="4:4" x14ac:dyDescent="0.3">
      <c r="D1364"/>
    </row>
    <row r="1365" spans="4:4" x14ac:dyDescent="0.3">
      <c r="D1365"/>
    </row>
    <row r="1366" spans="4:4" x14ac:dyDescent="0.3">
      <c r="D1366"/>
    </row>
    <row r="1367" spans="4:4" x14ac:dyDescent="0.3">
      <c r="D1367"/>
    </row>
    <row r="1368" spans="4:4" x14ac:dyDescent="0.3">
      <c r="D1368"/>
    </row>
    <row r="1369" spans="4:4" x14ac:dyDescent="0.3">
      <c r="D1369"/>
    </row>
    <row r="1370" spans="4:4" x14ac:dyDescent="0.3">
      <c r="D1370"/>
    </row>
    <row r="1371" spans="4:4" x14ac:dyDescent="0.3">
      <c r="D1371"/>
    </row>
    <row r="1372" spans="4:4" x14ac:dyDescent="0.3">
      <c r="D1372"/>
    </row>
    <row r="1373" spans="4:4" x14ac:dyDescent="0.3">
      <c r="D1373"/>
    </row>
    <row r="1374" spans="4:4" x14ac:dyDescent="0.3">
      <c r="D1374"/>
    </row>
    <row r="1375" spans="4:4" x14ac:dyDescent="0.3">
      <c r="D1375"/>
    </row>
    <row r="1376" spans="4:4" x14ac:dyDescent="0.3">
      <c r="D1376"/>
    </row>
    <row r="1377" spans="4:4" x14ac:dyDescent="0.3">
      <c r="D1377"/>
    </row>
    <row r="1378" spans="4:4" x14ac:dyDescent="0.3">
      <c r="D1378"/>
    </row>
    <row r="1379" spans="4:4" x14ac:dyDescent="0.3">
      <c r="D1379"/>
    </row>
    <row r="1380" spans="4:4" x14ac:dyDescent="0.3">
      <c r="D1380"/>
    </row>
    <row r="1381" spans="4:4" x14ac:dyDescent="0.3">
      <c r="D1381"/>
    </row>
    <row r="1382" spans="4:4" x14ac:dyDescent="0.3">
      <c r="D1382"/>
    </row>
    <row r="1383" spans="4:4" x14ac:dyDescent="0.3">
      <c r="D1383"/>
    </row>
    <row r="1384" spans="4:4" x14ac:dyDescent="0.3">
      <c r="D1384"/>
    </row>
    <row r="1385" spans="4:4" x14ac:dyDescent="0.3">
      <c r="D1385"/>
    </row>
    <row r="1386" spans="4:4" x14ac:dyDescent="0.3">
      <c r="D1386"/>
    </row>
    <row r="1387" spans="4:4" x14ac:dyDescent="0.3">
      <c r="D1387"/>
    </row>
    <row r="1388" spans="4:4" x14ac:dyDescent="0.3">
      <c r="D1388"/>
    </row>
    <row r="1389" spans="4:4" x14ac:dyDescent="0.3">
      <c r="D1389"/>
    </row>
    <row r="1390" spans="4:4" x14ac:dyDescent="0.3">
      <c r="D1390"/>
    </row>
    <row r="1391" spans="4:4" x14ac:dyDescent="0.3">
      <c r="D1391"/>
    </row>
    <row r="1392" spans="4:4" x14ac:dyDescent="0.3">
      <c r="D1392"/>
    </row>
    <row r="1393" spans="4:4" x14ac:dyDescent="0.3">
      <c r="D1393"/>
    </row>
    <row r="1394" spans="4:4" x14ac:dyDescent="0.3">
      <c r="D1394"/>
    </row>
    <row r="1395" spans="4:4" x14ac:dyDescent="0.3">
      <c r="D1395"/>
    </row>
    <row r="1396" spans="4:4" x14ac:dyDescent="0.3">
      <c r="D1396"/>
    </row>
    <row r="1397" spans="4:4" x14ac:dyDescent="0.3">
      <c r="D1397"/>
    </row>
    <row r="1398" spans="4:4" x14ac:dyDescent="0.3">
      <c r="D1398"/>
    </row>
    <row r="1399" spans="4:4" x14ac:dyDescent="0.3">
      <c r="D1399"/>
    </row>
    <row r="1400" spans="4:4" x14ac:dyDescent="0.3">
      <c r="D1400"/>
    </row>
    <row r="1401" spans="4:4" x14ac:dyDescent="0.3">
      <c r="D1401"/>
    </row>
    <row r="1402" spans="4:4" x14ac:dyDescent="0.3">
      <c r="D1402"/>
    </row>
    <row r="1403" spans="4:4" x14ac:dyDescent="0.3">
      <c r="D1403"/>
    </row>
    <row r="1404" spans="4:4" x14ac:dyDescent="0.3">
      <c r="D1404"/>
    </row>
    <row r="1405" spans="4:4" x14ac:dyDescent="0.3">
      <c r="D1405"/>
    </row>
    <row r="1406" spans="4:4" x14ac:dyDescent="0.3">
      <c r="D1406"/>
    </row>
    <row r="1407" spans="4:4" x14ac:dyDescent="0.3">
      <c r="D1407"/>
    </row>
    <row r="1408" spans="4:4" x14ac:dyDescent="0.3">
      <c r="D1408"/>
    </row>
    <row r="1409" spans="4:4" x14ac:dyDescent="0.3">
      <c r="D1409"/>
    </row>
    <row r="1410" spans="4:4" x14ac:dyDescent="0.3">
      <c r="D1410"/>
    </row>
    <row r="1411" spans="4:4" x14ac:dyDescent="0.3">
      <c r="D1411"/>
    </row>
    <row r="1412" spans="4:4" x14ac:dyDescent="0.3">
      <c r="D1412"/>
    </row>
    <row r="1413" spans="4:4" x14ac:dyDescent="0.3">
      <c r="D1413"/>
    </row>
    <row r="1414" spans="4:4" x14ac:dyDescent="0.3">
      <c r="D1414"/>
    </row>
    <row r="1415" spans="4:4" x14ac:dyDescent="0.3">
      <c r="D1415"/>
    </row>
    <row r="1416" spans="4:4" x14ac:dyDescent="0.3">
      <c r="D1416"/>
    </row>
    <row r="1417" spans="4:4" x14ac:dyDescent="0.3">
      <c r="D1417"/>
    </row>
    <row r="1418" spans="4:4" x14ac:dyDescent="0.3">
      <c r="D1418"/>
    </row>
    <row r="1419" spans="4:4" x14ac:dyDescent="0.3">
      <c r="D1419"/>
    </row>
    <row r="1420" spans="4:4" x14ac:dyDescent="0.3">
      <c r="D1420"/>
    </row>
    <row r="1421" spans="4:4" x14ac:dyDescent="0.3">
      <c r="D1421"/>
    </row>
    <row r="1422" spans="4:4" x14ac:dyDescent="0.3">
      <c r="D1422"/>
    </row>
    <row r="1423" spans="4:4" x14ac:dyDescent="0.3">
      <c r="D1423"/>
    </row>
    <row r="1424" spans="4:4" x14ac:dyDescent="0.3">
      <c r="D1424"/>
    </row>
    <row r="1425" spans="4:4" x14ac:dyDescent="0.3">
      <c r="D1425"/>
    </row>
    <row r="1426" spans="4:4" x14ac:dyDescent="0.3">
      <c r="D1426"/>
    </row>
    <row r="1427" spans="4:4" x14ac:dyDescent="0.3">
      <c r="D1427"/>
    </row>
    <row r="1428" spans="4:4" x14ac:dyDescent="0.3">
      <c r="D1428"/>
    </row>
    <row r="1429" spans="4:4" x14ac:dyDescent="0.3">
      <c r="D1429"/>
    </row>
    <row r="1430" spans="4:4" x14ac:dyDescent="0.3">
      <c r="D1430"/>
    </row>
    <row r="1431" spans="4:4" x14ac:dyDescent="0.3">
      <c r="D1431"/>
    </row>
    <row r="1432" spans="4:4" x14ac:dyDescent="0.3">
      <c r="D1432"/>
    </row>
    <row r="1433" spans="4:4" x14ac:dyDescent="0.3">
      <c r="D1433"/>
    </row>
    <row r="1434" spans="4:4" x14ac:dyDescent="0.3">
      <c r="D1434"/>
    </row>
    <row r="1435" spans="4:4" x14ac:dyDescent="0.3">
      <c r="D1435"/>
    </row>
    <row r="1436" spans="4:4" x14ac:dyDescent="0.3">
      <c r="D1436"/>
    </row>
    <row r="1437" spans="4:4" x14ac:dyDescent="0.3">
      <c r="D1437"/>
    </row>
    <row r="1438" spans="4:4" x14ac:dyDescent="0.3">
      <c r="D1438"/>
    </row>
    <row r="1439" spans="4:4" x14ac:dyDescent="0.3">
      <c r="D1439"/>
    </row>
    <row r="1440" spans="4:4" x14ac:dyDescent="0.3">
      <c r="D1440"/>
    </row>
    <row r="1441" spans="4:4" x14ac:dyDescent="0.3">
      <c r="D1441"/>
    </row>
    <row r="1442" spans="4:4" x14ac:dyDescent="0.3">
      <c r="D1442"/>
    </row>
    <row r="1443" spans="4:4" x14ac:dyDescent="0.3">
      <c r="D1443"/>
    </row>
    <row r="1444" spans="4:4" x14ac:dyDescent="0.3">
      <c r="D1444"/>
    </row>
    <row r="1445" spans="4:4" x14ac:dyDescent="0.3">
      <c r="D1445"/>
    </row>
    <row r="1446" spans="4:4" x14ac:dyDescent="0.3">
      <c r="D1446"/>
    </row>
    <row r="1447" spans="4:4" x14ac:dyDescent="0.3">
      <c r="D1447"/>
    </row>
    <row r="1448" spans="4:4" x14ac:dyDescent="0.3">
      <c r="D1448"/>
    </row>
    <row r="1449" spans="4:4" x14ac:dyDescent="0.3">
      <c r="D1449"/>
    </row>
    <row r="1450" spans="4:4" x14ac:dyDescent="0.3">
      <c r="D1450"/>
    </row>
    <row r="1451" spans="4:4" x14ac:dyDescent="0.3">
      <c r="D1451"/>
    </row>
    <row r="1452" spans="4:4" x14ac:dyDescent="0.3">
      <c r="D1452"/>
    </row>
    <row r="1453" spans="4:4" x14ac:dyDescent="0.3">
      <c r="D1453"/>
    </row>
    <row r="1454" spans="4:4" x14ac:dyDescent="0.3">
      <c r="D1454"/>
    </row>
    <row r="1455" spans="4:4" x14ac:dyDescent="0.3">
      <c r="D1455"/>
    </row>
    <row r="1456" spans="4:4" x14ac:dyDescent="0.3">
      <c r="D1456"/>
    </row>
    <row r="1457" spans="4:4" x14ac:dyDescent="0.3">
      <c r="D1457"/>
    </row>
    <row r="1458" spans="4:4" x14ac:dyDescent="0.3">
      <c r="D1458"/>
    </row>
    <row r="1459" spans="4:4" x14ac:dyDescent="0.3">
      <c r="D1459"/>
    </row>
    <row r="1460" spans="4:4" x14ac:dyDescent="0.3">
      <c r="D1460"/>
    </row>
    <row r="1461" spans="4:4" x14ac:dyDescent="0.3">
      <c r="D1461"/>
    </row>
    <row r="1462" spans="4:4" x14ac:dyDescent="0.3">
      <c r="D1462"/>
    </row>
    <row r="1463" spans="4:4" x14ac:dyDescent="0.3">
      <c r="D1463"/>
    </row>
    <row r="1464" spans="4:4" x14ac:dyDescent="0.3">
      <c r="D1464"/>
    </row>
    <row r="1465" spans="4:4" x14ac:dyDescent="0.3">
      <c r="D1465"/>
    </row>
    <row r="1466" spans="4:4" x14ac:dyDescent="0.3">
      <c r="D1466"/>
    </row>
    <row r="1467" spans="4:4" x14ac:dyDescent="0.3">
      <c r="D1467"/>
    </row>
    <row r="1468" spans="4:4" x14ac:dyDescent="0.3">
      <c r="D1468"/>
    </row>
    <row r="1469" spans="4:4" x14ac:dyDescent="0.3">
      <c r="D1469"/>
    </row>
    <row r="1470" spans="4:4" x14ac:dyDescent="0.3">
      <c r="D1470"/>
    </row>
    <row r="1471" spans="4:4" x14ac:dyDescent="0.3">
      <c r="D1471"/>
    </row>
    <row r="1472" spans="4:4" x14ac:dyDescent="0.3">
      <c r="D1472"/>
    </row>
    <row r="1473" spans="4:4" x14ac:dyDescent="0.3">
      <c r="D1473"/>
    </row>
    <row r="1474" spans="4:4" x14ac:dyDescent="0.3">
      <c r="D1474"/>
    </row>
    <row r="1475" spans="4:4" x14ac:dyDescent="0.3">
      <c r="D1475"/>
    </row>
    <row r="1476" spans="4:4" x14ac:dyDescent="0.3">
      <c r="D1476"/>
    </row>
    <row r="1477" spans="4:4" x14ac:dyDescent="0.3">
      <c r="D1477"/>
    </row>
    <row r="1478" spans="4:4" x14ac:dyDescent="0.3">
      <c r="D1478"/>
    </row>
    <row r="1479" spans="4:4" x14ac:dyDescent="0.3">
      <c r="D1479"/>
    </row>
    <row r="1480" spans="4:4" x14ac:dyDescent="0.3">
      <c r="D1480"/>
    </row>
    <row r="1481" spans="4:4" x14ac:dyDescent="0.3">
      <c r="D1481"/>
    </row>
    <row r="1482" spans="4:4" x14ac:dyDescent="0.3">
      <c r="D1482"/>
    </row>
    <row r="1483" spans="4:4" x14ac:dyDescent="0.3">
      <c r="D1483"/>
    </row>
    <row r="1484" spans="4:4" x14ac:dyDescent="0.3">
      <c r="D1484"/>
    </row>
    <row r="1485" spans="4:4" x14ac:dyDescent="0.3">
      <c r="D1485"/>
    </row>
    <row r="1486" spans="4:4" x14ac:dyDescent="0.3">
      <c r="D1486"/>
    </row>
    <row r="1487" spans="4:4" x14ac:dyDescent="0.3">
      <c r="D1487"/>
    </row>
    <row r="1488" spans="4:4" x14ac:dyDescent="0.3">
      <c r="D1488"/>
    </row>
    <row r="1489" spans="4:4" x14ac:dyDescent="0.3">
      <c r="D1489"/>
    </row>
    <row r="1490" spans="4:4" x14ac:dyDescent="0.3">
      <c r="D1490"/>
    </row>
    <row r="1491" spans="4:4" x14ac:dyDescent="0.3">
      <c r="D1491"/>
    </row>
    <row r="1492" spans="4:4" x14ac:dyDescent="0.3">
      <c r="D1492"/>
    </row>
    <row r="1493" spans="4:4" x14ac:dyDescent="0.3">
      <c r="D1493"/>
    </row>
    <row r="1494" spans="4:4" x14ac:dyDescent="0.3">
      <c r="D1494"/>
    </row>
    <row r="1495" spans="4:4" x14ac:dyDescent="0.3">
      <c r="D1495"/>
    </row>
    <row r="1496" spans="4:4" x14ac:dyDescent="0.3">
      <c r="D1496"/>
    </row>
    <row r="1497" spans="4:4" x14ac:dyDescent="0.3">
      <c r="D1497"/>
    </row>
    <row r="1498" spans="4:4" x14ac:dyDescent="0.3">
      <c r="D1498"/>
    </row>
    <row r="1499" spans="4:4" x14ac:dyDescent="0.3">
      <c r="D1499"/>
    </row>
    <row r="1500" spans="4:4" x14ac:dyDescent="0.3">
      <c r="D1500"/>
    </row>
    <row r="1501" spans="4:4" x14ac:dyDescent="0.3">
      <c r="D1501"/>
    </row>
    <row r="1502" spans="4:4" x14ac:dyDescent="0.3">
      <c r="D1502"/>
    </row>
    <row r="1503" spans="4:4" x14ac:dyDescent="0.3">
      <c r="D1503"/>
    </row>
    <row r="1504" spans="4:4" x14ac:dyDescent="0.3">
      <c r="D1504"/>
    </row>
    <row r="1505" spans="4:4" x14ac:dyDescent="0.3">
      <c r="D1505"/>
    </row>
    <row r="1506" spans="4:4" x14ac:dyDescent="0.3">
      <c r="D1506"/>
    </row>
    <row r="1507" spans="4:4" x14ac:dyDescent="0.3">
      <c r="D1507"/>
    </row>
    <row r="1508" spans="4:4" x14ac:dyDescent="0.3">
      <c r="D1508"/>
    </row>
    <row r="1509" spans="4:4" x14ac:dyDescent="0.3">
      <c r="D1509"/>
    </row>
    <row r="1510" spans="4:4" x14ac:dyDescent="0.3">
      <c r="D1510"/>
    </row>
    <row r="1511" spans="4:4" x14ac:dyDescent="0.3">
      <c r="D1511"/>
    </row>
    <row r="1512" spans="4:4" x14ac:dyDescent="0.3">
      <c r="D1512"/>
    </row>
    <row r="1513" spans="4:4" x14ac:dyDescent="0.3">
      <c r="D1513"/>
    </row>
    <row r="1514" spans="4:4" x14ac:dyDescent="0.3">
      <c r="D1514"/>
    </row>
    <row r="1515" spans="4:4" x14ac:dyDescent="0.3">
      <c r="D1515"/>
    </row>
    <row r="1516" spans="4:4" x14ac:dyDescent="0.3">
      <c r="D1516"/>
    </row>
    <row r="1517" spans="4:4" x14ac:dyDescent="0.3">
      <c r="D1517"/>
    </row>
    <row r="1518" spans="4:4" x14ac:dyDescent="0.3">
      <c r="D1518"/>
    </row>
    <row r="1519" spans="4:4" x14ac:dyDescent="0.3">
      <c r="D1519"/>
    </row>
    <row r="1520" spans="4:4" x14ac:dyDescent="0.3">
      <c r="D1520"/>
    </row>
    <row r="1521" spans="4:4" x14ac:dyDescent="0.3">
      <c r="D1521"/>
    </row>
    <row r="1522" spans="4:4" x14ac:dyDescent="0.3">
      <c r="D1522"/>
    </row>
    <row r="1523" spans="4:4" x14ac:dyDescent="0.3">
      <c r="D1523"/>
    </row>
    <row r="1524" spans="4:4" x14ac:dyDescent="0.3">
      <c r="D1524"/>
    </row>
    <row r="1525" spans="4:4" x14ac:dyDescent="0.3">
      <c r="D1525"/>
    </row>
    <row r="1526" spans="4:4" x14ac:dyDescent="0.3">
      <c r="D1526"/>
    </row>
    <row r="1527" spans="4:4" x14ac:dyDescent="0.3">
      <c r="D1527"/>
    </row>
    <row r="1528" spans="4:4" x14ac:dyDescent="0.3">
      <c r="D1528"/>
    </row>
    <row r="1529" spans="4:4" x14ac:dyDescent="0.3">
      <c r="D1529"/>
    </row>
    <row r="1530" spans="4:4" x14ac:dyDescent="0.3">
      <c r="D1530"/>
    </row>
    <row r="1531" spans="4:4" x14ac:dyDescent="0.3">
      <c r="D1531"/>
    </row>
    <row r="1532" spans="4:4" x14ac:dyDescent="0.3">
      <c r="D1532"/>
    </row>
    <row r="1533" spans="4:4" x14ac:dyDescent="0.3">
      <c r="D1533"/>
    </row>
    <row r="1534" spans="4:4" x14ac:dyDescent="0.3">
      <c r="D1534"/>
    </row>
    <row r="1535" spans="4:4" x14ac:dyDescent="0.3">
      <c r="D1535"/>
    </row>
    <row r="1536" spans="4:4" x14ac:dyDescent="0.3">
      <c r="D1536"/>
    </row>
    <row r="1537" spans="4:4" x14ac:dyDescent="0.3">
      <c r="D1537"/>
    </row>
    <row r="1538" spans="4:4" x14ac:dyDescent="0.3">
      <c r="D1538"/>
    </row>
    <row r="1539" spans="4:4" x14ac:dyDescent="0.3">
      <c r="D1539"/>
    </row>
    <row r="1540" spans="4:4" x14ac:dyDescent="0.3">
      <c r="D1540"/>
    </row>
    <row r="1541" spans="4:4" x14ac:dyDescent="0.3">
      <c r="D1541"/>
    </row>
    <row r="1542" spans="4:4" x14ac:dyDescent="0.3">
      <c r="D1542"/>
    </row>
    <row r="1543" spans="4:4" x14ac:dyDescent="0.3">
      <c r="D1543"/>
    </row>
    <row r="1544" spans="4:4" x14ac:dyDescent="0.3">
      <c r="D1544"/>
    </row>
    <row r="1545" spans="4:4" x14ac:dyDescent="0.3">
      <c r="D1545"/>
    </row>
    <row r="1546" spans="4:4" x14ac:dyDescent="0.3">
      <c r="D1546"/>
    </row>
    <row r="1547" spans="4:4" x14ac:dyDescent="0.3">
      <c r="D1547"/>
    </row>
    <row r="1548" spans="4:4" x14ac:dyDescent="0.3">
      <c r="D1548"/>
    </row>
    <row r="1549" spans="4:4" x14ac:dyDescent="0.3">
      <c r="D1549"/>
    </row>
    <row r="1550" spans="4:4" x14ac:dyDescent="0.3">
      <c r="D1550"/>
    </row>
    <row r="1551" spans="4:4" x14ac:dyDescent="0.3">
      <c r="D1551"/>
    </row>
    <row r="1552" spans="4:4" x14ac:dyDescent="0.3">
      <c r="D1552"/>
    </row>
    <row r="1553" spans="4:4" x14ac:dyDescent="0.3">
      <c r="D1553"/>
    </row>
    <row r="1554" spans="4:4" x14ac:dyDescent="0.3">
      <c r="D1554"/>
    </row>
    <row r="1555" spans="4:4" x14ac:dyDescent="0.3">
      <c r="D1555"/>
    </row>
    <row r="1556" spans="4:4" x14ac:dyDescent="0.3">
      <c r="D1556"/>
    </row>
    <row r="1557" spans="4:4" x14ac:dyDescent="0.3">
      <c r="D1557"/>
    </row>
    <row r="1558" spans="4:4" x14ac:dyDescent="0.3">
      <c r="D1558"/>
    </row>
    <row r="1559" spans="4:4" x14ac:dyDescent="0.3">
      <c r="D1559"/>
    </row>
    <row r="1560" spans="4:4" x14ac:dyDescent="0.3">
      <c r="D1560"/>
    </row>
    <row r="1561" spans="4:4" x14ac:dyDescent="0.3">
      <c r="D1561"/>
    </row>
    <row r="1562" spans="4:4" x14ac:dyDescent="0.3">
      <c r="D1562"/>
    </row>
    <row r="1563" spans="4:4" x14ac:dyDescent="0.3">
      <c r="D1563"/>
    </row>
    <row r="1564" spans="4:4" x14ac:dyDescent="0.3">
      <c r="D1564"/>
    </row>
    <row r="1565" spans="4:4" x14ac:dyDescent="0.3">
      <c r="D1565"/>
    </row>
    <row r="1566" spans="4:4" x14ac:dyDescent="0.3">
      <c r="D1566"/>
    </row>
    <row r="1567" spans="4:4" x14ac:dyDescent="0.3">
      <c r="D1567"/>
    </row>
    <row r="1568" spans="4:4" x14ac:dyDescent="0.3">
      <c r="D1568"/>
    </row>
    <row r="1569" spans="4:4" x14ac:dyDescent="0.3">
      <c r="D1569"/>
    </row>
    <row r="1570" spans="4:4" x14ac:dyDescent="0.3">
      <c r="D1570"/>
    </row>
    <row r="1571" spans="4:4" x14ac:dyDescent="0.3">
      <c r="D1571"/>
    </row>
    <row r="1572" spans="4:4" x14ac:dyDescent="0.3">
      <c r="D1572"/>
    </row>
    <row r="1573" spans="4:4" x14ac:dyDescent="0.3">
      <c r="D1573"/>
    </row>
    <row r="1574" spans="4:4" x14ac:dyDescent="0.3">
      <c r="D1574"/>
    </row>
    <row r="1575" spans="4:4" x14ac:dyDescent="0.3">
      <c r="D1575"/>
    </row>
    <row r="1576" spans="4:4" x14ac:dyDescent="0.3">
      <c r="D1576"/>
    </row>
    <row r="1577" spans="4:4" x14ac:dyDescent="0.3">
      <c r="D1577"/>
    </row>
    <row r="1578" spans="4:4" x14ac:dyDescent="0.3">
      <c r="D1578"/>
    </row>
    <row r="1579" spans="4:4" x14ac:dyDescent="0.3">
      <c r="D1579"/>
    </row>
    <row r="1580" spans="4:4" x14ac:dyDescent="0.3">
      <c r="D1580"/>
    </row>
    <row r="1581" spans="4:4" x14ac:dyDescent="0.3">
      <c r="D1581"/>
    </row>
    <row r="1582" spans="4:4" x14ac:dyDescent="0.3">
      <c r="D1582"/>
    </row>
    <row r="1583" spans="4:4" x14ac:dyDescent="0.3">
      <c r="D1583"/>
    </row>
    <row r="1584" spans="4:4" x14ac:dyDescent="0.3">
      <c r="D1584"/>
    </row>
    <row r="1585" spans="4:4" x14ac:dyDescent="0.3">
      <c r="D1585"/>
    </row>
    <row r="1586" spans="4:4" x14ac:dyDescent="0.3">
      <c r="D1586"/>
    </row>
    <row r="1587" spans="4:4" x14ac:dyDescent="0.3">
      <c r="D1587"/>
    </row>
    <row r="1588" spans="4:4" x14ac:dyDescent="0.3">
      <c r="D1588"/>
    </row>
    <row r="1589" spans="4:4" x14ac:dyDescent="0.3">
      <c r="D1589"/>
    </row>
    <row r="1590" spans="4:4" x14ac:dyDescent="0.3">
      <c r="D1590"/>
    </row>
    <row r="1591" spans="4:4" x14ac:dyDescent="0.3">
      <c r="D1591"/>
    </row>
    <row r="1592" spans="4:4" x14ac:dyDescent="0.3">
      <c r="D1592"/>
    </row>
    <row r="1593" spans="4:4" x14ac:dyDescent="0.3">
      <c r="D1593"/>
    </row>
    <row r="1594" spans="4:4" x14ac:dyDescent="0.3">
      <c r="D1594"/>
    </row>
    <row r="1595" spans="4:4" x14ac:dyDescent="0.3">
      <c r="D1595"/>
    </row>
    <row r="1596" spans="4:4" x14ac:dyDescent="0.3">
      <c r="D1596"/>
    </row>
    <row r="1597" spans="4:4" x14ac:dyDescent="0.3">
      <c r="D1597"/>
    </row>
    <row r="1598" spans="4:4" x14ac:dyDescent="0.3">
      <c r="D1598"/>
    </row>
    <row r="1599" spans="4:4" x14ac:dyDescent="0.3">
      <c r="D1599"/>
    </row>
    <row r="1600" spans="4:4" x14ac:dyDescent="0.3">
      <c r="D1600"/>
    </row>
    <row r="1601" spans="4:4" x14ac:dyDescent="0.3">
      <c r="D1601"/>
    </row>
    <row r="1602" spans="4:4" x14ac:dyDescent="0.3">
      <c r="D1602"/>
    </row>
    <row r="1603" spans="4:4" x14ac:dyDescent="0.3">
      <c r="D1603"/>
    </row>
    <row r="1604" spans="4:4" x14ac:dyDescent="0.3">
      <c r="D1604"/>
    </row>
    <row r="1605" spans="4:4" x14ac:dyDescent="0.3">
      <c r="D1605"/>
    </row>
    <row r="1606" spans="4:4" x14ac:dyDescent="0.3">
      <c r="D1606"/>
    </row>
    <row r="1607" spans="4:4" x14ac:dyDescent="0.3">
      <c r="D1607"/>
    </row>
    <row r="1608" spans="4:4" x14ac:dyDescent="0.3">
      <c r="D1608"/>
    </row>
    <row r="1609" spans="4:4" x14ac:dyDescent="0.3">
      <c r="D1609"/>
    </row>
    <row r="1610" spans="4:4" x14ac:dyDescent="0.3">
      <c r="D1610"/>
    </row>
    <row r="1611" spans="4:4" x14ac:dyDescent="0.3">
      <c r="D1611"/>
    </row>
    <row r="1612" spans="4:4" x14ac:dyDescent="0.3">
      <c r="D1612"/>
    </row>
    <row r="1613" spans="4:4" x14ac:dyDescent="0.3">
      <c r="D1613"/>
    </row>
    <row r="1614" spans="4:4" x14ac:dyDescent="0.3">
      <c r="D1614"/>
    </row>
    <row r="1615" spans="4:4" x14ac:dyDescent="0.3">
      <c r="D1615"/>
    </row>
    <row r="1616" spans="4:4" x14ac:dyDescent="0.3">
      <c r="D1616"/>
    </row>
    <row r="1617" spans="4:4" x14ac:dyDescent="0.3">
      <c r="D1617"/>
    </row>
    <row r="1618" spans="4:4" x14ac:dyDescent="0.3">
      <c r="D1618"/>
    </row>
    <row r="1619" spans="4:4" x14ac:dyDescent="0.3">
      <c r="D1619"/>
    </row>
    <row r="1620" spans="4:4" x14ac:dyDescent="0.3">
      <c r="D1620"/>
    </row>
    <row r="1621" spans="4:4" x14ac:dyDescent="0.3">
      <c r="D1621"/>
    </row>
    <row r="1622" spans="4:4" x14ac:dyDescent="0.3">
      <c r="D1622"/>
    </row>
    <row r="1623" spans="4:4" x14ac:dyDescent="0.3">
      <c r="D1623"/>
    </row>
    <row r="1624" spans="4:4" x14ac:dyDescent="0.3">
      <c r="D1624"/>
    </row>
    <row r="1625" spans="4:4" x14ac:dyDescent="0.3">
      <c r="D1625"/>
    </row>
    <row r="1626" spans="4:4" x14ac:dyDescent="0.3">
      <c r="D1626"/>
    </row>
    <row r="1627" spans="4:4" x14ac:dyDescent="0.3">
      <c r="D1627"/>
    </row>
    <row r="1628" spans="4:4" x14ac:dyDescent="0.3">
      <c r="D1628"/>
    </row>
    <row r="1629" spans="4:4" x14ac:dyDescent="0.3">
      <c r="D1629"/>
    </row>
    <row r="1630" spans="4:4" x14ac:dyDescent="0.3">
      <c r="D1630"/>
    </row>
    <row r="1631" spans="4:4" x14ac:dyDescent="0.3">
      <c r="D1631"/>
    </row>
    <row r="1632" spans="4:4" x14ac:dyDescent="0.3">
      <c r="D1632"/>
    </row>
    <row r="1633" spans="4:4" x14ac:dyDescent="0.3">
      <c r="D1633"/>
    </row>
    <row r="1634" spans="4:4" x14ac:dyDescent="0.3">
      <c r="D1634"/>
    </row>
    <row r="1635" spans="4:4" x14ac:dyDescent="0.3">
      <c r="D1635"/>
    </row>
    <row r="1636" spans="4:4" x14ac:dyDescent="0.3">
      <c r="D1636"/>
    </row>
    <row r="1637" spans="4:4" x14ac:dyDescent="0.3">
      <c r="D1637"/>
    </row>
    <row r="1638" spans="4:4" x14ac:dyDescent="0.3">
      <c r="D1638"/>
    </row>
    <row r="1639" spans="4:4" x14ac:dyDescent="0.3">
      <c r="D1639"/>
    </row>
    <row r="1640" spans="4:4" x14ac:dyDescent="0.3">
      <c r="D1640"/>
    </row>
    <row r="1641" spans="4:4" x14ac:dyDescent="0.3">
      <c r="D1641"/>
    </row>
    <row r="1642" spans="4:4" x14ac:dyDescent="0.3">
      <c r="D1642"/>
    </row>
    <row r="1643" spans="4:4" x14ac:dyDescent="0.3">
      <c r="D1643"/>
    </row>
    <row r="1644" spans="4:4" x14ac:dyDescent="0.3">
      <c r="D1644"/>
    </row>
    <row r="1645" spans="4:4" x14ac:dyDescent="0.3">
      <c r="D1645"/>
    </row>
    <row r="1646" spans="4:4" x14ac:dyDescent="0.3">
      <c r="D1646"/>
    </row>
    <row r="1647" spans="4:4" x14ac:dyDescent="0.3">
      <c r="D1647"/>
    </row>
    <row r="1648" spans="4:4" x14ac:dyDescent="0.3">
      <c r="D1648"/>
    </row>
    <row r="1649" spans="4:4" x14ac:dyDescent="0.3">
      <c r="D1649"/>
    </row>
    <row r="1650" spans="4:4" x14ac:dyDescent="0.3">
      <c r="D1650"/>
    </row>
    <row r="1651" spans="4:4" x14ac:dyDescent="0.3">
      <c r="D1651"/>
    </row>
    <row r="1652" spans="4:4" x14ac:dyDescent="0.3">
      <c r="D1652"/>
    </row>
    <row r="1653" spans="4:4" x14ac:dyDescent="0.3">
      <c r="D1653"/>
    </row>
    <row r="1654" spans="4:4" x14ac:dyDescent="0.3">
      <c r="D1654"/>
    </row>
    <row r="1655" spans="4:4" x14ac:dyDescent="0.3">
      <c r="D1655"/>
    </row>
    <row r="1656" spans="4:4" x14ac:dyDescent="0.3">
      <c r="D1656"/>
    </row>
    <row r="1657" spans="4:4" x14ac:dyDescent="0.3">
      <c r="D1657"/>
    </row>
    <row r="1658" spans="4:4" x14ac:dyDescent="0.3">
      <c r="D1658"/>
    </row>
    <row r="1659" spans="4:4" x14ac:dyDescent="0.3">
      <c r="D1659"/>
    </row>
    <row r="1660" spans="4:4" x14ac:dyDescent="0.3">
      <c r="D1660"/>
    </row>
    <row r="1661" spans="4:4" x14ac:dyDescent="0.3">
      <c r="D1661"/>
    </row>
    <row r="1662" spans="4:4" x14ac:dyDescent="0.3">
      <c r="D1662"/>
    </row>
    <row r="1663" spans="4:4" x14ac:dyDescent="0.3">
      <c r="D1663"/>
    </row>
    <row r="1664" spans="4:4" x14ac:dyDescent="0.3">
      <c r="D1664"/>
    </row>
    <row r="1665" spans="4:4" x14ac:dyDescent="0.3">
      <c r="D1665"/>
    </row>
    <row r="1666" spans="4:4" x14ac:dyDescent="0.3">
      <c r="D1666"/>
    </row>
    <row r="1667" spans="4:4" x14ac:dyDescent="0.3">
      <c r="D1667"/>
    </row>
    <row r="1668" spans="4:4" x14ac:dyDescent="0.3">
      <c r="D1668"/>
    </row>
    <row r="1669" spans="4:4" x14ac:dyDescent="0.3">
      <c r="D1669"/>
    </row>
    <row r="1670" spans="4:4" x14ac:dyDescent="0.3">
      <c r="D1670"/>
    </row>
    <row r="1671" spans="4:4" x14ac:dyDescent="0.3">
      <c r="D1671"/>
    </row>
    <row r="1672" spans="4:4" x14ac:dyDescent="0.3">
      <c r="D1672"/>
    </row>
    <row r="1673" spans="4:4" x14ac:dyDescent="0.3">
      <c r="D1673"/>
    </row>
    <row r="1674" spans="4:4" x14ac:dyDescent="0.3">
      <c r="D1674"/>
    </row>
    <row r="1675" spans="4:4" x14ac:dyDescent="0.3">
      <c r="D1675"/>
    </row>
    <row r="1676" spans="4:4" x14ac:dyDescent="0.3">
      <c r="D1676"/>
    </row>
    <row r="1677" spans="4:4" x14ac:dyDescent="0.3">
      <c r="D1677"/>
    </row>
    <row r="1678" spans="4:4" x14ac:dyDescent="0.3">
      <c r="D1678"/>
    </row>
    <row r="1679" spans="4:4" x14ac:dyDescent="0.3">
      <c r="D1679"/>
    </row>
    <row r="1680" spans="4:4" x14ac:dyDescent="0.3">
      <c r="D1680"/>
    </row>
    <row r="1681" spans="4:4" x14ac:dyDescent="0.3">
      <c r="D1681"/>
    </row>
    <row r="1682" spans="4:4" x14ac:dyDescent="0.3">
      <c r="D1682"/>
    </row>
    <row r="1683" spans="4:4" x14ac:dyDescent="0.3">
      <c r="D1683"/>
    </row>
    <row r="1684" spans="4:4" x14ac:dyDescent="0.3">
      <c r="D1684"/>
    </row>
    <row r="1685" spans="4:4" x14ac:dyDescent="0.3">
      <c r="D1685"/>
    </row>
    <row r="1686" spans="4:4" x14ac:dyDescent="0.3">
      <c r="D1686"/>
    </row>
    <row r="1687" spans="4:4" x14ac:dyDescent="0.3">
      <c r="D1687"/>
    </row>
    <row r="1688" spans="4:4" x14ac:dyDescent="0.3">
      <c r="D1688"/>
    </row>
    <row r="1689" spans="4:4" x14ac:dyDescent="0.3">
      <c r="D1689"/>
    </row>
    <row r="1690" spans="4:4" x14ac:dyDescent="0.3">
      <c r="D1690"/>
    </row>
    <row r="1691" spans="4:4" x14ac:dyDescent="0.3">
      <c r="D1691"/>
    </row>
    <row r="1692" spans="4:4" x14ac:dyDescent="0.3">
      <c r="D1692"/>
    </row>
    <row r="1693" spans="4:4" x14ac:dyDescent="0.3">
      <c r="D1693"/>
    </row>
    <row r="1694" spans="4:4" x14ac:dyDescent="0.3">
      <c r="D1694"/>
    </row>
    <row r="1695" spans="4:4" x14ac:dyDescent="0.3">
      <c r="D1695"/>
    </row>
    <row r="1696" spans="4:4" x14ac:dyDescent="0.3">
      <c r="D1696"/>
    </row>
    <row r="1697" spans="4:4" x14ac:dyDescent="0.3">
      <c r="D1697"/>
    </row>
    <row r="1698" spans="4:4" x14ac:dyDescent="0.3">
      <c r="D1698"/>
    </row>
    <row r="1699" spans="4:4" x14ac:dyDescent="0.3">
      <c r="D1699"/>
    </row>
    <row r="1700" spans="4:4" x14ac:dyDescent="0.3">
      <c r="D1700"/>
    </row>
    <row r="1701" spans="4:4" x14ac:dyDescent="0.3">
      <c r="D1701"/>
    </row>
    <row r="1702" spans="4:4" x14ac:dyDescent="0.3">
      <c r="D1702"/>
    </row>
    <row r="1703" spans="4:4" x14ac:dyDescent="0.3">
      <c r="D1703"/>
    </row>
    <row r="1704" spans="4:4" x14ac:dyDescent="0.3">
      <c r="D1704"/>
    </row>
    <row r="1705" spans="4:4" x14ac:dyDescent="0.3">
      <c r="D1705"/>
    </row>
    <row r="1706" spans="4:4" x14ac:dyDescent="0.3">
      <c r="D1706"/>
    </row>
    <row r="1707" spans="4:4" x14ac:dyDescent="0.3">
      <c r="D1707"/>
    </row>
    <row r="1708" spans="4:4" x14ac:dyDescent="0.3">
      <c r="D1708"/>
    </row>
    <row r="1709" spans="4:4" x14ac:dyDescent="0.3">
      <c r="D1709"/>
    </row>
    <row r="1710" spans="4:4" x14ac:dyDescent="0.3">
      <c r="D1710"/>
    </row>
    <row r="1711" spans="4:4" x14ac:dyDescent="0.3">
      <c r="D1711"/>
    </row>
    <row r="1712" spans="4:4" x14ac:dyDescent="0.3">
      <c r="D1712"/>
    </row>
    <row r="1713" spans="4:4" x14ac:dyDescent="0.3">
      <c r="D1713"/>
    </row>
    <row r="1714" spans="4:4" x14ac:dyDescent="0.3">
      <c r="D1714"/>
    </row>
    <row r="1715" spans="4:4" x14ac:dyDescent="0.3">
      <c r="D1715"/>
    </row>
    <row r="1716" spans="4:4" x14ac:dyDescent="0.3">
      <c r="D1716"/>
    </row>
    <row r="1717" spans="4:4" x14ac:dyDescent="0.3">
      <c r="D1717"/>
    </row>
    <row r="1718" spans="4:4" x14ac:dyDescent="0.3">
      <c r="D1718"/>
    </row>
    <row r="1719" spans="4:4" x14ac:dyDescent="0.3">
      <c r="D1719"/>
    </row>
    <row r="1720" spans="4:4" x14ac:dyDescent="0.3">
      <c r="D1720"/>
    </row>
    <row r="1721" spans="4:4" x14ac:dyDescent="0.3">
      <c r="D1721"/>
    </row>
    <row r="1722" spans="4:4" x14ac:dyDescent="0.3">
      <c r="D1722"/>
    </row>
    <row r="1723" spans="4:4" x14ac:dyDescent="0.3">
      <c r="D1723"/>
    </row>
    <row r="1724" spans="4:4" x14ac:dyDescent="0.3">
      <c r="D1724"/>
    </row>
    <row r="1725" spans="4:4" x14ac:dyDescent="0.3">
      <c r="D1725"/>
    </row>
    <row r="1726" spans="4:4" x14ac:dyDescent="0.3">
      <c r="D1726"/>
    </row>
    <row r="1727" spans="4:4" x14ac:dyDescent="0.3">
      <c r="D1727"/>
    </row>
    <row r="1728" spans="4:4" x14ac:dyDescent="0.3">
      <c r="D1728"/>
    </row>
    <row r="1729" spans="4:4" x14ac:dyDescent="0.3">
      <c r="D1729"/>
    </row>
    <row r="1730" spans="4:4" x14ac:dyDescent="0.3">
      <c r="D1730"/>
    </row>
    <row r="1731" spans="4:4" x14ac:dyDescent="0.3">
      <c r="D1731"/>
    </row>
    <row r="1732" spans="4:4" x14ac:dyDescent="0.3">
      <c r="D1732"/>
    </row>
    <row r="1733" spans="4:4" x14ac:dyDescent="0.3">
      <c r="D1733"/>
    </row>
    <row r="1734" spans="4:4" x14ac:dyDescent="0.3">
      <c r="D1734"/>
    </row>
    <row r="1735" spans="4:4" x14ac:dyDescent="0.3">
      <c r="D1735"/>
    </row>
    <row r="1736" spans="4:4" x14ac:dyDescent="0.3">
      <c r="D1736"/>
    </row>
    <row r="1737" spans="4:4" x14ac:dyDescent="0.3">
      <c r="D1737"/>
    </row>
    <row r="1738" spans="4:4" x14ac:dyDescent="0.3">
      <c r="D1738"/>
    </row>
    <row r="1739" spans="4:4" x14ac:dyDescent="0.3">
      <c r="D1739"/>
    </row>
    <row r="1740" spans="4:4" x14ac:dyDescent="0.3">
      <c r="D1740"/>
    </row>
    <row r="1741" spans="4:4" x14ac:dyDescent="0.3">
      <c r="D1741"/>
    </row>
    <row r="1742" spans="4:4" x14ac:dyDescent="0.3">
      <c r="D1742"/>
    </row>
    <row r="1743" spans="4:4" x14ac:dyDescent="0.3">
      <c r="D1743"/>
    </row>
    <row r="1744" spans="4:4" x14ac:dyDescent="0.3">
      <c r="D1744"/>
    </row>
    <row r="1745" spans="4:4" x14ac:dyDescent="0.3">
      <c r="D1745"/>
    </row>
    <row r="1746" spans="4:4" x14ac:dyDescent="0.3">
      <c r="D1746"/>
    </row>
    <row r="1747" spans="4:4" x14ac:dyDescent="0.3">
      <c r="D1747"/>
    </row>
    <row r="1748" spans="4:4" x14ac:dyDescent="0.3">
      <c r="D1748"/>
    </row>
    <row r="1749" spans="4:4" x14ac:dyDescent="0.3">
      <c r="D1749"/>
    </row>
    <row r="1750" spans="4:4" x14ac:dyDescent="0.3">
      <c r="D1750"/>
    </row>
    <row r="1751" spans="4:4" x14ac:dyDescent="0.3">
      <c r="D1751"/>
    </row>
    <row r="1752" spans="4:4" x14ac:dyDescent="0.3">
      <c r="D1752"/>
    </row>
    <row r="1753" spans="4:4" x14ac:dyDescent="0.3">
      <c r="D1753"/>
    </row>
    <row r="1754" spans="4:4" x14ac:dyDescent="0.3">
      <c r="D1754"/>
    </row>
    <row r="1755" spans="4:4" x14ac:dyDescent="0.3">
      <c r="D1755"/>
    </row>
    <row r="1756" spans="4:4" x14ac:dyDescent="0.3">
      <c r="D1756"/>
    </row>
    <row r="1757" spans="4:4" x14ac:dyDescent="0.3">
      <c r="D1757"/>
    </row>
    <row r="1758" spans="4:4" x14ac:dyDescent="0.3">
      <c r="D1758"/>
    </row>
    <row r="1759" spans="4:4" x14ac:dyDescent="0.3">
      <c r="D1759"/>
    </row>
    <row r="1760" spans="4:4" x14ac:dyDescent="0.3">
      <c r="D1760"/>
    </row>
    <row r="1761" spans="4:4" x14ac:dyDescent="0.3">
      <c r="D1761"/>
    </row>
    <row r="1762" spans="4:4" x14ac:dyDescent="0.3">
      <c r="D1762"/>
    </row>
    <row r="1763" spans="4:4" x14ac:dyDescent="0.3">
      <c r="D1763"/>
    </row>
    <row r="1764" spans="4:4" x14ac:dyDescent="0.3">
      <c r="D1764"/>
    </row>
    <row r="1765" spans="4:4" x14ac:dyDescent="0.3">
      <c r="D1765"/>
    </row>
    <row r="1766" spans="4:4" x14ac:dyDescent="0.3">
      <c r="D1766"/>
    </row>
    <row r="1767" spans="4:4" x14ac:dyDescent="0.3">
      <c r="D1767"/>
    </row>
    <row r="1768" spans="4:4" x14ac:dyDescent="0.3">
      <c r="D1768"/>
    </row>
    <row r="1769" spans="4:4" x14ac:dyDescent="0.3">
      <c r="D1769"/>
    </row>
    <row r="1770" spans="4:4" x14ac:dyDescent="0.3">
      <c r="D1770"/>
    </row>
    <row r="1771" spans="4:4" x14ac:dyDescent="0.3">
      <c r="D1771"/>
    </row>
    <row r="1772" spans="4:4" x14ac:dyDescent="0.3">
      <c r="D1772"/>
    </row>
    <row r="1773" spans="4:4" x14ac:dyDescent="0.3">
      <c r="D1773"/>
    </row>
    <row r="1774" spans="4:4" x14ac:dyDescent="0.3">
      <c r="D1774"/>
    </row>
    <row r="1775" spans="4:4" x14ac:dyDescent="0.3">
      <c r="D1775"/>
    </row>
    <row r="1776" spans="4:4" x14ac:dyDescent="0.3">
      <c r="D1776"/>
    </row>
    <row r="1777" spans="4:4" x14ac:dyDescent="0.3">
      <c r="D1777"/>
    </row>
    <row r="1778" spans="4:4" x14ac:dyDescent="0.3">
      <c r="D1778"/>
    </row>
    <row r="1779" spans="4:4" x14ac:dyDescent="0.3">
      <c r="D1779"/>
    </row>
    <row r="1780" spans="4:4" x14ac:dyDescent="0.3">
      <c r="D1780"/>
    </row>
    <row r="1781" spans="4:4" x14ac:dyDescent="0.3">
      <c r="D1781"/>
    </row>
    <row r="1782" spans="4:4" x14ac:dyDescent="0.3">
      <c r="D1782"/>
    </row>
    <row r="1783" spans="4:4" x14ac:dyDescent="0.3">
      <c r="D1783"/>
    </row>
    <row r="1784" spans="4:4" x14ac:dyDescent="0.3">
      <c r="D1784"/>
    </row>
    <row r="1785" spans="4:4" x14ac:dyDescent="0.3">
      <c r="D1785"/>
    </row>
    <row r="1786" spans="4:4" x14ac:dyDescent="0.3">
      <c r="D1786"/>
    </row>
    <row r="1787" spans="4:4" x14ac:dyDescent="0.3">
      <c r="D1787"/>
    </row>
    <row r="1788" spans="4:4" x14ac:dyDescent="0.3">
      <c r="D1788"/>
    </row>
    <row r="1789" spans="4:4" x14ac:dyDescent="0.3">
      <c r="D1789"/>
    </row>
    <row r="1790" spans="4:4" x14ac:dyDescent="0.3">
      <c r="D1790"/>
    </row>
    <row r="1791" spans="4:4" x14ac:dyDescent="0.3">
      <c r="D1791"/>
    </row>
    <row r="1792" spans="4:4" x14ac:dyDescent="0.3">
      <c r="D1792"/>
    </row>
    <row r="1793" spans="4:4" x14ac:dyDescent="0.3">
      <c r="D1793"/>
    </row>
    <row r="1794" spans="4:4" x14ac:dyDescent="0.3">
      <c r="D1794"/>
    </row>
    <row r="1795" spans="4:4" x14ac:dyDescent="0.3">
      <c r="D1795"/>
    </row>
    <row r="1796" spans="4:4" x14ac:dyDescent="0.3">
      <c r="D1796"/>
    </row>
    <row r="1797" spans="4:4" x14ac:dyDescent="0.3">
      <c r="D1797"/>
    </row>
    <row r="1798" spans="4:4" x14ac:dyDescent="0.3">
      <c r="D1798"/>
    </row>
    <row r="1799" spans="4:4" x14ac:dyDescent="0.3">
      <c r="D1799"/>
    </row>
    <row r="1800" spans="4:4" x14ac:dyDescent="0.3">
      <c r="D1800"/>
    </row>
    <row r="1801" spans="4:4" x14ac:dyDescent="0.3">
      <c r="D1801"/>
    </row>
    <row r="1802" spans="4:4" x14ac:dyDescent="0.3">
      <c r="D1802"/>
    </row>
    <row r="1803" spans="4:4" x14ac:dyDescent="0.3">
      <c r="D1803"/>
    </row>
    <row r="1804" spans="4:4" x14ac:dyDescent="0.3">
      <c r="D1804"/>
    </row>
    <row r="1805" spans="4:4" x14ac:dyDescent="0.3">
      <c r="D1805"/>
    </row>
    <row r="1806" spans="4:4" x14ac:dyDescent="0.3">
      <c r="D1806"/>
    </row>
    <row r="1807" spans="4:4" x14ac:dyDescent="0.3">
      <c r="D1807"/>
    </row>
    <row r="1808" spans="4:4" x14ac:dyDescent="0.3">
      <c r="D1808"/>
    </row>
    <row r="1809" spans="4:4" x14ac:dyDescent="0.3">
      <c r="D1809"/>
    </row>
    <row r="1810" spans="4:4" x14ac:dyDescent="0.3">
      <c r="D1810"/>
    </row>
    <row r="1811" spans="4:4" x14ac:dyDescent="0.3">
      <c r="D1811"/>
    </row>
    <row r="1812" spans="4:4" x14ac:dyDescent="0.3">
      <c r="D1812"/>
    </row>
    <row r="1813" spans="4:4" x14ac:dyDescent="0.3">
      <c r="D1813"/>
    </row>
    <row r="1814" spans="4:4" x14ac:dyDescent="0.3">
      <c r="D1814"/>
    </row>
    <row r="1815" spans="4:4" x14ac:dyDescent="0.3">
      <c r="D1815"/>
    </row>
    <row r="1816" spans="4:4" x14ac:dyDescent="0.3">
      <c r="D1816"/>
    </row>
    <row r="1817" spans="4:4" x14ac:dyDescent="0.3">
      <c r="D1817"/>
    </row>
    <row r="1818" spans="4:4" x14ac:dyDescent="0.3">
      <c r="D1818"/>
    </row>
    <row r="1819" spans="4:4" x14ac:dyDescent="0.3">
      <c r="D1819"/>
    </row>
    <row r="1820" spans="4:4" x14ac:dyDescent="0.3">
      <c r="D1820"/>
    </row>
    <row r="1821" spans="4:4" x14ac:dyDescent="0.3">
      <c r="D1821"/>
    </row>
    <row r="1822" spans="4:4" x14ac:dyDescent="0.3">
      <c r="D1822"/>
    </row>
    <row r="1823" spans="4:4" x14ac:dyDescent="0.3">
      <c r="D1823"/>
    </row>
    <row r="1824" spans="4:4" x14ac:dyDescent="0.3">
      <c r="D1824"/>
    </row>
    <row r="1825" spans="4:4" x14ac:dyDescent="0.3">
      <c r="D1825"/>
    </row>
    <row r="1826" spans="4:4" x14ac:dyDescent="0.3">
      <c r="D1826"/>
    </row>
    <row r="1827" spans="4:4" x14ac:dyDescent="0.3">
      <c r="D1827"/>
    </row>
    <row r="1828" spans="4:4" x14ac:dyDescent="0.3">
      <c r="D1828"/>
    </row>
    <row r="1829" spans="4:4" x14ac:dyDescent="0.3">
      <c r="D1829"/>
    </row>
    <row r="1830" spans="4:4" x14ac:dyDescent="0.3">
      <c r="D1830"/>
    </row>
    <row r="1831" spans="4:4" x14ac:dyDescent="0.3">
      <c r="D1831"/>
    </row>
    <row r="1832" spans="4:4" x14ac:dyDescent="0.3">
      <c r="D1832"/>
    </row>
    <row r="1833" spans="4:4" x14ac:dyDescent="0.3">
      <c r="D1833"/>
    </row>
    <row r="1834" spans="4:4" x14ac:dyDescent="0.3">
      <c r="D1834"/>
    </row>
    <row r="1835" spans="4:4" x14ac:dyDescent="0.3">
      <c r="D1835"/>
    </row>
    <row r="1836" spans="4:4" x14ac:dyDescent="0.3">
      <c r="D1836"/>
    </row>
    <row r="1837" spans="4:4" x14ac:dyDescent="0.3">
      <c r="D1837"/>
    </row>
    <row r="1838" spans="4:4" x14ac:dyDescent="0.3">
      <c r="D1838"/>
    </row>
    <row r="1839" spans="4:4" x14ac:dyDescent="0.3">
      <c r="D1839"/>
    </row>
    <row r="1840" spans="4:4" x14ac:dyDescent="0.3">
      <c r="D1840"/>
    </row>
    <row r="1841" spans="4:4" x14ac:dyDescent="0.3">
      <c r="D1841"/>
    </row>
    <row r="1842" spans="4:4" x14ac:dyDescent="0.3">
      <c r="D1842"/>
    </row>
    <row r="1843" spans="4:4" x14ac:dyDescent="0.3">
      <c r="D1843"/>
    </row>
    <row r="1844" spans="4:4" x14ac:dyDescent="0.3">
      <c r="D1844"/>
    </row>
    <row r="1845" spans="4:4" x14ac:dyDescent="0.3">
      <c r="D1845"/>
    </row>
    <row r="1846" spans="4:4" x14ac:dyDescent="0.3">
      <c r="D1846"/>
    </row>
    <row r="1847" spans="4:4" x14ac:dyDescent="0.3">
      <c r="D1847"/>
    </row>
    <row r="1848" spans="4:4" x14ac:dyDescent="0.3">
      <c r="D1848"/>
    </row>
    <row r="1849" spans="4:4" x14ac:dyDescent="0.3">
      <c r="D1849"/>
    </row>
    <row r="1850" spans="4:4" x14ac:dyDescent="0.3">
      <c r="D1850"/>
    </row>
    <row r="1851" spans="4:4" x14ac:dyDescent="0.3">
      <c r="D1851"/>
    </row>
    <row r="1852" spans="4:4" x14ac:dyDescent="0.3">
      <c r="D1852"/>
    </row>
    <row r="1853" spans="4:4" x14ac:dyDescent="0.3">
      <c r="D1853"/>
    </row>
    <row r="1854" spans="4:4" x14ac:dyDescent="0.3">
      <c r="D1854"/>
    </row>
    <row r="1855" spans="4:4" x14ac:dyDescent="0.3">
      <c r="D1855"/>
    </row>
    <row r="1856" spans="4:4" x14ac:dyDescent="0.3">
      <c r="D1856"/>
    </row>
    <row r="1857" spans="4:4" x14ac:dyDescent="0.3">
      <c r="D1857"/>
    </row>
    <row r="1858" spans="4:4" x14ac:dyDescent="0.3">
      <c r="D1858"/>
    </row>
    <row r="1859" spans="4:4" x14ac:dyDescent="0.3">
      <c r="D1859"/>
    </row>
    <row r="1860" spans="4:4" x14ac:dyDescent="0.3">
      <c r="D1860"/>
    </row>
    <row r="1861" spans="4:4" x14ac:dyDescent="0.3">
      <c r="D1861"/>
    </row>
    <row r="1862" spans="4:4" x14ac:dyDescent="0.3">
      <c r="D1862"/>
    </row>
    <row r="1863" spans="4:4" x14ac:dyDescent="0.3">
      <c r="D1863"/>
    </row>
    <row r="1864" spans="4:4" x14ac:dyDescent="0.3">
      <c r="D1864"/>
    </row>
    <row r="1865" spans="4:4" x14ac:dyDescent="0.3">
      <c r="D1865"/>
    </row>
    <row r="1866" spans="4:4" x14ac:dyDescent="0.3">
      <c r="D1866"/>
    </row>
    <row r="1867" spans="4:4" x14ac:dyDescent="0.3">
      <c r="D1867"/>
    </row>
    <row r="1868" spans="4:4" x14ac:dyDescent="0.3">
      <c r="D1868"/>
    </row>
    <row r="1869" spans="4:4" x14ac:dyDescent="0.3">
      <c r="D1869"/>
    </row>
    <row r="1870" spans="4:4" x14ac:dyDescent="0.3">
      <c r="D1870"/>
    </row>
    <row r="1871" spans="4:4" x14ac:dyDescent="0.3">
      <c r="D1871"/>
    </row>
    <row r="1872" spans="4:4" x14ac:dyDescent="0.3">
      <c r="D1872"/>
    </row>
    <row r="1873" spans="4:4" x14ac:dyDescent="0.3">
      <c r="D1873"/>
    </row>
    <row r="1874" spans="4:4" x14ac:dyDescent="0.3">
      <c r="D1874"/>
    </row>
    <row r="1875" spans="4:4" x14ac:dyDescent="0.3">
      <c r="D1875"/>
    </row>
    <row r="1876" spans="4:4" x14ac:dyDescent="0.3">
      <c r="D1876"/>
    </row>
    <row r="1877" spans="4:4" x14ac:dyDescent="0.3">
      <c r="D1877"/>
    </row>
    <row r="1878" spans="4:4" x14ac:dyDescent="0.3">
      <c r="D1878"/>
    </row>
    <row r="1879" spans="4:4" x14ac:dyDescent="0.3">
      <c r="D1879"/>
    </row>
    <row r="1880" spans="4:4" x14ac:dyDescent="0.3">
      <c r="D1880"/>
    </row>
    <row r="1881" spans="4:4" x14ac:dyDescent="0.3">
      <c r="D1881"/>
    </row>
    <row r="1882" spans="4:4" x14ac:dyDescent="0.3">
      <c r="D1882"/>
    </row>
    <row r="1883" spans="4:4" x14ac:dyDescent="0.3">
      <c r="D1883"/>
    </row>
    <row r="1884" spans="4:4" x14ac:dyDescent="0.3">
      <c r="D1884"/>
    </row>
    <row r="1885" spans="4:4" x14ac:dyDescent="0.3">
      <c r="D1885"/>
    </row>
    <row r="1886" spans="4:4" x14ac:dyDescent="0.3">
      <c r="D1886"/>
    </row>
    <row r="1887" spans="4:4" x14ac:dyDescent="0.3">
      <c r="D1887"/>
    </row>
    <row r="1888" spans="4:4" x14ac:dyDescent="0.3">
      <c r="D1888"/>
    </row>
    <row r="1889" spans="4:4" x14ac:dyDescent="0.3">
      <c r="D1889"/>
    </row>
    <row r="1890" spans="4:4" x14ac:dyDescent="0.3">
      <c r="D1890"/>
    </row>
    <row r="1891" spans="4:4" x14ac:dyDescent="0.3">
      <c r="D1891"/>
    </row>
    <row r="1892" spans="4:4" x14ac:dyDescent="0.3">
      <c r="D1892"/>
    </row>
    <row r="1893" spans="4:4" x14ac:dyDescent="0.3">
      <c r="D1893"/>
    </row>
    <row r="1894" spans="4:4" x14ac:dyDescent="0.3">
      <c r="D1894"/>
    </row>
    <row r="1895" spans="4:4" x14ac:dyDescent="0.3">
      <c r="D1895"/>
    </row>
    <row r="1896" spans="4:4" x14ac:dyDescent="0.3">
      <c r="D1896"/>
    </row>
    <row r="1897" spans="4:4" x14ac:dyDescent="0.3">
      <c r="D1897"/>
    </row>
    <row r="1898" spans="4:4" x14ac:dyDescent="0.3">
      <c r="D1898"/>
    </row>
    <row r="1899" spans="4:4" x14ac:dyDescent="0.3">
      <c r="D1899"/>
    </row>
    <row r="1900" spans="4:4" x14ac:dyDescent="0.3">
      <c r="D1900"/>
    </row>
    <row r="1901" spans="4:4" x14ac:dyDescent="0.3">
      <c r="D1901"/>
    </row>
    <row r="1902" spans="4:4" x14ac:dyDescent="0.3">
      <c r="D1902"/>
    </row>
    <row r="1903" spans="4:4" x14ac:dyDescent="0.3">
      <c r="D1903"/>
    </row>
    <row r="1904" spans="4:4" x14ac:dyDescent="0.3">
      <c r="D1904"/>
    </row>
    <row r="1905" spans="4:4" x14ac:dyDescent="0.3">
      <c r="D1905"/>
    </row>
    <row r="1906" spans="4:4" x14ac:dyDescent="0.3">
      <c r="D1906"/>
    </row>
    <row r="1907" spans="4:4" x14ac:dyDescent="0.3">
      <c r="D1907"/>
    </row>
    <row r="1908" spans="4:4" x14ac:dyDescent="0.3">
      <c r="D1908"/>
    </row>
    <row r="1909" spans="4:4" x14ac:dyDescent="0.3">
      <c r="D1909"/>
    </row>
    <row r="1910" spans="4:4" x14ac:dyDescent="0.3">
      <c r="D1910"/>
    </row>
    <row r="1911" spans="4:4" x14ac:dyDescent="0.3">
      <c r="D1911"/>
    </row>
    <row r="1912" spans="4:4" x14ac:dyDescent="0.3">
      <c r="D1912"/>
    </row>
    <row r="1913" spans="4:4" x14ac:dyDescent="0.3">
      <c r="D1913"/>
    </row>
    <row r="1914" spans="4:4" x14ac:dyDescent="0.3">
      <c r="D1914"/>
    </row>
    <row r="1915" spans="4:4" x14ac:dyDescent="0.3">
      <c r="D1915"/>
    </row>
    <row r="1916" spans="4:4" x14ac:dyDescent="0.3">
      <c r="D1916"/>
    </row>
    <row r="1917" spans="4:4" x14ac:dyDescent="0.3">
      <c r="D1917"/>
    </row>
    <row r="1918" spans="4:4" x14ac:dyDescent="0.3">
      <c r="D1918"/>
    </row>
    <row r="1919" spans="4:4" x14ac:dyDescent="0.3">
      <c r="D1919"/>
    </row>
    <row r="1920" spans="4:4" x14ac:dyDescent="0.3">
      <c r="D1920"/>
    </row>
    <row r="1921" spans="4:4" x14ac:dyDescent="0.3">
      <c r="D1921"/>
    </row>
    <row r="1922" spans="4:4" x14ac:dyDescent="0.3">
      <c r="D1922"/>
    </row>
    <row r="1923" spans="4:4" x14ac:dyDescent="0.3">
      <c r="D1923"/>
    </row>
    <row r="1924" spans="4:4" x14ac:dyDescent="0.3">
      <c r="D1924"/>
    </row>
    <row r="1925" spans="4:4" x14ac:dyDescent="0.3">
      <c r="D1925"/>
    </row>
    <row r="1926" spans="4:4" x14ac:dyDescent="0.3">
      <c r="D1926"/>
    </row>
    <row r="1927" spans="4:4" x14ac:dyDescent="0.3">
      <c r="D1927"/>
    </row>
    <row r="1928" spans="4:4" x14ac:dyDescent="0.3">
      <c r="D1928"/>
    </row>
    <row r="1929" spans="4:4" x14ac:dyDescent="0.3">
      <c r="D1929"/>
    </row>
    <row r="1930" spans="4:4" x14ac:dyDescent="0.3">
      <c r="D1930"/>
    </row>
    <row r="1931" spans="4:4" x14ac:dyDescent="0.3">
      <c r="D1931"/>
    </row>
    <row r="1932" spans="4:4" x14ac:dyDescent="0.3">
      <c r="D1932"/>
    </row>
    <row r="1933" spans="4:4" x14ac:dyDescent="0.3">
      <c r="D1933"/>
    </row>
    <row r="1934" spans="4:4" x14ac:dyDescent="0.3">
      <c r="D1934"/>
    </row>
    <row r="1935" spans="4:4" x14ac:dyDescent="0.3">
      <c r="D1935"/>
    </row>
    <row r="1936" spans="4:4" x14ac:dyDescent="0.3">
      <c r="D1936"/>
    </row>
    <row r="1937" spans="4:4" x14ac:dyDescent="0.3">
      <c r="D1937"/>
    </row>
    <row r="1938" spans="4:4" x14ac:dyDescent="0.3">
      <c r="D1938"/>
    </row>
    <row r="1939" spans="4:4" x14ac:dyDescent="0.3">
      <c r="D1939"/>
    </row>
    <row r="1940" spans="4:4" x14ac:dyDescent="0.3">
      <c r="D1940"/>
    </row>
    <row r="1941" spans="4:4" x14ac:dyDescent="0.3">
      <c r="D1941"/>
    </row>
    <row r="1942" spans="4:4" x14ac:dyDescent="0.3">
      <c r="D1942"/>
    </row>
    <row r="1943" spans="4:4" x14ac:dyDescent="0.3">
      <c r="D1943"/>
    </row>
    <row r="1944" spans="4:4" x14ac:dyDescent="0.3">
      <c r="D1944"/>
    </row>
    <row r="1945" spans="4:4" x14ac:dyDescent="0.3">
      <c r="D1945"/>
    </row>
    <row r="1946" spans="4:4" x14ac:dyDescent="0.3">
      <c r="D1946"/>
    </row>
    <row r="1947" spans="4:4" x14ac:dyDescent="0.3">
      <c r="D1947"/>
    </row>
    <row r="1948" spans="4:4" x14ac:dyDescent="0.3">
      <c r="D1948"/>
    </row>
    <row r="1949" spans="4:4" x14ac:dyDescent="0.3">
      <c r="D1949"/>
    </row>
    <row r="1950" spans="4:4" x14ac:dyDescent="0.3">
      <c r="D1950"/>
    </row>
    <row r="1951" spans="4:4" x14ac:dyDescent="0.3">
      <c r="D1951"/>
    </row>
    <row r="1952" spans="4:4" x14ac:dyDescent="0.3">
      <c r="D1952"/>
    </row>
    <row r="1953" spans="4:4" x14ac:dyDescent="0.3">
      <c r="D1953"/>
    </row>
    <row r="1954" spans="4:4" x14ac:dyDescent="0.3">
      <c r="D1954"/>
    </row>
    <row r="1955" spans="4:4" x14ac:dyDescent="0.3">
      <c r="D1955"/>
    </row>
    <row r="1956" spans="4:4" x14ac:dyDescent="0.3">
      <c r="D1956"/>
    </row>
    <row r="1957" spans="4:4" x14ac:dyDescent="0.3">
      <c r="D1957"/>
    </row>
    <row r="1958" spans="4:4" x14ac:dyDescent="0.3">
      <c r="D1958"/>
    </row>
    <row r="1959" spans="4:4" x14ac:dyDescent="0.3">
      <c r="D1959"/>
    </row>
    <row r="1960" spans="4:4" x14ac:dyDescent="0.3">
      <c r="D1960"/>
    </row>
    <row r="1961" spans="4:4" x14ac:dyDescent="0.3">
      <c r="D1961"/>
    </row>
    <row r="1962" spans="4:4" x14ac:dyDescent="0.3">
      <c r="D1962"/>
    </row>
    <row r="1963" spans="4:4" x14ac:dyDescent="0.3">
      <c r="D1963"/>
    </row>
    <row r="1964" spans="4:4" x14ac:dyDescent="0.3">
      <c r="D1964"/>
    </row>
    <row r="1965" spans="4:4" x14ac:dyDescent="0.3">
      <c r="D1965"/>
    </row>
    <row r="1966" spans="4:4" x14ac:dyDescent="0.3">
      <c r="D1966"/>
    </row>
    <row r="1967" spans="4:4" x14ac:dyDescent="0.3">
      <c r="D1967"/>
    </row>
    <row r="1968" spans="4:4" x14ac:dyDescent="0.3">
      <c r="D1968"/>
    </row>
    <row r="1969" spans="4:4" x14ac:dyDescent="0.3">
      <c r="D1969"/>
    </row>
    <row r="1970" spans="4:4" x14ac:dyDescent="0.3">
      <c r="D1970"/>
    </row>
    <row r="1971" spans="4:4" x14ac:dyDescent="0.3">
      <c r="D1971"/>
    </row>
    <row r="1972" spans="4:4" x14ac:dyDescent="0.3">
      <c r="D1972"/>
    </row>
    <row r="1973" spans="4:4" x14ac:dyDescent="0.3">
      <c r="D1973"/>
    </row>
    <row r="1974" spans="4:4" x14ac:dyDescent="0.3">
      <c r="D1974"/>
    </row>
    <row r="1975" spans="4:4" x14ac:dyDescent="0.3">
      <c r="D1975"/>
    </row>
    <row r="1976" spans="4:4" x14ac:dyDescent="0.3">
      <c r="D1976"/>
    </row>
    <row r="1977" spans="4:4" x14ac:dyDescent="0.3">
      <c r="D1977"/>
    </row>
    <row r="1978" spans="4:4" x14ac:dyDescent="0.3">
      <c r="D1978"/>
    </row>
    <row r="1979" spans="4:4" x14ac:dyDescent="0.3">
      <c r="D1979"/>
    </row>
    <row r="1980" spans="4:4" x14ac:dyDescent="0.3">
      <c r="D1980"/>
    </row>
    <row r="1981" spans="4:4" x14ac:dyDescent="0.3">
      <c r="D1981"/>
    </row>
    <row r="1982" spans="4:4" x14ac:dyDescent="0.3">
      <c r="D1982"/>
    </row>
    <row r="1983" spans="4:4" x14ac:dyDescent="0.3">
      <c r="D1983"/>
    </row>
    <row r="1984" spans="4:4" x14ac:dyDescent="0.3">
      <c r="D1984"/>
    </row>
    <row r="1985" spans="4:4" x14ac:dyDescent="0.3">
      <c r="D1985"/>
    </row>
    <row r="1986" spans="4:4" x14ac:dyDescent="0.3">
      <c r="D1986"/>
    </row>
    <row r="1987" spans="4:4" x14ac:dyDescent="0.3">
      <c r="D1987"/>
    </row>
    <row r="1988" spans="4:4" x14ac:dyDescent="0.3">
      <c r="D1988"/>
    </row>
    <row r="1989" spans="4:4" x14ac:dyDescent="0.3">
      <c r="D1989"/>
    </row>
    <row r="1990" spans="4:4" x14ac:dyDescent="0.3">
      <c r="D1990"/>
    </row>
    <row r="1991" spans="4:4" x14ac:dyDescent="0.3">
      <c r="D1991"/>
    </row>
    <row r="1992" spans="4:4" x14ac:dyDescent="0.3">
      <c r="D1992"/>
    </row>
    <row r="1993" spans="4:4" x14ac:dyDescent="0.3">
      <c r="D1993"/>
    </row>
    <row r="1994" spans="4:4" x14ac:dyDescent="0.3">
      <c r="D1994"/>
    </row>
    <row r="1995" spans="4:4" x14ac:dyDescent="0.3">
      <c r="D1995"/>
    </row>
    <row r="1996" spans="4:4" x14ac:dyDescent="0.3">
      <c r="D1996"/>
    </row>
    <row r="1997" spans="4:4" x14ac:dyDescent="0.3">
      <c r="D1997"/>
    </row>
    <row r="1998" spans="4:4" x14ac:dyDescent="0.3">
      <c r="D1998"/>
    </row>
    <row r="1999" spans="4:4" x14ac:dyDescent="0.3">
      <c r="D1999"/>
    </row>
    <row r="2000" spans="4:4" x14ac:dyDescent="0.3">
      <c r="D2000"/>
    </row>
    <row r="2001" spans="4:4" x14ac:dyDescent="0.3">
      <c r="D2001"/>
    </row>
    <row r="2002" spans="4:4" x14ac:dyDescent="0.3">
      <c r="D2002"/>
    </row>
    <row r="2003" spans="4:4" x14ac:dyDescent="0.3">
      <c r="D2003"/>
    </row>
    <row r="2004" spans="4:4" x14ac:dyDescent="0.3">
      <c r="D2004"/>
    </row>
    <row r="2005" spans="4:4" x14ac:dyDescent="0.3">
      <c r="D2005"/>
    </row>
    <row r="2006" spans="4:4" x14ac:dyDescent="0.3">
      <c r="D2006"/>
    </row>
    <row r="2007" spans="4:4" x14ac:dyDescent="0.3">
      <c r="D2007"/>
    </row>
    <row r="2008" spans="4:4" x14ac:dyDescent="0.3">
      <c r="D2008"/>
    </row>
    <row r="2009" spans="4:4" x14ac:dyDescent="0.3">
      <c r="D2009"/>
    </row>
    <row r="2010" spans="4:4" x14ac:dyDescent="0.3">
      <c r="D2010"/>
    </row>
    <row r="2011" spans="4:4" x14ac:dyDescent="0.3">
      <c r="D2011"/>
    </row>
    <row r="2012" spans="4:4" x14ac:dyDescent="0.3">
      <c r="D2012"/>
    </row>
    <row r="2013" spans="4:4" x14ac:dyDescent="0.3">
      <c r="D2013"/>
    </row>
    <row r="2014" spans="4:4" x14ac:dyDescent="0.3">
      <c r="D2014"/>
    </row>
    <row r="2015" spans="4:4" x14ac:dyDescent="0.3">
      <c r="D2015"/>
    </row>
    <row r="2016" spans="4:4" x14ac:dyDescent="0.3">
      <c r="D2016"/>
    </row>
    <row r="2017" spans="4:4" x14ac:dyDescent="0.3">
      <c r="D2017"/>
    </row>
    <row r="2018" spans="4:4" x14ac:dyDescent="0.3">
      <c r="D2018"/>
    </row>
    <row r="2019" spans="4:4" x14ac:dyDescent="0.3">
      <c r="D2019"/>
    </row>
    <row r="2020" spans="4:4" x14ac:dyDescent="0.3">
      <c r="D2020"/>
    </row>
    <row r="2021" spans="4:4" x14ac:dyDescent="0.3">
      <c r="D2021"/>
    </row>
    <row r="2022" spans="4:4" x14ac:dyDescent="0.3">
      <c r="D2022"/>
    </row>
    <row r="2023" spans="4:4" x14ac:dyDescent="0.3">
      <c r="D2023"/>
    </row>
    <row r="2024" spans="4:4" x14ac:dyDescent="0.3">
      <c r="D2024"/>
    </row>
    <row r="2025" spans="4:4" x14ac:dyDescent="0.3">
      <c r="D2025"/>
    </row>
    <row r="2026" spans="4:4" x14ac:dyDescent="0.3">
      <c r="D2026"/>
    </row>
    <row r="2027" spans="4:4" x14ac:dyDescent="0.3">
      <c r="D2027"/>
    </row>
    <row r="2028" spans="4:4" x14ac:dyDescent="0.3">
      <c r="D2028"/>
    </row>
    <row r="2029" spans="4:4" x14ac:dyDescent="0.3">
      <c r="D2029"/>
    </row>
    <row r="2030" spans="4:4" x14ac:dyDescent="0.3">
      <c r="D2030"/>
    </row>
    <row r="2031" spans="4:4" x14ac:dyDescent="0.3">
      <c r="D2031"/>
    </row>
    <row r="2032" spans="4:4" x14ac:dyDescent="0.3">
      <c r="D2032"/>
    </row>
    <row r="2033" spans="4:4" x14ac:dyDescent="0.3">
      <c r="D2033"/>
    </row>
    <row r="2034" spans="4:4" x14ac:dyDescent="0.3">
      <c r="D2034"/>
    </row>
    <row r="2035" spans="4:4" x14ac:dyDescent="0.3">
      <c r="D2035"/>
    </row>
    <row r="2036" spans="4:4" x14ac:dyDescent="0.3">
      <c r="D2036"/>
    </row>
    <row r="2037" spans="4:4" x14ac:dyDescent="0.3">
      <c r="D2037"/>
    </row>
    <row r="2038" spans="4:4" x14ac:dyDescent="0.3">
      <c r="D2038"/>
    </row>
    <row r="2039" spans="4:4" x14ac:dyDescent="0.3">
      <c r="D2039"/>
    </row>
    <row r="2040" spans="4:4" x14ac:dyDescent="0.3">
      <c r="D2040"/>
    </row>
    <row r="2041" spans="4:4" x14ac:dyDescent="0.3">
      <c r="D2041"/>
    </row>
    <row r="2042" spans="4:4" x14ac:dyDescent="0.3">
      <c r="D2042"/>
    </row>
    <row r="2043" spans="4:4" x14ac:dyDescent="0.3">
      <c r="D2043"/>
    </row>
    <row r="2044" spans="4:4" x14ac:dyDescent="0.3">
      <c r="D2044"/>
    </row>
    <row r="2045" spans="4:4" x14ac:dyDescent="0.3">
      <c r="D2045"/>
    </row>
    <row r="2046" spans="4:4" x14ac:dyDescent="0.3">
      <c r="D2046"/>
    </row>
    <row r="2047" spans="4:4" x14ac:dyDescent="0.3">
      <c r="D2047"/>
    </row>
    <row r="2048" spans="4:4" x14ac:dyDescent="0.3">
      <c r="D2048"/>
    </row>
    <row r="2049" spans="4:4" x14ac:dyDescent="0.3">
      <c r="D2049"/>
    </row>
    <row r="2050" spans="4:4" x14ac:dyDescent="0.3">
      <c r="D2050"/>
    </row>
    <row r="2051" spans="4:4" x14ac:dyDescent="0.3">
      <c r="D2051"/>
    </row>
    <row r="2052" spans="4:4" x14ac:dyDescent="0.3">
      <c r="D2052"/>
    </row>
    <row r="2053" spans="4:4" x14ac:dyDescent="0.3">
      <c r="D2053"/>
    </row>
    <row r="2054" spans="4:4" x14ac:dyDescent="0.3">
      <c r="D2054"/>
    </row>
    <row r="2055" spans="4:4" x14ac:dyDescent="0.3">
      <c r="D2055"/>
    </row>
    <row r="2056" spans="4:4" x14ac:dyDescent="0.3">
      <c r="D2056"/>
    </row>
    <row r="2057" spans="4:4" x14ac:dyDescent="0.3">
      <c r="D2057"/>
    </row>
    <row r="2058" spans="4:4" x14ac:dyDescent="0.3">
      <c r="D2058"/>
    </row>
    <row r="2059" spans="4:4" x14ac:dyDescent="0.3">
      <c r="D2059"/>
    </row>
    <row r="2060" spans="4:4" x14ac:dyDescent="0.3">
      <c r="D2060"/>
    </row>
    <row r="2061" spans="4:4" x14ac:dyDescent="0.3">
      <c r="D2061"/>
    </row>
    <row r="2062" spans="4:4" x14ac:dyDescent="0.3">
      <c r="D2062"/>
    </row>
    <row r="2063" spans="4:4" x14ac:dyDescent="0.3">
      <c r="D2063"/>
    </row>
    <row r="2064" spans="4:4" x14ac:dyDescent="0.3">
      <c r="D2064"/>
    </row>
    <row r="2065" spans="4:4" x14ac:dyDescent="0.3">
      <c r="D2065"/>
    </row>
    <row r="2066" spans="4:4" x14ac:dyDescent="0.3">
      <c r="D2066"/>
    </row>
    <row r="2067" spans="4:4" x14ac:dyDescent="0.3">
      <c r="D2067"/>
    </row>
    <row r="2068" spans="4:4" x14ac:dyDescent="0.3">
      <c r="D2068"/>
    </row>
    <row r="2069" spans="4:4" x14ac:dyDescent="0.3">
      <c r="D2069"/>
    </row>
    <row r="2070" spans="4:4" x14ac:dyDescent="0.3">
      <c r="D2070"/>
    </row>
    <row r="2071" spans="4:4" x14ac:dyDescent="0.3">
      <c r="D2071"/>
    </row>
    <row r="2072" spans="4:4" x14ac:dyDescent="0.3">
      <c r="D2072"/>
    </row>
    <row r="2073" spans="4:4" x14ac:dyDescent="0.3">
      <c r="D2073"/>
    </row>
    <row r="2074" spans="4:4" x14ac:dyDescent="0.3">
      <c r="D2074"/>
    </row>
    <row r="2075" spans="4:4" x14ac:dyDescent="0.3">
      <c r="D2075"/>
    </row>
    <row r="2076" spans="4:4" x14ac:dyDescent="0.3">
      <c r="D2076"/>
    </row>
    <row r="2077" spans="4:4" x14ac:dyDescent="0.3">
      <c r="D2077"/>
    </row>
    <row r="2078" spans="4:4" x14ac:dyDescent="0.3">
      <c r="D2078"/>
    </row>
    <row r="2079" spans="4:4" x14ac:dyDescent="0.3">
      <c r="D2079"/>
    </row>
    <row r="2080" spans="4:4" x14ac:dyDescent="0.3">
      <c r="D2080"/>
    </row>
    <row r="2081" spans="4:4" x14ac:dyDescent="0.3">
      <c r="D2081"/>
    </row>
    <row r="2082" spans="4:4" x14ac:dyDescent="0.3">
      <c r="D2082"/>
    </row>
    <row r="2083" spans="4:4" x14ac:dyDescent="0.3">
      <c r="D2083"/>
    </row>
    <row r="2084" spans="4:4" x14ac:dyDescent="0.3">
      <c r="D2084"/>
    </row>
    <row r="2085" spans="4:4" x14ac:dyDescent="0.3">
      <c r="D2085"/>
    </row>
    <row r="2086" spans="4:4" x14ac:dyDescent="0.3">
      <c r="D2086"/>
    </row>
    <row r="2087" spans="4:4" x14ac:dyDescent="0.3">
      <c r="D2087"/>
    </row>
    <row r="2088" spans="4:4" x14ac:dyDescent="0.3">
      <c r="D2088"/>
    </row>
    <row r="2089" spans="4:4" x14ac:dyDescent="0.3">
      <c r="D2089"/>
    </row>
    <row r="2090" spans="4:4" x14ac:dyDescent="0.3">
      <c r="D2090"/>
    </row>
    <row r="2091" spans="4:4" x14ac:dyDescent="0.3">
      <c r="D2091"/>
    </row>
    <row r="2092" spans="4:4" x14ac:dyDescent="0.3">
      <c r="D2092"/>
    </row>
    <row r="2093" spans="4:4" x14ac:dyDescent="0.3">
      <c r="D2093"/>
    </row>
    <row r="2094" spans="4:4" x14ac:dyDescent="0.3">
      <c r="D2094"/>
    </row>
    <row r="2095" spans="4:4" x14ac:dyDescent="0.3">
      <c r="D2095"/>
    </row>
    <row r="2096" spans="4:4" x14ac:dyDescent="0.3">
      <c r="D2096"/>
    </row>
    <row r="2097" spans="4:4" x14ac:dyDescent="0.3">
      <c r="D2097"/>
    </row>
    <row r="2098" spans="4:4" x14ac:dyDescent="0.3">
      <c r="D2098"/>
    </row>
    <row r="2099" spans="4:4" x14ac:dyDescent="0.3">
      <c r="D2099"/>
    </row>
    <row r="2100" spans="4:4" x14ac:dyDescent="0.3">
      <c r="D2100"/>
    </row>
    <row r="2101" spans="4:4" x14ac:dyDescent="0.3">
      <c r="D2101"/>
    </row>
    <row r="2102" spans="4:4" x14ac:dyDescent="0.3">
      <c r="D2102"/>
    </row>
    <row r="2103" spans="4:4" x14ac:dyDescent="0.3">
      <c r="D2103"/>
    </row>
    <row r="2104" spans="4:4" x14ac:dyDescent="0.3">
      <c r="D2104"/>
    </row>
    <row r="2105" spans="4:4" x14ac:dyDescent="0.3">
      <c r="D2105"/>
    </row>
    <row r="2106" spans="4:4" x14ac:dyDescent="0.3">
      <c r="D2106"/>
    </row>
    <row r="2107" spans="4:4" x14ac:dyDescent="0.3">
      <c r="D2107"/>
    </row>
    <row r="2108" spans="4:4" x14ac:dyDescent="0.3">
      <c r="D2108"/>
    </row>
    <row r="2109" spans="4:4" x14ac:dyDescent="0.3">
      <c r="D2109"/>
    </row>
    <row r="2110" spans="4:4" x14ac:dyDescent="0.3">
      <c r="D2110"/>
    </row>
    <row r="2111" spans="4:4" x14ac:dyDescent="0.3">
      <c r="D2111"/>
    </row>
    <row r="2112" spans="4:4" x14ac:dyDescent="0.3">
      <c r="D2112"/>
    </row>
    <row r="2113" spans="4:4" x14ac:dyDescent="0.3">
      <c r="D2113"/>
    </row>
    <row r="2114" spans="4:4" x14ac:dyDescent="0.3">
      <c r="D2114"/>
    </row>
    <row r="2115" spans="4:4" x14ac:dyDescent="0.3">
      <c r="D2115"/>
    </row>
    <row r="2116" spans="4:4" x14ac:dyDescent="0.3">
      <c r="D2116"/>
    </row>
    <row r="2117" spans="4:4" x14ac:dyDescent="0.3">
      <c r="D2117"/>
    </row>
    <row r="2118" spans="4:4" x14ac:dyDescent="0.3">
      <c r="D2118"/>
    </row>
    <row r="2119" spans="4:4" x14ac:dyDescent="0.3">
      <c r="D2119"/>
    </row>
    <row r="2120" spans="4:4" x14ac:dyDescent="0.3">
      <c r="D2120"/>
    </row>
    <row r="2121" spans="4:4" x14ac:dyDescent="0.3">
      <c r="D2121"/>
    </row>
    <row r="2122" spans="4:4" x14ac:dyDescent="0.3">
      <c r="D2122"/>
    </row>
    <row r="2123" spans="4:4" x14ac:dyDescent="0.3">
      <c r="D2123"/>
    </row>
    <row r="2124" spans="4:4" x14ac:dyDescent="0.3">
      <c r="D2124"/>
    </row>
    <row r="2125" spans="4:4" x14ac:dyDescent="0.3">
      <c r="D2125"/>
    </row>
    <row r="2126" spans="4:4" x14ac:dyDescent="0.3">
      <c r="D2126"/>
    </row>
    <row r="2127" spans="4:4" x14ac:dyDescent="0.3">
      <c r="D2127"/>
    </row>
    <row r="2128" spans="4:4" x14ac:dyDescent="0.3">
      <c r="D2128"/>
    </row>
    <row r="2129" spans="4:4" x14ac:dyDescent="0.3">
      <c r="D2129"/>
    </row>
    <row r="2130" spans="4:4" x14ac:dyDescent="0.3">
      <c r="D2130"/>
    </row>
    <row r="2131" spans="4:4" x14ac:dyDescent="0.3">
      <c r="D2131"/>
    </row>
    <row r="2132" spans="4:4" x14ac:dyDescent="0.3">
      <c r="D2132"/>
    </row>
    <row r="2133" spans="4:4" x14ac:dyDescent="0.3">
      <c r="D2133"/>
    </row>
    <row r="2134" spans="4:4" x14ac:dyDescent="0.3">
      <c r="D2134"/>
    </row>
    <row r="2135" spans="4:4" x14ac:dyDescent="0.3">
      <c r="D2135"/>
    </row>
    <row r="2136" spans="4:4" x14ac:dyDescent="0.3">
      <c r="D2136"/>
    </row>
    <row r="2137" spans="4:4" x14ac:dyDescent="0.3">
      <c r="D2137"/>
    </row>
    <row r="2138" spans="4:4" x14ac:dyDescent="0.3">
      <c r="D2138"/>
    </row>
    <row r="2139" spans="4:4" x14ac:dyDescent="0.3">
      <c r="D2139"/>
    </row>
    <row r="2140" spans="4:4" x14ac:dyDescent="0.3">
      <c r="D2140"/>
    </row>
    <row r="2141" spans="4:4" x14ac:dyDescent="0.3">
      <c r="D2141"/>
    </row>
    <row r="2142" spans="4:4" x14ac:dyDescent="0.3">
      <c r="D2142"/>
    </row>
    <row r="2143" spans="4:4" x14ac:dyDescent="0.3">
      <c r="D2143"/>
    </row>
    <row r="2144" spans="4:4" x14ac:dyDescent="0.3">
      <c r="D2144"/>
    </row>
    <row r="2145" spans="4:4" x14ac:dyDescent="0.3">
      <c r="D2145"/>
    </row>
    <row r="2146" spans="4:4" x14ac:dyDescent="0.3">
      <c r="D2146"/>
    </row>
    <row r="2147" spans="4:4" x14ac:dyDescent="0.3">
      <c r="D2147"/>
    </row>
    <row r="2148" spans="4:4" x14ac:dyDescent="0.3">
      <c r="D2148"/>
    </row>
    <row r="2149" spans="4:4" x14ac:dyDescent="0.3">
      <c r="D2149"/>
    </row>
    <row r="2150" spans="4:4" x14ac:dyDescent="0.3">
      <c r="D2150"/>
    </row>
    <row r="2151" spans="4:4" x14ac:dyDescent="0.3">
      <c r="D2151"/>
    </row>
    <row r="2152" spans="4:4" x14ac:dyDescent="0.3">
      <c r="D2152"/>
    </row>
    <row r="2153" spans="4:4" x14ac:dyDescent="0.3">
      <c r="D2153"/>
    </row>
    <row r="2154" spans="4:4" x14ac:dyDescent="0.3">
      <c r="D2154"/>
    </row>
    <row r="2155" spans="4:4" x14ac:dyDescent="0.3">
      <c r="D2155"/>
    </row>
    <row r="2156" spans="4:4" x14ac:dyDescent="0.3">
      <c r="D2156"/>
    </row>
    <row r="2157" spans="4:4" x14ac:dyDescent="0.3">
      <c r="D2157"/>
    </row>
    <row r="2158" spans="4:4" x14ac:dyDescent="0.3">
      <c r="D2158"/>
    </row>
    <row r="2159" spans="4:4" x14ac:dyDescent="0.3">
      <c r="D2159"/>
    </row>
    <row r="2160" spans="4:4" x14ac:dyDescent="0.3">
      <c r="D2160"/>
    </row>
    <row r="2161" spans="4:4" x14ac:dyDescent="0.3">
      <c r="D2161"/>
    </row>
    <row r="2162" spans="4:4" x14ac:dyDescent="0.3">
      <c r="D2162"/>
    </row>
    <row r="2163" spans="4:4" x14ac:dyDescent="0.3">
      <c r="D2163"/>
    </row>
    <row r="2164" spans="4:4" x14ac:dyDescent="0.3">
      <c r="D2164"/>
    </row>
    <row r="2165" spans="4:4" x14ac:dyDescent="0.3">
      <c r="D2165"/>
    </row>
    <row r="2166" spans="4:4" x14ac:dyDescent="0.3">
      <c r="D2166"/>
    </row>
    <row r="2167" spans="4:4" x14ac:dyDescent="0.3">
      <c r="D2167"/>
    </row>
    <row r="2168" spans="4:4" x14ac:dyDescent="0.3">
      <c r="D2168"/>
    </row>
    <row r="2169" spans="4:4" x14ac:dyDescent="0.3">
      <c r="D2169"/>
    </row>
    <row r="2170" spans="4:4" x14ac:dyDescent="0.3">
      <c r="D2170"/>
    </row>
    <row r="2171" spans="4:4" x14ac:dyDescent="0.3">
      <c r="D2171"/>
    </row>
    <row r="2172" spans="4:4" x14ac:dyDescent="0.3">
      <c r="D2172"/>
    </row>
    <row r="2173" spans="4:4" x14ac:dyDescent="0.3">
      <c r="D2173"/>
    </row>
    <row r="2174" spans="4:4" x14ac:dyDescent="0.3">
      <c r="D2174"/>
    </row>
    <row r="2175" spans="4:4" x14ac:dyDescent="0.3">
      <c r="D2175"/>
    </row>
    <row r="2176" spans="4:4" x14ac:dyDescent="0.3">
      <c r="D2176"/>
    </row>
    <row r="2177" spans="4:4" x14ac:dyDescent="0.3">
      <c r="D2177"/>
    </row>
    <row r="2178" spans="4:4" x14ac:dyDescent="0.3">
      <c r="D2178"/>
    </row>
    <row r="2179" spans="4:4" x14ac:dyDescent="0.3">
      <c r="D2179"/>
    </row>
    <row r="2180" spans="4:4" x14ac:dyDescent="0.3">
      <c r="D2180"/>
    </row>
    <row r="2181" spans="4:4" x14ac:dyDescent="0.3">
      <c r="D2181"/>
    </row>
    <row r="2182" spans="4:4" x14ac:dyDescent="0.3">
      <c r="D2182"/>
    </row>
    <row r="2183" spans="4:4" x14ac:dyDescent="0.3">
      <c r="D2183"/>
    </row>
    <row r="2184" spans="4:4" x14ac:dyDescent="0.3">
      <c r="D2184"/>
    </row>
    <row r="2185" spans="4:4" x14ac:dyDescent="0.3">
      <c r="D2185"/>
    </row>
    <row r="2186" spans="4:4" x14ac:dyDescent="0.3">
      <c r="D2186"/>
    </row>
    <row r="2187" spans="4:4" x14ac:dyDescent="0.3">
      <c r="D2187"/>
    </row>
    <row r="2188" spans="4:4" x14ac:dyDescent="0.3">
      <c r="D2188"/>
    </row>
    <row r="2189" spans="4:4" x14ac:dyDescent="0.3">
      <c r="D2189"/>
    </row>
    <row r="2190" spans="4:4" x14ac:dyDescent="0.3">
      <c r="D2190"/>
    </row>
    <row r="2191" spans="4:4" x14ac:dyDescent="0.3">
      <c r="D2191"/>
    </row>
    <row r="2192" spans="4:4" x14ac:dyDescent="0.3">
      <c r="D2192"/>
    </row>
    <row r="2193" spans="4:4" x14ac:dyDescent="0.3">
      <c r="D2193"/>
    </row>
    <row r="2194" spans="4:4" x14ac:dyDescent="0.3">
      <c r="D2194"/>
    </row>
    <row r="2195" spans="4:4" x14ac:dyDescent="0.3">
      <c r="D2195"/>
    </row>
    <row r="2196" spans="4:4" x14ac:dyDescent="0.3">
      <c r="D2196"/>
    </row>
    <row r="2197" spans="4:4" x14ac:dyDescent="0.3">
      <c r="D2197"/>
    </row>
    <row r="2198" spans="4:4" x14ac:dyDescent="0.3">
      <c r="D2198"/>
    </row>
    <row r="2199" spans="4:4" x14ac:dyDescent="0.3">
      <c r="D2199"/>
    </row>
    <row r="2200" spans="4:4" x14ac:dyDescent="0.3">
      <c r="D2200"/>
    </row>
    <row r="2201" spans="4:4" x14ac:dyDescent="0.3">
      <c r="D2201"/>
    </row>
    <row r="2202" spans="4:4" x14ac:dyDescent="0.3">
      <c r="D2202"/>
    </row>
    <row r="2203" spans="4:4" x14ac:dyDescent="0.3">
      <c r="D2203"/>
    </row>
    <row r="2204" spans="4:4" x14ac:dyDescent="0.3">
      <c r="D2204"/>
    </row>
    <row r="2205" spans="4:4" x14ac:dyDescent="0.3">
      <c r="D2205"/>
    </row>
    <row r="2206" spans="4:4" x14ac:dyDescent="0.3">
      <c r="D2206"/>
    </row>
    <row r="2207" spans="4:4" x14ac:dyDescent="0.3">
      <c r="D2207"/>
    </row>
    <row r="2208" spans="4:4" x14ac:dyDescent="0.3">
      <c r="D2208"/>
    </row>
    <row r="2209" spans="4:4" x14ac:dyDescent="0.3">
      <c r="D2209"/>
    </row>
    <row r="2210" spans="4:4" x14ac:dyDescent="0.3">
      <c r="D2210"/>
    </row>
    <row r="2211" spans="4:4" x14ac:dyDescent="0.3">
      <c r="D2211"/>
    </row>
    <row r="2212" spans="4:4" x14ac:dyDescent="0.3">
      <c r="D2212"/>
    </row>
    <row r="2213" spans="4:4" x14ac:dyDescent="0.3">
      <c r="D2213"/>
    </row>
    <row r="2214" spans="4:4" x14ac:dyDescent="0.3">
      <c r="D2214"/>
    </row>
    <row r="2215" spans="4:4" x14ac:dyDescent="0.3">
      <c r="D2215"/>
    </row>
    <row r="2216" spans="4:4" x14ac:dyDescent="0.3">
      <c r="D2216"/>
    </row>
    <row r="2217" spans="4:4" x14ac:dyDescent="0.3">
      <c r="D2217"/>
    </row>
    <row r="2218" spans="4:4" x14ac:dyDescent="0.3">
      <c r="D2218"/>
    </row>
    <row r="2219" spans="4:4" x14ac:dyDescent="0.3">
      <c r="D2219"/>
    </row>
    <row r="2220" spans="4:4" x14ac:dyDescent="0.3">
      <c r="D2220"/>
    </row>
    <row r="2221" spans="4:4" x14ac:dyDescent="0.3">
      <c r="D2221"/>
    </row>
    <row r="2222" spans="4:4" x14ac:dyDescent="0.3">
      <c r="D2222"/>
    </row>
    <row r="2223" spans="4:4" x14ac:dyDescent="0.3">
      <c r="D2223"/>
    </row>
    <row r="2224" spans="4:4" x14ac:dyDescent="0.3">
      <c r="D2224"/>
    </row>
    <row r="2225" spans="4:4" x14ac:dyDescent="0.3">
      <c r="D2225"/>
    </row>
    <row r="2226" spans="4:4" x14ac:dyDescent="0.3">
      <c r="D2226"/>
    </row>
    <row r="2227" spans="4:4" x14ac:dyDescent="0.3">
      <c r="D2227"/>
    </row>
    <row r="2228" spans="4:4" x14ac:dyDescent="0.3">
      <c r="D2228"/>
    </row>
    <row r="2229" spans="4:4" x14ac:dyDescent="0.3">
      <c r="D2229"/>
    </row>
    <row r="2230" spans="4:4" x14ac:dyDescent="0.3">
      <c r="D2230"/>
    </row>
    <row r="2231" spans="4:4" x14ac:dyDescent="0.3">
      <c r="D2231"/>
    </row>
    <row r="2232" spans="4:4" x14ac:dyDescent="0.3">
      <c r="D2232"/>
    </row>
    <row r="2233" spans="4:4" x14ac:dyDescent="0.3">
      <c r="D2233"/>
    </row>
    <row r="2234" spans="4:4" x14ac:dyDescent="0.3">
      <c r="D2234"/>
    </row>
    <row r="2235" spans="4:4" x14ac:dyDescent="0.3">
      <c r="D2235"/>
    </row>
    <row r="2236" spans="4:4" x14ac:dyDescent="0.3">
      <c r="D2236"/>
    </row>
    <row r="2237" spans="4:4" x14ac:dyDescent="0.3">
      <c r="D2237"/>
    </row>
    <row r="2238" spans="4:4" x14ac:dyDescent="0.3">
      <c r="D2238"/>
    </row>
    <row r="2239" spans="4:4" x14ac:dyDescent="0.3">
      <c r="D2239"/>
    </row>
    <row r="2240" spans="4:4" x14ac:dyDescent="0.3">
      <c r="D2240"/>
    </row>
    <row r="2241" spans="4:4" x14ac:dyDescent="0.3">
      <c r="D2241"/>
    </row>
    <row r="2242" spans="4:4" x14ac:dyDescent="0.3">
      <c r="D2242"/>
    </row>
    <row r="2243" spans="4:4" x14ac:dyDescent="0.3">
      <c r="D2243"/>
    </row>
    <row r="2244" spans="4:4" x14ac:dyDescent="0.3">
      <c r="D2244"/>
    </row>
    <row r="2245" spans="4:4" x14ac:dyDescent="0.3">
      <c r="D2245"/>
    </row>
    <row r="2246" spans="4:4" x14ac:dyDescent="0.3">
      <c r="D2246"/>
    </row>
    <row r="2247" spans="4:4" x14ac:dyDescent="0.3">
      <c r="D2247"/>
    </row>
    <row r="2248" spans="4:4" x14ac:dyDescent="0.3">
      <c r="D2248"/>
    </row>
    <row r="2249" spans="4:4" x14ac:dyDescent="0.3">
      <c r="D2249"/>
    </row>
    <row r="2250" spans="4:4" x14ac:dyDescent="0.3">
      <c r="D2250"/>
    </row>
    <row r="2251" spans="4:4" x14ac:dyDescent="0.3">
      <c r="D2251"/>
    </row>
    <row r="2252" spans="4:4" x14ac:dyDescent="0.3">
      <c r="D2252"/>
    </row>
    <row r="2253" spans="4:4" x14ac:dyDescent="0.3">
      <c r="D2253"/>
    </row>
    <row r="2254" spans="4:4" x14ac:dyDescent="0.3">
      <c r="D2254"/>
    </row>
    <row r="2255" spans="4:4" x14ac:dyDescent="0.3">
      <c r="D2255"/>
    </row>
    <row r="2256" spans="4:4" x14ac:dyDescent="0.3">
      <c r="D2256"/>
    </row>
    <row r="2257" spans="4:4" x14ac:dyDescent="0.3">
      <c r="D2257"/>
    </row>
    <row r="2258" spans="4:4" x14ac:dyDescent="0.3">
      <c r="D2258"/>
    </row>
    <row r="2259" spans="4:4" x14ac:dyDescent="0.3">
      <c r="D2259"/>
    </row>
    <row r="2260" spans="4:4" x14ac:dyDescent="0.3">
      <c r="D2260"/>
    </row>
    <row r="2261" spans="4:4" x14ac:dyDescent="0.3">
      <c r="D2261"/>
    </row>
    <row r="2262" spans="4:4" x14ac:dyDescent="0.3">
      <c r="D2262"/>
    </row>
    <row r="2263" spans="4:4" x14ac:dyDescent="0.3">
      <c r="D2263"/>
    </row>
    <row r="2264" spans="4:4" x14ac:dyDescent="0.3">
      <c r="D2264"/>
    </row>
    <row r="2265" spans="4:4" x14ac:dyDescent="0.3">
      <c r="D2265"/>
    </row>
    <row r="2266" spans="4:4" x14ac:dyDescent="0.3">
      <c r="D2266"/>
    </row>
    <row r="2267" spans="4:4" x14ac:dyDescent="0.3">
      <c r="D2267"/>
    </row>
    <row r="2268" spans="4:4" x14ac:dyDescent="0.3">
      <c r="D2268"/>
    </row>
    <row r="2269" spans="4:4" x14ac:dyDescent="0.3">
      <c r="D2269"/>
    </row>
    <row r="2270" spans="4:4" x14ac:dyDescent="0.3">
      <c r="D2270"/>
    </row>
    <row r="2271" spans="4:4" x14ac:dyDescent="0.3">
      <c r="D2271"/>
    </row>
    <row r="2272" spans="4:4" x14ac:dyDescent="0.3">
      <c r="D2272"/>
    </row>
    <row r="2273" spans="4:4" x14ac:dyDescent="0.3">
      <c r="D2273"/>
    </row>
    <row r="2274" spans="4:4" x14ac:dyDescent="0.3">
      <c r="D2274"/>
    </row>
    <row r="2275" spans="4:4" x14ac:dyDescent="0.3">
      <c r="D2275"/>
    </row>
    <row r="2276" spans="4:4" x14ac:dyDescent="0.3">
      <c r="D2276"/>
    </row>
    <row r="2277" spans="4:4" x14ac:dyDescent="0.3">
      <c r="D2277"/>
    </row>
    <row r="2278" spans="4:4" x14ac:dyDescent="0.3">
      <c r="D2278"/>
    </row>
    <row r="2279" spans="4:4" x14ac:dyDescent="0.3">
      <c r="D2279"/>
    </row>
    <row r="2280" spans="4:4" x14ac:dyDescent="0.3">
      <c r="D2280"/>
    </row>
    <row r="2281" spans="4:4" x14ac:dyDescent="0.3">
      <c r="D2281"/>
    </row>
    <row r="2282" spans="4:4" x14ac:dyDescent="0.3">
      <c r="D2282"/>
    </row>
    <row r="2283" spans="4:4" x14ac:dyDescent="0.3">
      <c r="D2283"/>
    </row>
    <row r="2284" spans="4:4" x14ac:dyDescent="0.3">
      <c r="D2284"/>
    </row>
    <row r="2285" spans="4:4" x14ac:dyDescent="0.3">
      <c r="D2285"/>
    </row>
    <row r="2286" spans="4:4" x14ac:dyDescent="0.3">
      <c r="D2286"/>
    </row>
    <row r="2287" spans="4:4" x14ac:dyDescent="0.3">
      <c r="D2287"/>
    </row>
    <row r="2288" spans="4:4" x14ac:dyDescent="0.3">
      <c r="D2288"/>
    </row>
    <row r="2289" spans="4:4" x14ac:dyDescent="0.3">
      <c r="D2289"/>
    </row>
    <row r="2290" spans="4:4" x14ac:dyDescent="0.3">
      <c r="D2290"/>
    </row>
    <row r="2291" spans="4:4" x14ac:dyDescent="0.3">
      <c r="D2291"/>
    </row>
    <row r="2292" spans="4:4" x14ac:dyDescent="0.3">
      <c r="D2292"/>
    </row>
    <row r="2293" spans="4:4" x14ac:dyDescent="0.3">
      <c r="D2293"/>
    </row>
    <row r="2294" spans="4:4" x14ac:dyDescent="0.3">
      <c r="D2294"/>
    </row>
    <row r="2295" spans="4:4" x14ac:dyDescent="0.3">
      <c r="D2295"/>
    </row>
    <row r="2296" spans="4:4" x14ac:dyDescent="0.3">
      <c r="D2296"/>
    </row>
    <row r="2297" spans="4:4" x14ac:dyDescent="0.3">
      <c r="D2297"/>
    </row>
    <row r="2298" spans="4:4" x14ac:dyDescent="0.3">
      <c r="D2298"/>
    </row>
    <row r="2299" spans="4:4" x14ac:dyDescent="0.3">
      <c r="D2299"/>
    </row>
    <row r="2300" spans="4:4" x14ac:dyDescent="0.3">
      <c r="D2300"/>
    </row>
    <row r="2301" spans="4:4" x14ac:dyDescent="0.3">
      <c r="D2301"/>
    </row>
    <row r="2302" spans="4:4" x14ac:dyDescent="0.3">
      <c r="D2302"/>
    </row>
    <row r="2303" spans="4:4" x14ac:dyDescent="0.3">
      <c r="D2303"/>
    </row>
    <row r="2304" spans="4:4" x14ac:dyDescent="0.3">
      <c r="D2304"/>
    </row>
    <row r="2305" spans="4:4" x14ac:dyDescent="0.3">
      <c r="D2305"/>
    </row>
    <row r="2306" spans="4:4" x14ac:dyDescent="0.3">
      <c r="D2306"/>
    </row>
    <row r="2307" spans="4:4" x14ac:dyDescent="0.3">
      <c r="D2307"/>
    </row>
    <row r="2308" spans="4:4" x14ac:dyDescent="0.3">
      <c r="D2308"/>
    </row>
    <row r="2309" spans="4:4" x14ac:dyDescent="0.3">
      <c r="D2309"/>
    </row>
    <row r="2310" spans="4:4" x14ac:dyDescent="0.3">
      <c r="D2310"/>
    </row>
    <row r="2311" spans="4:4" x14ac:dyDescent="0.3">
      <c r="D2311"/>
    </row>
    <row r="2312" spans="4:4" x14ac:dyDescent="0.3">
      <c r="D2312"/>
    </row>
    <row r="2313" spans="4:4" x14ac:dyDescent="0.3">
      <c r="D2313"/>
    </row>
    <row r="2314" spans="4:4" x14ac:dyDescent="0.3">
      <c r="D2314"/>
    </row>
    <row r="2315" spans="4:4" x14ac:dyDescent="0.3">
      <c r="D2315"/>
    </row>
    <row r="2316" spans="4:4" x14ac:dyDescent="0.3">
      <c r="D2316"/>
    </row>
    <row r="2317" spans="4:4" x14ac:dyDescent="0.3">
      <c r="D2317"/>
    </row>
    <row r="2318" spans="4:4" x14ac:dyDescent="0.3">
      <c r="D2318"/>
    </row>
    <row r="2319" spans="4:4" x14ac:dyDescent="0.3">
      <c r="D2319"/>
    </row>
    <row r="2320" spans="4:4" x14ac:dyDescent="0.3">
      <c r="D2320"/>
    </row>
    <row r="2321" spans="4:4" x14ac:dyDescent="0.3">
      <c r="D2321"/>
    </row>
    <row r="2322" spans="4:4" x14ac:dyDescent="0.3">
      <c r="D2322"/>
    </row>
    <row r="2323" spans="4:4" x14ac:dyDescent="0.3">
      <c r="D2323"/>
    </row>
    <row r="2324" spans="4:4" x14ac:dyDescent="0.3">
      <c r="D2324"/>
    </row>
    <row r="2325" spans="4:4" x14ac:dyDescent="0.3">
      <c r="D2325"/>
    </row>
    <row r="2326" spans="4:4" x14ac:dyDescent="0.3">
      <c r="D2326"/>
    </row>
    <row r="2327" spans="4:4" x14ac:dyDescent="0.3">
      <c r="D2327"/>
    </row>
    <row r="2328" spans="4:4" x14ac:dyDescent="0.3">
      <c r="D2328"/>
    </row>
    <row r="2329" spans="4:4" x14ac:dyDescent="0.3">
      <c r="D2329"/>
    </row>
    <row r="2330" spans="4:4" x14ac:dyDescent="0.3">
      <c r="D2330"/>
    </row>
    <row r="2331" spans="4:4" x14ac:dyDescent="0.3">
      <c r="D2331"/>
    </row>
    <row r="2332" spans="4:4" x14ac:dyDescent="0.3">
      <c r="D2332"/>
    </row>
    <row r="2333" spans="4:4" x14ac:dyDescent="0.3">
      <c r="D2333"/>
    </row>
    <row r="2334" spans="4:4" x14ac:dyDescent="0.3">
      <c r="D2334"/>
    </row>
    <row r="2335" spans="4:4" x14ac:dyDescent="0.3">
      <c r="D2335"/>
    </row>
    <row r="2336" spans="4:4" x14ac:dyDescent="0.3">
      <c r="D2336"/>
    </row>
    <row r="2337" spans="4:4" x14ac:dyDescent="0.3">
      <c r="D2337"/>
    </row>
    <row r="2338" spans="4:4" x14ac:dyDescent="0.3">
      <c r="D2338"/>
    </row>
    <row r="2339" spans="4:4" x14ac:dyDescent="0.3">
      <c r="D2339"/>
    </row>
    <row r="2340" spans="4:4" x14ac:dyDescent="0.3">
      <c r="D2340"/>
    </row>
    <row r="2341" spans="4:4" x14ac:dyDescent="0.3">
      <c r="D2341"/>
    </row>
    <row r="2342" spans="4:4" x14ac:dyDescent="0.3">
      <c r="D2342"/>
    </row>
    <row r="2343" spans="4:4" x14ac:dyDescent="0.3">
      <c r="D2343"/>
    </row>
    <row r="2344" spans="4:4" x14ac:dyDescent="0.3">
      <c r="D2344"/>
    </row>
    <row r="2345" spans="4:4" x14ac:dyDescent="0.3">
      <c r="D2345"/>
    </row>
    <row r="2346" spans="4:4" x14ac:dyDescent="0.3">
      <c r="D2346"/>
    </row>
    <row r="2347" spans="4:4" x14ac:dyDescent="0.3">
      <c r="D2347"/>
    </row>
    <row r="2348" spans="4:4" x14ac:dyDescent="0.3">
      <c r="D2348"/>
    </row>
    <row r="2349" spans="4:4" x14ac:dyDescent="0.3">
      <c r="D2349"/>
    </row>
    <row r="2350" spans="4:4" x14ac:dyDescent="0.3">
      <c r="D2350"/>
    </row>
    <row r="2351" spans="4:4" x14ac:dyDescent="0.3">
      <c r="D2351"/>
    </row>
    <row r="2352" spans="4:4" x14ac:dyDescent="0.3">
      <c r="D2352"/>
    </row>
    <row r="2353" spans="4:4" x14ac:dyDescent="0.3">
      <c r="D2353"/>
    </row>
    <row r="2354" spans="4:4" x14ac:dyDescent="0.3">
      <c r="D2354"/>
    </row>
    <row r="2355" spans="4:4" x14ac:dyDescent="0.3">
      <c r="D2355"/>
    </row>
    <row r="2356" spans="4:4" x14ac:dyDescent="0.3">
      <c r="D2356"/>
    </row>
    <row r="2357" spans="4:4" x14ac:dyDescent="0.3">
      <c r="D2357"/>
    </row>
    <row r="2358" spans="4:4" x14ac:dyDescent="0.3">
      <c r="D2358"/>
    </row>
    <row r="2359" spans="4:4" x14ac:dyDescent="0.3">
      <c r="D2359"/>
    </row>
    <row r="2360" spans="4:4" x14ac:dyDescent="0.3">
      <c r="D2360"/>
    </row>
    <row r="2361" spans="4:4" x14ac:dyDescent="0.3">
      <c r="D2361"/>
    </row>
    <row r="2362" spans="4:4" x14ac:dyDescent="0.3">
      <c r="D2362"/>
    </row>
    <row r="2363" spans="4:4" x14ac:dyDescent="0.3">
      <c r="D2363"/>
    </row>
    <row r="2364" spans="4:4" x14ac:dyDescent="0.3">
      <c r="D2364"/>
    </row>
    <row r="2365" spans="4:4" x14ac:dyDescent="0.3">
      <c r="D2365"/>
    </row>
    <row r="2366" spans="4:4" x14ac:dyDescent="0.3">
      <c r="D2366"/>
    </row>
    <row r="2367" spans="4:4" x14ac:dyDescent="0.3">
      <c r="D2367"/>
    </row>
    <row r="2368" spans="4:4" x14ac:dyDescent="0.3">
      <c r="D2368"/>
    </row>
    <row r="2369" spans="4:4" x14ac:dyDescent="0.3">
      <c r="D2369"/>
    </row>
    <row r="2370" spans="4:4" x14ac:dyDescent="0.3">
      <c r="D2370"/>
    </row>
    <row r="2371" spans="4:4" x14ac:dyDescent="0.3">
      <c r="D2371"/>
    </row>
    <row r="2372" spans="4:4" x14ac:dyDescent="0.3">
      <c r="D2372"/>
    </row>
    <row r="2373" spans="4:4" x14ac:dyDescent="0.3">
      <c r="D2373"/>
    </row>
    <row r="2374" spans="4:4" x14ac:dyDescent="0.3">
      <c r="D2374"/>
    </row>
    <row r="2375" spans="4:4" x14ac:dyDescent="0.3">
      <c r="D2375"/>
    </row>
    <row r="2376" spans="4:4" x14ac:dyDescent="0.3">
      <c r="D2376"/>
    </row>
    <row r="2377" spans="4:4" x14ac:dyDescent="0.3">
      <c r="D2377"/>
    </row>
    <row r="2378" spans="4:4" x14ac:dyDescent="0.3">
      <c r="D2378"/>
    </row>
    <row r="2379" spans="4:4" x14ac:dyDescent="0.3">
      <c r="D2379"/>
    </row>
    <row r="2380" spans="4:4" x14ac:dyDescent="0.3">
      <c r="D2380"/>
    </row>
    <row r="2381" spans="4:4" x14ac:dyDescent="0.3">
      <c r="D2381"/>
    </row>
    <row r="2382" spans="4:4" x14ac:dyDescent="0.3">
      <c r="D2382"/>
    </row>
    <row r="2383" spans="4:4" x14ac:dyDescent="0.3">
      <c r="D2383"/>
    </row>
    <row r="2384" spans="4:4" x14ac:dyDescent="0.3">
      <c r="D2384"/>
    </row>
    <row r="2385" spans="4:4" x14ac:dyDescent="0.3">
      <c r="D2385"/>
    </row>
    <row r="2386" spans="4:4" x14ac:dyDescent="0.3">
      <c r="D2386"/>
    </row>
    <row r="2387" spans="4:4" x14ac:dyDescent="0.3">
      <c r="D2387"/>
    </row>
    <row r="2388" spans="4:4" x14ac:dyDescent="0.3">
      <c r="D2388"/>
    </row>
    <row r="2389" spans="4:4" x14ac:dyDescent="0.3">
      <c r="D2389"/>
    </row>
    <row r="2390" spans="4:4" x14ac:dyDescent="0.3">
      <c r="D2390"/>
    </row>
    <row r="2391" spans="4:4" x14ac:dyDescent="0.3">
      <c r="D2391"/>
    </row>
    <row r="2392" spans="4:4" x14ac:dyDescent="0.3">
      <c r="D2392"/>
    </row>
    <row r="2393" spans="4:4" x14ac:dyDescent="0.3">
      <c r="D2393"/>
    </row>
    <row r="2394" spans="4:4" x14ac:dyDescent="0.3">
      <c r="D2394"/>
    </row>
    <row r="2395" spans="4:4" x14ac:dyDescent="0.3">
      <c r="D2395"/>
    </row>
    <row r="2396" spans="4:4" x14ac:dyDescent="0.3">
      <c r="D2396"/>
    </row>
    <row r="2397" spans="4:4" x14ac:dyDescent="0.3">
      <c r="D2397"/>
    </row>
    <row r="2398" spans="4:4" x14ac:dyDescent="0.3">
      <c r="D2398"/>
    </row>
    <row r="2399" spans="4:4" x14ac:dyDescent="0.3">
      <c r="D2399"/>
    </row>
    <row r="2400" spans="4:4" x14ac:dyDescent="0.3">
      <c r="D2400"/>
    </row>
    <row r="2401" spans="4:4" x14ac:dyDescent="0.3">
      <c r="D2401"/>
    </row>
    <row r="2402" spans="4:4" x14ac:dyDescent="0.3">
      <c r="D2402"/>
    </row>
    <row r="2403" spans="4:4" x14ac:dyDescent="0.3">
      <c r="D2403"/>
    </row>
    <row r="2404" spans="4:4" x14ac:dyDescent="0.3">
      <c r="D2404"/>
    </row>
    <row r="2405" spans="4:4" x14ac:dyDescent="0.3">
      <c r="D2405"/>
    </row>
    <row r="2406" spans="4:4" x14ac:dyDescent="0.3">
      <c r="D2406"/>
    </row>
    <row r="2407" spans="4:4" x14ac:dyDescent="0.3">
      <c r="D2407"/>
    </row>
    <row r="2408" spans="4:4" x14ac:dyDescent="0.3">
      <c r="D2408"/>
    </row>
    <row r="2409" spans="4:4" x14ac:dyDescent="0.3">
      <c r="D2409"/>
    </row>
    <row r="2410" spans="4:4" x14ac:dyDescent="0.3">
      <c r="D2410"/>
    </row>
    <row r="2411" spans="4:4" x14ac:dyDescent="0.3">
      <c r="D2411"/>
    </row>
    <row r="2412" spans="4:4" x14ac:dyDescent="0.3">
      <c r="D2412"/>
    </row>
    <row r="2413" spans="4:4" x14ac:dyDescent="0.3">
      <c r="D2413"/>
    </row>
    <row r="2414" spans="4:4" x14ac:dyDescent="0.3">
      <c r="D2414"/>
    </row>
    <row r="2415" spans="4:4" x14ac:dyDescent="0.3">
      <c r="D2415"/>
    </row>
    <row r="2416" spans="4:4" x14ac:dyDescent="0.3">
      <c r="D2416"/>
    </row>
    <row r="2417" spans="4:4" x14ac:dyDescent="0.3">
      <c r="D2417"/>
    </row>
    <row r="2418" spans="4:4" x14ac:dyDescent="0.3">
      <c r="D2418"/>
    </row>
    <row r="2419" spans="4:4" x14ac:dyDescent="0.3">
      <c r="D2419"/>
    </row>
    <row r="2420" spans="4:4" x14ac:dyDescent="0.3">
      <c r="D2420"/>
    </row>
    <row r="2421" spans="4:4" x14ac:dyDescent="0.3">
      <c r="D2421"/>
    </row>
    <row r="2422" spans="4:4" x14ac:dyDescent="0.3">
      <c r="D2422"/>
    </row>
    <row r="2423" spans="4:4" x14ac:dyDescent="0.3">
      <c r="D2423"/>
    </row>
    <row r="2424" spans="4:4" x14ac:dyDescent="0.3">
      <c r="D2424"/>
    </row>
    <row r="2425" spans="4:4" x14ac:dyDescent="0.3">
      <c r="D2425"/>
    </row>
    <row r="2426" spans="4:4" x14ac:dyDescent="0.3">
      <c r="D2426"/>
    </row>
    <row r="2427" spans="4:4" x14ac:dyDescent="0.3">
      <c r="D2427"/>
    </row>
    <row r="2428" spans="4:4" x14ac:dyDescent="0.3">
      <c r="D2428"/>
    </row>
    <row r="2429" spans="4:4" x14ac:dyDescent="0.3">
      <c r="D2429"/>
    </row>
    <row r="2430" spans="4:4" x14ac:dyDescent="0.3">
      <c r="D2430"/>
    </row>
    <row r="2431" spans="4:4" x14ac:dyDescent="0.3">
      <c r="D2431"/>
    </row>
    <row r="2432" spans="4:4" x14ac:dyDescent="0.3">
      <c r="D2432"/>
    </row>
    <row r="2433" spans="4:4" x14ac:dyDescent="0.3">
      <c r="D2433"/>
    </row>
    <row r="2434" spans="4:4" x14ac:dyDescent="0.3">
      <c r="D2434"/>
    </row>
    <row r="2435" spans="4:4" x14ac:dyDescent="0.3">
      <c r="D2435"/>
    </row>
    <row r="2436" spans="4:4" x14ac:dyDescent="0.3">
      <c r="D2436"/>
    </row>
    <row r="2437" spans="4:4" x14ac:dyDescent="0.3">
      <c r="D2437"/>
    </row>
    <row r="2438" spans="4:4" x14ac:dyDescent="0.3">
      <c r="D2438"/>
    </row>
    <row r="2439" spans="4:4" x14ac:dyDescent="0.3">
      <c r="D2439"/>
    </row>
    <row r="2440" spans="4:4" x14ac:dyDescent="0.3">
      <c r="D2440"/>
    </row>
    <row r="2441" spans="4:4" x14ac:dyDescent="0.3">
      <c r="D2441"/>
    </row>
    <row r="2442" spans="4:4" x14ac:dyDescent="0.3">
      <c r="D2442"/>
    </row>
    <row r="2443" spans="4:4" x14ac:dyDescent="0.3">
      <c r="D2443"/>
    </row>
    <row r="2444" spans="4:4" x14ac:dyDescent="0.3">
      <c r="D2444"/>
    </row>
    <row r="2445" spans="4:4" x14ac:dyDescent="0.3">
      <c r="D2445"/>
    </row>
    <row r="2446" spans="4:4" x14ac:dyDescent="0.3">
      <c r="D2446"/>
    </row>
    <row r="2447" spans="4:4" x14ac:dyDescent="0.3">
      <c r="D2447"/>
    </row>
    <row r="2448" spans="4:4" x14ac:dyDescent="0.3">
      <c r="D2448"/>
    </row>
    <row r="2449" spans="4:4" x14ac:dyDescent="0.3">
      <c r="D2449"/>
    </row>
    <row r="2450" spans="4:4" x14ac:dyDescent="0.3">
      <c r="D2450"/>
    </row>
    <row r="2451" spans="4:4" x14ac:dyDescent="0.3">
      <c r="D2451"/>
    </row>
    <row r="2452" spans="4:4" x14ac:dyDescent="0.3">
      <c r="D2452"/>
    </row>
    <row r="2453" spans="4:4" x14ac:dyDescent="0.3">
      <c r="D2453"/>
    </row>
    <row r="2454" spans="4:4" x14ac:dyDescent="0.3">
      <c r="D2454"/>
    </row>
    <row r="2455" spans="4:4" x14ac:dyDescent="0.3">
      <c r="D2455"/>
    </row>
    <row r="2456" spans="4:4" x14ac:dyDescent="0.3">
      <c r="D2456"/>
    </row>
    <row r="2457" spans="4:4" x14ac:dyDescent="0.3">
      <c r="D2457"/>
    </row>
    <row r="2458" spans="4:4" x14ac:dyDescent="0.3">
      <c r="D2458"/>
    </row>
    <row r="2459" spans="4:4" x14ac:dyDescent="0.3">
      <c r="D2459"/>
    </row>
    <row r="2460" spans="4:4" x14ac:dyDescent="0.3">
      <c r="D2460"/>
    </row>
    <row r="2461" spans="4:4" x14ac:dyDescent="0.3">
      <c r="D2461"/>
    </row>
    <row r="2462" spans="4:4" x14ac:dyDescent="0.3">
      <c r="D2462"/>
    </row>
    <row r="2463" spans="4:4" x14ac:dyDescent="0.3">
      <c r="D2463"/>
    </row>
    <row r="2464" spans="4:4" x14ac:dyDescent="0.3">
      <c r="D2464"/>
    </row>
    <row r="2465" spans="4:4" x14ac:dyDescent="0.3">
      <c r="D2465"/>
    </row>
    <row r="2466" spans="4:4" x14ac:dyDescent="0.3">
      <c r="D2466"/>
    </row>
    <row r="2467" spans="4:4" x14ac:dyDescent="0.3">
      <c r="D2467"/>
    </row>
    <row r="2468" spans="4:4" x14ac:dyDescent="0.3">
      <c r="D2468"/>
    </row>
    <row r="2469" spans="4:4" x14ac:dyDescent="0.3">
      <c r="D2469"/>
    </row>
    <row r="2470" spans="4:4" x14ac:dyDescent="0.3">
      <c r="D2470"/>
    </row>
    <row r="2471" spans="4:4" x14ac:dyDescent="0.3">
      <c r="D2471"/>
    </row>
    <row r="2472" spans="4:4" x14ac:dyDescent="0.3">
      <c r="D2472"/>
    </row>
    <row r="2473" spans="4:4" x14ac:dyDescent="0.3">
      <c r="D2473"/>
    </row>
    <row r="2474" spans="4:4" x14ac:dyDescent="0.3">
      <c r="D2474"/>
    </row>
    <row r="2475" spans="4:4" x14ac:dyDescent="0.3">
      <c r="D2475"/>
    </row>
    <row r="2476" spans="4:4" x14ac:dyDescent="0.3">
      <c r="D2476"/>
    </row>
    <row r="2477" spans="4:4" x14ac:dyDescent="0.3">
      <c r="D2477"/>
    </row>
    <row r="2478" spans="4:4" x14ac:dyDescent="0.3">
      <c r="D2478"/>
    </row>
    <row r="2479" spans="4:4" x14ac:dyDescent="0.3">
      <c r="D2479"/>
    </row>
    <row r="2480" spans="4:4" x14ac:dyDescent="0.3">
      <c r="D2480"/>
    </row>
    <row r="2481" spans="4:4" x14ac:dyDescent="0.3">
      <c r="D2481"/>
    </row>
    <row r="2482" spans="4:4" x14ac:dyDescent="0.3">
      <c r="D2482"/>
    </row>
    <row r="2483" spans="4:4" x14ac:dyDescent="0.3">
      <c r="D2483"/>
    </row>
    <row r="2484" spans="4:4" x14ac:dyDescent="0.3">
      <c r="D2484"/>
    </row>
    <row r="2485" spans="4:4" x14ac:dyDescent="0.3">
      <c r="D2485"/>
    </row>
    <row r="2486" spans="4:4" x14ac:dyDescent="0.3">
      <c r="D2486"/>
    </row>
    <row r="2487" spans="4:4" x14ac:dyDescent="0.3">
      <c r="D2487"/>
    </row>
    <row r="2488" spans="4:4" x14ac:dyDescent="0.3">
      <c r="D2488"/>
    </row>
    <row r="2489" spans="4:4" x14ac:dyDescent="0.3">
      <c r="D2489"/>
    </row>
    <row r="2490" spans="4:4" x14ac:dyDescent="0.3">
      <c r="D2490"/>
    </row>
    <row r="2491" spans="4:4" x14ac:dyDescent="0.3">
      <c r="D2491"/>
    </row>
    <row r="2492" spans="4:4" x14ac:dyDescent="0.3">
      <c r="D2492"/>
    </row>
    <row r="2493" spans="4:4" x14ac:dyDescent="0.3">
      <c r="D2493"/>
    </row>
    <row r="2494" spans="4:4" x14ac:dyDescent="0.3">
      <c r="D2494"/>
    </row>
    <row r="2495" spans="4:4" x14ac:dyDescent="0.3">
      <c r="D2495"/>
    </row>
    <row r="2496" spans="4:4" x14ac:dyDescent="0.3">
      <c r="D2496"/>
    </row>
    <row r="2497" spans="4:4" x14ac:dyDescent="0.3">
      <c r="D2497"/>
    </row>
    <row r="2498" spans="4:4" x14ac:dyDescent="0.3">
      <c r="D2498"/>
    </row>
    <row r="2499" spans="4:4" x14ac:dyDescent="0.3">
      <c r="D2499"/>
    </row>
    <row r="2500" spans="4:4" x14ac:dyDescent="0.3">
      <c r="D2500"/>
    </row>
    <row r="2501" spans="4:4" x14ac:dyDescent="0.3">
      <c r="D2501"/>
    </row>
    <row r="2502" spans="4:4" x14ac:dyDescent="0.3">
      <c r="D2502"/>
    </row>
    <row r="2503" spans="4:4" x14ac:dyDescent="0.3">
      <c r="D2503"/>
    </row>
    <row r="2504" spans="4:4" x14ac:dyDescent="0.3">
      <c r="D2504"/>
    </row>
    <row r="2505" spans="4:4" x14ac:dyDescent="0.3">
      <c r="D2505"/>
    </row>
    <row r="2506" spans="4:4" x14ac:dyDescent="0.3">
      <c r="D2506"/>
    </row>
    <row r="2507" spans="4:4" x14ac:dyDescent="0.3">
      <c r="D2507"/>
    </row>
    <row r="2508" spans="4:4" x14ac:dyDescent="0.3">
      <c r="D2508"/>
    </row>
    <row r="2509" spans="4:4" x14ac:dyDescent="0.3">
      <c r="D2509"/>
    </row>
    <row r="2510" spans="4:4" x14ac:dyDescent="0.3">
      <c r="D2510"/>
    </row>
    <row r="2511" spans="4:4" x14ac:dyDescent="0.3">
      <c r="D2511"/>
    </row>
    <row r="2512" spans="4:4" x14ac:dyDescent="0.3">
      <c r="D2512"/>
    </row>
    <row r="2513" spans="4:4" x14ac:dyDescent="0.3">
      <c r="D2513"/>
    </row>
    <row r="2514" spans="4:4" x14ac:dyDescent="0.3">
      <c r="D2514"/>
    </row>
    <row r="2515" spans="4:4" x14ac:dyDescent="0.3">
      <c r="D2515"/>
    </row>
    <row r="2516" spans="4:4" x14ac:dyDescent="0.3">
      <c r="D2516"/>
    </row>
    <row r="2517" spans="4:4" x14ac:dyDescent="0.3">
      <c r="D2517"/>
    </row>
    <row r="2518" spans="4:4" x14ac:dyDescent="0.3">
      <c r="D2518"/>
    </row>
    <row r="2519" spans="4:4" x14ac:dyDescent="0.3">
      <c r="D2519"/>
    </row>
    <row r="2520" spans="4:4" x14ac:dyDescent="0.3">
      <c r="D2520"/>
    </row>
    <row r="2521" spans="4:4" x14ac:dyDescent="0.3">
      <c r="D2521"/>
    </row>
    <row r="2522" spans="4:4" x14ac:dyDescent="0.3">
      <c r="D2522"/>
    </row>
    <row r="2523" spans="4:4" x14ac:dyDescent="0.3">
      <c r="D2523"/>
    </row>
    <row r="2524" spans="4:4" x14ac:dyDescent="0.3">
      <c r="D2524"/>
    </row>
    <row r="2525" spans="4:4" x14ac:dyDescent="0.3">
      <c r="D2525"/>
    </row>
    <row r="2526" spans="4:4" x14ac:dyDescent="0.3">
      <c r="D2526"/>
    </row>
    <row r="2527" spans="4:4" x14ac:dyDescent="0.3">
      <c r="D2527"/>
    </row>
    <row r="2528" spans="4:4" x14ac:dyDescent="0.3">
      <c r="D2528"/>
    </row>
    <row r="2529" spans="4:4" x14ac:dyDescent="0.3">
      <c r="D2529"/>
    </row>
    <row r="2530" spans="4:4" x14ac:dyDescent="0.3">
      <c r="D2530"/>
    </row>
    <row r="2531" spans="4:4" x14ac:dyDescent="0.3">
      <c r="D2531"/>
    </row>
    <row r="2532" spans="4:4" x14ac:dyDescent="0.3">
      <c r="D2532"/>
    </row>
    <row r="2533" spans="4:4" x14ac:dyDescent="0.3">
      <c r="D2533"/>
    </row>
    <row r="2534" spans="4:4" x14ac:dyDescent="0.3">
      <c r="D2534"/>
    </row>
    <row r="2535" spans="4:4" x14ac:dyDescent="0.3">
      <c r="D2535"/>
    </row>
    <row r="2536" spans="4:4" x14ac:dyDescent="0.3">
      <c r="D2536"/>
    </row>
    <row r="2537" spans="4:4" x14ac:dyDescent="0.3">
      <c r="D2537"/>
    </row>
    <row r="2538" spans="4:4" x14ac:dyDescent="0.3">
      <c r="D2538"/>
    </row>
    <row r="2539" spans="4:4" x14ac:dyDescent="0.3">
      <c r="D2539"/>
    </row>
    <row r="2540" spans="4:4" x14ac:dyDescent="0.3">
      <c r="D2540"/>
    </row>
    <row r="2541" spans="4:4" x14ac:dyDescent="0.3">
      <c r="D2541"/>
    </row>
    <row r="2542" spans="4:4" x14ac:dyDescent="0.3">
      <c r="D2542"/>
    </row>
    <row r="2543" spans="4:4" x14ac:dyDescent="0.3">
      <c r="D2543"/>
    </row>
    <row r="2544" spans="4:4" x14ac:dyDescent="0.3">
      <c r="D2544"/>
    </row>
    <row r="2545" spans="4:4" x14ac:dyDescent="0.3">
      <c r="D2545"/>
    </row>
    <row r="2546" spans="4:4" x14ac:dyDescent="0.3">
      <c r="D2546"/>
    </row>
    <row r="2547" spans="4:4" x14ac:dyDescent="0.3">
      <c r="D2547"/>
    </row>
    <row r="2548" spans="4:4" x14ac:dyDescent="0.3">
      <c r="D2548"/>
    </row>
    <row r="2549" spans="4:4" x14ac:dyDescent="0.3">
      <c r="D2549"/>
    </row>
    <row r="2550" spans="4:4" x14ac:dyDescent="0.3">
      <c r="D2550"/>
    </row>
    <row r="2551" spans="4:4" x14ac:dyDescent="0.3">
      <c r="D2551"/>
    </row>
    <row r="2552" spans="4:4" x14ac:dyDescent="0.3">
      <c r="D2552"/>
    </row>
    <row r="2553" spans="4:4" x14ac:dyDescent="0.3">
      <c r="D2553"/>
    </row>
    <row r="2554" spans="4:4" x14ac:dyDescent="0.3">
      <c r="D2554"/>
    </row>
    <row r="2555" spans="4:4" x14ac:dyDescent="0.3">
      <c r="D2555"/>
    </row>
    <row r="2556" spans="4:4" x14ac:dyDescent="0.3">
      <c r="D2556"/>
    </row>
    <row r="2557" spans="4:4" x14ac:dyDescent="0.3">
      <c r="D2557"/>
    </row>
    <row r="2558" spans="4:4" x14ac:dyDescent="0.3">
      <c r="D2558"/>
    </row>
    <row r="2559" spans="4:4" x14ac:dyDescent="0.3">
      <c r="D2559"/>
    </row>
    <row r="2560" spans="4:4" x14ac:dyDescent="0.3">
      <c r="D2560"/>
    </row>
    <row r="2561" spans="4:4" x14ac:dyDescent="0.3">
      <c r="D2561"/>
    </row>
    <row r="2562" spans="4:4" x14ac:dyDescent="0.3">
      <c r="D2562"/>
    </row>
    <row r="2563" spans="4:4" x14ac:dyDescent="0.3">
      <c r="D2563"/>
    </row>
    <row r="2564" spans="4:4" x14ac:dyDescent="0.3">
      <c r="D2564"/>
    </row>
    <row r="2565" spans="4:4" x14ac:dyDescent="0.3">
      <c r="D2565"/>
    </row>
    <row r="2566" spans="4:4" x14ac:dyDescent="0.3">
      <c r="D2566"/>
    </row>
    <row r="2567" spans="4:4" x14ac:dyDescent="0.3">
      <c r="D2567"/>
    </row>
    <row r="2568" spans="4:4" x14ac:dyDescent="0.3">
      <c r="D2568"/>
    </row>
    <row r="2569" spans="4:4" x14ac:dyDescent="0.3">
      <c r="D2569"/>
    </row>
    <row r="2570" spans="4:4" x14ac:dyDescent="0.3">
      <c r="D2570"/>
    </row>
    <row r="2571" spans="4:4" x14ac:dyDescent="0.3">
      <c r="D2571"/>
    </row>
    <row r="2572" spans="4:4" x14ac:dyDescent="0.3">
      <c r="D2572"/>
    </row>
    <row r="2573" spans="4:4" x14ac:dyDescent="0.3">
      <c r="D2573"/>
    </row>
    <row r="2574" spans="4:4" x14ac:dyDescent="0.3">
      <c r="D2574"/>
    </row>
    <row r="2575" spans="4:4" x14ac:dyDescent="0.3">
      <c r="D2575"/>
    </row>
    <row r="2576" spans="4:4" x14ac:dyDescent="0.3">
      <c r="D2576"/>
    </row>
    <row r="2577" spans="4:4" x14ac:dyDescent="0.3">
      <c r="D2577"/>
    </row>
    <row r="2578" spans="4:4" x14ac:dyDescent="0.3">
      <c r="D2578"/>
    </row>
    <row r="2579" spans="4:4" x14ac:dyDescent="0.3">
      <c r="D2579"/>
    </row>
    <row r="2580" spans="4:4" x14ac:dyDescent="0.3">
      <c r="D2580"/>
    </row>
    <row r="2581" spans="4:4" x14ac:dyDescent="0.3">
      <c r="D2581"/>
    </row>
    <row r="2582" spans="4:4" x14ac:dyDescent="0.3">
      <c r="D2582"/>
    </row>
    <row r="2583" spans="4:4" x14ac:dyDescent="0.3">
      <c r="D2583"/>
    </row>
    <row r="2584" spans="4:4" x14ac:dyDescent="0.3">
      <c r="D2584"/>
    </row>
    <row r="2585" spans="4:4" x14ac:dyDescent="0.3">
      <c r="D2585"/>
    </row>
    <row r="2586" spans="4:4" x14ac:dyDescent="0.3">
      <c r="D2586"/>
    </row>
    <row r="2587" spans="4:4" x14ac:dyDescent="0.3">
      <c r="D2587"/>
    </row>
    <row r="2588" spans="4:4" x14ac:dyDescent="0.3">
      <c r="D2588"/>
    </row>
    <row r="2589" spans="4:4" x14ac:dyDescent="0.3">
      <c r="D2589"/>
    </row>
    <row r="2590" spans="4:4" x14ac:dyDescent="0.3">
      <c r="D2590"/>
    </row>
    <row r="2591" spans="4:4" x14ac:dyDescent="0.3">
      <c r="D2591"/>
    </row>
    <row r="2592" spans="4:4" x14ac:dyDescent="0.3">
      <c r="D2592"/>
    </row>
    <row r="2593" spans="4:4" x14ac:dyDescent="0.3">
      <c r="D2593"/>
    </row>
    <row r="2594" spans="4:4" x14ac:dyDescent="0.3">
      <c r="D2594"/>
    </row>
    <row r="2595" spans="4:4" x14ac:dyDescent="0.3">
      <c r="D2595"/>
    </row>
    <row r="2596" spans="4:4" x14ac:dyDescent="0.3">
      <c r="D2596"/>
    </row>
    <row r="2597" spans="4:4" x14ac:dyDescent="0.3">
      <c r="D2597"/>
    </row>
    <row r="2598" spans="4:4" x14ac:dyDescent="0.3">
      <c r="D2598"/>
    </row>
    <row r="2599" spans="4:4" x14ac:dyDescent="0.3">
      <c r="D2599"/>
    </row>
    <row r="2600" spans="4:4" x14ac:dyDescent="0.3">
      <c r="D2600"/>
    </row>
    <row r="2601" spans="4:4" x14ac:dyDescent="0.3">
      <c r="D2601"/>
    </row>
    <row r="2602" spans="4:4" x14ac:dyDescent="0.3">
      <c r="D2602"/>
    </row>
    <row r="2603" spans="4:4" x14ac:dyDescent="0.3">
      <c r="D2603"/>
    </row>
    <row r="2604" spans="4:4" x14ac:dyDescent="0.3">
      <c r="D2604"/>
    </row>
    <row r="2605" spans="4:4" x14ac:dyDescent="0.3">
      <c r="D2605"/>
    </row>
    <row r="2606" spans="4:4" x14ac:dyDescent="0.3">
      <c r="D2606"/>
    </row>
    <row r="2607" spans="4:4" x14ac:dyDescent="0.3">
      <c r="D2607"/>
    </row>
    <row r="2608" spans="4:4" x14ac:dyDescent="0.3">
      <c r="D2608"/>
    </row>
    <row r="2609" spans="4:4" x14ac:dyDescent="0.3">
      <c r="D2609"/>
    </row>
    <row r="2610" spans="4:4" x14ac:dyDescent="0.3">
      <c r="D2610"/>
    </row>
    <row r="2611" spans="4:4" x14ac:dyDescent="0.3">
      <c r="D2611"/>
    </row>
    <row r="2612" spans="4:4" x14ac:dyDescent="0.3">
      <c r="D2612"/>
    </row>
    <row r="2613" spans="4:4" x14ac:dyDescent="0.3">
      <c r="D2613"/>
    </row>
    <row r="2614" spans="4:4" x14ac:dyDescent="0.3">
      <c r="D2614"/>
    </row>
    <row r="2615" spans="4:4" x14ac:dyDescent="0.3">
      <c r="D2615"/>
    </row>
    <row r="2616" spans="4:4" x14ac:dyDescent="0.3">
      <c r="D2616"/>
    </row>
    <row r="2617" spans="4:4" x14ac:dyDescent="0.3">
      <c r="D2617"/>
    </row>
    <row r="2618" spans="4:4" x14ac:dyDescent="0.3">
      <c r="D2618"/>
    </row>
    <row r="2619" spans="4:4" x14ac:dyDescent="0.3">
      <c r="D2619"/>
    </row>
    <row r="2620" spans="4:4" x14ac:dyDescent="0.3">
      <c r="D2620"/>
    </row>
    <row r="2621" spans="4:4" x14ac:dyDescent="0.3">
      <c r="D2621"/>
    </row>
    <row r="2622" spans="4:4" x14ac:dyDescent="0.3">
      <c r="D2622"/>
    </row>
    <row r="2623" spans="4:4" x14ac:dyDescent="0.3">
      <c r="D2623"/>
    </row>
    <row r="2624" spans="4:4" x14ac:dyDescent="0.3">
      <c r="D2624"/>
    </row>
    <row r="2625" spans="4:4" x14ac:dyDescent="0.3">
      <c r="D2625"/>
    </row>
    <row r="2626" spans="4:4" x14ac:dyDescent="0.3">
      <c r="D2626"/>
    </row>
    <row r="2627" spans="4:4" x14ac:dyDescent="0.3">
      <c r="D2627"/>
    </row>
    <row r="2628" spans="4:4" x14ac:dyDescent="0.3">
      <c r="D2628"/>
    </row>
    <row r="2629" spans="4:4" x14ac:dyDescent="0.3">
      <c r="D2629"/>
    </row>
    <row r="2630" spans="4:4" x14ac:dyDescent="0.3">
      <c r="D2630"/>
    </row>
    <row r="2631" spans="4:4" x14ac:dyDescent="0.3">
      <c r="D2631"/>
    </row>
    <row r="2632" spans="4:4" x14ac:dyDescent="0.3">
      <c r="D2632"/>
    </row>
    <row r="2633" spans="4:4" x14ac:dyDescent="0.3">
      <c r="D2633"/>
    </row>
    <row r="2634" spans="4:4" x14ac:dyDescent="0.3">
      <c r="D2634"/>
    </row>
    <row r="2635" spans="4:4" x14ac:dyDescent="0.3">
      <c r="D2635"/>
    </row>
    <row r="2636" spans="4:4" x14ac:dyDescent="0.3">
      <c r="D2636"/>
    </row>
    <row r="2637" spans="4:4" x14ac:dyDescent="0.3">
      <c r="D2637"/>
    </row>
    <row r="2638" spans="4:4" x14ac:dyDescent="0.3">
      <c r="D2638"/>
    </row>
    <row r="2639" spans="4:4" x14ac:dyDescent="0.3">
      <c r="D2639"/>
    </row>
    <row r="2640" spans="4:4" x14ac:dyDescent="0.3">
      <c r="D2640"/>
    </row>
    <row r="2641" spans="4:4" x14ac:dyDescent="0.3">
      <c r="D2641"/>
    </row>
    <row r="2642" spans="4:4" x14ac:dyDescent="0.3">
      <c r="D2642"/>
    </row>
    <row r="2643" spans="4:4" x14ac:dyDescent="0.3">
      <c r="D2643"/>
    </row>
    <row r="2644" spans="4:4" x14ac:dyDescent="0.3">
      <c r="D2644"/>
    </row>
    <row r="2645" spans="4:4" x14ac:dyDescent="0.3">
      <c r="D2645"/>
    </row>
    <row r="2646" spans="4:4" x14ac:dyDescent="0.3">
      <c r="D2646"/>
    </row>
    <row r="2647" spans="4:4" x14ac:dyDescent="0.3">
      <c r="D2647"/>
    </row>
    <row r="2648" spans="4:4" x14ac:dyDescent="0.3">
      <c r="D2648"/>
    </row>
    <row r="2649" spans="4:4" x14ac:dyDescent="0.3">
      <c r="D2649"/>
    </row>
    <row r="2650" spans="4:4" x14ac:dyDescent="0.3">
      <c r="D2650"/>
    </row>
    <row r="2651" spans="4:4" x14ac:dyDescent="0.3">
      <c r="D2651"/>
    </row>
    <row r="2652" spans="4:4" x14ac:dyDescent="0.3">
      <c r="D2652"/>
    </row>
    <row r="2653" spans="4:4" x14ac:dyDescent="0.3">
      <c r="D2653"/>
    </row>
    <row r="2654" spans="4:4" x14ac:dyDescent="0.3">
      <c r="D2654"/>
    </row>
    <row r="2655" spans="4:4" x14ac:dyDescent="0.3">
      <c r="D2655"/>
    </row>
    <row r="2656" spans="4:4" x14ac:dyDescent="0.3">
      <c r="D2656"/>
    </row>
    <row r="2657" spans="4:4" x14ac:dyDescent="0.3">
      <c r="D2657"/>
    </row>
    <row r="2658" spans="4:4" x14ac:dyDescent="0.3">
      <c r="D2658"/>
    </row>
    <row r="2659" spans="4:4" x14ac:dyDescent="0.3">
      <c r="D2659"/>
    </row>
    <row r="2660" spans="4:4" x14ac:dyDescent="0.3">
      <c r="D2660"/>
    </row>
    <row r="2661" spans="4:4" x14ac:dyDescent="0.3">
      <c r="D2661"/>
    </row>
    <row r="2662" spans="4:4" x14ac:dyDescent="0.3">
      <c r="D2662"/>
    </row>
    <row r="2663" spans="4:4" x14ac:dyDescent="0.3">
      <c r="D2663"/>
    </row>
    <row r="2664" spans="4:4" x14ac:dyDescent="0.3">
      <c r="D2664"/>
    </row>
    <row r="2665" spans="4:4" x14ac:dyDescent="0.3">
      <c r="D2665"/>
    </row>
    <row r="2666" spans="4:4" x14ac:dyDescent="0.3">
      <c r="D2666"/>
    </row>
    <row r="2667" spans="4:4" x14ac:dyDescent="0.3">
      <c r="D2667"/>
    </row>
    <row r="2668" spans="4:4" x14ac:dyDescent="0.3">
      <c r="D2668"/>
    </row>
    <row r="2669" spans="4:4" x14ac:dyDescent="0.3">
      <c r="D2669"/>
    </row>
    <row r="2670" spans="4:4" x14ac:dyDescent="0.3">
      <c r="D2670"/>
    </row>
    <row r="2671" spans="4:4" x14ac:dyDescent="0.3">
      <c r="D2671"/>
    </row>
    <row r="2672" spans="4:4" x14ac:dyDescent="0.3">
      <c r="D2672"/>
    </row>
    <row r="2673" spans="4:4" x14ac:dyDescent="0.3">
      <c r="D2673"/>
    </row>
    <row r="2674" spans="4:4" x14ac:dyDescent="0.3">
      <c r="D2674"/>
    </row>
    <row r="2675" spans="4:4" x14ac:dyDescent="0.3">
      <c r="D2675"/>
    </row>
    <row r="2676" spans="4:4" x14ac:dyDescent="0.3">
      <c r="D2676"/>
    </row>
    <row r="2677" spans="4:4" x14ac:dyDescent="0.3">
      <c r="D2677"/>
    </row>
    <row r="2678" spans="4:4" x14ac:dyDescent="0.3">
      <c r="D2678"/>
    </row>
    <row r="2679" spans="4:4" x14ac:dyDescent="0.3">
      <c r="D2679"/>
    </row>
    <row r="2680" spans="4:4" x14ac:dyDescent="0.3">
      <c r="D2680"/>
    </row>
    <row r="2681" spans="4:4" x14ac:dyDescent="0.3">
      <c r="D2681"/>
    </row>
    <row r="2682" spans="4:4" x14ac:dyDescent="0.3">
      <c r="D2682"/>
    </row>
    <row r="2683" spans="4:4" x14ac:dyDescent="0.3">
      <c r="D2683"/>
    </row>
    <row r="2684" spans="4:4" x14ac:dyDescent="0.3">
      <c r="D2684"/>
    </row>
    <row r="2685" spans="4:4" x14ac:dyDescent="0.3">
      <c r="D2685"/>
    </row>
    <row r="2686" spans="4:4" x14ac:dyDescent="0.3">
      <c r="D2686"/>
    </row>
    <row r="2687" spans="4:4" x14ac:dyDescent="0.3">
      <c r="D2687"/>
    </row>
    <row r="2688" spans="4:4" x14ac:dyDescent="0.3">
      <c r="D2688"/>
    </row>
    <row r="2689" spans="4:4" x14ac:dyDescent="0.3">
      <c r="D2689"/>
    </row>
    <row r="2690" spans="4:4" x14ac:dyDescent="0.3">
      <c r="D2690"/>
    </row>
    <row r="2691" spans="4:4" x14ac:dyDescent="0.3">
      <c r="D2691"/>
    </row>
    <row r="2692" spans="4:4" x14ac:dyDescent="0.3">
      <c r="D2692"/>
    </row>
    <row r="2693" spans="4:4" x14ac:dyDescent="0.3">
      <c r="D2693"/>
    </row>
    <row r="2694" spans="4:4" x14ac:dyDescent="0.3">
      <c r="D2694"/>
    </row>
    <row r="2695" spans="4:4" x14ac:dyDescent="0.3">
      <c r="D2695"/>
    </row>
    <row r="2696" spans="4:4" x14ac:dyDescent="0.3">
      <c r="D2696"/>
    </row>
    <row r="2697" spans="4:4" x14ac:dyDescent="0.3">
      <c r="D2697"/>
    </row>
    <row r="2698" spans="4:4" x14ac:dyDescent="0.3">
      <c r="D2698"/>
    </row>
    <row r="2699" spans="4:4" x14ac:dyDescent="0.3">
      <c r="D2699"/>
    </row>
    <row r="2700" spans="4:4" x14ac:dyDescent="0.3">
      <c r="D2700"/>
    </row>
    <row r="2701" spans="4:4" x14ac:dyDescent="0.3">
      <c r="D2701"/>
    </row>
    <row r="2702" spans="4:4" x14ac:dyDescent="0.3">
      <c r="D2702"/>
    </row>
    <row r="2703" spans="4:4" x14ac:dyDescent="0.3">
      <c r="D2703"/>
    </row>
    <row r="2704" spans="4:4" x14ac:dyDescent="0.3">
      <c r="D2704"/>
    </row>
    <row r="2705" spans="4:4" x14ac:dyDescent="0.3">
      <c r="D2705"/>
    </row>
    <row r="2706" spans="4:4" x14ac:dyDescent="0.3">
      <c r="D2706"/>
    </row>
    <row r="2707" spans="4:4" x14ac:dyDescent="0.3">
      <c r="D2707"/>
    </row>
    <row r="2708" spans="4:4" x14ac:dyDescent="0.3">
      <c r="D2708"/>
    </row>
    <row r="2709" spans="4:4" x14ac:dyDescent="0.3">
      <c r="D2709"/>
    </row>
    <row r="2710" spans="4:4" x14ac:dyDescent="0.3">
      <c r="D2710"/>
    </row>
    <row r="2711" spans="4:4" x14ac:dyDescent="0.3">
      <c r="D2711"/>
    </row>
    <row r="2712" spans="4:4" x14ac:dyDescent="0.3">
      <c r="D2712"/>
    </row>
    <row r="2713" spans="4:4" x14ac:dyDescent="0.3">
      <c r="D2713"/>
    </row>
    <row r="2714" spans="4:4" x14ac:dyDescent="0.3">
      <c r="D2714"/>
    </row>
    <row r="2715" spans="4:4" x14ac:dyDescent="0.3">
      <c r="D2715"/>
    </row>
    <row r="2716" spans="4:4" x14ac:dyDescent="0.3">
      <c r="D2716"/>
    </row>
    <row r="2717" spans="4:4" x14ac:dyDescent="0.3">
      <c r="D2717"/>
    </row>
    <row r="2718" spans="4:4" x14ac:dyDescent="0.3">
      <c r="D2718"/>
    </row>
    <row r="2719" spans="4:4" x14ac:dyDescent="0.3">
      <c r="D2719"/>
    </row>
    <row r="2720" spans="4:4" x14ac:dyDescent="0.3">
      <c r="D2720"/>
    </row>
    <row r="2721" spans="4:4" x14ac:dyDescent="0.3">
      <c r="D2721"/>
    </row>
    <row r="2722" spans="4:4" x14ac:dyDescent="0.3">
      <c r="D2722"/>
    </row>
    <row r="2723" spans="4:4" x14ac:dyDescent="0.3">
      <c r="D2723"/>
    </row>
    <row r="2724" spans="4:4" x14ac:dyDescent="0.3">
      <c r="D2724"/>
    </row>
    <row r="2725" spans="4:4" x14ac:dyDescent="0.3">
      <c r="D2725"/>
    </row>
    <row r="2726" spans="4:4" x14ac:dyDescent="0.3">
      <c r="D2726"/>
    </row>
    <row r="2727" spans="4:4" x14ac:dyDescent="0.3">
      <c r="D2727"/>
    </row>
    <row r="2728" spans="4:4" x14ac:dyDescent="0.3">
      <c r="D2728"/>
    </row>
    <row r="2729" spans="4:4" x14ac:dyDescent="0.3">
      <c r="D2729"/>
    </row>
    <row r="2730" spans="4:4" x14ac:dyDescent="0.3">
      <c r="D2730"/>
    </row>
    <row r="2731" spans="4:4" x14ac:dyDescent="0.3">
      <c r="D2731"/>
    </row>
    <row r="2732" spans="4:4" x14ac:dyDescent="0.3">
      <c r="D2732"/>
    </row>
    <row r="2733" spans="4:4" x14ac:dyDescent="0.3">
      <c r="D2733"/>
    </row>
    <row r="2734" spans="4:4" x14ac:dyDescent="0.3">
      <c r="D2734"/>
    </row>
    <row r="2735" spans="4:4" x14ac:dyDescent="0.3">
      <c r="D2735"/>
    </row>
    <row r="2736" spans="4:4" x14ac:dyDescent="0.3">
      <c r="D2736"/>
    </row>
    <row r="2737" spans="4:4" x14ac:dyDescent="0.3">
      <c r="D2737"/>
    </row>
    <row r="2738" spans="4:4" x14ac:dyDescent="0.3">
      <c r="D2738"/>
    </row>
    <row r="2739" spans="4:4" x14ac:dyDescent="0.3">
      <c r="D2739"/>
    </row>
    <row r="2740" spans="4:4" x14ac:dyDescent="0.3">
      <c r="D2740"/>
    </row>
    <row r="2741" spans="4:4" x14ac:dyDescent="0.3">
      <c r="D2741"/>
    </row>
    <row r="2742" spans="4:4" x14ac:dyDescent="0.3">
      <c r="D2742"/>
    </row>
    <row r="2743" spans="4:4" x14ac:dyDescent="0.3">
      <c r="D2743"/>
    </row>
    <row r="2744" spans="4:4" x14ac:dyDescent="0.3">
      <c r="D2744"/>
    </row>
    <row r="2745" spans="4:4" x14ac:dyDescent="0.3">
      <c r="D2745"/>
    </row>
    <row r="2746" spans="4:4" x14ac:dyDescent="0.3">
      <c r="D2746"/>
    </row>
    <row r="2747" spans="4:4" x14ac:dyDescent="0.3">
      <c r="D2747"/>
    </row>
    <row r="2748" spans="4:4" x14ac:dyDescent="0.3">
      <c r="D2748"/>
    </row>
    <row r="2749" spans="4:4" x14ac:dyDescent="0.3">
      <c r="D2749"/>
    </row>
    <row r="2750" spans="4:4" x14ac:dyDescent="0.3">
      <c r="D2750"/>
    </row>
    <row r="2751" spans="4:4" x14ac:dyDescent="0.3">
      <c r="D2751"/>
    </row>
    <row r="2752" spans="4:4" x14ac:dyDescent="0.3">
      <c r="D2752"/>
    </row>
    <row r="2753" spans="4:4" x14ac:dyDescent="0.3">
      <c r="D2753"/>
    </row>
    <row r="2754" spans="4:4" x14ac:dyDescent="0.3">
      <c r="D2754"/>
    </row>
    <row r="2755" spans="4:4" x14ac:dyDescent="0.3">
      <c r="D2755"/>
    </row>
    <row r="2756" spans="4:4" x14ac:dyDescent="0.3">
      <c r="D2756"/>
    </row>
    <row r="2757" spans="4:4" x14ac:dyDescent="0.3">
      <c r="D2757"/>
    </row>
    <row r="2758" spans="4:4" x14ac:dyDescent="0.3">
      <c r="D2758"/>
    </row>
    <row r="2759" spans="4:4" x14ac:dyDescent="0.3">
      <c r="D2759"/>
    </row>
    <row r="2760" spans="4:4" x14ac:dyDescent="0.3">
      <c r="D2760"/>
    </row>
    <row r="2761" spans="4:4" x14ac:dyDescent="0.3">
      <c r="D2761"/>
    </row>
    <row r="2762" spans="4:4" x14ac:dyDescent="0.3">
      <c r="D2762"/>
    </row>
    <row r="2763" spans="4:4" x14ac:dyDescent="0.3">
      <c r="D2763"/>
    </row>
    <row r="2764" spans="4:4" x14ac:dyDescent="0.3">
      <c r="D2764"/>
    </row>
    <row r="2765" spans="4:4" x14ac:dyDescent="0.3">
      <c r="D2765"/>
    </row>
    <row r="2766" spans="4:4" x14ac:dyDescent="0.3">
      <c r="D2766"/>
    </row>
    <row r="2767" spans="4:4" x14ac:dyDescent="0.3">
      <c r="D2767"/>
    </row>
    <row r="2768" spans="4:4" x14ac:dyDescent="0.3">
      <c r="D2768"/>
    </row>
    <row r="2769" spans="4:4" x14ac:dyDescent="0.3">
      <c r="D2769"/>
    </row>
    <row r="2770" spans="4:4" x14ac:dyDescent="0.3">
      <c r="D2770"/>
    </row>
    <row r="2771" spans="4:4" x14ac:dyDescent="0.3">
      <c r="D2771"/>
    </row>
    <row r="2772" spans="4:4" x14ac:dyDescent="0.3">
      <c r="D2772"/>
    </row>
    <row r="2773" spans="4:4" x14ac:dyDescent="0.3">
      <c r="D2773"/>
    </row>
    <row r="2774" spans="4:4" x14ac:dyDescent="0.3">
      <c r="D2774"/>
    </row>
    <row r="2775" spans="4:4" x14ac:dyDescent="0.3">
      <c r="D2775"/>
    </row>
    <row r="2776" spans="4:4" x14ac:dyDescent="0.3">
      <c r="D2776"/>
    </row>
    <row r="2777" spans="4:4" x14ac:dyDescent="0.3">
      <c r="D2777"/>
    </row>
    <row r="2778" spans="4:4" x14ac:dyDescent="0.3">
      <c r="D2778"/>
    </row>
    <row r="2779" spans="4:4" x14ac:dyDescent="0.3">
      <c r="D2779"/>
    </row>
    <row r="2780" spans="4:4" x14ac:dyDescent="0.3">
      <c r="D2780"/>
    </row>
    <row r="2781" spans="4:4" x14ac:dyDescent="0.3">
      <c r="D2781"/>
    </row>
    <row r="2782" spans="4:4" x14ac:dyDescent="0.3">
      <c r="D2782"/>
    </row>
    <row r="2783" spans="4:4" x14ac:dyDescent="0.3">
      <c r="D2783"/>
    </row>
    <row r="2784" spans="4:4" x14ac:dyDescent="0.3">
      <c r="D2784"/>
    </row>
    <row r="2785" spans="4:4" x14ac:dyDescent="0.3">
      <c r="D2785"/>
    </row>
    <row r="2786" spans="4:4" x14ac:dyDescent="0.3">
      <c r="D2786"/>
    </row>
    <row r="2787" spans="4:4" x14ac:dyDescent="0.3">
      <c r="D2787"/>
    </row>
    <row r="2788" spans="4:4" x14ac:dyDescent="0.3">
      <c r="D2788"/>
    </row>
    <row r="2789" spans="4:4" x14ac:dyDescent="0.3">
      <c r="D2789"/>
    </row>
    <row r="2790" spans="4:4" x14ac:dyDescent="0.3">
      <c r="D2790"/>
    </row>
    <row r="2791" spans="4:4" x14ac:dyDescent="0.3">
      <c r="D2791"/>
    </row>
    <row r="2792" spans="4:4" x14ac:dyDescent="0.3">
      <c r="D2792"/>
    </row>
    <row r="2793" spans="4:4" x14ac:dyDescent="0.3">
      <c r="D2793"/>
    </row>
    <row r="2794" spans="4:4" x14ac:dyDescent="0.3">
      <c r="D2794"/>
    </row>
    <row r="2795" spans="4:4" x14ac:dyDescent="0.3">
      <c r="D2795"/>
    </row>
    <row r="2796" spans="4:4" x14ac:dyDescent="0.3">
      <c r="D2796"/>
    </row>
    <row r="2797" spans="4:4" x14ac:dyDescent="0.3">
      <c r="D2797"/>
    </row>
    <row r="2798" spans="4:4" x14ac:dyDescent="0.3">
      <c r="D2798"/>
    </row>
    <row r="2799" spans="4:4" x14ac:dyDescent="0.3">
      <c r="D2799"/>
    </row>
    <row r="2800" spans="4:4" x14ac:dyDescent="0.3">
      <c r="D2800"/>
    </row>
    <row r="2801" spans="4:4" x14ac:dyDescent="0.3">
      <c r="D2801"/>
    </row>
    <row r="2802" spans="4:4" x14ac:dyDescent="0.3">
      <c r="D2802"/>
    </row>
    <row r="2803" spans="4:4" x14ac:dyDescent="0.3">
      <c r="D2803"/>
    </row>
    <row r="2804" spans="4:4" x14ac:dyDescent="0.3">
      <c r="D2804"/>
    </row>
    <row r="2805" spans="4:4" x14ac:dyDescent="0.3">
      <c r="D2805"/>
    </row>
    <row r="2806" spans="4:4" x14ac:dyDescent="0.3">
      <c r="D2806"/>
    </row>
    <row r="2807" spans="4:4" x14ac:dyDescent="0.3">
      <c r="D2807"/>
    </row>
    <row r="2808" spans="4:4" x14ac:dyDescent="0.3">
      <c r="D2808"/>
    </row>
    <row r="2809" spans="4:4" x14ac:dyDescent="0.3">
      <c r="D2809"/>
    </row>
    <row r="2810" spans="4:4" x14ac:dyDescent="0.3">
      <c r="D2810"/>
    </row>
    <row r="2811" spans="4:4" x14ac:dyDescent="0.3">
      <c r="D2811"/>
    </row>
    <row r="2812" spans="4:4" x14ac:dyDescent="0.3">
      <c r="D2812"/>
    </row>
    <row r="2813" spans="4:4" x14ac:dyDescent="0.3">
      <c r="D2813"/>
    </row>
    <row r="2814" spans="4:4" x14ac:dyDescent="0.3">
      <c r="D2814"/>
    </row>
    <row r="2815" spans="4:4" x14ac:dyDescent="0.3">
      <c r="D2815"/>
    </row>
    <row r="2816" spans="4:4" x14ac:dyDescent="0.3">
      <c r="D2816"/>
    </row>
    <row r="2817" spans="4:4" x14ac:dyDescent="0.3">
      <c r="D2817"/>
    </row>
    <row r="2818" spans="4:4" x14ac:dyDescent="0.3">
      <c r="D2818"/>
    </row>
    <row r="2819" spans="4:4" x14ac:dyDescent="0.3">
      <c r="D2819"/>
    </row>
    <row r="2820" spans="4:4" x14ac:dyDescent="0.3">
      <c r="D2820"/>
    </row>
    <row r="2821" spans="4:4" x14ac:dyDescent="0.3">
      <c r="D2821"/>
    </row>
    <row r="2822" spans="4:4" x14ac:dyDescent="0.3">
      <c r="D2822"/>
    </row>
    <row r="2823" spans="4:4" x14ac:dyDescent="0.3">
      <c r="D2823"/>
    </row>
    <row r="2824" spans="4:4" x14ac:dyDescent="0.3">
      <c r="D2824"/>
    </row>
    <row r="2825" spans="4:4" x14ac:dyDescent="0.3">
      <c r="D2825"/>
    </row>
    <row r="2826" spans="4:4" x14ac:dyDescent="0.3">
      <c r="D2826"/>
    </row>
    <row r="2827" spans="4:4" x14ac:dyDescent="0.3">
      <c r="D2827"/>
    </row>
    <row r="2828" spans="4:4" x14ac:dyDescent="0.3">
      <c r="D2828"/>
    </row>
    <row r="2829" spans="4:4" x14ac:dyDescent="0.3">
      <c r="D2829"/>
    </row>
    <row r="2830" spans="4:4" x14ac:dyDescent="0.3">
      <c r="D2830"/>
    </row>
    <row r="2831" spans="4:4" x14ac:dyDescent="0.3">
      <c r="D2831"/>
    </row>
    <row r="2832" spans="4:4" x14ac:dyDescent="0.3">
      <c r="D2832"/>
    </row>
    <row r="2833" spans="4:4" x14ac:dyDescent="0.3">
      <c r="D2833"/>
    </row>
    <row r="2834" spans="4:4" x14ac:dyDescent="0.3">
      <c r="D2834"/>
    </row>
    <row r="2835" spans="4:4" x14ac:dyDescent="0.3">
      <c r="D2835"/>
    </row>
    <row r="2836" spans="4:4" x14ac:dyDescent="0.3">
      <c r="D2836"/>
    </row>
    <row r="2837" spans="4:4" x14ac:dyDescent="0.3">
      <c r="D2837"/>
    </row>
    <row r="2838" spans="4:4" x14ac:dyDescent="0.3">
      <c r="D2838"/>
    </row>
    <row r="2839" spans="4:4" x14ac:dyDescent="0.3">
      <c r="D2839"/>
    </row>
    <row r="2840" spans="4:4" x14ac:dyDescent="0.3">
      <c r="D2840"/>
    </row>
    <row r="2841" spans="4:4" x14ac:dyDescent="0.3">
      <c r="D2841"/>
    </row>
    <row r="2842" spans="4:4" x14ac:dyDescent="0.3">
      <c r="D2842"/>
    </row>
    <row r="2843" spans="4:4" x14ac:dyDescent="0.3">
      <c r="D2843"/>
    </row>
    <row r="2844" spans="4:4" x14ac:dyDescent="0.3">
      <c r="D2844"/>
    </row>
    <row r="2845" spans="4:4" x14ac:dyDescent="0.3">
      <c r="D2845"/>
    </row>
    <row r="2846" spans="4:4" x14ac:dyDescent="0.3">
      <c r="D2846"/>
    </row>
    <row r="2847" spans="4:4" x14ac:dyDescent="0.3">
      <c r="D2847"/>
    </row>
    <row r="2848" spans="4:4" x14ac:dyDescent="0.3">
      <c r="D2848"/>
    </row>
    <row r="2849" spans="4:4" x14ac:dyDescent="0.3">
      <c r="D2849"/>
    </row>
    <row r="2850" spans="4:4" x14ac:dyDescent="0.3">
      <c r="D2850"/>
    </row>
    <row r="2851" spans="4:4" x14ac:dyDescent="0.3">
      <c r="D2851"/>
    </row>
    <row r="2852" spans="4:4" x14ac:dyDescent="0.3">
      <c r="D2852"/>
    </row>
    <row r="2853" spans="4:4" x14ac:dyDescent="0.3">
      <c r="D2853"/>
    </row>
    <row r="2854" spans="4:4" x14ac:dyDescent="0.3">
      <c r="D2854"/>
    </row>
    <row r="2855" spans="4:4" x14ac:dyDescent="0.3">
      <c r="D2855"/>
    </row>
    <row r="2856" spans="4:4" x14ac:dyDescent="0.3">
      <c r="D2856"/>
    </row>
    <row r="2857" spans="4:4" x14ac:dyDescent="0.3">
      <c r="D2857"/>
    </row>
    <row r="2858" spans="4:4" x14ac:dyDescent="0.3">
      <c r="D2858"/>
    </row>
    <row r="2859" spans="4:4" x14ac:dyDescent="0.3">
      <c r="D2859"/>
    </row>
    <row r="2860" spans="4:4" x14ac:dyDescent="0.3">
      <c r="D2860"/>
    </row>
    <row r="2861" spans="4:4" x14ac:dyDescent="0.3">
      <c r="D2861"/>
    </row>
    <row r="2862" spans="4:4" x14ac:dyDescent="0.3">
      <c r="D2862"/>
    </row>
    <row r="2863" spans="4:4" x14ac:dyDescent="0.3">
      <c r="D2863"/>
    </row>
    <row r="2864" spans="4:4" x14ac:dyDescent="0.3">
      <c r="D2864"/>
    </row>
    <row r="2865" spans="4:4" x14ac:dyDescent="0.3">
      <c r="D2865"/>
    </row>
    <row r="2866" spans="4:4" x14ac:dyDescent="0.3">
      <c r="D2866"/>
    </row>
    <row r="2867" spans="4:4" x14ac:dyDescent="0.3">
      <c r="D2867"/>
    </row>
    <row r="2868" spans="4:4" x14ac:dyDescent="0.3">
      <c r="D2868"/>
    </row>
    <row r="2869" spans="4:4" x14ac:dyDescent="0.3">
      <c r="D2869"/>
    </row>
    <row r="2870" spans="4:4" x14ac:dyDescent="0.3">
      <c r="D2870"/>
    </row>
    <row r="2871" spans="4:4" x14ac:dyDescent="0.3">
      <c r="D2871"/>
    </row>
    <row r="2872" spans="4:4" x14ac:dyDescent="0.3">
      <c r="D2872"/>
    </row>
    <row r="2873" spans="4:4" x14ac:dyDescent="0.3">
      <c r="D2873"/>
    </row>
    <row r="2874" spans="4:4" x14ac:dyDescent="0.3">
      <c r="D2874"/>
    </row>
    <row r="2875" spans="4:4" x14ac:dyDescent="0.3">
      <c r="D2875"/>
    </row>
    <row r="2876" spans="4:4" x14ac:dyDescent="0.3">
      <c r="D2876"/>
    </row>
    <row r="2877" spans="4:4" x14ac:dyDescent="0.3">
      <c r="D2877"/>
    </row>
    <row r="2878" spans="4:4" x14ac:dyDescent="0.3">
      <c r="D2878"/>
    </row>
    <row r="2879" spans="4:4" x14ac:dyDescent="0.3">
      <c r="D2879"/>
    </row>
    <row r="2880" spans="4:4" x14ac:dyDescent="0.3">
      <c r="D2880"/>
    </row>
    <row r="2881" spans="4:4" x14ac:dyDescent="0.3">
      <c r="D2881"/>
    </row>
    <row r="2882" spans="4:4" x14ac:dyDescent="0.3">
      <c r="D2882"/>
    </row>
    <row r="2883" spans="4:4" x14ac:dyDescent="0.3">
      <c r="D2883"/>
    </row>
    <row r="2884" spans="4:4" x14ac:dyDescent="0.3">
      <c r="D2884"/>
    </row>
    <row r="2885" spans="4:4" x14ac:dyDescent="0.3">
      <c r="D2885"/>
    </row>
    <row r="2886" spans="4:4" x14ac:dyDescent="0.3">
      <c r="D2886"/>
    </row>
    <row r="2887" spans="4:4" x14ac:dyDescent="0.3">
      <c r="D2887"/>
    </row>
    <row r="2888" spans="4:4" x14ac:dyDescent="0.3">
      <c r="D2888"/>
    </row>
    <row r="2889" spans="4:4" x14ac:dyDescent="0.3">
      <c r="D2889"/>
    </row>
    <row r="2890" spans="4:4" x14ac:dyDescent="0.3">
      <c r="D2890"/>
    </row>
    <row r="2891" spans="4:4" x14ac:dyDescent="0.3">
      <c r="D2891"/>
    </row>
    <row r="2892" spans="4:4" x14ac:dyDescent="0.3">
      <c r="D2892"/>
    </row>
    <row r="2893" spans="4:4" x14ac:dyDescent="0.3">
      <c r="D2893"/>
    </row>
    <row r="2894" spans="4:4" x14ac:dyDescent="0.3">
      <c r="D2894"/>
    </row>
    <row r="2895" spans="4:4" x14ac:dyDescent="0.3">
      <c r="D2895"/>
    </row>
    <row r="2896" spans="4:4" x14ac:dyDescent="0.3">
      <c r="D2896"/>
    </row>
    <row r="2897" spans="4:4" x14ac:dyDescent="0.3">
      <c r="D2897"/>
    </row>
    <row r="2898" spans="4:4" x14ac:dyDescent="0.3">
      <c r="D2898"/>
    </row>
    <row r="2899" spans="4:4" x14ac:dyDescent="0.3">
      <c r="D2899"/>
    </row>
    <row r="2900" spans="4:4" x14ac:dyDescent="0.3">
      <c r="D2900"/>
    </row>
    <row r="2901" spans="4:4" x14ac:dyDescent="0.3">
      <c r="D2901"/>
    </row>
    <row r="2902" spans="4:4" x14ac:dyDescent="0.3">
      <c r="D2902"/>
    </row>
    <row r="2903" spans="4:4" x14ac:dyDescent="0.3">
      <c r="D2903"/>
    </row>
    <row r="2904" spans="4:4" x14ac:dyDescent="0.3">
      <c r="D2904"/>
    </row>
    <row r="2905" spans="4:4" x14ac:dyDescent="0.3">
      <c r="D2905"/>
    </row>
    <row r="2906" spans="4:4" x14ac:dyDescent="0.3">
      <c r="D2906"/>
    </row>
    <row r="2907" spans="4:4" x14ac:dyDescent="0.3">
      <c r="D2907"/>
    </row>
    <row r="2908" spans="4:4" x14ac:dyDescent="0.3">
      <c r="D2908"/>
    </row>
    <row r="2909" spans="4:4" x14ac:dyDescent="0.3">
      <c r="D2909"/>
    </row>
    <row r="2910" spans="4:4" x14ac:dyDescent="0.3">
      <c r="D2910"/>
    </row>
    <row r="2911" spans="4:4" x14ac:dyDescent="0.3">
      <c r="D2911"/>
    </row>
    <row r="2912" spans="4:4" x14ac:dyDescent="0.3">
      <c r="D2912"/>
    </row>
    <row r="2913" spans="4:4" x14ac:dyDescent="0.3">
      <c r="D2913"/>
    </row>
    <row r="2914" spans="4:4" x14ac:dyDescent="0.3">
      <c r="D2914"/>
    </row>
    <row r="2915" spans="4:4" x14ac:dyDescent="0.3">
      <c r="D2915"/>
    </row>
    <row r="2916" spans="4:4" x14ac:dyDescent="0.3">
      <c r="D2916"/>
    </row>
    <row r="2917" spans="4:4" x14ac:dyDescent="0.3">
      <c r="D2917"/>
    </row>
    <row r="2918" spans="4:4" x14ac:dyDescent="0.3">
      <c r="D2918"/>
    </row>
    <row r="2919" spans="4:4" x14ac:dyDescent="0.3">
      <c r="D2919"/>
    </row>
    <row r="2920" spans="4:4" x14ac:dyDescent="0.3">
      <c r="D2920"/>
    </row>
    <row r="2921" spans="4:4" x14ac:dyDescent="0.3">
      <c r="D2921"/>
    </row>
    <row r="2922" spans="4:4" x14ac:dyDescent="0.3">
      <c r="D2922"/>
    </row>
    <row r="2923" spans="4:4" x14ac:dyDescent="0.3">
      <c r="D2923"/>
    </row>
    <row r="2924" spans="4:4" x14ac:dyDescent="0.3">
      <c r="D2924"/>
    </row>
    <row r="2925" spans="4:4" x14ac:dyDescent="0.3">
      <c r="D2925"/>
    </row>
    <row r="2926" spans="4:4" x14ac:dyDescent="0.3">
      <c r="D2926"/>
    </row>
    <row r="2927" spans="4:4" x14ac:dyDescent="0.3">
      <c r="D2927"/>
    </row>
    <row r="2928" spans="4:4" x14ac:dyDescent="0.3">
      <c r="D2928"/>
    </row>
    <row r="2929" spans="4:4" x14ac:dyDescent="0.3">
      <c r="D2929"/>
    </row>
    <row r="2930" spans="4:4" x14ac:dyDescent="0.3">
      <c r="D2930"/>
    </row>
    <row r="2931" spans="4:4" x14ac:dyDescent="0.3">
      <c r="D2931"/>
    </row>
    <row r="2932" spans="4:4" x14ac:dyDescent="0.3">
      <c r="D2932"/>
    </row>
    <row r="2933" spans="4:4" x14ac:dyDescent="0.3">
      <c r="D2933"/>
    </row>
    <row r="2934" spans="4:4" x14ac:dyDescent="0.3">
      <c r="D2934"/>
    </row>
    <row r="2935" spans="4:4" x14ac:dyDescent="0.3">
      <c r="D2935"/>
    </row>
    <row r="2936" spans="4:4" x14ac:dyDescent="0.3">
      <c r="D2936"/>
    </row>
    <row r="2937" spans="4:4" x14ac:dyDescent="0.3">
      <c r="D2937"/>
    </row>
    <row r="2938" spans="4:4" x14ac:dyDescent="0.3">
      <c r="D2938"/>
    </row>
    <row r="2939" spans="4:4" x14ac:dyDescent="0.3">
      <c r="D2939"/>
    </row>
    <row r="2940" spans="4:4" x14ac:dyDescent="0.3">
      <c r="D2940"/>
    </row>
    <row r="2941" spans="4:4" x14ac:dyDescent="0.3">
      <c r="D2941"/>
    </row>
    <row r="2942" spans="4:4" x14ac:dyDescent="0.3">
      <c r="D2942"/>
    </row>
    <row r="2943" spans="4:4" x14ac:dyDescent="0.3">
      <c r="D2943"/>
    </row>
    <row r="2944" spans="4:4" x14ac:dyDescent="0.3">
      <c r="D2944"/>
    </row>
    <row r="2945" spans="4:4" x14ac:dyDescent="0.3">
      <c r="D2945"/>
    </row>
    <row r="2946" spans="4:4" x14ac:dyDescent="0.3">
      <c r="D2946"/>
    </row>
    <row r="2947" spans="4:4" x14ac:dyDescent="0.3">
      <c r="D2947"/>
    </row>
    <row r="2948" spans="4:4" x14ac:dyDescent="0.3">
      <c r="D2948"/>
    </row>
    <row r="2949" spans="4:4" x14ac:dyDescent="0.3">
      <c r="D2949"/>
    </row>
    <row r="2950" spans="4:4" x14ac:dyDescent="0.3">
      <c r="D2950"/>
    </row>
    <row r="2951" spans="4:4" x14ac:dyDescent="0.3">
      <c r="D2951"/>
    </row>
    <row r="2952" spans="4:4" x14ac:dyDescent="0.3">
      <c r="D2952"/>
    </row>
    <row r="2953" spans="4:4" x14ac:dyDescent="0.3">
      <c r="D2953"/>
    </row>
    <row r="2954" spans="4:4" x14ac:dyDescent="0.3">
      <c r="D2954"/>
    </row>
    <row r="2955" spans="4:4" x14ac:dyDescent="0.3">
      <c r="D2955"/>
    </row>
    <row r="2956" spans="4:4" x14ac:dyDescent="0.3">
      <c r="D2956"/>
    </row>
    <row r="2957" spans="4:4" x14ac:dyDescent="0.3">
      <c r="D2957"/>
    </row>
    <row r="2958" spans="4:4" x14ac:dyDescent="0.3">
      <c r="D2958"/>
    </row>
    <row r="2959" spans="4:4" x14ac:dyDescent="0.3">
      <c r="D2959"/>
    </row>
    <row r="2960" spans="4:4" x14ac:dyDescent="0.3">
      <c r="D2960"/>
    </row>
    <row r="2961" spans="4:4" x14ac:dyDescent="0.3">
      <c r="D2961"/>
    </row>
    <row r="2962" spans="4:4" x14ac:dyDescent="0.3">
      <c r="D2962"/>
    </row>
    <row r="2963" spans="4:4" x14ac:dyDescent="0.3">
      <c r="D2963"/>
    </row>
    <row r="2964" spans="4:4" x14ac:dyDescent="0.3">
      <c r="D2964"/>
    </row>
    <row r="2965" spans="4:4" x14ac:dyDescent="0.3">
      <c r="D2965"/>
    </row>
    <row r="2966" spans="4:4" x14ac:dyDescent="0.3">
      <c r="D2966"/>
    </row>
    <row r="2967" spans="4:4" x14ac:dyDescent="0.3">
      <c r="D2967"/>
    </row>
    <row r="2968" spans="4:4" x14ac:dyDescent="0.3">
      <c r="D2968"/>
    </row>
    <row r="2969" spans="4:4" x14ac:dyDescent="0.3">
      <c r="D2969"/>
    </row>
    <row r="2970" spans="4:4" x14ac:dyDescent="0.3">
      <c r="D2970"/>
    </row>
    <row r="2971" spans="4:4" x14ac:dyDescent="0.3">
      <c r="D2971"/>
    </row>
    <row r="2972" spans="4:4" x14ac:dyDescent="0.3">
      <c r="D2972"/>
    </row>
    <row r="2973" spans="4:4" x14ac:dyDescent="0.3">
      <c r="D2973"/>
    </row>
    <row r="2974" spans="4:4" x14ac:dyDescent="0.3">
      <c r="D2974"/>
    </row>
    <row r="2975" spans="4:4" x14ac:dyDescent="0.3">
      <c r="D2975"/>
    </row>
    <row r="2976" spans="4:4" x14ac:dyDescent="0.3">
      <c r="D2976"/>
    </row>
    <row r="2977" spans="4:4" x14ac:dyDescent="0.3">
      <c r="D2977"/>
    </row>
    <row r="2978" spans="4:4" x14ac:dyDescent="0.3">
      <c r="D2978"/>
    </row>
    <row r="2979" spans="4:4" x14ac:dyDescent="0.3">
      <c r="D2979"/>
    </row>
    <row r="2980" spans="4:4" x14ac:dyDescent="0.3">
      <c r="D2980"/>
    </row>
    <row r="2981" spans="4:4" x14ac:dyDescent="0.3">
      <c r="D2981"/>
    </row>
    <row r="2982" spans="4:4" x14ac:dyDescent="0.3">
      <c r="D2982"/>
    </row>
    <row r="2983" spans="4:4" x14ac:dyDescent="0.3">
      <c r="D2983"/>
    </row>
    <row r="2984" spans="4:4" x14ac:dyDescent="0.3">
      <c r="D2984"/>
    </row>
    <row r="2985" spans="4:4" x14ac:dyDescent="0.3">
      <c r="D2985"/>
    </row>
    <row r="2986" spans="4:4" x14ac:dyDescent="0.3">
      <c r="D2986"/>
    </row>
    <row r="2987" spans="4:4" x14ac:dyDescent="0.3">
      <c r="D2987"/>
    </row>
    <row r="2988" spans="4:4" x14ac:dyDescent="0.3">
      <c r="D2988"/>
    </row>
    <row r="2989" spans="4:4" x14ac:dyDescent="0.3">
      <c r="D2989"/>
    </row>
    <row r="2990" spans="4:4" x14ac:dyDescent="0.3">
      <c r="D2990"/>
    </row>
    <row r="2991" spans="4:4" x14ac:dyDescent="0.3">
      <c r="D2991"/>
    </row>
    <row r="2992" spans="4:4" x14ac:dyDescent="0.3">
      <c r="D2992"/>
    </row>
    <row r="2993" spans="4:4" x14ac:dyDescent="0.3">
      <c r="D2993"/>
    </row>
    <row r="2994" spans="4:4" x14ac:dyDescent="0.3">
      <c r="D2994"/>
    </row>
    <row r="2995" spans="4:4" x14ac:dyDescent="0.3">
      <c r="D2995"/>
    </row>
    <row r="2996" spans="4:4" x14ac:dyDescent="0.3">
      <c r="D2996"/>
    </row>
    <row r="2997" spans="4:4" x14ac:dyDescent="0.3">
      <c r="D2997"/>
    </row>
    <row r="2998" spans="4:4" x14ac:dyDescent="0.3">
      <c r="D2998"/>
    </row>
    <row r="2999" spans="4:4" x14ac:dyDescent="0.3">
      <c r="D2999"/>
    </row>
    <row r="3000" spans="4:4" x14ac:dyDescent="0.3">
      <c r="D3000"/>
    </row>
    <row r="3001" spans="4:4" x14ac:dyDescent="0.3">
      <c r="D3001"/>
    </row>
    <row r="3002" spans="4:4" x14ac:dyDescent="0.3">
      <c r="D3002"/>
    </row>
    <row r="3003" spans="4:4" x14ac:dyDescent="0.3">
      <c r="D3003"/>
    </row>
    <row r="3004" spans="4:4" x14ac:dyDescent="0.3">
      <c r="D3004"/>
    </row>
    <row r="3005" spans="4:4" x14ac:dyDescent="0.3">
      <c r="D3005"/>
    </row>
    <row r="3006" spans="4:4" x14ac:dyDescent="0.3">
      <c r="D3006"/>
    </row>
    <row r="3007" spans="4:4" x14ac:dyDescent="0.3">
      <c r="D3007"/>
    </row>
    <row r="3008" spans="4:4" x14ac:dyDescent="0.3">
      <c r="D3008"/>
    </row>
    <row r="3009" spans="4:4" x14ac:dyDescent="0.3">
      <c r="D3009"/>
    </row>
    <row r="3010" spans="4:4" x14ac:dyDescent="0.3">
      <c r="D3010"/>
    </row>
    <row r="3011" spans="4:4" x14ac:dyDescent="0.3">
      <c r="D3011"/>
    </row>
    <row r="3012" spans="4:4" x14ac:dyDescent="0.3">
      <c r="D3012"/>
    </row>
    <row r="3013" spans="4:4" x14ac:dyDescent="0.3">
      <c r="D3013"/>
    </row>
    <row r="3014" spans="4:4" x14ac:dyDescent="0.3">
      <c r="D3014"/>
    </row>
    <row r="3015" spans="4:4" x14ac:dyDescent="0.3">
      <c r="D3015"/>
    </row>
    <row r="3016" spans="4:4" x14ac:dyDescent="0.3">
      <c r="D3016"/>
    </row>
    <row r="3017" spans="4:4" x14ac:dyDescent="0.3">
      <c r="D3017"/>
    </row>
    <row r="3018" spans="4:4" x14ac:dyDescent="0.3">
      <c r="D3018"/>
    </row>
    <row r="3019" spans="4:4" x14ac:dyDescent="0.3">
      <c r="D3019"/>
    </row>
    <row r="3020" spans="4:4" x14ac:dyDescent="0.3">
      <c r="D3020"/>
    </row>
    <row r="3021" spans="4:4" x14ac:dyDescent="0.3">
      <c r="D3021"/>
    </row>
    <row r="3022" spans="4:4" x14ac:dyDescent="0.3">
      <c r="D3022"/>
    </row>
    <row r="3023" spans="4:4" x14ac:dyDescent="0.3">
      <c r="D3023"/>
    </row>
    <row r="3024" spans="4:4" x14ac:dyDescent="0.3">
      <c r="D3024"/>
    </row>
    <row r="3025" spans="4:4" x14ac:dyDescent="0.3">
      <c r="D3025"/>
    </row>
    <row r="3026" spans="4:4" x14ac:dyDescent="0.3">
      <c r="D3026"/>
    </row>
    <row r="3027" spans="4:4" x14ac:dyDescent="0.3">
      <c r="D3027"/>
    </row>
    <row r="3028" spans="4:4" x14ac:dyDescent="0.3">
      <c r="D3028"/>
    </row>
    <row r="3029" spans="4:4" x14ac:dyDescent="0.3">
      <c r="D3029"/>
    </row>
    <row r="3030" spans="4:4" x14ac:dyDescent="0.3">
      <c r="D3030"/>
    </row>
    <row r="3031" spans="4:4" x14ac:dyDescent="0.3">
      <c r="D3031"/>
    </row>
    <row r="3032" spans="4:4" x14ac:dyDescent="0.3">
      <c r="D3032"/>
    </row>
    <row r="3033" spans="4:4" x14ac:dyDescent="0.3">
      <c r="D3033"/>
    </row>
    <row r="3034" spans="4:4" x14ac:dyDescent="0.3">
      <c r="D3034"/>
    </row>
    <row r="3035" spans="4:4" x14ac:dyDescent="0.3">
      <c r="D3035"/>
    </row>
    <row r="3036" spans="4:4" x14ac:dyDescent="0.3">
      <c r="D3036"/>
    </row>
    <row r="3037" spans="4:4" x14ac:dyDescent="0.3">
      <c r="D3037"/>
    </row>
    <row r="3038" spans="4:4" x14ac:dyDescent="0.3">
      <c r="D3038"/>
    </row>
    <row r="3039" spans="4:4" x14ac:dyDescent="0.3">
      <c r="D3039"/>
    </row>
    <row r="3040" spans="4:4" x14ac:dyDescent="0.3">
      <c r="D3040"/>
    </row>
    <row r="3041" spans="4:4" x14ac:dyDescent="0.3">
      <c r="D3041"/>
    </row>
    <row r="3042" spans="4:4" x14ac:dyDescent="0.3">
      <c r="D3042"/>
    </row>
    <row r="3043" spans="4:4" x14ac:dyDescent="0.3">
      <c r="D3043"/>
    </row>
    <row r="3044" spans="4:4" x14ac:dyDescent="0.3">
      <c r="D3044"/>
    </row>
    <row r="3045" spans="4:4" x14ac:dyDescent="0.3">
      <c r="D3045"/>
    </row>
    <row r="3046" spans="4:4" x14ac:dyDescent="0.3">
      <c r="D3046"/>
    </row>
    <row r="3047" spans="4:4" x14ac:dyDescent="0.3">
      <c r="D3047"/>
    </row>
    <row r="3048" spans="4:4" x14ac:dyDescent="0.3">
      <c r="D3048"/>
    </row>
    <row r="3049" spans="4:4" x14ac:dyDescent="0.3">
      <c r="D3049"/>
    </row>
    <row r="3050" spans="4:4" x14ac:dyDescent="0.3">
      <c r="D3050"/>
    </row>
    <row r="3051" spans="4:4" x14ac:dyDescent="0.3">
      <c r="D3051"/>
    </row>
    <row r="3052" spans="4:4" x14ac:dyDescent="0.3">
      <c r="D3052"/>
    </row>
    <row r="3053" spans="4:4" x14ac:dyDescent="0.3">
      <c r="D3053"/>
    </row>
    <row r="3054" spans="4:4" x14ac:dyDescent="0.3">
      <c r="D3054"/>
    </row>
    <row r="3055" spans="4:4" x14ac:dyDescent="0.3">
      <c r="D3055"/>
    </row>
    <row r="3056" spans="4:4" x14ac:dyDescent="0.3">
      <c r="D3056"/>
    </row>
    <row r="3057" spans="4:4" x14ac:dyDescent="0.3">
      <c r="D3057"/>
    </row>
    <row r="3058" spans="4:4" x14ac:dyDescent="0.3">
      <c r="D3058"/>
    </row>
    <row r="3059" spans="4:4" x14ac:dyDescent="0.3">
      <c r="D3059"/>
    </row>
    <row r="3060" spans="4:4" x14ac:dyDescent="0.3">
      <c r="D3060"/>
    </row>
    <row r="3061" spans="4:4" x14ac:dyDescent="0.3">
      <c r="D3061"/>
    </row>
    <row r="3062" spans="4:4" x14ac:dyDescent="0.3">
      <c r="D3062"/>
    </row>
    <row r="3063" spans="4:4" x14ac:dyDescent="0.3">
      <c r="D3063"/>
    </row>
    <row r="3064" spans="4:4" x14ac:dyDescent="0.3">
      <c r="D3064"/>
    </row>
    <row r="3065" spans="4:4" x14ac:dyDescent="0.3">
      <c r="D3065"/>
    </row>
    <row r="3066" spans="4:4" x14ac:dyDescent="0.3">
      <c r="D3066"/>
    </row>
    <row r="3067" spans="4:4" x14ac:dyDescent="0.3">
      <c r="D3067"/>
    </row>
    <row r="3068" spans="4:4" x14ac:dyDescent="0.3">
      <c r="D3068"/>
    </row>
    <row r="3069" spans="4:4" x14ac:dyDescent="0.3">
      <c r="D3069"/>
    </row>
    <row r="3070" spans="4:4" x14ac:dyDescent="0.3">
      <c r="D3070"/>
    </row>
    <row r="3071" spans="4:4" x14ac:dyDescent="0.3">
      <c r="D3071"/>
    </row>
    <row r="3072" spans="4:4" x14ac:dyDescent="0.3">
      <c r="D3072"/>
    </row>
    <row r="3073" spans="4:4" x14ac:dyDescent="0.3">
      <c r="D3073"/>
    </row>
    <row r="3074" spans="4:4" x14ac:dyDescent="0.3">
      <c r="D3074"/>
    </row>
    <row r="3075" spans="4:4" x14ac:dyDescent="0.3">
      <c r="D3075"/>
    </row>
    <row r="3076" spans="4:4" x14ac:dyDescent="0.3">
      <c r="D3076"/>
    </row>
    <row r="3077" spans="4:4" x14ac:dyDescent="0.3">
      <c r="D3077"/>
    </row>
    <row r="3078" spans="4:4" x14ac:dyDescent="0.3">
      <c r="D3078"/>
    </row>
    <row r="3079" spans="4:4" x14ac:dyDescent="0.3">
      <c r="D3079"/>
    </row>
    <row r="3080" spans="4:4" x14ac:dyDescent="0.3">
      <c r="D3080"/>
    </row>
    <row r="3081" spans="4:4" x14ac:dyDescent="0.3">
      <c r="D3081"/>
    </row>
    <row r="3082" spans="4:4" x14ac:dyDescent="0.3">
      <c r="D3082"/>
    </row>
    <row r="3083" spans="4:4" x14ac:dyDescent="0.3">
      <c r="D3083"/>
    </row>
    <row r="3084" spans="4:4" x14ac:dyDescent="0.3">
      <c r="D3084"/>
    </row>
    <row r="3085" spans="4:4" x14ac:dyDescent="0.3">
      <c r="D3085"/>
    </row>
    <row r="3086" spans="4:4" x14ac:dyDescent="0.3">
      <c r="D3086"/>
    </row>
    <row r="3087" spans="4:4" x14ac:dyDescent="0.3">
      <c r="D3087"/>
    </row>
    <row r="3088" spans="4:4" x14ac:dyDescent="0.3">
      <c r="D3088"/>
    </row>
    <row r="3089" spans="4:4" x14ac:dyDescent="0.3">
      <c r="D3089"/>
    </row>
    <row r="3090" spans="4:4" x14ac:dyDescent="0.3">
      <c r="D3090"/>
    </row>
    <row r="3091" spans="4:4" x14ac:dyDescent="0.3">
      <c r="D3091"/>
    </row>
    <row r="3092" spans="4:4" x14ac:dyDescent="0.3">
      <c r="D3092"/>
    </row>
    <row r="3093" spans="4:4" x14ac:dyDescent="0.3">
      <c r="D3093"/>
    </row>
    <row r="3094" spans="4:4" x14ac:dyDescent="0.3">
      <c r="D3094"/>
    </row>
    <row r="3095" spans="4:4" x14ac:dyDescent="0.3">
      <c r="D3095"/>
    </row>
    <row r="3096" spans="4:4" x14ac:dyDescent="0.3">
      <c r="D3096"/>
    </row>
    <row r="3097" spans="4:4" x14ac:dyDescent="0.3">
      <c r="D3097"/>
    </row>
    <row r="3098" spans="4:4" x14ac:dyDescent="0.3">
      <c r="D3098"/>
    </row>
    <row r="3099" spans="4:4" x14ac:dyDescent="0.3">
      <c r="D3099"/>
    </row>
    <row r="3100" spans="4:4" x14ac:dyDescent="0.3">
      <c r="D3100"/>
    </row>
    <row r="3101" spans="4:4" x14ac:dyDescent="0.3">
      <c r="D3101"/>
    </row>
    <row r="3102" spans="4:4" x14ac:dyDescent="0.3">
      <c r="D3102"/>
    </row>
    <row r="3103" spans="4:4" x14ac:dyDescent="0.3">
      <c r="D3103"/>
    </row>
    <row r="3104" spans="4:4" x14ac:dyDescent="0.3">
      <c r="D3104"/>
    </row>
    <row r="3105" spans="4:4" x14ac:dyDescent="0.3">
      <c r="D3105"/>
    </row>
    <row r="3106" spans="4:4" x14ac:dyDescent="0.3">
      <c r="D3106"/>
    </row>
    <row r="3107" spans="4:4" x14ac:dyDescent="0.3">
      <c r="D3107"/>
    </row>
    <row r="3108" spans="4:4" x14ac:dyDescent="0.3">
      <c r="D3108"/>
    </row>
    <row r="3109" spans="4:4" x14ac:dyDescent="0.3">
      <c r="D3109"/>
    </row>
    <row r="3110" spans="4:4" x14ac:dyDescent="0.3">
      <c r="D3110"/>
    </row>
    <row r="3111" spans="4:4" x14ac:dyDescent="0.3">
      <c r="D3111"/>
    </row>
    <row r="3112" spans="4:4" x14ac:dyDescent="0.3">
      <c r="D3112"/>
    </row>
    <row r="3113" spans="4:4" x14ac:dyDescent="0.3">
      <c r="D3113"/>
    </row>
    <row r="3114" spans="4:4" x14ac:dyDescent="0.3">
      <c r="D3114"/>
    </row>
    <row r="3115" spans="4:4" x14ac:dyDescent="0.3">
      <c r="D3115"/>
    </row>
    <row r="3116" spans="4:4" x14ac:dyDescent="0.3">
      <c r="D3116"/>
    </row>
    <row r="3117" spans="4:4" x14ac:dyDescent="0.3">
      <c r="D3117"/>
    </row>
    <row r="3118" spans="4:4" x14ac:dyDescent="0.3">
      <c r="D3118"/>
    </row>
    <row r="3119" spans="4:4" x14ac:dyDescent="0.3">
      <c r="D3119"/>
    </row>
    <row r="3120" spans="4:4" x14ac:dyDescent="0.3">
      <c r="D3120"/>
    </row>
    <row r="3121" spans="4:4" x14ac:dyDescent="0.3">
      <c r="D3121"/>
    </row>
    <row r="3122" spans="4:4" x14ac:dyDescent="0.3">
      <c r="D3122"/>
    </row>
    <row r="3123" spans="4:4" x14ac:dyDescent="0.3">
      <c r="D3123"/>
    </row>
    <row r="3124" spans="4:4" x14ac:dyDescent="0.3">
      <c r="D3124"/>
    </row>
    <row r="3125" spans="4:4" x14ac:dyDescent="0.3">
      <c r="D3125"/>
    </row>
    <row r="3126" spans="4:4" x14ac:dyDescent="0.3">
      <c r="D3126"/>
    </row>
    <row r="3127" spans="4:4" x14ac:dyDescent="0.3">
      <c r="D3127"/>
    </row>
    <row r="3128" spans="4:4" x14ac:dyDescent="0.3">
      <c r="D3128"/>
    </row>
    <row r="3129" spans="4:4" x14ac:dyDescent="0.3">
      <c r="D3129"/>
    </row>
    <row r="3130" spans="4:4" x14ac:dyDescent="0.3">
      <c r="D3130"/>
    </row>
    <row r="3131" spans="4:4" x14ac:dyDescent="0.3">
      <c r="D3131"/>
    </row>
    <row r="3132" spans="4:4" x14ac:dyDescent="0.3">
      <c r="D3132"/>
    </row>
    <row r="3133" spans="4:4" x14ac:dyDescent="0.3">
      <c r="D3133"/>
    </row>
    <row r="3134" spans="4:4" x14ac:dyDescent="0.3">
      <c r="D3134"/>
    </row>
    <row r="3135" spans="4:4" x14ac:dyDescent="0.3">
      <c r="D3135"/>
    </row>
    <row r="3136" spans="4:4" x14ac:dyDescent="0.3">
      <c r="D3136"/>
    </row>
    <row r="3137" spans="4:4" x14ac:dyDescent="0.3">
      <c r="D3137"/>
    </row>
    <row r="3138" spans="4:4" x14ac:dyDescent="0.3">
      <c r="D3138"/>
    </row>
    <row r="3139" spans="4:4" x14ac:dyDescent="0.3">
      <c r="D3139"/>
    </row>
    <row r="3140" spans="4:4" x14ac:dyDescent="0.3">
      <c r="D3140"/>
    </row>
    <row r="3141" spans="4:4" x14ac:dyDescent="0.3">
      <c r="D3141"/>
    </row>
    <row r="3142" spans="4:4" x14ac:dyDescent="0.3">
      <c r="D3142"/>
    </row>
    <row r="3143" spans="4:4" x14ac:dyDescent="0.3">
      <c r="D3143"/>
    </row>
    <row r="3144" spans="4:4" x14ac:dyDescent="0.3">
      <c r="D3144"/>
    </row>
    <row r="3145" spans="4:4" x14ac:dyDescent="0.3">
      <c r="D3145"/>
    </row>
    <row r="3146" spans="4:4" x14ac:dyDescent="0.3">
      <c r="D3146"/>
    </row>
    <row r="3147" spans="4:4" x14ac:dyDescent="0.3">
      <c r="D3147"/>
    </row>
    <row r="3148" spans="4:4" x14ac:dyDescent="0.3">
      <c r="D3148"/>
    </row>
    <row r="3149" spans="4:4" x14ac:dyDescent="0.3">
      <c r="D3149"/>
    </row>
    <row r="3150" spans="4:4" x14ac:dyDescent="0.3">
      <c r="D3150"/>
    </row>
    <row r="3151" spans="4:4" x14ac:dyDescent="0.3">
      <c r="D3151"/>
    </row>
    <row r="3152" spans="4:4" x14ac:dyDescent="0.3">
      <c r="D3152"/>
    </row>
    <row r="3153" spans="4:4" x14ac:dyDescent="0.3">
      <c r="D3153"/>
    </row>
    <row r="3154" spans="4:4" x14ac:dyDescent="0.3">
      <c r="D3154"/>
    </row>
    <row r="3155" spans="4:4" x14ac:dyDescent="0.3">
      <c r="D3155"/>
    </row>
    <row r="3156" spans="4:4" x14ac:dyDescent="0.3">
      <c r="D3156"/>
    </row>
    <row r="3157" spans="4:4" x14ac:dyDescent="0.3">
      <c r="D3157"/>
    </row>
    <row r="3158" spans="4:4" x14ac:dyDescent="0.3">
      <c r="D3158"/>
    </row>
    <row r="3159" spans="4:4" x14ac:dyDescent="0.3">
      <c r="D3159"/>
    </row>
    <row r="3160" spans="4:4" x14ac:dyDescent="0.3">
      <c r="D3160"/>
    </row>
    <row r="3161" spans="4:4" x14ac:dyDescent="0.3">
      <c r="D3161"/>
    </row>
    <row r="3162" spans="4:4" x14ac:dyDescent="0.3">
      <c r="D3162"/>
    </row>
    <row r="3163" spans="4:4" x14ac:dyDescent="0.3">
      <c r="D3163"/>
    </row>
    <row r="3164" spans="4:4" x14ac:dyDescent="0.3">
      <c r="D3164"/>
    </row>
    <row r="3165" spans="4:4" x14ac:dyDescent="0.3">
      <c r="D3165"/>
    </row>
    <row r="3166" spans="4:4" x14ac:dyDescent="0.3">
      <c r="D3166"/>
    </row>
    <row r="3167" spans="4:4" x14ac:dyDescent="0.3">
      <c r="D3167"/>
    </row>
    <row r="3168" spans="4:4" x14ac:dyDescent="0.3">
      <c r="D3168"/>
    </row>
    <row r="3169" spans="4:4" x14ac:dyDescent="0.3">
      <c r="D3169"/>
    </row>
    <row r="3170" spans="4:4" x14ac:dyDescent="0.3">
      <c r="D3170"/>
    </row>
    <row r="3171" spans="4:4" x14ac:dyDescent="0.3">
      <c r="D3171"/>
    </row>
    <row r="3172" spans="4:4" x14ac:dyDescent="0.3">
      <c r="D3172"/>
    </row>
    <row r="3173" spans="4:4" x14ac:dyDescent="0.3">
      <c r="D3173"/>
    </row>
    <row r="3174" spans="4:4" x14ac:dyDescent="0.3">
      <c r="D3174"/>
    </row>
    <row r="3175" spans="4:4" x14ac:dyDescent="0.3">
      <c r="D3175"/>
    </row>
    <row r="3176" spans="4:4" x14ac:dyDescent="0.3">
      <c r="D3176"/>
    </row>
    <row r="3177" spans="4:4" x14ac:dyDescent="0.3">
      <c r="D3177"/>
    </row>
    <row r="3178" spans="4:4" x14ac:dyDescent="0.3">
      <c r="D3178"/>
    </row>
    <row r="3179" spans="4:4" x14ac:dyDescent="0.3">
      <c r="D3179"/>
    </row>
    <row r="3180" spans="4:4" x14ac:dyDescent="0.3">
      <c r="D3180"/>
    </row>
    <row r="3181" spans="4:4" x14ac:dyDescent="0.3">
      <c r="D3181"/>
    </row>
    <row r="3182" spans="4:4" x14ac:dyDescent="0.3">
      <c r="D3182"/>
    </row>
    <row r="3183" spans="4:4" x14ac:dyDescent="0.3">
      <c r="D3183"/>
    </row>
    <row r="3184" spans="4:4" x14ac:dyDescent="0.3">
      <c r="D3184"/>
    </row>
    <row r="3185" spans="4:4" x14ac:dyDescent="0.3">
      <c r="D3185"/>
    </row>
    <row r="3186" spans="4:4" x14ac:dyDescent="0.3">
      <c r="D3186"/>
    </row>
    <row r="3187" spans="4:4" x14ac:dyDescent="0.3">
      <c r="D3187"/>
    </row>
    <row r="3188" spans="4:4" x14ac:dyDescent="0.3">
      <c r="D3188"/>
    </row>
    <row r="3189" spans="4:4" x14ac:dyDescent="0.3">
      <c r="D3189"/>
    </row>
    <row r="3190" spans="4:4" x14ac:dyDescent="0.3">
      <c r="D3190"/>
    </row>
    <row r="3191" spans="4:4" x14ac:dyDescent="0.3">
      <c r="D3191"/>
    </row>
    <row r="3192" spans="4:4" x14ac:dyDescent="0.3">
      <c r="D3192"/>
    </row>
    <row r="3193" spans="4:4" x14ac:dyDescent="0.3">
      <c r="D3193"/>
    </row>
    <row r="3194" spans="4:4" x14ac:dyDescent="0.3">
      <c r="D3194"/>
    </row>
    <row r="3195" spans="4:4" x14ac:dyDescent="0.3">
      <c r="D3195"/>
    </row>
    <row r="3196" spans="4:4" x14ac:dyDescent="0.3">
      <c r="D3196"/>
    </row>
    <row r="3197" spans="4:4" x14ac:dyDescent="0.3">
      <c r="D3197"/>
    </row>
    <row r="3198" spans="4:4" x14ac:dyDescent="0.3">
      <c r="D3198"/>
    </row>
    <row r="3199" spans="4:4" x14ac:dyDescent="0.3">
      <c r="D3199"/>
    </row>
    <row r="3200" spans="4:4" x14ac:dyDescent="0.3">
      <c r="D3200"/>
    </row>
    <row r="3201" spans="4:4" x14ac:dyDescent="0.3">
      <c r="D3201"/>
    </row>
    <row r="3202" spans="4:4" x14ac:dyDescent="0.3">
      <c r="D3202"/>
    </row>
    <row r="3203" spans="4:4" x14ac:dyDescent="0.3">
      <c r="D3203"/>
    </row>
    <row r="3204" spans="4:4" x14ac:dyDescent="0.3">
      <c r="D3204"/>
    </row>
    <row r="3205" spans="4:4" x14ac:dyDescent="0.3">
      <c r="D3205"/>
    </row>
    <row r="3206" spans="4:4" x14ac:dyDescent="0.3">
      <c r="D3206"/>
    </row>
    <row r="3207" spans="4:4" x14ac:dyDescent="0.3">
      <c r="D3207"/>
    </row>
    <row r="3208" spans="4:4" x14ac:dyDescent="0.3">
      <c r="D3208"/>
    </row>
    <row r="3209" spans="4:4" x14ac:dyDescent="0.3">
      <c r="D3209"/>
    </row>
    <row r="3210" spans="4:4" x14ac:dyDescent="0.3">
      <c r="D3210"/>
    </row>
    <row r="3211" spans="4:4" x14ac:dyDescent="0.3">
      <c r="D3211"/>
    </row>
    <row r="3212" spans="4:4" x14ac:dyDescent="0.3">
      <c r="D3212"/>
    </row>
    <row r="3213" spans="4:4" x14ac:dyDescent="0.3">
      <c r="D3213"/>
    </row>
    <row r="3214" spans="4:4" x14ac:dyDescent="0.3">
      <c r="D3214"/>
    </row>
    <row r="3215" spans="4:4" x14ac:dyDescent="0.3">
      <c r="D3215"/>
    </row>
    <row r="3216" spans="4:4" x14ac:dyDescent="0.3">
      <c r="D3216"/>
    </row>
    <row r="3217" spans="4:4" x14ac:dyDescent="0.3">
      <c r="D3217"/>
    </row>
    <row r="3218" spans="4:4" x14ac:dyDescent="0.3">
      <c r="D3218"/>
    </row>
    <row r="3219" spans="4:4" x14ac:dyDescent="0.3">
      <c r="D3219"/>
    </row>
    <row r="3220" spans="4:4" x14ac:dyDescent="0.3">
      <c r="D3220"/>
    </row>
    <row r="3221" spans="4:4" x14ac:dyDescent="0.3">
      <c r="D3221"/>
    </row>
    <row r="3222" spans="4:4" x14ac:dyDescent="0.3">
      <c r="D3222"/>
    </row>
    <row r="3223" spans="4:4" x14ac:dyDescent="0.3">
      <c r="D3223"/>
    </row>
    <row r="3224" spans="4:4" x14ac:dyDescent="0.3">
      <c r="D3224"/>
    </row>
    <row r="3225" spans="4:4" x14ac:dyDescent="0.3">
      <c r="D3225"/>
    </row>
    <row r="3226" spans="4:4" x14ac:dyDescent="0.3">
      <c r="D3226"/>
    </row>
    <row r="3227" spans="4:4" x14ac:dyDescent="0.3">
      <c r="D3227"/>
    </row>
    <row r="3228" spans="4:4" x14ac:dyDescent="0.3">
      <c r="D3228"/>
    </row>
    <row r="3229" spans="4:4" x14ac:dyDescent="0.3">
      <c r="D3229"/>
    </row>
    <row r="3230" spans="4:4" x14ac:dyDescent="0.3">
      <c r="D3230"/>
    </row>
    <row r="3231" spans="4:4" x14ac:dyDescent="0.3">
      <c r="D3231"/>
    </row>
    <row r="3232" spans="4:4" x14ac:dyDescent="0.3">
      <c r="D3232"/>
    </row>
    <row r="3233" spans="4:4" x14ac:dyDescent="0.3">
      <c r="D3233"/>
    </row>
    <row r="3234" spans="4:4" x14ac:dyDescent="0.3">
      <c r="D3234"/>
    </row>
    <row r="3235" spans="4:4" x14ac:dyDescent="0.3">
      <c r="D3235"/>
    </row>
    <row r="3236" spans="4:4" x14ac:dyDescent="0.3">
      <c r="D3236"/>
    </row>
    <row r="3237" spans="4:4" x14ac:dyDescent="0.3">
      <c r="D3237"/>
    </row>
    <row r="3238" spans="4:4" x14ac:dyDescent="0.3">
      <c r="D3238"/>
    </row>
    <row r="3239" spans="4:4" x14ac:dyDescent="0.3">
      <c r="D3239"/>
    </row>
    <row r="3240" spans="4:4" x14ac:dyDescent="0.3">
      <c r="D3240"/>
    </row>
    <row r="3241" spans="4:4" x14ac:dyDescent="0.3">
      <c r="D3241"/>
    </row>
    <row r="3242" spans="4:4" x14ac:dyDescent="0.3">
      <c r="D3242"/>
    </row>
    <row r="3243" spans="4:4" x14ac:dyDescent="0.3">
      <c r="D3243"/>
    </row>
    <row r="3244" spans="4:4" x14ac:dyDescent="0.3">
      <c r="D3244"/>
    </row>
    <row r="3245" spans="4:4" x14ac:dyDescent="0.3">
      <c r="D3245"/>
    </row>
    <row r="3246" spans="4:4" x14ac:dyDescent="0.3">
      <c r="D3246"/>
    </row>
    <row r="3247" spans="4:4" x14ac:dyDescent="0.3">
      <c r="D3247"/>
    </row>
    <row r="3248" spans="4:4" x14ac:dyDescent="0.3">
      <c r="D3248"/>
    </row>
    <row r="3249" spans="4:4" x14ac:dyDescent="0.3">
      <c r="D3249"/>
    </row>
    <row r="3250" spans="4:4" x14ac:dyDescent="0.3">
      <c r="D3250"/>
    </row>
    <row r="3251" spans="4:4" x14ac:dyDescent="0.3">
      <c r="D3251"/>
    </row>
    <row r="3252" spans="4:4" x14ac:dyDescent="0.3">
      <c r="D3252"/>
    </row>
    <row r="3253" spans="4:4" x14ac:dyDescent="0.3">
      <c r="D3253"/>
    </row>
    <row r="3254" spans="4:4" x14ac:dyDescent="0.3">
      <c r="D3254"/>
    </row>
    <row r="3255" spans="4:4" x14ac:dyDescent="0.3">
      <c r="D3255"/>
    </row>
    <row r="3256" spans="4:4" x14ac:dyDescent="0.3">
      <c r="D3256"/>
    </row>
    <row r="3257" spans="4:4" x14ac:dyDescent="0.3">
      <c r="D3257"/>
    </row>
    <row r="3258" spans="4:4" x14ac:dyDescent="0.3">
      <c r="D3258"/>
    </row>
    <row r="3259" spans="4:4" x14ac:dyDescent="0.3">
      <c r="D3259"/>
    </row>
    <row r="3260" spans="4:4" x14ac:dyDescent="0.3">
      <c r="D3260"/>
    </row>
    <row r="3261" spans="4:4" x14ac:dyDescent="0.3">
      <c r="D3261"/>
    </row>
    <row r="3262" spans="4:4" x14ac:dyDescent="0.3">
      <c r="D3262"/>
    </row>
    <row r="3263" spans="4:4" x14ac:dyDescent="0.3">
      <c r="D3263"/>
    </row>
    <row r="3264" spans="4:4" x14ac:dyDescent="0.3">
      <c r="D3264"/>
    </row>
    <row r="3265" spans="4:4" x14ac:dyDescent="0.3">
      <c r="D3265"/>
    </row>
    <row r="3266" spans="4:4" x14ac:dyDescent="0.3">
      <c r="D3266"/>
    </row>
    <row r="3267" spans="4:4" x14ac:dyDescent="0.3">
      <c r="D3267"/>
    </row>
    <row r="3268" spans="4:4" x14ac:dyDescent="0.3">
      <c r="D3268"/>
    </row>
    <row r="3269" spans="4:4" x14ac:dyDescent="0.3">
      <c r="D3269"/>
    </row>
    <row r="3270" spans="4:4" x14ac:dyDescent="0.3">
      <c r="D3270"/>
    </row>
    <row r="3271" spans="4:4" x14ac:dyDescent="0.3">
      <c r="D3271"/>
    </row>
    <row r="3272" spans="4:4" x14ac:dyDescent="0.3">
      <c r="D3272"/>
    </row>
    <row r="3273" spans="4:4" x14ac:dyDescent="0.3">
      <c r="D3273"/>
    </row>
    <row r="3274" spans="4:4" x14ac:dyDescent="0.3">
      <c r="D3274"/>
    </row>
    <row r="3275" spans="4:4" x14ac:dyDescent="0.3">
      <c r="D3275"/>
    </row>
    <row r="3276" spans="4:4" x14ac:dyDescent="0.3">
      <c r="D3276"/>
    </row>
    <row r="3277" spans="4:4" x14ac:dyDescent="0.3">
      <c r="D3277"/>
    </row>
    <row r="3278" spans="4:4" x14ac:dyDescent="0.3">
      <c r="D3278"/>
    </row>
    <row r="3279" spans="4:4" x14ac:dyDescent="0.3">
      <c r="D3279"/>
    </row>
    <row r="3280" spans="4:4" x14ac:dyDescent="0.3">
      <c r="D3280"/>
    </row>
    <row r="3281" spans="4:4" x14ac:dyDescent="0.3">
      <c r="D3281"/>
    </row>
    <row r="3282" spans="4:4" x14ac:dyDescent="0.3">
      <c r="D3282"/>
    </row>
    <row r="3283" spans="4:4" x14ac:dyDescent="0.3">
      <c r="D3283"/>
    </row>
    <row r="3284" spans="4:4" x14ac:dyDescent="0.3">
      <c r="D3284"/>
    </row>
    <row r="3285" spans="4:4" x14ac:dyDescent="0.3">
      <c r="D3285"/>
    </row>
    <row r="3286" spans="4:4" x14ac:dyDescent="0.3">
      <c r="D3286"/>
    </row>
    <row r="3287" spans="4:4" x14ac:dyDescent="0.3">
      <c r="D3287"/>
    </row>
    <row r="3288" spans="4:4" x14ac:dyDescent="0.3">
      <c r="D3288"/>
    </row>
    <row r="3289" spans="4:4" x14ac:dyDescent="0.3">
      <c r="D3289"/>
    </row>
    <row r="3290" spans="4:4" x14ac:dyDescent="0.3">
      <c r="D3290"/>
    </row>
    <row r="3291" spans="4:4" x14ac:dyDescent="0.3">
      <c r="D3291"/>
    </row>
    <row r="3292" spans="4:4" x14ac:dyDescent="0.3">
      <c r="D3292"/>
    </row>
    <row r="3293" spans="4:4" x14ac:dyDescent="0.3">
      <c r="D3293"/>
    </row>
    <row r="3294" spans="4:4" x14ac:dyDescent="0.3">
      <c r="D3294"/>
    </row>
    <row r="3295" spans="4:4" x14ac:dyDescent="0.3">
      <c r="D3295"/>
    </row>
    <row r="3296" spans="4:4" x14ac:dyDescent="0.3">
      <c r="D3296"/>
    </row>
    <row r="3297" spans="4:4" x14ac:dyDescent="0.3">
      <c r="D3297"/>
    </row>
    <row r="3298" spans="4:4" x14ac:dyDescent="0.3">
      <c r="D3298"/>
    </row>
    <row r="3299" spans="4:4" x14ac:dyDescent="0.3">
      <c r="D3299"/>
    </row>
    <row r="3300" spans="4:4" x14ac:dyDescent="0.3">
      <c r="D3300"/>
    </row>
    <row r="3301" spans="4:4" x14ac:dyDescent="0.3">
      <c r="D3301"/>
    </row>
    <row r="3302" spans="4:4" x14ac:dyDescent="0.3">
      <c r="D3302"/>
    </row>
    <row r="3303" spans="4:4" x14ac:dyDescent="0.3">
      <c r="D3303"/>
    </row>
    <row r="3304" spans="4:4" x14ac:dyDescent="0.3">
      <c r="D3304"/>
    </row>
    <row r="3305" spans="4:4" x14ac:dyDescent="0.3">
      <c r="D3305"/>
    </row>
    <row r="3306" spans="4:4" x14ac:dyDescent="0.3">
      <c r="D3306"/>
    </row>
    <row r="3307" spans="4:4" x14ac:dyDescent="0.3">
      <c r="D3307"/>
    </row>
    <row r="3308" spans="4:4" x14ac:dyDescent="0.3">
      <c r="D3308"/>
    </row>
    <row r="3309" spans="4:4" x14ac:dyDescent="0.3">
      <c r="D3309"/>
    </row>
    <row r="3310" spans="4:4" x14ac:dyDescent="0.3">
      <c r="D3310"/>
    </row>
    <row r="3311" spans="4:4" x14ac:dyDescent="0.3">
      <c r="D3311"/>
    </row>
    <row r="3312" spans="4:4" x14ac:dyDescent="0.3">
      <c r="D3312"/>
    </row>
    <row r="3313" spans="4:4" x14ac:dyDescent="0.3">
      <c r="D3313"/>
    </row>
    <row r="3314" spans="4:4" x14ac:dyDescent="0.3">
      <c r="D3314"/>
    </row>
    <row r="3315" spans="4:4" x14ac:dyDescent="0.3">
      <c r="D3315"/>
    </row>
    <row r="3316" spans="4:4" x14ac:dyDescent="0.3">
      <c r="D3316"/>
    </row>
    <row r="3317" spans="4:4" x14ac:dyDescent="0.3">
      <c r="D3317"/>
    </row>
    <row r="3318" spans="4:4" x14ac:dyDescent="0.3">
      <c r="D3318"/>
    </row>
    <row r="3319" spans="4:4" x14ac:dyDescent="0.3">
      <c r="D3319"/>
    </row>
    <row r="3320" spans="4:4" x14ac:dyDescent="0.3">
      <c r="D3320"/>
    </row>
    <row r="3321" spans="4:4" x14ac:dyDescent="0.3">
      <c r="D3321"/>
    </row>
    <row r="3322" spans="4:4" x14ac:dyDescent="0.3">
      <c r="D3322"/>
    </row>
    <row r="3323" spans="4:4" x14ac:dyDescent="0.3">
      <c r="D3323"/>
    </row>
    <row r="3324" spans="4:4" x14ac:dyDescent="0.3">
      <c r="D3324"/>
    </row>
    <row r="3325" spans="4:4" x14ac:dyDescent="0.3">
      <c r="D3325"/>
    </row>
    <row r="3326" spans="4:4" x14ac:dyDescent="0.3">
      <c r="D3326"/>
    </row>
    <row r="3327" spans="4:4" x14ac:dyDescent="0.3">
      <c r="D3327"/>
    </row>
    <row r="3328" spans="4:4" x14ac:dyDescent="0.3">
      <c r="D3328"/>
    </row>
    <row r="3329" spans="4:4" x14ac:dyDescent="0.3">
      <c r="D3329"/>
    </row>
    <row r="3330" spans="4:4" x14ac:dyDescent="0.3">
      <c r="D3330"/>
    </row>
    <row r="3331" spans="4:4" x14ac:dyDescent="0.3">
      <c r="D3331"/>
    </row>
    <row r="3332" spans="4:4" x14ac:dyDescent="0.3">
      <c r="D3332"/>
    </row>
    <row r="3333" spans="4:4" x14ac:dyDescent="0.3">
      <c r="D3333"/>
    </row>
    <row r="3334" spans="4:4" x14ac:dyDescent="0.3">
      <c r="D3334"/>
    </row>
    <row r="3335" spans="4:4" x14ac:dyDescent="0.3">
      <c r="D3335"/>
    </row>
    <row r="3336" spans="4:4" x14ac:dyDescent="0.3">
      <c r="D3336"/>
    </row>
    <row r="3337" spans="4:4" x14ac:dyDescent="0.3">
      <c r="D3337"/>
    </row>
    <row r="3338" spans="4:4" x14ac:dyDescent="0.3">
      <c r="D3338"/>
    </row>
    <row r="3339" spans="4:4" x14ac:dyDescent="0.3">
      <c r="D3339"/>
    </row>
    <row r="3340" spans="4:4" x14ac:dyDescent="0.3">
      <c r="D3340"/>
    </row>
    <row r="3341" spans="4:4" x14ac:dyDescent="0.3">
      <c r="D3341"/>
    </row>
    <row r="3342" spans="4:4" x14ac:dyDescent="0.3">
      <c r="D3342"/>
    </row>
    <row r="3343" spans="4:4" x14ac:dyDescent="0.3">
      <c r="D3343"/>
    </row>
    <row r="3344" spans="4:4" x14ac:dyDescent="0.3">
      <c r="D3344"/>
    </row>
    <row r="3345" spans="4:4" x14ac:dyDescent="0.3">
      <c r="D3345"/>
    </row>
    <row r="3346" spans="4:4" x14ac:dyDescent="0.3">
      <c r="D3346"/>
    </row>
    <row r="3347" spans="4:4" x14ac:dyDescent="0.3">
      <c r="D3347"/>
    </row>
    <row r="3348" spans="4:4" x14ac:dyDescent="0.3">
      <c r="D3348"/>
    </row>
    <row r="3349" spans="4:4" x14ac:dyDescent="0.3">
      <c r="D3349"/>
    </row>
    <row r="3350" spans="4:4" x14ac:dyDescent="0.3">
      <c r="D3350"/>
    </row>
    <row r="3351" spans="4:4" x14ac:dyDescent="0.3">
      <c r="D3351"/>
    </row>
    <row r="3352" spans="4:4" x14ac:dyDescent="0.3">
      <c r="D3352"/>
    </row>
    <row r="3353" spans="4:4" x14ac:dyDescent="0.3">
      <c r="D3353"/>
    </row>
    <row r="3354" spans="4:4" x14ac:dyDescent="0.3">
      <c r="D3354"/>
    </row>
    <row r="3355" spans="4:4" x14ac:dyDescent="0.3">
      <c r="D3355"/>
    </row>
    <row r="3356" spans="4:4" x14ac:dyDescent="0.3">
      <c r="D3356"/>
    </row>
    <row r="3357" spans="4:4" x14ac:dyDescent="0.3">
      <c r="D3357"/>
    </row>
    <row r="3358" spans="4:4" x14ac:dyDescent="0.3">
      <c r="D3358"/>
    </row>
    <row r="3359" spans="4:4" x14ac:dyDescent="0.3">
      <c r="D3359"/>
    </row>
    <row r="3360" spans="4:4" x14ac:dyDescent="0.3">
      <c r="D3360"/>
    </row>
    <row r="3361" spans="4:4" x14ac:dyDescent="0.3">
      <c r="D3361"/>
    </row>
    <row r="3362" spans="4:4" x14ac:dyDescent="0.3">
      <c r="D3362"/>
    </row>
    <row r="3363" spans="4:4" x14ac:dyDescent="0.3">
      <c r="D3363"/>
    </row>
    <row r="3364" spans="4:4" x14ac:dyDescent="0.3">
      <c r="D3364"/>
    </row>
    <row r="3365" spans="4:4" x14ac:dyDescent="0.3">
      <c r="D3365"/>
    </row>
    <row r="3366" spans="4:4" x14ac:dyDescent="0.3">
      <c r="D3366"/>
    </row>
    <row r="3367" spans="4:4" x14ac:dyDescent="0.3">
      <c r="D3367"/>
    </row>
    <row r="3368" spans="4:4" x14ac:dyDescent="0.3">
      <c r="D3368"/>
    </row>
    <row r="3369" spans="4:4" x14ac:dyDescent="0.3">
      <c r="D3369"/>
    </row>
    <row r="3370" spans="4:4" x14ac:dyDescent="0.3">
      <c r="D3370"/>
    </row>
    <row r="3371" spans="4:4" x14ac:dyDescent="0.3">
      <c r="D3371"/>
    </row>
    <row r="3372" spans="4:4" x14ac:dyDescent="0.3">
      <c r="D3372"/>
    </row>
    <row r="3373" spans="4:4" x14ac:dyDescent="0.3">
      <c r="D3373"/>
    </row>
    <row r="3374" spans="4:4" x14ac:dyDescent="0.3">
      <c r="D3374"/>
    </row>
    <row r="3375" spans="4:4" x14ac:dyDescent="0.3">
      <c r="D3375"/>
    </row>
    <row r="3376" spans="4:4" x14ac:dyDescent="0.3">
      <c r="D3376"/>
    </row>
    <row r="3377" spans="4:4" x14ac:dyDescent="0.3">
      <c r="D3377"/>
    </row>
    <row r="3378" spans="4:4" x14ac:dyDescent="0.3">
      <c r="D3378"/>
    </row>
    <row r="3379" spans="4:4" x14ac:dyDescent="0.3">
      <c r="D3379"/>
    </row>
    <row r="3380" spans="4:4" x14ac:dyDescent="0.3">
      <c r="D3380"/>
    </row>
    <row r="3381" spans="4:4" x14ac:dyDescent="0.3">
      <c r="D3381"/>
    </row>
    <row r="3382" spans="4:4" x14ac:dyDescent="0.3">
      <c r="D3382"/>
    </row>
    <row r="3383" spans="4:4" x14ac:dyDescent="0.3">
      <c r="D3383"/>
    </row>
    <row r="3384" spans="4:4" x14ac:dyDescent="0.3">
      <c r="D3384"/>
    </row>
    <row r="3385" spans="4:4" x14ac:dyDescent="0.3">
      <c r="D3385"/>
    </row>
    <row r="3386" spans="4:4" x14ac:dyDescent="0.3">
      <c r="D3386"/>
    </row>
    <row r="3387" spans="4:4" x14ac:dyDescent="0.3">
      <c r="D3387"/>
    </row>
    <row r="3388" spans="4:4" x14ac:dyDescent="0.3">
      <c r="D3388"/>
    </row>
    <row r="3389" spans="4:4" x14ac:dyDescent="0.3">
      <c r="D3389"/>
    </row>
    <row r="3390" spans="4:4" x14ac:dyDescent="0.3">
      <c r="D3390"/>
    </row>
    <row r="3391" spans="4:4" x14ac:dyDescent="0.3">
      <c r="D3391"/>
    </row>
    <row r="3392" spans="4:4" x14ac:dyDescent="0.3">
      <c r="D3392"/>
    </row>
    <row r="3393" spans="4:4" x14ac:dyDescent="0.3">
      <c r="D3393"/>
    </row>
    <row r="3394" spans="4:4" x14ac:dyDescent="0.3">
      <c r="D3394"/>
    </row>
    <row r="3395" spans="4:4" x14ac:dyDescent="0.3">
      <c r="D3395"/>
    </row>
    <row r="3396" spans="4:4" x14ac:dyDescent="0.3">
      <c r="D3396"/>
    </row>
    <row r="3397" spans="4:4" x14ac:dyDescent="0.3">
      <c r="D3397"/>
    </row>
    <row r="3398" spans="4:4" x14ac:dyDescent="0.3">
      <c r="D3398"/>
    </row>
    <row r="3399" spans="4:4" x14ac:dyDescent="0.3">
      <c r="D3399"/>
    </row>
    <row r="3400" spans="4:4" x14ac:dyDescent="0.3">
      <c r="D3400"/>
    </row>
    <row r="3401" spans="4:4" x14ac:dyDescent="0.3">
      <c r="D3401"/>
    </row>
    <row r="3402" spans="4:4" x14ac:dyDescent="0.3">
      <c r="D3402"/>
    </row>
    <row r="3403" spans="4:4" x14ac:dyDescent="0.3">
      <c r="D3403"/>
    </row>
    <row r="3404" spans="4:4" x14ac:dyDescent="0.3">
      <c r="D3404"/>
    </row>
    <row r="3405" spans="4:4" x14ac:dyDescent="0.3">
      <c r="D3405"/>
    </row>
    <row r="3406" spans="4:4" x14ac:dyDescent="0.3">
      <c r="D3406"/>
    </row>
    <row r="3407" spans="4:4" x14ac:dyDescent="0.3">
      <c r="D3407"/>
    </row>
    <row r="3408" spans="4:4" x14ac:dyDescent="0.3">
      <c r="D3408"/>
    </row>
    <row r="3409" spans="4:4" x14ac:dyDescent="0.3">
      <c r="D3409"/>
    </row>
    <row r="3410" spans="4:4" x14ac:dyDescent="0.3">
      <c r="D3410"/>
    </row>
    <row r="3411" spans="4:4" x14ac:dyDescent="0.3">
      <c r="D3411"/>
    </row>
    <row r="3412" spans="4:4" x14ac:dyDescent="0.3">
      <c r="D3412"/>
    </row>
    <row r="3413" spans="4:4" x14ac:dyDescent="0.3">
      <c r="D3413"/>
    </row>
    <row r="3414" spans="4:4" x14ac:dyDescent="0.3">
      <c r="D3414"/>
    </row>
    <row r="3415" spans="4:4" x14ac:dyDescent="0.3">
      <c r="D3415"/>
    </row>
    <row r="3416" spans="4:4" x14ac:dyDescent="0.3">
      <c r="D3416"/>
    </row>
    <row r="3417" spans="4:4" x14ac:dyDescent="0.3">
      <c r="D3417"/>
    </row>
    <row r="3418" spans="4:4" x14ac:dyDescent="0.3">
      <c r="D3418"/>
    </row>
    <row r="3419" spans="4:4" x14ac:dyDescent="0.3">
      <c r="D3419"/>
    </row>
    <row r="3420" spans="4:4" x14ac:dyDescent="0.3">
      <c r="D3420"/>
    </row>
    <row r="3421" spans="4:4" x14ac:dyDescent="0.3">
      <c r="D3421"/>
    </row>
    <row r="3422" spans="4:4" x14ac:dyDescent="0.3">
      <c r="D3422"/>
    </row>
    <row r="3423" spans="4:4" x14ac:dyDescent="0.3">
      <c r="D3423"/>
    </row>
    <row r="3424" spans="4:4" x14ac:dyDescent="0.3">
      <c r="D3424"/>
    </row>
    <row r="3425" spans="4:4" x14ac:dyDescent="0.3">
      <c r="D3425"/>
    </row>
    <row r="3426" spans="4:4" x14ac:dyDescent="0.3">
      <c r="D3426"/>
    </row>
    <row r="3427" spans="4:4" x14ac:dyDescent="0.3">
      <c r="D3427"/>
    </row>
    <row r="3428" spans="4:4" x14ac:dyDescent="0.3">
      <c r="D3428"/>
    </row>
    <row r="3429" spans="4:4" x14ac:dyDescent="0.3">
      <c r="D3429"/>
    </row>
    <row r="3430" spans="4:4" x14ac:dyDescent="0.3">
      <c r="D3430"/>
    </row>
    <row r="3431" spans="4:4" x14ac:dyDescent="0.3">
      <c r="D3431"/>
    </row>
    <row r="3432" spans="4:4" x14ac:dyDescent="0.3">
      <c r="D3432"/>
    </row>
    <row r="3433" spans="4:4" x14ac:dyDescent="0.3">
      <c r="D3433"/>
    </row>
    <row r="3434" spans="4:4" x14ac:dyDescent="0.3">
      <c r="D3434"/>
    </row>
    <row r="3435" spans="4:4" x14ac:dyDescent="0.3">
      <c r="D3435"/>
    </row>
    <row r="3436" spans="4:4" x14ac:dyDescent="0.3">
      <c r="D3436"/>
    </row>
    <row r="3437" spans="4:4" x14ac:dyDescent="0.3">
      <c r="D3437"/>
    </row>
    <row r="3438" spans="4:4" x14ac:dyDescent="0.3">
      <c r="D3438"/>
    </row>
    <row r="3439" spans="4:4" x14ac:dyDescent="0.3">
      <c r="D3439"/>
    </row>
    <row r="3440" spans="4:4" x14ac:dyDescent="0.3">
      <c r="D3440"/>
    </row>
    <row r="3441" spans="4:4" x14ac:dyDescent="0.3">
      <c r="D3441"/>
    </row>
    <row r="3442" spans="4:4" x14ac:dyDescent="0.3">
      <c r="D3442"/>
    </row>
    <row r="3443" spans="4:4" x14ac:dyDescent="0.3">
      <c r="D3443"/>
    </row>
    <row r="3444" spans="4:4" x14ac:dyDescent="0.3">
      <c r="D3444"/>
    </row>
    <row r="3445" spans="4:4" x14ac:dyDescent="0.3">
      <c r="D3445"/>
    </row>
    <row r="3446" spans="4:4" x14ac:dyDescent="0.3">
      <c r="D3446"/>
    </row>
    <row r="3447" spans="4:4" x14ac:dyDescent="0.3">
      <c r="D3447"/>
    </row>
    <row r="3448" spans="4:4" x14ac:dyDescent="0.3">
      <c r="D3448"/>
    </row>
    <row r="3449" spans="4:4" x14ac:dyDescent="0.3">
      <c r="D3449"/>
    </row>
    <row r="3450" spans="4:4" x14ac:dyDescent="0.3">
      <c r="D3450"/>
    </row>
    <row r="3451" spans="4:4" x14ac:dyDescent="0.3">
      <c r="D3451"/>
    </row>
    <row r="3452" spans="4:4" x14ac:dyDescent="0.3">
      <c r="D3452"/>
    </row>
    <row r="3453" spans="4:4" x14ac:dyDescent="0.3">
      <c r="D3453"/>
    </row>
    <row r="3454" spans="4:4" x14ac:dyDescent="0.3">
      <c r="D3454"/>
    </row>
    <row r="3455" spans="4:4" x14ac:dyDescent="0.3">
      <c r="D3455"/>
    </row>
    <row r="3456" spans="4:4" x14ac:dyDescent="0.3">
      <c r="D3456"/>
    </row>
    <row r="3457" spans="4:4" x14ac:dyDescent="0.3">
      <c r="D3457"/>
    </row>
    <row r="3458" spans="4:4" x14ac:dyDescent="0.3">
      <c r="D3458"/>
    </row>
    <row r="3459" spans="4:4" x14ac:dyDescent="0.3">
      <c r="D3459"/>
    </row>
    <row r="3460" spans="4:4" x14ac:dyDescent="0.3">
      <c r="D3460"/>
    </row>
    <row r="3461" spans="4:4" x14ac:dyDescent="0.3">
      <c r="D3461"/>
    </row>
    <row r="3462" spans="4:4" x14ac:dyDescent="0.3">
      <c r="D3462"/>
    </row>
    <row r="3463" spans="4:4" x14ac:dyDescent="0.3">
      <c r="D3463"/>
    </row>
    <row r="3464" spans="4:4" x14ac:dyDescent="0.3">
      <c r="D3464"/>
    </row>
    <row r="3465" spans="4:4" x14ac:dyDescent="0.3">
      <c r="D3465"/>
    </row>
    <row r="3466" spans="4:4" x14ac:dyDescent="0.3">
      <c r="D3466"/>
    </row>
    <row r="3467" spans="4:4" x14ac:dyDescent="0.3">
      <c r="D3467"/>
    </row>
    <row r="3468" spans="4:4" x14ac:dyDescent="0.3">
      <c r="D3468"/>
    </row>
    <row r="3469" spans="4:4" x14ac:dyDescent="0.3">
      <c r="D3469"/>
    </row>
    <row r="3470" spans="4:4" x14ac:dyDescent="0.3">
      <c r="D3470"/>
    </row>
    <row r="3471" spans="4:4" x14ac:dyDescent="0.3">
      <c r="D3471"/>
    </row>
    <row r="3472" spans="4:4" x14ac:dyDescent="0.3">
      <c r="D3472"/>
    </row>
    <row r="3473" spans="4:4" x14ac:dyDescent="0.3">
      <c r="D3473"/>
    </row>
    <row r="3474" spans="4:4" x14ac:dyDescent="0.3">
      <c r="D3474"/>
    </row>
    <row r="3475" spans="4:4" x14ac:dyDescent="0.3">
      <c r="D3475"/>
    </row>
    <row r="3476" spans="4:4" x14ac:dyDescent="0.3">
      <c r="D3476"/>
    </row>
    <row r="3477" spans="4:4" x14ac:dyDescent="0.3">
      <c r="D3477"/>
    </row>
    <row r="3478" spans="4:4" x14ac:dyDescent="0.3">
      <c r="D3478"/>
    </row>
    <row r="3479" spans="4:4" x14ac:dyDescent="0.3">
      <c r="D3479"/>
    </row>
    <row r="3480" spans="4:4" x14ac:dyDescent="0.3">
      <c r="D3480"/>
    </row>
    <row r="3481" spans="4:4" x14ac:dyDescent="0.3">
      <c r="D3481"/>
    </row>
    <row r="3482" spans="4:4" x14ac:dyDescent="0.3">
      <c r="D3482"/>
    </row>
    <row r="3483" spans="4:4" x14ac:dyDescent="0.3">
      <c r="D3483"/>
    </row>
    <row r="3484" spans="4:4" x14ac:dyDescent="0.3">
      <c r="D3484"/>
    </row>
    <row r="3485" spans="4:4" x14ac:dyDescent="0.3">
      <c r="D3485"/>
    </row>
    <row r="3486" spans="4:4" x14ac:dyDescent="0.3">
      <c r="D3486"/>
    </row>
    <row r="3487" spans="4:4" x14ac:dyDescent="0.3">
      <c r="D3487"/>
    </row>
    <row r="3488" spans="4:4" x14ac:dyDescent="0.3">
      <c r="D3488"/>
    </row>
    <row r="3489" spans="4:4" x14ac:dyDescent="0.3">
      <c r="D3489"/>
    </row>
    <row r="3490" spans="4:4" x14ac:dyDescent="0.3">
      <c r="D3490"/>
    </row>
    <row r="3491" spans="4:4" x14ac:dyDescent="0.3">
      <c r="D3491"/>
    </row>
    <row r="3492" spans="4:4" x14ac:dyDescent="0.3">
      <c r="D3492"/>
    </row>
    <row r="3493" spans="4:4" x14ac:dyDescent="0.3">
      <c r="D3493"/>
    </row>
    <row r="3494" spans="4:4" x14ac:dyDescent="0.3">
      <c r="D3494"/>
    </row>
    <row r="3495" spans="4:4" x14ac:dyDescent="0.3">
      <c r="D3495"/>
    </row>
    <row r="3496" spans="4:4" x14ac:dyDescent="0.3">
      <c r="D3496"/>
    </row>
    <row r="3497" spans="4:4" x14ac:dyDescent="0.3">
      <c r="D3497"/>
    </row>
    <row r="3498" spans="4:4" x14ac:dyDescent="0.3">
      <c r="D3498"/>
    </row>
    <row r="3499" spans="4:4" x14ac:dyDescent="0.3">
      <c r="D3499"/>
    </row>
    <row r="3500" spans="4:4" x14ac:dyDescent="0.3">
      <c r="D3500"/>
    </row>
    <row r="3501" spans="4:4" x14ac:dyDescent="0.3">
      <c r="D3501"/>
    </row>
    <row r="3502" spans="4:4" x14ac:dyDescent="0.3">
      <c r="D3502"/>
    </row>
    <row r="3503" spans="4:4" x14ac:dyDescent="0.3">
      <c r="D3503"/>
    </row>
    <row r="3504" spans="4:4" x14ac:dyDescent="0.3">
      <c r="D3504"/>
    </row>
    <row r="3505" spans="4:4" x14ac:dyDescent="0.3">
      <c r="D3505"/>
    </row>
    <row r="3506" spans="4:4" x14ac:dyDescent="0.3">
      <c r="D3506"/>
    </row>
    <row r="3507" spans="4:4" x14ac:dyDescent="0.3">
      <c r="D3507"/>
    </row>
    <row r="3508" spans="4:4" x14ac:dyDescent="0.3">
      <c r="D3508"/>
    </row>
    <row r="3509" spans="4:4" x14ac:dyDescent="0.3">
      <c r="D3509"/>
    </row>
    <row r="3510" spans="4:4" x14ac:dyDescent="0.3">
      <c r="D3510"/>
    </row>
    <row r="3511" spans="4:4" x14ac:dyDescent="0.3">
      <c r="D3511"/>
    </row>
    <row r="3512" spans="4:4" x14ac:dyDescent="0.3">
      <c r="D3512"/>
    </row>
    <row r="3513" spans="4:4" x14ac:dyDescent="0.3">
      <c r="D3513"/>
    </row>
    <row r="3514" spans="4:4" x14ac:dyDescent="0.3">
      <c r="D3514"/>
    </row>
    <row r="3515" spans="4:4" x14ac:dyDescent="0.3">
      <c r="D3515"/>
    </row>
    <row r="3516" spans="4:4" x14ac:dyDescent="0.3">
      <c r="D3516"/>
    </row>
    <row r="3517" spans="4:4" x14ac:dyDescent="0.3">
      <c r="D3517"/>
    </row>
    <row r="3518" spans="4:4" x14ac:dyDescent="0.3">
      <c r="D3518"/>
    </row>
    <row r="3519" spans="4:4" x14ac:dyDescent="0.3">
      <c r="D3519"/>
    </row>
    <row r="3520" spans="4:4" x14ac:dyDescent="0.3">
      <c r="D3520"/>
    </row>
    <row r="3521" spans="4:4" x14ac:dyDescent="0.3">
      <c r="D3521"/>
    </row>
    <row r="3522" spans="4:4" x14ac:dyDescent="0.3">
      <c r="D3522"/>
    </row>
    <row r="3523" spans="4:4" x14ac:dyDescent="0.3">
      <c r="D3523"/>
    </row>
    <row r="3524" spans="4:4" x14ac:dyDescent="0.3">
      <c r="D3524"/>
    </row>
    <row r="3525" spans="4:4" x14ac:dyDescent="0.3">
      <c r="D3525"/>
    </row>
    <row r="3526" spans="4:4" x14ac:dyDescent="0.3">
      <c r="D3526"/>
    </row>
    <row r="3527" spans="4:4" x14ac:dyDescent="0.3">
      <c r="D3527"/>
    </row>
    <row r="3528" spans="4:4" x14ac:dyDescent="0.3">
      <c r="D3528"/>
    </row>
    <row r="3529" spans="4:4" x14ac:dyDescent="0.3">
      <c r="D3529"/>
    </row>
    <row r="3530" spans="4:4" x14ac:dyDescent="0.3">
      <c r="D3530"/>
    </row>
    <row r="3531" spans="4:4" x14ac:dyDescent="0.3">
      <c r="D3531"/>
    </row>
    <row r="3532" spans="4:4" x14ac:dyDescent="0.3">
      <c r="D3532"/>
    </row>
    <row r="3533" spans="4:4" x14ac:dyDescent="0.3">
      <c r="D3533"/>
    </row>
    <row r="3534" spans="4:4" x14ac:dyDescent="0.3">
      <c r="D3534"/>
    </row>
    <row r="3535" spans="4:4" x14ac:dyDescent="0.3">
      <c r="D3535"/>
    </row>
    <row r="3536" spans="4:4" x14ac:dyDescent="0.3">
      <c r="D3536"/>
    </row>
    <row r="3537" spans="4:4" x14ac:dyDescent="0.3">
      <c r="D3537"/>
    </row>
    <row r="3538" spans="4:4" x14ac:dyDescent="0.3">
      <c r="D3538"/>
    </row>
    <row r="3539" spans="4:4" x14ac:dyDescent="0.3">
      <c r="D3539"/>
    </row>
    <row r="3540" spans="4:4" x14ac:dyDescent="0.3">
      <c r="D3540"/>
    </row>
    <row r="3541" spans="4:4" x14ac:dyDescent="0.3">
      <c r="D3541"/>
    </row>
    <row r="3542" spans="4:4" x14ac:dyDescent="0.3">
      <c r="D3542"/>
    </row>
    <row r="3543" spans="4:4" x14ac:dyDescent="0.3">
      <c r="D3543"/>
    </row>
    <row r="3544" spans="4:4" x14ac:dyDescent="0.3">
      <c r="D3544"/>
    </row>
    <row r="3545" spans="4:4" x14ac:dyDescent="0.3">
      <c r="D3545"/>
    </row>
    <row r="3546" spans="4:4" x14ac:dyDescent="0.3">
      <c r="D3546"/>
    </row>
    <row r="3547" spans="4:4" x14ac:dyDescent="0.3">
      <c r="D3547"/>
    </row>
    <row r="3548" spans="4:4" x14ac:dyDescent="0.3">
      <c r="D3548"/>
    </row>
    <row r="3549" spans="4:4" x14ac:dyDescent="0.3">
      <c r="D3549"/>
    </row>
    <row r="3550" spans="4:4" x14ac:dyDescent="0.3">
      <c r="D3550"/>
    </row>
    <row r="3551" spans="4:4" x14ac:dyDescent="0.3">
      <c r="D3551"/>
    </row>
    <row r="3552" spans="4:4" x14ac:dyDescent="0.3">
      <c r="D3552"/>
    </row>
    <row r="3553" spans="4:4" x14ac:dyDescent="0.3">
      <c r="D3553"/>
    </row>
    <row r="3554" spans="4:4" x14ac:dyDescent="0.3">
      <c r="D3554"/>
    </row>
    <row r="3555" spans="4:4" x14ac:dyDescent="0.3">
      <c r="D3555"/>
    </row>
    <row r="3556" spans="4:4" x14ac:dyDescent="0.3">
      <c r="D3556"/>
    </row>
    <row r="3557" spans="4:4" x14ac:dyDescent="0.3">
      <c r="D3557"/>
    </row>
    <row r="3558" spans="4:4" x14ac:dyDescent="0.3">
      <c r="D3558"/>
    </row>
    <row r="3559" spans="4:4" x14ac:dyDescent="0.3">
      <c r="D3559"/>
    </row>
    <row r="3560" spans="4:4" x14ac:dyDescent="0.3">
      <c r="D3560"/>
    </row>
    <row r="3561" spans="4:4" x14ac:dyDescent="0.3">
      <c r="D3561"/>
    </row>
    <row r="3562" spans="4:4" x14ac:dyDescent="0.3">
      <c r="D3562"/>
    </row>
    <row r="3563" spans="4:4" x14ac:dyDescent="0.3">
      <c r="D3563"/>
    </row>
    <row r="3564" spans="4:4" x14ac:dyDescent="0.3">
      <c r="D3564"/>
    </row>
    <row r="3565" spans="4:4" x14ac:dyDescent="0.3">
      <c r="D3565"/>
    </row>
    <row r="3566" spans="4:4" x14ac:dyDescent="0.3">
      <c r="D3566"/>
    </row>
    <row r="3567" spans="4:4" x14ac:dyDescent="0.3">
      <c r="D3567"/>
    </row>
    <row r="3568" spans="4:4" x14ac:dyDescent="0.3">
      <c r="D3568"/>
    </row>
    <row r="3569" spans="4:4" x14ac:dyDescent="0.3">
      <c r="D3569"/>
    </row>
    <row r="3570" spans="4:4" x14ac:dyDescent="0.3">
      <c r="D3570"/>
    </row>
    <row r="3571" spans="4:4" x14ac:dyDescent="0.3">
      <c r="D3571"/>
    </row>
    <row r="3572" spans="4:4" x14ac:dyDescent="0.3">
      <c r="D3572"/>
    </row>
    <row r="3573" spans="4:4" x14ac:dyDescent="0.3">
      <c r="D3573"/>
    </row>
    <row r="3574" spans="4:4" x14ac:dyDescent="0.3">
      <c r="D3574"/>
    </row>
    <row r="3575" spans="4:4" x14ac:dyDescent="0.3">
      <c r="D3575"/>
    </row>
    <row r="3576" spans="4:4" x14ac:dyDescent="0.3">
      <c r="D3576"/>
    </row>
    <row r="3577" spans="4:4" x14ac:dyDescent="0.3">
      <c r="D3577"/>
    </row>
    <row r="3578" spans="4:4" x14ac:dyDescent="0.3">
      <c r="D3578"/>
    </row>
    <row r="3579" spans="4:4" x14ac:dyDescent="0.3">
      <c r="D3579"/>
    </row>
    <row r="3580" spans="4:4" x14ac:dyDescent="0.3">
      <c r="D3580"/>
    </row>
    <row r="3581" spans="4:4" x14ac:dyDescent="0.3">
      <c r="D3581"/>
    </row>
    <row r="3582" spans="4:4" x14ac:dyDescent="0.3">
      <c r="D3582"/>
    </row>
    <row r="3583" spans="4:4" x14ac:dyDescent="0.3">
      <c r="D3583"/>
    </row>
    <row r="3584" spans="4:4" x14ac:dyDescent="0.3">
      <c r="D3584"/>
    </row>
    <row r="3585" spans="4:4" x14ac:dyDescent="0.3">
      <c r="D3585"/>
    </row>
    <row r="3586" spans="4:4" x14ac:dyDescent="0.3">
      <c r="D3586"/>
    </row>
    <row r="3587" spans="4:4" x14ac:dyDescent="0.3">
      <c r="D3587"/>
    </row>
    <row r="3588" spans="4:4" x14ac:dyDescent="0.3">
      <c r="D3588"/>
    </row>
    <row r="3589" spans="4:4" x14ac:dyDescent="0.3">
      <c r="D3589"/>
    </row>
    <row r="3590" spans="4:4" x14ac:dyDescent="0.3">
      <c r="D3590"/>
    </row>
    <row r="3591" spans="4:4" x14ac:dyDescent="0.3">
      <c r="D3591"/>
    </row>
    <row r="3592" spans="4:4" x14ac:dyDescent="0.3">
      <c r="D3592"/>
    </row>
    <row r="3593" spans="4:4" x14ac:dyDescent="0.3">
      <c r="D3593"/>
    </row>
    <row r="3594" spans="4:4" x14ac:dyDescent="0.3">
      <c r="D3594"/>
    </row>
    <row r="3595" spans="4:4" x14ac:dyDescent="0.3">
      <c r="D3595"/>
    </row>
    <row r="3596" spans="4:4" x14ac:dyDescent="0.3">
      <c r="D3596"/>
    </row>
    <row r="3597" spans="4:4" x14ac:dyDescent="0.3">
      <c r="D3597"/>
    </row>
    <row r="3598" spans="4:4" x14ac:dyDescent="0.3">
      <c r="D3598"/>
    </row>
    <row r="3599" spans="4:4" x14ac:dyDescent="0.3">
      <c r="D3599"/>
    </row>
    <row r="3600" spans="4:4" x14ac:dyDescent="0.3">
      <c r="D3600"/>
    </row>
    <row r="3601" spans="4:4" x14ac:dyDescent="0.3">
      <c r="D3601"/>
    </row>
    <row r="3602" spans="4:4" x14ac:dyDescent="0.3">
      <c r="D3602"/>
    </row>
    <row r="3603" spans="4:4" x14ac:dyDescent="0.3">
      <c r="D3603"/>
    </row>
    <row r="3604" spans="4:4" x14ac:dyDescent="0.3">
      <c r="D3604"/>
    </row>
    <row r="3605" spans="4:4" x14ac:dyDescent="0.3">
      <c r="D3605"/>
    </row>
    <row r="3606" spans="4:4" x14ac:dyDescent="0.3">
      <c r="D3606"/>
    </row>
    <row r="3607" spans="4:4" x14ac:dyDescent="0.3">
      <c r="D3607"/>
    </row>
    <row r="3608" spans="4:4" x14ac:dyDescent="0.3">
      <c r="D3608"/>
    </row>
    <row r="3609" spans="4:4" x14ac:dyDescent="0.3">
      <c r="D3609"/>
    </row>
    <row r="3610" spans="4:4" x14ac:dyDescent="0.3">
      <c r="D3610"/>
    </row>
    <row r="3611" spans="4:4" x14ac:dyDescent="0.3">
      <c r="D3611"/>
    </row>
    <row r="3612" spans="4:4" x14ac:dyDescent="0.3">
      <c r="D3612"/>
    </row>
    <row r="3613" spans="4:4" x14ac:dyDescent="0.3">
      <c r="D3613"/>
    </row>
    <row r="3614" spans="4:4" x14ac:dyDescent="0.3">
      <c r="D3614"/>
    </row>
    <row r="3615" spans="4:4" x14ac:dyDescent="0.3">
      <c r="D3615"/>
    </row>
    <row r="3616" spans="4:4" x14ac:dyDescent="0.3">
      <c r="D3616"/>
    </row>
    <row r="3617" spans="4:4" x14ac:dyDescent="0.3">
      <c r="D3617"/>
    </row>
    <row r="3618" spans="4:4" x14ac:dyDescent="0.3">
      <c r="D3618"/>
    </row>
    <row r="3619" spans="4:4" x14ac:dyDescent="0.3">
      <c r="D3619"/>
    </row>
    <row r="3620" spans="4:4" x14ac:dyDescent="0.3">
      <c r="D3620"/>
    </row>
    <row r="3621" spans="4:4" x14ac:dyDescent="0.3">
      <c r="D3621"/>
    </row>
    <row r="3622" spans="4:4" x14ac:dyDescent="0.3">
      <c r="D3622"/>
    </row>
    <row r="3623" spans="4:4" x14ac:dyDescent="0.3">
      <c r="D3623"/>
    </row>
    <row r="3624" spans="4:4" x14ac:dyDescent="0.3">
      <c r="D3624"/>
    </row>
    <row r="3625" spans="4:4" x14ac:dyDescent="0.3">
      <c r="D3625"/>
    </row>
    <row r="3626" spans="4:4" x14ac:dyDescent="0.3">
      <c r="D3626"/>
    </row>
    <row r="3627" spans="4:4" x14ac:dyDescent="0.3">
      <c r="D3627"/>
    </row>
    <row r="3628" spans="4:4" x14ac:dyDescent="0.3">
      <c r="D3628"/>
    </row>
    <row r="3629" spans="4:4" x14ac:dyDescent="0.3">
      <c r="D3629"/>
    </row>
    <row r="3630" spans="4:4" x14ac:dyDescent="0.3">
      <c r="D3630"/>
    </row>
    <row r="3631" spans="4:4" x14ac:dyDescent="0.3">
      <c r="D3631"/>
    </row>
    <row r="3632" spans="4:4" x14ac:dyDescent="0.3">
      <c r="D3632"/>
    </row>
    <row r="3633" spans="4:4" x14ac:dyDescent="0.3">
      <c r="D3633"/>
    </row>
    <row r="3634" spans="4:4" x14ac:dyDescent="0.3">
      <c r="D3634"/>
    </row>
    <row r="3635" spans="4:4" x14ac:dyDescent="0.3">
      <c r="D3635"/>
    </row>
    <row r="3636" spans="4:4" x14ac:dyDescent="0.3">
      <c r="D3636"/>
    </row>
    <row r="3637" spans="4:4" x14ac:dyDescent="0.3">
      <c r="D3637"/>
    </row>
    <row r="3638" spans="4:4" x14ac:dyDescent="0.3">
      <c r="D3638"/>
    </row>
    <row r="3639" spans="4:4" x14ac:dyDescent="0.3">
      <c r="D3639"/>
    </row>
    <row r="3640" spans="4:4" x14ac:dyDescent="0.3">
      <c r="D3640"/>
    </row>
    <row r="3641" spans="4:4" x14ac:dyDescent="0.3">
      <c r="D3641"/>
    </row>
    <row r="3642" spans="4:4" x14ac:dyDescent="0.3">
      <c r="D3642"/>
    </row>
    <row r="3643" spans="4:4" x14ac:dyDescent="0.3">
      <c r="D3643"/>
    </row>
    <row r="3644" spans="4:4" x14ac:dyDescent="0.3">
      <c r="D3644"/>
    </row>
    <row r="3645" spans="4:4" x14ac:dyDescent="0.3">
      <c r="D3645"/>
    </row>
    <row r="3646" spans="4:4" x14ac:dyDescent="0.3">
      <c r="D3646"/>
    </row>
    <row r="3647" spans="4:4" x14ac:dyDescent="0.3">
      <c r="D3647"/>
    </row>
    <row r="3648" spans="4:4" x14ac:dyDescent="0.3">
      <c r="D3648"/>
    </row>
    <row r="3649" spans="4:4" x14ac:dyDescent="0.3">
      <c r="D3649"/>
    </row>
    <row r="3650" spans="4:4" x14ac:dyDescent="0.3">
      <c r="D3650"/>
    </row>
    <row r="3651" spans="4:4" x14ac:dyDescent="0.3">
      <c r="D3651"/>
    </row>
    <row r="3652" spans="4:4" x14ac:dyDescent="0.3">
      <c r="D3652"/>
    </row>
    <row r="3653" spans="4:4" x14ac:dyDescent="0.3">
      <c r="D3653"/>
    </row>
    <row r="3654" spans="4:4" x14ac:dyDescent="0.3">
      <c r="D3654"/>
    </row>
    <row r="3655" spans="4:4" x14ac:dyDescent="0.3">
      <c r="D3655"/>
    </row>
    <row r="3656" spans="4:4" x14ac:dyDescent="0.3">
      <c r="D3656"/>
    </row>
    <row r="3657" spans="4:4" x14ac:dyDescent="0.3">
      <c r="D3657"/>
    </row>
    <row r="3658" spans="4:4" x14ac:dyDescent="0.3">
      <c r="D3658"/>
    </row>
    <row r="3659" spans="4:4" x14ac:dyDescent="0.3">
      <c r="D3659"/>
    </row>
    <row r="3660" spans="4:4" x14ac:dyDescent="0.3">
      <c r="D3660"/>
    </row>
    <row r="3661" spans="4:4" x14ac:dyDescent="0.3">
      <c r="D3661"/>
    </row>
    <row r="3662" spans="4:4" x14ac:dyDescent="0.3">
      <c r="D3662"/>
    </row>
    <row r="3663" spans="4:4" x14ac:dyDescent="0.3">
      <c r="D3663"/>
    </row>
    <row r="3664" spans="4:4" x14ac:dyDescent="0.3">
      <c r="D3664"/>
    </row>
    <row r="3665" spans="4:4" x14ac:dyDescent="0.3">
      <c r="D3665"/>
    </row>
    <row r="3666" spans="4:4" x14ac:dyDescent="0.3">
      <c r="D3666"/>
    </row>
    <row r="3667" spans="4:4" x14ac:dyDescent="0.3">
      <c r="D3667"/>
    </row>
    <row r="3668" spans="4:4" x14ac:dyDescent="0.3">
      <c r="D3668"/>
    </row>
    <row r="3669" spans="4:4" x14ac:dyDescent="0.3">
      <c r="D3669"/>
    </row>
    <row r="3670" spans="4:4" x14ac:dyDescent="0.3">
      <c r="D3670"/>
    </row>
    <row r="3671" spans="4:4" x14ac:dyDescent="0.3">
      <c r="D3671"/>
    </row>
    <row r="3672" spans="4:4" x14ac:dyDescent="0.3">
      <c r="D3672"/>
    </row>
    <row r="3673" spans="4:4" x14ac:dyDescent="0.3">
      <c r="D3673"/>
    </row>
    <row r="3674" spans="4:4" x14ac:dyDescent="0.3">
      <c r="D3674"/>
    </row>
    <row r="3675" spans="4:4" x14ac:dyDescent="0.3">
      <c r="D3675"/>
    </row>
    <row r="3676" spans="4:4" x14ac:dyDescent="0.3">
      <c r="D3676"/>
    </row>
    <row r="3677" spans="4:4" x14ac:dyDescent="0.3">
      <c r="D3677"/>
    </row>
    <row r="3678" spans="4:4" x14ac:dyDescent="0.3">
      <c r="D3678"/>
    </row>
    <row r="3679" spans="4:4" x14ac:dyDescent="0.3">
      <c r="D3679"/>
    </row>
    <row r="3680" spans="4:4" x14ac:dyDescent="0.3">
      <c r="D3680"/>
    </row>
    <row r="3681" spans="4:4" x14ac:dyDescent="0.3">
      <c r="D3681"/>
    </row>
    <row r="3682" spans="4:4" x14ac:dyDescent="0.3">
      <c r="D3682"/>
    </row>
    <row r="3683" spans="4:4" x14ac:dyDescent="0.3">
      <c r="D3683"/>
    </row>
    <row r="3684" spans="4:4" x14ac:dyDescent="0.3">
      <c r="D3684"/>
    </row>
    <row r="3685" spans="4:4" x14ac:dyDescent="0.3">
      <c r="D3685"/>
    </row>
    <row r="3686" spans="4:4" x14ac:dyDescent="0.3">
      <c r="D3686"/>
    </row>
    <row r="3687" spans="4:4" x14ac:dyDescent="0.3">
      <c r="D3687"/>
    </row>
    <row r="3688" spans="4:4" x14ac:dyDescent="0.3">
      <c r="D3688"/>
    </row>
    <row r="3689" spans="4:4" x14ac:dyDescent="0.3">
      <c r="D3689"/>
    </row>
    <row r="3690" spans="4:4" x14ac:dyDescent="0.3">
      <c r="D3690"/>
    </row>
    <row r="3691" spans="4:4" x14ac:dyDescent="0.3">
      <c r="D3691"/>
    </row>
    <row r="3692" spans="4:4" x14ac:dyDescent="0.3">
      <c r="D3692"/>
    </row>
    <row r="3693" spans="4:4" x14ac:dyDescent="0.3">
      <c r="D3693"/>
    </row>
    <row r="3694" spans="4:4" x14ac:dyDescent="0.3">
      <c r="D3694"/>
    </row>
    <row r="3695" spans="4:4" x14ac:dyDescent="0.3">
      <c r="D3695"/>
    </row>
    <row r="3696" spans="4:4" x14ac:dyDescent="0.3">
      <c r="D3696"/>
    </row>
    <row r="3697" spans="4:4" x14ac:dyDescent="0.3">
      <c r="D3697"/>
    </row>
    <row r="3698" spans="4:4" x14ac:dyDescent="0.3">
      <c r="D3698"/>
    </row>
    <row r="3699" spans="4:4" x14ac:dyDescent="0.3">
      <c r="D3699"/>
    </row>
    <row r="3700" spans="4:4" x14ac:dyDescent="0.3">
      <c r="D3700"/>
    </row>
    <row r="3701" spans="4:4" x14ac:dyDescent="0.3">
      <c r="D3701"/>
    </row>
    <row r="3702" spans="4:4" x14ac:dyDescent="0.3">
      <c r="D3702"/>
    </row>
    <row r="3703" spans="4:4" x14ac:dyDescent="0.3">
      <c r="D3703"/>
    </row>
    <row r="3704" spans="4:4" x14ac:dyDescent="0.3">
      <c r="D3704"/>
    </row>
    <row r="3705" spans="4:4" x14ac:dyDescent="0.3">
      <c r="D3705"/>
    </row>
    <row r="3706" spans="4:4" x14ac:dyDescent="0.3">
      <c r="D3706"/>
    </row>
    <row r="3707" spans="4:4" x14ac:dyDescent="0.3">
      <c r="D3707"/>
    </row>
    <row r="3708" spans="4:4" x14ac:dyDescent="0.3">
      <c r="D3708"/>
    </row>
    <row r="3709" spans="4:4" x14ac:dyDescent="0.3">
      <c r="D3709"/>
    </row>
    <row r="3710" spans="4:4" x14ac:dyDescent="0.3">
      <c r="D3710"/>
    </row>
    <row r="3711" spans="4:4" x14ac:dyDescent="0.3">
      <c r="D3711"/>
    </row>
    <row r="3712" spans="4:4" x14ac:dyDescent="0.3">
      <c r="D3712"/>
    </row>
    <row r="3713" spans="4:4" x14ac:dyDescent="0.3">
      <c r="D3713"/>
    </row>
    <row r="3714" spans="4:4" x14ac:dyDescent="0.3">
      <c r="D3714"/>
    </row>
    <row r="3715" spans="4:4" x14ac:dyDescent="0.3">
      <c r="D3715"/>
    </row>
    <row r="3716" spans="4:4" x14ac:dyDescent="0.3">
      <c r="D3716"/>
    </row>
    <row r="3717" spans="4:4" x14ac:dyDescent="0.3">
      <c r="D3717"/>
    </row>
    <row r="3718" spans="4:4" x14ac:dyDescent="0.3">
      <c r="D3718"/>
    </row>
    <row r="3719" spans="4:4" x14ac:dyDescent="0.3">
      <c r="D3719"/>
    </row>
    <row r="3720" spans="4:4" x14ac:dyDescent="0.3">
      <c r="D3720"/>
    </row>
    <row r="3721" spans="4:4" x14ac:dyDescent="0.3">
      <c r="D3721"/>
    </row>
    <row r="3722" spans="4:4" x14ac:dyDescent="0.3">
      <c r="D3722"/>
    </row>
    <row r="3723" spans="4:4" x14ac:dyDescent="0.3">
      <c r="D3723"/>
    </row>
    <row r="3724" spans="4:4" x14ac:dyDescent="0.3">
      <c r="D3724"/>
    </row>
    <row r="3725" spans="4:4" x14ac:dyDescent="0.3">
      <c r="D3725"/>
    </row>
    <row r="3726" spans="4:4" x14ac:dyDescent="0.3">
      <c r="D3726"/>
    </row>
    <row r="3727" spans="4:4" x14ac:dyDescent="0.3">
      <c r="D3727"/>
    </row>
    <row r="3728" spans="4:4" x14ac:dyDescent="0.3">
      <c r="D3728"/>
    </row>
    <row r="3729" spans="4:4" x14ac:dyDescent="0.3">
      <c r="D3729"/>
    </row>
    <row r="3730" spans="4:4" x14ac:dyDescent="0.3">
      <c r="D3730"/>
    </row>
    <row r="3731" spans="4:4" x14ac:dyDescent="0.3">
      <c r="D3731"/>
    </row>
    <row r="3732" spans="4:4" x14ac:dyDescent="0.3">
      <c r="D3732"/>
    </row>
    <row r="3733" spans="4:4" x14ac:dyDescent="0.3">
      <c r="D3733"/>
    </row>
    <row r="3734" spans="4:4" x14ac:dyDescent="0.3">
      <c r="D3734"/>
    </row>
    <row r="3735" spans="4:4" x14ac:dyDescent="0.3">
      <c r="D3735"/>
    </row>
    <row r="3736" spans="4:4" x14ac:dyDescent="0.3">
      <c r="D3736"/>
    </row>
    <row r="3737" spans="4:4" x14ac:dyDescent="0.3">
      <c r="D3737"/>
    </row>
    <row r="3738" spans="4:4" x14ac:dyDescent="0.3">
      <c r="D3738"/>
    </row>
    <row r="3739" spans="4:4" x14ac:dyDescent="0.3">
      <c r="D3739"/>
    </row>
    <row r="3740" spans="4:4" x14ac:dyDescent="0.3">
      <c r="D3740"/>
    </row>
    <row r="3741" spans="4:4" x14ac:dyDescent="0.3">
      <c r="D3741"/>
    </row>
    <row r="3742" spans="4:4" x14ac:dyDescent="0.3">
      <c r="D3742"/>
    </row>
    <row r="3743" spans="4:4" x14ac:dyDescent="0.3">
      <c r="D3743"/>
    </row>
    <row r="3744" spans="4:4" x14ac:dyDescent="0.3">
      <c r="D3744"/>
    </row>
    <row r="3745" spans="4:4" x14ac:dyDescent="0.3">
      <c r="D3745"/>
    </row>
    <row r="3746" spans="4:4" x14ac:dyDescent="0.3">
      <c r="D3746"/>
    </row>
    <row r="3747" spans="4:4" x14ac:dyDescent="0.3">
      <c r="D3747"/>
    </row>
    <row r="3748" spans="4:4" x14ac:dyDescent="0.3">
      <c r="D3748"/>
    </row>
    <row r="3749" spans="4:4" x14ac:dyDescent="0.3">
      <c r="D3749"/>
    </row>
    <row r="3750" spans="4:4" x14ac:dyDescent="0.3">
      <c r="D3750"/>
    </row>
    <row r="3751" spans="4:4" x14ac:dyDescent="0.3">
      <c r="D3751"/>
    </row>
    <row r="3752" spans="4:4" x14ac:dyDescent="0.3">
      <c r="D3752"/>
    </row>
    <row r="3753" spans="4:4" x14ac:dyDescent="0.3">
      <c r="D3753"/>
    </row>
    <row r="3754" spans="4:4" x14ac:dyDescent="0.3">
      <c r="D3754"/>
    </row>
    <row r="3755" spans="4:4" x14ac:dyDescent="0.3">
      <c r="D3755"/>
    </row>
    <row r="3756" spans="4:4" x14ac:dyDescent="0.3">
      <c r="D3756"/>
    </row>
    <row r="3757" spans="4:4" x14ac:dyDescent="0.3">
      <c r="D3757"/>
    </row>
    <row r="3758" spans="4:4" x14ac:dyDescent="0.3">
      <c r="D3758"/>
    </row>
    <row r="3759" spans="4:4" x14ac:dyDescent="0.3">
      <c r="D3759"/>
    </row>
    <row r="3760" spans="4:4" x14ac:dyDescent="0.3">
      <c r="D3760"/>
    </row>
    <row r="3761" spans="4:4" x14ac:dyDescent="0.3">
      <c r="D3761"/>
    </row>
    <row r="3762" spans="4:4" x14ac:dyDescent="0.3">
      <c r="D3762"/>
    </row>
    <row r="3763" spans="4:4" x14ac:dyDescent="0.3">
      <c r="D3763"/>
    </row>
    <row r="3764" spans="4:4" x14ac:dyDescent="0.3">
      <c r="D3764"/>
    </row>
    <row r="3765" spans="4:4" x14ac:dyDescent="0.3">
      <c r="D3765"/>
    </row>
    <row r="3766" spans="4:4" x14ac:dyDescent="0.3">
      <c r="D3766"/>
    </row>
    <row r="3767" spans="4:4" x14ac:dyDescent="0.3">
      <c r="D3767"/>
    </row>
    <row r="3768" spans="4:4" x14ac:dyDescent="0.3">
      <c r="D3768"/>
    </row>
    <row r="3769" spans="4:4" x14ac:dyDescent="0.3">
      <c r="D3769"/>
    </row>
    <row r="3770" spans="4:4" x14ac:dyDescent="0.3">
      <c r="D3770"/>
    </row>
    <row r="3771" spans="4:4" x14ac:dyDescent="0.3">
      <c r="D3771"/>
    </row>
    <row r="3772" spans="4:4" x14ac:dyDescent="0.3">
      <c r="D3772"/>
    </row>
    <row r="3773" spans="4:4" x14ac:dyDescent="0.3">
      <c r="D3773"/>
    </row>
    <row r="3774" spans="4:4" x14ac:dyDescent="0.3">
      <c r="D3774"/>
    </row>
    <row r="3775" spans="4:4" x14ac:dyDescent="0.3">
      <c r="D3775"/>
    </row>
    <row r="3776" spans="4:4" x14ac:dyDescent="0.3">
      <c r="D3776"/>
    </row>
    <row r="3777" spans="4:4" x14ac:dyDescent="0.3">
      <c r="D3777"/>
    </row>
    <row r="3778" spans="4:4" x14ac:dyDescent="0.3">
      <c r="D3778"/>
    </row>
    <row r="3779" spans="4:4" x14ac:dyDescent="0.3">
      <c r="D3779"/>
    </row>
    <row r="3780" spans="4:4" x14ac:dyDescent="0.3">
      <c r="D3780"/>
    </row>
    <row r="3781" spans="4:4" x14ac:dyDescent="0.3">
      <c r="D3781"/>
    </row>
    <row r="3782" spans="4:4" x14ac:dyDescent="0.3">
      <c r="D3782"/>
    </row>
    <row r="3783" spans="4:4" x14ac:dyDescent="0.3">
      <c r="D3783"/>
    </row>
    <row r="3784" spans="4:4" x14ac:dyDescent="0.3">
      <c r="D3784"/>
    </row>
    <row r="3785" spans="4:4" x14ac:dyDescent="0.3">
      <c r="D3785"/>
    </row>
    <row r="3786" spans="4:4" x14ac:dyDescent="0.3">
      <c r="D3786"/>
    </row>
    <row r="3787" spans="4:4" x14ac:dyDescent="0.3">
      <c r="D3787"/>
    </row>
    <row r="3788" spans="4:4" x14ac:dyDescent="0.3">
      <c r="D3788"/>
    </row>
    <row r="3789" spans="4:4" x14ac:dyDescent="0.3">
      <c r="D3789"/>
    </row>
    <row r="3790" spans="4:4" x14ac:dyDescent="0.3">
      <c r="D3790"/>
    </row>
    <row r="3791" spans="4:4" x14ac:dyDescent="0.3">
      <c r="D3791"/>
    </row>
    <row r="3792" spans="4:4" x14ac:dyDescent="0.3">
      <c r="D3792"/>
    </row>
    <row r="3793" spans="4:4" x14ac:dyDescent="0.3">
      <c r="D3793"/>
    </row>
    <row r="3794" spans="4:4" x14ac:dyDescent="0.3">
      <c r="D3794"/>
    </row>
    <row r="3795" spans="4:4" x14ac:dyDescent="0.3">
      <c r="D3795"/>
    </row>
    <row r="3796" spans="4:4" x14ac:dyDescent="0.3">
      <c r="D3796"/>
    </row>
    <row r="3797" spans="4:4" x14ac:dyDescent="0.3">
      <c r="D3797"/>
    </row>
    <row r="3798" spans="4:4" x14ac:dyDescent="0.3">
      <c r="D3798"/>
    </row>
    <row r="3799" spans="4:4" x14ac:dyDescent="0.3">
      <c r="D3799"/>
    </row>
    <row r="3800" spans="4:4" x14ac:dyDescent="0.3">
      <c r="D3800"/>
    </row>
    <row r="3801" spans="4:4" x14ac:dyDescent="0.3">
      <c r="D3801"/>
    </row>
    <row r="3802" spans="4:4" x14ac:dyDescent="0.3">
      <c r="D3802"/>
    </row>
    <row r="3803" spans="4:4" x14ac:dyDescent="0.3">
      <c r="D3803"/>
    </row>
    <row r="3804" spans="4:4" x14ac:dyDescent="0.3">
      <c r="D3804"/>
    </row>
    <row r="3805" spans="4:4" x14ac:dyDescent="0.3">
      <c r="D3805"/>
    </row>
    <row r="3806" spans="4:4" x14ac:dyDescent="0.3">
      <c r="D3806"/>
    </row>
    <row r="3807" spans="4:4" x14ac:dyDescent="0.3">
      <c r="D3807"/>
    </row>
    <row r="3808" spans="4:4" x14ac:dyDescent="0.3">
      <c r="D3808"/>
    </row>
    <row r="3809" spans="4:4" x14ac:dyDescent="0.3">
      <c r="D3809"/>
    </row>
    <row r="3810" spans="4:4" x14ac:dyDescent="0.3">
      <c r="D3810"/>
    </row>
    <row r="3811" spans="4:4" x14ac:dyDescent="0.3">
      <c r="D3811"/>
    </row>
    <row r="3812" spans="4:4" x14ac:dyDescent="0.3">
      <c r="D3812"/>
    </row>
    <row r="3813" spans="4:4" x14ac:dyDescent="0.3">
      <c r="D3813"/>
    </row>
    <row r="3814" spans="4:4" x14ac:dyDescent="0.3">
      <c r="D3814"/>
    </row>
    <row r="3815" spans="4:4" x14ac:dyDescent="0.3">
      <c r="D3815"/>
    </row>
    <row r="3816" spans="4:4" x14ac:dyDescent="0.3">
      <c r="D3816"/>
    </row>
    <row r="3817" spans="4:4" x14ac:dyDescent="0.3">
      <c r="D3817"/>
    </row>
    <row r="3818" spans="4:4" x14ac:dyDescent="0.3">
      <c r="D3818"/>
    </row>
    <row r="3819" spans="4:4" x14ac:dyDescent="0.3">
      <c r="D3819"/>
    </row>
    <row r="3820" spans="4:4" x14ac:dyDescent="0.3">
      <c r="D3820"/>
    </row>
    <row r="3821" spans="4:4" x14ac:dyDescent="0.3">
      <c r="D3821"/>
    </row>
    <row r="3822" spans="4:4" x14ac:dyDescent="0.3">
      <c r="D3822"/>
    </row>
    <row r="3823" spans="4:4" x14ac:dyDescent="0.3">
      <c r="D3823"/>
    </row>
    <row r="3824" spans="4:4" x14ac:dyDescent="0.3">
      <c r="D3824"/>
    </row>
    <row r="3825" spans="4:4" x14ac:dyDescent="0.3">
      <c r="D3825"/>
    </row>
    <row r="3826" spans="4:4" x14ac:dyDescent="0.3">
      <c r="D3826"/>
    </row>
    <row r="3827" spans="4:4" x14ac:dyDescent="0.3">
      <c r="D3827"/>
    </row>
    <row r="3828" spans="4:4" x14ac:dyDescent="0.3">
      <c r="D3828"/>
    </row>
    <row r="3829" spans="4:4" x14ac:dyDescent="0.3">
      <c r="D3829"/>
    </row>
    <row r="3830" spans="4:4" x14ac:dyDescent="0.3">
      <c r="D3830"/>
    </row>
    <row r="3831" spans="4:4" x14ac:dyDescent="0.3">
      <c r="D3831"/>
    </row>
    <row r="3832" spans="4:4" x14ac:dyDescent="0.3">
      <c r="D3832"/>
    </row>
    <row r="3833" spans="4:4" x14ac:dyDescent="0.3">
      <c r="D3833"/>
    </row>
    <row r="3834" spans="4:4" x14ac:dyDescent="0.3">
      <c r="D3834"/>
    </row>
    <row r="3835" spans="4:4" x14ac:dyDescent="0.3">
      <c r="D3835"/>
    </row>
    <row r="3836" spans="4:4" x14ac:dyDescent="0.3">
      <c r="D3836"/>
    </row>
    <row r="3837" spans="4:4" x14ac:dyDescent="0.3">
      <c r="D3837"/>
    </row>
    <row r="3838" spans="4:4" x14ac:dyDescent="0.3">
      <c r="D3838"/>
    </row>
    <row r="3839" spans="4:4" x14ac:dyDescent="0.3">
      <c r="D3839"/>
    </row>
    <row r="3840" spans="4:4" x14ac:dyDescent="0.3">
      <c r="D3840"/>
    </row>
    <row r="3841" spans="4:4" x14ac:dyDescent="0.3">
      <c r="D3841"/>
    </row>
    <row r="3842" spans="4:4" x14ac:dyDescent="0.3">
      <c r="D3842"/>
    </row>
    <row r="3843" spans="4:4" x14ac:dyDescent="0.3">
      <c r="D3843"/>
    </row>
    <row r="3844" spans="4:4" x14ac:dyDescent="0.3">
      <c r="D3844"/>
    </row>
    <row r="3845" spans="4:4" x14ac:dyDescent="0.3">
      <c r="D3845"/>
    </row>
    <row r="3846" spans="4:4" x14ac:dyDescent="0.3">
      <c r="D3846"/>
    </row>
    <row r="3847" spans="4:4" x14ac:dyDescent="0.3">
      <c r="D3847"/>
    </row>
    <row r="3848" spans="4:4" x14ac:dyDescent="0.3">
      <c r="D3848"/>
    </row>
    <row r="3849" spans="4:4" x14ac:dyDescent="0.3">
      <c r="D3849"/>
    </row>
    <row r="3850" spans="4:4" x14ac:dyDescent="0.3">
      <c r="D3850"/>
    </row>
    <row r="3851" spans="4:4" x14ac:dyDescent="0.3">
      <c r="D3851"/>
    </row>
    <row r="3852" spans="4:4" x14ac:dyDescent="0.3">
      <c r="D3852"/>
    </row>
    <row r="3853" spans="4:4" x14ac:dyDescent="0.3">
      <c r="D3853"/>
    </row>
    <row r="3854" spans="4:4" x14ac:dyDescent="0.3">
      <c r="D3854"/>
    </row>
    <row r="3855" spans="4:4" x14ac:dyDescent="0.3">
      <c r="D3855"/>
    </row>
    <row r="3856" spans="4:4" x14ac:dyDescent="0.3">
      <c r="D3856"/>
    </row>
    <row r="3857" spans="4:4" x14ac:dyDescent="0.3">
      <c r="D3857"/>
    </row>
    <row r="3858" spans="4:4" x14ac:dyDescent="0.3">
      <c r="D3858"/>
    </row>
    <row r="3859" spans="4:4" x14ac:dyDescent="0.3">
      <c r="D3859"/>
    </row>
    <row r="3860" spans="4:4" x14ac:dyDescent="0.3">
      <c r="D3860"/>
    </row>
    <row r="3861" spans="4:4" x14ac:dyDescent="0.3">
      <c r="D3861"/>
    </row>
    <row r="3862" spans="4:4" x14ac:dyDescent="0.3">
      <c r="D3862"/>
    </row>
    <row r="3863" spans="4:4" x14ac:dyDescent="0.3">
      <c r="D3863"/>
    </row>
    <row r="3864" spans="4:4" x14ac:dyDescent="0.3">
      <c r="D3864"/>
    </row>
    <row r="3865" spans="4:4" x14ac:dyDescent="0.3">
      <c r="D3865"/>
    </row>
    <row r="3866" spans="4:4" x14ac:dyDescent="0.3">
      <c r="D3866"/>
    </row>
    <row r="3867" spans="4:4" x14ac:dyDescent="0.3">
      <c r="D3867"/>
    </row>
    <row r="3868" spans="4:4" x14ac:dyDescent="0.3">
      <c r="D3868"/>
    </row>
    <row r="3869" spans="4:4" x14ac:dyDescent="0.3">
      <c r="D3869"/>
    </row>
    <row r="3870" spans="4:4" x14ac:dyDescent="0.3">
      <c r="D3870"/>
    </row>
    <row r="3871" spans="4:4" x14ac:dyDescent="0.3">
      <c r="D3871"/>
    </row>
    <row r="3872" spans="4:4" x14ac:dyDescent="0.3">
      <c r="D3872"/>
    </row>
    <row r="3873" spans="4:4" x14ac:dyDescent="0.3">
      <c r="D3873"/>
    </row>
    <row r="3874" spans="4:4" x14ac:dyDescent="0.3">
      <c r="D3874"/>
    </row>
    <row r="3875" spans="4:4" x14ac:dyDescent="0.3">
      <c r="D3875"/>
    </row>
    <row r="3876" spans="4:4" x14ac:dyDescent="0.3">
      <c r="D3876"/>
    </row>
    <row r="3877" spans="4:4" x14ac:dyDescent="0.3">
      <c r="D3877"/>
    </row>
    <row r="3878" spans="4:4" x14ac:dyDescent="0.3">
      <c r="D3878"/>
    </row>
    <row r="3879" spans="4:4" x14ac:dyDescent="0.3">
      <c r="D3879"/>
    </row>
    <row r="3880" spans="4:4" x14ac:dyDescent="0.3">
      <c r="D3880"/>
    </row>
    <row r="3881" spans="4:4" x14ac:dyDescent="0.3">
      <c r="D3881"/>
    </row>
    <row r="3882" spans="4:4" x14ac:dyDescent="0.3">
      <c r="D3882"/>
    </row>
    <row r="3883" spans="4:4" x14ac:dyDescent="0.3">
      <c r="D3883"/>
    </row>
    <row r="3884" spans="4:4" x14ac:dyDescent="0.3">
      <c r="D3884"/>
    </row>
    <row r="3885" spans="4:4" x14ac:dyDescent="0.3">
      <c r="D3885"/>
    </row>
    <row r="3886" spans="4:4" x14ac:dyDescent="0.3">
      <c r="D3886"/>
    </row>
    <row r="3887" spans="4:4" x14ac:dyDescent="0.3">
      <c r="D3887"/>
    </row>
    <row r="3888" spans="4:4" x14ac:dyDescent="0.3">
      <c r="D3888"/>
    </row>
    <row r="3889" spans="4:4" x14ac:dyDescent="0.3">
      <c r="D3889"/>
    </row>
    <row r="3890" spans="4:4" x14ac:dyDescent="0.3">
      <c r="D3890"/>
    </row>
    <row r="3891" spans="4:4" x14ac:dyDescent="0.3">
      <c r="D3891"/>
    </row>
    <row r="3892" spans="4:4" x14ac:dyDescent="0.3">
      <c r="D3892"/>
    </row>
    <row r="3893" spans="4:4" x14ac:dyDescent="0.3">
      <c r="D3893"/>
    </row>
    <row r="3894" spans="4:4" x14ac:dyDescent="0.3">
      <c r="D3894"/>
    </row>
    <row r="3895" spans="4:4" x14ac:dyDescent="0.3">
      <c r="D3895"/>
    </row>
    <row r="3896" spans="4:4" x14ac:dyDescent="0.3">
      <c r="D3896"/>
    </row>
    <row r="3897" spans="4:4" x14ac:dyDescent="0.3">
      <c r="D3897"/>
    </row>
    <row r="3898" spans="4:4" x14ac:dyDescent="0.3">
      <c r="D3898"/>
    </row>
    <row r="3899" spans="4:4" x14ac:dyDescent="0.3">
      <c r="D3899"/>
    </row>
    <row r="3900" spans="4:4" x14ac:dyDescent="0.3">
      <c r="D3900"/>
    </row>
    <row r="3901" spans="4:4" x14ac:dyDescent="0.3">
      <c r="D3901"/>
    </row>
    <row r="3902" spans="4:4" x14ac:dyDescent="0.3">
      <c r="D3902"/>
    </row>
    <row r="3903" spans="4:4" x14ac:dyDescent="0.3">
      <c r="D3903"/>
    </row>
    <row r="3904" spans="4:4" x14ac:dyDescent="0.3">
      <c r="D3904"/>
    </row>
    <row r="3905" spans="4:4" x14ac:dyDescent="0.3">
      <c r="D3905"/>
    </row>
    <row r="3906" spans="4:4" x14ac:dyDescent="0.3">
      <c r="D3906"/>
    </row>
    <row r="3907" spans="4:4" x14ac:dyDescent="0.3">
      <c r="D3907"/>
    </row>
    <row r="3908" spans="4:4" x14ac:dyDescent="0.3">
      <c r="D3908"/>
    </row>
    <row r="3909" spans="4:4" x14ac:dyDescent="0.3">
      <c r="D3909"/>
    </row>
    <row r="3910" spans="4:4" x14ac:dyDescent="0.3">
      <c r="D3910"/>
    </row>
    <row r="3911" spans="4:4" x14ac:dyDescent="0.3">
      <c r="D3911"/>
    </row>
    <row r="3912" spans="4:4" x14ac:dyDescent="0.3">
      <c r="D3912"/>
    </row>
    <row r="3913" spans="4:4" x14ac:dyDescent="0.3">
      <c r="D3913"/>
    </row>
    <row r="3914" spans="4:4" x14ac:dyDescent="0.3">
      <c r="D3914"/>
    </row>
    <row r="3915" spans="4:4" x14ac:dyDescent="0.3">
      <c r="D3915"/>
    </row>
    <row r="3916" spans="4:4" x14ac:dyDescent="0.3">
      <c r="D3916"/>
    </row>
    <row r="3917" spans="4:4" x14ac:dyDescent="0.3">
      <c r="D3917"/>
    </row>
    <row r="3918" spans="4:4" x14ac:dyDescent="0.3">
      <c r="D3918"/>
    </row>
    <row r="3919" spans="4:4" x14ac:dyDescent="0.3">
      <c r="D3919"/>
    </row>
    <row r="3920" spans="4:4" x14ac:dyDescent="0.3">
      <c r="D3920"/>
    </row>
    <row r="3921" spans="4:4" x14ac:dyDescent="0.3">
      <c r="D3921"/>
    </row>
    <row r="3922" spans="4:4" x14ac:dyDescent="0.3">
      <c r="D3922"/>
    </row>
    <row r="3923" spans="4:4" x14ac:dyDescent="0.3">
      <c r="D3923"/>
    </row>
    <row r="3924" spans="4:4" x14ac:dyDescent="0.3">
      <c r="D3924"/>
    </row>
    <row r="3925" spans="4:4" x14ac:dyDescent="0.3">
      <c r="D3925"/>
    </row>
    <row r="3926" spans="4:4" x14ac:dyDescent="0.3">
      <c r="D3926"/>
    </row>
    <row r="3927" spans="4:4" x14ac:dyDescent="0.3">
      <c r="D3927"/>
    </row>
    <row r="3928" spans="4:4" x14ac:dyDescent="0.3">
      <c r="D3928"/>
    </row>
    <row r="3929" spans="4:4" x14ac:dyDescent="0.3">
      <c r="D3929"/>
    </row>
    <row r="3930" spans="4:4" x14ac:dyDescent="0.3">
      <c r="D3930"/>
    </row>
    <row r="3931" spans="4:4" x14ac:dyDescent="0.3">
      <c r="D3931"/>
    </row>
    <row r="3932" spans="4:4" x14ac:dyDescent="0.3">
      <c r="D3932"/>
    </row>
    <row r="3933" spans="4:4" x14ac:dyDescent="0.3">
      <c r="D3933"/>
    </row>
    <row r="3934" spans="4:4" x14ac:dyDescent="0.3">
      <c r="D3934"/>
    </row>
    <row r="3935" spans="4:4" x14ac:dyDescent="0.3">
      <c r="D3935"/>
    </row>
    <row r="3936" spans="4:4" x14ac:dyDescent="0.3">
      <c r="D3936"/>
    </row>
    <row r="3937" spans="4:4" x14ac:dyDescent="0.3">
      <c r="D3937"/>
    </row>
    <row r="3938" spans="4:4" x14ac:dyDescent="0.3">
      <c r="D3938"/>
    </row>
    <row r="3939" spans="4:4" x14ac:dyDescent="0.3">
      <c r="D3939"/>
    </row>
    <row r="3940" spans="4:4" x14ac:dyDescent="0.3">
      <c r="D3940"/>
    </row>
    <row r="3941" spans="4:4" x14ac:dyDescent="0.3">
      <c r="D3941"/>
    </row>
    <row r="3942" spans="4:4" x14ac:dyDescent="0.3">
      <c r="D3942"/>
    </row>
    <row r="3943" spans="4:4" x14ac:dyDescent="0.3">
      <c r="D3943"/>
    </row>
    <row r="3944" spans="4:4" x14ac:dyDescent="0.3">
      <c r="D3944"/>
    </row>
    <row r="3945" spans="4:4" x14ac:dyDescent="0.3">
      <c r="D3945"/>
    </row>
    <row r="3946" spans="4:4" x14ac:dyDescent="0.3">
      <c r="D3946"/>
    </row>
    <row r="3947" spans="4:4" x14ac:dyDescent="0.3">
      <c r="D3947"/>
    </row>
    <row r="3948" spans="4:4" x14ac:dyDescent="0.3">
      <c r="D3948"/>
    </row>
    <row r="3949" spans="4:4" x14ac:dyDescent="0.3">
      <c r="D3949"/>
    </row>
    <row r="3950" spans="4:4" x14ac:dyDescent="0.3">
      <c r="D3950"/>
    </row>
    <row r="3951" spans="4:4" x14ac:dyDescent="0.3">
      <c r="D3951"/>
    </row>
    <row r="3952" spans="4:4" x14ac:dyDescent="0.3">
      <c r="D3952"/>
    </row>
    <row r="3953" spans="4:4" x14ac:dyDescent="0.3">
      <c r="D3953"/>
    </row>
    <row r="3954" spans="4:4" x14ac:dyDescent="0.3">
      <c r="D3954"/>
    </row>
    <row r="3955" spans="4:4" x14ac:dyDescent="0.3">
      <c r="D3955"/>
    </row>
    <row r="3956" spans="4:4" x14ac:dyDescent="0.3">
      <c r="D3956"/>
    </row>
    <row r="3957" spans="4:4" x14ac:dyDescent="0.3">
      <c r="D3957"/>
    </row>
    <row r="3958" spans="4:4" x14ac:dyDescent="0.3">
      <c r="D3958"/>
    </row>
    <row r="3959" spans="4:4" x14ac:dyDescent="0.3">
      <c r="D3959"/>
    </row>
    <row r="3960" spans="4:4" x14ac:dyDescent="0.3">
      <c r="D3960"/>
    </row>
    <row r="3961" spans="4:4" x14ac:dyDescent="0.3">
      <c r="D3961"/>
    </row>
    <row r="3962" spans="4:4" x14ac:dyDescent="0.3">
      <c r="D3962"/>
    </row>
    <row r="3963" spans="4:4" x14ac:dyDescent="0.3">
      <c r="D3963"/>
    </row>
    <row r="3964" spans="4:4" x14ac:dyDescent="0.3">
      <c r="D3964"/>
    </row>
    <row r="3965" spans="4:4" x14ac:dyDescent="0.3">
      <c r="D3965"/>
    </row>
    <row r="3966" spans="4:4" x14ac:dyDescent="0.3">
      <c r="D3966"/>
    </row>
    <row r="3967" spans="4:4" x14ac:dyDescent="0.3">
      <c r="D3967"/>
    </row>
    <row r="3968" spans="4:4" x14ac:dyDescent="0.3">
      <c r="D3968"/>
    </row>
    <row r="3969" spans="4:4" x14ac:dyDescent="0.3">
      <c r="D3969"/>
    </row>
    <row r="3970" spans="4:4" x14ac:dyDescent="0.3">
      <c r="D3970"/>
    </row>
    <row r="3971" spans="4:4" x14ac:dyDescent="0.3">
      <c r="D3971"/>
    </row>
    <row r="3972" spans="4:4" x14ac:dyDescent="0.3">
      <c r="D3972"/>
    </row>
    <row r="3973" spans="4:4" x14ac:dyDescent="0.3">
      <c r="D3973"/>
    </row>
    <row r="3974" spans="4:4" x14ac:dyDescent="0.3">
      <c r="D3974"/>
    </row>
    <row r="3975" spans="4:4" x14ac:dyDescent="0.3">
      <c r="D3975"/>
    </row>
    <row r="3976" spans="4:4" x14ac:dyDescent="0.3">
      <c r="D3976"/>
    </row>
    <row r="3977" spans="4:4" x14ac:dyDescent="0.3">
      <c r="D3977"/>
    </row>
    <row r="3978" spans="4:4" x14ac:dyDescent="0.3">
      <c r="D3978"/>
    </row>
    <row r="3979" spans="4:4" x14ac:dyDescent="0.3">
      <c r="D3979"/>
    </row>
    <row r="3980" spans="4:4" x14ac:dyDescent="0.3">
      <c r="D3980"/>
    </row>
    <row r="3981" spans="4:4" x14ac:dyDescent="0.3">
      <c r="D3981"/>
    </row>
    <row r="3982" spans="4:4" x14ac:dyDescent="0.3">
      <c r="D3982"/>
    </row>
    <row r="3983" spans="4:4" x14ac:dyDescent="0.3">
      <c r="D3983"/>
    </row>
    <row r="3984" spans="4:4" x14ac:dyDescent="0.3">
      <c r="D3984"/>
    </row>
    <row r="3985" spans="4:4" x14ac:dyDescent="0.3">
      <c r="D3985"/>
    </row>
    <row r="3986" spans="4:4" x14ac:dyDescent="0.3">
      <c r="D3986"/>
    </row>
    <row r="3987" spans="4:4" x14ac:dyDescent="0.3">
      <c r="D3987"/>
    </row>
    <row r="3988" spans="4:4" x14ac:dyDescent="0.3">
      <c r="D3988"/>
    </row>
    <row r="3989" spans="4:4" x14ac:dyDescent="0.3">
      <c r="D3989"/>
    </row>
    <row r="3990" spans="4:4" x14ac:dyDescent="0.3">
      <c r="D3990"/>
    </row>
    <row r="3991" spans="4:4" x14ac:dyDescent="0.3">
      <c r="D3991"/>
    </row>
    <row r="3992" spans="4:4" x14ac:dyDescent="0.3">
      <c r="D3992"/>
    </row>
    <row r="3993" spans="4:4" x14ac:dyDescent="0.3">
      <c r="D3993"/>
    </row>
    <row r="3994" spans="4:4" x14ac:dyDescent="0.3">
      <c r="D3994"/>
    </row>
    <row r="3995" spans="4:4" x14ac:dyDescent="0.3">
      <c r="D3995"/>
    </row>
    <row r="3996" spans="4:4" x14ac:dyDescent="0.3">
      <c r="D3996"/>
    </row>
    <row r="3997" spans="4:4" x14ac:dyDescent="0.3">
      <c r="D3997"/>
    </row>
    <row r="3998" spans="4:4" x14ac:dyDescent="0.3">
      <c r="D3998"/>
    </row>
    <row r="3999" spans="4:4" x14ac:dyDescent="0.3">
      <c r="D3999"/>
    </row>
    <row r="4000" spans="4:4" x14ac:dyDescent="0.3">
      <c r="D4000"/>
    </row>
    <row r="4001" spans="4:4" x14ac:dyDescent="0.3">
      <c r="D4001"/>
    </row>
    <row r="4002" spans="4:4" x14ac:dyDescent="0.3">
      <c r="D4002"/>
    </row>
    <row r="4003" spans="4:4" x14ac:dyDescent="0.3">
      <c r="D4003"/>
    </row>
    <row r="4004" spans="4:4" x14ac:dyDescent="0.3">
      <c r="D4004"/>
    </row>
    <row r="4005" spans="4:4" x14ac:dyDescent="0.3">
      <c r="D4005"/>
    </row>
    <row r="4006" spans="4:4" x14ac:dyDescent="0.3">
      <c r="D4006"/>
    </row>
    <row r="4007" spans="4:4" x14ac:dyDescent="0.3">
      <c r="D4007"/>
    </row>
    <row r="4008" spans="4:4" x14ac:dyDescent="0.3">
      <c r="D4008"/>
    </row>
    <row r="4009" spans="4:4" x14ac:dyDescent="0.3">
      <c r="D4009"/>
    </row>
    <row r="4010" spans="4:4" x14ac:dyDescent="0.3">
      <c r="D4010"/>
    </row>
    <row r="4011" spans="4:4" x14ac:dyDescent="0.3">
      <c r="D4011"/>
    </row>
    <row r="4012" spans="4:4" x14ac:dyDescent="0.3">
      <c r="D4012"/>
    </row>
    <row r="4013" spans="4:4" x14ac:dyDescent="0.3">
      <c r="D4013"/>
    </row>
    <row r="4014" spans="4:4" x14ac:dyDescent="0.3">
      <c r="D4014"/>
    </row>
    <row r="4015" spans="4:4" x14ac:dyDescent="0.3">
      <c r="D4015"/>
    </row>
    <row r="4016" spans="4:4" x14ac:dyDescent="0.3">
      <c r="D4016"/>
    </row>
    <row r="4017" spans="4:4" x14ac:dyDescent="0.3">
      <c r="D4017"/>
    </row>
    <row r="4018" spans="4:4" x14ac:dyDescent="0.3">
      <c r="D4018"/>
    </row>
    <row r="4019" spans="4:4" x14ac:dyDescent="0.3">
      <c r="D4019"/>
    </row>
    <row r="4020" spans="4:4" x14ac:dyDescent="0.3">
      <c r="D4020"/>
    </row>
    <row r="4021" spans="4:4" x14ac:dyDescent="0.3">
      <c r="D4021"/>
    </row>
    <row r="4022" spans="4:4" x14ac:dyDescent="0.3">
      <c r="D4022"/>
    </row>
    <row r="4023" spans="4:4" x14ac:dyDescent="0.3">
      <c r="D4023"/>
    </row>
    <row r="4024" spans="4:4" x14ac:dyDescent="0.3">
      <c r="D4024"/>
    </row>
    <row r="4025" spans="4:4" x14ac:dyDescent="0.3">
      <c r="D4025"/>
    </row>
    <row r="4026" spans="4:4" x14ac:dyDescent="0.3">
      <c r="D4026"/>
    </row>
    <row r="4027" spans="4:4" x14ac:dyDescent="0.3">
      <c r="D4027"/>
    </row>
    <row r="4028" spans="4:4" x14ac:dyDescent="0.3">
      <c r="D4028"/>
    </row>
    <row r="4029" spans="4:4" x14ac:dyDescent="0.3">
      <c r="D4029"/>
    </row>
    <row r="4030" spans="4:4" x14ac:dyDescent="0.3">
      <c r="D4030"/>
    </row>
    <row r="4031" spans="4:4" x14ac:dyDescent="0.3">
      <c r="D4031"/>
    </row>
    <row r="4032" spans="4:4" x14ac:dyDescent="0.3">
      <c r="D4032"/>
    </row>
    <row r="4033" spans="4:4" x14ac:dyDescent="0.3">
      <c r="D4033"/>
    </row>
    <row r="4034" spans="4:4" x14ac:dyDescent="0.3">
      <c r="D4034"/>
    </row>
    <row r="4035" spans="4:4" x14ac:dyDescent="0.3">
      <c r="D4035"/>
    </row>
    <row r="4036" spans="4:4" x14ac:dyDescent="0.3">
      <c r="D4036"/>
    </row>
    <row r="4037" spans="4:4" x14ac:dyDescent="0.3">
      <c r="D4037"/>
    </row>
    <row r="4038" spans="4:4" x14ac:dyDescent="0.3">
      <c r="D4038"/>
    </row>
    <row r="4039" spans="4:4" x14ac:dyDescent="0.3">
      <c r="D4039"/>
    </row>
    <row r="4040" spans="4:4" x14ac:dyDescent="0.3">
      <c r="D4040"/>
    </row>
    <row r="4041" spans="4:4" x14ac:dyDescent="0.3">
      <c r="D4041"/>
    </row>
    <row r="4042" spans="4:4" x14ac:dyDescent="0.3">
      <c r="D4042"/>
    </row>
    <row r="4043" spans="4:4" x14ac:dyDescent="0.3">
      <c r="D4043"/>
    </row>
    <row r="4044" spans="4:4" x14ac:dyDescent="0.3">
      <c r="D4044"/>
    </row>
    <row r="4045" spans="4:4" x14ac:dyDescent="0.3">
      <c r="D4045"/>
    </row>
    <row r="4046" spans="4:4" x14ac:dyDescent="0.3">
      <c r="D4046"/>
    </row>
    <row r="4047" spans="4:4" x14ac:dyDescent="0.3">
      <c r="D4047"/>
    </row>
    <row r="4048" spans="4:4" x14ac:dyDescent="0.3">
      <c r="D4048"/>
    </row>
    <row r="4049" spans="4:4" x14ac:dyDescent="0.3">
      <c r="D4049"/>
    </row>
    <row r="4050" spans="4:4" x14ac:dyDescent="0.3">
      <c r="D4050"/>
    </row>
    <row r="4051" spans="4:4" x14ac:dyDescent="0.3">
      <c r="D4051"/>
    </row>
    <row r="4052" spans="4:4" x14ac:dyDescent="0.3">
      <c r="D4052"/>
    </row>
    <row r="4053" spans="4:4" x14ac:dyDescent="0.3">
      <c r="D4053"/>
    </row>
    <row r="4054" spans="4:4" x14ac:dyDescent="0.3">
      <c r="D4054"/>
    </row>
    <row r="4055" spans="4:4" x14ac:dyDescent="0.3">
      <c r="D4055"/>
    </row>
    <row r="4056" spans="4:4" x14ac:dyDescent="0.3">
      <c r="D4056"/>
    </row>
    <row r="4057" spans="4:4" x14ac:dyDescent="0.3">
      <c r="D4057"/>
    </row>
    <row r="4058" spans="4:4" x14ac:dyDescent="0.3">
      <c r="D4058"/>
    </row>
    <row r="4059" spans="4:4" x14ac:dyDescent="0.3">
      <c r="D4059"/>
    </row>
    <row r="4060" spans="4:4" x14ac:dyDescent="0.3">
      <c r="D4060"/>
    </row>
    <row r="4061" spans="4:4" x14ac:dyDescent="0.3">
      <c r="D4061"/>
    </row>
    <row r="4062" spans="4:4" x14ac:dyDescent="0.3">
      <c r="D4062"/>
    </row>
    <row r="4063" spans="4:4" x14ac:dyDescent="0.3">
      <c r="D4063"/>
    </row>
    <row r="4064" spans="4:4" x14ac:dyDescent="0.3">
      <c r="D4064"/>
    </row>
    <row r="4065" spans="4:4" x14ac:dyDescent="0.3">
      <c r="D4065"/>
    </row>
    <row r="4066" spans="4:4" x14ac:dyDescent="0.3">
      <c r="D4066"/>
    </row>
    <row r="4067" spans="4:4" x14ac:dyDescent="0.3">
      <c r="D4067"/>
    </row>
    <row r="4068" spans="4:4" x14ac:dyDescent="0.3">
      <c r="D4068"/>
    </row>
    <row r="4069" spans="4:4" x14ac:dyDescent="0.3">
      <c r="D4069"/>
    </row>
    <row r="4070" spans="4:4" x14ac:dyDescent="0.3">
      <c r="D4070"/>
    </row>
    <row r="4071" spans="4:4" x14ac:dyDescent="0.3">
      <c r="D4071"/>
    </row>
    <row r="4072" spans="4:4" x14ac:dyDescent="0.3">
      <c r="D4072"/>
    </row>
    <row r="4073" spans="4:4" x14ac:dyDescent="0.3">
      <c r="D4073"/>
    </row>
    <row r="4074" spans="4:4" x14ac:dyDescent="0.3">
      <c r="D4074"/>
    </row>
    <row r="4075" spans="4:4" x14ac:dyDescent="0.3">
      <c r="D4075"/>
    </row>
    <row r="4076" spans="4:4" x14ac:dyDescent="0.3">
      <c r="D4076"/>
    </row>
    <row r="4077" spans="4:4" x14ac:dyDescent="0.3">
      <c r="D4077"/>
    </row>
    <row r="4078" spans="4:4" x14ac:dyDescent="0.3">
      <c r="D4078"/>
    </row>
    <row r="4079" spans="4:4" x14ac:dyDescent="0.3">
      <c r="D4079"/>
    </row>
    <row r="4080" spans="4:4" x14ac:dyDescent="0.3">
      <c r="D4080"/>
    </row>
    <row r="4081" spans="4:4" x14ac:dyDescent="0.3">
      <c r="D4081"/>
    </row>
    <row r="4082" spans="4:4" x14ac:dyDescent="0.3">
      <c r="D4082"/>
    </row>
    <row r="4083" spans="4:4" x14ac:dyDescent="0.3">
      <c r="D4083"/>
    </row>
    <row r="4084" spans="4:4" x14ac:dyDescent="0.3">
      <c r="D4084"/>
    </row>
    <row r="4085" spans="4:4" x14ac:dyDescent="0.3">
      <c r="D4085"/>
    </row>
    <row r="4086" spans="4:4" x14ac:dyDescent="0.3">
      <c r="D4086"/>
    </row>
    <row r="4087" spans="4:4" x14ac:dyDescent="0.3">
      <c r="D4087"/>
    </row>
    <row r="4088" spans="4:4" x14ac:dyDescent="0.3">
      <c r="D4088"/>
    </row>
    <row r="4089" spans="4:4" x14ac:dyDescent="0.3">
      <c r="D4089"/>
    </row>
    <row r="4090" spans="4:4" x14ac:dyDescent="0.3">
      <c r="D4090"/>
    </row>
    <row r="4091" spans="4:4" x14ac:dyDescent="0.3">
      <c r="D4091"/>
    </row>
    <row r="4092" spans="4:4" x14ac:dyDescent="0.3">
      <c r="D4092"/>
    </row>
    <row r="4093" spans="4:4" x14ac:dyDescent="0.3">
      <c r="D4093"/>
    </row>
    <row r="4094" spans="4:4" x14ac:dyDescent="0.3">
      <c r="D4094"/>
    </row>
    <row r="4095" spans="4:4" x14ac:dyDescent="0.3">
      <c r="D4095"/>
    </row>
    <row r="4096" spans="4:4" x14ac:dyDescent="0.3">
      <c r="D4096"/>
    </row>
    <row r="4097" spans="4:4" x14ac:dyDescent="0.3">
      <c r="D4097"/>
    </row>
    <row r="4098" spans="4:4" x14ac:dyDescent="0.3">
      <c r="D4098"/>
    </row>
    <row r="4099" spans="4:4" x14ac:dyDescent="0.3">
      <c r="D4099"/>
    </row>
    <row r="4100" spans="4:4" x14ac:dyDescent="0.3">
      <c r="D4100"/>
    </row>
    <row r="4101" spans="4:4" x14ac:dyDescent="0.3">
      <c r="D4101"/>
    </row>
    <row r="4102" spans="4:4" x14ac:dyDescent="0.3">
      <c r="D4102"/>
    </row>
    <row r="4103" spans="4:4" x14ac:dyDescent="0.3">
      <c r="D4103"/>
    </row>
    <row r="4104" spans="4:4" x14ac:dyDescent="0.3">
      <c r="D4104"/>
    </row>
    <row r="4105" spans="4:4" x14ac:dyDescent="0.3">
      <c r="D4105"/>
    </row>
    <row r="4106" spans="4:4" x14ac:dyDescent="0.3">
      <c r="D4106"/>
    </row>
    <row r="4107" spans="4:4" x14ac:dyDescent="0.3">
      <c r="D4107"/>
    </row>
    <row r="4108" spans="4:4" x14ac:dyDescent="0.3">
      <c r="D4108"/>
    </row>
    <row r="4109" spans="4:4" x14ac:dyDescent="0.3">
      <c r="D4109"/>
    </row>
    <row r="4110" spans="4:4" x14ac:dyDescent="0.3">
      <c r="D4110"/>
    </row>
    <row r="4111" spans="4:4" x14ac:dyDescent="0.3">
      <c r="D4111"/>
    </row>
    <row r="4112" spans="4:4" x14ac:dyDescent="0.3">
      <c r="D4112"/>
    </row>
    <row r="4113" spans="4:4" x14ac:dyDescent="0.3">
      <c r="D4113"/>
    </row>
    <row r="4114" spans="4:4" x14ac:dyDescent="0.3">
      <c r="D4114"/>
    </row>
    <row r="4115" spans="4:4" x14ac:dyDescent="0.3">
      <c r="D4115"/>
    </row>
    <row r="4116" spans="4:4" x14ac:dyDescent="0.3">
      <c r="D4116"/>
    </row>
    <row r="4117" spans="4:4" x14ac:dyDescent="0.3">
      <c r="D4117"/>
    </row>
    <row r="4118" spans="4:4" x14ac:dyDescent="0.3">
      <c r="D4118"/>
    </row>
    <row r="4119" spans="4:4" x14ac:dyDescent="0.3">
      <c r="D4119"/>
    </row>
    <row r="4120" spans="4:4" x14ac:dyDescent="0.3">
      <c r="D4120"/>
    </row>
    <row r="4121" spans="4:4" x14ac:dyDescent="0.3">
      <c r="D4121"/>
    </row>
    <row r="4122" spans="4:4" x14ac:dyDescent="0.3">
      <c r="D4122"/>
    </row>
    <row r="4123" spans="4:4" x14ac:dyDescent="0.3">
      <c r="D4123"/>
    </row>
    <row r="4124" spans="4:4" x14ac:dyDescent="0.3">
      <c r="D4124"/>
    </row>
    <row r="4125" spans="4:4" x14ac:dyDescent="0.3">
      <c r="D4125"/>
    </row>
    <row r="4126" spans="4:4" x14ac:dyDescent="0.3">
      <c r="D4126"/>
    </row>
    <row r="4127" spans="4:4" x14ac:dyDescent="0.3">
      <c r="D4127"/>
    </row>
    <row r="4128" spans="4:4" x14ac:dyDescent="0.3">
      <c r="D4128"/>
    </row>
    <row r="4129" spans="4:4" x14ac:dyDescent="0.3">
      <c r="D4129"/>
    </row>
    <row r="4130" spans="4:4" x14ac:dyDescent="0.3">
      <c r="D4130"/>
    </row>
    <row r="4131" spans="4:4" x14ac:dyDescent="0.3">
      <c r="D4131"/>
    </row>
    <row r="4132" spans="4:4" x14ac:dyDescent="0.3">
      <c r="D4132"/>
    </row>
    <row r="4133" spans="4:4" x14ac:dyDescent="0.3">
      <c r="D4133"/>
    </row>
    <row r="4134" spans="4:4" x14ac:dyDescent="0.3">
      <c r="D4134"/>
    </row>
    <row r="4135" spans="4:4" x14ac:dyDescent="0.3">
      <c r="D4135"/>
    </row>
    <row r="4136" spans="4:4" x14ac:dyDescent="0.3">
      <c r="D4136"/>
    </row>
    <row r="4137" spans="4:4" x14ac:dyDescent="0.3">
      <c r="D4137"/>
    </row>
    <row r="4138" spans="4:4" x14ac:dyDescent="0.3">
      <c r="D4138"/>
    </row>
    <row r="4139" spans="4:4" x14ac:dyDescent="0.3">
      <c r="D4139"/>
    </row>
    <row r="4140" spans="4:4" x14ac:dyDescent="0.3">
      <c r="D4140"/>
    </row>
    <row r="4141" spans="4:4" x14ac:dyDescent="0.3">
      <c r="D4141"/>
    </row>
    <row r="4142" spans="4:4" x14ac:dyDescent="0.3">
      <c r="D4142"/>
    </row>
    <row r="4143" spans="4:4" x14ac:dyDescent="0.3">
      <c r="D4143"/>
    </row>
    <row r="4144" spans="4:4" x14ac:dyDescent="0.3">
      <c r="D4144"/>
    </row>
    <row r="4145" spans="4:4" x14ac:dyDescent="0.3">
      <c r="D4145"/>
    </row>
    <row r="4146" spans="4:4" x14ac:dyDescent="0.3">
      <c r="D4146"/>
    </row>
    <row r="4147" spans="4:4" x14ac:dyDescent="0.3">
      <c r="D4147"/>
    </row>
    <row r="4148" spans="4:4" x14ac:dyDescent="0.3">
      <c r="D4148"/>
    </row>
    <row r="4149" spans="4:4" x14ac:dyDescent="0.3">
      <c r="D4149"/>
    </row>
    <row r="4150" spans="4:4" x14ac:dyDescent="0.3">
      <c r="D4150"/>
    </row>
    <row r="4151" spans="4:4" x14ac:dyDescent="0.3">
      <c r="D4151"/>
    </row>
    <row r="4152" spans="4:4" x14ac:dyDescent="0.3">
      <c r="D4152"/>
    </row>
    <row r="4153" spans="4:4" x14ac:dyDescent="0.3">
      <c r="D4153"/>
    </row>
    <row r="4154" spans="4:4" x14ac:dyDescent="0.3">
      <c r="D4154"/>
    </row>
    <row r="4155" spans="4:4" x14ac:dyDescent="0.3">
      <c r="D4155"/>
    </row>
    <row r="4156" spans="4:4" x14ac:dyDescent="0.3">
      <c r="D4156"/>
    </row>
    <row r="4157" spans="4:4" x14ac:dyDescent="0.3">
      <c r="D4157"/>
    </row>
    <row r="4158" spans="4:4" x14ac:dyDescent="0.3">
      <c r="D4158"/>
    </row>
    <row r="4159" spans="4:4" x14ac:dyDescent="0.3">
      <c r="D4159"/>
    </row>
    <row r="4160" spans="4:4" x14ac:dyDescent="0.3">
      <c r="D4160"/>
    </row>
    <row r="4161" spans="4:4" x14ac:dyDescent="0.3">
      <c r="D4161"/>
    </row>
    <row r="4162" spans="4:4" x14ac:dyDescent="0.3">
      <c r="D4162"/>
    </row>
    <row r="4163" spans="4:4" x14ac:dyDescent="0.3">
      <c r="D4163"/>
    </row>
    <row r="4164" spans="4:4" x14ac:dyDescent="0.3">
      <c r="D4164"/>
    </row>
    <row r="4165" spans="4:4" x14ac:dyDescent="0.3">
      <c r="D4165"/>
    </row>
    <row r="4166" spans="4:4" x14ac:dyDescent="0.3">
      <c r="D4166"/>
    </row>
    <row r="4167" spans="4:4" x14ac:dyDescent="0.3">
      <c r="D4167"/>
    </row>
    <row r="4168" spans="4:4" x14ac:dyDescent="0.3">
      <c r="D4168"/>
    </row>
    <row r="4169" spans="4:4" x14ac:dyDescent="0.3">
      <c r="D4169"/>
    </row>
    <row r="4170" spans="4:4" x14ac:dyDescent="0.3">
      <c r="D4170"/>
    </row>
    <row r="4171" spans="4:4" x14ac:dyDescent="0.3">
      <c r="D4171"/>
    </row>
    <row r="4172" spans="4:4" x14ac:dyDescent="0.3">
      <c r="D4172"/>
    </row>
    <row r="4173" spans="4:4" x14ac:dyDescent="0.3">
      <c r="D4173"/>
    </row>
    <row r="4174" spans="4:4" x14ac:dyDescent="0.3">
      <c r="D4174"/>
    </row>
    <row r="4175" spans="4:4" x14ac:dyDescent="0.3">
      <c r="D4175"/>
    </row>
    <row r="4176" spans="4:4" x14ac:dyDescent="0.3">
      <c r="D4176"/>
    </row>
    <row r="4177" spans="4:4" x14ac:dyDescent="0.3">
      <c r="D4177"/>
    </row>
    <row r="4178" spans="4:4" x14ac:dyDescent="0.3">
      <c r="D4178"/>
    </row>
    <row r="4179" spans="4:4" x14ac:dyDescent="0.3">
      <c r="D4179"/>
    </row>
    <row r="4180" spans="4:4" x14ac:dyDescent="0.3">
      <c r="D4180"/>
    </row>
    <row r="4181" spans="4:4" x14ac:dyDescent="0.3">
      <c r="D4181"/>
    </row>
    <row r="4182" spans="4:4" x14ac:dyDescent="0.3">
      <c r="D4182"/>
    </row>
    <row r="4183" spans="4:4" x14ac:dyDescent="0.3">
      <c r="D4183"/>
    </row>
    <row r="4184" spans="4:4" x14ac:dyDescent="0.3">
      <c r="D4184"/>
    </row>
    <row r="4185" spans="4:4" x14ac:dyDescent="0.3">
      <c r="D4185"/>
    </row>
    <row r="4186" spans="4:4" x14ac:dyDescent="0.3">
      <c r="D4186"/>
    </row>
    <row r="4187" spans="4:4" x14ac:dyDescent="0.3">
      <c r="D4187"/>
    </row>
    <row r="4188" spans="4:4" x14ac:dyDescent="0.3">
      <c r="D4188"/>
    </row>
    <row r="4189" spans="4:4" x14ac:dyDescent="0.3">
      <c r="D4189"/>
    </row>
    <row r="4190" spans="4:4" x14ac:dyDescent="0.3">
      <c r="D4190"/>
    </row>
    <row r="4191" spans="4:4" x14ac:dyDescent="0.3">
      <c r="D4191"/>
    </row>
    <row r="4192" spans="4:4" x14ac:dyDescent="0.3">
      <c r="D4192"/>
    </row>
    <row r="4193" spans="4:4" x14ac:dyDescent="0.3">
      <c r="D4193"/>
    </row>
    <row r="4194" spans="4:4" x14ac:dyDescent="0.3">
      <c r="D4194"/>
    </row>
    <row r="4195" spans="4:4" x14ac:dyDescent="0.3">
      <c r="D4195"/>
    </row>
    <row r="4196" spans="4:4" x14ac:dyDescent="0.3">
      <c r="D4196"/>
    </row>
    <row r="4197" spans="4:4" x14ac:dyDescent="0.3">
      <c r="D4197"/>
    </row>
    <row r="4198" spans="4:4" x14ac:dyDescent="0.3">
      <c r="D4198"/>
    </row>
    <row r="4199" spans="4:4" x14ac:dyDescent="0.3">
      <c r="D4199"/>
    </row>
    <row r="4200" spans="4:4" x14ac:dyDescent="0.3">
      <c r="D4200"/>
    </row>
    <row r="4201" spans="4:4" x14ac:dyDescent="0.3">
      <c r="D4201"/>
    </row>
    <row r="4202" spans="4:4" x14ac:dyDescent="0.3">
      <c r="D4202"/>
    </row>
    <row r="4203" spans="4:4" x14ac:dyDescent="0.3">
      <c r="D4203"/>
    </row>
    <row r="4204" spans="4:4" x14ac:dyDescent="0.3">
      <c r="D4204"/>
    </row>
    <row r="4205" spans="4:4" x14ac:dyDescent="0.3">
      <c r="D4205"/>
    </row>
    <row r="4206" spans="4:4" x14ac:dyDescent="0.3">
      <c r="D4206"/>
    </row>
    <row r="4207" spans="4:4" x14ac:dyDescent="0.3">
      <c r="D4207"/>
    </row>
    <row r="4208" spans="4:4" x14ac:dyDescent="0.3">
      <c r="D4208"/>
    </row>
    <row r="4209" spans="4:4" x14ac:dyDescent="0.3">
      <c r="D4209"/>
    </row>
    <row r="4210" spans="4:4" x14ac:dyDescent="0.3">
      <c r="D4210"/>
    </row>
    <row r="4211" spans="4:4" x14ac:dyDescent="0.3">
      <c r="D4211"/>
    </row>
    <row r="4212" spans="4:4" x14ac:dyDescent="0.3">
      <c r="D4212"/>
    </row>
    <row r="4213" spans="4:4" x14ac:dyDescent="0.3">
      <c r="D4213"/>
    </row>
    <row r="4214" spans="4:4" x14ac:dyDescent="0.3">
      <c r="D4214"/>
    </row>
    <row r="4215" spans="4:4" x14ac:dyDescent="0.3">
      <c r="D4215"/>
    </row>
    <row r="4216" spans="4:4" x14ac:dyDescent="0.3">
      <c r="D4216"/>
    </row>
    <row r="4217" spans="4:4" x14ac:dyDescent="0.3">
      <c r="D4217"/>
    </row>
    <row r="4218" spans="4:4" x14ac:dyDescent="0.3">
      <c r="D4218"/>
    </row>
    <row r="4219" spans="4:4" x14ac:dyDescent="0.3">
      <c r="D4219"/>
    </row>
    <row r="4220" spans="4:4" x14ac:dyDescent="0.3">
      <c r="D4220"/>
    </row>
    <row r="4221" spans="4:4" x14ac:dyDescent="0.3">
      <c r="D4221"/>
    </row>
    <row r="4222" spans="4:4" x14ac:dyDescent="0.3">
      <c r="D4222"/>
    </row>
    <row r="4223" spans="4:4" x14ac:dyDescent="0.3">
      <c r="D4223"/>
    </row>
    <row r="4224" spans="4:4" x14ac:dyDescent="0.3">
      <c r="D4224"/>
    </row>
    <row r="4225" spans="4:4" x14ac:dyDescent="0.3">
      <c r="D4225"/>
    </row>
    <row r="4226" spans="4:4" x14ac:dyDescent="0.3">
      <c r="D4226"/>
    </row>
    <row r="4227" spans="4:4" x14ac:dyDescent="0.3">
      <c r="D4227"/>
    </row>
    <row r="4228" spans="4:4" x14ac:dyDescent="0.3">
      <c r="D4228"/>
    </row>
    <row r="4229" spans="4:4" x14ac:dyDescent="0.3">
      <c r="D4229"/>
    </row>
    <row r="4230" spans="4:4" x14ac:dyDescent="0.3">
      <c r="D4230"/>
    </row>
    <row r="4231" spans="4:4" x14ac:dyDescent="0.3">
      <c r="D4231"/>
    </row>
    <row r="4232" spans="4:4" x14ac:dyDescent="0.3">
      <c r="D4232"/>
    </row>
    <row r="4233" spans="4:4" x14ac:dyDescent="0.3">
      <c r="D4233"/>
    </row>
    <row r="4234" spans="4:4" x14ac:dyDescent="0.3">
      <c r="D4234"/>
    </row>
    <row r="4235" spans="4:4" x14ac:dyDescent="0.3">
      <c r="D4235"/>
    </row>
    <row r="4236" spans="4:4" x14ac:dyDescent="0.3">
      <c r="D4236"/>
    </row>
    <row r="4237" spans="4:4" x14ac:dyDescent="0.3">
      <c r="D4237"/>
    </row>
    <row r="4238" spans="4:4" x14ac:dyDescent="0.3">
      <c r="D4238"/>
    </row>
    <row r="4239" spans="4:4" x14ac:dyDescent="0.3">
      <c r="D4239"/>
    </row>
    <row r="4240" spans="4:4" x14ac:dyDescent="0.3">
      <c r="D4240"/>
    </row>
    <row r="4241" spans="4:4" x14ac:dyDescent="0.3">
      <c r="D4241"/>
    </row>
    <row r="4242" spans="4:4" x14ac:dyDescent="0.3">
      <c r="D4242"/>
    </row>
    <row r="4243" spans="4:4" x14ac:dyDescent="0.3">
      <c r="D4243"/>
    </row>
    <row r="4244" spans="4:4" x14ac:dyDescent="0.3">
      <c r="D4244"/>
    </row>
    <row r="4245" spans="4:4" x14ac:dyDescent="0.3">
      <c r="D4245"/>
    </row>
    <row r="4246" spans="4:4" x14ac:dyDescent="0.3">
      <c r="D4246"/>
    </row>
    <row r="4247" spans="4:4" x14ac:dyDescent="0.3">
      <c r="D4247"/>
    </row>
    <row r="4248" spans="4:4" x14ac:dyDescent="0.3">
      <c r="D4248"/>
    </row>
    <row r="4249" spans="4:4" x14ac:dyDescent="0.3">
      <c r="D4249"/>
    </row>
    <row r="4250" spans="4:4" x14ac:dyDescent="0.3">
      <c r="D4250"/>
    </row>
    <row r="4251" spans="4:4" x14ac:dyDescent="0.3">
      <c r="D4251"/>
    </row>
    <row r="4252" spans="4:4" x14ac:dyDescent="0.3">
      <c r="D4252"/>
    </row>
    <row r="4253" spans="4:4" x14ac:dyDescent="0.3">
      <c r="D4253"/>
    </row>
    <row r="4254" spans="4:4" x14ac:dyDescent="0.3">
      <c r="D4254"/>
    </row>
    <row r="4255" spans="4:4" x14ac:dyDescent="0.3">
      <c r="D4255"/>
    </row>
    <row r="4256" spans="4:4" x14ac:dyDescent="0.3">
      <c r="D4256"/>
    </row>
    <row r="4257" spans="4:4" x14ac:dyDescent="0.3">
      <c r="D4257"/>
    </row>
    <row r="4258" spans="4:4" x14ac:dyDescent="0.3">
      <c r="D4258"/>
    </row>
    <row r="4259" spans="4:4" x14ac:dyDescent="0.3">
      <c r="D4259"/>
    </row>
    <row r="4260" spans="4:4" x14ac:dyDescent="0.3">
      <c r="D4260"/>
    </row>
    <row r="4261" spans="4:4" x14ac:dyDescent="0.3">
      <c r="D4261"/>
    </row>
    <row r="4262" spans="4:4" x14ac:dyDescent="0.3">
      <c r="D4262"/>
    </row>
    <row r="4263" spans="4:4" x14ac:dyDescent="0.3">
      <c r="D4263"/>
    </row>
    <row r="4264" spans="4:4" x14ac:dyDescent="0.3">
      <c r="D4264"/>
    </row>
    <row r="4265" spans="4:4" x14ac:dyDescent="0.3">
      <c r="D4265"/>
    </row>
    <row r="4266" spans="4:4" x14ac:dyDescent="0.3">
      <c r="D4266"/>
    </row>
    <row r="4267" spans="4:4" x14ac:dyDescent="0.3">
      <c r="D4267"/>
    </row>
    <row r="4268" spans="4:4" x14ac:dyDescent="0.3">
      <c r="D4268"/>
    </row>
    <row r="4269" spans="4:4" x14ac:dyDescent="0.3">
      <c r="D4269"/>
    </row>
    <row r="4270" spans="4:4" x14ac:dyDescent="0.3">
      <c r="D4270"/>
    </row>
    <row r="4271" spans="4:4" x14ac:dyDescent="0.3">
      <c r="D4271"/>
    </row>
    <row r="4272" spans="4:4" x14ac:dyDescent="0.3">
      <c r="D4272"/>
    </row>
    <row r="4273" spans="4:4" x14ac:dyDescent="0.3">
      <c r="D4273"/>
    </row>
    <row r="4274" spans="4:4" x14ac:dyDescent="0.3">
      <c r="D4274"/>
    </row>
    <row r="4275" spans="4:4" x14ac:dyDescent="0.3">
      <c r="D4275"/>
    </row>
    <row r="4276" spans="4:4" x14ac:dyDescent="0.3">
      <c r="D4276"/>
    </row>
    <row r="4277" spans="4:4" x14ac:dyDescent="0.3">
      <c r="D4277"/>
    </row>
    <row r="4278" spans="4:4" x14ac:dyDescent="0.3">
      <c r="D4278"/>
    </row>
    <row r="4279" spans="4:4" x14ac:dyDescent="0.3">
      <c r="D4279"/>
    </row>
    <row r="4280" spans="4:4" x14ac:dyDescent="0.3">
      <c r="D4280"/>
    </row>
    <row r="4281" spans="4:4" x14ac:dyDescent="0.3">
      <c r="D4281"/>
    </row>
    <row r="4282" spans="4:4" x14ac:dyDescent="0.3">
      <c r="D4282"/>
    </row>
    <row r="4283" spans="4:4" x14ac:dyDescent="0.3">
      <c r="D4283"/>
    </row>
    <row r="4284" spans="4:4" x14ac:dyDescent="0.3">
      <c r="D4284"/>
    </row>
    <row r="4285" spans="4:4" x14ac:dyDescent="0.3">
      <c r="D4285"/>
    </row>
    <row r="4286" spans="4:4" x14ac:dyDescent="0.3">
      <c r="D4286"/>
    </row>
    <row r="4287" spans="4:4" x14ac:dyDescent="0.3">
      <c r="D4287"/>
    </row>
    <row r="4288" spans="4:4" x14ac:dyDescent="0.3">
      <c r="D4288"/>
    </row>
    <row r="4289" spans="4:4" x14ac:dyDescent="0.3">
      <c r="D4289"/>
    </row>
    <row r="4290" spans="4:4" x14ac:dyDescent="0.3">
      <c r="D4290"/>
    </row>
    <row r="4291" spans="4:4" x14ac:dyDescent="0.3">
      <c r="D4291"/>
    </row>
    <row r="4292" spans="4:4" x14ac:dyDescent="0.3">
      <c r="D4292"/>
    </row>
    <row r="4293" spans="4:4" x14ac:dyDescent="0.3">
      <c r="D4293"/>
    </row>
    <row r="4294" spans="4:4" x14ac:dyDescent="0.3">
      <c r="D4294"/>
    </row>
    <row r="4295" spans="4:4" x14ac:dyDescent="0.3">
      <c r="D4295"/>
    </row>
    <row r="4296" spans="4:4" x14ac:dyDescent="0.3">
      <c r="D4296"/>
    </row>
    <row r="4297" spans="4:4" x14ac:dyDescent="0.3">
      <c r="D4297"/>
    </row>
    <row r="4298" spans="4:4" x14ac:dyDescent="0.3">
      <c r="D4298"/>
    </row>
    <row r="4299" spans="4:4" x14ac:dyDescent="0.3">
      <c r="D4299"/>
    </row>
    <row r="4300" spans="4:4" x14ac:dyDescent="0.3">
      <c r="D4300"/>
    </row>
    <row r="4301" spans="4:4" x14ac:dyDescent="0.3">
      <c r="D4301"/>
    </row>
    <row r="4302" spans="4:4" x14ac:dyDescent="0.3">
      <c r="D4302"/>
    </row>
    <row r="4303" spans="4:4" x14ac:dyDescent="0.3">
      <c r="D4303"/>
    </row>
    <row r="4304" spans="4:4" x14ac:dyDescent="0.3">
      <c r="D4304"/>
    </row>
    <row r="4305" spans="4:4" x14ac:dyDescent="0.3">
      <c r="D4305"/>
    </row>
    <row r="4306" spans="4:4" x14ac:dyDescent="0.3">
      <c r="D4306"/>
    </row>
    <row r="4307" spans="4:4" x14ac:dyDescent="0.3">
      <c r="D4307"/>
    </row>
    <row r="4308" spans="4:4" x14ac:dyDescent="0.3">
      <c r="D4308"/>
    </row>
    <row r="4309" spans="4:4" x14ac:dyDescent="0.3">
      <c r="D4309"/>
    </row>
    <row r="4310" spans="4:4" x14ac:dyDescent="0.3">
      <c r="D4310"/>
    </row>
    <row r="4311" spans="4:4" x14ac:dyDescent="0.3">
      <c r="D4311"/>
    </row>
    <row r="4312" spans="4:4" x14ac:dyDescent="0.3">
      <c r="D4312"/>
    </row>
    <row r="4313" spans="4:4" x14ac:dyDescent="0.3">
      <c r="D4313"/>
    </row>
    <row r="4314" spans="4:4" x14ac:dyDescent="0.3">
      <c r="D4314"/>
    </row>
    <row r="4315" spans="4:4" x14ac:dyDescent="0.3">
      <c r="D4315"/>
    </row>
    <row r="4316" spans="4:4" x14ac:dyDescent="0.3">
      <c r="D4316"/>
    </row>
    <row r="4317" spans="4:4" x14ac:dyDescent="0.3">
      <c r="D4317"/>
    </row>
    <row r="4318" spans="4:4" x14ac:dyDescent="0.3">
      <c r="D4318"/>
    </row>
    <row r="4319" spans="4:4" x14ac:dyDescent="0.3">
      <c r="D4319"/>
    </row>
    <row r="4320" spans="4:4" x14ac:dyDescent="0.3">
      <c r="D4320"/>
    </row>
    <row r="4321" spans="4:4" x14ac:dyDescent="0.3">
      <c r="D4321"/>
    </row>
    <row r="4322" spans="4:4" x14ac:dyDescent="0.3">
      <c r="D4322"/>
    </row>
    <row r="4323" spans="4:4" x14ac:dyDescent="0.3">
      <c r="D4323"/>
    </row>
    <row r="4324" spans="4:4" x14ac:dyDescent="0.3">
      <c r="D4324"/>
    </row>
    <row r="4325" spans="4:4" x14ac:dyDescent="0.3">
      <c r="D4325"/>
    </row>
    <row r="4326" spans="4:4" x14ac:dyDescent="0.3">
      <c r="D4326"/>
    </row>
    <row r="4327" spans="4:4" x14ac:dyDescent="0.3">
      <c r="D4327"/>
    </row>
    <row r="4328" spans="4:4" x14ac:dyDescent="0.3">
      <c r="D4328"/>
    </row>
    <row r="4329" spans="4:4" x14ac:dyDescent="0.3">
      <c r="D4329"/>
    </row>
    <row r="4330" spans="4:4" x14ac:dyDescent="0.3">
      <c r="D4330"/>
    </row>
    <row r="4331" spans="4:4" x14ac:dyDescent="0.3">
      <c r="D4331"/>
    </row>
    <row r="4332" spans="4:4" x14ac:dyDescent="0.3">
      <c r="D4332"/>
    </row>
    <row r="4333" spans="4:4" x14ac:dyDescent="0.3">
      <c r="D4333"/>
    </row>
    <row r="4334" spans="4:4" x14ac:dyDescent="0.3">
      <c r="D4334"/>
    </row>
    <row r="4335" spans="4:4" x14ac:dyDescent="0.3">
      <c r="D4335"/>
    </row>
    <row r="4336" spans="4:4" x14ac:dyDescent="0.3">
      <c r="D4336"/>
    </row>
    <row r="4337" spans="4:4" x14ac:dyDescent="0.3">
      <c r="D4337"/>
    </row>
    <row r="4338" spans="4:4" x14ac:dyDescent="0.3">
      <c r="D4338"/>
    </row>
    <row r="4339" spans="4:4" x14ac:dyDescent="0.3">
      <c r="D4339"/>
    </row>
    <row r="4340" spans="4:4" x14ac:dyDescent="0.3">
      <c r="D4340"/>
    </row>
    <row r="4341" spans="4:4" x14ac:dyDescent="0.3">
      <c r="D4341"/>
    </row>
    <row r="4342" spans="4:4" x14ac:dyDescent="0.3">
      <c r="D4342"/>
    </row>
    <row r="4343" spans="4:4" x14ac:dyDescent="0.3">
      <c r="D4343"/>
    </row>
    <row r="4344" spans="4:4" x14ac:dyDescent="0.3">
      <c r="D4344"/>
    </row>
    <row r="4345" spans="4:4" x14ac:dyDescent="0.3">
      <c r="D4345"/>
    </row>
    <row r="4346" spans="4:4" x14ac:dyDescent="0.3">
      <c r="D4346"/>
    </row>
    <row r="4347" spans="4:4" x14ac:dyDescent="0.3">
      <c r="D4347"/>
    </row>
    <row r="4348" spans="4:4" x14ac:dyDescent="0.3">
      <c r="D4348"/>
    </row>
    <row r="4349" spans="4:4" x14ac:dyDescent="0.3">
      <c r="D4349"/>
    </row>
    <row r="4350" spans="4:4" x14ac:dyDescent="0.3">
      <c r="D4350"/>
    </row>
    <row r="4351" spans="4:4" x14ac:dyDescent="0.3">
      <c r="D4351"/>
    </row>
    <row r="4352" spans="4:4" x14ac:dyDescent="0.3">
      <c r="D4352"/>
    </row>
    <row r="4353" spans="4:4" x14ac:dyDescent="0.3">
      <c r="D4353"/>
    </row>
    <row r="4354" spans="4:4" x14ac:dyDescent="0.3">
      <c r="D4354"/>
    </row>
    <row r="4355" spans="4:4" x14ac:dyDescent="0.3">
      <c r="D4355"/>
    </row>
    <row r="4356" spans="4:4" x14ac:dyDescent="0.3">
      <c r="D4356"/>
    </row>
    <row r="4357" spans="4:4" x14ac:dyDescent="0.3">
      <c r="D4357"/>
    </row>
    <row r="4358" spans="4:4" x14ac:dyDescent="0.3">
      <c r="D4358"/>
    </row>
    <row r="4359" spans="4:4" x14ac:dyDescent="0.3">
      <c r="D4359"/>
    </row>
    <row r="4360" spans="4:4" x14ac:dyDescent="0.3">
      <c r="D4360"/>
    </row>
    <row r="4361" spans="4:4" x14ac:dyDescent="0.3">
      <c r="D4361"/>
    </row>
    <row r="4362" spans="4:4" x14ac:dyDescent="0.3">
      <c r="D4362"/>
    </row>
    <row r="4363" spans="4:4" x14ac:dyDescent="0.3">
      <c r="D4363"/>
    </row>
    <row r="4364" spans="4:4" x14ac:dyDescent="0.3">
      <c r="D4364"/>
    </row>
    <row r="4365" spans="4:4" x14ac:dyDescent="0.3">
      <c r="D4365"/>
    </row>
    <row r="4366" spans="4:4" x14ac:dyDescent="0.3">
      <c r="D4366"/>
    </row>
    <row r="4367" spans="4:4" x14ac:dyDescent="0.3">
      <c r="D4367"/>
    </row>
    <row r="4368" spans="4:4" x14ac:dyDescent="0.3">
      <c r="D4368"/>
    </row>
    <row r="4369" spans="4:4" x14ac:dyDescent="0.3">
      <c r="D4369"/>
    </row>
    <row r="4370" spans="4:4" x14ac:dyDescent="0.3">
      <c r="D4370"/>
    </row>
    <row r="4371" spans="4:4" x14ac:dyDescent="0.3">
      <c r="D4371"/>
    </row>
    <row r="4372" spans="4:4" x14ac:dyDescent="0.3">
      <c r="D4372"/>
    </row>
    <row r="4373" spans="4:4" x14ac:dyDescent="0.3">
      <c r="D4373"/>
    </row>
    <row r="4374" spans="4:4" x14ac:dyDescent="0.3">
      <c r="D4374"/>
    </row>
    <row r="4375" spans="4:4" x14ac:dyDescent="0.3">
      <c r="D4375"/>
    </row>
    <row r="4376" spans="4:4" x14ac:dyDescent="0.3">
      <c r="D4376"/>
    </row>
    <row r="4377" spans="4:4" x14ac:dyDescent="0.3">
      <c r="D4377"/>
    </row>
    <row r="4378" spans="4:4" x14ac:dyDescent="0.3">
      <c r="D4378"/>
    </row>
    <row r="4379" spans="4:4" x14ac:dyDescent="0.3">
      <c r="D4379"/>
    </row>
    <row r="4380" spans="4:4" x14ac:dyDescent="0.3">
      <c r="D4380"/>
    </row>
    <row r="4381" spans="4:4" x14ac:dyDescent="0.3">
      <c r="D4381"/>
    </row>
    <row r="4382" spans="4:4" x14ac:dyDescent="0.3">
      <c r="D4382"/>
    </row>
    <row r="4383" spans="4:4" x14ac:dyDescent="0.3">
      <c r="D4383"/>
    </row>
    <row r="4384" spans="4:4" x14ac:dyDescent="0.3">
      <c r="D4384"/>
    </row>
    <row r="4385" spans="4:4" x14ac:dyDescent="0.3">
      <c r="D4385"/>
    </row>
    <row r="4386" spans="4:4" x14ac:dyDescent="0.3">
      <c r="D4386"/>
    </row>
    <row r="4387" spans="4:4" x14ac:dyDescent="0.3">
      <c r="D4387"/>
    </row>
    <row r="4388" spans="4:4" x14ac:dyDescent="0.3">
      <c r="D4388"/>
    </row>
    <row r="4389" spans="4:4" x14ac:dyDescent="0.3">
      <c r="D4389"/>
    </row>
    <row r="4390" spans="4:4" x14ac:dyDescent="0.3">
      <c r="D4390"/>
    </row>
    <row r="4391" spans="4:4" x14ac:dyDescent="0.3">
      <c r="D4391"/>
    </row>
    <row r="4392" spans="4:4" x14ac:dyDescent="0.3">
      <c r="D4392"/>
    </row>
    <row r="4393" spans="4:4" x14ac:dyDescent="0.3">
      <c r="D4393"/>
    </row>
    <row r="4394" spans="4:4" x14ac:dyDescent="0.3">
      <c r="D4394"/>
    </row>
    <row r="4395" spans="4:4" x14ac:dyDescent="0.3">
      <c r="D4395"/>
    </row>
    <row r="4396" spans="4:4" x14ac:dyDescent="0.3">
      <c r="D4396"/>
    </row>
    <row r="4397" spans="4:4" x14ac:dyDescent="0.3">
      <c r="D4397"/>
    </row>
    <row r="4398" spans="4:4" x14ac:dyDescent="0.3">
      <c r="D4398"/>
    </row>
    <row r="4399" spans="4:4" x14ac:dyDescent="0.3">
      <c r="D4399"/>
    </row>
    <row r="4400" spans="4:4" x14ac:dyDescent="0.3">
      <c r="D4400"/>
    </row>
    <row r="4401" spans="4:4" x14ac:dyDescent="0.3">
      <c r="D4401"/>
    </row>
    <row r="4402" spans="4:4" x14ac:dyDescent="0.3">
      <c r="D4402"/>
    </row>
    <row r="4403" spans="4:4" x14ac:dyDescent="0.3">
      <c r="D4403"/>
    </row>
    <row r="4404" spans="4:4" x14ac:dyDescent="0.3">
      <c r="D4404"/>
    </row>
    <row r="4405" spans="4:4" x14ac:dyDescent="0.3">
      <c r="D4405"/>
    </row>
    <row r="4406" spans="4:4" x14ac:dyDescent="0.3">
      <c r="D4406"/>
    </row>
    <row r="4407" spans="4:4" x14ac:dyDescent="0.3">
      <c r="D4407"/>
    </row>
    <row r="4408" spans="4:4" x14ac:dyDescent="0.3">
      <c r="D4408"/>
    </row>
    <row r="4409" spans="4:4" x14ac:dyDescent="0.3">
      <c r="D4409"/>
    </row>
    <row r="4410" spans="4:4" x14ac:dyDescent="0.3">
      <c r="D4410"/>
    </row>
    <row r="4411" spans="4:4" x14ac:dyDescent="0.3">
      <c r="D4411"/>
    </row>
    <row r="4412" spans="4:4" x14ac:dyDescent="0.3">
      <c r="D4412"/>
    </row>
    <row r="4413" spans="4:4" x14ac:dyDescent="0.3">
      <c r="D4413"/>
    </row>
    <row r="4414" spans="4:4" x14ac:dyDescent="0.3">
      <c r="D4414"/>
    </row>
    <row r="4415" spans="4:4" x14ac:dyDescent="0.3">
      <c r="D4415"/>
    </row>
    <row r="4416" spans="4:4" x14ac:dyDescent="0.3">
      <c r="D4416"/>
    </row>
    <row r="4417" spans="4:4" x14ac:dyDescent="0.3">
      <c r="D4417"/>
    </row>
    <row r="4418" spans="4:4" x14ac:dyDescent="0.3">
      <c r="D4418"/>
    </row>
    <row r="4419" spans="4:4" x14ac:dyDescent="0.3">
      <c r="D4419"/>
    </row>
    <row r="4420" spans="4:4" x14ac:dyDescent="0.3">
      <c r="D4420"/>
    </row>
    <row r="4421" spans="4:4" x14ac:dyDescent="0.3">
      <c r="D4421"/>
    </row>
    <row r="4422" spans="4:4" x14ac:dyDescent="0.3">
      <c r="D4422"/>
    </row>
    <row r="4423" spans="4:4" x14ac:dyDescent="0.3">
      <c r="D4423"/>
    </row>
    <row r="4424" spans="4:4" x14ac:dyDescent="0.3">
      <c r="D4424"/>
    </row>
    <row r="4425" spans="4:4" x14ac:dyDescent="0.3">
      <c r="D4425"/>
    </row>
    <row r="4426" spans="4:4" x14ac:dyDescent="0.3">
      <c r="D4426"/>
    </row>
    <row r="4427" spans="4:4" x14ac:dyDescent="0.3">
      <c r="D4427"/>
    </row>
    <row r="4428" spans="4:4" x14ac:dyDescent="0.3">
      <c r="D4428"/>
    </row>
    <row r="4429" spans="4:4" x14ac:dyDescent="0.3">
      <c r="D4429"/>
    </row>
    <row r="4430" spans="4:4" x14ac:dyDescent="0.3">
      <c r="D4430"/>
    </row>
    <row r="4431" spans="4:4" x14ac:dyDescent="0.3">
      <c r="D4431"/>
    </row>
    <row r="4432" spans="4:4" x14ac:dyDescent="0.3">
      <c r="D4432"/>
    </row>
    <row r="4433" spans="4:4" x14ac:dyDescent="0.3">
      <c r="D4433"/>
    </row>
    <row r="4434" spans="4:4" x14ac:dyDescent="0.3">
      <c r="D4434"/>
    </row>
    <row r="4435" spans="4:4" x14ac:dyDescent="0.3">
      <c r="D4435"/>
    </row>
    <row r="4436" spans="4:4" x14ac:dyDescent="0.3">
      <c r="D4436"/>
    </row>
    <row r="4437" spans="4:4" x14ac:dyDescent="0.3">
      <c r="D4437"/>
    </row>
    <row r="4438" spans="4:4" x14ac:dyDescent="0.3">
      <c r="D4438"/>
    </row>
    <row r="4439" spans="4:4" x14ac:dyDescent="0.3">
      <c r="D4439"/>
    </row>
    <row r="4440" spans="4:4" x14ac:dyDescent="0.3">
      <c r="D4440"/>
    </row>
    <row r="4441" spans="4:4" x14ac:dyDescent="0.3">
      <c r="D4441"/>
    </row>
    <row r="4442" spans="4:4" x14ac:dyDescent="0.3">
      <c r="D4442"/>
    </row>
    <row r="4443" spans="4:4" x14ac:dyDescent="0.3">
      <c r="D4443"/>
    </row>
    <row r="4444" spans="4:4" x14ac:dyDescent="0.3">
      <c r="D4444"/>
    </row>
    <row r="4445" spans="4:4" x14ac:dyDescent="0.3">
      <c r="D4445"/>
    </row>
    <row r="4446" spans="4:4" x14ac:dyDescent="0.3">
      <c r="D4446"/>
    </row>
    <row r="4447" spans="4:4" x14ac:dyDescent="0.3">
      <c r="D4447"/>
    </row>
    <row r="4448" spans="4:4" x14ac:dyDescent="0.3">
      <c r="D4448"/>
    </row>
    <row r="4449" spans="4:4" x14ac:dyDescent="0.3">
      <c r="D4449"/>
    </row>
    <row r="4450" spans="4:4" x14ac:dyDescent="0.3">
      <c r="D4450"/>
    </row>
    <row r="4451" spans="4:4" x14ac:dyDescent="0.3">
      <c r="D4451"/>
    </row>
    <row r="4452" spans="4:4" x14ac:dyDescent="0.3">
      <c r="D4452"/>
    </row>
    <row r="4453" spans="4:4" x14ac:dyDescent="0.3">
      <c r="D4453"/>
    </row>
    <row r="4454" spans="4:4" x14ac:dyDescent="0.3">
      <c r="D4454"/>
    </row>
    <row r="4455" spans="4:4" x14ac:dyDescent="0.3">
      <c r="D4455"/>
    </row>
    <row r="4456" spans="4:4" x14ac:dyDescent="0.3">
      <c r="D4456"/>
    </row>
    <row r="4457" spans="4:4" x14ac:dyDescent="0.3">
      <c r="D4457"/>
    </row>
    <row r="4458" spans="4:4" x14ac:dyDescent="0.3">
      <c r="D4458"/>
    </row>
    <row r="4459" spans="4:4" x14ac:dyDescent="0.3">
      <c r="D4459"/>
    </row>
    <row r="4460" spans="4:4" x14ac:dyDescent="0.3">
      <c r="D4460"/>
    </row>
    <row r="4461" spans="4:4" x14ac:dyDescent="0.3">
      <c r="D4461"/>
    </row>
    <row r="4462" spans="4:4" x14ac:dyDescent="0.3">
      <c r="D4462"/>
    </row>
    <row r="4463" spans="4:4" x14ac:dyDescent="0.3">
      <c r="D4463"/>
    </row>
    <row r="4464" spans="4:4" x14ac:dyDescent="0.3">
      <c r="D4464"/>
    </row>
    <row r="4465" spans="4:4" x14ac:dyDescent="0.3">
      <c r="D4465"/>
    </row>
    <row r="4466" spans="4:4" x14ac:dyDescent="0.3">
      <c r="D4466"/>
    </row>
    <row r="4467" spans="4:4" x14ac:dyDescent="0.3">
      <c r="D4467"/>
    </row>
    <row r="4468" spans="4:4" x14ac:dyDescent="0.3">
      <c r="D4468"/>
    </row>
    <row r="4469" spans="4:4" x14ac:dyDescent="0.3">
      <c r="D4469"/>
    </row>
    <row r="4470" spans="4:4" x14ac:dyDescent="0.3">
      <c r="D4470"/>
    </row>
    <row r="4471" spans="4:4" x14ac:dyDescent="0.3">
      <c r="D4471"/>
    </row>
    <row r="4472" spans="4:4" x14ac:dyDescent="0.3">
      <c r="D4472"/>
    </row>
    <row r="4473" spans="4:4" x14ac:dyDescent="0.3">
      <c r="D4473"/>
    </row>
    <row r="4474" spans="4:4" x14ac:dyDescent="0.3">
      <c r="D4474"/>
    </row>
    <row r="4475" spans="4:4" x14ac:dyDescent="0.3">
      <c r="D4475"/>
    </row>
    <row r="4476" spans="4:4" x14ac:dyDescent="0.3">
      <c r="D4476"/>
    </row>
    <row r="4477" spans="4:4" x14ac:dyDescent="0.3">
      <c r="D4477"/>
    </row>
    <row r="4478" spans="4:4" x14ac:dyDescent="0.3">
      <c r="D4478"/>
    </row>
    <row r="4479" spans="4:4" x14ac:dyDescent="0.3">
      <c r="D4479"/>
    </row>
    <row r="4480" spans="4:4" x14ac:dyDescent="0.3">
      <c r="D4480"/>
    </row>
    <row r="4481" spans="4:4" x14ac:dyDescent="0.3">
      <c r="D4481"/>
    </row>
    <row r="4482" spans="4:4" x14ac:dyDescent="0.3">
      <c r="D4482"/>
    </row>
    <row r="4483" spans="4:4" x14ac:dyDescent="0.3">
      <c r="D4483"/>
    </row>
    <row r="4484" spans="4:4" x14ac:dyDescent="0.3">
      <c r="D4484"/>
    </row>
    <row r="4485" spans="4:4" x14ac:dyDescent="0.3">
      <c r="D4485"/>
    </row>
    <row r="4486" spans="4:4" x14ac:dyDescent="0.3">
      <c r="D4486"/>
    </row>
    <row r="4487" spans="4:4" x14ac:dyDescent="0.3">
      <c r="D4487"/>
    </row>
    <row r="4488" spans="4:4" x14ac:dyDescent="0.3">
      <c r="D4488"/>
    </row>
    <row r="4489" spans="4:4" x14ac:dyDescent="0.3">
      <c r="D4489"/>
    </row>
    <row r="4490" spans="4:4" x14ac:dyDescent="0.3">
      <c r="D4490"/>
    </row>
    <row r="4491" spans="4:4" x14ac:dyDescent="0.3">
      <c r="D4491"/>
    </row>
    <row r="4492" spans="4:4" x14ac:dyDescent="0.3">
      <c r="D4492"/>
    </row>
    <row r="4493" spans="4:4" x14ac:dyDescent="0.3">
      <c r="D4493"/>
    </row>
    <row r="4494" spans="4:4" x14ac:dyDescent="0.3">
      <c r="D4494"/>
    </row>
    <row r="4495" spans="4:4" x14ac:dyDescent="0.3">
      <c r="D4495"/>
    </row>
    <row r="4496" spans="4:4" x14ac:dyDescent="0.3">
      <c r="D4496"/>
    </row>
    <row r="4497" spans="4:4" x14ac:dyDescent="0.3">
      <c r="D4497"/>
    </row>
    <row r="4498" spans="4:4" x14ac:dyDescent="0.3">
      <c r="D4498"/>
    </row>
    <row r="4499" spans="4:4" x14ac:dyDescent="0.3">
      <c r="D4499"/>
    </row>
    <row r="4500" spans="4:4" x14ac:dyDescent="0.3">
      <c r="D4500"/>
    </row>
    <row r="4501" spans="4:4" x14ac:dyDescent="0.3">
      <c r="D4501"/>
    </row>
    <row r="4502" spans="4:4" x14ac:dyDescent="0.3">
      <c r="D4502"/>
    </row>
    <row r="4503" spans="4:4" x14ac:dyDescent="0.3">
      <c r="D4503"/>
    </row>
    <row r="4504" spans="4:4" x14ac:dyDescent="0.3">
      <c r="D4504"/>
    </row>
    <row r="4505" spans="4:4" x14ac:dyDescent="0.3">
      <c r="D4505"/>
    </row>
    <row r="4506" spans="4:4" x14ac:dyDescent="0.3">
      <c r="D4506"/>
    </row>
    <row r="4507" spans="4:4" x14ac:dyDescent="0.3">
      <c r="D4507"/>
    </row>
    <row r="4508" spans="4:4" x14ac:dyDescent="0.3">
      <c r="D4508"/>
    </row>
    <row r="4509" spans="4:4" x14ac:dyDescent="0.3">
      <c r="D4509"/>
    </row>
    <row r="4510" spans="4:4" x14ac:dyDescent="0.3">
      <c r="D4510"/>
    </row>
    <row r="4511" spans="4:4" x14ac:dyDescent="0.3">
      <c r="D4511"/>
    </row>
    <row r="4512" spans="4:4" x14ac:dyDescent="0.3">
      <c r="D4512"/>
    </row>
    <row r="4513" spans="4:4" x14ac:dyDescent="0.3">
      <c r="D4513"/>
    </row>
    <row r="4514" spans="4:4" x14ac:dyDescent="0.3">
      <c r="D4514"/>
    </row>
    <row r="4515" spans="4:4" x14ac:dyDescent="0.3">
      <c r="D4515"/>
    </row>
    <row r="4516" spans="4:4" x14ac:dyDescent="0.3">
      <c r="D4516"/>
    </row>
    <row r="4517" spans="4:4" x14ac:dyDescent="0.3">
      <c r="D4517"/>
    </row>
    <row r="4518" spans="4:4" x14ac:dyDescent="0.3">
      <c r="D4518"/>
    </row>
    <row r="4519" spans="4:4" x14ac:dyDescent="0.3">
      <c r="D4519"/>
    </row>
    <row r="4520" spans="4:4" x14ac:dyDescent="0.3">
      <c r="D4520"/>
    </row>
    <row r="4521" spans="4:4" x14ac:dyDescent="0.3">
      <c r="D4521"/>
    </row>
    <row r="4522" spans="4:4" x14ac:dyDescent="0.3">
      <c r="D4522"/>
    </row>
    <row r="4523" spans="4:4" x14ac:dyDescent="0.3">
      <c r="D4523"/>
    </row>
    <row r="4524" spans="4:4" x14ac:dyDescent="0.3">
      <c r="D4524"/>
    </row>
    <row r="4525" spans="4:4" x14ac:dyDescent="0.3">
      <c r="D4525"/>
    </row>
    <row r="4526" spans="4:4" x14ac:dyDescent="0.3">
      <c r="D4526"/>
    </row>
    <row r="4527" spans="4:4" x14ac:dyDescent="0.3">
      <c r="D4527"/>
    </row>
    <row r="4528" spans="4:4" x14ac:dyDescent="0.3">
      <c r="D4528"/>
    </row>
    <row r="4529" spans="4:4" x14ac:dyDescent="0.3">
      <c r="D4529"/>
    </row>
    <row r="4530" spans="4:4" x14ac:dyDescent="0.3">
      <c r="D4530"/>
    </row>
    <row r="4531" spans="4:4" x14ac:dyDescent="0.3">
      <c r="D4531"/>
    </row>
    <row r="4532" spans="4:4" x14ac:dyDescent="0.3">
      <c r="D4532"/>
    </row>
    <row r="4533" spans="4:4" x14ac:dyDescent="0.3">
      <c r="D4533"/>
    </row>
    <row r="4534" spans="4:4" x14ac:dyDescent="0.3">
      <c r="D4534"/>
    </row>
    <row r="4535" spans="4:4" x14ac:dyDescent="0.3">
      <c r="D4535"/>
    </row>
    <row r="4536" spans="4:4" x14ac:dyDescent="0.3">
      <c r="D4536"/>
    </row>
    <row r="4537" spans="4:4" x14ac:dyDescent="0.3">
      <c r="D4537"/>
    </row>
    <row r="4538" spans="4:4" x14ac:dyDescent="0.3">
      <c r="D4538"/>
    </row>
    <row r="4539" spans="4:4" x14ac:dyDescent="0.3">
      <c r="D4539"/>
    </row>
    <row r="4540" spans="4:4" x14ac:dyDescent="0.3">
      <c r="D4540"/>
    </row>
    <row r="4541" spans="4:4" x14ac:dyDescent="0.3">
      <c r="D4541"/>
    </row>
    <row r="4542" spans="4:4" x14ac:dyDescent="0.3">
      <c r="D4542"/>
    </row>
    <row r="4543" spans="4:4" x14ac:dyDescent="0.3">
      <c r="D4543"/>
    </row>
    <row r="4544" spans="4:4" x14ac:dyDescent="0.3">
      <c r="D4544"/>
    </row>
    <row r="4545" spans="4:4" x14ac:dyDescent="0.3">
      <c r="D4545"/>
    </row>
    <row r="4546" spans="4:4" x14ac:dyDescent="0.3">
      <c r="D4546"/>
    </row>
    <row r="4547" spans="4:4" x14ac:dyDescent="0.3">
      <c r="D4547"/>
    </row>
    <row r="4548" spans="4:4" x14ac:dyDescent="0.3">
      <c r="D4548"/>
    </row>
    <row r="4549" spans="4:4" x14ac:dyDescent="0.3">
      <c r="D4549"/>
    </row>
    <row r="4550" spans="4:4" x14ac:dyDescent="0.3">
      <c r="D4550"/>
    </row>
    <row r="4551" spans="4:4" x14ac:dyDescent="0.3">
      <c r="D4551"/>
    </row>
    <row r="4552" spans="4:4" x14ac:dyDescent="0.3">
      <c r="D4552"/>
    </row>
    <row r="4553" spans="4:4" x14ac:dyDescent="0.3">
      <c r="D4553"/>
    </row>
    <row r="4554" spans="4:4" x14ac:dyDescent="0.3">
      <c r="D4554"/>
    </row>
    <row r="4555" spans="4:4" x14ac:dyDescent="0.3">
      <c r="D4555"/>
    </row>
    <row r="4556" spans="4:4" x14ac:dyDescent="0.3">
      <c r="D4556"/>
    </row>
    <row r="4557" spans="4:4" x14ac:dyDescent="0.3">
      <c r="D4557"/>
    </row>
    <row r="4558" spans="4:4" x14ac:dyDescent="0.3">
      <c r="D4558"/>
    </row>
    <row r="4559" spans="4:4" x14ac:dyDescent="0.3">
      <c r="D4559"/>
    </row>
    <row r="4560" spans="4:4" x14ac:dyDescent="0.3">
      <c r="D4560"/>
    </row>
    <row r="4561" spans="4:4" x14ac:dyDescent="0.3">
      <c r="D4561"/>
    </row>
    <row r="4562" spans="4:4" x14ac:dyDescent="0.3">
      <c r="D4562"/>
    </row>
    <row r="4563" spans="4:4" x14ac:dyDescent="0.3">
      <c r="D4563"/>
    </row>
    <row r="4564" spans="4:4" x14ac:dyDescent="0.3">
      <c r="D4564"/>
    </row>
    <row r="4565" spans="4:4" x14ac:dyDescent="0.3">
      <c r="D4565"/>
    </row>
    <row r="4566" spans="4:4" x14ac:dyDescent="0.3">
      <c r="D4566"/>
    </row>
    <row r="4567" spans="4:4" x14ac:dyDescent="0.3">
      <c r="D4567"/>
    </row>
    <row r="4568" spans="4:4" x14ac:dyDescent="0.3">
      <c r="D4568"/>
    </row>
    <row r="4569" spans="4:4" x14ac:dyDescent="0.3">
      <c r="D4569"/>
    </row>
    <row r="4570" spans="4:4" x14ac:dyDescent="0.3">
      <c r="D4570"/>
    </row>
    <row r="4571" spans="4:4" x14ac:dyDescent="0.3">
      <c r="D4571"/>
    </row>
    <row r="4572" spans="4:4" x14ac:dyDescent="0.3">
      <c r="D4572"/>
    </row>
    <row r="4573" spans="4:4" x14ac:dyDescent="0.3">
      <c r="D4573"/>
    </row>
    <row r="4574" spans="4:4" x14ac:dyDescent="0.3">
      <c r="D4574"/>
    </row>
    <row r="4575" spans="4:4" x14ac:dyDescent="0.3">
      <c r="D4575"/>
    </row>
    <row r="4576" spans="4:4" x14ac:dyDescent="0.3">
      <c r="D4576"/>
    </row>
    <row r="4577" spans="4:4" x14ac:dyDescent="0.3">
      <c r="D4577"/>
    </row>
    <row r="4578" spans="4:4" x14ac:dyDescent="0.3">
      <c r="D4578"/>
    </row>
    <row r="4579" spans="4:4" x14ac:dyDescent="0.3">
      <c r="D4579"/>
    </row>
    <row r="4580" spans="4:4" x14ac:dyDescent="0.3">
      <c r="D4580"/>
    </row>
    <row r="4581" spans="4:4" x14ac:dyDescent="0.3">
      <c r="D4581"/>
    </row>
    <row r="4582" spans="4:4" x14ac:dyDescent="0.3">
      <c r="D4582"/>
    </row>
    <row r="4583" spans="4:4" x14ac:dyDescent="0.3">
      <c r="D4583"/>
    </row>
    <row r="4584" spans="4:4" x14ac:dyDescent="0.3">
      <c r="D4584"/>
    </row>
    <row r="4585" spans="4:4" x14ac:dyDescent="0.3">
      <c r="D4585"/>
    </row>
    <row r="4586" spans="4:4" x14ac:dyDescent="0.3">
      <c r="D4586"/>
    </row>
    <row r="4587" spans="4:4" x14ac:dyDescent="0.3">
      <c r="D4587"/>
    </row>
    <row r="4588" spans="4:4" x14ac:dyDescent="0.3">
      <c r="D4588"/>
    </row>
    <row r="4589" spans="4:4" x14ac:dyDescent="0.3">
      <c r="D4589"/>
    </row>
    <row r="4590" spans="4:4" x14ac:dyDescent="0.3">
      <c r="D4590"/>
    </row>
    <row r="4591" spans="4:4" x14ac:dyDescent="0.3">
      <c r="D4591"/>
    </row>
    <row r="4592" spans="4:4" x14ac:dyDescent="0.3">
      <c r="D4592"/>
    </row>
    <row r="4593" spans="4:4" x14ac:dyDescent="0.3">
      <c r="D4593"/>
    </row>
    <row r="4594" spans="4:4" x14ac:dyDescent="0.3">
      <c r="D4594"/>
    </row>
    <row r="4595" spans="4:4" x14ac:dyDescent="0.3">
      <c r="D4595"/>
    </row>
    <row r="4596" spans="4:4" x14ac:dyDescent="0.3">
      <c r="D4596"/>
    </row>
    <row r="4597" spans="4:4" x14ac:dyDescent="0.3">
      <c r="D4597"/>
    </row>
    <row r="4598" spans="4:4" x14ac:dyDescent="0.3">
      <c r="D4598"/>
    </row>
    <row r="4599" spans="4:4" x14ac:dyDescent="0.3">
      <c r="D4599"/>
    </row>
    <row r="4600" spans="4:4" x14ac:dyDescent="0.3">
      <c r="D4600"/>
    </row>
    <row r="4601" spans="4:4" x14ac:dyDescent="0.3">
      <c r="D4601"/>
    </row>
    <row r="4602" spans="4:4" x14ac:dyDescent="0.3">
      <c r="D4602"/>
    </row>
    <row r="4603" spans="4:4" x14ac:dyDescent="0.3">
      <c r="D4603"/>
    </row>
    <row r="4604" spans="4:4" x14ac:dyDescent="0.3">
      <c r="D4604"/>
    </row>
    <row r="4605" spans="4:4" x14ac:dyDescent="0.3">
      <c r="D4605"/>
    </row>
    <row r="4606" spans="4:4" x14ac:dyDescent="0.3">
      <c r="D4606"/>
    </row>
    <row r="4607" spans="4:4" x14ac:dyDescent="0.3">
      <c r="D4607"/>
    </row>
    <row r="4608" spans="4:4" x14ac:dyDescent="0.3">
      <c r="D4608"/>
    </row>
    <row r="4609" spans="4:4" x14ac:dyDescent="0.3">
      <c r="D4609"/>
    </row>
    <row r="4610" spans="4:4" x14ac:dyDescent="0.3">
      <c r="D4610"/>
    </row>
    <row r="4611" spans="4:4" x14ac:dyDescent="0.3">
      <c r="D4611"/>
    </row>
    <row r="4612" spans="4:4" x14ac:dyDescent="0.3">
      <c r="D4612"/>
    </row>
    <row r="4613" spans="4:4" x14ac:dyDescent="0.3">
      <c r="D4613"/>
    </row>
    <row r="4614" spans="4:4" x14ac:dyDescent="0.3">
      <c r="D4614"/>
    </row>
    <row r="4615" spans="4:4" x14ac:dyDescent="0.3">
      <c r="D4615"/>
    </row>
    <row r="4616" spans="4:4" x14ac:dyDescent="0.3">
      <c r="D4616"/>
    </row>
    <row r="4617" spans="4:4" x14ac:dyDescent="0.3">
      <c r="D4617"/>
    </row>
    <row r="4618" spans="4:4" x14ac:dyDescent="0.3">
      <c r="D4618"/>
    </row>
    <row r="4619" spans="4:4" x14ac:dyDescent="0.3">
      <c r="D4619"/>
    </row>
    <row r="4620" spans="4:4" x14ac:dyDescent="0.3">
      <c r="D4620"/>
    </row>
    <row r="4621" spans="4:4" x14ac:dyDescent="0.3">
      <c r="D4621"/>
    </row>
    <row r="4622" spans="4:4" x14ac:dyDescent="0.3">
      <c r="D4622"/>
    </row>
    <row r="4623" spans="4:4" x14ac:dyDescent="0.3">
      <c r="D4623"/>
    </row>
    <row r="4624" spans="4:4" x14ac:dyDescent="0.3">
      <c r="D4624"/>
    </row>
    <row r="4625" spans="4:4" x14ac:dyDescent="0.3">
      <c r="D4625"/>
    </row>
    <row r="4626" spans="4:4" x14ac:dyDescent="0.3">
      <c r="D4626"/>
    </row>
    <row r="4627" spans="4:4" x14ac:dyDescent="0.3">
      <c r="D4627"/>
    </row>
    <row r="4628" spans="4:4" x14ac:dyDescent="0.3">
      <c r="D4628"/>
    </row>
    <row r="4629" spans="4:4" x14ac:dyDescent="0.3">
      <c r="D4629"/>
    </row>
    <row r="4630" spans="4:4" x14ac:dyDescent="0.3">
      <c r="D4630"/>
    </row>
    <row r="4631" spans="4:4" x14ac:dyDescent="0.3">
      <c r="D4631"/>
    </row>
    <row r="4632" spans="4:4" x14ac:dyDescent="0.3">
      <c r="D4632"/>
    </row>
    <row r="4633" spans="4:4" x14ac:dyDescent="0.3">
      <c r="D4633"/>
    </row>
    <row r="4634" spans="4:4" x14ac:dyDescent="0.3">
      <c r="D4634"/>
    </row>
    <row r="4635" spans="4:4" x14ac:dyDescent="0.3">
      <c r="D4635"/>
    </row>
    <row r="4636" spans="4:4" x14ac:dyDescent="0.3">
      <c r="D4636"/>
    </row>
    <row r="4637" spans="4:4" x14ac:dyDescent="0.3">
      <c r="D4637"/>
    </row>
    <row r="4638" spans="4:4" x14ac:dyDescent="0.3">
      <c r="D4638"/>
    </row>
    <row r="4639" spans="4:4" x14ac:dyDescent="0.3">
      <c r="D4639"/>
    </row>
    <row r="4640" spans="4:4" x14ac:dyDescent="0.3">
      <c r="D4640"/>
    </row>
    <row r="4641" spans="4:4" x14ac:dyDescent="0.3">
      <c r="D4641"/>
    </row>
    <row r="4642" spans="4:4" x14ac:dyDescent="0.3">
      <c r="D4642"/>
    </row>
    <row r="4643" spans="4:4" x14ac:dyDescent="0.3">
      <c r="D4643"/>
    </row>
    <row r="4644" spans="4:4" x14ac:dyDescent="0.3">
      <c r="D4644"/>
    </row>
    <row r="4645" spans="4:4" x14ac:dyDescent="0.3">
      <c r="D4645"/>
    </row>
    <row r="4646" spans="4:4" x14ac:dyDescent="0.3">
      <c r="D4646"/>
    </row>
    <row r="4647" spans="4:4" x14ac:dyDescent="0.3">
      <c r="D4647"/>
    </row>
    <row r="4648" spans="4:4" x14ac:dyDescent="0.3">
      <c r="D4648"/>
    </row>
    <row r="4649" spans="4:4" x14ac:dyDescent="0.3">
      <c r="D4649"/>
    </row>
    <row r="4650" spans="4:4" x14ac:dyDescent="0.3">
      <c r="D4650"/>
    </row>
    <row r="4651" spans="4:4" x14ac:dyDescent="0.3">
      <c r="D4651"/>
    </row>
    <row r="4652" spans="4:4" x14ac:dyDescent="0.3">
      <c r="D4652"/>
    </row>
    <row r="4653" spans="4:4" x14ac:dyDescent="0.3">
      <c r="D4653"/>
    </row>
    <row r="4654" spans="4:4" x14ac:dyDescent="0.3">
      <c r="D4654"/>
    </row>
    <row r="4655" spans="4:4" x14ac:dyDescent="0.3">
      <c r="D4655"/>
    </row>
    <row r="4656" spans="4:4" x14ac:dyDescent="0.3">
      <c r="D4656"/>
    </row>
    <row r="4657" spans="4:4" x14ac:dyDescent="0.3">
      <c r="D4657"/>
    </row>
    <row r="4658" spans="4:4" x14ac:dyDescent="0.3">
      <c r="D4658"/>
    </row>
    <row r="4659" spans="4:4" x14ac:dyDescent="0.3">
      <c r="D4659"/>
    </row>
    <row r="4660" spans="4:4" x14ac:dyDescent="0.3">
      <c r="D4660"/>
    </row>
    <row r="4661" spans="4:4" x14ac:dyDescent="0.3">
      <c r="D4661"/>
    </row>
    <row r="4662" spans="4:4" x14ac:dyDescent="0.3">
      <c r="D4662"/>
    </row>
    <row r="4663" spans="4:4" x14ac:dyDescent="0.3">
      <c r="D4663"/>
    </row>
    <row r="4664" spans="4:4" x14ac:dyDescent="0.3">
      <c r="D4664"/>
    </row>
    <row r="4665" spans="4:4" x14ac:dyDescent="0.3">
      <c r="D4665"/>
    </row>
    <row r="4666" spans="4:4" x14ac:dyDescent="0.3">
      <c r="D4666"/>
    </row>
    <row r="4667" spans="4:4" x14ac:dyDescent="0.3">
      <c r="D4667"/>
    </row>
    <row r="4668" spans="4:4" x14ac:dyDescent="0.3">
      <c r="D4668"/>
    </row>
    <row r="4669" spans="4:4" x14ac:dyDescent="0.3">
      <c r="D4669"/>
    </row>
    <row r="4670" spans="4:4" x14ac:dyDescent="0.3">
      <c r="D4670"/>
    </row>
    <row r="4671" spans="4:4" x14ac:dyDescent="0.3">
      <c r="D4671"/>
    </row>
    <row r="4672" spans="4:4" x14ac:dyDescent="0.3">
      <c r="D4672"/>
    </row>
    <row r="4673" spans="4:4" x14ac:dyDescent="0.3">
      <c r="D4673"/>
    </row>
    <row r="4674" spans="4:4" x14ac:dyDescent="0.3">
      <c r="D4674"/>
    </row>
    <row r="4675" spans="4:4" x14ac:dyDescent="0.3">
      <c r="D4675"/>
    </row>
    <row r="4676" spans="4:4" x14ac:dyDescent="0.3">
      <c r="D4676"/>
    </row>
    <row r="4677" spans="4:4" x14ac:dyDescent="0.3">
      <c r="D4677"/>
    </row>
    <row r="4678" spans="4:4" x14ac:dyDescent="0.3">
      <c r="D4678"/>
    </row>
    <row r="4679" spans="4:4" x14ac:dyDescent="0.3">
      <c r="D4679"/>
    </row>
    <row r="4680" spans="4:4" x14ac:dyDescent="0.3">
      <c r="D4680"/>
    </row>
    <row r="4681" spans="4:4" x14ac:dyDescent="0.3">
      <c r="D4681"/>
    </row>
    <row r="4682" spans="4:4" x14ac:dyDescent="0.3">
      <c r="D4682"/>
    </row>
    <row r="4683" spans="4:4" x14ac:dyDescent="0.3">
      <c r="D4683"/>
    </row>
    <row r="4684" spans="4:4" x14ac:dyDescent="0.3">
      <c r="D4684"/>
    </row>
    <row r="4685" spans="4:4" x14ac:dyDescent="0.3">
      <c r="D4685"/>
    </row>
    <row r="4686" spans="4:4" x14ac:dyDescent="0.3">
      <c r="D4686"/>
    </row>
    <row r="4687" spans="4:4" x14ac:dyDescent="0.3">
      <c r="D4687"/>
    </row>
    <row r="4688" spans="4:4" x14ac:dyDescent="0.3">
      <c r="D4688"/>
    </row>
    <row r="4689" spans="4:4" x14ac:dyDescent="0.3">
      <c r="D4689"/>
    </row>
    <row r="4690" spans="4:4" x14ac:dyDescent="0.3">
      <c r="D4690"/>
    </row>
    <row r="4691" spans="4:4" x14ac:dyDescent="0.3">
      <c r="D4691"/>
    </row>
    <row r="4692" spans="4:4" x14ac:dyDescent="0.3">
      <c r="D4692"/>
    </row>
    <row r="4693" spans="4:4" x14ac:dyDescent="0.3">
      <c r="D4693"/>
    </row>
    <row r="4694" spans="4:4" x14ac:dyDescent="0.3">
      <c r="D4694"/>
    </row>
    <row r="4695" spans="4:4" x14ac:dyDescent="0.3">
      <c r="D4695"/>
    </row>
    <row r="4696" spans="4:4" x14ac:dyDescent="0.3">
      <c r="D4696"/>
    </row>
    <row r="4697" spans="4:4" x14ac:dyDescent="0.3">
      <c r="D4697"/>
    </row>
    <row r="4698" spans="4:4" x14ac:dyDescent="0.3">
      <c r="D4698"/>
    </row>
    <row r="4699" spans="4:4" x14ac:dyDescent="0.3">
      <c r="D4699"/>
    </row>
    <row r="4700" spans="4:4" x14ac:dyDescent="0.3">
      <c r="D4700"/>
    </row>
    <row r="4701" spans="4:4" x14ac:dyDescent="0.3">
      <c r="D4701"/>
    </row>
    <row r="4702" spans="4:4" x14ac:dyDescent="0.3">
      <c r="D4702"/>
    </row>
    <row r="4703" spans="4:4" x14ac:dyDescent="0.3">
      <c r="D4703"/>
    </row>
    <row r="4704" spans="4:4" x14ac:dyDescent="0.3">
      <c r="D4704"/>
    </row>
    <row r="4705" spans="4:4" x14ac:dyDescent="0.3">
      <c r="D4705"/>
    </row>
    <row r="4706" spans="4:4" x14ac:dyDescent="0.3">
      <c r="D4706"/>
    </row>
    <row r="4707" spans="4:4" x14ac:dyDescent="0.3">
      <c r="D4707"/>
    </row>
    <row r="4708" spans="4:4" x14ac:dyDescent="0.3">
      <c r="D4708"/>
    </row>
    <row r="4709" spans="4:4" x14ac:dyDescent="0.3">
      <c r="D4709"/>
    </row>
    <row r="4710" spans="4:4" x14ac:dyDescent="0.3">
      <c r="D4710"/>
    </row>
    <row r="4711" spans="4:4" x14ac:dyDescent="0.3">
      <c r="D4711"/>
    </row>
    <row r="4712" spans="4:4" x14ac:dyDescent="0.3">
      <c r="D4712"/>
    </row>
    <row r="4713" spans="4:4" x14ac:dyDescent="0.3">
      <c r="D4713"/>
    </row>
    <row r="4714" spans="4:4" x14ac:dyDescent="0.3">
      <c r="D4714"/>
    </row>
    <row r="4715" spans="4:4" x14ac:dyDescent="0.3">
      <c r="D4715"/>
    </row>
    <row r="4716" spans="4:4" x14ac:dyDescent="0.3">
      <c r="D4716"/>
    </row>
    <row r="4717" spans="4:4" x14ac:dyDescent="0.3">
      <c r="D4717"/>
    </row>
    <row r="4718" spans="4:4" x14ac:dyDescent="0.3">
      <c r="D4718"/>
    </row>
    <row r="4719" spans="4:4" x14ac:dyDescent="0.3">
      <c r="D4719"/>
    </row>
    <row r="4720" spans="4:4" x14ac:dyDescent="0.3">
      <c r="D4720"/>
    </row>
    <row r="4721" spans="4:4" x14ac:dyDescent="0.3">
      <c r="D4721"/>
    </row>
    <row r="4722" spans="4:4" x14ac:dyDescent="0.3">
      <c r="D4722"/>
    </row>
    <row r="4723" spans="4:4" x14ac:dyDescent="0.3">
      <c r="D4723"/>
    </row>
    <row r="4724" spans="4:4" x14ac:dyDescent="0.3">
      <c r="D4724"/>
    </row>
    <row r="4725" spans="4:4" x14ac:dyDescent="0.3">
      <c r="D4725"/>
    </row>
    <row r="4726" spans="4:4" x14ac:dyDescent="0.3">
      <c r="D4726"/>
    </row>
    <row r="4727" spans="4:4" x14ac:dyDescent="0.3">
      <c r="D4727"/>
    </row>
    <row r="4728" spans="4:4" x14ac:dyDescent="0.3">
      <c r="D4728"/>
    </row>
    <row r="4729" spans="4:4" x14ac:dyDescent="0.3">
      <c r="D4729"/>
    </row>
    <row r="4730" spans="4:4" x14ac:dyDescent="0.3">
      <c r="D4730"/>
    </row>
    <row r="4731" spans="4:4" x14ac:dyDescent="0.3">
      <c r="D4731"/>
    </row>
    <row r="4732" spans="4:4" x14ac:dyDescent="0.3">
      <c r="D4732"/>
    </row>
    <row r="4733" spans="4:4" x14ac:dyDescent="0.3">
      <c r="D4733"/>
    </row>
    <row r="4734" spans="4:4" x14ac:dyDescent="0.3">
      <c r="D4734"/>
    </row>
    <row r="4735" spans="4:4" x14ac:dyDescent="0.3">
      <c r="D4735"/>
    </row>
    <row r="4736" spans="4:4" x14ac:dyDescent="0.3">
      <c r="D4736"/>
    </row>
    <row r="4737" spans="4:4" x14ac:dyDescent="0.3">
      <c r="D4737"/>
    </row>
    <row r="4738" spans="4:4" x14ac:dyDescent="0.3">
      <c r="D4738"/>
    </row>
    <row r="4739" spans="4:4" x14ac:dyDescent="0.3">
      <c r="D4739"/>
    </row>
    <row r="4740" spans="4:4" x14ac:dyDescent="0.3">
      <c r="D4740"/>
    </row>
    <row r="4741" spans="4:4" x14ac:dyDescent="0.3">
      <c r="D4741"/>
    </row>
    <row r="4742" spans="4:4" x14ac:dyDescent="0.3">
      <c r="D4742"/>
    </row>
    <row r="4743" spans="4:4" x14ac:dyDescent="0.3">
      <c r="D4743"/>
    </row>
    <row r="4744" spans="4:4" x14ac:dyDescent="0.3">
      <c r="D4744"/>
    </row>
    <row r="4745" spans="4:4" x14ac:dyDescent="0.3">
      <c r="D4745"/>
    </row>
    <row r="4746" spans="4:4" x14ac:dyDescent="0.3">
      <c r="D4746"/>
    </row>
    <row r="4747" spans="4:4" x14ac:dyDescent="0.3">
      <c r="D4747"/>
    </row>
    <row r="4748" spans="4:4" x14ac:dyDescent="0.3">
      <c r="D4748"/>
    </row>
    <row r="4749" spans="4:4" x14ac:dyDescent="0.3">
      <c r="D4749"/>
    </row>
    <row r="4750" spans="4:4" x14ac:dyDescent="0.3">
      <c r="D4750"/>
    </row>
    <row r="4751" spans="4:4" x14ac:dyDescent="0.3">
      <c r="D4751"/>
    </row>
    <row r="4752" spans="4:4" x14ac:dyDescent="0.3">
      <c r="D4752"/>
    </row>
    <row r="4753" spans="4:4" x14ac:dyDescent="0.3">
      <c r="D4753"/>
    </row>
    <row r="4754" spans="4:4" x14ac:dyDescent="0.3">
      <c r="D4754"/>
    </row>
    <row r="4755" spans="4:4" x14ac:dyDescent="0.3">
      <c r="D4755"/>
    </row>
    <row r="4756" spans="4:4" x14ac:dyDescent="0.3">
      <c r="D4756"/>
    </row>
    <row r="4757" spans="4:4" x14ac:dyDescent="0.3">
      <c r="D4757"/>
    </row>
    <row r="4758" spans="4:4" x14ac:dyDescent="0.3">
      <c r="D4758"/>
    </row>
    <row r="4759" spans="4:4" x14ac:dyDescent="0.3">
      <c r="D4759"/>
    </row>
    <row r="4760" spans="4:4" x14ac:dyDescent="0.3">
      <c r="D4760"/>
    </row>
    <row r="4761" spans="4:4" x14ac:dyDescent="0.3">
      <c r="D4761"/>
    </row>
    <row r="4762" spans="4:4" x14ac:dyDescent="0.3">
      <c r="D4762"/>
    </row>
    <row r="4763" spans="4:4" x14ac:dyDescent="0.3">
      <c r="D4763"/>
    </row>
    <row r="4764" spans="4:4" x14ac:dyDescent="0.3">
      <c r="D4764"/>
    </row>
    <row r="4765" spans="4:4" x14ac:dyDescent="0.3">
      <c r="D4765"/>
    </row>
    <row r="4766" spans="4:4" x14ac:dyDescent="0.3">
      <c r="D4766"/>
    </row>
    <row r="4767" spans="4:4" x14ac:dyDescent="0.3">
      <c r="D4767"/>
    </row>
    <row r="4768" spans="4:4" x14ac:dyDescent="0.3">
      <c r="D4768"/>
    </row>
    <row r="4769" spans="4:4" x14ac:dyDescent="0.3">
      <c r="D4769"/>
    </row>
    <row r="4770" spans="4:4" x14ac:dyDescent="0.3">
      <c r="D4770"/>
    </row>
    <row r="4771" spans="4:4" x14ac:dyDescent="0.3">
      <c r="D4771"/>
    </row>
    <row r="4772" spans="4:4" x14ac:dyDescent="0.3">
      <c r="D4772"/>
    </row>
    <row r="4773" spans="4:4" x14ac:dyDescent="0.3">
      <c r="D4773"/>
    </row>
    <row r="4774" spans="4:4" x14ac:dyDescent="0.3">
      <c r="D4774"/>
    </row>
    <row r="4775" spans="4:4" x14ac:dyDescent="0.3">
      <c r="D4775"/>
    </row>
    <row r="4776" spans="4:4" x14ac:dyDescent="0.3">
      <c r="D4776"/>
    </row>
    <row r="4777" spans="4:4" x14ac:dyDescent="0.3">
      <c r="D4777"/>
    </row>
    <row r="4778" spans="4:4" x14ac:dyDescent="0.3">
      <c r="D4778"/>
    </row>
    <row r="4779" spans="4:4" x14ac:dyDescent="0.3">
      <c r="D4779"/>
    </row>
    <row r="4780" spans="4:4" x14ac:dyDescent="0.3">
      <c r="D4780"/>
    </row>
    <row r="4781" spans="4:4" x14ac:dyDescent="0.3">
      <c r="D4781"/>
    </row>
    <row r="4782" spans="4:4" x14ac:dyDescent="0.3">
      <c r="D4782"/>
    </row>
    <row r="4783" spans="4:4" x14ac:dyDescent="0.3">
      <c r="D4783"/>
    </row>
    <row r="4784" spans="4:4" x14ac:dyDescent="0.3">
      <c r="D4784"/>
    </row>
    <row r="4785" spans="4:4" x14ac:dyDescent="0.3">
      <c r="D4785"/>
    </row>
    <row r="4786" spans="4:4" x14ac:dyDescent="0.3">
      <c r="D4786"/>
    </row>
    <row r="4787" spans="4:4" x14ac:dyDescent="0.3">
      <c r="D4787"/>
    </row>
    <row r="4788" spans="4:4" x14ac:dyDescent="0.3">
      <c r="D4788"/>
    </row>
    <row r="4789" spans="4:4" x14ac:dyDescent="0.3">
      <c r="D4789"/>
    </row>
    <row r="4790" spans="4:4" x14ac:dyDescent="0.3">
      <c r="D4790"/>
    </row>
    <row r="4791" spans="4:4" x14ac:dyDescent="0.3">
      <c r="D4791"/>
    </row>
    <row r="4792" spans="4:4" x14ac:dyDescent="0.3">
      <c r="D4792"/>
    </row>
    <row r="4793" spans="4:4" x14ac:dyDescent="0.3">
      <c r="D4793"/>
    </row>
    <row r="4794" spans="4:4" x14ac:dyDescent="0.3">
      <c r="D4794"/>
    </row>
    <row r="4795" spans="4:4" x14ac:dyDescent="0.3">
      <c r="D4795"/>
    </row>
    <row r="4796" spans="4:4" x14ac:dyDescent="0.3">
      <c r="D4796"/>
    </row>
    <row r="4797" spans="4:4" x14ac:dyDescent="0.3">
      <c r="D4797"/>
    </row>
    <row r="4798" spans="4:4" x14ac:dyDescent="0.3">
      <c r="D4798"/>
    </row>
    <row r="4799" spans="4:4" x14ac:dyDescent="0.3">
      <c r="D4799"/>
    </row>
    <row r="4800" spans="4:4" x14ac:dyDescent="0.3">
      <c r="D4800"/>
    </row>
    <row r="4801" spans="4:4" x14ac:dyDescent="0.3">
      <c r="D4801"/>
    </row>
    <row r="4802" spans="4:4" x14ac:dyDescent="0.3">
      <c r="D4802"/>
    </row>
    <row r="4803" spans="4:4" x14ac:dyDescent="0.3">
      <c r="D4803"/>
    </row>
    <row r="4804" spans="4:4" x14ac:dyDescent="0.3">
      <c r="D4804"/>
    </row>
    <row r="4805" spans="4:4" x14ac:dyDescent="0.3">
      <c r="D4805"/>
    </row>
    <row r="4806" spans="4:4" x14ac:dyDescent="0.3">
      <c r="D4806"/>
    </row>
    <row r="4807" spans="4:4" x14ac:dyDescent="0.3">
      <c r="D4807"/>
    </row>
    <row r="4808" spans="4:4" x14ac:dyDescent="0.3">
      <c r="D4808"/>
    </row>
    <row r="4809" spans="4:4" x14ac:dyDescent="0.3">
      <c r="D4809"/>
    </row>
    <row r="4810" spans="4:4" x14ac:dyDescent="0.3">
      <c r="D4810"/>
    </row>
    <row r="4811" spans="4:4" x14ac:dyDescent="0.3">
      <c r="D4811"/>
    </row>
    <row r="4812" spans="4:4" x14ac:dyDescent="0.3">
      <c r="D4812"/>
    </row>
    <row r="4813" spans="4:4" x14ac:dyDescent="0.3">
      <c r="D4813"/>
    </row>
    <row r="4814" spans="4:4" x14ac:dyDescent="0.3">
      <c r="D4814"/>
    </row>
    <row r="4815" spans="4:4" x14ac:dyDescent="0.3">
      <c r="D4815"/>
    </row>
    <row r="4816" spans="4:4" x14ac:dyDescent="0.3">
      <c r="D4816"/>
    </row>
    <row r="4817" spans="4:4" x14ac:dyDescent="0.3">
      <c r="D4817"/>
    </row>
    <row r="4818" spans="4:4" x14ac:dyDescent="0.3">
      <c r="D4818"/>
    </row>
    <row r="4819" spans="4:4" x14ac:dyDescent="0.3">
      <c r="D4819"/>
    </row>
    <row r="4820" spans="4:4" x14ac:dyDescent="0.3">
      <c r="D4820"/>
    </row>
    <row r="4821" spans="4:4" x14ac:dyDescent="0.3">
      <c r="D4821"/>
    </row>
    <row r="4822" spans="4:4" x14ac:dyDescent="0.3">
      <c r="D4822"/>
    </row>
    <row r="4823" spans="4:4" x14ac:dyDescent="0.3">
      <c r="D4823"/>
    </row>
    <row r="4824" spans="4:4" x14ac:dyDescent="0.3">
      <c r="D4824"/>
    </row>
    <row r="4825" spans="4:4" x14ac:dyDescent="0.3">
      <c r="D4825"/>
    </row>
    <row r="4826" spans="4:4" x14ac:dyDescent="0.3">
      <c r="D4826"/>
    </row>
    <row r="4827" spans="4:4" x14ac:dyDescent="0.3">
      <c r="D4827"/>
    </row>
    <row r="4828" spans="4:4" x14ac:dyDescent="0.3">
      <c r="D4828"/>
    </row>
    <row r="4829" spans="4:4" x14ac:dyDescent="0.3">
      <c r="D4829"/>
    </row>
    <row r="4830" spans="4:4" x14ac:dyDescent="0.3">
      <c r="D4830"/>
    </row>
    <row r="4831" spans="4:4" x14ac:dyDescent="0.3">
      <c r="D4831"/>
    </row>
    <row r="4832" spans="4:4" x14ac:dyDescent="0.3">
      <c r="D4832"/>
    </row>
    <row r="4833" spans="4:4" x14ac:dyDescent="0.3">
      <c r="D4833"/>
    </row>
    <row r="4834" spans="4:4" x14ac:dyDescent="0.3">
      <c r="D4834"/>
    </row>
    <row r="4835" spans="4:4" x14ac:dyDescent="0.3">
      <c r="D4835"/>
    </row>
    <row r="4836" spans="4:4" x14ac:dyDescent="0.3">
      <c r="D4836"/>
    </row>
    <row r="4837" spans="4:4" x14ac:dyDescent="0.3">
      <c r="D4837"/>
    </row>
    <row r="4838" spans="4:4" x14ac:dyDescent="0.3">
      <c r="D4838"/>
    </row>
    <row r="4839" spans="4:4" x14ac:dyDescent="0.3">
      <c r="D4839"/>
    </row>
    <row r="4840" spans="4:4" x14ac:dyDescent="0.3">
      <c r="D4840"/>
    </row>
    <row r="4841" spans="4:4" x14ac:dyDescent="0.3">
      <c r="D4841"/>
    </row>
    <row r="4842" spans="4:4" x14ac:dyDescent="0.3">
      <c r="D4842"/>
    </row>
    <row r="4843" spans="4:4" x14ac:dyDescent="0.3">
      <c r="D4843"/>
    </row>
    <row r="4844" spans="4:4" x14ac:dyDescent="0.3">
      <c r="D4844"/>
    </row>
    <row r="4845" spans="4:4" x14ac:dyDescent="0.3">
      <c r="D4845"/>
    </row>
    <row r="4846" spans="4:4" x14ac:dyDescent="0.3">
      <c r="D4846"/>
    </row>
    <row r="4847" spans="4:4" x14ac:dyDescent="0.3">
      <c r="D4847"/>
    </row>
    <row r="4848" spans="4:4" x14ac:dyDescent="0.3">
      <c r="D4848"/>
    </row>
    <row r="4849" spans="4:4" x14ac:dyDescent="0.3">
      <c r="D4849"/>
    </row>
    <row r="4850" spans="4:4" x14ac:dyDescent="0.3">
      <c r="D4850"/>
    </row>
    <row r="4851" spans="4:4" x14ac:dyDescent="0.3">
      <c r="D4851"/>
    </row>
    <row r="4852" spans="4:4" x14ac:dyDescent="0.3">
      <c r="D4852"/>
    </row>
    <row r="4853" spans="4:4" x14ac:dyDescent="0.3">
      <c r="D4853"/>
    </row>
    <row r="4854" spans="4:4" x14ac:dyDescent="0.3">
      <c r="D4854"/>
    </row>
    <row r="4855" spans="4:4" x14ac:dyDescent="0.3">
      <c r="D4855"/>
    </row>
    <row r="4856" spans="4:4" x14ac:dyDescent="0.3">
      <c r="D4856"/>
    </row>
    <row r="4857" spans="4:4" x14ac:dyDescent="0.3">
      <c r="D4857"/>
    </row>
    <row r="4858" spans="4:4" x14ac:dyDescent="0.3">
      <c r="D4858"/>
    </row>
    <row r="4859" spans="4:4" x14ac:dyDescent="0.3">
      <c r="D4859"/>
    </row>
    <row r="4860" spans="4:4" x14ac:dyDescent="0.3">
      <c r="D4860"/>
    </row>
    <row r="4861" spans="4:4" x14ac:dyDescent="0.3">
      <c r="D4861"/>
    </row>
    <row r="4862" spans="4:4" x14ac:dyDescent="0.3">
      <c r="D4862"/>
    </row>
    <row r="4863" spans="4:4" x14ac:dyDescent="0.3">
      <c r="D4863"/>
    </row>
    <row r="4864" spans="4:4" x14ac:dyDescent="0.3">
      <c r="D4864"/>
    </row>
    <row r="4865" spans="4:4" x14ac:dyDescent="0.3">
      <c r="D4865"/>
    </row>
    <row r="4866" spans="4:4" x14ac:dyDescent="0.3">
      <c r="D4866"/>
    </row>
    <row r="4867" spans="4:4" x14ac:dyDescent="0.3">
      <c r="D4867"/>
    </row>
    <row r="4868" spans="4:4" x14ac:dyDescent="0.3">
      <c r="D4868"/>
    </row>
    <row r="4869" spans="4:4" x14ac:dyDescent="0.3">
      <c r="D4869"/>
    </row>
    <row r="4870" spans="4:4" x14ac:dyDescent="0.3">
      <c r="D4870"/>
    </row>
    <row r="4871" spans="4:4" x14ac:dyDescent="0.3">
      <c r="D4871"/>
    </row>
    <row r="4872" spans="4:4" x14ac:dyDescent="0.3">
      <c r="D4872"/>
    </row>
    <row r="4873" spans="4:4" x14ac:dyDescent="0.3">
      <c r="D4873"/>
    </row>
    <row r="4874" spans="4:4" x14ac:dyDescent="0.3">
      <c r="D4874"/>
    </row>
    <row r="4875" spans="4:4" x14ac:dyDescent="0.3">
      <c r="D4875"/>
    </row>
    <row r="4876" spans="4:4" x14ac:dyDescent="0.3">
      <c r="D4876"/>
    </row>
    <row r="4877" spans="4:4" x14ac:dyDescent="0.3">
      <c r="D4877"/>
    </row>
    <row r="4878" spans="4:4" x14ac:dyDescent="0.3">
      <c r="D4878"/>
    </row>
    <row r="4879" spans="4:4" x14ac:dyDescent="0.3">
      <c r="D4879"/>
    </row>
    <row r="4880" spans="4:4" x14ac:dyDescent="0.3">
      <c r="D4880"/>
    </row>
    <row r="4881" spans="4:4" x14ac:dyDescent="0.3">
      <c r="D4881"/>
    </row>
    <row r="4882" spans="4:4" x14ac:dyDescent="0.3">
      <c r="D4882"/>
    </row>
    <row r="4883" spans="4:4" x14ac:dyDescent="0.3">
      <c r="D4883"/>
    </row>
    <row r="4884" spans="4:4" x14ac:dyDescent="0.3">
      <c r="D4884"/>
    </row>
    <row r="4885" spans="4:4" x14ac:dyDescent="0.3">
      <c r="D4885"/>
    </row>
    <row r="4886" spans="4:4" x14ac:dyDescent="0.3">
      <c r="D4886"/>
    </row>
    <row r="4887" spans="4:4" x14ac:dyDescent="0.3">
      <c r="D4887"/>
    </row>
    <row r="4888" spans="4:4" x14ac:dyDescent="0.3">
      <c r="D4888"/>
    </row>
    <row r="4889" spans="4:4" x14ac:dyDescent="0.3">
      <c r="D4889"/>
    </row>
    <row r="4890" spans="4:4" x14ac:dyDescent="0.3">
      <c r="D4890"/>
    </row>
    <row r="4891" spans="4:4" x14ac:dyDescent="0.3">
      <c r="D4891"/>
    </row>
    <row r="4892" spans="4:4" x14ac:dyDescent="0.3">
      <c r="D4892"/>
    </row>
    <row r="4893" spans="4:4" x14ac:dyDescent="0.3">
      <c r="D4893"/>
    </row>
    <row r="4894" spans="4:4" x14ac:dyDescent="0.3">
      <c r="D4894"/>
    </row>
    <row r="4895" spans="4:4" x14ac:dyDescent="0.3">
      <c r="D4895"/>
    </row>
    <row r="4896" spans="4:4" x14ac:dyDescent="0.3">
      <c r="D4896"/>
    </row>
    <row r="4897" spans="4:4" x14ac:dyDescent="0.3">
      <c r="D4897"/>
    </row>
    <row r="4898" spans="4:4" x14ac:dyDescent="0.3">
      <c r="D4898"/>
    </row>
    <row r="4899" spans="4:4" x14ac:dyDescent="0.3">
      <c r="D4899"/>
    </row>
    <row r="4900" spans="4:4" x14ac:dyDescent="0.3">
      <c r="D4900"/>
    </row>
    <row r="4901" spans="4:4" x14ac:dyDescent="0.3">
      <c r="D4901"/>
    </row>
    <row r="4902" spans="4:4" x14ac:dyDescent="0.3">
      <c r="D4902"/>
    </row>
    <row r="4903" spans="4:4" x14ac:dyDescent="0.3">
      <c r="D4903"/>
    </row>
    <row r="4904" spans="4:4" x14ac:dyDescent="0.3">
      <c r="D4904"/>
    </row>
    <row r="4905" spans="4:4" x14ac:dyDescent="0.3">
      <c r="D4905"/>
    </row>
    <row r="4906" spans="4:4" x14ac:dyDescent="0.3">
      <c r="D4906"/>
    </row>
    <row r="4907" spans="4:4" x14ac:dyDescent="0.3">
      <c r="D4907"/>
    </row>
    <row r="4908" spans="4:4" x14ac:dyDescent="0.3">
      <c r="D4908"/>
    </row>
    <row r="4909" spans="4:4" x14ac:dyDescent="0.3">
      <c r="D4909"/>
    </row>
    <row r="4910" spans="4:4" x14ac:dyDescent="0.3">
      <c r="D4910"/>
    </row>
    <row r="4911" spans="4:4" x14ac:dyDescent="0.3">
      <c r="D4911"/>
    </row>
    <row r="4912" spans="4:4" x14ac:dyDescent="0.3">
      <c r="D4912"/>
    </row>
    <row r="4913" spans="4:4" x14ac:dyDescent="0.3">
      <c r="D4913"/>
    </row>
    <row r="4914" spans="4:4" x14ac:dyDescent="0.3">
      <c r="D4914"/>
    </row>
    <row r="4915" spans="4:4" x14ac:dyDescent="0.3">
      <c r="D4915"/>
    </row>
    <row r="4916" spans="4:4" x14ac:dyDescent="0.3">
      <c r="D4916"/>
    </row>
    <row r="4917" spans="4:4" x14ac:dyDescent="0.3">
      <c r="D4917"/>
    </row>
    <row r="4918" spans="4:4" x14ac:dyDescent="0.3">
      <c r="D4918"/>
    </row>
    <row r="4919" spans="4:4" x14ac:dyDescent="0.3">
      <c r="D4919"/>
    </row>
    <row r="4920" spans="4:4" x14ac:dyDescent="0.3">
      <c r="D4920"/>
    </row>
    <row r="4921" spans="4:4" x14ac:dyDescent="0.3">
      <c r="D4921"/>
    </row>
    <row r="4922" spans="4:4" x14ac:dyDescent="0.3">
      <c r="D4922"/>
    </row>
    <row r="4923" spans="4:4" x14ac:dyDescent="0.3">
      <c r="D4923"/>
    </row>
    <row r="4924" spans="4:4" x14ac:dyDescent="0.3">
      <c r="D4924"/>
    </row>
    <row r="4925" spans="4:4" x14ac:dyDescent="0.3">
      <c r="D4925"/>
    </row>
    <row r="4926" spans="4:4" x14ac:dyDescent="0.3">
      <c r="D4926"/>
    </row>
    <row r="4927" spans="4:4" x14ac:dyDescent="0.3">
      <c r="D4927"/>
    </row>
    <row r="4928" spans="4:4" x14ac:dyDescent="0.3">
      <c r="D4928"/>
    </row>
    <row r="4929" spans="4:4" x14ac:dyDescent="0.3">
      <c r="D4929"/>
    </row>
    <row r="4930" spans="4:4" x14ac:dyDescent="0.3">
      <c r="D4930"/>
    </row>
    <row r="4931" spans="4:4" x14ac:dyDescent="0.3">
      <c r="D4931"/>
    </row>
    <row r="4932" spans="4:4" x14ac:dyDescent="0.3">
      <c r="D4932"/>
    </row>
    <row r="4933" spans="4:4" x14ac:dyDescent="0.3">
      <c r="D4933"/>
    </row>
    <row r="4934" spans="4:4" x14ac:dyDescent="0.3">
      <c r="D4934"/>
    </row>
    <row r="4935" spans="4:4" x14ac:dyDescent="0.3">
      <c r="D4935"/>
    </row>
    <row r="4936" spans="4:4" x14ac:dyDescent="0.3">
      <c r="D4936"/>
    </row>
    <row r="4937" spans="4:4" x14ac:dyDescent="0.3">
      <c r="D4937"/>
    </row>
    <row r="4938" spans="4:4" x14ac:dyDescent="0.3">
      <c r="D4938"/>
    </row>
    <row r="4939" spans="4:4" x14ac:dyDescent="0.3">
      <c r="D4939"/>
    </row>
    <row r="4940" spans="4:4" x14ac:dyDescent="0.3">
      <c r="D4940"/>
    </row>
    <row r="4941" spans="4:4" x14ac:dyDescent="0.3">
      <c r="D4941"/>
    </row>
    <row r="4942" spans="4:4" x14ac:dyDescent="0.3">
      <c r="D4942"/>
    </row>
    <row r="4943" spans="4:4" x14ac:dyDescent="0.3">
      <c r="D4943"/>
    </row>
    <row r="4944" spans="4:4" x14ac:dyDescent="0.3">
      <c r="D4944"/>
    </row>
    <row r="4945" spans="4:4" x14ac:dyDescent="0.3">
      <c r="D4945"/>
    </row>
    <row r="4946" spans="4:4" x14ac:dyDescent="0.3">
      <c r="D4946"/>
    </row>
    <row r="4947" spans="4:4" x14ac:dyDescent="0.3">
      <c r="D4947"/>
    </row>
    <row r="4948" spans="4:4" x14ac:dyDescent="0.3">
      <c r="D4948"/>
    </row>
    <row r="4949" spans="4:4" x14ac:dyDescent="0.3">
      <c r="D4949"/>
    </row>
    <row r="4950" spans="4:4" x14ac:dyDescent="0.3">
      <c r="D4950"/>
    </row>
    <row r="4951" spans="4:4" x14ac:dyDescent="0.3">
      <c r="D4951"/>
    </row>
    <row r="4952" spans="4:4" x14ac:dyDescent="0.3">
      <c r="D4952"/>
    </row>
    <row r="4953" spans="4:4" x14ac:dyDescent="0.3">
      <c r="D4953"/>
    </row>
    <row r="4954" spans="4:4" x14ac:dyDescent="0.3">
      <c r="D4954"/>
    </row>
    <row r="4955" spans="4:4" x14ac:dyDescent="0.3">
      <c r="D4955"/>
    </row>
    <row r="4956" spans="4:4" x14ac:dyDescent="0.3">
      <c r="D4956"/>
    </row>
    <row r="4957" spans="4:4" x14ac:dyDescent="0.3">
      <c r="D4957"/>
    </row>
    <row r="4958" spans="4:4" x14ac:dyDescent="0.3">
      <c r="D4958"/>
    </row>
    <row r="4959" spans="4:4" x14ac:dyDescent="0.3">
      <c r="D4959"/>
    </row>
    <row r="4960" spans="4:4" x14ac:dyDescent="0.3">
      <c r="D4960"/>
    </row>
    <row r="4961" spans="4:4" x14ac:dyDescent="0.3">
      <c r="D4961"/>
    </row>
    <row r="4962" spans="4:4" x14ac:dyDescent="0.3">
      <c r="D4962"/>
    </row>
    <row r="4963" spans="4:4" x14ac:dyDescent="0.3">
      <c r="D4963"/>
    </row>
    <row r="4964" spans="4:4" x14ac:dyDescent="0.3">
      <c r="D4964"/>
    </row>
    <row r="4965" spans="4:4" x14ac:dyDescent="0.3">
      <c r="D4965"/>
    </row>
    <row r="4966" spans="4:4" x14ac:dyDescent="0.3">
      <c r="D4966"/>
    </row>
    <row r="4967" spans="4:4" x14ac:dyDescent="0.3">
      <c r="D4967"/>
    </row>
    <row r="4968" spans="4:4" x14ac:dyDescent="0.3">
      <c r="D4968"/>
    </row>
    <row r="4969" spans="4:4" x14ac:dyDescent="0.3">
      <c r="D4969"/>
    </row>
    <row r="4970" spans="4:4" x14ac:dyDescent="0.3">
      <c r="D4970"/>
    </row>
    <row r="4971" spans="4:4" x14ac:dyDescent="0.3">
      <c r="D4971"/>
    </row>
    <row r="4972" spans="4:4" x14ac:dyDescent="0.3">
      <c r="D4972"/>
    </row>
    <row r="4973" spans="4:4" x14ac:dyDescent="0.3">
      <c r="D4973"/>
    </row>
    <row r="4974" spans="4:4" x14ac:dyDescent="0.3">
      <c r="D4974"/>
    </row>
    <row r="4975" spans="4:4" x14ac:dyDescent="0.3">
      <c r="D4975"/>
    </row>
    <row r="4976" spans="4:4" x14ac:dyDescent="0.3">
      <c r="D4976"/>
    </row>
    <row r="4977" spans="4:4" x14ac:dyDescent="0.3">
      <c r="D4977"/>
    </row>
    <row r="4978" spans="4:4" x14ac:dyDescent="0.3">
      <c r="D4978"/>
    </row>
    <row r="4979" spans="4:4" x14ac:dyDescent="0.3">
      <c r="D4979"/>
    </row>
    <row r="4980" spans="4:4" x14ac:dyDescent="0.3">
      <c r="D4980"/>
    </row>
    <row r="4981" spans="4:4" x14ac:dyDescent="0.3">
      <c r="D4981"/>
    </row>
    <row r="4982" spans="4:4" x14ac:dyDescent="0.3">
      <c r="D4982"/>
    </row>
    <row r="4983" spans="4:4" x14ac:dyDescent="0.3">
      <c r="D4983"/>
    </row>
    <row r="4984" spans="4:4" x14ac:dyDescent="0.3">
      <c r="D4984"/>
    </row>
    <row r="4985" spans="4:4" x14ac:dyDescent="0.3">
      <c r="D4985"/>
    </row>
    <row r="4986" spans="4:4" x14ac:dyDescent="0.3">
      <c r="D4986"/>
    </row>
    <row r="4987" spans="4:4" x14ac:dyDescent="0.3">
      <c r="D4987"/>
    </row>
    <row r="4988" spans="4:4" x14ac:dyDescent="0.3">
      <c r="D4988"/>
    </row>
    <row r="4989" spans="4:4" x14ac:dyDescent="0.3">
      <c r="D4989"/>
    </row>
    <row r="4990" spans="4:4" x14ac:dyDescent="0.3">
      <c r="D4990"/>
    </row>
    <row r="4991" spans="4:4" x14ac:dyDescent="0.3">
      <c r="D4991"/>
    </row>
    <row r="4992" spans="4:4" x14ac:dyDescent="0.3">
      <c r="D4992"/>
    </row>
    <row r="4993" spans="4:4" x14ac:dyDescent="0.3">
      <c r="D4993"/>
    </row>
    <row r="4994" spans="4:4" x14ac:dyDescent="0.3">
      <c r="D4994"/>
    </row>
    <row r="4995" spans="4:4" x14ac:dyDescent="0.3">
      <c r="D4995"/>
    </row>
    <row r="4996" spans="4:4" x14ac:dyDescent="0.3">
      <c r="D4996"/>
    </row>
    <row r="4997" spans="4:4" x14ac:dyDescent="0.3">
      <c r="D4997"/>
    </row>
    <row r="4998" spans="4:4" x14ac:dyDescent="0.3">
      <c r="D4998"/>
    </row>
    <row r="4999" spans="4:4" x14ac:dyDescent="0.3">
      <c r="D4999"/>
    </row>
    <row r="5000" spans="4:4" x14ac:dyDescent="0.3">
      <c r="D5000"/>
    </row>
    <row r="5001" spans="4:4" x14ac:dyDescent="0.3">
      <c r="D5001"/>
    </row>
    <row r="5002" spans="4:4" x14ac:dyDescent="0.3">
      <c r="D5002"/>
    </row>
    <row r="5003" spans="4:4" x14ac:dyDescent="0.3">
      <c r="D5003"/>
    </row>
    <row r="5004" spans="4:4" x14ac:dyDescent="0.3">
      <c r="D5004"/>
    </row>
    <row r="5005" spans="4:4" x14ac:dyDescent="0.3">
      <c r="D5005"/>
    </row>
    <row r="5006" spans="4:4" x14ac:dyDescent="0.3">
      <c r="D5006"/>
    </row>
    <row r="5007" spans="4:4" x14ac:dyDescent="0.3">
      <c r="D5007"/>
    </row>
    <row r="5008" spans="4:4" x14ac:dyDescent="0.3">
      <c r="D5008"/>
    </row>
    <row r="5009" spans="4:4" x14ac:dyDescent="0.3">
      <c r="D5009"/>
    </row>
    <row r="5010" spans="4:4" x14ac:dyDescent="0.3">
      <c r="D5010"/>
    </row>
    <row r="5011" spans="4:4" x14ac:dyDescent="0.3">
      <c r="D5011"/>
    </row>
    <row r="5012" spans="4:4" x14ac:dyDescent="0.3">
      <c r="D5012"/>
    </row>
    <row r="5013" spans="4:4" x14ac:dyDescent="0.3">
      <c r="D5013"/>
    </row>
    <row r="5014" spans="4:4" x14ac:dyDescent="0.3">
      <c r="D5014"/>
    </row>
    <row r="5015" spans="4:4" x14ac:dyDescent="0.3">
      <c r="D5015"/>
    </row>
    <row r="5016" spans="4:4" x14ac:dyDescent="0.3">
      <c r="D5016"/>
    </row>
    <row r="5017" spans="4:4" x14ac:dyDescent="0.3">
      <c r="D5017"/>
    </row>
    <row r="5018" spans="4:4" x14ac:dyDescent="0.3">
      <c r="D5018"/>
    </row>
    <row r="5019" spans="4:4" x14ac:dyDescent="0.3">
      <c r="D5019"/>
    </row>
    <row r="5020" spans="4:4" x14ac:dyDescent="0.3">
      <c r="D5020"/>
    </row>
    <row r="5021" spans="4:4" x14ac:dyDescent="0.3">
      <c r="D5021"/>
    </row>
    <row r="5022" spans="4:4" x14ac:dyDescent="0.3">
      <c r="D5022"/>
    </row>
    <row r="5023" spans="4:4" x14ac:dyDescent="0.3">
      <c r="D5023"/>
    </row>
    <row r="5024" spans="4:4" x14ac:dyDescent="0.3">
      <c r="D5024"/>
    </row>
    <row r="5025" spans="4:4" x14ac:dyDescent="0.3">
      <c r="D5025"/>
    </row>
    <row r="5026" spans="4:4" x14ac:dyDescent="0.3">
      <c r="D5026"/>
    </row>
    <row r="5027" spans="4:4" x14ac:dyDescent="0.3">
      <c r="D5027"/>
    </row>
    <row r="5028" spans="4:4" x14ac:dyDescent="0.3">
      <c r="D5028"/>
    </row>
    <row r="5029" spans="4:4" x14ac:dyDescent="0.3">
      <c r="D5029"/>
    </row>
    <row r="5030" spans="4:4" x14ac:dyDescent="0.3">
      <c r="D5030"/>
    </row>
    <row r="5031" spans="4:4" x14ac:dyDescent="0.3">
      <c r="D5031"/>
    </row>
    <row r="5032" spans="4:4" x14ac:dyDescent="0.3">
      <c r="D5032"/>
    </row>
    <row r="5033" spans="4:4" x14ac:dyDescent="0.3">
      <c r="D5033"/>
    </row>
    <row r="5034" spans="4:4" x14ac:dyDescent="0.3">
      <c r="D5034"/>
    </row>
    <row r="5035" spans="4:4" x14ac:dyDescent="0.3">
      <c r="D5035"/>
    </row>
    <row r="5036" spans="4:4" x14ac:dyDescent="0.3">
      <c r="D5036"/>
    </row>
    <row r="5037" spans="4:4" x14ac:dyDescent="0.3">
      <c r="D5037"/>
    </row>
    <row r="5038" spans="4:4" x14ac:dyDescent="0.3">
      <c r="D5038"/>
    </row>
    <row r="5039" spans="4:4" x14ac:dyDescent="0.3">
      <c r="D5039"/>
    </row>
    <row r="5040" spans="4:4" x14ac:dyDescent="0.3">
      <c r="D5040"/>
    </row>
    <row r="5041" spans="4:4" x14ac:dyDescent="0.3">
      <c r="D5041"/>
    </row>
    <row r="5042" spans="4:4" x14ac:dyDescent="0.3">
      <c r="D5042"/>
    </row>
    <row r="5043" spans="4:4" x14ac:dyDescent="0.3">
      <c r="D5043"/>
    </row>
    <row r="5044" spans="4:4" x14ac:dyDescent="0.3">
      <c r="D5044"/>
    </row>
    <row r="5045" spans="4:4" x14ac:dyDescent="0.3">
      <c r="D5045"/>
    </row>
    <row r="5046" spans="4:4" x14ac:dyDescent="0.3">
      <c r="D5046"/>
    </row>
    <row r="5047" spans="4:4" x14ac:dyDescent="0.3">
      <c r="D5047"/>
    </row>
    <row r="5048" spans="4:4" x14ac:dyDescent="0.3">
      <c r="D5048"/>
    </row>
    <row r="5049" spans="4:4" x14ac:dyDescent="0.3">
      <c r="D5049"/>
    </row>
    <row r="5050" spans="4:4" x14ac:dyDescent="0.3">
      <c r="D5050"/>
    </row>
    <row r="5051" spans="4:4" x14ac:dyDescent="0.3">
      <c r="D5051"/>
    </row>
    <row r="5052" spans="4:4" x14ac:dyDescent="0.3">
      <c r="D5052"/>
    </row>
    <row r="5053" spans="4:4" x14ac:dyDescent="0.3">
      <c r="D5053"/>
    </row>
    <row r="5054" spans="4:4" x14ac:dyDescent="0.3">
      <c r="D5054"/>
    </row>
    <row r="5055" spans="4:4" x14ac:dyDescent="0.3">
      <c r="D5055"/>
    </row>
    <row r="5056" spans="4:4" x14ac:dyDescent="0.3">
      <c r="D5056"/>
    </row>
    <row r="5057" spans="4:4" x14ac:dyDescent="0.3">
      <c r="D5057"/>
    </row>
    <row r="5058" spans="4:4" x14ac:dyDescent="0.3">
      <c r="D5058"/>
    </row>
    <row r="5059" spans="4:4" x14ac:dyDescent="0.3">
      <c r="D5059"/>
    </row>
    <row r="5060" spans="4:4" x14ac:dyDescent="0.3">
      <c r="D5060"/>
    </row>
    <row r="5061" spans="4:4" x14ac:dyDescent="0.3">
      <c r="D5061"/>
    </row>
    <row r="5062" spans="4:4" x14ac:dyDescent="0.3">
      <c r="D5062"/>
    </row>
    <row r="5063" spans="4:4" x14ac:dyDescent="0.3">
      <c r="D5063"/>
    </row>
    <row r="5064" spans="4:4" x14ac:dyDescent="0.3">
      <c r="D5064"/>
    </row>
    <row r="5065" spans="4:4" x14ac:dyDescent="0.3">
      <c r="D5065"/>
    </row>
    <row r="5066" spans="4:4" x14ac:dyDescent="0.3">
      <c r="D5066"/>
    </row>
    <row r="5067" spans="4:4" x14ac:dyDescent="0.3">
      <c r="D5067"/>
    </row>
    <row r="5068" spans="4:4" x14ac:dyDescent="0.3">
      <c r="D5068"/>
    </row>
    <row r="5069" spans="4:4" x14ac:dyDescent="0.3">
      <c r="D5069"/>
    </row>
    <row r="5070" spans="4:4" x14ac:dyDescent="0.3">
      <c r="D5070"/>
    </row>
    <row r="5071" spans="4:4" x14ac:dyDescent="0.3">
      <c r="D5071"/>
    </row>
    <row r="5072" spans="4:4" x14ac:dyDescent="0.3">
      <c r="D5072"/>
    </row>
    <row r="5073" spans="4:4" x14ac:dyDescent="0.3">
      <c r="D5073"/>
    </row>
    <row r="5074" spans="4:4" x14ac:dyDescent="0.3">
      <c r="D5074"/>
    </row>
    <row r="5075" spans="4:4" x14ac:dyDescent="0.3">
      <c r="D5075"/>
    </row>
    <row r="5076" spans="4:4" x14ac:dyDescent="0.3">
      <c r="D5076"/>
    </row>
    <row r="5077" spans="4:4" x14ac:dyDescent="0.3">
      <c r="D5077"/>
    </row>
    <row r="5078" spans="4:4" x14ac:dyDescent="0.3">
      <c r="D5078"/>
    </row>
    <row r="5079" spans="4:4" x14ac:dyDescent="0.3">
      <c r="D5079"/>
    </row>
    <row r="5080" spans="4:4" x14ac:dyDescent="0.3">
      <c r="D5080"/>
    </row>
    <row r="5081" spans="4:4" x14ac:dyDescent="0.3">
      <c r="D5081"/>
    </row>
    <row r="5082" spans="4:4" x14ac:dyDescent="0.3">
      <c r="D5082"/>
    </row>
    <row r="5083" spans="4:4" x14ac:dyDescent="0.3">
      <c r="D5083"/>
    </row>
    <row r="5084" spans="4:4" x14ac:dyDescent="0.3">
      <c r="D5084"/>
    </row>
    <row r="5085" spans="4:4" x14ac:dyDescent="0.3">
      <c r="D5085"/>
    </row>
    <row r="5086" spans="4:4" x14ac:dyDescent="0.3">
      <c r="D5086"/>
    </row>
    <row r="5087" spans="4:4" x14ac:dyDescent="0.3">
      <c r="D5087"/>
    </row>
    <row r="5088" spans="4:4" x14ac:dyDescent="0.3">
      <c r="D5088"/>
    </row>
    <row r="5089" spans="4:4" x14ac:dyDescent="0.3">
      <c r="D5089"/>
    </row>
    <row r="5090" spans="4:4" x14ac:dyDescent="0.3">
      <c r="D5090"/>
    </row>
    <row r="5091" spans="4:4" x14ac:dyDescent="0.3">
      <c r="D5091"/>
    </row>
    <row r="5092" spans="4:4" x14ac:dyDescent="0.3">
      <c r="D5092"/>
    </row>
    <row r="5093" spans="4:4" x14ac:dyDescent="0.3">
      <c r="D5093"/>
    </row>
    <row r="5094" spans="4:4" x14ac:dyDescent="0.3">
      <c r="D5094"/>
    </row>
    <row r="5095" spans="4:4" x14ac:dyDescent="0.3">
      <c r="D5095"/>
    </row>
    <row r="5096" spans="4:4" x14ac:dyDescent="0.3">
      <c r="D5096"/>
    </row>
    <row r="5097" spans="4:4" x14ac:dyDescent="0.3">
      <c r="D5097"/>
    </row>
    <row r="5098" spans="4:4" x14ac:dyDescent="0.3">
      <c r="D5098"/>
    </row>
    <row r="5099" spans="4:4" x14ac:dyDescent="0.3">
      <c r="D5099"/>
    </row>
    <row r="5100" spans="4:4" x14ac:dyDescent="0.3">
      <c r="D5100"/>
    </row>
    <row r="5101" spans="4:4" x14ac:dyDescent="0.3">
      <c r="D5101"/>
    </row>
    <row r="5102" spans="4:4" x14ac:dyDescent="0.3">
      <c r="D5102"/>
    </row>
    <row r="5103" spans="4:4" x14ac:dyDescent="0.3">
      <c r="D5103"/>
    </row>
    <row r="5104" spans="4:4" x14ac:dyDescent="0.3">
      <c r="D5104"/>
    </row>
    <row r="5105" spans="4:4" x14ac:dyDescent="0.3">
      <c r="D5105"/>
    </row>
    <row r="5106" spans="4:4" x14ac:dyDescent="0.3">
      <c r="D5106"/>
    </row>
    <row r="5107" spans="4:4" x14ac:dyDescent="0.3">
      <c r="D5107"/>
    </row>
    <row r="5108" spans="4:4" x14ac:dyDescent="0.3">
      <c r="D5108"/>
    </row>
    <row r="5109" spans="4:4" x14ac:dyDescent="0.3">
      <c r="D5109"/>
    </row>
    <row r="5110" spans="4:4" x14ac:dyDescent="0.3">
      <c r="D5110"/>
    </row>
    <row r="5111" spans="4:4" x14ac:dyDescent="0.3">
      <c r="D5111"/>
    </row>
    <row r="5112" spans="4:4" x14ac:dyDescent="0.3">
      <c r="D5112"/>
    </row>
    <row r="5113" spans="4:4" x14ac:dyDescent="0.3">
      <c r="D5113"/>
    </row>
    <row r="5114" spans="4:4" x14ac:dyDescent="0.3">
      <c r="D5114"/>
    </row>
    <row r="5115" spans="4:4" x14ac:dyDescent="0.3">
      <c r="D5115"/>
    </row>
    <row r="5116" spans="4:4" x14ac:dyDescent="0.3">
      <c r="D5116"/>
    </row>
    <row r="5117" spans="4:4" x14ac:dyDescent="0.3">
      <c r="D5117"/>
    </row>
    <row r="5118" spans="4:4" x14ac:dyDescent="0.3">
      <c r="D5118"/>
    </row>
    <row r="5119" spans="4:4" x14ac:dyDescent="0.3">
      <c r="D5119"/>
    </row>
    <row r="5120" spans="4:4" x14ac:dyDescent="0.3">
      <c r="D5120"/>
    </row>
    <row r="5121" spans="4:4" x14ac:dyDescent="0.3">
      <c r="D5121"/>
    </row>
    <row r="5122" spans="4:4" x14ac:dyDescent="0.3">
      <c r="D5122"/>
    </row>
    <row r="5123" spans="4:4" x14ac:dyDescent="0.3">
      <c r="D5123"/>
    </row>
    <row r="5124" spans="4:4" x14ac:dyDescent="0.3">
      <c r="D5124"/>
    </row>
    <row r="5125" spans="4:4" x14ac:dyDescent="0.3">
      <c r="D5125"/>
    </row>
    <row r="5126" spans="4:4" x14ac:dyDescent="0.3">
      <c r="D5126"/>
    </row>
    <row r="5127" spans="4:4" x14ac:dyDescent="0.3">
      <c r="D5127"/>
    </row>
    <row r="5128" spans="4:4" x14ac:dyDescent="0.3">
      <c r="D5128"/>
    </row>
    <row r="5129" spans="4:4" x14ac:dyDescent="0.3">
      <c r="D5129"/>
    </row>
    <row r="5130" spans="4:4" x14ac:dyDescent="0.3">
      <c r="D5130"/>
    </row>
    <row r="5131" spans="4:4" x14ac:dyDescent="0.3">
      <c r="D5131"/>
    </row>
    <row r="5132" spans="4:4" x14ac:dyDescent="0.3">
      <c r="D5132"/>
    </row>
    <row r="5133" spans="4:4" x14ac:dyDescent="0.3">
      <c r="D5133"/>
    </row>
    <row r="5134" spans="4:4" x14ac:dyDescent="0.3">
      <c r="D5134"/>
    </row>
    <row r="5135" spans="4:4" x14ac:dyDescent="0.3">
      <c r="D5135"/>
    </row>
    <row r="5136" spans="4:4" x14ac:dyDescent="0.3">
      <c r="D5136"/>
    </row>
    <row r="5137" spans="4:4" x14ac:dyDescent="0.3">
      <c r="D5137"/>
    </row>
    <row r="5138" spans="4:4" x14ac:dyDescent="0.3">
      <c r="D5138"/>
    </row>
    <row r="5139" spans="4:4" x14ac:dyDescent="0.3">
      <c r="D5139"/>
    </row>
    <row r="5140" spans="4:4" x14ac:dyDescent="0.3">
      <c r="D5140"/>
    </row>
    <row r="5141" spans="4:4" x14ac:dyDescent="0.3">
      <c r="D5141"/>
    </row>
    <row r="5142" spans="4:4" x14ac:dyDescent="0.3">
      <c r="D5142"/>
    </row>
    <row r="5143" spans="4:4" x14ac:dyDescent="0.3">
      <c r="D5143"/>
    </row>
    <row r="5144" spans="4:4" x14ac:dyDescent="0.3">
      <c r="D5144"/>
    </row>
    <row r="5145" spans="4:4" x14ac:dyDescent="0.3">
      <c r="D5145"/>
    </row>
    <row r="5146" spans="4:4" x14ac:dyDescent="0.3">
      <c r="D5146"/>
    </row>
    <row r="5147" spans="4:4" x14ac:dyDescent="0.3">
      <c r="D5147"/>
    </row>
    <row r="5148" spans="4:4" x14ac:dyDescent="0.3">
      <c r="D5148"/>
    </row>
    <row r="5149" spans="4:4" x14ac:dyDescent="0.3">
      <c r="D5149"/>
    </row>
    <row r="5150" spans="4:4" x14ac:dyDescent="0.3">
      <c r="D5150"/>
    </row>
    <row r="5151" spans="4:4" x14ac:dyDescent="0.3">
      <c r="D5151"/>
    </row>
    <row r="5152" spans="4:4" x14ac:dyDescent="0.3">
      <c r="D5152"/>
    </row>
    <row r="5153" spans="4:4" x14ac:dyDescent="0.3">
      <c r="D5153"/>
    </row>
    <row r="5154" spans="4:4" x14ac:dyDescent="0.3">
      <c r="D5154"/>
    </row>
    <row r="5155" spans="4:4" x14ac:dyDescent="0.3">
      <c r="D5155"/>
    </row>
    <row r="5156" spans="4:4" x14ac:dyDescent="0.3">
      <c r="D5156"/>
    </row>
    <row r="5157" spans="4:4" x14ac:dyDescent="0.3">
      <c r="D5157"/>
    </row>
    <row r="5158" spans="4:4" x14ac:dyDescent="0.3">
      <c r="D5158"/>
    </row>
    <row r="5159" spans="4:4" x14ac:dyDescent="0.3">
      <c r="D5159"/>
    </row>
    <row r="5160" spans="4:4" x14ac:dyDescent="0.3">
      <c r="D5160"/>
    </row>
    <row r="5161" spans="4:4" x14ac:dyDescent="0.3">
      <c r="D5161"/>
    </row>
    <row r="5162" spans="4:4" x14ac:dyDescent="0.3">
      <c r="D5162"/>
    </row>
    <row r="5163" spans="4:4" x14ac:dyDescent="0.3">
      <c r="D5163"/>
    </row>
    <row r="5164" spans="4:4" x14ac:dyDescent="0.3">
      <c r="D5164"/>
    </row>
    <row r="5165" spans="4:4" x14ac:dyDescent="0.3">
      <c r="D5165"/>
    </row>
    <row r="5166" spans="4:4" x14ac:dyDescent="0.3">
      <c r="D5166"/>
    </row>
    <row r="5167" spans="4:4" x14ac:dyDescent="0.3">
      <c r="D5167"/>
    </row>
    <row r="5168" spans="4:4" x14ac:dyDescent="0.3">
      <c r="D5168"/>
    </row>
    <row r="5169" spans="4:4" x14ac:dyDescent="0.3">
      <c r="D5169"/>
    </row>
    <row r="5170" spans="4:4" x14ac:dyDescent="0.3">
      <c r="D5170"/>
    </row>
    <row r="5171" spans="4:4" x14ac:dyDescent="0.3">
      <c r="D5171"/>
    </row>
    <row r="5172" spans="4:4" x14ac:dyDescent="0.3">
      <c r="D5172"/>
    </row>
    <row r="5173" spans="4:4" x14ac:dyDescent="0.3">
      <c r="D5173"/>
    </row>
    <row r="5174" spans="4:4" x14ac:dyDescent="0.3">
      <c r="D5174"/>
    </row>
    <row r="5175" spans="4:4" x14ac:dyDescent="0.3">
      <c r="D5175"/>
    </row>
    <row r="5176" spans="4:4" x14ac:dyDescent="0.3">
      <c r="D5176"/>
    </row>
    <row r="5177" spans="4:4" x14ac:dyDescent="0.3">
      <c r="D5177"/>
    </row>
    <row r="5178" spans="4:4" x14ac:dyDescent="0.3">
      <c r="D5178"/>
    </row>
    <row r="5179" spans="4:4" x14ac:dyDescent="0.3">
      <c r="D5179"/>
    </row>
    <row r="5180" spans="4:4" x14ac:dyDescent="0.3">
      <c r="D5180"/>
    </row>
    <row r="5181" spans="4:4" x14ac:dyDescent="0.3">
      <c r="D5181"/>
    </row>
    <row r="5182" spans="4:4" x14ac:dyDescent="0.3">
      <c r="D5182"/>
    </row>
    <row r="5183" spans="4:4" x14ac:dyDescent="0.3">
      <c r="D5183"/>
    </row>
    <row r="5184" spans="4:4" x14ac:dyDescent="0.3">
      <c r="D5184"/>
    </row>
    <row r="5185" spans="4:4" x14ac:dyDescent="0.3">
      <c r="D5185"/>
    </row>
    <row r="5186" spans="4:4" x14ac:dyDescent="0.3">
      <c r="D5186"/>
    </row>
    <row r="5187" spans="4:4" x14ac:dyDescent="0.3">
      <c r="D5187"/>
    </row>
    <row r="5188" spans="4:4" x14ac:dyDescent="0.3">
      <c r="D5188"/>
    </row>
    <row r="5189" spans="4:4" x14ac:dyDescent="0.3">
      <c r="D5189"/>
    </row>
    <row r="5190" spans="4:4" x14ac:dyDescent="0.3">
      <c r="D5190"/>
    </row>
    <row r="5191" spans="4:4" x14ac:dyDescent="0.3">
      <c r="D5191"/>
    </row>
    <row r="5192" spans="4:4" x14ac:dyDescent="0.3">
      <c r="D5192"/>
    </row>
    <row r="5193" spans="4:4" x14ac:dyDescent="0.3">
      <c r="D5193"/>
    </row>
    <row r="5194" spans="4:4" x14ac:dyDescent="0.3">
      <c r="D5194"/>
    </row>
    <row r="5195" spans="4:4" x14ac:dyDescent="0.3">
      <c r="D5195"/>
    </row>
    <row r="5196" spans="4:4" x14ac:dyDescent="0.3">
      <c r="D5196"/>
    </row>
    <row r="5197" spans="4:4" x14ac:dyDescent="0.3">
      <c r="D5197"/>
    </row>
    <row r="5198" spans="4:4" x14ac:dyDescent="0.3">
      <c r="D5198"/>
    </row>
    <row r="5199" spans="4:4" x14ac:dyDescent="0.3">
      <c r="D5199"/>
    </row>
    <row r="5200" spans="4:4" x14ac:dyDescent="0.3">
      <c r="D5200"/>
    </row>
    <row r="5201" spans="4:4" x14ac:dyDescent="0.3">
      <c r="D5201"/>
    </row>
    <row r="5202" spans="4:4" x14ac:dyDescent="0.3">
      <c r="D5202"/>
    </row>
    <row r="5203" spans="4:4" x14ac:dyDescent="0.3">
      <c r="D5203"/>
    </row>
    <row r="5204" spans="4:4" x14ac:dyDescent="0.3">
      <c r="D5204"/>
    </row>
    <row r="5205" spans="4:4" x14ac:dyDescent="0.3">
      <c r="D5205"/>
    </row>
    <row r="5206" spans="4:4" x14ac:dyDescent="0.3">
      <c r="D5206"/>
    </row>
    <row r="5207" spans="4:4" x14ac:dyDescent="0.3">
      <c r="D5207"/>
    </row>
    <row r="5208" spans="4:4" x14ac:dyDescent="0.3">
      <c r="D5208"/>
    </row>
    <row r="5209" spans="4:4" x14ac:dyDescent="0.3">
      <c r="D5209"/>
    </row>
    <row r="5210" spans="4:4" x14ac:dyDescent="0.3">
      <c r="D5210"/>
    </row>
    <row r="5211" spans="4:4" x14ac:dyDescent="0.3">
      <c r="D5211"/>
    </row>
    <row r="5212" spans="4:4" x14ac:dyDescent="0.3">
      <c r="D5212"/>
    </row>
    <row r="5213" spans="4:4" x14ac:dyDescent="0.3">
      <c r="D5213"/>
    </row>
    <row r="5214" spans="4:4" x14ac:dyDescent="0.3">
      <c r="D5214"/>
    </row>
    <row r="5215" spans="4:4" x14ac:dyDescent="0.3">
      <c r="D5215"/>
    </row>
    <row r="5216" spans="4:4" x14ac:dyDescent="0.3">
      <c r="D5216"/>
    </row>
    <row r="5217" spans="4:4" x14ac:dyDescent="0.3">
      <c r="D5217"/>
    </row>
    <row r="5218" spans="4:4" x14ac:dyDescent="0.3">
      <c r="D5218"/>
    </row>
    <row r="5219" spans="4:4" x14ac:dyDescent="0.3">
      <c r="D5219"/>
    </row>
    <row r="5220" spans="4:4" x14ac:dyDescent="0.3">
      <c r="D5220"/>
    </row>
    <row r="5221" spans="4:4" x14ac:dyDescent="0.3">
      <c r="D5221"/>
    </row>
    <row r="5222" spans="4:4" x14ac:dyDescent="0.3">
      <c r="D5222"/>
    </row>
    <row r="5223" spans="4:4" x14ac:dyDescent="0.3">
      <c r="D5223"/>
    </row>
    <row r="5224" spans="4:4" x14ac:dyDescent="0.3">
      <c r="D5224"/>
    </row>
    <row r="5225" spans="4:4" x14ac:dyDescent="0.3">
      <c r="D5225"/>
    </row>
    <row r="5226" spans="4:4" x14ac:dyDescent="0.3">
      <c r="D5226"/>
    </row>
    <row r="5227" spans="4:4" x14ac:dyDescent="0.3">
      <c r="D5227"/>
    </row>
    <row r="5228" spans="4:4" x14ac:dyDescent="0.3">
      <c r="D5228"/>
    </row>
    <row r="5229" spans="4:4" x14ac:dyDescent="0.3">
      <c r="D5229"/>
    </row>
    <row r="5230" spans="4:4" x14ac:dyDescent="0.3">
      <c r="D5230"/>
    </row>
    <row r="5231" spans="4:4" x14ac:dyDescent="0.3">
      <c r="D5231"/>
    </row>
    <row r="5232" spans="4:4" x14ac:dyDescent="0.3">
      <c r="D5232"/>
    </row>
    <row r="5233" spans="4:4" x14ac:dyDescent="0.3">
      <c r="D5233"/>
    </row>
    <row r="5234" spans="4:4" x14ac:dyDescent="0.3">
      <c r="D5234"/>
    </row>
    <row r="5235" spans="4:4" x14ac:dyDescent="0.3">
      <c r="D5235"/>
    </row>
    <row r="5236" spans="4:4" x14ac:dyDescent="0.3">
      <c r="D5236"/>
    </row>
    <row r="5237" spans="4:4" x14ac:dyDescent="0.3">
      <c r="D5237"/>
    </row>
    <row r="5238" spans="4:4" x14ac:dyDescent="0.3">
      <c r="D5238"/>
    </row>
    <row r="5239" spans="4:4" x14ac:dyDescent="0.3">
      <c r="D5239"/>
    </row>
    <row r="5240" spans="4:4" x14ac:dyDescent="0.3">
      <c r="D5240"/>
    </row>
    <row r="5241" spans="4:4" x14ac:dyDescent="0.3">
      <c r="D5241"/>
    </row>
    <row r="5242" spans="4:4" x14ac:dyDescent="0.3">
      <c r="D5242"/>
    </row>
    <row r="5243" spans="4:4" x14ac:dyDescent="0.3">
      <c r="D5243"/>
    </row>
    <row r="5244" spans="4:4" x14ac:dyDescent="0.3">
      <c r="D5244"/>
    </row>
    <row r="5245" spans="4:4" x14ac:dyDescent="0.3">
      <c r="D5245"/>
    </row>
    <row r="5246" spans="4:4" x14ac:dyDescent="0.3">
      <c r="D5246"/>
    </row>
    <row r="5247" spans="4:4" x14ac:dyDescent="0.3">
      <c r="D5247"/>
    </row>
    <row r="5248" spans="4:4" x14ac:dyDescent="0.3">
      <c r="D5248"/>
    </row>
    <row r="5249" spans="4:4" x14ac:dyDescent="0.3">
      <c r="D5249"/>
    </row>
    <row r="5250" spans="4:4" x14ac:dyDescent="0.3">
      <c r="D5250"/>
    </row>
    <row r="5251" spans="4:4" x14ac:dyDescent="0.3">
      <c r="D5251"/>
    </row>
    <row r="5252" spans="4:4" x14ac:dyDescent="0.3">
      <c r="D5252"/>
    </row>
    <row r="5253" spans="4:4" x14ac:dyDescent="0.3">
      <c r="D5253"/>
    </row>
    <row r="5254" spans="4:4" x14ac:dyDescent="0.3">
      <c r="D5254"/>
    </row>
    <row r="5255" spans="4:4" x14ac:dyDescent="0.3">
      <c r="D5255"/>
    </row>
    <row r="5256" spans="4:4" x14ac:dyDescent="0.3">
      <c r="D5256"/>
    </row>
    <row r="5257" spans="4:4" x14ac:dyDescent="0.3">
      <c r="D5257"/>
    </row>
    <row r="5258" spans="4:4" x14ac:dyDescent="0.3">
      <c r="D5258"/>
    </row>
    <row r="5259" spans="4:4" x14ac:dyDescent="0.3">
      <c r="D5259"/>
    </row>
    <row r="5260" spans="4:4" x14ac:dyDescent="0.3">
      <c r="D5260"/>
    </row>
    <row r="5261" spans="4:4" x14ac:dyDescent="0.3">
      <c r="D5261"/>
    </row>
    <row r="5262" spans="4:4" x14ac:dyDescent="0.3">
      <c r="D5262"/>
    </row>
    <row r="5263" spans="4:4" x14ac:dyDescent="0.3">
      <c r="D5263"/>
    </row>
    <row r="5264" spans="4:4" x14ac:dyDescent="0.3">
      <c r="D5264"/>
    </row>
    <row r="5265" spans="4:4" x14ac:dyDescent="0.3">
      <c r="D5265"/>
    </row>
    <row r="5266" spans="4:4" x14ac:dyDescent="0.3">
      <c r="D5266"/>
    </row>
    <row r="5267" spans="4:4" x14ac:dyDescent="0.3">
      <c r="D5267"/>
    </row>
    <row r="5268" spans="4:4" x14ac:dyDescent="0.3">
      <c r="D5268"/>
    </row>
    <row r="5269" spans="4:4" x14ac:dyDescent="0.3">
      <c r="D5269"/>
    </row>
    <row r="5270" spans="4:4" x14ac:dyDescent="0.3">
      <c r="D5270"/>
    </row>
    <row r="5271" spans="4:4" x14ac:dyDescent="0.3">
      <c r="D5271"/>
    </row>
    <row r="5272" spans="4:4" x14ac:dyDescent="0.3">
      <c r="D5272"/>
    </row>
    <row r="5273" spans="4:4" x14ac:dyDescent="0.3">
      <c r="D5273"/>
    </row>
    <row r="5274" spans="4:4" x14ac:dyDescent="0.3">
      <c r="D5274"/>
    </row>
    <row r="5275" spans="4:4" x14ac:dyDescent="0.3">
      <c r="D5275"/>
    </row>
    <row r="5276" spans="4:4" x14ac:dyDescent="0.3">
      <c r="D5276"/>
    </row>
    <row r="5277" spans="4:4" x14ac:dyDescent="0.3">
      <c r="D5277"/>
    </row>
    <row r="5278" spans="4:4" x14ac:dyDescent="0.3">
      <c r="D5278"/>
    </row>
    <row r="5279" spans="4:4" x14ac:dyDescent="0.3">
      <c r="D5279"/>
    </row>
    <row r="5280" spans="4:4" x14ac:dyDescent="0.3">
      <c r="D5280"/>
    </row>
    <row r="5281" spans="4:4" x14ac:dyDescent="0.3">
      <c r="D5281"/>
    </row>
    <row r="5282" spans="4:4" x14ac:dyDescent="0.3">
      <c r="D5282"/>
    </row>
    <row r="5283" spans="4:4" x14ac:dyDescent="0.3">
      <c r="D5283"/>
    </row>
    <row r="5284" spans="4:4" x14ac:dyDescent="0.3">
      <c r="D5284"/>
    </row>
    <row r="5285" spans="4:4" x14ac:dyDescent="0.3">
      <c r="D5285"/>
    </row>
    <row r="5286" spans="4:4" x14ac:dyDescent="0.3">
      <c r="D5286"/>
    </row>
    <row r="5287" spans="4:4" x14ac:dyDescent="0.3">
      <c r="D5287"/>
    </row>
    <row r="5288" spans="4:4" x14ac:dyDescent="0.3">
      <c r="D5288"/>
    </row>
    <row r="5289" spans="4:4" x14ac:dyDescent="0.3">
      <c r="D5289"/>
    </row>
    <row r="5290" spans="4:4" x14ac:dyDescent="0.3">
      <c r="D5290"/>
    </row>
    <row r="5291" spans="4:4" x14ac:dyDescent="0.3">
      <c r="D5291"/>
    </row>
    <row r="5292" spans="4:4" x14ac:dyDescent="0.3">
      <c r="D5292"/>
    </row>
    <row r="5293" spans="4:4" x14ac:dyDescent="0.3">
      <c r="D5293"/>
    </row>
    <row r="5294" spans="4:4" x14ac:dyDescent="0.3">
      <c r="D5294"/>
    </row>
    <row r="5295" spans="4:4" x14ac:dyDescent="0.3">
      <c r="D5295"/>
    </row>
    <row r="5296" spans="4:4" x14ac:dyDescent="0.3">
      <c r="D5296"/>
    </row>
    <row r="5297" spans="4:4" x14ac:dyDescent="0.3">
      <c r="D5297"/>
    </row>
    <row r="5298" spans="4:4" x14ac:dyDescent="0.3">
      <c r="D5298"/>
    </row>
    <row r="5299" spans="4:4" x14ac:dyDescent="0.3">
      <c r="D5299"/>
    </row>
    <row r="5300" spans="4:4" x14ac:dyDescent="0.3">
      <c r="D5300"/>
    </row>
    <row r="5301" spans="4:4" x14ac:dyDescent="0.3">
      <c r="D5301"/>
    </row>
    <row r="5302" spans="4:4" x14ac:dyDescent="0.3">
      <c r="D5302"/>
    </row>
    <row r="5303" spans="4:4" x14ac:dyDescent="0.3">
      <c r="D5303"/>
    </row>
    <row r="5304" spans="4:4" x14ac:dyDescent="0.3">
      <c r="D5304"/>
    </row>
    <row r="5305" spans="4:4" x14ac:dyDescent="0.3">
      <c r="D5305"/>
    </row>
    <row r="5306" spans="4:4" x14ac:dyDescent="0.3">
      <c r="D5306"/>
    </row>
    <row r="5307" spans="4:4" x14ac:dyDescent="0.3">
      <c r="D5307"/>
    </row>
    <row r="5308" spans="4:4" x14ac:dyDescent="0.3">
      <c r="D5308"/>
    </row>
    <row r="5309" spans="4:4" x14ac:dyDescent="0.3">
      <c r="D5309"/>
    </row>
    <row r="5310" spans="4:4" x14ac:dyDescent="0.3">
      <c r="D5310"/>
    </row>
    <row r="5311" spans="4:4" x14ac:dyDescent="0.3">
      <c r="D5311"/>
    </row>
    <row r="5312" spans="4:4" x14ac:dyDescent="0.3">
      <c r="D5312"/>
    </row>
    <row r="5313" spans="4:4" x14ac:dyDescent="0.3">
      <c r="D5313"/>
    </row>
    <row r="5314" spans="4:4" x14ac:dyDescent="0.3">
      <c r="D5314"/>
    </row>
    <row r="5315" spans="4:4" x14ac:dyDescent="0.3">
      <c r="D5315"/>
    </row>
    <row r="5316" spans="4:4" x14ac:dyDescent="0.3">
      <c r="D5316"/>
    </row>
    <row r="5317" spans="4:4" x14ac:dyDescent="0.3">
      <c r="D5317"/>
    </row>
    <row r="5318" spans="4:4" x14ac:dyDescent="0.3">
      <c r="D5318"/>
    </row>
    <row r="5319" spans="4:4" x14ac:dyDescent="0.3">
      <c r="D5319"/>
    </row>
    <row r="5320" spans="4:4" x14ac:dyDescent="0.3">
      <c r="D5320"/>
    </row>
    <row r="5321" spans="4:4" x14ac:dyDescent="0.3">
      <c r="D5321"/>
    </row>
    <row r="5322" spans="4:4" x14ac:dyDescent="0.3">
      <c r="D5322"/>
    </row>
    <row r="5323" spans="4:4" x14ac:dyDescent="0.3">
      <c r="D5323"/>
    </row>
    <row r="5324" spans="4:4" x14ac:dyDescent="0.3">
      <c r="D5324"/>
    </row>
    <row r="5325" spans="4:4" x14ac:dyDescent="0.3">
      <c r="D5325"/>
    </row>
    <row r="5326" spans="4:4" x14ac:dyDescent="0.3">
      <c r="D5326"/>
    </row>
    <row r="5327" spans="4:4" x14ac:dyDescent="0.3">
      <c r="D5327"/>
    </row>
    <row r="5328" spans="4:4" x14ac:dyDescent="0.3">
      <c r="D5328"/>
    </row>
    <row r="5329" spans="4:4" x14ac:dyDescent="0.3">
      <c r="D5329"/>
    </row>
    <row r="5330" spans="4:4" x14ac:dyDescent="0.3">
      <c r="D5330"/>
    </row>
    <row r="5331" spans="4:4" x14ac:dyDescent="0.3">
      <c r="D5331"/>
    </row>
    <row r="5332" spans="4:4" x14ac:dyDescent="0.3">
      <c r="D5332"/>
    </row>
    <row r="5333" spans="4:4" x14ac:dyDescent="0.3">
      <c r="D5333"/>
    </row>
    <row r="5334" spans="4:4" x14ac:dyDescent="0.3">
      <c r="D5334"/>
    </row>
    <row r="5335" spans="4:4" x14ac:dyDescent="0.3">
      <c r="D5335"/>
    </row>
    <row r="5336" spans="4:4" x14ac:dyDescent="0.3">
      <c r="D5336"/>
    </row>
    <row r="5337" spans="4:4" x14ac:dyDescent="0.3">
      <c r="D5337"/>
    </row>
    <row r="5338" spans="4:4" x14ac:dyDescent="0.3">
      <c r="D5338"/>
    </row>
    <row r="5339" spans="4:4" x14ac:dyDescent="0.3">
      <c r="D5339"/>
    </row>
    <row r="5340" spans="4:4" x14ac:dyDescent="0.3">
      <c r="D5340"/>
    </row>
    <row r="5341" spans="4:4" x14ac:dyDescent="0.3">
      <c r="D5341"/>
    </row>
    <row r="5342" spans="4:4" x14ac:dyDescent="0.3">
      <c r="D5342"/>
    </row>
    <row r="5343" spans="4:4" x14ac:dyDescent="0.3">
      <c r="D5343"/>
    </row>
    <row r="5344" spans="4:4" x14ac:dyDescent="0.3">
      <c r="D5344"/>
    </row>
    <row r="5345" spans="4:4" x14ac:dyDescent="0.3">
      <c r="D5345"/>
    </row>
    <row r="5346" spans="4:4" x14ac:dyDescent="0.3">
      <c r="D5346"/>
    </row>
    <row r="5347" spans="4:4" x14ac:dyDescent="0.3">
      <c r="D5347"/>
    </row>
    <row r="5348" spans="4:4" x14ac:dyDescent="0.3">
      <c r="D5348"/>
    </row>
    <row r="5349" spans="4:4" x14ac:dyDescent="0.3">
      <c r="D5349"/>
    </row>
    <row r="5350" spans="4:4" x14ac:dyDescent="0.3">
      <c r="D5350"/>
    </row>
    <row r="5351" spans="4:4" x14ac:dyDescent="0.3">
      <c r="D5351"/>
    </row>
    <row r="5352" spans="4:4" x14ac:dyDescent="0.3">
      <c r="D5352"/>
    </row>
    <row r="5353" spans="4:4" x14ac:dyDescent="0.3">
      <c r="D5353"/>
    </row>
    <row r="5354" spans="4:4" x14ac:dyDescent="0.3">
      <c r="D5354"/>
    </row>
    <row r="5355" spans="4:4" x14ac:dyDescent="0.3">
      <c r="D5355"/>
    </row>
    <row r="5356" spans="4:4" x14ac:dyDescent="0.3">
      <c r="D5356"/>
    </row>
    <row r="5357" spans="4:4" x14ac:dyDescent="0.3">
      <c r="D5357"/>
    </row>
    <row r="5358" spans="4:4" x14ac:dyDescent="0.3">
      <c r="D5358"/>
    </row>
    <row r="5359" spans="4:4" x14ac:dyDescent="0.3">
      <c r="D5359"/>
    </row>
    <row r="5360" spans="4:4" x14ac:dyDescent="0.3">
      <c r="D5360"/>
    </row>
    <row r="5361" spans="4:4" x14ac:dyDescent="0.3">
      <c r="D5361"/>
    </row>
    <row r="5362" spans="4:4" x14ac:dyDescent="0.3">
      <c r="D5362"/>
    </row>
    <row r="5363" spans="4:4" x14ac:dyDescent="0.3">
      <c r="D5363"/>
    </row>
    <row r="5364" spans="4:4" x14ac:dyDescent="0.3">
      <c r="D5364"/>
    </row>
    <row r="5365" spans="4:4" x14ac:dyDescent="0.3">
      <c r="D5365"/>
    </row>
    <row r="5366" spans="4:4" x14ac:dyDescent="0.3">
      <c r="D5366"/>
    </row>
    <row r="5367" spans="4:4" x14ac:dyDescent="0.3">
      <c r="D5367"/>
    </row>
    <row r="5368" spans="4:4" x14ac:dyDescent="0.3">
      <c r="D5368"/>
    </row>
    <row r="5369" spans="4:4" x14ac:dyDescent="0.3">
      <c r="D5369"/>
    </row>
    <row r="5370" spans="4:4" x14ac:dyDescent="0.3">
      <c r="D5370"/>
    </row>
    <row r="5371" spans="4:4" x14ac:dyDescent="0.3">
      <c r="D5371"/>
    </row>
    <row r="5372" spans="4:4" x14ac:dyDescent="0.3">
      <c r="D5372"/>
    </row>
    <row r="5373" spans="4:4" x14ac:dyDescent="0.3">
      <c r="D5373"/>
    </row>
    <row r="5374" spans="4:4" x14ac:dyDescent="0.3">
      <c r="D5374"/>
    </row>
    <row r="5375" spans="4:4" x14ac:dyDescent="0.3">
      <c r="D5375"/>
    </row>
    <row r="5376" spans="4:4" x14ac:dyDescent="0.3">
      <c r="D5376"/>
    </row>
    <row r="5377" spans="4:4" x14ac:dyDescent="0.3">
      <c r="D5377"/>
    </row>
    <row r="5378" spans="4:4" x14ac:dyDescent="0.3">
      <c r="D5378"/>
    </row>
    <row r="5379" spans="4:4" x14ac:dyDescent="0.3">
      <c r="D5379"/>
    </row>
    <row r="5380" spans="4:4" x14ac:dyDescent="0.3">
      <c r="D5380"/>
    </row>
    <row r="5381" spans="4:4" x14ac:dyDescent="0.3">
      <c r="D5381"/>
    </row>
    <row r="5382" spans="4:4" x14ac:dyDescent="0.3">
      <c r="D5382"/>
    </row>
    <row r="5383" spans="4:4" x14ac:dyDescent="0.3">
      <c r="D5383"/>
    </row>
    <row r="5384" spans="4:4" x14ac:dyDescent="0.3">
      <c r="D5384"/>
    </row>
    <row r="5385" spans="4:4" x14ac:dyDescent="0.3">
      <c r="D5385"/>
    </row>
    <row r="5386" spans="4:4" x14ac:dyDescent="0.3">
      <c r="D5386"/>
    </row>
    <row r="5387" spans="4:4" x14ac:dyDescent="0.3">
      <c r="D5387"/>
    </row>
    <row r="5388" spans="4:4" x14ac:dyDescent="0.3">
      <c r="D5388"/>
    </row>
    <row r="5389" spans="4:4" x14ac:dyDescent="0.3">
      <c r="D5389"/>
    </row>
    <row r="5390" spans="4:4" x14ac:dyDescent="0.3">
      <c r="D5390"/>
    </row>
    <row r="5391" spans="4:4" x14ac:dyDescent="0.3">
      <c r="D5391"/>
    </row>
    <row r="5392" spans="4:4" x14ac:dyDescent="0.3">
      <c r="D5392"/>
    </row>
    <row r="5393" spans="4:4" x14ac:dyDescent="0.3">
      <c r="D5393"/>
    </row>
    <row r="5394" spans="4:4" x14ac:dyDescent="0.3">
      <c r="D5394"/>
    </row>
    <row r="5395" spans="4:4" x14ac:dyDescent="0.3">
      <c r="D5395"/>
    </row>
    <row r="5396" spans="4:4" x14ac:dyDescent="0.3">
      <c r="D5396"/>
    </row>
    <row r="5397" spans="4:4" x14ac:dyDescent="0.3">
      <c r="D5397"/>
    </row>
    <row r="5398" spans="4:4" x14ac:dyDescent="0.3">
      <c r="D5398"/>
    </row>
    <row r="5399" spans="4:4" x14ac:dyDescent="0.3">
      <c r="D5399"/>
    </row>
    <row r="5400" spans="4:4" x14ac:dyDescent="0.3">
      <c r="D5400"/>
    </row>
    <row r="5401" spans="4:4" x14ac:dyDescent="0.3">
      <c r="D5401"/>
    </row>
    <row r="5402" spans="4:4" x14ac:dyDescent="0.3">
      <c r="D5402"/>
    </row>
    <row r="5403" spans="4:4" x14ac:dyDescent="0.3">
      <c r="D5403"/>
    </row>
    <row r="5404" spans="4:4" x14ac:dyDescent="0.3">
      <c r="D5404"/>
    </row>
    <row r="5405" spans="4:4" x14ac:dyDescent="0.3">
      <c r="D5405"/>
    </row>
    <row r="5406" spans="4:4" x14ac:dyDescent="0.3">
      <c r="D5406"/>
    </row>
    <row r="5407" spans="4:4" x14ac:dyDescent="0.3">
      <c r="D5407"/>
    </row>
    <row r="5408" spans="4:4" x14ac:dyDescent="0.3">
      <c r="D5408"/>
    </row>
    <row r="5409" spans="4:4" x14ac:dyDescent="0.3">
      <c r="D5409"/>
    </row>
    <row r="5410" spans="4:4" x14ac:dyDescent="0.3">
      <c r="D5410"/>
    </row>
    <row r="5411" spans="4:4" x14ac:dyDescent="0.3">
      <c r="D5411"/>
    </row>
    <row r="5412" spans="4:4" x14ac:dyDescent="0.3">
      <c r="D5412"/>
    </row>
    <row r="5413" spans="4:4" x14ac:dyDescent="0.3">
      <c r="D5413"/>
    </row>
    <row r="5414" spans="4:4" x14ac:dyDescent="0.3">
      <c r="D5414"/>
    </row>
    <row r="5415" spans="4:4" x14ac:dyDescent="0.3">
      <c r="D5415"/>
    </row>
    <row r="5416" spans="4:4" x14ac:dyDescent="0.3">
      <c r="D5416"/>
    </row>
    <row r="5417" spans="4:4" x14ac:dyDescent="0.3">
      <c r="D5417"/>
    </row>
    <row r="5418" spans="4:4" x14ac:dyDescent="0.3">
      <c r="D5418"/>
    </row>
    <row r="5419" spans="4:4" x14ac:dyDescent="0.3">
      <c r="D5419"/>
    </row>
    <row r="5420" spans="4:4" x14ac:dyDescent="0.3">
      <c r="D5420"/>
    </row>
    <row r="5421" spans="4:4" x14ac:dyDescent="0.3">
      <c r="D5421"/>
    </row>
    <row r="5422" spans="4:4" x14ac:dyDescent="0.3">
      <c r="D5422"/>
    </row>
    <row r="5423" spans="4:4" x14ac:dyDescent="0.3">
      <c r="D5423"/>
    </row>
    <row r="5424" spans="4:4" x14ac:dyDescent="0.3">
      <c r="D5424"/>
    </row>
    <row r="5425" spans="4:4" x14ac:dyDescent="0.3">
      <c r="D5425"/>
    </row>
    <row r="5426" spans="4:4" x14ac:dyDescent="0.3">
      <c r="D5426"/>
    </row>
    <row r="5427" spans="4:4" x14ac:dyDescent="0.3">
      <c r="D5427"/>
    </row>
    <row r="5428" spans="4:4" x14ac:dyDescent="0.3">
      <c r="D5428"/>
    </row>
    <row r="5429" spans="4:4" x14ac:dyDescent="0.3">
      <c r="D5429"/>
    </row>
    <row r="5430" spans="4:4" x14ac:dyDescent="0.3">
      <c r="D5430"/>
    </row>
    <row r="5431" spans="4:4" x14ac:dyDescent="0.3">
      <c r="D5431"/>
    </row>
    <row r="5432" spans="4:4" x14ac:dyDescent="0.3">
      <c r="D5432"/>
    </row>
    <row r="5433" spans="4:4" x14ac:dyDescent="0.3">
      <c r="D5433"/>
    </row>
    <row r="5434" spans="4:4" x14ac:dyDescent="0.3">
      <c r="D5434"/>
    </row>
    <row r="5435" spans="4:4" x14ac:dyDescent="0.3">
      <c r="D5435"/>
    </row>
    <row r="5436" spans="4:4" x14ac:dyDescent="0.3">
      <c r="D5436"/>
    </row>
    <row r="5437" spans="4:4" x14ac:dyDescent="0.3">
      <c r="D5437"/>
    </row>
    <row r="5438" spans="4:4" x14ac:dyDescent="0.3">
      <c r="D5438"/>
    </row>
    <row r="5439" spans="4:4" x14ac:dyDescent="0.3">
      <c r="D5439"/>
    </row>
    <row r="5440" spans="4:4" x14ac:dyDescent="0.3">
      <c r="D5440"/>
    </row>
    <row r="5441" spans="4:4" x14ac:dyDescent="0.3">
      <c r="D5441"/>
    </row>
    <row r="5442" spans="4:4" x14ac:dyDescent="0.3">
      <c r="D5442"/>
    </row>
    <row r="5443" spans="4:4" x14ac:dyDescent="0.3">
      <c r="D5443"/>
    </row>
    <row r="5444" spans="4:4" x14ac:dyDescent="0.3">
      <c r="D5444"/>
    </row>
    <row r="5445" spans="4:4" x14ac:dyDescent="0.3">
      <c r="D5445"/>
    </row>
    <row r="5446" spans="4:4" x14ac:dyDescent="0.3">
      <c r="D5446"/>
    </row>
    <row r="5447" spans="4:4" x14ac:dyDescent="0.3">
      <c r="D5447"/>
    </row>
    <row r="5448" spans="4:4" x14ac:dyDescent="0.3">
      <c r="D5448"/>
    </row>
    <row r="5449" spans="4:4" x14ac:dyDescent="0.3">
      <c r="D5449"/>
    </row>
    <row r="5450" spans="4:4" x14ac:dyDescent="0.3">
      <c r="D5450"/>
    </row>
    <row r="5451" spans="4:4" x14ac:dyDescent="0.3">
      <c r="D5451"/>
    </row>
    <row r="5452" spans="4:4" x14ac:dyDescent="0.3">
      <c r="D5452"/>
    </row>
    <row r="5453" spans="4:4" x14ac:dyDescent="0.3">
      <c r="D5453"/>
    </row>
    <row r="5454" spans="4:4" x14ac:dyDescent="0.3">
      <c r="D5454"/>
    </row>
    <row r="5455" spans="4:4" x14ac:dyDescent="0.3">
      <c r="D5455"/>
    </row>
    <row r="5456" spans="4:4" x14ac:dyDescent="0.3">
      <c r="D5456"/>
    </row>
    <row r="5457" spans="4:4" x14ac:dyDescent="0.3">
      <c r="D5457"/>
    </row>
    <row r="5458" spans="4:4" x14ac:dyDescent="0.3">
      <c r="D5458"/>
    </row>
    <row r="5459" spans="4:4" x14ac:dyDescent="0.3">
      <c r="D5459"/>
    </row>
    <row r="5460" spans="4:4" x14ac:dyDescent="0.3">
      <c r="D5460"/>
    </row>
    <row r="5461" spans="4:4" x14ac:dyDescent="0.3">
      <c r="D5461"/>
    </row>
    <row r="5462" spans="4:4" x14ac:dyDescent="0.3">
      <c r="D5462"/>
    </row>
    <row r="5463" spans="4:4" x14ac:dyDescent="0.3">
      <c r="D5463"/>
    </row>
    <row r="5464" spans="4:4" x14ac:dyDescent="0.3">
      <c r="D5464"/>
    </row>
    <row r="5465" spans="4:4" x14ac:dyDescent="0.3">
      <c r="D5465"/>
    </row>
    <row r="5466" spans="4:4" x14ac:dyDescent="0.3">
      <c r="D5466"/>
    </row>
    <row r="5467" spans="4:4" x14ac:dyDescent="0.3">
      <c r="D5467"/>
    </row>
    <row r="5468" spans="4:4" x14ac:dyDescent="0.3">
      <c r="D5468"/>
    </row>
    <row r="5469" spans="4:4" x14ac:dyDescent="0.3">
      <c r="D5469"/>
    </row>
    <row r="5470" spans="4:4" x14ac:dyDescent="0.3">
      <c r="D5470"/>
    </row>
    <row r="5471" spans="4:4" x14ac:dyDescent="0.3">
      <c r="D5471"/>
    </row>
    <row r="5472" spans="4:4" x14ac:dyDescent="0.3">
      <c r="D5472"/>
    </row>
    <row r="5473" spans="4:4" x14ac:dyDescent="0.3">
      <c r="D5473"/>
    </row>
    <row r="5474" spans="4:4" x14ac:dyDescent="0.3">
      <c r="D5474"/>
    </row>
    <row r="5475" spans="4:4" x14ac:dyDescent="0.3">
      <c r="D5475"/>
    </row>
    <row r="5476" spans="4:4" x14ac:dyDescent="0.3">
      <c r="D5476"/>
    </row>
    <row r="5477" spans="4:4" x14ac:dyDescent="0.3">
      <c r="D5477"/>
    </row>
    <row r="5478" spans="4:4" x14ac:dyDescent="0.3">
      <c r="D5478"/>
    </row>
    <row r="5479" spans="4:4" x14ac:dyDescent="0.3">
      <c r="D5479"/>
    </row>
    <row r="5480" spans="4:4" x14ac:dyDescent="0.3">
      <c r="D5480"/>
    </row>
    <row r="5481" spans="4:4" x14ac:dyDescent="0.3">
      <c r="D5481"/>
    </row>
    <row r="5482" spans="4:4" x14ac:dyDescent="0.3">
      <c r="D5482"/>
    </row>
    <row r="5483" spans="4:4" x14ac:dyDescent="0.3">
      <c r="D5483"/>
    </row>
    <row r="5484" spans="4:4" x14ac:dyDescent="0.3">
      <c r="D5484"/>
    </row>
    <row r="5485" spans="4:4" x14ac:dyDescent="0.3">
      <c r="D5485"/>
    </row>
    <row r="5486" spans="4:4" x14ac:dyDescent="0.3">
      <c r="D5486"/>
    </row>
    <row r="5487" spans="4:4" x14ac:dyDescent="0.3">
      <c r="D5487"/>
    </row>
    <row r="5488" spans="4:4" x14ac:dyDescent="0.3">
      <c r="D5488"/>
    </row>
    <row r="5489" spans="4:4" x14ac:dyDescent="0.3">
      <c r="D5489"/>
    </row>
    <row r="5490" spans="4:4" x14ac:dyDescent="0.3">
      <c r="D5490"/>
    </row>
    <row r="5491" spans="4:4" x14ac:dyDescent="0.3">
      <c r="D5491"/>
    </row>
    <row r="5492" spans="4:4" x14ac:dyDescent="0.3">
      <c r="D5492"/>
    </row>
    <row r="5493" spans="4:4" x14ac:dyDescent="0.3">
      <c r="D5493"/>
    </row>
    <row r="5494" spans="4:4" x14ac:dyDescent="0.3">
      <c r="D5494"/>
    </row>
    <row r="5495" spans="4:4" x14ac:dyDescent="0.3">
      <c r="D5495"/>
    </row>
    <row r="5496" spans="4:4" x14ac:dyDescent="0.3">
      <c r="D5496"/>
    </row>
    <row r="5497" spans="4:4" x14ac:dyDescent="0.3">
      <c r="D5497"/>
    </row>
    <row r="5498" spans="4:4" x14ac:dyDescent="0.3">
      <c r="D5498"/>
    </row>
    <row r="5499" spans="4:4" x14ac:dyDescent="0.3">
      <c r="D5499"/>
    </row>
    <row r="5500" spans="4:4" x14ac:dyDescent="0.3">
      <c r="D5500"/>
    </row>
    <row r="5501" spans="4:4" x14ac:dyDescent="0.3">
      <c r="D5501"/>
    </row>
    <row r="5502" spans="4:4" x14ac:dyDescent="0.3">
      <c r="D5502"/>
    </row>
    <row r="5503" spans="4:4" x14ac:dyDescent="0.3">
      <c r="D5503"/>
    </row>
    <row r="5504" spans="4:4" x14ac:dyDescent="0.3">
      <c r="D5504"/>
    </row>
    <row r="5505" spans="4:4" x14ac:dyDescent="0.3">
      <c r="D5505"/>
    </row>
    <row r="5506" spans="4:4" x14ac:dyDescent="0.3">
      <c r="D5506"/>
    </row>
    <row r="5507" spans="4:4" x14ac:dyDescent="0.3">
      <c r="D5507"/>
    </row>
    <row r="5508" spans="4:4" x14ac:dyDescent="0.3">
      <c r="D5508"/>
    </row>
    <row r="5509" spans="4:4" x14ac:dyDescent="0.3">
      <c r="D5509"/>
    </row>
    <row r="5510" spans="4:4" x14ac:dyDescent="0.3">
      <c r="D5510"/>
    </row>
    <row r="5511" spans="4:4" x14ac:dyDescent="0.3">
      <c r="D5511"/>
    </row>
    <row r="5512" spans="4:4" x14ac:dyDescent="0.3">
      <c r="D5512"/>
    </row>
    <row r="5513" spans="4:4" x14ac:dyDescent="0.3">
      <c r="D5513"/>
    </row>
    <row r="5514" spans="4:4" x14ac:dyDescent="0.3">
      <c r="D5514"/>
    </row>
    <row r="5515" spans="4:4" x14ac:dyDescent="0.3">
      <c r="D5515"/>
    </row>
    <row r="5516" spans="4:4" x14ac:dyDescent="0.3">
      <c r="D5516"/>
    </row>
    <row r="5517" spans="4:4" x14ac:dyDescent="0.3">
      <c r="D5517"/>
    </row>
    <row r="5518" spans="4:4" x14ac:dyDescent="0.3">
      <c r="D5518"/>
    </row>
    <row r="5519" spans="4:4" x14ac:dyDescent="0.3">
      <c r="D5519"/>
    </row>
    <row r="5520" spans="4:4" x14ac:dyDescent="0.3">
      <c r="D5520"/>
    </row>
    <row r="5521" spans="4:4" x14ac:dyDescent="0.3">
      <c r="D5521"/>
    </row>
    <row r="5522" spans="4:4" x14ac:dyDescent="0.3">
      <c r="D5522"/>
    </row>
    <row r="5523" spans="4:4" x14ac:dyDescent="0.3">
      <c r="D5523"/>
    </row>
    <row r="5524" spans="4:4" x14ac:dyDescent="0.3">
      <c r="D5524"/>
    </row>
    <row r="5525" spans="4:4" x14ac:dyDescent="0.3">
      <c r="D5525"/>
    </row>
    <row r="5526" spans="4:4" x14ac:dyDescent="0.3">
      <c r="D5526"/>
    </row>
    <row r="5527" spans="4:4" x14ac:dyDescent="0.3">
      <c r="D5527"/>
    </row>
    <row r="5528" spans="4:4" x14ac:dyDescent="0.3">
      <c r="D5528"/>
    </row>
    <row r="5529" spans="4:4" x14ac:dyDescent="0.3">
      <c r="D5529"/>
    </row>
    <row r="5530" spans="4:4" x14ac:dyDescent="0.3">
      <c r="D5530"/>
    </row>
    <row r="5531" spans="4:4" x14ac:dyDescent="0.3">
      <c r="D5531"/>
    </row>
    <row r="5532" spans="4:4" x14ac:dyDescent="0.3">
      <c r="D5532"/>
    </row>
    <row r="5533" spans="4:4" x14ac:dyDescent="0.3">
      <c r="D5533"/>
    </row>
    <row r="5534" spans="4:4" x14ac:dyDescent="0.3">
      <c r="D5534"/>
    </row>
    <row r="5535" spans="4:4" x14ac:dyDescent="0.3">
      <c r="D5535"/>
    </row>
    <row r="5536" spans="4:4" x14ac:dyDescent="0.3">
      <c r="D5536"/>
    </row>
    <row r="5537" spans="4:4" x14ac:dyDescent="0.3">
      <c r="D5537"/>
    </row>
    <row r="5538" spans="4:4" x14ac:dyDescent="0.3">
      <c r="D5538"/>
    </row>
    <row r="5539" spans="4:4" x14ac:dyDescent="0.3">
      <c r="D5539"/>
    </row>
    <row r="5540" spans="4:4" x14ac:dyDescent="0.3">
      <c r="D5540"/>
    </row>
    <row r="5541" spans="4:4" x14ac:dyDescent="0.3">
      <c r="D5541"/>
    </row>
    <row r="5542" spans="4:4" x14ac:dyDescent="0.3">
      <c r="D5542"/>
    </row>
    <row r="5543" spans="4:4" x14ac:dyDescent="0.3">
      <c r="D5543"/>
    </row>
    <row r="5544" spans="4:4" x14ac:dyDescent="0.3">
      <c r="D5544"/>
    </row>
    <row r="5545" spans="4:4" x14ac:dyDescent="0.3">
      <c r="D5545"/>
    </row>
    <row r="5546" spans="4:4" x14ac:dyDescent="0.3">
      <c r="D5546"/>
    </row>
    <row r="5547" spans="4:4" x14ac:dyDescent="0.3">
      <c r="D5547"/>
    </row>
    <row r="5548" spans="4:4" x14ac:dyDescent="0.3">
      <c r="D5548"/>
    </row>
    <row r="5549" spans="4:4" x14ac:dyDescent="0.3">
      <c r="D5549"/>
    </row>
    <row r="5550" spans="4:4" x14ac:dyDescent="0.3">
      <c r="D5550"/>
    </row>
    <row r="5551" spans="4:4" x14ac:dyDescent="0.3">
      <c r="D5551"/>
    </row>
    <row r="5552" spans="4:4" x14ac:dyDescent="0.3">
      <c r="D5552"/>
    </row>
    <row r="5553" spans="4:4" x14ac:dyDescent="0.3">
      <c r="D5553"/>
    </row>
    <row r="5554" spans="4:4" x14ac:dyDescent="0.3">
      <c r="D5554"/>
    </row>
    <row r="5555" spans="4:4" x14ac:dyDescent="0.3">
      <c r="D5555"/>
    </row>
    <row r="5556" spans="4:4" x14ac:dyDescent="0.3">
      <c r="D5556"/>
    </row>
    <row r="5557" spans="4:4" x14ac:dyDescent="0.3">
      <c r="D5557"/>
    </row>
    <row r="5558" spans="4:4" x14ac:dyDescent="0.3">
      <c r="D5558"/>
    </row>
    <row r="5559" spans="4:4" x14ac:dyDescent="0.3">
      <c r="D5559"/>
    </row>
    <row r="5560" spans="4:4" x14ac:dyDescent="0.3">
      <c r="D5560"/>
    </row>
    <row r="5561" spans="4:4" x14ac:dyDescent="0.3">
      <c r="D5561"/>
    </row>
    <row r="5562" spans="4:4" x14ac:dyDescent="0.3">
      <c r="D5562"/>
    </row>
    <row r="5563" spans="4:4" x14ac:dyDescent="0.3">
      <c r="D5563"/>
    </row>
    <row r="5564" spans="4:4" x14ac:dyDescent="0.3">
      <c r="D5564"/>
    </row>
    <row r="5565" spans="4:4" x14ac:dyDescent="0.3">
      <c r="D5565"/>
    </row>
    <row r="5566" spans="4:4" x14ac:dyDescent="0.3">
      <c r="D5566"/>
    </row>
    <row r="5567" spans="4:4" x14ac:dyDescent="0.3">
      <c r="D5567"/>
    </row>
    <row r="5568" spans="4:4" x14ac:dyDescent="0.3">
      <c r="D5568"/>
    </row>
    <row r="5569" spans="4:4" x14ac:dyDescent="0.3">
      <c r="D5569"/>
    </row>
    <row r="5570" spans="4:4" x14ac:dyDescent="0.3">
      <c r="D5570"/>
    </row>
    <row r="5571" spans="4:4" x14ac:dyDescent="0.3">
      <c r="D5571"/>
    </row>
    <row r="5572" spans="4:4" x14ac:dyDescent="0.3">
      <c r="D5572"/>
    </row>
    <row r="5573" spans="4:4" x14ac:dyDescent="0.3">
      <c r="D5573"/>
    </row>
    <row r="5574" spans="4:4" x14ac:dyDescent="0.3">
      <c r="D5574"/>
    </row>
    <row r="5575" spans="4:4" x14ac:dyDescent="0.3">
      <c r="D5575"/>
    </row>
    <row r="5576" spans="4:4" x14ac:dyDescent="0.3">
      <c r="D5576"/>
    </row>
    <row r="5577" spans="4:4" x14ac:dyDescent="0.3">
      <c r="D5577"/>
    </row>
    <row r="5578" spans="4:4" x14ac:dyDescent="0.3">
      <c r="D5578"/>
    </row>
    <row r="5579" spans="4:4" x14ac:dyDescent="0.3">
      <c r="D5579"/>
    </row>
    <row r="5580" spans="4:4" x14ac:dyDescent="0.3">
      <c r="D5580"/>
    </row>
    <row r="5581" spans="4:4" x14ac:dyDescent="0.3">
      <c r="D5581"/>
    </row>
    <row r="5582" spans="4:4" x14ac:dyDescent="0.3">
      <c r="D5582"/>
    </row>
    <row r="5583" spans="4:4" x14ac:dyDescent="0.3">
      <c r="D5583"/>
    </row>
    <row r="5584" spans="4:4" x14ac:dyDescent="0.3">
      <c r="D5584"/>
    </row>
    <row r="5585" spans="4:4" x14ac:dyDescent="0.3">
      <c r="D5585"/>
    </row>
    <row r="5586" spans="4:4" x14ac:dyDescent="0.3">
      <c r="D5586"/>
    </row>
    <row r="5587" spans="4:4" x14ac:dyDescent="0.3">
      <c r="D5587"/>
    </row>
    <row r="5588" spans="4:4" x14ac:dyDescent="0.3">
      <c r="D5588"/>
    </row>
    <row r="5589" spans="4:4" x14ac:dyDescent="0.3">
      <c r="D5589"/>
    </row>
    <row r="5590" spans="4:4" x14ac:dyDescent="0.3">
      <c r="D5590"/>
    </row>
    <row r="5591" spans="4:4" x14ac:dyDescent="0.3">
      <c r="D5591"/>
    </row>
    <row r="5592" spans="4:4" x14ac:dyDescent="0.3">
      <c r="D5592"/>
    </row>
    <row r="5593" spans="4:4" x14ac:dyDescent="0.3">
      <c r="D5593"/>
    </row>
    <row r="5594" spans="4:4" x14ac:dyDescent="0.3">
      <c r="D5594"/>
    </row>
    <row r="5595" spans="4:4" x14ac:dyDescent="0.3">
      <c r="D5595"/>
    </row>
    <row r="5596" spans="4:4" x14ac:dyDescent="0.3">
      <c r="D5596"/>
    </row>
    <row r="5597" spans="4:4" x14ac:dyDescent="0.3">
      <c r="D5597"/>
    </row>
    <row r="5598" spans="4:4" x14ac:dyDescent="0.3">
      <c r="D5598"/>
    </row>
    <row r="5599" spans="4:4" x14ac:dyDescent="0.3">
      <c r="D5599"/>
    </row>
    <row r="5600" spans="4:4" x14ac:dyDescent="0.3">
      <c r="D5600"/>
    </row>
    <row r="5601" spans="4:4" x14ac:dyDescent="0.3">
      <c r="D5601"/>
    </row>
    <row r="5602" spans="4:4" x14ac:dyDescent="0.3">
      <c r="D5602"/>
    </row>
    <row r="5603" spans="4:4" x14ac:dyDescent="0.3">
      <c r="D5603"/>
    </row>
    <row r="5604" spans="4:4" x14ac:dyDescent="0.3">
      <c r="D5604"/>
    </row>
    <row r="5605" spans="4:4" x14ac:dyDescent="0.3">
      <c r="D5605"/>
    </row>
    <row r="5606" spans="4:4" x14ac:dyDescent="0.3">
      <c r="D5606"/>
    </row>
    <row r="5607" spans="4:4" x14ac:dyDescent="0.3">
      <c r="D5607"/>
    </row>
    <row r="5608" spans="4:4" x14ac:dyDescent="0.3">
      <c r="D5608"/>
    </row>
    <row r="5609" spans="4:4" x14ac:dyDescent="0.3">
      <c r="D5609"/>
    </row>
    <row r="5610" spans="4:4" x14ac:dyDescent="0.3">
      <c r="D5610"/>
    </row>
    <row r="5611" spans="4:4" x14ac:dyDescent="0.3">
      <c r="D5611"/>
    </row>
    <row r="5612" spans="4:4" x14ac:dyDescent="0.3">
      <c r="D5612"/>
    </row>
    <row r="5613" spans="4:4" x14ac:dyDescent="0.3">
      <c r="D5613"/>
    </row>
    <row r="5614" spans="4:4" x14ac:dyDescent="0.3">
      <c r="D5614"/>
    </row>
    <row r="5615" spans="4:4" x14ac:dyDescent="0.3">
      <c r="D5615"/>
    </row>
    <row r="5616" spans="4:4" x14ac:dyDescent="0.3">
      <c r="D5616"/>
    </row>
    <row r="5617" spans="4:4" x14ac:dyDescent="0.3">
      <c r="D5617"/>
    </row>
    <row r="5618" spans="4:4" x14ac:dyDescent="0.3">
      <c r="D5618"/>
    </row>
    <row r="5619" spans="4:4" x14ac:dyDescent="0.3">
      <c r="D5619"/>
    </row>
    <row r="5620" spans="4:4" x14ac:dyDescent="0.3">
      <c r="D5620"/>
    </row>
    <row r="5621" spans="4:4" x14ac:dyDescent="0.3">
      <c r="D5621"/>
    </row>
    <row r="5622" spans="4:4" x14ac:dyDescent="0.3">
      <c r="D5622"/>
    </row>
    <row r="5623" spans="4:4" x14ac:dyDescent="0.3">
      <c r="D5623"/>
    </row>
    <row r="5624" spans="4:4" x14ac:dyDescent="0.3">
      <c r="D5624"/>
    </row>
    <row r="5625" spans="4:4" x14ac:dyDescent="0.3">
      <c r="D5625"/>
    </row>
    <row r="5626" spans="4:4" x14ac:dyDescent="0.3">
      <c r="D5626"/>
    </row>
    <row r="5627" spans="4:4" x14ac:dyDescent="0.3">
      <c r="D5627"/>
    </row>
    <row r="5628" spans="4:4" x14ac:dyDescent="0.3">
      <c r="D5628"/>
    </row>
    <row r="5629" spans="4:4" x14ac:dyDescent="0.3">
      <c r="D5629"/>
    </row>
    <row r="5630" spans="4:4" x14ac:dyDescent="0.3">
      <c r="D5630"/>
    </row>
    <row r="5631" spans="4:4" x14ac:dyDescent="0.3">
      <c r="D5631"/>
    </row>
    <row r="5632" spans="4:4" x14ac:dyDescent="0.3">
      <c r="D5632"/>
    </row>
    <row r="5633" spans="4:4" x14ac:dyDescent="0.3">
      <c r="D5633"/>
    </row>
    <row r="5634" spans="4:4" x14ac:dyDescent="0.3">
      <c r="D5634"/>
    </row>
    <row r="5635" spans="4:4" x14ac:dyDescent="0.3">
      <c r="D5635"/>
    </row>
    <row r="5636" spans="4:4" x14ac:dyDescent="0.3">
      <c r="D5636"/>
    </row>
    <row r="5637" spans="4:4" x14ac:dyDescent="0.3">
      <c r="D5637"/>
    </row>
    <row r="5638" spans="4:4" x14ac:dyDescent="0.3">
      <c r="D5638"/>
    </row>
    <row r="5639" spans="4:4" x14ac:dyDescent="0.3">
      <c r="D5639"/>
    </row>
    <row r="5640" spans="4:4" x14ac:dyDescent="0.3">
      <c r="D5640"/>
    </row>
    <row r="5641" spans="4:4" x14ac:dyDescent="0.3">
      <c r="D5641"/>
    </row>
    <row r="5642" spans="4:4" x14ac:dyDescent="0.3">
      <c r="D5642"/>
    </row>
    <row r="5643" spans="4:4" x14ac:dyDescent="0.3">
      <c r="D5643"/>
    </row>
    <row r="5644" spans="4:4" x14ac:dyDescent="0.3">
      <c r="D5644"/>
    </row>
    <row r="5645" spans="4:4" x14ac:dyDescent="0.3">
      <c r="D5645"/>
    </row>
    <row r="5646" spans="4:4" x14ac:dyDescent="0.3">
      <c r="D5646"/>
    </row>
    <row r="5647" spans="4:4" x14ac:dyDescent="0.3">
      <c r="D5647"/>
    </row>
    <row r="5648" spans="4:4" x14ac:dyDescent="0.3">
      <c r="D5648"/>
    </row>
    <row r="5649" spans="4:4" x14ac:dyDescent="0.3">
      <c r="D5649"/>
    </row>
    <row r="5650" spans="4:4" x14ac:dyDescent="0.3">
      <c r="D5650"/>
    </row>
    <row r="5651" spans="4:4" x14ac:dyDescent="0.3">
      <c r="D5651"/>
    </row>
    <row r="5652" spans="4:4" x14ac:dyDescent="0.3">
      <c r="D5652"/>
    </row>
    <row r="5653" spans="4:4" x14ac:dyDescent="0.3">
      <c r="D5653"/>
    </row>
    <row r="5654" spans="4:4" x14ac:dyDescent="0.3">
      <c r="D5654"/>
    </row>
    <row r="5655" spans="4:4" x14ac:dyDescent="0.3">
      <c r="D5655"/>
    </row>
    <row r="5656" spans="4:4" x14ac:dyDescent="0.3">
      <c r="D5656"/>
    </row>
    <row r="5657" spans="4:4" x14ac:dyDescent="0.3">
      <c r="D5657"/>
    </row>
    <row r="5658" spans="4:4" x14ac:dyDescent="0.3">
      <c r="D5658"/>
    </row>
    <row r="5659" spans="4:4" x14ac:dyDescent="0.3">
      <c r="D5659"/>
    </row>
    <row r="5660" spans="4:4" x14ac:dyDescent="0.3">
      <c r="D5660"/>
    </row>
    <row r="5661" spans="4:4" x14ac:dyDescent="0.3">
      <c r="D5661"/>
    </row>
    <row r="5662" spans="4:4" x14ac:dyDescent="0.3">
      <c r="D5662"/>
    </row>
    <row r="5663" spans="4:4" x14ac:dyDescent="0.3">
      <c r="D5663"/>
    </row>
    <row r="5664" spans="4:4" x14ac:dyDescent="0.3">
      <c r="D5664"/>
    </row>
    <row r="5665" spans="4:4" x14ac:dyDescent="0.3">
      <c r="D5665"/>
    </row>
    <row r="5666" spans="4:4" x14ac:dyDescent="0.3">
      <c r="D5666"/>
    </row>
    <row r="5667" spans="4:4" x14ac:dyDescent="0.3">
      <c r="D5667"/>
    </row>
    <row r="5668" spans="4:4" x14ac:dyDescent="0.3">
      <c r="D5668"/>
    </row>
    <row r="5669" spans="4:4" x14ac:dyDescent="0.3">
      <c r="D5669"/>
    </row>
    <row r="5670" spans="4:4" x14ac:dyDescent="0.3">
      <c r="D5670"/>
    </row>
    <row r="5671" spans="4:4" x14ac:dyDescent="0.3">
      <c r="D5671"/>
    </row>
    <row r="5672" spans="4:4" x14ac:dyDescent="0.3">
      <c r="D5672"/>
    </row>
    <row r="5673" spans="4:4" x14ac:dyDescent="0.3">
      <c r="D5673"/>
    </row>
    <row r="5674" spans="4:4" x14ac:dyDescent="0.3">
      <c r="D5674"/>
    </row>
    <row r="5675" spans="4:4" x14ac:dyDescent="0.3">
      <c r="D5675"/>
    </row>
    <row r="5676" spans="4:4" x14ac:dyDescent="0.3">
      <c r="D5676"/>
    </row>
    <row r="5677" spans="4:4" x14ac:dyDescent="0.3">
      <c r="D5677"/>
    </row>
    <row r="5678" spans="4:4" x14ac:dyDescent="0.3">
      <c r="D5678"/>
    </row>
    <row r="5679" spans="4:4" x14ac:dyDescent="0.3">
      <c r="D5679"/>
    </row>
    <row r="5680" spans="4:4" x14ac:dyDescent="0.3">
      <c r="D5680"/>
    </row>
    <row r="5681" spans="4:4" x14ac:dyDescent="0.3">
      <c r="D5681"/>
    </row>
    <row r="5682" spans="4:4" x14ac:dyDescent="0.3">
      <c r="D5682"/>
    </row>
    <row r="5683" spans="4:4" x14ac:dyDescent="0.3">
      <c r="D5683"/>
    </row>
    <row r="5684" spans="4:4" x14ac:dyDescent="0.3">
      <c r="D5684"/>
    </row>
    <row r="5685" spans="4:4" x14ac:dyDescent="0.3">
      <c r="D5685"/>
    </row>
    <row r="5686" spans="4:4" x14ac:dyDescent="0.3">
      <c r="D5686"/>
    </row>
    <row r="5687" spans="4:4" x14ac:dyDescent="0.3">
      <c r="D5687"/>
    </row>
    <row r="5688" spans="4:4" x14ac:dyDescent="0.3">
      <c r="D5688"/>
    </row>
    <row r="5689" spans="4:4" x14ac:dyDescent="0.3">
      <c r="D5689"/>
    </row>
    <row r="5690" spans="4:4" x14ac:dyDescent="0.3">
      <c r="D5690"/>
    </row>
    <row r="5691" spans="4:4" x14ac:dyDescent="0.3">
      <c r="D5691"/>
    </row>
    <row r="5692" spans="4:4" x14ac:dyDescent="0.3">
      <c r="D5692"/>
    </row>
    <row r="5693" spans="4:4" x14ac:dyDescent="0.3">
      <c r="D5693"/>
    </row>
    <row r="5694" spans="4:4" x14ac:dyDescent="0.3">
      <c r="D5694"/>
    </row>
    <row r="5695" spans="4:4" x14ac:dyDescent="0.3">
      <c r="D5695"/>
    </row>
    <row r="5696" spans="4:4" x14ac:dyDescent="0.3">
      <c r="D5696"/>
    </row>
    <row r="5697" spans="4:4" x14ac:dyDescent="0.3">
      <c r="D5697"/>
    </row>
    <row r="5698" spans="4:4" x14ac:dyDescent="0.3">
      <c r="D5698"/>
    </row>
    <row r="5699" spans="4:4" x14ac:dyDescent="0.3">
      <c r="D5699"/>
    </row>
    <row r="5700" spans="4:4" x14ac:dyDescent="0.3">
      <c r="D5700"/>
    </row>
    <row r="5701" spans="4:4" x14ac:dyDescent="0.3">
      <c r="D5701"/>
    </row>
    <row r="5702" spans="4:4" x14ac:dyDescent="0.3">
      <c r="D5702"/>
    </row>
    <row r="5703" spans="4:4" x14ac:dyDescent="0.3">
      <c r="D5703"/>
    </row>
    <row r="5704" spans="4:4" x14ac:dyDescent="0.3">
      <c r="D5704"/>
    </row>
    <row r="5705" spans="4:4" x14ac:dyDescent="0.3">
      <c r="D5705"/>
    </row>
    <row r="5706" spans="4:4" x14ac:dyDescent="0.3">
      <c r="D5706"/>
    </row>
    <row r="5707" spans="4:4" x14ac:dyDescent="0.3">
      <c r="D5707"/>
    </row>
    <row r="5708" spans="4:4" x14ac:dyDescent="0.3">
      <c r="D5708"/>
    </row>
    <row r="5709" spans="4:4" x14ac:dyDescent="0.3">
      <c r="D5709"/>
    </row>
    <row r="5710" spans="4:4" x14ac:dyDescent="0.3">
      <c r="D5710"/>
    </row>
    <row r="5711" spans="4:4" x14ac:dyDescent="0.3">
      <c r="D5711"/>
    </row>
    <row r="5712" spans="4:4" x14ac:dyDescent="0.3">
      <c r="D5712"/>
    </row>
    <row r="5713" spans="4:4" x14ac:dyDescent="0.3">
      <c r="D5713"/>
    </row>
    <row r="5714" spans="4:4" x14ac:dyDescent="0.3">
      <c r="D5714"/>
    </row>
    <row r="5715" spans="4:4" x14ac:dyDescent="0.3">
      <c r="D5715"/>
    </row>
    <row r="5716" spans="4:4" x14ac:dyDescent="0.3">
      <c r="D5716"/>
    </row>
    <row r="5717" spans="4:4" x14ac:dyDescent="0.3">
      <c r="D5717"/>
    </row>
    <row r="5718" spans="4:4" x14ac:dyDescent="0.3">
      <c r="D5718"/>
    </row>
    <row r="5719" spans="4:4" x14ac:dyDescent="0.3">
      <c r="D5719"/>
    </row>
    <row r="5720" spans="4:4" x14ac:dyDescent="0.3">
      <c r="D5720"/>
    </row>
    <row r="5721" spans="4:4" x14ac:dyDescent="0.3">
      <c r="D5721"/>
    </row>
    <row r="5722" spans="4:4" x14ac:dyDescent="0.3">
      <c r="D5722"/>
    </row>
    <row r="5723" spans="4:4" x14ac:dyDescent="0.3">
      <c r="D5723"/>
    </row>
    <row r="5724" spans="4:4" x14ac:dyDescent="0.3">
      <c r="D5724"/>
    </row>
    <row r="5725" spans="4:4" x14ac:dyDescent="0.3">
      <c r="D5725"/>
    </row>
    <row r="5726" spans="4:4" x14ac:dyDescent="0.3">
      <c r="D5726"/>
    </row>
    <row r="5727" spans="4:4" x14ac:dyDescent="0.3">
      <c r="D5727"/>
    </row>
    <row r="5728" spans="4:4" x14ac:dyDescent="0.3">
      <c r="D5728"/>
    </row>
    <row r="5729" spans="4:4" x14ac:dyDescent="0.3">
      <c r="D5729"/>
    </row>
    <row r="5730" spans="4:4" x14ac:dyDescent="0.3">
      <c r="D5730"/>
    </row>
    <row r="5731" spans="4:4" x14ac:dyDescent="0.3">
      <c r="D5731"/>
    </row>
    <row r="5732" spans="4:4" x14ac:dyDescent="0.3">
      <c r="D5732"/>
    </row>
    <row r="5733" spans="4:4" x14ac:dyDescent="0.3">
      <c r="D5733"/>
    </row>
    <row r="5734" spans="4:4" x14ac:dyDescent="0.3">
      <c r="D5734"/>
    </row>
    <row r="5735" spans="4:4" x14ac:dyDescent="0.3">
      <c r="D5735"/>
    </row>
    <row r="5736" spans="4:4" x14ac:dyDescent="0.3">
      <c r="D5736"/>
    </row>
    <row r="5737" spans="4:4" x14ac:dyDescent="0.3">
      <c r="D5737"/>
    </row>
    <row r="5738" spans="4:4" x14ac:dyDescent="0.3">
      <c r="D5738"/>
    </row>
    <row r="5739" spans="4:4" x14ac:dyDescent="0.3">
      <c r="D5739"/>
    </row>
    <row r="5740" spans="4:4" x14ac:dyDescent="0.3">
      <c r="D5740"/>
    </row>
    <row r="5741" spans="4:4" x14ac:dyDescent="0.3">
      <c r="D5741"/>
    </row>
    <row r="5742" spans="4:4" x14ac:dyDescent="0.3">
      <c r="D5742"/>
    </row>
    <row r="5743" spans="4:4" x14ac:dyDescent="0.3">
      <c r="D5743"/>
    </row>
    <row r="5744" spans="4:4" x14ac:dyDescent="0.3">
      <c r="D5744"/>
    </row>
    <row r="5745" spans="4:4" x14ac:dyDescent="0.3">
      <c r="D5745"/>
    </row>
    <row r="5746" spans="4:4" x14ac:dyDescent="0.3">
      <c r="D5746"/>
    </row>
    <row r="5747" spans="4:4" x14ac:dyDescent="0.3">
      <c r="D5747"/>
    </row>
    <row r="5748" spans="4:4" x14ac:dyDescent="0.3">
      <c r="D5748"/>
    </row>
    <row r="5749" spans="4:4" x14ac:dyDescent="0.3">
      <c r="D5749"/>
    </row>
    <row r="5750" spans="4:4" x14ac:dyDescent="0.3">
      <c r="D5750"/>
    </row>
    <row r="5751" spans="4:4" x14ac:dyDescent="0.3">
      <c r="D5751"/>
    </row>
    <row r="5752" spans="4:4" x14ac:dyDescent="0.3">
      <c r="D5752"/>
    </row>
    <row r="5753" spans="4:4" x14ac:dyDescent="0.3">
      <c r="D5753"/>
    </row>
    <row r="5754" spans="4:4" x14ac:dyDescent="0.3">
      <c r="D5754"/>
    </row>
    <row r="5755" spans="4:4" x14ac:dyDescent="0.3">
      <c r="D5755"/>
    </row>
    <row r="5756" spans="4:4" x14ac:dyDescent="0.3">
      <c r="D5756"/>
    </row>
    <row r="5757" spans="4:4" x14ac:dyDescent="0.3">
      <c r="D5757"/>
    </row>
    <row r="5758" spans="4:4" x14ac:dyDescent="0.3">
      <c r="D5758"/>
    </row>
    <row r="5759" spans="4:4" x14ac:dyDescent="0.3">
      <c r="D5759"/>
    </row>
    <row r="5760" spans="4:4" x14ac:dyDescent="0.3">
      <c r="D5760"/>
    </row>
    <row r="5761" spans="4:4" x14ac:dyDescent="0.3">
      <c r="D5761"/>
    </row>
    <row r="5762" spans="4:4" x14ac:dyDescent="0.3">
      <c r="D5762"/>
    </row>
    <row r="5763" spans="4:4" x14ac:dyDescent="0.3">
      <c r="D5763"/>
    </row>
    <row r="5764" spans="4:4" x14ac:dyDescent="0.3">
      <c r="D5764"/>
    </row>
    <row r="5765" spans="4:4" x14ac:dyDescent="0.3">
      <c r="D5765"/>
    </row>
    <row r="5766" spans="4:4" x14ac:dyDescent="0.3">
      <c r="D5766"/>
    </row>
    <row r="5767" spans="4:4" x14ac:dyDescent="0.3">
      <c r="D5767"/>
    </row>
    <row r="5768" spans="4:4" x14ac:dyDescent="0.3">
      <c r="D5768"/>
    </row>
    <row r="5769" spans="4:4" x14ac:dyDescent="0.3">
      <c r="D5769"/>
    </row>
    <row r="5770" spans="4:4" x14ac:dyDescent="0.3">
      <c r="D5770"/>
    </row>
    <row r="5771" spans="4:4" x14ac:dyDescent="0.3">
      <c r="D5771"/>
    </row>
    <row r="5772" spans="4:4" x14ac:dyDescent="0.3">
      <c r="D5772"/>
    </row>
    <row r="5773" spans="4:4" x14ac:dyDescent="0.3">
      <c r="D5773"/>
    </row>
    <row r="5774" spans="4:4" x14ac:dyDescent="0.3">
      <c r="D5774"/>
    </row>
    <row r="5775" spans="4:4" x14ac:dyDescent="0.3">
      <c r="D5775"/>
    </row>
    <row r="5776" spans="4:4" x14ac:dyDescent="0.3">
      <c r="D5776"/>
    </row>
    <row r="5777" spans="4:4" x14ac:dyDescent="0.3">
      <c r="D5777"/>
    </row>
    <row r="5778" spans="4:4" x14ac:dyDescent="0.3">
      <c r="D5778"/>
    </row>
    <row r="5779" spans="4:4" x14ac:dyDescent="0.3">
      <c r="D5779"/>
    </row>
    <row r="5780" spans="4:4" x14ac:dyDescent="0.3">
      <c r="D5780"/>
    </row>
    <row r="5781" spans="4:4" x14ac:dyDescent="0.3">
      <c r="D5781"/>
    </row>
    <row r="5782" spans="4:4" x14ac:dyDescent="0.3">
      <c r="D5782"/>
    </row>
    <row r="5783" spans="4:4" x14ac:dyDescent="0.3">
      <c r="D5783"/>
    </row>
    <row r="5784" spans="4:4" x14ac:dyDescent="0.3">
      <c r="D5784"/>
    </row>
    <row r="5785" spans="4:4" x14ac:dyDescent="0.3">
      <c r="D5785"/>
    </row>
    <row r="5786" spans="4:4" x14ac:dyDescent="0.3">
      <c r="D5786"/>
    </row>
    <row r="5787" spans="4:4" x14ac:dyDescent="0.3">
      <c r="D5787"/>
    </row>
    <row r="5788" spans="4:4" x14ac:dyDescent="0.3">
      <c r="D5788"/>
    </row>
    <row r="5789" spans="4:4" x14ac:dyDescent="0.3">
      <c r="D5789"/>
    </row>
    <row r="5790" spans="4:4" x14ac:dyDescent="0.3">
      <c r="D5790"/>
    </row>
    <row r="5791" spans="4:4" x14ac:dyDescent="0.3">
      <c r="D5791"/>
    </row>
    <row r="5792" spans="4:4" x14ac:dyDescent="0.3">
      <c r="D5792"/>
    </row>
    <row r="5793" spans="4:4" x14ac:dyDescent="0.3">
      <c r="D5793"/>
    </row>
    <row r="5794" spans="4:4" x14ac:dyDescent="0.3">
      <c r="D5794"/>
    </row>
    <row r="5795" spans="4:4" x14ac:dyDescent="0.3">
      <c r="D5795"/>
    </row>
    <row r="5796" spans="4:4" x14ac:dyDescent="0.3">
      <c r="D5796"/>
    </row>
    <row r="5797" spans="4:4" x14ac:dyDescent="0.3">
      <c r="D5797"/>
    </row>
    <row r="5798" spans="4:4" x14ac:dyDescent="0.3">
      <c r="D5798"/>
    </row>
    <row r="5799" spans="4:4" x14ac:dyDescent="0.3">
      <c r="D5799"/>
    </row>
    <row r="5800" spans="4:4" x14ac:dyDescent="0.3">
      <c r="D5800"/>
    </row>
    <row r="5801" spans="4:4" x14ac:dyDescent="0.3">
      <c r="D5801"/>
    </row>
    <row r="5802" spans="4:4" x14ac:dyDescent="0.3">
      <c r="D5802"/>
    </row>
    <row r="5803" spans="4:4" x14ac:dyDescent="0.3">
      <c r="D5803"/>
    </row>
    <row r="5804" spans="4:4" x14ac:dyDescent="0.3">
      <c r="D5804"/>
    </row>
    <row r="5805" spans="4:4" x14ac:dyDescent="0.3">
      <c r="D5805"/>
    </row>
    <row r="5806" spans="4:4" x14ac:dyDescent="0.3">
      <c r="D5806"/>
    </row>
    <row r="5807" spans="4:4" x14ac:dyDescent="0.3">
      <c r="D5807"/>
    </row>
    <row r="5808" spans="4:4" x14ac:dyDescent="0.3">
      <c r="D5808"/>
    </row>
    <row r="5809" spans="4:4" x14ac:dyDescent="0.3">
      <c r="D5809"/>
    </row>
    <row r="5810" spans="4:4" x14ac:dyDescent="0.3">
      <c r="D5810"/>
    </row>
    <row r="5811" spans="4:4" x14ac:dyDescent="0.3">
      <c r="D5811"/>
    </row>
    <row r="5812" spans="4:4" x14ac:dyDescent="0.3">
      <c r="D5812"/>
    </row>
    <row r="5813" spans="4:4" x14ac:dyDescent="0.3">
      <c r="D5813"/>
    </row>
    <row r="5814" spans="4:4" x14ac:dyDescent="0.3">
      <c r="D5814"/>
    </row>
    <row r="5815" spans="4:4" x14ac:dyDescent="0.3">
      <c r="D5815"/>
    </row>
    <row r="5816" spans="4:4" x14ac:dyDescent="0.3">
      <c r="D5816"/>
    </row>
    <row r="5817" spans="4:4" x14ac:dyDescent="0.3">
      <c r="D5817"/>
    </row>
    <row r="5818" spans="4:4" x14ac:dyDescent="0.3">
      <c r="D5818"/>
    </row>
    <row r="5819" spans="4:4" x14ac:dyDescent="0.3">
      <c r="D5819"/>
    </row>
    <row r="5820" spans="4:4" x14ac:dyDescent="0.3">
      <c r="D5820"/>
    </row>
    <row r="5821" spans="4:4" x14ac:dyDescent="0.3">
      <c r="D5821"/>
    </row>
    <row r="5822" spans="4:4" x14ac:dyDescent="0.3">
      <c r="D5822"/>
    </row>
    <row r="5823" spans="4:4" x14ac:dyDescent="0.3">
      <c r="D5823"/>
    </row>
    <row r="5824" spans="4:4" x14ac:dyDescent="0.3">
      <c r="D5824"/>
    </row>
    <row r="5825" spans="4:4" x14ac:dyDescent="0.3">
      <c r="D5825"/>
    </row>
    <row r="5826" spans="4:4" x14ac:dyDescent="0.3">
      <c r="D5826"/>
    </row>
    <row r="5827" spans="4:4" x14ac:dyDescent="0.3">
      <c r="D5827"/>
    </row>
    <row r="5828" spans="4:4" x14ac:dyDescent="0.3">
      <c r="D5828"/>
    </row>
    <row r="5829" spans="4:4" x14ac:dyDescent="0.3">
      <c r="D5829"/>
    </row>
    <row r="5830" spans="4:4" x14ac:dyDescent="0.3">
      <c r="D5830"/>
    </row>
    <row r="5831" spans="4:4" x14ac:dyDescent="0.3">
      <c r="D5831"/>
    </row>
    <row r="5832" spans="4:4" x14ac:dyDescent="0.3">
      <c r="D5832"/>
    </row>
    <row r="5833" spans="4:4" x14ac:dyDescent="0.3">
      <c r="D5833"/>
    </row>
    <row r="5834" spans="4:4" x14ac:dyDescent="0.3">
      <c r="D5834"/>
    </row>
    <row r="5835" spans="4:4" x14ac:dyDescent="0.3">
      <c r="D5835"/>
    </row>
    <row r="5836" spans="4:4" x14ac:dyDescent="0.3">
      <c r="D5836"/>
    </row>
    <row r="5837" spans="4:4" x14ac:dyDescent="0.3">
      <c r="D5837"/>
    </row>
    <row r="5838" spans="4:4" x14ac:dyDescent="0.3">
      <c r="D5838"/>
    </row>
    <row r="5839" spans="4:4" x14ac:dyDescent="0.3">
      <c r="D5839"/>
    </row>
    <row r="5840" spans="4:4" x14ac:dyDescent="0.3">
      <c r="D5840"/>
    </row>
    <row r="5841" spans="4:4" x14ac:dyDescent="0.3">
      <c r="D5841"/>
    </row>
    <row r="5842" spans="4:4" x14ac:dyDescent="0.3">
      <c r="D5842"/>
    </row>
    <row r="5843" spans="4:4" x14ac:dyDescent="0.3">
      <c r="D5843"/>
    </row>
    <row r="5844" spans="4:4" x14ac:dyDescent="0.3">
      <c r="D5844"/>
    </row>
    <row r="5845" spans="4:4" x14ac:dyDescent="0.3">
      <c r="D5845"/>
    </row>
    <row r="5846" spans="4:4" x14ac:dyDescent="0.3">
      <c r="D5846"/>
    </row>
    <row r="5847" spans="4:4" x14ac:dyDescent="0.3">
      <c r="D5847"/>
    </row>
    <row r="5848" spans="4:4" x14ac:dyDescent="0.3">
      <c r="D5848"/>
    </row>
    <row r="5849" spans="4:4" x14ac:dyDescent="0.3">
      <c r="D5849"/>
    </row>
    <row r="5850" spans="4:4" x14ac:dyDescent="0.3">
      <c r="D5850"/>
    </row>
    <row r="5851" spans="4:4" x14ac:dyDescent="0.3">
      <c r="D5851"/>
    </row>
    <row r="5852" spans="4:4" x14ac:dyDescent="0.3">
      <c r="D5852"/>
    </row>
    <row r="5853" spans="4:4" x14ac:dyDescent="0.3">
      <c r="D5853"/>
    </row>
    <row r="5854" spans="4:4" x14ac:dyDescent="0.3">
      <c r="D5854"/>
    </row>
    <row r="5855" spans="4:4" x14ac:dyDescent="0.3">
      <c r="D5855"/>
    </row>
    <row r="5856" spans="4:4" x14ac:dyDescent="0.3">
      <c r="D5856"/>
    </row>
    <row r="5857" spans="4:4" x14ac:dyDescent="0.3">
      <c r="D5857"/>
    </row>
    <row r="5858" spans="4:4" x14ac:dyDescent="0.3">
      <c r="D5858"/>
    </row>
    <row r="5859" spans="4:4" x14ac:dyDescent="0.3">
      <c r="D5859"/>
    </row>
    <row r="5860" spans="4:4" x14ac:dyDescent="0.3">
      <c r="D5860"/>
    </row>
    <row r="5861" spans="4:4" x14ac:dyDescent="0.3">
      <c r="D5861"/>
    </row>
    <row r="5862" spans="4:4" x14ac:dyDescent="0.3">
      <c r="D5862"/>
    </row>
    <row r="5863" spans="4:4" x14ac:dyDescent="0.3">
      <c r="D5863"/>
    </row>
    <row r="5864" spans="4:4" x14ac:dyDescent="0.3">
      <c r="D5864"/>
    </row>
    <row r="5865" spans="4:4" x14ac:dyDescent="0.3">
      <c r="D5865"/>
    </row>
    <row r="5866" spans="4:4" x14ac:dyDescent="0.3">
      <c r="D5866"/>
    </row>
    <row r="5867" spans="4:4" x14ac:dyDescent="0.3">
      <c r="D5867"/>
    </row>
    <row r="5868" spans="4:4" x14ac:dyDescent="0.3">
      <c r="D5868"/>
    </row>
    <row r="5869" spans="4:4" x14ac:dyDescent="0.3">
      <c r="D5869"/>
    </row>
    <row r="5870" spans="4:4" x14ac:dyDescent="0.3">
      <c r="D5870"/>
    </row>
    <row r="5871" spans="4:4" x14ac:dyDescent="0.3">
      <c r="D5871"/>
    </row>
    <row r="5872" spans="4:4" x14ac:dyDescent="0.3">
      <c r="D5872"/>
    </row>
    <row r="5873" spans="4:4" x14ac:dyDescent="0.3">
      <c r="D5873"/>
    </row>
    <row r="5874" spans="4:4" x14ac:dyDescent="0.3">
      <c r="D5874"/>
    </row>
    <row r="5875" spans="4:4" x14ac:dyDescent="0.3">
      <c r="D5875"/>
    </row>
    <row r="5876" spans="4:4" x14ac:dyDescent="0.3">
      <c r="D5876"/>
    </row>
    <row r="5877" spans="4:4" x14ac:dyDescent="0.3">
      <c r="D5877"/>
    </row>
    <row r="5878" spans="4:4" x14ac:dyDescent="0.3">
      <c r="D5878"/>
    </row>
    <row r="5879" spans="4:4" x14ac:dyDescent="0.3">
      <c r="D5879"/>
    </row>
    <row r="5880" spans="4:4" x14ac:dyDescent="0.3">
      <c r="D5880"/>
    </row>
    <row r="5881" spans="4:4" x14ac:dyDescent="0.3">
      <c r="D5881"/>
    </row>
    <row r="5882" spans="4:4" x14ac:dyDescent="0.3">
      <c r="D5882"/>
    </row>
    <row r="5883" spans="4:4" x14ac:dyDescent="0.3">
      <c r="D5883"/>
    </row>
    <row r="5884" spans="4:4" x14ac:dyDescent="0.3">
      <c r="D5884"/>
    </row>
    <row r="5885" spans="4:4" x14ac:dyDescent="0.3">
      <c r="D5885"/>
    </row>
    <row r="5886" spans="4:4" x14ac:dyDescent="0.3">
      <c r="D5886"/>
    </row>
    <row r="5887" spans="4:4" x14ac:dyDescent="0.3">
      <c r="D5887"/>
    </row>
    <row r="5888" spans="4:4" x14ac:dyDescent="0.3">
      <c r="D5888"/>
    </row>
    <row r="5889" spans="4:4" x14ac:dyDescent="0.3">
      <c r="D5889"/>
    </row>
    <row r="5890" spans="4:4" x14ac:dyDescent="0.3">
      <c r="D5890"/>
    </row>
    <row r="5891" spans="4:4" x14ac:dyDescent="0.3">
      <c r="D5891"/>
    </row>
    <row r="5892" spans="4:4" x14ac:dyDescent="0.3">
      <c r="D5892"/>
    </row>
    <row r="5893" spans="4:4" x14ac:dyDescent="0.3">
      <c r="D5893"/>
    </row>
    <row r="5894" spans="4:4" x14ac:dyDescent="0.3">
      <c r="D5894"/>
    </row>
    <row r="5895" spans="4:4" x14ac:dyDescent="0.3">
      <c r="D5895"/>
    </row>
    <row r="5896" spans="4:4" x14ac:dyDescent="0.3">
      <c r="D5896"/>
    </row>
    <row r="5897" spans="4:4" x14ac:dyDescent="0.3">
      <c r="D5897"/>
    </row>
    <row r="5898" spans="4:4" x14ac:dyDescent="0.3">
      <c r="D5898"/>
    </row>
    <row r="5899" spans="4:4" x14ac:dyDescent="0.3">
      <c r="D5899"/>
    </row>
    <row r="5900" spans="4:4" x14ac:dyDescent="0.3">
      <c r="D5900"/>
    </row>
    <row r="5901" spans="4:4" x14ac:dyDescent="0.3">
      <c r="D5901"/>
    </row>
    <row r="5902" spans="4:4" x14ac:dyDescent="0.3">
      <c r="D5902"/>
    </row>
    <row r="5903" spans="4:4" x14ac:dyDescent="0.3">
      <c r="D5903"/>
    </row>
    <row r="5904" spans="4:4" x14ac:dyDescent="0.3">
      <c r="D5904"/>
    </row>
    <row r="5905" spans="4:4" x14ac:dyDescent="0.3">
      <c r="D5905"/>
    </row>
    <row r="5906" spans="4:4" x14ac:dyDescent="0.3">
      <c r="D5906"/>
    </row>
    <row r="5907" spans="4:4" x14ac:dyDescent="0.3">
      <c r="D5907"/>
    </row>
    <row r="5908" spans="4:4" x14ac:dyDescent="0.3">
      <c r="D5908"/>
    </row>
    <row r="5909" spans="4:4" x14ac:dyDescent="0.3">
      <c r="D5909"/>
    </row>
    <row r="5910" spans="4:4" x14ac:dyDescent="0.3">
      <c r="D5910"/>
    </row>
    <row r="5911" spans="4:4" x14ac:dyDescent="0.3">
      <c r="D5911"/>
    </row>
    <row r="5912" spans="4:4" x14ac:dyDescent="0.3">
      <c r="D5912"/>
    </row>
    <row r="5913" spans="4:4" x14ac:dyDescent="0.3">
      <c r="D5913"/>
    </row>
    <row r="5914" spans="4:4" x14ac:dyDescent="0.3">
      <c r="D5914"/>
    </row>
    <row r="5915" spans="4:4" x14ac:dyDescent="0.3">
      <c r="D5915"/>
    </row>
    <row r="5916" spans="4:4" x14ac:dyDescent="0.3">
      <c r="D5916"/>
    </row>
    <row r="5917" spans="4:4" x14ac:dyDescent="0.3">
      <c r="D5917"/>
    </row>
    <row r="5918" spans="4:4" x14ac:dyDescent="0.3">
      <c r="D5918"/>
    </row>
    <row r="5919" spans="4:4" x14ac:dyDescent="0.3">
      <c r="D5919"/>
    </row>
    <row r="5920" spans="4:4" x14ac:dyDescent="0.3">
      <c r="D5920"/>
    </row>
    <row r="5921" spans="4:4" x14ac:dyDescent="0.3">
      <c r="D5921"/>
    </row>
    <row r="5922" spans="4:4" x14ac:dyDescent="0.3">
      <c r="D5922"/>
    </row>
    <row r="5923" spans="4:4" x14ac:dyDescent="0.3">
      <c r="D5923"/>
    </row>
    <row r="5924" spans="4:4" x14ac:dyDescent="0.3">
      <c r="D5924"/>
    </row>
    <row r="5925" spans="4:4" x14ac:dyDescent="0.3">
      <c r="D5925"/>
    </row>
    <row r="5926" spans="4:4" x14ac:dyDescent="0.3">
      <c r="D5926"/>
    </row>
    <row r="5927" spans="4:4" x14ac:dyDescent="0.3">
      <c r="D5927"/>
    </row>
    <row r="5928" spans="4:4" x14ac:dyDescent="0.3">
      <c r="D5928"/>
    </row>
    <row r="5929" spans="4:4" x14ac:dyDescent="0.3">
      <c r="D5929"/>
    </row>
    <row r="5930" spans="4:4" x14ac:dyDescent="0.3">
      <c r="D5930"/>
    </row>
    <row r="5931" spans="4:4" x14ac:dyDescent="0.3">
      <c r="D5931"/>
    </row>
    <row r="5932" spans="4:4" x14ac:dyDescent="0.3">
      <c r="D5932"/>
    </row>
    <row r="5933" spans="4:4" x14ac:dyDescent="0.3">
      <c r="D5933"/>
    </row>
    <row r="5934" spans="4:4" x14ac:dyDescent="0.3">
      <c r="D5934"/>
    </row>
    <row r="5935" spans="4:4" x14ac:dyDescent="0.3">
      <c r="D5935"/>
    </row>
    <row r="5936" spans="4:4" x14ac:dyDescent="0.3">
      <c r="D5936"/>
    </row>
    <row r="5937" spans="4:4" x14ac:dyDescent="0.3">
      <c r="D5937"/>
    </row>
    <row r="5938" spans="4:4" x14ac:dyDescent="0.3">
      <c r="D5938"/>
    </row>
    <row r="5939" spans="4:4" x14ac:dyDescent="0.3">
      <c r="D5939"/>
    </row>
    <row r="5940" spans="4:4" x14ac:dyDescent="0.3">
      <c r="D5940"/>
    </row>
    <row r="5941" spans="4:4" x14ac:dyDescent="0.3">
      <c r="D5941"/>
    </row>
    <row r="5942" spans="4:4" x14ac:dyDescent="0.3">
      <c r="D5942"/>
    </row>
    <row r="5943" spans="4:4" x14ac:dyDescent="0.3">
      <c r="D5943"/>
    </row>
    <row r="5944" spans="4:4" x14ac:dyDescent="0.3">
      <c r="D5944"/>
    </row>
    <row r="5945" spans="4:4" x14ac:dyDescent="0.3">
      <c r="D5945"/>
    </row>
    <row r="5946" spans="4:4" x14ac:dyDescent="0.3">
      <c r="D5946"/>
    </row>
    <row r="5947" spans="4:4" x14ac:dyDescent="0.3">
      <c r="D5947"/>
    </row>
    <row r="5948" spans="4:4" x14ac:dyDescent="0.3">
      <c r="D5948"/>
    </row>
    <row r="5949" spans="4:4" x14ac:dyDescent="0.3">
      <c r="D5949"/>
    </row>
    <row r="5950" spans="4:4" x14ac:dyDescent="0.3">
      <c r="D5950"/>
    </row>
    <row r="5951" spans="4:4" x14ac:dyDescent="0.3">
      <c r="D5951"/>
    </row>
    <row r="5952" spans="4:4" x14ac:dyDescent="0.3">
      <c r="D5952"/>
    </row>
    <row r="5953" spans="4:4" x14ac:dyDescent="0.3">
      <c r="D5953"/>
    </row>
    <row r="5954" spans="4:4" x14ac:dyDescent="0.3">
      <c r="D5954"/>
    </row>
    <row r="5955" spans="4:4" x14ac:dyDescent="0.3">
      <c r="D5955"/>
    </row>
    <row r="5956" spans="4:4" x14ac:dyDescent="0.3">
      <c r="D5956"/>
    </row>
    <row r="5957" spans="4:4" x14ac:dyDescent="0.3">
      <c r="D5957"/>
    </row>
    <row r="5958" spans="4:4" x14ac:dyDescent="0.3">
      <c r="D5958"/>
    </row>
    <row r="5959" spans="4:4" x14ac:dyDescent="0.3">
      <c r="D5959"/>
    </row>
    <row r="5960" spans="4:4" x14ac:dyDescent="0.3">
      <c r="D5960"/>
    </row>
    <row r="5961" spans="4:4" x14ac:dyDescent="0.3">
      <c r="D5961"/>
    </row>
    <row r="5962" spans="4:4" x14ac:dyDescent="0.3">
      <c r="D5962"/>
    </row>
    <row r="5963" spans="4:4" x14ac:dyDescent="0.3">
      <c r="D5963"/>
    </row>
    <row r="5964" spans="4:4" x14ac:dyDescent="0.3">
      <c r="D5964"/>
    </row>
    <row r="5965" spans="4:4" x14ac:dyDescent="0.3">
      <c r="D5965"/>
    </row>
    <row r="5966" spans="4:4" x14ac:dyDescent="0.3">
      <c r="D5966"/>
    </row>
    <row r="5967" spans="4:4" x14ac:dyDescent="0.3">
      <c r="D5967"/>
    </row>
    <row r="5968" spans="4:4" x14ac:dyDescent="0.3">
      <c r="D5968"/>
    </row>
    <row r="5969" spans="4:4" x14ac:dyDescent="0.3">
      <c r="D5969"/>
    </row>
    <row r="5970" spans="4:4" x14ac:dyDescent="0.3">
      <c r="D5970"/>
    </row>
    <row r="5971" spans="4:4" x14ac:dyDescent="0.3">
      <c r="D5971"/>
    </row>
    <row r="5972" spans="4:4" x14ac:dyDescent="0.3">
      <c r="D5972"/>
    </row>
    <row r="5973" spans="4:4" x14ac:dyDescent="0.3">
      <c r="D5973"/>
    </row>
    <row r="5974" spans="4:4" x14ac:dyDescent="0.3">
      <c r="D5974"/>
    </row>
    <row r="5975" spans="4:4" x14ac:dyDescent="0.3">
      <c r="D5975"/>
    </row>
    <row r="5976" spans="4:4" x14ac:dyDescent="0.3">
      <c r="D5976"/>
    </row>
    <row r="5977" spans="4:4" x14ac:dyDescent="0.3">
      <c r="D5977"/>
    </row>
    <row r="5978" spans="4:4" x14ac:dyDescent="0.3">
      <c r="D5978"/>
    </row>
    <row r="5979" spans="4:4" x14ac:dyDescent="0.3">
      <c r="D5979"/>
    </row>
    <row r="5980" spans="4:4" x14ac:dyDescent="0.3">
      <c r="D5980"/>
    </row>
    <row r="5981" spans="4:4" x14ac:dyDescent="0.3">
      <c r="D5981"/>
    </row>
    <row r="5982" spans="4:4" x14ac:dyDescent="0.3">
      <c r="D5982"/>
    </row>
    <row r="5983" spans="4:4" x14ac:dyDescent="0.3">
      <c r="D5983"/>
    </row>
    <row r="5984" spans="4:4" x14ac:dyDescent="0.3">
      <c r="D5984"/>
    </row>
    <row r="5985" spans="4:4" x14ac:dyDescent="0.3">
      <c r="D5985"/>
    </row>
    <row r="5986" spans="4:4" x14ac:dyDescent="0.3">
      <c r="D5986"/>
    </row>
    <row r="5987" spans="4:4" x14ac:dyDescent="0.3">
      <c r="D5987"/>
    </row>
    <row r="5988" spans="4:4" x14ac:dyDescent="0.3">
      <c r="D5988"/>
    </row>
    <row r="5989" spans="4:4" x14ac:dyDescent="0.3">
      <c r="D5989"/>
    </row>
    <row r="5990" spans="4:4" x14ac:dyDescent="0.3">
      <c r="D5990"/>
    </row>
    <row r="5991" spans="4:4" x14ac:dyDescent="0.3">
      <c r="D5991"/>
    </row>
    <row r="5992" spans="4:4" x14ac:dyDescent="0.3">
      <c r="D5992"/>
    </row>
    <row r="5993" spans="4:4" x14ac:dyDescent="0.3">
      <c r="D5993"/>
    </row>
    <row r="5994" spans="4:4" x14ac:dyDescent="0.3">
      <c r="D5994"/>
    </row>
    <row r="5995" spans="4:4" x14ac:dyDescent="0.3">
      <c r="D5995"/>
    </row>
    <row r="5996" spans="4:4" x14ac:dyDescent="0.3">
      <c r="D5996"/>
    </row>
    <row r="5997" spans="4:4" x14ac:dyDescent="0.3">
      <c r="D5997"/>
    </row>
    <row r="5998" spans="4:4" x14ac:dyDescent="0.3">
      <c r="D5998"/>
    </row>
    <row r="5999" spans="4:4" x14ac:dyDescent="0.3">
      <c r="D5999"/>
    </row>
    <row r="6000" spans="4:4" x14ac:dyDescent="0.3">
      <c r="D6000"/>
    </row>
    <row r="6001" spans="4:4" x14ac:dyDescent="0.3">
      <c r="D6001"/>
    </row>
    <row r="6002" spans="4:4" x14ac:dyDescent="0.3">
      <c r="D6002"/>
    </row>
    <row r="6003" spans="4:4" x14ac:dyDescent="0.3">
      <c r="D6003"/>
    </row>
    <row r="6004" spans="4:4" x14ac:dyDescent="0.3">
      <c r="D6004"/>
    </row>
    <row r="6005" spans="4:4" x14ac:dyDescent="0.3">
      <c r="D6005"/>
    </row>
    <row r="6006" spans="4:4" x14ac:dyDescent="0.3">
      <c r="D6006"/>
    </row>
    <row r="6007" spans="4:4" x14ac:dyDescent="0.3">
      <c r="D6007"/>
    </row>
    <row r="6008" spans="4:4" x14ac:dyDescent="0.3">
      <c r="D6008"/>
    </row>
    <row r="6009" spans="4:4" x14ac:dyDescent="0.3">
      <c r="D6009"/>
    </row>
    <row r="6010" spans="4:4" x14ac:dyDescent="0.3">
      <c r="D6010"/>
    </row>
    <row r="6011" spans="4:4" x14ac:dyDescent="0.3">
      <c r="D6011"/>
    </row>
    <row r="6012" spans="4:4" x14ac:dyDescent="0.3">
      <c r="D6012"/>
    </row>
    <row r="6013" spans="4:4" x14ac:dyDescent="0.3">
      <c r="D6013"/>
    </row>
    <row r="6014" spans="4:4" x14ac:dyDescent="0.3">
      <c r="D6014"/>
    </row>
    <row r="6015" spans="4:4" x14ac:dyDescent="0.3">
      <c r="D6015"/>
    </row>
    <row r="6016" spans="4:4" x14ac:dyDescent="0.3">
      <c r="D6016"/>
    </row>
    <row r="6017" spans="4:4" x14ac:dyDescent="0.3">
      <c r="D6017"/>
    </row>
    <row r="6018" spans="4:4" x14ac:dyDescent="0.3">
      <c r="D6018"/>
    </row>
    <row r="6019" spans="4:4" x14ac:dyDescent="0.3">
      <c r="D6019"/>
    </row>
    <row r="6020" spans="4:4" x14ac:dyDescent="0.3">
      <c r="D6020"/>
    </row>
    <row r="6021" spans="4:4" x14ac:dyDescent="0.3">
      <c r="D6021"/>
    </row>
    <row r="6022" spans="4:4" x14ac:dyDescent="0.3">
      <c r="D6022"/>
    </row>
    <row r="6023" spans="4:4" x14ac:dyDescent="0.3">
      <c r="D6023"/>
    </row>
    <row r="6024" spans="4:4" x14ac:dyDescent="0.3">
      <c r="D6024"/>
    </row>
    <row r="6025" spans="4:4" x14ac:dyDescent="0.3">
      <c r="D6025"/>
    </row>
    <row r="6026" spans="4:4" x14ac:dyDescent="0.3">
      <c r="D6026"/>
    </row>
    <row r="6027" spans="4:4" x14ac:dyDescent="0.3">
      <c r="D6027"/>
    </row>
    <row r="6028" spans="4:4" x14ac:dyDescent="0.3">
      <c r="D6028"/>
    </row>
    <row r="6029" spans="4:4" x14ac:dyDescent="0.3">
      <c r="D6029"/>
    </row>
    <row r="6030" spans="4:4" x14ac:dyDescent="0.3">
      <c r="D6030"/>
    </row>
    <row r="6031" spans="4:4" x14ac:dyDescent="0.3">
      <c r="D6031"/>
    </row>
    <row r="6032" spans="4:4" x14ac:dyDescent="0.3">
      <c r="D6032"/>
    </row>
    <row r="6033" spans="4:4" x14ac:dyDescent="0.3">
      <c r="D6033"/>
    </row>
    <row r="6034" spans="4:4" x14ac:dyDescent="0.3">
      <c r="D6034"/>
    </row>
    <row r="6035" spans="4:4" x14ac:dyDescent="0.3">
      <c r="D6035"/>
    </row>
    <row r="6036" spans="4:4" x14ac:dyDescent="0.3">
      <c r="D6036"/>
    </row>
    <row r="6037" spans="4:4" x14ac:dyDescent="0.3">
      <c r="D6037"/>
    </row>
    <row r="6038" spans="4:4" x14ac:dyDescent="0.3">
      <c r="D6038"/>
    </row>
    <row r="6039" spans="4:4" x14ac:dyDescent="0.3">
      <c r="D6039"/>
    </row>
    <row r="6040" spans="4:4" x14ac:dyDescent="0.3">
      <c r="D6040"/>
    </row>
    <row r="6041" spans="4:4" x14ac:dyDescent="0.3">
      <c r="D6041"/>
    </row>
    <row r="6042" spans="4:4" x14ac:dyDescent="0.3">
      <c r="D6042"/>
    </row>
    <row r="6043" spans="4:4" x14ac:dyDescent="0.3">
      <c r="D6043"/>
    </row>
    <row r="6044" spans="4:4" x14ac:dyDescent="0.3">
      <c r="D6044"/>
    </row>
    <row r="6045" spans="4:4" x14ac:dyDescent="0.3">
      <c r="D6045"/>
    </row>
    <row r="6046" spans="4:4" x14ac:dyDescent="0.3">
      <c r="D6046"/>
    </row>
    <row r="6047" spans="4:4" x14ac:dyDescent="0.3">
      <c r="D6047"/>
    </row>
    <row r="6048" spans="4:4" x14ac:dyDescent="0.3">
      <c r="D6048"/>
    </row>
    <row r="6049" spans="4:4" x14ac:dyDescent="0.3">
      <c r="D6049"/>
    </row>
    <row r="6050" spans="4:4" x14ac:dyDescent="0.3">
      <c r="D6050"/>
    </row>
    <row r="6051" spans="4:4" x14ac:dyDescent="0.3">
      <c r="D6051"/>
    </row>
    <row r="6052" spans="4:4" x14ac:dyDescent="0.3">
      <c r="D6052"/>
    </row>
    <row r="6053" spans="4:4" x14ac:dyDescent="0.3">
      <c r="D6053"/>
    </row>
    <row r="6054" spans="4:4" x14ac:dyDescent="0.3">
      <c r="D6054"/>
    </row>
    <row r="6055" spans="4:4" x14ac:dyDescent="0.3">
      <c r="D6055"/>
    </row>
    <row r="6056" spans="4:4" x14ac:dyDescent="0.3">
      <c r="D6056"/>
    </row>
    <row r="6057" spans="4:4" x14ac:dyDescent="0.3">
      <c r="D6057"/>
    </row>
    <row r="6058" spans="4:4" x14ac:dyDescent="0.3">
      <c r="D6058"/>
    </row>
    <row r="6059" spans="4:4" x14ac:dyDescent="0.3">
      <c r="D6059"/>
    </row>
    <row r="6060" spans="4:4" x14ac:dyDescent="0.3">
      <c r="D6060"/>
    </row>
    <row r="6061" spans="4:4" x14ac:dyDescent="0.3">
      <c r="D6061"/>
    </row>
    <row r="6062" spans="4:4" x14ac:dyDescent="0.3">
      <c r="D6062"/>
    </row>
    <row r="6063" spans="4:4" x14ac:dyDescent="0.3">
      <c r="D6063"/>
    </row>
    <row r="6064" spans="4:4" x14ac:dyDescent="0.3">
      <c r="D6064"/>
    </row>
    <row r="6065" spans="4:4" x14ac:dyDescent="0.3">
      <c r="D6065"/>
    </row>
    <row r="6066" spans="4:4" x14ac:dyDescent="0.3">
      <c r="D6066"/>
    </row>
    <row r="6067" spans="4:4" x14ac:dyDescent="0.3">
      <c r="D6067"/>
    </row>
    <row r="6068" spans="4:4" x14ac:dyDescent="0.3">
      <c r="D6068"/>
    </row>
    <row r="6069" spans="4:4" x14ac:dyDescent="0.3">
      <c r="D6069"/>
    </row>
    <row r="6070" spans="4:4" x14ac:dyDescent="0.3">
      <c r="D6070"/>
    </row>
    <row r="6071" spans="4:4" x14ac:dyDescent="0.3">
      <c r="D6071"/>
    </row>
    <row r="6072" spans="4:4" x14ac:dyDescent="0.3">
      <c r="D6072"/>
    </row>
    <row r="6073" spans="4:4" x14ac:dyDescent="0.3">
      <c r="D6073"/>
    </row>
    <row r="6074" spans="4:4" x14ac:dyDescent="0.3">
      <c r="D6074"/>
    </row>
    <row r="6075" spans="4:4" x14ac:dyDescent="0.3">
      <c r="D6075"/>
    </row>
    <row r="6076" spans="4:4" x14ac:dyDescent="0.3">
      <c r="D6076"/>
    </row>
    <row r="6077" spans="4:4" x14ac:dyDescent="0.3">
      <c r="D6077"/>
    </row>
    <row r="6078" spans="4:4" x14ac:dyDescent="0.3">
      <c r="D6078"/>
    </row>
    <row r="6079" spans="4:4" x14ac:dyDescent="0.3">
      <c r="D6079"/>
    </row>
    <row r="6080" spans="4:4" x14ac:dyDescent="0.3">
      <c r="D6080"/>
    </row>
    <row r="6081" spans="4:4" x14ac:dyDescent="0.3">
      <c r="D6081"/>
    </row>
    <row r="6082" spans="4:4" x14ac:dyDescent="0.3">
      <c r="D6082"/>
    </row>
    <row r="6083" spans="4:4" x14ac:dyDescent="0.3">
      <c r="D6083"/>
    </row>
    <row r="6084" spans="4:4" x14ac:dyDescent="0.3">
      <c r="D6084"/>
    </row>
    <row r="6085" spans="4:4" x14ac:dyDescent="0.3">
      <c r="D6085"/>
    </row>
    <row r="6086" spans="4:4" x14ac:dyDescent="0.3">
      <c r="D6086"/>
    </row>
    <row r="6087" spans="4:4" x14ac:dyDescent="0.3">
      <c r="D6087"/>
    </row>
    <row r="6088" spans="4:4" x14ac:dyDescent="0.3">
      <c r="D6088"/>
    </row>
    <row r="6089" spans="4:4" x14ac:dyDescent="0.3">
      <c r="D6089"/>
    </row>
    <row r="6090" spans="4:4" x14ac:dyDescent="0.3">
      <c r="D6090"/>
    </row>
    <row r="6091" spans="4:4" x14ac:dyDescent="0.3">
      <c r="D6091"/>
    </row>
    <row r="6092" spans="4:4" x14ac:dyDescent="0.3">
      <c r="D6092"/>
    </row>
    <row r="6093" spans="4:4" x14ac:dyDescent="0.3">
      <c r="D6093"/>
    </row>
    <row r="6094" spans="4:4" x14ac:dyDescent="0.3">
      <c r="D6094"/>
    </row>
    <row r="6095" spans="4:4" x14ac:dyDescent="0.3">
      <c r="D6095"/>
    </row>
    <row r="6096" spans="4:4" x14ac:dyDescent="0.3">
      <c r="D6096"/>
    </row>
    <row r="6097" spans="4:4" x14ac:dyDescent="0.3">
      <c r="D6097"/>
    </row>
    <row r="6098" spans="4:4" x14ac:dyDescent="0.3">
      <c r="D6098"/>
    </row>
    <row r="6099" spans="4:4" x14ac:dyDescent="0.3">
      <c r="D6099"/>
    </row>
    <row r="6100" spans="4:4" x14ac:dyDescent="0.3">
      <c r="D6100"/>
    </row>
    <row r="6101" spans="4:4" x14ac:dyDescent="0.3">
      <c r="D6101"/>
    </row>
    <row r="6102" spans="4:4" x14ac:dyDescent="0.3">
      <c r="D6102"/>
    </row>
    <row r="6103" spans="4:4" x14ac:dyDescent="0.3">
      <c r="D6103"/>
    </row>
    <row r="6104" spans="4:4" x14ac:dyDescent="0.3">
      <c r="D6104"/>
    </row>
    <row r="6105" spans="4:4" x14ac:dyDescent="0.3">
      <c r="D6105"/>
    </row>
    <row r="6106" spans="4:4" x14ac:dyDescent="0.3">
      <c r="D6106"/>
    </row>
    <row r="6107" spans="4:4" x14ac:dyDescent="0.3">
      <c r="D6107"/>
    </row>
    <row r="6108" spans="4:4" x14ac:dyDescent="0.3">
      <c r="D6108"/>
    </row>
    <row r="6109" spans="4:4" x14ac:dyDescent="0.3">
      <c r="D6109"/>
    </row>
    <row r="6110" spans="4:4" x14ac:dyDescent="0.3">
      <c r="D6110"/>
    </row>
    <row r="6111" spans="4:4" x14ac:dyDescent="0.3">
      <c r="D6111"/>
    </row>
    <row r="6112" spans="4:4" x14ac:dyDescent="0.3">
      <c r="D6112"/>
    </row>
    <row r="6113" spans="4:4" x14ac:dyDescent="0.3">
      <c r="D6113"/>
    </row>
    <row r="6114" spans="4:4" x14ac:dyDescent="0.3">
      <c r="D6114"/>
    </row>
    <row r="6115" spans="4:4" x14ac:dyDescent="0.3">
      <c r="D6115"/>
    </row>
    <row r="6116" spans="4:4" x14ac:dyDescent="0.3">
      <c r="D6116"/>
    </row>
    <row r="6117" spans="4:4" x14ac:dyDescent="0.3">
      <c r="D6117"/>
    </row>
    <row r="6118" spans="4:4" x14ac:dyDescent="0.3">
      <c r="D6118"/>
    </row>
    <row r="6119" spans="4:4" x14ac:dyDescent="0.3">
      <c r="D6119"/>
    </row>
    <row r="6120" spans="4:4" x14ac:dyDescent="0.3">
      <c r="D6120"/>
    </row>
    <row r="6121" spans="4:4" x14ac:dyDescent="0.3">
      <c r="D6121"/>
    </row>
    <row r="6122" spans="4:4" x14ac:dyDescent="0.3">
      <c r="D6122"/>
    </row>
    <row r="6123" spans="4:4" x14ac:dyDescent="0.3">
      <c r="D6123"/>
    </row>
    <row r="6124" spans="4:4" x14ac:dyDescent="0.3">
      <c r="D6124"/>
    </row>
    <row r="6125" spans="4:4" x14ac:dyDescent="0.3">
      <c r="D6125"/>
    </row>
    <row r="6126" spans="4:4" x14ac:dyDescent="0.3">
      <c r="D6126"/>
    </row>
    <row r="6127" spans="4:4" x14ac:dyDescent="0.3">
      <c r="D6127"/>
    </row>
    <row r="6128" spans="4:4" x14ac:dyDescent="0.3">
      <c r="D6128"/>
    </row>
    <row r="6129" spans="4:4" x14ac:dyDescent="0.3">
      <c r="D6129"/>
    </row>
    <row r="6130" spans="4:4" x14ac:dyDescent="0.3">
      <c r="D6130"/>
    </row>
    <row r="6131" spans="4:4" x14ac:dyDescent="0.3">
      <c r="D6131"/>
    </row>
    <row r="6132" spans="4:4" x14ac:dyDescent="0.3">
      <c r="D6132"/>
    </row>
    <row r="6133" spans="4:4" x14ac:dyDescent="0.3">
      <c r="D6133"/>
    </row>
    <row r="6134" spans="4:4" x14ac:dyDescent="0.3">
      <c r="D6134"/>
    </row>
    <row r="6135" spans="4:4" x14ac:dyDescent="0.3">
      <c r="D6135"/>
    </row>
    <row r="6136" spans="4:4" x14ac:dyDescent="0.3">
      <c r="D6136"/>
    </row>
    <row r="6137" spans="4:4" x14ac:dyDescent="0.3">
      <c r="D6137"/>
    </row>
    <row r="6138" spans="4:4" x14ac:dyDescent="0.3">
      <c r="D6138"/>
    </row>
    <row r="6139" spans="4:4" x14ac:dyDescent="0.3">
      <c r="D6139"/>
    </row>
    <row r="6140" spans="4:4" x14ac:dyDescent="0.3">
      <c r="D6140"/>
    </row>
    <row r="6141" spans="4:4" x14ac:dyDescent="0.3">
      <c r="D6141"/>
    </row>
    <row r="6142" spans="4:4" x14ac:dyDescent="0.3">
      <c r="D6142"/>
    </row>
    <row r="6143" spans="4:4" x14ac:dyDescent="0.3">
      <c r="D6143"/>
    </row>
    <row r="6144" spans="4:4" x14ac:dyDescent="0.3">
      <c r="D6144"/>
    </row>
    <row r="6145" spans="4:4" x14ac:dyDescent="0.3">
      <c r="D6145"/>
    </row>
    <row r="6146" spans="4:4" x14ac:dyDescent="0.3">
      <c r="D6146"/>
    </row>
    <row r="6147" spans="4:4" x14ac:dyDescent="0.3">
      <c r="D6147"/>
    </row>
    <row r="6148" spans="4:4" x14ac:dyDescent="0.3">
      <c r="D6148"/>
    </row>
    <row r="6149" spans="4:4" x14ac:dyDescent="0.3">
      <c r="D6149"/>
    </row>
    <row r="6150" spans="4:4" x14ac:dyDescent="0.3">
      <c r="D6150"/>
    </row>
    <row r="6151" spans="4:4" x14ac:dyDescent="0.3">
      <c r="D6151"/>
    </row>
    <row r="6152" spans="4:4" x14ac:dyDescent="0.3">
      <c r="D6152"/>
    </row>
    <row r="6153" spans="4:4" x14ac:dyDescent="0.3">
      <c r="D6153"/>
    </row>
    <row r="6154" spans="4:4" x14ac:dyDescent="0.3">
      <c r="D6154"/>
    </row>
    <row r="6155" spans="4:4" x14ac:dyDescent="0.3">
      <c r="D6155"/>
    </row>
    <row r="6156" spans="4:4" x14ac:dyDescent="0.3">
      <c r="D6156"/>
    </row>
    <row r="6157" spans="4:4" x14ac:dyDescent="0.3">
      <c r="D6157"/>
    </row>
    <row r="6158" spans="4:4" x14ac:dyDescent="0.3">
      <c r="D6158"/>
    </row>
    <row r="6159" spans="4:4" x14ac:dyDescent="0.3">
      <c r="D6159"/>
    </row>
    <row r="6160" spans="4:4" x14ac:dyDescent="0.3">
      <c r="D6160"/>
    </row>
    <row r="6161" spans="4:4" x14ac:dyDescent="0.3">
      <c r="D6161"/>
    </row>
    <row r="6162" spans="4:4" x14ac:dyDescent="0.3">
      <c r="D6162"/>
    </row>
    <row r="6163" spans="4:4" x14ac:dyDescent="0.3">
      <c r="D6163"/>
    </row>
    <row r="6164" spans="4:4" x14ac:dyDescent="0.3">
      <c r="D6164"/>
    </row>
    <row r="6165" spans="4:4" x14ac:dyDescent="0.3">
      <c r="D6165"/>
    </row>
    <row r="6166" spans="4:4" x14ac:dyDescent="0.3">
      <c r="D6166"/>
    </row>
    <row r="6167" spans="4:4" x14ac:dyDescent="0.3">
      <c r="D6167"/>
    </row>
    <row r="6168" spans="4:4" x14ac:dyDescent="0.3">
      <c r="D6168"/>
    </row>
    <row r="6169" spans="4:4" x14ac:dyDescent="0.3">
      <c r="D6169"/>
    </row>
    <row r="6170" spans="4:4" x14ac:dyDescent="0.3">
      <c r="D6170"/>
    </row>
    <row r="6171" spans="4:4" x14ac:dyDescent="0.3">
      <c r="D6171"/>
    </row>
    <row r="6172" spans="4:4" x14ac:dyDescent="0.3">
      <c r="D6172"/>
    </row>
    <row r="6173" spans="4:4" x14ac:dyDescent="0.3">
      <c r="D6173"/>
    </row>
    <row r="6174" spans="4:4" x14ac:dyDescent="0.3">
      <c r="D6174"/>
    </row>
    <row r="6175" spans="4:4" x14ac:dyDescent="0.3">
      <c r="D6175"/>
    </row>
    <row r="6176" spans="4:4" x14ac:dyDescent="0.3">
      <c r="D6176"/>
    </row>
    <row r="6177" spans="4:4" x14ac:dyDescent="0.3">
      <c r="D6177"/>
    </row>
    <row r="6178" spans="4:4" x14ac:dyDescent="0.3">
      <c r="D6178"/>
    </row>
    <row r="6179" spans="4:4" x14ac:dyDescent="0.3">
      <c r="D6179"/>
    </row>
    <row r="6180" spans="4:4" x14ac:dyDescent="0.3">
      <c r="D6180"/>
    </row>
    <row r="6181" spans="4:4" x14ac:dyDescent="0.3">
      <c r="D6181"/>
    </row>
    <row r="6182" spans="4:4" x14ac:dyDescent="0.3">
      <c r="D6182"/>
    </row>
    <row r="6183" spans="4:4" x14ac:dyDescent="0.3">
      <c r="D6183"/>
    </row>
    <row r="6184" spans="4:4" x14ac:dyDescent="0.3">
      <c r="D6184"/>
    </row>
    <row r="6185" spans="4:4" x14ac:dyDescent="0.3">
      <c r="D6185"/>
    </row>
    <row r="6186" spans="4:4" x14ac:dyDescent="0.3">
      <c r="D6186"/>
    </row>
    <row r="6187" spans="4:4" x14ac:dyDescent="0.3">
      <c r="D6187"/>
    </row>
    <row r="6188" spans="4:4" x14ac:dyDescent="0.3">
      <c r="D6188"/>
    </row>
    <row r="6189" spans="4:4" x14ac:dyDescent="0.3">
      <c r="D6189"/>
    </row>
    <row r="6190" spans="4:4" x14ac:dyDescent="0.3">
      <c r="D6190"/>
    </row>
    <row r="6191" spans="4:4" x14ac:dyDescent="0.3">
      <c r="D6191"/>
    </row>
    <row r="6192" spans="4:4" x14ac:dyDescent="0.3">
      <c r="D6192"/>
    </row>
    <row r="6193" spans="4:4" x14ac:dyDescent="0.3">
      <c r="D6193"/>
    </row>
    <row r="6194" spans="4:4" x14ac:dyDescent="0.3">
      <c r="D6194"/>
    </row>
    <row r="6195" spans="4:4" x14ac:dyDescent="0.3">
      <c r="D6195"/>
    </row>
    <row r="6196" spans="4:4" x14ac:dyDescent="0.3">
      <c r="D6196"/>
    </row>
    <row r="6197" spans="4:4" x14ac:dyDescent="0.3">
      <c r="D6197"/>
    </row>
    <row r="6198" spans="4:4" x14ac:dyDescent="0.3">
      <c r="D6198"/>
    </row>
    <row r="6199" spans="4:4" x14ac:dyDescent="0.3">
      <c r="D6199"/>
    </row>
    <row r="6200" spans="4:4" x14ac:dyDescent="0.3">
      <c r="D6200"/>
    </row>
    <row r="6201" spans="4:4" x14ac:dyDescent="0.3">
      <c r="D6201"/>
    </row>
    <row r="6202" spans="4:4" x14ac:dyDescent="0.3">
      <c r="D6202"/>
    </row>
    <row r="6203" spans="4:4" x14ac:dyDescent="0.3">
      <c r="D6203"/>
    </row>
    <row r="6204" spans="4:4" x14ac:dyDescent="0.3">
      <c r="D6204"/>
    </row>
    <row r="6205" spans="4:4" x14ac:dyDescent="0.3">
      <c r="D6205"/>
    </row>
    <row r="6206" spans="4:4" x14ac:dyDescent="0.3">
      <c r="D6206"/>
    </row>
    <row r="6207" spans="4:4" x14ac:dyDescent="0.3">
      <c r="D6207"/>
    </row>
    <row r="6208" spans="4:4" x14ac:dyDescent="0.3">
      <c r="D6208"/>
    </row>
    <row r="6209" spans="4:4" x14ac:dyDescent="0.3">
      <c r="D6209"/>
    </row>
    <row r="6210" spans="4:4" x14ac:dyDescent="0.3">
      <c r="D6210"/>
    </row>
    <row r="6211" spans="4:4" x14ac:dyDescent="0.3">
      <c r="D6211"/>
    </row>
    <row r="6212" spans="4:4" x14ac:dyDescent="0.3">
      <c r="D6212"/>
    </row>
    <row r="6213" spans="4:4" x14ac:dyDescent="0.3">
      <c r="D6213"/>
    </row>
    <row r="6214" spans="4:4" x14ac:dyDescent="0.3">
      <c r="D6214"/>
    </row>
    <row r="6215" spans="4:4" x14ac:dyDescent="0.3">
      <c r="D6215"/>
    </row>
    <row r="6216" spans="4:4" x14ac:dyDescent="0.3">
      <c r="D6216"/>
    </row>
    <row r="6217" spans="4:4" x14ac:dyDescent="0.3">
      <c r="D6217"/>
    </row>
    <row r="6218" spans="4:4" x14ac:dyDescent="0.3">
      <c r="D6218"/>
    </row>
    <row r="6219" spans="4:4" x14ac:dyDescent="0.3">
      <c r="D6219"/>
    </row>
    <row r="6220" spans="4:4" x14ac:dyDescent="0.3">
      <c r="D6220"/>
    </row>
    <row r="6221" spans="4:4" x14ac:dyDescent="0.3">
      <c r="D6221"/>
    </row>
    <row r="6222" spans="4:4" x14ac:dyDescent="0.3">
      <c r="D6222"/>
    </row>
    <row r="6223" spans="4:4" x14ac:dyDescent="0.3">
      <c r="D6223"/>
    </row>
    <row r="6224" spans="4:4" x14ac:dyDescent="0.3">
      <c r="D6224"/>
    </row>
    <row r="6225" spans="4:4" x14ac:dyDescent="0.3">
      <c r="D6225"/>
    </row>
    <row r="6226" spans="4:4" x14ac:dyDescent="0.3">
      <c r="D6226"/>
    </row>
    <row r="6227" spans="4:4" x14ac:dyDescent="0.3">
      <c r="D6227"/>
    </row>
    <row r="6228" spans="4:4" x14ac:dyDescent="0.3">
      <c r="D6228"/>
    </row>
    <row r="6229" spans="4:4" x14ac:dyDescent="0.3">
      <c r="D6229"/>
    </row>
    <row r="6230" spans="4:4" x14ac:dyDescent="0.3">
      <c r="D6230"/>
    </row>
    <row r="6231" spans="4:4" x14ac:dyDescent="0.3">
      <c r="D6231"/>
    </row>
    <row r="6232" spans="4:4" x14ac:dyDescent="0.3">
      <c r="D6232"/>
    </row>
    <row r="6233" spans="4:4" x14ac:dyDescent="0.3">
      <c r="D6233"/>
    </row>
    <row r="6234" spans="4:4" x14ac:dyDescent="0.3">
      <c r="D6234"/>
    </row>
    <row r="6235" spans="4:4" x14ac:dyDescent="0.3">
      <c r="D6235"/>
    </row>
    <row r="6236" spans="4:4" x14ac:dyDescent="0.3">
      <c r="D6236"/>
    </row>
    <row r="6237" spans="4:4" x14ac:dyDescent="0.3">
      <c r="D6237"/>
    </row>
    <row r="6238" spans="4:4" x14ac:dyDescent="0.3">
      <c r="D6238"/>
    </row>
    <row r="6239" spans="4:4" x14ac:dyDescent="0.3">
      <c r="D6239"/>
    </row>
    <row r="6240" spans="4:4" x14ac:dyDescent="0.3">
      <c r="D6240"/>
    </row>
    <row r="6241" spans="4:4" x14ac:dyDescent="0.3">
      <c r="D6241"/>
    </row>
    <row r="6242" spans="4:4" x14ac:dyDescent="0.3">
      <c r="D6242"/>
    </row>
    <row r="6243" spans="4:4" x14ac:dyDescent="0.3">
      <c r="D6243"/>
    </row>
    <row r="6244" spans="4:4" x14ac:dyDescent="0.3">
      <c r="D6244"/>
    </row>
    <row r="6245" spans="4:4" x14ac:dyDescent="0.3">
      <c r="D6245"/>
    </row>
    <row r="6246" spans="4:4" x14ac:dyDescent="0.3">
      <c r="D6246"/>
    </row>
    <row r="6247" spans="4:4" x14ac:dyDescent="0.3">
      <c r="D6247"/>
    </row>
    <row r="6248" spans="4:4" x14ac:dyDescent="0.3">
      <c r="D6248"/>
    </row>
    <row r="6249" spans="4:4" x14ac:dyDescent="0.3">
      <c r="D6249"/>
    </row>
    <row r="6250" spans="4:4" x14ac:dyDescent="0.3">
      <c r="D6250"/>
    </row>
    <row r="6251" spans="4:4" x14ac:dyDescent="0.3">
      <c r="D6251"/>
    </row>
    <row r="6252" spans="4:4" x14ac:dyDescent="0.3">
      <c r="D6252"/>
    </row>
    <row r="6253" spans="4:4" x14ac:dyDescent="0.3">
      <c r="D6253"/>
    </row>
    <row r="6254" spans="4:4" x14ac:dyDescent="0.3">
      <c r="D6254"/>
    </row>
    <row r="6255" spans="4:4" x14ac:dyDescent="0.3">
      <c r="D6255"/>
    </row>
    <row r="6256" spans="4:4" x14ac:dyDescent="0.3">
      <c r="D6256"/>
    </row>
    <row r="6257" spans="4:4" x14ac:dyDescent="0.3">
      <c r="D6257"/>
    </row>
    <row r="6258" spans="4:4" x14ac:dyDescent="0.3">
      <c r="D6258"/>
    </row>
    <row r="6259" spans="4:4" x14ac:dyDescent="0.3">
      <c r="D6259"/>
    </row>
    <row r="6260" spans="4:4" x14ac:dyDescent="0.3">
      <c r="D6260"/>
    </row>
    <row r="6261" spans="4:4" x14ac:dyDescent="0.3">
      <c r="D6261"/>
    </row>
    <row r="6262" spans="4:4" x14ac:dyDescent="0.3">
      <c r="D6262"/>
    </row>
    <row r="6263" spans="4:4" x14ac:dyDescent="0.3">
      <c r="D6263"/>
    </row>
    <row r="6264" spans="4:4" x14ac:dyDescent="0.3">
      <c r="D6264"/>
    </row>
    <row r="6265" spans="4:4" x14ac:dyDescent="0.3">
      <c r="D6265"/>
    </row>
    <row r="6266" spans="4:4" x14ac:dyDescent="0.3">
      <c r="D6266"/>
    </row>
    <row r="6267" spans="4:4" x14ac:dyDescent="0.3">
      <c r="D6267"/>
    </row>
    <row r="6268" spans="4:4" x14ac:dyDescent="0.3">
      <c r="D6268"/>
    </row>
    <row r="6269" spans="4:4" x14ac:dyDescent="0.3">
      <c r="D6269"/>
    </row>
    <row r="6270" spans="4:4" x14ac:dyDescent="0.3">
      <c r="D6270"/>
    </row>
    <row r="6271" spans="4:4" x14ac:dyDescent="0.3">
      <c r="D6271"/>
    </row>
    <row r="6272" spans="4:4" x14ac:dyDescent="0.3">
      <c r="D6272"/>
    </row>
    <row r="6273" spans="4:4" x14ac:dyDescent="0.3">
      <c r="D6273"/>
    </row>
    <row r="6274" spans="4:4" x14ac:dyDescent="0.3">
      <c r="D6274"/>
    </row>
    <row r="6275" spans="4:4" x14ac:dyDescent="0.3">
      <c r="D6275"/>
    </row>
    <row r="6276" spans="4:4" x14ac:dyDescent="0.3">
      <c r="D6276"/>
    </row>
    <row r="6277" spans="4:4" x14ac:dyDescent="0.3">
      <c r="D6277"/>
    </row>
    <row r="6278" spans="4:4" x14ac:dyDescent="0.3">
      <c r="D6278"/>
    </row>
    <row r="6279" spans="4:4" x14ac:dyDescent="0.3">
      <c r="D6279"/>
    </row>
    <row r="6280" spans="4:4" x14ac:dyDescent="0.3">
      <c r="D6280"/>
    </row>
    <row r="6281" spans="4:4" x14ac:dyDescent="0.3">
      <c r="D6281"/>
    </row>
    <row r="6282" spans="4:4" x14ac:dyDescent="0.3">
      <c r="D6282"/>
    </row>
    <row r="6283" spans="4:4" x14ac:dyDescent="0.3">
      <c r="D6283"/>
    </row>
    <row r="6284" spans="4:4" x14ac:dyDescent="0.3">
      <c r="D6284"/>
    </row>
    <row r="6285" spans="4:4" x14ac:dyDescent="0.3">
      <c r="D6285"/>
    </row>
    <row r="6286" spans="4:4" x14ac:dyDescent="0.3">
      <c r="D6286"/>
    </row>
    <row r="6287" spans="4:4" x14ac:dyDescent="0.3">
      <c r="D6287"/>
    </row>
    <row r="6288" spans="4:4" x14ac:dyDescent="0.3">
      <c r="D6288"/>
    </row>
    <row r="6289" spans="4:4" x14ac:dyDescent="0.3">
      <c r="D6289"/>
    </row>
    <row r="6290" spans="4:4" x14ac:dyDescent="0.3">
      <c r="D6290"/>
    </row>
    <row r="6291" spans="4:4" x14ac:dyDescent="0.3">
      <c r="D6291"/>
    </row>
    <row r="6292" spans="4:4" x14ac:dyDescent="0.3">
      <c r="D6292"/>
    </row>
    <row r="6293" spans="4:4" x14ac:dyDescent="0.3">
      <c r="D6293"/>
    </row>
    <row r="6294" spans="4:4" x14ac:dyDescent="0.3">
      <c r="D6294"/>
    </row>
    <row r="6295" spans="4:4" x14ac:dyDescent="0.3">
      <c r="D6295"/>
    </row>
    <row r="6296" spans="4:4" x14ac:dyDescent="0.3">
      <c r="D6296"/>
    </row>
    <row r="6297" spans="4:4" x14ac:dyDescent="0.3">
      <c r="D6297"/>
    </row>
    <row r="6298" spans="4:4" x14ac:dyDescent="0.3">
      <c r="D6298"/>
    </row>
    <row r="6299" spans="4:4" x14ac:dyDescent="0.3">
      <c r="D6299"/>
    </row>
    <row r="6300" spans="4:4" x14ac:dyDescent="0.3">
      <c r="D6300"/>
    </row>
    <row r="6301" spans="4:4" x14ac:dyDescent="0.3">
      <c r="D6301"/>
    </row>
    <row r="6302" spans="4:4" x14ac:dyDescent="0.3">
      <c r="D6302"/>
    </row>
    <row r="6303" spans="4:4" x14ac:dyDescent="0.3">
      <c r="D6303"/>
    </row>
    <row r="6304" spans="4:4" x14ac:dyDescent="0.3">
      <c r="D6304"/>
    </row>
    <row r="6305" spans="4:4" x14ac:dyDescent="0.3">
      <c r="D6305"/>
    </row>
    <row r="6306" spans="4:4" x14ac:dyDescent="0.3">
      <c r="D6306"/>
    </row>
    <row r="6307" spans="4:4" x14ac:dyDescent="0.3">
      <c r="D6307"/>
    </row>
    <row r="6308" spans="4:4" x14ac:dyDescent="0.3">
      <c r="D6308"/>
    </row>
    <row r="6309" spans="4:4" x14ac:dyDescent="0.3">
      <c r="D6309"/>
    </row>
    <row r="6310" spans="4:4" x14ac:dyDescent="0.3">
      <c r="D6310"/>
    </row>
    <row r="6311" spans="4:4" x14ac:dyDescent="0.3">
      <c r="D6311"/>
    </row>
    <row r="6312" spans="4:4" x14ac:dyDescent="0.3">
      <c r="D6312"/>
    </row>
    <row r="6313" spans="4:4" x14ac:dyDescent="0.3">
      <c r="D6313"/>
    </row>
    <row r="6314" spans="4:4" x14ac:dyDescent="0.3">
      <c r="D6314"/>
    </row>
    <row r="6315" spans="4:4" x14ac:dyDescent="0.3">
      <c r="D6315"/>
    </row>
    <row r="6316" spans="4:4" x14ac:dyDescent="0.3">
      <c r="D6316"/>
    </row>
    <row r="6317" spans="4:4" x14ac:dyDescent="0.3">
      <c r="D6317"/>
    </row>
    <row r="6318" spans="4:4" x14ac:dyDescent="0.3">
      <c r="D6318"/>
    </row>
    <row r="6319" spans="4:4" x14ac:dyDescent="0.3">
      <c r="D6319"/>
    </row>
    <row r="6320" spans="4:4" x14ac:dyDescent="0.3">
      <c r="D6320"/>
    </row>
    <row r="6321" spans="4:4" x14ac:dyDescent="0.3">
      <c r="D6321"/>
    </row>
    <row r="6322" spans="4:4" x14ac:dyDescent="0.3">
      <c r="D6322"/>
    </row>
    <row r="6323" spans="4:4" x14ac:dyDescent="0.3">
      <c r="D6323"/>
    </row>
    <row r="6324" spans="4:4" x14ac:dyDescent="0.3">
      <c r="D6324"/>
    </row>
    <row r="6325" spans="4:4" x14ac:dyDescent="0.3">
      <c r="D6325"/>
    </row>
    <row r="6326" spans="4:4" x14ac:dyDescent="0.3">
      <c r="D6326"/>
    </row>
    <row r="6327" spans="4:4" x14ac:dyDescent="0.3">
      <c r="D6327"/>
    </row>
    <row r="6328" spans="4:4" x14ac:dyDescent="0.3">
      <c r="D6328"/>
    </row>
    <row r="6329" spans="4:4" x14ac:dyDescent="0.3">
      <c r="D6329"/>
    </row>
    <row r="6330" spans="4:4" x14ac:dyDescent="0.3">
      <c r="D6330"/>
    </row>
    <row r="6331" spans="4:4" x14ac:dyDescent="0.3">
      <c r="D6331"/>
    </row>
    <row r="6332" spans="4:4" x14ac:dyDescent="0.3">
      <c r="D6332"/>
    </row>
    <row r="6333" spans="4:4" x14ac:dyDescent="0.3">
      <c r="D6333"/>
    </row>
    <row r="6334" spans="4:4" x14ac:dyDescent="0.3">
      <c r="D6334"/>
    </row>
    <row r="6335" spans="4:4" x14ac:dyDescent="0.3">
      <c r="D6335"/>
    </row>
    <row r="6336" spans="4:4" x14ac:dyDescent="0.3">
      <c r="D6336"/>
    </row>
    <row r="6337" spans="4:4" x14ac:dyDescent="0.3">
      <c r="D6337"/>
    </row>
    <row r="6338" spans="4:4" x14ac:dyDescent="0.3">
      <c r="D6338"/>
    </row>
    <row r="6339" spans="4:4" x14ac:dyDescent="0.3">
      <c r="D6339"/>
    </row>
    <row r="6340" spans="4:4" x14ac:dyDescent="0.3">
      <c r="D6340"/>
    </row>
    <row r="6341" spans="4:4" x14ac:dyDescent="0.3">
      <c r="D6341"/>
    </row>
    <row r="6342" spans="4:4" x14ac:dyDescent="0.3">
      <c r="D6342"/>
    </row>
    <row r="6343" spans="4:4" x14ac:dyDescent="0.3">
      <c r="D6343"/>
    </row>
    <row r="6344" spans="4:4" x14ac:dyDescent="0.3">
      <c r="D6344"/>
    </row>
    <row r="6345" spans="4:4" x14ac:dyDescent="0.3">
      <c r="D6345"/>
    </row>
    <row r="6346" spans="4:4" x14ac:dyDescent="0.3">
      <c r="D6346"/>
    </row>
    <row r="6347" spans="4:4" x14ac:dyDescent="0.3">
      <c r="D6347"/>
    </row>
    <row r="6348" spans="4:4" x14ac:dyDescent="0.3">
      <c r="D6348"/>
    </row>
    <row r="6349" spans="4:4" x14ac:dyDescent="0.3">
      <c r="D6349"/>
    </row>
    <row r="6350" spans="4:4" x14ac:dyDescent="0.3">
      <c r="D6350"/>
    </row>
    <row r="6351" spans="4:4" x14ac:dyDescent="0.3">
      <c r="D6351"/>
    </row>
    <row r="6352" spans="4:4" x14ac:dyDescent="0.3">
      <c r="D6352"/>
    </row>
    <row r="6353" spans="4:4" x14ac:dyDescent="0.3">
      <c r="D6353"/>
    </row>
    <row r="6354" spans="4:4" x14ac:dyDescent="0.3">
      <c r="D6354"/>
    </row>
    <row r="6355" spans="4:4" x14ac:dyDescent="0.3">
      <c r="D6355"/>
    </row>
    <row r="6356" spans="4:4" x14ac:dyDescent="0.3">
      <c r="D6356"/>
    </row>
    <row r="6357" spans="4:4" x14ac:dyDescent="0.3">
      <c r="D6357"/>
    </row>
    <row r="6358" spans="4:4" x14ac:dyDescent="0.3">
      <c r="D6358"/>
    </row>
    <row r="6359" spans="4:4" x14ac:dyDescent="0.3">
      <c r="D6359"/>
    </row>
    <row r="6360" spans="4:4" x14ac:dyDescent="0.3">
      <c r="D6360"/>
    </row>
    <row r="6361" spans="4:4" x14ac:dyDescent="0.3">
      <c r="D6361"/>
    </row>
    <row r="6362" spans="4:4" x14ac:dyDescent="0.3">
      <c r="D6362"/>
    </row>
    <row r="6363" spans="4:4" x14ac:dyDescent="0.3">
      <c r="D6363"/>
    </row>
    <row r="6364" spans="4:4" x14ac:dyDescent="0.3">
      <c r="D6364"/>
    </row>
    <row r="6365" spans="4:4" x14ac:dyDescent="0.3">
      <c r="D6365"/>
    </row>
    <row r="6366" spans="4:4" x14ac:dyDescent="0.3">
      <c r="D6366"/>
    </row>
    <row r="6367" spans="4:4" x14ac:dyDescent="0.3">
      <c r="D6367"/>
    </row>
    <row r="6368" spans="4:4" x14ac:dyDescent="0.3">
      <c r="D6368"/>
    </row>
    <row r="6369" spans="4:4" x14ac:dyDescent="0.3">
      <c r="D6369"/>
    </row>
    <row r="6370" spans="4:4" x14ac:dyDescent="0.3">
      <c r="D6370"/>
    </row>
    <row r="6371" spans="4:4" x14ac:dyDescent="0.3">
      <c r="D6371"/>
    </row>
    <row r="6372" spans="4:4" x14ac:dyDescent="0.3">
      <c r="D6372"/>
    </row>
    <row r="6373" spans="4:4" x14ac:dyDescent="0.3">
      <c r="D6373"/>
    </row>
    <row r="6374" spans="4:4" x14ac:dyDescent="0.3">
      <c r="D6374"/>
    </row>
    <row r="6375" spans="4:4" x14ac:dyDescent="0.3">
      <c r="D6375"/>
    </row>
    <row r="6376" spans="4:4" x14ac:dyDescent="0.3">
      <c r="D6376"/>
    </row>
    <row r="6377" spans="4:4" x14ac:dyDescent="0.3">
      <c r="D6377"/>
    </row>
    <row r="6378" spans="4:4" x14ac:dyDescent="0.3">
      <c r="D6378"/>
    </row>
    <row r="6379" spans="4:4" x14ac:dyDescent="0.3">
      <c r="D6379"/>
    </row>
    <row r="6380" spans="4:4" x14ac:dyDescent="0.3">
      <c r="D6380"/>
    </row>
    <row r="6381" spans="4:4" x14ac:dyDescent="0.3">
      <c r="D6381"/>
    </row>
    <row r="6382" spans="4:4" x14ac:dyDescent="0.3">
      <c r="D6382"/>
    </row>
    <row r="6383" spans="4:4" x14ac:dyDescent="0.3">
      <c r="D6383"/>
    </row>
    <row r="6384" spans="4:4" x14ac:dyDescent="0.3">
      <c r="D6384"/>
    </row>
    <row r="6385" spans="4:4" x14ac:dyDescent="0.3">
      <c r="D6385"/>
    </row>
    <row r="6386" spans="4:4" x14ac:dyDescent="0.3">
      <c r="D6386"/>
    </row>
    <row r="6387" spans="4:4" x14ac:dyDescent="0.3">
      <c r="D6387"/>
    </row>
    <row r="6388" spans="4:4" x14ac:dyDescent="0.3">
      <c r="D6388"/>
    </row>
    <row r="6389" spans="4:4" x14ac:dyDescent="0.3">
      <c r="D6389"/>
    </row>
    <row r="6390" spans="4:4" x14ac:dyDescent="0.3">
      <c r="D6390"/>
    </row>
    <row r="6391" spans="4:4" x14ac:dyDescent="0.3">
      <c r="D6391"/>
    </row>
    <row r="6392" spans="4:4" x14ac:dyDescent="0.3">
      <c r="D6392"/>
    </row>
    <row r="6393" spans="4:4" x14ac:dyDescent="0.3">
      <c r="D6393"/>
    </row>
    <row r="6394" spans="4:4" x14ac:dyDescent="0.3">
      <c r="D6394"/>
    </row>
    <row r="6395" spans="4:4" x14ac:dyDescent="0.3">
      <c r="D6395"/>
    </row>
    <row r="6396" spans="4:4" x14ac:dyDescent="0.3">
      <c r="D6396"/>
    </row>
    <row r="6397" spans="4:4" x14ac:dyDescent="0.3">
      <c r="D6397"/>
    </row>
    <row r="6398" spans="4:4" x14ac:dyDescent="0.3">
      <c r="D6398"/>
    </row>
    <row r="6399" spans="4:4" x14ac:dyDescent="0.3">
      <c r="D6399"/>
    </row>
    <row r="6400" spans="4:4" x14ac:dyDescent="0.3">
      <c r="D6400"/>
    </row>
    <row r="6401" spans="4:4" x14ac:dyDescent="0.3">
      <c r="D6401"/>
    </row>
    <row r="6402" spans="4:4" x14ac:dyDescent="0.3">
      <c r="D6402"/>
    </row>
    <row r="6403" spans="4:4" x14ac:dyDescent="0.3">
      <c r="D6403"/>
    </row>
    <row r="6404" spans="4:4" x14ac:dyDescent="0.3">
      <c r="D6404"/>
    </row>
    <row r="6405" spans="4:4" x14ac:dyDescent="0.3">
      <c r="D6405"/>
    </row>
    <row r="6406" spans="4:4" x14ac:dyDescent="0.3">
      <c r="D6406"/>
    </row>
    <row r="6407" spans="4:4" x14ac:dyDescent="0.3">
      <c r="D6407"/>
    </row>
    <row r="6408" spans="4:4" x14ac:dyDescent="0.3">
      <c r="D6408"/>
    </row>
    <row r="6409" spans="4:4" x14ac:dyDescent="0.3">
      <c r="D6409"/>
    </row>
    <row r="6410" spans="4:4" x14ac:dyDescent="0.3">
      <c r="D6410"/>
    </row>
    <row r="6411" spans="4:4" x14ac:dyDescent="0.3">
      <c r="D6411"/>
    </row>
    <row r="6412" spans="4:4" x14ac:dyDescent="0.3">
      <c r="D6412"/>
    </row>
    <row r="6413" spans="4:4" x14ac:dyDescent="0.3">
      <c r="D6413"/>
    </row>
    <row r="6414" spans="4:4" x14ac:dyDescent="0.3">
      <c r="D6414"/>
    </row>
    <row r="6415" spans="4:4" x14ac:dyDescent="0.3">
      <c r="D6415"/>
    </row>
    <row r="6416" spans="4:4" x14ac:dyDescent="0.3">
      <c r="D6416"/>
    </row>
    <row r="6417" spans="4:4" x14ac:dyDescent="0.3">
      <c r="D6417"/>
    </row>
    <row r="6418" spans="4:4" x14ac:dyDescent="0.3">
      <c r="D6418"/>
    </row>
    <row r="6419" spans="4:4" x14ac:dyDescent="0.3">
      <c r="D6419"/>
    </row>
    <row r="6420" spans="4:4" x14ac:dyDescent="0.3">
      <c r="D6420"/>
    </row>
    <row r="6421" spans="4:4" x14ac:dyDescent="0.3">
      <c r="D6421"/>
    </row>
    <row r="6422" spans="4:4" x14ac:dyDescent="0.3">
      <c r="D6422"/>
    </row>
    <row r="6423" spans="4:4" x14ac:dyDescent="0.3">
      <c r="D6423"/>
    </row>
    <row r="6424" spans="4:4" x14ac:dyDescent="0.3">
      <c r="D6424"/>
    </row>
    <row r="6425" spans="4:4" x14ac:dyDescent="0.3">
      <c r="D6425"/>
    </row>
    <row r="6426" spans="4:4" x14ac:dyDescent="0.3">
      <c r="D6426"/>
    </row>
    <row r="6427" spans="4:4" x14ac:dyDescent="0.3">
      <c r="D6427"/>
    </row>
    <row r="6428" spans="4:4" x14ac:dyDescent="0.3">
      <c r="D6428"/>
    </row>
    <row r="6429" spans="4:4" x14ac:dyDescent="0.3">
      <c r="D6429"/>
    </row>
    <row r="6430" spans="4:4" x14ac:dyDescent="0.3">
      <c r="D6430"/>
    </row>
    <row r="6431" spans="4:4" x14ac:dyDescent="0.3">
      <c r="D6431"/>
    </row>
    <row r="6432" spans="4:4" x14ac:dyDescent="0.3">
      <c r="D6432"/>
    </row>
    <row r="6433" spans="4:4" x14ac:dyDescent="0.3">
      <c r="D6433"/>
    </row>
    <row r="6434" spans="4:4" x14ac:dyDescent="0.3">
      <c r="D6434"/>
    </row>
    <row r="6435" spans="4:4" x14ac:dyDescent="0.3">
      <c r="D6435"/>
    </row>
    <row r="6436" spans="4:4" x14ac:dyDescent="0.3">
      <c r="D6436"/>
    </row>
    <row r="6437" spans="4:4" x14ac:dyDescent="0.3">
      <c r="D6437"/>
    </row>
    <row r="6438" spans="4:4" x14ac:dyDescent="0.3">
      <c r="D6438"/>
    </row>
    <row r="6439" spans="4:4" x14ac:dyDescent="0.3">
      <c r="D6439"/>
    </row>
    <row r="6440" spans="4:4" x14ac:dyDescent="0.3">
      <c r="D6440"/>
    </row>
    <row r="6441" spans="4:4" x14ac:dyDescent="0.3">
      <c r="D6441"/>
    </row>
    <row r="6442" spans="4:4" x14ac:dyDescent="0.3">
      <c r="D6442"/>
    </row>
    <row r="6443" spans="4:4" x14ac:dyDescent="0.3">
      <c r="D6443"/>
    </row>
    <row r="6444" spans="4:4" x14ac:dyDescent="0.3">
      <c r="D6444"/>
    </row>
    <row r="6445" spans="4:4" x14ac:dyDescent="0.3">
      <c r="D6445"/>
    </row>
    <row r="6446" spans="4:4" x14ac:dyDescent="0.3">
      <c r="D6446"/>
    </row>
    <row r="6447" spans="4:4" x14ac:dyDescent="0.3">
      <c r="D6447"/>
    </row>
    <row r="6448" spans="4:4" x14ac:dyDescent="0.3">
      <c r="D6448"/>
    </row>
    <row r="6449" spans="4:4" x14ac:dyDescent="0.3">
      <c r="D6449"/>
    </row>
    <row r="6450" spans="4:4" x14ac:dyDescent="0.3">
      <c r="D6450"/>
    </row>
    <row r="6451" spans="4:4" x14ac:dyDescent="0.3">
      <c r="D6451"/>
    </row>
    <row r="6452" spans="4:4" x14ac:dyDescent="0.3">
      <c r="D6452"/>
    </row>
    <row r="6453" spans="4:4" x14ac:dyDescent="0.3">
      <c r="D6453"/>
    </row>
    <row r="6454" spans="4:4" x14ac:dyDescent="0.3">
      <c r="D6454"/>
    </row>
    <row r="6455" spans="4:4" x14ac:dyDescent="0.3">
      <c r="D6455"/>
    </row>
    <row r="6456" spans="4:4" x14ac:dyDescent="0.3">
      <c r="D6456"/>
    </row>
    <row r="6457" spans="4:4" x14ac:dyDescent="0.3">
      <c r="D6457"/>
    </row>
    <row r="6458" spans="4:4" x14ac:dyDescent="0.3">
      <c r="D6458"/>
    </row>
    <row r="6459" spans="4:4" x14ac:dyDescent="0.3">
      <c r="D6459"/>
    </row>
    <row r="6460" spans="4:4" x14ac:dyDescent="0.3">
      <c r="D6460"/>
    </row>
    <row r="6461" spans="4:4" x14ac:dyDescent="0.3">
      <c r="D6461"/>
    </row>
    <row r="6462" spans="4:4" x14ac:dyDescent="0.3">
      <c r="D6462"/>
    </row>
    <row r="6463" spans="4:4" x14ac:dyDescent="0.3">
      <c r="D6463"/>
    </row>
    <row r="6464" spans="4:4" x14ac:dyDescent="0.3">
      <c r="D6464"/>
    </row>
    <row r="6465" spans="4:4" x14ac:dyDescent="0.3">
      <c r="D6465"/>
    </row>
    <row r="6466" spans="4:4" x14ac:dyDescent="0.3">
      <c r="D6466"/>
    </row>
    <row r="6467" spans="4:4" x14ac:dyDescent="0.3">
      <c r="D6467"/>
    </row>
    <row r="6468" spans="4:4" x14ac:dyDescent="0.3">
      <c r="D6468"/>
    </row>
    <row r="6469" spans="4:4" x14ac:dyDescent="0.3">
      <c r="D6469"/>
    </row>
    <row r="6470" spans="4:4" x14ac:dyDescent="0.3">
      <c r="D6470"/>
    </row>
    <row r="6471" spans="4:4" x14ac:dyDescent="0.3">
      <c r="D6471"/>
    </row>
    <row r="6472" spans="4:4" x14ac:dyDescent="0.3">
      <c r="D6472"/>
    </row>
    <row r="6473" spans="4:4" x14ac:dyDescent="0.3">
      <c r="D6473"/>
    </row>
    <row r="6474" spans="4:4" x14ac:dyDescent="0.3">
      <c r="D6474"/>
    </row>
    <row r="6475" spans="4:4" x14ac:dyDescent="0.3">
      <c r="D6475"/>
    </row>
    <row r="6476" spans="4:4" x14ac:dyDescent="0.3">
      <c r="D6476"/>
    </row>
    <row r="6477" spans="4:4" x14ac:dyDescent="0.3">
      <c r="D6477"/>
    </row>
    <row r="6478" spans="4:4" x14ac:dyDescent="0.3">
      <c r="D6478"/>
    </row>
    <row r="6479" spans="4:4" x14ac:dyDescent="0.3">
      <c r="D6479"/>
    </row>
    <row r="6480" spans="4:4" x14ac:dyDescent="0.3">
      <c r="D6480"/>
    </row>
    <row r="6481" spans="4:4" x14ac:dyDescent="0.3">
      <c r="D6481"/>
    </row>
    <row r="6482" spans="4:4" x14ac:dyDescent="0.3">
      <c r="D6482"/>
    </row>
    <row r="6483" spans="4:4" x14ac:dyDescent="0.3">
      <c r="D6483"/>
    </row>
    <row r="6484" spans="4:4" x14ac:dyDescent="0.3">
      <c r="D6484"/>
    </row>
    <row r="6485" spans="4:4" x14ac:dyDescent="0.3">
      <c r="D6485"/>
    </row>
    <row r="6486" spans="4:4" x14ac:dyDescent="0.3">
      <c r="D6486"/>
    </row>
    <row r="6487" spans="4:4" x14ac:dyDescent="0.3">
      <c r="D6487"/>
    </row>
    <row r="6488" spans="4:4" x14ac:dyDescent="0.3">
      <c r="D6488"/>
    </row>
    <row r="6489" spans="4:4" x14ac:dyDescent="0.3">
      <c r="D6489"/>
    </row>
    <row r="6490" spans="4:4" x14ac:dyDescent="0.3">
      <c r="D6490"/>
    </row>
    <row r="6491" spans="4:4" x14ac:dyDescent="0.3">
      <c r="D6491"/>
    </row>
    <row r="6492" spans="4:4" x14ac:dyDescent="0.3">
      <c r="D6492"/>
    </row>
    <row r="6493" spans="4:4" x14ac:dyDescent="0.3">
      <c r="D6493"/>
    </row>
    <row r="6494" spans="4:4" x14ac:dyDescent="0.3">
      <c r="D6494"/>
    </row>
    <row r="6495" spans="4:4" x14ac:dyDescent="0.3">
      <c r="D6495"/>
    </row>
    <row r="6496" spans="4:4" x14ac:dyDescent="0.3">
      <c r="D6496"/>
    </row>
    <row r="6497" spans="4:4" x14ac:dyDescent="0.3">
      <c r="D6497"/>
    </row>
    <row r="6498" spans="4:4" x14ac:dyDescent="0.3">
      <c r="D6498"/>
    </row>
    <row r="6499" spans="4:4" x14ac:dyDescent="0.3">
      <c r="D6499"/>
    </row>
    <row r="6500" spans="4:4" x14ac:dyDescent="0.3">
      <c r="D6500"/>
    </row>
    <row r="6501" spans="4:4" x14ac:dyDescent="0.3">
      <c r="D6501"/>
    </row>
    <row r="6502" spans="4:4" x14ac:dyDescent="0.3">
      <c r="D6502"/>
    </row>
    <row r="6503" spans="4:4" x14ac:dyDescent="0.3">
      <c r="D6503"/>
    </row>
    <row r="6504" spans="4:4" x14ac:dyDescent="0.3">
      <c r="D6504"/>
    </row>
    <row r="6505" spans="4:4" x14ac:dyDescent="0.3">
      <c r="D6505"/>
    </row>
    <row r="6506" spans="4:4" x14ac:dyDescent="0.3">
      <c r="D6506"/>
    </row>
    <row r="6507" spans="4:4" x14ac:dyDescent="0.3">
      <c r="D6507"/>
    </row>
    <row r="6508" spans="4:4" x14ac:dyDescent="0.3">
      <c r="D6508"/>
    </row>
    <row r="6509" spans="4:4" x14ac:dyDescent="0.3">
      <c r="D6509"/>
    </row>
    <row r="6510" spans="4:4" x14ac:dyDescent="0.3">
      <c r="D6510"/>
    </row>
    <row r="6511" spans="4:4" x14ac:dyDescent="0.3">
      <c r="D6511"/>
    </row>
    <row r="6512" spans="4:4" x14ac:dyDescent="0.3">
      <c r="D6512"/>
    </row>
    <row r="6513" spans="4:4" x14ac:dyDescent="0.3">
      <c r="D6513"/>
    </row>
    <row r="6514" spans="4:4" x14ac:dyDescent="0.3">
      <c r="D6514"/>
    </row>
    <row r="6515" spans="4:4" x14ac:dyDescent="0.3">
      <c r="D6515"/>
    </row>
    <row r="6516" spans="4:4" x14ac:dyDescent="0.3">
      <c r="D6516"/>
    </row>
    <row r="6517" spans="4:4" x14ac:dyDescent="0.3">
      <c r="D6517"/>
    </row>
    <row r="6518" spans="4:4" x14ac:dyDescent="0.3">
      <c r="D6518"/>
    </row>
    <row r="6519" spans="4:4" x14ac:dyDescent="0.3">
      <c r="D6519"/>
    </row>
    <row r="6520" spans="4:4" x14ac:dyDescent="0.3">
      <c r="D6520"/>
    </row>
    <row r="6521" spans="4:4" x14ac:dyDescent="0.3">
      <c r="D6521"/>
    </row>
    <row r="6522" spans="4:4" x14ac:dyDescent="0.3">
      <c r="D6522"/>
    </row>
    <row r="6523" spans="4:4" x14ac:dyDescent="0.3">
      <c r="D6523"/>
    </row>
    <row r="6524" spans="4:4" x14ac:dyDescent="0.3">
      <c r="D6524"/>
    </row>
    <row r="6525" spans="4:4" x14ac:dyDescent="0.3">
      <c r="D6525"/>
    </row>
    <row r="6526" spans="4:4" x14ac:dyDescent="0.3">
      <c r="D6526"/>
    </row>
    <row r="6527" spans="4:4" x14ac:dyDescent="0.3">
      <c r="D6527"/>
    </row>
    <row r="6528" spans="4:4" x14ac:dyDescent="0.3">
      <c r="D6528"/>
    </row>
    <row r="6529" spans="4:4" x14ac:dyDescent="0.3">
      <c r="D6529"/>
    </row>
    <row r="6530" spans="4:4" x14ac:dyDescent="0.3">
      <c r="D6530"/>
    </row>
    <row r="6531" spans="4:4" x14ac:dyDescent="0.3">
      <c r="D6531"/>
    </row>
    <row r="6532" spans="4:4" x14ac:dyDescent="0.3">
      <c r="D6532"/>
    </row>
    <row r="6533" spans="4:4" x14ac:dyDescent="0.3">
      <c r="D6533"/>
    </row>
    <row r="6534" spans="4:4" x14ac:dyDescent="0.3">
      <c r="D6534"/>
    </row>
    <row r="6535" spans="4:4" x14ac:dyDescent="0.3">
      <c r="D6535"/>
    </row>
    <row r="6536" spans="4:4" x14ac:dyDescent="0.3">
      <c r="D6536"/>
    </row>
    <row r="6537" spans="4:4" x14ac:dyDescent="0.3">
      <c r="D6537"/>
    </row>
    <row r="6538" spans="4:4" x14ac:dyDescent="0.3">
      <c r="D6538"/>
    </row>
    <row r="6539" spans="4:4" x14ac:dyDescent="0.3">
      <c r="D6539"/>
    </row>
    <row r="6540" spans="4:4" x14ac:dyDescent="0.3">
      <c r="D6540"/>
    </row>
    <row r="6541" spans="4:4" x14ac:dyDescent="0.3">
      <c r="D6541"/>
    </row>
    <row r="6542" spans="4:4" x14ac:dyDescent="0.3">
      <c r="D6542"/>
    </row>
    <row r="6543" spans="4:4" x14ac:dyDescent="0.3">
      <c r="D6543"/>
    </row>
    <row r="6544" spans="4:4" x14ac:dyDescent="0.3">
      <c r="D6544"/>
    </row>
    <row r="6545" spans="4:4" x14ac:dyDescent="0.3">
      <c r="D6545"/>
    </row>
    <row r="6546" spans="4:4" x14ac:dyDescent="0.3">
      <c r="D6546"/>
    </row>
    <row r="6547" spans="4:4" x14ac:dyDescent="0.3">
      <c r="D6547"/>
    </row>
    <row r="6548" spans="4:4" x14ac:dyDescent="0.3">
      <c r="D6548"/>
    </row>
    <row r="6549" spans="4:4" x14ac:dyDescent="0.3">
      <c r="D6549"/>
    </row>
    <row r="6550" spans="4:4" x14ac:dyDescent="0.3">
      <c r="D6550"/>
    </row>
    <row r="6551" spans="4:4" x14ac:dyDescent="0.3">
      <c r="D6551"/>
    </row>
    <row r="6552" spans="4:4" x14ac:dyDescent="0.3">
      <c r="D6552"/>
    </row>
    <row r="6553" spans="4:4" x14ac:dyDescent="0.3">
      <c r="D6553"/>
    </row>
    <row r="6554" spans="4:4" x14ac:dyDescent="0.3">
      <c r="D6554"/>
    </row>
    <row r="6555" spans="4:4" x14ac:dyDescent="0.3">
      <c r="D6555"/>
    </row>
    <row r="6556" spans="4:4" x14ac:dyDescent="0.3">
      <c r="D6556"/>
    </row>
    <row r="6557" spans="4:4" x14ac:dyDescent="0.3">
      <c r="D6557"/>
    </row>
    <row r="6558" spans="4:4" x14ac:dyDescent="0.3">
      <c r="D6558"/>
    </row>
    <row r="6559" spans="4:4" x14ac:dyDescent="0.3">
      <c r="D6559"/>
    </row>
    <row r="6560" spans="4:4" x14ac:dyDescent="0.3">
      <c r="D6560"/>
    </row>
    <row r="6561" spans="4:4" x14ac:dyDescent="0.3">
      <c r="D6561"/>
    </row>
    <row r="6562" spans="4:4" x14ac:dyDescent="0.3">
      <c r="D6562"/>
    </row>
    <row r="6563" spans="4:4" x14ac:dyDescent="0.3">
      <c r="D6563"/>
    </row>
    <row r="6564" spans="4:4" x14ac:dyDescent="0.3">
      <c r="D6564"/>
    </row>
    <row r="6565" spans="4:4" x14ac:dyDescent="0.3">
      <c r="D6565"/>
    </row>
    <row r="6566" spans="4:4" x14ac:dyDescent="0.3">
      <c r="D6566"/>
    </row>
    <row r="6567" spans="4:4" x14ac:dyDescent="0.3">
      <c r="D6567"/>
    </row>
    <row r="6568" spans="4:4" x14ac:dyDescent="0.3">
      <c r="D6568"/>
    </row>
    <row r="6569" spans="4:4" x14ac:dyDescent="0.3">
      <c r="D6569"/>
    </row>
    <row r="6570" spans="4:4" x14ac:dyDescent="0.3">
      <c r="D6570"/>
    </row>
    <row r="6571" spans="4:4" x14ac:dyDescent="0.3">
      <c r="D6571"/>
    </row>
    <row r="6572" spans="4:4" x14ac:dyDescent="0.3">
      <c r="D6572"/>
    </row>
    <row r="6573" spans="4:4" x14ac:dyDescent="0.3">
      <c r="D6573"/>
    </row>
    <row r="6574" spans="4:4" x14ac:dyDescent="0.3">
      <c r="D6574"/>
    </row>
    <row r="6575" spans="4:4" x14ac:dyDescent="0.3">
      <c r="D6575"/>
    </row>
    <row r="6576" spans="4:4" x14ac:dyDescent="0.3">
      <c r="D6576"/>
    </row>
    <row r="6577" spans="4:4" x14ac:dyDescent="0.3">
      <c r="D6577"/>
    </row>
    <row r="6578" spans="4:4" x14ac:dyDescent="0.3">
      <c r="D6578"/>
    </row>
    <row r="6579" spans="4:4" x14ac:dyDescent="0.3">
      <c r="D6579"/>
    </row>
    <row r="6580" spans="4:4" x14ac:dyDescent="0.3">
      <c r="D6580"/>
    </row>
    <row r="6581" spans="4:4" x14ac:dyDescent="0.3">
      <c r="D6581"/>
    </row>
    <row r="6582" spans="4:4" x14ac:dyDescent="0.3">
      <c r="D6582"/>
    </row>
    <row r="6583" spans="4:4" x14ac:dyDescent="0.3">
      <c r="D6583"/>
    </row>
    <row r="6584" spans="4:4" x14ac:dyDescent="0.3">
      <c r="D6584"/>
    </row>
    <row r="6585" spans="4:4" x14ac:dyDescent="0.3">
      <c r="D6585"/>
    </row>
    <row r="6586" spans="4:4" x14ac:dyDescent="0.3">
      <c r="D6586"/>
    </row>
    <row r="6587" spans="4:4" x14ac:dyDescent="0.3">
      <c r="D6587"/>
    </row>
    <row r="6588" spans="4:4" x14ac:dyDescent="0.3">
      <c r="D6588"/>
    </row>
    <row r="6589" spans="4:4" x14ac:dyDescent="0.3">
      <c r="D6589"/>
    </row>
    <row r="6590" spans="4:4" x14ac:dyDescent="0.3">
      <c r="D6590"/>
    </row>
    <row r="6591" spans="4:4" x14ac:dyDescent="0.3">
      <c r="D6591"/>
    </row>
    <row r="6592" spans="4:4" x14ac:dyDescent="0.3">
      <c r="D6592"/>
    </row>
    <row r="6593" spans="4:4" x14ac:dyDescent="0.3">
      <c r="D6593"/>
    </row>
    <row r="6594" spans="4:4" x14ac:dyDescent="0.3">
      <c r="D6594"/>
    </row>
    <row r="6595" spans="4:4" x14ac:dyDescent="0.3">
      <c r="D6595"/>
    </row>
    <row r="6596" spans="4:4" x14ac:dyDescent="0.3">
      <c r="D6596"/>
    </row>
    <row r="6597" spans="4:4" x14ac:dyDescent="0.3">
      <c r="D6597"/>
    </row>
    <row r="6598" spans="4:4" x14ac:dyDescent="0.3">
      <c r="D6598"/>
    </row>
    <row r="6599" spans="4:4" x14ac:dyDescent="0.3">
      <c r="D6599"/>
    </row>
    <row r="6600" spans="4:4" x14ac:dyDescent="0.3">
      <c r="D6600"/>
    </row>
    <row r="6601" spans="4:4" x14ac:dyDescent="0.3">
      <c r="D6601"/>
    </row>
    <row r="6602" spans="4:4" x14ac:dyDescent="0.3">
      <c r="D6602"/>
    </row>
    <row r="6603" spans="4:4" x14ac:dyDescent="0.3">
      <c r="D6603"/>
    </row>
    <row r="6604" spans="4:4" x14ac:dyDescent="0.3">
      <c r="D6604"/>
    </row>
    <row r="6605" spans="4:4" x14ac:dyDescent="0.3">
      <c r="D6605"/>
    </row>
    <row r="6606" spans="4:4" x14ac:dyDescent="0.3">
      <c r="D6606"/>
    </row>
    <row r="6607" spans="4:4" x14ac:dyDescent="0.3">
      <c r="D6607"/>
    </row>
    <row r="6608" spans="4:4" x14ac:dyDescent="0.3">
      <c r="D6608"/>
    </row>
    <row r="6609" spans="4:4" x14ac:dyDescent="0.3">
      <c r="D6609"/>
    </row>
    <row r="6610" spans="4:4" x14ac:dyDescent="0.3">
      <c r="D6610"/>
    </row>
    <row r="6611" spans="4:4" x14ac:dyDescent="0.3">
      <c r="D6611"/>
    </row>
    <row r="6612" spans="4:4" x14ac:dyDescent="0.3">
      <c r="D6612"/>
    </row>
    <row r="6613" spans="4:4" x14ac:dyDescent="0.3">
      <c r="D6613"/>
    </row>
    <row r="6614" spans="4:4" x14ac:dyDescent="0.3">
      <c r="D6614"/>
    </row>
    <row r="6615" spans="4:4" x14ac:dyDescent="0.3">
      <c r="D6615"/>
    </row>
    <row r="6616" spans="4:4" x14ac:dyDescent="0.3">
      <c r="D6616"/>
    </row>
    <row r="6617" spans="4:4" x14ac:dyDescent="0.3">
      <c r="D6617"/>
    </row>
    <row r="6618" spans="4:4" x14ac:dyDescent="0.3">
      <c r="D6618"/>
    </row>
    <row r="6619" spans="4:4" x14ac:dyDescent="0.3">
      <c r="D6619"/>
    </row>
    <row r="6620" spans="4:4" x14ac:dyDescent="0.3">
      <c r="D6620"/>
    </row>
    <row r="6621" spans="4:4" x14ac:dyDescent="0.3">
      <c r="D6621"/>
    </row>
    <row r="6622" spans="4:4" x14ac:dyDescent="0.3">
      <c r="D6622"/>
    </row>
    <row r="6623" spans="4:4" x14ac:dyDescent="0.3">
      <c r="D6623"/>
    </row>
    <row r="6624" spans="4:4" x14ac:dyDescent="0.3">
      <c r="D6624"/>
    </row>
    <row r="6625" spans="4:4" x14ac:dyDescent="0.3">
      <c r="D6625"/>
    </row>
    <row r="6626" spans="4:4" x14ac:dyDescent="0.3">
      <c r="D6626"/>
    </row>
    <row r="6627" spans="4:4" x14ac:dyDescent="0.3">
      <c r="D6627"/>
    </row>
    <row r="6628" spans="4:4" x14ac:dyDescent="0.3">
      <c r="D6628"/>
    </row>
    <row r="6629" spans="4:4" x14ac:dyDescent="0.3">
      <c r="D6629"/>
    </row>
    <row r="6630" spans="4:4" x14ac:dyDescent="0.3">
      <c r="D6630"/>
    </row>
    <row r="6631" spans="4:4" x14ac:dyDescent="0.3">
      <c r="D6631"/>
    </row>
    <row r="6632" spans="4:4" x14ac:dyDescent="0.3">
      <c r="D6632"/>
    </row>
    <row r="6633" spans="4:4" x14ac:dyDescent="0.3">
      <c r="D6633"/>
    </row>
    <row r="6634" spans="4:4" x14ac:dyDescent="0.3">
      <c r="D6634"/>
    </row>
    <row r="6635" spans="4:4" x14ac:dyDescent="0.3">
      <c r="D6635"/>
    </row>
    <row r="6636" spans="4:4" x14ac:dyDescent="0.3">
      <c r="D6636"/>
    </row>
    <row r="6637" spans="4:4" x14ac:dyDescent="0.3">
      <c r="D6637"/>
    </row>
    <row r="6638" spans="4:4" x14ac:dyDescent="0.3">
      <c r="D6638"/>
    </row>
    <row r="6639" spans="4:4" x14ac:dyDescent="0.3">
      <c r="D6639"/>
    </row>
    <row r="6640" spans="4:4" x14ac:dyDescent="0.3">
      <c r="D6640"/>
    </row>
    <row r="6641" spans="4:4" x14ac:dyDescent="0.3">
      <c r="D6641"/>
    </row>
    <row r="6642" spans="4:4" x14ac:dyDescent="0.3">
      <c r="D6642"/>
    </row>
    <row r="6643" spans="4:4" x14ac:dyDescent="0.3">
      <c r="D6643"/>
    </row>
    <row r="6644" spans="4:4" x14ac:dyDescent="0.3">
      <c r="D6644"/>
    </row>
    <row r="6645" spans="4:4" x14ac:dyDescent="0.3">
      <c r="D6645"/>
    </row>
    <row r="6646" spans="4:4" x14ac:dyDescent="0.3">
      <c r="D6646"/>
    </row>
    <row r="6647" spans="4:4" x14ac:dyDescent="0.3">
      <c r="D6647"/>
    </row>
    <row r="6648" spans="4:4" x14ac:dyDescent="0.3">
      <c r="D6648"/>
    </row>
    <row r="6649" spans="4:4" x14ac:dyDescent="0.3">
      <c r="D6649"/>
    </row>
    <row r="6650" spans="4:4" x14ac:dyDescent="0.3">
      <c r="D6650"/>
    </row>
    <row r="6651" spans="4:4" x14ac:dyDescent="0.3">
      <c r="D6651"/>
    </row>
    <row r="6652" spans="4:4" x14ac:dyDescent="0.3">
      <c r="D6652"/>
    </row>
    <row r="6653" spans="4:4" x14ac:dyDescent="0.3">
      <c r="D6653"/>
    </row>
    <row r="6654" spans="4:4" x14ac:dyDescent="0.3">
      <c r="D6654"/>
    </row>
    <row r="6655" spans="4:4" x14ac:dyDescent="0.3">
      <c r="D6655"/>
    </row>
    <row r="6656" spans="4:4" x14ac:dyDescent="0.3">
      <c r="D6656"/>
    </row>
    <row r="6657" spans="4:4" x14ac:dyDescent="0.3">
      <c r="D6657"/>
    </row>
    <row r="6658" spans="4:4" x14ac:dyDescent="0.3">
      <c r="D6658"/>
    </row>
    <row r="6659" spans="4:4" x14ac:dyDescent="0.3">
      <c r="D6659"/>
    </row>
    <row r="6660" spans="4:4" x14ac:dyDescent="0.3">
      <c r="D6660"/>
    </row>
    <row r="6661" spans="4:4" x14ac:dyDescent="0.3">
      <c r="D6661"/>
    </row>
    <row r="6662" spans="4:4" x14ac:dyDescent="0.3">
      <c r="D6662"/>
    </row>
    <row r="6663" spans="4:4" x14ac:dyDescent="0.3">
      <c r="D6663"/>
    </row>
    <row r="6664" spans="4:4" x14ac:dyDescent="0.3">
      <c r="D6664"/>
    </row>
    <row r="6665" spans="4:4" x14ac:dyDescent="0.3">
      <c r="D6665"/>
    </row>
    <row r="6666" spans="4:4" x14ac:dyDescent="0.3">
      <c r="D6666"/>
    </row>
    <row r="6667" spans="4:4" x14ac:dyDescent="0.3">
      <c r="D6667"/>
    </row>
    <row r="6668" spans="4:4" x14ac:dyDescent="0.3">
      <c r="D6668"/>
    </row>
    <row r="6669" spans="4:4" x14ac:dyDescent="0.3">
      <c r="D6669"/>
    </row>
    <row r="6670" spans="4:4" x14ac:dyDescent="0.3">
      <c r="D6670"/>
    </row>
    <row r="6671" spans="4:4" x14ac:dyDescent="0.3">
      <c r="D6671"/>
    </row>
    <row r="6672" spans="4:4" x14ac:dyDescent="0.3">
      <c r="D6672"/>
    </row>
    <row r="6673" spans="4:4" x14ac:dyDescent="0.3">
      <c r="D6673"/>
    </row>
    <row r="6674" spans="4:4" x14ac:dyDescent="0.3">
      <c r="D6674"/>
    </row>
    <row r="6675" spans="4:4" x14ac:dyDescent="0.3">
      <c r="D6675"/>
    </row>
    <row r="6676" spans="4:4" x14ac:dyDescent="0.3">
      <c r="D6676"/>
    </row>
    <row r="6677" spans="4:4" x14ac:dyDescent="0.3">
      <c r="D6677"/>
    </row>
    <row r="6678" spans="4:4" x14ac:dyDescent="0.3">
      <c r="D6678"/>
    </row>
    <row r="6679" spans="4:4" x14ac:dyDescent="0.3">
      <c r="D6679"/>
    </row>
    <row r="6680" spans="4:4" x14ac:dyDescent="0.3">
      <c r="D6680"/>
    </row>
    <row r="6681" spans="4:4" x14ac:dyDescent="0.3">
      <c r="D6681"/>
    </row>
    <row r="6682" spans="4:4" x14ac:dyDescent="0.3">
      <c r="D6682"/>
    </row>
    <row r="6683" spans="4:4" x14ac:dyDescent="0.3">
      <c r="D6683"/>
    </row>
    <row r="6684" spans="4:4" x14ac:dyDescent="0.3">
      <c r="D6684"/>
    </row>
    <row r="6685" spans="4:4" x14ac:dyDescent="0.3">
      <c r="D6685"/>
    </row>
    <row r="6686" spans="4:4" x14ac:dyDescent="0.3">
      <c r="D6686"/>
    </row>
    <row r="6687" spans="4:4" x14ac:dyDescent="0.3">
      <c r="D6687"/>
    </row>
    <row r="6688" spans="4:4" x14ac:dyDescent="0.3">
      <c r="D6688"/>
    </row>
    <row r="6689" spans="4:4" x14ac:dyDescent="0.3">
      <c r="D6689"/>
    </row>
    <row r="6690" spans="4:4" x14ac:dyDescent="0.3">
      <c r="D6690"/>
    </row>
    <row r="6691" spans="4:4" x14ac:dyDescent="0.3">
      <c r="D6691"/>
    </row>
    <row r="6692" spans="4:4" x14ac:dyDescent="0.3">
      <c r="D6692"/>
    </row>
    <row r="6693" spans="4:4" x14ac:dyDescent="0.3">
      <c r="D6693"/>
    </row>
    <row r="6694" spans="4:4" x14ac:dyDescent="0.3">
      <c r="D6694"/>
    </row>
    <row r="6695" spans="4:4" x14ac:dyDescent="0.3">
      <c r="D6695"/>
    </row>
    <row r="6696" spans="4:4" x14ac:dyDescent="0.3">
      <c r="D6696"/>
    </row>
    <row r="6697" spans="4:4" x14ac:dyDescent="0.3">
      <c r="D6697"/>
    </row>
    <row r="6698" spans="4:4" x14ac:dyDescent="0.3">
      <c r="D6698"/>
    </row>
    <row r="6699" spans="4:4" x14ac:dyDescent="0.3">
      <c r="D6699"/>
    </row>
    <row r="6700" spans="4:4" x14ac:dyDescent="0.3">
      <c r="D6700"/>
    </row>
    <row r="6701" spans="4:4" x14ac:dyDescent="0.3">
      <c r="D6701"/>
    </row>
    <row r="6702" spans="4:4" x14ac:dyDescent="0.3">
      <c r="D6702"/>
    </row>
    <row r="6703" spans="4:4" x14ac:dyDescent="0.3">
      <c r="D6703"/>
    </row>
    <row r="6704" spans="4:4" x14ac:dyDescent="0.3">
      <c r="D6704"/>
    </row>
    <row r="6705" spans="4:4" x14ac:dyDescent="0.3">
      <c r="D6705"/>
    </row>
    <row r="6706" spans="4:4" x14ac:dyDescent="0.3">
      <c r="D6706"/>
    </row>
    <row r="6707" spans="4:4" x14ac:dyDescent="0.3">
      <c r="D6707"/>
    </row>
    <row r="6708" spans="4:4" x14ac:dyDescent="0.3">
      <c r="D6708"/>
    </row>
    <row r="6709" spans="4:4" x14ac:dyDescent="0.3">
      <c r="D6709"/>
    </row>
    <row r="6710" spans="4:4" x14ac:dyDescent="0.3">
      <c r="D6710"/>
    </row>
    <row r="6711" spans="4:4" x14ac:dyDescent="0.3">
      <c r="D6711"/>
    </row>
    <row r="6712" spans="4:4" x14ac:dyDescent="0.3">
      <c r="D6712"/>
    </row>
    <row r="6713" spans="4:4" x14ac:dyDescent="0.3">
      <c r="D6713"/>
    </row>
    <row r="6714" spans="4:4" x14ac:dyDescent="0.3">
      <c r="D6714"/>
    </row>
    <row r="6715" spans="4:4" x14ac:dyDescent="0.3">
      <c r="D6715"/>
    </row>
    <row r="6716" spans="4:4" x14ac:dyDescent="0.3">
      <c r="D6716"/>
    </row>
    <row r="6717" spans="4:4" x14ac:dyDescent="0.3">
      <c r="D6717"/>
    </row>
    <row r="6718" spans="4:4" x14ac:dyDescent="0.3">
      <c r="D6718"/>
    </row>
    <row r="6719" spans="4:4" x14ac:dyDescent="0.3">
      <c r="D6719"/>
    </row>
    <row r="6720" spans="4:4" x14ac:dyDescent="0.3">
      <c r="D6720"/>
    </row>
    <row r="6721" spans="4:4" x14ac:dyDescent="0.3">
      <c r="D6721"/>
    </row>
    <row r="6722" spans="4:4" x14ac:dyDescent="0.3">
      <c r="D6722"/>
    </row>
    <row r="6723" spans="4:4" x14ac:dyDescent="0.3">
      <c r="D6723"/>
    </row>
    <row r="6724" spans="4:4" x14ac:dyDescent="0.3">
      <c r="D6724"/>
    </row>
    <row r="6725" spans="4:4" x14ac:dyDescent="0.3">
      <c r="D6725"/>
    </row>
    <row r="6726" spans="4:4" x14ac:dyDescent="0.3">
      <c r="D6726"/>
    </row>
    <row r="6727" spans="4:4" x14ac:dyDescent="0.3">
      <c r="D6727"/>
    </row>
    <row r="6728" spans="4:4" x14ac:dyDescent="0.3">
      <c r="D6728"/>
    </row>
    <row r="6729" spans="4:4" x14ac:dyDescent="0.3">
      <c r="D6729"/>
    </row>
    <row r="6730" spans="4:4" x14ac:dyDescent="0.3">
      <c r="D6730"/>
    </row>
    <row r="6731" spans="4:4" x14ac:dyDescent="0.3">
      <c r="D6731"/>
    </row>
    <row r="6732" spans="4:4" x14ac:dyDescent="0.3">
      <c r="D6732"/>
    </row>
    <row r="6733" spans="4:4" x14ac:dyDescent="0.3">
      <c r="D6733"/>
    </row>
    <row r="6734" spans="4:4" x14ac:dyDescent="0.3">
      <c r="D6734"/>
    </row>
    <row r="6735" spans="4:4" x14ac:dyDescent="0.3">
      <c r="D6735"/>
    </row>
    <row r="6736" spans="4:4" x14ac:dyDescent="0.3">
      <c r="D6736"/>
    </row>
    <row r="6737" spans="4:4" x14ac:dyDescent="0.3">
      <c r="D6737"/>
    </row>
    <row r="6738" spans="4:4" x14ac:dyDescent="0.3">
      <c r="D6738"/>
    </row>
    <row r="6739" spans="4:4" x14ac:dyDescent="0.3">
      <c r="D6739"/>
    </row>
    <row r="6740" spans="4:4" x14ac:dyDescent="0.3">
      <c r="D6740"/>
    </row>
    <row r="6741" spans="4:4" x14ac:dyDescent="0.3">
      <c r="D6741"/>
    </row>
    <row r="6742" spans="4:4" x14ac:dyDescent="0.3">
      <c r="D6742"/>
    </row>
    <row r="6743" spans="4:4" x14ac:dyDescent="0.3">
      <c r="D6743"/>
    </row>
    <row r="6744" spans="4:4" x14ac:dyDescent="0.3">
      <c r="D6744"/>
    </row>
    <row r="6745" spans="4:4" x14ac:dyDescent="0.3">
      <c r="D6745"/>
    </row>
    <row r="6746" spans="4:4" x14ac:dyDescent="0.3">
      <c r="D6746"/>
    </row>
    <row r="6747" spans="4:4" x14ac:dyDescent="0.3">
      <c r="D6747"/>
    </row>
    <row r="6748" spans="4:4" x14ac:dyDescent="0.3">
      <c r="D6748"/>
    </row>
    <row r="6749" spans="4:4" x14ac:dyDescent="0.3">
      <c r="D6749"/>
    </row>
    <row r="6750" spans="4:4" x14ac:dyDescent="0.3">
      <c r="D6750"/>
    </row>
    <row r="6751" spans="4:4" x14ac:dyDescent="0.3">
      <c r="D6751"/>
    </row>
    <row r="6752" spans="4:4" x14ac:dyDescent="0.3">
      <c r="D6752"/>
    </row>
    <row r="6753" spans="4:4" x14ac:dyDescent="0.3">
      <c r="D6753"/>
    </row>
    <row r="6754" spans="4:4" x14ac:dyDescent="0.3">
      <c r="D6754"/>
    </row>
    <row r="6755" spans="4:4" x14ac:dyDescent="0.3">
      <c r="D6755"/>
    </row>
    <row r="6756" spans="4:4" x14ac:dyDescent="0.3">
      <c r="D6756"/>
    </row>
    <row r="6757" spans="4:4" x14ac:dyDescent="0.3">
      <c r="D6757"/>
    </row>
    <row r="6758" spans="4:4" x14ac:dyDescent="0.3">
      <c r="D6758"/>
    </row>
    <row r="6759" spans="4:4" x14ac:dyDescent="0.3">
      <c r="D6759"/>
    </row>
    <row r="6760" spans="4:4" x14ac:dyDescent="0.3">
      <c r="D6760"/>
    </row>
    <row r="6761" spans="4:4" x14ac:dyDescent="0.3">
      <c r="D6761"/>
    </row>
    <row r="6762" spans="4:4" x14ac:dyDescent="0.3">
      <c r="D6762"/>
    </row>
    <row r="6763" spans="4:4" x14ac:dyDescent="0.3">
      <c r="D6763"/>
    </row>
    <row r="6764" spans="4:4" x14ac:dyDescent="0.3">
      <c r="D6764"/>
    </row>
    <row r="6765" spans="4:4" x14ac:dyDescent="0.3">
      <c r="D6765"/>
    </row>
    <row r="6766" spans="4:4" x14ac:dyDescent="0.3">
      <c r="D6766"/>
    </row>
    <row r="6767" spans="4:4" x14ac:dyDescent="0.3">
      <c r="D6767"/>
    </row>
    <row r="6768" spans="4:4" x14ac:dyDescent="0.3">
      <c r="D6768"/>
    </row>
    <row r="6769" spans="4:4" x14ac:dyDescent="0.3">
      <c r="D6769"/>
    </row>
    <row r="6770" spans="4:4" x14ac:dyDescent="0.3">
      <c r="D6770"/>
    </row>
    <row r="6771" spans="4:4" x14ac:dyDescent="0.3">
      <c r="D6771"/>
    </row>
    <row r="6772" spans="4:4" x14ac:dyDescent="0.3">
      <c r="D6772"/>
    </row>
    <row r="6773" spans="4:4" x14ac:dyDescent="0.3">
      <c r="D6773"/>
    </row>
    <row r="6774" spans="4:4" x14ac:dyDescent="0.3">
      <c r="D6774"/>
    </row>
    <row r="6775" spans="4:4" x14ac:dyDescent="0.3">
      <c r="D6775"/>
    </row>
    <row r="6776" spans="4:4" x14ac:dyDescent="0.3">
      <c r="D6776"/>
    </row>
    <row r="6777" spans="4:4" x14ac:dyDescent="0.3">
      <c r="D6777"/>
    </row>
    <row r="6778" spans="4:4" x14ac:dyDescent="0.3">
      <c r="D6778"/>
    </row>
    <row r="6779" spans="4:4" x14ac:dyDescent="0.3">
      <c r="D6779"/>
    </row>
    <row r="6780" spans="4:4" x14ac:dyDescent="0.3">
      <c r="D6780"/>
    </row>
    <row r="6781" spans="4:4" x14ac:dyDescent="0.3">
      <c r="D6781"/>
    </row>
    <row r="6782" spans="4:4" x14ac:dyDescent="0.3">
      <c r="D6782"/>
    </row>
    <row r="6783" spans="4:4" x14ac:dyDescent="0.3">
      <c r="D6783"/>
    </row>
    <row r="6784" spans="4:4" x14ac:dyDescent="0.3">
      <c r="D6784"/>
    </row>
    <row r="6785" spans="4:4" x14ac:dyDescent="0.3">
      <c r="D6785"/>
    </row>
    <row r="6786" spans="4:4" x14ac:dyDescent="0.3">
      <c r="D6786"/>
    </row>
    <row r="6787" spans="4:4" x14ac:dyDescent="0.3">
      <c r="D6787"/>
    </row>
    <row r="6788" spans="4:4" x14ac:dyDescent="0.3">
      <c r="D6788"/>
    </row>
    <row r="6789" spans="4:4" x14ac:dyDescent="0.3">
      <c r="D6789"/>
    </row>
    <row r="6790" spans="4:4" x14ac:dyDescent="0.3">
      <c r="D6790"/>
    </row>
    <row r="6791" spans="4:4" x14ac:dyDescent="0.3">
      <c r="D6791"/>
    </row>
    <row r="6792" spans="4:4" x14ac:dyDescent="0.3">
      <c r="D6792"/>
    </row>
    <row r="6793" spans="4:4" x14ac:dyDescent="0.3">
      <c r="D6793"/>
    </row>
    <row r="6794" spans="4:4" x14ac:dyDescent="0.3">
      <c r="D6794"/>
    </row>
    <row r="6795" spans="4:4" x14ac:dyDescent="0.3">
      <c r="D6795"/>
    </row>
    <row r="6796" spans="4:4" x14ac:dyDescent="0.3">
      <c r="D6796"/>
    </row>
    <row r="6797" spans="4:4" x14ac:dyDescent="0.3">
      <c r="D6797"/>
    </row>
    <row r="6798" spans="4:4" x14ac:dyDescent="0.3">
      <c r="D6798"/>
    </row>
    <row r="6799" spans="4:4" x14ac:dyDescent="0.3">
      <c r="D6799"/>
    </row>
    <row r="6800" spans="4:4" x14ac:dyDescent="0.3">
      <c r="D6800"/>
    </row>
    <row r="6801" spans="4:4" x14ac:dyDescent="0.3">
      <c r="D6801"/>
    </row>
    <row r="6802" spans="4:4" x14ac:dyDescent="0.3">
      <c r="D6802"/>
    </row>
    <row r="6803" spans="4:4" x14ac:dyDescent="0.3">
      <c r="D6803"/>
    </row>
    <row r="6804" spans="4:4" x14ac:dyDescent="0.3">
      <c r="D6804"/>
    </row>
    <row r="6805" spans="4:4" x14ac:dyDescent="0.3">
      <c r="D6805"/>
    </row>
    <row r="6806" spans="4:4" x14ac:dyDescent="0.3">
      <c r="D6806"/>
    </row>
    <row r="6807" spans="4:4" x14ac:dyDescent="0.3">
      <c r="D6807"/>
    </row>
    <row r="6808" spans="4:4" x14ac:dyDescent="0.3">
      <c r="D6808"/>
    </row>
    <row r="6809" spans="4:4" x14ac:dyDescent="0.3">
      <c r="D6809"/>
    </row>
    <row r="6810" spans="4:4" x14ac:dyDescent="0.3">
      <c r="D6810"/>
    </row>
    <row r="6811" spans="4:4" x14ac:dyDescent="0.3">
      <c r="D6811"/>
    </row>
    <row r="6812" spans="4:4" x14ac:dyDescent="0.3">
      <c r="D6812"/>
    </row>
    <row r="6813" spans="4:4" x14ac:dyDescent="0.3">
      <c r="D6813"/>
    </row>
    <row r="6814" spans="4:4" x14ac:dyDescent="0.3">
      <c r="D6814"/>
    </row>
    <row r="6815" spans="4:4" x14ac:dyDescent="0.3">
      <c r="D6815"/>
    </row>
    <row r="6816" spans="4:4" x14ac:dyDescent="0.3">
      <c r="D6816"/>
    </row>
    <row r="6817" spans="4:4" x14ac:dyDescent="0.3">
      <c r="D6817"/>
    </row>
    <row r="6818" spans="4:4" x14ac:dyDescent="0.3">
      <c r="D6818"/>
    </row>
    <row r="6819" spans="4:4" x14ac:dyDescent="0.3">
      <c r="D6819"/>
    </row>
    <row r="6820" spans="4:4" x14ac:dyDescent="0.3">
      <c r="D6820"/>
    </row>
    <row r="6821" spans="4:4" x14ac:dyDescent="0.3">
      <c r="D6821"/>
    </row>
    <row r="6822" spans="4:4" x14ac:dyDescent="0.3">
      <c r="D6822"/>
    </row>
    <row r="6823" spans="4:4" x14ac:dyDescent="0.3">
      <c r="D6823"/>
    </row>
    <row r="6824" spans="4:4" x14ac:dyDescent="0.3">
      <c r="D6824"/>
    </row>
    <row r="6825" spans="4:4" x14ac:dyDescent="0.3">
      <c r="D6825"/>
    </row>
    <row r="6826" spans="4:4" x14ac:dyDescent="0.3">
      <c r="D6826"/>
    </row>
    <row r="6827" spans="4:4" x14ac:dyDescent="0.3">
      <c r="D6827"/>
    </row>
    <row r="6828" spans="4:4" x14ac:dyDescent="0.3">
      <c r="D6828"/>
    </row>
    <row r="6829" spans="4:4" x14ac:dyDescent="0.3">
      <c r="D6829"/>
    </row>
    <row r="6830" spans="4:4" x14ac:dyDescent="0.3">
      <c r="D6830"/>
    </row>
    <row r="6831" spans="4:4" x14ac:dyDescent="0.3">
      <c r="D6831"/>
    </row>
    <row r="6832" spans="4:4" x14ac:dyDescent="0.3">
      <c r="D6832"/>
    </row>
    <row r="6833" spans="4:4" x14ac:dyDescent="0.3">
      <c r="D6833"/>
    </row>
    <row r="6834" spans="4:4" x14ac:dyDescent="0.3">
      <c r="D6834"/>
    </row>
    <row r="6835" spans="4:4" x14ac:dyDescent="0.3">
      <c r="D6835"/>
    </row>
    <row r="6836" spans="4:4" x14ac:dyDescent="0.3">
      <c r="D6836"/>
    </row>
    <row r="6837" spans="4:4" x14ac:dyDescent="0.3">
      <c r="D6837"/>
    </row>
    <row r="6838" spans="4:4" x14ac:dyDescent="0.3">
      <c r="D6838"/>
    </row>
    <row r="6839" spans="4:4" x14ac:dyDescent="0.3">
      <c r="D6839"/>
    </row>
    <row r="6840" spans="4:4" x14ac:dyDescent="0.3">
      <c r="D6840"/>
    </row>
    <row r="6841" spans="4:4" x14ac:dyDescent="0.3">
      <c r="D6841"/>
    </row>
    <row r="6842" spans="4:4" x14ac:dyDescent="0.3">
      <c r="D6842"/>
    </row>
    <row r="6843" spans="4:4" x14ac:dyDescent="0.3">
      <c r="D6843"/>
    </row>
    <row r="6844" spans="4:4" x14ac:dyDescent="0.3">
      <c r="D6844"/>
    </row>
    <row r="6845" spans="4:4" x14ac:dyDescent="0.3">
      <c r="D6845"/>
    </row>
    <row r="6846" spans="4:4" x14ac:dyDescent="0.3">
      <c r="D6846"/>
    </row>
    <row r="6847" spans="4:4" x14ac:dyDescent="0.3">
      <c r="D6847"/>
    </row>
    <row r="6848" spans="4:4" x14ac:dyDescent="0.3">
      <c r="D6848"/>
    </row>
    <row r="6849" spans="4:4" x14ac:dyDescent="0.3">
      <c r="D6849"/>
    </row>
    <row r="6850" spans="4:4" x14ac:dyDescent="0.3">
      <c r="D6850"/>
    </row>
    <row r="6851" spans="4:4" x14ac:dyDescent="0.3">
      <c r="D6851"/>
    </row>
    <row r="6852" spans="4:4" x14ac:dyDescent="0.3">
      <c r="D6852"/>
    </row>
    <row r="6853" spans="4:4" x14ac:dyDescent="0.3">
      <c r="D6853"/>
    </row>
    <row r="6854" spans="4:4" x14ac:dyDescent="0.3">
      <c r="D6854"/>
    </row>
    <row r="6855" spans="4:4" x14ac:dyDescent="0.3">
      <c r="D6855"/>
    </row>
    <row r="6856" spans="4:4" x14ac:dyDescent="0.3">
      <c r="D6856"/>
    </row>
    <row r="6857" spans="4:4" x14ac:dyDescent="0.3">
      <c r="D6857"/>
    </row>
    <row r="6858" spans="4:4" x14ac:dyDescent="0.3">
      <c r="D6858"/>
    </row>
    <row r="6859" spans="4:4" x14ac:dyDescent="0.3">
      <c r="D6859"/>
    </row>
    <row r="6860" spans="4:4" x14ac:dyDescent="0.3">
      <c r="D6860"/>
    </row>
    <row r="6861" spans="4:4" x14ac:dyDescent="0.3">
      <c r="D6861"/>
    </row>
    <row r="6862" spans="4:4" x14ac:dyDescent="0.3">
      <c r="D6862"/>
    </row>
    <row r="6863" spans="4:4" x14ac:dyDescent="0.3">
      <c r="D6863"/>
    </row>
    <row r="6864" spans="4:4" x14ac:dyDescent="0.3">
      <c r="D6864"/>
    </row>
    <row r="6865" spans="4:4" x14ac:dyDescent="0.3">
      <c r="D6865"/>
    </row>
    <row r="6866" spans="4:4" x14ac:dyDescent="0.3">
      <c r="D6866"/>
    </row>
    <row r="6867" spans="4:4" x14ac:dyDescent="0.3">
      <c r="D6867"/>
    </row>
    <row r="6868" spans="4:4" x14ac:dyDescent="0.3">
      <c r="D6868"/>
    </row>
    <row r="6869" spans="4:4" x14ac:dyDescent="0.3">
      <c r="D6869"/>
    </row>
    <row r="6870" spans="4:4" x14ac:dyDescent="0.3">
      <c r="D6870"/>
    </row>
    <row r="6871" spans="4:4" x14ac:dyDescent="0.3">
      <c r="D6871"/>
    </row>
    <row r="6872" spans="4:4" x14ac:dyDescent="0.3">
      <c r="D6872"/>
    </row>
    <row r="6873" spans="4:4" x14ac:dyDescent="0.3">
      <c r="D6873"/>
    </row>
    <row r="6874" spans="4:4" x14ac:dyDescent="0.3">
      <c r="D6874"/>
    </row>
    <row r="6875" spans="4:4" x14ac:dyDescent="0.3">
      <c r="D6875"/>
    </row>
    <row r="6876" spans="4:4" x14ac:dyDescent="0.3">
      <c r="D6876"/>
    </row>
    <row r="6877" spans="4:4" x14ac:dyDescent="0.3">
      <c r="D6877"/>
    </row>
    <row r="6878" spans="4:4" x14ac:dyDescent="0.3">
      <c r="D6878"/>
    </row>
    <row r="6879" spans="4:4" x14ac:dyDescent="0.3">
      <c r="D6879"/>
    </row>
    <row r="6880" spans="4:4" x14ac:dyDescent="0.3">
      <c r="D6880"/>
    </row>
    <row r="6881" spans="4:4" x14ac:dyDescent="0.3">
      <c r="D6881"/>
    </row>
    <row r="6882" spans="4:4" x14ac:dyDescent="0.3">
      <c r="D6882"/>
    </row>
    <row r="6883" spans="4:4" x14ac:dyDescent="0.3">
      <c r="D6883"/>
    </row>
    <row r="6884" spans="4:4" x14ac:dyDescent="0.3">
      <c r="D6884"/>
    </row>
    <row r="6885" spans="4:4" x14ac:dyDescent="0.3">
      <c r="D6885"/>
    </row>
    <row r="6886" spans="4:4" x14ac:dyDescent="0.3">
      <c r="D6886"/>
    </row>
    <row r="6887" spans="4:4" x14ac:dyDescent="0.3">
      <c r="D6887"/>
    </row>
    <row r="6888" spans="4:4" x14ac:dyDescent="0.3">
      <c r="D6888"/>
    </row>
    <row r="6889" spans="4:4" x14ac:dyDescent="0.3">
      <c r="D6889"/>
    </row>
    <row r="6890" spans="4:4" x14ac:dyDescent="0.3">
      <c r="D6890"/>
    </row>
    <row r="6891" spans="4:4" x14ac:dyDescent="0.3">
      <c r="D6891"/>
    </row>
    <row r="6892" spans="4:4" x14ac:dyDescent="0.3">
      <c r="D6892"/>
    </row>
    <row r="6893" spans="4:4" x14ac:dyDescent="0.3">
      <c r="D6893"/>
    </row>
    <row r="6894" spans="4:4" x14ac:dyDescent="0.3">
      <c r="D6894"/>
    </row>
    <row r="6895" spans="4:4" x14ac:dyDescent="0.3">
      <c r="D6895"/>
    </row>
    <row r="6896" spans="4:4" x14ac:dyDescent="0.3">
      <c r="D6896"/>
    </row>
    <row r="6897" spans="4:4" x14ac:dyDescent="0.3">
      <c r="D6897"/>
    </row>
    <row r="6898" spans="4:4" x14ac:dyDescent="0.3">
      <c r="D6898"/>
    </row>
    <row r="6899" spans="4:4" x14ac:dyDescent="0.3">
      <c r="D6899"/>
    </row>
    <row r="6900" spans="4:4" x14ac:dyDescent="0.3">
      <c r="D6900"/>
    </row>
    <row r="6901" spans="4:4" x14ac:dyDescent="0.3">
      <c r="D6901"/>
    </row>
    <row r="6902" spans="4:4" x14ac:dyDescent="0.3">
      <c r="D6902"/>
    </row>
    <row r="6903" spans="4:4" x14ac:dyDescent="0.3">
      <c r="D6903"/>
    </row>
    <row r="6904" spans="4:4" x14ac:dyDescent="0.3">
      <c r="D6904"/>
    </row>
    <row r="6905" spans="4:4" x14ac:dyDescent="0.3">
      <c r="D6905"/>
    </row>
    <row r="6906" spans="4:4" x14ac:dyDescent="0.3">
      <c r="D6906"/>
    </row>
    <row r="6907" spans="4:4" x14ac:dyDescent="0.3">
      <c r="D6907"/>
    </row>
    <row r="6908" spans="4:4" x14ac:dyDescent="0.3">
      <c r="D6908"/>
    </row>
    <row r="6909" spans="4:4" x14ac:dyDescent="0.3">
      <c r="D6909"/>
    </row>
    <row r="6910" spans="4:4" x14ac:dyDescent="0.3">
      <c r="D6910"/>
    </row>
    <row r="6911" spans="4:4" x14ac:dyDescent="0.3">
      <c r="D6911"/>
    </row>
    <row r="6912" spans="4:4" x14ac:dyDescent="0.3">
      <c r="D6912"/>
    </row>
    <row r="6913" spans="4:4" x14ac:dyDescent="0.3">
      <c r="D6913"/>
    </row>
    <row r="6914" spans="4:4" x14ac:dyDescent="0.3">
      <c r="D6914"/>
    </row>
    <row r="6915" spans="4:4" x14ac:dyDescent="0.3">
      <c r="D6915"/>
    </row>
    <row r="6916" spans="4:4" x14ac:dyDescent="0.3">
      <c r="D6916"/>
    </row>
    <row r="6917" spans="4:4" x14ac:dyDescent="0.3">
      <c r="D6917"/>
    </row>
    <row r="6918" spans="4:4" x14ac:dyDescent="0.3">
      <c r="D6918"/>
    </row>
    <row r="6919" spans="4:4" x14ac:dyDescent="0.3">
      <c r="D6919"/>
    </row>
    <row r="6920" spans="4:4" x14ac:dyDescent="0.3">
      <c r="D6920"/>
    </row>
    <row r="6921" spans="4:4" x14ac:dyDescent="0.3">
      <c r="D6921"/>
    </row>
    <row r="6922" spans="4:4" x14ac:dyDescent="0.3">
      <c r="D6922"/>
    </row>
    <row r="6923" spans="4:4" x14ac:dyDescent="0.3">
      <c r="D6923"/>
    </row>
    <row r="6924" spans="4:4" x14ac:dyDescent="0.3">
      <c r="D6924"/>
    </row>
    <row r="6925" spans="4:4" x14ac:dyDescent="0.3">
      <c r="D6925"/>
    </row>
    <row r="6926" spans="4:4" x14ac:dyDescent="0.3">
      <c r="D6926"/>
    </row>
    <row r="6927" spans="4:4" x14ac:dyDescent="0.3">
      <c r="D6927"/>
    </row>
    <row r="6928" spans="4:4" x14ac:dyDescent="0.3">
      <c r="D6928"/>
    </row>
    <row r="6929" spans="4:4" x14ac:dyDescent="0.3">
      <c r="D6929"/>
    </row>
    <row r="6930" spans="4:4" x14ac:dyDescent="0.3">
      <c r="D6930"/>
    </row>
    <row r="6931" spans="4:4" x14ac:dyDescent="0.3">
      <c r="D6931"/>
    </row>
    <row r="6932" spans="4:4" x14ac:dyDescent="0.3">
      <c r="D6932"/>
    </row>
    <row r="6933" spans="4:4" x14ac:dyDescent="0.3">
      <c r="D6933"/>
    </row>
    <row r="6934" spans="4:4" x14ac:dyDescent="0.3">
      <c r="D6934"/>
    </row>
    <row r="6935" spans="4:4" x14ac:dyDescent="0.3">
      <c r="D6935"/>
    </row>
    <row r="6936" spans="4:4" x14ac:dyDescent="0.3">
      <c r="D6936"/>
    </row>
    <row r="6937" spans="4:4" x14ac:dyDescent="0.3">
      <c r="D6937"/>
    </row>
    <row r="6938" spans="4:4" x14ac:dyDescent="0.3">
      <c r="D6938"/>
    </row>
    <row r="6939" spans="4:4" x14ac:dyDescent="0.3">
      <c r="D6939"/>
    </row>
    <row r="6940" spans="4:4" x14ac:dyDescent="0.3">
      <c r="D6940"/>
    </row>
    <row r="6941" spans="4:4" x14ac:dyDescent="0.3">
      <c r="D6941"/>
    </row>
    <row r="6942" spans="4:4" x14ac:dyDescent="0.3">
      <c r="D6942"/>
    </row>
    <row r="6943" spans="4:4" x14ac:dyDescent="0.3">
      <c r="D6943"/>
    </row>
    <row r="6944" spans="4:4" x14ac:dyDescent="0.3">
      <c r="D6944"/>
    </row>
    <row r="6945" spans="4:4" x14ac:dyDescent="0.3">
      <c r="D6945"/>
    </row>
    <row r="6946" spans="4:4" x14ac:dyDescent="0.3">
      <c r="D6946"/>
    </row>
    <row r="6947" spans="4:4" x14ac:dyDescent="0.3">
      <c r="D6947"/>
    </row>
    <row r="6948" spans="4:4" x14ac:dyDescent="0.3">
      <c r="D6948"/>
    </row>
    <row r="6949" spans="4:4" x14ac:dyDescent="0.3">
      <c r="D6949"/>
    </row>
    <row r="6950" spans="4:4" x14ac:dyDescent="0.3">
      <c r="D6950"/>
    </row>
    <row r="6951" spans="4:4" x14ac:dyDescent="0.3">
      <c r="D6951"/>
    </row>
    <row r="6952" spans="4:4" x14ac:dyDescent="0.3">
      <c r="D6952"/>
    </row>
    <row r="6953" spans="4:4" x14ac:dyDescent="0.3">
      <c r="D6953"/>
    </row>
    <row r="6954" spans="4:4" x14ac:dyDescent="0.3">
      <c r="D6954"/>
    </row>
    <row r="6955" spans="4:4" x14ac:dyDescent="0.3">
      <c r="D6955"/>
    </row>
    <row r="6956" spans="4:4" x14ac:dyDescent="0.3">
      <c r="D6956"/>
    </row>
    <row r="6957" spans="4:4" x14ac:dyDescent="0.3">
      <c r="D6957"/>
    </row>
    <row r="6958" spans="4:4" x14ac:dyDescent="0.3">
      <c r="D6958"/>
    </row>
    <row r="6959" spans="4:4" x14ac:dyDescent="0.3">
      <c r="D6959"/>
    </row>
    <row r="6960" spans="4:4" x14ac:dyDescent="0.3">
      <c r="D6960"/>
    </row>
    <row r="6961" spans="4:4" x14ac:dyDescent="0.3">
      <c r="D6961"/>
    </row>
    <row r="6962" spans="4:4" x14ac:dyDescent="0.3">
      <c r="D6962"/>
    </row>
    <row r="6963" spans="4:4" x14ac:dyDescent="0.3">
      <c r="D6963"/>
    </row>
    <row r="6964" spans="4:4" x14ac:dyDescent="0.3">
      <c r="D6964"/>
    </row>
    <row r="6965" spans="4:4" x14ac:dyDescent="0.3">
      <c r="D6965"/>
    </row>
    <row r="6966" spans="4:4" x14ac:dyDescent="0.3">
      <c r="D6966"/>
    </row>
    <row r="6967" spans="4:4" x14ac:dyDescent="0.3">
      <c r="D6967"/>
    </row>
    <row r="6968" spans="4:4" x14ac:dyDescent="0.3">
      <c r="D6968"/>
    </row>
    <row r="6969" spans="4:4" x14ac:dyDescent="0.3">
      <c r="D6969"/>
    </row>
    <row r="6970" spans="4:4" x14ac:dyDescent="0.3">
      <c r="D6970"/>
    </row>
    <row r="6971" spans="4:4" x14ac:dyDescent="0.3">
      <c r="D6971"/>
    </row>
    <row r="6972" spans="4:4" x14ac:dyDescent="0.3">
      <c r="D6972"/>
    </row>
    <row r="6973" spans="4:4" x14ac:dyDescent="0.3">
      <c r="D6973"/>
    </row>
    <row r="6974" spans="4:4" x14ac:dyDescent="0.3">
      <c r="D6974"/>
    </row>
    <row r="6975" spans="4:4" x14ac:dyDescent="0.3">
      <c r="D6975"/>
    </row>
    <row r="6976" spans="4:4" x14ac:dyDescent="0.3">
      <c r="D6976"/>
    </row>
    <row r="6977" spans="4:4" x14ac:dyDescent="0.3">
      <c r="D6977"/>
    </row>
    <row r="6978" spans="4:4" x14ac:dyDescent="0.3">
      <c r="D6978"/>
    </row>
    <row r="6979" spans="4:4" x14ac:dyDescent="0.3">
      <c r="D6979"/>
    </row>
    <row r="6980" spans="4:4" x14ac:dyDescent="0.3">
      <c r="D6980"/>
    </row>
    <row r="6981" spans="4:4" x14ac:dyDescent="0.3">
      <c r="D6981"/>
    </row>
    <row r="6982" spans="4:4" x14ac:dyDescent="0.3">
      <c r="D6982"/>
    </row>
    <row r="6983" spans="4:4" x14ac:dyDescent="0.3">
      <c r="D6983"/>
    </row>
    <row r="6984" spans="4:4" x14ac:dyDescent="0.3">
      <c r="D6984"/>
    </row>
    <row r="6985" spans="4:4" x14ac:dyDescent="0.3">
      <c r="D6985"/>
    </row>
    <row r="6986" spans="4:4" x14ac:dyDescent="0.3">
      <c r="D6986"/>
    </row>
    <row r="6987" spans="4:4" x14ac:dyDescent="0.3">
      <c r="D6987"/>
    </row>
    <row r="6988" spans="4:4" x14ac:dyDescent="0.3">
      <c r="D6988"/>
    </row>
    <row r="6989" spans="4:4" x14ac:dyDescent="0.3">
      <c r="D6989"/>
    </row>
    <row r="6990" spans="4:4" x14ac:dyDescent="0.3">
      <c r="D6990"/>
    </row>
    <row r="6991" spans="4:4" x14ac:dyDescent="0.3">
      <c r="D6991"/>
    </row>
    <row r="6992" spans="4:4" x14ac:dyDescent="0.3">
      <c r="D6992"/>
    </row>
    <row r="6993" spans="4:4" x14ac:dyDescent="0.3">
      <c r="D6993"/>
    </row>
    <row r="6994" spans="4:4" x14ac:dyDescent="0.3">
      <c r="D6994"/>
    </row>
    <row r="6995" spans="4:4" x14ac:dyDescent="0.3">
      <c r="D6995"/>
    </row>
    <row r="6996" spans="4:4" x14ac:dyDescent="0.3">
      <c r="D6996"/>
    </row>
    <row r="6997" spans="4:4" x14ac:dyDescent="0.3">
      <c r="D6997"/>
    </row>
    <row r="6998" spans="4:4" x14ac:dyDescent="0.3">
      <c r="D6998"/>
    </row>
    <row r="6999" spans="4:4" x14ac:dyDescent="0.3">
      <c r="D6999"/>
    </row>
    <row r="7000" spans="4:4" x14ac:dyDescent="0.3">
      <c r="D7000"/>
    </row>
    <row r="7001" spans="4:4" x14ac:dyDescent="0.3">
      <c r="D7001"/>
    </row>
    <row r="7002" spans="4:4" x14ac:dyDescent="0.3">
      <c r="D7002"/>
    </row>
    <row r="7003" spans="4:4" x14ac:dyDescent="0.3">
      <c r="D7003"/>
    </row>
    <row r="7004" spans="4:4" x14ac:dyDescent="0.3">
      <c r="D7004"/>
    </row>
    <row r="7005" spans="4:4" x14ac:dyDescent="0.3">
      <c r="D7005"/>
    </row>
    <row r="7006" spans="4:4" x14ac:dyDescent="0.3">
      <c r="D7006"/>
    </row>
    <row r="7007" spans="4:4" x14ac:dyDescent="0.3">
      <c r="D7007"/>
    </row>
    <row r="7008" spans="4:4" x14ac:dyDescent="0.3">
      <c r="D7008"/>
    </row>
    <row r="7009" spans="4:4" x14ac:dyDescent="0.3">
      <c r="D7009"/>
    </row>
    <row r="7010" spans="4:4" x14ac:dyDescent="0.3">
      <c r="D7010"/>
    </row>
    <row r="7011" spans="4:4" x14ac:dyDescent="0.3">
      <c r="D7011"/>
    </row>
    <row r="7012" spans="4:4" x14ac:dyDescent="0.3">
      <c r="D7012"/>
    </row>
    <row r="7013" spans="4:4" x14ac:dyDescent="0.3">
      <c r="D7013"/>
    </row>
    <row r="7014" spans="4:4" x14ac:dyDescent="0.3">
      <c r="D7014"/>
    </row>
    <row r="7015" spans="4:4" x14ac:dyDescent="0.3">
      <c r="D7015"/>
    </row>
    <row r="7016" spans="4:4" x14ac:dyDescent="0.3">
      <c r="D7016"/>
    </row>
    <row r="7017" spans="4:4" x14ac:dyDescent="0.3">
      <c r="D7017"/>
    </row>
    <row r="7018" spans="4:4" x14ac:dyDescent="0.3">
      <c r="D7018"/>
    </row>
    <row r="7019" spans="4:4" x14ac:dyDescent="0.3">
      <c r="D7019"/>
    </row>
    <row r="7020" spans="4:4" x14ac:dyDescent="0.3">
      <c r="D7020"/>
    </row>
    <row r="7021" spans="4:4" x14ac:dyDescent="0.3">
      <c r="D7021"/>
    </row>
    <row r="7022" spans="4:4" x14ac:dyDescent="0.3">
      <c r="D7022"/>
    </row>
    <row r="7023" spans="4:4" x14ac:dyDescent="0.3">
      <c r="D7023"/>
    </row>
    <row r="7024" spans="4:4" x14ac:dyDescent="0.3">
      <c r="D7024"/>
    </row>
    <row r="7025" spans="4:4" x14ac:dyDescent="0.3">
      <c r="D7025"/>
    </row>
    <row r="7026" spans="4:4" x14ac:dyDescent="0.3">
      <c r="D7026"/>
    </row>
    <row r="7027" spans="4:4" x14ac:dyDescent="0.3">
      <c r="D7027"/>
    </row>
    <row r="7028" spans="4:4" x14ac:dyDescent="0.3">
      <c r="D7028"/>
    </row>
    <row r="7029" spans="4:4" x14ac:dyDescent="0.3">
      <c r="D7029"/>
    </row>
    <row r="7030" spans="4:4" x14ac:dyDescent="0.3">
      <c r="D7030"/>
    </row>
    <row r="7031" spans="4:4" x14ac:dyDescent="0.3">
      <c r="D7031"/>
    </row>
    <row r="7032" spans="4:4" x14ac:dyDescent="0.3">
      <c r="D7032"/>
    </row>
    <row r="7033" spans="4:4" x14ac:dyDescent="0.3">
      <c r="D7033"/>
    </row>
    <row r="7034" spans="4:4" x14ac:dyDescent="0.3">
      <c r="D7034"/>
    </row>
    <row r="7035" spans="4:4" x14ac:dyDescent="0.3">
      <c r="D7035"/>
    </row>
    <row r="7036" spans="4:4" x14ac:dyDescent="0.3">
      <c r="D7036"/>
    </row>
    <row r="7037" spans="4:4" x14ac:dyDescent="0.3">
      <c r="D7037"/>
    </row>
    <row r="7038" spans="4:4" x14ac:dyDescent="0.3">
      <c r="D7038"/>
    </row>
    <row r="7039" spans="4:4" x14ac:dyDescent="0.3">
      <c r="D7039"/>
    </row>
    <row r="7040" spans="4:4" x14ac:dyDescent="0.3">
      <c r="D7040"/>
    </row>
    <row r="7041" spans="4:4" x14ac:dyDescent="0.3">
      <c r="D7041"/>
    </row>
    <row r="7042" spans="4:4" x14ac:dyDescent="0.3">
      <c r="D7042"/>
    </row>
    <row r="7043" spans="4:4" x14ac:dyDescent="0.3">
      <c r="D7043"/>
    </row>
    <row r="7044" spans="4:4" x14ac:dyDescent="0.3">
      <c r="D7044"/>
    </row>
    <row r="7045" spans="4:4" x14ac:dyDescent="0.3">
      <c r="D7045"/>
    </row>
    <row r="7046" spans="4:4" x14ac:dyDescent="0.3">
      <c r="D7046"/>
    </row>
    <row r="7047" spans="4:4" x14ac:dyDescent="0.3">
      <c r="D7047"/>
    </row>
    <row r="7048" spans="4:4" x14ac:dyDescent="0.3">
      <c r="D7048"/>
    </row>
    <row r="7049" spans="4:4" x14ac:dyDescent="0.3">
      <c r="D7049"/>
    </row>
    <row r="7050" spans="4:4" x14ac:dyDescent="0.3">
      <c r="D7050"/>
    </row>
    <row r="7051" spans="4:4" x14ac:dyDescent="0.3">
      <c r="D7051"/>
    </row>
    <row r="7052" spans="4:4" x14ac:dyDescent="0.3">
      <c r="D7052"/>
    </row>
    <row r="7053" spans="4:4" x14ac:dyDescent="0.3">
      <c r="D7053"/>
    </row>
    <row r="7054" spans="4:4" x14ac:dyDescent="0.3">
      <c r="D7054"/>
    </row>
    <row r="7055" spans="4:4" x14ac:dyDescent="0.3">
      <c r="D7055"/>
    </row>
    <row r="7056" spans="4:4" x14ac:dyDescent="0.3">
      <c r="D7056"/>
    </row>
    <row r="7057" spans="4:4" x14ac:dyDescent="0.3">
      <c r="D7057"/>
    </row>
    <row r="7058" spans="4:4" x14ac:dyDescent="0.3">
      <c r="D7058"/>
    </row>
    <row r="7059" spans="4:4" x14ac:dyDescent="0.3">
      <c r="D7059"/>
    </row>
    <row r="7060" spans="4:4" x14ac:dyDescent="0.3">
      <c r="D7060"/>
    </row>
    <row r="7061" spans="4:4" x14ac:dyDescent="0.3">
      <c r="D7061"/>
    </row>
    <row r="7062" spans="4:4" x14ac:dyDescent="0.3">
      <c r="D7062"/>
    </row>
    <row r="7063" spans="4:4" x14ac:dyDescent="0.3">
      <c r="D7063"/>
    </row>
    <row r="7064" spans="4:4" x14ac:dyDescent="0.3">
      <c r="D7064"/>
    </row>
    <row r="7065" spans="4:4" x14ac:dyDescent="0.3">
      <c r="D7065"/>
    </row>
    <row r="7066" spans="4:4" x14ac:dyDescent="0.3">
      <c r="D7066"/>
    </row>
    <row r="7067" spans="4:4" x14ac:dyDescent="0.3">
      <c r="D7067"/>
    </row>
    <row r="7068" spans="4:4" x14ac:dyDescent="0.3">
      <c r="D7068"/>
    </row>
    <row r="7069" spans="4:4" x14ac:dyDescent="0.3">
      <c r="D7069"/>
    </row>
    <row r="7070" spans="4:4" x14ac:dyDescent="0.3">
      <c r="D7070"/>
    </row>
    <row r="7071" spans="4:4" x14ac:dyDescent="0.3">
      <c r="D7071"/>
    </row>
    <row r="7072" spans="4:4" x14ac:dyDescent="0.3">
      <c r="D7072"/>
    </row>
    <row r="7073" spans="4:4" x14ac:dyDescent="0.3">
      <c r="D7073"/>
    </row>
    <row r="7074" spans="4:4" x14ac:dyDescent="0.3">
      <c r="D7074"/>
    </row>
    <row r="7075" spans="4:4" x14ac:dyDescent="0.3">
      <c r="D7075"/>
    </row>
    <row r="7076" spans="4:4" x14ac:dyDescent="0.3">
      <c r="D7076"/>
    </row>
    <row r="7077" spans="4:4" x14ac:dyDescent="0.3">
      <c r="D7077"/>
    </row>
    <row r="7078" spans="4:4" x14ac:dyDescent="0.3">
      <c r="D7078"/>
    </row>
    <row r="7079" spans="4:4" x14ac:dyDescent="0.3">
      <c r="D7079"/>
    </row>
    <row r="7080" spans="4:4" x14ac:dyDescent="0.3">
      <c r="D7080"/>
    </row>
    <row r="7081" spans="4:4" x14ac:dyDescent="0.3">
      <c r="D7081"/>
    </row>
    <row r="7082" spans="4:4" x14ac:dyDescent="0.3">
      <c r="D7082"/>
    </row>
    <row r="7083" spans="4:4" x14ac:dyDescent="0.3">
      <c r="D7083"/>
    </row>
    <row r="7084" spans="4:4" x14ac:dyDescent="0.3">
      <c r="D7084"/>
    </row>
    <row r="7085" spans="4:4" x14ac:dyDescent="0.3">
      <c r="D7085"/>
    </row>
    <row r="7086" spans="4:4" x14ac:dyDescent="0.3">
      <c r="D7086"/>
    </row>
    <row r="7087" spans="4:4" x14ac:dyDescent="0.3">
      <c r="D7087"/>
    </row>
    <row r="7088" spans="4:4" x14ac:dyDescent="0.3">
      <c r="D7088"/>
    </row>
    <row r="7089" spans="4:4" x14ac:dyDescent="0.3">
      <c r="D7089"/>
    </row>
    <row r="7090" spans="4:4" x14ac:dyDescent="0.3">
      <c r="D7090"/>
    </row>
    <row r="7091" spans="4:4" x14ac:dyDescent="0.3">
      <c r="D7091"/>
    </row>
    <row r="7092" spans="4:4" x14ac:dyDescent="0.3">
      <c r="D7092"/>
    </row>
    <row r="7093" spans="4:4" x14ac:dyDescent="0.3">
      <c r="D7093"/>
    </row>
    <row r="7094" spans="4:4" x14ac:dyDescent="0.3">
      <c r="D7094"/>
    </row>
    <row r="7095" spans="4:4" x14ac:dyDescent="0.3">
      <c r="D7095"/>
    </row>
    <row r="7096" spans="4:4" x14ac:dyDescent="0.3">
      <c r="D7096"/>
    </row>
    <row r="7097" spans="4:4" x14ac:dyDescent="0.3">
      <c r="D7097"/>
    </row>
    <row r="7098" spans="4:4" x14ac:dyDescent="0.3">
      <c r="D7098"/>
    </row>
    <row r="7099" spans="4:4" x14ac:dyDescent="0.3">
      <c r="D7099"/>
    </row>
    <row r="7100" spans="4:4" x14ac:dyDescent="0.3">
      <c r="D7100"/>
    </row>
    <row r="7101" spans="4:4" x14ac:dyDescent="0.3">
      <c r="D7101"/>
    </row>
    <row r="7102" spans="4:4" x14ac:dyDescent="0.3">
      <c r="D7102"/>
    </row>
    <row r="7103" spans="4:4" x14ac:dyDescent="0.3">
      <c r="D7103"/>
    </row>
    <row r="7104" spans="4:4" x14ac:dyDescent="0.3">
      <c r="D7104"/>
    </row>
    <row r="7105" spans="4:4" x14ac:dyDescent="0.3">
      <c r="D7105"/>
    </row>
    <row r="7106" spans="4:4" x14ac:dyDescent="0.3">
      <c r="D7106"/>
    </row>
    <row r="7107" spans="4:4" x14ac:dyDescent="0.3">
      <c r="D7107"/>
    </row>
    <row r="7108" spans="4:4" x14ac:dyDescent="0.3">
      <c r="D7108"/>
    </row>
    <row r="7109" spans="4:4" x14ac:dyDescent="0.3">
      <c r="D7109"/>
    </row>
    <row r="7110" spans="4:4" x14ac:dyDescent="0.3">
      <c r="D7110"/>
    </row>
    <row r="7111" spans="4:4" x14ac:dyDescent="0.3">
      <c r="D7111"/>
    </row>
    <row r="7112" spans="4:4" x14ac:dyDescent="0.3">
      <c r="D7112"/>
    </row>
    <row r="7113" spans="4:4" x14ac:dyDescent="0.3">
      <c r="D7113"/>
    </row>
    <row r="7114" spans="4:4" x14ac:dyDescent="0.3">
      <c r="D7114"/>
    </row>
    <row r="7115" spans="4:4" x14ac:dyDescent="0.3">
      <c r="D7115"/>
    </row>
    <row r="7116" spans="4:4" x14ac:dyDescent="0.3">
      <c r="D7116"/>
    </row>
    <row r="7117" spans="4:4" x14ac:dyDescent="0.3">
      <c r="D7117"/>
    </row>
    <row r="7118" spans="4:4" x14ac:dyDescent="0.3">
      <c r="D7118"/>
    </row>
    <row r="7119" spans="4:4" x14ac:dyDescent="0.3">
      <c r="D7119"/>
    </row>
    <row r="7120" spans="4:4" x14ac:dyDescent="0.3">
      <c r="D7120"/>
    </row>
    <row r="7121" spans="4:4" x14ac:dyDescent="0.3">
      <c r="D7121"/>
    </row>
    <row r="7122" spans="4:4" x14ac:dyDescent="0.3">
      <c r="D7122"/>
    </row>
    <row r="7123" spans="4:4" x14ac:dyDescent="0.3">
      <c r="D7123"/>
    </row>
    <row r="7124" spans="4:4" x14ac:dyDescent="0.3">
      <c r="D7124"/>
    </row>
    <row r="7125" spans="4:4" x14ac:dyDescent="0.3">
      <c r="D7125"/>
    </row>
    <row r="7126" spans="4:4" x14ac:dyDescent="0.3">
      <c r="D7126"/>
    </row>
    <row r="7127" spans="4:4" x14ac:dyDescent="0.3">
      <c r="D7127"/>
    </row>
    <row r="7128" spans="4:4" x14ac:dyDescent="0.3">
      <c r="D7128"/>
    </row>
    <row r="7129" spans="4:4" x14ac:dyDescent="0.3">
      <c r="D7129"/>
    </row>
    <row r="7130" spans="4:4" x14ac:dyDescent="0.3">
      <c r="D7130"/>
    </row>
    <row r="7131" spans="4:4" x14ac:dyDescent="0.3">
      <c r="D7131"/>
    </row>
    <row r="7132" spans="4:4" x14ac:dyDescent="0.3">
      <c r="D7132"/>
    </row>
    <row r="7133" spans="4:4" x14ac:dyDescent="0.3">
      <c r="D7133"/>
    </row>
    <row r="7134" spans="4:4" x14ac:dyDescent="0.3">
      <c r="D7134"/>
    </row>
    <row r="7135" spans="4:4" x14ac:dyDescent="0.3">
      <c r="D7135"/>
    </row>
    <row r="7136" spans="4:4" x14ac:dyDescent="0.3">
      <c r="D7136"/>
    </row>
    <row r="7137" spans="4:4" x14ac:dyDescent="0.3">
      <c r="D7137"/>
    </row>
    <row r="7138" spans="4:4" x14ac:dyDescent="0.3">
      <c r="D7138"/>
    </row>
    <row r="7139" spans="4:4" x14ac:dyDescent="0.3">
      <c r="D7139"/>
    </row>
    <row r="7140" spans="4:4" x14ac:dyDescent="0.3">
      <c r="D7140"/>
    </row>
    <row r="7141" spans="4:4" x14ac:dyDescent="0.3">
      <c r="D7141"/>
    </row>
    <row r="7142" spans="4:4" x14ac:dyDescent="0.3">
      <c r="D7142"/>
    </row>
    <row r="7143" spans="4:4" x14ac:dyDescent="0.3">
      <c r="D7143"/>
    </row>
    <row r="7144" spans="4:4" x14ac:dyDescent="0.3">
      <c r="D7144"/>
    </row>
    <row r="7145" spans="4:4" x14ac:dyDescent="0.3">
      <c r="D7145"/>
    </row>
    <row r="7146" spans="4:4" x14ac:dyDescent="0.3">
      <c r="D7146"/>
    </row>
    <row r="7147" spans="4:4" x14ac:dyDescent="0.3">
      <c r="D7147"/>
    </row>
    <row r="7148" spans="4:4" x14ac:dyDescent="0.3">
      <c r="D7148"/>
    </row>
    <row r="7149" spans="4:4" x14ac:dyDescent="0.3">
      <c r="D7149"/>
    </row>
    <row r="7150" spans="4:4" x14ac:dyDescent="0.3">
      <c r="D7150"/>
    </row>
    <row r="7151" spans="4:4" x14ac:dyDescent="0.3">
      <c r="D7151"/>
    </row>
    <row r="7152" spans="4:4" x14ac:dyDescent="0.3">
      <c r="D7152"/>
    </row>
    <row r="7153" spans="4:4" x14ac:dyDescent="0.3">
      <c r="D7153"/>
    </row>
    <row r="7154" spans="4:4" x14ac:dyDescent="0.3">
      <c r="D7154"/>
    </row>
    <row r="7155" spans="4:4" x14ac:dyDescent="0.3">
      <c r="D7155"/>
    </row>
    <row r="7156" spans="4:4" x14ac:dyDescent="0.3">
      <c r="D7156"/>
    </row>
    <row r="7157" spans="4:4" x14ac:dyDescent="0.3">
      <c r="D7157"/>
    </row>
    <row r="7158" spans="4:4" x14ac:dyDescent="0.3">
      <c r="D7158"/>
    </row>
    <row r="7159" spans="4:4" x14ac:dyDescent="0.3">
      <c r="D7159"/>
    </row>
    <row r="7160" spans="4:4" x14ac:dyDescent="0.3">
      <c r="D7160"/>
    </row>
    <row r="7161" spans="4:4" x14ac:dyDescent="0.3">
      <c r="D7161"/>
    </row>
    <row r="7162" spans="4:4" x14ac:dyDescent="0.3">
      <c r="D7162"/>
    </row>
    <row r="7163" spans="4:4" x14ac:dyDescent="0.3">
      <c r="D7163"/>
    </row>
    <row r="7164" spans="4:4" x14ac:dyDescent="0.3">
      <c r="D7164"/>
    </row>
    <row r="7165" spans="4:4" x14ac:dyDescent="0.3">
      <c r="D7165"/>
    </row>
    <row r="7166" spans="4:4" x14ac:dyDescent="0.3">
      <c r="D7166"/>
    </row>
    <row r="7167" spans="4:4" x14ac:dyDescent="0.3">
      <c r="D7167"/>
    </row>
    <row r="7168" spans="4:4" x14ac:dyDescent="0.3">
      <c r="D7168"/>
    </row>
    <row r="7169" spans="4:4" x14ac:dyDescent="0.3">
      <c r="D7169"/>
    </row>
    <row r="7170" spans="4:4" x14ac:dyDescent="0.3">
      <c r="D7170"/>
    </row>
    <row r="7171" spans="4:4" x14ac:dyDescent="0.3">
      <c r="D7171"/>
    </row>
    <row r="7172" spans="4:4" x14ac:dyDescent="0.3">
      <c r="D7172"/>
    </row>
    <row r="7173" spans="4:4" x14ac:dyDescent="0.3">
      <c r="D7173"/>
    </row>
    <row r="7174" spans="4:4" x14ac:dyDescent="0.3">
      <c r="D7174"/>
    </row>
    <row r="7175" spans="4:4" x14ac:dyDescent="0.3">
      <c r="D7175"/>
    </row>
    <row r="7176" spans="4:4" x14ac:dyDescent="0.3">
      <c r="D7176"/>
    </row>
    <row r="7177" spans="4:4" x14ac:dyDescent="0.3">
      <c r="D7177"/>
    </row>
    <row r="7178" spans="4:4" x14ac:dyDescent="0.3">
      <c r="D7178"/>
    </row>
    <row r="7179" spans="4:4" x14ac:dyDescent="0.3">
      <c r="D7179"/>
    </row>
    <row r="7180" spans="4:4" x14ac:dyDescent="0.3">
      <c r="D7180"/>
    </row>
    <row r="7181" spans="4:4" x14ac:dyDescent="0.3">
      <c r="D7181"/>
    </row>
    <row r="7182" spans="4:4" x14ac:dyDescent="0.3">
      <c r="D7182"/>
    </row>
    <row r="7183" spans="4:4" x14ac:dyDescent="0.3">
      <c r="D7183"/>
    </row>
    <row r="7184" spans="4:4" x14ac:dyDescent="0.3">
      <c r="D7184"/>
    </row>
    <row r="7185" spans="4:4" x14ac:dyDescent="0.3">
      <c r="D7185"/>
    </row>
    <row r="7186" spans="4:4" x14ac:dyDescent="0.3">
      <c r="D7186"/>
    </row>
    <row r="7187" spans="4:4" x14ac:dyDescent="0.3">
      <c r="D7187"/>
    </row>
    <row r="7188" spans="4:4" x14ac:dyDescent="0.3">
      <c r="D7188"/>
    </row>
    <row r="7189" spans="4:4" x14ac:dyDescent="0.3">
      <c r="D7189"/>
    </row>
    <row r="7190" spans="4:4" x14ac:dyDescent="0.3">
      <c r="D7190"/>
    </row>
    <row r="7191" spans="4:4" x14ac:dyDescent="0.3">
      <c r="D7191"/>
    </row>
    <row r="7192" spans="4:4" x14ac:dyDescent="0.3">
      <c r="D7192"/>
    </row>
    <row r="7193" spans="4:4" x14ac:dyDescent="0.3">
      <c r="D7193"/>
    </row>
    <row r="7194" spans="4:4" x14ac:dyDescent="0.3">
      <c r="D7194"/>
    </row>
    <row r="7195" spans="4:4" x14ac:dyDescent="0.3">
      <c r="D7195"/>
    </row>
    <row r="7196" spans="4:4" x14ac:dyDescent="0.3">
      <c r="D7196"/>
    </row>
    <row r="7197" spans="4:4" x14ac:dyDescent="0.3">
      <c r="D7197"/>
    </row>
    <row r="7198" spans="4:4" x14ac:dyDescent="0.3">
      <c r="D7198"/>
    </row>
    <row r="7199" spans="4:4" x14ac:dyDescent="0.3">
      <c r="D7199"/>
    </row>
    <row r="7200" spans="4:4" x14ac:dyDescent="0.3">
      <c r="D7200"/>
    </row>
    <row r="7201" spans="4:4" x14ac:dyDescent="0.3">
      <c r="D7201"/>
    </row>
    <row r="7202" spans="4:4" x14ac:dyDescent="0.3">
      <c r="D7202"/>
    </row>
    <row r="7203" spans="4:4" x14ac:dyDescent="0.3">
      <c r="D7203"/>
    </row>
    <row r="7204" spans="4:4" x14ac:dyDescent="0.3">
      <c r="D7204"/>
    </row>
    <row r="7205" spans="4:4" x14ac:dyDescent="0.3">
      <c r="D7205"/>
    </row>
    <row r="7206" spans="4:4" x14ac:dyDescent="0.3">
      <c r="D7206"/>
    </row>
    <row r="7207" spans="4:4" x14ac:dyDescent="0.3">
      <c r="D7207"/>
    </row>
    <row r="7208" spans="4:4" x14ac:dyDescent="0.3">
      <c r="D7208"/>
    </row>
    <row r="7209" spans="4:4" x14ac:dyDescent="0.3">
      <c r="D7209"/>
    </row>
    <row r="7210" spans="4:4" x14ac:dyDescent="0.3">
      <c r="D7210"/>
    </row>
    <row r="7211" spans="4:4" x14ac:dyDescent="0.3">
      <c r="D7211"/>
    </row>
    <row r="7212" spans="4:4" x14ac:dyDescent="0.3">
      <c r="D7212"/>
    </row>
    <row r="7213" spans="4:4" x14ac:dyDescent="0.3">
      <c r="D7213"/>
    </row>
    <row r="7214" spans="4:4" x14ac:dyDescent="0.3">
      <c r="D7214"/>
    </row>
    <row r="7215" spans="4:4" x14ac:dyDescent="0.3">
      <c r="D7215"/>
    </row>
    <row r="7216" spans="4:4" x14ac:dyDescent="0.3">
      <c r="D7216"/>
    </row>
    <row r="7217" spans="4:4" x14ac:dyDescent="0.3">
      <c r="D7217"/>
    </row>
    <row r="7218" spans="4:4" x14ac:dyDescent="0.3">
      <c r="D7218"/>
    </row>
    <row r="7219" spans="4:4" x14ac:dyDescent="0.3">
      <c r="D7219"/>
    </row>
    <row r="7220" spans="4:4" x14ac:dyDescent="0.3">
      <c r="D7220"/>
    </row>
    <row r="7221" spans="4:4" x14ac:dyDescent="0.3">
      <c r="D7221"/>
    </row>
    <row r="7222" spans="4:4" x14ac:dyDescent="0.3">
      <c r="D7222"/>
    </row>
    <row r="7223" spans="4:4" x14ac:dyDescent="0.3">
      <c r="D7223"/>
    </row>
    <row r="7224" spans="4:4" x14ac:dyDescent="0.3">
      <c r="D7224"/>
    </row>
    <row r="7225" spans="4:4" x14ac:dyDescent="0.3">
      <c r="D7225"/>
    </row>
    <row r="7226" spans="4:4" x14ac:dyDescent="0.3">
      <c r="D7226"/>
    </row>
    <row r="7227" spans="4:4" x14ac:dyDescent="0.3">
      <c r="D7227"/>
    </row>
    <row r="7228" spans="4:4" x14ac:dyDescent="0.3">
      <c r="D7228"/>
    </row>
    <row r="7229" spans="4:4" x14ac:dyDescent="0.3">
      <c r="D7229"/>
    </row>
    <row r="7230" spans="4:4" x14ac:dyDescent="0.3">
      <c r="D7230"/>
    </row>
    <row r="7231" spans="4:4" x14ac:dyDescent="0.3">
      <c r="D7231"/>
    </row>
    <row r="7232" spans="4:4" x14ac:dyDescent="0.3">
      <c r="D7232"/>
    </row>
    <row r="7233" spans="4:4" x14ac:dyDescent="0.3">
      <c r="D7233"/>
    </row>
    <row r="7234" spans="4:4" x14ac:dyDescent="0.3">
      <c r="D7234"/>
    </row>
    <row r="7235" spans="4:4" x14ac:dyDescent="0.3">
      <c r="D7235"/>
    </row>
    <row r="7236" spans="4:4" x14ac:dyDescent="0.3">
      <c r="D7236"/>
    </row>
    <row r="7237" spans="4:4" x14ac:dyDescent="0.3">
      <c r="D7237"/>
    </row>
    <row r="7238" spans="4:4" x14ac:dyDescent="0.3">
      <c r="D7238"/>
    </row>
    <row r="7239" spans="4:4" x14ac:dyDescent="0.3">
      <c r="D7239"/>
    </row>
    <row r="7240" spans="4:4" x14ac:dyDescent="0.3">
      <c r="D7240"/>
    </row>
    <row r="7241" spans="4:4" x14ac:dyDescent="0.3">
      <c r="D7241"/>
    </row>
    <row r="7242" spans="4:4" x14ac:dyDescent="0.3">
      <c r="D7242"/>
    </row>
    <row r="7243" spans="4:4" x14ac:dyDescent="0.3">
      <c r="D7243"/>
    </row>
    <row r="7244" spans="4:4" x14ac:dyDescent="0.3">
      <c r="D7244"/>
    </row>
    <row r="7245" spans="4:4" x14ac:dyDescent="0.3">
      <c r="D7245"/>
    </row>
    <row r="7246" spans="4:4" x14ac:dyDescent="0.3">
      <c r="D7246"/>
    </row>
    <row r="7247" spans="4:4" x14ac:dyDescent="0.3">
      <c r="D7247"/>
    </row>
    <row r="7248" spans="4:4" x14ac:dyDescent="0.3">
      <c r="D7248"/>
    </row>
    <row r="7249" spans="4:4" x14ac:dyDescent="0.3">
      <c r="D7249"/>
    </row>
    <row r="7250" spans="4:4" x14ac:dyDescent="0.3">
      <c r="D7250"/>
    </row>
    <row r="7251" spans="4:4" x14ac:dyDescent="0.3">
      <c r="D7251"/>
    </row>
    <row r="7252" spans="4:4" x14ac:dyDescent="0.3">
      <c r="D7252"/>
    </row>
    <row r="7253" spans="4:4" x14ac:dyDescent="0.3">
      <c r="D7253"/>
    </row>
    <row r="7254" spans="4:4" x14ac:dyDescent="0.3">
      <c r="D7254"/>
    </row>
    <row r="7255" spans="4:4" x14ac:dyDescent="0.3">
      <c r="D7255"/>
    </row>
    <row r="7256" spans="4:4" x14ac:dyDescent="0.3">
      <c r="D7256"/>
    </row>
    <row r="7257" spans="4:4" x14ac:dyDescent="0.3">
      <c r="D7257"/>
    </row>
    <row r="7258" spans="4:4" x14ac:dyDescent="0.3">
      <c r="D7258"/>
    </row>
    <row r="7259" spans="4:4" x14ac:dyDescent="0.3">
      <c r="D7259"/>
    </row>
    <row r="7260" spans="4:4" x14ac:dyDescent="0.3">
      <c r="D7260"/>
    </row>
    <row r="7261" spans="4:4" x14ac:dyDescent="0.3">
      <c r="D7261"/>
    </row>
    <row r="7262" spans="4:4" x14ac:dyDescent="0.3">
      <c r="D7262"/>
    </row>
    <row r="7263" spans="4:4" x14ac:dyDescent="0.3">
      <c r="D7263"/>
    </row>
    <row r="7264" spans="4:4" x14ac:dyDescent="0.3">
      <c r="D7264"/>
    </row>
    <row r="7265" spans="4:4" x14ac:dyDescent="0.3">
      <c r="D7265"/>
    </row>
    <row r="7266" spans="4:4" x14ac:dyDescent="0.3">
      <c r="D7266"/>
    </row>
    <row r="7267" spans="4:4" x14ac:dyDescent="0.3">
      <c r="D7267"/>
    </row>
    <row r="7268" spans="4:4" x14ac:dyDescent="0.3">
      <c r="D7268"/>
    </row>
    <row r="7269" spans="4:4" x14ac:dyDescent="0.3">
      <c r="D7269"/>
    </row>
    <row r="7270" spans="4:4" x14ac:dyDescent="0.3">
      <c r="D7270"/>
    </row>
    <row r="7271" spans="4:4" x14ac:dyDescent="0.3">
      <c r="D7271"/>
    </row>
    <row r="7272" spans="4:4" x14ac:dyDescent="0.3">
      <c r="D7272"/>
    </row>
    <row r="7273" spans="4:4" x14ac:dyDescent="0.3">
      <c r="D7273"/>
    </row>
    <row r="7274" spans="4:4" x14ac:dyDescent="0.3">
      <c r="D7274"/>
    </row>
    <row r="7275" spans="4:4" x14ac:dyDescent="0.3">
      <c r="D7275"/>
    </row>
    <row r="7276" spans="4:4" x14ac:dyDescent="0.3">
      <c r="D7276"/>
    </row>
    <row r="7277" spans="4:4" x14ac:dyDescent="0.3">
      <c r="D7277"/>
    </row>
    <row r="7278" spans="4:4" x14ac:dyDescent="0.3">
      <c r="D7278"/>
    </row>
    <row r="7279" spans="4:4" x14ac:dyDescent="0.3">
      <c r="D7279"/>
    </row>
    <row r="7280" spans="4:4" x14ac:dyDescent="0.3">
      <c r="D7280"/>
    </row>
    <row r="7281" spans="4:4" x14ac:dyDescent="0.3">
      <c r="D7281"/>
    </row>
    <row r="7282" spans="4:4" x14ac:dyDescent="0.3">
      <c r="D7282"/>
    </row>
    <row r="7283" spans="4:4" x14ac:dyDescent="0.3">
      <c r="D7283"/>
    </row>
    <row r="7284" spans="4:4" x14ac:dyDescent="0.3">
      <c r="D7284"/>
    </row>
    <row r="7285" spans="4:4" x14ac:dyDescent="0.3">
      <c r="D7285"/>
    </row>
    <row r="7286" spans="4:4" x14ac:dyDescent="0.3">
      <c r="D7286"/>
    </row>
    <row r="7287" spans="4:4" x14ac:dyDescent="0.3">
      <c r="D7287"/>
    </row>
    <row r="7288" spans="4:4" x14ac:dyDescent="0.3">
      <c r="D7288"/>
    </row>
    <row r="7289" spans="4:4" x14ac:dyDescent="0.3">
      <c r="D7289"/>
    </row>
    <row r="7290" spans="4:4" x14ac:dyDescent="0.3">
      <c r="D7290"/>
    </row>
    <row r="7291" spans="4:4" x14ac:dyDescent="0.3">
      <c r="D7291"/>
    </row>
    <row r="7292" spans="4:4" x14ac:dyDescent="0.3">
      <c r="D7292"/>
    </row>
    <row r="7293" spans="4:4" x14ac:dyDescent="0.3">
      <c r="D7293"/>
    </row>
    <row r="7294" spans="4:4" x14ac:dyDescent="0.3">
      <c r="D7294"/>
    </row>
    <row r="7295" spans="4:4" x14ac:dyDescent="0.3">
      <c r="D7295"/>
    </row>
    <row r="7296" spans="4:4" x14ac:dyDescent="0.3">
      <c r="D7296"/>
    </row>
    <row r="7297" spans="4:4" x14ac:dyDescent="0.3">
      <c r="D7297"/>
    </row>
    <row r="7298" spans="4:4" x14ac:dyDescent="0.3">
      <c r="D7298"/>
    </row>
    <row r="7299" spans="4:4" x14ac:dyDescent="0.3">
      <c r="D7299"/>
    </row>
    <row r="7300" spans="4:4" x14ac:dyDescent="0.3">
      <c r="D7300"/>
    </row>
    <row r="7301" spans="4:4" x14ac:dyDescent="0.3">
      <c r="D7301"/>
    </row>
    <row r="7302" spans="4:4" x14ac:dyDescent="0.3">
      <c r="D7302"/>
    </row>
    <row r="7303" spans="4:4" x14ac:dyDescent="0.3">
      <c r="D7303"/>
    </row>
    <row r="7304" spans="4:4" x14ac:dyDescent="0.3">
      <c r="D7304"/>
    </row>
    <row r="7305" spans="4:4" x14ac:dyDescent="0.3">
      <c r="D7305"/>
    </row>
    <row r="7306" spans="4:4" x14ac:dyDescent="0.3">
      <c r="D7306"/>
    </row>
    <row r="7307" spans="4:4" x14ac:dyDescent="0.3">
      <c r="D7307"/>
    </row>
    <row r="7308" spans="4:4" x14ac:dyDescent="0.3">
      <c r="D7308"/>
    </row>
    <row r="7309" spans="4:4" x14ac:dyDescent="0.3">
      <c r="D7309"/>
    </row>
    <row r="7310" spans="4:4" x14ac:dyDescent="0.3">
      <c r="D7310"/>
    </row>
    <row r="7311" spans="4:4" x14ac:dyDescent="0.3">
      <c r="D7311"/>
    </row>
    <row r="7312" spans="4:4" x14ac:dyDescent="0.3">
      <c r="D7312"/>
    </row>
    <row r="7313" spans="4:4" x14ac:dyDescent="0.3">
      <c r="D7313"/>
    </row>
    <row r="7314" spans="4:4" x14ac:dyDescent="0.3">
      <c r="D7314"/>
    </row>
    <row r="7315" spans="4:4" x14ac:dyDescent="0.3">
      <c r="D7315"/>
    </row>
    <row r="7316" spans="4:4" x14ac:dyDescent="0.3">
      <c r="D7316"/>
    </row>
    <row r="7317" spans="4:4" x14ac:dyDescent="0.3">
      <c r="D7317"/>
    </row>
    <row r="7318" spans="4:4" x14ac:dyDescent="0.3">
      <c r="D7318"/>
    </row>
    <row r="7319" spans="4:4" x14ac:dyDescent="0.3">
      <c r="D7319"/>
    </row>
    <row r="7320" spans="4:4" x14ac:dyDescent="0.3">
      <c r="D7320"/>
    </row>
    <row r="7321" spans="4:4" x14ac:dyDescent="0.3">
      <c r="D7321"/>
    </row>
    <row r="7322" spans="4:4" x14ac:dyDescent="0.3">
      <c r="D7322"/>
    </row>
    <row r="7323" spans="4:4" x14ac:dyDescent="0.3">
      <c r="D7323"/>
    </row>
    <row r="7324" spans="4:4" x14ac:dyDescent="0.3">
      <c r="D7324"/>
    </row>
    <row r="7325" spans="4:4" x14ac:dyDescent="0.3">
      <c r="D7325"/>
    </row>
    <row r="7326" spans="4:4" x14ac:dyDescent="0.3">
      <c r="D7326"/>
    </row>
    <row r="7327" spans="4:4" x14ac:dyDescent="0.3">
      <c r="D7327"/>
    </row>
    <row r="7328" spans="4:4" x14ac:dyDescent="0.3">
      <c r="D7328"/>
    </row>
    <row r="7329" spans="4:4" x14ac:dyDescent="0.3">
      <c r="D7329"/>
    </row>
    <row r="7330" spans="4:4" x14ac:dyDescent="0.3">
      <c r="D7330"/>
    </row>
    <row r="7331" spans="4:4" x14ac:dyDescent="0.3">
      <c r="D7331"/>
    </row>
    <row r="7332" spans="4:4" x14ac:dyDescent="0.3">
      <c r="D7332"/>
    </row>
    <row r="7333" spans="4:4" x14ac:dyDescent="0.3">
      <c r="D7333"/>
    </row>
    <row r="7334" spans="4:4" x14ac:dyDescent="0.3">
      <c r="D7334"/>
    </row>
    <row r="7335" spans="4:4" x14ac:dyDescent="0.3">
      <c r="D7335"/>
    </row>
    <row r="7336" spans="4:4" x14ac:dyDescent="0.3">
      <c r="D7336"/>
    </row>
    <row r="7337" spans="4:4" x14ac:dyDescent="0.3">
      <c r="D7337"/>
    </row>
    <row r="7338" spans="4:4" x14ac:dyDescent="0.3">
      <c r="D7338"/>
    </row>
    <row r="7339" spans="4:4" x14ac:dyDescent="0.3">
      <c r="D7339"/>
    </row>
    <row r="7340" spans="4:4" x14ac:dyDescent="0.3">
      <c r="D7340"/>
    </row>
    <row r="7341" spans="4:4" x14ac:dyDescent="0.3">
      <c r="D7341"/>
    </row>
    <row r="7342" spans="4:4" x14ac:dyDescent="0.3">
      <c r="D7342"/>
    </row>
    <row r="7343" spans="4:4" x14ac:dyDescent="0.3">
      <c r="D7343"/>
    </row>
    <row r="7344" spans="4:4" x14ac:dyDescent="0.3">
      <c r="D7344"/>
    </row>
    <row r="7345" spans="4:4" x14ac:dyDescent="0.3">
      <c r="D7345"/>
    </row>
    <row r="7346" spans="4:4" x14ac:dyDescent="0.3">
      <c r="D7346"/>
    </row>
    <row r="7347" spans="4:4" x14ac:dyDescent="0.3">
      <c r="D7347"/>
    </row>
    <row r="7348" spans="4:4" x14ac:dyDescent="0.3">
      <c r="D7348"/>
    </row>
    <row r="7349" spans="4:4" x14ac:dyDescent="0.3">
      <c r="D7349"/>
    </row>
    <row r="7350" spans="4:4" x14ac:dyDescent="0.3">
      <c r="D7350"/>
    </row>
    <row r="7351" spans="4:4" x14ac:dyDescent="0.3">
      <c r="D7351"/>
    </row>
    <row r="7352" spans="4:4" x14ac:dyDescent="0.3">
      <c r="D7352"/>
    </row>
    <row r="7353" spans="4:4" x14ac:dyDescent="0.3">
      <c r="D7353"/>
    </row>
    <row r="7354" spans="4:4" x14ac:dyDescent="0.3">
      <c r="D7354"/>
    </row>
    <row r="7355" spans="4:4" x14ac:dyDescent="0.3">
      <c r="D7355"/>
    </row>
    <row r="7356" spans="4:4" x14ac:dyDescent="0.3">
      <c r="D7356"/>
    </row>
    <row r="7357" spans="4:4" x14ac:dyDescent="0.3">
      <c r="D7357"/>
    </row>
    <row r="7358" spans="4:4" x14ac:dyDescent="0.3">
      <c r="D7358"/>
    </row>
    <row r="7359" spans="4:4" x14ac:dyDescent="0.3">
      <c r="D7359"/>
    </row>
    <row r="7360" spans="4:4" x14ac:dyDescent="0.3">
      <c r="D7360"/>
    </row>
    <row r="7361" spans="4:4" x14ac:dyDescent="0.3">
      <c r="D7361"/>
    </row>
    <row r="7362" spans="4:4" x14ac:dyDescent="0.3">
      <c r="D7362"/>
    </row>
    <row r="7363" spans="4:4" x14ac:dyDescent="0.3">
      <c r="D7363"/>
    </row>
    <row r="7364" spans="4:4" x14ac:dyDescent="0.3">
      <c r="D7364"/>
    </row>
    <row r="7365" spans="4:4" x14ac:dyDescent="0.3">
      <c r="D7365"/>
    </row>
    <row r="7366" spans="4:4" x14ac:dyDescent="0.3">
      <c r="D7366"/>
    </row>
    <row r="7367" spans="4:4" x14ac:dyDescent="0.3">
      <c r="D7367"/>
    </row>
    <row r="7368" spans="4:4" x14ac:dyDescent="0.3">
      <c r="D7368"/>
    </row>
    <row r="7369" spans="4:4" x14ac:dyDescent="0.3">
      <c r="D7369"/>
    </row>
    <row r="7370" spans="4:4" x14ac:dyDescent="0.3">
      <c r="D7370"/>
    </row>
    <row r="7371" spans="4:4" x14ac:dyDescent="0.3">
      <c r="D7371"/>
    </row>
    <row r="7372" spans="4:4" x14ac:dyDescent="0.3">
      <c r="D7372"/>
    </row>
    <row r="7373" spans="4:4" x14ac:dyDescent="0.3">
      <c r="D7373"/>
    </row>
    <row r="7374" spans="4:4" x14ac:dyDescent="0.3">
      <c r="D7374"/>
    </row>
    <row r="7375" spans="4:4" x14ac:dyDescent="0.3">
      <c r="D7375"/>
    </row>
    <row r="7376" spans="4:4" x14ac:dyDescent="0.3">
      <c r="D7376"/>
    </row>
    <row r="7377" spans="4:4" x14ac:dyDescent="0.3">
      <c r="D7377"/>
    </row>
    <row r="7378" spans="4:4" x14ac:dyDescent="0.3">
      <c r="D7378"/>
    </row>
    <row r="7379" spans="4:4" x14ac:dyDescent="0.3">
      <c r="D7379"/>
    </row>
    <row r="7380" spans="4:4" x14ac:dyDescent="0.3">
      <c r="D7380"/>
    </row>
    <row r="7381" spans="4:4" x14ac:dyDescent="0.3">
      <c r="D7381"/>
    </row>
    <row r="7382" spans="4:4" x14ac:dyDescent="0.3">
      <c r="D7382"/>
    </row>
    <row r="7383" spans="4:4" x14ac:dyDescent="0.3">
      <c r="D7383"/>
    </row>
    <row r="7384" spans="4:4" x14ac:dyDescent="0.3">
      <c r="D7384"/>
    </row>
    <row r="7385" spans="4:4" x14ac:dyDescent="0.3">
      <c r="D7385"/>
    </row>
    <row r="7386" spans="4:4" x14ac:dyDescent="0.3">
      <c r="D7386"/>
    </row>
    <row r="7387" spans="4:4" x14ac:dyDescent="0.3">
      <c r="D7387"/>
    </row>
    <row r="7388" spans="4:4" x14ac:dyDescent="0.3">
      <c r="D7388"/>
    </row>
    <row r="7389" spans="4:4" x14ac:dyDescent="0.3">
      <c r="D7389"/>
    </row>
    <row r="7390" spans="4:4" x14ac:dyDescent="0.3">
      <c r="D7390"/>
    </row>
    <row r="7391" spans="4:4" x14ac:dyDescent="0.3">
      <c r="D7391"/>
    </row>
    <row r="7392" spans="4:4" x14ac:dyDescent="0.3">
      <c r="D7392"/>
    </row>
    <row r="7393" spans="4:4" x14ac:dyDescent="0.3">
      <c r="D7393"/>
    </row>
    <row r="7394" spans="4:4" x14ac:dyDescent="0.3">
      <c r="D7394"/>
    </row>
    <row r="7395" spans="4:4" x14ac:dyDescent="0.3">
      <c r="D7395"/>
    </row>
    <row r="7396" spans="4:4" x14ac:dyDescent="0.3">
      <c r="D7396"/>
    </row>
    <row r="7397" spans="4:4" x14ac:dyDescent="0.3">
      <c r="D7397"/>
    </row>
    <row r="7398" spans="4:4" x14ac:dyDescent="0.3">
      <c r="D7398"/>
    </row>
    <row r="7399" spans="4:4" x14ac:dyDescent="0.3">
      <c r="D7399"/>
    </row>
    <row r="7400" spans="4:4" x14ac:dyDescent="0.3">
      <c r="D7400"/>
    </row>
    <row r="7401" spans="4:4" x14ac:dyDescent="0.3">
      <c r="D7401"/>
    </row>
    <row r="7402" spans="4:4" x14ac:dyDescent="0.3">
      <c r="D7402"/>
    </row>
    <row r="7403" spans="4:4" x14ac:dyDescent="0.3">
      <c r="D7403"/>
    </row>
    <row r="7404" spans="4:4" x14ac:dyDescent="0.3">
      <c r="D7404"/>
    </row>
    <row r="7405" spans="4:4" x14ac:dyDescent="0.3">
      <c r="D7405"/>
    </row>
    <row r="7406" spans="4:4" x14ac:dyDescent="0.3">
      <c r="D7406"/>
    </row>
    <row r="7407" spans="4:4" x14ac:dyDescent="0.3">
      <c r="D7407"/>
    </row>
    <row r="7408" spans="4:4" x14ac:dyDescent="0.3">
      <c r="D7408"/>
    </row>
    <row r="7409" spans="4:4" x14ac:dyDescent="0.3">
      <c r="D7409"/>
    </row>
    <row r="7410" spans="4:4" x14ac:dyDescent="0.3">
      <c r="D7410"/>
    </row>
    <row r="7411" spans="4:4" x14ac:dyDescent="0.3">
      <c r="D7411"/>
    </row>
    <row r="7412" spans="4:4" x14ac:dyDescent="0.3">
      <c r="D7412"/>
    </row>
    <row r="7413" spans="4:4" x14ac:dyDescent="0.3">
      <c r="D7413"/>
    </row>
    <row r="7414" spans="4:4" x14ac:dyDescent="0.3">
      <c r="D7414"/>
    </row>
    <row r="7415" spans="4:4" x14ac:dyDescent="0.3">
      <c r="D7415"/>
    </row>
    <row r="7416" spans="4:4" x14ac:dyDescent="0.3">
      <c r="D7416"/>
    </row>
    <row r="7417" spans="4:4" x14ac:dyDescent="0.3">
      <c r="D7417"/>
    </row>
    <row r="7418" spans="4:4" x14ac:dyDescent="0.3">
      <c r="D7418"/>
    </row>
    <row r="7419" spans="4:4" x14ac:dyDescent="0.3">
      <c r="D7419"/>
    </row>
    <row r="7420" spans="4:4" x14ac:dyDescent="0.3">
      <c r="D7420"/>
    </row>
    <row r="7421" spans="4:4" x14ac:dyDescent="0.3">
      <c r="D7421"/>
    </row>
    <row r="7422" spans="4:4" x14ac:dyDescent="0.3">
      <c r="D7422"/>
    </row>
    <row r="7423" spans="4:4" x14ac:dyDescent="0.3">
      <c r="D7423"/>
    </row>
    <row r="7424" spans="4:4" x14ac:dyDescent="0.3">
      <c r="D7424"/>
    </row>
    <row r="7425" spans="4:4" x14ac:dyDescent="0.3">
      <c r="D7425"/>
    </row>
    <row r="7426" spans="4:4" x14ac:dyDescent="0.3">
      <c r="D7426"/>
    </row>
    <row r="7427" spans="4:4" x14ac:dyDescent="0.3">
      <c r="D7427"/>
    </row>
    <row r="7428" spans="4:4" x14ac:dyDescent="0.3">
      <c r="D7428"/>
    </row>
    <row r="7429" spans="4:4" x14ac:dyDescent="0.3">
      <c r="D7429"/>
    </row>
    <row r="7430" spans="4:4" x14ac:dyDescent="0.3">
      <c r="D7430"/>
    </row>
    <row r="7431" spans="4:4" x14ac:dyDescent="0.3">
      <c r="D7431"/>
    </row>
    <row r="7432" spans="4:4" x14ac:dyDescent="0.3">
      <c r="D7432"/>
    </row>
    <row r="7433" spans="4:4" x14ac:dyDescent="0.3">
      <c r="D7433"/>
    </row>
    <row r="7434" spans="4:4" x14ac:dyDescent="0.3">
      <c r="D7434"/>
    </row>
    <row r="7435" spans="4:4" x14ac:dyDescent="0.3">
      <c r="D7435"/>
    </row>
    <row r="7436" spans="4:4" x14ac:dyDescent="0.3">
      <c r="D7436"/>
    </row>
    <row r="7437" spans="4:4" x14ac:dyDescent="0.3">
      <c r="D7437"/>
    </row>
    <row r="7438" spans="4:4" x14ac:dyDescent="0.3">
      <c r="D7438"/>
    </row>
    <row r="7439" spans="4:4" x14ac:dyDescent="0.3">
      <c r="D7439"/>
    </row>
    <row r="7440" spans="4:4" x14ac:dyDescent="0.3">
      <c r="D7440"/>
    </row>
    <row r="7441" spans="4:4" x14ac:dyDescent="0.3">
      <c r="D7441"/>
    </row>
    <row r="7442" spans="4:4" x14ac:dyDescent="0.3">
      <c r="D7442"/>
    </row>
    <row r="7443" spans="4:4" x14ac:dyDescent="0.3">
      <c r="D7443"/>
    </row>
    <row r="7444" spans="4:4" x14ac:dyDescent="0.3">
      <c r="D7444"/>
    </row>
    <row r="7445" spans="4:4" x14ac:dyDescent="0.3">
      <c r="D7445"/>
    </row>
    <row r="7446" spans="4:4" x14ac:dyDescent="0.3">
      <c r="D7446"/>
    </row>
    <row r="7447" spans="4:4" x14ac:dyDescent="0.3">
      <c r="D7447"/>
    </row>
    <row r="7448" spans="4:4" x14ac:dyDescent="0.3">
      <c r="D7448"/>
    </row>
    <row r="7449" spans="4:4" x14ac:dyDescent="0.3">
      <c r="D7449"/>
    </row>
    <row r="7450" spans="4:4" x14ac:dyDescent="0.3">
      <c r="D7450"/>
    </row>
    <row r="7451" spans="4:4" x14ac:dyDescent="0.3">
      <c r="D7451"/>
    </row>
    <row r="7452" spans="4:4" x14ac:dyDescent="0.3">
      <c r="D7452"/>
    </row>
    <row r="7453" spans="4:4" x14ac:dyDescent="0.3">
      <c r="D7453"/>
    </row>
    <row r="7454" spans="4:4" x14ac:dyDescent="0.3">
      <c r="D7454"/>
    </row>
    <row r="7455" spans="4:4" x14ac:dyDescent="0.3">
      <c r="D7455"/>
    </row>
    <row r="7456" spans="4:4" x14ac:dyDescent="0.3">
      <c r="D7456"/>
    </row>
    <row r="7457" spans="4:4" x14ac:dyDescent="0.3">
      <c r="D7457"/>
    </row>
    <row r="7458" spans="4:4" x14ac:dyDescent="0.3">
      <c r="D7458"/>
    </row>
    <row r="7459" spans="4:4" x14ac:dyDescent="0.3">
      <c r="D7459"/>
    </row>
    <row r="7460" spans="4:4" x14ac:dyDescent="0.3">
      <c r="D7460"/>
    </row>
    <row r="7461" spans="4:4" x14ac:dyDescent="0.3">
      <c r="D7461"/>
    </row>
    <row r="7462" spans="4:4" x14ac:dyDescent="0.3">
      <c r="D7462"/>
    </row>
    <row r="7463" spans="4:4" x14ac:dyDescent="0.3">
      <c r="D7463"/>
    </row>
    <row r="7464" spans="4:4" x14ac:dyDescent="0.3">
      <c r="D7464"/>
    </row>
    <row r="7465" spans="4:4" x14ac:dyDescent="0.3">
      <c r="D7465"/>
    </row>
    <row r="7466" spans="4:4" x14ac:dyDescent="0.3">
      <c r="D7466"/>
    </row>
    <row r="7467" spans="4:4" x14ac:dyDescent="0.3">
      <c r="D7467"/>
    </row>
    <row r="7468" spans="4:4" x14ac:dyDescent="0.3">
      <c r="D7468"/>
    </row>
    <row r="7469" spans="4:4" x14ac:dyDescent="0.3">
      <c r="D7469"/>
    </row>
    <row r="7470" spans="4:4" x14ac:dyDescent="0.3">
      <c r="D7470"/>
    </row>
    <row r="7471" spans="4:4" x14ac:dyDescent="0.3">
      <c r="D7471"/>
    </row>
    <row r="7472" spans="4:4" x14ac:dyDescent="0.3">
      <c r="D7472"/>
    </row>
    <row r="7473" spans="4:4" x14ac:dyDescent="0.3">
      <c r="D7473"/>
    </row>
    <row r="7474" spans="4:4" x14ac:dyDescent="0.3">
      <c r="D7474"/>
    </row>
    <row r="7475" spans="4:4" x14ac:dyDescent="0.3">
      <c r="D7475"/>
    </row>
    <row r="7476" spans="4:4" x14ac:dyDescent="0.3">
      <c r="D7476"/>
    </row>
    <row r="7477" spans="4:4" x14ac:dyDescent="0.3">
      <c r="D7477"/>
    </row>
    <row r="7478" spans="4:4" x14ac:dyDescent="0.3">
      <c r="D7478"/>
    </row>
    <row r="7479" spans="4:4" x14ac:dyDescent="0.3">
      <c r="D7479"/>
    </row>
    <row r="7480" spans="4:4" x14ac:dyDescent="0.3">
      <c r="D7480"/>
    </row>
    <row r="7481" spans="4:4" x14ac:dyDescent="0.3">
      <c r="D7481"/>
    </row>
    <row r="7482" spans="4:4" x14ac:dyDescent="0.3">
      <c r="D7482"/>
    </row>
    <row r="7483" spans="4:4" x14ac:dyDescent="0.3">
      <c r="D7483"/>
    </row>
    <row r="7484" spans="4:4" x14ac:dyDescent="0.3">
      <c r="D7484"/>
    </row>
    <row r="7485" spans="4:4" x14ac:dyDescent="0.3">
      <c r="D7485"/>
    </row>
    <row r="7486" spans="4:4" x14ac:dyDescent="0.3">
      <c r="D7486"/>
    </row>
    <row r="7487" spans="4:4" x14ac:dyDescent="0.3">
      <c r="D7487"/>
    </row>
    <row r="7488" spans="4:4" x14ac:dyDescent="0.3">
      <c r="D7488"/>
    </row>
    <row r="7489" spans="4:4" x14ac:dyDescent="0.3">
      <c r="D7489"/>
    </row>
    <row r="7490" spans="4:4" x14ac:dyDescent="0.3">
      <c r="D7490"/>
    </row>
    <row r="7491" spans="4:4" x14ac:dyDescent="0.3">
      <c r="D7491"/>
    </row>
    <row r="7492" spans="4:4" x14ac:dyDescent="0.3">
      <c r="D7492"/>
    </row>
    <row r="7493" spans="4:4" x14ac:dyDescent="0.3">
      <c r="D7493"/>
    </row>
    <row r="7494" spans="4:4" x14ac:dyDescent="0.3">
      <c r="D7494"/>
    </row>
    <row r="7495" spans="4:4" x14ac:dyDescent="0.3">
      <c r="D7495"/>
    </row>
    <row r="7496" spans="4:4" x14ac:dyDescent="0.3">
      <c r="D7496"/>
    </row>
    <row r="7497" spans="4:4" x14ac:dyDescent="0.3">
      <c r="D7497"/>
    </row>
    <row r="7498" spans="4:4" x14ac:dyDescent="0.3">
      <c r="D7498"/>
    </row>
    <row r="7499" spans="4:4" x14ac:dyDescent="0.3">
      <c r="D7499"/>
    </row>
    <row r="7500" spans="4:4" x14ac:dyDescent="0.3">
      <c r="D7500"/>
    </row>
    <row r="7501" spans="4:4" x14ac:dyDescent="0.3">
      <c r="D7501"/>
    </row>
    <row r="7502" spans="4:4" x14ac:dyDescent="0.3">
      <c r="D7502"/>
    </row>
    <row r="7503" spans="4:4" x14ac:dyDescent="0.3">
      <c r="D7503"/>
    </row>
    <row r="7504" spans="4:4" x14ac:dyDescent="0.3">
      <c r="D7504"/>
    </row>
    <row r="7505" spans="4:4" x14ac:dyDescent="0.3">
      <c r="D7505"/>
    </row>
    <row r="7506" spans="4:4" x14ac:dyDescent="0.3">
      <c r="D7506"/>
    </row>
    <row r="7507" spans="4:4" x14ac:dyDescent="0.3">
      <c r="D7507"/>
    </row>
    <row r="7508" spans="4:4" x14ac:dyDescent="0.3">
      <c r="D7508"/>
    </row>
    <row r="7509" spans="4:4" x14ac:dyDescent="0.3">
      <c r="D7509"/>
    </row>
    <row r="7510" spans="4:4" x14ac:dyDescent="0.3">
      <c r="D7510"/>
    </row>
    <row r="7511" spans="4:4" x14ac:dyDescent="0.3">
      <c r="D7511"/>
    </row>
    <row r="7512" spans="4:4" x14ac:dyDescent="0.3">
      <c r="D7512"/>
    </row>
    <row r="7513" spans="4:4" x14ac:dyDescent="0.3">
      <c r="D7513"/>
    </row>
    <row r="7514" spans="4:4" x14ac:dyDescent="0.3">
      <c r="D7514"/>
    </row>
    <row r="7515" spans="4:4" x14ac:dyDescent="0.3">
      <c r="D7515"/>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9FAF76-C30D-428B-B2C0-87313D1EDCA1}">
  <dimension ref="A1:D7515"/>
  <sheetViews>
    <sheetView workbookViewId="0">
      <selection activeCell="N17" sqref="N17"/>
    </sheetView>
  </sheetViews>
  <sheetFormatPr defaultRowHeight="14.4" x14ac:dyDescent="0.3"/>
  <cols>
    <col min="1" max="1" width="19.21875" bestFit="1" customWidth="1"/>
    <col min="2" max="2" width="6.33203125" bestFit="1" customWidth="1"/>
    <col min="3" max="3" width="19.21875" bestFit="1" customWidth="1"/>
    <col min="4" max="4" width="19.21875" style="4" bestFit="1" customWidth="1"/>
  </cols>
  <sheetData>
    <row r="1" spans="1:4" x14ac:dyDescent="0.3">
      <c r="A1" s="2" t="s">
        <v>22092</v>
      </c>
      <c r="B1" t="s">
        <v>22088</v>
      </c>
    </row>
    <row r="3" spans="1:4" x14ac:dyDescent="0.3">
      <c r="A3" t="s">
        <v>22091</v>
      </c>
      <c r="D3"/>
    </row>
    <row r="4" spans="1:4" x14ac:dyDescent="0.3">
      <c r="A4" s="16">
        <v>3.0009859967044212</v>
      </c>
      <c r="D4"/>
    </row>
    <row r="5" spans="1:4" x14ac:dyDescent="0.3">
      <c r="D5"/>
    </row>
    <row r="6" spans="1:4" x14ac:dyDescent="0.3">
      <c r="D6"/>
    </row>
    <row r="7" spans="1:4" x14ac:dyDescent="0.3">
      <c r="D7"/>
    </row>
    <row r="8" spans="1:4" x14ac:dyDescent="0.3">
      <c r="D8"/>
    </row>
    <row r="9" spans="1:4" x14ac:dyDescent="0.3">
      <c r="D9"/>
    </row>
    <row r="10" spans="1:4" x14ac:dyDescent="0.3">
      <c r="D10"/>
    </row>
    <row r="11" spans="1:4" x14ac:dyDescent="0.3">
      <c r="D11"/>
    </row>
    <row r="12" spans="1:4" x14ac:dyDescent="0.3">
      <c r="D12"/>
    </row>
    <row r="13" spans="1:4" x14ac:dyDescent="0.3">
      <c r="D13"/>
    </row>
    <row r="14" spans="1:4" x14ac:dyDescent="0.3">
      <c r="D14"/>
    </row>
    <row r="15" spans="1:4" x14ac:dyDescent="0.3">
      <c r="D15"/>
    </row>
    <row r="16" spans="1:4" x14ac:dyDescent="0.3">
      <c r="D16"/>
    </row>
    <row r="17" spans="4:4" x14ac:dyDescent="0.3">
      <c r="D17"/>
    </row>
    <row r="18" spans="4:4" x14ac:dyDescent="0.3">
      <c r="D18"/>
    </row>
    <row r="19" spans="4:4" x14ac:dyDescent="0.3">
      <c r="D19"/>
    </row>
    <row r="20" spans="4:4" x14ac:dyDescent="0.3">
      <c r="D20"/>
    </row>
    <row r="21" spans="4:4" x14ac:dyDescent="0.3">
      <c r="D21"/>
    </row>
    <row r="22" spans="4:4" x14ac:dyDescent="0.3">
      <c r="D22"/>
    </row>
    <row r="23" spans="4:4" x14ac:dyDescent="0.3">
      <c r="D23"/>
    </row>
    <row r="24" spans="4:4" x14ac:dyDescent="0.3">
      <c r="D24"/>
    </row>
    <row r="25" spans="4:4" x14ac:dyDescent="0.3">
      <c r="D25"/>
    </row>
    <row r="26" spans="4:4" x14ac:dyDescent="0.3">
      <c r="D26"/>
    </row>
    <row r="27" spans="4:4" x14ac:dyDescent="0.3">
      <c r="D27"/>
    </row>
    <row r="28" spans="4:4" x14ac:dyDescent="0.3">
      <c r="D28"/>
    </row>
    <row r="29" spans="4:4" x14ac:dyDescent="0.3">
      <c r="D29"/>
    </row>
    <row r="30" spans="4:4" x14ac:dyDescent="0.3">
      <c r="D30"/>
    </row>
    <row r="31" spans="4:4" x14ac:dyDescent="0.3">
      <c r="D31"/>
    </row>
    <row r="32" spans="4:4" x14ac:dyDescent="0.3">
      <c r="D32"/>
    </row>
    <row r="33" spans="4:4" x14ac:dyDescent="0.3">
      <c r="D33"/>
    </row>
    <row r="34" spans="4:4" x14ac:dyDescent="0.3">
      <c r="D34"/>
    </row>
    <row r="35" spans="4:4" x14ac:dyDescent="0.3">
      <c r="D35"/>
    </row>
    <row r="36" spans="4:4" x14ac:dyDescent="0.3">
      <c r="D36"/>
    </row>
    <row r="37" spans="4:4" x14ac:dyDescent="0.3">
      <c r="D37"/>
    </row>
    <row r="38" spans="4:4" x14ac:dyDescent="0.3">
      <c r="D38"/>
    </row>
    <row r="39" spans="4:4" x14ac:dyDescent="0.3">
      <c r="D39"/>
    </row>
    <row r="40" spans="4:4" x14ac:dyDescent="0.3">
      <c r="D40"/>
    </row>
    <row r="41" spans="4:4" x14ac:dyDescent="0.3">
      <c r="D41"/>
    </row>
    <row r="42" spans="4:4" x14ac:dyDescent="0.3">
      <c r="D42"/>
    </row>
    <row r="43" spans="4:4" x14ac:dyDescent="0.3">
      <c r="D43"/>
    </row>
    <row r="44" spans="4:4" x14ac:dyDescent="0.3">
      <c r="D44"/>
    </row>
    <row r="45" spans="4:4" x14ac:dyDescent="0.3">
      <c r="D45"/>
    </row>
    <row r="46" spans="4:4" x14ac:dyDescent="0.3">
      <c r="D46"/>
    </row>
    <row r="47" spans="4:4" x14ac:dyDescent="0.3">
      <c r="D47"/>
    </row>
    <row r="48" spans="4:4" x14ac:dyDescent="0.3">
      <c r="D48"/>
    </row>
    <row r="49" spans="4:4" x14ac:dyDescent="0.3">
      <c r="D49"/>
    </row>
    <row r="50" spans="4:4" x14ac:dyDescent="0.3">
      <c r="D50"/>
    </row>
    <row r="51" spans="4:4" x14ac:dyDescent="0.3">
      <c r="D51"/>
    </row>
    <row r="52" spans="4:4" x14ac:dyDescent="0.3">
      <c r="D52"/>
    </row>
    <row r="53" spans="4:4" x14ac:dyDescent="0.3">
      <c r="D53"/>
    </row>
    <row r="54" spans="4:4" x14ac:dyDescent="0.3">
      <c r="D54"/>
    </row>
    <row r="55" spans="4:4" x14ac:dyDescent="0.3">
      <c r="D55"/>
    </row>
    <row r="56" spans="4:4" x14ac:dyDescent="0.3">
      <c r="D56"/>
    </row>
    <row r="57" spans="4:4" x14ac:dyDescent="0.3">
      <c r="D57"/>
    </row>
    <row r="58" spans="4:4" x14ac:dyDescent="0.3">
      <c r="D58"/>
    </row>
    <row r="59" spans="4:4" x14ac:dyDescent="0.3">
      <c r="D59"/>
    </row>
    <row r="60" spans="4:4" x14ac:dyDescent="0.3">
      <c r="D60"/>
    </row>
    <row r="61" spans="4:4" x14ac:dyDescent="0.3">
      <c r="D61"/>
    </row>
    <row r="62" spans="4:4" x14ac:dyDescent="0.3">
      <c r="D62"/>
    </row>
    <row r="63" spans="4:4" x14ac:dyDescent="0.3">
      <c r="D63"/>
    </row>
    <row r="64" spans="4:4" x14ac:dyDescent="0.3">
      <c r="D64"/>
    </row>
    <row r="65" spans="4:4" x14ac:dyDescent="0.3">
      <c r="D65"/>
    </row>
    <row r="66" spans="4:4" x14ac:dyDescent="0.3">
      <c r="D66"/>
    </row>
    <row r="67" spans="4:4" x14ac:dyDescent="0.3">
      <c r="D67"/>
    </row>
    <row r="68" spans="4:4" x14ac:dyDescent="0.3">
      <c r="D68"/>
    </row>
    <row r="69" spans="4:4" x14ac:dyDescent="0.3">
      <c r="D69"/>
    </row>
    <row r="70" spans="4:4" x14ac:dyDescent="0.3">
      <c r="D70"/>
    </row>
    <row r="71" spans="4:4" x14ac:dyDescent="0.3">
      <c r="D71"/>
    </row>
    <row r="72" spans="4:4" x14ac:dyDescent="0.3">
      <c r="D72"/>
    </row>
    <row r="73" spans="4:4" x14ac:dyDescent="0.3">
      <c r="D73"/>
    </row>
    <row r="74" spans="4:4" x14ac:dyDescent="0.3">
      <c r="D74"/>
    </row>
    <row r="75" spans="4:4" x14ac:dyDescent="0.3">
      <c r="D75"/>
    </row>
    <row r="76" spans="4:4" x14ac:dyDescent="0.3">
      <c r="D76"/>
    </row>
    <row r="77" spans="4:4" x14ac:dyDescent="0.3">
      <c r="D77"/>
    </row>
    <row r="78" spans="4:4" x14ac:dyDescent="0.3">
      <c r="D78"/>
    </row>
    <row r="79" spans="4:4" x14ac:dyDescent="0.3">
      <c r="D79"/>
    </row>
    <row r="80" spans="4:4" x14ac:dyDescent="0.3">
      <c r="D80"/>
    </row>
    <row r="81" spans="4:4" x14ac:dyDescent="0.3">
      <c r="D81"/>
    </row>
    <row r="82" spans="4:4" x14ac:dyDescent="0.3">
      <c r="D82"/>
    </row>
    <row r="83" spans="4:4" x14ac:dyDescent="0.3">
      <c r="D83"/>
    </row>
    <row r="84" spans="4:4" x14ac:dyDescent="0.3">
      <c r="D84"/>
    </row>
    <row r="85" spans="4:4" x14ac:dyDescent="0.3">
      <c r="D85"/>
    </row>
    <row r="86" spans="4:4" x14ac:dyDescent="0.3">
      <c r="D86"/>
    </row>
    <row r="87" spans="4:4" x14ac:dyDescent="0.3">
      <c r="D87"/>
    </row>
    <row r="88" spans="4:4" x14ac:dyDescent="0.3">
      <c r="D88"/>
    </row>
    <row r="89" spans="4:4" x14ac:dyDescent="0.3">
      <c r="D89"/>
    </row>
    <row r="90" spans="4:4" x14ac:dyDescent="0.3">
      <c r="D90"/>
    </row>
    <row r="91" spans="4:4" x14ac:dyDescent="0.3">
      <c r="D91"/>
    </row>
    <row r="92" spans="4:4" x14ac:dyDescent="0.3">
      <c r="D92"/>
    </row>
    <row r="93" spans="4:4" x14ac:dyDescent="0.3">
      <c r="D93"/>
    </row>
    <row r="94" spans="4:4" x14ac:dyDescent="0.3">
      <c r="D94"/>
    </row>
    <row r="95" spans="4:4" x14ac:dyDescent="0.3">
      <c r="D95"/>
    </row>
    <row r="96" spans="4:4" x14ac:dyDescent="0.3">
      <c r="D96"/>
    </row>
    <row r="97" spans="4:4" x14ac:dyDescent="0.3">
      <c r="D97"/>
    </row>
    <row r="98" spans="4:4" x14ac:dyDescent="0.3">
      <c r="D98"/>
    </row>
    <row r="99" spans="4:4" x14ac:dyDescent="0.3">
      <c r="D99"/>
    </row>
    <row r="100" spans="4:4" x14ac:dyDescent="0.3">
      <c r="D100"/>
    </row>
    <row r="101" spans="4:4" x14ac:dyDescent="0.3">
      <c r="D101"/>
    </row>
    <row r="102" spans="4:4" x14ac:dyDescent="0.3">
      <c r="D102"/>
    </row>
    <row r="103" spans="4:4" x14ac:dyDescent="0.3">
      <c r="D103"/>
    </row>
    <row r="104" spans="4:4" x14ac:dyDescent="0.3">
      <c r="D104"/>
    </row>
    <row r="105" spans="4:4" x14ac:dyDescent="0.3">
      <c r="D105"/>
    </row>
    <row r="106" spans="4:4" x14ac:dyDescent="0.3">
      <c r="D106"/>
    </row>
    <row r="107" spans="4:4" x14ac:dyDescent="0.3">
      <c r="D107"/>
    </row>
    <row r="108" spans="4:4" x14ac:dyDescent="0.3">
      <c r="D108"/>
    </row>
    <row r="109" spans="4:4" x14ac:dyDescent="0.3">
      <c r="D109"/>
    </row>
    <row r="110" spans="4:4" x14ac:dyDescent="0.3">
      <c r="D110"/>
    </row>
    <row r="111" spans="4:4" x14ac:dyDescent="0.3">
      <c r="D111"/>
    </row>
    <row r="112" spans="4:4" x14ac:dyDescent="0.3">
      <c r="D112"/>
    </row>
    <row r="113" spans="4:4" x14ac:dyDescent="0.3">
      <c r="D113"/>
    </row>
    <row r="114" spans="4:4" x14ac:dyDescent="0.3">
      <c r="D114"/>
    </row>
    <row r="115" spans="4:4" x14ac:dyDescent="0.3">
      <c r="D115"/>
    </row>
    <row r="116" spans="4:4" x14ac:dyDescent="0.3">
      <c r="D116"/>
    </row>
    <row r="117" spans="4:4" x14ac:dyDescent="0.3">
      <c r="D117"/>
    </row>
    <row r="118" spans="4:4" x14ac:dyDescent="0.3">
      <c r="D118"/>
    </row>
    <row r="119" spans="4:4" x14ac:dyDescent="0.3">
      <c r="D119"/>
    </row>
    <row r="120" spans="4:4" x14ac:dyDescent="0.3">
      <c r="D120"/>
    </row>
    <row r="121" spans="4:4" x14ac:dyDescent="0.3">
      <c r="D121"/>
    </row>
    <row r="122" spans="4:4" x14ac:dyDescent="0.3">
      <c r="D122"/>
    </row>
    <row r="123" spans="4:4" x14ac:dyDescent="0.3">
      <c r="D123"/>
    </row>
    <row r="124" spans="4:4" x14ac:dyDescent="0.3">
      <c r="D124"/>
    </row>
    <row r="125" spans="4:4" x14ac:dyDescent="0.3">
      <c r="D125"/>
    </row>
    <row r="126" spans="4:4" x14ac:dyDescent="0.3">
      <c r="D126"/>
    </row>
    <row r="127" spans="4:4" x14ac:dyDescent="0.3">
      <c r="D127"/>
    </row>
    <row r="128" spans="4:4" x14ac:dyDescent="0.3">
      <c r="D128"/>
    </row>
    <row r="129" spans="4:4" x14ac:dyDescent="0.3">
      <c r="D129"/>
    </row>
    <row r="130" spans="4:4" x14ac:dyDescent="0.3">
      <c r="D130"/>
    </row>
    <row r="131" spans="4:4" x14ac:dyDescent="0.3">
      <c r="D131"/>
    </row>
    <row r="132" spans="4:4" x14ac:dyDescent="0.3">
      <c r="D132"/>
    </row>
    <row r="133" spans="4:4" x14ac:dyDescent="0.3">
      <c r="D133"/>
    </row>
    <row r="134" spans="4:4" x14ac:dyDescent="0.3">
      <c r="D134"/>
    </row>
    <row r="135" spans="4:4" x14ac:dyDescent="0.3">
      <c r="D135"/>
    </row>
    <row r="136" spans="4:4" x14ac:dyDescent="0.3">
      <c r="D136"/>
    </row>
    <row r="137" spans="4:4" x14ac:dyDescent="0.3">
      <c r="D137"/>
    </row>
    <row r="138" spans="4:4" x14ac:dyDescent="0.3">
      <c r="D138"/>
    </row>
    <row r="139" spans="4:4" x14ac:dyDescent="0.3">
      <c r="D139"/>
    </row>
    <row r="140" spans="4:4" x14ac:dyDescent="0.3">
      <c r="D140"/>
    </row>
    <row r="141" spans="4:4" x14ac:dyDescent="0.3">
      <c r="D141"/>
    </row>
    <row r="142" spans="4:4" x14ac:dyDescent="0.3">
      <c r="D142"/>
    </row>
    <row r="143" spans="4:4" x14ac:dyDescent="0.3">
      <c r="D143"/>
    </row>
    <row r="144" spans="4:4" x14ac:dyDescent="0.3">
      <c r="D144"/>
    </row>
    <row r="145" spans="4:4" x14ac:dyDescent="0.3">
      <c r="D145"/>
    </row>
    <row r="146" spans="4:4" x14ac:dyDescent="0.3">
      <c r="D146"/>
    </row>
    <row r="147" spans="4:4" x14ac:dyDescent="0.3">
      <c r="D147"/>
    </row>
    <row r="148" spans="4:4" x14ac:dyDescent="0.3">
      <c r="D148"/>
    </row>
    <row r="149" spans="4:4" x14ac:dyDescent="0.3">
      <c r="D149"/>
    </row>
    <row r="150" spans="4:4" x14ac:dyDescent="0.3">
      <c r="D150"/>
    </row>
    <row r="151" spans="4:4" x14ac:dyDescent="0.3">
      <c r="D151"/>
    </row>
    <row r="152" spans="4:4" x14ac:dyDescent="0.3">
      <c r="D152"/>
    </row>
    <row r="153" spans="4:4" x14ac:dyDescent="0.3">
      <c r="D153"/>
    </row>
    <row r="154" spans="4:4" x14ac:dyDescent="0.3">
      <c r="D154"/>
    </row>
    <row r="155" spans="4:4" x14ac:dyDescent="0.3">
      <c r="D155"/>
    </row>
    <row r="156" spans="4:4" x14ac:dyDescent="0.3">
      <c r="D156"/>
    </row>
    <row r="157" spans="4:4" x14ac:dyDescent="0.3">
      <c r="D157"/>
    </row>
    <row r="158" spans="4:4" x14ac:dyDescent="0.3">
      <c r="D158"/>
    </row>
    <row r="159" spans="4:4" x14ac:dyDescent="0.3">
      <c r="D159"/>
    </row>
    <row r="160" spans="4:4" x14ac:dyDescent="0.3">
      <c r="D160"/>
    </row>
    <row r="161" spans="4:4" x14ac:dyDescent="0.3">
      <c r="D161"/>
    </row>
    <row r="162" spans="4:4" x14ac:dyDescent="0.3">
      <c r="D162"/>
    </row>
    <row r="163" spans="4:4" x14ac:dyDescent="0.3">
      <c r="D163"/>
    </row>
    <row r="164" spans="4:4" x14ac:dyDescent="0.3">
      <c r="D164"/>
    </row>
    <row r="165" spans="4:4" x14ac:dyDescent="0.3">
      <c r="D165"/>
    </row>
    <row r="166" spans="4:4" x14ac:dyDescent="0.3">
      <c r="D166"/>
    </row>
    <row r="167" spans="4:4" x14ac:dyDescent="0.3">
      <c r="D167"/>
    </row>
    <row r="168" spans="4:4" x14ac:dyDescent="0.3">
      <c r="D168"/>
    </row>
    <row r="169" spans="4:4" x14ac:dyDescent="0.3">
      <c r="D169"/>
    </row>
    <row r="170" spans="4:4" x14ac:dyDescent="0.3">
      <c r="D170"/>
    </row>
    <row r="171" spans="4:4" x14ac:dyDescent="0.3">
      <c r="D171"/>
    </row>
    <row r="172" spans="4:4" x14ac:dyDescent="0.3">
      <c r="D172"/>
    </row>
    <row r="173" spans="4:4" x14ac:dyDescent="0.3">
      <c r="D173"/>
    </row>
    <row r="174" spans="4:4" x14ac:dyDescent="0.3">
      <c r="D174"/>
    </row>
    <row r="175" spans="4:4" x14ac:dyDescent="0.3">
      <c r="D175"/>
    </row>
    <row r="176" spans="4:4" x14ac:dyDescent="0.3">
      <c r="D176"/>
    </row>
    <row r="177" spans="4:4" x14ac:dyDescent="0.3">
      <c r="D177"/>
    </row>
    <row r="178" spans="4:4" x14ac:dyDescent="0.3">
      <c r="D178"/>
    </row>
    <row r="179" spans="4:4" x14ac:dyDescent="0.3">
      <c r="D179"/>
    </row>
    <row r="180" spans="4:4" x14ac:dyDescent="0.3">
      <c r="D180"/>
    </row>
    <row r="181" spans="4:4" x14ac:dyDescent="0.3">
      <c r="D181"/>
    </row>
    <row r="182" spans="4:4" x14ac:dyDescent="0.3">
      <c r="D182"/>
    </row>
    <row r="183" spans="4:4" x14ac:dyDescent="0.3">
      <c r="D183"/>
    </row>
    <row r="184" spans="4:4" x14ac:dyDescent="0.3">
      <c r="D184"/>
    </row>
    <row r="185" spans="4:4" x14ac:dyDescent="0.3">
      <c r="D185"/>
    </row>
    <row r="186" spans="4:4" x14ac:dyDescent="0.3">
      <c r="D186"/>
    </row>
    <row r="187" spans="4:4" x14ac:dyDescent="0.3">
      <c r="D187"/>
    </row>
    <row r="188" spans="4:4" x14ac:dyDescent="0.3">
      <c r="D188"/>
    </row>
    <row r="189" spans="4:4" x14ac:dyDescent="0.3">
      <c r="D189"/>
    </row>
    <row r="190" spans="4:4" x14ac:dyDescent="0.3">
      <c r="D190"/>
    </row>
    <row r="191" spans="4:4" x14ac:dyDescent="0.3">
      <c r="D191"/>
    </row>
    <row r="192" spans="4:4" x14ac:dyDescent="0.3">
      <c r="D192"/>
    </row>
    <row r="193" spans="4:4" x14ac:dyDescent="0.3">
      <c r="D193"/>
    </row>
    <row r="194" spans="4:4" x14ac:dyDescent="0.3">
      <c r="D194"/>
    </row>
    <row r="195" spans="4:4" x14ac:dyDescent="0.3">
      <c r="D195"/>
    </row>
    <row r="196" spans="4:4" x14ac:dyDescent="0.3">
      <c r="D196"/>
    </row>
    <row r="197" spans="4:4" x14ac:dyDescent="0.3">
      <c r="D197"/>
    </row>
    <row r="198" spans="4:4" x14ac:dyDescent="0.3">
      <c r="D198"/>
    </row>
    <row r="199" spans="4:4" x14ac:dyDescent="0.3">
      <c r="D199"/>
    </row>
    <row r="200" spans="4:4" x14ac:dyDescent="0.3">
      <c r="D200"/>
    </row>
    <row r="201" spans="4:4" x14ac:dyDescent="0.3">
      <c r="D201"/>
    </row>
    <row r="202" spans="4:4" x14ac:dyDescent="0.3">
      <c r="D202"/>
    </row>
    <row r="203" spans="4:4" x14ac:dyDescent="0.3">
      <c r="D203"/>
    </row>
    <row r="204" spans="4:4" x14ac:dyDescent="0.3">
      <c r="D204"/>
    </row>
    <row r="205" spans="4:4" x14ac:dyDescent="0.3">
      <c r="D205"/>
    </row>
    <row r="206" spans="4:4" x14ac:dyDescent="0.3">
      <c r="D206"/>
    </row>
    <row r="207" spans="4:4" x14ac:dyDescent="0.3">
      <c r="D207"/>
    </row>
    <row r="208" spans="4:4" x14ac:dyDescent="0.3">
      <c r="D208"/>
    </row>
    <row r="209" spans="4:4" x14ac:dyDescent="0.3">
      <c r="D209"/>
    </row>
    <row r="210" spans="4:4" x14ac:dyDescent="0.3">
      <c r="D210"/>
    </row>
    <row r="211" spans="4:4" x14ac:dyDescent="0.3">
      <c r="D211"/>
    </row>
    <row r="212" spans="4:4" x14ac:dyDescent="0.3">
      <c r="D212"/>
    </row>
    <row r="213" spans="4:4" x14ac:dyDescent="0.3">
      <c r="D213"/>
    </row>
    <row r="214" spans="4:4" x14ac:dyDescent="0.3">
      <c r="D214"/>
    </row>
    <row r="215" spans="4:4" x14ac:dyDescent="0.3">
      <c r="D215"/>
    </row>
    <row r="216" spans="4:4" x14ac:dyDescent="0.3">
      <c r="D216"/>
    </row>
    <row r="217" spans="4:4" x14ac:dyDescent="0.3">
      <c r="D217"/>
    </row>
    <row r="218" spans="4:4" x14ac:dyDescent="0.3">
      <c r="D218"/>
    </row>
    <row r="219" spans="4:4" x14ac:dyDescent="0.3">
      <c r="D219"/>
    </row>
    <row r="220" spans="4:4" x14ac:dyDescent="0.3">
      <c r="D220"/>
    </row>
    <row r="221" spans="4:4" x14ac:dyDescent="0.3">
      <c r="D221"/>
    </row>
    <row r="222" spans="4:4" x14ac:dyDescent="0.3">
      <c r="D222"/>
    </row>
    <row r="223" spans="4:4" x14ac:dyDescent="0.3">
      <c r="D223"/>
    </row>
    <row r="224" spans="4:4" x14ac:dyDescent="0.3">
      <c r="D224"/>
    </row>
    <row r="225" spans="4:4" x14ac:dyDescent="0.3">
      <c r="D225"/>
    </row>
    <row r="226" spans="4:4" x14ac:dyDescent="0.3">
      <c r="D226"/>
    </row>
    <row r="227" spans="4:4" x14ac:dyDescent="0.3">
      <c r="D227"/>
    </row>
    <row r="228" spans="4:4" x14ac:dyDescent="0.3">
      <c r="D228"/>
    </row>
    <row r="229" spans="4:4" x14ac:dyDescent="0.3">
      <c r="D229"/>
    </row>
    <row r="230" spans="4:4" x14ac:dyDescent="0.3">
      <c r="D230"/>
    </row>
    <row r="231" spans="4:4" x14ac:dyDescent="0.3">
      <c r="D231"/>
    </row>
    <row r="232" spans="4:4" x14ac:dyDescent="0.3">
      <c r="D232"/>
    </row>
    <row r="233" spans="4:4" x14ac:dyDescent="0.3">
      <c r="D233"/>
    </row>
    <row r="234" spans="4:4" x14ac:dyDescent="0.3">
      <c r="D234"/>
    </row>
    <row r="235" spans="4:4" x14ac:dyDescent="0.3">
      <c r="D235"/>
    </row>
    <row r="236" spans="4:4" x14ac:dyDescent="0.3">
      <c r="D236"/>
    </row>
    <row r="237" spans="4:4" x14ac:dyDescent="0.3">
      <c r="D237"/>
    </row>
    <row r="238" spans="4:4" x14ac:dyDescent="0.3">
      <c r="D238"/>
    </row>
    <row r="239" spans="4:4" x14ac:dyDescent="0.3">
      <c r="D239"/>
    </row>
    <row r="240" spans="4:4" x14ac:dyDescent="0.3">
      <c r="D240"/>
    </row>
    <row r="241" spans="4:4" x14ac:dyDescent="0.3">
      <c r="D241"/>
    </row>
    <row r="242" spans="4:4" x14ac:dyDescent="0.3">
      <c r="D242"/>
    </row>
    <row r="243" spans="4:4" x14ac:dyDescent="0.3">
      <c r="D243"/>
    </row>
    <row r="244" spans="4:4" x14ac:dyDescent="0.3">
      <c r="D244"/>
    </row>
    <row r="245" spans="4:4" x14ac:dyDescent="0.3">
      <c r="D245"/>
    </row>
    <row r="246" spans="4:4" x14ac:dyDescent="0.3">
      <c r="D246"/>
    </row>
    <row r="247" spans="4:4" x14ac:dyDescent="0.3">
      <c r="D247"/>
    </row>
    <row r="248" spans="4:4" x14ac:dyDescent="0.3">
      <c r="D248"/>
    </row>
    <row r="249" spans="4:4" x14ac:dyDescent="0.3">
      <c r="D249"/>
    </row>
    <row r="250" spans="4:4" x14ac:dyDescent="0.3">
      <c r="D250"/>
    </row>
    <row r="251" spans="4:4" x14ac:dyDescent="0.3">
      <c r="D251"/>
    </row>
    <row r="252" spans="4:4" x14ac:dyDescent="0.3">
      <c r="D252"/>
    </row>
    <row r="253" spans="4:4" x14ac:dyDescent="0.3">
      <c r="D253"/>
    </row>
    <row r="254" spans="4:4" x14ac:dyDescent="0.3">
      <c r="D254"/>
    </row>
    <row r="255" spans="4:4" x14ac:dyDescent="0.3">
      <c r="D255"/>
    </row>
    <row r="256" spans="4:4" x14ac:dyDescent="0.3">
      <c r="D256"/>
    </row>
    <row r="257" spans="4:4" x14ac:dyDescent="0.3">
      <c r="D257"/>
    </row>
    <row r="258" spans="4:4" x14ac:dyDescent="0.3">
      <c r="D258"/>
    </row>
    <row r="259" spans="4:4" x14ac:dyDescent="0.3">
      <c r="D259"/>
    </row>
    <row r="260" spans="4:4" x14ac:dyDescent="0.3">
      <c r="D260"/>
    </row>
    <row r="261" spans="4:4" x14ac:dyDescent="0.3">
      <c r="D261"/>
    </row>
    <row r="262" spans="4:4" x14ac:dyDescent="0.3">
      <c r="D262"/>
    </row>
    <row r="263" spans="4:4" x14ac:dyDescent="0.3">
      <c r="D263"/>
    </row>
    <row r="264" spans="4:4" x14ac:dyDescent="0.3">
      <c r="D264"/>
    </row>
    <row r="265" spans="4:4" x14ac:dyDescent="0.3">
      <c r="D265"/>
    </row>
    <row r="266" spans="4:4" x14ac:dyDescent="0.3">
      <c r="D266"/>
    </row>
    <row r="267" spans="4:4" x14ac:dyDescent="0.3">
      <c r="D267"/>
    </row>
    <row r="268" spans="4:4" x14ac:dyDescent="0.3">
      <c r="D268"/>
    </row>
    <row r="269" spans="4:4" x14ac:dyDescent="0.3">
      <c r="D269"/>
    </row>
    <row r="270" spans="4:4" x14ac:dyDescent="0.3">
      <c r="D270"/>
    </row>
    <row r="271" spans="4:4" x14ac:dyDescent="0.3">
      <c r="D271"/>
    </row>
    <row r="272" spans="4:4" x14ac:dyDescent="0.3">
      <c r="D272"/>
    </row>
    <row r="273" spans="4:4" x14ac:dyDescent="0.3">
      <c r="D273"/>
    </row>
    <row r="274" spans="4:4" x14ac:dyDescent="0.3">
      <c r="D274"/>
    </row>
    <row r="275" spans="4:4" x14ac:dyDescent="0.3">
      <c r="D275"/>
    </row>
    <row r="276" spans="4:4" x14ac:dyDescent="0.3">
      <c r="D276"/>
    </row>
    <row r="277" spans="4:4" x14ac:dyDescent="0.3">
      <c r="D277"/>
    </row>
    <row r="278" spans="4:4" x14ac:dyDescent="0.3">
      <c r="D278"/>
    </row>
    <row r="279" spans="4:4" x14ac:dyDescent="0.3">
      <c r="D279"/>
    </row>
    <row r="280" spans="4:4" x14ac:dyDescent="0.3">
      <c r="D280"/>
    </row>
    <row r="281" spans="4:4" x14ac:dyDescent="0.3">
      <c r="D281"/>
    </row>
    <row r="282" spans="4:4" x14ac:dyDescent="0.3">
      <c r="D282"/>
    </row>
    <row r="283" spans="4:4" x14ac:dyDescent="0.3">
      <c r="D283"/>
    </row>
    <row r="284" spans="4:4" x14ac:dyDescent="0.3">
      <c r="D284"/>
    </row>
    <row r="285" spans="4:4" x14ac:dyDescent="0.3">
      <c r="D285"/>
    </row>
    <row r="286" spans="4:4" x14ac:dyDescent="0.3">
      <c r="D286"/>
    </row>
    <row r="287" spans="4:4" x14ac:dyDescent="0.3">
      <c r="D287"/>
    </row>
    <row r="288" spans="4:4" x14ac:dyDescent="0.3">
      <c r="D288"/>
    </row>
    <row r="289" spans="4:4" x14ac:dyDescent="0.3">
      <c r="D289"/>
    </row>
    <row r="290" spans="4:4" x14ac:dyDescent="0.3">
      <c r="D290"/>
    </row>
    <row r="291" spans="4:4" x14ac:dyDescent="0.3">
      <c r="D291"/>
    </row>
    <row r="292" spans="4:4" x14ac:dyDescent="0.3">
      <c r="D292"/>
    </row>
    <row r="293" spans="4:4" x14ac:dyDescent="0.3">
      <c r="D293"/>
    </row>
    <row r="294" spans="4:4" x14ac:dyDescent="0.3">
      <c r="D294"/>
    </row>
    <row r="295" spans="4:4" x14ac:dyDescent="0.3">
      <c r="D295"/>
    </row>
    <row r="296" spans="4:4" x14ac:dyDescent="0.3">
      <c r="D296"/>
    </row>
    <row r="297" spans="4:4" x14ac:dyDescent="0.3">
      <c r="D297"/>
    </row>
    <row r="298" spans="4:4" x14ac:dyDescent="0.3">
      <c r="D298"/>
    </row>
    <row r="299" spans="4:4" x14ac:dyDescent="0.3">
      <c r="D299"/>
    </row>
    <row r="300" spans="4:4" x14ac:dyDescent="0.3">
      <c r="D300"/>
    </row>
    <row r="301" spans="4:4" x14ac:dyDescent="0.3">
      <c r="D301"/>
    </row>
    <row r="302" spans="4:4" x14ac:dyDescent="0.3">
      <c r="D302"/>
    </row>
    <row r="303" spans="4:4" x14ac:dyDescent="0.3">
      <c r="D303"/>
    </row>
    <row r="304" spans="4:4" x14ac:dyDescent="0.3">
      <c r="D304"/>
    </row>
    <row r="305" spans="4:4" x14ac:dyDescent="0.3">
      <c r="D305"/>
    </row>
    <row r="306" spans="4:4" x14ac:dyDescent="0.3">
      <c r="D306"/>
    </row>
    <row r="307" spans="4:4" x14ac:dyDescent="0.3">
      <c r="D307"/>
    </row>
    <row r="308" spans="4:4" x14ac:dyDescent="0.3">
      <c r="D308"/>
    </row>
    <row r="309" spans="4:4" x14ac:dyDescent="0.3">
      <c r="D309"/>
    </row>
    <row r="310" spans="4:4" x14ac:dyDescent="0.3">
      <c r="D310"/>
    </row>
    <row r="311" spans="4:4" x14ac:dyDescent="0.3">
      <c r="D311"/>
    </row>
    <row r="312" spans="4:4" x14ac:dyDescent="0.3">
      <c r="D312"/>
    </row>
    <row r="313" spans="4:4" x14ac:dyDescent="0.3">
      <c r="D313"/>
    </row>
    <row r="314" spans="4:4" x14ac:dyDescent="0.3">
      <c r="D314"/>
    </row>
    <row r="315" spans="4:4" x14ac:dyDescent="0.3">
      <c r="D315"/>
    </row>
    <row r="316" spans="4:4" x14ac:dyDescent="0.3">
      <c r="D316"/>
    </row>
    <row r="317" spans="4:4" x14ac:dyDescent="0.3">
      <c r="D317"/>
    </row>
    <row r="318" spans="4:4" x14ac:dyDescent="0.3">
      <c r="D318"/>
    </row>
    <row r="319" spans="4:4" x14ac:dyDescent="0.3">
      <c r="D319"/>
    </row>
    <row r="320" spans="4:4" x14ac:dyDescent="0.3">
      <c r="D320"/>
    </row>
    <row r="321" spans="4:4" x14ac:dyDescent="0.3">
      <c r="D321"/>
    </row>
    <row r="322" spans="4:4" x14ac:dyDescent="0.3">
      <c r="D322"/>
    </row>
    <row r="323" spans="4:4" x14ac:dyDescent="0.3">
      <c r="D323"/>
    </row>
    <row r="324" spans="4:4" x14ac:dyDescent="0.3">
      <c r="D324"/>
    </row>
    <row r="325" spans="4:4" x14ac:dyDescent="0.3">
      <c r="D325"/>
    </row>
    <row r="326" spans="4:4" x14ac:dyDescent="0.3">
      <c r="D326"/>
    </row>
    <row r="327" spans="4:4" x14ac:dyDescent="0.3">
      <c r="D327"/>
    </row>
    <row r="328" spans="4:4" x14ac:dyDescent="0.3">
      <c r="D328"/>
    </row>
    <row r="329" spans="4:4" x14ac:dyDescent="0.3">
      <c r="D329"/>
    </row>
    <row r="330" spans="4:4" x14ac:dyDescent="0.3">
      <c r="D330"/>
    </row>
    <row r="331" spans="4:4" x14ac:dyDescent="0.3">
      <c r="D331"/>
    </row>
    <row r="332" spans="4:4" x14ac:dyDescent="0.3">
      <c r="D332"/>
    </row>
    <row r="333" spans="4:4" x14ac:dyDescent="0.3">
      <c r="D333"/>
    </row>
    <row r="334" spans="4:4" x14ac:dyDescent="0.3">
      <c r="D334"/>
    </row>
    <row r="335" spans="4:4" x14ac:dyDescent="0.3">
      <c r="D335"/>
    </row>
    <row r="336" spans="4:4" x14ac:dyDescent="0.3">
      <c r="D336"/>
    </row>
    <row r="337" spans="4:4" x14ac:dyDescent="0.3">
      <c r="D337"/>
    </row>
    <row r="338" spans="4:4" x14ac:dyDescent="0.3">
      <c r="D338"/>
    </row>
    <row r="339" spans="4:4" x14ac:dyDescent="0.3">
      <c r="D339"/>
    </row>
    <row r="340" spans="4:4" x14ac:dyDescent="0.3">
      <c r="D340"/>
    </row>
    <row r="341" spans="4:4" x14ac:dyDescent="0.3">
      <c r="D341"/>
    </row>
    <row r="342" spans="4:4" x14ac:dyDescent="0.3">
      <c r="D342"/>
    </row>
    <row r="343" spans="4:4" x14ac:dyDescent="0.3">
      <c r="D343"/>
    </row>
    <row r="344" spans="4:4" x14ac:dyDescent="0.3">
      <c r="D344"/>
    </row>
    <row r="345" spans="4:4" x14ac:dyDescent="0.3">
      <c r="D345"/>
    </row>
    <row r="346" spans="4:4" x14ac:dyDescent="0.3">
      <c r="D346"/>
    </row>
    <row r="347" spans="4:4" x14ac:dyDescent="0.3">
      <c r="D347"/>
    </row>
    <row r="348" spans="4:4" x14ac:dyDescent="0.3">
      <c r="D348"/>
    </row>
    <row r="349" spans="4:4" x14ac:dyDescent="0.3">
      <c r="D349"/>
    </row>
    <row r="350" spans="4:4" x14ac:dyDescent="0.3">
      <c r="D350"/>
    </row>
    <row r="351" spans="4:4" x14ac:dyDescent="0.3">
      <c r="D351"/>
    </row>
    <row r="352" spans="4:4" x14ac:dyDescent="0.3">
      <c r="D352"/>
    </row>
    <row r="353" spans="4:4" x14ac:dyDescent="0.3">
      <c r="D353"/>
    </row>
    <row r="354" spans="4:4" x14ac:dyDescent="0.3">
      <c r="D354"/>
    </row>
    <row r="355" spans="4:4" x14ac:dyDescent="0.3">
      <c r="D355"/>
    </row>
    <row r="356" spans="4:4" x14ac:dyDescent="0.3">
      <c r="D356"/>
    </row>
    <row r="357" spans="4:4" x14ac:dyDescent="0.3">
      <c r="D357"/>
    </row>
    <row r="358" spans="4:4" x14ac:dyDescent="0.3">
      <c r="D358"/>
    </row>
    <row r="359" spans="4:4" x14ac:dyDescent="0.3">
      <c r="D359"/>
    </row>
    <row r="360" spans="4:4" x14ac:dyDescent="0.3">
      <c r="D360"/>
    </row>
    <row r="361" spans="4:4" x14ac:dyDescent="0.3">
      <c r="D361"/>
    </row>
    <row r="362" spans="4:4" x14ac:dyDescent="0.3">
      <c r="D362"/>
    </row>
    <row r="363" spans="4:4" x14ac:dyDescent="0.3">
      <c r="D363"/>
    </row>
    <row r="364" spans="4:4" x14ac:dyDescent="0.3">
      <c r="D364"/>
    </row>
    <row r="365" spans="4:4" x14ac:dyDescent="0.3">
      <c r="D365"/>
    </row>
    <row r="366" spans="4:4" x14ac:dyDescent="0.3">
      <c r="D366"/>
    </row>
    <row r="367" spans="4:4" x14ac:dyDescent="0.3">
      <c r="D367"/>
    </row>
    <row r="368" spans="4:4" x14ac:dyDescent="0.3">
      <c r="D368"/>
    </row>
    <row r="369" spans="4:4" x14ac:dyDescent="0.3">
      <c r="D369"/>
    </row>
    <row r="370" spans="4:4" x14ac:dyDescent="0.3">
      <c r="D370"/>
    </row>
    <row r="371" spans="4:4" x14ac:dyDescent="0.3">
      <c r="D371"/>
    </row>
    <row r="372" spans="4:4" x14ac:dyDescent="0.3">
      <c r="D372"/>
    </row>
    <row r="373" spans="4:4" x14ac:dyDescent="0.3">
      <c r="D373"/>
    </row>
    <row r="374" spans="4:4" x14ac:dyDescent="0.3">
      <c r="D374"/>
    </row>
    <row r="375" spans="4:4" x14ac:dyDescent="0.3">
      <c r="D375"/>
    </row>
    <row r="376" spans="4:4" x14ac:dyDescent="0.3">
      <c r="D376"/>
    </row>
    <row r="377" spans="4:4" x14ac:dyDescent="0.3">
      <c r="D377"/>
    </row>
    <row r="378" spans="4:4" x14ac:dyDescent="0.3">
      <c r="D378"/>
    </row>
    <row r="379" spans="4:4" x14ac:dyDescent="0.3">
      <c r="D379"/>
    </row>
    <row r="380" spans="4:4" x14ac:dyDescent="0.3">
      <c r="D380"/>
    </row>
    <row r="381" spans="4:4" x14ac:dyDescent="0.3">
      <c r="D381"/>
    </row>
    <row r="382" spans="4:4" x14ac:dyDescent="0.3">
      <c r="D382"/>
    </row>
    <row r="383" spans="4:4" x14ac:dyDescent="0.3">
      <c r="D383"/>
    </row>
    <row r="384" spans="4:4" x14ac:dyDescent="0.3">
      <c r="D384"/>
    </row>
    <row r="385" spans="4:4" x14ac:dyDescent="0.3">
      <c r="D385"/>
    </row>
    <row r="386" spans="4:4" x14ac:dyDescent="0.3">
      <c r="D386"/>
    </row>
    <row r="387" spans="4:4" x14ac:dyDescent="0.3">
      <c r="D387"/>
    </row>
    <row r="388" spans="4:4" x14ac:dyDescent="0.3">
      <c r="D388"/>
    </row>
    <row r="389" spans="4:4" x14ac:dyDescent="0.3">
      <c r="D389"/>
    </row>
    <row r="390" spans="4:4" x14ac:dyDescent="0.3">
      <c r="D390"/>
    </row>
    <row r="391" spans="4:4" x14ac:dyDescent="0.3">
      <c r="D391"/>
    </row>
    <row r="392" spans="4:4" x14ac:dyDescent="0.3">
      <c r="D392"/>
    </row>
    <row r="393" spans="4:4" x14ac:dyDescent="0.3">
      <c r="D393"/>
    </row>
    <row r="394" spans="4:4" x14ac:dyDescent="0.3">
      <c r="D394"/>
    </row>
    <row r="395" spans="4:4" x14ac:dyDescent="0.3">
      <c r="D395"/>
    </row>
    <row r="396" spans="4:4" x14ac:dyDescent="0.3">
      <c r="D396"/>
    </row>
    <row r="397" spans="4:4" x14ac:dyDescent="0.3">
      <c r="D397"/>
    </row>
    <row r="398" spans="4:4" x14ac:dyDescent="0.3">
      <c r="D398"/>
    </row>
    <row r="399" spans="4:4" x14ac:dyDescent="0.3">
      <c r="D399"/>
    </row>
    <row r="400" spans="4:4" x14ac:dyDescent="0.3">
      <c r="D400"/>
    </row>
    <row r="401" spans="4:4" x14ac:dyDescent="0.3">
      <c r="D401"/>
    </row>
    <row r="402" spans="4:4" x14ac:dyDescent="0.3">
      <c r="D402"/>
    </row>
    <row r="403" spans="4:4" x14ac:dyDescent="0.3">
      <c r="D403"/>
    </row>
    <row r="404" spans="4:4" x14ac:dyDescent="0.3">
      <c r="D404"/>
    </row>
    <row r="405" spans="4:4" x14ac:dyDescent="0.3">
      <c r="D405"/>
    </row>
    <row r="406" spans="4:4" x14ac:dyDescent="0.3">
      <c r="D406"/>
    </row>
    <row r="407" spans="4:4" x14ac:dyDescent="0.3">
      <c r="D407"/>
    </row>
    <row r="408" spans="4:4" x14ac:dyDescent="0.3">
      <c r="D408"/>
    </row>
    <row r="409" spans="4:4" x14ac:dyDescent="0.3">
      <c r="D409"/>
    </row>
    <row r="410" spans="4:4" x14ac:dyDescent="0.3">
      <c r="D410"/>
    </row>
    <row r="411" spans="4:4" x14ac:dyDescent="0.3">
      <c r="D411"/>
    </row>
    <row r="412" spans="4:4" x14ac:dyDescent="0.3">
      <c r="D412"/>
    </row>
    <row r="413" spans="4:4" x14ac:dyDescent="0.3">
      <c r="D413"/>
    </row>
    <row r="414" spans="4:4" x14ac:dyDescent="0.3">
      <c r="D414"/>
    </row>
    <row r="415" spans="4:4" x14ac:dyDescent="0.3">
      <c r="D415"/>
    </row>
    <row r="416" spans="4:4" x14ac:dyDescent="0.3">
      <c r="D416"/>
    </row>
    <row r="417" spans="4:4" x14ac:dyDescent="0.3">
      <c r="D417"/>
    </row>
    <row r="418" spans="4:4" x14ac:dyDescent="0.3">
      <c r="D418"/>
    </row>
    <row r="419" spans="4:4" x14ac:dyDescent="0.3">
      <c r="D419"/>
    </row>
    <row r="420" spans="4:4" x14ac:dyDescent="0.3">
      <c r="D420"/>
    </row>
    <row r="421" spans="4:4" x14ac:dyDescent="0.3">
      <c r="D421"/>
    </row>
    <row r="422" spans="4:4" x14ac:dyDescent="0.3">
      <c r="D422"/>
    </row>
    <row r="423" spans="4:4" x14ac:dyDescent="0.3">
      <c r="D423"/>
    </row>
    <row r="424" spans="4:4" x14ac:dyDescent="0.3">
      <c r="D424"/>
    </row>
    <row r="425" spans="4:4" x14ac:dyDescent="0.3">
      <c r="D425"/>
    </row>
    <row r="426" spans="4:4" x14ac:dyDescent="0.3">
      <c r="D426"/>
    </row>
    <row r="427" spans="4:4" x14ac:dyDescent="0.3">
      <c r="D427"/>
    </row>
    <row r="428" spans="4:4" x14ac:dyDescent="0.3">
      <c r="D428"/>
    </row>
    <row r="429" spans="4:4" x14ac:dyDescent="0.3">
      <c r="D429"/>
    </row>
    <row r="430" spans="4:4" x14ac:dyDescent="0.3">
      <c r="D430"/>
    </row>
    <row r="431" spans="4:4" x14ac:dyDescent="0.3">
      <c r="D431"/>
    </row>
    <row r="432" spans="4:4" x14ac:dyDescent="0.3">
      <c r="D432"/>
    </row>
    <row r="433" spans="4:4" x14ac:dyDescent="0.3">
      <c r="D433"/>
    </row>
    <row r="434" spans="4:4" x14ac:dyDescent="0.3">
      <c r="D434"/>
    </row>
    <row r="435" spans="4:4" x14ac:dyDescent="0.3">
      <c r="D435"/>
    </row>
    <row r="436" spans="4:4" x14ac:dyDescent="0.3">
      <c r="D436"/>
    </row>
    <row r="437" spans="4:4" x14ac:dyDescent="0.3">
      <c r="D437"/>
    </row>
    <row r="438" spans="4:4" x14ac:dyDescent="0.3">
      <c r="D438"/>
    </row>
    <row r="439" spans="4:4" x14ac:dyDescent="0.3">
      <c r="D439"/>
    </row>
    <row r="440" spans="4:4" x14ac:dyDescent="0.3">
      <c r="D440"/>
    </row>
    <row r="441" spans="4:4" x14ac:dyDescent="0.3">
      <c r="D441"/>
    </row>
    <row r="442" spans="4:4" x14ac:dyDescent="0.3">
      <c r="D442"/>
    </row>
    <row r="443" spans="4:4" x14ac:dyDescent="0.3">
      <c r="D443"/>
    </row>
    <row r="444" spans="4:4" x14ac:dyDescent="0.3">
      <c r="D444"/>
    </row>
    <row r="445" spans="4:4" x14ac:dyDescent="0.3">
      <c r="D445"/>
    </row>
    <row r="446" spans="4:4" x14ac:dyDescent="0.3">
      <c r="D446"/>
    </row>
    <row r="447" spans="4:4" x14ac:dyDescent="0.3">
      <c r="D447"/>
    </row>
    <row r="448" spans="4:4" x14ac:dyDescent="0.3">
      <c r="D448"/>
    </row>
    <row r="449" spans="4:4" x14ac:dyDescent="0.3">
      <c r="D449"/>
    </row>
    <row r="450" spans="4:4" x14ac:dyDescent="0.3">
      <c r="D450"/>
    </row>
    <row r="451" spans="4:4" x14ac:dyDescent="0.3">
      <c r="D451"/>
    </row>
    <row r="452" spans="4:4" x14ac:dyDescent="0.3">
      <c r="D452"/>
    </row>
    <row r="453" spans="4:4" x14ac:dyDescent="0.3">
      <c r="D453"/>
    </row>
    <row r="454" spans="4:4" x14ac:dyDescent="0.3">
      <c r="D454"/>
    </row>
    <row r="455" spans="4:4" x14ac:dyDescent="0.3">
      <c r="D455"/>
    </row>
    <row r="456" spans="4:4" x14ac:dyDescent="0.3">
      <c r="D456"/>
    </row>
    <row r="457" spans="4:4" x14ac:dyDescent="0.3">
      <c r="D457"/>
    </row>
    <row r="458" spans="4:4" x14ac:dyDescent="0.3">
      <c r="D458"/>
    </row>
    <row r="459" spans="4:4" x14ac:dyDescent="0.3">
      <c r="D459"/>
    </row>
    <row r="460" spans="4:4" x14ac:dyDescent="0.3">
      <c r="D460"/>
    </row>
    <row r="461" spans="4:4" x14ac:dyDescent="0.3">
      <c r="D461"/>
    </row>
    <row r="462" spans="4:4" x14ac:dyDescent="0.3">
      <c r="D462"/>
    </row>
    <row r="463" spans="4:4" x14ac:dyDescent="0.3">
      <c r="D463"/>
    </row>
    <row r="464" spans="4:4" x14ac:dyDescent="0.3">
      <c r="D464"/>
    </row>
    <row r="465" spans="4:4" x14ac:dyDescent="0.3">
      <c r="D465"/>
    </row>
    <row r="466" spans="4:4" x14ac:dyDescent="0.3">
      <c r="D466"/>
    </row>
    <row r="467" spans="4:4" x14ac:dyDescent="0.3">
      <c r="D467"/>
    </row>
    <row r="468" spans="4:4" x14ac:dyDescent="0.3">
      <c r="D468"/>
    </row>
    <row r="469" spans="4:4" x14ac:dyDescent="0.3">
      <c r="D469"/>
    </row>
    <row r="470" spans="4:4" x14ac:dyDescent="0.3">
      <c r="D470"/>
    </row>
    <row r="471" spans="4:4" x14ac:dyDescent="0.3">
      <c r="D471"/>
    </row>
    <row r="472" spans="4:4" x14ac:dyDescent="0.3">
      <c r="D472"/>
    </row>
    <row r="473" spans="4:4" x14ac:dyDescent="0.3">
      <c r="D473"/>
    </row>
    <row r="474" spans="4:4" x14ac:dyDescent="0.3">
      <c r="D474"/>
    </row>
    <row r="475" spans="4:4" x14ac:dyDescent="0.3">
      <c r="D475"/>
    </row>
    <row r="476" spans="4:4" x14ac:dyDescent="0.3">
      <c r="D476"/>
    </row>
    <row r="477" spans="4:4" x14ac:dyDescent="0.3">
      <c r="D477"/>
    </row>
    <row r="478" spans="4:4" x14ac:dyDescent="0.3">
      <c r="D478"/>
    </row>
    <row r="479" spans="4:4" x14ac:dyDescent="0.3">
      <c r="D479"/>
    </row>
    <row r="480" spans="4:4" x14ac:dyDescent="0.3">
      <c r="D480"/>
    </row>
    <row r="481" spans="4:4" x14ac:dyDescent="0.3">
      <c r="D481"/>
    </row>
    <row r="482" spans="4:4" x14ac:dyDescent="0.3">
      <c r="D482"/>
    </row>
    <row r="483" spans="4:4" x14ac:dyDescent="0.3">
      <c r="D483"/>
    </row>
    <row r="484" spans="4:4" x14ac:dyDescent="0.3">
      <c r="D484"/>
    </row>
    <row r="485" spans="4:4" x14ac:dyDescent="0.3">
      <c r="D485"/>
    </row>
    <row r="486" spans="4:4" x14ac:dyDescent="0.3">
      <c r="D486"/>
    </row>
    <row r="487" spans="4:4" x14ac:dyDescent="0.3">
      <c r="D487"/>
    </row>
    <row r="488" spans="4:4" x14ac:dyDescent="0.3">
      <c r="D488"/>
    </row>
    <row r="489" spans="4:4" x14ac:dyDescent="0.3">
      <c r="D489"/>
    </row>
    <row r="490" spans="4:4" x14ac:dyDescent="0.3">
      <c r="D490"/>
    </row>
    <row r="491" spans="4:4" x14ac:dyDescent="0.3">
      <c r="D491"/>
    </row>
    <row r="492" spans="4:4" x14ac:dyDescent="0.3">
      <c r="D492"/>
    </row>
    <row r="493" spans="4:4" x14ac:dyDescent="0.3">
      <c r="D493"/>
    </row>
    <row r="494" spans="4:4" x14ac:dyDescent="0.3">
      <c r="D494"/>
    </row>
    <row r="495" spans="4:4" x14ac:dyDescent="0.3">
      <c r="D495"/>
    </row>
    <row r="496" spans="4:4" x14ac:dyDescent="0.3">
      <c r="D496"/>
    </row>
    <row r="497" spans="4:4" x14ac:dyDescent="0.3">
      <c r="D497"/>
    </row>
    <row r="498" spans="4:4" x14ac:dyDescent="0.3">
      <c r="D498"/>
    </row>
    <row r="499" spans="4:4" x14ac:dyDescent="0.3">
      <c r="D499"/>
    </row>
    <row r="500" spans="4:4" x14ac:dyDescent="0.3">
      <c r="D500"/>
    </row>
    <row r="501" spans="4:4" x14ac:dyDescent="0.3">
      <c r="D501"/>
    </row>
    <row r="502" spans="4:4" x14ac:dyDescent="0.3">
      <c r="D502"/>
    </row>
    <row r="503" spans="4:4" x14ac:dyDescent="0.3">
      <c r="D503"/>
    </row>
    <row r="504" spans="4:4" x14ac:dyDescent="0.3">
      <c r="D504"/>
    </row>
    <row r="505" spans="4:4" x14ac:dyDescent="0.3">
      <c r="D505"/>
    </row>
    <row r="506" spans="4:4" x14ac:dyDescent="0.3">
      <c r="D506"/>
    </row>
    <row r="507" spans="4:4" x14ac:dyDescent="0.3">
      <c r="D507"/>
    </row>
    <row r="508" spans="4:4" x14ac:dyDescent="0.3">
      <c r="D508"/>
    </row>
    <row r="509" spans="4:4" x14ac:dyDescent="0.3">
      <c r="D509"/>
    </row>
    <row r="510" spans="4:4" x14ac:dyDescent="0.3">
      <c r="D510"/>
    </row>
    <row r="511" spans="4:4" x14ac:dyDescent="0.3">
      <c r="D511"/>
    </row>
    <row r="512" spans="4:4" x14ac:dyDescent="0.3">
      <c r="D512"/>
    </row>
    <row r="513" spans="4:4" x14ac:dyDescent="0.3">
      <c r="D513"/>
    </row>
    <row r="514" spans="4:4" x14ac:dyDescent="0.3">
      <c r="D514"/>
    </row>
    <row r="515" spans="4:4" x14ac:dyDescent="0.3">
      <c r="D515"/>
    </row>
    <row r="516" spans="4:4" x14ac:dyDescent="0.3">
      <c r="D516"/>
    </row>
    <row r="517" spans="4:4" x14ac:dyDescent="0.3">
      <c r="D517"/>
    </row>
    <row r="518" spans="4:4" x14ac:dyDescent="0.3">
      <c r="D518"/>
    </row>
    <row r="519" spans="4:4" x14ac:dyDescent="0.3">
      <c r="D519"/>
    </row>
    <row r="520" spans="4:4" x14ac:dyDescent="0.3">
      <c r="D520"/>
    </row>
    <row r="521" spans="4:4" x14ac:dyDescent="0.3">
      <c r="D521"/>
    </row>
    <row r="522" spans="4:4" x14ac:dyDescent="0.3">
      <c r="D522"/>
    </row>
    <row r="523" spans="4:4" x14ac:dyDescent="0.3">
      <c r="D523"/>
    </row>
    <row r="524" spans="4:4" x14ac:dyDescent="0.3">
      <c r="D524"/>
    </row>
    <row r="525" spans="4:4" x14ac:dyDescent="0.3">
      <c r="D525"/>
    </row>
    <row r="526" spans="4:4" x14ac:dyDescent="0.3">
      <c r="D526"/>
    </row>
    <row r="527" spans="4:4" x14ac:dyDescent="0.3">
      <c r="D527"/>
    </row>
    <row r="528" spans="4:4" x14ac:dyDescent="0.3">
      <c r="D528"/>
    </row>
    <row r="529" spans="4:4" x14ac:dyDescent="0.3">
      <c r="D529"/>
    </row>
    <row r="530" spans="4:4" x14ac:dyDescent="0.3">
      <c r="D530"/>
    </row>
    <row r="531" spans="4:4" x14ac:dyDescent="0.3">
      <c r="D531"/>
    </row>
    <row r="532" spans="4:4" x14ac:dyDescent="0.3">
      <c r="D532"/>
    </row>
    <row r="533" spans="4:4" x14ac:dyDescent="0.3">
      <c r="D533"/>
    </row>
    <row r="534" spans="4:4" x14ac:dyDescent="0.3">
      <c r="D534"/>
    </row>
    <row r="535" spans="4:4" x14ac:dyDescent="0.3">
      <c r="D535"/>
    </row>
    <row r="536" spans="4:4" x14ac:dyDescent="0.3">
      <c r="D536"/>
    </row>
    <row r="537" spans="4:4" x14ac:dyDescent="0.3">
      <c r="D537"/>
    </row>
    <row r="538" spans="4:4" x14ac:dyDescent="0.3">
      <c r="D538"/>
    </row>
    <row r="539" spans="4:4" x14ac:dyDescent="0.3">
      <c r="D539"/>
    </row>
    <row r="540" spans="4:4" x14ac:dyDescent="0.3">
      <c r="D540"/>
    </row>
    <row r="541" spans="4:4" x14ac:dyDescent="0.3">
      <c r="D541"/>
    </row>
    <row r="542" spans="4:4" x14ac:dyDescent="0.3">
      <c r="D542"/>
    </row>
    <row r="543" spans="4:4" x14ac:dyDescent="0.3">
      <c r="D543"/>
    </row>
    <row r="544" spans="4:4" x14ac:dyDescent="0.3">
      <c r="D544"/>
    </row>
    <row r="545" spans="4:4" x14ac:dyDescent="0.3">
      <c r="D545"/>
    </row>
    <row r="546" spans="4:4" x14ac:dyDescent="0.3">
      <c r="D546"/>
    </row>
    <row r="547" spans="4:4" x14ac:dyDescent="0.3">
      <c r="D547"/>
    </row>
    <row r="548" spans="4:4" x14ac:dyDescent="0.3">
      <c r="D548"/>
    </row>
    <row r="549" spans="4:4" x14ac:dyDescent="0.3">
      <c r="D549"/>
    </row>
    <row r="550" spans="4:4" x14ac:dyDescent="0.3">
      <c r="D550"/>
    </row>
    <row r="551" spans="4:4" x14ac:dyDescent="0.3">
      <c r="D551"/>
    </row>
    <row r="552" spans="4:4" x14ac:dyDescent="0.3">
      <c r="D552"/>
    </row>
    <row r="553" spans="4:4" x14ac:dyDescent="0.3">
      <c r="D553"/>
    </row>
    <row r="554" spans="4:4" x14ac:dyDescent="0.3">
      <c r="D554"/>
    </row>
    <row r="555" spans="4:4" x14ac:dyDescent="0.3">
      <c r="D555"/>
    </row>
    <row r="556" spans="4:4" x14ac:dyDescent="0.3">
      <c r="D556"/>
    </row>
    <row r="557" spans="4:4" x14ac:dyDescent="0.3">
      <c r="D557"/>
    </row>
    <row r="558" spans="4:4" x14ac:dyDescent="0.3">
      <c r="D558"/>
    </row>
    <row r="559" spans="4:4" x14ac:dyDescent="0.3">
      <c r="D559"/>
    </row>
    <row r="560" spans="4:4" x14ac:dyDescent="0.3">
      <c r="D560"/>
    </row>
    <row r="561" spans="4:4" x14ac:dyDescent="0.3">
      <c r="D561"/>
    </row>
    <row r="562" spans="4:4" x14ac:dyDescent="0.3">
      <c r="D562"/>
    </row>
    <row r="563" spans="4:4" x14ac:dyDescent="0.3">
      <c r="D563"/>
    </row>
    <row r="564" spans="4:4" x14ac:dyDescent="0.3">
      <c r="D564"/>
    </row>
    <row r="565" spans="4:4" x14ac:dyDescent="0.3">
      <c r="D565"/>
    </row>
    <row r="566" spans="4:4" x14ac:dyDescent="0.3">
      <c r="D566"/>
    </row>
    <row r="567" spans="4:4" x14ac:dyDescent="0.3">
      <c r="D567"/>
    </row>
    <row r="568" spans="4:4" x14ac:dyDescent="0.3">
      <c r="D568"/>
    </row>
    <row r="569" spans="4:4" x14ac:dyDescent="0.3">
      <c r="D569"/>
    </row>
    <row r="570" spans="4:4" x14ac:dyDescent="0.3">
      <c r="D570"/>
    </row>
    <row r="571" spans="4:4" x14ac:dyDescent="0.3">
      <c r="D571"/>
    </row>
    <row r="572" spans="4:4" x14ac:dyDescent="0.3">
      <c r="D572"/>
    </row>
    <row r="573" spans="4:4" x14ac:dyDescent="0.3">
      <c r="D573"/>
    </row>
    <row r="574" spans="4:4" x14ac:dyDescent="0.3">
      <c r="D574"/>
    </row>
    <row r="575" spans="4:4" x14ac:dyDescent="0.3">
      <c r="D575"/>
    </row>
    <row r="576" spans="4:4" x14ac:dyDescent="0.3">
      <c r="D576"/>
    </row>
    <row r="577" spans="4:4" x14ac:dyDescent="0.3">
      <c r="D577"/>
    </row>
    <row r="578" spans="4:4" x14ac:dyDescent="0.3">
      <c r="D578"/>
    </row>
    <row r="579" spans="4:4" x14ac:dyDescent="0.3">
      <c r="D579"/>
    </row>
    <row r="580" spans="4:4" x14ac:dyDescent="0.3">
      <c r="D580"/>
    </row>
    <row r="581" spans="4:4" x14ac:dyDescent="0.3">
      <c r="D581"/>
    </row>
    <row r="582" spans="4:4" x14ac:dyDescent="0.3">
      <c r="D582"/>
    </row>
    <row r="583" spans="4:4" x14ac:dyDescent="0.3">
      <c r="D583"/>
    </row>
    <row r="584" spans="4:4" x14ac:dyDescent="0.3">
      <c r="D584"/>
    </row>
    <row r="585" spans="4:4" x14ac:dyDescent="0.3">
      <c r="D585"/>
    </row>
    <row r="586" spans="4:4" x14ac:dyDescent="0.3">
      <c r="D586"/>
    </row>
    <row r="587" spans="4:4" x14ac:dyDescent="0.3">
      <c r="D587"/>
    </row>
    <row r="588" spans="4:4" x14ac:dyDescent="0.3">
      <c r="D588"/>
    </row>
    <row r="589" spans="4:4" x14ac:dyDescent="0.3">
      <c r="D589"/>
    </row>
    <row r="590" spans="4:4" x14ac:dyDescent="0.3">
      <c r="D590"/>
    </row>
    <row r="591" spans="4:4" x14ac:dyDescent="0.3">
      <c r="D591"/>
    </row>
    <row r="592" spans="4:4" x14ac:dyDescent="0.3">
      <c r="D592"/>
    </row>
    <row r="593" spans="4:4" x14ac:dyDescent="0.3">
      <c r="D593"/>
    </row>
    <row r="594" spans="4:4" x14ac:dyDescent="0.3">
      <c r="D594"/>
    </row>
    <row r="595" spans="4:4" x14ac:dyDescent="0.3">
      <c r="D595"/>
    </row>
    <row r="596" spans="4:4" x14ac:dyDescent="0.3">
      <c r="D596"/>
    </row>
    <row r="597" spans="4:4" x14ac:dyDescent="0.3">
      <c r="D597"/>
    </row>
    <row r="598" spans="4:4" x14ac:dyDescent="0.3">
      <c r="D598"/>
    </row>
    <row r="599" spans="4:4" x14ac:dyDescent="0.3">
      <c r="D599"/>
    </row>
    <row r="600" spans="4:4" x14ac:dyDescent="0.3">
      <c r="D600"/>
    </row>
    <row r="601" spans="4:4" x14ac:dyDescent="0.3">
      <c r="D601"/>
    </row>
    <row r="602" spans="4:4" x14ac:dyDescent="0.3">
      <c r="D602"/>
    </row>
    <row r="603" spans="4:4" x14ac:dyDescent="0.3">
      <c r="D603"/>
    </row>
    <row r="604" spans="4:4" x14ac:dyDescent="0.3">
      <c r="D604"/>
    </row>
    <row r="605" spans="4:4" x14ac:dyDescent="0.3">
      <c r="D605"/>
    </row>
    <row r="606" spans="4:4" x14ac:dyDescent="0.3">
      <c r="D606"/>
    </row>
    <row r="607" spans="4:4" x14ac:dyDescent="0.3">
      <c r="D607"/>
    </row>
    <row r="608" spans="4:4" x14ac:dyDescent="0.3">
      <c r="D608"/>
    </row>
    <row r="609" spans="4:4" x14ac:dyDescent="0.3">
      <c r="D609"/>
    </row>
    <row r="610" spans="4:4" x14ac:dyDescent="0.3">
      <c r="D610"/>
    </row>
    <row r="611" spans="4:4" x14ac:dyDescent="0.3">
      <c r="D611"/>
    </row>
    <row r="612" spans="4:4" x14ac:dyDescent="0.3">
      <c r="D612"/>
    </row>
    <row r="613" spans="4:4" x14ac:dyDescent="0.3">
      <c r="D613"/>
    </row>
    <row r="614" spans="4:4" x14ac:dyDescent="0.3">
      <c r="D614"/>
    </row>
    <row r="615" spans="4:4" x14ac:dyDescent="0.3">
      <c r="D615"/>
    </row>
    <row r="616" spans="4:4" x14ac:dyDescent="0.3">
      <c r="D616"/>
    </row>
    <row r="617" spans="4:4" x14ac:dyDescent="0.3">
      <c r="D617"/>
    </row>
    <row r="618" spans="4:4" x14ac:dyDescent="0.3">
      <c r="D618"/>
    </row>
    <row r="619" spans="4:4" x14ac:dyDescent="0.3">
      <c r="D619"/>
    </row>
    <row r="620" spans="4:4" x14ac:dyDescent="0.3">
      <c r="D620"/>
    </row>
    <row r="621" spans="4:4" x14ac:dyDescent="0.3">
      <c r="D621"/>
    </row>
    <row r="622" spans="4:4" x14ac:dyDescent="0.3">
      <c r="D622"/>
    </row>
    <row r="623" spans="4:4" x14ac:dyDescent="0.3">
      <c r="D623"/>
    </row>
    <row r="624" spans="4:4" x14ac:dyDescent="0.3">
      <c r="D624"/>
    </row>
    <row r="625" spans="4:4" x14ac:dyDescent="0.3">
      <c r="D625"/>
    </row>
    <row r="626" spans="4:4" x14ac:dyDescent="0.3">
      <c r="D626"/>
    </row>
    <row r="627" spans="4:4" x14ac:dyDescent="0.3">
      <c r="D627"/>
    </row>
    <row r="628" spans="4:4" x14ac:dyDescent="0.3">
      <c r="D628"/>
    </row>
    <row r="629" spans="4:4" x14ac:dyDescent="0.3">
      <c r="D629"/>
    </row>
    <row r="630" spans="4:4" x14ac:dyDescent="0.3">
      <c r="D630"/>
    </row>
    <row r="631" spans="4:4" x14ac:dyDescent="0.3">
      <c r="D631"/>
    </row>
    <row r="632" spans="4:4" x14ac:dyDescent="0.3">
      <c r="D632"/>
    </row>
    <row r="633" spans="4:4" x14ac:dyDescent="0.3">
      <c r="D633"/>
    </row>
    <row r="634" spans="4:4" x14ac:dyDescent="0.3">
      <c r="D634"/>
    </row>
    <row r="635" spans="4:4" x14ac:dyDescent="0.3">
      <c r="D635"/>
    </row>
    <row r="636" spans="4:4" x14ac:dyDescent="0.3">
      <c r="D636"/>
    </row>
    <row r="637" spans="4:4" x14ac:dyDescent="0.3">
      <c r="D637"/>
    </row>
    <row r="638" spans="4:4" x14ac:dyDescent="0.3">
      <c r="D638"/>
    </row>
    <row r="639" spans="4:4" x14ac:dyDescent="0.3">
      <c r="D639"/>
    </row>
    <row r="640" spans="4:4" x14ac:dyDescent="0.3">
      <c r="D640"/>
    </row>
    <row r="641" spans="4:4" x14ac:dyDescent="0.3">
      <c r="D641"/>
    </row>
    <row r="642" spans="4:4" x14ac:dyDescent="0.3">
      <c r="D642"/>
    </row>
    <row r="643" spans="4:4" x14ac:dyDescent="0.3">
      <c r="D643"/>
    </row>
    <row r="644" spans="4:4" x14ac:dyDescent="0.3">
      <c r="D644"/>
    </row>
    <row r="645" spans="4:4" x14ac:dyDescent="0.3">
      <c r="D645"/>
    </row>
    <row r="646" spans="4:4" x14ac:dyDescent="0.3">
      <c r="D646"/>
    </row>
    <row r="647" spans="4:4" x14ac:dyDescent="0.3">
      <c r="D647"/>
    </row>
    <row r="648" spans="4:4" x14ac:dyDescent="0.3">
      <c r="D648"/>
    </row>
    <row r="649" spans="4:4" x14ac:dyDescent="0.3">
      <c r="D649"/>
    </row>
    <row r="650" spans="4:4" x14ac:dyDescent="0.3">
      <c r="D650"/>
    </row>
    <row r="651" spans="4:4" x14ac:dyDescent="0.3">
      <c r="D651"/>
    </row>
    <row r="652" spans="4:4" x14ac:dyDescent="0.3">
      <c r="D652"/>
    </row>
    <row r="653" spans="4:4" x14ac:dyDescent="0.3">
      <c r="D653"/>
    </row>
    <row r="654" spans="4:4" x14ac:dyDescent="0.3">
      <c r="D654"/>
    </row>
    <row r="655" spans="4:4" x14ac:dyDescent="0.3">
      <c r="D655"/>
    </row>
    <row r="656" spans="4:4" x14ac:dyDescent="0.3">
      <c r="D656"/>
    </row>
    <row r="657" spans="4:4" x14ac:dyDescent="0.3">
      <c r="D657"/>
    </row>
    <row r="658" spans="4:4" x14ac:dyDescent="0.3">
      <c r="D658"/>
    </row>
    <row r="659" spans="4:4" x14ac:dyDescent="0.3">
      <c r="D659"/>
    </row>
    <row r="660" spans="4:4" x14ac:dyDescent="0.3">
      <c r="D660"/>
    </row>
    <row r="661" spans="4:4" x14ac:dyDescent="0.3">
      <c r="D661"/>
    </row>
    <row r="662" spans="4:4" x14ac:dyDescent="0.3">
      <c r="D662"/>
    </row>
    <row r="663" spans="4:4" x14ac:dyDescent="0.3">
      <c r="D663"/>
    </row>
    <row r="664" spans="4:4" x14ac:dyDescent="0.3">
      <c r="D664"/>
    </row>
    <row r="665" spans="4:4" x14ac:dyDescent="0.3">
      <c r="D665"/>
    </row>
    <row r="666" spans="4:4" x14ac:dyDescent="0.3">
      <c r="D666"/>
    </row>
    <row r="667" spans="4:4" x14ac:dyDescent="0.3">
      <c r="D667"/>
    </row>
    <row r="668" spans="4:4" x14ac:dyDescent="0.3">
      <c r="D668"/>
    </row>
    <row r="669" spans="4:4" x14ac:dyDescent="0.3">
      <c r="D669"/>
    </row>
    <row r="670" spans="4:4" x14ac:dyDescent="0.3">
      <c r="D670"/>
    </row>
    <row r="671" spans="4:4" x14ac:dyDescent="0.3">
      <c r="D671"/>
    </row>
    <row r="672" spans="4:4" x14ac:dyDescent="0.3">
      <c r="D672"/>
    </row>
    <row r="673" spans="4:4" x14ac:dyDescent="0.3">
      <c r="D673"/>
    </row>
    <row r="674" spans="4:4" x14ac:dyDescent="0.3">
      <c r="D674"/>
    </row>
    <row r="675" spans="4:4" x14ac:dyDescent="0.3">
      <c r="D675"/>
    </row>
    <row r="676" spans="4:4" x14ac:dyDescent="0.3">
      <c r="D676"/>
    </row>
    <row r="677" spans="4:4" x14ac:dyDescent="0.3">
      <c r="D677"/>
    </row>
    <row r="678" spans="4:4" x14ac:dyDescent="0.3">
      <c r="D678"/>
    </row>
    <row r="679" spans="4:4" x14ac:dyDescent="0.3">
      <c r="D679"/>
    </row>
    <row r="680" spans="4:4" x14ac:dyDescent="0.3">
      <c r="D680"/>
    </row>
    <row r="681" spans="4:4" x14ac:dyDescent="0.3">
      <c r="D681"/>
    </row>
    <row r="682" spans="4:4" x14ac:dyDescent="0.3">
      <c r="D682"/>
    </row>
    <row r="683" spans="4:4" x14ac:dyDescent="0.3">
      <c r="D683"/>
    </row>
    <row r="684" spans="4:4" x14ac:dyDescent="0.3">
      <c r="D684"/>
    </row>
    <row r="685" spans="4:4" x14ac:dyDescent="0.3">
      <c r="D685"/>
    </row>
    <row r="686" spans="4:4" x14ac:dyDescent="0.3">
      <c r="D686"/>
    </row>
    <row r="687" spans="4:4" x14ac:dyDescent="0.3">
      <c r="D687"/>
    </row>
    <row r="688" spans="4:4" x14ac:dyDescent="0.3">
      <c r="D688"/>
    </row>
    <row r="689" spans="4:4" x14ac:dyDescent="0.3">
      <c r="D689"/>
    </row>
    <row r="690" spans="4:4" x14ac:dyDescent="0.3">
      <c r="D690"/>
    </row>
    <row r="691" spans="4:4" x14ac:dyDescent="0.3">
      <c r="D691"/>
    </row>
    <row r="692" spans="4:4" x14ac:dyDescent="0.3">
      <c r="D692"/>
    </row>
    <row r="693" spans="4:4" x14ac:dyDescent="0.3">
      <c r="D693"/>
    </row>
    <row r="694" spans="4:4" x14ac:dyDescent="0.3">
      <c r="D694"/>
    </row>
    <row r="695" spans="4:4" x14ac:dyDescent="0.3">
      <c r="D695"/>
    </row>
    <row r="696" spans="4:4" x14ac:dyDescent="0.3">
      <c r="D696"/>
    </row>
    <row r="697" spans="4:4" x14ac:dyDescent="0.3">
      <c r="D697"/>
    </row>
    <row r="698" spans="4:4" x14ac:dyDescent="0.3">
      <c r="D698"/>
    </row>
    <row r="699" spans="4:4" x14ac:dyDescent="0.3">
      <c r="D699"/>
    </row>
    <row r="700" spans="4:4" x14ac:dyDescent="0.3">
      <c r="D700"/>
    </row>
    <row r="701" spans="4:4" x14ac:dyDescent="0.3">
      <c r="D701"/>
    </row>
    <row r="702" spans="4:4" x14ac:dyDescent="0.3">
      <c r="D702"/>
    </row>
    <row r="703" spans="4:4" x14ac:dyDescent="0.3">
      <c r="D703"/>
    </row>
    <row r="704" spans="4:4" x14ac:dyDescent="0.3">
      <c r="D704"/>
    </row>
    <row r="705" spans="4:4" x14ac:dyDescent="0.3">
      <c r="D705"/>
    </row>
    <row r="706" spans="4:4" x14ac:dyDescent="0.3">
      <c r="D706"/>
    </row>
    <row r="707" spans="4:4" x14ac:dyDescent="0.3">
      <c r="D707"/>
    </row>
    <row r="708" spans="4:4" x14ac:dyDescent="0.3">
      <c r="D708"/>
    </row>
    <row r="709" spans="4:4" x14ac:dyDescent="0.3">
      <c r="D709"/>
    </row>
    <row r="710" spans="4:4" x14ac:dyDescent="0.3">
      <c r="D710"/>
    </row>
    <row r="711" spans="4:4" x14ac:dyDescent="0.3">
      <c r="D711"/>
    </row>
    <row r="712" spans="4:4" x14ac:dyDescent="0.3">
      <c r="D712"/>
    </row>
    <row r="713" spans="4:4" x14ac:dyDescent="0.3">
      <c r="D713"/>
    </row>
    <row r="714" spans="4:4" x14ac:dyDescent="0.3">
      <c r="D714"/>
    </row>
    <row r="715" spans="4:4" x14ac:dyDescent="0.3">
      <c r="D715"/>
    </row>
    <row r="716" spans="4:4" x14ac:dyDescent="0.3">
      <c r="D716"/>
    </row>
    <row r="717" spans="4:4" x14ac:dyDescent="0.3">
      <c r="D717"/>
    </row>
    <row r="718" spans="4:4" x14ac:dyDescent="0.3">
      <c r="D718"/>
    </row>
    <row r="719" spans="4:4" x14ac:dyDescent="0.3">
      <c r="D719"/>
    </row>
    <row r="720" spans="4:4" x14ac:dyDescent="0.3">
      <c r="D720"/>
    </row>
    <row r="721" spans="4:4" x14ac:dyDescent="0.3">
      <c r="D721"/>
    </row>
    <row r="722" spans="4:4" x14ac:dyDescent="0.3">
      <c r="D722"/>
    </row>
    <row r="723" spans="4:4" x14ac:dyDescent="0.3">
      <c r="D723"/>
    </row>
    <row r="724" spans="4:4" x14ac:dyDescent="0.3">
      <c r="D724"/>
    </row>
    <row r="725" spans="4:4" x14ac:dyDescent="0.3">
      <c r="D725"/>
    </row>
    <row r="726" spans="4:4" x14ac:dyDescent="0.3">
      <c r="D726"/>
    </row>
    <row r="727" spans="4:4" x14ac:dyDescent="0.3">
      <c r="D727"/>
    </row>
    <row r="728" spans="4:4" x14ac:dyDescent="0.3">
      <c r="D728"/>
    </row>
    <row r="729" spans="4:4" x14ac:dyDescent="0.3">
      <c r="D729"/>
    </row>
    <row r="730" spans="4:4" x14ac:dyDescent="0.3">
      <c r="D730"/>
    </row>
    <row r="731" spans="4:4" x14ac:dyDescent="0.3">
      <c r="D731"/>
    </row>
    <row r="732" spans="4:4" x14ac:dyDescent="0.3">
      <c r="D732"/>
    </row>
    <row r="733" spans="4:4" x14ac:dyDescent="0.3">
      <c r="D733"/>
    </row>
    <row r="734" spans="4:4" x14ac:dyDescent="0.3">
      <c r="D734"/>
    </row>
    <row r="735" spans="4:4" x14ac:dyDescent="0.3">
      <c r="D735"/>
    </row>
    <row r="736" spans="4:4" x14ac:dyDescent="0.3">
      <c r="D736"/>
    </row>
    <row r="737" spans="4:4" x14ac:dyDescent="0.3">
      <c r="D737"/>
    </row>
    <row r="738" spans="4:4" x14ac:dyDescent="0.3">
      <c r="D738"/>
    </row>
    <row r="739" spans="4:4" x14ac:dyDescent="0.3">
      <c r="D739"/>
    </row>
    <row r="740" spans="4:4" x14ac:dyDescent="0.3">
      <c r="D740"/>
    </row>
    <row r="741" spans="4:4" x14ac:dyDescent="0.3">
      <c r="D741"/>
    </row>
    <row r="742" spans="4:4" x14ac:dyDescent="0.3">
      <c r="D742"/>
    </row>
    <row r="743" spans="4:4" x14ac:dyDescent="0.3">
      <c r="D743"/>
    </row>
    <row r="744" spans="4:4" x14ac:dyDescent="0.3">
      <c r="D744"/>
    </row>
    <row r="745" spans="4:4" x14ac:dyDescent="0.3">
      <c r="D745"/>
    </row>
    <row r="746" spans="4:4" x14ac:dyDescent="0.3">
      <c r="D746"/>
    </row>
    <row r="747" spans="4:4" x14ac:dyDescent="0.3">
      <c r="D747"/>
    </row>
    <row r="748" spans="4:4" x14ac:dyDescent="0.3">
      <c r="D748"/>
    </row>
    <row r="749" spans="4:4" x14ac:dyDescent="0.3">
      <c r="D749"/>
    </row>
    <row r="750" spans="4:4" x14ac:dyDescent="0.3">
      <c r="D750"/>
    </row>
    <row r="751" spans="4:4" x14ac:dyDescent="0.3">
      <c r="D751"/>
    </row>
    <row r="752" spans="4:4" x14ac:dyDescent="0.3">
      <c r="D752"/>
    </row>
    <row r="753" spans="4:4" x14ac:dyDescent="0.3">
      <c r="D753"/>
    </row>
    <row r="754" spans="4:4" x14ac:dyDescent="0.3">
      <c r="D754"/>
    </row>
    <row r="755" spans="4:4" x14ac:dyDescent="0.3">
      <c r="D755"/>
    </row>
    <row r="756" spans="4:4" x14ac:dyDescent="0.3">
      <c r="D756"/>
    </row>
    <row r="757" spans="4:4" x14ac:dyDescent="0.3">
      <c r="D757"/>
    </row>
    <row r="758" spans="4:4" x14ac:dyDescent="0.3">
      <c r="D758"/>
    </row>
    <row r="759" spans="4:4" x14ac:dyDescent="0.3">
      <c r="D759"/>
    </row>
    <row r="760" spans="4:4" x14ac:dyDescent="0.3">
      <c r="D760"/>
    </row>
    <row r="761" spans="4:4" x14ac:dyDescent="0.3">
      <c r="D761"/>
    </row>
    <row r="762" spans="4:4" x14ac:dyDescent="0.3">
      <c r="D762"/>
    </row>
    <row r="763" spans="4:4" x14ac:dyDescent="0.3">
      <c r="D763"/>
    </row>
    <row r="764" spans="4:4" x14ac:dyDescent="0.3">
      <c r="D764"/>
    </row>
    <row r="765" spans="4:4" x14ac:dyDescent="0.3">
      <c r="D765"/>
    </row>
    <row r="766" spans="4:4" x14ac:dyDescent="0.3">
      <c r="D766"/>
    </row>
    <row r="767" spans="4:4" x14ac:dyDescent="0.3">
      <c r="D767"/>
    </row>
    <row r="768" spans="4:4" x14ac:dyDescent="0.3">
      <c r="D768"/>
    </row>
    <row r="769" spans="4:4" x14ac:dyDescent="0.3">
      <c r="D769"/>
    </row>
    <row r="770" spans="4:4" x14ac:dyDescent="0.3">
      <c r="D770"/>
    </row>
    <row r="771" spans="4:4" x14ac:dyDescent="0.3">
      <c r="D771"/>
    </row>
    <row r="772" spans="4:4" x14ac:dyDescent="0.3">
      <c r="D772"/>
    </row>
    <row r="773" spans="4:4" x14ac:dyDescent="0.3">
      <c r="D773"/>
    </row>
    <row r="774" spans="4:4" x14ac:dyDescent="0.3">
      <c r="D774"/>
    </row>
    <row r="775" spans="4:4" x14ac:dyDescent="0.3">
      <c r="D775"/>
    </row>
    <row r="776" spans="4:4" x14ac:dyDescent="0.3">
      <c r="D776"/>
    </row>
    <row r="777" spans="4:4" x14ac:dyDescent="0.3">
      <c r="D777"/>
    </row>
    <row r="778" spans="4:4" x14ac:dyDescent="0.3">
      <c r="D778"/>
    </row>
    <row r="779" spans="4:4" x14ac:dyDescent="0.3">
      <c r="D779"/>
    </row>
    <row r="780" spans="4:4" x14ac:dyDescent="0.3">
      <c r="D780"/>
    </row>
    <row r="781" spans="4:4" x14ac:dyDescent="0.3">
      <c r="D781"/>
    </row>
    <row r="782" spans="4:4" x14ac:dyDescent="0.3">
      <c r="D782"/>
    </row>
    <row r="783" spans="4:4" x14ac:dyDescent="0.3">
      <c r="D783"/>
    </row>
    <row r="784" spans="4:4" x14ac:dyDescent="0.3">
      <c r="D784"/>
    </row>
    <row r="785" spans="4:4" x14ac:dyDescent="0.3">
      <c r="D785"/>
    </row>
    <row r="786" spans="4:4" x14ac:dyDescent="0.3">
      <c r="D786"/>
    </row>
    <row r="787" spans="4:4" x14ac:dyDescent="0.3">
      <c r="D787"/>
    </row>
    <row r="788" spans="4:4" x14ac:dyDescent="0.3">
      <c r="D788"/>
    </row>
    <row r="789" spans="4:4" x14ac:dyDescent="0.3">
      <c r="D789"/>
    </row>
    <row r="790" spans="4:4" x14ac:dyDescent="0.3">
      <c r="D790"/>
    </row>
    <row r="791" spans="4:4" x14ac:dyDescent="0.3">
      <c r="D791"/>
    </row>
    <row r="792" spans="4:4" x14ac:dyDescent="0.3">
      <c r="D792"/>
    </row>
    <row r="793" spans="4:4" x14ac:dyDescent="0.3">
      <c r="D793"/>
    </row>
    <row r="794" spans="4:4" x14ac:dyDescent="0.3">
      <c r="D794"/>
    </row>
    <row r="795" spans="4:4" x14ac:dyDescent="0.3">
      <c r="D795"/>
    </row>
    <row r="796" spans="4:4" x14ac:dyDescent="0.3">
      <c r="D796"/>
    </row>
    <row r="797" spans="4:4" x14ac:dyDescent="0.3">
      <c r="D797"/>
    </row>
    <row r="798" spans="4:4" x14ac:dyDescent="0.3">
      <c r="D798"/>
    </row>
    <row r="799" spans="4:4" x14ac:dyDescent="0.3">
      <c r="D799"/>
    </row>
    <row r="800" spans="4:4" x14ac:dyDescent="0.3">
      <c r="D800"/>
    </row>
    <row r="801" spans="4:4" x14ac:dyDescent="0.3">
      <c r="D801"/>
    </row>
    <row r="802" spans="4:4" x14ac:dyDescent="0.3">
      <c r="D802"/>
    </row>
    <row r="803" spans="4:4" x14ac:dyDescent="0.3">
      <c r="D803"/>
    </row>
    <row r="804" spans="4:4" x14ac:dyDescent="0.3">
      <c r="D804"/>
    </row>
    <row r="805" spans="4:4" x14ac:dyDescent="0.3">
      <c r="D805"/>
    </row>
    <row r="806" spans="4:4" x14ac:dyDescent="0.3">
      <c r="D806"/>
    </row>
    <row r="807" spans="4:4" x14ac:dyDescent="0.3">
      <c r="D807"/>
    </row>
    <row r="808" spans="4:4" x14ac:dyDescent="0.3">
      <c r="D808"/>
    </row>
    <row r="809" spans="4:4" x14ac:dyDescent="0.3">
      <c r="D809"/>
    </row>
    <row r="810" spans="4:4" x14ac:dyDescent="0.3">
      <c r="D810"/>
    </row>
    <row r="811" spans="4:4" x14ac:dyDescent="0.3">
      <c r="D811"/>
    </row>
    <row r="812" spans="4:4" x14ac:dyDescent="0.3">
      <c r="D812"/>
    </row>
    <row r="813" spans="4:4" x14ac:dyDescent="0.3">
      <c r="D813"/>
    </row>
    <row r="814" spans="4:4" x14ac:dyDescent="0.3">
      <c r="D814"/>
    </row>
    <row r="815" spans="4:4" x14ac:dyDescent="0.3">
      <c r="D815"/>
    </row>
    <row r="816" spans="4:4" x14ac:dyDescent="0.3">
      <c r="D816"/>
    </row>
    <row r="817" spans="4:4" x14ac:dyDescent="0.3">
      <c r="D817"/>
    </row>
    <row r="818" spans="4:4" x14ac:dyDescent="0.3">
      <c r="D818"/>
    </row>
    <row r="819" spans="4:4" x14ac:dyDescent="0.3">
      <c r="D819"/>
    </row>
    <row r="820" spans="4:4" x14ac:dyDescent="0.3">
      <c r="D820"/>
    </row>
    <row r="821" spans="4:4" x14ac:dyDescent="0.3">
      <c r="D821"/>
    </row>
    <row r="822" spans="4:4" x14ac:dyDescent="0.3">
      <c r="D822"/>
    </row>
    <row r="823" spans="4:4" x14ac:dyDescent="0.3">
      <c r="D823"/>
    </row>
    <row r="824" spans="4:4" x14ac:dyDescent="0.3">
      <c r="D824"/>
    </row>
    <row r="825" spans="4:4" x14ac:dyDescent="0.3">
      <c r="D825"/>
    </row>
    <row r="826" spans="4:4" x14ac:dyDescent="0.3">
      <c r="D826"/>
    </row>
    <row r="827" spans="4:4" x14ac:dyDescent="0.3">
      <c r="D827"/>
    </row>
    <row r="828" spans="4:4" x14ac:dyDescent="0.3">
      <c r="D828"/>
    </row>
    <row r="829" spans="4:4" x14ac:dyDescent="0.3">
      <c r="D829"/>
    </row>
    <row r="830" spans="4:4" x14ac:dyDescent="0.3">
      <c r="D830"/>
    </row>
    <row r="831" spans="4:4" x14ac:dyDescent="0.3">
      <c r="D831"/>
    </row>
    <row r="832" spans="4:4" x14ac:dyDescent="0.3">
      <c r="D832"/>
    </row>
    <row r="833" spans="4:4" x14ac:dyDescent="0.3">
      <c r="D833"/>
    </row>
    <row r="834" spans="4:4" x14ac:dyDescent="0.3">
      <c r="D834"/>
    </row>
    <row r="835" spans="4:4" x14ac:dyDescent="0.3">
      <c r="D835"/>
    </row>
    <row r="836" spans="4:4" x14ac:dyDescent="0.3">
      <c r="D836"/>
    </row>
    <row r="837" spans="4:4" x14ac:dyDescent="0.3">
      <c r="D837"/>
    </row>
    <row r="838" spans="4:4" x14ac:dyDescent="0.3">
      <c r="D838"/>
    </row>
    <row r="839" spans="4:4" x14ac:dyDescent="0.3">
      <c r="D839"/>
    </row>
    <row r="840" spans="4:4" x14ac:dyDescent="0.3">
      <c r="D840"/>
    </row>
    <row r="841" spans="4:4" x14ac:dyDescent="0.3">
      <c r="D841"/>
    </row>
    <row r="842" spans="4:4" x14ac:dyDescent="0.3">
      <c r="D842"/>
    </row>
    <row r="843" spans="4:4" x14ac:dyDescent="0.3">
      <c r="D843"/>
    </row>
    <row r="844" spans="4:4" x14ac:dyDescent="0.3">
      <c r="D844"/>
    </row>
    <row r="845" spans="4:4" x14ac:dyDescent="0.3">
      <c r="D845"/>
    </row>
    <row r="846" spans="4:4" x14ac:dyDescent="0.3">
      <c r="D846"/>
    </row>
    <row r="847" spans="4:4" x14ac:dyDescent="0.3">
      <c r="D847"/>
    </row>
    <row r="848" spans="4:4" x14ac:dyDescent="0.3">
      <c r="D848"/>
    </row>
    <row r="849" spans="4:4" x14ac:dyDescent="0.3">
      <c r="D849"/>
    </row>
    <row r="850" spans="4:4" x14ac:dyDescent="0.3">
      <c r="D850"/>
    </row>
    <row r="851" spans="4:4" x14ac:dyDescent="0.3">
      <c r="D851"/>
    </row>
    <row r="852" spans="4:4" x14ac:dyDescent="0.3">
      <c r="D852"/>
    </row>
    <row r="853" spans="4:4" x14ac:dyDescent="0.3">
      <c r="D853"/>
    </row>
    <row r="854" spans="4:4" x14ac:dyDescent="0.3">
      <c r="D854"/>
    </row>
    <row r="855" spans="4:4" x14ac:dyDescent="0.3">
      <c r="D855"/>
    </row>
    <row r="856" spans="4:4" x14ac:dyDescent="0.3">
      <c r="D856"/>
    </row>
    <row r="857" spans="4:4" x14ac:dyDescent="0.3">
      <c r="D857"/>
    </row>
    <row r="858" spans="4:4" x14ac:dyDescent="0.3">
      <c r="D858"/>
    </row>
    <row r="859" spans="4:4" x14ac:dyDescent="0.3">
      <c r="D859"/>
    </row>
    <row r="860" spans="4:4" x14ac:dyDescent="0.3">
      <c r="D860"/>
    </row>
    <row r="861" spans="4:4" x14ac:dyDescent="0.3">
      <c r="D861"/>
    </row>
    <row r="862" spans="4:4" x14ac:dyDescent="0.3">
      <c r="D862"/>
    </row>
    <row r="863" spans="4:4" x14ac:dyDescent="0.3">
      <c r="D863"/>
    </row>
    <row r="864" spans="4:4" x14ac:dyDescent="0.3">
      <c r="D864"/>
    </row>
    <row r="865" spans="4:4" x14ac:dyDescent="0.3">
      <c r="D865"/>
    </row>
    <row r="866" spans="4:4" x14ac:dyDescent="0.3">
      <c r="D866"/>
    </row>
    <row r="867" spans="4:4" x14ac:dyDescent="0.3">
      <c r="D867"/>
    </row>
    <row r="868" spans="4:4" x14ac:dyDescent="0.3">
      <c r="D868"/>
    </row>
    <row r="869" spans="4:4" x14ac:dyDescent="0.3">
      <c r="D869"/>
    </row>
    <row r="870" spans="4:4" x14ac:dyDescent="0.3">
      <c r="D870"/>
    </row>
    <row r="871" spans="4:4" x14ac:dyDescent="0.3">
      <c r="D871"/>
    </row>
    <row r="872" spans="4:4" x14ac:dyDescent="0.3">
      <c r="D872"/>
    </row>
    <row r="873" spans="4:4" x14ac:dyDescent="0.3">
      <c r="D873"/>
    </row>
    <row r="874" spans="4:4" x14ac:dyDescent="0.3">
      <c r="D874"/>
    </row>
    <row r="875" spans="4:4" x14ac:dyDescent="0.3">
      <c r="D875"/>
    </row>
    <row r="876" spans="4:4" x14ac:dyDescent="0.3">
      <c r="D876"/>
    </row>
    <row r="877" spans="4:4" x14ac:dyDescent="0.3">
      <c r="D877"/>
    </row>
    <row r="878" spans="4:4" x14ac:dyDescent="0.3">
      <c r="D878"/>
    </row>
    <row r="879" spans="4:4" x14ac:dyDescent="0.3">
      <c r="D879"/>
    </row>
    <row r="880" spans="4:4" x14ac:dyDescent="0.3">
      <c r="D880"/>
    </row>
    <row r="881" spans="4:4" x14ac:dyDescent="0.3">
      <c r="D881"/>
    </row>
    <row r="882" spans="4:4" x14ac:dyDescent="0.3">
      <c r="D882"/>
    </row>
    <row r="883" spans="4:4" x14ac:dyDescent="0.3">
      <c r="D883"/>
    </row>
    <row r="884" spans="4:4" x14ac:dyDescent="0.3">
      <c r="D884"/>
    </row>
    <row r="885" spans="4:4" x14ac:dyDescent="0.3">
      <c r="D885"/>
    </row>
    <row r="886" spans="4:4" x14ac:dyDescent="0.3">
      <c r="D886"/>
    </row>
    <row r="887" spans="4:4" x14ac:dyDescent="0.3">
      <c r="D887"/>
    </row>
    <row r="888" spans="4:4" x14ac:dyDescent="0.3">
      <c r="D888"/>
    </row>
    <row r="889" spans="4:4" x14ac:dyDescent="0.3">
      <c r="D889"/>
    </row>
    <row r="890" spans="4:4" x14ac:dyDescent="0.3">
      <c r="D890"/>
    </row>
    <row r="891" spans="4:4" x14ac:dyDescent="0.3">
      <c r="D891"/>
    </row>
    <row r="892" spans="4:4" x14ac:dyDescent="0.3">
      <c r="D892"/>
    </row>
    <row r="893" spans="4:4" x14ac:dyDescent="0.3">
      <c r="D893"/>
    </row>
    <row r="894" spans="4:4" x14ac:dyDescent="0.3">
      <c r="D894"/>
    </row>
    <row r="895" spans="4:4" x14ac:dyDescent="0.3">
      <c r="D895"/>
    </row>
    <row r="896" spans="4:4" x14ac:dyDescent="0.3">
      <c r="D896"/>
    </row>
    <row r="897" spans="4:4" x14ac:dyDescent="0.3">
      <c r="D897"/>
    </row>
    <row r="898" spans="4:4" x14ac:dyDescent="0.3">
      <c r="D898"/>
    </row>
    <row r="899" spans="4:4" x14ac:dyDescent="0.3">
      <c r="D899"/>
    </row>
    <row r="900" spans="4:4" x14ac:dyDescent="0.3">
      <c r="D900"/>
    </row>
    <row r="901" spans="4:4" x14ac:dyDescent="0.3">
      <c r="D901"/>
    </row>
    <row r="902" spans="4:4" x14ac:dyDescent="0.3">
      <c r="D902"/>
    </row>
    <row r="903" spans="4:4" x14ac:dyDescent="0.3">
      <c r="D903"/>
    </row>
    <row r="904" spans="4:4" x14ac:dyDescent="0.3">
      <c r="D904"/>
    </row>
    <row r="905" spans="4:4" x14ac:dyDescent="0.3">
      <c r="D905"/>
    </row>
    <row r="906" spans="4:4" x14ac:dyDescent="0.3">
      <c r="D906"/>
    </row>
    <row r="907" spans="4:4" x14ac:dyDescent="0.3">
      <c r="D907"/>
    </row>
    <row r="908" spans="4:4" x14ac:dyDescent="0.3">
      <c r="D908"/>
    </row>
    <row r="909" spans="4:4" x14ac:dyDescent="0.3">
      <c r="D909"/>
    </row>
    <row r="910" spans="4:4" x14ac:dyDescent="0.3">
      <c r="D910"/>
    </row>
    <row r="911" spans="4:4" x14ac:dyDescent="0.3">
      <c r="D911"/>
    </row>
    <row r="912" spans="4:4" x14ac:dyDescent="0.3">
      <c r="D912"/>
    </row>
    <row r="913" spans="4:4" x14ac:dyDescent="0.3">
      <c r="D913"/>
    </row>
    <row r="914" spans="4:4" x14ac:dyDescent="0.3">
      <c r="D914"/>
    </row>
    <row r="915" spans="4:4" x14ac:dyDescent="0.3">
      <c r="D915"/>
    </row>
    <row r="916" spans="4:4" x14ac:dyDescent="0.3">
      <c r="D916"/>
    </row>
    <row r="917" spans="4:4" x14ac:dyDescent="0.3">
      <c r="D917"/>
    </row>
    <row r="918" spans="4:4" x14ac:dyDescent="0.3">
      <c r="D918"/>
    </row>
    <row r="919" spans="4:4" x14ac:dyDescent="0.3">
      <c r="D919"/>
    </row>
    <row r="920" spans="4:4" x14ac:dyDescent="0.3">
      <c r="D920"/>
    </row>
    <row r="921" spans="4:4" x14ac:dyDescent="0.3">
      <c r="D921"/>
    </row>
    <row r="922" spans="4:4" x14ac:dyDescent="0.3">
      <c r="D922"/>
    </row>
    <row r="923" spans="4:4" x14ac:dyDescent="0.3">
      <c r="D923"/>
    </row>
    <row r="924" spans="4:4" x14ac:dyDescent="0.3">
      <c r="D924"/>
    </row>
    <row r="925" spans="4:4" x14ac:dyDescent="0.3">
      <c r="D925"/>
    </row>
    <row r="926" spans="4:4" x14ac:dyDescent="0.3">
      <c r="D926"/>
    </row>
    <row r="927" spans="4:4" x14ac:dyDescent="0.3">
      <c r="D927"/>
    </row>
    <row r="928" spans="4:4" x14ac:dyDescent="0.3">
      <c r="D928"/>
    </row>
    <row r="929" spans="4:4" x14ac:dyDescent="0.3">
      <c r="D929"/>
    </row>
    <row r="930" spans="4:4" x14ac:dyDescent="0.3">
      <c r="D930"/>
    </row>
    <row r="931" spans="4:4" x14ac:dyDescent="0.3">
      <c r="D931"/>
    </row>
    <row r="932" spans="4:4" x14ac:dyDescent="0.3">
      <c r="D932"/>
    </row>
    <row r="933" spans="4:4" x14ac:dyDescent="0.3">
      <c r="D933"/>
    </row>
    <row r="934" spans="4:4" x14ac:dyDescent="0.3">
      <c r="D934"/>
    </row>
    <row r="935" spans="4:4" x14ac:dyDescent="0.3">
      <c r="D935"/>
    </row>
    <row r="936" spans="4:4" x14ac:dyDescent="0.3">
      <c r="D936"/>
    </row>
    <row r="937" spans="4:4" x14ac:dyDescent="0.3">
      <c r="D937"/>
    </row>
    <row r="938" spans="4:4" x14ac:dyDescent="0.3">
      <c r="D938"/>
    </row>
    <row r="939" spans="4:4" x14ac:dyDescent="0.3">
      <c r="D939"/>
    </row>
    <row r="940" spans="4:4" x14ac:dyDescent="0.3">
      <c r="D940"/>
    </row>
    <row r="941" spans="4:4" x14ac:dyDescent="0.3">
      <c r="D941"/>
    </row>
    <row r="942" spans="4:4" x14ac:dyDescent="0.3">
      <c r="D942"/>
    </row>
    <row r="943" spans="4:4" x14ac:dyDescent="0.3">
      <c r="D943"/>
    </row>
    <row r="944" spans="4:4" x14ac:dyDescent="0.3">
      <c r="D944"/>
    </row>
    <row r="945" spans="4:4" x14ac:dyDescent="0.3">
      <c r="D945"/>
    </row>
    <row r="946" spans="4:4" x14ac:dyDescent="0.3">
      <c r="D946"/>
    </row>
    <row r="947" spans="4:4" x14ac:dyDescent="0.3">
      <c r="D947"/>
    </row>
    <row r="948" spans="4:4" x14ac:dyDescent="0.3">
      <c r="D948"/>
    </row>
    <row r="949" spans="4:4" x14ac:dyDescent="0.3">
      <c r="D949"/>
    </row>
    <row r="950" spans="4:4" x14ac:dyDescent="0.3">
      <c r="D950"/>
    </row>
    <row r="951" spans="4:4" x14ac:dyDescent="0.3">
      <c r="D951"/>
    </row>
    <row r="952" spans="4:4" x14ac:dyDescent="0.3">
      <c r="D952"/>
    </row>
    <row r="953" spans="4:4" x14ac:dyDescent="0.3">
      <c r="D953"/>
    </row>
    <row r="954" spans="4:4" x14ac:dyDescent="0.3">
      <c r="D954"/>
    </row>
    <row r="955" spans="4:4" x14ac:dyDescent="0.3">
      <c r="D955"/>
    </row>
    <row r="956" spans="4:4" x14ac:dyDescent="0.3">
      <c r="D956"/>
    </row>
    <row r="957" spans="4:4" x14ac:dyDescent="0.3">
      <c r="D957"/>
    </row>
    <row r="958" spans="4:4" x14ac:dyDescent="0.3">
      <c r="D958"/>
    </row>
    <row r="959" spans="4:4" x14ac:dyDescent="0.3">
      <c r="D959"/>
    </row>
    <row r="960" spans="4:4" x14ac:dyDescent="0.3">
      <c r="D960"/>
    </row>
    <row r="961" spans="4:4" x14ac:dyDescent="0.3">
      <c r="D961"/>
    </row>
    <row r="962" spans="4:4" x14ac:dyDescent="0.3">
      <c r="D962"/>
    </row>
    <row r="963" spans="4:4" x14ac:dyDescent="0.3">
      <c r="D963"/>
    </row>
    <row r="964" spans="4:4" x14ac:dyDescent="0.3">
      <c r="D964"/>
    </row>
    <row r="965" spans="4:4" x14ac:dyDescent="0.3">
      <c r="D965"/>
    </row>
    <row r="966" spans="4:4" x14ac:dyDescent="0.3">
      <c r="D966"/>
    </row>
    <row r="967" spans="4:4" x14ac:dyDescent="0.3">
      <c r="D967"/>
    </row>
    <row r="968" spans="4:4" x14ac:dyDescent="0.3">
      <c r="D968"/>
    </row>
    <row r="969" spans="4:4" x14ac:dyDescent="0.3">
      <c r="D969"/>
    </row>
    <row r="970" spans="4:4" x14ac:dyDescent="0.3">
      <c r="D970"/>
    </row>
    <row r="971" spans="4:4" x14ac:dyDescent="0.3">
      <c r="D971"/>
    </row>
    <row r="972" spans="4:4" x14ac:dyDescent="0.3">
      <c r="D972"/>
    </row>
    <row r="973" spans="4:4" x14ac:dyDescent="0.3">
      <c r="D973"/>
    </row>
    <row r="974" spans="4:4" x14ac:dyDescent="0.3">
      <c r="D974"/>
    </row>
    <row r="975" spans="4:4" x14ac:dyDescent="0.3">
      <c r="D975"/>
    </row>
    <row r="976" spans="4:4" x14ac:dyDescent="0.3">
      <c r="D976"/>
    </row>
    <row r="977" spans="4:4" x14ac:dyDescent="0.3">
      <c r="D977"/>
    </row>
    <row r="978" spans="4:4" x14ac:dyDescent="0.3">
      <c r="D978"/>
    </row>
    <row r="979" spans="4:4" x14ac:dyDescent="0.3">
      <c r="D979"/>
    </row>
    <row r="980" spans="4:4" x14ac:dyDescent="0.3">
      <c r="D980"/>
    </row>
    <row r="981" spans="4:4" x14ac:dyDescent="0.3">
      <c r="D981"/>
    </row>
    <row r="982" spans="4:4" x14ac:dyDescent="0.3">
      <c r="D982"/>
    </row>
    <row r="983" spans="4:4" x14ac:dyDescent="0.3">
      <c r="D983"/>
    </row>
    <row r="984" spans="4:4" x14ac:dyDescent="0.3">
      <c r="D984"/>
    </row>
    <row r="985" spans="4:4" x14ac:dyDescent="0.3">
      <c r="D985"/>
    </row>
    <row r="986" spans="4:4" x14ac:dyDescent="0.3">
      <c r="D986"/>
    </row>
    <row r="987" spans="4:4" x14ac:dyDescent="0.3">
      <c r="D987"/>
    </row>
    <row r="988" spans="4:4" x14ac:dyDescent="0.3">
      <c r="D988"/>
    </row>
    <row r="989" spans="4:4" x14ac:dyDescent="0.3">
      <c r="D989"/>
    </row>
    <row r="990" spans="4:4" x14ac:dyDescent="0.3">
      <c r="D990"/>
    </row>
    <row r="991" spans="4:4" x14ac:dyDescent="0.3">
      <c r="D991"/>
    </row>
    <row r="992" spans="4:4" x14ac:dyDescent="0.3">
      <c r="D992"/>
    </row>
    <row r="993" spans="4:4" x14ac:dyDescent="0.3">
      <c r="D993"/>
    </row>
    <row r="994" spans="4:4" x14ac:dyDescent="0.3">
      <c r="D994"/>
    </row>
    <row r="995" spans="4:4" x14ac:dyDescent="0.3">
      <c r="D995"/>
    </row>
    <row r="996" spans="4:4" x14ac:dyDescent="0.3">
      <c r="D996"/>
    </row>
    <row r="997" spans="4:4" x14ac:dyDescent="0.3">
      <c r="D997"/>
    </row>
    <row r="998" spans="4:4" x14ac:dyDescent="0.3">
      <c r="D998"/>
    </row>
    <row r="999" spans="4:4" x14ac:dyDescent="0.3">
      <c r="D999"/>
    </row>
    <row r="1000" spans="4:4" x14ac:dyDescent="0.3">
      <c r="D1000"/>
    </row>
    <row r="1001" spans="4:4" x14ac:dyDescent="0.3">
      <c r="D1001"/>
    </row>
    <row r="1002" spans="4:4" x14ac:dyDescent="0.3">
      <c r="D1002"/>
    </row>
    <row r="1003" spans="4:4" x14ac:dyDescent="0.3">
      <c r="D1003"/>
    </row>
    <row r="1004" spans="4:4" x14ac:dyDescent="0.3">
      <c r="D1004"/>
    </row>
    <row r="1005" spans="4:4" x14ac:dyDescent="0.3">
      <c r="D1005"/>
    </row>
    <row r="1006" spans="4:4" x14ac:dyDescent="0.3">
      <c r="D1006"/>
    </row>
    <row r="1007" spans="4:4" x14ac:dyDescent="0.3">
      <c r="D1007"/>
    </row>
    <row r="1008" spans="4:4" x14ac:dyDescent="0.3">
      <c r="D1008"/>
    </row>
    <row r="1009" spans="4:4" x14ac:dyDescent="0.3">
      <c r="D1009"/>
    </row>
    <row r="1010" spans="4:4" x14ac:dyDescent="0.3">
      <c r="D1010"/>
    </row>
    <row r="1011" spans="4:4" x14ac:dyDescent="0.3">
      <c r="D1011"/>
    </row>
    <row r="1012" spans="4:4" x14ac:dyDescent="0.3">
      <c r="D1012"/>
    </row>
    <row r="1013" spans="4:4" x14ac:dyDescent="0.3">
      <c r="D1013"/>
    </row>
    <row r="1014" spans="4:4" x14ac:dyDescent="0.3">
      <c r="D1014"/>
    </row>
    <row r="1015" spans="4:4" x14ac:dyDescent="0.3">
      <c r="D1015"/>
    </row>
    <row r="1016" spans="4:4" x14ac:dyDescent="0.3">
      <c r="D1016"/>
    </row>
    <row r="1017" spans="4:4" x14ac:dyDescent="0.3">
      <c r="D1017"/>
    </row>
    <row r="1018" spans="4:4" x14ac:dyDescent="0.3">
      <c r="D1018"/>
    </row>
    <row r="1019" spans="4:4" x14ac:dyDescent="0.3">
      <c r="D1019"/>
    </row>
    <row r="1020" spans="4:4" x14ac:dyDescent="0.3">
      <c r="D1020"/>
    </row>
    <row r="1021" spans="4:4" x14ac:dyDescent="0.3">
      <c r="D1021"/>
    </row>
    <row r="1022" spans="4:4" x14ac:dyDescent="0.3">
      <c r="D1022"/>
    </row>
    <row r="1023" spans="4:4" x14ac:dyDescent="0.3">
      <c r="D1023"/>
    </row>
    <row r="1024" spans="4:4" x14ac:dyDescent="0.3">
      <c r="D1024"/>
    </row>
    <row r="1025" spans="4:4" x14ac:dyDescent="0.3">
      <c r="D1025"/>
    </row>
    <row r="1026" spans="4:4" x14ac:dyDescent="0.3">
      <c r="D1026"/>
    </row>
    <row r="1027" spans="4:4" x14ac:dyDescent="0.3">
      <c r="D1027"/>
    </row>
    <row r="1028" spans="4:4" x14ac:dyDescent="0.3">
      <c r="D1028"/>
    </row>
    <row r="1029" spans="4:4" x14ac:dyDescent="0.3">
      <c r="D1029"/>
    </row>
    <row r="1030" spans="4:4" x14ac:dyDescent="0.3">
      <c r="D1030"/>
    </row>
    <row r="1031" spans="4:4" x14ac:dyDescent="0.3">
      <c r="D1031"/>
    </row>
    <row r="1032" spans="4:4" x14ac:dyDescent="0.3">
      <c r="D1032"/>
    </row>
    <row r="1033" spans="4:4" x14ac:dyDescent="0.3">
      <c r="D1033"/>
    </row>
    <row r="1034" spans="4:4" x14ac:dyDescent="0.3">
      <c r="D1034"/>
    </row>
    <row r="1035" spans="4:4" x14ac:dyDescent="0.3">
      <c r="D1035"/>
    </row>
    <row r="1036" spans="4:4" x14ac:dyDescent="0.3">
      <c r="D1036"/>
    </row>
    <row r="1037" spans="4:4" x14ac:dyDescent="0.3">
      <c r="D1037"/>
    </row>
    <row r="1038" spans="4:4" x14ac:dyDescent="0.3">
      <c r="D1038"/>
    </row>
    <row r="1039" spans="4:4" x14ac:dyDescent="0.3">
      <c r="D1039"/>
    </row>
    <row r="1040" spans="4:4" x14ac:dyDescent="0.3">
      <c r="D1040"/>
    </row>
    <row r="1041" spans="4:4" x14ac:dyDescent="0.3">
      <c r="D1041"/>
    </row>
    <row r="1042" spans="4:4" x14ac:dyDescent="0.3">
      <c r="D1042"/>
    </row>
    <row r="1043" spans="4:4" x14ac:dyDescent="0.3">
      <c r="D1043"/>
    </row>
    <row r="1044" spans="4:4" x14ac:dyDescent="0.3">
      <c r="D1044"/>
    </row>
    <row r="1045" spans="4:4" x14ac:dyDescent="0.3">
      <c r="D1045"/>
    </row>
    <row r="1046" spans="4:4" x14ac:dyDescent="0.3">
      <c r="D1046"/>
    </row>
    <row r="1047" spans="4:4" x14ac:dyDescent="0.3">
      <c r="D1047"/>
    </row>
    <row r="1048" spans="4:4" x14ac:dyDescent="0.3">
      <c r="D1048"/>
    </row>
    <row r="1049" spans="4:4" x14ac:dyDescent="0.3">
      <c r="D1049"/>
    </row>
    <row r="1050" spans="4:4" x14ac:dyDescent="0.3">
      <c r="D1050"/>
    </row>
    <row r="1051" spans="4:4" x14ac:dyDescent="0.3">
      <c r="D1051"/>
    </row>
    <row r="1052" spans="4:4" x14ac:dyDescent="0.3">
      <c r="D1052"/>
    </row>
    <row r="1053" spans="4:4" x14ac:dyDescent="0.3">
      <c r="D1053"/>
    </row>
    <row r="1054" spans="4:4" x14ac:dyDescent="0.3">
      <c r="D1054"/>
    </row>
    <row r="1055" spans="4:4" x14ac:dyDescent="0.3">
      <c r="D1055"/>
    </row>
    <row r="1056" spans="4:4" x14ac:dyDescent="0.3">
      <c r="D1056"/>
    </row>
    <row r="1057" spans="4:4" x14ac:dyDescent="0.3">
      <c r="D1057"/>
    </row>
    <row r="1058" spans="4:4" x14ac:dyDescent="0.3">
      <c r="D1058"/>
    </row>
    <row r="1059" spans="4:4" x14ac:dyDescent="0.3">
      <c r="D1059"/>
    </row>
    <row r="1060" spans="4:4" x14ac:dyDescent="0.3">
      <c r="D1060"/>
    </row>
    <row r="1061" spans="4:4" x14ac:dyDescent="0.3">
      <c r="D1061"/>
    </row>
    <row r="1062" spans="4:4" x14ac:dyDescent="0.3">
      <c r="D1062"/>
    </row>
    <row r="1063" spans="4:4" x14ac:dyDescent="0.3">
      <c r="D1063"/>
    </row>
    <row r="1064" spans="4:4" x14ac:dyDescent="0.3">
      <c r="D1064"/>
    </row>
    <row r="1065" spans="4:4" x14ac:dyDescent="0.3">
      <c r="D1065"/>
    </row>
    <row r="1066" spans="4:4" x14ac:dyDescent="0.3">
      <c r="D1066"/>
    </row>
    <row r="1067" spans="4:4" x14ac:dyDescent="0.3">
      <c r="D1067"/>
    </row>
    <row r="1068" spans="4:4" x14ac:dyDescent="0.3">
      <c r="D1068"/>
    </row>
    <row r="1069" spans="4:4" x14ac:dyDescent="0.3">
      <c r="D1069"/>
    </row>
    <row r="1070" spans="4:4" x14ac:dyDescent="0.3">
      <c r="D1070"/>
    </row>
    <row r="1071" spans="4:4" x14ac:dyDescent="0.3">
      <c r="D1071"/>
    </row>
    <row r="1072" spans="4:4" x14ac:dyDescent="0.3">
      <c r="D1072"/>
    </row>
    <row r="1073" spans="4:4" x14ac:dyDescent="0.3">
      <c r="D1073"/>
    </row>
    <row r="1074" spans="4:4" x14ac:dyDescent="0.3">
      <c r="D1074"/>
    </row>
    <row r="1075" spans="4:4" x14ac:dyDescent="0.3">
      <c r="D1075"/>
    </row>
    <row r="1076" spans="4:4" x14ac:dyDescent="0.3">
      <c r="D1076"/>
    </row>
    <row r="1077" spans="4:4" x14ac:dyDescent="0.3">
      <c r="D1077"/>
    </row>
    <row r="1078" spans="4:4" x14ac:dyDescent="0.3">
      <c r="D1078"/>
    </row>
    <row r="1079" spans="4:4" x14ac:dyDescent="0.3">
      <c r="D1079"/>
    </row>
    <row r="1080" spans="4:4" x14ac:dyDescent="0.3">
      <c r="D1080"/>
    </row>
    <row r="1081" spans="4:4" x14ac:dyDescent="0.3">
      <c r="D1081"/>
    </row>
    <row r="1082" spans="4:4" x14ac:dyDescent="0.3">
      <c r="D1082"/>
    </row>
    <row r="1083" spans="4:4" x14ac:dyDescent="0.3">
      <c r="D1083"/>
    </row>
    <row r="1084" spans="4:4" x14ac:dyDescent="0.3">
      <c r="D1084"/>
    </row>
    <row r="1085" spans="4:4" x14ac:dyDescent="0.3">
      <c r="D1085"/>
    </row>
    <row r="1086" spans="4:4" x14ac:dyDescent="0.3">
      <c r="D1086"/>
    </row>
    <row r="1087" spans="4:4" x14ac:dyDescent="0.3">
      <c r="D1087"/>
    </row>
    <row r="1088" spans="4:4" x14ac:dyDescent="0.3">
      <c r="D1088"/>
    </row>
    <row r="1089" spans="4:4" x14ac:dyDescent="0.3">
      <c r="D1089"/>
    </row>
    <row r="1090" spans="4:4" x14ac:dyDescent="0.3">
      <c r="D1090"/>
    </row>
    <row r="1091" spans="4:4" x14ac:dyDescent="0.3">
      <c r="D1091"/>
    </row>
    <row r="1092" spans="4:4" x14ac:dyDescent="0.3">
      <c r="D1092"/>
    </row>
    <row r="1093" spans="4:4" x14ac:dyDescent="0.3">
      <c r="D1093"/>
    </row>
    <row r="1094" spans="4:4" x14ac:dyDescent="0.3">
      <c r="D1094"/>
    </row>
    <row r="1095" spans="4:4" x14ac:dyDescent="0.3">
      <c r="D1095"/>
    </row>
    <row r="1096" spans="4:4" x14ac:dyDescent="0.3">
      <c r="D1096"/>
    </row>
    <row r="1097" spans="4:4" x14ac:dyDescent="0.3">
      <c r="D1097"/>
    </row>
    <row r="1098" spans="4:4" x14ac:dyDescent="0.3">
      <c r="D1098"/>
    </row>
    <row r="1099" spans="4:4" x14ac:dyDescent="0.3">
      <c r="D1099"/>
    </row>
    <row r="1100" spans="4:4" x14ac:dyDescent="0.3">
      <c r="D1100"/>
    </row>
    <row r="1101" spans="4:4" x14ac:dyDescent="0.3">
      <c r="D1101"/>
    </row>
    <row r="1102" spans="4:4" x14ac:dyDescent="0.3">
      <c r="D1102"/>
    </row>
    <row r="1103" spans="4:4" x14ac:dyDescent="0.3">
      <c r="D1103"/>
    </row>
    <row r="1104" spans="4:4" x14ac:dyDescent="0.3">
      <c r="D1104"/>
    </row>
    <row r="1105" spans="4:4" x14ac:dyDescent="0.3">
      <c r="D1105"/>
    </row>
    <row r="1106" spans="4:4" x14ac:dyDescent="0.3">
      <c r="D1106"/>
    </row>
    <row r="1107" spans="4:4" x14ac:dyDescent="0.3">
      <c r="D1107"/>
    </row>
    <row r="1108" spans="4:4" x14ac:dyDescent="0.3">
      <c r="D1108"/>
    </row>
    <row r="1109" spans="4:4" x14ac:dyDescent="0.3">
      <c r="D1109"/>
    </row>
    <row r="1110" spans="4:4" x14ac:dyDescent="0.3">
      <c r="D1110"/>
    </row>
    <row r="1111" spans="4:4" x14ac:dyDescent="0.3">
      <c r="D1111"/>
    </row>
    <row r="1112" spans="4:4" x14ac:dyDescent="0.3">
      <c r="D1112"/>
    </row>
    <row r="1113" spans="4:4" x14ac:dyDescent="0.3">
      <c r="D1113"/>
    </row>
    <row r="1114" spans="4:4" x14ac:dyDescent="0.3">
      <c r="D1114"/>
    </row>
    <row r="1115" spans="4:4" x14ac:dyDescent="0.3">
      <c r="D1115"/>
    </row>
    <row r="1116" spans="4:4" x14ac:dyDescent="0.3">
      <c r="D1116"/>
    </row>
    <row r="1117" spans="4:4" x14ac:dyDescent="0.3">
      <c r="D1117"/>
    </row>
    <row r="1118" spans="4:4" x14ac:dyDescent="0.3">
      <c r="D1118"/>
    </row>
    <row r="1119" spans="4:4" x14ac:dyDescent="0.3">
      <c r="D1119"/>
    </row>
    <row r="1120" spans="4:4" x14ac:dyDescent="0.3">
      <c r="D1120"/>
    </row>
    <row r="1121" spans="4:4" x14ac:dyDescent="0.3">
      <c r="D1121"/>
    </row>
    <row r="1122" spans="4:4" x14ac:dyDescent="0.3">
      <c r="D1122"/>
    </row>
    <row r="1123" spans="4:4" x14ac:dyDescent="0.3">
      <c r="D1123"/>
    </row>
    <row r="1124" spans="4:4" x14ac:dyDescent="0.3">
      <c r="D1124"/>
    </row>
    <row r="1125" spans="4:4" x14ac:dyDescent="0.3">
      <c r="D1125"/>
    </row>
    <row r="1126" spans="4:4" x14ac:dyDescent="0.3">
      <c r="D1126"/>
    </row>
    <row r="1127" spans="4:4" x14ac:dyDescent="0.3">
      <c r="D1127"/>
    </row>
    <row r="1128" spans="4:4" x14ac:dyDescent="0.3">
      <c r="D1128"/>
    </row>
    <row r="1129" spans="4:4" x14ac:dyDescent="0.3">
      <c r="D1129"/>
    </row>
    <row r="1130" spans="4:4" x14ac:dyDescent="0.3">
      <c r="D1130"/>
    </row>
    <row r="1131" spans="4:4" x14ac:dyDescent="0.3">
      <c r="D1131"/>
    </row>
    <row r="1132" spans="4:4" x14ac:dyDescent="0.3">
      <c r="D1132"/>
    </row>
    <row r="1133" spans="4:4" x14ac:dyDescent="0.3">
      <c r="D1133"/>
    </row>
    <row r="1134" spans="4:4" x14ac:dyDescent="0.3">
      <c r="D1134"/>
    </row>
    <row r="1135" spans="4:4" x14ac:dyDescent="0.3">
      <c r="D1135"/>
    </row>
    <row r="1136" spans="4:4" x14ac:dyDescent="0.3">
      <c r="D1136"/>
    </row>
    <row r="1137" spans="4:4" x14ac:dyDescent="0.3">
      <c r="D1137"/>
    </row>
    <row r="1138" spans="4:4" x14ac:dyDescent="0.3">
      <c r="D1138"/>
    </row>
    <row r="1139" spans="4:4" x14ac:dyDescent="0.3">
      <c r="D1139"/>
    </row>
    <row r="1140" spans="4:4" x14ac:dyDescent="0.3">
      <c r="D1140"/>
    </row>
    <row r="1141" spans="4:4" x14ac:dyDescent="0.3">
      <c r="D1141"/>
    </row>
    <row r="1142" spans="4:4" x14ac:dyDescent="0.3">
      <c r="D1142"/>
    </row>
    <row r="1143" spans="4:4" x14ac:dyDescent="0.3">
      <c r="D1143"/>
    </row>
    <row r="1144" spans="4:4" x14ac:dyDescent="0.3">
      <c r="D1144"/>
    </row>
    <row r="1145" spans="4:4" x14ac:dyDescent="0.3">
      <c r="D1145"/>
    </row>
    <row r="1146" spans="4:4" x14ac:dyDescent="0.3">
      <c r="D1146"/>
    </row>
    <row r="1147" spans="4:4" x14ac:dyDescent="0.3">
      <c r="D1147"/>
    </row>
    <row r="1148" spans="4:4" x14ac:dyDescent="0.3">
      <c r="D1148"/>
    </row>
    <row r="1149" spans="4:4" x14ac:dyDescent="0.3">
      <c r="D1149"/>
    </row>
    <row r="1150" spans="4:4" x14ac:dyDescent="0.3">
      <c r="D1150"/>
    </row>
    <row r="1151" spans="4:4" x14ac:dyDescent="0.3">
      <c r="D1151"/>
    </row>
    <row r="1152" spans="4:4" x14ac:dyDescent="0.3">
      <c r="D1152"/>
    </row>
    <row r="1153" spans="4:4" x14ac:dyDescent="0.3">
      <c r="D1153"/>
    </row>
    <row r="1154" spans="4:4" x14ac:dyDescent="0.3">
      <c r="D1154"/>
    </row>
    <row r="1155" spans="4:4" x14ac:dyDescent="0.3">
      <c r="D1155"/>
    </row>
    <row r="1156" spans="4:4" x14ac:dyDescent="0.3">
      <c r="D1156"/>
    </row>
    <row r="1157" spans="4:4" x14ac:dyDescent="0.3">
      <c r="D1157"/>
    </row>
    <row r="1158" spans="4:4" x14ac:dyDescent="0.3">
      <c r="D1158"/>
    </row>
    <row r="1159" spans="4:4" x14ac:dyDescent="0.3">
      <c r="D1159"/>
    </row>
    <row r="1160" spans="4:4" x14ac:dyDescent="0.3">
      <c r="D1160"/>
    </row>
    <row r="1161" spans="4:4" x14ac:dyDescent="0.3">
      <c r="D1161"/>
    </row>
    <row r="1162" spans="4:4" x14ac:dyDescent="0.3">
      <c r="D1162"/>
    </row>
    <row r="1163" spans="4:4" x14ac:dyDescent="0.3">
      <c r="D1163"/>
    </row>
    <row r="1164" spans="4:4" x14ac:dyDescent="0.3">
      <c r="D1164"/>
    </row>
    <row r="1165" spans="4:4" x14ac:dyDescent="0.3">
      <c r="D1165"/>
    </row>
    <row r="1166" spans="4:4" x14ac:dyDescent="0.3">
      <c r="D1166"/>
    </row>
    <row r="1167" spans="4:4" x14ac:dyDescent="0.3">
      <c r="D1167"/>
    </row>
    <row r="1168" spans="4:4" x14ac:dyDescent="0.3">
      <c r="D1168"/>
    </row>
    <row r="1169" spans="4:4" x14ac:dyDescent="0.3">
      <c r="D1169"/>
    </row>
    <row r="1170" spans="4:4" x14ac:dyDescent="0.3">
      <c r="D1170"/>
    </row>
    <row r="1171" spans="4:4" x14ac:dyDescent="0.3">
      <c r="D1171"/>
    </row>
    <row r="1172" spans="4:4" x14ac:dyDescent="0.3">
      <c r="D1172"/>
    </row>
    <row r="1173" spans="4:4" x14ac:dyDescent="0.3">
      <c r="D1173"/>
    </row>
    <row r="1174" spans="4:4" x14ac:dyDescent="0.3">
      <c r="D1174"/>
    </row>
    <row r="1175" spans="4:4" x14ac:dyDescent="0.3">
      <c r="D1175"/>
    </row>
    <row r="1176" spans="4:4" x14ac:dyDescent="0.3">
      <c r="D1176"/>
    </row>
    <row r="1177" spans="4:4" x14ac:dyDescent="0.3">
      <c r="D1177"/>
    </row>
    <row r="1178" spans="4:4" x14ac:dyDescent="0.3">
      <c r="D1178"/>
    </row>
    <row r="1179" spans="4:4" x14ac:dyDescent="0.3">
      <c r="D1179"/>
    </row>
    <row r="1180" spans="4:4" x14ac:dyDescent="0.3">
      <c r="D1180"/>
    </row>
    <row r="1181" spans="4:4" x14ac:dyDescent="0.3">
      <c r="D1181"/>
    </row>
    <row r="1182" spans="4:4" x14ac:dyDescent="0.3">
      <c r="D1182"/>
    </row>
    <row r="1183" spans="4:4" x14ac:dyDescent="0.3">
      <c r="D1183"/>
    </row>
    <row r="1184" spans="4:4" x14ac:dyDescent="0.3">
      <c r="D1184"/>
    </row>
    <row r="1185" spans="4:4" x14ac:dyDescent="0.3">
      <c r="D1185"/>
    </row>
    <row r="1186" spans="4:4" x14ac:dyDescent="0.3">
      <c r="D1186"/>
    </row>
    <row r="1187" spans="4:4" x14ac:dyDescent="0.3">
      <c r="D1187"/>
    </row>
    <row r="1188" spans="4:4" x14ac:dyDescent="0.3">
      <c r="D1188"/>
    </row>
    <row r="1189" spans="4:4" x14ac:dyDescent="0.3">
      <c r="D1189"/>
    </row>
    <row r="1190" spans="4:4" x14ac:dyDescent="0.3">
      <c r="D1190"/>
    </row>
    <row r="1191" spans="4:4" x14ac:dyDescent="0.3">
      <c r="D1191"/>
    </row>
    <row r="1192" spans="4:4" x14ac:dyDescent="0.3">
      <c r="D1192"/>
    </row>
    <row r="1193" spans="4:4" x14ac:dyDescent="0.3">
      <c r="D1193"/>
    </row>
    <row r="1194" spans="4:4" x14ac:dyDescent="0.3">
      <c r="D1194"/>
    </row>
    <row r="1195" spans="4:4" x14ac:dyDescent="0.3">
      <c r="D1195"/>
    </row>
    <row r="1196" spans="4:4" x14ac:dyDescent="0.3">
      <c r="D1196"/>
    </row>
    <row r="1197" spans="4:4" x14ac:dyDescent="0.3">
      <c r="D1197"/>
    </row>
    <row r="1198" spans="4:4" x14ac:dyDescent="0.3">
      <c r="D1198"/>
    </row>
    <row r="1199" spans="4:4" x14ac:dyDescent="0.3">
      <c r="D1199"/>
    </row>
    <row r="1200" spans="4:4" x14ac:dyDescent="0.3">
      <c r="D1200"/>
    </row>
    <row r="1201" spans="4:4" x14ac:dyDescent="0.3">
      <c r="D1201"/>
    </row>
    <row r="1202" spans="4:4" x14ac:dyDescent="0.3">
      <c r="D1202"/>
    </row>
    <row r="1203" spans="4:4" x14ac:dyDescent="0.3">
      <c r="D1203"/>
    </row>
    <row r="1204" spans="4:4" x14ac:dyDescent="0.3">
      <c r="D1204"/>
    </row>
    <row r="1205" spans="4:4" x14ac:dyDescent="0.3">
      <c r="D1205"/>
    </row>
    <row r="1206" spans="4:4" x14ac:dyDescent="0.3">
      <c r="D1206"/>
    </row>
    <row r="1207" spans="4:4" x14ac:dyDescent="0.3">
      <c r="D1207"/>
    </row>
    <row r="1208" spans="4:4" x14ac:dyDescent="0.3">
      <c r="D1208"/>
    </row>
    <row r="1209" spans="4:4" x14ac:dyDescent="0.3">
      <c r="D1209"/>
    </row>
    <row r="1210" spans="4:4" x14ac:dyDescent="0.3">
      <c r="D1210"/>
    </row>
    <row r="1211" spans="4:4" x14ac:dyDescent="0.3">
      <c r="D1211"/>
    </row>
    <row r="1212" spans="4:4" x14ac:dyDescent="0.3">
      <c r="D1212"/>
    </row>
    <row r="1213" spans="4:4" x14ac:dyDescent="0.3">
      <c r="D1213"/>
    </row>
    <row r="1214" spans="4:4" x14ac:dyDescent="0.3">
      <c r="D1214"/>
    </row>
    <row r="1215" spans="4:4" x14ac:dyDescent="0.3">
      <c r="D1215"/>
    </row>
    <row r="1216" spans="4:4" x14ac:dyDescent="0.3">
      <c r="D1216"/>
    </row>
    <row r="1217" spans="4:4" x14ac:dyDescent="0.3">
      <c r="D1217"/>
    </row>
    <row r="1218" spans="4:4" x14ac:dyDescent="0.3">
      <c r="D1218"/>
    </row>
    <row r="1219" spans="4:4" x14ac:dyDescent="0.3">
      <c r="D1219"/>
    </row>
    <row r="1220" spans="4:4" x14ac:dyDescent="0.3">
      <c r="D1220"/>
    </row>
    <row r="1221" spans="4:4" x14ac:dyDescent="0.3">
      <c r="D1221"/>
    </row>
    <row r="1222" spans="4:4" x14ac:dyDescent="0.3">
      <c r="D1222"/>
    </row>
    <row r="1223" spans="4:4" x14ac:dyDescent="0.3">
      <c r="D1223"/>
    </row>
    <row r="1224" spans="4:4" x14ac:dyDescent="0.3">
      <c r="D1224"/>
    </row>
    <row r="1225" spans="4:4" x14ac:dyDescent="0.3">
      <c r="D1225"/>
    </row>
    <row r="1226" spans="4:4" x14ac:dyDescent="0.3">
      <c r="D1226"/>
    </row>
    <row r="1227" spans="4:4" x14ac:dyDescent="0.3">
      <c r="D1227"/>
    </row>
    <row r="1228" spans="4:4" x14ac:dyDescent="0.3">
      <c r="D1228"/>
    </row>
    <row r="1229" spans="4:4" x14ac:dyDescent="0.3">
      <c r="D1229"/>
    </row>
    <row r="1230" spans="4:4" x14ac:dyDescent="0.3">
      <c r="D1230"/>
    </row>
    <row r="1231" spans="4:4" x14ac:dyDescent="0.3">
      <c r="D1231"/>
    </row>
    <row r="1232" spans="4:4" x14ac:dyDescent="0.3">
      <c r="D1232"/>
    </row>
    <row r="1233" spans="4:4" x14ac:dyDescent="0.3">
      <c r="D1233"/>
    </row>
    <row r="1234" spans="4:4" x14ac:dyDescent="0.3">
      <c r="D1234"/>
    </row>
    <row r="1235" spans="4:4" x14ac:dyDescent="0.3">
      <c r="D1235"/>
    </row>
    <row r="1236" spans="4:4" x14ac:dyDescent="0.3">
      <c r="D1236"/>
    </row>
    <row r="1237" spans="4:4" x14ac:dyDescent="0.3">
      <c r="D1237"/>
    </row>
    <row r="1238" spans="4:4" x14ac:dyDescent="0.3">
      <c r="D1238"/>
    </row>
    <row r="1239" spans="4:4" x14ac:dyDescent="0.3">
      <c r="D1239"/>
    </row>
    <row r="1240" spans="4:4" x14ac:dyDescent="0.3">
      <c r="D1240"/>
    </row>
    <row r="1241" spans="4:4" x14ac:dyDescent="0.3">
      <c r="D1241"/>
    </row>
    <row r="1242" spans="4:4" x14ac:dyDescent="0.3">
      <c r="D1242"/>
    </row>
    <row r="1243" spans="4:4" x14ac:dyDescent="0.3">
      <c r="D1243"/>
    </row>
    <row r="1244" spans="4:4" x14ac:dyDescent="0.3">
      <c r="D1244"/>
    </row>
    <row r="1245" spans="4:4" x14ac:dyDescent="0.3">
      <c r="D1245"/>
    </row>
    <row r="1246" spans="4:4" x14ac:dyDescent="0.3">
      <c r="D1246"/>
    </row>
    <row r="1247" spans="4:4" x14ac:dyDescent="0.3">
      <c r="D1247"/>
    </row>
    <row r="1248" spans="4:4" x14ac:dyDescent="0.3">
      <c r="D1248"/>
    </row>
    <row r="1249" spans="4:4" x14ac:dyDescent="0.3">
      <c r="D1249"/>
    </row>
    <row r="1250" spans="4:4" x14ac:dyDescent="0.3">
      <c r="D1250"/>
    </row>
    <row r="1251" spans="4:4" x14ac:dyDescent="0.3">
      <c r="D1251"/>
    </row>
    <row r="1252" spans="4:4" x14ac:dyDescent="0.3">
      <c r="D1252"/>
    </row>
    <row r="1253" spans="4:4" x14ac:dyDescent="0.3">
      <c r="D1253"/>
    </row>
    <row r="1254" spans="4:4" x14ac:dyDescent="0.3">
      <c r="D1254"/>
    </row>
    <row r="1255" spans="4:4" x14ac:dyDescent="0.3">
      <c r="D1255"/>
    </row>
    <row r="1256" spans="4:4" x14ac:dyDescent="0.3">
      <c r="D1256"/>
    </row>
    <row r="1257" spans="4:4" x14ac:dyDescent="0.3">
      <c r="D1257"/>
    </row>
    <row r="1258" spans="4:4" x14ac:dyDescent="0.3">
      <c r="D1258"/>
    </row>
    <row r="1259" spans="4:4" x14ac:dyDescent="0.3">
      <c r="D1259"/>
    </row>
    <row r="1260" spans="4:4" x14ac:dyDescent="0.3">
      <c r="D1260"/>
    </row>
    <row r="1261" spans="4:4" x14ac:dyDescent="0.3">
      <c r="D1261"/>
    </row>
    <row r="1262" spans="4:4" x14ac:dyDescent="0.3">
      <c r="D1262"/>
    </row>
    <row r="1263" spans="4:4" x14ac:dyDescent="0.3">
      <c r="D1263"/>
    </row>
    <row r="1264" spans="4:4" x14ac:dyDescent="0.3">
      <c r="D1264"/>
    </row>
    <row r="1265" spans="4:4" x14ac:dyDescent="0.3">
      <c r="D1265"/>
    </row>
    <row r="1266" spans="4:4" x14ac:dyDescent="0.3">
      <c r="D1266"/>
    </row>
    <row r="1267" spans="4:4" x14ac:dyDescent="0.3">
      <c r="D1267"/>
    </row>
    <row r="1268" spans="4:4" x14ac:dyDescent="0.3">
      <c r="D1268"/>
    </row>
    <row r="1269" spans="4:4" x14ac:dyDescent="0.3">
      <c r="D1269"/>
    </row>
    <row r="1270" spans="4:4" x14ac:dyDescent="0.3">
      <c r="D1270"/>
    </row>
    <row r="1271" spans="4:4" x14ac:dyDescent="0.3">
      <c r="D1271"/>
    </row>
    <row r="1272" spans="4:4" x14ac:dyDescent="0.3">
      <c r="D1272"/>
    </row>
    <row r="1273" spans="4:4" x14ac:dyDescent="0.3">
      <c r="D1273"/>
    </row>
    <row r="1274" spans="4:4" x14ac:dyDescent="0.3">
      <c r="D1274"/>
    </row>
    <row r="1275" spans="4:4" x14ac:dyDescent="0.3">
      <c r="D1275"/>
    </row>
    <row r="1276" spans="4:4" x14ac:dyDescent="0.3">
      <c r="D1276"/>
    </row>
    <row r="1277" spans="4:4" x14ac:dyDescent="0.3">
      <c r="D1277"/>
    </row>
    <row r="1278" spans="4:4" x14ac:dyDescent="0.3">
      <c r="D1278"/>
    </row>
    <row r="1279" spans="4:4" x14ac:dyDescent="0.3">
      <c r="D1279"/>
    </row>
    <row r="1280" spans="4:4" x14ac:dyDescent="0.3">
      <c r="D1280"/>
    </row>
    <row r="1281" spans="4:4" x14ac:dyDescent="0.3">
      <c r="D1281"/>
    </row>
    <row r="1282" spans="4:4" x14ac:dyDescent="0.3">
      <c r="D1282"/>
    </row>
    <row r="1283" spans="4:4" x14ac:dyDescent="0.3">
      <c r="D1283"/>
    </row>
    <row r="1284" spans="4:4" x14ac:dyDescent="0.3">
      <c r="D1284"/>
    </row>
    <row r="1285" spans="4:4" x14ac:dyDescent="0.3">
      <c r="D1285"/>
    </row>
    <row r="1286" spans="4:4" x14ac:dyDescent="0.3">
      <c r="D1286"/>
    </row>
    <row r="1287" spans="4:4" x14ac:dyDescent="0.3">
      <c r="D1287"/>
    </row>
    <row r="1288" spans="4:4" x14ac:dyDescent="0.3">
      <c r="D1288"/>
    </row>
    <row r="1289" spans="4:4" x14ac:dyDescent="0.3">
      <c r="D1289"/>
    </row>
    <row r="1290" spans="4:4" x14ac:dyDescent="0.3">
      <c r="D1290"/>
    </row>
    <row r="1291" spans="4:4" x14ac:dyDescent="0.3">
      <c r="D1291"/>
    </row>
    <row r="1292" spans="4:4" x14ac:dyDescent="0.3">
      <c r="D1292"/>
    </row>
    <row r="1293" spans="4:4" x14ac:dyDescent="0.3">
      <c r="D1293"/>
    </row>
    <row r="1294" spans="4:4" x14ac:dyDescent="0.3">
      <c r="D1294"/>
    </row>
    <row r="1295" spans="4:4" x14ac:dyDescent="0.3">
      <c r="D1295"/>
    </row>
    <row r="1296" spans="4:4" x14ac:dyDescent="0.3">
      <c r="D1296"/>
    </row>
    <row r="1297" spans="4:4" x14ac:dyDescent="0.3">
      <c r="D1297"/>
    </row>
    <row r="1298" spans="4:4" x14ac:dyDescent="0.3">
      <c r="D1298"/>
    </row>
    <row r="1299" spans="4:4" x14ac:dyDescent="0.3">
      <c r="D1299"/>
    </row>
    <row r="1300" spans="4:4" x14ac:dyDescent="0.3">
      <c r="D1300"/>
    </row>
    <row r="1301" spans="4:4" x14ac:dyDescent="0.3">
      <c r="D1301"/>
    </row>
    <row r="1302" spans="4:4" x14ac:dyDescent="0.3">
      <c r="D1302"/>
    </row>
    <row r="1303" spans="4:4" x14ac:dyDescent="0.3">
      <c r="D1303"/>
    </row>
    <row r="1304" spans="4:4" x14ac:dyDescent="0.3">
      <c r="D1304"/>
    </row>
    <row r="1305" spans="4:4" x14ac:dyDescent="0.3">
      <c r="D1305"/>
    </row>
    <row r="1306" spans="4:4" x14ac:dyDescent="0.3">
      <c r="D1306"/>
    </row>
    <row r="1307" spans="4:4" x14ac:dyDescent="0.3">
      <c r="D1307"/>
    </row>
    <row r="1308" spans="4:4" x14ac:dyDescent="0.3">
      <c r="D1308"/>
    </row>
    <row r="1309" spans="4:4" x14ac:dyDescent="0.3">
      <c r="D1309"/>
    </row>
    <row r="1310" spans="4:4" x14ac:dyDescent="0.3">
      <c r="D1310"/>
    </row>
    <row r="1311" spans="4:4" x14ac:dyDescent="0.3">
      <c r="D1311"/>
    </row>
    <row r="1312" spans="4:4" x14ac:dyDescent="0.3">
      <c r="D1312"/>
    </row>
    <row r="1313" spans="4:4" x14ac:dyDescent="0.3">
      <c r="D1313"/>
    </row>
    <row r="1314" spans="4:4" x14ac:dyDescent="0.3">
      <c r="D1314"/>
    </row>
    <row r="1315" spans="4:4" x14ac:dyDescent="0.3">
      <c r="D1315"/>
    </row>
    <row r="1316" spans="4:4" x14ac:dyDescent="0.3">
      <c r="D1316"/>
    </row>
    <row r="1317" spans="4:4" x14ac:dyDescent="0.3">
      <c r="D1317"/>
    </row>
    <row r="1318" spans="4:4" x14ac:dyDescent="0.3">
      <c r="D1318"/>
    </row>
    <row r="1319" spans="4:4" x14ac:dyDescent="0.3">
      <c r="D1319"/>
    </row>
    <row r="1320" spans="4:4" x14ac:dyDescent="0.3">
      <c r="D1320"/>
    </row>
    <row r="1321" spans="4:4" x14ac:dyDescent="0.3">
      <c r="D1321"/>
    </row>
    <row r="1322" spans="4:4" x14ac:dyDescent="0.3">
      <c r="D1322"/>
    </row>
    <row r="1323" spans="4:4" x14ac:dyDescent="0.3">
      <c r="D1323"/>
    </row>
    <row r="1324" spans="4:4" x14ac:dyDescent="0.3">
      <c r="D1324"/>
    </row>
    <row r="1325" spans="4:4" x14ac:dyDescent="0.3">
      <c r="D1325"/>
    </row>
    <row r="1326" spans="4:4" x14ac:dyDescent="0.3">
      <c r="D1326"/>
    </row>
    <row r="1327" spans="4:4" x14ac:dyDescent="0.3">
      <c r="D1327"/>
    </row>
    <row r="1328" spans="4:4" x14ac:dyDescent="0.3">
      <c r="D1328"/>
    </row>
    <row r="1329" spans="4:4" x14ac:dyDescent="0.3">
      <c r="D1329"/>
    </row>
    <row r="1330" spans="4:4" x14ac:dyDescent="0.3">
      <c r="D1330"/>
    </row>
    <row r="1331" spans="4:4" x14ac:dyDescent="0.3">
      <c r="D1331"/>
    </row>
    <row r="1332" spans="4:4" x14ac:dyDescent="0.3">
      <c r="D1332"/>
    </row>
    <row r="1333" spans="4:4" x14ac:dyDescent="0.3">
      <c r="D1333"/>
    </row>
    <row r="1334" spans="4:4" x14ac:dyDescent="0.3">
      <c r="D1334"/>
    </row>
    <row r="1335" spans="4:4" x14ac:dyDescent="0.3">
      <c r="D1335"/>
    </row>
    <row r="1336" spans="4:4" x14ac:dyDescent="0.3">
      <c r="D1336"/>
    </row>
    <row r="1337" spans="4:4" x14ac:dyDescent="0.3">
      <c r="D1337"/>
    </row>
    <row r="1338" spans="4:4" x14ac:dyDescent="0.3">
      <c r="D1338"/>
    </row>
    <row r="1339" spans="4:4" x14ac:dyDescent="0.3">
      <c r="D1339"/>
    </row>
    <row r="1340" spans="4:4" x14ac:dyDescent="0.3">
      <c r="D1340"/>
    </row>
    <row r="1341" spans="4:4" x14ac:dyDescent="0.3">
      <c r="D1341"/>
    </row>
    <row r="1342" spans="4:4" x14ac:dyDescent="0.3">
      <c r="D1342"/>
    </row>
    <row r="1343" spans="4:4" x14ac:dyDescent="0.3">
      <c r="D1343"/>
    </row>
    <row r="1344" spans="4:4" x14ac:dyDescent="0.3">
      <c r="D1344"/>
    </row>
    <row r="1345" spans="4:4" x14ac:dyDescent="0.3">
      <c r="D1345"/>
    </row>
    <row r="1346" spans="4:4" x14ac:dyDescent="0.3">
      <c r="D1346"/>
    </row>
    <row r="1347" spans="4:4" x14ac:dyDescent="0.3">
      <c r="D1347"/>
    </row>
    <row r="1348" spans="4:4" x14ac:dyDescent="0.3">
      <c r="D1348"/>
    </row>
    <row r="1349" spans="4:4" x14ac:dyDescent="0.3">
      <c r="D1349"/>
    </row>
    <row r="1350" spans="4:4" x14ac:dyDescent="0.3">
      <c r="D1350"/>
    </row>
    <row r="1351" spans="4:4" x14ac:dyDescent="0.3">
      <c r="D1351"/>
    </row>
    <row r="1352" spans="4:4" x14ac:dyDescent="0.3">
      <c r="D1352"/>
    </row>
    <row r="1353" spans="4:4" x14ac:dyDescent="0.3">
      <c r="D1353"/>
    </row>
    <row r="1354" spans="4:4" x14ac:dyDescent="0.3">
      <c r="D1354"/>
    </row>
    <row r="1355" spans="4:4" x14ac:dyDescent="0.3">
      <c r="D1355"/>
    </row>
    <row r="1356" spans="4:4" x14ac:dyDescent="0.3">
      <c r="D1356"/>
    </row>
    <row r="1357" spans="4:4" x14ac:dyDescent="0.3">
      <c r="D1357"/>
    </row>
    <row r="1358" spans="4:4" x14ac:dyDescent="0.3">
      <c r="D1358"/>
    </row>
    <row r="1359" spans="4:4" x14ac:dyDescent="0.3">
      <c r="D1359"/>
    </row>
    <row r="1360" spans="4:4" x14ac:dyDescent="0.3">
      <c r="D1360"/>
    </row>
    <row r="1361" spans="4:4" x14ac:dyDescent="0.3">
      <c r="D1361"/>
    </row>
    <row r="1362" spans="4:4" x14ac:dyDescent="0.3">
      <c r="D1362"/>
    </row>
    <row r="1363" spans="4:4" x14ac:dyDescent="0.3">
      <c r="D1363"/>
    </row>
    <row r="1364" spans="4:4" x14ac:dyDescent="0.3">
      <c r="D1364"/>
    </row>
    <row r="1365" spans="4:4" x14ac:dyDescent="0.3">
      <c r="D1365"/>
    </row>
    <row r="1366" spans="4:4" x14ac:dyDescent="0.3">
      <c r="D1366"/>
    </row>
    <row r="1367" spans="4:4" x14ac:dyDescent="0.3">
      <c r="D1367"/>
    </row>
    <row r="1368" spans="4:4" x14ac:dyDescent="0.3">
      <c r="D1368"/>
    </row>
    <row r="1369" spans="4:4" x14ac:dyDescent="0.3">
      <c r="D1369"/>
    </row>
    <row r="1370" spans="4:4" x14ac:dyDescent="0.3">
      <c r="D1370"/>
    </row>
    <row r="1371" spans="4:4" x14ac:dyDescent="0.3">
      <c r="D1371"/>
    </row>
    <row r="1372" spans="4:4" x14ac:dyDescent="0.3">
      <c r="D1372"/>
    </row>
    <row r="1373" spans="4:4" x14ac:dyDescent="0.3">
      <c r="D1373"/>
    </row>
    <row r="1374" spans="4:4" x14ac:dyDescent="0.3">
      <c r="D1374"/>
    </row>
    <row r="1375" spans="4:4" x14ac:dyDescent="0.3">
      <c r="D1375"/>
    </row>
    <row r="1376" spans="4:4" x14ac:dyDescent="0.3">
      <c r="D1376"/>
    </row>
    <row r="1377" spans="4:4" x14ac:dyDescent="0.3">
      <c r="D1377"/>
    </row>
    <row r="1378" spans="4:4" x14ac:dyDescent="0.3">
      <c r="D1378"/>
    </row>
    <row r="1379" spans="4:4" x14ac:dyDescent="0.3">
      <c r="D1379"/>
    </row>
    <row r="1380" spans="4:4" x14ac:dyDescent="0.3">
      <c r="D1380"/>
    </row>
    <row r="1381" spans="4:4" x14ac:dyDescent="0.3">
      <c r="D1381"/>
    </row>
    <row r="1382" spans="4:4" x14ac:dyDescent="0.3">
      <c r="D1382"/>
    </row>
    <row r="1383" spans="4:4" x14ac:dyDescent="0.3">
      <c r="D1383"/>
    </row>
    <row r="1384" spans="4:4" x14ac:dyDescent="0.3">
      <c r="D1384"/>
    </row>
    <row r="1385" spans="4:4" x14ac:dyDescent="0.3">
      <c r="D1385"/>
    </row>
    <row r="1386" spans="4:4" x14ac:dyDescent="0.3">
      <c r="D1386"/>
    </row>
    <row r="1387" spans="4:4" x14ac:dyDescent="0.3">
      <c r="D1387"/>
    </row>
    <row r="1388" spans="4:4" x14ac:dyDescent="0.3">
      <c r="D1388"/>
    </row>
    <row r="1389" spans="4:4" x14ac:dyDescent="0.3">
      <c r="D1389"/>
    </row>
    <row r="1390" spans="4:4" x14ac:dyDescent="0.3">
      <c r="D1390"/>
    </row>
    <row r="1391" spans="4:4" x14ac:dyDescent="0.3">
      <c r="D1391"/>
    </row>
    <row r="1392" spans="4:4" x14ac:dyDescent="0.3">
      <c r="D1392"/>
    </row>
    <row r="1393" spans="4:4" x14ac:dyDescent="0.3">
      <c r="D1393"/>
    </row>
    <row r="1394" spans="4:4" x14ac:dyDescent="0.3">
      <c r="D1394"/>
    </row>
    <row r="1395" spans="4:4" x14ac:dyDescent="0.3">
      <c r="D1395"/>
    </row>
    <row r="1396" spans="4:4" x14ac:dyDescent="0.3">
      <c r="D1396"/>
    </row>
    <row r="1397" spans="4:4" x14ac:dyDescent="0.3">
      <c r="D1397"/>
    </row>
    <row r="1398" spans="4:4" x14ac:dyDescent="0.3">
      <c r="D1398"/>
    </row>
    <row r="1399" spans="4:4" x14ac:dyDescent="0.3">
      <c r="D1399"/>
    </row>
    <row r="1400" spans="4:4" x14ac:dyDescent="0.3">
      <c r="D1400"/>
    </row>
    <row r="1401" spans="4:4" x14ac:dyDescent="0.3">
      <c r="D1401"/>
    </row>
    <row r="1402" spans="4:4" x14ac:dyDescent="0.3">
      <c r="D1402"/>
    </row>
    <row r="1403" spans="4:4" x14ac:dyDescent="0.3">
      <c r="D1403"/>
    </row>
    <row r="1404" spans="4:4" x14ac:dyDescent="0.3">
      <c r="D1404"/>
    </row>
    <row r="1405" spans="4:4" x14ac:dyDescent="0.3">
      <c r="D1405"/>
    </row>
    <row r="1406" spans="4:4" x14ac:dyDescent="0.3">
      <c r="D1406"/>
    </row>
    <row r="1407" spans="4:4" x14ac:dyDescent="0.3">
      <c r="D1407"/>
    </row>
    <row r="1408" spans="4:4" x14ac:dyDescent="0.3">
      <c r="D1408"/>
    </row>
    <row r="1409" spans="4:4" x14ac:dyDescent="0.3">
      <c r="D1409"/>
    </row>
    <row r="1410" spans="4:4" x14ac:dyDescent="0.3">
      <c r="D1410"/>
    </row>
    <row r="1411" spans="4:4" x14ac:dyDescent="0.3">
      <c r="D1411"/>
    </row>
    <row r="1412" spans="4:4" x14ac:dyDescent="0.3">
      <c r="D1412"/>
    </row>
    <row r="1413" spans="4:4" x14ac:dyDescent="0.3">
      <c r="D1413"/>
    </row>
    <row r="1414" spans="4:4" x14ac:dyDescent="0.3">
      <c r="D1414"/>
    </row>
    <row r="1415" spans="4:4" x14ac:dyDescent="0.3">
      <c r="D1415"/>
    </row>
    <row r="1416" spans="4:4" x14ac:dyDescent="0.3">
      <c r="D1416"/>
    </row>
    <row r="1417" spans="4:4" x14ac:dyDescent="0.3">
      <c r="D1417"/>
    </row>
    <row r="1418" spans="4:4" x14ac:dyDescent="0.3">
      <c r="D1418"/>
    </row>
    <row r="1419" spans="4:4" x14ac:dyDescent="0.3">
      <c r="D1419"/>
    </row>
    <row r="1420" spans="4:4" x14ac:dyDescent="0.3">
      <c r="D1420"/>
    </row>
    <row r="1421" spans="4:4" x14ac:dyDescent="0.3">
      <c r="D1421"/>
    </row>
    <row r="1422" spans="4:4" x14ac:dyDescent="0.3">
      <c r="D1422"/>
    </row>
    <row r="1423" spans="4:4" x14ac:dyDescent="0.3">
      <c r="D1423"/>
    </row>
    <row r="1424" spans="4:4" x14ac:dyDescent="0.3">
      <c r="D1424"/>
    </row>
    <row r="1425" spans="4:4" x14ac:dyDescent="0.3">
      <c r="D1425"/>
    </row>
    <row r="1426" spans="4:4" x14ac:dyDescent="0.3">
      <c r="D1426"/>
    </row>
    <row r="1427" spans="4:4" x14ac:dyDescent="0.3">
      <c r="D1427"/>
    </row>
    <row r="1428" spans="4:4" x14ac:dyDescent="0.3">
      <c r="D1428"/>
    </row>
    <row r="1429" spans="4:4" x14ac:dyDescent="0.3">
      <c r="D1429"/>
    </row>
    <row r="1430" spans="4:4" x14ac:dyDescent="0.3">
      <c r="D1430"/>
    </row>
    <row r="1431" spans="4:4" x14ac:dyDescent="0.3">
      <c r="D1431"/>
    </row>
    <row r="1432" spans="4:4" x14ac:dyDescent="0.3">
      <c r="D1432"/>
    </row>
    <row r="1433" spans="4:4" x14ac:dyDescent="0.3">
      <c r="D1433"/>
    </row>
    <row r="1434" spans="4:4" x14ac:dyDescent="0.3">
      <c r="D1434"/>
    </row>
    <row r="1435" spans="4:4" x14ac:dyDescent="0.3">
      <c r="D1435"/>
    </row>
    <row r="1436" spans="4:4" x14ac:dyDescent="0.3">
      <c r="D1436"/>
    </row>
    <row r="1437" spans="4:4" x14ac:dyDescent="0.3">
      <c r="D1437"/>
    </row>
    <row r="1438" spans="4:4" x14ac:dyDescent="0.3">
      <c r="D1438"/>
    </row>
    <row r="1439" spans="4:4" x14ac:dyDescent="0.3">
      <c r="D1439"/>
    </row>
    <row r="1440" spans="4:4" x14ac:dyDescent="0.3">
      <c r="D1440"/>
    </row>
    <row r="1441" spans="4:4" x14ac:dyDescent="0.3">
      <c r="D1441"/>
    </row>
    <row r="1442" spans="4:4" x14ac:dyDescent="0.3">
      <c r="D1442"/>
    </row>
    <row r="1443" spans="4:4" x14ac:dyDescent="0.3">
      <c r="D1443"/>
    </row>
    <row r="1444" spans="4:4" x14ac:dyDescent="0.3">
      <c r="D1444"/>
    </row>
    <row r="1445" spans="4:4" x14ac:dyDescent="0.3">
      <c r="D1445"/>
    </row>
    <row r="1446" spans="4:4" x14ac:dyDescent="0.3">
      <c r="D1446"/>
    </row>
    <row r="1447" spans="4:4" x14ac:dyDescent="0.3">
      <c r="D1447"/>
    </row>
    <row r="1448" spans="4:4" x14ac:dyDescent="0.3">
      <c r="D1448"/>
    </row>
    <row r="1449" spans="4:4" x14ac:dyDescent="0.3">
      <c r="D1449"/>
    </row>
    <row r="1450" spans="4:4" x14ac:dyDescent="0.3">
      <c r="D1450"/>
    </row>
    <row r="1451" spans="4:4" x14ac:dyDescent="0.3">
      <c r="D1451"/>
    </row>
    <row r="1452" spans="4:4" x14ac:dyDescent="0.3">
      <c r="D1452"/>
    </row>
    <row r="1453" spans="4:4" x14ac:dyDescent="0.3">
      <c r="D1453"/>
    </row>
    <row r="1454" spans="4:4" x14ac:dyDescent="0.3">
      <c r="D1454"/>
    </row>
    <row r="1455" spans="4:4" x14ac:dyDescent="0.3">
      <c r="D1455"/>
    </row>
    <row r="1456" spans="4:4" x14ac:dyDescent="0.3">
      <c r="D1456"/>
    </row>
    <row r="1457" spans="4:4" x14ac:dyDescent="0.3">
      <c r="D1457"/>
    </row>
    <row r="1458" spans="4:4" x14ac:dyDescent="0.3">
      <c r="D1458"/>
    </row>
    <row r="1459" spans="4:4" x14ac:dyDescent="0.3">
      <c r="D1459"/>
    </row>
    <row r="1460" spans="4:4" x14ac:dyDescent="0.3">
      <c r="D1460"/>
    </row>
    <row r="1461" spans="4:4" x14ac:dyDescent="0.3">
      <c r="D1461"/>
    </row>
    <row r="1462" spans="4:4" x14ac:dyDescent="0.3">
      <c r="D1462"/>
    </row>
    <row r="1463" spans="4:4" x14ac:dyDescent="0.3">
      <c r="D1463"/>
    </row>
    <row r="1464" spans="4:4" x14ac:dyDescent="0.3">
      <c r="D1464"/>
    </row>
    <row r="1465" spans="4:4" x14ac:dyDescent="0.3">
      <c r="D1465"/>
    </row>
    <row r="1466" spans="4:4" x14ac:dyDescent="0.3">
      <c r="D1466"/>
    </row>
    <row r="1467" spans="4:4" x14ac:dyDescent="0.3">
      <c r="D1467"/>
    </row>
    <row r="1468" spans="4:4" x14ac:dyDescent="0.3">
      <c r="D1468"/>
    </row>
    <row r="1469" spans="4:4" x14ac:dyDescent="0.3">
      <c r="D1469"/>
    </row>
    <row r="1470" spans="4:4" x14ac:dyDescent="0.3">
      <c r="D1470"/>
    </row>
    <row r="1471" spans="4:4" x14ac:dyDescent="0.3">
      <c r="D1471"/>
    </row>
    <row r="1472" spans="4:4" x14ac:dyDescent="0.3">
      <c r="D1472"/>
    </row>
    <row r="1473" spans="4:4" x14ac:dyDescent="0.3">
      <c r="D1473"/>
    </row>
    <row r="1474" spans="4:4" x14ac:dyDescent="0.3">
      <c r="D1474"/>
    </row>
    <row r="1475" spans="4:4" x14ac:dyDescent="0.3">
      <c r="D1475"/>
    </row>
    <row r="1476" spans="4:4" x14ac:dyDescent="0.3">
      <c r="D1476"/>
    </row>
    <row r="1477" spans="4:4" x14ac:dyDescent="0.3">
      <c r="D1477"/>
    </row>
    <row r="1478" spans="4:4" x14ac:dyDescent="0.3">
      <c r="D1478"/>
    </row>
    <row r="1479" spans="4:4" x14ac:dyDescent="0.3">
      <c r="D1479"/>
    </row>
    <row r="1480" spans="4:4" x14ac:dyDescent="0.3">
      <c r="D1480"/>
    </row>
    <row r="1481" spans="4:4" x14ac:dyDescent="0.3">
      <c r="D1481"/>
    </row>
    <row r="1482" spans="4:4" x14ac:dyDescent="0.3">
      <c r="D1482"/>
    </row>
    <row r="1483" spans="4:4" x14ac:dyDescent="0.3">
      <c r="D1483"/>
    </row>
    <row r="1484" spans="4:4" x14ac:dyDescent="0.3">
      <c r="D1484"/>
    </row>
    <row r="1485" spans="4:4" x14ac:dyDescent="0.3">
      <c r="D1485"/>
    </row>
    <row r="1486" spans="4:4" x14ac:dyDescent="0.3">
      <c r="D1486"/>
    </row>
    <row r="1487" spans="4:4" x14ac:dyDescent="0.3">
      <c r="D1487"/>
    </row>
    <row r="1488" spans="4:4" x14ac:dyDescent="0.3">
      <c r="D1488"/>
    </row>
    <row r="1489" spans="4:4" x14ac:dyDescent="0.3">
      <c r="D1489"/>
    </row>
    <row r="1490" spans="4:4" x14ac:dyDescent="0.3">
      <c r="D1490"/>
    </row>
    <row r="1491" spans="4:4" x14ac:dyDescent="0.3">
      <c r="D1491"/>
    </row>
    <row r="1492" spans="4:4" x14ac:dyDescent="0.3">
      <c r="D1492"/>
    </row>
    <row r="1493" spans="4:4" x14ac:dyDescent="0.3">
      <c r="D1493"/>
    </row>
    <row r="1494" spans="4:4" x14ac:dyDescent="0.3">
      <c r="D1494"/>
    </row>
    <row r="1495" spans="4:4" x14ac:dyDescent="0.3">
      <c r="D1495"/>
    </row>
    <row r="1496" spans="4:4" x14ac:dyDescent="0.3">
      <c r="D1496"/>
    </row>
    <row r="1497" spans="4:4" x14ac:dyDescent="0.3">
      <c r="D1497"/>
    </row>
    <row r="1498" spans="4:4" x14ac:dyDescent="0.3">
      <c r="D1498"/>
    </row>
    <row r="1499" spans="4:4" x14ac:dyDescent="0.3">
      <c r="D1499"/>
    </row>
    <row r="1500" spans="4:4" x14ac:dyDescent="0.3">
      <c r="D1500"/>
    </row>
    <row r="1501" spans="4:4" x14ac:dyDescent="0.3">
      <c r="D1501"/>
    </row>
    <row r="1502" spans="4:4" x14ac:dyDescent="0.3">
      <c r="D1502"/>
    </row>
    <row r="1503" spans="4:4" x14ac:dyDescent="0.3">
      <c r="D1503"/>
    </row>
    <row r="1504" spans="4:4" x14ac:dyDescent="0.3">
      <c r="D1504"/>
    </row>
    <row r="1505" spans="4:4" x14ac:dyDescent="0.3">
      <c r="D1505"/>
    </row>
    <row r="1506" spans="4:4" x14ac:dyDescent="0.3">
      <c r="D1506"/>
    </row>
    <row r="1507" spans="4:4" x14ac:dyDescent="0.3">
      <c r="D1507"/>
    </row>
    <row r="1508" spans="4:4" x14ac:dyDescent="0.3">
      <c r="D1508"/>
    </row>
    <row r="1509" spans="4:4" x14ac:dyDescent="0.3">
      <c r="D1509"/>
    </row>
    <row r="1510" spans="4:4" x14ac:dyDescent="0.3">
      <c r="D1510"/>
    </row>
    <row r="1511" spans="4:4" x14ac:dyDescent="0.3">
      <c r="D1511"/>
    </row>
    <row r="1512" spans="4:4" x14ac:dyDescent="0.3">
      <c r="D1512"/>
    </row>
    <row r="1513" spans="4:4" x14ac:dyDescent="0.3">
      <c r="D1513"/>
    </row>
    <row r="1514" spans="4:4" x14ac:dyDescent="0.3">
      <c r="D1514"/>
    </row>
    <row r="1515" spans="4:4" x14ac:dyDescent="0.3">
      <c r="D1515"/>
    </row>
    <row r="1516" spans="4:4" x14ac:dyDescent="0.3">
      <c r="D1516"/>
    </row>
    <row r="1517" spans="4:4" x14ac:dyDescent="0.3">
      <c r="D1517"/>
    </row>
    <row r="1518" spans="4:4" x14ac:dyDescent="0.3">
      <c r="D1518"/>
    </row>
    <row r="1519" spans="4:4" x14ac:dyDescent="0.3">
      <c r="D1519"/>
    </row>
    <row r="1520" spans="4:4" x14ac:dyDescent="0.3">
      <c r="D1520"/>
    </row>
    <row r="1521" spans="4:4" x14ac:dyDescent="0.3">
      <c r="D1521"/>
    </row>
    <row r="1522" spans="4:4" x14ac:dyDescent="0.3">
      <c r="D1522"/>
    </row>
    <row r="1523" spans="4:4" x14ac:dyDescent="0.3">
      <c r="D1523"/>
    </row>
    <row r="1524" spans="4:4" x14ac:dyDescent="0.3">
      <c r="D1524"/>
    </row>
    <row r="1525" spans="4:4" x14ac:dyDescent="0.3">
      <c r="D1525"/>
    </row>
    <row r="1526" spans="4:4" x14ac:dyDescent="0.3">
      <c r="D1526"/>
    </row>
    <row r="1527" spans="4:4" x14ac:dyDescent="0.3">
      <c r="D1527"/>
    </row>
    <row r="1528" spans="4:4" x14ac:dyDescent="0.3">
      <c r="D1528"/>
    </row>
    <row r="1529" spans="4:4" x14ac:dyDescent="0.3">
      <c r="D1529"/>
    </row>
    <row r="1530" spans="4:4" x14ac:dyDescent="0.3">
      <c r="D1530"/>
    </row>
    <row r="1531" spans="4:4" x14ac:dyDescent="0.3">
      <c r="D1531"/>
    </row>
    <row r="1532" spans="4:4" x14ac:dyDescent="0.3">
      <c r="D1532"/>
    </row>
    <row r="1533" spans="4:4" x14ac:dyDescent="0.3">
      <c r="D1533"/>
    </row>
    <row r="1534" spans="4:4" x14ac:dyDescent="0.3">
      <c r="D1534"/>
    </row>
    <row r="1535" spans="4:4" x14ac:dyDescent="0.3">
      <c r="D1535"/>
    </row>
    <row r="1536" spans="4:4" x14ac:dyDescent="0.3">
      <c r="D1536"/>
    </row>
    <row r="1537" spans="4:4" x14ac:dyDescent="0.3">
      <c r="D1537"/>
    </row>
    <row r="1538" spans="4:4" x14ac:dyDescent="0.3">
      <c r="D1538"/>
    </row>
    <row r="1539" spans="4:4" x14ac:dyDescent="0.3">
      <c r="D1539"/>
    </row>
    <row r="1540" spans="4:4" x14ac:dyDescent="0.3">
      <c r="D1540"/>
    </row>
    <row r="1541" spans="4:4" x14ac:dyDescent="0.3">
      <c r="D1541"/>
    </row>
    <row r="1542" spans="4:4" x14ac:dyDescent="0.3">
      <c r="D1542"/>
    </row>
    <row r="1543" spans="4:4" x14ac:dyDescent="0.3">
      <c r="D1543"/>
    </row>
    <row r="1544" spans="4:4" x14ac:dyDescent="0.3">
      <c r="D1544"/>
    </row>
    <row r="1545" spans="4:4" x14ac:dyDescent="0.3">
      <c r="D1545"/>
    </row>
    <row r="1546" spans="4:4" x14ac:dyDescent="0.3">
      <c r="D1546"/>
    </row>
    <row r="1547" spans="4:4" x14ac:dyDescent="0.3">
      <c r="D1547"/>
    </row>
    <row r="1548" spans="4:4" x14ac:dyDescent="0.3">
      <c r="D1548"/>
    </row>
    <row r="1549" spans="4:4" x14ac:dyDescent="0.3">
      <c r="D1549"/>
    </row>
    <row r="1550" spans="4:4" x14ac:dyDescent="0.3">
      <c r="D1550"/>
    </row>
    <row r="1551" spans="4:4" x14ac:dyDescent="0.3">
      <c r="D1551"/>
    </row>
    <row r="1552" spans="4:4" x14ac:dyDescent="0.3">
      <c r="D1552"/>
    </row>
    <row r="1553" spans="4:4" x14ac:dyDescent="0.3">
      <c r="D1553"/>
    </row>
    <row r="1554" spans="4:4" x14ac:dyDescent="0.3">
      <c r="D1554"/>
    </row>
    <row r="1555" spans="4:4" x14ac:dyDescent="0.3">
      <c r="D1555"/>
    </row>
    <row r="1556" spans="4:4" x14ac:dyDescent="0.3">
      <c r="D1556"/>
    </row>
    <row r="1557" spans="4:4" x14ac:dyDescent="0.3">
      <c r="D1557"/>
    </row>
    <row r="1558" spans="4:4" x14ac:dyDescent="0.3">
      <c r="D1558"/>
    </row>
    <row r="1559" spans="4:4" x14ac:dyDescent="0.3">
      <c r="D1559"/>
    </row>
    <row r="1560" spans="4:4" x14ac:dyDescent="0.3">
      <c r="D1560"/>
    </row>
    <row r="1561" spans="4:4" x14ac:dyDescent="0.3">
      <c r="D1561"/>
    </row>
    <row r="1562" spans="4:4" x14ac:dyDescent="0.3">
      <c r="D1562"/>
    </row>
    <row r="1563" spans="4:4" x14ac:dyDescent="0.3">
      <c r="D1563"/>
    </row>
    <row r="1564" spans="4:4" x14ac:dyDescent="0.3">
      <c r="D1564"/>
    </row>
    <row r="1565" spans="4:4" x14ac:dyDescent="0.3">
      <c r="D1565"/>
    </row>
    <row r="1566" spans="4:4" x14ac:dyDescent="0.3">
      <c r="D1566"/>
    </row>
    <row r="1567" spans="4:4" x14ac:dyDescent="0.3">
      <c r="D1567"/>
    </row>
    <row r="1568" spans="4:4" x14ac:dyDescent="0.3">
      <c r="D1568"/>
    </row>
    <row r="1569" spans="4:4" x14ac:dyDescent="0.3">
      <c r="D1569"/>
    </row>
    <row r="1570" spans="4:4" x14ac:dyDescent="0.3">
      <c r="D1570"/>
    </row>
    <row r="1571" spans="4:4" x14ac:dyDescent="0.3">
      <c r="D1571"/>
    </row>
    <row r="1572" spans="4:4" x14ac:dyDescent="0.3">
      <c r="D1572"/>
    </row>
    <row r="1573" spans="4:4" x14ac:dyDescent="0.3">
      <c r="D1573"/>
    </row>
    <row r="1574" spans="4:4" x14ac:dyDescent="0.3">
      <c r="D1574"/>
    </row>
    <row r="1575" spans="4:4" x14ac:dyDescent="0.3">
      <c r="D1575"/>
    </row>
    <row r="1576" spans="4:4" x14ac:dyDescent="0.3">
      <c r="D1576"/>
    </row>
    <row r="1577" spans="4:4" x14ac:dyDescent="0.3">
      <c r="D1577"/>
    </row>
    <row r="1578" spans="4:4" x14ac:dyDescent="0.3">
      <c r="D1578"/>
    </row>
    <row r="1579" spans="4:4" x14ac:dyDescent="0.3">
      <c r="D1579"/>
    </row>
    <row r="1580" spans="4:4" x14ac:dyDescent="0.3">
      <c r="D1580"/>
    </row>
    <row r="1581" spans="4:4" x14ac:dyDescent="0.3">
      <c r="D1581"/>
    </row>
    <row r="1582" spans="4:4" x14ac:dyDescent="0.3">
      <c r="D1582"/>
    </row>
    <row r="1583" spans="4:4" x14ac:dyDescent="0.3">
      <c r="D1583"/>
    </row>
    <row r="1584" spans="4:4" x14ac:dyDescent="0.3">
      <c r="D1584"/>
    </row>
    <row r="1585" spans="4:4" x14ac:dyDescent="0.3">
      <c r="D1585"/>
    </row>
    <row r="1586" spans="4:4" x14ac:dyDescent="0.3">
      <c r="D1586"/>
    </row>
    <row r="1587" spans="4:4" x14ac:dyDescent="0.3">
      <c r="D1587"/>
    </row>
    <row r="1588" spans="4:4" x14ac:dyDescent="0.3">
      <c r="D1588"/>
    </row>
    <row r="1589" spans="4:4" x14ac:dyDescent="0.3">
      <c r="D1589"/>
    </row>
    <row r="1590" spans="4:4" x14ac:dyDescent="0.3">
      <c r="D1590"/>
    </row>
    <row r="1591" spans="4:4" x14ac:dyDescent="0.3">
      <c r="D1591"/>
    </row>
    <row r="1592" spans="4:4" x14ac:dyDescent="0.3">
      <c r="D1592"/>
    </row>
    <row r="1593" spans="4:4" x14ac:dyDescent="0.3">
      <c r="D1593"/>
    </row>
    <row r="1594" spans="4:4" x14ac:dyDescent="0.3">
      <c r="D1594"/>
    </row>
    <row r="1595" spans="4:4" x14ac:dyDescent="0.3">
      <c r="D1595"/>
    </row>
    <row r="1596" spans="4:4" x14ac:dyDescent="0.3">
      <c r="D1596"/>
    </row>
    <row r="1597" spans="4:4" x14ac:dyDescent="0.3">
      <c r="D1597"/>
    </row>
    <row r="1598" spans="4:4" x14ac:dyDescent="0.3">
      <c r="D1598"/>
    </row>
    <row r="1599" spans="4:4" x14ac:dyDescent="0.3">
      <c r="D1599"/>
    </row>
    <row r="1600" spans="4:4" x14ac:dyDescent="0.3">
      <c r="D1600"/>
    </row>
    <row r="1601" spans="4:4" x14ac:dyDescent="0.3">
      <c r="D1601"/>
    </row>
    <row r="1602" spans="4:4" x14ac:dyDescent="0.3">
      <c r="D1602"/>
    </row>
    <row r="1603" spans="4:4" x14ac:dyDescent="0.3">
      <c r="D1603"/>
    </row>
    <row r="1604" spans="4:4" x14ac:dyDescent="0.3">
      <c r="D1604"/>
    </row>
    <row r="1605" spans="4:4" x14ac:dyDescent="0.3">
      <c r="D1605"/>
    </row>
    <row r="1606" spans="4:4" x14ac:dyDescent="0.3">
      <c r="D1606"/>
    </row>
    <row r="1607" spans="4:4" x14ac:dyDescent="0.3">
      <c r="D1607"/>
    </row>
    <row r="1608" spans="4:4" x14ac:dyDescent="0.3">
      <c r="D1608"/>
    </row>
    <row r="1609" spans="4:4" x14ac:dyDescent="0.3">
      <c r="D1609"/>
    </row>
    <row r="1610" spans="4:4" x14ac:dyDescent="0.3">
      <c r="D1610"/>
    </row>
    <row r="1611" spans="4:4" x14ac:dyDescent="0.3">
      <c r="D1611"/>
    </row>
    <row r="1612" spans="4:4" x14ac:dyDescent="0.3">
      <c r="D1612"/>
    </row>
    <row r="1613" spans="4:4" x14ac:dyDescent="0.3">
      <c r="D1613"/>
    </row>
    <row r="1614" spans="4:4" x14ac:dyDescent="0.3">
      <c r="D1614"/>
    </row>
    <row r="1615" spans="4:4" x14ac:dyDescent="0.3">
      <c r="D1615"/>
    </row>
    <row r="1616" spans="4:4" x14ac:dyDescent="0.3">
      <c r="D1616"/>
    </row>
    <row r="1617" spans="4:4" x14ac:dyDescent="0.3">
      <c r="D1617"/>
    </row>
    <row r="1618" spans="4:4" x14ac:dyDescent="0.3">
      <c r="D1618"/>
    </row>
    <row r="1619" spans="4:4" x14ac:dyDescent="0.3">
      <c r="D1619"/>
    </row>
    <row r="1620" spans="4:4" x14ac:dyDescent="0.3">
      <c r="D1620"/>
    </row>
    <row r="1621" spans="4:4" x14ac:dyDescent="0.3">
      <c r="D1621"/>
    </row>
    <row r="1622" spans="4:4" x14ac:dyDescent="0.3">
      <c r="D1622"/>
    </row>
    <row r="1623" spans="4:4" x14ac:dyDescent="0.3">
      <c r="D1623"/>
    </row>
    <row r="1624" spans="4:4" x14ac:dyDescent="0.3">
      <c r="D1624"/>
    </row>
    <row r="1625" spans="4:4" x14ac:dyDescent="0.3">
      <c r="D1625"/>
    </row>
    <row r="1626" spans="4:4" x14ac:dyDescent="0.3">
      <c r="D1626"/>
    </row>
    <row r="1627" spans="4:4" x14ac:dyDescent="0.3">
      <c r="D1627"/>
    </row>
    <row r="1628" spans="4:4" x14ac:dyDescent="0.3">
      <c r="D1628"/>
    </row>
    <row r="1629" spans="4:4" x14ac:dyDescent="0.3">
      <c r="D1629"/>
    </row>
    <row r="1630" spans="4:4" x14ac:dyDescent="0.3">
      <c r="D1630"/>
    </row>
    <row r="1631" spans="4:4" x14ac:dyDescent="0.3">
      <c r="D1631"/>
    </row>
    <row r="1632" spans="4:4" x14ac:dyDescent="0.3">
      <c r="D1632"/>
    </row>
    <row r="1633" spans="4:4" x14ac:dyDescent="0.3">
      <c r="D1633"/>
    </row>
    <row r="1634" spans="4:4" x14ac:dyDescent="0.3">
      <c r="D1634"/>
    </row>
    <row r="1635" spans="4:4" x14ac:dyDescent="0.3">
      <c r="D1635"/>
    </row>
    <row r="1636" spans="4:4" x14ac:dyDescent="0.3">
      <c r="D1636"/>
    </row>
    <row r="1637" spans="4:4" x14ac:dyDescent="0.3">
      <c r="D1637"/>
    </row>
    <row r="1638" spans="4:4" x14ac:dyDescent="0.3">
      <c r="D1638"/>
    </row>
    <row r="1639" spans="4:4" x14ac:dyDescent="0.3">
      <c r="D1639"/>
    </row>
    <row r="1640" spans="4:4" x14ac:dyDescent="0.3">
      <c r="D1640"/>
    </row>
    <row r="1641" spans="4:4" x14ac:dyDescent="0.3">
      <c r="D1641"/>
    </row>
    <row r="1642" spans="4:4" x14ac:dyDescent="0.3">
      <c r="D1642"/>
    </row>
    <row r="1643" spans="4:4" x14ac:dyDescent="0.3">
      <c r="D1643"/>
    </row>
    <row r="1644" spans="4:4" x14ac:dyDescent="0.3">
      <c r="D1644"/>
    </row>
    <row r="1645" spans="4:4" x14ac:dyDescent="0.3">
      <c r="D1645"/>
    </row>
    <row r="1646" spans="4:4" x14ac:dyDescent="0.3">
      <c r="D1646"/>
    </row>
    <row r="1647" spans="4:4" x14ac:dyDescent="0.3">
      <c r="D1647"/>
    </row>
    <row r="1648" spans="4:4" x14ac:dyDescent="0.3">
      <c r="D1648"/>
    </row>
    <row r="1649" spans="4:4" x14ac:dyDescent="0.3">
      <c r="D1649"/>
    </row>
    <row r="1650" spans="4:4" x14ac:dyDescent="0.3">
      <c r="D1650"/>
    </row>
    <row r="1651" spans="4:4" x14ac:dyDescent="0.3">
      <c r="D1651"/>
    </row>
    <row r="1652" spans="4:4" x14ac:dyDescent="0.3">
      <c r="D1652"/>
    </row>
    <row r="1653" spans="4:4" x14ac:dyDescent="0.3">
      <c r="D1653"/>
    </row>
    <row r="1654" spans="4:4" x14ac:dyDescent="0.3">
      <c r="D1654"/>
    </row>
    <row r="1655" spans="4:4" x14ac:dyDescent="0.3">
      <c r="D1655"/>
    </row>
    <row r="1656" spans="4:4" x14ac:dyDescent="0.3">
      <c r="D1656"/>
    </row>
    <row r="1657" spans="4:4" x14ac:dyDescent="0.3">
      <c r="D1657"/>
    </row>
    <row r="1658" spans="4:4" x14ac:dyDescent="0.3">
      <c r="D1658"/>
    </row>
    <row r="1659" spans="4:4" x14ac:dyDescent="0.3">
      <c r="D1659"/>
    </row>
    <row r="1660" spans="4:4" x14ac:dyDescent="0.3">
      <c r="D1660"/>
    </row>
    <row r="1661" spans="4:4" x14ac:dyDescent="0.3">
      <c r="D1661"/>
    </row>
    <row r="1662" spans="4:4" x14ac:dyDescent="0.3">
      <c r="D1662"/>
    </row>
    <row r="1663" spans="4:4" x14ac:dyDescent="0.3">
      <c r="D1663"/>
    </row>
    <row r="1664" spans="4:4" x14ac:dyDescent="0.3">
      <c r="D1664"/>
    </row>
    <row r="1665" spans="4:4" x14ac:dyDescent="0.3">
      <c r="D1665"/>
    </row>
    <row r="1666" spans="4:4" x14ac:dyDescent="0.3">
      <c r="D1666"/>
    </row>
    <row r="1667" spans="4:4" x14ac:dyDescent="0.3">
      <c r="D1667"/>
    </row>
    <row r="1668" spans="4:4" x14ac:dyDescent="0.3">
      <c r="D1668"/>
    </row>
    <row r="1669" spans="4:4" x14ac:dyDescent="0.3">
      <c r="D1669"/>
    </row>
    <row r="1670" spans="4:4" x14ac:dyDescent="0.3">
      <c r="D1670"/>
    </row>
    <row r="1671" spans="4:4" x14ac:dyDescent="0.3">
      <c r="D1671"/>
    </row>
    <row r="1672" spans="4:4" x14ac:dyDescent="0.3">
      <c r="D1672"/>
    </row>
    <row r="1673" spans="4:4" x14ac:dyDescent="0.3">
      <c r="D1673"/>
    </row>
    <row r="1674" spans="4:4" x14ac:dyDescent="0.3">
      <c r="D1674"/>
    </row>
    <row r="1675" spans="4:4" x14ac:dyDescent="0.3">
      <c r="D1675"/>
    </row>
    <row r="1676" spans="4:4" x14ac:dyDescent="0.3">
      <c r="D1676"/>
    </row>
    <row r="1677" spans="4:4" x14ac:dyDescent="0.3">
      <c r="D1677"/>
    </row>
    <row r="1678" spans="4:4" x14ac:dyDescent="0.3">
      <c r="D1678"/>
    </row>
    <row r="1679" spans="4:4" x14ac:dyDescent="0.3">
      <c r="D1679"/>
    </row>
    <row r="1680" spans="4:4" x14ac:dyDescent="0.3">
      <c r="D1680"/>
    </row>
    <row r="1681" spans="4:4" x14ac:dyDescent="0.3">
      <c r="D1681"/>
    </row>
    <row r="1682" spans="4:4" x14ac:dyDescent="0.3">
      <c r="D1682"/>
    </row>
    <row r="1683" spans="4:4" x14ac:dyDescent="0.3">
      <c r="D1683"/>
    </row>
    <row r="1684" spans="4:4" x14ac:dyDescent="0.3">
      <c r="D1684"/>
    </row>
    <row r="1685" spans="4:4" x14ac:dyDescent="0.3">
      <c r="D1685"/>
    </row>
    <row r="1686" spans="4:4" x14ac:dyDescent="0.3">
      <c r="D1686"/>
    </row>
    <row r="1687" spans="4:4" x14ac:dyDescent="0.3">
      <c r="D1687"/>
    </row>
    <row r="1688" spans="4:4" x14ac:dyDescent="0.3">
      <c r="D1688"/>
    </row>
    <row r="1689" spans="4:4" x14ac:dyDescent="0.3">
      <c r="D1689"/>
    </row>
    <row r="1690" spans="4:4" x14ac:dyDescent="0.3">
      <c r="D1690"/>
    </row>
    <row r="1691" spans="4:4" x14ac:dyDescent="0.3">
      <c r="D1691"/>
    </row>
    <row r="1692" spans="4:4" x14ac:dyDescent="0.3">
      <c r="D1692"/>
    </row>
    <row r="1693" spans="4:4" x14ac:dyDescent="0.3">
      <c r="D1693"/>
    </row>
    <row r="1694" spans="4:4" x14ac:dyDescent="0.3">
      <c r="D1694"/>
    </row>
    <row r="1695" spans="4:4" x14ac:dyDescent="0.3">
      <c r="D1695"/>
    </row>
    <row r="1696" spans="4:4" x14ac:dyDescent="0.3">
      <c r="D1696"/>
    </row>
    <row r="1697" spans="4:4" x14ac:dyDescent="0.3">
      <c r="D1697"/>
    </row>
    <row r="1698" spans="4:4" x14ac:dyDescent="0.3">
      <c r="D1698"/>
    </row>
    <row r="1699" spans="4:4" x14ac:dyDescent="0.3">
      <c r="D1699"/>
    </row>
    <row r="1700" spans="4:4" x14ac:dyDescent="0.3">
      <c r="D1700"/>
    </row>
    <row r="1701" spans="4:4" x14ac:dyDescent="0.3">
      <c r="D1701"/>
    </row>
    <row r="1702" spans="4:4" x14ac:dyDescent="0.3">
      <c r="D1702"/>
    </row>
    <row r="1703" spans="4:4" x14ac:dyDescent="0.3">
      <c r="D1703"/>
    </row>
    <row r="1704" spans="4:4" x14ac:dyDescent="0.3">
      <c r="D1704"/>
    </row>
    <row r="1705" spans="4:4" x14ac:dyDescent="0.3">
      <c r="D1705"/>
    </row>
    <row r="1706" spans="4:4" x14ac:dyDescent="0.3">
      <c r="D1706"/>
    </row>
    <row r="1707" spans="4:4" x14ac:dyDescent="0.3">
      <c r="D1707"/>
    </row>
    <row r="1708" spans="4:4" x14ac:dyDescent="0.3">
      <c r="D1708"/>
    </row>
    <row r="1709" spans="4:4" x14ac:dyDescent="0.3">
      <c r="D1709"/>
    </row>
    <row r="1710" spans="4:4" x14ac:dyDescent="0.3">
      <c r="D1710"/>
    </row>
    <row r="1711" spans="4:4" x14ac:dyDescent="0.3">
      <c r="D1711"/>
    </row>
    <row r="1712" spans="4:4" x14ac:dyDescent="0.3">
      <c r="D1712"/>
    </row>
    <row r="1713" spans="4:4" x14ac:dyDescent="0.3">
      <c r="D1713"/>
    </row>
    <row r="1714" spans="4:4" x14ac:dyDescent="0.3">
      <c r="D1714"/>
    </row>
    <row r="1715" spans="4:4" x14ac:dyDescent="0.3">
      <c r="D1715"/>
    </row>
    <row r="1716" spans="4:4" x14ac:dyDescent="0.3">
      <c r="D1716"/>
    </row>
    <row r="1717" spans="4:4" x14ac:dyDescent="0.3">
      <c r="D1717"/>
    </row>
    <row r="1718" spans="4:4" x14ac:dyDescent="0.3">
      <c r="D1718"/>
    </row>
    <row r="1719" spans="4:4" x14ac:dyDescent="0.3">
      <c r="D1719"/>
    </row>
    <row r="1720" spans="4:4" x14ac:dyDescent="0.3">
      <c r="D1720"/>
    </row>
    <row r="1721" spans="4:4" x14ac:dyDescent="0.3">
      <c r="D1721"/>
    </row>
    <row r="1722" spans="4:4" x14ac:dyDescent="0.3">
      <c r="D1722"/>
    </row>
    <row r="1723" spans="4:4" x14ac:dyDescent="0.3">
      <c r="D1723"/>
    </row>
    <row r="1724" spans="4:4" x14ac:dyDescent="0.3">
      <c r="D1724"/>
    </row>
    <row r="1725" spans="4:4" x14ac:dyDescent="0.3">
      <c r="D1725"/>
    </row>
    <row r="1726" spans="4:4" x14ac:dyDescent="0.3">
      <c r="D1726"/>
    </row>
    <row r="1727" spans="4:4" x14ac:dyDescent="0.3">
      <c r="D1727"/>
    </row>
    <row r="1728" spans="4:4" x14ac:dyDescent="0.3">
      <c r="D1728"/>
    </row>
    <row r="1729" spans="4:4" x14ac:dyDescent="0.3">
      <c r="D1729"/>
    </row>
    <row r="1730" spans="4:4" x14ac:dyDescent="0.3">
      <c r="D1730"/>
    </row>
    <row r="1731" spans="4:4" x14ac:dyDescent="0.3">
      <c r="D1731"/>
    </row>
    <row r="1732" spans="4:4" x14ac:dyDescent="0.3">
      <c r="D1732"/>
    </row>
    <row r="1733" spans="4:4" x14ac:dyDescent="0.3">
      <c r="D1733"/>
    </row>
    <row r="1734" spans="4:4" x14ac:dyDescent="0.3">
      <c r="D1734"/>
    </row>
    <row r="1735" spans="4:4" x14ac:dyDescent="0.3">
      <c r="D1735"/>
    </row>
    <row r="1736" spans="4:4" x14ac:dyDescent="0.3">
      <c r="D1736"/>
    </row>
    <row r="1737" spans="4:4" x14ac:dyDescent="0.3">
      <c r="D1737"/>
    </row>
    <row r="1738" spans="4:4" x14ac:dyDescent="0.3">
      <c r="D1738"/>
    </row>
    <row r="1739" spans="4:4" x14ac:dyDescent="0.3">
      <c r="D1739"/>
    </row>
    <row r="1740" spans="4:4" x14ac:dyDescent="0.3">
      <c r="D1740"/>
    </row>
    <row r="1741" spans="4:4" x14ac:dyDescent="0.3">
      <c r="D1741"/>
    </row>
    <row r="1742" spans="4:4" x14ac:dyDescent="0.3">
      <c r="D1742"/>
    </row>
    <row r="1743" spans="4:4" x14ac:dyDescent="0.3">
      <c r="D1743"/>
    </row>
    <row r="1744" spans="4:4" x14ac:dyDescent="0.3">
      <c r="D1744"/>
    </row>
    <row r="1745" spans="4:4" x14ac:dyDescent="0.3">
      <c r="D1745"/>
    </row>
    <row r="1746" spans="4:4" x14ac:dyDescent="0.3">
      <c r="D1746"/>
    </row>
    <row r="1747" spans="4:4" x14ac:dyDescent="0.3">
      <c r="D1747"/>
    </row>
    <row r="1748" spans="4:4" x14ac:dyDescent="0.3">
      <c r="D1748"/>
    </row>
    <row r="1749" spans="4:4" x14ac:dyDescent="0.3">
      <c r="D1749"/>
    </row>
    <row r="1750" spans="4:4" x14ac:dyDescent="0.3">
      <c r="D1750"/>
    </row>
    <row r="1751" spans="4:4" x14ac:dyDescent="0.3">
      <c r="D1751"/>
    </row>
    <row r="1752" spans="4:4" x14ac:dyDescent="0.3">
      <c r="D1752"/>
    </row>
    <row r="1753" spans="4:4" x14ac:dyDescent="0.3">
      <c r="D1753"/>
    </row>
    <row r="1754" spans="4:4" x14ac:dyDescent="0.3">
      <c r="D1754"/>
    </row>
    <row r="1755" spans="4:4" x14ac:dyDescent="0.3">
      <c r="D1755"/>
    </row>
    <row r="1756" spans="4:4" x14ac:dyDescent="0.3">
      <c r="D1756"/>
    </row>
    <row r="1757" spans="4:4" x14ac:dyDescent="0.3">
      <c r="D1757"/>
    </row>
    <row r="1758" spans="4:4" x14ac:dyDescent="0.3">
      <c r="D1758"/>
    </row>
    <row r="1759" spans="4:4" x14ac:dyDescent="0.3">
      <c r="D1759"/>
    </row>
    <row r="1760" spans="4:4" x14ac:dyDescent="0.3">
      <c r="D1760"/>
    </row>
    <row r="1761" spans="4:4" x14ac:dyDescent="0.3">
      <c r="D1761"/>
    </row>
    <row r="1762" spans="4:4" x14ac:dyDescent="0.3">
      <c r="D1762"/>
    </row>
    <row r="1763" spans="4:4" x14ac:dyDescent="0.3">
      <c r="D1763"/>
    </row>
    <row r="1764" spans="4:4" x14ac:dyDescent="0.3">
      <c r="D1764"/>
    </row>
    <row r="1765" spans="4:4" x14ac:dyDescent="0.3">
      <c r="D1765"/>
    </row>
    <row r="1766" spans="4:4" x14ac:dyDescent="0.3">
      <c r="D1766"/>
    </row>
    <row r="1767" spans="4:4" x14ac:dyDescent="0.3">
      <c r="D1767"/>
    </row>
    <row r="1768" spans="4:4" x14ac:dyDescent="0.3">
      <c r="D1768"/>
    </row>
    <row r="1769" spans="4:4" x14ac:dyDescent="0.3">
      <c r="D1769"/>
    </row>
    <row r="1770" spans="4:4" x14ac:dyDescent="0.3">
      <c r="D1770"/>
    </row>
    <row r="1771" spans="4:4" x14ac:dyDescent="0.3">
      <c r="D1771"/>
    </row>
    <row r="1772" spans="4:4" x14ac:dyDescent="0.3">
      <c r="D1772"/>
    </row>
    <row r="1773" spans="4:4" x14ac:dyDescent="0.3">
      <c r="D1773"/>
    </row>
    <row r="1774" spans="4:4" x14ac:dyDescent="0.3">
      <c r="D1774"/>
    </row>
    <row r="1775" spans="4:4" x14ac:dyDescent="0.3">
      <c r="D1775"/>
    </row>
    <row r="1776" spans="4:4" x14ac:dyDescent="0.3">
      <c r="D1776"/>
    </row>
    <row r="1777" spans="4:4" x14ac:dyDescent="0.3">
      <c r="D1777"/>
    </row>
    <row r="1778" spans="4:4" x14ac:dyDescent="0.3">
      <c r="D1778"/>
    </row>
    <row r="1779" spans="4:4" x14ac:dyDescent="0.3">
      <c r="D1779"/>
    </row>
    <row r="1780" spans="4:4" x14ac:dyDescent="0.3">
      <c r="D1780"/>
    </row>
    <row r="1781" spans="4:4" x14ac:dyDescent="0.3">
      <c r="D1781"/>
    </row>
    <row r="1782" spans="4:4" x14ac:dyDescent="0.3">
      <c r="D1782"/>
    </row>
    <row r="1783" spans="4:4" x14ac:dyDescent="0.3">
      <c r="D1783"/>
    </row>
    <row r="1784" spans="4:4" x14ac:dyDescent="0.3">
      <c r="D1784"/>
    </row>
    <row r="1785" spans="4:4" x14ac:dyDescent="0.3">
      <c r="D1785"/>
    </row>
    <row r="1786" spans="4:4" x14ac:dyDescent="0.3">
      <c r="D1786"/>
    </row>
    <row r="1787" spans="4:4" x14ac:dyDescent="0.3">
      <c r="D1787"/>
    </row>
    <row r="1788" spans="4:4" x14ac:dyDescent="0.3">
      <c r="D1788"/>
    </row>
    <row r="1789" spans="4:4" x14ac:dyDescent="0.3">
      <c r="D1789"/>
    </row>
    <row r="1790" spans="4:4" x14ac:dyDescent="0.3">
      <c r="D1790"/>
    </row>
    <row r="1791" spans="4:4" x14ac:dyDescent="0.3">
      <c r="D1791"/>
    </row>
    <row r="1792" spans="4:4" x14ac:dyDescent="0.3">
      <c r="D1792"/>
    </row>
    <row r="1793" spans="4:4" x14ac:dyDescent="0.3">
      <c r="D1793"/>
    </row>
    <row r="1794" spans="4:4" x14ac:dyDescent="0.3">
      <c r="D1794"/>
    </row>
    <row r="1795" spans="4:4" x14ac:dyDescent="0.3">
      <c r="D1795"/>
    </row>
    <row r="1796" spans="4:4" x14ac:dyDescent="0.3">
      <c r="D1796"/>
    </row>
    <row r="1797" spans="4:4" x14ac:dyDescent="0.3">
      <c r="D1797"/>
    </row>
    <row r="1798" spans="4:4" x14ac:dyDescent="0.3">
      <c r="D1798"/>
    </row>
    <row r="1799" spans="4:4" x14ac:dyDescent="0.3">
      <c r="D1799"/>
    </row>
    <row r="1800" spans="4:4" x14ac:dyDescent="0.3">
      <c r="D1800"/>
    </row>
    <row r="1801" spans="4:4" x14ac:dyDescent="0.3">
      <c r="D1801"/>
    </row>
    <row r="1802" spans="4:4" x14ac:dyDescent="0.3">
      <c r="D1802"/>
    </row>
    <row r="1803" spans="4:4" x14ac:dyDescent="0.3">
      <c r="D1803"/>
    </row>
    <row r="1804" spans="4:4" x14ac:dyDescent="0.3">
      <c r="D1804"/>
    </row>
    <row r="1805" spans="4:4" x14ac:dyDescent="0.3">
      <c r="D1805"/>
    </row>
    <row r="1806" spans="4:4" x14ac:dyDescent="0.3">
      <c r="D1806"/>
    </row>
    <row r="1807" spans="4:4" x14ac:dyDescent="0.3">
      <c r="D1807"/>
    </row>
    <row r="1808" spans="4:4" x14ac:dyDescent="0.3">
      <c r="D1808"/>
    </row>
    <row r="1809" spans="4:4" x14ac:dyDescent="0.3">
      <c r="D1809"/>
    </row>
    <row r="1810" spans="4:4" x14ac:dyDescent="0.3">
      <c r="D1810"/>
    </row>
    <row r="1811" spans="4:4" x14ac:dyDescent="0.3">
      <c r="D1811"/>
    </row>
    <row r="1812" spans="4:4" x14ac:dyDescent="0.3">
      <c r="D1812"/>
    </row>
    <row r="1813" spans="4:4" x14ac:dyDescent="0.3">
      <c r="D1813"/>
    </row>
    <row r="1814" spans="4:4" x14ac:dyDescent="0.3">
      <c r="D1814"/>
    </row>
    <row r="1815" spans="4:4" x14ac:dyDescent="0.3">
      <c r="D1815"/>
    </row>
    <row r="1816" spans="4:4" x14ac:dyDescent="0.3">
      <c r="D1816"/>
    </row>
    <row r="1817" spans="4:4" x14ac:dyDescent="0.3">
      <c r="D1817"/>
    </row>
    <row r="1818" spans="4:4" x14ac:dyDescent="0.3">
      <c r="D1818"/>
    </row>
    <row r="1819" spans="4:4" x14ac:dyDescent="0.3">
      <c r="D1819"/>
    </row>
    <row r="1820" spans="4:4" x14ac:dyDescent="0.3">
      <c r="D1820"/>
    </row>
    <row r="1821" spans="4:4" x14ac:dyDescent="0.3">
      <c r="D1821"/>
    </row>
    <row r="1822" spans="4:4" x14ac:dyDescent="0.3">
      <c r="D1822"/>
    </row>
    <row r="1823" spans="4:4" x14ac:dyDescent="0.3">
      <c r="D1823"/>
    </row>
    <row r="1824" spans="4:4" x14ac:dyDescent="0.3">
      <c r="D1824"/>
    </row>
    <row r="1825" spans="4:4" x14ac:dyDescent="0.3">
      <c r="D1825"/>
    </row>
    <row r="1826" spans="4:4" x14ac:dyDescent="0.3">
      <c r="D1826"/>
    </row>
    <row r="1827" spans="4:4" x14ac:dyDescent="0.3">
      <c r="D1827"/>
    </row>
    <row r="1828" spans="4:4" x14ac:dyDescent="0.3">
      <c r="D1828"/>
    </row>
    <row r="1829" spans="4:4" x14ac:dyDescent="0.3">
      <c r="D1829"/>
    </row>
    <row r="1830" spans="4:4" x14ac:dyDescent="0.3">
      <c r="D1830"/>
    </row>
    <row r="1831" spans="4:4" x14ac:dyDescent="0.3">
      <c r="D1831"/>
    </row>
    <row r="1832" spans="4:4" x14ac:dyDescent="0.3">
      <c r="D1832"/>
    </row>
    <row r="1833" spans="4:4" x14ac:dyDescent="0.3">
      <c r="D1833"/>
    </row>
    <row r="1834" spans="4:4" x14ac:dyDescent="0.3">
      <c r="D1834"/>
    </row>
    <row r="1835" spans="4:4" x14ac:dyDescent="0.3">
      <c r="D1835"/>
    </row>
    <row r="1836" spans="4:4" x14ac:dyDescent="0.3">
      <c r="D1836"/>
    </row>
    <row r="1837" spans="4:4" x14ac:dyDescent="0.3">
      <c r="D1837"/>
    </row>
    <row r="1838" spans="4:4" x14ac:dyDescent="0.3">
      <c r="D1838"/>
    </row>
    <row r="1839" spans="4:4" x14ac:dyDescent="0.3">
      <c r="D1839"/>
    </row>
    <row r="1840" spans="4:4" x14ac:dyDescent="0.3">
      <c r="D1840"/>
    </row>
    <row r="1841" spans="4:4" x14ac:dyDescent="0.3">
      <c r="D1841"/>
    </row>
    <row r="1842" spans="4:4" x14ac:dyDescent="0.3">
      <c r="D1842"/>
    </row>
    <row r="1843" spans="4:4" x14ac:dyDescent="0.3">
      <c r="D1843"/>
    </row>
    <row r="1844" spans="4:4" x14ac:dyDescent="0.3">
      <c r="D1844"/>
    </row>
    <row r="1845" spans="4:4" x14ac:dyDescent="0.3">
      <c r="D1845"/>
    </row>
    <row r="1846" spans="4:4" x14ac:dyDescent="0.3">
      <c r="D1846"/>
    </row>
    <row r="1847" spans="4:4" x14ac:dyDescent="0.3">
      <c r="D1847"/>
    </row>
    <row r="1848" spans="4:4" x14ac:dyDescent="0.3">
      <c r="D1848"/>
    </row>
    <row r="1849" spans="4:4" x14ac:dyDescent="0.3">
      <c r="D1849"/>
    </row>
    <row r="1850" spans="4:4" x14ac:dyDescent="0.3">
      <c r="D1850"/>
    </row>
    <row r="1851" spans="4:4" x14ac:dyDescent="0.3">
      <c r="D1851"/>
    </row>
    <row r="1852" spans="4:4" x14ac:dyDescent="0.3">
      <c r="D1852"/>
    </row>
    <row r="1853" spans="4:4" x14ac:dyDescent="0.3">
      <c r="D1853"/>
    </row>
    <row r="1854" spans="4:4" x14ac:dyDescent="0.3">
      <c r="D1854"/>
    </row>
    <row r="1855" spans="4:4" x14ac:dyDescent="0.3">
      <c r="D1855"/>
    </row>
    <row r="1856" spans="4:4" x14ac:dyDescent="0.3">
      <c r="D1856"/>
    </row>
    <row r="1857" spans="4:4" x14ac:dyDescent="0.3">
      <c r="D1857"/>
    </row>
    <row r="1858" spans="4:4" x14ac:dyDescent="0.3">
      <c r="D1858"/>
    </row>
    <row r="1859" spans="4:4" x14ac:dyDescent="0.3">
      <c r="D1859"/>
    </row>
    <row r="1860" spans="4:4" x14ac:dyDescent="0.3">
      <c r="D1860"/>
    </row>
    <row r="1861" spans="4:4" x14ac:dyDescent="0.3">
      <c r="D1861"/>
    </row>
    <row r="1862" spans="4:4" x14ac:dyDescent="0.3">
      <c r="D1862"/>
    </row>
    <row r="1863" spans="4:4" x14ac:dyDescent="0.3">
      <c r="D1863"/>
    </row>
    <row r="1864" spans="4:4" x14ac:dyDescent="0.3">
      <c r="D1864"/>
    </row>
    <row r="1865" spans="4:4" x14ac:dyDescent="0.3">
      <c r="D1865"/>
    </row>
    <row r="1866" spans="4:4" x14ac:dyDescent="0.3">
      <c r="D1866"/>
    </row>
    <row r="1867" spans="4:4" x14ac:dyDescent="0.3">
      <c r="D1867"/>
    </row>
    <row r="1868" spans="4:4" x14ac:dyDescent="0.3">
      <c r="D1868"/>
    </row>
    <row r="1869" spans="4:4" x14ac:dyDescent="0.3">
      <c r="D1869"/>
    </row>
    <row r="1870" spans="4:4" x14ac:dyDescent="0.3">
      <c r="D1870"/>
    </row>
    <row r="1871" spans="4:4" x14ac:dyDescent="0.3">
      <c r="D1871"/>
    </row>
    <row r="1872" spans="4:4" x14ac:dyDescent="0.3">
      <c r="D1872"/>
    </row>
    <row r="1873" spans="4:4" x14ac:dyDescent="0.3">
      <c r="D1873"/>
    </row>
    <row r="1874" spans="4:4" x14ac:dyDescent="0.3">
      <c r="D1874"/>
    </row>
    <row r="1875" spans="4:4" x14ac:dyDescent="0.3">
      <c r="D1875"/>
    </row>
    <row r="1876" spans="4:4" x14ac:dyDescent="0.3">
      <c r="D1876"/>
    </row>
    <row r="1877" spans="4:4" x14ac:dyDescent="0.3">
      <c r="D1877"/>
    </row>
    <row r="1878" spans="4:4" x14ac:dyDescent="0.3">
      <c r="D1878"/>
    </row>
    <row r="1879" spans="4:4" x14ac:dyDescent="0.3">
      <c r="D1879"/>
    </row>
    <row r="1880" spans="4:4" x14ac:dyDescent="0.3">
      <c r="D1880"/>
    </row>
    <row r="1881" spans="4:4" x14ac:dyDescent="0.3">
      <c r="D1881"/>
    </row>
    <row r="1882" spans="4:4" x14ac:dyDescent="0.3">
      <c r="D1882"/>
    </row>
    <row r="1883" spans="4:4" x14ac:dyDescent="0.3">
      <c r="D1883"/>
    </row>
    <row r="1884" spans="4:4" x14ac:dyDescent="0.3">
      <c r="D1884"/>
    </row>
    <row r="1885" spans="4:4" x14ac:dyDescent="0.3">
      <c r="D1885"/>
    </row>
    <row r="1886" spans="4:4" x14ac:dyDescent="0.3">
      <c r="D1886"/>
    </row>
    <row r="1887" spans="4:4" x14ac:dyDescent="0.3">
      <c r="D1887"/>
    </row>
    <row r="1888" spans="4:4" x14ac:dyDescent="0.3">
      <c r="D1888"/>
    </row>
    <row r="1889" spans="4:4" x14ac:dyDescent="0.3">
      <c r="D1889"/>
    </row>
    <row r="1890" spans="4:4" x14ac:dyDescent="0.3">
      <c r="D1890"/>
    </row>
    <row r="1891" spans="4:4" x14ac:dyDescent="0.3">
      <c r="D1891"/>
    </row>
    <row r="1892" spans="4:4" x14ac:dyDescent="0.3">
      <c r="D1892"/>
    </row>
    <row r="1893" spans="4:4" x14ac:dyDescent="0.3">
      <c r="D1893"/>
    </row>
    <row r="1894" spans="4:4" x14ac:dyDescent="0.3">
      <c r="D1894"/>
    </row>
    <row r="1895" spans="4:4" x14ac:dyDescent="0.3">
      <c r="D1895"/>
    </row>
    <row r="1896" spans="4:4" x14ac:dyDescent="0.3">
      <c r="D1896"/>
    </row>
    <row r="1897" spans="4:4" x14ac:dyDescent="0.3">
      <c r="D1897"/>
    </row>
    <row r="1898" spans="4:4" x14ac:dyDescent="0.3">
      <c r="D1898"/>
    </row>
    <row r="1899" spans="4:4" x14ac:dyDescent="0.3">
      <c r="D1899"/>
    </row>
    <row r="1900" spans="4:4" x14ac:dyDescent="0.3">
      <c r="D1900"/>
    </row>
    <row r="1901" spans="4:4" x14ac:dyDescent="0.3">
      <c r="D1901"/>
    </row>
    <row r="1902" spans="4:4" x14ac:dyDescent="0.3">
      <c r="D1902"/>
    </row>
    <row r="1903" spans="4:4" x14ac:dyDescent="0.3">
      <c r="D1903"/>
    </row>
    <row r="1904" spans="4:4" x14ac:dyDescent="0.3">
      <c r="D1904"/>
    </row>
    <row r="1905" spans="4:4" x14ac:dyDescent="0.3">
      <c r="D1905"/>
    </row>
    <row r="1906" spans="4:4" x14ac:dyDescent="0.3">
      <c r="D1906"/>
    </row>
    <row r="1907" spans="4:4" x14ac:dyDescent="0.3">
      <c r="D1907"/>
    </row>
    <row r="1908" spans="4:4" x14ac:dyDescent="0.3">
      <c r="D1908"/>
    </row>
    <row r="1909" spans="4:4" x14ac:dyDescent="0.3">
      <c r="D1909"/>
    </row>
    <row r="1910" spans="4:4" x14ac:dyDescent="0.3">
      <c r="D1910"/>
    </row>
    <row r="1911" spans="4:4" x14ac:dyDescent="0.3">
      <c r="D1911"/>
    </row>
    <row r="1912" spans="4:4" x14ac:dyDescent="0.3">
      <c r="D1912"/>
    </row>
    <row r="1913" spans="4:4" x14ac:dyDescent="0.3">
      <c r="D1913"/>
    </row>
    <row r="1914" spans="4:4" x14ac:dyDescent="0.3">
      <c r="D1914"/>
    </row>
    <row r="1915" spans="4:4" x14ac:dyDescent="0.3">
      <c r="D1915"/>
    </row>
    <row r="1916" spans="4:4" x14ac:dyDescent="0.3">
      <c r="D1916"/>
    </row>
    <row r="1917" spans="4:4" x14ac:dyDescent="0.3">
      <c r="D1917"/>
    </row>
    <row r="1918" spans="4:4" x14ac:dyDescent="0.3">
      <c r="D1918"/>
    </row>
    <row r="1919" spans="4:4" x14ac:dyDescent="0.3">
      <c r="D1919"/>
    </row>
    <row r="1920" spans="4:4" x14ac:dyDescent="0.3">
      <c r="D1920"/>
    </row>
    <row r="1921" spans="4:4" x14ac:dyDescent="0.3">
      <c r="D1921"/>
    </row>
    <row r="1922" spans="4:4" x14ac:dyDescent="0.3">
      <c r="D1922"/>
    </row>
    <row r="1923" spans="4:4" x14ac:dyDescent="0.3">
      <c r="D1923"/>
    </row>
    <row r="1924" spans="4:4" x14ac:dyDescent="0.3">
      <c r="D1924"/>
    </row>
    <row r="1925" spans="4:4" x14ac:dyDescent="0.3">
      <c r="D1925"/>
    </row>
    <row r="1926" spans="4:4" x14ac:dyDescent="0.3">
      <c r="D1926"/>
    </row>
    <row r="1927" spans="4:4" x14ac:dyDescent="0.3">
      <c r="D1927"/>
    </row>
    <row r="1928" spans="4:4" x14ac:dyDescent="0.3">
      <c r="D1928"/>
    </row>
    <row r="1929" spans="4:4" x14ac:dyDescent="0.3">
      <c r="D1929"/>
    </row>
    <row r="1930" spans="4:4" x14ac:dyDescent="0.3">
      <c r="D1930"/>
    </row>
    <row r="1931" spans="4:4" x14ac:dyDescent="0.3">
      <c r="D1931"/>
    </row>
    <row r="1932" spans="4:4" x14ac:dyDescent="0.3">
      <c r="D1932"/>
    </row>
    <row r="1933" spans="4:4" x14ac:dyDescent="0.3">
      <c r="D1933"/>
    </row>
    <row r="1934" spans="4:4" x14ac:dyDescent="0.3">
      <c r="D1934"/>
    </row>
    <row r="1935" spans="4:4" x14ac:dyDescent="0.3">
      <c r="D1935"/>
    </row>
    <row r="1936" spans="4:4" x14ac:dyDescent="0.3">
      <c r="D1936"/>
    </row>
    <row r="1937" spans="4:4" x14ac:dyDescent="0.3">
      <c r="D1937"/>
    </row>
    <row r="1938" spans="4:4" x14ac:dyDescent="0.3">
      <c r="D1938"/>
    </row>
    <row r="1939" spans="4:4" x14ac:dyDescent="0.3">
      <c r="D1939"/>
    </row>
    <row r="1940" spans="4:4" x14ac:dyDescent="0.3">
      <c r="D1940"/>
    </row>
    <row r="1941" spans="4:4" x14ac:dyDescent="0.3">
      <c r="D1941"/>
    </row>
    <row r="1942" spans="4:4" x14ac:dyDescent="0.3">
      <c r="D1942"/>
    </row>
    <row r="1943" spans="4:4" x14ac:dyDescent="0.3">
      <c r="D1943"/>
    </row>
    <row r="1944" spans="4:4" x14ac:dyDescent="0.3">
      <c r="D1944"/>
    </row>
    <row r="1945" spans="4:4" x14ac:dyDescent="0.3">
      <c r="D1945"/>
    </row>
    <row r="1946" spans="4:4" x14ac:dyDescent="0.3">
      <c r="D1946"/>
    </row>
    <row r="1947" spans="4:4" x14ac:dyDescent="0.3">
      <c r="D1947"/>
    </row>
    <row r="1948" spans="4:4" x14ac:dyDescent="0.3">
      <c r="D1948"/>
    </row>
    <row r="1949" spans="4:4" x14ac:dyDescent="0.3">
      <c r="D1949"/>
    </row>
    <row r="1950" spans="4:4" x14ac:dyDescent="0.3">
      <c r="D1950"/>
    </row>
    <row r="1951" spans="4:4" x14ac:dyDescent="0.3">
      <c r="D1951"/>
    </row>
    <row r="1952" spans="4:4" x14ac:dyDescent="0.3">
      <c r="D1952"/>
    </row>
    <row r="1953" spans="4:4" x14ac:dyDescent="0.3">
      <c r="D1953"/>
    </row>
    <row r="1954" spans="4:4" x14ac:dyDescent="0.3">
      <c r="D1954"/>
    </row>
    <row r="1955" spans="4:4" x14ac:dyDescent="0.3">
      <c r="D1955"/>
    </row>
    <row r="1956" spans="4:4" x14ac:dyDescent="0.3">
      <c r="D1956"/>
    </row>
    <row r="1957" spans="4:4" x14ac:dyDescent="0.3">
      <c r="D1957"/>
    </row>
    <row r="1958" spans="4:4" x14ac:dyDescent="0.3">
      <c r="D1958"/>
    </row>
    <row r="1959" spans="4:4" x14ac:dyDescent="0.3">
      <c r="D1959"/>
    </row>
    <row r="1960" spans="4:4" x14ac:dyDescent="0.3">
      <c r="D1960"/>
    </row>
    <row r="1961" spans="4:4" x14ac:dyDescent="0.3">
      <c r="D1961"/>
    </row>
    <row r="1962" spans="4:4" x14ac:dyDescent="0.3">
      <c r="D1962"/>
    </row>
    <row r="1963" spans="4:4" x14ac:dyDescent="0.3">
      <c r="D1963"/>
    </row>
    <row r="1964" spans="4:4" x14ac:dyDescent="0.3">
      <c r="D1964"/>
    </row>
    <row r="1965" spans="4:4" x14ac:dyDescent="0.3">
      <c r="D1965"/>
    </row>
    <row r="1966" spans="4:4" x14ac:dyDescent="0.3">
      <c r="D1966"/>
    </row>
    <row r="1967" spans="4:4" x14ac:dyDescent="0.3">
      <c r="D1967"/>
    </row>
    <row r="1968" spans="4:4" x14ac:dyDescent="0.3">
      <c r="D1968"/>
    </row>
    <row r="1969" spans="4:4" x14ac:dyDescent="0.3">
      <c r="D1969"/>
    </row>
    <row r="1970" spans="4:4" x14ac:dyDescent="0.3">
      <c r="D1970"/>
    </row>
    <row r="1971" spans="4:4" x14ac:dyDescent="0.3">
      <c r="D1971"/>
    </row>
    <row r="1972" spans="4:4" x14ac:dyDescent="0.3">
      <c r="D1972"/>
    </row>
    <row r="1973" spans="4:4" x14ac:dyDescent="0.3">
      <c r="D1973"/>
    </row>
    <row r="1974" spans="4:4" x14ac:dyDescent="0.3">
      <c r="D1974"/>
    </row>
    <row r="1975" spans="4:4" x14ac:dyDescent="0.3">
      <c r="D1975"/>
    </row>
    <row r="1976" spans="4:4" x14ac:dyDescent="0.3">
      <c r="D1976"/>
    </row>
    <row r="1977" spans="4:4" x14ac:dyDescent="0.3">
      <c r="D1977"/>
    </row>
    <row r="1978" spans="4:4" x14ac:dyDescent="0.3">
      <c r="D1978"/>
    </row>
    <row r="1979" spans="4:4" x14ac:dyDescent="0.3">
      <c r="D1979"/>
    </row>
    <row r="1980" spans="4:4" x14ac:dyDescent="0.3">
      <c r="D1980"/>
    </row>
    <row r="1981" spans="4:4" x14ac:dyDescent="0.3">
      <c r="D1981"/>
    </row>
    <row r="1982" spans="4:4" x14ac:dyDescent="0.3">
      <c r="D1982"/>
    </row>
    <row r="1983" spans="4:4" x14ac:dyDescent="0.3">
      <c r="D1983"/>
    </row>
    <row r="1984" spans="4:4" x14ac:dyDescent="0.3">
      <c r="D1984"/>
    </row>
    <row r="1985" spans="4:4" x14ac:dyDescent="0.3">
      <c r="D1985"/>
    </row>
    <row r="1986" spans="4:4" x14ac:dyDescent="0.3">
      <c r="D1986"/>
    </row>
    <row r="1987" spans="4:4" x14ac:dyDescent="0.3">
      <c r="D1987"/>
    </row>
    <row r="1988" spans="4:4" x14ac:dyDescent="0.3">
      <c r="D1988"/>
    </row>
    <row r="1989" spans="4:4" x14ac:dyDescent="0.3">
      <c r="D1989"/>
    </row>
    <row r="1990" spans="4:4" x14ac:dyDescent="0.3">
      <c r="D1990"/>
    </row>
    <row r="1991" spans="4:4" x14ac:dyDescent="0.3">
      <c r="D1991"/>
    </row>
    <row r="1992" spans="4:4" x14ac:dyDescent="0.3">
      <c r="D1992"/>
    </row>
    <row r="1993" spans="4:4" x14ac:dyDescent="0.3">
      <c r="D1993"/>
    </row>
    <row r="1994" spans="4:4" x14ac:dyDescent="0.3">
      <c r="D1994"/>
    </row>
    <row r="1995" spans="4:4" x14ac:dyDescent="0.3">
      <c r="D1995"/>
    </row>
    <row r="1996" spans="4:4" x14ac:dyDescent="0.3">
      <c r="D1996"/>
    </row>
    <row r="1997" spans="4:4" x14ac:dyDescent="0.3">
      <c r="D1997"/>
    </row>
    <row r="1998" spans="4:4" x14ac:dyDescent="0.3">
      <c r="D1998"/>
    </row>
    <row r="1999" spans="4:4" x14ac:dyDescent="0.3">
      <c r="D1999"/>
    </row>
    <row r="2000" spans="4:4" x14ac:dyDescent="0.3">
      <c r="D2000"/>
    </row>
    <row r="2001" spans="4:4" x14ac:dyDescent="0.3">
      <c r="D2001"/>
    </row>
    <row r="2002" spans="4:4" x14ac:dyDescent="0.3">
      <c r="D2002"/>
    </row>
    <row r="2003" spans="4:4" x14ac:dyDescent="0.3">
      <c r="D2003"/>
    </row>
    <row r="2004" spans="4:4" x14ac:dyDescent="0.3">
      <c r="D2004"/>
    </row>
    <row r="2005" spans="4:4" x14ac:dyDescent="0.3">
      <c r="D2005"/>
    </row>
    <row r="2006" spans="4:4" x14ac:dyDescent="0.3">
      <c r="D2006"/>
    </row>
    <row r="2007" spans="4:4" x14ac:dyDescent="0.3">
      <c r="D2007"/>
    </row>
    <row r="2008" spans="4:4" x14ac:dyDescent="0.3">
      <c r="D2008"/>
    </row>
    <row r="2009" spans="4:4" x14ac:dyDescent="0.3">
      <c r="D2009"/>
    </row>
    <row r="2010" spans="4:4" x14ac:dyDescent="0.3">
      <c r="D2010"/>
    </row>
    <row r="2011" spans="4:4" x14ac:dyDescent="0.3">
      <c r="D2011"/>
    </row>
    <row r="2012" spans="4:4" x14ac:dyDescent="0.3">
      <c r="D2012"/>
    </row>
    <row r="2013" spans="4:4" x14ac:dyDescent="0.3">
      <c r="D2013"/>
    </row>
    <row r="2014" spans="4:4" x14ac:dyDescent="0.3">
      <c r="D2014"/>
    </row>
    <row r="2015" spans="4:4" x14ac:dyDescent="0.3">
      <c r="D2015"/>
    </row>
    <row r="2016" spans="4:4" x14ac:dyDescent="0.3">
      <c r="D2016"/>
    </row>
    <row r="2017" spans="4:4" x14ac:dyDescent="0.3">
      <c r="D2017"/>
    </row>
    <row r="2018" spans="4:4" x14ac:dyDescent="0.3">
      <c r="D2018"/>
    </row>
    <row r="2019" spans="4:4" x14ac:dyDescent="0.3">
      <c r="D2019"/>
    </row>
    <row r="2020" spans="4:4" x14ac:dyDescent="0.3">
      <c r="D2020"/>
    </row>
    <row r="2021" spans="4:4" x14ac:dyDescent="0.3">
      <c r="D2021"/>
    </row>
    <row r="2022" spans="4:4" x14ac:dyDescent="0.3">
      <c r="D2022"/>
    </row>
    <row r="2023" spans="4:4" x14ac:dyDescent="0.3">
      <c r="D2023"/>
    </row>
    <row r="2024" spans="4:4" x14ac:dyDescent="0.3">
      <c r="D2024"/>
    </row>
    <row r="2025" spans="4:4" x14ac:dyDescent="0.3">
      <c r="D2025"/>
    </row>
    <row r="2026" spans="4:4" x14ac:dyDescent="0.3">
      <c r="D2026"/>
    </row>
    <row r="2027" spans="4:4" x14ac:dyDescent="0.3">
      <c r="D2027"/>
    </row>
    <row r="2028" spans="4:4" x14ac:dyDescent="0.3">
      <c r="D2028"/>
    </row>
    <row r="2029" spans="4:4" x14ac:dyDescent="0.3">
      <c r="D2029"/>
    </row>
    <row r="2030" spans="4:4" x14ac:dyDescent="0.3">
      <c r="D2030"/>
    </row>
    <row r="2031" spans="4:4" x14ac:dyDescent="0.3">
      <c r="D2031"/>
    </row>
    <row r="2032" spans="4:4" x14ac:dyDescent="0.3">
      <c r="D2032"/>
    </row>
    <row r="2033" spans="4:4" x14ac:dyDescent="0.3">
      <c r="D2033"/>
    </row>
    <row r="2034" spans="4:4" x14ac:dyDescent="0.3">
      <c r="D2034"/>
    </row>
    <row r="2035" spans="4:4" x14ac:dyDescent="0.3">
      <c r="D2035"/>
    </row>
    <row r="2036" spans="4:4" x14ac:dyDescent="0.3">
      <c r="D2036"/>
    </row>
    <row r="2037" spans="4:4" x14ac:dyDescent="0.3">
      <c r="D2037"/>
    </row>
    <row r="2038" spans="4:4" x14ac:dyDescent="0.3">
      <c r="D2038"/>
    </row>
    <row r="2039" spans="4:4" x14ac:dyDescent="0.3">
      <c r="D2039"/>
    </row>
    <row r="2040" spans="4:4" x14ac:dyDescent="0.3">
      <c r="D2040"/>
    </row>
    <row r="2041" spans="4:4" x14ac:dyDescent="0.3">
      <c r="D2041"/>
    </row>
    <row r="2042" spans="4:4" x14ac:dyDescent="0.3">
      <c r="D2042"/>
    </row>
    <row r="2043" spans="4:4" x14ac:dyDescent="0.3">
      <c r="D2043"/>
    </row>
    <row r="2044" spans="4:4" x14ac:dyDescent="0.3">
      <c r="D2044"/>
    </row>
    <row r="2045" spans="4:4" x14ac:dyDescent="0.3">
      <c r="D2045"/>
    </row>
    <row r="2046" spans="4:4" x14ac:dyDescent="0.3">
      <c r="D2046"/>
    </row>
    <row r="2047" spans="4:4" x14ac:dyDescent="0.3">
      <c r="D2047"/>
    </row>
    <row r="2048" spans="4:4" x14ac:dyDescent="0.3">
      <c r="D2048"/>
    </row>
    <row r="2049" spans="4:4" x14ac:dyDescent="0.3">
      <c r="D2049"/>
    </row>
    <row r="2050" spans="4:4" x14ac:dyDescent="0.3">
      <c r="D2050"/>
    </row>
    <row r="2051" spans="4:4" x14ac:dyDescent="0.3">
      <c r="D2051"/>
    </row>
    <row r="2052" spans="4:4" x14ac:dyDescent="0.3">
      <c r="D2052"/>
    </row>
    <row r="2053" spans="4:4" x14ac:dyDescent="0.3">
      <c r="D2053"/>
    </row>
    <row r="2054" spans="4:4" x14ac:dyDescent="0.3">
      <c r="D2054"/>
    </row>
    <row r="2055" spans="4:4" x14ac:dyDescent="0.3">
      <c r="D2055"/>
    </row>
    <row r="2056" spans="4:4" x14ac:dyDescent="0.3">
      <c r="D2056"/>
    </row>
    <row r="2057" spans="4:4" x14ac:dyDescent="0.3">
      <c r="D2057"/>
    </row>
    <row r="2058" spans="4:4" x14ac:dyDescent="0.3">
      <c r="D2058"/>
    </row>
    <row r="2059" spans="4:4" x14ac:dyDescent="0.3">
      <c r="D2059"/>
    </row>
    <row r="2060" spans="4:4" x14ac:dyDescent="0.3">
      <c r="D2060"/>
    </row>
    <row r="2061" spans="4:4" x14ac:dyDescent="0.3">
      <c r="D2061"/>
    </row>
    <row r="2062" spans="4:4" x14ac:dyDescent="0.3">
      <c r="D2062"/>
    </row>
    <row r="2063" spans="4:4" x14ac:dyDescent="0.3">
      <c r="D2063"/>
    </row>
    <row r="2064" spans="4:4" x14ac:dyDescent="0.3">
      <c r="D2064"/>
    </row>
    <row r="2065" spans="4:4" x14ac:dyDescent="0.3">
      <c r="D2065"/>
    </row>
    <row r="2066" spans="4:4" x14ac:dyDescent="0.3">
      <c r="D2066"/>
    </row>
    <row r="2067" spans="4:4" x14ac:dyDescent="0.3">
      <c r="D2067"/>
    </row>
    <row r="2068" spans="4:4" x14ac:dyDescent="0.3">
      <c r="D2068"/>
    </row>
    <row r="2069" spans="4:4" x14ac:dyDescent="0.3">
      <c r="D2069"/>
    </row>
    <row r="2070" spans="4:4" x14ac:dyDescent="0.3">
      <c r="D2070"/>
    </row>
    <row r="2071" spans="4:4" x14ac:dyDescent="0.3">
      <c r="D2071"/>
    </row>
    <row r="2072" spans="4:4" x14ac:dyDescent="0.3">
      <c r="D2072"/>
    </row>
    <row r="2073" spans="4:4" x14ac:dyDescent="0.3">
      <c r="D2073"/>
    </row>
    <row r="2074" spans="4:4" x14ac:dyDescent="0.3">
      <c r="D2074"/>
    </row>
    <row r="2075" spans="4:4" x14ac:dyDescent="0.3">
      <c r="D2075"/>
    </row>
    <row r="2076" spans="4:4" x14ac:dyDescent="0.3">
      <c r="D2076"/>
    </row>
    <row r="2077" spans="4:4" x14ac:dyDescent="0.3">
      <c r="D2077"/>
    </row>
    <row r="2078" spans="4:4" x14ac:dyDescent="0.3">
      <c r="D2078"/>
    </row>
    <row r="2079" spans="4:4" x14ac:dyDescent="0.3">
      <c r="D2079"/>
    </row>
    <row r="2080" spans="4:4" x14ac:dyDescent="0.3">
      <c r="D2080"/>
    </row>
    <row r="2081" spans="4:4" x14ac:dyDescent="0.3">
      <c r="D2081"/>
    </row>
    <row r="2082" spans="4:4" x14ac:dyDescent="0.3">
      <c r="D2082"/>
    </row>
    <row r="2083" spans="4:4" x14ac:dyDescent="0.3">
      <c r="D2083"/>
    </row>
    <row r="2084" spans="4:4" x14ac:dyDescent="0.3">
      <c r="D2084"/>
    </row>
    <row r="2085" spans="4:4" x14ac:dyDescent="0.3">
      <c r="D2085"/>
    </row>
    <row r="2086" spans="4:4" x14ac:dyDescent="0.3">
      <c r="D2086"/>
    </row>
    <row r="2087" spans="4:4" x14ac:dyDescent="0.3">
      <c r="D2087"/>
    </row>
    <row r="2088" spans="4:4" x14ac:dyDescent="0.3">
      <c r="D2088"/>
    </row>
    <row r="2089" spans="4:4" x14ac:dyDescent="0.3">
      <c r="D2089"/>
    </row>
    <row r="2090" spans="4:4" x14ac:dyDescent="0.3">
      <c r="D2090"/>
    </row>
    <row r="2091" spans="4:4" x14ac:dyDescent="0.3">
      <c r="D2091"/>
    </row>
    <row r="2092" spans="4:4" x14ac:dyDescent="0.3">
      <c r="D2092"/>
    </row>
    <row r="2093" spans="4:4" x14ac:dyDescent="0.3">
      <c r="D2093"/>
    </row>
    <row r="2094" spans="4:4" x14ac:dyDescent="0.3">
      <c r="D2094"/>
    </row>
    <row r="2095" spans="4:4" x14ac:dyDescent="0.3">
      <c r="D2095"/>
    </row>
    <row r="2096" spans="4:4" x14ac:dyDescent="0.3">
      <c r="D2096"/>
    </row>
    <row r="2097" spans="4:4" x14ac:dyDescent="0.3">
      <c r="D2097"/>
    </row>
    <row r="2098" spans="4:4" x14ac:dyDescent="0.3">
      <c r="D2098"/>
    </row>
    <row r="2099" spans="4:4" x14ac:dyDescent="0.3">
      <c r="D2099"/>
    </row>
    <row r="2100" spans="4:4" x14ac:dyDescent="0.3">
      <c r="D2100"/>
    </row>
    <row r="2101" spans="4:4" x14ac:dyDescent="0.3">
      <c r="D2101"/>
    </row>
    <row r="2102" spans="4:4" x14ac:dyDescent="0.3">
      <c r="D2102"/>
    </row>
    <row r="2103" spans="4:4" x14ac:dyDescent="0.3">
      <c r="D2103"/>
    </row>
    <row r="2104" spans="4:4" x14ac:dyDescent="0.3">
      <c r="D2104"/>
    </row>
    <row r="2105" spans="4:4" x14ac:dyDescent="0.3">
      <c r="D2105"/>
    </row>
    <row r="2106" spans="4:4" x14ac:dyDescent="0.3">
      <c r="D2106"/>
    </row>
    <row r="2107" spans="4:4" x14ac:dyDescent="0.3">
      <c r="D2107"/>
    </row>
    <row r="2108" spans="4:4" x14ac:dyDescent="0.3">
      <c r="D2108"/>
    </row>
    <row r="2109" spans="4:4" x14ac:dyDescent="0.3">
      <c r="D2109"/>
    </row>
    <row r="2110" spans="4:4" x14ac:dyDescent="0.3">
      <c r="D2110"/>
    </row>
    <row r="2111" spans="4:4" x14ac:dyDescent="0.3">
      <c r="D2111"/>
    </row>
    <row r="2112" spans="4:4" x14ac:dyDescent="0.3">
      <c r="D2112"/>
    </row>
    <row r="2113" spans="4:4" x14ac:dyDescent="0.3">
      <c r="D2113"/>
    </row>
    <row r="2114" spans="4:4" x14ac:dyDescent="0.3">
      <c r="D2114"/>
    </row>
    <row r="2115" spans="4:4" x14ac:dyDescent="0.3">
      <c r="D2115"/>
    </row>
    <row r="2116" spans="4:4" x14ac:dyDescent="0.3">
      <c r="D2116"/>
    </row>
    <row r="2117" spans="4:4" x14ac:dyDescent="0.3">
      <c r="D2117"/>
    </row>
    <row r="2118" spans="4:4" x14ac:dyDescent="0.3">
      <c r="D2118"/>
    </row>
    <row r="2119" spans="4:4" x14ac:dyDescent="0.3">
      <c r="D2119"/>
    </row>
    <row r="2120" spans="4:4" x14ac:dyDescent="0.3">
      <c r="D2120"/>
    </row>
    <row r="2121" spans="4:4" x14ac:dyDescent="0.3">
      <c r="D2121"/>
    </row>
    <row r="2122" spans="4:4" x14ac:dyDescent="0.3">
      <c r="D2122"/>
    </row>
    <row r="2123" spans="4:4" x14ac:dyDescent="0.3">
      <c r="D2123"/>
    </row>
    <row r="2124" spans="4:4" x14ac:dyDescent="0.3">
      <c r="D2124"/>
    </row>
    <row r="2125" spans="4:4" x14ac:dyDescent="0.3">
      <c r="D2125"/>
    </row>
    <row r="2126" spans="4:4" x14ac:dyDescent="0.3">
      <c r="D2126"/>
    </row>
    <row r="2127" spans="4:4" x14ac:dyDescent="0.3">
      <c r="D2127"/>
    </row>
    <row r="2128" spans="4:4" x14ac:dyDescent="0.3">
      <c r="D2128"/>
    </row>
    <row r="2129" spans="4:4" x14ac:dyDescent="0.3">
      <c r="D2129"/>
    </row>
    <row r="2130" spans="4:4" x14ac:dyDescent="0.3">
      <c r="D2130"/>
    </row>
    <row r="2131" spans="4:4" x14ac:dyDescent="0.3">
      <c r="D2131"/>
    </row>
    <row r="2132" spans="4:4" x14ac:dyDescent="0.3">
      <c r="D2132"/>
    </row>
    <row r="2133" spans="4:4" x14ac:dyDescent="0.3">
      <c r="D2133"/>
    </row>
    <row r="2134" spans="4:4" x14ac:dyDescent="0.3">
      <c r="D2134"/>
    </row>
    <row r="2135" spans="4:4" x14ac:dyDescent="0.3">
      <c r="D2135"/>
    </row>
    <row r="2136" spans="4:4" x14ac:dyDescent="0.3">
      <c r="D2136"/>
    </row>
    <row r="2137" spans="4:4" x14ac:dyDescent="0.3">
      <c r="D2137"/>
    </row>
    <row r="2138" spans="4:4" x14ac:dyDescent="0.3">
      <c r="D2138"/>
    </row>
    <row r="2139" spans="4:4" x14ac:dyDescent="0.3">
      <c r="D2139"/>
    </row>
    <row r="2140" spans="4:4" x14ac:dyDescent="0.3">
      <c r="D2140"/>
    </row>
    <row r="2141" spans="4:4" x14ac:dyDescent="0.3">
      <c r="D2141"/>
    </row>
    <row r="2142" spans="4:4" x14ac:dyDescent="0.3">
      <c r="D2142"/>
    </row>
    <row r="2143" spans="4:4" x14ac:dyDescent="0.3">
      <c r="D2143"/>
    </row>
    <row r="2144" spans="4:4" x14ac:dyDescent="0.3">
      <c r="D2144"/>
    </row>
    <row r="2145" spans="4:4" x14ac:dyDescent="0.3">
      <c r="D2145"/>
    </row>
    <row r="2146" spans="4:4" x14ac:dyDescent="0.3">
      <c r="D2146"/>
    </row>
    <row r="2147" spans="4:4" x14ac:dyDescent="0.3">
      <c r="D2147"/>
    </row>
    <row r="2148" spans="4:4" x14ac:dyDescent="0.3">
      <c r="D2148"/>
    </row>
    <row r="2149" spans="4:4" x14ac:dyDescent="0.3">
      <c r="D2149"/>
    </row>
    <row r="2150" spans="4:4" x14ac:dyDescent="0.3">
      <c r="D2150"/>
    </row>
    <row r="2151" spans="4:4" x14ac:dyDescent="0.3">
      <c r="D2151"/>
    </row>
    <row r="2152" spans="4:4" x14ac:dyDescent="0.3">
      <c r="D2152"/>
    </row>
    <row r="2153" spans="4:4" x14ac:dyDescent="0.3">
      <c r="D2153"/>
    </row>
    <row r="2154" spans="4:4" x14ac:dyDescent="0.3">
      <c r="D2154"/>
    </row>
    <row r="2155" spans="4:4" x14ac:dyDescent="0.3">
      <c r="D2155"/>
    </row>
    <row r="2156" spans="4:4" x14ac:dyDescent="0.3">
      <c r="D2156"/>
    </row>
    <row r="2157" spans="4:4" x14ac:dyDescent="0.3">
      <c r="D2157"/>
    </row>
    <row r="2158" spans="4:4" x14ac:dyDescent="0.3">
      <c r="D2158"/>
    </row>
    <row r="2159" spans="4:4" x14ac:dyDescent="0.3">
      <c r="D2159"/>
    </row>
    <row r="2160" spans="4:4" x14ac:dyDescent="0.3">
      <c r="D2160"/>
    </row>
    <row r="2161" spans="4:4" x14ac:dyDescent="0.3">
      <c r="D2161"/>
    </row>
    <row r="2162" spans="4:4" x14ac:dyDescent="0.3">
      <c r="D2162"/>
    </row>
    <row r="2163" spans="4:4" x14ac:dyDescent="0.3">
      <c r="D2163"/>
    </row>
    <row r="2164" spans="4:4" x14ac:dyDescent="0.3">
      <c r="D2164"/>
    </row>
    <row r="2165" spans="4:4" x14ac:dyDescent="0.3">
      <c r="D2165"/>
    </row>
    <row r="2166" spans="4:4" x14ac:dyDescent="0.3">
      <c r="D2166"/>
    </row>
    <row r="2167" spans="4:4" x14ac:dyDescent="0.3">
      <c r="D2167"/>
    </row>
    <row r="2168" spans="4:4" x14ac:dyDescent="0.3">
      <c r="D2168"/>
    </row>
    <row r="2169" spans="4:4" x14ac:dyDescent="0.3">
      <c r="D2169"/>
    </row>
    <row r="2170" spans="4:4" x14ac:dyDescent="0.3">
      <c r="D2170"/>
    </row>
    <row r="2171" spans="4:4" x14ac:dyDescent="0.3">
      <c r="D2171"/>
    </row>
    <row r="2172" spans="4:4" x14ac:dyDescent="0.3">
      <c r="D2172"/>
    </row>
    <row r="2173" spans="4:4" x14ac:dyDescent="0.3">
      <c r="D2173"/>
    </row>
    <row r="2174" spans="4:4" x14ac:dyDescent="0.3">
      <c r="D2174"/>
    </row>
    <row r="2175" spans="4:4" x14ac:dyDescent="0.3">
      <c r="D2175"/>
    </row>
    <row r="2176" spans="4:4" x14ac:dyDescent="0.3">
      <c r="D2176"/>
    </row>
    <row r="2177" spans="4:4" x14ac:dyDescent="0.3">
      <c r="D2177"/>
    </row>
    <row r="2178" spans="4:4" x14ac:dyDescent="0.3">
      <c r="D2178"/>
    </row>
    <row r="2179" spans="4:4" x14ac:dyDescent="0.3">
      <c r="D2179"/>
    </row>
    <row r="2180" spans="4:4" x14ac:dyDescent="0.3">
      <c r="D2180"/>
    </row>
    <row r="2181" spans="4:4" x14ac:dyDescent="0.3">
      <c r="D2181"/>
    </row>
    <row r="2182" spans="4:4" x14ac:dyDescent="0.3">
      <c r="D2182"/>
    </row>
    <row r="2183" spans="4:4" x14ac:dyDescent="0.3">
      <c r="D2183"/>
    </row>
    <row r="2184" spans="4:4" x14ac:dyDescent="0.3">
      <c r="D2184"/>
    </row>
    <row r="2185" spans="4:4" x14ac:dyDescent="0.3">
      <c r="D2185"/>
    </row>
    <row r="2186" spans="4:4" x14ac:dyDescent="0.3">
      <c r="D2186"/>
    </row>
    <row r="2187" spans="4:4" x14ac:dyDescent="0.3">
      <c r="D2187"/>
    </row>
    <row r="2188" spans="4:4" x14ac:dyDescent="0.3">
      <c r="D2188"/>
    </row>
    <row r="2189" spans="4:4" x14ac:dyDescent="0.3">
      <c r="D2189"/>
    </row>
    <row r="2190" spans="4:4" x14ac:dyDescent="0.3">
      <c r="D2190"/>
    </row>
    <row r="2191" spans="4:4" x14ac:dyDescent="0.3">
      <c r="D2191"/>
    </row>
    <row r="2192" spans="4:4" x14ac:dyDescent="0.3">
      <c r="D2192"/>
    </row>
    <row r="2193" spans="4:4" x14ac:dyDescent="0.3">
      <c r="D2193"/>
    </row>
    <row r="2194" spans="4:4" x14ac:dyDescent="0.3">
      <c r="D2194"/>
    </row>
    <row r="2195" spans="4:4" x14ac:dyDescent="0.3">
      <c r="D2195"/>
    </row>
    <row r="2196" spans="4:4" x14ac:dyDescent="0.3">
      <c r="D2196"/>
    </row>
    <row r="2197" spans="4:4" x14ac:dyDescent="0.3">
      <c r="D2197"/>
    </row>
    <row r="2198" spans="4:4" x14ac:dyDescent="0.3">
      <c r="D2198"/>
    </row>
    <row r="2199" spans="4:4" x14ac:dyDescent="0.3">
      <c r="D2199"/>
    </row>
    <row r="2200" spans="4:4" x14ac:dyDescent="0.3">
      <c r="D2200"/>
    </row>
    <row r="2201" spans="4:4" x14ac:dyDescent="0.3">
      <c r="D2201"/>
    </row>
    <row r="2202" spans="4:4" x14ac:dyDescent="0.3">
      <c r="D2202"/>
    </row>
    <row r="2203" spans="4:4" x14ac:dyDescent="0.3">
      <c r="D2203"/>
    </row>
    <row r="2204" spans="4:4" x14ac:dyDescent="0.3">
      <c r="D2204"/>
    </row>
    <row r="2205" spans="4:4" x14ac:dyDescent="0.3">
      <c r="D2205"/>
    </row>
    <row r="2206" spans="4:4" x14ac:dyDescent="0.3">
      <c r="D2206"/>
    </row>
    <row r="2207" spans="4:4" x14ac:dyDescent="0.3">
      <c r="D2207"/>
    </row>
    <row r="2208" spans="4:4" x14ac:dyDescent="0.3">
      <c r="D2208"/>
    </row>
    <row r="2209" spans="4:4" x14ac:dyDescent="0.3">
      <c r="D2209"/>
    </row>
    <row r="2210" spans="4:4" x14ac:dyDescent="0.3">
      <c r="D2210"/>
    </row>
    <row r="2211" spans="4:4" x14ac:dyDescent="0.3">
      <c r="D2211"/>
    </row>
    <row r="2212" spans="4:4" x14ac:dyDescent="0.3">
      <c r="D2212"/>
    </row>
    <row r="2213" spans="4:4" x14ac:dyDescent="0.3">
      <c r="D2213"/>
    </row>
    <row r="2214" spans="4:4" x14ac:dyDescent="0.3">
      <c r="D2214"/>
    </row>
    <row r="2215" spans="4:4" x14ac:dyDescent="0.3">
      <c r="D2215"/>
    </row>
    <row r="2216" spans="4:4" x14ac:dyDescent="0.3">
      <c r="D2216"/>
    </row>
    <row r="2217" spans="4:4" x14ac:dyDescent="0.3">
      <c r="D2217"/>
    </row>
    <row r="2218" spans="4:4" x14ac:dyDescent="0.3">
      <c r="D2218"/>
    </row>
    <row r="2219" spans="4:4" x14ac:dyDescent="0.3">
      <c r="D2219"/>
    </row>
    <row r="2220" spans="4:4" x14ac:dyDescent="0.3">
      <c r="D2220"/>
    </row>
    <row r="2221" spans="4:4" x14ac:dyDescent="0.3">
      <c r="D2221"/>
    </row>
    <row r="2222" spans="4:4" x14ac:dyDescent="0.3">
      <c r="D2222"/>
    </row>
    <row r="2223" spans="4:4" x14ac:dyDescent="0.3">
      <c r="D2223"/>
    </row>
    <row r="2224" spans="4:4" x14ac:dyDescent="0.3">
      <c r="D2224"/>
    </row>
    <row r="2225" spans="4:4" x14ac:dyDescent="0.3">
      <c r="D2225"/>
    </row>
    <row r="2226" spans="4:4" x14ac:dyDescent="0.3">
      <c r="D2226"/>
    </row>
    <row r="2227" spans="4:4" x14ac:dyDescent="0.3">
      <c r="D2227"/>
    </row>
    <row r="2228" spans="4:4" x14ac:dyDescent="0.3">
      <c r="D2228"/>
    </row>
    <row r="2229" spans="4:4" x14ac:dyDescent="0.3">
      <c r="D2229"/>
    </row>
    <row r="2230" spans="4:4" x14ac:dyDescent="0.3">
      <c r="D2230"/>
    </row>
    <row r="2231" spans="4:4" x14ac:dyDescent="0.3">
      <c r="D2231"/>
    </row>
    <row r="2232" spans="4:4" x14ac:dyDescent="0.3">
      <c r="D2232"/>
    </row>
    <row r="2233" spans="4:4" x14ac:dyDescent="0.3">
      <c r="D2233"/>
    </row>
    <row r="2234" spans="4:4" x14ac:dyDescent="0.3">
      <c r="D2234"/>
    </row>
    <row r="2235" spans="4:4" x14ac:dyDescent="0.3">
      <c r="D2235"/>
    </row>
    <row r="2236" spans="4:4" x14ac:dyDescent="0.3">
      <c r="D2236"/>
    </row>
    <row r="2237" spans="4:4" x14ac:dyDescent="0.3">
      <c r="D2237"/>
    </row>
    <row r="2238" spans="4:4" x14ac:dyDescent="0.3">
      <c r="D2238"/>
    </row>
    <row r="2239" spans="4:4" x14ac:dyDescent="0.3">
      <c r="D2239"/>
    </row>
    <row r="2240" spans="4:4" x14ac:dyDescent="0.3">
      <c r="D2240"/>
    </row>
    <row r="2241" spans="4:4" x14ac:dyDescent="0.3">
      <c r="D2241"/>
    </row>
    <row r="2242" spans="4:4" x14ac:dyDescent="0.3">
      <c r="D2242"/>
    </row>
    <row r="2243" spans="4:4" x14ac:dyDescent="0.3">
      <c r="D2243"/>
    </row>
    <row r="2244" spans="4:4" x14ac:dyDescent="0.3">
      <c r="D2244"/>
    </row>
    <row r="2245" spans="4:4" x14ac:dyDescent="0.3">
      <c r="D2245"/>
    </row>
    <row r="2246" spans="4:4" x14ac:dyDescent="0.3">
      <c r="D2246"/>
    </row>
    <row r="2247" spans="4:4" x14ac:dyDescent="0.3">
      <c r="D2247"/>
    </row>
    <row r="2248" spans="4:4" x14ac:dyDescent="0.3">
      <c r="D2248"/>
    </row>
    <row r="2249" spans="4:4" x14ac:dyDescent="0.3">
      <c r="D2249"/>
    </row>
    <row r="2250" spans="4:4" x14ac:dyDescent="0.3">
      <c r="D2250"/>
    </row>
    <row r="2251" spans="4:4" x14ac:dyDescent="0.3">
      <c r="D2251"/>
    </row>
    <row r="2252" spans="4:4" x14ac:dyDescent="0.3">
      <c r="D2252"/>
    </row>
    <row r="2253" spans="4:4" x14ac:dyDescent="0.3">
      <c r="D2253"/>
    </row>
    <row r="2254" spans="4:4" x14ac:dyDescent="0.3">
      <c r="D2254"/>
    </row>
    <row r="2255" spans="4:4" x14ac:dyDescent="0.3">
      <c r="D2255"/>
    </row>
    <row r="2256" spans="4:4" x14ac:dyDescent="0.3">
      <c r="D2256"/>
    </row>
    <row r="2257" spans="4:4" x14ac:dyDescent="0.3">
      <c r="D2257"/>
    </row>
    <row r="2258" spans="4:4" x14ac:dyDescent="0.3">
      <c r="D2258"/>
    </row>
    <row r="2259" spans="4:4" x14ac:dyDescent="0.3">
      <c r="D2259"/>
    </row>
    <row r="2260" spans="4:4" x14ac:dyDescent="0.3">
      <c r="D2260"/>
    </row>
    <row r="2261" spans="4:4" x14ac:dyDescent="0.3">
      <c r="D2261"/>
    </row>
    <row r="2262" spans="4:4" x14ac:dyDescent="0.3">
      <c r="D2262"/>
    </row>
    <row r="2263" spans="4:4" x14ac:dyDescent="0.3">
      <c r="D2263"/>
    </row>
    <row r="2264" spans="4:4" x14ac:dyDescent="0.3">
      <c r="D2264"/>
    </row>
    <row r="2265" spans="4:4" x14ac:dyDescent="0.3">
      <c r="D2265"/>
    </row>
    <row r="2266" spans="4:4" x14ac:dyDescent="0.3">
      <c r="D2266"/>
    </row>
    <row r="2267" spans="4:4" x14ac:dyDescent="0.3">
      <c r="D2267"/>
    </row>
    <row r="2268" spans="4:4" x14ac:dyDescent="0.3">
      <c r="D2268"/>
    </row>
    <row r="2269" spans="4:4" x14ac:dyDescent="0.3">
      <c r="D2269"/>
    </row>
    <row r="2270" spans="4:4" x14ac:dyDescent="0.3">
      <c r="D2270"/>
    </row>
    <row r="2271" spans="4:4" x14ac:dyDescent="0.3">
      <c r="D2271"/>
    </row>
    <row r="2272" spans="4:4" x14ac:dyDescent="0.3">
      <c r="D2272"/>
    </row>
    <row r="2273" spans="4:4" x14ac:dyDescent="0.3">
      <c r="D2273"/>
    </row>
    <row r="2274" spans="4:4" x14ac:dyDescent="0.3">
      <c r="D2274"/>
    </row>
    <row r="2275" spans="4:4" x14ac:dyDescent="0.3">
      <c r="D2275"/>
    </row>
    <row r="2276" spans="4:4" x14ac:dyDescent="0.3">
      <c r="D2276"/>
    </row>
    <row r="2277" spans="4:4" x14ac:dyDescent="0.3">
      <c r="D2277"/>
    </row>
    <row r="2278" spans="4:4" x14ac:dyDescent="0.3">
      <c r="D2278"/>
    </row>
    <row r="2279" spans="4:4" x14ac:dyDescent="0.3">
      <c r="D2279"/>
    </row>
    <row r="2280" spans="4:4" x14ac:dyDescent="0.3">
      <c r="D2280"/>
    </row>
    <row r="2281" spans="4:4" x14ac:dyDescent="0.3">
      <c r="D2281"/>
    </row>
    <row r="2282" spans="4:4" x14ac:dyDescent="0.3">
      <c r="D2282"/>
    </row>
    <row r="2283" spans="4:4" x14ac:dyDescent="0.3">
      <c r="D2283"/>
    </row>
    <row r="2284" spans="4:4" x14ac:dyDescent="0.3">
      <c r="D2284"/>
    </row>
    <row r="2285" spans="4:4" x14ac:dyDescent="0.3">
      <c r="D2285"/>
    </row>
    <row r="2286" spans="4:4" x14ac:dyDescent="0.3">
      <c r="D2286"/>
    </row>
    <row r="2287" spans="4:4" x14ac:dyDescent="0.3">
      <c r="D2287"/>
    </row>
    <row r="2288" spans="4:4" x14ac:dyDescent="0.3">
      <c r="D2288"/>
    </row>
    <row r="2289" spans="4:4" x14ac:dyDescent="0.3">
      <c r="D2289"/>
    </row>
    <row r="2290" spans="4:4" x14ac:dyDescent="0.3">
      <c r="D2290"/>
    </row>
    <row r="2291" spans="4:4" x14ac:dyDescent="0.3">
      <c r="D2291"/>
    </row>
    <row r="2292" spans="4:4" x14ac:dyDescent="0.3">
      <c r="D2292"/>
    </row>
    <row r="2293" spans="4:4" x14ac:dyDescent="0.3">
      <c r="D2293"/>
    </row>
    <row r="2294" spans="4:4" x14ac:dyDescent="0.3">
      <c r="D2294"/>
    </row>
    <row r="2295" spans="4:4" x14ac:dyDescent="0.3">
      <c r="D2295"/>
    </row>
    <row r="2296" spans="4:4" x14ac:dyDescent="0.3">
      <c r="D2296"/>
    </row>
    <row r="2297" spans="4:4" x14ac:dyDescent="0.3">
      <c r="D2297"/>
    </row>
    <row r="2298" spans="4:4" x14ac:dyDescent="0.3">
      <c r="D2298"/>
    </row>
    <row r="2299" spans="4:4" x14ac:dyDescent="0.3">
      <c r="D2299"/>
    </row>
    <row r="2300" spans="4:4" x14ac:dyDescent="0.3">
      <c r="D2300"/>
    </row>
    <row r="2301" spans="4:4" x14ac:dyDescent="0.3">
      <c r="D2301"/>
    </row>
    <row r="2302" spans="4:4" x14ac:dyDescent="0.3">
      <c r="D2302"/>
    </row>
    <row r="2303" spans="4:4" x14ac:dyDescent="0.3">
      <c r="D2303"/>
    </row>
    <row r="2304" spans="4:4" x14ac:dyDescent="0.3">
      <c r="D2304"/>
    </row>
    <row r="2305" spans="4:4" x14ac:dyDescent="0.3">
      <c r="D2305"/>
    </row>
    <row r="2306" spans="4:4" x14ac:dyDescent="0.3">
      <c r="D2306"/>
    </row>
    <row r="2307" spans="4:4" x14ac:dyDescent="0.3">
      <c r="D2307"/>
    </row>
    <row r="2308" spans="4:4" x14ac:dyDescent="0.3">
      <c r="D2308"/>
    </row>
    <row r="2309" spans="4:4" x14ac:dyDescent="0.3">
      <c r="D2309"/>
    </row>
    <row r="2310" spans="4:4" x14ac:dyDescent="0.3">
      <c r="D2310"/>
    </row>
    <row r="2311" spans="4:4" x14ac:dyDescent="0.3">
      <c r="D2311"/>
    </row>
    <row r="2312" spans="4:4" x14ac:dyDescent="0.3">
      <c r="D2312"/>
    </row>
    <row r="2313" spans="4:4" x14ac:dyDescent="0.3">
      <c r="D2313"/>
    </row>
    <row r="2314" spans="4:4" x14ac:dyDescent="0.3">
      <c r="D2314"/>
    </row>
    <row r="2315" spans="4:4" x14ac:dyDescent="0.3">
      <c r="D2315"/>
    </row>
    <row r="2316" spans="4:4" x14ac:dyDescent="0.3">
      <c r="D2316"/>
    </row>
    <row r="2317" spans="4:4" x14ac:dyDescent="0.3">
      <c r="D2317"/>
    </row>
    <row r="2318" spans="4:4" x14ac:dyDescent="0.3">
      <c r="D2318"/>
    </row>
    <row r="2319" spans="4:4" x14ac:dyDescent="0.3">
      <c r="D2319"/>
    </row>
    <row r="2320" spans="4:4" x14ac:dyDescent="0.3">
      <c r="D2320"/>
    </row>
    <row r="2321" spans="4:4" x14ac:dyDescent="0.3">
      <c r="D2321"/>
    </row>
    <row r="2322" spans="4:4" x14ac:dyDescent="0.3">
      <c r="D2322"/>
    </row>
    <row r="2323" spans="4:4" x14ac:dyDescent="0.3">
      <c r="D2323"/>
    </row>
    <row r="2324" spans="4:4" x14ac:dyDescent="0.3">
      <c r="D2324"/>
    </row>
    <row r="2325" spans="4:4" x14ac:dyDescent="0.3">
      <c r="D2325"/>
    </row>
    <row r="2326" spans="4:4" x14ac:dyDescent="0.3">
      <c r="D2326"/>
    </row>
    <row r="2327" spans="4:4" x14ac:dyDescent="0.3">
      <c r="D2327"/>
    </row>
    <row r="2328" spans="4:4" x14ac:dyDescent="0.3">
      <c r="D2328"/>
    </row>
    <row r="2329" spans="4:4" x14ac:dyDescent="0.3">
      <c r="D2329"/>
    </row>
    <row r="2330" spans="4:4" x14ac:dyDescent="0.3">
      <c r="D2330"/>
    </row>
    <row r="2331" spans="4:4" x14ac:dyDescent="0.3">
      <c r="D2331"/>
    </row>
    <row r="2332" spans="4:4" x14ac:dyDescent="0.3">
      <c r="D2332"/>
    </row>
    <row r="2333" spans="4:4" x14ac:dyDescent="0.3">
      <c r="D2333"/>
    </row>
    <row r="2334" spans="4:4" x14ac:dyDescent="0.3">
      <c r="D2334"/>
    </row>
    <row r="2335" spans="4:4" x14ac:dyDescent="0.3">
      <c r="D2335"/>
    </row>
    <row r="2336" spans="4:4" x14ac:dyDescent="0.3">
      <c r="D2336"/>
    </row>
    <row r="2337" spans="4:4" x14ac:dyDescent="0.3">
      <c r="D2337"/>
    </row>
    <row r="2338" spans="4:4" x14ac:dyDescent="0.3">
      <c r="D2338"/>
    </row>
    <row r="2339" spans="4:4" x14ac:dyDescent="0.3">
      <c r="D2339"/>
    </row>
    <row r="2340" spans="4:4" x14ac:dyDescent="0.3">
      <c r="D2340"/>
    </row>
    <row r="2341" spans="4:4" x14ac:dyDescent="0.3">
      <c r="D2341"/>
    </row>
    <row r="2342" spans="4:4" x14ac:dyDescent="0.3">
      <c r="D2342"/>
    </row>
    <row r="2343" spans="4:4" x14ac:dyDescent="0.3">
      <c r="D2343"/>
    </row>
    <row r="2344" spans="4:4" x14ac:dyDescent="0.3">
      <c r="D2344"/>
    </row>
    <row r="2345" spans="4:4" x14ac:dyDescent="0.3">
      <c r="D2345"/>
    </row>
    <row r="2346" spans="4:4" x14ac:dyDescent="0.3">
      <c r="D2346"/>
    </row>
    <row r="2347" spans="4:4" x14ac:dyDescent="0.3">
      <c r="D2347"/>
    </row>
    <row r="2348" spans="4:4" x14ac:dyDescent="0.3">
      <c r="D2348"/>
    </row>
    <row r="2349" spans="4:4" x14ac:dyDescent="0.3">
      <c r="D2349"/>
    </row>
    <row r="2350" spans="4:4" x14ac:dyDescent="0.3">
      <c r="D2350"/>
    </row>
    <row r="2351" spans="4:4" x14ac:dyDescent="0.3">
      <c r="D2351"/>
    </row>
    <row r="2352" spans="4:4" x14ac:dyDescent="0.3">
      <c r="D2352"/>
    </row>
    <row r="2353" spans="4:4" x14ac:dyDescent="0.3">
      <c r="D2353"/>
    </row>
    <row r="2354" spans="4:4" x14ac:dyDescent="0.3">
      <c r="D2354"/>
    </row>
    <row r="2355" spans="4:4" x14ac:dyDescent="0.3">
      <c r="D2355"/>
    </row>
    <row r="2356" spans="4:4" x14ac:dyDescent="0.3">
      <c r="D2356"/>
    </row>
    <row r="2357" spans="4:4" x14ac:dyDescent="0.3">
      <c r="D2357"/>
    </row>
    <row r="2358" spans="4:4" x14ac:dyDescent="0.3">
      <c r="D2358"/>
    </row>
    <row r="2359" spans="4:4" x14ac:dyDescent="0.3">
      <c r="D2359"/>
    </row>
    <row r="2360" spans="4:4" x14ac:dyDescent="0.3">
      <c r="D2360"/>
    </row>
    <row r="2361" spans="4:4" x14ac:dyDescent="0.3">
      <c r="D2361"/>
    </row>
    <row r="2362" spans="4:4" x14ac:dyDescent="0.3">
      <c r="D2362"/>
    </row>
    <row r="2363" spans="4:4" x14ac:dyDescent="0.3">
      <c r="D2363"/>
    </row>
    <row r="2364" spans="4:4" x14ac:dyDescent="0.3">
      <c r="D2364"/>
    </row>
    <row r="2365" spans="4:4" x14ac:dyDescent="0.3">
      <c r="D2365"/>
    </row>
    <row r="2366" spans="4:4" x14ac:dyDescent="0.3">
      <c r="D2366"/>
    </row>
    <row r="2367" spans="4:4" x14ac:dyDescent="0.3">
      <c r="D2367"/>
    </row>
    <row r="2368" spans="4:4" x14ac:dyDescent="0.3">
      <c r="D2368"/>
    </row>
    <row r="2369" spans="4:4" x14ac:dyDescent="0.3">
      <c r="D2369"/>
    </row>
    <row r="2370" spans="4:4" x14ac:dyDescent="0.3">
      <c r="D2370"/>
    </row>
    <row r="2371" spans="4:4" x14ac:dyDescent="0.3">
      <c r="D2371"/>
    </row>
    <row r="2372" spans="4:4" x14ac:dyDescent="0.3">
      <c r="D2372"/>
    </row>
    <row r="2373" spans="4:4" x14ac:dyDescent="0.3">
      <c r="D2373"/>
    </row>
    <row r="2374" spans="4:4" x14ac:dyDescent="0.3">
      <c r="D2374"/>
    </row>
    <row r="2375" spans="4:4" x14ac:dyDescent="0.3">
      <c r="D2375"/>
    </row>
    <row r="2376" spans="4:4" x14ac:dyDescent="0.3">
      <c r="D2376"/>
    </row>
    <row r="2377" spans="4:4" x14ac:dyDescent="0.3">
      <c r="D2377"/>
    </row>
    <row r="2378" spans="4:4" x14ac:dyDescent="0.3">
      <c r="D2378"/>
    </row>
    <row r="2379" spans="4:4" x14ac:dyDescent="0.3">
      <c r="D2379"/>
    </row>
    <row r="2380" spans="4:4" x14ac:dyDescent="0.3">
      <c r="D2380"/>
    </row>
    <row r="2381" spans="4:4" x14ac:dyDescent="0.3">
      <c r="D2381"/>
    </row>
    <row r="2382" spans="4:4" x14ac:dyDescent="0.3">
      <c r="D2382"/>
    </row>
    <row r="2383" spans="4:4" x14ac:dyDescent="0.3">
      <c r="D2383"/>
    </row>
    <row r="2384" spans="4:4" x14ac:dyDescent="0.3">
      <c r="D2384"/>
    </row>
    <row r="2385" spans="4:4" x14ac:dyDescent="0.3">
      <c r="D2385"/>
    </row>
    <row r="2386" spans="4:4" x14ac:dyDescent="0.3">
      <c r="D2386"/>
    </row>
    <row r="2387" spans="4:4" x14ac:dyDescent="0.3">
      <c r="D2387"/>
    </row>
    <row r="2388" spans="4:4" x14ac:dyDescent="0.3">
      <c r="D2388"/>
    </row>
    <row r="2389" spans="4:4" x14ac:dyDescent="0.3">
      <c r="D2389"/>
    </row>
    <row r="2390" spans="4:4" x14ac:dyDescent="0.3">
      <c r="D2390"/>
    </row>
    <row r="2391" spans="4:4" x14ac:dyDescent="0.3">
      <c r="D2391"/>
    </row>
    <row r="2392" spans="4:4" x14ac:dyDescent="0.3">
      <c r="D2392"/>
    </row>
    <row r="2393" spans="4:4" x14ac:dyDescent="0.3">
      <c r="D2393"/>
    </row>
    <row r="2394" spans="4:4" x14ac:dyDescent="0.3">
      <c r="D2394"/>
    </row>
    <row r="2395" spans="4:4" x14ac:dyDescent="0.3">
      <c r="D2395"/>
    </row>
    <row r="2396" spans="4:4" x14ac:dyDescent="0.3">
      <c r="D2396"/>
    </row>
    <row r="2397" spans="4:4" x14ac:dyDescent="0.3">
      <c r="D2397"/>
    </row>
    <row r="2398" spans="4:4" x14ac:dyDescent="0.3">
      <c r="D2398"/>
    </row>
    <row r="2399" spans="4:4" x14ac:dyDescent="0.3">
      <c r="D2399"/>
    </row>
    <row r="2400" spans="4:4" x14ac:dyDescent="0.3">
      <c r="D2400"/>
    </row>
    <row r="2401" spans="4:4" x14ac:dyDescent="0.3">
      <c r="D2401"/>
    </row>
    <row r="2402" spans="4:4" x14ac:dyDescent="0.3">
      <c r="D2402"/>
    </row>
    <row r="2403" spans="4:4" x14ac:dyDescent="0.3">
      <c r="D2403"/>
    </row>
    <row r="2404" spans="4:4" x14ac:dyDescent="0.3">
      <c r="D2404"/>
    </row>
    <row r="2405" spans="4:4" x14ac:dyDescent="0.3">
      <c r="D2405"/>
    </row>
    <row r="2406" spans="4:4" x14ac:dyDescent="0.3">
      <c r="D2406"/>
    </row>
    <row r="2407" spans="4:4" x14ac:dyDescent="0.3">
      <c r="D2407"/>
    </row>
    <row r="2408" spans="4:4" x14ac:dyDescent="0.3">
      <c r="D2408"/>
    </row>
    <row r="2409" spans="4:4" x14ac:dyDescent="0.3">
      <c r="D2409"/>
    </row>
    <row r="2410" spans="4:4" x14ac:dyDescent="0.3">
      <c r="D2410"/>
    </row>
    <row r="2411" spans="4:4" x14ac:dyDescent="0.3">
      <c r="D2411"/>
    </row>
    <row r="2412" spans="4:4" x14ac:dyDescent="0.3">
      <c r="D2412"/>
    </row>
    <row r="2413" spans="4:4" x14ac:dyDescent="0.3">
      <c r="D2413"/>
    </row>
    <row r="2414" spans="4:4" x14ac:dyDescent="0.3">
      <c r="D2414"/>
    </row>
    <row r="2415" spans="4:4" x14ac:dyDescent="0.3">
      <c r="D2415"/>
    </row>
    <row r="2416" spans="4:4" x14ac:dyDescent="0.3">
      <c r="D2416"/>
    </row>
    <row r="2417" spans="4:4" x14ac:dyDescent="0.3">
      <c r="D2417"/>
    </row>
    <row r="2418" spans="4:4" x14ac:dyDescent="0.3">
      <c r="D2418"/>
    </row>
    <row r="2419" spans="4:4" x14ac:dyDescent="0.3">
      <c r="D2419"/>
    </row>
    <row r="2420" spans="4:4" x14ac:dyDescent="0.3">
      <c r="D2420"/>
    </row>
    <row r="2421" spans="4:4" x14ac:dyDescent="0.3">
      <c r="D2421"/>
    </row>
    <row r="2422" spans="4:4" x14ac:dyDescent="0.3">
      <c r="D2422"/>
    </row>
    <row r="2423" spans="4:4" x14ac:dyDescent="0.3">
      <c r="D2423"/>
    </row>
    <row r="2424" spans="4:4" x14ac:dyDescent="0.3">
      <c r="D2424"/>
    </row>
    <row r="2425" spans="4:4" x14ac:dyDescent="0.3">
      <c r="D2425"/>
    </row>
    <row r="2426" spans="4:4" x14ac:dyDescent="0.3">
      <c r="D2426"/>
    </row>
    <row r="2427" spans="4:4" x14ac:dyDescent="0.3">
      <c r="D2427"/>
    </row>
    <row r="2428" spans="4:4" x14ac:dyDescent="0.3">
      <c r="D2428"/>
    </row>
    <row r="2429" spans="4:4" x14ac:dyDescent="0.3">
      <c r="D2429"/>
    </row>
    <row r="2430" spans="4:4" x14ac:dyDescent="0.3">
      <c r="D2430"/>
    </row>
    <row r="2431" spans="4:4" x14ac:dyDescent="0.3">
      <c r="D2431"/>
    </row>
    <row r="2432" spans="4:4" x14ac:dyDescent="0.3">
      <c r="D2432"/>
    </row>
    <row r="2433" spans="4:4" x14ac:dyDescent="0.3">
      <c r="D2433"/>
    </row>
    <row r="2434" spans="4:4" x14ac:dyDescent="0.3">
      <c r="D2434"/>
    </row>
    <row r="2435" spans="4:4" x14ac:dyDescent="0.3">
      <c r="D2435"/>
    </row>
    <row r="2436" spans="4:4" x14ac:dyDescent="0.3">
      <c r="D2436"/>
    </row>
    <row r="2437" spans="4:4" x14ac:dyDescent="0.3">
      <c r="D2437"/>
    </row>
    <row r="2438" spans="4:4" x14ac:dyDescent="0.3">
      <c r="D2438"/>
    </row>
    <row r="2439" spans="4:4" x14ac:dyDescent="0.3">
      <c r="D2439"/>
    </row>
    <row r="2440" spans="4:4" x14ac:dyDescent="0.3">
      <c r="D2440"/>
    </row>
    <row r="2441" spans="4:4" x14ac:dyDescent="0.3">
      <c r="D2441"/>
    </row>
    <row r="2442" spans="4:4" x14ac:dyDescent="0.3">
      <c r="D2442"/>
    </row>
    <row r="2443" spans="4:4" x14ac:dyDescent="0.3">
      <c r="D2443"/>
    </row>
    <row r="2444" spans="4:4" x14ac:dyDescent="0.3">
      <c r="D2444"/>
    </row>
    <row r="2445" spans="4:4" x14ac:dyDescent="0.3">
      <c r="D2445"/>
    </row>
    <row r="2446" spans="4:4" x14ac:dyDescent="0.3">
      <c r="D2446"/>
    </row>
    <row r="2447" spans="4:4" x14ac:dyDescent="0.3">
      <c r="D2447"/>
    </row>
    <row r="2448" spans="4:4" x14ac:dyDescent="0.3">
      <c r="D2448"/>
    </row>
    <row r="2449" spans="4:4" x14ac:dyDescent="0.3">
      <c r="D2449"/>
    </row>
    <row r="2450" spans="4:4" x14ac:dyDescent="0.3">
      <c r="D2450"/>
    </row>
    <row r="2451" spans="4:4" x14ac:dyDescent="0.3">
      <c r="D2451"/>
    </row>
    <row r="2452" spans="4:4" x14ac:dyDescent="0.3">
      <c r="D2452"/>
    </row>
    <row r="2453" spans="4:4" x14ac:dyDescent="0.3">
      <c r="D2453"/>
    </row>
    <row r="2454" spans="4:4" x14ac:dyDescent="0.3">
      <c r="D2454"/>
    </row>
    <row r="2455" spans="4:4" x14ac:dyDescent="0.3">
      <c r="D2455"/>
    </row>
    <row r="2456" spans="4:4" x14ac:dyDescent="0.3">
      <c r="D2456"/>
    </row>
    <row r="2457" spans="4:4" x14ac:dyDescent="0.3">
      <c r="D2457"/>
    </row>
    <row r="2458" spans="4:4" x14ac:dyDescent="0.3">
      <c r="D2458"/>
    </row>
    <row r="2459" spans="4:4" x14ac:dyDescent="0.3">
      <c r="D2459"/>
    </row>
    <row r="2460" spans="4:4" x14ac:dyDescent="0.3">
      <c r="D2460"/>
    </row>
    <row r="2461" spans="4:4" x14ac:dyDescent="0.3">
      <c r="D2461"/>
    </row>
    <row r="2462" spans="4:4" x14ac:dyDescent="0.3">
      <c r="D2462"/>
    </row>
    <row r="2463" spans="4:4" x14ac:dyDescent="0.3">
      <c r="D2463"/>
    </row>
    <row r="2464" spans="4:4" x14ac:dyDescent="0.3">
      <c r="D2464"/>
    </row>
    <row r="2465" spans="4:4" x14ac:dyDescent="0.3">
      <c r="D2465"/>
    </row>
    <row r="2466" spans="4:4" x14ac:dyDescent="0.3">
      <c r="D2466"/>
    </row>
    <row r="2467" spans="4:4" x14ac:dyDescent="0.3">
      <c r="D2467"/>
    </row>
    <row r="2468" spans="4:4" x14ac:dyDescent="0.3">
      <c r="D2468"/>
    </row>
    <row r="2469" spans="4:4" x14ac:dyDescent="0.3">
      <c r="D2469"/>
    </row>
    <row r="2470" spans="4:4" x14ac:dyDescent="0.3">
      <c r="D2470"/>
    </row>
    <row r="2471" spans="4:4" x14ac:dyDescent="0.3">
      <c r="D2471"/>
    </row>
    <row r="2472" spans="4:4" x14ac:dyDescent="0.3">
      <c r="D2472"/>
    </row>
    <row r="2473" spans="4:4" x14ac:dyDescent="0.3">
      <c r="D2473"/>
    </row>
    <row r="2474" spans="4:4" x14ac:dyDescent="0.3">
      <c r="D2474"/>
    </row>
    <row r="2475" spans="4:4" x14ac:dyDescent="0.3">
      <c r="D2475"/>
    </row>
    <row r="2476" spans="4:4" x14ac:dyDescent="0.3">
      <c r="D2476"/>
    </row>
    <row r="2477" spans="4:4" x14ac:dyDescent="0.3">
      <c r="D2477"/>
    </row>
    <row r="2478" spans="4:4" x14ac:dyDescent="0.3">
      <c r="D2478"/>
    </row>
    <row r="2479" spans="4:4" x14ac:dyDescent="0.3">
      <c r="D2479"/>
    </row>
    <row r="2480" spans="4:4" x14ac:dyDescent="0.3">
      <c r="D2480"/>
    </row>
    <row r="2481" spans="4:4" x14ac:dyDescent="0.3">
      <c r="D2481"/>
    </row>
    <row r="2482" spans="4:4" x14ac:dyDescent="0.3">
      <c r="D2482"/>
    </row>
    <row r="2483" spans="4:4" x14ac:dyDescent="0.3">
      <c r="D2483"/>
    </row>
    <row r="2484" spans="4:4" x14ac:dyDescent="0.3">
      <c r="D2484"/>
    </row>
    <row r="2485" spans="4:4" x14ac:dyDescent="0.3">
      <c r="D2485"/>
    </row>
    <row r="2486" spans="4:4" x14ac:dyDescent="0.3">
      <c r="D2486"/>
    </row>
    <row r="2487" spans="4:4" x14ac:dyDescent="0.3">
      <c r="D2487"/>
    </row>
    <row r="2488" spans="4:4" x14ac:dyDescent="0.3">
      <c r="D2488"/>
    </row>
    <row r="2489" spans="4:4" x14ac:dyDescent="0.3">
      <c r="D2489"/>
    </row>
    <row r="2490" spans="4:4" x14ac:dyDescent="0.3">
      <c r="D2490"/>
    </row>
    <row r="2491" spans="4:4" x14ac:dyDescent="0.3">
      <c r="D2491"/>
    </row>
    <row r="2492" spans="4:4" x14ac:dyDescent="0.3">
      <c r="D2492"/>
    </row>
    <row r="2493" spans="4:4" x14ac:dyDescent="0.3">
      <c r="D2493"/>
    </row>
    <row r="2494" spans="4:4" x14ac:dyDescent="0.3">
      <c r="D2494"/>
    </row>
    <row r="2495" spans="4:4" x14ac:dyDescent="0.3">
      <c r="D2495"/>
    </row>
    <row r="2496" spans="4:4" x14ac:dyDescent="0.3">
      <c r="D2496"/>
    </row>
    <row r="2497" spans="4:4" x14ac:dyDescent="0.3">
      <c r="D2497"/>
    </row>
    <row r="2498" spans="4:4" x14ac:dyDescent="0.3">
      <c r="D2498"/>
    </row>
    <row r="2499" spans="4:4" x14ac:dyDescent="0.3">
      <c r="D2499"/>
    </row>
    <row r="2500" spans="4:4" x14ac:dyDescent="0.3">
      <c r="D2500"/>
    </row>
    <row r="2501" spans="4:4" x14ac:dyDescent="0.3">
      <c r="D2501"/>
    </row>
    <row r="2502" spans="4:4" x14ac:dyDescent="0.3">
      <c r="D2502"/>
    </row>
    <row r="2503" spans="4:4" x14ac:dyDescent="0.3">
      <c r="D2503"/>
    </row>
    <row r="2504" spans="4:4" x14ac:dyDescent="0.3">
      <c r="D2504"/>
    </row>
    <row r="2505" spans="4:4" x14ac:dyDescent="0.3">
      <c r="D2505"/>
    </row>
    <row r="2506" spans="4:4" x14ac:dyDescent="0.3">
      <c r="D2506"/>
    </row>
    <row r="2507" spans="4:4" x14ac:dyDescent="0.3">
      <c r="D2507"/>
    </row>
    <row r="2508" spans="4:4" x14ac:dyDescent="0.3">
      <c r="D2508"/>
    </row>
    <row r="2509" spans="4:4" x14ac:dyDescent="0.3">
      <c r="D2509"/>
    </row>
    <row r="2510" spans="4:4" x14ac:dyDescent="0.3">
      <c r="D2510"/>
    </row>
    <row r="2511" spans="4:4" x14ac:dyDescent="0.3">
      <c r="D2511"/>
    </row>
    <row r="2512" spans="4:4" x14ac:dyDescent="0.3">
      <c r="D2512"/>
    </row>
    <row r="2513" spans="4:4" x14ac:dyDescent="0.3">
      <c r="D2513"/>
    </row>
    <row r="2514" spans="4:4" x14ac:dyDescent="0.3">
      <c r="D2514"/>
    </row>
    <row r="2515" spans="4:4" x14ac:dyDescent="0.3">
      <c r="D2515"/>
    </row>
    <row r="2516" spans="4:4" x14ac:dyDescent="0.3">
      <c r="D2516"/>
    </row>
    <row r="2517" spans="4:4" x14ac:dyDescent="0.3">
      <c r="D2517"/>
    </row>
    <row r="2518" spans="4:4" x14ac:dyDescent="0.3">
      <c r="D2518"/>
    </row>
    <row r="2519" spans="4:4" x14ac:dyDescent="0.3">
      <c r="D2519"/>
    </row>
    <row r="2520" spans="4:4" x14ac:dyDescent="0.3">
      <c r="D2520"/>
    </row>
    <row r="2521" spans="4:4" x14ac:dyDescent="0.3">
      <c r="D2521"/>
    </row>
    <row r="2522" spans="4:4" x14ac:dyDescent="0.3">
      <c r="D2522"/>
    </row>
    <row r="2523" spans="4:4" x14ac:dyDescent="0.3">
      <c r="D2523"/>
    </row>
    <row r="2524" spans="4:4" x14ac:dyDescent="0.3">
      <c r="D2524"/>
    </row>
    <row r="2525" spans="4:4" x14ac:dyDescent="0.3">
      <c r="D2525"/>
    </row>
    <row r="2526" spans="4:4" x14ac:dyDescent="0.3">
      <c r="D2526"/>
    </row>
    <row r="2527" spans="4:4" x14ac:dyDescent="0.3">
      <c r="D2527"/>
    </row>
    <row r="2528" spans="4:4" x14ac:dyDescent="0.3">
      <c r="D2528"/>
    </row>
    <row r="2529" spans="4:4" x14ac:dyDescent="0.3">
      <c r="D2529"/>
    </row>
    <row r="2530" spans="4:4" x14ac:dyDescent="0.3">
      <c r="D2530"/>
    </row>
    <row r="2531" spans="4:4" x14ac:dyDescent="0.3">
      <c r="D2531"/>
    </row>
    <row r="2532" spans="4:4" x14ac:dyDescent="0.3">
      <c r="D2532"/>
    </row>
    <row r="2533" spans="4:4" x14ac:dyDescent="0.3">
      <c r="D2533"/>
    </row>
    <row r="2534" spans="4:4" x14ac:dyDescent="0.3">
      <c r="D2534"/>
    </row>
    <row r="2535" spans="4:4" x14ac:dyDescent="0.3">
      <c r="D2535"/>
    </row>
    <row r="2536" spans="4:4" x14ac:dyDescent="0.3">
      <c r="D2536"/>
    </row>
    <row r="2537" spans="4:4" x14ac:dyDescent="0.3">
      <c r="D2537"/>
    </row>
    <row r="2538" spans="4:4" x14ac:dyDescent="0.3">
      <c r="D2538"/>
    </row>
    <row r="2539" spans="4:4" x14ac:dyDescent="0.3">
      <c r="D2539"/>
    </row>
    <row r="2540" spans="4:4" x14ac:dyDescent="0.3">
      <c r="D2540"/>
    </row>
    <row r="2541" spans="4:4" x14ac:dyDescent="0.3">
      <c r="D2541"/>
    </row>
    <row r="2542" spans="4:4" x14ac:dyDescent="0.3">
      <c r="D2542"/>
    </row>
    <row r="2543" spans="4:4" x14ac:dyDescent="0.3">
      <c r="D2543"/>
    </row>
    <row r="2544" spans="4:4" x14ac:dyDescent="0.3">
      <c r="D2544"/>
    </row>
    <row r="2545" spans="4:4" x14ac:dyDescent="0.3">
      <c r="D2545"/>
    </row>
    <row r="2546" spans="4:4" x14ac:dyDescent="0.3">
      <c r="D2546"/>
    </row>
    <row r="2547" spans="4:4" x14ac:dyDescent="0.3">
      <c r="D2547"/>
    </row>
    <row r="2548" spans="4:4" x14ac:dyDescent="0.3">
      <c r="D2548"/>
    </row>
    <row r="2549" spans="4:4" x14ac:dyDescent="0.3">
      <c r="D2549"/>
    </row>
    <row r="2550" spans="4:4" x14ac:dyDescent="0.3">
      <c r="D2550"/>
    </row>
    <row r="2551" spans="4:4" x14ac:dyDescent="0.3">
      <c r="D2551"/>
    </row>
    <row r="2552" spans="4:4" x14ac:dyDescent="0.3">
      <c r="D2552"/>
    </row>
    <row r="2553" spans="4:4" x14ac:dyDescent="0.3">
      <c r="D2553"/>
    </row>
    <row r="2554" spans="4:4" x14ac:dyDescent="0.3">
      <c r="D2554"/>
    </row>
    <row r="2555" spans="4:4" x14ac:dyDescent="0.3">
      <c r="D2555"/>
    </row>
    <row r="2556" spans="4:4" x14ac:dyDescent="0.3">
      <c r="D2556"/>
    </row>
    <row r="2557" spans="4:4" x14ac:dyDescent="0.3">
      <c r="D2557"/>
    </row>
    <row r="2558" spans="4:4" x14ac:dyDescent="0.3">
      <c r="D2558"/>
    </row>
    <row r="2559" spans="4:4" x14ac:dyDescent="0.3">
      <c r="D2559"/>
    </row>
    <row r="2560" spans="4:4" x14ac:dyDescent="0.3">
      <c r="D2560"/>
    </row>
    <row r="2561" spans="4:4" x14ac:dyDescent="0.3">
      <c r="D2561"/>
    </row>
    <row r="2562" spans="4:4" x14ac:dyDescent="0.3">
      <c r="D2562"/>
    </row>
    <row r="2563" spans="4:4" x14ac:dyDescent="0.3">
      <c r="D2563"/>
    </row>
    <row r="2564" spans="4:4" x14ac:dyDescent="0.3">
      <c r="D2564"/>
    </row>
    <row r="2565" spans="4:4" x14ac:dyDescent="0.3">
      <c r="D2565"/>
    </row>
    <row r="2566" spans="4:4" x14ac:dyDescent="0.3">
      <c r="D2566"/>
    </row>
    <row r="2567" spans="4:4" x14ac:dyDescent="0.3">
      <c r="D2567"/>
    </row>
    <row r="2568" spans="4:4" x14ac:dyDescent="0.3">
      <c r="D2568"/>
    </row>
    <row r="2569" spans="4:4" x14ac:dyDescent="0.3">
      <c r="D2569"/>
    </row>
    <row r="2570" spans="4:4" x14ac:dyDescent="0.3">
      <c r="D2570"/>
    </row>
    <row r="2571" spans="4:4" x14ac:dyDescent="0.3">
      <c r="D2571"/>
    </row>
    <row r="2572" spans="4:4" x14ac:dyDescent="0.3">
      <c r="D2572"/>
    </row>
    <row r="2573" spans="4:4" x14ac:dyDescent="0.3">
      <c r="D2573"/>
    </row>
    <row r="2574" spans="4:4" x14ac:dyDescent="0.3">
      <c r="D2574"/>
    </row>
    <row r="2575" spans="4:4" x14ac:dyDescent="0.3">
      <c r="D2575"/>
    </row>
    <row r="2576" spans="4:4" x14ac:dyDescent="0.3">
      <c r="D2576"/>
    </row>
    <row r="2577" spans="4:4" x14ac:dyDescent="0.3">
      <c r="D2577"/>
    </row>
    <row r="2578" spans="4:4" x14ac:dyDescent="0.3">
      <c r="D2578"/>
    </row>
    <row r="2579" spans="4:4" x14ac:dyDescent="0.3">
      <c r="D2579"/>
    </row>
    <row r="2580" spans="4:4" x14ac:dyDescent="0.3">
      <c r="D2580"/>
    </row>
    <row r="2581" spans="4:4" x14ac:dyDescent="0.3">
      <c r="D2581"/>
    </row>
    <row r="2582" spans="4:4" x14ac:dyDescent="0.3">
      <c r="D2582"/>
    </row>
    <row r="2583" spans="4:4" x14ac:dyDescent="0.3">
      <c r="D2583"/>
    </row>
    <row r="2584" spans="4:4" x14ac:dyDescent="0.3">
      <c r="D2584"/>
    </row>
    <row r="2585" spans="4:4" x14ac:dyDescent="0.3">
      <c r="D2585"/>
    </row>
    <row r="2586" spans="4:4" x14ac:dyDescent="0.3">
      <c r="D2586"/>
    </row>
    <row r="2587" spans="4:4" x14ac:dyDescent="0.3">
      <c r="D2587"/>
    </row>
    <row r="2588" spans="4:4" x14ac:dyDescent="0.3">
      <c r="D2588"/>
    </row>
    <row r="2589" spans="4:4" x14ac:dyDescent="0.3">
      <c r="D2589"/>
    </row>
    <row r="2590" spans="4:4" x14ac:dyDescent="0.3">
      <c r="D2590"/>
    </row>
    <row r="2591" spans="4:4" x14ac:dyDescent="0.3">
      <c r="D2591"/>
    </row>
    <row r="2592" spans="4:4" x14ac:dyDescent="0.3">
      <c r="D2592"/>
    </row>
    <row r="2593" spans="4:4" x14ac:dyDescent="0.3">
      <c r="D2593"/>
    </row>
    <row r="2594" spans="4:4" x14ac:dyDescent="0.3">
      <c r="D2594"/>
    </row>
    <row r="2595" spans="4:4" x14ac:dyDescent="0.3">
      <c r="D2595"/>
    </row>
    <row r="2596" spans="4:4" x14ac:dyDescent="0.3">
      <c r="D2596"/>
    </row>
    <row r="2597" spans="4:4" x14ac:dyDescent="0.3">
      <c r="D2597"/>
    </row>
    <row r="2598" spans="4:4" x14ac:dyDescent="0.3">
      <c r="D2598"/>
    </row>
    <row r="2599" spans="4:4" x14ac:dyDescent="0.3">
      <c r="D2599"/>
    </row>
    <row r="2600" spans="4:4" x14ac:dyDescent="0.3">
      <c r="D2600"/>
    </row>
    <row r="2601" spans="4:4" x14ac:dyDescent="0.3">
      <c r="D2601"/>
    </row>
    <row r="2602" spans="4:4" x14ac:dyDescent="0.3">
      <c r="D2602"/>
    </row>
    <row r="2603" spans="4:4" x14ac:dyDescent="0.3">
      <c r="D2603"/>
    </row>
    <row r="2604" spans="4:4" x14ac:dyDescent="0.3">
      <c r="D2604"/>
    </row>
    <row r="2605" spans="4:4" x14ac:dyDescent="0.3">
      <c r="D2605"/>
    </row>
    <row r="2606" spans="4:4" x14ac:dyDescent="0.3">
      <c r="D2606"/>
    </row>
    <row r="2607" spans="4:4" x14ac:dyDescent="0.3">
      <c r="D2607"/>
    </row>
    <row r="2608" spans="4:4" x14ac:dyDescent="0.3">
      <c r="D2608"/>
    </row>
    <row r="2609" spans="4:4" x14ac:dyDescent="0.3">
      <c r="D2609"/>
    </row>
    <row r="2610" spans="4:4" x14ac:dyDescent="0.3">
      <c r="D2610"/>
    </row>
    <row r="2611" spans="4:4" x14ac:dyDescent="0.3">
      <c r="D2611"/>
    </row>
    <row r="2612" spans="4:4" x14ac:dyDescent="0.3">
      <c r="D2612"/>
    </row>
    <row r="2613" spans="4:4" x14ac:dyDescent="0.3">
      <c r="D2613"/>
    </row>
    <row r="2614" spans="4:4" x14ac:dyDescent="0.3">
      <c r="D2614"/>
    </row>
    <row r="2615" spans="4:4" x14ac:dyDescent="0.3">
      <c r="D2615"/>
    </row>
    <row r="2616" spans="4:4" x14ac:dyDescent="0.3">
      <c r="D2616"/>
    </row>
    <row r="2617" spans="4:4" x14ac:dyDescent="0.3">
      <c r="D2617"/>
    </row>
    <row r="2618" spans="4:4" x14ac:dyDescent="0.3">
      <c r="D2618"/>
    </row>
    <row r="2619" spans="4:4" x14ac:dyDescent="0.3">
      <c r="D2619"/>
    </row>
    <row r="2620" spans="4:4" x14ac:dyDescent="0.3">
      <c r="D2620"/>
    </row>
    <row r="2621" spans="4:4" x14ac:dyDescent="0.3">
      <c r="D2621"/>
    </row>
    <row r="2622" spans="4:4" x14ac:dyDescent="0.3">
      <c r="D2622"/>
    </row>
    <row r="2623" spans="4:4" x14ac:dyDescent="0.3">
      <c r="D2623"/>
    </row>
    <row r="2624" spans="4:4" x14ac:dyDescent="0.3">
      <c r="D2624"/>
    </row>
    <row r="2625" spans="4:4" x14ac:dyDescent="0.3">
      <c r="D2625"/>
    </row>
    <row r="2626" spans="4:4" x14ac:dyDescent="0.3">
      <c r="D2626"/>
    </row>
    <row r="2627" spans="4:4" x14ac:dyDescent="0.3">
      <c r="D2627"/>
    </row>
    <row r="2628" spans="4:4" x14ac:dyDescent="0.3">
      <c r="D2628"/>
    </row>
    <row r="2629" spans="4:4" x14ac:dyDescent="0.3">
      <c r="D2629"/>
    </row>
    <row r="2630" spans="4:4" x14ac:dyDescent="0.3">
      <c r="D2630"/>
    </row>
    <row r="2631" spans="4:4" x14ac:dyDescent="0.3">
      <c r="D2631"/>
    </row>
    <row r="2632" spans="4:4" x14ac:dyDescent="0.3">
      <c r="D2632"/>
    </row>
    <row r="2633" spans="4:4" x14ac:dyDescent="0.3">
      <c r="D2633"/>
    </row>
    <row r="2634" spans="4:4" x14ac:dyDescent="0.3">
      <c r="D2634"/>
    </row>
    <row r="2635" spans="4:4" x14ac:dyDescent="0.3">
      <c r="D2635"/>
    </row>
    <row r="2636" spans="4:4" x14ac:dyDescent="0.3">
      <c r="D2636"/>
    </row>
    <row r="2637" spans="4:4" x14ac:dyDescent="0.3">
      <c r="D2637"/>
    </row>
    <row r="2638" spans="4:4" x14ac:dyDescent="0.3">
      <c r="D2638"/>
    </row>
    <row r="2639" spans="4:4" x14ac:dyDescent="0.3">
      <c r="D2639"/>
    </row>
    <row r="2640" spans="4:4" x14ac:dyDescent="0.3">
      <c r="D2640"/>
    </row>
    <row r="2641" spans="4:4" x14ac:dyDescent="0.3">
      <c r="D2641"/>
    </row>
    <row r="2642" spans="4:4" x14ac:dyDescent="0.3">
      <c r="D2642"/>
    </row>
    <row r="2643" spans="4:4" x14ac:dyDescent="0.3">
      <c r="D2643"/>
    </row>
    <row r="2644" spans="4:4" x14ac:dyDescent="0.3">
      <c r="D2644"/>
    </row>
    <row r="2645" spans="4:4" x14ac:dyDescent="0.3">
      <c r="D2645"/>
    </row>
    <row r="2646" spans="4:4" x14ac:dyDescent="0.3">
      <c r="D2646"/>
    </row>
    <row r="2647" spans="4:4" x14ac:dyDescent="0.3">
      <c r="D2647"/>
    </row>
    <row r="2648" spans="4:4" x14ac:dyDescent="0.3">
      <c r="D2648"/>
    </row>
    <row r="2649" spans="4:4" x14ac:dyDescent="0.3">
      <c r="D2649"/>
    </row>
    <row r="2650" spans="4:4" x14ac:dyDescent="0.3">
      <c r="D2650"/>
    </row>
    <row r="2651" spans="4:4" x14ac:dyDescent="0.3">
      <c r="D2651"/>
    </row>
    <row r="2652" spans="4:4" x14ac:dyDescent="0.3">
      <c r="D2652"/>
    </row>
    <row r="2653" spans="4:4" x14ac:dyDescent="0.3">
      <c r="D2653"/>
    </row>
    <row r="2654" spans="4:4" x14ac:dyDescent="0.3">
      <c r="D2654"/>
    </row>
    <row r="2655" spans="4:4" x14ac:dyDescent="0.3">
      <c r="D2655"/>
    </row>
    <row r="2656" spans="4:4" x14ac:dyDescent="0.3">
      <c r="D2656"/>
    </row>
    <row r="2657" spans="4:4" x14ac:dyDescent="0.3">
      <c r="D2657"/>
    </row>
    <row r="2658" spans="4:4" x14ac:dyDescent="0.3">
      <c r="D2658"/>
    </row>
    <row r="2659" spans="4:4" x14ac:dyDescent="0.3">
      <c r="D2659"/>
    </row>
    <row r="2660" spans="4:4" x14ac:dyDescent="0.3">
      <c r="D2660"/>
    </row>
    <row r="2661" spans="4:4" x14ac:dyDescent="0.3">
      <c r="D2661"/>
    </row>
    <row r="2662" spans="4:4" x14ac:dyDescent="0.3">
      <c r="D2662"/>
    </row>
    <row r="2663" spans="4:4" x14ac:dyDescent="0.3">
      <c r="D2663"/>
    </row>
    <row r="2664" spans="4:4" x14ac:dyDescent="0.3">
      <c r="D2664"/>
    </row>
    <row r="2665" spans="4:4" x14ac:dyDescent="0.3">
      <c r="D2665"/>
    </row>
    <row r="2666" spans="4:4" x14ac:dyDescent="0.3">
      <c r="D2666"/>
    </row>
    <row r="2667" spans="4:4" x14ac:dyDescent="0.3">
      <c r="D2667"/>
    </row>
    <row r="2668" spans="4:4" x14ac:dyDescent="0.3">
      <c r="D2668"/>
    </row>
    <row r="2669" spans="4:4" x14ac:dyDescent="0.3">
      <c r="D2669"/>
    </row>
    <row r="2670" spans="4:4" x14ac:dyDescent="0.3">
      <c r="D2670"/>
    </row>
    <row r="2671" spans="4:4" x14ac:dyDescent="0.3">
      <c r="D2671"/>
    </row>
    <row r="2672" spans="4:4" x14ac:dyDescent="0.3">
      <c r="D2672"/>
    </row>
    <row r="2673" spans="4:4" x14ac:dyDescent="0.3">
      <c r="D2673"/>
    </row>
    <row r="2674" spans="4:4" x14ac:dyDescent="0.3">
      <c r="D2674"/>
    </row>
    <row r="2675" spans="4:4" x14ac:dyDescent="0.3">
      <c r="D2675"/>
    </row>
    <row r="2676" spans="4:4" x14ac:dyDescent="0.3">
      <c r="D2676"/>
    </row>
    <row r="2677" spans="4:4" x14ac:dyDescent="0.3">
      <c r="D2677"/>
    </row>
    <row r="2678" spans="4:4" x14ac:dyDescent="0.3">
      <c r="D2678"/>
    </row>
    <row r="2679" spans="4:4" x14ac:dyDescent="0.3">
      <c r="D2679"/>
    </row>
    <row r="2680" spans="4:4" x14ac:dyDescent="0.3">
      <c r="D2680"/>
    </row>
    <row r="2681" spans="4:4" x14ac:dyDescent="0.3">
      <c r="D2681"/>
    </row>
    <row r="2682" spans="4:4" x14ac:dyDescent="0.3">
      <c r="D2682"/>
    </row>
    <row r="2683" spans="4:4" x14ac:dyDescent="0.3">
      <c r="D2683"/>
    </row>
    <row r="2684" spans="4:4" x14ac:dyDescent="0.3">
      <c r="D2684"/>
    </row>
    <row r="2685" spans="4:4" x14ac:dyDescent="0.3">
      <c r="D2685"/>
    </row>
    <row r="2686" spans="4:4" x14ac:dyDescent="0.3">
      <c r="D2686"/>
    </row>
    <row r="2687" spans="4:4" x14ac:dyDescent="0.3">
      <c r="D2687"/>
    </row>
    <row r="2688" spans="4:4" x14ac:dyDescent="0.3">
      <c r="D2688"/>
    </row>
    <row r="2689" spans="4:4" x14ac:dyDescent="0.3">
      <c r="D2689"/>
    </row>
    <row r="2690" spans="4:4" x14ac:dyDescent="0.3">
      <c r="D2690"/>
    </row>
    <row r="2691" spans="4:4" x14ac:dyDescent="0.3">
      <c r="D2691"/>
    </row>
    <row r="2692" spans="4:4" x14ac:dyDescent="0.3">
      <c r="D2692"/>
    </row>
    <row r="2693" spans="4:4" x14ac:dyDescent="0.3">
      <c r="D2693"/>
    </row>
    <row r="2694" spans="4:4" x14ac:dyDescent="0.3">
      <c r="D2694"/>
    </row>
    <row r="2695" spans="4:4" x14ac:dyDescent="0.3">
      <c r="D2695"/>
    </row>
    <row r="2696" spans="4:4" x14ac:dyDescent="0.3">
      <c r="D2696"/>
    </row>
    <row r="2697" spans="4:4" x14ac:dyDescent="0.3">
      <c r="D2697"/>
    </row>
    <row r="2698" spans="4:4" x14ac:dyDescent="0.3">
      <c r="D2698"/>
    </row>
    <row r="2699" spans="4:4" x14ac:dyDescent="0.3">
      <c r="D2699"/>
    </row>
    <row r="2700" spans="4:4" x14ac:dyDescent="0.3">
      <c r="D2700"/>
    </row>
    <row r="2701" spans="4:4" x14ac:dyDescent="0.3">
      <c r="D2701"/>
    </row>
    <row r="2702" spans="4:4" x14ac:dyDescent="0.3">
      <c r="D2702"/>
    </row>
    <row r="2703" spans="4:4" x14ac:dyDescent="0.3">
      <c r="D2703"/>
    </row>
    <row r="2704" spans="4:4" x14ac:dyDescent="0.3">
      <c r="D2704"/>
    </row>
    <row r="2705" spans="4:4" x14ac:dyDescent="0.3">
      <c r="D2705"/>
    </row>
    <row r="2706" spans="4:4" x14ac:dyDescent="0.3">
      <c r="D2706"/>
    </row>
    <row r="2707" spans="4:4" x14ac:dyDescent="0.3">
      <c r="D2707"/>
    </row>
    <row r="2708" spans="4:4" x14ac:dyDescent="0.3">
      <c r="D2708"/>
    </row>
    <row r="2709" spans="4:4" x14ac:dyDescent="0.3">
      <c r="D2709"/>
    </row>
    <row r="2710" spans="4:4" x14ac:dyDescent="0.3">
      <c r="D2710"/>
    </row>
    <row r="2711" spans="4:4" x14ac:dyDescent="0.3">
      <c r="D2711"/>
    </row>
    <row r="2712" spans="4:4" x14ac:dyDescent="0.3">
      <c r="D2712"/>
    </row>
    <row r="2713" spans="4:4" x14ac:dyDescent="0.3">
      <c r="D2713"/>
    </row>
    <row r="2714" spans="4:4" x14ac:dyDescent="0.3">
      <c r="D2714"/>
    </row>
    <row r="2715" spans="4:4" x14ac:dyDescent="0.3">
      <c r="D2715"/>
    </row>
    <row r="2716" spans="4:4" x14ac:dyDescent="0.3">
      <c r="D2716"/>
    </row>
    <row r="2717" spans="4:4" x14ac:dyDescent="0.3">
      <c r="D2717"/>
    </row>
    <row r="2718" spans="4:4" x14ac:dyDescent="0.3">
      <c r="D2718"/>
    </row>
    <row r="2719" spans="4:4" x14ac:dyDescent="0.3">
      <c r="D2719"/>
    </row>
    <row r="2720" spans="4:4" x14ac:dyDescent="0.3">
      <c r="D2720"/>
    </row>
    <row r="2721" spans="4:4" x14ac:dyDescent="0.3">
      <c r="D2721"/>
    </row>
    <row r="2722" spans="4:4" x14ac:dyDescent="0.3">
      <c r="D2722"/>
    </row>
    <row r="2723" spans="4:4" x14ac:dyDescent="0.3">
      <c r="D2723"/>
    </row>
    <row r="2724" spans="4:4" x14ac:dyDescent="0.3">
      <c r="D2724"/>
    </row>
    <row r="2725" spans="4:4" x14ac:dyDescent="0.3">
      <c r="D2725"/>
    </row>
    <row r="2726" spans="4:4" x14ac:dyDescent="0.3">
      <c r="D2726"/>
    </row>
    <row r="2727" spans="4:4" x14ac:dyDescent="0.3">
      <c r="D2727"/>
    </row>
    <row r="2728" spans="4:4" x14ac:dyDescent="0.3">
      <c r="D2728"/>
    </row>
    <row r="2729" spans="4:4" x14ac:dyDescent="0.3">
      <c r="D2729"/>
    </row>
    <row r="2730" spans="4:4" x14ac:dyDescent="0.3">
      <c r="D2730"/>
    </row>
    <row r="2731" spans="4:4" x14ac:dyDescent="0.3">
      <c r="D2731"/>
    </row>
    <row r="2732" spans="4:4" x14ac:dyDescent="0.3">
      <c r="D2732"/>
    </row>
    <row r="2733" spans="4:4" x14ac:dyDescent="0.3">
      <c r="D2733"/>
    </row>
    <row r="2734" spans="4:4" x14ac:dyDescent="0.3">
      <c r="D2734"/>
    </row>
    <row r="2735" spans="4:4" x14ac:dyDescent="0.3">
      <c r="D2735"/>
    </row>
    <row r="2736" spans="4:4" x14ac:dyDescent="0.3">
      <c r="D2736"/>
    </row>
    <row r="2737" spans="4:4" x14ac:dyDescent="0.3">
      <c r="D2737"/>
    </row>
    <row r="2738" spans="4:4" x14ac:dyDescent="0.3">
      <c r="D2738"/>
    </row>
    <row r="2739" spans="4:4" x14ac:dyDescent="0.3">
      <c r="D2739"/>
    </row>
    <row r="2740" spans="4:4" x14ac:dyDescent="0.3">
      <c r="D2740"/>
    </row>
    <row r="2741" spans="4:4" x14ac:dyDescent="0.3">
      <c r="D2741"/>
    </row>
    <row r="2742" spans="4:4" x14ac:dyDescent="0.3">
      <c r="D2742"/>
    </row>
    <row r="2743" spans="4:4" x14ac:dyDescent="0.3">
      <c r="D2743"/>
    </row>
    <row r="2744" spans="4:4" x14ac:dyDescent="0.3">
      <c r="D2744"/>
    </row>
    <row r="2745" spans="4:4" x14ac:dyDescent="0.3">
      <c r="D2745"/>
    </row>
    <row r="2746" spans="4:4" x14ac:dyDescent="0.3">
      <c r="D2746"/>
    </row>
    <row r="2747" spans="4:4" x14ac:dyDescent="0.3">
      <c r="D2747"/>
    </row>
    <row r="2748" spans="4:4" x14ac:dyDescent="0.3">
      <c r="D2748"/>
    </row>
    <row r="2749" spans="4:4" x14ac:dyDescent="0.3">
      <c r="D2749"/>
    </row>
    <row r="2750" spans="4:4" x14ac:dyDescent="0.3">
      <c r="D2750"/>
    </row>
    <row r="2751" spans="4:4" x14ac:dyDescent="0.3">
      <c r="D2751"/>
    </row>
    <row r="2752" spans="4:4" x14ac:dyDescent="0.3">
      <c r="D2752"/>
    </row>
    <row r="2753" spans="4:4" x14ac:dyDescent="0.3">
      <c r="D2753"/>
    </row>
    <row r="2754" spans="4:4" x14ac:dyDescent="0.3">
      <c r="D2754"/>
    </row>
    <row r="2755" spans="4:4" x14ac:dyDescent="0.3">
      <c r="D2755"/>
    </row>
    <row r="2756" spans="4:4" x14ac:dyDescent="0.3">
      <c r="D2756"/>
    </row>
    <row r="2757" spans="4:4" x14ac:dyDescent="0.3">
      <c r="D2757"/>
    </row>
    <row r="2758" spans="4:4" x14ac:dyDescent="0.3">
      <c r="D2758"/>
    </row>
    <row r="2759" spans="4:4" x14ac:dyDescent="0.3">
      <c r="D2759"/>
    </row>
    <row r="2760" spans="4:4" x14ac:dyDescent="0.3">
      <c r="D2760"/>
    </row>
    <row r="2761" spans="4:4" x14ac:dyDescent="0.3">
      <c r="D2761"/>
    </row>
    <row r="2762" spans="4:4" x14ac:dyDescent="0.3">
      <c r="D2762"/>
    </row>
    <row r="2763" spans="4:4" x14ac:dyDescent="0.3">
      <c r="D2763"/>
    </row>
    <row r="2764" spans="4:4" x14ac:dyDescent="0.3">
      <c r="D2764"/>
    </row>
    <row r="2765" spans="4:4" x14ac:dyDescent="0.3">
      <c r="D2765"/>
    </row>
    <row r="2766" spans="4:4" x14ac:dyDescent="0.3">
      <c r="D2766"/>
    </row>
    <row r="2767" spans="4:4" x14ac:dyDescent="0.3">
      <c r="D2767"/>
    </row>
    <row r="2768" spans="4:4" x14ac:dyDescent="0.3">
      <c r="D2768"/>
    </row>
    <row r="2769" spans="4:4" x14ac:dyDescent="0.3">
      <c r="D2769"/>
    </row>
    <row r="2770" spans="4:4" x14ac:dyDescent="0.3">
      <c r="D2770"/>
    </row>
    <row r="2771" spans="4:4" x14ac:dyDescent="0.3">
      <c r="D2771"/>
    </row>
    <row r="2772" spans="4:4" x14ac:dyDescent="0.3">
      <c r="D2772"/>
    </row>
    <row r="2773" spans="4:4" x14ac:dyDescent="0.3">
      <c r="D2773"/>
    </row>
    <row r="2774" spans="4:4" x14ac:dyDescent="0.3">
      <c r="D2774"/>
    </row>
    <row r="2775" spans="4:4" x14ac:dyDescent="0.3">
      <c r="D2775"/>
    </row>
    <row r="2776" spans="4:4" x14ac:dyDescent="0.3">
      <c r="D2776"/>
    </row>
    <row r="2777" spans="4:4" x14ac:dyDescent="0.3">
      <c r="D2777"/>
    </row>
    <row r="2778" spans="4:4" x14ac:dyDescent="0.3">
      <c r="D2778"/>
    </row>
    <row r="2779" spans="4:4" x14ac:dyDescent="0.3">
      <c r="D2779"/>
    </row>
    <row r="2780" spans="4:4" x14ac:dyDescent="0.3">
      <c r="D2780"/>
    </row>
    <row r="2781" spans="4:4" x14ac:dyDescent="0.3">
      <c r="D2781"/>
    </row>
    <row r="2782" spans="4:4" x14ac:dyDescent="0.3">
      <c r="D2782"/>
    </row>
    <row r="2783" spans="4:4" x14ac:dyDescent="0.3">
      <c r="D2783"/>
    </row>
    <row r="2784" spans="4:4" x14ac:dyDescent="0.3">
      <c r="D2784"/>
    </row>
    <row r="2785" spans="4:4" x14ac:dyDescent="0.3">
      <c r="D2785"/>
    </row>
    <row r="2786" spans="4:4" x14ac:dyDescent="0.3">
      <c r="D2786"/>
    </row>
    <row r="2787" spans="4:4" x14ac:dyDescent="0.3">
      <c r="D2787"/>
    </row>
    <row r="2788" spans="4:4" x14ac:dyDescent="0.3">
      <c r="D2788"/>
    </row>
    <row r="2789" spans="4:4" x14ac:dyDescent="0.3">
      <c r="D2789"/>
    </row>
    <row r="2790" spans="4:4" x14ac:dyDescent="0.3">
      <c r="D2790"/>
    </row>
    <row r="2791" spans="4:4" x14ac:dyDescent="0.3">
      <c r="D2791"/>
    </row>
    <row r="2792" spans="4:4" x14ac:dyDescent="0.3">
      <c r="D2792"/>
    </row>
    <row r="2793" spans="4:4" x14ac:dyDescent="0.3">
      <c r="D2793"/>
    </row>
    <row r="2794" spans="4:4" x14ac:dyDescent="0.3">
      <c r="D2794"/>
    </row>
    <row r="2795" spans="4:4" x14ac:dyDescent="0.3">
      <c r="D2795"/>
    </row>
    <row r="2796" spans="4:4" x14ac:dyDescent="0.3">
      <c r="D2796"/>
    </row>
    <row r="2797" spans="4:4" x14ac:dyDescent="0.3">
      <c r="D2797"/>
    </row>
    <row r="2798" spans="4:4" x14ac:dyDescent="0.3">
      <c r="D2798"/>
    </row>
    <row r="2799" spans="4:4" x14ac:dyDescent="0.3">
      <c r="D2799"/>
    </row>
    <row r="2800" spans="4:4" x14ac:dyDescent="0.3">
      <c r="D2800"/>
    </row>
    <row r="2801" spans="4:4" x14ac:dyDescent="0.3">
      <c r="D2801"/>
    </row>
    <row r="2802" spans="4:4" x14ac:dyDescent="0.3">
      <c r="D2802"/>
    </row>
    <row r="2803" spans="4:4" x14ac:dyDescent="0.3">
      <c r="D2803"/>
    </row>
    <row r="2804" spans="4:4" x14ac:dyDescent="0.3">
      <c r="D2804"/>
    </row>
    <row r="2805" spans="4:4" x14ac:dyDescent="0.3">
      <c r="D2805"/>
    </row>
    <row r="2806" spans="4:4" x14ac:dyDescent="0.3">
      <c r="D2806"/>
    </row>
    <row r="2807" spans="4:4" x14ac:dyDescent="0.3">
      <c r="D2807"/>
    </row>
    <row r="2808" spans="4:4" x14ac:dyDescent="0.3">
      <c r="D2808"/>
    </row>
    <row r="2809" spans="4:4" x14ac:dyDescent="0.3">
      <c r="D2809"/>
    </row>
    <row r="2810" spans="4:4" x14ac:dyDescent="0.3">
      <c r="D2810"/>
    </row>
    <row r="2811" spans="4:4" x14ac:dyDescent="0.3">
      <c r="D2811"/>
    </row>
    <row r="2812" spans="4:4" x14ac:dyDescent="0.3">
      <c r="D2812"/>
    </row>
    <row r="2813" spans="4:4" x14ac:dyDescent="0.3">
      <c r="D2813"/>
    </row>
    <row r="2814" spans="4:4" x14ac:dyDescent="0.3">
      <c r="D2814"/>
    </row>
    <row r="2815" spans="4:4" x14ac:dyDescent="0.3">
      <c r="D2815"/>
    </row>
    <row r="2816" spans="4:4" x14ac:dyDescent="0.3">
      <c r="D2816"/>
    </row>
    <row r="2817" spans="4:4" x14ac:dyDescent="0.3">
      <c r="D2817"/>
    </row>
    <row r="2818" spans="4:4" x14ac:dyDescent="0.3">
      <c r="D2818"/>
    </row>
    <row r="2819" spans="4:4" x14ac:dyDescent="0.3">
      <c r="D2819"/>
    </row>
    <row r="2820" spans="4:4" x14ac:dyDescent="0.3">
      <c r="D2820"/>
    </row>
    <row r="2821" spans="4:4" x14ac:dyDescent="0.3">
      <c r="D2821"/>
    </row>
    <row r="2822" spans="4:4" x14ac:dyDescent="0.3">
      <c r="D2822"/>
    </row>
    <row r="2823" spans="4:4" x14ac:dyDescent="0.3">
      <c r="D2823"/>
    </row>
    <row r="2824" spans="4:4" x14ac:dyDescent="0.3">
      <c r="D2824"/>
    </row>
    <row r="2825" spans="4:4" x14ac:dyDescent="0.3">
      <c r="D2825"/>
    </row>
    <row r="2826" spans="4:4" x14ac:dyDescent="0.3">
      <c r="D2826"/>
    </row>
    <row r="2827" spans="4:4" x14ac:dyDescent="0.3">
      <c r="D2827"/>
    </row>
    <row r="2828" spans="4:4" x14ac:dyDescent="0.3">
      <c r="D2828"/>
    </row>
    <row r="2829" spans="4:4" x14ac:dyDescent="0.3">
      <c r="D2829"/>
    </row>
    <row r="2830" spans="4:4" x14ac:dyDescent="0.3">
      <c r="D2830"/>
    </row>
    <row r="2831" spans="4:4" x14ac:dyDescent="0.3">
      <c r="D2831"/>
    </row>
    <row r="2832" spans="4:4" x14ac:dyDescent="0.3">
      <c r="D2832"/>
    </row>
    <row r="2833" spans="4:4" x14ac:dyDescent="0.3">
      <c r="D2833"/>
    </row>
    <row r="2834" spans="4:4" x14ac:dyDescent="0.3">
      <c r="D2834"/>
    </row>
    <row r="2835" spans="4:4" x14ac:dyDescent="0.3">
      <c r="D2835"/>
    </row>
    <row r="2836" spans="4:4" x14ac:dyDescent="0.3">
      <c r="D2836"/>
    </row>
    <row r="2837" spans="4:4" x14ac:dyDescent="0.3">
      <c r="D2837"/>
    </row>
    <row r="2838" spans="4:4" x14ac:dyDescent="0.3">
      <c r="D2838"/>
    </row>
    <row r="2839" spans="4:4" x14ac:dyDescent="0.3">
      <c r="D2839"/>
    </row>
    <row r="2840" spans="4:4" x14ac:dyDescent="0.3">
      <c r="D2840"/>
    </row>
    <row r="2841" spans="4:4" x14ac:dyDescent="0.3">
      <c r="D2841"/>
    </row>
    <row r="2842" spans="4:4" x14ac:dyDescent="0.3">
      <c r="D2842"/>
    </row>
    <row r="2843" spans="4:4" x14ac:dyDescent="0.3">
      <c r="D2843"/>
    </row>
    <row r="2844" spans="4:4" x14ac:dyDescent="0.3">
      <c r="D2844"/>
    </row>
    <row r="2845" spans="4:4" x14ac:dyDescent="0.3">
      <c r="D2845"/>
    </row>
    <row r="2846" spans="4:4" x14ac:dyDescent="0.3">
      <c r="D2846"/>
    </row>
    <row r="2847" spans="4:4" x14ac:dyDescent="0.3">
      <c r="D2847"/>
    </row>
    <row r="2848" spans="4:4" x14ac:dyDescent="0.3">
      <c r="D2848"/>
    </row>
    <row r="2849" spans="4:4" x14ac:dyDescent="0.3">
      <c r="D2849"/>
    </row>
    <row r="2850" spans="4:4" x14ac:dyDescent="0.3">
      <c r="D2850"/>
    </row>
    <row r="2851" spans="4:4" x14ac:dyDescent="0.3">
      <c r="D2851"/>
    </row>
    <row r="2852" spans="4:4" x14ac:dyDescent="0.3">
      <c r="D2852"/>
    </row>
    <row r="2853" spans="4:4" x14ac:dyDescent="0.3">
      <c r="D2853"/>
    </row>
    <row r="2854" spans="4:4" x14ac:dyDescent="0.3">
      <c r="D2854"/>
    </row>
    <row r="2855" spans="4:4" x14ac:dyDescent="0.3">
      <c r="D2855"/>
    </row>
    <row r="2856" spans="4:4" x14ac:dyDescent="0.3">
      <c r="D2856"/>
    </row>
    <row r="2857" spans="4:4" x14ac:dyDescent="0.3">
      <c r="D2857"/>
    </row>
    <row r="2858" spans="4:4" x14ac:dyDescent="0.3">
      <c r="D2858"/>
    </row>
    <row r="2859" spans="4:4" x14ac:dyDescent="0.3">
      <c r="D2859"/>
    </row>
    <row r="2860" spans="4:4" x14ac:dyDescent="0.3">
      <c r="D2860"/>
    </row>
    <row r="2861" spans="4:4" x14ac:dyDescent="0.3">
      <c r="D2861"/>
    </row>
    <row r="2862" spans="4:4" x14ac:dyDescent="0.3">
      <c r="D2862"/>
    </row>
    <row r="2863" spans="4:4" x14ac:dyDescent="0.3">
      <c r="D2863"/>
    </row>
    <row r="2864" spans="4:4" x14ac:dyDescent="0.3">
      <c r="D2864"/>
    </row>
    <row r="2865" spans="4:4" x14ac:dyDescent="0.3">
      <c r="D2865"/>
    </row>
    <row r="2866" spans="4:4" x14ac:dyDescent="0.3">
      <c r="D2866"/>
    </row>
    <row r="2867" spans="4:4" x14ac:dyDescent="0.3">
      <c r="D2867"/>
    </row>
    <row r="2868" spans="4:4" x14ac:dyDescent="0.3">
      <c r="D2868"/>
    </row>
    <row r="2869" spans="4:4" x14ac:dyDescent="0.3">
      <c r="D2869"/>
    </row>
    <row r="2870" spans="4:4" x14ac:dyDescent="0.3">
      <c r="D2870"/>
    </row>
    <row r="2871" spans="4:4" x14ac:dyDescent="0.3">
      <c r="D2871"/>
    </row>
    <row r="2872" spans="4:4" x14ac:dyDescent="0.3">
      <c r="D2872"/>
    </row>
    <row r="2873" spans="4:4" x14ac:dyDescent="0.3">
      <c r="D2873"/>
    </row>
    <row r="2874" spans="4:4" x14ac:dyDescent="0.3">
      <c r="D2874"/>
    </row>
    <row r="2875" spans="4:4" x14ac:dyDescent="0.3">
      <c r="D2875"/>
    </row>
    <row r="2876" spans="4:4" x14ac:dyDescent="0.3">
      <c r="D2876"/>
    </row>
    <row r="2877" spans="4:4" x14ac:dyDescent="0.3">
      <c r="D2877"/>
    </row>
    <row r="2878" spans="4:4" x14ac:dyDescent="0.3">
      <c r="D2878"/>
    </row>
    <row r="2879" spans="4:4" x14ac:dyDescent="0.3">
      <c r="D2879"/>
    </row>
    <row r="2880" spans="4:4" x14ac:dyDescent="0.3">
      <c r="D2880"/>
    </row>
    <row r="2881" spans="4:4" x14ac:dyDescent="0.3">
      <c r="D2881"/>
    </row>
    <row r="2882" spans="4:4" x14ac:dyDescent="0.3">
      <c r="D2882"/>
    </row>
    <row r="2883" spans="4:4" x14ac:dyDescent="0.3">
      <c r="D2883"/>
    </row>
    <row r="2884" spans="4:4" x14ac:dyDescent="0.3">
      <c r="D2884"/>
    </row>
    <row r="2885" spans="4:4" x14ac:dyDescent="0.3">
      <c r="D2885"/>
    </row>
    <row r="2886" spans="4:4" x14ac:dyDescent="0.3">
      <c r="D2886"/>
    </row>
    <row r="2887" spans="4:4" x14ac:dyDescent="0.3">
      <c r="D2887"/>
    </row>
    <row r="2888" spans="4:4" x14ac:dyDescent="0.3">
      <c r="D2888"/>
    </row>
    <row r="2889" spans="4:4" x14ac:dyDescent="0.3">
      <c r="D2889"/>
    </row>
    <row r="2890" spans="4:4" x14ac:dyDescent="0.3">
      <c r="D2890"/>
    </row>
    <row r="2891" spans="4:4" x14ac:dyDescent="0.3">
      <c r="D2891"/>
    </row>
    <row r="2892" spans="4:4" x14ac:dyDescent="0.3">
      <c r="D2892"/>
    </row>
    <row r="2893" spans="4:4" x14ac:dyDescent="0.3">
      <c r="D2893"/>
    </row>
    <row r="2894" spans="4:4" x14ac:dyDescent="0.3">
      <c r="D2894"/>
    </row>
    <row r="2895" spans="4:4" x14ac:dyDescent="0.3">
      <c r="D2895"/>
    </row>
    <row r="2896" spans="4:4" x14ac:dyDescent="0.3">
      <c r="D2896"/>
    </row>
    <row r="2897" spans="4:4" x14ac:dyDescent="0.3">
      <c r="D2897"/>
    </row>
    <row r="2898" spans="4:4" x14ac:dyDescent="0.3">
      <c r="D2898"/>
    </row>
    <row r="2899" spans="4:4" x14ac:dyDescent="0.3">
      <c r="D2899"/>
    </row>
    <row r="2900" spans="4:4" x14ac:dyDescent="0.3">
      <c r="D2900"/>
    </row>
    <row r="2901" spans="4:4" x14ac:dyDescent="0.3">
      <c r="D2901"/>
    </row>
    <row r="2902" spans="4:4" x14ac:dyDescent="0.3">
      <c r="D2902"/>
    </row>
    <row r="2903" spans="4:4" x14ac:dyDescent="0.3">
      <c r="D2903"/>
    </row>
    <row r="2904" spans="4:4" x14ac:dyDescent="0.3">
      <c r="D2904"/>
    </row>
    <row r="2905" spans="4:4" x14ac:dyDescent="0.3">
      <c r="D2905"/>
    </row>
    <row r="2906" spans="4:4" x14ac:dyDescent="0.3">
      <c r="D2906"/>
    </row>
    <row r="2907" spans="4:4" x14ac:dyDescent="0.3">
      <c r="D2907"/>
    </row>
    <row r="2908" spans="4:4" x14ac:dyDescent="0.3">
      <c r="D2908"/>
    </row>
    <row r="2909" spans="4:4" x14ac:dyDescent="0.3">
      <c r="D2909"/>
    </row>
    <row r="2910" spans="4:4" x14ac:dyDescent="0.3">
      <c r="D2910"/>
    </row>
    <row r="2911" spans="4:4" x14ac:dyDescent="0.3">
      <c r="D2911"/>
    </row>
    <row r="2912" spans="4:4" x14ac:dyDescent="0.3">
      <c r="D2912"/>
    </row>
    <row r="2913" spans="4:4" x14ac:dyDescent="0.3">
      <c r="D2913"/>
    </row>
    <row r="2914" spans="4:4" x14ac:dyDescent="0.3">
      <c r="D2914"/>
    </row>
    <row r="2915" spans="4:4" x14ac:dyDescent="0.3">
      <c r="D2915"/>
    </row>
    <row r="2916" spans="4:4" x14ac:dyDescent="0.3">
      <c r="D2916"/>
    </row>
    <row r="2917" spans="4:4" x14ac:dyDescent="0.3">
      <c r="D2917"/>
    </row>
    <row r="2918" spans="4:4" x14ac:dyDescent="0.3">
      <c r="D2918"/>
    </row>
    <row r="2919" spans="4:4" x14ac:dyDescent="0.3">
      <c r="D2919"/>
    </row>
    <row r="2920" spans="4:4" x14ac:dyDescent="0.3">
      <c r="D2920"/>
    </row>
    <row r="2921" spans="4:4" x14ac:dyDescent="0.3">
      <c r="D2921"/>
    </row>
    <row r="2922" spans="4:4" x14ac:dyDescent="0.3">
      <c r="D2922"/>
    </row>
    <row r="2923" spans="4:4" x14ac:dyDescent="0.3">
      <c r="D2923"/>
    </row>
    <row r="2924" spans="4:4" x14ac:dyDescent="0.3">
      <c r="D2924"/>
    </row>
    <row r="2925" spans="4:4" x14ac:dyDescent="0.3">
      <c r="D2925"/>
    </row>
    <row r="2926" spans="4:4" x14ac:dyDescent="0.3">
      <c r="D2926"/>
    </row>
    <row r="2927" spans="4:4" x14ac:dyDescent="0.3">
      <c r="D2927"/>
    </row>
    <row r="2928" spans="4:4" x14ac:dyDescent="0.3">
      <c r="D2928"/>
    </row>
    <row r="2929" spans="4:4" x14ac:dyDescent="0.3">
      <c r="D2929"/>
    </row>
    <row r="2930" spans="4:4" x14ac:dyDescent="0.3">
      <c r="D2930"/>
    </row>
    <row r="2931" spans="4:4" x14ac:dyDescent="0.3">
      <c r="D2931"/>
    </row>
    <row r="2932" spans="4:4" x14ac:dyDescent="0.3">
      <c r="D2932"/>
    </row>
    <row r="2933" spans="4:4" x14ac:dyDescent="0.3">
      <c r="D2933"/>
    </row>
    <row r="2934" spans="4:4" x14ac:dyDescent="0.3">
      <c r="D2934"/>
    </row>
    <row r="2935" spans="4:4" x14ac:dyDescent="0.3">
      <c r="D2935"/>
    </row>
    <row r="2936" spans="4:4" x14ac:dyDescent="0.3">
      <c r="D2936"/>
    </row>
    <row r="2937" spans="4:4" x14ac:dyDescent="0.3">
      <c r="D2937"/>
    </row>
    <row r="2938" spans="4:4" x14ac:dyDescent="0.3">
      <c r="D2938"/>
    </row>
    <row r="2939" spans="4:4" x14ac:dyDescent="0.3">
      <c r="D2939"/>
    </row>
    <row r="2940" spans="4:4" x14ac:dyDescent="0.3">
      <c r="D2940"/>
    </row>
    <row r="2941" spans="4:4" x14ac:dyDescent="0.3">
      <c r="D2941"/>
    </row>
    <row r="2942" spans="4:4" x14ac:dyDescent="0.3">
      <c r="D2942"/>
    </row>
    <row r="2943" spans="4:4" x14ac:dyDescent="0.3">
      <c r="D2943"/>
    </row>
    <row r="2944" spans="4:4" x14ac:dyDescent="0.3">
      <c r="D2944"/>
    </row>
    <row r="2945" spans="4:4" x14ac:dyDescent="0.3">
      <c r="D2945"/>
    </row>
    <row r="2946" spans="4:4" x14ac:dyDescent="0.3">
      <c r="D2946"/>
    </row>
    <row r="2947" spans="4:4" x14ac:dyDescent="0.3">
      <c r="D2947"/>
    </row>
    <row r="2948" spans="4:4" x14ac:dyDescent="0.3">
      <c r="D2948"/>
    </row>
    <row r="2949" spans="4:4" x14ac:dyDescent="0.3">
      <c r="D2949"/>
    </row>
    <row r="2950" spans="4:4" x14ac:dyDescent="0.3">
      <c r="D2950"/>
    </row>
    <row r="2951" spans="4:4" x14ac:dyDescent="0.3">
      <c r="D2951"/>
    </row>
    <row r="2952" spans="4:4" x14ac:dyDescent="0.3">
      <c r="D2952"/>
    </row>
    <row r="2953" spans="4:4" x14ac:dyDescent="0.3">
      <c r="D2953"/>
    </row>
    <row r="2954" spans="4:4" x14ac:dyDescent="0.3">
      <c r="D2954"/>
    </row>
    <row r="2955" spans="4:4" x14ac:dyDescent="0.3">
      <c r="D2955"/>
    </row>
    <row r="2956" spans="4:4" x14ac:dyDescent="0.3">
      <c r="D2956"/>
    </row>
    <row r="2957" spans="4:4" x14ac:dyDescent="0.3">
      <c r="D2957"/>
    </row>
    <row r="2958" spans="4:4" x14ac:dyDescent="0.3">
      <c r="D2958"/>
    </row>
    <row r="2959" spans="4:4" x14ac:dyDescent="0.3">
      <c r="D2959"/>
    </row>
    <row r="2960" spans="4:4" x14ac:dyDescent="0.3">
      <c r="D2960"/>
    </row>
    <row r="2961" spans="4:4" x14ac:dyDescent="0.3">
      <c r="D2961"/>
    </row>
    <row r="2962" spans="4:4" x14ac:dyDescent="0.3">
      <c r="D2962"/>
    </row>
    <row r="2963" spans="4:4" x14ac:dyDescent="0.3">
      <c r="D2963"/>
    </row>
    <row r="2964" spans="4:4" x14ac:dyDescent="0.3">
      <c r="D2964"/>
    </row>
    <row r="2965" spans="4:4" x14ac:dyDescent="0.3">
      <c r="D2965"/>
    </row>
    <row r="2966" spans="4:4" x14ac:dyDescent="0.3">
      <c r="D2966"/>
    </row>
    <row r="2967" spans="4:4" x14ac:dyDescent="0.3">
      <c r="D2967"/>
    </row>
    <row r="2968" spans="4:4" x14ac:dyDescent="0.3">
      <c r="D2968"/>
    </row>
    <row r="2969" spans="4:4" x14ac:dyDescent="0.3">
      <c r="D2969"/>
    </row>
    <row r="2970" spans="4:4" x14ac:dyDescent="0.3">
      <c r="D2970"/>
    </row>
    <row r="2971" spans="4:4" x14ac:dyDescent="0.3">
      <c r="D2971"/>
    </row>
    <row r="2972" spans="4:4" x14ac:dyDescent="0.3">
      <c r="D2972"/>
    </row>
    <row r="2973" spans="4:4" x14ac:dyDescent="0.3">
      <c r="D2973"/>
    </row>
    <row r="2974" spans="4:4" x14ac:dyDescent="0.3">
      <c r="D2974"/>
    </row>
    <row r="2975" spans="4:4" x14ac:dyDescent="0.3">
      <c r="D2975"/>
    </row>
    <row r="2976" spans="4:4" x14ac:dyDescent="0.3">
      <c r="D2976"/>
    </row>
    <row r="2977" spans="4:4" x14ac:dyDescent="0.3">
      <c r="D2977"/>
    </row>
    <row r="2978" spans="4:4" x14ac:dyDescent="0.3">
      <c r="D2978"/>
    </row>
    <row r="2979" spans="4:4" x14ac:dyDescent="0.3">
      <c r="D2979"/>
    </row>
    <row r="2980" spans="4:4" x14ac:dyDescent="0.3">
      <c r="D2980"/>
    </row>
    <row r="2981" spans="4:4" x14ac:dyDescent="0.3">
      <c r="D2981"/>
    </row>
    <row r="2982" spans="4:4" x14ac:dyDescent="0.3">
      <c r="D2982"/>
    </row>
    <row r="2983" spans="4:4" x14ac:dyDescent="0.3">
      <c r="D2983"/>
    </row>
    <row r="2984" spans="4:4" x14ac:dyDescent="0.3">
      <c r="D2984"/>
    </row>
    <row r="2985" spans="4:4" x14ac:dyDescent="0.3">
      <c r="D2985"/>
    </row>
    <row r="2986" spans="4:4" x14ac:dyDescent="0.3">
      <c r="D2986"/>
    </row>
    <row r="2987" spans="4:4" x14ac:dyDescent="0.3">
      <c r="D2987"/>
    </row>
    <row r="2988" spans="4:4" x14ac:dyDescent="0.3">
      <c r="D2988"/>
    </row>
    <row r="2989" spans="4:4" x14ac:dyDescent="0.3">
      <c r="D2989"/>
    </row>
    <row r="2990" spans="4:4" x14ac:dyDescent="0.3">
      <c r="D2990"/>
    </row>
    <row r="2991" spans="4:4" x14ac:dyDescent="0.3">
      <c r="D2991"/>
    </row>
    <row r="2992" spans="4:4" x14ac:dyDescent="0.3">
      <c r="D2992"/>
    </row>
    <row r="2993" spans="4:4" x14ac:dyDescent="0.3">
      <c r="D2993"/>
    </row>
    <row r="2994" spans="4:4" x14ac:dyDescent="0.3">
      <c r="D2994"/>
    </row>
    <row r="2995" spans="4:4" x14ac:dyDescent="0.3">
      <c r="D2995"/>
    </row>
    <row r="2996" spans="4:4" x14ac:dyDescent="0.3">
      <c r="D2996"/>
    </row>
    <row r="2997" spans="4:4" x14ac:dyDescent="0.3">
      <c r="D2997"/>
    </row>
    <row r="2998" spans="4:4" x14ac:dyDescent="0.3">
      <c r="D2998"/>
    </row>
    <row r="2999" spans="4:4" x14ac:dyDescent="0.3">
      <c r="D2999"/>
    </row>
    <row r="3000" spans="4:4" x14ac:dyDescent="0.3">
      <c r="D3000"/>
    </row>
    <row r="3001" spans="4:4" x14ac:dyDescent="0.3">
      <c r="D3001"/>
    </row>
    <row r="3002" spans="4:4" x14ac:dyDescent="0.3">
      <c r="D3002"/>
    </row>
    <row r="3003" spans="4:4" x14ac:dyDescent="0.3">
      <c r="D3003"/>
    </row>
    <row r="3004" spans="4:4" x14ac:dyDescent="0.3">
      <c r="D3004"/>
    </row>
    <row r="3005" spans="4:4" x14ac:dyDescent="0.3">
      <c r="D3005"/>
    </row>
    <row r="3006" spans="4:4" x14ac:dyDescent="0.3">
      <c r="D3006"/>
    </row>
    <row r="3007" spans="4:4" x14ac:dyDescent="0.3">
      <c r="D3007"/>
    </row>
    <row r="3008" spans="4:4" x14ac:dyDescent="0.3">
      <c r="D3008"/>
    </row>
    <row r="3009" spans="4:4" x14ac:dyDescent="0.3">
      <c r="D3009"/>
    </row>
    <row r="3010" spans="4:4" x14ac:dyDescent="0.3">
      <c r="D3010"/>
    </row>
    <row r="3011" spans="4:4" x14ac:dyDescent="0.3">
      <c r="D3011"/>
    </row>
    <row r="3012" spans="4:4" x14ac:dyDescent="0.3">
      <c r="D3012"/>
    </row>
    <row r="3013" spans="4:4" x14ac:dyDescent="0.3">
      <c r="D3013"/>
    </row>
    <row r="3014" spans="4:4" x14ac:dyDescent="0.3">
      <c r="D3014"/>
    </row>
    <row r="3015" spans="4:4" x14ac:dyDescent="0.3">
      <c r="D3015"/>
    </row>
    <row r="3016" spans="4:4" x14ac:dyDescent="0.3">
      <c r="D3016"/>
    </row>
    <row r="3017" spans="4:4" x14ac:dyDescent="0.3">
      <c r="D3017"/>
    </row>
    <row r="3018" spans="4:4" x14ac:dyDescent="0.3">
      <c r="D3018"/>
    </row>
    <row r="3019" spans="4:4" x14ac:dyDescent="0.3">
      <c r="D3019"/>
    </row>
    <row r="3020" spans="4:4" x14ac:dyDescent="0.3">
      <c r="D3020"/>
    </row>
    <row r="3021" spans="4:4" x14ac:dyDescent="0.3">
      <c r="D3021"/>
    </row>
    <row r="3022" spans="4:4" x14ac:dyDescent="0.3">
      <c r="D3022"/>
    </row>
    <row r="3023" spans="4:4" x14ac:dyDescent="0.3">
      <c r="D3023"/>
    </row>
    <row r="3024" spans="4:4" x14ac:dyDescent="0.3">
      <c r="D3024"/>
    </row>
    <row r="3025" spans="4:4" x14ac:dyDescent="0.3">
      <c r="D3025"/>
    </row>
    <row r="3026" spans="4:4" x14ac:dyDescent="0.3">
      <c r="D3026"/>
    </row>
    <row r="3027" spans="4:4" x14ac:dyDescent="0.3">
      <c r="D3027"/>
    </row>
    <row r="3028" spans="4:4" x14ac:dyDescent="0.3">
      <c r="D3028"/>
    </row>
    <row r="3029" spans="4:4" x14ac:dyDescent="0.3">
      <c r="D3029"/>
    </row>
    <row r="3030" spans="4:4" x14ac:dyDescent="0.3">
      <c r="D3030"/>
    </row>
    <row r="3031" spans="4:4" x14ac:dyDescent="0.3">
      <c r="D3031"/>
    </row>
    <row r="3032" spans="4:4" x14ac:dyDescent="0.3">
      <c r="D3032"/>
    </row>
    <row r="3033" spans="4:4" x14ac:dyDescent="0.3">
      <c r="D3033"/>
    </row>
    <row r="3034" spans="4:4" x14ac:dyDescent="0.3">
      <c r="D3034"/>
    </row>
    <row r="3035" spans="4:4" x14ac:dyDescent="0.3">
      <c r="D3035"/>
    </row>
    <row r="3036" spans="4:4" x14ac:dyDescent="0.3">
      <c r="D3036"/>
    </row>
    <row r="3037" spans="4:4" x14ac:dyDescent="0.3">
      <c r="D3037"/>
    </row>
    <row r="3038" spans="4:4" x14ac:dyDescent="0.3">
      <c r="D3038"/>
    </row>
    <row r="3039" spans="4:4" x14ac:dyDescent="0.3">
      <c r="D3039"/>
    </row>
    <row r="3040" spans="4:4" x14ac:dyDescent="0.3">
      <c r="D3040"/>
    </row>
    <row r="3041" spans="4:4" x14ac:dyDescent="0.3">
      <c r="D3041"/>
    </row>
    <row r="3042" spans="4:4" x14ac:dyDescent="0.3">
      <c r="D3042"/>
    </row>
    <row r="3043" spans="4:4" x14ac:dyDescent="0.3">
      <c r="D3043"/>
    </row>
    <row r="3044" spans="4:4" x14ac:dyDescent="0.3">
      <c r="D3044"/>
    </row>
    <row r="3045" spans="4:4" x14ac:dyDescent="0.3">
      <c r="D3045"/>
    </row>
    <row r="3046" spans="4:4" x14ac:dyDescent="0.3">
      <c r="D3046"/>
    </row>
    <row r="3047" spans="4:4" x14ac:dyDescent="0.3">
      <c r="D3047"/>
    </row>
    <row r="3048" spans="4:4" x14ac:dyDescent="0.3">
      <c r="D3048"/>
    </row>
    <row r="3049" spans="4:4" x14ac:dyDescent="0.3">
      <c r="D3049"/>
    </row>
    <row r="3050" spans="4:4" x14ac:dyDescent="0.3">
      <c r="D3050"/>
    </row>
    <row r="3051" spans="4:4" x14ac:dyDescent="0.3">
      <c r="D3051"/>
    </row>
    <row r="3052" spans="4:4" x14ac:dyDescent="0.3">
      <c r="D3052"/>
    </row>
    <row r="3053" spans="4:4" x14ac:dyDescent="0.3">
      <c r="D3053"/>
    </row>
    <row r="3054" spans="4:4" x14ac:dyDescent="0.3">
      <c r="D3054"/>
    </row>
    <row r="3055" spans="4:4" x14ac:dyDescent="0.3">
      <c r="D3055"/>
    </row>
    <row r="3056" spans="4:4" x14ac:dyDescent="0.3">
      <c r="D3056"/>
    </row>
    <row r="3057" spans="4:4" x14ac:dyDescent="0.3">
      <c r="D3057"/>
    </row>
    <row r="3058" spans="4:4" x14ac:dyDescent="0.3">
      <c r="D3058"/>
    </row>
    <row r="3059" spans="4:4" x14ac:dyDescent="0.3">
      <c r="D3059"/>
    </row>
    <row r="3060" spans="4:4" x14ac:dyDescent="0.3">
      <c r="D3060"/>
    </row>
    <row r="3061" spans="4:4" x14ac:dyDescent="0.3">
      <c r="D3061"/>
    </row>
    <row r="3062" spans="4:4" x14ac:dyDescent="0.3">
      <c r="D3062"/>
    </row>
    <row r="3063" spans="4:4" x14ac:dyDescent="0.3">
      <c r="D3063"/>
    </row>
    <row r="3064" spans="4:4" x14ac:dyDescent="0.3">
      <c r="D3064"/>
    </row>
    <row r="3065" spans="4:4" x14ac:dyDescent="0.3">
      <c r="D3065"/>
    </row>
    <row r="3066" spans="4:4" x14ac:dyDescent="0.3">
      <c r="D3066"/>
    </row>
    <row r="3067" spans="4:4" x14ac:dyDescent="0.3">
      <c r="D3067"/>
    </row>
    <row r="3068" spans="4:4" x14ac:dyDescent="0.3">
      <c r="D3068"/>
    </row>
    <row r="3069" spans="4:4" x14ac:dyDescent="0.3">
      <c r="D3069"/>
    </row>
    <row r="3070" spans="4:4" x14ac:dyDescent="0.3">
      <c r="D3070"/>
    </row>
    <row r="3071" spans="4:4" x14ac:dyDescent="0.3">
      <c r="D3071"/>
    </row>
    <row r="3072" spans="4:4" x14ac:dyDescent="0.3">
      <c r="D3072"/>
    </row>
    <row r="3073" spans="4:4" x14ac:dyDescent="0.3">
      <c r="D3073"/>
    </row>
    <row r="3074" spans="4:4" x14ac:dyDescent="0.3">
      <c r="D3074"/>
    </row>
    <row r="3075" spans="4:4" x14ac:dyDescent="0.3">
      <c r="D3075"/>
    </row>
    <row r="3076" spans="4:4" x14ac:dyDescent="0.3">
      <c r="D3076"/>
    </row>
    <row r="3077" spans="4:4" x14ac:dyDescent="0.3">
      <c r="D3077"/>
    </row>
    <row r="3078" spans="4:4" x14ac:dyDescent="0.3">
      <c r="D3078"/>
    </row>
    <row r="3079" spans="4:4" x14ac:dyDescent="0.3">
      <c r="D3079"/>
    </row>
    <row r="3080" spans="4:4" x14ac:dyDescent="0.3">
      <c r="D3080"/>
    </row>
    <row r="3081" spans="4:4" x14ac:dyDescent="0.3">
      <c r="D3081"/>
    </row>
    <row r="3082" spans="4:4" x14ac:dyDescent="0.3">
      <c r="D3082"/>
    </row>
    <row r="3083" spans="4:4" x14ac:dyDescent="0.3">
      <c r="D3083"/>
    </row>
    <row r="3084" spans="4:4" x14ac:dyDescent="0.3">
      <c r="D3084"/>
    </row>
    <row r="3085" spans="4:4" x14ac:dyDescent="0.3">
      <c r="D3085"/>
    </row>
    <row r="3086" spans="4:4" x14ac:dyDescent="0.3">
      <c r="D3086"/>
    </row>
    <row r="3087" spans="4:4" x14ac:dyDescent="0.3">
      <c r="D3087"/>
    </row>
    <row r="3088" spans="4:4" x14ac:dyDescent="0.3">
      <c r="D3088"/>
    </row>
    <row r="3089" spans="4:4" x14ac:dyDescent="0.3">
      <c r="D3089"/>
    </row>
    <row r="3090" spans="4:4" x14ac:dyDescent="0.3">
      <c r="D3090"/>
    </row>
    <row r="3091" spans="4:4" x14ac:dyDescent="0.3">
      <c r="D3091"/>
    </row>
    <row r="3092" spans="4:4" x14ac:dyDescent="0.3">
      <c r="D3092"/>
    </row>
    <row r="3093" spans="4:4" x14ac:dyDescent="0.3">
      <c r="D3093"/>
    </row>
    <row r="3094" spans="4:4" x14ac:dyDescent="0.3">
      <c r="D3094"/>
    </row>
    <row r="3095" spans="4:4" x14ac:dyDescent="0.3">
      <c r="D3095"/>
    </row>
    <row r="3096" spans="4:4" x14ac:dyDescent="0.3">
      <c r="D3096"/>
    </row>
    <row r="3097" spans="4:4" x14ac:dyDescent="0.3">
      <c r="D3097"/>
    </row>
    <row r="3098" spans="4:4" x14ac:dyDescent="0.3">
      <c r="D3098"/>
    </row>
    <row r="3099" spans="4:4" x14ac:dyDescent="0.3">
      <c r="D3099"/>
    </row>
    <row r="3100" spans="4:4" x14ac:dyDescent="0.3">
      <c r="D3100"/>
    </row>
    <row r="3101" spans="4:4" x14ac:dyDescent="0.3">
      <c r="D3101"/>
    </row>
    <row r="3102" spans="4:4" x14ac:dyDescent="0.3">
      <c r="D3102"/>
    </row>
    <row r="3103" spans="4:4" x14ac:dyDescent="0.3">
      <c r="D3103"/>
    </row>
    <row r="3104" spans="4:4" x14ac:dyDescent="0.3">
      <c r="D3104"/>
    </row>
    <row r="3105" spans="4:4" x14ac:dyDescent="0.3">
      <c r="D3105"/>
    </row>
    <row r="3106" spans="4:4" x14ac:dyDescent="0.3">
      <c r="D3106"/>
    </row>
    <row r="3107" spans="4:4" x14ac:dyDescent="0.3">
      <c r="D3107"/>
    </row>
    <row r="3108" spans="4:4" x14ac:dyDescent="0.3">
      <c r="D3108"/>
    </row>
    <row r="3109" spans="4:4" x14ac:dyDescent="0.3">
      <c r="D3109"/>
    </row>
    <row r="3110" spans="4:4" x14ac:dyDescent="0.3">
      <c r="D3110"/>
    </row>
    <row r="3111" spans="4:4" x14ac:dyDescent="0.3">
      <c r="D3111"/>
    </row>
    <row r="3112" spans="4:4" x14ac:dyDescent="0.3">
      <c r="D3112"/>
    </row>
    <row r="3113" spans="4:4" x14ac:dyDescent="0.3">
      <c r="D3113"/>
    </row>
    <row r="3114" spans="4:4" x14ac:dyDescent="0.3">
      <c r="D3114"/>
    </row>
    <row r="3115" spans="4:4" x14ac:dyDescent="0.3">
      <c r="D3115"/>
    </row>
    <row r="3116" spans="4:4" x14ac:dyDescent="0.3">
      <c r="D3116"/>
    </row>
    <row r="3117" spans="4:4" x14ac:dyDescent="0.3">
      <c r="D3117"/>
    </row>
    <row r="3118" spans="4:4" x14ac:dyDescent="0.3">
      <c r="D3118"/>
    </row>
    <row r="3119" spans="4:4" x14ac:dyDescent="0.3">
      <c r="D3119"/>
    </row>
    <row r="3120" spans="4:4" x14ac:dyDescent="0.3">
      <c r="D3120"/>
    </row>
    <row r="3121" spans="4:4" x14ac:dyDescent="0.3">
      <c r="D3121"/>
    </row>
    <row r="3122" spans="4:4" x14ac:dyDescent="0.3">
      <c r="D3122"/>
    </row>
    <row r="3123" spans="4:4" x14ac:dyDescent="0.3">
      <c r="D3123"/>
    </row>
    <row r="3124" spans="4:4" x14ac:dyDescent="0.3">
      <c r="D3124"/>
    </row>
    <row r="3125" spans="4:4" x14ac:dyDescent="0.3">
      <c r="D3125"/>
    </row>
    <row r="3126" spans="4:4" x14ac:dyDescent="0.3">
      <c r="D3126"/>
    </row>
    <row r="3127" spans="4:4" x14ac:dyDescent="0.3">
      <c r="D3127"/>
    </row>
    <row r="3128" spans="4:4" x14ac:dyDescent="0.3">
      <c r="D3128"/>
    </row>
    <row r="3129" spans="4:4" x14ac:dyDescent="0.3">
      <c r="D3129"/>
    </row>
    <row r="3130" spans="4:4" x14ac:dyDescent="0.3">
      <c r="D3130"/>
    </row>
    <row r="3131" spans="4:4" x14ac:dyDescent="0.3">
      <c r="D3131"/>
    </row>
    <row r="3132" spans="4:4" x14ac:dyDescent="0.3">
      <c r="D3132"/>
    </row>
    <row r="3133" spans="4:4" x14ac:dyDescent="0.3">
      <c r="D3133"/>
    </row>
    <row r="3134" spans="4:4" x14ac:dyDescent="0.3">
      <c r="D3134"/>
    </row>
    <row r="3135" spans="4:4" x14ac:dyDescent="0.3">
      <c r="D3135"/>
    </row>
    <row r="3136" spans="4:4" x14ac:dyDescent="0.3">
      <c r="D3136"/>
    </row>
    <row r="3137" spans="4:4" x14ac:dyDescent="0.3">
      <c r="D3137"/>
    </row>
    <row r="3138" spans="4:4" x14ac:dyDescent="0.3">
      <c r="D3138"/>
    </row>
    <row r="3139" spans="4:4" x14ac:dyDescent="0.3">
      <c r="D3139"/>
    </row>
    <row r="3140" spans="4:4" x14ac:dyDescent="0.3">
      <c r="D3140"/>
    </row>
    <row r="3141" spans="4:4" x14ac:dyDescent="0.3">
      <c r="D3141"/>
    </row>
    <row r="3142" spans="4:4" x14ac:dyDescent="0.3">
      <c r="D3142"/>
    </row>
    <row r="3143" spans="4:4" x14ac:dyDescent="0.3">
      <c r="D3143"/>
    </row>
    <row r="3144" spans="4:4" x14ac:dyDescent="0.3">
      <c r="D3144"/>
    </row>
    <row r="3145" spans="4:4" x14ac:dyDescent="0.3">
      <c r="D3145"/>
    </row>
    <row r="3146" spans="4:4" x14ac:dyDescent="0.3">
      <c r="D3146"/>
    </row>
    <row r="3147" spans="4:4" x14ac:dyDescent="0.3">
      <c r="D3147"/>
    </row>
    <row r="3148" spans="4:4" x14ac:dyDescent="0.3">
      <c r="D3148"/>
    </row>
    <row r="3149" spans="4:4" x14ac:dyDescent="0.3">
      <c r="D3149"/>
    </row>
    <row r="3150" spans="4:4" x14ac:dyDescent="0.3">
      <c r="D3150"/>
    </row>
    <row r="3151" spans="4:4" x14ac:dyDescent="0.3">
      <c r="D3151"/>
    </row>
    <row r="3152" spans="4:4" x14ac:dyDescent="0.3">
      <c r="D3152"/>
    </row>
    <row r="3153" spans="4:4" x14ac:dyDescent="0.3">
      <c r="D3153"/>
    </row>
    <row r="3154" spans="4:4" x14ac:dyDescent="0.3">
      <c r="D3154"/>
    </row>
    <row r="3155" spans="4:4" x14ac:dyDescent="0.3">
      <c r="D3155"/>
    </row>
    <row r="3156" spans="4:4" x14ac:dyDescent="0.3">
      <c r="D3156"/>
    </row>
    <row r="3157" spans="4:4" x14ac:dyDescent="0.3">
      <c r="D3157"/>
    </row>
    <row r="3158" spans="4:4" x14ac:dyDescent="0.3">
      <c r="D3158"/>
    </row>
    <row r="3159" spans="4:4" x14ac:dyDescent="0.3">
      <c r="D3159"/>
    </row>
    <row r="3160" spans="4:4" x14ac:dyDescent="0.3">
      <c r="D3160"/>
    </row>
    <row r="3161" spans="4:4" x14ac:dyDescent="0.3">
      <c r="D3161"/>
    </row>
    <row r="3162" spans="4:4" x14ac:dyDescent="0.3">
      <c r="D3162"/>
    </row>
    <row r="3163" spans="4:4" x14ac:dyDescent="0.3">
      <c r="D3163"/>
    </row>
    <row r="3164" spans="4:4" x14ac:dyDescent="0.3">
      <c r="D3164"/>
    </row>
    <row r="3165" spans="4:4" x14ac:dyDescent="0.3">
      <c r="D3165"/>
    </row>
    <row r="3166" spans="4:4" x14ac:dyDescent="0.3">
      <c r="D3166"/>
    </row>
    <row r="3167" spans="4:4" x14ac:dyDescent="0.3">
      <c r="D3167"/>
    </row>
    <row r="3168" spans="4:4" x14ac:dyDescent="0.3">
      <c r="D3168"/>
    </row>
    <row r="3169" spans="4:4" x14ac:dyDescent="0.3">
      <c r="D3169"/>
    </row>
    <row r="3170" spans="4:4" x14ac:dyDescent="0.3">
      <c r="D3170"/>
    </row>
    <row r="3171" spans="4:4" x14ac:dyDescent="0.3">
      <c r="D3171"/>
    </row>
    <row r="3172" spans="4:4" x14ac:dyDescent="0.3">
      <c r="D3172"/>
    </row>
    <row r="3173" spans="4:4" x14ac:dyDescent="0.3">
      <c r="D3173"/>
    </row>
    <row r="3174" spans="4:4" x14ac:dyDescent="0.3">
      <c r="D3174"/>
    </row>
    <row r="3175" spans="4:4" x14ac:dyDescent="0.3">
      <c r="D3175"/>
    </row>
    <row r="3176" spans="4:4" x14ac:dyDescent="0.3">
      <c r="D3176"/>
    </row>
    <row r="3177" spans="4:4" x14ac:dyDescent="0.3">
      <c r="D3177"/>
    </row>
    <row r="3178" spans="4:4" x14ac:dyDescent="0.3">
      <c r="D3178"/>
    </row>
    <row r="3179" spans="4:4" x14ac:dyDescent="0.3">
      <c r="D3179"/>
    </row>
    <row r="3180" spans="4:4" x14ac:dyDescent="0.3">
      <c r="D3180"/>
    </row>
    <row r="3181" spans="4:4" x14ac:dyDescent="0.3">
      <c r="D3181"/>
    </row>
    <row r="3182" spans="4:4" x14ac:dyDescent="0.3">
      <c r="D3182"/>
    </row>
    <row r="3183" spans="4:4" x14ac:dyDescent="0.3">
      <c r="D3183"/>
    </row>
    <row r="3184" spans="4:4" x14ac:dyDescent="0.3">
      <c r="D3184"/>
    </row>
    <row r="3185" spans="4:4" x14ac:dyDescent="0.3">
      <c r="D3185"/>
    </row>
    <row r="3186" spans="4:4" x14ac:dyDescent="0.3">
      <c r="D3186"/>
    </row>
    <row r="3187" spans="4:4" x14ac:dyDescent="0.3">
      <c r="D3187"/>
    </row>
    <row r="3188" spans="4:4" x14ac:dyDescent="0.3">
      <c r="D3188"/>
    </row>
    <row r="3189" spans="4:4" x14ac:dyDescent="0.3">
      <c r="D3189"/>
    </row>
    <row r="3190" spans="4:4" x14ac:dyDescent="0.3">
      <c r="D3190"/>
    </row>
    <row r="3191" spans="4:4" x14ac:dyDescent="0.3">
      <c r="D3191"/>
    </row>
    <row r="3192" spans="4:4" x14ac:dyDescent="0.3">
      <c r="D3192"/>
    </row>
    <row r="3193" spans="4:4" x14ac:dyDescent="0.3">
      <c r="D3193"/>
    </row>
    <row r="3194" spans="4:4" x14ac:dyDescent="0.3">
      <c r="D3194"/>
    </row>
    <row r="3195" spans="4:4" x14ac:dyDescent="0.3">
      <c r="D3195"/>
    </row>
    <row r="3196" spans="4:4" x14ac:dyDescent="0.3">
      <c r="D3196"/>
    </row>
    <row r="3197" spans="4:4" x14ac:dyDescent="0.3">
      <c r="D3197"/>
    </row>
    <row r="3198" spans="4:4" x14ac:dyDescent="0.3">
      <c r="D3198"/>
    </row>
    <row r="3199" spans="4:4" x14ac:dyDescent="0.3">
      <c r="D3199"/>
    </row>
    <row r="3200" spans="4:4" x14ac:dyDescent="0.3">
      <c r="D3200"/>
    </row>
    <row r="3201" spans="4:4" x14ac:dyDescent="0.3">
      <c r="D3201"/>
    </row>
    <row r="3202" spans="4:4" x14ac:dyDescent="0.3">
      <c r="D3202"/>
    </row>
    <row r="3203" spans="4:4" x14ac:dyDescent="0.3">
      <c r="D3203"/>
    </row>
    <row r="3204" spans="4:4" x14ac:dyDescent="0.3">
      <c r="D3204"/>
    </row>
    <row r="3205" spans="4:4" x14ac:dyDescent="0.3">
      <c r="D3205"/>
    </row>
    <row r="3206" spans="4:4" x14ac:dyDescent="0.3">
      <c r="D3206"/>
    </row>
    <row r="3207" spans="4:4" x14ac:dyDescent="0.3">
      <c r="D3207"/>
    </row>
    <row r="3208" spans="4:4" x14ac:dyDescent="0.3">
      <c r="D3208"/>
    </row>
    <row r="3209" spans="4:4" x14ac:dyDescent="0.3">
      <c r="D3209"/>
    </row>
    <row r="3210" spans="4:4" x14ac:dyDescent="0.3">
      <c r="D3210"/>
    </row>
    <row r="3211" spans="4:4" x14ac:dyDescent="0.3">
      <c r="D3211"/>
    </row>
    <row r="3212" spans="4:4" x14ac:dyDescent="0.3">
      <c r="D3212"/>
    </row>
    <row r="3213" spans="4:4" x14ac:dyDescent="0.3">
      <c r="D3213"/>
    </row>
    <row r="3214" spans="4:4" x14ac:dyDescent="0.3">
      <c r="D3214"/>
    </row>
    <row r="3215" spans="4:4" x14ac:dyDescent="0.3">
      <c r="D3215"/>
    </row>
    <row r="3216" spans="4:4" x14ac:dyDescent="0.3">
      <c r="D3216"/>
    </row>
    <row r="3217" spans="4:4" x14ac:dyDescent="0.3">
      <c r="D3217"/>
    </row>
    <row r="3218" spans="4:4" x14ac:dyDescent="0.3">
      <c r="D3218"/>
    </row>
    <row r="3219" spans="4:4" x14ac:dyDescent="0.3">
      <c r="D3219"/>
    </row>
    <row r="3220" spans="4:4" x14ac:dyDescent="0.3">
      <c r="D3220"/>
    </row>
    <row r="3221" spans="4:4" x14ac:dyDescent="0.3">
      <c r="D3221"/>
    </row>
    <row r="3222" spans="4:4" x14ac:dyDescent="0.3">
      <c r="D3222"/>
    </row>
    <row r="3223" spans="4:4" x14ac:dyDescent="0.3">
      <c r="D3223"/>
    </row>
    <row r="3224" spans="4:4" x14ac:dyDescent="0.3">
      <c r="D3224"/>
    </row>
    <row r="3225" spans="4:4" x14ac:dyDescent="0.3">
      <c r="D3225"/>
    </row>
    <row r="3226" spans="4:4" x14ac:dyDescent="0.3">
      <c r="D3226"/>
    </row>
    <row r="3227" spans="4:4" x14ac:dyDescent="0.3">
      <c r="D3227"/>
    </row>
    <row r="3228" spans="4:4" x14ac:dyDescent="0.3">
      <c r="D3228"/>
    </row>
    <row r="3229" spans="4:4" x14ac:dyDescent="0.3">
      <c r="D3229"/>
    </row>
    <row r="3230" spans="4:4" x14ac:dyDescent="0.3">
      <c r="D3230"/>
    </row>
    <row r="3231" spans="4:4" x14ac:dyDescent="0.3">
      <c r="D3231"/>
    </row>
    <row r="3232" spans="4:4" x14ac:dyDescent="0.3">
      <c r="D3232"/>
    </row>
    <row r="3233" spans="4:4" x14ac:dyDescent="0.3">
      <c r="D3233"/>
    </row>
    <row r="3234" spans="4:4" x14ac:dyDescent="0.3">
      <c r="D3234"/>
    </row>
    <row r="3235" spans="4:4" x14ac:dyDescent="0.3">
      <c r="D3235"/>
    </row>
    <row r="3236" spans="4:4" x14ac:dyDescent="0.3">
      <c r="D3236"/>
    </row>
    <row r="3237" spans="4:4" x14ac:dyDescent="0.3">
      <c r="D3237"/>
    </row>
    <row r="3238" spans="4:4" x14ac:dyDescent="0.3">
      <c r="D3238"/>
    </row>
    <row r="3239" spans="4:4" x14ac:dyDescent="0.3">
      <c r="D3239"/>
    </row>
    <row r="3240" spans="4:4" x14ac:dyDescent="0.3">
      <c r="D3240"/>
    </row>
    <row r="3241" spans="4:4" x14ac:dyDescent="0.3">
      <c r="D3241"/>
    </row>
    <row r="3242" spans="4:4" x14ac:dyDescent="0.3">
      <c r="D3242"/>
    </row>
    <row r="3243" spans="4:4" x14ac:dyDescent="0.3">
      <c r="D3243"/>
    </row>
    <row r="3244" spans="4:4" x14ac:dyDescent="0.3">
      <c r="D3244"/>
    </row>
    <row r="3245" spans="4:4" x14ac:dyDescent="0.3">
      <c r="D3245"/>
    </row>
    <row r="3246" spans="4:4" x14ac:dyDescent="0.3">
      <c r="D3246"/>
    </row>
    <row r="3247" spans="4:4" x14ac:dyDescent="0.3">
      <c r="D3247"/>
    </row>
    <row r="3248" spans="4:4" x14ac:dyDescent="0.3">
      <c r="D3248"/>
    </row>
    <row r="3249" spans="4:4" x14ac:dyDescent="0.3">
      <c r="D3249"/>
    </row>
    <row r="3250" spans="4:4" x14ac:dyDescent="0.3">
      <c r="D3250"/>
    </row>
    <row r="3251" spans="4:4" x14ac:dyDescent="0.3">
      <c r="D3251"/>
    </row>
    <row r="3252" spans="4:4" x14ac:dyDescent="0.3">
      <c r="D3252"/>
    </row>
    <row r="3253" spans="4:4" x14ac:dyDescent="0.3">
      <c r="D3253"/>
    </row>
    <row r="3254" spans="4:4" x14ac:dyDescent="0.3">
      <c r="D3254"/>
    </row>
    <row r="3255" spans="4:4" x14ac:dyDescent="0.3">
      <c r="D3255"/>
    </row>
    <row r="3256" spans="4:4" x14ac:dyDescent="0.3">
      <c r="D3256"/>
    </row>
    <row r="3257" spans="4:4" x14ac:dyDescent="0.3">
      <c r="D3257"/>
    </row>
    <row r="3258" spans="4:4" x14ac:dyDescent="0.3">
      <c r="D3258"/>
    </row>
    <row r="3259" spans="4:4" x14ac:dyDescent="0.3">
      <c r="D3259"/>
    </row>
    <row r="3260" spans="4:4" x14ac:dyDescent="0.3">
      <c r="D3260"/>
    </row>
    <row r="3261" spans="4:4" x14ac:dyDescent="0.3">
      <c r="D3261"/>
    </row>
    <row r="3262" spans="4:4" x14ac:dyDescent="0.3">
      <c r="D3262"/>
    </row>
    <row r="3263" spans="4:4" x14ac:dyDescent="0.3">
      <c r="D3263"/>
    </row>
    <row r="3264" spans="4:4" x14ac:dyDescent="0.3">
      <c r="D3264"/>
    </row>
    <row r="3265" spans="4:4" x14ac:dyDescent="0.3">
      <c r="D3265"/>
    </row>
    <row r="3266" spans="4:4" x14ac:dyDescent="0.3">
      <c r="D3266"/>
    </row>
    <row r="3267" spans="4:4" x14ac:dyDescent="0.3">
      <c r="D3267"/>
    </row>
    <row r="3268" spans="4:4" x14ac:dyDescent="0.3">
      <c r="D3268"/>
    </row>
    <row r="3269" spans="4:4" x14ac:dyDescent="0.3">
      <c r="D3269"/>
    </row>
    <row r="3270" spans="4:4" x14ac:dyDescent="0.3">
      <c r="D3270"/>
    </row>
    <row r="3271" spans="4:4" x14ac:dyDescent="0.3">
      <c r="D3271"/>
    </row>
    <row r="3272" spans="4:4" x14ac:dyDescent="0.3">
      <c r="D3272"/>
    </row>
    <row r="3273" spans="4:4" x14ac:dyDescent="0.3">
      <c r="D3273"/>
    </row>
    <row r="3274" spans="4:4" x14ac:dyDescent="0.3">
      <c r="D3274"/>
    </row>
    <row r="3275" spans="4:4" x14ac:dyDescent="0.3">
      <c r="D3275"/>
    </row>
    <row r="3276" spans="4:4" x14ac:dyDescent="0.3">
      <c r="D3276"/>
    </row>
    <row r="3277" spans="4:4" x14ac:dyDescent="0.3">
      <c r="D3277"/>
    </row>
    <row r="3278" spans="4:4" x14ac:dyDescent="0.3">
      <c r="D3278"/>
    </row>
    <row r="3279" spans="4:4" x14ac:dyDescent="0.3">
      <c r="D3279"/>
    </row>
    <row r="3280" spans="4:4" x14ac:dyDescent="0.3">
      <c r="D3280"/>
    </row>
    <row r="3281" spans="4:4" x14ac:dyDescent="0.3">
      <c r="D3281"/>
    </row>
    <row r="3282" spans="4:4" x14ac:dyDescent="0.3">
      <c r="D3282"/>
    </row>
    <row r="3283" spans="4:4" x14ac:dyDescent="0.3">
      <c r="D3283"/>
    </row>
    <row r="3284" spans="4:4" x14ac:dyDescent="0.3">
      <c r="D3284"/>
    </row>
    <row r="3285" spans="4:4" x14ac:dyDescent="0.3">
      <c r="D3285"/>
    </row>
    <row r="3286" spans="4:4" x14ac:dyDescent="0.3">
      <c r="D3286"/>
    </row>
    <row r="3287" spans="4:4" x14ac:dyDescent="0.3">
      <c r="D3287"/>
    </row>
    <row r="3288" spans="4:4" x14ac:dyDescent="0.3">
      <c r="D3288"/>
    </row>
    <row r="3289" spans="4:4" x14ac:dyDescent="0.3">
      <c r="D3289"/>
    </row>
    <row r="3290" spans="4:4" x14ac:dyDescent="0.3">
      <c r="D3290"/>
    </row>
    <row r="3291" spans="4:4" x14ac:dyDescent="0.3">
      <c r="D3291"/>
    </row>
    <row r="3292" spans="4:4" x14ac:dyDescent="0.3">
      <c r="D3292"/>
    </row>
    <row r="3293" spans="4:4" x14ac:dyDescent="0.3">
      <c r="D3293"/>
    </row>
    <row r="3294" spans="4:4" x14ac:dyDescent="0.3">
      <c r="D3294"/>
    </row>
    <row r="3295" spans="4:4" x14ac:dyDescent="0.3">
      <c r="D3295"/>
    </row>
    <row r="3296" spans="4:4" x14ac:dyDescent="0.3">
      <c r="D3296"/>
    </row>
    <row r="3297" spans="4:4" x14ac:dyDescent="0.3">
      <c r="D3297"/>
    </row>
    <row r="3298" spans="4:4" x14ac:dyDescent="0.3">
      <c r="D3298"/>
    </row>
    <row r="3299" spans="4:4" x14ac:dyDescent="0.3">
      <c r="D3299"/>
    </row>
    <row r="3300" spans="4:4" x14ac:dyDescent="0.3">
      <c r="D3300"/>
    </row>
    <row r="3301" spans="4:4" x14ac:dyDescent="0.3">
      <c r="D3301"/>
    </row>
    <row r="3302" spans="4:4" x14ac:dyDescent="0.3">
      <c r="D3302"/>
    </row>
    <row r="3303" spans="4:4" x14ac:dyDescent="0.3">
      <c r="D3303"/>
    </row>
    <row r="3304" spans="4:4" x14ac:dyDescent="0.3">
      <c r="D3304"/>
    </row>
    <row r="3305" spans="4:4" x14ac:dyDescent="0.3">
      <c r="D3305"/>
    </row>
    <row r="3306" spans="4:4" x14ac:dyDescent="0.3">
      <c r="D3306"/>
    </row>
    <row r="3307" spans="4:4" x14ac:dyDescent="0.3">
      <c r="D3307"/>
    </row>
    <row r="3308" spans="4:4" x14ac:dyDescent="0.3">
      <c r="D3308"/>
    </row>
    <row r="3309" spans="4:4" x14ac:dyDescent="0.3">
      <c r="D3309"/>
    </row>
    <row r="3310" spans="4:4" x14ac:dyDescent="0.3">
      <c r="D3310"/>
    </row>
    <row r="3311" spans="4:4" x14ac:dyDescent="0.3">
      <c r="D3311"/>
    </row>
    <row r="3312" spans="4:4" x14ac:dyDescent="0.3">
      <c r="D3312"/>
    </row>
    <row r="3313" spans="4:4" x14ac:dyDescent="0.3">
      <c r="D3313"/>
    </row>
    <row r="3314" spans="4:4" x14ac:dyDescent="0.3">
      <c r="D3314"/>
    </row>
    <row r="3315" spans="4:4" x14ac:dyDescent="0.3">
      <c r="D3315"/>
    </row>
    <row r="3316" spans="4:4" x14ac:dyDescent="0.3">
      <c r="D3316"/>
    </row>
    <row r="3317" spans="4:4" x14ac:dyDescent="0.3">
      <c r="D3317"/>
    </row>
    <row r="3318" spans="4:4" x14ac:dyDescent="0.3">
      <c r="D3318"/>
    </row>
    <row r="3319" spans="4:4" x14ac:dyDescent="0.3">
      <c r="D3319"/>
    </row>
    <row r="3320" spans="4:4" x14ac:dyDescent="0.3">
      <c r="D3320"/>
    </row>
    <row r="3321" spans="4:4" x14ac:dyDescent="0.3">
      <c r="D3321"/>
    </row>
    <row r="3322" spans="4:4" x14ac:dyDescent="0.3">
      <c r="D3322"/>
    </row>
    <row r="3323" spans="4:4" x14ac:dyDescent="0.3">
      <c r="D3323"/>
    </row>
    <row r="3324" spans="4:4" x14ac:dyDescent="0.3">
      <c r="D3324"/>
    </row>
    <row r="3325" spans="4:4" x14ac:dyDescent="0.3">
      <c r="D3325"/>
    </row>
    <row r="3326" spans="4:4" x14ac:dyDescent="0.3">
      <c r="D3326"/>
    </row>
    <row r="3327" spans="4:4" x14ac:dyDescent="0.3">
      <c r="D3327"/>
    </row>
    <row r="3328" spans="4:4" x14ac:dyDescent="0.3">
      <c r="D3328"/>
    </row>
    <row r="3329" spans="4:4" x14ac:dyDescent="0.3">
      <c r="D3329"/>
    </row>
    <row r="3330" spans="4:4" x14ac:dyDescent="0.3">
      <c r="D3330"/>
    </row>
    <row r="3331" spans="4:4" x14ac:dyDescent="0.3">
      <c r="D3331"/>
    </row>
    <row r="3332" spans="4:4" x14ac:dyDescent="0.3">
      <c r="D3332"/>
    </row>
    <row r="3333" spans="4:4" x14ac:dyDescent="0.3">
      <c r="D3333"/>
    </row>
    <row r="3334" spans="4:4" x14ac:dyDescent="0.3">
      <c r="D3334"/>
    </row>
    <row r="3335" spans="4:4" x14ac:dyDescent="0.3">
      <c r="D3335"/>
    </row>
    <row r="3336" spans="4:4" x14ac:dyDescent="0.3">
      <c r="D3336"/>
    </row>
    <row r="3337" spans="4:4" x14ac:dyDescent="0.3">
      <c r="D3337"/>
    </row>
    <row r="3338" spans="4:4" x14ac:dyDescent="0.3">
      <c r="D3338"/>
    </row>
    <row r="3339" spans="4:4" x14ac:dyDescent="0.3">
      <c r="D3339"/>
    </row>
    <row r="3340" spans="4:4" x14ac:dyDescent="0.3">
      <c r="D3340"/>
    </row>
    <row r="3341" spans="4:4" x14ac:dyDescent="0.3">
      <c r="D3341"/>
    </row>
    <row r="3342" spans="4:4" x14ac:dyDescent="0.3">
      <c r="D3342"/>
    </row>
    <row r="3343" spans="4:4" x14ac:dyDescent="0.3">
      <c r="D3343"/>
    </row>
    <row r="3344" spans="4:4" x14ac:dyDescent="0.3">
      <c r="D3344"/>
    </row>
    <row r="3345" spans="4:4" x14ac:dyDescent="0.3">
      <c r="D3345"/>
    </row>
    <row r="3346" spans="4:4" x14ac:dyDescent="0.3">
      <c r="D3346"/>
    </row>
    <row r="3347" spans="4:4" x14ac:dyDescent="0.3">
      <c r="D3347"/>
    </row>
    <row r="3348" spans="4:4" x14ac:dyDescent="0.3">
      <c r="D3348"/>
    </row>
    <row r="3349" spans="4:4" x14ac:dyDescent="0.3">
      <c r="D3349"/>
    </row>
    <row r="3350" spans="4:4" x14ac:dyDescent="0.3">
      <c r="D3350"/>
    </row>
    <row r="3351" spans="4:4" x14ac:dyDescent="0.3">
      <c r="D3351"/>
    </row>
    <row r="3352" spans="4:4" x14ac:dyDescent="0.3">
      <c r="D3352"/>
    </row>
    <row r="3353" spans="4:4" x14ac:dyDescent="0.3">
      <c r="D3353"/>
    </row>
    <row r="3354" spans="4:4" x14ac:dyDescent="0.3">
      <c r="D3354"/>
    </row>
    <row r="3355" spans="4:4" x14ac:dyDescent="0.3">
      <c r="D3355"/>
    </row>
    <row r="3356" spans="4:4" x14ac:dyDescent="0.3">
      <c r="D3356"/>
    </row>
    <row r="3357" spans="4:4" x14ac:dyDescent="0.3">
      <c r="D3357"/>
    </row>
    <row r="3358" spans="4:4" x14ac:dyDescent="0.3">
      <c r="D3358"/>
    </row>
    <row r="3359" spans="4:4" x14ac:dyDescent="0.3">
      <c r="D3359"/>
    </row>
    <row r="3360" spans="4:4" x14ac:dyDescent="0.3">
      <c r="D3360"/>
    </row>
    <row r="3361" spans="4:4" x14ac:dyDescent="0.3">
      <c r="D3361"/>
    </row>
    <row r="3362" spans="4:4" x14ac:dyDescent="0.3">
      <c r="D3362"/>
    </row>
    <row r="3363" spans="4:4" x14ac:dyDescent="0.3">
      <c r="D3363"/>
    </row>
    <row r="3364" spans="4:4" x14ac:dyDescent="0.3">
      <c r="D3364"/>
    </row>
    <row r="3365" spans="4:4" x14ac:dyDescent="0.3">
      <c r="D3365"/>
    </row>
    <row r="3366" spans="4:4" x14ac:dyDescent="0.3">
      <c r="D3366"/>
    </row>
    <row r="3367" spans="4:4" x14ac:dyDescent="0.3">
      <c r="D3367"/>
    </row>
    <row r="3368" spans="4:4" x14ac:dyDescent="0.3">
      <c r="D3368"/>
    </row>
    <row r="3369" spans="4:4" x14ac:dyDescent="0.3">
      <c r="D3369"/>
    </row>
    <row r="3370" spans="4:4" x14ac:dyDescent="0.3">
      <c r="D3370"/>
    </row>
    <row r="3371" spans="4:4" x14ac:dyDescent="0.3">
      <c r="D3371"/>
    </row>
    <row r="3372" spans="4:4" x14ac:dyDescent="0.3">
      <c r="D3372"/>
    </row>
    <row r="3373" spans="4:4" x14ac:dyDescent="0.3">
      <c r="D3373"/>
    </row>
    <row r="3374" spans="4:4" x14ac:dyDescent="0.3">
      <c r="D3374"/>
    </row>
    <row r="3375" spans="4:4" x14ac:dyDescent="0.3">
      <c r="D3375"/>
    </row>
    <row r="3376" spans="4:4" x14ac:dyDescent="0.3">
      <c r="D3376"/>
    </row>
    <row r="3377" spans="4:4" x14ac:dyDescent="0.3">
      <c r="D3377"/>
    </row>
    <row r="3378" spans="4:4" x14ac:dyDescent="0.3">
      <c r="D3378"/>
    </row>
    <row r="3379" spans="4:4" x14ac:dyDescent="0.3">
      <c r="D3379"/>
    </row>
    <row r="3380" spans="4:4" x14ac:dyDescent="0.3">
      <c r="D3380"/>
    </row>
    <row r="3381" spans="4:4" x14ac:dyDescent="0.3">
      <c r="D3381"/>
    </row>
    <row r="3382" spans="4:4" x14ac:dyDescent="0.3">
      <c r="D3382"/>
    </row>
    <row r="3383" spans="4:4" x14ac:dyDescent="0.3">
      <c r="D3383"/>
    </row>
    <row r="3384" spans="4:4" x14ac:dyDescent="0.3">
      <c r="D3384"/>
    </row>
    <row r="3385" spans="4:4" x14ac:dyDescent="0.3">
      <c r="D3385"/>
    </row>
    <row r="3386" spans="4:4" x14ac:dyDescent="0.3">
      <c r="D3386"/>
    </row>
    <row r="3387" spans="4:4" x14ac:dyDescent="0.3">
      <c r="D3387"/>
    </row>
    <row r="3388" spans="4:4" x14ac:dyDescent="0.3">
      <c r="D3388"/>
    </row>
    <row r="3389" spans="4:4" x14ac:dyDescent="0.3">
      <c r="D3389"/>
    </row>
    <row r="3390" spans="4:4" x14ac:dyDescent="0.3">
      <c r="D3390"/>
    </row>
    <row r="3391" spans="4:4" x14ac:dyDescent="0.3">
      <c r="D3391"/>
    </row>
    <row r="3392" spans="4:4" x14ac:dyDescent="0.3">
      <c r="D3392"/>
    </row>
    <row r="3393" spans="4:4" x14ac:dyDescent="0.3">
      <c r="D3393"/>
    </row>
    <row r="3394" spans="4:4" x14ac:dyDescent="0.3">
      <c r="D3394"/>
    </row>
    <row r="3395" spans="4:4" x14ac:dyDescent="0.3">
      <c r="D3395"/>
    </row>
    <row r="3396" spans="4:4" x14ac:dyDescent="0.3">
      <c r="D3396"/>
    </row>
    <row r="3397" spans="4:4" x14ac:dyDescent="0.3">
      <c r="D3397"/>
    </row>
    <row r="3398" spans="4:4" x14ac:dyDescent="0.3">
      <c r="D3398"/>
    </row>
    <row r="3399" spans="4:4" x14ac:dyDescent="0.3">
      <c r="D3399"/>
    </row>
    <row r="3400" spans="4:4" x14ac:dyDescent="0.3">
      <c r="D3400"/>
    </row>
    <row r="3401" spans="4:4" x14ac:dyDescent="0.3">
      <c r="D3401"/>
    </row>
    <row r="3402" spans="4:4" x14ac:dyDescent="0.3">
      <c r="D3402"/>
    </row>
    <row r="3403" spans="4:4" x14ac:dyDescent="0.3">
      <c r="D3403"/>
    </row>
    <row r="3404" spans="4:4" x14ac:dyDescent="0.3">
      <c r="D3404"/>
    </row>
    <row r="3405" spans="4:4" x14ac:dyDescent="0.3">
      <c r="D3405"/>
    </row>
    <row r="3406" spans="4:4" x14ac:dyDescent="0.3">
      <c r="D3406"/>
    </row>
    <row r="3407" spans="4:4" x14ac:dyDescent="0.3">
      <c r="D3407"/>
    </row>
    <row r="3408" spans="4:4" x14ac:dyDescent="0.3">
      <c r="D3408"/>
    </row>
    <row r="3409" spans="4:4" x14ac:dyDescent="0.3">
      <c r="D3409"/>
    </row>
    <row r="3410" spans="4:4" x14ac:dyDescent="0.3">
      <c r="D3410"/>
    </row>
    <row r="3411" spans="4:4" x14ac:dyDescent="0.3">
      <c r="D3411"/>
    </row>
    <row r="3412" spans="4:4" x14ac:dyDescent="0.3">
      <c r="D3412"/>
    </row>
    <row r="3413" spans="4:4" x14ac:dyDescent="0.3">
      <c r="D3413"/>
    </row>
    <row r="3414" spans="4:4" x14ac:dyDescent="0.3">
      <c r="D3414"/>
    </row>
    <row r="3415" spans="4:4" x14ac:dyDescent="0.3">
      <c r="D3415"/>
    </row>
    <row r="3416" spans="4:4" x14ac:dyDescent="0.3">
      <c r="D3416"/>
    </row>
    <row r="3417" spans="4:4" x14ac:dyDescent="0.3">
      <c r="D3417"/>
    </row>
    <row r="3418" spans="4:4" x14ac:dyDescent="0.3">
      <c r="D3418"/>
    </row>
    <row r="3419" spans="4:4" x14ac:dyDescent="0.3">
      <c r="D3419"/>
    </row>
    <row r="3420" spans="4:4" x14ac:dyDescent="0.3">
      <c r="D3420"/>
    </row>
    <row r="3421" spans="4:4" x14ac:dyDescent="0.3">
      <c r="D3421"/>
    </row>
    <row r="3422" spans="4:4" x14ac:dyDescent="0.3">
      <c r="D3422"/>
    </row>
    <row r="3423" spans="4:4" x14ac:dyDescent="0.3">
      <c r="D3423"/>
    </row>
    <row r="3424" spans="4:4" x14ac:dyDescent="0.3">
      <c r="D3424"/>
    </row>
    <row r="3425" spans="4:4" x14ac:dyDescent="0.3">
      <c r="D3425"/>
    </row>
    <row r="3426" spans="4:4" x14ac:dyDescent="0.3">
      <c r="D3426"/>
    </row>
    <row r="3427" spans="4:4" x14ac:dyDescent="0.3">
      <c r="D3427"/>
    </row>
    <row r="3428" spans="4:4" x14ac:dyDescent="0.3">
      <c r="D3428"/>
    </row>
    <row r="3429" spans="4:4" x14ac:dyDescent="0.3">
      <c r="D3429"/>
    </row>
    <row r="3430" spans="4:4" x14ac:dyDescent="0.3">
      <c r="D3430"/>
    </row>
    <row r="3431" spans="4:4" x14ac:dyDescent="0.3">
      <c r="D3431"/>
    </row>
    <row r="3432" spans="4:4" x14ac:dyDescent="0.3">
      <c r="D3432"/>
    </row>
    <row r="3433" spans="4:4" x14ac:dyDescent="0.3">
      <c r="D3433"/>
    </row>
    <row r="3434" spans="4:4" x14ac:dyDescent="0.3">
      <c r="D3434"/>
    </row>
    <row r="3435" spans="4:4" x14ac:dyDescent="0.3">
      <c r="D3435"/>
    </row>
    <row r="3436" spans="4:4" x14ac:dyDescent="0.3">
      <c r="D3436"/>
    </row>
    <row r="3437" spans="4:4" x14ac:dyDescent="0.3">
      <c r="D3437"/>
    </row>
    <row r="3438" spans="4:4" x14ac:dyDescent="0.3">
      <c r="D3438"/>
    </row>
    <row r="3439" spans="4:4" x14ac:dyDescent="0.3">
      <c r="D3439"/>
    </row>
    <row r="3440" spans="4:4" x14ac:dyDescent="0.3">
      <c r="D3440"/>
    </row>
    <row r="3441" spans="4:4" x14ac:dyDescent="0.3">
      <c r="D3441"/>
    </row>
    <row r="3442" spans="4:4" x14ac:dyDescent="0.3">
      <c r="D3442"/>
    </row>
    <row r="3443" spans="4:4" x14ac:dyDescent="0.3">
      <c r="D3443"/>
    </row>
    <row r="3444" spans="4:4" x14ac:dyDescent="0.3">
      <c r="D3444"/>
    </row>
    <row r="3445" spans="4:4" x14ac:dyDescent="0.3">
      <c r="D3445"/>
    </row>
    <row r="3446" spans="4:4" x14ac:dyDescent="0.3">
      <c r="D3446"/>
    </row>
    <row r="3447" spans="4:4" x14ac:dyDescent="0.3">
      <c r="D3447"/>
    </row>
    <row r="3448" spans="4:4" x14ac:dyDescent="0.3">
      <c r="D3448"/>
    </row>
    <row r="3449" spans="4:4" x14ac:dyDescent="0.3">
      <c r="D3449"/>
    </row>
    <row r="3450" spans="4:4" x14ac:dyDescent="0.3">
      <c r="D3450"/>
    </row>
    <row r="3451" spans="4:4" x14ac:dyDescent="0.3">
      <c r="D3451"/>
    </row>
    <row r="3452" spans="4:4" x14ac:dyDescent="0.3">
      <c r="D3452"/>
    </row>
    <row r="3453" spans="4:4" x14ac:dyDescent="0.3">
      <c r="D3453"/>
    </row>
    <row r="3454" spans="4:4" x14ac:dyDescent="0.3">
      <c r="D3454"/>
    </row>
    <row r="3455" spans="4:4" x14ac:dyDescent="0.3">
      <c r="D3455"/>
    </row>
    <row r="3456" spans="4:4" x14ac:dyDescent="0.3">
      <c r="D3456"/>
    </row>
    <row r="3457" spans="4:4" x14ac:dyDescent="0.3">
      <c r="D3457"/>
    </row>
    <row r="3458" spans="4:4" x14ac:dyDescent="0.3">
      <c r="D3458"/>
    </row>
    <row r="3459" spans="4:4" x14ac:dyDescent="0.3">
      <c r="D3459"/>
    </row>
    <row r="3460" spans="4:4" x14ac:dyDescent="0.3">
      <c r="D3460"/>
    </row>
    <row r="3461" spans="4:4" x14ac:dyDescent="0.3">
      <c r="D3461"/>
    </row>
    <row r="3462" spans="4:4" x14ac:dyDescent="0.3">
      <c r="D3462"/>
    </row>
    <row r="3463" spans="4:4" x14ac:dyDescent="0.3">
      <c r="D3463"/>
    </row>
    <row r="3464" spans="4:4" x14ac:dyDescent="0.3">
      <c r="D3464"/>
    </row>
    <row r="3465" spans="4:4" x14ac:dyDescent="0.3">
      <c r="D3465"/>
    </row>
    <row r="3466" spans="4:4" x14ac:dyDescent="0.3">
      <c r="D3466"/>
    </row>
    <row r="3467" spans="4:4" x14ac:dyDescent="0.3">
      <c r="D3467"/>
    </row>
    <row r="3468" spans="4:4" x14ac:dyDescent="0.3">
      <c r="D3468"/>
    </row>
    <row r="3469" spans="4:4" x14ac:dyDescent="0.3">
      <c r="D3469"/>
    </row>
    <row r="3470" spans="4:4" x14ac:dyDescent="0.3">
      <c r="D3470"/>
    </row>
    <row r="3471" spans="4:4" x14ac:dyDescent="0.3">
      <c r="D3471"/>
    </row>
    <row r="3472" spans="4:4" x14ac:dyDescent="0.3">
      <c r="D3472"/>
    </row>
    <row r="3473" spans="4:4" x14ac:dyDescent="0.3">
      <c r="D3473"/>
    </row>
    <row r="3474" spans="4:4" x14ac:dyDescent="0.3">
      <c r="D3474"/>
    </row>
    <row r="3475" spans="4:4" x14ac:dyDescent="0.3">
      <c r="D3475"/>
    </row>
    <row r="3476" spans="4:4" x14ac:dyDescent="0.3">
      <c r="D3476"/>
    </row>
    <row r="3477" spans="4:4" x14ac:dyDescent="0.3">
      <c r="D3477"/>
    </row>
    <row r="3478" spans="4:4" x14ac:dyDescent="0.3">
      <c r="D3478"/>
    </row>
    <row r="3479" spans="4:4" x14ac:dyDescent="0.3">
      <c r="D3479"/>
    </row>
    <row r="3480" spans="4:4" x14ac:dyDescent="0.3">
      <c r="D3480"/>
    </row>
    <row r="3481" spans="4:4" x14ac:dyDescent="0.3">
      <c r="D3481"/>
    </row>
    <row r="3482" spans="4:4" x14ac:dyDescent="0.3">
      <c r="D3482"/>
    </row>
    <row r="3483" spans="4:4" x14ac:dyDescent="0.3">
      <c r="D3483"/>
    </row>
    <row r="3484" spans="4:4" x14ac:dyDescent="0.3">
      <c r="D3484"/>
    </row>
    <row r="3485" spans="4:4" x14ac:dyDescent="0.3">
      <c r="D3485"/>
    </row>
    <row r="3486" spans="4:4" x14ac:dyDescent="0.3">
      <c r="D3486"/>
    </row>
    <row r="3487" spans="4:4" x14ac:dyDescent="0.3">
      <c r="D3487"/>
    </row>
    <row r="3488" spans="4:4" x14ac:dyDescent="0.3">
      <c r="D3488"/>
    </row>
    <row r="3489" spans="4:4" x14ac:dyDescent="0.3">
      <c r="D3489"/>
    </row>
    <row r="3490" spans="4:4" x14ac:dyDescent="0.3">
      <c r="D3490"/>
    </row>
    <row r="3491" spans="4:4" x14ac:dyDescent="0.3">
      <c r="D3491"/>
    </row>
    <row r="3492" spans="4:4" x14ac:dyDescent="0.3">
      <c r="D3492"/>
    </row>
    <row r="3493" spans="4:4" x14ac:dyDescent="0.3">
      <c r="D3493"/>
    </row>
    <row r="3494" spans="4:4" x14ac:dyDescent="0.3">
      <c r="D3494"/>
    </row>
    <row r="3495" spans="4:4" x14ac:dyDescent="0.3">
      <c r="D3495"/>
    </row>
    <row r="3496" spans="4:4" x14ac:dyDescent="0.3">
      <c r="D3496"/>
    </row>
    <row r="3497" spans="4:4" x14ac:dyDescent="0.3">
      <c r="D3497"/>
    </row>
    <row r="3498" spans="4:4" x14ac:dyDescent="0.3">
      <c r="D3498"/>
    </row>
    <row r="3499" spans="4:4" x14ac:dyDescent="0.3">
      <c r="D3499"/>
    </row>
    <row r="3500" spans="4:4" x14ac:dyDescent="0.3">
      <c r="D3500"/>
    </row>
    <row r="3501" spans="4:4" x14ac:dyDescent="0.3">
      <c r="D3501"/>
    </row>
    <row r="3502" spans="4:4" x14ac:dyDescent="0.3">
      <c r="D3502"/>
    </row>
    <row r="3503" spans="4:4" x14ac:dyDescent="0.3">
      <c r="D3503"/>
    </row>
    <row r="3504" spans="4:4" x14ac:dyDescent="0.3">
      <c r="D3504"/>
    </row>
    <row r="3505" spans="4:4" x14ac:dyDescent="0.3">
      <c r="D3505"/>
    </row>
    <row r="3506" spans="4:4" x14ac:dyDescent="0.3">
      <c r="D3506"/>
    </row>
    <row r="3507" spans="4:4" x14ac:dyDescent="0.3">
      <c r="D3507"/>
    </row>
    <row r="3508" spans="4:4" x14ac:dyDescent="0.3">
      <c r="D3508"/>
    </row>
    <row r="3509" spans="4:4" x14ac:dyDescent="0.3">
      <c r="D3509"/>
    </row>
    <row r="3510" spans="4:4" x14ac:dyDescent="0.3">
      <c r="D3510"/>
    </row>
    <row r="3511" spans="4:4" x14ac:dyDescent="0.3">
      <c r="D3511"/>
    </row>
    <row r="3512" spans="4:4" x14ac:dyDescent="0.3">
      <c r="D3512"/>
    </row>
    <row r="3513" spans="4:4" x14ac:dyDescent="0.3">
      <c r="D3513"/>
    </row>
    <row r="3514" spans="4:4" x14ac:dyDescent="0.3">
      <c r="D3514"/>
    </row>
    <row r="3515" spans="4:4" x14ac:dyDescent="0.3">
      <c r="D3515"/>
    </row>
    <row r="3516" spans="4:4" x14ac:dyDescent="0.3">
      <c r="D3516"/>
    </row>
    <row r="3517" spans="4:4" x14ac:dyDescent="0.3">
      <c r="D3517"/>
    </row>
    <row r="3518" spans="4:4" x14ac:dyDescent="0.3">
      <c r="D3518"/>
    </row>
    <row r="3519" spans="4:4" x14ac:dyDescent="0.3">
      <c r="D3519"/>
    </row>
    <row r="3520" spans="4:4" x14ac:dyDescent="0.3">
      <c r="D3520"/>
    </row>
    <row r="3521" spans="4:4" x14ac:dyDescent="0.3">
      <c r="D3521"/>
    </row>
    <row r="3522" spans="4:4" x14ac:dyDescent="0.3">
      <c r="D3522"/>
    </row>
    <row r="3523" spans="4:4" x14ac:dyDescent="0.3">
      <c r="D3523"/>
    </row>
    <row r="3524" spans="4:4" x14ac:dyDescent="0.3">
      <c r="D3524"/>
    </row>
    <row r="3525" spans="4:4" x14ac:dyDescent="0.3">
      <c r="D3525"/>
    </row>
    <row r="3526" spans="4:4" x14ac:dyDescent="0.3">
      <c r="D3526"/>
    </row>
    <row r="3527" spans="4:4" x14ac:dyDescent="0.3">
      <c r="D3527"/>
    </row>
    <row r="3528" spans="4:4" x14ac:dyDescent="0.3">
      <c r="D3528"/>
    </row>
    <row r="3529" spans="4:4" x14ac:dyDescent="0.3">
      <c r="D3529"/>
    </row>
    <row r="3530" spans="4:4" x14ac:dyDescent="0.3">
      <c r="D3530"/>
    </row>
    <row r="3531" spans="4:4" x14ac:dyDescent="0.3">
      <c r="D3531"/>
    </row>
    <row r="3532" spans="4:4" x14ac:dyDescent="0.3">
      <c r="D3532"/>
    </row>
    <row r="3533" spans="4:4" x14ac:dyDescent="0.3">
      <c r="D3533"/>
    </row>
    <row r="3534" spans="4:4" x14ac:dyDescent="0.3">
      <c r="D3534"/>
    </row>
    <row r="3535" spans="4:4" x14ac:dyDescent="0.3">
      <c r="D3535"/>
    </row>
    <row r="3536" spans="4:4" x14ac:dyDescent="0.3">
      <c r="D3536"/>
    </row>
    <row r="3537" spans="4:4" x14ac:dyDescent="0.3">
      <c r="D3537"/>
    </row>
    <row r="3538" spans="4:4" x14ac:dyDescent="0.3">
      <c r="D3538"/>
    </row>
    <row r="3539" spans="4:4" x14ac:dyDescent="0.3">
      <c r="D3539"/>
    </row>
    <row r="3540" spans="4:4" x14ac:dyDescent="0.3">
      <c r="D3540"/>
    </row>
    <row r="3541" spans="4:4" x14ac:dyDescent="0.3">
      <c r="D3541"/>
    </row>
    <row r="3542" spans="4:4" x14ac:dyDescent="0.3">
      <c r="D3542"/>
    </row>
    <row r="3543" spans="4:4" x14ac:dyDescent="0.3">
      <c r="D3543"/>
    </row>
    <row r="3544" spans="4:4" x14ac:dyDescent="0.3">
      <c r="D3544"/>
    </row>
    <row r="3545" spans="4:4" x14ac:dyDescent="0.3">
      <c r="D3545"/>
    </row>
    <row r="3546" spans="4:4" x14ac:dyDescent="0.3">
      <c r="D3546"/>
    </row>
    <row r="3547" spans="4:4" x14ac:dyDescent="0.3">
      <c r="D3547"/>
    </row>
    <row r="3548" spans="4:4" x14ac:dyDescent="0.3">
      <c r="D3548"/>
    </row>
    <row r="3549" spans="4:4" x14ac:dyDescent="0.3">
      <c r="D3549"/>
    </row>
    <row r="3550" spans="4:4" x14ac:dyDescent="0.3">
      <c r="D3550"/>
    </row>
    <row r="3551" spans="4:4" x14ac:dyDescent="0.3">
      <c r="D3551"/>
    </row>
    <row r="3552" spans="4:4" x14ac:dyDescent="0.3">
      <c r="D3552"/>
    </row>
    <row r="3553" spans="4:4" x14ac:dyDescent="0.3">
      <c r="D3553"/>
    </row>
    <row r="3554" spans="4:4" x14ac:dyDescent="0.3">
      <c r="D3554"/>
    </row>
    <row r="3555" spans="4:4" x14ac:dyDescent="0.3">
      <c r="D3555"/>
    </row>
    <row r="3556" spans="4:4" x14ac:dyDescent="0.3">
      <c r="D3556"/>
    </row>
    <row r="3557" spans="4:4" x14ac:dyDescent="0.3">
      <c r="D3557"/>
    </row>
    <row r="3558" spans="4:4" x14ac:dyDescent="0.3">
      <c r="D3558"/>
    </row>
    <row r="3559" spans="4:4" x14ac:dyDescent="0.3">
      <c r="D3559"/>
    </row>
    <row r="3560" spans="4:4" x14ac:dyDescent="0.3">
      <c r="D3560"/>
    </row>
    <row r="3561" spans="4:4" x14ac:dyDescent="0.3">
      <c r="D3561"/>
    </row>
    <row r="3562" spans="4:4" x14ac:dyDescent="0.3">
      <c r="D3562"/>
    </row>
    <row r="3563" spans="4:4" x14ac:dyDescent="0.3">
      <c r="D3563"/>
    </row>
    <row r="3564" spans="4:4" x14ac:dyDescent="0.3">
      <c r="D3564"/>
    </row>
    <row r="3565" spans="4:4" x14ac:dyDescent="0.3">
      <c r="D3565"/>
    </row>
    <row r="3566" spans="4:4" x14ac:dyDescent="0.3">
      <c r="D3566"/>
    </row>
    <row r="3567" spans="4:4" x14ac:dyDescent="0.3">
      <c r="D3567"/>
    </row>
    <row r="3568" spans="4:4" x14ac:dyDescent="0.3">
      <c r="D3568"/>
    </row>
    <row r="3569" spans="4:4" x14ac:dyDescent="0.3">
      <c r="D3569"/>
    </row>
    <row r="3570" spans="4:4" x14ac:dyDescent="0.3">
      <c r="D3570"/>
    </row>
    <row r="3571" spans="4:4" x14ac:dyDescent="0.3">
      <c r="D3571"/>
    </row>
    <row r="3572" spans="4:4" x14ac:dyDescent="0.3">
      <c r="D3572"/>
    </row>
    <row r="3573" spans="4:4" x14ac:dyDescent="0.3">
      <c r="D3573"/>
    </row>
    <row r="3574" spans="4:4" x14ac:dyDescent="0.3">
      <c r="D3574"/>
    </row>
    <row r="3575" spans="4:4" x14ac:dyDescent="0.3">
      <c r="D3575"/>
    </row>
    <row r="3576" spans="4:4" x14ac:dyDescent="0.3">
      <c r="D3576"/>
    </row>
    <row r="3577" spans="4:4" x14ac:dyDescent="0.3">
      <c r="D3577"/>
    </row>
    <row r="3578" spans="4:4" x14ac:dyDescent="0.3">
      <c r="D3578"/>
    </row>
    <row r="3579" spans="4:4" x14ac:dyDescent="0.3">
      <c r="D3579"/>
    </row>
    <row r="3580" spans="4:4" x14ac:dyDescent="0.3">
      <c r="D3580"/>
    </row>
    <row r="3581" spans="4:4" x14ac:dyDescent="0.3">
      <c r="D3581"/>
    </row>
    <row r="3582" spans="4:4" x14ac:dyDescent="0.3">
      <c r="D3582"/>
    </row>
    <row r="3583" spans="4:4" x14ac:dyDescent="0.3">
      <c r="D3583"/>
    </row>
    <row r="3584" spans="4:4" x14ac:dyDescent="0.3">
      <c r="D3584"/>
    </row>
    <row r="3585" spans="4:4" x14ac:dyDescent="0.3">
      <c r="D3585"/>
    </row>
    <row r="3586" spans="4:4" x14ac:dyDescent="0.3">
      <c r="D3586"/>
    </row>
    <row r="3587" spans="4:4" x14ac:dyDescent="0.3">
      <c r="D3587"/>
    </row>
    <row r="3588" spans="4:4" x14ac:dyDescent="0.3">
      <c r="D3588"/>
    </row>
    <row r="3589" spans="4:4" x14ac:dyDescent="0.3">
      <c r="D3589"/>
    </row>
    <row r="3590" spans="4:4" x14ac:dyDescent="0.3">
      <c r="D3590"/>
    </row>
    <row r="3591" spans="4:4" x14ac:dyDescent="0.3">
      <c r="D3591"/>
    </row>
    <row r="3592" spans="4:4" x14ac:dyDescent="0.3">
      <c r="D3592"/>
    </row>
    <row r="3593" spans="4:4" x14ac:dyDescent="0.3">
      <c r="D3593"/>
    </row>
    <row r="3594" spans="4:4" x14ac:dyDescent="0.3">
      <c r="D3594"/>
    </row>
    <row r="3595" spans="4:4" x14ac:dyDescent="0.3">
      <c r="D3595"/>
    </row>
    <row r="3596" spans="4:4" x14ac:dyDescent="0.3">
      <c r="D3596"/>
    </row>
    <row r="3597" spans="4:4" x14ac:dyDescent="0.3">
      <c r="D3597"/>
    </row>
    <row r="3598" spans="4:4" x14ac:dyDescent="0.3">
      <c r="D3598"/>
    </row>
    <row r="3599" spans="4:4" x14ac:dyDescent="0.3">
      <c r="D3599"/>
    </row>
    <row r="3600" spans="4:4" x14ac:dyDescent="0.3">
      <c r="D3600"/>
    </row>
    <row r="3601" spans="4:4" x14ac:dyDescent="0.3">
      <c r="D3601"/>
    </row>
    <row r="3602" spans="4:4" x14ac:dyDescent="0.3">
      <c r="D3602"/>
    </row>
    <row r="3603" spans="4:4" x14ac:dyDescent="0.3">
      <c r="D3603"/>
    </row>
    <row r="3604" spans="4:4" x14ac:dyDescent="0.3">
      <c r="D3604"/>
    </row>
    <row r="3605" spans="4:4" x14ac:dyDescent="0.3">
      <c r="D3605"/>
    </row>
    <row r="3606" spans="4:4" x14ac:dyDescent="0.3">
      <c r="D3606"/>
    </row>
    <row r="3607" spans="4:4" x14ac:dyDescent="0.3">
      <c r="D3607"/>
    </row>
    <row r="3608" spans="4:4" x14ac:dyDescent="0.3">
      <c r="D3608"/>
    </row>
    <row r="3609" spans="4:4" x14ac:dyDescent="0.3">
      <c r="D3609"/>
    </row>
    <row r="3610" spans="4:4" x14ac:dyDescent="0.3">
      <c r="D3610"/>
    </row>
    <row r="3611" spans="4:4" x14ac:dyDescent="0.3">
      <c r="D3611"/>
    </row>
    <row r="3612" spans="4:4" x14ac:dyDescent="0.3">
      <c r="D3612"/>
    </row>
    <row r="3613" spans="4:4" x14ac:dyDescent="0.3">
      <c r="D3613"/>
    </row>
    <row r="3614" spans="4:4" x14ac:dyDescent="0.3">
      <c r="D3614"/>
    </row>
    <row r="3615" spans="4:4" x14ac:dyDescent="0.3">
      <c r="D3615"/>
    </row>
    <row r="3616" spans="4:4" x14ac:dyDescent="0.3">
      <c r="D3616"/>
    </row>
    <row r="3617" spans="4:4" x14ac:dyDescent="0.3">
      <c r="D3617"/>
    </row>
    <row r="3618" spans="4:4" x14ac:dyDescent="0.3">
      <c r="D3618"/>
    </row>
    <row r="3619" spans="4:4" x14ac:dyDescent="0.3">
      <c r="D3619"/>
    </row>
    <row r="3620" spans="4:4" x14ac:dyDescent="0.3">
      <c r="D3620"/>
    </row>
    <row r="3621" spans="4:4" x14ac:dyDescent="0.3">
      <c r="D3621"/>
    </row>
    <row r="3622" spans="4:4" x14ac:dyDescent="0.3">
      <c r="D3622"/>
    </row>
    <row r="3623" spans="4:4" x14ac:dyDescent="0.3">
      <c r="D3623"/>
    </row>
    <row r="3624" spans="4:4" x14ac:dyDescent="0.3">
      <c r="D3624"/>
    </row>
    <row r="3625" spans="4:4" x14ac:dyDescent="0.3">
      <c r="D3625"/>
    </row>
    <row r="3626" spans="4:4" x14ac:dyDescent="0.3">
      <c r="D3626"/>
    </row>
    <row r="3627" spans="4:4" x14ac:dyDescent="0.3">
      <c r="D3627"/>
    </row>
    <row r="3628" spans="4:4" x14ac:dyDescent="0.3">
      <c r="D3628"/>
    </row>
    <row r="3629" spans="4:4" x14ac:dyDescent="0.3">
      <c r="D3629"/>
    </row>
    <row r="3630" spans="4:4" x14ac:dyDescent="0.3">
      <c r="D3630"/>
    </row>
    <row r="3631" spans="4:4" x14ac:dyDescent="0.3">
      <c r="D3631"/>
    </row>
    <row r="3632" spans="4:4" x14ac:dyDescent="0.3">
      <c r="D3632"/>
    </row>
    <row r="3633" spans="4:4" x14ac:dyDescent="0.3">
      <c r="D3633"/>
    </row>
    <row r="3634" spans="4:4" x14ac:dyDescent="0.3">
      <c r="D3634"/>
    </row>
    <row r="3635" spans="4:4" x14ac:dyDescent="0.3">
      <c r="D3635"/>
    </row>
    <row r="3636" spans="4:4" x14ac:dyDescent="0.3">
      <c r="D3636"/>
    </row>
    <row r="3637" spans="4:4" x14ac:dyDescent="0.3">
      <c r="D3637"/>
    </row>
    <row r="3638" spans="4:4" x14ac:dyDescent="0.3">
      <c r="D3638"/>
    </row>
    <row r="3639" spans="4:4" x14ac:dyDescent="0.3">
      <c r="D3639"/>
    </row>
    <row r="3640" spans="4:4" x14ac:dyDescent="0.3">
      <c r="D3640"/>
    </row>
    <row r="3641" spans="4:4" x14ac:dyDescent="0.3">
      <c r="D3641"/>
    </row>
    <row r="3642" spans="4:4" x14ac:dyDescent="0.3">
      <c r="D3642"/>
    </row>
    <row r="3643" spans="4:4" x14ac:dyDescent="0.3">
      <c r="D3643"/>
    </row>
    <row r="3644" spans="4:4" x14ac:dyDescent="0.3">
      <c r="D3644"/>
    </row>
    <row r="3645" spans="4:4" x14ac:dyDescent="0.3">
      <c r="D3645"/>
    </row>
    <row r="3646" spans="4:4" x14ac:dyDescent="0.3">
      <c r="D3646"/>
    </row>
    <row r="3647" spans="4:4" x14ac:dyDescent="0.3">
      <c r="D3647"/>
    </row>
    <row r="3648" spans="4:4" x14ac:dyDescent="0.3">
      <c r="D3648"/>
    </row>
    <row r="3649" spans="4:4" x14ac:dyDescent="0.3">
      <c r="D3649"/>
    </row>
    <row r="3650" spans="4:4" x14ac:dyDescent="0.3">
      <c r="D3650"/>
    </row>
    <row r="3651" spans="4:4" x14ac:dyDescent="0.3">
      <c r="D3651"/>
    </row>
    <row r="3652" spans="4:4" x14ac:dyDescent="0.3">
      <c r="D3652"/>
    </row>
    <row r="3653" spans="4:4" x14ac:dyDescent="0.3">
      <c r="D3653"/>
    </row>
    <row r="3654" spans="4:4" x14ac:dyDescent="0.3">
      <c r="D3654"/>
    </row>
    <row r="3655" spans="4:4" x14ac:dyDescent="0.3">
      <c r="D3655"/>
    </row>
    <row r="3656" spans="4:4" x14ac:dyDescent="0.3">
      <c r="D3656"/>
    </row>
    <row r="3657" spans="4:4" x14ac:dyDescent="0.3">
      <c r="D3657"/>
    </row>
    <row r="3658" spans="4:4" x14ac:dyDescent="0.3">
      <c r="D3658"/>
    </row>
    <row r="3659" spans="4:4" x14ac:dyDescent="0.3">
      <c r="D3659"/>
    </row>
    <row r="3660" spans="4:4" x14ac:dyDescent="0.3">
      <c r="D3660"/>
    </row>
    <row r="3661" spans="4:4" x14ac:dyDescent="0.3">
      <c r="D3661"/>
    </row>
    <row r="3662" spans="4:4" x14ac:dyDescent="0.3">
      <c r="D3662"/>
    </row>
    <row r="3663" spans="4:4" x14ac:dyDescent="0.3">
      <c r="D3663"/>
    </row>
    <row r="3664" spans="4:4" x14ac:dyDescent="0.3">
      <c r="D3664"/>
    </row>
    <row r="3665" spans="4:4" x14ac:dyDescent="0.3">
      <c r="D3665"/>
    </row>
    <row r="3666" spans="4:4" x14ac:dyDescent="0.3">
      <c r="D3666"/>
    </row>
    <row r="3667" spans="4:4" x14ac:dyDescent="0.3">
      <c r="D3667"/>
    </row>
    <row r="3668" spans="4:4" x14ac:dyDescent="0.3">
      <c r="D3668"/>
    </row>
    <row r="3669" spans="4:4" x14ac:dyDescent="0.3">
      <c r="D3669"/>
    </row>
    <row r="3670" spans="4:4" x14ac:dyDescent="0.3">
      <c r="D3670"/>
    </row>
    <row r="3671" spans="4:4" x14ac:dyDescent="0.3">
      <c r="D3671"/>
    </row>
    <row r="3672" spans="4:4" x14ac:dyDescent="0.3">
      <c r="D3672"/>
    </row>
    <row r="3673" spans="4:4" x14ac:dyDescent="0.3">
      <c r="D3673"/>
    </row>
    <row r="3674" spans="4:4" x14ac:dyDescent="0.3">
      <c r="D3674"/>
    </row>
    <row r="3675" spans="4:4" x14ac:dyDescent="0.3">
      <c r="D3675"/>
    </row>
    <row r="3676" spans="4:4" x14ac:dyDescent="0.3">
      <c r="D3676"/>
    </row>
    <row r="3677" spans="4:4" x14ac:dyDescent="0.3">
      <c r="D3677"/>
    </row>
    <row r="3678" spans="4:4" x14ac:dyDescent="0.3">
      <c r="D3678"/>
    </row>
    <row r="3679" spans="4:4" x14ac:dyDescent="0.3">
      <c r="D3679"/>
    </row>
    <row r="3680" spans="4:4" x14ac:dyDescent="0.3">
      <c r="D3680"/>
    </row>
    <row r="3681" spans="4:4" x14ac:dyDescent="0.3">
      <c r="D3681"/>
    </row>
    <row r="3682" spans="4:4" x14ac:dyDescent="0.3">
      <c r="D3682"/>
    </row>
    <row r="3683" spans="4:4" x14ac:dyDescent="0.3">
      <c r="D3683"/>
    </row>
    <row r="3684" spans="4:4" x14ac:dyDescent="0.3">
      <c r="D3684"/>
    </row>
    <row r="3685" spans="4:4" x14ac:dyDescent="0.3">
      <c r="D3685"/>
    </row>
    <row r="3686" spans="4:4" x14ac:dyDescent="0.3">
      <c r="D3686"/>
    </row>
    <row r="3687" spans="4:4" x14ac:dyDescent="0.3">
      <c r="D3687"/>
    </row>
    <row r="3688" spans="4:4" x14ac:dyDescent="0.3">
      <c r="D3688"/>
    </row>
    <row r="3689" spans="4:4" x14ac:dyDescent="0.3">
      <c r="D3689"/>
    </row>
    <row r="3690" spans="4:4" x14ac:dyDescent="0.3">
      <c r="D3690"/>
    </row>
    <row r="3691" spans="4:4" x14ac:dyDescent="0.3">
      <c r="D3691"/>
    </row>
    <row r="3692" spans="4:4" x14ac:dyDescent="0.3">
      <c r="D3692"/>
    </row>
    <row r="3693" spans="4:4" x14ac:dyDescent="0.3">
      <c r="D3693"/>
    </row>
    <row r="3694" spans="4:4" x14ac:dyDescent="0.3">
      <c r="D3694"/>
    </row>
    <row r="3695" spans="4:4" x14ac:dyDescent="0.3">
      <c r="D3695"/>
    </row>
    <row r="3696" spans="4:4" x14ac:dyDescent="0.3">
      <c r="D3696"/>
    </row>
    <row r="3697" spans="4:4" x14ac:dyDescent="0.3">
      <c r="D3697"/>
    </row>
    <row r="3698" spans="4:4" x14ac:dyDescent="0.3">
      <c r="D3698"/>
    </row>
    <row r="3699" spans="4:4" x14ac:dyDescent="0.3">
      <c r="D3699"/>
    </row>
    <row r="3700" spans="4:4" x14ac:dyDescent="0.3">
      <c r="D3700"/>
    </row>
    <row r="3701" spans="4:4" x14ac:dyDescent="0.3">
      <c r="D3701"/>
    </row>
    <row r="3702" spans="4:4" x14ac:dyDescent="0.3">
      <c r="D3702"/>
    </row>
    <row r="3703" spans="4:4" x14ac:dyDescent="0.3">
      <c r="D3703"/>
    </row>
    <row r="3704" spans="4:4" x14ac:dyDescent="0.3">
      <c r="D3704"/>
    </row>
    <row r="3705" spans="4:4" x14ac:dyDescent="0.3">
      <c r="D3705"/>
    </row>
    <row r="3706" spans="4:4" x14ac:dyDescent="0.3">
      <c r="D3706"/>
    </row>
    <row r="3707" spans="4:4" x14ac:dyDescent="0.3">
      <c r="D3707"/>
    </row>
    <row r="3708" spans="4:4" x14ac:dyDescent="0.3">
      <c r="D3708"/>
    </row>
    <row r="3709" spans="4:4" x14ac:dyDescent="0.3">
      <c r="D3709"/>
    </row>
    <row r="3710" spans="4:4" x14ac:dyDescent="0.3">
      <c r="D3710"/>
    </row>
    <row r="3711" spans="4:4" x14ac:dyDescent="0.3">
      <c r="D3711"/>
    </row>
    <row r="3712" spans="4:4" x14ac:dyDescent="0.3">
      <c r="D3712"/>
    </row>
    <row r="3713" spans="4:4" x14ac:dyDescent="0.3">
      <c r="D3713"/>
    </row>
    <row r="3714" spans="4:4" x14ac:dyDescent="0.3">
      <c r="D3714"/>
    </row>
    <row r="3715" spans="4:4" x14ac:dyDescent="0.3">
      <c r="D3715"/>
    </row>
    <row r="3716" spans="4:4" x14ac:dyDescent="0.3">
      <c r="D3716"/>
    </row>
    <row r="3717" spans="4:4" x14ac:dyDescent="0.3">
      <c r="D3717"/>
    </row>
    <row r="3718" spans="4:4" x14ac:dyDescent="0.3">
      <c r="D3718"/>
    </row>
    <row r="3719" spans="4:4" x14ac:dyDescent="0.3">
      <c r="D3719"/>
    </row>
    <row r="3720" spans="4:4" x14ac:dyDescent="0.3">
      <c r="D3720"/>
    </row>
    <row r="3721" spans="4:4" x14ac:dyDescent="0.3">
      <c r="D3721"/>
    </row>
    <row r="3722" spans="4:4" x14ac:dyDescent="0.3">
      <c r="D3722"/>
    </row>
    <row r="3723" spans="4:4" x14ac:dyDescent="0.3">
      <c r="D3723"/>
    </row>
    <row r="3724" spans="4:4" x14ac:dyDescent="0.3">
      <c r="D3724"/>
    </row>
    <row r="3725" spans="4:4" x14ac:dyDescent="0.3">
      <c r="D3725"/>
    </row>
    <row r="3726" spans="4:4" x14ac:dyDescent="0.3">
      <c r="D3726"/>
    </row>
    <row r="3727" spans="4:4" x14ac:dyDescent="0.3">
      <c r="D3727"/>
    </row>
    <row r="3728" spans="4:4" x14ac:dyDescent="0.3">
      <c r="D3728"/>
    </row>
    <row r="3729" spans="4:4" x14ac:dyDescent="0.3">
      <c r="D3729"/>
    </row>
    <row r="3730" spans="4:4" x14ac:dyDescent="0.3">
      <c r="D3730"/>
    </row>
    <row r="3731" spans="4:4" x14ac:dyDescent="0.3">
      <c r="D3731"/>
    </row>
    <row r="3732" spans="4:4" x14ac:dyDescent="0.3">
      <c r="D3732"/>
    </row>
    <row r="3733" spans="4:4" x14ac:dyDescent="0.3">
      <c r="D3733"/>
    </row>
    <row r="3734" spans="4:4" x14ac:dyDescent="0.3">
      <c r="D3734"/>
    </row>
    <row r="3735" spans="4:4" x14ac:dyDescent="0.3">
      <c r="D3735"/>
    </row>
    <row r="3736" spans="4:4" x14ac:dyDescent="0.3">
      <c r="D3736"/>
    </row>
    <row r="3737" spans="4:4" x14ac:dyDescent="0.3">
      <c r="D3737"/>
    </row>
    <row r="3738" spans="4:4" x14ac:dyDescent="0.3">
      <c r="D3738"/>
    </row>
    <row r="3739" spans="4:4" x14ac:dyDescent="0.3">
      <c r="D3739"/>
    </row>
    <row r="3740" spans="4:4" x14ac:dyDescent="0.3">
      <c r="D3740"/>
    </row>
    <row r="3741" spans="4:4" x14ac:dyDescent="0.3">
      <c r="D3741"/>
    </row>
    <row r="3742" spans="4:4" x14ac:dyDescent="0.3">
      <c r="D3742"/>
    </row>
    <row r="3743" spans="4:4" x14ac:dyDescent="0.3">
      <c r="D3743"/>
    </row>
    <row r="3744" spans="4:4" x14ac:dyDescent="0.3">
      <c r="D3744"/>
    </row>
    <row r="3745" spans="4:4" x14ac:dyDescent="0.3">
      <c r="D3745"/>
    </row>
    <row r="3746" spans="4:4" x14ac:dyDescent="0.3">
      <c r="D3746"/>
    </row>
    <row r="3747" spans="4:4" x14ac:dyDescent="0.3">
      <c r="D3747"/>
    </row>
    <row r="3748" spans="4:4" x14ac:dyDescent="0.3">
      <c r="D3748"/>
    </row>
    <row r="3749" spans="4:4" x14ac:dyDescent="0.3">
      <c r="D3749"/>
    </row>
    <row r="3750" spans="4:4" x14ac:dyDescent="0.3">
      <c r="D3750"/>
    </row>
    <row r="3751" spans="4:4" x14ac:dyDescent="0.3">
      <c r="D3751"/>
    </row>
    <row r="3752" spans="4:4" x14ac:dyDescent="0.3">
      <c r="D3752"/>
    </row>
    <row r="3753" spans="4:4" x14ac:dyDescent="0.3">
      <c r="D3753"/>
    </row>
    <row r="3754" spans="4:4" x14ac:dyDescent="0.3">
      <c r="D3754"/>
    </row>
    <row r="3755" spans="4:4" x14ac:dyDescent="0.3">
      <c r="D3755"/>
    </row>
    <row r="3756" spans="4:4" x14ac:dyDescent="0.3">
      <c r="D3756"/>
    </row>
    <row r="3757" spans="4:4" x14ac:dyDescent="0.3">
      <c r="D3757"/>
    </row>
    <row r="3758" spans="4:4" x14ac:dyDescent="0.3">
      <c r="D3758"/>
    </row>
    <row r="3759" spans="4:4" x14ac:dyDescent="0.3">
      <c r="D3759"/>
    </row>
    <row r="3760" spans="4:4" x14ac:dyDescent="0.3">
      <c r="D3760"/>
    </row>
    <row r="3761" spans="4:4" x14ac:dyDescent="0.3">
      <c r="D3761"/>
    </row>
    <row r="3762" spans="4:4" x14ac:dyDescent="0.3">
      <c r="D3762"/>
    </row>
    <row r="3763" spans="4:4" x14ac:dyDescent="0.3">
      <c r="D3763"/>
    </row>
    <row r="3764" spans="4:4" x14ac:dyDescent="0.3">
      <c r="D3764"/>
    </row>
    <row r="3765" spans="4:4" x14ac:dyDescent="0.3">
      <c r="D3765"/>
    </row>
    <row r="3766" spans="4:4" x14ac:dyDescent="0.3">
      <c r="D3766"/>
    </row>
    <row r="3767" spans="4:4" x14ac:dyDescent="0.3">
      <c r="D3767"/>
    </row>
    <row r="3768" spans="4:4" x14ac:dyDescent="0.3">
      <c r="D3768"/>
    </row>
    <row r="3769" spans="4:4" x14ac:dyDescent="0.3">
      <c r="D3769"/>
    </row>
    <row r="3770" spans="4:4" x14ac:dyDescent="0.3">
      <c r="D3770"/>
    </row>
    <row r="3771" spans="4:4" x14ac:dyDescent="0.3">
      <c r="D3771"/>
    </row>
    <row r="3772" spans="4:4" x14ac:dyDescent="0.3">
      <c r="D3772"/>
    </row>
    <row r="3773" spans="4:4" x14ac:dyDescent="0.3">
      <c r="D3773"/>
    </row>
    <row r="3774" spans="4:4" x14ac:dyDescent="0.3">
      <c r="D3774"/>
    </row>
    <row r="3775" spans="4:4" x14ac:dyDescent="0.3">
      <c r="D3775"/>
    </row>
    <row r="3776" spans="4:4" x14ac:dyDescent="0.3">
      <c r="D3776"/>
    </row>
    <row r="3777" spans="4:4" x14ac:dyDescent="0.3">
      <c r="D3777"/>
    </row>
    <row r="3778" spans="4:4" x14ac:dyDescent="0.3">
      <c r="D3778"/>
    </row>
    <row r="3779" spans="4:4" x14ac:dyDescent="0.3">
      <c r="D3779"/>
    </row>
    <row r="3780" spans="4:4" x14ac:dyDescent="0.3">
      <c r="D3780"/>
    </row>
    <row r="3781" spans="4:4" x14ac:dyDescent="0.3">
      <c r="D3781"/>
    </row>
    <row r="3782" spans="4:4" x14ac:dyDescent="0.3">
      <c r="D3782"/>
    </row>
    <row r="3783" spans="4:4" x14ac:dyDescent="0.3">
      <c r="D3783"/>
    </row>
    <row r="3784" spans="4:4" x14ac:dyDescent="0.3">
      <c r="D3784"/>
    </row>
    <row r="3785" spans="4:4" x14ac:dyDescent="0.3">
      <c r="D3785"/>
    </row>
    <row r="3786" spans="4:4" x14ac:dyDescent="0.3">
      <c r="D3786"/>
    </row>
    <row r="3787" spans="4:4" x14ac:dyDescent="0.3">
      <c r="D3787"/>
    </row>
    <row r="3788" spans="4:4" x14ac:dyDescent="0.3">
      <c r="D3788"/>
    </row>
    <row r="3789" spans="4:4" x14ac:dyDescent="0.3">
      <c r="D3789"/>
    </row>
    <row r="3790" spans="4:4" x14ac:dyDescent="0.3">
      <c r="D3790"/>
    </row>
    <row r="3791" spans="4:4" x14ac:dyDescent="0.3">
      <c r="D3791"/>
    </row>
    <row r="3792" spans="4:4" x14ac:dyDescent="0.3">
      <c r="D3792"/>
    </row>
    <row r="3793" spans="4:4" x14ac:dyDescent="0.3">
      <c r="D3793"/>
    </row>
    <row r="3794" spans="4:4" x14ac:dyDescent="0.3">
      <c r="D3794"/>
    </row>
    <row r="3795" spans="4:4" x14ac:dyDescent="0.3">
      <c r="D3795"/>
    </row>
    <row r="3796" spans="4:4" x14ac:dyDescent="0.3">
      <c r="D3796"/>
    </row>
    <row r="3797" spans="4:4" x14ac:dyDescent="0.3">
      <c r="D3797"/>
    </row>
    <row r="3798" spans="4:4" x14ac:dyDescent="0.3">
      <c r="D3798"/>
    </row>
    <row r="3799" spans="4:4" x14ac:dyDescent="0.3">
      <c r="D3799"/>
    </row>
    <row r="3800" spans="4:4" x14ac:dyDescent="0.3">
      <c r="D3800"/>
    </row>
    <row r="3801" spans="4:4" x14ac:dyDescent="0.3">
      <c r="D3801"/>
    </row>
    <row r="3802" spans="4:4" x14ac:dyDescent="0.3">
      <c r="D3802"/>
    </row>
    <row r="3803" spans="4:4" x14ac:dyDescent="0.3">
      <c r="D3803"/>
    </row>
    <row r="3804" spans="4:4" x14ac:dyDescent="0.3">
      <c r="D3804"/>
    </row>
    <row r="3805" spans="4:4" x14ac:dyDescent="0.3">
      <c r="D3805"/>
    </row>
    <row r="3806" spans="4:4" x14ac:dyDescent="0.3">
      <c r="D3806"/>
    </row>
    <row r="3807" spans="4:4" x14ac:dyDescent="0.3">
      <c r="D3807"/>
    </row>
    <row r="3808" spans="4:4" x14ac:dyDescent="0.3">
      <c r="D3808"/>
    </row>
    <row r="3809" spans="4:4" x14ac:dyDescent="0.3">
      <c r="D3809"/>
    </row>
    <row r="3810" spans="4:4" x14ac:dyDescent="0.3">
      <c r="D3810"/>
    </row>
    <row r="3811" spans="4:4" x14ac:dyDescent="0.3">
      <c r="D3811"/>
    </row>
    <row r="3812" spans="4:4" x14ac:dyDescent="0.3">
      <c r="D3812"/>
    </row>
    <row r="3813" spans="4:4" x14ac:dyDescent="0.3">
      <c r="D3813"/>
    </row>
    <row r="3814" spans="4:4" x14ac:dyDescent="0.3">
      <c r="D3814"/>
    </row>
    <row r="3815" spans="4:4" x14ac:dyDescent="0.3">
      <c r="D3815"/>
    </row>
    <row r="3816" spans="4:4" x14ac:dyDescent="0.3">
      <c r="D3816"/>
    </row>
    <row r="3817" spans="4:4" x14ac:dyDescent="0.3">
      <c r="D3817"/>
    </row>
    <row r="3818" spans="4:4" x14ac:dyDescent="0.3">
      <c r="D3818"/>
    </row>
    <row r="3819" spans="4:4" x14ac:dyDescent="0.3">
      <c r="D3819"/>
    </row>
    <row r="3820" spans="4:4" x14ac:dyDescent="0.3">
      <c r="D3820"/>
    </row>
    <row r="3821" spans="4:4" x14ac:dyDescent="0.3">
      <c r="D3821"/>
    </row>
    <row r="3822" spans="4:4" x14ac:dyDescent="0.3">
      <c r="D3822"/>
    </row>
    <row r="3823" spans="4:4" x14ac:dyDescent="0.3">
      <c r="D3823"/>
    </row>
    <row r="3824" spans="4:4" x14ac:dyDescent="0.3">
      <c r="D3824"/>
    </row>
    <row r="3825" spans="4:4" x14ac:dyDescent="0.3">
      <c r="D3825"/>
    </row>
    <row r="3826" spans="4:4" x14ac:dyDescent="0.3">
      <c r="D3826"/>
    </row>
    <row r="3827" spans="4:4" x14ac:dyDescent="0.3">
      <c r="D3827"/>
    </row>
    <row r="3828" spans="4:4" x14ac:dyDescent="0.3">
      <c r="D3828"/>
    </row>
    <row r="3829" spans="4:4" x14ac:dyDescent="0.3">
      <c r="D3829"/>
    </row>
    <row r="3830" spans="4:4" x14ac:dyDescent="0.3">
      <c r="D3830"/>
    </row>
    <row r="3831" spans="4:4" x14ac:dyDescent="0.3">
      <c r="D3831"/>
    </row>
    <row r="3832" spans="4:4" x14ac:dyDescent="0.3">
      <c r="D3832"/>
    </row>
    <row r="3833" spans="4:4" x14ac:dyDescent="0.3">
      <c r="D3833"/>
    </row>
    <row r="3834" spans="4:4" x14ac:dyDescent="0.3">
      <c r="D3834"/>
    </row>
    <row r="3835" spans="4:4" x14ac:dyDescent="0.3">
      <c r="D3835"/>
    </row>
    <row r="3836" spans="4:4" x14ac:dyDescent="0.3">
      <c r="D3836"/>
    </row>
    <row r="3837" spans="4:4" x14ac:dyDescent="0.3">
      <c r="D3837"/>
    </row>
    <row r="3838" spans="4:4" x14ac:dyDescent="0.3">
      <c r="D3838"/>
    </row>
    <row r="3839" spans="4:4" x14ac:dyDescent="0.3">
      <c r="D3839"/>
    </row>
    <row r="3840" spans="4:4" x14ac:dyDescent="0.3">
      <c r="D3840"/>
    </row>
    <row r="3841" spans="4:4" x14ac:dyDescent="0.3">
      <c r="D3841"/>
    </row>
    <row r="3842" spans="4:4" x14ac:dyDescent="0.3">
      <c r="D3842"/>
    </row>
    <row r="3843" spans="4:4" x14ac:dyDescent="0.3">
      <c r="D3843"/>
    </row>
    <row r="3844" spans="4:4" x14ac:dyDescent="0.3">
      <c r="D3844"/>
    </row>
    <row r="3845" spans="4:4" x14ac:dyDescent="0.3">
      <c r="D3845"/>
    </row>
    <row r="3846" spans="4:4" x14ac:dyDescent="0.3">
      <c r="D3846"/>
    </row>
    <row r="3847" spans="4:4" x14ac:dyDescent="0.3">
      <c r="D3847"/>
    </row>
    <row r="3848" spans="4:4" x14ac:dyDescent="0.3">
      <c r="D3848"/>
    </row>
    <row r="3849" spans="4:4" x14ac:dyDescent="0.3">
      <c r="D3849"/>
    </row>
    <row r="3850" spans="4:4" x14ac:dyDescent="0.3">
      <c r="D3850"/>
    </row>
    <row r="3851" spans="4:4" x14ac:dyDescent="0.3">
      <c r="D3851"/>
    </row>
    <row r="3852" spans="4:4" x14ac:dyDescent="0.3">
      <c r="D3852"/>
    </row>
    <row r="3853" spans="4:4" x14ac:dyDescent="0.3">
      <c r="D3853"/>
    </row>
    <row r="3854" spans="4:4" x14ac:dyDescent="0.3">
      <c r="D3854"/>
    </row>
    <row r="3855" spans="4:4" x14ac:dyDescent="0.3">
      <c r="D3855"/>
    </row>
    <row r="3856" spans="4:4" x14ac:dyDescent="0.3">
      <c r="D3856"/>
    </row>
    <row r="3857" spans="4:4" x14ac:dyDescent="0.3">
      <c r="D3857"/>
    </row>
    <row r="3858" spans="4:4" x14ac:dyDescent="0.3">
      <c r="D3858"/>
    </row>
    <row r="3859" spans="4:4" x14ac:dyDescent="0.3">
      <c r="D3859"/>
    </row>
    <row r="3860" spans="4:4" x14ac:dyDescent="0.3">
      <c r="D3860"/>
    </row>
    <row r="3861" spans="4:4" x14ac:dyDescent="0.3">
      <c r="D3861"/>
    </row>
    <row r="3862" spans="4:4" x14ac:dyDescent="0.3">
      <c r="D3862"/>
    </row>
    <row r="3863" spans="4:4" x14ac:dyDescent="0.3">
      <c r="D3863"/>
    </row>
    <row r="3864" spans="4:4" x14ac:dyDescent="0.3">
      <c r="D3864"/>
    </row>
    <row r="3865" spans="4:4" x14ac:dyDescent="0.3">
      <c r="D3865"/>
    </row>
    <row r="3866" spans="4:4" x14ac:dyDescent="0.3">
      <c r="D3866"/>
    </row>
    <row r="3867" spans="4:4" x14ac:dyDescent="0.3">
      <c r="D3867"/>
    </row>
    <row r="3868" spans="4:4" x14ac:dyDescent="0.3">
      <c r="D3868"/>
    </row>
    <row r="3869" spans="4:4" x14ac:dyDescent="0.3">
      <c r="D3869"/>
    </row>
    <row r="3870" spans="4:4" x14ac:dyDescent="0.3">
      <c r="D3870"/>
    </row>
    <row r="3871" spans="4:4" x14ac:dyDescent="0.3">
      <c r="D3871"/>
    </row>
    <row r="3872" spans="4:4" x14ac:dyDescent="0.3">
      <c r="D3872"/>
    </row>
    <row r="3873" spans="4:4" x14ac:dyDescent="0.3">
      <c r="D3873"/>
    </row>
    <row r="3874" spans="4:4" x14ac:dyDescent="0.3">
      <c r="D3874"/>
    </row>
    <row r="3875" spans="4:4" x14ac:dyDescent="0.3">
      <c r="D3875"/>
    </row>
    <row r="3876" spans="4:4" x14ac:dyDescent="0.3">
      <c r="D3876"/>
    </row>
    <row r="3877" spans="4:4" x14ac:dyDescent="0.3">
      <c r="D3877"/>
    </row>
    <row r="3878" spans="4:4" x14ac:dyDescent="0.3">
      <c r="D3878"/>
    </row>
    <row r="3879" spans="4:4" x14ac:dyDescent="0.3">
      <c r="D3879"/>
    </row>
    <row r="3880" spans="4:4" x14ac:dyDescent="0.3">
      <c r="D3880"/>
    </row>
    <row r="3881" spans="4:4" x14ac:dyDescent="0.3">
      <c r="D3881"/>
    </row>
    <row r="3882" spans="4:4" x14ac:dyDescent="0.3">
      <c r="D3882"/>
    </row>
    <row r="3883" spans="4:4" x14ac:dyDescent="0.3">
      <c r="D3883"/>
    </row>
    <row r="3884" spans="4:4" x14ac:dyDescent="0.3">
      <c r="D3884"/>
    </row>
    <row r="3885" spans="4:4" x14ac:dyDescent="0.3">
      <c r="D3885"/>
    </row>
    <row r="3886" spans="4:4" x14ac:dyDescent="0.3">
      <c r="D3886"/>
    </row>
    <row r="3887" spans="4:4" x14ac:dyDescent="0.3">
      <c r="D3887"/>
    </row>
    <row r="3888" spans="4:4" x14ac:dyDescent="0.3">
      <c r="D3888"/>
    </row>
    <row r="3889" spans="4:4" x14ac:dyDescent="0.3">
      <c r="D3889"/>
    </row>
    <row r="3890" spans="4:4" x14ac:dyDescent="0.3">
      <c r="D3890"/>
    </row>
    <row r="3891" spans="4:4" x14ac:dyDescent="0.3">
      <c r="D3891"/>
    </row>
    <row r="3892" spans="4:4" x14ac:dyDescent="0.3">
      <c r="D3892"/>
    </row>
    <row r="3893" spans="4:4" x14ac:dyDescent="0.3">
      <c r="D3893"/>
    </row>
    <row r="3894" spans="4:4" x14ac:dyDescent="0.3">
      <c r="D3894"/>
    </row>
    <row r="3895" spans="4:4" x14ac:dyDescent="0.3">
      <c r="D3895"/>
    </row>
    <row r="3896" spans="4:4" x14ac:dyDescent="0.3">
      <c r="D3896"/>
    </row>
    <row r="3897" spans="4:4" x14ac:dyDescent="0.3">
      <c r="D3897"/>
    </row>
    <row r="3898" spans="4:4" x14ac:dyDescent="0.3">
      <c r="D3898"/>
    </row>
    <row r="3899" spans="4:4" x14ac:dyDescent="0.3">
      <c r="D3899"/>
    </row>
    <row r="3900" spans="4:4" x14ac:dyDescent="0.3">
      <c r="D3900"/>
    </row>
    <row r="3901" spans="4:4" x14ac:dyDescent="0.3">
      <c r="D3901"/>
    </row>
    <row r="3902" spans="4:4" x14ac:dyDescent="0.3">
      <c r="D3902"/>
    </row>
    <row r="3903" spans="4:4" x14ac:dyDescent="0.3">
      <c r="D3903"/>
    </row>
    <row r="3904" spans="4:4" x14ac:dyDescent="0.3">
      <c r="D3904"/>
    </row>
    <row r="3905" spans="4:4" x14ac:dyDescent="0.3">
      <c r="D3905"/>
    </row>
    <row r="3906" spans="4:4" x14ac:dyDescent="0.3">
      <c r="D3906"/>
    </row>
    <row r="3907" spans="4:4" x14ac:dyDescent="0.3">
      <c r="D3907"/>
    </row>
    <row r="3908" spans="4:4" x14ac:dyDescent="0.3">
      <c r="D3908"/>
    </row>
    <row r="3909" spans="4:4" x14ac:dyDescent="0.3">
      <c r="D3909"/>
    </row>
    <row r="3910" spans="4:4" x14ac:dyDescent="0.3">
      <c r="D3910"/>
    </row>
    <row r="3911" spans="4:4" x14ac:dyDescent="0.3">
      <c r="D3911"/>
    </row>
    <row r="3912" spans="4:4" x14ac:dyDescent="0.3">
      <c r="D3912"/>
    </row>
    <row r="3913" spans="4:4" x14ac:dyDescent="0.3">
      <c r="D3913"/>
    </row>
    <row r="3914" spans="4:4" x14ac:dyDescent="0.3">
      <c r="D3914"/>
    </row>
    <row r="3915" spans="4:4" x14ac:dyDescent="0.3">
      <c r="D3915"/>
    </row>
    <row r="3916" spans="4:4" x14ac:dyDescent="0.3">
      <c r="D3916"/>
    </row>
    <row r="3917" spans="4:4" x14ac:dyDescent="0.3">
      <c r="D3917"/>
    </row>
    <row r="3918" spans="4:4" x14ac:dyDescent="0.3">
      <c r="D3918"/>
    </row>
    <row r="3919" spans="4:4" x14ac:dyDescent="0.3">
      <c r="D3919"/>
    </row>
    <row r="3920" spans="4:4" x14ac:dyDescent="0.3">
      <c r="D3920"/>
    </row>
    <row r="3921" spans="4:4" x14ac:dyDescent="0.3">
      <c r="D3921"/>
    </row>
    <row r="3922" spans="4:4" x14ac:dyDescent="0.3">
      <c r="D3922"/>
    </row>
    <row r="3923" spans="4:4" x14ac:dyDescent="0.3">
      <c r="D3923"/>
    </row>
    <row r="3924" spans="4:4" x14ac:dyDescent="0.3">
      <c r="D3924"/>
    </row>
    <row r="3925" spans="4:4" x14ac:dyDescent="0.3">
      <c r="D3925"/>
    </row>
    <row r="3926" spans="4:4" x14ac:dyDescent="0.3">
      <c r="D3926"/>
    </row>
    <row r="3927" spans="4:4" x14ac:dyDescent="0.3">
      <c r="D3927"/>
    </row>
    <row r="3928" spans="4:4" x14ac:dyDescent="0.3">
      <c r="D3928"/>
    </row>
    <row r="3929" spans="4:4" x14ac:dyDescent="0.3">
      <c r="D3929"/>
    </row>
    <row r="3930" spans="4:4" x14ac:dyDescent="0.3">
      <c r="D3930"/>
    </row>
    <row r="3931" spans="4:4" x14ac:dyDescent="0.3">
      <c r="D3931"/>
    </row>
    <row r="3932" spans="4:4" x14ac:dyDescent="0.3">
      <c r="D3932"/>
    </row>
    <row r="3933" spans="4:4" x14ac:dyDescent="0.3">
      <c r="D3933"/>
    </row>
    <row r="3934" spans="4:4" x14ac:dyDescent="0.3">
      <c r="D3934"/>
    </row>
    <row r="3935" spans="4:4" x14ac:dyDescent="0.3">
      <c r="D3935"/>
    </row>
    <row r="3936" spans="4:4" x14ac:dyDescent="0.3">
      <c r="D3936"/>
    </row>
    <row r="3937" spans="4:4" x14ac:dyDescent="0.3">
      <c r="D3937"/>
    </row>
    <row r="3938" spans="4:4" x14ac:dyDescent="0.3">
      <c r="D3938"/>
    </row>
    <row r="3939" spans="4:4" x14ac:dyDescent="0.3">
      <c r="D3939"/>
    </row>
    <row r="3940" spans="4:4" x14ac:dyDescent="0.3">
      <c r="D3940"/>
    </row>
    <row r="3941" spans="4:4" x14ac:dyDescent="0.3">
      <c r="D3941"/>
    </row>
    <row r="3942" spans="4:4" x14ac:dyDescent="0.3">
      <c r="D3942"/>
    </row>
    <row r="3943" spans="4:4" x14ac:dyDescent="0.3">
      <c r="D3943"/>
    </row>
    <row r="3944" spans="4:4" x14ac:dyDescent="0.3">
      <c r="D3944"/>
    </row>
    <row r="3945" spans="4:4" x14ac:dyDescent="0.3">
      <c r="D3945"/>
    </row>
    <row r="3946" spans="4:4" x14ac:dyDescent="0.3">
      <c r="D3946"/>
    </row>
    <row r="3947" spans="4:4" x14ac:dyDescent="0.3">
      <c r="D3947"/>
    </row>
    <row r="3948" spans="4:4" x14ac:dyDescent="0.3">
      <c r="D3948"/>
    </row>
    <row r="3949" spans="4:4" x14ac:dyDescent="0.3">
      <c r="D3949"/>
    </row>
    <row r="3950" spans="4:4" x14ac:dyDescent="0.3">
      <c r="D3950"/>
    </row>
    <row r="3951" spans="4:4" x14ac:dyDescent="0.3">
      <c r="D3951"/>
    </row>
    <row r="3952" spans="4:4" x14ac:dyDescent="0.3">
      <c r="D3952"/>
    </row>
    <row r="3953" spans="4:4" x14ac:dyDescent="0.3">
      <c r="D3953"/>
    </row>
    <row r="3954" spans="4:4" x14ac:dyDescent="0.3">
      <c r="D3954"/>
    </row>
    <row r="3955" spans="4:4" x14ac:dyDescent="0.3">
      <c r="D3955"/>
    </row>
    <row r="3956" spans="4:4" x14ac:dyDescent="0.3">
      <c r="D3956"/>
    </row>
    <row r="3957" spans="4:4" x14ac:dyDescent="0.3">
      <c r="D3957"/>
    </row>
    <row r="3958" spans="4:4" x14ac:dyDescent="0.3">
      <c r="D3958"/>
    </row>
    <row r="3959" spans="4:4" x14ac:dyDescent="0.3">
      <c r="D3959"/>
    </row>
    <row r="3960" spans="4:4" x14ac:dyDescent="0.3">
      <c r="D3960"/>
    </row>
    <row r="3961" spans="4:4" x14ac:dyDescent="0.3">
      <c r="D3961"/>
    </row>
    <row r="3962" spans="4:4" x14ac:dyDescent="0.3">
      <c r="D3962"/>
    </row>
    <row r="3963" spans="4:4" x14ac:dyDescent="0.3">
      <c r="D3963"/>
    </row>
    <row r="3964" spans="4:4" x14ac:dyDescent="0.3">
      <c r="D3964"/>
    </row>
    <row r="3965" spans="4:4" x14ac:dyDescent="0.3">
      <c r="D3965"/>
    </row>
    <row r="3966" spans="4:4" x14ac:dyDescent="0.3">
      <c r="D3966"/>
    </row>
    <row r="3967" spans="4:4" x14ac:dyDescent="0.3">
      <c r="D3967"/>
    </row>
    <row r="3968" spans="4:4" x14ac:dyDescent="0.3">
      <c r="D3968"/>
    </row>
    <row r="3969" spans="4:4" x14ac:dyDescent="0.3">
      <c r="D3969"/>
    </row>
    <row r="3970" spans="4:4" x14ac:dyDescent="0.3">
      <c r="D3970"/>
    </row>
    <row r="3971" spans="4:4" x14ac:dyDescent="0.3">
      <c r="D3971"/>
    </row>
    <row r="3972" spans="4:4" x14ac:dyDescent="0.3">
      <c r="D3972"/>
    </row>
    <row r="3973" spans="4:4" x14ac:dyDescent="0.3">
      <c r="D3973"/>
    </row>
    <row r="3974" spans="4:4" x14ac:dyDescent="0.3">
      <c r="D3974"/>
    </row>
    <row r="3975" spans="4:4" x14ac:dyDescent="0.3">
      <c r="D3975"/>
    </row>
    <row r="3976" spans="4:4" x14ac:dyDescent="0.3">
      <c r="D3976"/>
    </row>
    <row r="3977" spans="4:4" x14ac:dyDescent="0.3">
      <c r="D3977"/>
    </row>
    <row r="3978" spans="4:4" x14ac:dyDescent="0.3">
      <c r="D3978"/>
    </row>
    <row r="3979" spans="4:4" x14ac:dyDescent="0.3">
      <c r="D3979"/>
    </row>
    <row r="3980" spans="4:4" x14ac:dyDescent="0.3">
      <c r="D3980"/>
    </row>
    <row r="3981" spans="4:4" x14ac:dyDescent="0.3">
      <c r="D3981"/>
    </row>
    <row r="3982" spans="4:4" x14ac:dyDescent="0.3">
      <c r="D3982"/>
    </row>
    <row r="3983" spans="4:4" x14ac:dyDescent="0.3">
      <c r="D3983"/>
    </row>
    <row r="3984" spans="4:4" x14ac:dyDescent="0.3">
      <c r="D3984"/>
    </row>
    <row r="3985" spans="4:4" x14ac:dyDescent="0.3">
      <c r="D3985"/>
    </row>
    <row r="3986" spans="4:4" x14ac:dyDescent="0.3">
      <c r="D3986"/>
    </row>
    <row r="3987" spans="4:4" x14ac:dyDescent="0.3">
      <c r="D3987"/>
    </row>
    <row r="3988" spans="4:4" x14ac:dyDescent="0.3">
      <c r="D3988"/>
    </row>
    <row r="3989" spans="4:4" x14ac:dyDescent="0.3">
      <c r="D3989"/>
    </row>
    <row r="3990" spans="4:4" x14ac:dyDescent="0.3">
      <c r="D3990"/>
    </row>
    <row r="3991" spans="4:4" x14ac:dyDescent="0.3">
      <c r="D3991"/>
    </row>
    <row r="3992" spans="4:4" x14ac:dyDescent="0.3">
      <c r="D3992"/>
    </row>
    <row r="3993" spans="4:4" x14ac:dyDescent="0.3">
      <c r="D3993"/>
    </row>
    <row r="3994" spans="4:4" x14ac:dyDescent="0.3">
      <c r="D3994"/>
    </row>
    <row r="3995" spans="4:4" x14ac:dyDescent="0.3">
      <c r="D3995"/>
    </row>
    <row r="3996" spans="4:4" x14ac:dyDescent="0.3">
      <c r="D3996"/>
    </row>
    <row r="3997" spans="4:4" x14ac:dyDescent="0.3">
      <c r="D3997"/>
    </row>
    <row r="3998" spans="4:4" x14ac:dyDescent="0.3">
      <c r="D3998"/>
    </row>
    <row r="3999" spans="4:4" x14ac:dyDescent="0.3">
      <c r="D3999"/>
    </row>
    <row r="4000" spans="4:4" x14ac:dyDescent="0.3">
      <c r="D4000"/>
    </row>
    <row r="4001" spans="4:4" x14ac:dyDescent="0.3">
      <c r="D4001"/>
    </row>
    <row r="4002" spans="4:4" x14ac:dyDescent="0.3">
      <c r="D4002"/>
    </row>
    <row r="4003" spans="4:4" x14ac:dyDescent="0.3">
      <c r="D4003"/>
    </row>
    <row r="4004" spans="4:4" x14ac:dyDescent="0.3">
      <c r="D4004"/>
    </row>
    <row r="4005" spans="4:4" x14ac:dyDescent="0.3">
      <c r="D4005"/>
    </row>
    <row r="4006" spans="4:4" x14ac:dyDescent="0.3">
      <c r="D4006"/>
    </row>
    <row r="4007" spans="4:4" x14ac:dyDescent="0.3">
      <c r="D4007"/>
    </row>
    <row r="4008" spans="4:4" x14ac:dyDescent="0.3">
      <c r="D4008"/>
    </row>
    <row r="4009" spans="4:4" x14ac:dyDescent="0.3">
      <c r="D4009"/>
    </row>
    <row r="4010" spans="4:4" x14ac:dyDescent="0.3">
      <c r="D4010"/>
    </row>
    <row r="4011" spans="4:4" x14ac:dyDescent="0.3">
      <c r="D4011"/>
    </row>
    <row r="4012" spans="4:4" x14ac:dyDescent="0.3">
      <c r="D4012"/>
    </row>
    <row r="4013" spans="4:4" x14ac:dyDescent="0.3">
      <c r="D4013"/>
    </row>
    <row r="4014" spans="4:4" x14ac:dyDescent="0.3">
      <c r="D4014"/>
    </row>
    <row r="4015" spans="4:4" x14ac:dyDescent="0.3">
      <c r="D4015"/>
    </row>
    <row r="4016" spans="4:4" x14ac:dyDescent="0.3">
      <c r="D4016"/>
    </row>
    <row r="4017" spans="4:4" x14ac:dyDescent="0.3">
      <c r="D4017"/>
    </row>
    <row r="4018" spans="4:4" x14ac:dyDescent="0.3">
      <c r="D4018"/>
    </row>
    <row r="4019" spans="4:4" x14ac:dyDescent="0.3">
      <c r="D4019"/>
    </row>
    <row r="4020" spans="4:4" x14ac:dyDescent="0.3">
      <c r="D4020"/>
    </row>
    <row r="4021" spans="4:4" x14ac:dyDescent="0.3">
      <c r="D4021"/>
    </row>
    <row r="4022" spans="4:4" x14ac:dyDescent="0.3">
      <c r="D4022"/>
    </row>
    <row r="4023" spans="4:4" x14ac:dyDescent="0.3">
      <c r="D4023"/>
    </row>
    <row r="4024" spans="4:4" x14ac:dyDescent="0.3">
      <c r="D4024"/>
    </row>
    <row r="4025" spans="4:4" x14ac:dyDescent="0.3">
      <c r="D4025"/>
    </row>
    <row r="4026" spans="4:4" x14ac:dyDescent="0.3">
      <c r="D4026"/>
    </row>
    <row r="4027" spans="4:4" x14ac:dyDescent="0.3">
      <c r="D4027"/>
    </row>
    <row r="4028" spans="4:4" x14ac:dyDescent="0.3">
      <c r="D4028"/>
    </row>
    <row r="4029" spans="4:4" x14ac:dyDescent="0.3">
      <c r="D4029"/>
    </row>
    <row r="4030" spans="4:4" x14ac:dyDescent="0.3">
      <c r="D4030"/>
    </row>
    <row r="4031" spans="4:4" x14ac:dyDescent="0.3">
      <c r="D4031"/>
    </row>
    <row r="4032" spans="4:4" x14ac:dyDescent="0.3">
      <c r="D4032"/>
    </row>
    <row r="4033" spans="4:4" x14ac:dyDescent="0.3">
      <c r="D4033"/>
    </row>
    <row r="4034" spans="4:4" x14ac:dyDescent="0.3">
      <c r="D4034"/>
    </row>
    <row r="4035" spans="4:4" x14ac:dyDescent="0.3">
      <c r="D4035"/>
    </row>
    <row r="4036" spans="4:4" x14ac:dyDescent="0.3">
      <c r="D4036"/>
    </row>
    <row r="4037" spans="4:4" x14ac:dyDescent="0.3">
      <c r="D4037"/>
    </row>
    <row r="4038" spans="4:4" x14ac:dyDescent="0.3">
      <c r="D4038"/>
    </row>
    <row r="4039" spans="4:4" x14ac:dyDescent="0.3">
      <c r="D4039"/>
    </row>
    <row r="4040" spans="4:4" x14ac:dyDescent="0.3">
      <c r="D4040"/>
    </row>
    <row r="4041" spans="4:4" x14ac:dyDescent="0.3">
      <c r="D4041"/>
    </row>
    <row r="4042" spans="4:4" x14ac:dyDescent="0.3">
      <c r="D4042"/>
    </row>
    <row r="4043" spans="4:4" x14ac:dyDescent="0.3">
      <c r="D4043"/>
    </row>
    <row r="4044" spans="4:4" x14ac:dyDescent="0.3">
      <c r="D4044"/>
    </row>
    <row r="4045" spans="4:4" x14ac:dyDescent="0.3">
      <c r="D4045"/>
    </row>
    <row r="4046" spans="4:4" x14ac:dyDescent="0.3">
      <c r="D4046"/>
    </row>
    <row r="4047" spans="4:4" x14ac:dyDescent="0.3">
      <c r="D4047"/>
    </row>
    <row r="4048" spans="4:4" x14ac:dyDescent="0.3">
      <c r="D4048"/>
    </row>
    <row r="4049" spans="4:4" x14ac:dyDescent="0.3">
      <c r="D4049"/>
    </row>
    <row r="4050" spans="4:4" x14ac:dyDescent="0.3">
      <c r="D4050"/>
    </row>
    <row r="4051" spans="4:4" x14ac:dyDescent="0.3">
      <c r="D4051"/>
    </row>
    <row r="4052" spans="4:4" x14ac:dyDescent="0.3">
      <c r="D4052"/>
    </row>
    <row r="4053" spans="4:4" x14ac:dyDescent="0.3">
      <c r="D4053"/>
    </row>
    <row r="4054" spans="4:4" x14ac:dyDescent="0.3">
      <c r="D4054"/>
    </row>
    <row r="4055" spans="4:4" x14ac:dyDescent="0.3">
      <c r="D4055"/>
    </row>
    <row r="4056" spans="4:4" x14ac:dyDescent="0.3">
      <c r="D4056"/>
    </row>
    <row r="4057" spans="4:4" x14ac:dyDescent="0.3">
      <c r="D4057"/>
    </row>
    <row r="4058" spans="4:4" x14ac:dyDescent="0.3">
      <c r="D4058"/>
    </row>
    <row r="4059" spans="4:4" x14ac:dyDescent="0.3">
      <c r="D4059"/>
    </row>
    <row r="4060" spans="4:4" x14ac:dyDescent="0.3">
      <c r="D4060"/>
    </row>
    <row r="4061" spans="4:4" x14ac:dyDescent="0.3">
      <c r="D4061"/>
    </row>
    <row r="4062" spans="4:4" x14ac:dyDescent="0.3">
      <c r="D4062"/>
    </row>
    <row r="4063" spans="4:4" x14ac:dyDescent="0.3">
      <c r="D4063"/>
    </row>
    <row r="4064" spans="4:4" x14ac:dyDescent="0.3">
      <c r="D4064"/>
    </row>
    <row r="4065" spans="4:4" x14ac:dyDescent="0.3">
      <c r="D4065"/>
    </row>
    <row r="4066" spans="4:4" x14ac:dyDescent="0.3">
      <c r="D4066"/>
    </row>
    <row r="4067" spans="4:4" x14ac:dyDescent="0.3">
      <c r="D4067"/>
    </row>
    <row r="4068" spans="4:4" x14ac:dyDescent="0.3">
      <c r="D4068"/>
    </row>
    <row r="4069" spans="4:4" x14ac:dyDescent="0.3">
      <c r="D4069"/>
    </row>
    <row r="4070" spans="4:4" x14ac:dyDescent="0.3">
      <c r="D4070"/>
    </row>
    <row r="4071" spans="4:4" x14ac:dyDescent="0.3">
      <c r="D4071"/>
    </row>
    <row r="4072" spans="4:4" x14ac:dyDescent="0.3">
      <c r="D4072"/>
    </row>
    <row r="4073" spans="4:4" x14ac:dyDescent="0.3">
      <c r="D4073"/>
    </row>
    <row r="4074" spans="4:4" x14ac:dyDescent="0.3">
      <c r="D4074"/>
    </row>
    <row r="4075" spans="4:4" x14ac:dyDescent="0.3">
      <c r="D4075"/>
    </row>
    <row r="4076" spans="4:4" x14ac:dyDescent="0.3">
      <c r="D4076"/>
    </row>
    <row r="4077" spans="4:4" x14ac:dyDescent="0.3">
      <c r="D4077"/>
    </row>
    <row r="4078" spans="4:4" x14ac:dyDescent="0.3">
      <c r="D4078"/>
    </row>
    <row r="4079" spans="4:4" x14ac:dyDescent="0.3">
      <c r="D4079"/>
    </row>
    <row r="4080" spans="4:4" x14ac:dyDescent="0.3">
      <c r="D4080"/>
    </row>
    <row r="4081" spans="4:4" x14ac:dyDescent="0.3">
      <c r="D4081"/>
    </row>
    <row r="4082" spans="4:4" x14ac:dyDescent="0.3">
      <c r="D4082"/>
    </row>
    <row r="4083" spans="4:4" x14ac:dyDescent="0.3">
      <c r="D4083"/>
    </row>
    <row r="4084" spans="4:4" x14ac:dyDescent="0.3">
      <c r="D4084"/>
    </row>
    <row r="4085" spans="4:4" x14ac:dyDescent="0.3">
      <c r="D4085"/>
    </row>
    <row r="4086" spans="4:4" x14ac:dyDescent="0.3">
      <c r="D4086"/>
    </row>
    <row r="4087" spans="4:4" x14ac:dyDescent="0.3">
      <c r="D4087"/>
    </row>
    <row r="4088" spans="4:4" x14ac:dyDescent="0.3">
      <c r="D4088"/>
    </row>
    <row r="4089" spans="4:4" x14ac:dyDescent="0.3">
      <c r="D4089"/>
    </row>
    <row r="4090" spans="4:4" x14ac:dyDescent="0.3">
      <c r="D4090"/>
    </row>
    <row r="4091" spans="4:4" x14ac:dyDescent="0.3">
      <c r="D4091"/>
    </row>
    <row r="4092" spans="4:4" x14ac:dyDescent="0.3">
      <c r="D4092"/>
    </row>
    <row r="4093" spans="4:4" x14ac:dyDescent="0.3">
      <c r="D4093"/>
    </row>
    <row r="4094" spans="4:4" x14ac:dyDescent="0.3">
      <c r="D4094"/>
    </row>
    <row r="4095" spans="4:4" x14ac:dyDescent="0.3">
      <c r="D4095"/>
    </row>
    <row r="4096" spans="4:4" x14ac:dyDescent="0.3">
      <c r="D4096"/>
    </row>
    <row r="4097" spans="4:4" x14ac:dyDescent="0.3">
      <c r="D4097"/>
    </row>
    <row r="4098" spans="4:4" x14ac:dyDescent="0.3">
      <c r="D4098"/>
    </row>
    <row r="4099" spans="4:4" x14ac:dyDescent="0.3">
      <c r="D4099"/>
    </row>
    <row r="4100" spans="4:4" x14ac:dyDescent="0.3">
      <c r="D4100"/>
    </row>
    <row r="4101" spans="4:4" x14ac:dyDescent="0.3">
      <c r="D4101"/>
    </row>
    <row r="4102" spans="4:4" x14ac:dyDescent="0.3">
      <c r="D4102"/>
    </row>
    <row r="4103" spans="4:4" x14ac:dyDescent="0.3">
      <c r="D4103"/>
    </row>
    <row r="4104" spans="4:4" x14ac:dyDescent="0.3">
      <c r="D4104"/>
    </row>
    <row r="4105" spans="4:4" x14ac:dyDescent="0.3">
      <c r="D4105"/>
    </row>
    <row r="4106" spans="4:4" x14ac:dyDescent="0.3">
      <c r="D4106"/>
    </row>
    <row r="4107" spans="4:4" x14ac:dyDescent="0.3">
      <c r="D4107"/>
    </row>
    <row r="4108" spans="4:4" x14ac:dyDescent="0.3">
      <c r="D4108"/>
    </row>
    <row r="4109" spans="4:4" x14ac:dyDescent="0.3">
      <c r="D4109"/>
    </row>
    <row r="4110" spans="4:4" x14ac:dyDescent="0.3">
      <c r="D4110"/>
    </row>
    <row r="4111" spans="4:4" x14ac:dyDescent="0.3">
      <c r="D4111"/>
    </row>
    <row r="4112" spans="4:4" x14ac:dyDescent="0.3">
      <c r="D4112"/>
    </row>
    <row r="4113" spans="4:4" x14ac:dyDescent="0.3">
      <c r="D4113"/>
    </row>
    <row r="4114" spans="4:4" x14ac:dyDescent="0.3">
      <c r="D4114"/>
    </row>
    <row r="4115" spans="4:4" x14ac:dyDescent="0.3">
      <c r="D4115"/>
    </row>
    <row r="4116" spans="4:4" x14ac:dyDescent="0.3">
      <c r="D4116"/>
    </row>
    <row r="4117" spans="4:4" x14ac:dyDescent="0.3">
      <c r="D4117"/>
    </row>
    <row r="4118" spans="4:4" x14ac:dyDescent="0.3">
      <c r="D4118"/>
    </row>
    <row r="4119" spans="4:4" x14ac:dyDescent="0.3">
      <c r="D4119"/>
    </row>
    <row r="4120" spans="4:4" x14ac:dyDescent="0.3">
      <c r="D4120"/>
    </row>
    <row r="4121" spans="4:4" x14ac:dyDescent="0.3">
      <c r="D4121"/>
    </row>
    <row r="4122" spans="4:4" x14ac:dyDescent="0.3">
      <c r="D4122"/>
    </row>
    <row r="4123" spans="4:4" x14ac:dyDescent="0.3">
      <c r="D4123"/>
    </row>
    <row r="4124" spans="4:4" x14ac:dyDescent="0.3">
      <c r="D4124"/>
    </row>
    <row r="4125" spans="4:4" x14ac:dyDescent="0.3">
      <c r="D4125"/>
    </row>
    <row r="4126" spans="4:4" x14ac:dyDescent="0.3">
      <c r="D4126"/>
    </row>
    <row r="4127" spans="4:4" x14ac:dyDescent="0.3">
      <c r="D4127"/>
    </row>
    <row r="4128" spans="4:4" x14ac:dyDescent="0.3">
      <c r="D4128"/>
    </row>
    <row r="4129" spans="4:4" x14ac:dyDescent="0.3">
      <c r="D4129"/>
    </row>
    <row r="4130" spans="4:4" x14ac:dyDescent="0.3">
      <c r="D4130"/>
    </row>
    <row r="4131" spans="4:4" x14ac:dyDescent="0.3">
      <c r="D4131"/>
    </row>
    <row r="4132" spans="4:4" x14ac:dyDescent="0.3">
      <c r="D4132"/>
    </row>
    <row r="4133" spans="4:4" x14ac:dyDescent="0.3">
      <c r="D4133"/>
    </row>
    <row r="4134" spans="4:4" x14ac:dyDescent="0.3">
      <c r="D4134"/>
    </row>
    <row r="4135" spans="4:4" x14ac:dyDescent="0.3">
      <c r="D4135"/>
    </row>
    <row r="4136" spans="4:4" x14ac:dyDescent="0.3">
      <c r="D4136"/>
    </row>
    <row r="4137" spans="4:4" x14ac:dyDescent="0.3">
      <c r="D4137"/>
    </row>
    <row r="4138" spans="4:4" x14ac:dyDescent="0.3">
      <c r="D4138"/>
    </row>
    <row r="4139" spans="4:4" x14ac:dyDescent="0.3">
      <c r="D4139"/>
    </row>
    <row r="4140" spans="4:4" x14ac:dyDescent="0.3">
      <c r="D4140"/>
    </row>
    <row r="4141" spans="4:4" x14ac:dyDescent="0.3">
      <c r="D4141"/>
    </row>
    <row r="4142" spans="4:4" x14ac:dyDescent="0.3">
      <c r="D4142"/>
    </row>
    <row r="4143" spans="4:4" x14ac:dyDescent="0.3">
      <c r="D4143"/>
    </row>
    <row r="4144" spans="4:4" x14ac:dyDescent="0.3">
      <c r="D4144"/>
    </row>
    <row r="4145" spans="4:4" x14ac:dyDescent="0.3">
      <c r="D4145"/>
    </row>
    <row r="4146" spans="4:4" x14ac:dyDescent="0.3">
      <c r="D4146"/>
    </row>
    <row r="4147" spans="4:4" x14ac:dyDescent="0.3">
      <c r="D4147"/>
    </row>
    <row r="4148" spans="4:4" x14ac:dyDescent="0.3">
      <c r="D4148"/>
    </row>
    <row r="4149" spans="4:4" x14ac:dyDescent="0.3">
      <c r="D4149"/>
    </row>
    <row r="4150" spans="4:4" x14ac:dyDescent="0.3">
      <c r="D4150"/>
    </row>
    <row r="4151" spans="4:4" x14ac:dyDescent="0.3">
      <c r="D4151"/>
    </row>
    <row r="4152" spans="4:4" x14ac:dyDescent="0.3">
      <c r="D4152"/>
    </row>
    <row r="4153" spans="4:4" x14ac:dyDescent="0.3">
      <c r="D4153"/>
    </row>
    <row r="4154" spans="4:4" x14ac:dyDescent="0.3">
      <c r="D4154"/>
    </row>
    <row r="4155" spans="4:4" x14ac:dyDescent="0.3">
      <c r="D4155"/>
    </row>
    <row r="4156" spans="4:4" x14ac:dyDescent="0.3">
      <c r="D4156"/>
    </row>
    <row r="4157" spans="4:4" x14ac:dyDescent="0.3">
      <c r="D4157"/>
    </row>
    <row r="4158" spans="4:4" x14ac:dyDescent="0.3">
      <c r="D4158"/>
    </row>
    <row r="4159" spans="4:4" x14ac:dyDescent="0.3">
      <c r="D4159"/>
    </row>
    <row r="4160" spans="4:4" x14ac:dyDescent="0.3">
      <c r="D4160"/>
    </row>
    <row r="4161" spans="4:4" x14ac:dyDescent="0.3">
      <c r="D4161"/>
    </row>
    <row r="4162" spans="4:4" x14ac:dyDescent="0.3">
      <c r="D4162"/>
    </row>
    <row r="4163" spans="4:4" x14ac:dyDescent="0.3">
      <c r="D4163"/>
    </row>
    <row r="4164" spans="4:4" x14ac:dyDescent="0.3">
      <c r="D4164"/>
    </row>
    <row r="4165" spans="4:4" x14ac:dyDescent="0.3">
      <c r="D4165"/>
    </row>
    <row r="4166" spans="4:4" x14ac:dyDescent="0.3">
      <c r="D4166"/>
    </row>
    <row r="4167" spans="4:4" x14ac:dyDescent="0.3">
      <c r="D4167"/>
    </row>
    <row r="4168" spans="4:4" x14ac:dyDescent="0.3">
      <c r="D4168"/>
    </row>
    <row r="4169" spans="4:4" x14ac:dyDescent="0.3">
      <c r="D4169"/>
    </row>
    <row r="4170" spans="4:4" x14ac:dyDescent="0.3">
      <c r="D4170"/>
    </row>
    <row r="4171" spans="4:4" x14ac:dyDescent="0.3">
      <c r="D4171"/>
    </row>
    <row r="4172" spans="4:4" x14ac:dyDescent="0.3">
      <c r="D4172"/>
    </row>
    <row r="4173" spans="4:4" x14ac:dyDescent="0.3">
      <c r="D4173"/>
    </row>
    <row r="4174" spans="4:4" x14ac:dyDescent="0.3">
      <c r="D4174"/>
    </row>
    <row r="4175" spans="4:4" x14ac:dyDescent="0.3">
      <c r="D4175"/>
    </row>
    <row r="4176" spans="4:4" x14ac:dyDescent="0.3">
      <c r="D4176"/>
    </row>
    <row r="4177" spans="4:4" x14ac:dyDescent="0.3">
      <c r="D4177"/>
    </row>
    <row r="4178" spans="4:4" x14ac:dyDescent="0.3">
      <c r="D4178"/>
    </row>
    <row r="4179" spans="4:4" x14ac:dyDescent="0.3">
      <c r="D4179"/>
    </row>
    <row r="4180" spans="4:4" x14ac:dyDescent="0.3">
      <c r="D4180"/>
    </row>
    <row r="4181" spans="4:4" x14ac:dyDescent="0.3">
      <c r="D4181"/>
    </row>
    <row r="4182" spans="4:4" x14ac:dyDescent="0.3">
      <c r="D4182"/>
    </row>
    <row r="4183" spans="4:4" x14ac:dyDescent="0.3">
      <c r="D4183"/>
    </row>
    <row r="4184" spans="4:4" x14ac:dyDescent="0.3">
      <c r="D4184"/>
    </row>
    <row r="4185" spans="4:4" x14ac:dyDescent="0.3">
      <c r="D4185"/>
    </row>
    <row r="4186" spans="4:4" x14ac:dyDescent="0.3">
      <c r="D4186"/>
    </row>
    <row r="4187" spans="4:4" x14ac:dyDescent="0.3">
      <c r="D4187"/>
    </row>
    <row r="4188" spans="4:4" x14ac:dyDescent="0.3">
      <c r="D4188"/>
    </row>
    <row r="4189" spans="4:4" x14ac:dyDescent="0.3">
      <c r="D4189"/>
    </row>
    <row r="4190" spans="4:4" x14ac:dyDescent="0.3">
      <c r="D4190"/>
    </row>
    <row r="4191" spans="4:4" x14ac:dyDescent="0.3">
      <c r="D4191"/>
    </row>
    <row r="4192" spans="4:4" x14ac:dyDescent="0.3">
      <c r="D4192"/>
    </row>
    <row r="4193" spans="4:4" x14ac:dyDescent="0.3">
      <c r="D4193"/>
    </row>
    <row r="4194" spans="4:4" x14ac:dyDescent="0.3">
      <c r="D4194"/>
    </row>
    <row r="4195" spans="4:4" x14ac:dyDescent="0.3">
      <c r="D4195"/>
    </row>
    <row r="4196" spans="4:4" x14ac:dyDescent="0.3">
      <c r="D4196"/>
    </row>
    <row r="4197" spans="4:4" x14ac:dyDescent="0.3">
      <c r="D4197"/>
    </row>
    <row r="4198" spans="4:4" x14ac:dyDescent="0.3">
      <c r="D4198"/>
    </row>
    <row r="4199" spans="4:4" x14ac:dyDescent="0.3">
      <c r="D4199"/>
    </row>
    <row r="4200" spans="4:4" x14ac:dyDescent="0.3">
      <c r="D4200"/>
    </row>
    <row r="4201" spans="4:4" x14ac:dyDescent="0.3">
      <c r="D4201"/>
    </row>
    <row r="4202" spans="4:4" x14ac:dyDescent="0.3">
      <c r="D4202"/>
    </row>
    <row r="4203" spans="4:4" x14ac:dyDescent="0.3">
      <c r="D4203"/>
    </row>
    <row r="4204" spans="4:4" x14ac:dyDescent="0.3">
      <c r="D4204"/>
    </row>
    <row r="4205" spans="4:4" x14ac:dyDescent="0.3">
      <c r="D4205"/>
    </row>
    <row r="4206" spans="4:4" x14ac:dyDescent="0.3">
      <c r="D4206"/>
    </row>
    <row r="4207" spans="4:4" x14ac:dyDescent="0.3">
      <c r="D4207"/>
    </row>
    <row r="4208" spans="4:4" x14ac:dyDescent="0.3">
      <c r="D4208"/>
    </row>
    <row r="4209" spans="4:4" x14ac:dyDescent="0.3">
      <c r="D4209"/>
    </row>
    <row r="4210" spans="4:4" x14ac:dyDescent="0.3">
      <c r="D4210"/>
    </row>
    <row r="4211" spans="4:4" x14ac:dyDescent="0.3">
      <c r="D4211"/>
    </row>
    <row r="4212" spans="4:4" x14ac:dyDescent="0.3">
      <c r="D4212"/>
    </row>
    <row r="4213" spans="4:4" x14ac:dyDescent="0.3">
      <c r="D4213"/>
    </row>
    <row r="4214" spans="4:4" x14ac:dyDescent="0.3">
      <c r="D4214"/>
    </row>
    <row r="4215" spans="4:4" x14ac:dyDescent="0.3">
      <c r="D4215"/>
    </row>
    <row r="4216" spans="4:4" x14ac:dyDescent="0.3">
      <c r="D4216"/>
    </row>
    <row r="4217" spans="4:4" x14ac:dyDescent="0.3">
      <c r="D4217"/>
    </row>
    <row r="4218" spans="4:4" x14ac:dyDescent="0.3">
      <c r="D4218"/>
    </row>
    <row r="4219" spans="4:4" x14ac:dyDescent="0.3">
      <c r="D4219"/>
    </row>
    <row r="4220" spans="4:4" x14ac:dyDescent="0.3">
      <c r="D4220"/>
    </row>
    <row r="4221" spans="4:4" x14ac:dyDescent="0.3">
      <c r="D4221"/>
    </row>
    <row r="4222" spans="4:4" x14ac:dyDescent="0.3">
      <c r="D4222"/>
    </row>
    <row r="4223" spans="4:4" x14ac:dyDescent="0.3">
      <c r="D4223"/>
    </row>
    <row r="4224" spans="4:4" x14ac:dyDescent="0.3">
      <c r="D4224"/>
    </row>
    <row r="4225" spans="4:4" x14ac:dyDescent="0.3">
      <c r="D4225"/>
    </row>
    <row r="4226" spans="4:4" x14ac:dyDescent="0.3">
      <c r="D4226"/>
    </row>
    <row r="4227" spans="4:4" x14ac:dyDescent="0.3">
      <c r="D4227"/>
    </row>
    <row r="4228" spans="4:4" x14ac:dyDescent="0.3">
      <c r="D4228"/>
    </row>
    <row r="4229" spans="4:4" x14ac:dyDescent="0.3">
      <c r="D4229"/>
    </row>
    <row r="4230" spans="4:4" x14ac:dyDescent="0.3">
      <c r="D4230"/>
    </row>
    <row r="4231" spans="4:4" x14ac:dyDescent="0.3">
      <c r="D4231"/>
    </row>
    <row r="4232" spans="4:4" x14ac:dyDescent="0.3">
      <c r="D4232"/>
    </row>
    <row r="4233" spans="4:4" x14ac:dyDescent="0.3">
      <c r="D4233"/>
    </row>
    <row r="4234" spans="4:4" x14ac:dyDescent="0.3">
      <c r="D4234"/>
    </row>
    <row r="4235" spans="4:4" x14ac:dyDescent="0.3">
      <c r="D4235"/>
    </row>
    <row r="4236" spans="4:4" x14ac:dyDescent="0.3">
      <c r="D4236"/>
    </row>
    <row r="4237" spans="4:4" x14ac:dyDescent="0.3">
      <c r="D4237"/>
    </row>
    <row r="4238" spans="4:4" x14ac:dyDescent="0.3">
      <c r="D4238"/>
    </row>
    <row r="4239" spans="4:4" x14ac:dyDescent="0.3">
      <c r="D4239"/>
    </row>
    <row r="4240" spans="4:4" x14ac:dyDescent="0.3">
      <c r="D4240"/>
    </row>
    <row r="4241" spans="4:4" x14ac:dyDescent="0.3">
      <c r="D4241"/>
    </row>
    <row r="4242" spans="4:4" x14ac:dyDescent="0.3">
      <c r="D4242"/>
    </row>
    <row r="4243" spans="4:4" x14ac:dyDescent="0.3">
      <c r="D4243"/>
    </row>
    <row r="4244" spans="4:4" x14ac:dyDescent="0.3">
      <c r="D4244"/>
    </row>
    <row r="4245" spans="4:4" x14ac:dyDescent="0.3">
      <c r="D4245"/>
    </row>
    <row r="4246" spans="4:4" x14ac:dyDescent="0.3">
      <c r="D4246"/>
    </row>
    <row r="4247" spans="4:4" x14ac:dyDescent="0.3">
      <c r="D4247"/>
    </row>
    <row r="4248" spans="4:4" x14ac:dyDescent="0.3">
      <c r="D4248"/>
    </row>
    <row r="4249" spans="4:4" x14ac:dyDescent="0.3">
      <c r="D4249"/>
    </row>
    <row r="4250" spans="4:4" x14ac:dyDescent="0.3">
      <c r="D4250"/>
    </row>
    <row r="4251" spans="4:4" x14ac:dyDescent="0.3">
      <c r="D4251"/>
    </row>
    <row r="4252" spans="4:4" x14ac:dyDescent="0.3">
      <c r="D4252"/>
    </row>
    <row r="4253" spans="4:4" x14ac:dyDescent="0.3">
      <c r="D4253"/>
    </row>
    <row r="4254" spans="4:4" x14ac:dyDescent="0.3">
      <c r="D4254"/>
    </row>
    <row r="4255" spans="4:4" x14ac:dyDescent="0.3">
      <c r="D4255"/>
    </row>
    <row r="4256" spans="4:4" x14ac:dyDescent="0.3">
      <c r="D4256"/>
    </row>
    <row r="4257" spans="4:4" x14ac:dyDescent="0.3">
      <c r="D4257"/>
    </row>
    <row r="4258" spans="4:4" x14ac:dyDescent="0.3">
      <c r="D4258"/>
    </row>
    <row r="4259" spans="4:4" x14ac:dyDescent="0.3">
      <c r="D4259"/>
    </row>
    <row r="4260" spans="4:4" x14ac:dyDescent="0.3">
      <c r="D4260"/>
    </row>
    <row r="4261" spans="4:4" x14ac:dyDescent="0.3">
      <c r="D4261"/>
    </row>
    <row r="4262" spans="4:4" x14ac:dyDescent="0.3">
      <c r="D4262"/>
    </row>
    <row r="4263" spans="4:4" x14ac:dyDescent="0.3">
      <c r="D4263"/>
    </row>
    <row r="4264" spans="4:4" x14ac:dyDescent="0.3">
      <c r="D4264"/>
    </row>
    <row r="4265" spans="4:4" x14ac:dyDescent="0.3">
      <c r="D4265"/>
    </row>
    <row r="4266" spans="4:4" x14ac:dyDescent="0.3">
      <c r="D4266"/>
    </row>
    <row r="4267" spans="4:4" x14ac:dyDescent="0.3">
      <c r="D4267"/>
    </row>
    <row r="4268" spans="4:4" x14ac:dyDescent="0.3">
      <c r="D4268"/>
    </row>
    <row r="4269" spans="4:4" x14ac:dyDescent="0.3">
      <c r="D4269"/>
    </row>
    <row r="4270" spans="4:4" x14ac:dyDescent="0.3">
      <c r="D4270"/>
    </row>
    <row r="4271" spans="4:4" x14ac:dyDescent="0.3">
      <c r="D4271"/>
    </row>
    <row r="4272" spans="4:4" x14ac:dyDescent="0.3">
      <c r="D4272"/>
    </row>
    <row r="4273" spans="4:4" x14ac:dyDescent="0.3">
      <c r="D4273"/>
    </row>
    <row r="4274" spans="4:4" x14ac:dyDescent="0.3">
      <c r="D4274"/>
    </row>
    <row r="4275" spans="4:4" x14ac:dyDescent="0.3">
      <c r="D4275"/>
    </row>
    <row r="4276" spans="4:4" x14ac:dyDescent="0.3">
      <c r="D4276"/>
    </row>
    <row r="4277" spans="4:4" x14ac:dyDescent="0.3">
      <c r="D4277"/>
    </row>
    <row r="4278" spans="4:4" x14ac:dyDescent="0.3">
      <c r="D4278"/>
    </row>
    <row r="4279" spans="4:4" x14ac:dyDescent="0.3">
      <c r="D4279"/>
    </row>
    <row r="4280" spans="4:4" x14ac:dyDescent="0.3">
      <c r="D4280"/>
    </row>
    <row r="4281" spans="4:4" x14ac:dyDescent="0.3">
      <c r="D4281"/>
    </row>
    <row r="4282" spans="4:4" x14ac:dyDescent="0.3">
      <c r="D4282"/>
    </row>
    <row r="4283" spans="4:4" x14ac:dyDescent="0.3">
      <c r="D4283"/>
    </row>
    <row r="4284" spans="4:4" x14ac:dyDescent="0.3">
      <c r="D4284"/>
    </row>
    <row r="4285" spans="4:4" x14ac:dyDescent="0.3">
      <c r="D4285"/>
    </row>
    <row r="4286" spans="4:4" x14ac:dyDescent="0.3">
      <c r="D4286"/>
    </row>
    <row r="4287" spans="4:4" x14ac:dyDescent="0.3">
      <c r="D4287"/>
    </row>
    <row r="4288" spans="4:4" x14ac:dyDescent="0.3">
      <c r="D4288"/>
    </row>
    <row r="4289" spans="4:4" x14ac:dyDescent="0.3">
      <c r="D4289"/>
    </row>
    <row r="4290" spans="4:4" x14ac:dyDescent="0.3">
      <c r="D4290"/>
    </row>
    <row r="4291" spans="4:4" x14ac:dyDescent="0.3">
      <c r="D4291"/>
    </row>
    <row r="4292" spans="4:4" x14ac:dyDescent="0.3">
      <c r="D4292"/>
    </row>
    <row r="4293" spans="4:4" x14ac:dyDescent="0.3">
      <c r="D4293"/>
    </row>
    <row r="4294" spans="4:4" x14ac:dyDescent="0.3">
      <c r="D4294"/>
    </row>
    <row r="4295" spans="4:4" x14ac:dyDescent="0.3">
      <c r="D4295"/>
    </row>
    <row r="4296" spans="4:4" x14ac:dyDescent="0.3">
      <c r="D4296"/>
    </row>
    <row r="4297" spans="4:4" x14ac:dyDescent="0.3">
      <c r="D4297"/>
    </row>
    <row r="4298" spans="4:4" x14ac:dyDescent="0.3">
      <c r="D4298"/>
    </row>
    <row r="4299" spans="4:4" x14ac:dyDescent="0.3">
      <c r="D4299"/>
    </row>
    <row r="4300" spans="4:4" x14ac:dyDescent="0.3">
      <c r="D4300"/>
    </row>
    <row r="4301" spans="4:4" x14ac:dyDescent="0.3">
      <c r="D4301"/>
    </row>
    <row r="4302" spans="4:4" x14ac:dyDescent="0.3">
      <c r="D4302"/>
    </row>
    <row r="4303" spans="4:4" x14ac:dyDescent="0.3">
      <c r="D4303"/>
    </row>
    <row r="4304" spans="4:4" x14ac:dyDescent="0.3">
      <c r="D4304"/>
    </row>
    <row r="4305" spans="4:4" x14ac:dyDescent="0.3">
      <c r="D4305"/>
    </row>
    <row r="4306" spans="4:4" x14ac:dyDescent="0.3">
      <c r="D4306"/>
    </row>
    <row r="4307" spans="4:4" x14ac:dyDescent="0.3">
      <c r="D4307"/>
    </row>
    <row r="4308" spans="4:4" x14ac:dyDescent="0.3">
      <c r="D4308"/>
    </row>
    <row r="4309" spans="4:4" x14ac:dyDescent="0.3">
      <c r="D4309"/>
    </row>
    <row r="4310" spans="4:4" x14ac:dyDescent="0.3">
      <c r="D4310"/>
    </row>
    <row r="4311" spans="4:4" x14ac:dyDescent="0.3">
      <c r="D4311"/>
    </row>
    <row r="4312" spans="4:4" x14ac:dyDescent="0.3">
      <c r="D4312"/>
    </row>
    <row r="4313" spans="4:4" x14ac:dyDescent="0.3">
      <c r="D4313"/>
    </row>
    <row r="4314" spans="4:4" x14ac:dyDescent="0.3">
      <c r="D4314"/>
    </row>
    <row r="4315" spans="4:4" x14ac:dyDescent="0.3">
      <c r="D4315"/>
    </row>
    <row r="4316" spans="4:4" x14ac:dyDescent="0.3">
      <c r="D4316"/>
    </row>
    <row r="4317" spans="4:4" x14ac:dyDescent="0.3">
      <c r="D4317"/>
    </row>
    <row r="4318" spans="4:4" x14ac:dyDescent="0.3">
      <c r="D4318"/>
    </row>
    <row r="4319" spans="4:4" x14ac:dyDescent="0.3">
      <c r="D4319"/>
    </row>
    <row r="4320" spans="4:4" x14ac:dyDescent="0.3">
      <c r="D4320"/>
    </row>
    <row r="4321" spans="4:4" x14ac:dyDescent="0.3">
      <c r="D4321"/>
    </row>
    <row r="4322" spans="4:4" x14ac:dyDescent="0.3">
      <c r="D4322"/>
    </row>
    <row r="4323" spans="4:4" x14ac:dyDescent="0.3">
      <c r="D4323"/>
    </row>
    <row r="4324" spans="4:4" x14ac:dyDescent="0.3">
      <c r="D4324"/>
    </row>
    <row r="4325" spans="4:4" x14ac:dyDescent="0.3">
      <c r="D4325"/>
    </row>
    <row r="4326" spans="4:4" x14ac:dyDescent="0.3">
      <c r="D4326"/>
    </row>
    <row r="4327" spans="4:4" x14ac:dyDescent="0.3">
      <c r="D4327"/>
    </row>
    <row r="4328" spans="4:4" x14ac:dyDescent="0.3">
      <c r="D4328"/>
    </row>
    <row r="4329" spans="4:4" x14ac:dyDescent="0.3">
      <c r="D4329"/>
    </row>
    <row r="4330" spans="4:4" x14ac:dyDescent="0.3">
      <c r="D4330"/>
    </row>
    <row r="4331" spans="4:4" x14ac:dyDescent="0.3">
      <c r="D4331"/>
    </row>
    <row r="4332" spans="4:4" x14ac:dyDescent="0.3">
      <c r="D4332"/>
    </row>
    <row r="4333" spans="4:4" x14ac:dyDescent="0.3">
      <c r="D4333"/>
    </row>
    <row r="4334" spans="4:4" x14ac:dyDescent="0.3">
      <c r="D4334"/>
    </row>
    <row r="4335" spans="4:4" x14ac:dyDescent="0.3">
      <c r="D4335"/>
    </row>
    <row r="4336" spans="4:4" x14ac:dyDescent="0.3">
      <c r="D4336"/>
    </row>
    <row r="4337" spans="4:4" x14ac:dyDescent="0.3">
      <c r="D4337"/>
    </row>
    <row r="4338" spans="4:4" x14ac:dyDescent="0.3">
      <c r="D4338"/>
    </row>
    <row r="4339" spans="4:4" x14ac:dyDescent="0.3">
      <c r="D4339"/>
    </row>
    <row r="4340" spans="4:4" x14ac:dyDescent="0.3">
      <c r="D4340"/>
    </row>
    <row r="4341" spans="4:4" x14ac:dyDescent="0.3">
      <c r="D4341"/>
    </row>
    <row r="4342" spans="4:4" x14ac:dyDescent="0.3">
      <c r="D4342"/>
    </row>
    <row r="4343" spans="4:4" x14ac:dyDescent="0.3">
      <c r="D4343"/>
    </row>
    <row r="4344" spans="4:4" x14ac:dyDescent="0.3">
      <c r="D4344"/>
    </row>
    <row r="4345" spans="4:4" x14ac:dyDescent="0.3">
      <c r="D4345"/>
    </row>
    <row r="4346" spans="4:4" x14ac:dyDescent="0.3">
      <c r="D4346"/>
    </row>
    <row r="4347" spans="4:4" x14ac:dyDescent="0.3">
      <c r="D4347"/>
    </row>
    <row r="4348" spans="4:4" x14ac:dyDescent="0.3">
      <c r="D4348"/>
    </row>
    <row r="4349" spans="4:4" x14ac:dyDescent="0.3">
      <c r="D4349"/>
    </row>
    <row r="4350" spans="4:4" x14ac:dyDescent="0.3">
      <c r="D4350"/>
    </row>
    <row r="4351" spans="4:4" x14ac:dyDescent="0.3">
      <c r="D4351"/>
    </row>
    <row r="4352" spans="4:4" x14ac:dyDescent="0.3">
      <c r="D4352"/>
    </row>
    <row r="4353" spans="4:4" x14ac:dyDescent="0.3">
      <c r="D4353"/>
    </row>
    <row r="4354" spans="4:4" x14ac:dyDescent="0.3">
      <c r="D4354"/>
    </row>
    <row r="4355" spans="4:4" x14ac:dyDescent="0.3">
      <c r="D4355"/>
    </row>
    <row r="4356" spans="4:4" x14ac:dyDescent="0.3">
      <c r="D4356"/>
    </row>
    <row r="4357" spans="4:4" x14ac:dyDescent="0.3">
      <c r="D4357"/>
    </row>
    <row r="4358" spans="4:4" x14ac:dyDescent="0.3">
      <c r="D4358"/>
    </row>
    <row r="4359" spans="4:4" x14ac:dyDescent="0.3">
      <c r="D4359"/>
    </row>
    <row r="4360" spans="4:4" x14ac:dyDescent="0.3">
      <c r="D4360"/>
    </row>
    <row r="4361" spans="4:4" x14ac:dyDescent="0.3">
      <c r="D4361"/>
    </row>
    <row r="4362" spans="4:4" x14ac:dyDescent="0.3">
      <c r="D4362"/>
    </row>
    <row r="4363" spans="4:4" x14ac:dyDescent="0.3">
      <c r="D4363"/>
    </row>
    <row r="4364" spans="4:4" x14ac:dyDescent="0.3">
      <c r="D4364"/>
    </row>
    <row r="4365" spans="4:4" x14ac:dyDescent="0.3">
      <c r="D4365"/>
    </row>
    <row r="4366" spans="4:4" x14ac:dyDescent="0.3">
      <c r="D4366"/>
    </row>
    <row r="4367" spans="4:4" x14ac:dyDescent="0.3">
      <c r="D4367"/>
    </row>
    <row r="4368" spans="4:4" x14ac:dyDescent="0.3">
      <c r="D4368"/>
    </row>
    <row r="4369" spans="4:4" x14ac:dyDescent="0.3">
      <c r="D4369"/>
    </row>
    <row r="4370" spans="4:4" x14ac:dyDescent="0.3">
      <c r="D4370"/>
    </row>
    <row r="4371" spans="4:4" x14ac:dyDescent="0.3">
      <c r="D4371"/>
    </row>
    <row r="4372" spans="4:4" x14ac:dyDescent="0.3">
      <c r="D4372"/>
    </row>
    <row r="4373" spans="4:4" x14ac:dyDescent="0.3">
      <c r="D4373"/>
    </row>
    <row r="4374" spans="4:4" x14ac:dyDescent="0.3">
      <c r="D4374"/>
    </row>
    <row r="4375" spans="4:4" x14ac:dyDescent="0.3">
      <c r="D4375"/>
    </row>
    <row r="4376" spans="4:4" x14ac:dyDescent="0.3">
      <c r="D4376"/>
    </row>
    <row r="4377" spans="4:4" x14ac:dyDescent="0.3">
      <c r="D4377"/>
    </row>
    <row r="4378" spans="4:4" x14ac:dyDescent="0.3">
      <c r="D4378"/>
    </row>
    <row r="4379" spans="4:4" x14ac:dyDescent="0.3">
      <c r="D4379"/>
    </row>
    <row r="4380" spans="4:4" x14ac:dyDescent="0.3">
      <c r="D4380"/>
    </row>
    <row r="4381" spans="4:4" x14ac:dyDescent="0.3">
      <c r="D4381"/>
    </row>
    <row r="4382" spans="4:4" x14ac:dyDescent="0.3">
      <c r="D4382"/>
    </row>
    <row r="4383" spans="4:4" x14ac:dyDescent="0.3">
      <c r="D4383"/>
    </row>
    <row r="4384" spans="4:4" x14ac:dyDescent="0.3">
      <c r="D4384"/>
    </row>
    <row r="4385" spans="4:4" x14ac:dyDescent="0.3">
      <c r="D4385"/>
    </row>
    <row r="4386" spans="4:4" x14ac:dyDescent="0.3">
      <c r="D4386"/>
    </row>
    <row r="4387" spans="4:4" x14ac:dyDescent="0.3">
      <c r="D4387"/>
    </row>
    <row r="4388" spans="4:4" x14ac:dyDescent="0.3">
      <c r="D4388"/>
    </row>
    <row r="4389" spans="4:4" x14ac:dyDescent="0.3">
      <c r="D4389"/>
    </row>
    <row r="4390" spans="4:4" x14ac:dyDescent="0.3">
      <c r="D4390"/>
    </row>
    <row r="4391" spans="4:4" x14ac:dyDescent="0.3">
      <c r="D4391"/>
    </row>
    <row r="4392" spans="4:4" x14ac:dyDescent="0.3">
      <c r="D4392"/>
    </row>
    <row r="4393" spans="4:4" x14ac:dyDescent="0.3">
      <c r="D4393"/>
    </row>
    <row r="4394" spans="4:4" x14ac:dyDescent="0.3">
      <c r="D4394"/>
    </row>
    <row r="4395" spans="4:4" x14ac:dyDescent="0.3">
      <c r="D4395"/>
    </row>
    <row r="4396" spans="4:4" x14ac:dyDescent="0.3">
      <c r="D4396"/>
    </row>
    <row r="4397" spans="4:4" x14ac:dyDescent="0.3">
      <c r="D4397"/>
    </row>
    <row r="4398" spans="4:4" x14ac:dyDescent="0.3">
      <c r="D4398"/>
    </row>
    <row r="4399" spans="4:4" x14ac:dyDescent="0.3">
      <c r="D4399"/>
    </row>
    <row r="4400" spans="4:4" x14ac:dyDescent="0.3">
      <c r="D4400"/>
    </row>
    <row r="4401" spans="4:4" x14ac:dyDescent="0.3">
      <c r="D4401"/>
    </row>
    <row r="4402" spans="4:4" x14ac:dyDescent="0.3">
      <c r="D4402"/>
    </row>
    <row r="4403" spans="4:4" x14ac:dyDescent="0.3">
      <c r="D4403"/>
    </row>
    <row r="4404" spans="4:4" x14ac:dyDescent="0.3">
      <c r="D4404"/>
    </row>
    <row r="4405" spans="4:4" x14ac:dyDescent="0.3">
      <c r="D4405"/>
    </row>
    <row r="4406" spans="4:4" x14ac:dyDescent="0.3">
      <c r="D4406"/>
    </row>
    <row r="4407" spans="4:4" x14ac:dyDescent="0.3">
      <c r="D4407"/>
    </row>
    <row r="4408" spans="4:4" x14ac:dyDescent="0.3">
      <c r="D4408"/>
    </row>
    <row r="4409" spans="4:4" x14ac:dyDescent="0.3">
      <c r="D4409"/>
    </row>
    <row r="4410" spans="4:4" x14ac:dyDescent="0.3">
      <c r="D4410"/>
    </row>
    <row r="4411" spans="4:4" x14ac:dyDescent="0.3">
      <c r="D4411"/>
    </row>
    <row r="4412" spans="4:4" x14ac:dyDescent="0.3">
      <c r="D4412"/>
    </row>
    <row r="4413" spans="4:4" x14ac:dyDescent="0.3">
      <c r="D4413"/>
    </row>
    <row r="4414" spans="4:4" x14ac:dyDescent="0.3">
      <c r="D4414"/>
    </row>
    <row r="4415" spans="4:4" x14ac:dyDescent="0.3">
      <c r="D4415"/>
    </row>
    <row r="4416" spans="4:4" x14ac:dyDescent="0.3">
      <c r="D4416"/>
    </row>
    <row r="4417" spans="4:4" x14ac:dyDescent="0.3">
      <c r="D4417"/>
    </row>
    <row r="4418" spans="4:4" x14ac:dyDescent="0.3">
      <c r="D4418"/>
    </row>
    <row r="4419" spans="4:4" x14ac:dyDescent="0.3">
      <c r="D4419"/>
    </row>
    <row r="4420" spans="4:4" x14ac:dyDescent="0.3">
      <c r="D4420"/>
    </row>
    <row r="4421" spans="4:4" x14ac:dyDescent="0.3">
      <c r="D4421"/>
    </row>
    <row r="4422" spans="4:4" x14ac:dyDescent="0.3">
      <c r="D4422"/>
    </row>
    <row r="4423" spans="4:4" x14ac:dyDescent="0.3">
      <c r="D4423"/>
    </row>
    <row r="4424" spans="4:4" x14ac:dyDescent="0.3">
      <c r="D4424"/>
    </row>
    <row r="4425" spans="4:4" x14ac:dyDescent="0.3">
      <c r="D4425"/>
    </row>
    <row r="4426" spans="4:4" x14ac:dyDescent="0.3">
      <c r="D4426"/>
    </row>
    <row r="4427" spans="4:4" x14ac:dyDescent="0.3">
      <c r="D4427"/>
    </row>
    <row r="4428" spans="4:4" x14ac:dyDescent="0.3">
      <c r="D4428"/>
    </row>
    <row r="4429" spans="4:4" x14ac:dyDescent="0.3">
      <c r="D4429"/>
    </row>
    <row r="4430" spans="4:4" x14ac:dyDescent="0.3">
      <c r="D4430"/>
    </row>
    <row r="4431" spans="4:4" x14ac:dyDescent="0.3">
      <c r="D4431"/>
    </row>
    <row r="4432" spans="4:4" x14ac:dyDescent="0.3">
      <c r="D4432"/>
    </row>
    <row r="4433" spans="4:4" x14ac:dyDescent="0.3">
      <c r="D4433"/>
    </row>
    <row r="4434" spans="4:4" x14ac:dyDescent="0.3">
      <c r="D4434"/>
    </row>
    <row r="4435" spans="4:4" x14ac:dyDescent="0.3">
      <c r="D4435"/>
    </row>
    <row r="4436" spans="4:4" x14ac:dyDescent="0.3">
      <c r="D4436"/>
    </row>
    <row r="4437" spans="4:4" x14ac:dyDescent="0.3">
      <c r="D4437"/>
    </row>
    <row r="4438" spans="4:4" x14ac:dyDescent="0.3">
      <c r="D4438"/>
    </row>
    <row r="4439" spans="4:4" x14ac:dyDescent="0.3">
      <c r="D4439"/>
    </row>
    <row r="4440" spans="4:4" x14ac:dyDescent="0.3">
      <c r="D4440"/>
    </row>
    <row r="4441" spans="4:4" x14ac:dyDescent="0.3">
      <c r="D4441"/>
    </row>
    <row r="4442" spans="4:4" x14ac:dyDescent="0.3">
      <c r="D4442"/>
    </row>
    <row r="4443" spans="4:4" x14ac:dyDescent="0.3">
      <c r="D4443"/>
    </row>
    <row r="4444" spans="4:4" x14ac:dyDescent="0.3">
      <c r="D4444"/>
    </row>
    <row r="4445" spans="4:4" x14ac:dyDescent="0.3">
      <c r="D4445"/>
    </row>
    <row r="4446" spans="4:4" x14ac:dyDescent="0.3">
      <c r="D4446"/>
    </row>
    <row r="4447" spans="4:4" x14ac:dyDescent="0.3">
      <c r="D4447"/>
    </row>
    <row r="4448" spans="4:4" x14ac:dyDescent="0.3">
      <c r="D4448"/>
    </row>
    <row r="4449" spans="4:4" x14ac:dyDescent="0.3">
      <c r="D4449"/>
    </row>
    <row r="4450" spans="4:4" x14ac:dyDescent="0.3">
      <c r="D4450"/>
    </row>
    <row r="4451" spans="4:4" x14ac:dyDescent="0.3">
      <c r="D4451"/>
    </row>
    <row r="4452" spans="4:4" x14ac:dyDescent="0.3">
      <c r="D4452"/>
    </row>
    <row r="4453" spans="4:4" x14ac:dyDescent="0.3">
      <c r="D4453"/>
    </row>
    <row r="4454" spans="4:4" x14ac:dyDescent="0.3">
      <c r="D4454"/>
    </row>
    <row r="4455" spans="4:4" x14ac:dyDescent="0.3">
      <c r="D4455"/>
    </row>
    <row r="4456" spans="4:4" x14ac:dyDescent="0.3">
      <c r="D4456"/>
    </row>
    <row r="4457" spans="4:4" x14ac:dyDescent="0.3">
      <c r="D4457"/>
    </row>
    <row r="4458" spans="4:4" x14ac:dyDescent="0.3">
      <c r="D4458"/>
    </row>
    <row r="4459" spans="4:4" x14ac:dyDescent="0.3">
      <c r="D4459"/>
    </row>
    <row r="4460" spans="4:4" x14ac:dyDescent="0.3">
      <c r="D4460"/>
    </row>
    <row r="4461" spans="4:4" x14ac:dyDescent="0.3">
      <c r="D4461"/>
    </row>
    <row r="4462" spans="4:4" x14ac:dyDescent="0.3">
      <c r="D4462"/>
    </row>
    <row r="4463" spans="4:4" x14ac:dyDescent="0.3">
      <c r="D4463"/>
    </row>
    <row r="4464" spans="4:4" x14ac:dyDescent="0.3">
      <c r="D4464"/>
    </row>
    <row r="4465" spans="4:4" x14ac:dyDescent="0.3">
      <c r="D4465"/>
    </row>
    <row r="4466" spans="4:4" x14ac:dyDescent="0.3">
      <c r="D4466"/>
    </row>
    <row r="4467" spans="4:4" x14ac:dyDescent="0.3">
      <c r="D4467"/>
    </row>
    <row r="4468" spans="4:4" x14ac:dyDescent="0.3">
      <c r="D4468"/>
    </row>
    <row r="4469" spans="4:4" x14ac:dyDescent="0.3">
      <c r="D4469"/>
    </row>
    <row r="4470" spans="4:4" x14ac:dyDescent="0.3">
      <c r="D4470"/>
    </row>
    <row r="4471" spans="4:4" x14ac:dyDescent="0.3">
      <c r="D4471"/>
    </row>
    <row r="4472" spans="4:4" x14ac:dyDescent="0.3">
      <c r="D4472"/>
    </row>
    <row r="4473" spans="4:4" x14ac:dyDescent="0.3">
      <c r="D4473"/>
    </row>
    <row r="4474" spans="4:4" x14ac:dyDescent="0.3">
      <c r="D4474"/>
    </row>
    <row r="4475" spans="4:4" x14ac:dyDescent="0.3">
      <c r="D4475"/>
    </row>
    <row r="4476" spans="4:4" x14ac:dyDescent="0.3">
      <c r="D4476"/>
    </row>
    <row r="4477" spans="4:4" x14ac:dyDescent="0.3">
      <c r="D4477"/>
    </row>
    <row r="4478" spans="4:4" x14ac:dyDescent="0.3">
      <c r="D4478"/>
    </row>
    <row r="4479" spans="4:4" x14ac:dyDescent="0.3">
      <c r="D4479"/>
    </row>
    <row r="4480" spans="4:4" x14ac:dyDescent="0.3">
      <c r="D4480"/>
    </row>
    <row r="4481" spans="4:4" x14ac:dyDescent="0.3">
      <c r="D4481"/>
    </row>
    <row r="4482" spans="4:4" x14ac:dyDescent="0.3">
      <c r="D4482"/>
    </row>
    <row r="4483" spans="4:4" x14ac:dyDescent="0.3">
      <c r="D4483"/>
    </row>
    <row r="4484" spans="4:4" x14ac:dyDescent="0.3">
      <c r="D4484"/>
    </row>
    <row r="4485" spans="4:4" x14ac:dyDescent="0.3">
      <c r="D4485"/>
    </row>
    <row r="4486" spans="4:4" x14ac:dyDescent="0.3">
      <c r="D4486"/>
    </row>
    <row r="4487" spans="4:4" x14ac:dyDescent="0.3">
      <c r="D4487"/>
    </row>
    <row r="4488" spans="4:4" x14ac:dyDescent="0.3">
      <c r="D4488"/>
    </row>
    <row r="4489" spans="4:4" x14ac:dyDescent="0.3">
      <c r="D4489"/>
    </row>
    <row r="4490" spans="4:4" x14ac:dyDescent="0.3">
      <c r="D4490"/>
    </row>
    <row r="4491" spans="4:4" x14ac:dyDescent="0.3">
      <c r="D4491"/>
    </row>
    <row r="4492" spans="4:4" x14ac:dyDescent="0.3">
      <c r="D4492"/>
    </row>
    <row r="4493" spans="4:4" x14ac:dyDescent="0.3">
      <c r="D4493"/>
    </row>
    <row r="4494" spans="4:4" x14ac:dyDescent="0.3">
      <c r="D4494"/>
    </row>
    <row r="4495" spans="4:4" x14ac:dyDescent="0.3">
      <c r="D4495"/>
    </row>
    <row r="4496" spans="4:4" x14ac:dyDescent="0.3">
      <c r="D4496"/>
    </row>
    <row r="4497" spans="4:4" x14ac:dyDescent="0.3">
      <c r="D4497"/>
    </row>
    <row r="4498" spans="4:4" x14ac:dyDescent="0.3">
      <c r="D4498"/>
    </row>
    <row r="4499" spans="4:4" x14ac:dyDescent="0.3">
      <c r="D4499"/>
    </row>
    <row r="4500" spans="4:4" x14ac:dyDescent="0.3">
      <c r="D4500"/>
    </row>
    <row r="4501" spans="4:4" x14ac:dyDescent="0.3">
      <c r="D4501"/>
    </row>
    <row r="4502" spans="4:4" x14ac:dyDescent="0.3">
      <c r="D4502"/>
    </row>
    <row r="4503" spans="4:4" x14ac:dyDescent="0.3">
      <c r="D4503"/>
    </row>
    <row r="4504" spans="4:4" x14ac:dyDescent="0.3">
      <c r="D4504"/>
    </row>
    <row r="4505" spans="4:4" x14ac:dyDescent="0.3">
      <c r="D4505"/>
    </row>
    <row r="4506" spans="4:4" x14ac:dyDescent="0.3">
      <c r="D4506"/>
    </row>
    <row r="4507" spans="4:4" x14ac:dyDescent="0.3">
      <c r="D4507"/>
    </row>
    <row r="4508" spans="4:4" x14ac:dyDescent="0.3">
      <c r="D4508"/>
    </row>
    <row r="4509" spans="4:4" x14ac:dyDescent="0.3">
      <c r="D4509"/>
    </row>
    <row r="4510" spans="4:4" x14ac:dyDescent="0.3">
      <c r="D4510"/>
    </row>
    <row r="4511" spans="4:4" x14ac:dyDescent="0.3">
      <c r="D4511"/>
    </row>
    <row r="4512" spans="4:4" x14ac:dyDescent="0.3">
      <c r="D4512"/>
    </row>
    <row r="4513" spans="4:4" x14ac:dyDescent="0.3">
      <c r="D4513"/>
    </row>
    <row r="4514" spans="4:4" x14ac:dyDescent="0.3">
      <c r="D4514"/>
    </row>
    <row r="4515" spans="4:4" x14ac:dyDescent="0.3">
      <c r="D4515"/>
    </row>
    <row r="4516" spans="4:4" x14ac:dyDescent="0.3">
      <c r="D4516"/>
    </row>
    <row r="4517" spans="4:4" x14ac:dyDescent="0.3">
      <c r="D4517"/>
    </row>
    <row r="4518" spans="4:4" x14ac:dyDescent="0.3">
      <c r="D4518"/>
    </row>
    <row r="4519" spans="4:4" x14ac:dyDescent="0.3">
      <c r="D4519"/>
    </row>
    <row r="4520" spans="4:4" x14ac:dyDescent="0.3">
      <c r="D4520"/>
    </row>
    <row r="4521" spans="4:4" x14ac:dyDescent="0.3">
      <c r="D4521"/>
    </row>
    <row r="4522" spans="4:4" x14ac:dyDescent="0.3">
      <c r="D4522"/>
    </row>
    <row r="4523" spans="4:4" x14ac:dyDescent="0.3">
      <c r="D4523"/>
    </row>
    <row r="4524" spans="4:4" x14ac:dyDescent="0.3">
      <c r="D4524"/>
    </row>
    <row r="4525" spans="4:4" x14ac:dyDescent="0.3">
      <c r="D4525"/>
    </row>
    <row r="4526" spans="4:4" x14ac:dyDescent="0.3">
      <c r="D4526"/>
    </row>
    <row r="4527" spans="4:4" x14ac:dyDescent="0.3">
      <c r="D4527"/>
    </row>
    <row r="4528" spans="4:4" x14ac:dyDescent="0.3">
      <c r="D4528"/>
    </row>
    <row r="4529" spans="4:4" x14ac:dyDescent="0.3">
      <c r="D4529"/>
    </row>
    <row r="4530" spans="4:4" x14ac:dyDescent="0.3">
      <c r="D4530"/>
    </row>
    <row r="4531" spans="4:4" x14ac:dyDescent="0.3">
      <c r="D4531"/>
    </row>
    <row r="4532" spans="4:4" x14ac:dyDescent="0.3">
      <c r="D4532"/>
    </row>
    <row r="4533" spans="4:4" x14ac:dyDescent="0.3">
      <c r="D4533"/>
    </row>
    <row r="4534" spans="4:4" x14ac:dyDescent="0.3">
      <c r="D4534"/>
    </row>
    <row r="4535" spans="4:4" x14ac:dyDescent="0.3">
      <c r="D4535"/>
    </row>
    <row r="4536" spans="4:4" x14ac:dyDescent="0.3">
      <c r="D4536"/>
    </row>
    <row r="4537" spans="4:4" x14ac:dyDescent="0.3">
      <c r="D4537"/>
    </row>
    <row r="4538" spans="4:4" x14ac:dyDescent="0.3">
      <c r="D4538"/>
    </row>
    <row r="4539" spans="4:4" x14ac:dyDescent="0.3">
      <c r="D4539"/>
    </row>
    <row r="4540" spans="4:4" x14ac:dyDescent="0.3">
      <c r="D4540"/>
    </row>
    <row r="4541" spans="4:4" x14ac:dyDescent="0.3">
      <c r="D4541"/>
    </row>
    <row r="4542" spans="4:4" x14ac:dyDescent="0.3">
      <c r="D4542"/>
    </row>
    <row r="4543" spans="4:4" x14ac:dyDescent="0.3">
      <c r="D4543"/>
    </row>
    <row r="4544" spans="4:4" x14ac:dyDescent="0.3">
      <c r="D4544"/>
    </row>
    <row r="4545" spans="4:4" x14ac:dyDescent="0.3">
      <c r="D4545"/>
    </row>
    <row r="4546" spans="4:4" x14ac:dyDescent="0.3">
      <c r="D4546"/>
    </row>
    <row r="4547" spans="4:4" x14ac:dyDescent="0.3">
      <c r="D4547"/>
    </row>
    <row r="4548" spans="4:4" x14ac:dyDescent="0.3">
      <c r="D4548"/>
    </row>
    <row r="4549" spans="4:4" x14ac:dyDescent="0.3">
      <c r="D4549"/>
    </row>
    <row r="4550" spans="4:4" x14ac:dyDescent="0.3">
      <c r="D4550"/>
    </row>
    <row r="4551" spans="4:4" x14ac:dyDescent="0.3">
      <c r="D4551"/>
    </row>
    <row r="4552" spans="4:4" x14ac:dyDescent="0.3">
      <c r="D4552"/>
    </row>
    <row r="4553" spans="4:4" x14ac:dyDescent="0.3">
      <c r="D4553"/>
    </row>
    <row r="4554" spans="4:4" x14ac:dyDescent="0.3">
      <c r="D4554"/>
    </row>
    <row r="4555" spans="4:4" x14ac:dyDescent="0.3">
      <c r="D4555"/>
    </row>
    <row r="4556" spans="4:4" x14ac:dyDescent="0.3">
      <c r="D4556"/>
    </row>
    <row r="4557" spans="4:4" x14ac:dyDescent="0.3">
      <c r="D4557"/>
    </row>
    <row r="4558" spans="4:4" x14ac:dyDescent="0.3">
      <c r="D4558"/>
    </row>
    <row r="4559" spans="4:4" x14ac:dyDescent="0.3">
      <c r="D4559"/>
    </row>
    <row r="4560" spans="4:4" x14ac:dyDescent="0.3">
      <c r="D4560"/>
    </row>
    <row r="4561" spans="4:4" x14ac:dyDescent="0.3">
      <c r="D4561"/>
    </row>
    <row r="4562" spans="4:4" x14ac:dyDescent="0.3">
      <c r="D4562"/>
    </row>
    <row r="4563" spans="4:4" x14ac:dyDescent="0.3">
      <c r="D4563"/>
    </row>
    <row r="4564" spans="4:4" x14ac:dyDescent="0.3">
      <c r="D4564"/>
    </row>
    <row r="4565" spans="4:4" x14ac:dyDescent="0.3">
      <c r="D4565"/>
    </row>
    <row r="4566" spans="4:4" x14ac:dyDescent="0.3">
      <c r="D4566"/>
    </row>
    <row r="4567" spans="4:4" x14ac:dyDescent="0.3">
      <c r="D4567"/>
    </row>
    <row r="4568" spans="4:4" x14ac:dyDescent="0.3">
      <c r="D4568"/>
    </row>
    <row r="4569" spans="4:4" x14ac:dyDescent="0.3">
      <c r="D4569"/>
    </row>
    <row r="4570" spans="4:4" x14ac:dyDescent="0.3">
      <c r="D4570"/>
    </row>
    <row r="4571" spans="4:4" x14ac:dyDescent="0.3">
      <c r="D4571"/>
    </row>
    <row r="4572" spans="4:4" x14ac:dyDescent="0.3">
      <c r="D4572"/>
    </row>
    <row r="4573" spans="4:4" x14ac:dyDescent="0.3">
      <c r="D4573"/>
    </row>
    <row r="4574" spans="4:4" x14ac:dyDescent="0.3">
      <c r="D4574"/>
    </row>
    <row r="4575" spans="4:4" x14ac:dyDescent="0.3">
      <c r="D4575"/>
    </row>
    <row r="4576" spans="4:4" x14ac:dyDescent="0.3">
      <c r="D4576"/>
    </row>
    <row r="4577" spans="4:4" x14ac:dyDescent="0.3">
      <c r="D4577"/>
    </row>
    <row r="4578" spans="4:4" x14ac:dyDescent="0.3">
      <c r="D4578"/>
    </row>
    <row r="4579" spans="4:4" x14ac:dyDescent="0.3">
      <c r="D4579"/>
    </row>
    <row r="4580" spans="4:4" x14ac:dyDescent="0.3">
      <c r="D4580"/>
    </row>
    <row r="4581" spans="4:4" x14ac:dyDescent="0.3">
      <c r="D4581"/>
    </row>
    <row r="4582" spans="4:4" x14ac:dyDescent="0.3">
      <c r="D4582"/>
    </row>
    <row r="4583" spans="4:4" x14ac:dyDescent="0.3">
      <c r="D4583"/>
    </row>
    <row r="4584" spans="4:4" x14ac:dyDescent="0.3">
      <c r="D4584"/>
    </row>
    <row r="4585" spans="4:4" x14ac:dyDescent="0.3">
      <c r="D4585"/>
    </row>
    <row r="4586" spans="4:4" x14ac:dyDescent="0.3">
      <c r="D4586"/>
    </row>
    <row r="4587" spans="4:4" x14ac:dyDescent="0.3">
      <c r="D4587"/>
    </row>
    <row r="4588" spans="4:4" x14ac:dyDescent="0.3">
      <c r="D4588"/>
    </row>
    <row r="4589" spans="4:4" x14ac:dyDescent="0.3">
      <c r="D4589"/>
    </row>
    <row r="4590" spans="4:4" x14ac:dyDescent="0.3">
      <c r="D4590"/>
    </row>
    <row r="4591" spans="4:4" x14ac:dyDescent="0.3">
      <c r="D4591"/>
    </row>
    <row r="4592" spans="4:4" x14ac:dyDescent="0.3">
      <c r="D4592"/>
    </row>
    <row r="4593" spans="4:4" x14ac:dyDescent="0.3">
      <c r="D4593"/>
    </row>
    <row r="4594" spans="4:4" x14ac:dyDescent="0.3">
      <c r="D4594"/>
    </row>
    <row r="4595" spans="4:4" x14ac:dyDescent="0.3">
      <c r="D4595"/>
    </row>
    <row r="4596" spans="4:4" x14ac:dyDescent="0.3">
      <c r="D4596"/>
    </row>
    <row r="4597" spans="4:4" x14ac:dyDescent="0.3">
      <c r="D4597"/>
    </row>
    <row r="4598" spans="4:4" x14ac:dyDescent="0.3">
      <c r="D4598"/>
    </row>
    <row r="4599" spans="4:4" x14ac:dyDescent="0.3">
      <c r="D4599"/>
    </row>
    <row r="4600" spans="4:4" x14ac:dyDescent="0.3">
      <c r="D4600"/>
    </row>
    <row r="4601" spans="4:4" x14ac:dyDescent="0.3">
      <c r="D4601"/>
    </row>
    <row r="4602" spans="4:4" x14ac:dyDescent="0.3">
      <c r="D4602"/>
    </row>
    <row r="4603" spans="4:4" x14ac:dyDescent="0.3">
      <c r="D4603"/>
    </row>
    <row r="4604" spans="4:4" x14ac:dyDescent="0.3">
      <c r="D4604"/>
    </row>
    <row r="4605" spans="4:4" x14ac:dyDescent="0.3">
      <c r="D4605"/>
    </row>
    <row r="4606" spans="4:4" x14ac:dyDescent="0.3">
      <c r="D4606"/>
    </row>
    <row r="4607" spans="4:4" x14ac:dyDescent="0.3">
      <c r="D4607"/>
    </row>
    <row r="4608" spans="4:4" x14ac:dyDescent="0.3">
      <c r="D4608"/>
    </row>
    <row r="4609" spans="4:4" x14ac:dyDescent="0.3">
      <c r="D4609"/>
    </row>
    <row r="4610" spans="4:4" x14ac:dyDescent="0.3">
      <c r="D4610"/>
    </row>
    <row r="4611" spans="4:4" x14ac:dyDescent="0.3">
      <c r="D4611"/>
    </row>
    <row r="4612" spans="4:4" x14ac:dyDescent="0.3">
      <c r="D4612"/>
    </row>
    <row r="4613" spans="4:4" x14ac:dyDescent="0.3">
      <c r="D4613"/>
    </row>
    <row r="4614" spans="4:4" x14ac:dyDescent="0.3">
      <c r="D4614"/>
    </row>
    <row r="4615" spans="4:4" x14ac:dyDescent="0.3">
      <c r="D4615"/>
    </row>
    <row r="4616" spans="4:4" x14ac:dyDescent="0.3">
      <c r="D4616"/>
    </row>
    <row r="4617" spans="4:4" x14ac:dyDescent="0.3">
      <c r="D4617"/>
    </row>
    <row r="4618" spans="4:4" x14ac:dyDescent="0.3">
      <c r="D4618"/>
    </row>
    <row r="4619" spans="4:4" x14ac:dyDescent="0.3">
      <c r="D4619"/>
    </row>
    <row r="4620" spans="4:4" x14ac:dyDescent="0.3">
      <c r="D4620"/>
    </row>
    <row r="4621" spans="4:4" x14ac:dyDescent="0.3">
      <c r="D4621"/>
    </row>
    <row r="4622" spans="4:4" x14ac:dyDescent="0.3">
      <c r="D4622"/>
    </row>
    <row r="4623" spans="4:4" x14ac:dyDescent="0.3">
      <c r="D4623"/>
    </row>
    <row r="4624" spans="4:4" x14ac:dyDescent="0.3">
      <c r="D4624"/>
    </row>
    <row r="4625" spans="4:4" x14ac:dyDescent="0.3">
      <c r="D4625"/>
    </row>
    <row r="4626" spans="4:4" x14ac:dyDescent="0.3">
      <c r="D4626"/>
    </row>
    <row r="4627" spans="4:4" x14ac:dyDescent="0.3">
      <c r="D4627"/>
    </row>
    <row r="4628" spans="4:4" x14ac:dyDescent="0.3">
      <c r="D4628"/>
    </row>
    <row r="4629" spans="4:4" x14ac:dyDescent="0.3">
      <c r="D4629"/>
    </row>
    <row r="4630" spans="4:4" x14ac:dyDescent="0.3">
      <c r="D4630"/>
    </row>
    <row r="4631" spans="4:4" x14ac:dyDescent="0.3">
      <c r="D4631"/>
    </row>
    <row r="4632" spans="4:4" x14ac:dyDescent="0.3">
      <c r="D4632"/>
    </row>
    <row r="4633" spans="4:4" x14ac:dyDescent="0.3">
      <c r="D4633"/>
    </row>
    <row r="4634" spans="4:4" x14ac:dyDescent="0.3">
      <c r="D4634"/>
    </row>
    <row r="4635" spans="4:4" x14ac:dyDescent="0.3">
      <c r="D4635"/>
    </row>
    <row r="4636" spans="4:4" x14ac:dyDescent="0.3">
      <c r="D4636"/>
    </row>
    <row r="4637" spans="4:4" x14ac:dyDescent="0.3">
      <c r="D4637"/>
    </row>
    <row r="4638" spans="4:4" x14ac:dyDescent="0.3">
      <c r="D4638"/>
    </row>
    <row r="4639" spans="4:4" x14ac:dyDescent="0.3">
      <c r="D4639"/>
    </row>
    <row r="4640" spans="4:4" x14ac:dyDescent="0.3">
      <c r="D4640"/>
    </row>
    <row r="4641" spans="4:4" x14ac:dyDescent="0.3">
      <c r="D4641"/>
    </row>
    <row r="4642" spans="4:4" x14ac:dyDescent="0.3">
      <c r="D4642"/>
    </row>
    <row r="4643" spans="4:4" x14ac:dyDescent="0.3">
      <c r="D4643"/>
    </row>
    <row r="4644" spans="4:4" x14ac:dyDescent="0.3">
      <c r="D4644"/>
    </row>
    <row r="4645" spans="4:4" x14ac:dyDescent="0.3">
      <c r="D4645"/>
    </row>
    <row r="4646" spans="4:4" x14ac:dyDescent="0.3">
      <c r="D4646"/>
    </row>
    <row r="4647" spans="4:4" x14ac:dyDescent="0.3">
      <c r="D4647"/>
    </row>
    <row r="4648" spans="4:4" x14ac:dyDescent="0.3">
      <c r="D4648"/>
    </row>
    <row r="4649" spans="4:4" x14ac:dyDescent="0.3">
      <c r="D4649"/>
    </row>
    <row r="4650" spans="4:4" x14ac:dyDescent="0.3">
      <c r="D4650"/>
    </row>
    <row r="4651" spans="4:4" x14ac:dyDescent="0.3">
      <c r="D4651"/>
    </row>
    <row r="4652" spans="4:4" x14ac:dyDescent="0.3">
      <c r="D4652"/>
    </row>
    <row r="4653" spans="4:4" x14ac:dyDescent="0.3">
      <c r="D4653"/>
    </row>
    <row r="4654" spans="4:4" x14ac:dyDescent="0.3">
      <c r="D4654"/>
    </row>
    <row r="4655" spans="4:4" x14ac:dyDescent="0.3">
      <c r="D4655"/>
    </row>
    <row r="4656" spans="4:4" x14ac:dyDescent="0.3">
      <c r="D4656"/>
    </row>
    <row r="4657" spans="4:4" x14ac:dyDescent="0.3">
      <c r="D4657"/>
    </row>
    <row r="4658" spans="4:4" x14ac:dyDescent="0.3">
      <c r="D4658"/>
    </row>
    <row r="4659" spans="4:4" x14ac:dyDescent="0.3">
      <c r="D4659"/>
    </row>
    <row r="4660" spans="4:4" x14ac:dyDescent="0.3">
      <c r="D4660"/>
    </row>
    <row r="4661" spans="4:4" x14ac:dyDescent="0.3">
      <c r="D4661"/>
    </row>
    <row r="4662" spans="4:4" x14ac:dyDescent="0.3">
      <c r="D4662"/>
    </row>
    <row r="4663" spans="4:4" x14ac:dyDescent="0.3">
      <c r="D4663"/>
    </row>
    <row r="4664" spans="4:4" x14ac:dyDescent="0.3">
      <c r="D4664"/>
    </row>
    <row r="4665" spans="4:4" x14ac:dyDescent="0.3">
      <c r="D4665"/>
    </row>
    <row r="4666" spans="4:4" x14ac:dyDescent="0.3">
      <c r="D4666"/>
    </row>
    <row r="4667" spans="4:4" x14ac:dyDescent="0.3">
      <c r="D4667"/>
    </row>
    <row r="4668" spans="4:4" x14ac:dyDescent="0.3">
      <c r="D4668"/>
    </row>
    <row r="4669" spans="4:4" x14ac:dyDescent="0.3">
      <c r="D4669"/>
    </row>
    <row r="4670" spans="4:4" x14ac:dyDescent="0.3">
      <c r="D4670"/>
    </row>
    <row r="4671" spans="4:4" x14ac:dyDescent="0.3">
      <c r="D4671"/>
    </row>
    <row r="4672" spans="4:4" x14ac:dyDescent="0.3">
      <c r="D4672"/>
    </row>
    <row r="4673" spans="4:4" x14ac:dyDescent="0.3">
      <c r="D4673"/>
    </row>
    <row r="4674" spans="4:4" x14ac:dyDescent="0.3">
      <c r="D4674"/>
    </row>
    <row r="4675" spans="4:4" x14ac:dyDescent="0.3">
      <c r="D4675"/>
    </row>
    <row r="4676" spans="4:4" x14ac:dyDescent="0.3">
      <c r="D4676"/>
    </row>
    <row r="4677" spans="4:4" x14ac:dyDescent="0.3">
      <c r="D4677"/>
    </row>
    <row r="4678" spans="4:4" x14ac:dyDescent="0.3">
      <c r="D4678"/>
    </row>
    <row r="4679" spans="4:4" x14ac:dyDescent="0.3">
      <c r="D4679"/>
    </row>
    <row r="4680" spans="4:4" x14ac:dyDescent="0.3">
      <c r="D4680"/>
    </row>
    <row r="4681" spans="4:4" x14ac:dyDescent="0.3">
      <c r="D4681"/>
    </row>
    <row r="4682" spans="4:4" x14ac:dyDescent="0.3">
      <c r="D4682"/>
    </row>
    <row r="4683" spans="4:4" x14ac:dyDescent="0.3">
      <c r="D4683"/>
    </row>
    <row r="4684" spans="4:4" x14ac:dyDescent="0.3">
      <c r="D4684"/>
    </row>
    <row r="4685" spans="4:4" x14ac:dyDescent="0.3">
      <c r="D4685"/>
    </row>
    <row r="4686" spans="4:4" x14ac:dyDescent="0.3">
      <c r="D4686"/>
    </row>
    <row r="4687" spans="4:4" x14ac:dyDescent="0.3">
      <c r="D4687"/>
    </row>
    <row r="4688" spans="4:4" x14ac:dyDescent="0.3">
      <c r="D4688"/>
    </row>
    <row r="4689" spans="4:4" x14ac:dyDescent="0.3">
      <c r="D4689"/>
    </row>
    <row r="4690" spans="4:4" x14ac:dyDescent="0.3">
      <c r="D4690"/>
    </row>
    <row r="4691" spans="4:4" x14ac:dyDescent="0.3">
      <c r="D4691"/>
    </row>
    <row r="4692" spans="4:4" x14ac:dyDescent="0.3">
      <c r="D4692"/>
    </row>
    <row r="4693" spans="4:4" x14ac:dyDescent="0.3">
      <c r="D4693"/>
    </row>
    <row r="4694" spans="4:4" x14ac:dyDescent="0.3">
      <c r="D4694"/>
    </row>
    <row r="4695" spans="4:4" x14ac:dyDescent="0.3">
      <c r="D4695"/>
    </row>
    <row r="4696" spans="4:4" x14ac:dyDescent="0.3">
      <c r="D4696"/>
    </row>
    <row r="4697" spans="4:4" x14ac:dyDescent="0.3">
      <c r="D4697"/>
    </row>
    <row r="4698" spans="4:4" x14ac:dyDescent="0.3">
      <c r="D4698"/>
    </row>
    <row r="4699" spans="4:4" x14ac:dyDescent="0.3">
      <c r="D4699"/>
    </row>
    <row r="4700" spans="4:4" x14ac:dyDescent="0.3">
      <c r="D4700"/>
    </row>
    <row r="4701" spans="4:4" x14ac:dyDescent="0.3">
      <c r="D4701"/>
    </row>
    <row r="4702" spans="4:4" x14ac:dyDescent="0.3">
      <c r="D4702"/>
    </row>
    <row r="4703" spans="4:4" x14ac:dyDescent="0.3">
      <c r="D4703"/>
    </row>
    <row r="4704" spans="4:4" x14ac:dyDescent="0.3">
      <c r="D4704"/>
    </row>
    <row r="4705" spans="4:4" x14ac:dyDescent="0.3">
      <c r="D4705"/>
    </row>
    <row r="4706" spans="4:4" x14ac:dyDescent="0.3">
      <c r="D4706"/>
    </row>
    <row r="4707" spans="4:4" x14ac:dyDescent="0.3">
      <c r="D4707"/>
    </row>
    <row r="4708" spans="4:4" x14ac:dyDescent="0.3">
      <c r="D4708"/>
    </row>
    <row r="4709" spans="4:4" x14ac:dyDescent="0.3">
      <c r="D4709"/>
    </row>
    <row r="4710" spans="4:4" x14ac:dyDescent="0.3">
      <c r="D4710"/>
    </row>
    <row r="4711" spans="4:4" x14ac:dyDescent="0.3">
      <c r="D4711"/>
    </row>
    <row r="4712" spans="4:4" x14ac:dyDescent="0.3">
      <c r="D4712"/>
    </row>
    <row r="4713" spans="4:4" x14ac:dyDescent="0.3">
      <c r="D4713"/>
    </row>
    <row r="4714" spans="4:4" x14ac:dyDescent="0.3">
      <c r="D4714"/>
    </row>
    <row r="4715" spans="4:4" x14ac:dyDescent="0.3">
      <c r="D4715"/>
    </row>
    <row r="4716" spans="4:4" x14ac:dyDescent="0.3">
      <c r="D4716"/>
    </row>
    <row r="4717" spans="4:4" x14ac:dyDescent="0.3">
      <c r="D4717"/>
    </row>
    <row r="4718" spans="4:4" x14ac:dyDescent="0.3">
      <c r="D4718"/>
    </row>
    <row r="4719" spans="4:4" x14ac:dyDescent="0.3">
      <c r="D4719"/>
    </row>
    <row r="4720" spans="4:4" x14ac:dyDescent="0.3">
      <c r="D4720"/>
    </row>
    <row r="4721" spans="4:4" x14ac:dyDescent="0.3">
      <c r="D4721"/>
    </row>
    <row r="4722" spans="4:4" x14ac:dyDescent="0.3">
      <c r="D4722"/>
    </row>
    <row r="4723" spans="4:4" x14ac:dyDescent="0.3">
      <c r="D4723"/>
    </row>
    <row r="4724" spans="4:4" x14ac:dyDescent="0.3">
      <c r="D4724"/>
    </row>
    <row r="4725" spans="4:4" x14ac:dyDescent="0.3">
      <c r="D4725"/>
    </row>
    <row r="4726" spans="4:4" x14ac:dyDescent="0.3">
      <c r="D4726"/>
    </row>
    <row r="4727" spans="4:4" x14ac:dyDescent="0.3">
      <c r="D4727"/>
    </row>
    <row r="4728" spans="4:4" x14ac:dyDescent="0.3">
      <c r="D4728"/>
    </row>
    <row r="4729" spans="4:4" x14ac:dyDescent="0.3">
      <c r="D4729"/>
    </row>
    <row r="4730" spans="4:4" x14ac:dyDescent="0.3">
      <c r="D4730"/>
    </row>
    <row r="4731" spans="4:4" x14ac:dyDescent="0.3">
      <c r="D4731"/>
    </row>
    <row r="4732" spans="4:4" x14ac:dyDescent="0.3">
      <c r="D4732"/>
    </row>
    <row r="4733" spans="4:4" x14ac:dyDescent="0.3">
      <c r="D4733"/>
    </row>
    <row r="4734" spans="4:4" x14ac:dyDescent="0.3">
      <c r="D4734"/>
    </row>
    <row r="4735" spans="4:4" x14ac:dyDescent="0.3">
      <c r="D4735"/>
    </row>
    <row r="4736" spans="4:4" x14ac:dyDescent="0.3">
      <c r="D4736"/>
    </row>
    <row r="4737" spans="4:4" x14ac:dyDescent="0.3">
      <c r="D4737"/>
    </row>
    <row r="4738" spans="4:4" x14ac:dyDescent="0.3">
      <c r="D4738"/>
    </row>
    <row r="4739" spans="4:4" x14ac:dyDescent="0.3">
      <c r="D4739"/>
    </row>
    <row r="4740" spans="4:4" x14ac:dyDescent="0.3">
      <c r="D4740"/>
    </row>
    <row r="4741" spans="4:4" x14ac:dyDescent="0.3">
      <c r="D4741"/>
    </row>
    <row r="4742" spans="4:4" x14ac:dyDescent="0.3">
      <c r="D4742"/>
    </row>
    <row r="4743" spans="4:4" x14ac:dyDescent="0.3">
      <c r="D4743"/>
    </row>
    <row r="4744" spans="4:4" x14ac:dyDescent="0.3">
      <c r="D4744"/>
    </row>
    <row r="4745" spans="4:4" x14ac:dyDescent="0.3">
      <c r="D4745"/>
    </row>
    <row r="4746" spans="4:4" x14ac:dyDescent="0.3">
      <c r="D4746"/>
    </row>
    <row r="4747" spans="4:4" x14ac:dyDescent="0.3">
      <c r="D4747"/>
    </row>
    <row r="4748" spans="4:4" x14ac:dyDescent="0.3">
      <c r="D4748"/>
    </row>
    <row r="4749" spans="4:4" x14ac:dyDescent="0.3">
      <c r="D4749"/>
    </row>
    <row r="4750" spans="4:4" x14ac:dyDescent="0.3">
      <c r="D4750"/>
    </row>
    <row r="4751" spans="4:4" x14ac:dyDescent="0.3">
      <c r="D4751"/>
    </row>
    <row r="4752" spans="4:4" x14ac:dyDescent="0.3">
      <c r="D4752"/>
    </row>
    <row r="4753" spans="4:4" x14ac:dyDescent="0.3">
      <c r="D4753"/>
    </row>
    <row r="4754" spans="4:4" x14ac:dyDescent="0.3">
      <c r="D4754"/>
    </row>
    <row r="4755" spans="4:4" x14ac:dyDescent="0.3">
      <c r="D4755"/>
    </row>
    <row r="4756" spans="4:4" x14ac:dyDescent="0.3">
      <c r="D4756"/>
    </row>
    <row r="4757" spans="4:4" x14ac:dyDescent="0.3">
      <c r="D4757"/>
    </row>
    <row r="4758" spans="4:4" x14ac:dyDescent="0.3">
      <c r="D4758"/>
    </row>
    <row r="4759" spans="4:4" x14ac:dyDescent="0.3">
      <c r="D4759"/>
    </row>
    <row r="4760" spans="4:4" x14ac:dyDescent="0.3">
      <c r="D4760"/>
    </row>
    <row r="4761" spans="4:4" x14ac:dyDescent="0.3">
      <c r="D4761"/>
    </row>
    <row r="4762" spans="4:4" x14ac:dyDescent="0.3">
      <c r="D4762"/>
    </row>
    <row r="4763" spans="4:4" x14ac:dyDescent="0.3">
      <c r="D4763"/>
    </row>
    <row r="4764" spans="4:4" x14ac:dyDescent="0.3">
      <c r="D4764"/>
    </row>
    <row r="4765" spans="4:4" x14ac:dyDescent="0.3">
      <c r="D4765"/>
    </row>
    <row r="4766" spans="4:4" x14ac:dyDescent="0.3">
      <c r="D4766"/>
    </row>
    <row r="4767" spans="4:4" x14ac:dyDescent="0.3">
      <c r="D4767"/>
    </row>
    <row r="4768" spans="4:4" x14ac:dyDescent="0.3">
      <c r="D4768"/>
    </row>
    <row r="4769" spans="4:4" x14ac:dyDescent="0.3">
      <c r="D4769"/>
    </row>
    <row r="4770" spans="4:4" x14ac:dyDescent="0.3">
      <c r="D4770"/>
    </row>
    <row r="4771" spans="4:4" x14ac:dyDescent="0.3">
      <c r="D4771"/>
    </row>
    <row r="4772" spans="4:4" x14ac:dyDescent="0.3">
      <c r="D4772"/>
    </row>
    <row r="4773" spans="4:4" x14ac:dyDescent="0.3">
      <c r="D4773"/>
    </row>
    <row r="4774" spans="4:4" x14ac:dyDescent="0.3">
      <c r="D4774"/>
    </row>
    <row r="4775" spans="4:4" x14ac:dyDescent="0.3">
      <c r="D4775"/>
    </row>
    <row r="4776" spans="4:4" x14ac:dyDescent="0.3">
      <c r="D4776"/>
    </row>
    <row r="4777" spans="4:4" x14ac:dyDescent="0.3">
      <c r="D4777"/>
    </row>
    <row r="4778" spans="4:4" x14ac:dyDescent="0.3">
      <c r="D4778"/>
    </row>
    <row r="4779" spans="4:4" x14ac:dyDescent="0.3">
      <c r="D4779"/>
    </row>
    <row r="4780" spans="4:4" x14ac:dyDescent="0.3">
      <c r="D4780"/>
    </row>
    <row r="4781" spans="4:4" x14ac:dyDescent="0.3">
      <c r="D4781"/>
    </row>
    <row r="4782" spans="4:4" x14ac:dyDescent="0.3">
      <c r="D4782"/>
    </row>
    <row r="4783" spans="4:4" x14ac:dyDescent="0.3">
      <c r="D4783"/>
    </row>
    <row r="4784" spans="4:4" x14ac:dyDescent="0.3">
      <c r="D4784"/>
    </row>
    <row r="4785" spans="4:4" x14ac:dyDescent="0.3">
      <c r="D4785"/>
    </row>
    <row r="4786" spans="4:4" x14ac:dyDescent="0.3">
      <c r="D4786"/>
    </row>
    <row r="4787" spans="4:4" x14ac:dyDescent="0.3">
      <c r="D4787"/>
    </row>
    <row r="4788" spans="4:4" x14ac:dyDescent="0.3">
      <c r="D4788"/>
    </row>
    <row r="4789" spans="4:4" x14ac:dyDescent="0.3">
      <c r="D4789"/>
    </row>
    <row r="4790" spans="4:4" x14ac:dyDescent="0.3">
      <c r="D4790"/>
    </row>
    <row r="4791" spans="4:4" x14ac:dyDescent="0.3">
      <c r="D4791"/>
    </row>
    <row r="4792" spans="4:4" x14ac:dyDescent="0.3">
      <c r="D4792"/>
    </row>
    <row r="4793" spans="4:4" x14ac:dyDescent="0.3">
      <c r="D4793"/>
    </row>
    <row r="4794" spans="4:4" x14ac:dyDescent="0.3">
      <c r="D4794"/>
    </row>
    <row r="4795" spans="4:4" x14ac:dyDescent="0.3">
      <c r="D4795"/>
    </row>
    <row r="4796" spans="4:4" x14ac:dyDescent="0.3">
      <c r="D4796"/>
    </row>
    <row r="4797" spans="4:4" x14ac:dyDescent="0.3">
      <c r="D4797"/>
    </row>
    <row r="4798" spans="4:4" x14ac:dyDescent="0.3">
      <c r="D4798"/>
    </row>
    <row r="4799" spans="4:4" x14ac:dyDescent="0.3">
      <c r="D4799"/>
    </row>
    <row r="4800" spans="4:4" x14ac:dyDescent="0.3">
      <c r="D4800"/>
    </row>
    <row r="4801" spans="4:4" x14ac:dyDescent="0.3">
      <c r="D4801"/>
    </row>
    <row r="4802" spans="4:4" x14ac:dyDescent="0.3">
      <c r="D4802"/>
    </row>
    <row r="4803" spans="4:4" x14ac:dyDescent="0.3">
      <c r="D4803"/>
    </row>
    <row r="4804" spans="4:4" x14ac:dyDescent="0.3">
      <c r="D4804"/>
    </row>
    <row r="4805" spans="4:4" x14ac:dyDescent="0.3">
      <c r="D4805"/>
    </row>
    <row r="4806" spans="4:4" x14ac:dyDescent="0.3">
      <c r="D4806"/>
    </row>
    <row r="4807" spans="4:4" x14ac:dyDescent="0.3">
      <c r="D4807"/>
    </row>
    <row r="4808" spans="4:4" x14ac:dyDescent="0.3">
      <c r="D4808"/>
    </row>
    <row r="4809" spans="4:4" x14ac:dyDescent="0.3">
      <c r="D4809"/>
    </row>
    <row r="4810" spans="4:4" x14ac:dyDescent="0.3">
      <c r="D4810"/>
    </row>
    <row r="4811" spans="4:4" x14ac:dyDescent="0.3">
      <c r="D4811"/>
    </row>
    <row r="4812" spans="4:4" x14ac:dyDescent="0.3">
      <c r="D4812"/>
    </row>
    <row r="4813" spans="4:4" x14ac:dyDescent="0.3">
      <c r="D4813"/>
    </row>
    <row r="4814" spans="4:4" x14ac:dyDescent="0.3">
      <c r="D4814"/>
    </row>
    <row r="4815" spans="4:4" x14ac:dyDescent="0.3">
      <c r="D4815"/>
    </row>
    <row r="4816" spans="4:4" x14ac:dyDescent="0.3">
      <c r="D4816"/>
    </row>
    <row r="4817" spans="4:4" x14ac:dyDescent="0.3">
      <c r="D4817"/>
    </row>
    <row r="4818" spans="4:4" x14ac:dyDescent="0.3">
      <c r="D4818"/>
    </row>
    <row r="4819" spans="4:4" x14ac:dyDescent="0.3">
      <c r="D4819"/>
    </row>
    <row r="4820" spans="4:4" x14ac:dyDescent="0.3">
      <c r="D4820"/>
    </row>
    <row r="4821" spans="4:4" x14ac:dyDescent="0.3">
      <c r="D4821"/>
    </row>
    <row r="4822" spans="4:4" x14ac:dyDescent="0.3">
      <c r="D4822"/>
    </row>
    <row r="4823" spans="4:4" x14ac:dyDescent="0.3">
      <c r="D4823"/>
    </row>
    <row r="4824" spans="4:4" x14ac:dyDescent="0.3">
      <c r="D4824"/>
    </row>
    <row r="4825" spans="4:4" x14ac:dyDescent="0.3">
      <c r="D4825"/>
    </row>
    <row r="4826" spans="4:4" x14ac:dyDescent="0.3">
      <c r="D4826"/>
    </row>
    <row r="4827" spans="4:4" x14ac:dyDescent="0.3">
      <c r="D4827"/>
    </row>
    <row r="4828" spans="4:4" x14ac:dyDescent="0.3">
      <c r="D4828"/>
    </row>
    <row r="4829" spans="4:4" x14ac:dyDescent="0.3">
      <c r="D4829"/>
    </row>
    <row r="4830" spans="4:4" x14ac:dyDescent="0.3">
      <c r="D4830"/>
    </row>
    <row r="4831" spans="4:4" x14ac:dyDescent="0.3">
      <c r="D4831"/>
    </row>
    <row r="4832" spans="4:4" x14ac:dyDescent="0.3">
      <c r="D4832"/>
    </row>
    <row r="4833" spans="4:4" x14ac:dyDescent="0.3">
      <c r="D4833"/>
    </row>
    <row r="4834" spans="4:4" x14ac:dyDescent="0.3">
      <c r="D4834"/>
    </row>
    <row r="4835" spans="4:4" x14ac:dyDescent="0.3">
      <c r="D4835"/>
    </row>
    <row r="4836" spans="4:4" x14ac:dyDescent="0.3">
      <c r="D4836"/>
    </row>
    <row r="4837" spans="4:4" x14ac:dyDescent="0.3">
      <c r="D4837"/>
    </row>
    <row r="4838" spans="4:4" x14ac:dyDescent="0.3">
      <c r="D4838"/>
    </row>
    <row r="4839" spans="4:4" x14ac:dyDescent="0.3">
      <c r="D4839"/>
    </row>
    <row r="4840" spans="4:4" x14ac:dyDescent="0.3">
      <c r="D4840"/>
    </row>
    <row r="4841" spans="4:4" x14ac:dyDescent="0.3">
      <c r="D4841"/>
    </row>
    <row r="4842" spans="4:4" x14ac:dyDescent="0.3">
      <c r="D4842"/>
    </row>
    <row r="4843" spans="4:4" x14ac:dyDescent="0.3">
      <c r="D4843"/>
    </row>
    <row r="4844" spans="4:4" x14ac:dyDescent="0.3">
      <c r="D4844"/>
    </row>
    <row r="4845" spans="4:4" x14ac:dyDescent="0.3">
      <c r="D4845"/>
    </row>
    <row r="4846" spans="4:4" x14ac:dyDescent="0.3">
      <c r="D4846"/>
    </row>
    <row r="4847" spans="4:4" x14ac:dyDescent="0.3">
      <c r="D4847"/>
    </row>
    <row r="4848" spans="4:4" x14ac:dyDescent="0.3">
      <c r="D4848"/>
    </row>
    <row r="4849" spans="4:4" x14ac:dyDescent="0.3">
      <c r="D4849"/>
    </row>
    <row r="4850" spans="4:4" x14ac:dyDescent="0.3">
      <c r="D4850"/>
    </row>
    <row r="4851" spans="4:4" x14ac:dyDescent="0.3">
      <c r="D4851"/>
    </row>
    <row r="4852" spans="4:4" x14ac:dyDescent="0.3">
      <c r="D4852"/>
    </row>
    <row r="4853" spans="4:4" x14ac:dyDescent="0.3">
      <c r="D4853"/>
    </row>
    <row r="4854" spans="4:4" x14ac:dyDescent="0.3">
      <c r="D4854"/>
    </row>
    <row r="4855" spans="4:4" x14ac:dyDescent="0.3">
      <c r="D4855"/>
    </row>
    <row r="4856" spans="4:4" x14ac:dyDescent="0.3">
      <c r="D4856"/>
    </row>
    <row r="4857" spans="4:4" x14ac:dyDescent="0.3">
      <c r="D4857"/>
    </row>
    <row r="4858" spans="4:4" x14ac:dyDescent="0.3">
      <c r="D4858"/>
    </row>
    <row r="4859" spans="4:4" x14ac:dyDescent="0.3">
      <c r="D4859"/>
    </row>
    <row r="4860" spans="4:4" x14ac:dyDescent="0.3">
      <c r="D4860"/>
    </row>
    <row r="4861" spans="4:4" x14ac:dyDescent="0.3">
      <c r="D4861"/>
    </row>
    <row r="4862" spans="4:4" x14ac:dyDescent="0.3">
      <c r="D4862"/>
    </row>
    <row r="4863" spans="4:4" x14ac:dyDescent="0.3">
      <c r="D4863"/>
    </row>
    <row r="4864" spans="4:4" x14ac:dyDescent="0.3">
      <c r="D4864"/>
    </row>
    <row r="4865" spans="4:4" x14ac:dyDescent="0.3">
      <c r="D4865"/>
    </row>
    <row r="4866" spans="4:4" x14ac:dyDescent="0.3">
      <c r="D4866"/>
    </row>
    <row r="4867" spans="4:4" x14ac:dyDescent="0.3">
      <c r="D4867"/>
    </row>
    <row r="4868" spans="4:4" x14ac:dyDescent="0.3">
      <c r="D4868"/>
    </row>
    <row r="4869" spans="4:4" x14ac:dyDescent="0.3">
      <c r="D4869"/>
    </row>
    <row r="4870" spans="4:4" x14ac:dyDescent="0.3">
      <c r="D4870"/>
    </row>
    <row r="4871" spans="4:4" x14ac:dyDescent="0.3">
      <c r="D4871"/>
    </row>
    <row r="4872" spans="4:4" x14ac:dyDescent="0.3">
      <c r="D4872"/>
    </row>
    <row r="4873" spans="4:4" x14ac:dyDescent="0.3">
      <c r="D4873"/>
    </row>
    <row r="4874" spans="4:4" x14ac:dyDescent="0.3">
      <c r="D4874"/>
    </row>
    <row r="4875" spans="4:4" x14ac:dyDescent="0.3">
      <c r="D4875"/>
    </row>
    <row r="4876" spans="4:4" x14ac:dyDescent="0.3">
      <c r="D4876"/>
    </row>
    <row r="4877" spans="4:4" x14ac:dyDescent="0.3">
      <c r="D4877"/>
    </row>
    <row r="4878" spans="4:4" x14ac:dyDescent="0.3">
      <c r="D4878"/>
    </row>
    <row r="4879" spans="4:4" x14ac:dyDescent="0.3">
      <c r="D4879"/>
    </row>
    <row r="4880" spans="4:4" x14ac:dyDescent="0.3">
      <c r="D4880"/>
    </row>
    <row r="4881" spans="4:4" x14ac:dyDescent="0.3">
      <c r="D4881"/>
    </row>
    <row r="4882" spans="4:4" x14ac:dyDescent="0.3">
      <c r="D4882"/>
    </row>
    <row r="4883" spans="4:4" x14ac:dyDescent="0.3">
      <c r="D4883"/>
    </row>
    <row r="4884" spans="4:4" x14ac:dyDescent="0.3">
      <c r="D4884"/>
    </row>
    <row r="4885" spans="4:4" x14ac:dyDescent="0.3">
      <c r="D4885"/>
    </row>
    <row r="4886" spans="4:4" x14ac:dyDescent="0.3">
      <c r="D4886"/>
    </row>
    <row r="4887" spans="4:4" x14ac:dyDescent="0.3">
      <c r="D4887"/>
    </row>
    <row r="4888" spans="4:4" x14ac:dyDescent="0.3">
      <c r="D4888"/>
    </row>
    <row r="4889" spans="4:4" x14ac:dyDescent="0.3">
      <c r="D4889"/>
    </row>
    <row r="4890" spans="4:4" x14ac:dyDescent="0.3">
      <c r="D4890"/>
    </row>
    <row r="4891" spans="4:4" x14ac:dyDescent="0.3">
      <c r="D4891"/>
    </row>
    <row r="4892" spans="4:4" x14ac:dyDescent="0.3">
      <c r="D4892"/>
    </row>
    <row r="4893" spans="4:4" x14ac:dyDescent="0.3">
      <c r="D4893"/>
    </row>
    <row r="4894" spans="4:4" x14ac:dyDescent="0.3">
      <c r="D4894"/>
    </row>
    <row r="4895" spans="4:4" x14ac:dyDescent="0.3">
      <c r="D4895"/>
    </row>
    <row r="4896" spans="4:4" x14ac:dyDescent="0.3">
      <c r="D4896"/>
    </row>
    <row r="4897" spans="4:4" x14ac:dyDescent="0.3">
      <c r="D4897"/>
    </row>
    <row r="4898" spans="4:4" x14ac:dyDescent="0.3">
      <c r="D4898"/>
    </row>
    <row r="4899" spans="4:4" x14ac:dyDescent="0.3">
      <c r="D4899"/>
    </row>
    <row r="4900" spans="4:4" x14ac:dyDescent="0.3">
      <c r="D4900"/>
    </row>
    <row r="4901" spans="4:4" x14ac:dyDescent="0.3">
      <c r="D4901"/>
    </row>
    <row r="4902" spans="4:4" x14ac:dyDescent="0.3">
      <c r="D4902"/>
    </row>
    <row r="4903" spans="4:4" x14ac:dyDescent="0.3">
      <c r="D4903"/>
    </row>
    <row r="4904" spans="4:4" x14ac:dyDescent="0.3">
      <c r="D4904"/>
    </row>
    <row r="4905" spans="4:4" x14ac:dyDescent="0.3">
      <c r="D4905"/>
    </row>
    <row r="4906" spans="4:4" x14ac:dyDescent="0.3">
      <c r="D4906"/>
    </row>
    <row r="4907" spans="4:4" x14ac:dyDescent="0.3">
      <c r="D4907"/>
    </row>
    <row r="4908" spans="4:4" x14ac:dyDescent="0.3">
      <c r="D4908"/>
    </row>
    <row r="4909" spans="4:4" x14ac:dyDescent="0.3">
      <c r="D4909"/>
    </row>
    <row r="4910" spans="4:4" x14ac:dyDescent="0.3">
      <c r="D4910"/>
    </row>
    <row r="4911" spans="4:4" x14ac:dyDescent="0.3">
      <c r="D4911"/>
    </row>
    <row r="4912" spans="4:4" x14ac:dyDescent="0.3">
      <c r="D4912"/>
    </row>
    <row r="4913" spans="4:4" x14ac:dyDescent="0.3">
      <c r="D4913"/>
    </row>
    <row r="4914" spans="4:4" x14ac:dyDescent="0.3">
      <c r="D4914"/>
    </row>
    <row r="4915" spans="4:4" x14ac:dyDescent="0.3">
      <c r="D4915"/>
    </row>
    <row r="4916" spans="4:4" x14ac:dyDescent="0.3">
      <c r="D4916"/>
    </row>
    <row r="4917" spans="4:4" x14ac:dyDescent="0.3">
      <c r="D4917"/>
    </row>
    <row r="4918" spans="4:4" x14ac:dyDescent="0.3">
      <c r="D4918"/>
    </row>
    <row r="4919" spans="4:4" x14ac:dyDescent="0.3">
      <c r="D4919"/>
    </row>
    <row r="4920" spans="4:4" x14ac:dyDescent="0.3">
      <c r="D4920"/>
    </row>
    <row r="4921" spans="4:4" x14ac:dyDescent="0.3">
      <c r="D4921"/>
    </row>
    <row r="4922" spans="4:4" x14ac:dyDescent="0.3">
      <c r="D4922"/>
    </row>
    <row r="4923" spans="4:4" x14ac:dyDescent="0.3">
      <c r="D4923"/>
    </row>
    <row r="4924" spans="4:4" x14ac:dyDescent="0.3">
      <c r="D4924"/>
    </row>
    <row r="4925" spans="4:4" x14ac:dyDescent="0.3">
      <c r="D4925"/>
    </row>
    <row r="4926" spans="4:4" x14ac:dyDescent="0.3">
      <c r="D4926"/>
    </row>
    <row r="4927" spans="4:4" x14ac:dyDescent="0.3">
      <c r="D4927"/>
    </row>
    <row r="4928" spans="4:4" x14ac:dyDescent="0.3">
      <c r="D4928"/>
    </row>
    <row r="4929" spans="4:4" x14ac:dyDescent="0.3">
      <c r="D4929"/>
    </row>
    <row r="4930" spans="4:4" x14ac:dyDescent="0.3">
      <c r="D4930"/>
    </row>
    <row r="4931" spans="4:4" x14ac:dyDescent="0.3">
      <c r="D4931"/>
    </row>
    <row r="4932" spans="4:4" x14ac:dyDescent="0.3">
      <c r="D4932"/>
    </row>
    <row r="4933" spans="4:4" x14ac:dyDescent="0.3">
      <c r="D4933"/>
    </row>
    <row r="4934" spans="4:4" x14ac:dyDescent="0.3">
      <c r="D4934"/>
    </row>
    <row r="4935" spans="4:4" x14ac:dyDescent="0.3">
      <c r="D4935"/>
    </row>
    <row r="4936" spans="4:4" x14ac:dyDescent="0.3">
      <c r="D4936"/>
    </row>
    <row r="4937" spans="4:4" x14ac:dyDescent="0.3">
      <c r="D4937"/>
    </row>
    <row r="4938" spans="4:4" x14ac:dyDescent="0.3">
      <c r="D4938"/>
    </row>
    <row r="4939" spans="4:4" x14ac:dyDescent="0.3">
      <c r="D4939"/>
    </row>
    <row r="4940" spans="4:4" x14ac:dyDescent="0.3">
      <c r="D4940"/>
    </row>
    <row r="4941" spans="4:4" x14ac:dyDescent="0.3">
      <c r="D4941"/>
    </row>
    <row r="4942" spans="4:4" x14ac:dyDescent="0.3">
      <c r="D4942"/>
    </row>
    <row r="4943" spans="4:4" x14ac:dyDescent="0.3">
      <c r="D4943"/>
    </row>
    <row r="4944" spans="4:4" x14ac:dyDescent="0.3">
      <c r="D4944"/>
    </row>
    <row r="4945" spans="4:4" x14ac:dyDescent="0.3">
      <c r="D4945"/>
    </row>
    <row r="4946" spans="4:4" x14ac:dyDescent="0.3">
      <c r="D4946"/>
    </row>
    <row r="4947" spans="4:4" x14ac:dyDescent="0.3">
      <c r="D4947"/>
    </row>
    <row r="4948" spans="4:4" x14ac:dyDescent="0.3">
      <c r="D4948"/>
    </row>
    <row r="4949" spans="4:4" x14ac:dyDescent="0.3">
      <c r="D4949"/>
    </row>
    <row r="4950" spans="4:4" x14ac:dyDescent="0.3">
      <c r="D4950"/>
    </row>
    <row r="4951" spans="4:4" x14ac:dyDescent="0.3">
      <c r="D4951"/>
    </row>
    <row r="4952" spans="4:4" x14ac:dyDescent="0.3">
      <c r="D4952"/>
    </row>
    <row r="4953" spans="4:4" x14ac:dyDescent="0.3">
      <c r="D4953"/>
    </row>
    <row r="4954" spans="4:4" x14ac:dyDescent="0.3">
      <c r="D4954"/>
    </row>
    <row r="4955" spans="4:4" x14ac:dyDescent="0.3">
      <c r="D4955"/>
    </row>
    <row r="4956" spans="4:4" x14ac:dyDescent="0.3">
      <c r="D4956"/>
    </row>
    <row r="4957" spans="4:4" x14ac:dyDescent="0.3">
      <c r="D4957"/>
    </row>
    <row r="4958" spans="4:4" x14ac:dyDescent="0.3">
      <c r="D4958"/>
    </row>
    <row r="4959" spans="4:4" x14ac:dyDescent="0.3">
      <c r="D4959"/>
    </row>
    <row r="4960" spans="4:4" x14ac:dyDescent="0.3">
      <c r="D4960"/>
    </row>
    <row r="4961" spans="4:4" x14ac:dyDescent="0.3">
      <c r="D4961"/>
    </row>
    <row r="4962" spans="4:4" x14ac:dyDescent="0.3">
      <c r="D4962"/>
    </row>
    <row r="4963" spans="4:4" x14ac:dyDescent="0.3">
      <c r="D4963"/>
    </row>
    <row r="4964" spans="4:4" x14ac:dyDescent="0.3">
      <c r="D4964"/>
    </row>
    <row r="4965" spans="4:4" x14ac:dyDescent="0.3">
      <c r="D4965"/>
    </row>
    <row r="4966" spans="4:4" x14ac:dyDescent="0.3">
      <c r="D4966"/>
    </row>
    <row r="4967" spans="4:4" x14ac:dyDescent="0.3">
      <c r="D4967"/>
    </row>
    <row r="4968" spans="4:4" x14ac:dyDescent="0.3">
      <c r="D4968"/>
    </row>
    <row r="4969" spans="4:4" x14ac:dyDescent="0.3">
      <c r="D4969"/>
    </row>
    <row r="4970" spans="4:4" x14ac:dyDescent="0.3">
      <c r="D4970"/>
    </row>
    <row r="4971" spans="4:4" x14ac:dyDescent="0.3">
      <c r="D4971"/>
    </row>
    <row r="4972" spans="4:4" x14ac:dyDescent="0.3">
      <c r="D4972"/>
    </row>
    <row r="4973" spans="4:4" x14ac:dyDescent="0.3">
      <c r="D4973"/>
    </row>
    <row r="4974" spans="4:4" x14ac:dyDescent="0.3">
      <c r="D4974"/>
    </row>
    <row r="4975" spans="4:4" x14ac:dyDescent="0.3">
      <c r="D4975"/>
    </row>
    <row r="4976" spans="4:4" x14ac:dyDescent="0.3">
      <c r="D4976"/>
    </row>
    <row r="4977" spans="4:4" x14ac:dyDescent="0.3">
      <c r="D4977"/>
    </row>
    <row r="4978" spans="4:4" x14ac:dyDescent="0.3">
      <c r="D4978"/>
    </row>
    <row r="4979" spans="4:4" x14ac:dyDescent="0.3">
      <c r="D4979"/>
    </row>
    <row r="4980" spans="4:4" x14ac:dyDescent="0.3">
      <c r="D4980"/>
    </row>
    <row r="4981" spans="4:4" x14ac:dyDescent="0.3">
      <c r="D4981"/>
    </row>
    <row r="4982" spans="4:4" x14ac:dyDescent="0.3">
      <c r="D4982"/>
    </row>
    <row r="4983" spans="4:4" x14ac:dyDescent="0.3">
      <c r="D4983"/>
    </row>
    <row r="4984" spans="4:4" x14ac:dyDescent="0.3">
      <c r="D4984"/>
    </row>
    <row r="4985" spans="4:4" x14ac:dyDescent="0.3">
      <c r="D4985"/>
    </row>
    <row r="4986" spans="4:4" x14ac:dyDescent="0.3">
      <c r="D4986"/>
    </row>
    <row r="4987" spans="4:4" x14ac:dyDescent="0.3">
      <c r="D4987"/>
    </row>
    <row r="4988" spans="4:4" x14ac:dyDescent="0.3">
      <c r="D4988"/>
    </row>
    <row r="4989" spans="4:4" x14ac:dyDescent="0.3">
      <c r="D4989"/>
    </row>
    <row r="4990" spans="4:4" x14ac:dyDescent="0.3">
      <c r="D4990"/>
    </row>
    <row r="4991" spans="4:4" x14ac:dyDescent="0.3">
      <c r="D4991"/>
    </row>
    <row r="4992" spans="4:4" x14ac:dyDescent="0.3">
      <c r="D4992"/>
    </row>
    <row r="4993" spans="4:4" x14ac:dyDescent="0.3">
      <c r="D4993"/>
    </row>
    <row r="4994" spans="4:4" x14ac:dyDescent="0.3">
      <c r="D4994"/>
    </row>
    <row r="4995" spans="4:4" x14ac:dyDescent="0.3">
      <c r="D4995"/>
    </row>
    <row r="4996" spans="4:4" x14ac:dyDescent="0.3">
      <c r="D4996"/>
    </row>
    <row r="4997" spans="4:4" x14ac:dyDescent="0.3">
      <c r="D4997"/>
    </row>
    <row r="4998" spans="4:4" x14ac:dyDescent="0.3">
      <c r="D4998"/>
    </row>
    <row r="4999" spans="4:4" x14ac:dyDescent="0.3">
      <c r="D4999"/>
    </row>
    <row r="5000" spans="4:4" x14ac:dyDescent="0.3">
      <c r="D5000"/>
    </row>
    <row r="5001" spans="4:4" x14ac:dyDescent="0.3">
      <c r="D5001"/>
    </row>
    <row r="5002" spans="4:4" x14ac:dyDescent="0.3">
      <c r="D5002"/>
    </row>
    <row r="5003" spans="4:4" x14ac:dyDescent="0.3">
      <c r="D5003"/>
    </row>
    <row r="5004" spans="4:4" x14ac:dyDescent="0.3">
      <c r="D5004"/>
    </row>
    <row r="5005" spans="4:4" x14ac:dyDescent="0.3">
      <c r="D5005"/>
    </row>
    <row r="5006" spans="4:4" x14ac:dyDescent="0.3">
      <c r="D5006"/>
    </row>
    <row r="5007" spans="4:4" x14ac:dyDescent="0.3">
      <c r="D5007"/>
    </row>
    <row r="5008" spans="4:4" x14ac:dyDescent="0.3">
      <c r="D5008"/>
    </row>
    <row r="5009" spans="4:4" x14ac:dyDescent="0.3">
      <c r="D5009"/>
    </row>
    <row r="5010" spans="4:4" x14ac:dyDescent="0.3">
      <c r="D5010"/>
    </row>
    <row r="5011" spans="4:4" x14ac:dyDescent="0.3">
      <c r="D5011"/>
    </row>
    <row r="5012" spans="4:4" x14ac:dyDescent="0.3">
      <c r="D5012"/>
    </row>
    <row r="5013" spans="4:4" x14ac:dyDescent="0.3">
      <c r="D5013"/>
    </row>
    <row r="5014" spans="4:4" x14ac:dyDescent="0.3">
      <c r="D5014"/>
    </row>
    <row r="5015" spans="4:4" x14ac:dyDescent="0.3">
      <c r="D5015"/>
    </row>
    <row r="5016" spans="4:4" x14ac:dyDescent="0.3">
      <c r="D5016"/>
    </row>
    <row r="5017" spans="4:4" x14ac:dyDescent="0.3">
      <c r="D5017"/>
    </row>
    <row r="5018" spans="4:4" x14ac:dyDescent="0.3">
      <c r="D5018"/>
    </row>
    <row r="5019" spans="4:4" x14ac:dyDescent="0.3">
      <c r="D5019"/>
    </row>
    <row r="5020" spans="4:4" x14ac:dyDescent="0.3">
      <c r="D5020"/>
    </row>
    <row r="5021" spans="4:4" x14ac:dyDescent="0.3">
      <c r="D5021"/>
    </row>
    <row r="5022" spans="4:4" x14ac:dyDescent="0.3">
      <c r="D5022"/>
    </row>
    <row r="5023" spans="4:4" x14ac:dyDescent="0.3">
      <c r="D5023"/>
    </row>
    <row r="5024" spans="4:4" x14ac:dyDescent="0.3">
      <c r="D5024"/>
    </row>
    <row r="5025" spans="4:4" x14ac:dyDescent="0.3">
      <c r="D5025"/>
    </row>
    <row r="5026" spans="4:4" x14ac:dyDescent="0.3">
      <c r="D5026"/>
    </row>
    <row r="5027" spans="4:4" x14ac:dyDescent="0.3">
      <c r="D5027"/>
    </row>
    <row r="5028" spans="4:4" x14ac:dyDescent="0.3">
      <c r="D5028"/>
    </row>
    <row r="5029" spans="4:4" x14ac:dyDescent="0.3">
      <c r="D5029"/>
    </row>
    <row r="5030" spans="4:4" x14ac:dyDescent="0.3">
      <c r="D5030"/>
    </row>
    <row r="5031" spans="4:4" x14ac:dyDescent="0.3">
      <c r="D5031"/>
    </row>
    <row r="5032" spans="4:4" x14ac:dyDescent="0.3">
      <c r="D5032"/>
    </row>
    <row r="5033" spans="4:4" x14ac:dyDescent="0.3">
      <c r="D5033"/>
    </row>
    <row r="5034" spans="4:4" x14ac:dyDescent="0.3">
      <c r="D5034"/>
    </row>
    <row r="5035" spans="4:4" x14ac:dyDescent="0.3">
      <c r="D5035"/>
    </row>
    <row r="5036" spans="4:4" x14ac:dyDescent="0.3">
      <c r="D5036"/>
    </row>
    <row r="5037" spans="4:4" x14ac:dyDescent="0.3">
      <c r="D5037"/>
    </row>
    <row r="5038" spans="4:4" x14ac:dyDescent="0.3">
      <c r="D5038"/>
    </row>
    <row r="5039" spans="4:4" x14ac:dyDescent="0.3">
      <c r="D5039"/>
    </row>
    <row r="5040" spans="4:4" x14ac:dyDescent="0.3">
      <c r="D5040"/>
    </row>
    <row r="5041" spans="4:4" x14ac:dyDescent="0.3">
      <c r="D5041"/>
    </row>
    <row r="5042" spans="4:4" x14ac:dyDescent="0.3">
      <c r="D5042"/>
    </row>
    <row r="5043" spans="4:4" x14ac:dyDescent="0.3">
      <c r="D5043"/>
    </row>
    <row r="5044" spans="4:4" x14ac:dyDescent="0.3">
      <c r="D5044"/>
    </row>
    <row r="5045" spans="4:4" x14ac:dyDescent="0.3">
      <c r="D5045"/>
    </row>
    <row r="5046" spans="4:4" x14ac:dyDescent="0.3">
      <c r="D5046"/>
    </row>
    <row r="5047" spans="4:4" x14ac:dyDescent="0.3">
      <c r="D5047"/>
    </row>
    <row r="5048" spans="4:4" x14ac:dyDescent="0.3">
      <c r="D5048"/>
    </row>
    <row r="5049" spans="4:4" x14ac:dyDescent="0.3">
      <c r="D5049"/>
    </row>
    <row r="5050" spans="4:4" x14ac:dyDescent="0.3">
      <c r="D5050"/>
    </row>
    <row r="5051" spans="4:4" x14ac:dyDescent="0.3">
      <c r="D5051"/>
    </row>
    <row r="5052" spans="4:4" x14ac:dyDescent="0.3">
      <c r="D5052"/>
    </row>
    <row r="5053" spans="4:4" x14ac:dyDescent="0.3">
      <c r="D5053"/>
    </row>
    <row r="5054" spans="4:4" x14ac:dyDescent="0.3">
      <c r="D5054"/>
    </row>
    <row r="5055" spans="4:4" x14ac:dyDescent="0.3">
      <c r="D5055"/>
    </row>
    <row r="5056" spans="4:4" x14ac:dyDescent="0.3">
      <c r="D5056"/>
    </row>
    <row r="5057" spans="4:4" x14ac:dyDescent="0.3">
      <c r="D5057"/>
    </row>
    <row r="5058" spans="4:4" x14ac:dyDescent="0.3">
      <c r="D5058"/>
    </row>
    <row r="5059" spans="4:4" x14ac:dyDescent="0.3">
      <c r="D5059"/>
    </row>
    <row r="5060" spans="4:4" x14ac:dyDescent="0.3">
      <c r="D5060"/>
    </row>
    <row r="5061" spans="4:4" x14ac:dyDescent="0.3">
      <c r="D5061"/>
    </row>
    <row r="5062" spans="4:4" x14ac:dyDescent="0.3">
      <c r="D5062"/>
    </row>
    <row r="5063" spans="4:4" x14ac:dyDescent="0.3">
      <c r="D5063"/>
    </row>
    <row r="5064" spans="4:4" x14ac:dyDescent="0.3">
      <c r="D5064"/>
    </row>
    <row r="5065" spans="4:4" x14ac:dyDescent="0.3">
      <c r="D5065"/>
    </row>
    <row r="5066" spans="4:4" x14ac:dyDescent="0.3">
      <c r="D5066"/>
    </row>
    <row r="5067" spans="4:4" x14ac:dyDescent="0.3">
      <c r="D5067"/>
    </row>
    <row r="5068" spans="4:4" x14ac:dyDescent="0.3">
      <c r="D5068"/>
    </row>
    <row r="5069" spans="4:4" x14ac:dyDescent="0.3">
      <c r="D5069"/>
    </row>
    <row r="5070" spans="4:4" x14ac:dyDescent="0.3">
      <c r="D5070"/>
    </row>
    <row r="5071" spans="4:4" x14ac:dyDescent="0.3">
      <c r="D5071"/>
    </row>
    <row r="5072" spans="4:4" x14ac:dyDescent="0.3">
      <c r="D5072"/>
    </row>
    <row r="5073" spans="4:4" x14ac:dyDescent="0.3">
      <c r="D5073"/>
    </row>
    <row r="5074" spans="4:4" x14ac:dyDescent="0.3">
      <c r="D5074"/>
    </row>
    <row r="5075" spans="4:4" x14ac:dyDescent="0.3">
      <c r="D5075"/>
    </row>
    <row r="5076" spans="4:4" x14ac:dyDescent="0.3">
      <c r="D5076"/>
    </row>
    <row r="5077" spans="4:4" x14ac:dyDescent="0.3">
      <c r="D5077"/>
    </row>
    <row r="5078" spans="4:4" x14ac:dyDescent="0.3">
      <c r="D5078"/>
    </row>
    <row r="5079" spans="4:4" x14ac:dyDescent="0.3">
      <c r="D5079"/>
    </row>
    <row r="5080" spans="4:4" x14ac:dyDescent="0.3">
      <c r="D5080"/>
    </row>
    <row r="5081" spans="4:4" x14ac:dyDescent="0.3">
      <c r="D5081"/>
    </row>
    <row r="5082" spans="4:4" x14ac:dyDescent="0.3">
      <c r="D5082"/>
    </row>
    <row r="5083" spans="4:4" x14ac:dyDescent="0.3">
      <c r="D5083"/>
    </row>
    <row r="5084" spans="4:4" x14ac:dyDescent="0.3">
      <c r="D5084"/>
    </row>
    <row r="5085" spans="4:4" x14ac:dyDescent="0.3">
      <c r="D5085"/>
    </row>
    <row r="5086" spans="4:4" x14ac:dyDescent="0.3">
      <c r="D5086"/>
    </row>
    <row r="5087" spans="4:4" x14ac:dyDescent="0.3">
      <c r="D5087"/>
    </row>
    <row r="5088" spans="4:4" x14ac:dyDescent="0.3">
      <c r="D5088"/>
    </row>
    <row r="5089" spans="4:4" x14ac:dyDescent="0.3">
      <c r="D5089"/>
    </row>
    <row r="5090" spans="4:4" x14ac:dyDescent="0.3">
      <c r="D5090"/>
    </row>
    <row r="5091" spans="4:4" x14ac:dyDescent="0.3">
      <c r="D5091"/>
    </row>
    <row r="5092" spans="4:4" x14ac:dyDescent="0.3">
      <c r="D5092"/>
    </row>
    <row r="5093" spans="4:4" x14ac:dyDescent="0.3">
      <c r="D5093"/>
    </row>
    <row r="5094" spans="4:4" x14ac:dyDescent="0.3">
      <c r="D5094"/>
    </row>
    <row r="5095" spans="4:4" x14ac:dyDescent="0.3">
      <c r="D5095"/>
    </row>
    <row r="5096" spans="4:4" x14ac:dyDescent="0.3">
      <c r="D5096"/>
    </row>
    <row r="5097" spans="4:4" x14ac:dyDescent="0.3">
      <c r="D5097"/>
    </row>
    <row r="5098" spans="4:4" x14ac:dyDescent="0.3">
      <c r="D5098"/>
    </row>
    <row r="5099" spans="4:4" x14ac:dyDescent="0.3">
      <c r="D5099"/>
    </row>
    <row r="5100" spans="4:4" x14ac:dyDescent="0.3">
      <c r="D5100"/>
    </row>
    <row r="5101" spans="4:4" x14ac:dyDescent="0.3">
      <c r="D5101"/>
    </row>
    <row r="5102" spans="4:4" x14ac:dyDescent="0.3">
      <c r="D5102"/>
    </row>
    <row r="5103" spans="4:4" x14ac:dyDescent="0.3">
      <c r="D5103"/>
    </row>
    <row r="5104" spans="4:4" x14ac:dyDescent="0.3">
      <c r="D5104"/>
    </row>
    <row r="5105" spans="4:4" x14ac:dyDescent="0.3">
      <c r="D5105"/>
    </row>
    <row r="5106" spans="4:4" x14ac:dyDescent="0.3">
      <c r="D5106"/>
    </row>
    <row r="5107" spans="4:4" x14ac:dyDescent="0.3">
      <c r="D5107"/>
    </row>
    <row r="5108" spans="4:4" x14ac:dyDescent="0.3">
      <c r="D5108"/>
    </row>
    <row r="5109" spans="4:4" x14ac:dyDescent="0.3">
      <c r="D5109"/>
    </row>
    <row r="5110" spans="4:4" x14ac:dyDescent="0.3">
      <c r="D5110"/>
    </row>
    <row r="5111" spans="4:4" x14ac:dyDescent="0.3">
      <c r="D5111"/>
    </row>
    <row r="5112" spans="4:4" x14ac:dyDescent="0.3">
      <c r="D5112"/>
    </row>
    <row r="5113" spans="4:4" x14ac:dyDescent="0.3">
      <c r="D5113"/>
    </row>
    <row r="5114" spans="4:4" x14ac:dyDescent="0.3">
      <c r="D5114"/>
    </row>
    <row r="5115" spans="4:4" x14ac:dyDescent="0.3">
      <c r="D5115"/>
    </row>
    <row r="5116" spans="4:4" x14ac:dyDescent="0.3">
      <c r="D5116"/>
    </row>
    <row r="5117" spans="4:4" x14ac:dyDescent="0.3">
      <c r="D5117"/>
    </row>
    <row r="5118" spans="4:4" x14ac:dyDescent="0.3">
      <c r="D5118"/>
    </row>
    <row r="5119" spans="4:4" x14ac:dyDescent="0.3">
      <c r="D5119"/>
    </row>
    <row r="5120" spans="4:4" x14ac:dyDescent="0.3">
      <c r="D5120"/>
    </row>
    <row r="5121" spans="4:4" x14ac:dyDescent="0.3">
      <c r="D5121"/>
    </row>
    <row r="5122" spans="4:4" x14ac:dyDescent="0.3">
      <c r="D5122"/>
    </row>
    <row r="5123" spans="4:4" x14ac:dyDescent="0.3">
      <c r="D5123"/>
    </row>
    <row r="5124" spans="4:4" x14ac:dyDescent="0.3">
      <c r="D5124"/>
    </row>
    <row r="5125" spans="4:4" x14ac:dyDescent="0.3">
      <c r="D5125"/>
    </row>
    <row r="5126" spans="4:4" x14ac:dyDescent="0.3">
      <c r="D5126"/>
    </row>
    <row r="5127" spans="4:4" x14ac:dyDescent="0.3">
      <c r="D5127"/>
    </row>
    <row r="5128" spans="4:4" x14ac:dyDescent="0.3">
      <c r="D5128"/>
    </row>
    <row r="5129" spans="4:4" x14ac:dyDescent="0.3">
      <c r="D5129"/>
    </row>
    <row r="5130" spans="4:4" x14ac:dyDescent="0.3">
      <c r="D5130"/>
    </row>
    <row r="5131" spans="4:4" x14ac:dyDescent="0.3">
      <c r="D5131"/>
    </row>
    <row r="5132" spans="4:4" x14ac:dyDescent="0.3">
      <c r="D5132"/>
    </row>
    <row r="5133" spans="4:4" x14ac:dyDescent="0.3">
      <c r="D5133"/>
    </row>
    <row r="5134" spans="4:4" x14ac:dyDescent="0.3">
      <c r="D5134"/>
    </row>
    <row r="5135" spans="4:4" x14ac:dyDescent="0.3">
      <c r="D5135"/>
    </row>
    <row r="5136" spans="4:4" x14ac:dyDescent="0.3">
      <c r="D5136"/>
    </row>
    <row r="5137" spans="4:4" x14ac:dyDescent="0.3">
      <c r="D5137"/>
    </row>
    <row r="5138" spans="4:4" x14ac:dyDescent="0.3">
      <c r="D5138"/>
    </row>
    <row r="5139" spans="4:4" x14ac:dyDescent="0.3">
      <c r="D5139"/>
    </row>
    <row r="5140" spans="4:4" x14ac:dyDescent="0.3">
      <c r="D5140"/>
    </row>
    <row r="5141" spans="4:4" x14ac:dyDescent="0.3">
      <c r="D5141"/>
    </row>
    <row r="5142" spans="4:4" x14ac:dyDescent="0.3">
      <c r="D5142"/>
    </row>
    <row r="5143" spans="4:4" x14ac:dyDescent="0.3">
      <c r="D5143"/>
    </row>
    <row r="5144" spans="4:4" x14ac:dyDescent="0.3">
      <c r="D5144"/>
    </row>
    <row r="5145" spans="4:4" x14ac:dyDescent="0.3">
      <c r="D5145"/>
    </row>
    <row r="5146" spans="4:4" x14ac:dyDescent="0.3">
      <c r="D5146"/>
    </row>
    <row r="5147" spans="4:4" x14ac:dyDescent="0.3">
      <c r="D5147"/>
    </row>
    <row r="5148" spans="4:4" x14ac:dyDescent="0.3">
      <c r="D5148"/>
    </row>
    <row r="5149" spans="4:4" x14ac:dyDescent="0.3">
      <c r="D5149"/>
    </row>
    <row r="5150" spans="4:4" x14ac:dyDescent="0.3">
      <c r="D5150"/>
    </row>
    <row r="5151" spans="4:4" x14ac:dyDescent="0.3">
      <c r="D5151"/>
    </row>
    <row r="5152" spans="4:4" x14ac:dyDescent="0.3">
      <c r="D5152"/>
    </row>
    <row r="5153" spans="4:4" x14ac:dyDescent="0.3">
      <c r="D5153"/>
    </row>
    <row r="5154" spans="4:4" x14ac:dyDescent="0.3">
      <c r="D5154"/>
    </row>
    <row r="5155" spans="4:4" x14ac:dyDescent="0.3">
      <c r="D5155"/>
    </row>
    <row r="5156" spans="4:4" x14ac:dyDescent="0.3">
      <c r="D5156"/>
    </row>
    <row r="5157" spans="4:4" x14ac:dyDescent="0.3">
      <c r="D5157"/>
    </row>
    <row r="5158" spans="4:4" x14ac:dyDescent="0.3">
      <c r="D5158"/>
    </row>
    <row r="5159" spans="4:4" x14ac:dyDescent="0.3">
      <c r="D5159"/>
    </row>
    <row r="5160" spans="4:4" x14ac:dyDescent="0.3">
      <c r="D5160"/>
    </row>
    <row r="5161" spans="4:4" x14ac:dyDescent="0.3">
      <c r="D5161"/>
    </row>
    <row r="5162" spans="4:4" x14ac:dyDescent="0.3">
      <c r="D5162"/>
    </row>
    <row r="5163" spans="4:4" x14ac:dyDescent="0.3">
      <c r="D5163"/>
    </row>
    <row r="5164" spans="4:4" x14ac:dyDescent="0.3">
      <c r="D5164"/>
    </row>
    <row r="5165" spans="4:4" x14ac:dyDescent="0.3">
      <c r="D5165"/>
    </row>
    <row r="5166" spans="4:4" x14ac:dyDescent="0.3">
      <c r="D5166"/>
    </row>
    <row r="5167" spans="4:4" x14ac:dyDescent="0.3">
      <c r="D5167"/>
    </row>
    <row r="5168" spans="4:4" x14ac:dyDescent="0.3">
      <c r="D5168"/>
    </row>
    <row r="5169" spans="4:4" x14ac:dyDescent="0.3">
      <c r="D5169"/>
    </row>
    <row r="5170" spans="4:4" x14ac:dyDescent="0.3">
      <c r="D5170"/>
    </row>
    <row r="5171" spans="4:4" x14ac:dyDescent="0.3">
      <c r="D5171"/>
    </row>
    <row r="5172" spans="4:4" x14ac:dyDescent="0.3">
      <c r="D5172"/>
    </row>
    <row r="5173" spans="4:4" x14ac:dyDescent="0.3">
      <c r="D5173"/>
    </row>
    <row r="5174" spans="4:4" x14ac:dyDescent="0.3">
      <c r="D5174"/>
    </row>
    <row r="5175" spans="4:4" x14ac:dyDescent="0.3">
      <c r="D5175"/>
    </row>
    <row r="5176" spans="4:4" x14ac:dyDescent="0.3">
      <c r="D5176"/>
    </row>
    <row r="5177" spans="4:4" x14ac:dyDescent="0.3">
      <c r="D5177"/>
    </row>
    <row r="5178" spans="4:4" x14ac:dyDescent="0.3">
      <c r="D5178"/>
    </row>
    <row r="5179" spans="4:4" x14ac:dyDescent="0.3">
      <c r="D5179"/>
    </row>
    <row r="5180" spans="4:4" x14ac:dyDescent="0.3">
      <c r="D5180"/>
    </row>
    <row r="5181" spans="4:4" x14ac:dyDescent="0.3">
      <c r="D5181"/>
    </row>
    <row r="5182" spans="4:4" x14ac:dyDescent="0.3">
      <c r="D5182"/>
    </row>
    <row r="5183" spans="4:4" x14ac:dyDescent="0.3">
      <c r="D5183"/>
    </row>
    <row r="5184" spans="4:4" x14ac:dyDescent="0.3">
      <c r="D5184"/>
    </row>
    <row r="5185" spans="4:4" x14ac:dyDescent="0.3">
      <c r="D5185"/>
    </row>
    <row r="5186" spans="4:4" x14ac:dyDescent="0.3">
      <c r="D5186"/>
    </row>
    <row r="5187" spans="4:4" x14ac:dyDescent="0.3">
      <c r="D5187"/>
    </row>
    <row r="5188" spans="4:4" x14ac:dyDescent="0.3">
      <c r="D5188"/>
    </row>
    <row r="5189" spans="4:4" x14ac:dyDescent="0.3">
      <c r="D5189"/>
    </row>
    <row r="5190" spans="4:4" x14ac:dyDescent="0.3">
      <c r="D5190"/>
    </row>
    <row r="5191" spans="4:4" x14ac:dyDescent="0.3">
      <c r="D5191"/>
    </row>
    <row r="5192" spans="4:4" x14ac:dyDescent="0.3">
      <c r="D5192"/>
    </row>
    <row r="5193" spans="4:4" x14ac:dyDescent="0.3">
      <c r="D5193"/>
    </row>
    <row r="5194" spans="4:4" x14ac:dyDescent="0.3">
      <c r="D5194"/>
    </row>
    <row r="5195" spans="4:4" x14ac:dyDescent="0.3">
      <c r="D5195"/>
    </row>
    <row r="5196" spans="4:4" x14ac:dyDescent="0.3">
      <c r="D5196"/>
    </row>
    <row r="5197" spans="4:4" x14ac:dyDescent="0.3">
      <c r="D5197"/>
    </row>
    <row r="5198" spans="4:4" x14ac:dyDescent="0.3">
      <c r="D5198"/>
    </row>
    <row r="5199" spans="4:4" x14ac:dyDescent="0.3">
      <c r="D5199"/>
    </row>
    <row r="5200" spans="4:4" x14ac:dyDescent="0.3">
      <c r="D5200"/>
    </row>
    <row r="5201" spans="4:4" x14ac:dyDescent="0.3">
      <c r="D5201"/>
    </row>
    <row r="5202" spans="4:4" x14ac:dyDescent="0.3">
      <c r="D5202"/>
    </row>
    <row r="5203" spans="4:4" x14ac:dyDescent="0.3">
      <c r="D5203"/>
    </row>
    <row r="5204" spans="4:4" x14ac:dyDescent="0.3">
      <c r="D5204"/>
    </row>
    <row r="5205" spans="4:4" x14ac:dyDescent="0.3">
      <c r="D5205"/>
    </row>
    <row r="5206" spans="4:4" x14ac:dyDescent="0.3">
      <c r="D5206"/>
    </row>
    <row r="5207" spans="4:4" x14ac:dyDescent="0.3">
      <c r="D5207"/>
    </row>
    <row r="5208" spans="4:4" x14ac:dyDescent="0.3">
      <c r="D5208"/>
    </row>
    <row r="5209" spans="4:4" x14ac:dyDescent="0.3">
      <c r="D5209"/>
    </row>
    <row r="5210" spans="4:4" x14ac:dyDescent="0.3">
      <c r="D5210"/>
    </row>
    <row r="5211" spans="4:4" x14ac:dyDescent="0.3">
      <c r="D5211"/>
    </row>
    <row r="5212" spans="4:4" x14ac:dyDescent="0.3">
      <c r="D5212"/>
    </row>
    <row r="5213" spans="4:4" x14ac:dyDescent="0.3">
      <c r="D5213"/>
    </row>
    <row r="5214" spans="4:4" x14ac:dyDescent="0.3">
      <c r="D5214"/>
    </row>
    <row r="5215" spans="4:4" x14ac:dyDescent="0.3">
      <c r="D5215"/>
    </row>
    <row r="5216" spans="4:4" x14ac:dyDescent="0.3">
      <c r="D5216"/>
    </row>
    <row r="5217" spans="4:4" x14ac:dyDescent="0.3">
      <c r="D5217"/>
    </row>
    <row r="5218" spans="4:4" x14ac:dyDescent="0.3">
      <c r="D5218"/>
    </row>
    <row r="5219" spans="4:4" x14ac:dyDescent="0.3">
      <c r="D5219"/>
    </row>
    <row r="5220" spans="4:4" x14ac:dyDescent="0.3">
      <c r="D5220"/>
    </row>
    <row r="5221" spans="4:4" x14ac:dyDescent="0.3">
      <c r="D5221"/>
    </row>
    <row r="5222" spans="4:4" x14ac:dyDescent="0.3">
      <c r="D5222"/>
    </row>
    <row r="5223" spans="4:4" x14ac:dyDescent="0.3">
      <c r="D5223"/>
    </row>
    <row r="5224" spans="4:4" x14ac:dyDescent="0.3">
      <c r="D5224"/>
    </row>
    <row r="5225" spans="4:4" x14ac:dyDescent="0.3">
      <c r="D5225"/>
    </row>
    <row r="5226" spans="4:4" x14ac:dyDescent="0.3">
      <c r="D5226"/>
    </row>
    <row r="5227" spans="4:4" x14ac:dyDescent="0.3">
      <c r="D5227"/>
    </row>
    <row r="5228" spans="4:4" x14ac:dyDescent="0.3">
      <c r="D5228"/>
    </row>
    <row r="5229" spans="4:4" x14ac:dyDescent="0.3">
      <c r="D5229"/>
    </row>
    <row r="5230" spans="4:4" x14ac:dyDescent="0.3">
      <c r="D5230"/>
    </row>
    <row r="5231" spans="4:4" x14ac:dyDescent="0.3">
      <c r="D5231"/>
    </row>
    <row r="5232" spans="4:4" x14ac:dyDescent="0.3">
      <c r="D5232"/>
    </row>
    <row r="5233" spans="4:4" x14ac:dyDescent="0.3">
      <c r="D5233"/>
    </row>
    <row r="5234" spans="4:4" x14ac:dyDescent="0.3">
      <c r="D5234"/>
    </row>
    <row r="5235" spans="4:4" x14ac:dyDescent="0.3">
      <c r="D5235"/>
    </row>
    <row r="5236" spans="4:4" x14ac:dyDescent="0.3">
      <c r="D5236"/>
    </row>
    <row r="5237" spans="4:4" x14ac:dyDescent="0.3">
      <c r="D5237"/>
    </row>
    <row r="5238" spans="4:4" x14ac:dyDescent="0.3">
      <c r="D5238"/>
    </row>
    <row r="5239" spans="4:4" x14ac:dyDescent="0.3">
      <c r="D5239"/>
    </row>
    <row r="5240" spans="4:4" x14ac:dyDescent="0.3">
      <c r="D5240"/>
    </row>
    <row r="5241" spans="4:4" x14ac:dyDescent="0.3">
      <c r="D5241"/>
    </row>
    <row r="5242" spans="4:4" x14ac:dyDescent="0.3">
      <c r="D5242"/>
    </row>
    <row r="5243" spans="4:4" x14ac:dyDescent="0.3">
      <c r="D5243"/>
    </row>
    <row r="5244" spans="4:4" x14ac:dyDescent="0.3">
      <c r="D5244"/>
    </row>
    <row r="5245" spans="4:4" x14ac:dyDescent="0.3">
      <c r="D5245"/>
    </row>
    <row r="5246" spans="4:4" x14ac:dyDescent="0.3">
      <c r="D5246"/>
    </row>
    <row r="5247" spans="4:4" x14ac:dyDescent="0.3">
      <c r="D5247"/>
    </row>
    <row r="5248" spans="4:4" x14ac:dyDescent="0.3">
      <c r="D5248"/>
    </row>
    <row r="5249" spans="4:4" x14ac:dyDescent="0.3">
      <c r="D5249"/>
    </row>
    <row r="5250" spans="4:4" x14ac:dyDescent="0.3">
      <c r="D5250"/>
    </row>
    <row r="5251" spans="4:4" x14ac:dyDescent="0.3">
      <c r="D5251"/>
    </row>
    <row r="5252" spans="4:4" x14ac:dyDescent="0.3">
      <c r="D5252"/>
    </row>
    <row r="5253" spans="4:4" x14ac:dyDescent="0.3">
      <c r="D5253"/>
    </row>
    <row r="5254" spans="4:4" x14ac:dyDescent="0.3">
      <c r="D5254"/>
    </row>
    <row r="5255" spans="4:4" x14ac:dyDescent="0.3">
      <c r="D5255"/>
    </row>
    <row r="5256" spans="4:4" x14ac:dyDescent="0.3">
      <c r="D5256"/>
    </row>
    <row r="5257" spans="4:4" x14ac:dyDescent="0.3">
      <c r="D5257"/>
    </row>
    <row r="5258" spans="4:4" x14ac:dyDescent="0.3">
      <c r="D5258"/>
    </row>
    <row r="5259" spans="4:4" x14ac:dyDescent="0.3">
      <c r="D5259"/>
    </row>
    <row r="5260" spans="4:4" x14ac:dyDescent="0.3">
      <c r="D5260"/>
    </row>
    <row r="5261" spans="4:4" x14ac:dyDescent="0.3">
      <c r="D5261"/>
    </row>
    <row r="5262" spans="4:4" x14ac:dyDescent="0.3">
      <c r="D5262"/>
    </row>
    <row r="5263" spans="4:4" x14ac:dyDescent="0.3">
      <c r="D5263"/>
    </row>
    <row r="5264" spans="4:4" x14ac:dyDescent="0.3">
      <c r="D5264"/>
    </row>
    <row r="5265" spans="4:4" x14ac:dyDescent="0.3">
      <c r="D5265"/>
    </row>
    <row r="5266" spans="4:4" x14ac:dyDescent="0.3">
      <c r="D5266"/>
    </row>
    <row r="5267" spans="4:4" x14ac:dyDescent="0.3">
      <c r="D5267"/>
    </row>
    <row r="5268" spans="4:4" x14ac:dyDescent="0.3">
      <c r="D5268"/>
    </row>
    <row r="5269" spans="4:4" x14ac:dyDescent="0.3">
      <c r="D5269"/>
    </row>
    <row r="5270" spans="4:4" x14ac:dyDescent="0.3">
      <c r="D5270"/>
    </row>
    <row r="5271" spans="4:4" x14ac:dyDescent="0.3">
      <c r="D5271"/>
    </row>
    <row r="5272" spans="4:4" x14ac:dyDescent="0.3">
      <c r="D5272"/>
    </row>
    <row r="5273" spans="4:4" x14ac:dyDescent="0.3">
      <c r="D5273"/>
    </row>
    <row r="5274" spans="4:4" x14ac:dyDescent="0.3">
      <c r="D5274"/>
    </row>
    <row r="5275" spans="4:4" x14ac:dyDescent="0.3">
      <c r="D5275"/>
    </row>
    <row r="5276" spans="4:4" x14ac:dyDescent="0.3">
      <c r="D5276"/>
    </row>
    <row r="5277" spans="4:4" x14ac:dyDescent="0.3">
      <c r="D5277"/>
    </row>
    <row r="5278" spans="4:4" x14ac:dyDescent="0.3">
      <c r="D5278"/>
    </row>
    <row r="5279" spans="4:4" x14ac:dyDescent="0.3">
      <c r="D5279"/>
    </row>
    <row r="5280" spans="4:4" x14ac:dyDescent="0.3">
      <c r="D5280"/>
    </row>
    <row r="5281" spans="4:4" x14ac:dyDescent="0.3">
      <c r="D5281"/>
    </row>
    <row r="5282" spans="4:4" x14ac:dyDescent="0.3">
      <c r="D5282"/>
    </row>
    <row r="5283" spans="4:4" x14ac:dyDescent="0.3">
      <c r="D5283"/>
    </row>
    <row r="5284" spans="4:4" x14ac:dyDescent="0.3">
      <c r="D5284"/>
    </row>
    <row r="5285" spans="4:4" x14ac:dyDescent="0.3">
      <c r="D5285"/>
    </row>
    <row r="5286" spans="4:4" x14ac:dyDescent="0.3">
      <c r="D5286"/>
    </row>
    <row r="5287" spans="4:4" x14ac:dyDescent="0.3">
      <c r="D5287"/>
    </row>
    <row r="5288" spans="4:4" x14ac:dyDescent="0.3">
      <c r="D5288"/>
    </row>
    <row r="5289" spans="4:4" x14ac:dyDescent="0.3">
      <c r="D5289"/>
    </row>
    <row r="5290" spans="4:4" x14ac:dyDescent="0.3">
      <c r="D5290"/>
    </row>
    <row r="5291" spans="4:4" x14ac:dyDescent="0.3">
      <c r="D5291"/>
    </row>
    <row r="5292" spans="4:4" x14ac:dyDescent="0.3">
      <c r="D5292"/>
    </row>
    <row r="5293" spans="4:4" x14ac:dyDescent="0.3">
      <c r="D5293"/>
    </row>
    <row r="5294" spans="4:4" x14ac:dyDescent="0.3">
      <c r="D5294"/>
    </row>
    <row r="5295" spans="4:4" x14ac:dyDescent="0.3">
      <c r="D5295"/>
    </row>
    <row r="5296" spans="4:4" x14ac:dyDescent="0.3">
      <c r="D5296"/>
    </row>
    <row r="5297" spans="4:4" x14ac:dyDescent="0.3">
      <c r="D5297"/>
    </row>
    <row r="5298" spans="4:4" x14ac:dyDescent="0.3">
      <c r="D5298"/>
    </row>
    <row r="5299" spans="4:4" x14ac:dyDescent="0.3">
      <c r="D5299"/>
    </row>
    <row r="5300" spans="4:4" x14ac:dyDescent="0.3">
      <c r="D5300"/>
    </row>
    <row r="5301" spans="4:4" x14ac:dyDescent="0.3">
      <c r="D5301"/>
    </row>
    <row r="5302" spans="4:4" x14ac:dyDescent="0.3">
      <c r="D5302"/>
    </row>
    <row r="5303" spans="4:4" x14ac:dyDescent="0.3">
      <c r="D5303"/>
    </row>
    <row r="5304" spans="4:4" x14ac:dyDescent="0.3">
      <c r="D5304"/>
    </row>
    <row r="5305" spans="4:4" x14ac:dyDescent="0.3">
      <c r="D5305"/>
    </row>
    <row r="5306" spans="4:4" x14ac:dyDescent="0.3">
      <c r="D5306"/>
    </row>
    <row r="5307" spans="4:4" x14ac:dyDescent="0.3">
      <c r="D5307"/>
    </row>
    <row r="5308" spans="4:4" x14ac:dyDescent="0.3">
      <c r="D5308"/>
    </row>
    <row r="5309" spans="4:4" x14ac:dyDescent="0.3">
      <c r="D5309"/>
    </row>
    <row r="5310" spans="4:4" x14ac:dyDescent="0.3">
      <c r="D5310"/>
    </row>
    <row r="5311" spans="4:4" x14ac:dyDescent="0.3">
      <c r="D5311"/>
    </row>
    <row r="5312" spans="4:4" x14ac:dyDescent="0.3">
      <c r="D5312"/>
    </row>
    <row r="5313" spans="4:4" x14ac:dyDescent="0.3">
      <c r="D5313"/>
    </row>
    <row r="5314" spans="4:4" x14ac:dyDescent="0.3">
      <c r="D5314"/>
    </row>
    <row r="5315" spans="4:4" x14ac:dyDescent="0.3">
      <c r="D5315"/>
    </row>
    <row r="5316" spans="4:4" x14ac:dyDescent="0.3">
      <c r="D5316"/>
    </row>
    <row r="5317" spans="4:4" x14ac:dyDescent="0.3">
      <c r="D5317"/>
    </row>
    <row r="5318" spans="4:4" x14ac:dyDescent="0.3">
      <c r="D5318"/>
    </row>
    <row r="5319" spans="4:4" x14ac:dyDescent="0.3">
      <c r="D5319"/>
    </row>
    <row r="5320" spans="4:4" x14ac:dyDescent="0.3">
      <c r="D5320"/>
    </row>
    <row r="5321" spans="4:4" x14ac:dyDescent="0.3">
      <c r="D5321"/>
    </row>
    <row r="5322" spans="4:4" x14ac:dyDescent="0.3">
      <c r="D5322"/>
    </row>
    <row r="5323" spans="4:4" x14ac:dyDescent="0.3">
      <c r="D5323"/>
    </row>
    <row r="5324" spans="4:4" x14ac:dyDescent="0.3">
      <c r="D5324"/>
    </row>
    <row r="5325" spans="4:4" x14ac:dyDescent="0.3">
      <c r="D5325"/>
    </row>
    <row r="5326" spans="4:4" x14ac:dyDescent="0.3">
      <c r="D5326"/>
    </row>
    <row r="5327" spans="4:4" x14ac:dyDescent="0.3">
      <c r="D5327"/>
    </row>
    <row r="5328" spans="4:4" x14ac:dyDescent="0.3">
      <c r="D5328"/>
    </row>
    <row r="5329" spans="4:4" x14ac:dyDescent="0.3">
      <c r="D5329"/>
    </row>
    <row r="5330" spans="4:4" x14ac:dyDescent="0.3">
      <c r="D5330"/>
    </row>
    <row r="5331" spans="4:4" x14ac:dyDescent="0.3">
      <c r="D5331"/>
    </row>
    <row r="5332" spans="4:4" x14ac:dyDescent="0.3">
      <c r="D5332"/>
    </row>
    <row r="5333" spans="4:4" x14ac:dyDescent="0.3">
      <c r="D5333"/>
    </row>
    <row r="5334" spans="4:4" x14ac:dyDescent="0.3">
      <c r="D5334"/>
    </row>
    <row r="5335" spans="4:4" x14ac:dyDescent="0.3">
      <c r="D5335"/>
    </row>
    <row r="5336" spans="4:4" x14ac:dyDescent="0.3">
      <c r="D5336"/>
    </row>
    <row r="5337" spans="4:4" x14ac:dyDescent="0.3">
      <c r="D5337"/>
    </row>
    <row r="5338" spans="4:4" x14ac:dyDescent="0.3">
      <c r="D5338"/>
    </row>
    <row r="5339" spans="4:4" x14ac:dyDescent="0.3">
      <c r="D5339"/>
    </row>
    <row r="5340" spans="4:4" x14ac:dyDescent="0.3">
      <c r="D5340"/>
    </row>
    <row r="5341" spans="4:4" x14ac:dyDescent="0.3">
      <c r="D5341"/>
    </row>
    <row r="5342" spans="4:4" x14ac:dyDescent="0.3">
      <c r="D5342"/>
    </row>
    <row r="5343" spans="4:4" x14ac:dyDescent="0.3">
      <c r="D5343"/>
    </row>
    <row r="5344" spans="4:4" x14ac:dyDescent="0.3">
      <c r="D5344"/>
    </row>
    <row r="5345" spans="4:4" x14ac:dyDescent="0.3">
      <c r="D5345"/>
    </row>
    <row r="5346" spans="4:4" x14ac:dyDescent="0.3">
      <c r="D5346"/>
    </row>
    <row r="5347" spans="4:4" x14ac:dyDescent="0.3">
      <c r="D5347"/>
    </row>
    <row r="5348" spans="4:4" x14ac:dyDescent="0.3">
      <c r="D5348"/>
    </row>
    <row r="5349" spans="4:4" x14ac:dyDescent="0.3">
      <c r="D5349"/>
    </row>
    <row r="5350" spans="4:4" x14ac:dyDescent="0.3">
      <c r="D5350"/>
    </row>
    <row r="5351" spans="4:4" x14ac:dyDescent="0.3">
      <c r="D5351"/>
    </row>
    <row r="5352" spans="4:4" x14ac:dyDescent="0.3">
      <c r="D5352"/>
    </row>
    <row r="5353" spans="4:4" x14ac:dyDescent="0.3">
      <c r="D5353"/>
    </row>
    <row r="5354" spans="4:4" x14ac:dyDescent="0.3">
      <c r="D5354"/>
    </row>
    <row r="5355" spans="4:4" x14ac:dyDescent="0.3">
      <c r="D5355"/>
    </row>
    <row r="5356" spans="4:4" x14ac:dyDescent="0.3">
      <c r="D5356"/>
    </row>
    <row r="5357" spans="4:4" x14ac:dyDescent="0.3">
      <c r="D5357"/>
    </row>
    <row r="5358" spans="4:4" x14ac:dyDescent="0.3">
      <c r="D5358"/>
    </row>
    <row r="5359" spans="4:4" x14ac:dyDescent="0.3">
      <c r="D5359"/>
    </row>
    <row r="5360" spans="4:4" x14ac:dyDescent="0.3">
      <c r="D5360"/>
    </row>
    <row r="5361" spans="4:4" x14ac:dyDescent="0.3">
      <c r="D5361"/>
    </row>
    <row r="5362" spans="4:4" x14ac:dyDescent="0.3">
      <c r="D5362"/>
    </row>
    <row r="5363" spans="4:4" x14ac:dyDescent="0.3">
      <c r="D5363"/>
    </row>
    <row r="5364" spans="4:4" x14ac:dyDescent="0.3">
      <c r="D5364"/>
    </row>
    <row r="5365" spans="4:4" x14ac:dyDescent="0.3">
      <c r="D5365"/>
    </row>
    <row r="5366" spans="4:4" x14ac:dyDescent="0.3">
      <c r="D5366"/>
    </row>
    <row r="5367" spans="4:4" x14ac:dyDescent="0.3">
      <c r="D5367"/>
    </row>
    <row r="5368" spans="4:4" x14ac:dyDescent="0.3">
      <c r="D5368"/>
    </row>
    <row r="5369" spans="4:4" x14ac:dyDescent="0.3">
      <c r="D5369"/>
    </row>
    <row r="5370" spans="4:4" x14ac:dyDescent="0.3">
      <c r="D5370"/>
    </row>
    <row r="5371" spans="4:4" x14ac:dyDescent="0.3">
      <c r="D5371"/>
    </row>
    <row r="5372" spans="4:4" x14ac:dyDescent="0.3">
      <c r="D5372"/>
    </row>
    <row r="5373" spans="4:4" x14ac:dyDescent="0.3">
      <c r="D5373"/>
    </row>
    <row r="5374" spans="4:4" x14ac:dyDescent="0.3">
      <c r="D5374"/>
    </row>
    <row r="5375" spans="4:4" x14ac:dyDescent="0.3">
      <c r="D5375"/>
    </row>
    <row r="5376" spans="4:4" x14ac:dyDescent="0.3">
      <c r="D5376"/>
    </row>
    <row r="5377" spans="4:4" x14ac:dyDescent="0.3">
      <c r="D5377"/>
    </row>
    <row r="5378" spans="4:4" x14ac:dyDescent="0.3">
      <c r="D5378"/>
    </row>
    <row r="5379" spans="4:4" x14ac:dyDescent="0.3">
      <c r="D5379"/>
    </row>
    <row r="5380" spans="4:4" x14ac:dyDescent="0.3">
      <c r="D5380"/>
    </row>
    <row r="5381" spans="4:4" x14ac:dyDescent="0.3">
      <c r="D5381"/>
    </row>
    <row r="5382" spans="4:4" x14ac:dyDescent="0.3">
      <c r="D5382"/>
    </row>
    <row r="5383" spans="4:4" x14ac:dyDescent="0.3">
      <c r="D5383"/>
    </row>
    <row r="5384" spans="4:4" x14ac:dyDescent="0.3">
      <c r="D5384"/>
    </row>
    <row r="5385" spans="4:4" x14ac:dyDescent="0.3">
      <c r="D5385"/>
    </row>
    <row r="5386" spans="4:4" x14ac:dyDescent="0.3">
      <c r="D5386"/>
    </row>
    <row r="5387" spans="4:4" x14ac:dyDescent="0.3">
      <c r="D5387"/>
    </row>
    <row r="5388" spans="4:4" x14ac:dyDescent="0.3">
      <c r="D5388"/>
    </row>
    <row r="5389" spans="4:4" x14ac:dyDescent="0.3">
      <c r="D5389"/>
    </row>
    <row r="5390" spans="4:4" x14ac:dyDescent="0.3">
      <c r="D5390"/>
    </row>
    <row r="5391" spans="4:4" x14ac:dyDescent="0.3">
      <c r="D5391"/>
    </row>
    <row r="5392" spans="4:4" x14ac:dyDescent="0.3">
      <c r="D5392"/>
    </row>
    <row r="5393" spans="4:4" x14ac:dyDescent="0.3">
      <c r="D5393"/>
    </row>
    <row r="5394" spans="4:4" x14ac:dyDescent="0.3">
      <c r="D5394"/>
    </row>
    <row r="5395" spans="4:4" x14ac:dyDescent="0.3">
      <c r="D5395"/>
    </row>
    <row r="5396" spans="4:4" x14ac:dyDescent="0.3">
      <c r="D5396"/>
    </row>
    <row r="5397" spans="4:4" x14ac:dyDescent="0.3">
      <c r="D5397"/>
    </row>
    <row r="5398" spans="4:4" x14ac:dyDescent="0.3">
      <c r="D5398"/>
    </row>
    <row r="5399" spans="4:4" x14ac:dyDescent="0.3">
      <c r="D5399"/>
    </row>
    <row r="5400" spans="4:4" x14ac:dyDescent="0.3">
      <c r="D5400"/>
    </row>
    <row r="5401" spans="4:4" x14ac:dyDescent="0.3">
      <c r="D5401"/>
    </row>
    <row r="5402" spans="4:4" x14ac:dyDescent="0.3">
      <c r="D5402"/>
    </row>
    <row r="5403" spans="4:4" x14ac:dyDescent="0.3">
      <c r="D5403"/>
    </row>
    <row r="5404" spans="4:4" x14ac:dyDescent="0.3">
      <c r="D5404"/>
    </row>
    <row r="5405" spans="4:4" x14ac:dyDescent="0.3">
      <c r="D5405"/>
    </row>
    <row r="5406" spans="4:4" x14ac:dyDescent="0.3">
      <c r="D5406"/>
    </row>
    <row r="5407" spans="4:4" x14ac:dyDescent="0.3">
      <c r="D5407"/>
    </row>
    <row r="5408" spans="4:4" x14ac:dyDescent="0.3">
      <c r="D5408"/>
    </row>
    <row r="5409" spans="4:4" x14ac:dyDescent="0.3">
      <c r="D5409"/>
    </row>
    <row r="5410" spans="4:4" x14ac:dyDescent="0.3">
      <c r="D5410"/>
    </row>
    <row r="5411" spans="4:4" x14ac:dyDescent="0.3">
      <c r="D5411"/>
    </row>
    <row r="5412" spans="4:4" x14ac:dyDescent="0.3">
      <c r="D5412"/>
    </row>
    <row r="5413" spans="4:4" x14ac:dyDescent="0.3">
      <c r="D5413"/>
    </row>
    <row r="5414" spans="4:4" x14ac:dyDescent="0.3">
      <c r="D5414"/>
    </row>
    <row r="5415" spans="4:4" x14ac:dyDescent="0.3">
      <c r="D5415"/>
    </row>
    <row r="5416" spans="4:4" x14ac:dyDescent="0.3">
      <c r="D5416"/>
    </row>
    <row r="5417" spans="4:4" x14ac:dyDescent="0.3">
      <c r="D5417"/>
    </row>
    <row r="5418" spans="4:4" x14ac:dyDescent="0.3">
      <c r="D5418"/>
    </row>
    <row r="5419" spans="4:4" x14ac:dyDescent="0.3">
      <c r="D5419"/>
    </row>
    <row r="5420" spans="4:4" x14ac:dyDescent="0.3">
      <c r="D5420"/>
    </row>
    <row r="5421" spans="4:4" x14ac:dyDescent="0.3">
      <c r="D5421"/>
    </row>
    <row r="5422" spans="4:4" x14ac:dyDescent="0.3">
      <c r="D5422"/>
    </row>
    <row r="5423" spans="4:4" x14ac:dyDescent="0.3">
      <c r="D5423"/>
    </row>
    <row r="5424" spans="4:4" x14ac:dyDescent="0.3">
      <c r="D5424"/>
    </row>
    <row r="5425" spans="4:4" x14ac:dyDescent="0.3">
      <c r="D5425"/>
    </row>
    <row r="5426" spans="4:4" x14ac:dyDescent="0.3">
      <c r="D5426"/>
    </row>
    <row r="5427" spans="4:4" x14ac:dyDescent="0.3">
      <c r="D5427"/>
    </row>
    <row r="5428" spans="4:4" x14ac:dyDescent="0.3">
      <c r="D5428"/>
    </row>
    <row r="5429" spans="4:4" x14ac:dyDescent="0.3">
      <c r="D5429"/>
    </row>
    <row r="5430" spans="4:4" x14ac:dyDescent="0.3">
      <c r="D5430"/>
    </row>
    <row r="5431" spans="4:4" x14ac:dyDescent="0.3">
      <c r="D5431"/>
    </row>
    <row r="5432" spans="4:4" x14ac:dyDescent="0.3">
      <c r="D5432"/>
    </row>
    <row r="5433" spans="4:4" x14ac:dyDescent="0.3">
      <c r="D5433"/>
    </row>
    <row r="5434" spans="4:4" x14ac:dyDescent="0.3">
      <c r="D5434"/>
    </row>
    <row r="5435" spans="4:4" x14ac:dyDescent="0.3">
      <c r="D5435"/>
    </row>
    <row r="5436" spans="4:4" x14ac:dyDescent="0.3">
      <c r="D5436"/>
    </row>
    <row r="5437" spans="4:4" x14ac:dyDescent="0.3">
      <c r="D5437"/>
    </row>
    <row r="5438" spans="4:4" x14ac:dyDescent="0.3">
      <c r="D5438"/>
    </row>
    <row r="5439" spans="4:4" x14ac:dyDescent="0.3">
      <c r="D5439"/>
    </row>
    <row r="5440" spans="4:4" x14ac:dyDescent="0.3">
      <c r="D5440"/>
    </row>
    <row r="5441" spans="4:4" x14ac:dyDescent="0.3">
      <c r="D5441"/>
    </row>
    <row r="5442" spans="4:4" x14ac:dyDescent="0.3">
      <c r="D5442"/>
    </row>
    <row r="5443" spans="4:4" x14ac:dyDescent="0.3">
      <c r="D5443"/>
    </row>
    <row r="5444" spans="4:4" x14ac:dyDescent="0.3">
      <c r="D5444"/>
    </row>
    <row r="5445" spans="4:4" x14ac:dyDescent="0.3">
      <c r="D5445"/>
    </row>
    <row r="5446" spans="4:4" x14ac:dyDescent="0.3">
      <c r="D5446"/>
    </row>
    <row r="5447" spans="4:4" x14ac:dyDescent="0.3">
      <c r="D5447"/>
    </row>
    <row r="5448" spans="4:4" x14ac:dyDescent="0.3">
      <c r="D5448"/>
    </row>
    <row r="5449" spans="4:4" x14ac:dyDescent="0.3">
      <c r="D5449"/>
    </row>
    <row r="5450" spans="4:4" x14ac:dyDescent="0.3">
      <c r="D5450"/>
    </row>
    <row r="5451" spans="4:4" x14ac:dyDescent="0.3">
      <c r="D5451"/>
    </row>
    <row r="5452" spans="4:4" x14ac:dyDescent="0.3">
      <c r="D5452"/>
    </row>
    <row r="5453" spans="4:4" x14ac:dyDescent="0.3">
      <c r="D5453"/>
    </row>
    <row r="5454" spans="4:4" x14ac:dyDescent="0.3">
      <c r="D5454"/>
    </row>
    <row r="5455" spans="4:4" x14ac:dyDescent="0.3">
      <c r="D5455"/>
    </row>
    <row r="5456" spans="4:4" x14ac:dyDescent="0.3">
      <c r="D5456"/>
    </row>
    <row r="5457" spans="4:4" x14ac:dyDescent="0.3">
      <c r="D5457"/>
    </row>
    <row r="5458" spans="4:4" x14ac:dyDescent="0.3">
      <c r="D5458"/>
    </row>
    <row r="5459" spans="4:4" x14ac:dyDescent="0.3">
      <c r="D5459"/>
    </row>
    <row r="5460" spans="4:4" x14ac:dyDescent="0.3">
      <c r="D5460"/>
    </row>
    <row r="5461" spans="4:4" x14ac:dyDescent="0.3">
      <c r="D5461"/>
    </row>
    <row r="5462" spans="4:4" x14ac:dyDescent="0.3">
      <c r="D5462"/>
    </row>
    <row r="5463" spans="4:4" x14ac:dyDescent="0.3">
      <c r="D5463"/>
    </row>
    <row r="5464" spans="4:4" x14ac:dyDescent="0.3">
      <c r="D5464"/>
    </row>
    <row r="5465" spans="4:4" x14ac:dyDescent="0.3">
      <c r="D5465"/>
    </row>
    <row r="5466" spans="4:4" x14ac:dyDescent="0.3">
      <c r="D5466"/>
    </row>
    <row r="5467" spans="4:4" x14ac:dyDescent="0.3">
      <c r="D5467"/>
    </row>
    <row r="5468" spans="4:4" x14ac:dyDescent="0.3">
      <c r="D5468"/>
    </row>
    <row r="5469" spans="4:4" x14ac:dyDescent="0.3">
      <c r="D5469"/>
    </row>
    <row r="5470" spans="4:4" x14ac:dyDescent="0.3">
      <c r="D5470"/>
    </row>
    <row r="5471" spans="4:4" x14ac:dyDescent="0.3">
      <c r="D5471"/>
    </row>
    <row r="5472" spans="4:4" x14ac:dyDescent="0.3">
      <c r="D5472"/>
    </row>
    <row r="5473" spans="4:4" x14ac:dyDescent="0.3">
      <c r="D5473"/>
    </row>
    <row r="5474" spans="4:4" x14ac:dyDescent="0.3">
      <c r="D5474"/>
    </row>
    <row r="5475" spans="4:4" x14ac:dyDescent="0.3">
      <c r="D5475"/>
    </row>
    <row r="5476" spans="4:4" x14ac:dyDescent="0.3">
      <c r="D5476"/>
    </row>
    <row r="5477" spans="4:4" x14ac:dyDescent="0.3">
      <c r="D5477"/>
    </row>
    <row r="5478" spans="4:4" x14ac:dyDescent="0.3">
      <c r="D5478"/>
    </row>
    <row r="5479" spans="4:4" x14ac:dyDescent="0.3">
      <c r="D5479"/>
    </row>
    <row r="5480" spans="4:4" x14ac:dyDescent="0.3">
      <c r="D5480"/>
    </row>
    <row r="5481" spans="4:4" x14ac:dyDescent="0.3">
      <c r="D5481"/>
    </row>
    <row r="5482" spans="4:4" x14ac:dyDescent="0.3">
      <c r="D5482"/>
    </row>
    <row r="5483" spans="4:4" x14ac:dyDescent="0.3">
      <c r="D5483"/>
    </row>
    <row r="5484" spans="4:4" x14ac:dyDescent="0.3">
      <c r="D5484"/>
    </row>
    <row r="5485" spans="4:4" x14ac:dyDescent="0.3">
      <c r="D5485"/>
    </row>
    <row r="5486" spans="4:4" x14ac:dyDescent="0.3">
      <c r="D5486"/>
    </row>
    <row r="5487" spans="4:4" x14ac:dyDescent="0.3">
      <c r="D5487"/>
    </row>
    <row r="5488" spans="4:4" x14ac:dyDescent="0.3">
      <c r="D5488"/>
    </row>
    <row r="5489" spans="4:4" x14ac:dyDescent="0.3">
      <c r="D5489"/>
    </row>
    <row r="5490" spans="4:4" x14ac:dyDescent="0.3">
      <c r="D5490"/>
    </row>
    <row r="5491" spans="4:4" x14ac:dyDescent="0.3">
      <c r="D5491"/>
    </row>
    <row r="5492" spans="4:4" x14ac:dyDescent="0.3">
      <c r="D5492"/>
    </row>
    <row r="5493" spans="4:4" x14ac:dyDescent="0.3">
      <c r="D5493"/>
    </row>
    <row r="5494" spans="4:4" x14ac:dyDescent="0.3">
      <c r="D5494"/>
    </row>
    <row r="5495" spans="4:4" x14ac:dyDescent="0.3">
      <c r="D5495"/>
    </row>
    <row r="5496" spans="4:4" x14ac:dyDescent="0.3">
      <c r="D5496"/>
    </row>
    <row r="5497" spans="4:4" x14ac:dyDescent="0.3">
      <c r="D5497"/>
    </row>
    <row r="5498" spans="4:4" x14ac:dyDescent="0.3">
      <c r="D5498"/>
    </row>
    <row r="5499" spans="4:4" x14ac:dyDescent="0.3">
      <c r="D5499"/>
    </row>
    <row r="5500" spans="4:4" x14ac:dyDescent="0.3">
      <c r="D5500"/>
    </row>
    <row r="5501" spans="4:4" x14ac:dyDescent="0.3">
      <c r="D5501"/>
    </row>
    <row r="5502" spans="4:4" x14ac:dyDescent="0.3">
      <c r="D5502"/>
    </row>
    <row r="5503" spans="4:4" x14ac:dyDescent="0.3">
      <c r="D5503"/>
    </row>
    <row r="5504" spans="4:4" x14ac:dyDescent="0.3">
      <c r="D5504"/>
    </row>
    <row r="5505" spans="4:4" x14ac:dyDescent="0.3">
      <c r="D5505"/>
    </row>
    <row r="5506" spans="4:4" x14ac:dyDescent="0.3">
      <c r="D5506"/>
    </row>
    <row r="5507" spans="4:4" x14ac:dyDescent="0.3">
      <c r="D5507"/>
    </row>
    <row r="5508" spans="4:4" x14ac:dyDescent="0.3">
      <c r="D5508"/>
    </row>
    <row r="5509" spans="4:4" x14ac:dyDescent="0.3">
      <c r="D5509"/>
    </row>
    <row r="5510" spans="4:4" x14ac:dyDescent="0.3">
      <c r="D5510"/>
    </row>
    <row r="5511" spans="4:4" x14ac:dyDescent="0.3">
      <c r="D5511"/>
    </row>
    <row r="5512" spans="4:4" x14ac:dyDescent="0.3">
      <c r="D5512"/>
    </row>
    <row r="5513" spans="4:4" x14ac:dyDescent="0.3">
      <c r="D5513"/>
    </row>
    <row r="5514" spans="4:4" x14ac:dyDescent="0.3">
      <c r="D5514"/>
    </row>
    <row r="5515" spans="4:4" x14ac:dyDescent="0.3">
      <c r="D5515"/>
    </row>
    <row r="5516" spans="4:4" x14ac:dyDescent="0.3">
      <c r="D5516"/>
    </row>
    <row r="5517" spans="4:4" x14ac:dyDescent="0.3">
      <c r="D5517"/>
    </row>
    <row r="5518" spans="4:4" x14ac:dyDescent="0.3">
      <c r="D5518"/>
    </row>
    <row r="5519" spans="4:4" x14ac:dyDescent="0.3">
      <c r="D5519"/>
    </row>
    <row r="5520" spans="4:4" x14ac:dyDescent="0.3">
      <c r="D5520"/>
    </row>
    <row r="5521" spans="4:4" x14ac:dyDescent="0.3">
      <c r="D5521"/>
    </row>
    <row r="5522" spans="4:4" x14ac:dyDescent="0.3">
      <c r="D5522"/>
    </row>
    <row r="5523" spans="4:4" x14ac:dyDescent="0.3">
      <c r="D5523"/>
    </row>
    <row r="5524" spans="4:4" x14ac:dyDescent="0.3">
      <c r="D5524"/>
    </row>
    <row r="5525" spans="4:4" x14ac:dyDescent="0.3">
      <c r="D5525"/>
    </row>
    <row r="5526" spans="4:4" x14ac:dyDescent="0.3">
      <c r="D5526"/>
    </row>
    <row r="5527" spans="4:4" x14ac:dyDescent="0.3">
      <c r="D5527"/>
    </row>
    <row r="5528" spans="4:4" x14ac:dyDescent="0.3">
      <c r="D5528"/>
    </row>
    <row r="5529" spans="4:4" x14ac:dyDescent="0.3">
      <c r="D5529"/>
    </row>
    <row r="5530" spans="4:4" x14ac:dyDescent="0.3">
      <c r="D5530"/>
    </row>
    <row r="5531" spans="4:4" x14ac:dyDescent="0.3">
      <c r="D5531"/>
    </row>
    <row r="5532" spans="4:4" x14ac:dyDescent="0.3">
      <c r="D5532"/>
    </row>
    <row r="5533" spans="4:4" x14ac:dyDescent="0.3">
      <c r="D5533"/>
    </row>
    <row r="5534" spans="4:4" x14ac:dyDescent="0.3">
      <c r="D5534"/>
    </row>
    <row r="5535" spans="4:4" x14ac:dyDescent="0.3">
      <c r="D5535"/>
    </row>
    <row r="5536" spans="4:4" x14ac:dyDescent="0.3">
      <c r="D5536"/>
    </row>
    <row r="5537" spans="4:4" x14ac:dyDescent="0.3">
      <c r="D5537"/>
    </row>
    <row r="5538" spans="4:4" x14ac:dyDescent="0.3">
      <c r="D5538"/>
    </row>
    <row r="5539" spans="4:4" x14ac:dyDescent="0.3">
      <c r="D5539"/>
    </row>
    <row r="5540" spans="4:4" x14ac:dyDescent="0.3">
      <c r="D5540"/>
    </row>
    <row r="5541" spans="4:4" x14ac:dyDescent="0.3">
      <c r="D5541"/>
    </row>
    <row r="5542" spans="4:4" x14ac:dyDescent="0.3">
      <c r="D5542"/>
    </row>
    <row r="5543" spans="4:4" x14ac:dyDescent="0.3">
      <c r="D5543"/>
    </row>
    <row r="5544" spans="4:4" x14ac:dyDescent="0.3">
      <c r="D5544"/>
    </row>
    <row r="5545" spans="4:4" x14ac:dyDescent="0.3">
      <c r="D5545"/>
    </row>
    <row r="5546" spans="4:4" x14ac:dyDescent="0.3">
      <c r="D5546"/>
    </row>
    <row r="5547" spans="4:4" x14ac:dyDescent="0.3">
      <c r="D5547"/>
    </row>
    <row r="5548" spans="4:4" x14ac:dyDescent="0.3">
      <c r="D5548"/>
    </row>
    <row r="5549" spans="4:4" x14ac:dyDescent="0.3">
      <c r="D5549"/>
    </row>
    <row r="5550" spans="4:4" x14ac:dyDescent="0.3">
      <c r="D5550"/>
    </row>
    <row r="5551" spans="4:4" x14ac:dyDescent="0.3">
      <c r="D5551"/>
    </row>
    <row r="5552" spans="4:4" x14ac:dyDescent="0.3">
      <c r="D5552"/>
    </row>
    <row r="5553" spans="4:4" x14ac:dyDescent="0.3">
      <c r="D5553"/>
    </row>
    <row r="5554" spans="4:4" x14ac:dyDescent="0.3">
      <c r="D5554"/>
    </row>
    <row r="5555" spans="4:4" x14ac:dyDescent="0.3">
      <c r="D5555"/>
    </row>
    <row r="5556" spans="4:4" x14ac:dyDescent="0.3">
      <c r="D5556"/>
    </row>
    <row r="5557" spans="4:4" x14ac:dyDescent="0.3">
      <c r="D5557"/>
    </row>
    <row r="5558" spans="4:4" x14ac:dyDescent="0.3">
      <c r="D5558"/>
    </row>
    <row r="5559" spans="4:4" x14ac:dyDescent="0.3">
      <c r="D5559"/>
    </row>
    <row r="5560" spans="4:4" x14ac:dyDescent="0.3">
      <c r="D5560"/>
    </row>
    <row r="5561" spans="4:4" x14ac:dyDescent="0.3">
      <c r="D5561"/>
    </row>
    <row r="5562" spans="4:4" x14ac:dyDescent="0.3">
      <c r="D5562"/>
    </row>
    <row r="5563" spans="4:4" x14ac:dyDescent="0.3">
      <c r="D5563"/>
    </row>
    <row r="5564" spans="4:4" x14ac:dyDescent="0.3">
      <c r="D5564"/>
    </row>
    <row r="5565" spans="4:4" x14ac:dyDescent="0.3">
      <c r="D5565"/>
    </row>
    <row r="5566" spans="4:4" x14ac:dyDescent="0.3">
      <c r="D5566"/>
    </row>
    <row r="5567" spans="4:4" x14ac:dyDescent="0.3">
      <c r="D5567"/>
    </row>
    <row r="5568" spans="4:4" x14ac:dyDescent="0.3">
      <c r="D5568"/>
    </row>
    <row r="5569" spans="4:4" x14ac:dyDescent="0.3">
      <c r="D5569"/>
    </row>
    <row r="5570" spans="4:4" x14ac:dyDescent="0.3">
      <c r="D5570"/>
    </row>
    <row r="5571" spans="4:4" x14ac:dyDescent="0.3">
      <c r="D5571"/>
    </row>
    <row r="5572" spans="4:4" x14ac:dyDescent="0.3">
      <c r="D5572"/>
    </row>
    <row r="5573" spans="4:4" x14ac:dyDescent="0.3">
      <c r="D5573"/>
    </row>
    <row r="5574" spans="4:4" x14ac:dyDescent="0.3">
      <c r="D5574"/>
    </row>
    <row r="5575" spans="4:4" x14ac:dyDescent="0.3">
      <c r="D5575"/>
    </row>
    <row r="5576" spans="4:4" x14ac:dyDescent="0.3">
      <c r="D5576"/>
    </row>
    <row r="5577" spans="4:4" x14ac:dyDescent="0.3">
      <c r="D5577"/>
    </row>
    <row r="5578" spans="4:4" x14ac:dyDescent="0.3">
      <c r="D5578"/>
    </row>
    <row r="5579" spans="4:4" x14ac:dyDescent="0.3">
      <c r="D5579"/>
    </row>
    <row r="5580" spans="4:4" x14ac:dyDescent="0.3">
      <c r="D5580"/>
    </row>
    <row r="5581" spans="4:4" x14ac:dyDescent="0.3">
      <c r="D5581"/>
    </row>
    <row r="5582" spans="4:4" x14ac:dyDescent="0.3">
      <c r="D5582"/>
    </row>
    <row r="5583" spans="4:4" x14ac:dyDescent="0.3">
      <c r="D5583"/>
    </row>
    <row r="5584" spans="4:4" x14ac:dyDescent="0.3">
      <c r="D5584"/>
    </row>
    <row r="5585" spans="4:4" x14ac:dyDescent="0.3">
      <c r="D5585"/>
    </row>
    <row r="5586" spans="4:4" x14ac:dyDescent="0.3">
      <c r="D5586"/>
    </row>
    <row r="5587" spans="4:4" x14ac:dyDescent="0.3">
      <c r="D5587"/>
    </row>
    <row r="5588" spans="4:4" x14ac:dyDescent="0.3">
      <c r="D5588"/>
    </row>
    <row r="5589" spans="4:4" x14ac:dyDescent="0.3">
      <c r="D5589"/>
    </row>
    <row r="5590" spans="4:4" x14ac:dyDescent="0.3">
      <c r="D5590"/>
    </row>
    <row r="5591" spans="4:4" x14ac:dyDescent="0.3">
      <c r="D5591"/>
    </row>
    <row r="5592" spans="4:4" x14ac:dyDescent="0.3">
      <c r="D5592"/>
    </row>
    <row r="5593" spans="4:4" x14ac:dyDescent="0.3">
      <c r="D5593"/>
    </row>
    <row r="5594" spans="4:4" x14ac:dyDescent="0.3">
      <c r="D5594"/>
    </row>
    <row r="5595" spans="4:4" x14ac:dyDescent="0.3">
      <c r="D5595"/>
    </row>
    <row r="5596" spans="4:4" x14ac:dyDescent="0.3">
      <c r="D5596"/>
    </row>
    <row r="5597" spans="4:4" x14ac:dyDescent="0.3">
      <c r="D5597"/>
    </row>
    <row r="5598" spans="4:4" x14ac:dyDescent="0.3">
      <c r="D5598"/>
    </row>
    <row r="5599" spans="4:4" x14ac:dyDescent="0.3">
      <c r="D5599"/>
    </row>
    <row r="5600" spans="4:4" x14ac:dyDescent="0.3">
      <c r="D5600"/>
    </row>
    <row r="5601" spans="4:4" x14ac:dyDescent="0.3">
      <c r="D5601"/>
    </row>
    <row r="5602" spans="4:4" x14ac:dyDescent="0.3">
      <c r="D5602"/>
    </row>
    <row r="5603" spans="4:4" x14ac:dyDescent="0.3">
      <c r="D5603"/>
    </row>
    <row r="5604" spans="4:4" x14ac:dyDescent="0.3">
      <c r="D5604"/>
    </row>
    <row r="5605" spans="4:4" x14ac:dyDescent="0.3">
      <c r="D5605"/>
    </row>
    <row r="5606" spans="4:4" x14ac:dyDescent="0.3">
      <c r="D5606"/>
    </row>
    <row r="5607" spans="4:4" x14ac:dyDescent="0.3">
      <c r="D5607"/>
    </row>
    <row r="5608" spans="4:4" x14ac:dyDescent="0.3">
      <c r="D5608"/>
    </row>
    <row r="5609" spans="4:4" x14ac:dyDescent="0.3">
      <c r="D5609"/>
    </row>
    <row r="5610" spans="4:4" x14ac:dyDescent="0.3">
      <c r="D5610"/>
    </row>
    <row r="5611" spans="4:4" x14ac:dyDescent="0.3">
      <c r="D5611"/>
    </row>
    <row r="5612" spans="4:4" x14ac:dyDescent="0.3">
      <c r="D5612"/>
    </row>
    <row r="5613" spans="4:4" x14ac:dyDescent="0.3">
      <c r="D5613"/>
    </row>
    <row r="5614" spans="4:4" x14ac:dyDescent="0.3">
      <c r="D5614"/>
    </row>
    <row r="5615" spans="4:4" x14ac:dyDescent="0.3">
      <c r="D5615"/>
    </row>
    <row r="5616" spans="4:4" x14ac:dyDescent="0.3">
      <c r="D5616"/>
    </row>
    <row r="5617" spans="4:4" x14ac:dyDescent="0.3">
      <c r="D5617"/>
    </row>
    <row r="5618" spans="4:4" x14ac:dyDescent="0.3">
      <c r="D5618"/>
    </row>
    <row r="5619" spans="4:4" x14ac:dyDescent="0.3">
      <c r="D5619"/>
    </row>
    <row r="5620" spans="4:4" x14ac:dyDescent="0.3">
      <c r="D5620"/>
    </row>
    <row r="5621" spans="4:4" x14ac:dyDescent="0.3">
      <c r="D5621"/>
    </row>
    <row r="5622" spans="4:4" x14ac:dyDescent="0.3">
      <c r="D5622"/>
    </row>
    <row r="5623" spans="4:4" x14ac:dyDescent="0.3">
      <c r="D5623"/>
    </row>
    <row r="5624" spans="4:4" x14ac:dyDescent="0.3">
      <c r="D5624"/>
    </row>
    <row r="5625" spans="4:4" x14ac:dyDescent="0.3">
      <c r="D5625"/>
    </row>
    <row r="5626" spans="4:4" x14ac:dyDescent="0.3">
      <c r="D5626"/>
    </row>
    <row r="5627" spans="4:4" x14ac:dyDescent="0.3">
      <c r="D5627"/>
    </row>
    <row r="5628" spans="4:4" x14ac:dyDescent="0.3">
      <c r="D5628"/>
    </row>
    <row r="5629" spans="4:4" x14ac:dyDescent="0.3">
      <c r="D5629"/>
    </row>
    <row r="5630" spans="4:4" x14ac:dyDescent="0.3">
      <c r="D5630"/>
    </row>
    <row r="5631" spans="4:4" x14ac:dyDescent="0.3">
      <c r="D5631"/>
    </row>
    <row r="5632" spans="4:4" x14ac:dyDescent="0.3">
      <c r="D5632"/>
    </row>
    <row r="5633" spans="4:4" x14ac:dyDescent="0.3">
      <c r="D5633"/>
    </row>
    <row r="5634" spans="4:4" x14ac:dyDescent="0.3">
      <c r="D5634"/>
    </row>
    <row r="5635" spans="4:4" x14ac:dyDescent="0.3">
      <c r="D5635"/>
    </row>
    <row r="5636" spans="4:4" x14ac:dyDescent="0.3">
      <c r="D5636"/>
    </row>
    <row r="5637" spans="4:4" x14ac:dyDescent="0.3">
      <c r="D5637"/>
    </row>
    <row r="5638" spans="4:4" x14ac:dyDescent="0.3">
      <c r="D5638"/>
    </row>
    <row r="5639" spans="4:4" x14ac:dyDescent="0.3">
      <c r="D5639"/>
    </row>
    <row r="5640" spans="4:4" x14ac:dyDescent="0.3">
      <c r="D5640"/>
    </row>
    <row r="5641" spans="4:4" x14ac:dyDescent="0.3">
      <c r="D5641"/>
    </row>
    <row r="5642" spans="4:4" x14ac:dyDescent="0.3">
      <c r="D5642"/>
    </row>
    <row r="5643" spans="4:4" x14ac:dyDescent="0.3">
      <c r="D5643"/>
    </row>
    <row r="5644" spans="4:4" x14ac:dyDescent="0.3">
      <c r="D5644"/>
    </row>
    <row r="5645" spans="4:4" x14ac:dyDescent="0.3">
      <c r="D5645"/>
    </row>
    <row r="5646" spans="4:4" x14ac:dyDescent="0.3">
      <c r="D5646"/>
    </row>
    <row r="5647" spans="4:4" x14ac:dyDescent="0.3">
      <c r="D5647"/>
    </row>
    <row r="5648" spans="4:4" x14ac:dyDescent="0.3">
      <c r="D5648"/>
    </row>
    <row r="5649" spans="4:4" x14ac:dyDescent="0.3">
      <c r="D5649"/>
    </row>
    <row r="5650" spans="4:4" x14ac:dyDescent="0.3">
      <c r="D5650"/>
    </row>
    <row r="5651" spans="4:4" x14ac:dyDescent="0.3">
      <c r="D5651"/>
    </row>
    <row r="5652" spans="4:4" x14ac:dyDescent="0.3">
      <c r="D5652"/>
    </row>
    <row r="5653" spans="4:4" x14ac:dyDescent="0.3">
      <c r="D5653"/>
    </row>
    <row r="5654" spans="4:4" x14ac:dyDescent="0.3">
      <c r="D5654"/>
    </row>
    <row r="5655" spans="4:4" x14ac:dyDescent="0.3">
      <c r="D5655"/>
    </row>
    <row r="5656" spans="4:4" x14ac:dyDescent="0.3">
      <c r="D5656"/>
    </row>
    <row r="5657" spans="4:4" x14ac:dyDescent="0.3">
      <c r="D5657"/>
    </row>
    <row r="5658" spans="4:4" x14ac:dyDescent="0.3">
      <c r="D5658"/>
    </row>
    <row r="5659" spans="4:4" x14ac:dyDescent="0.3">
      <c r="D5659"/>
    </row>
    <row r="5660" spans="4:4" x14ac:dyDescent="0.3">
      <c r="D5660"/>
    </row>
    <row r="5661" spans="4:4" x14ac:dyDescent="0.3">
      <c r="D5661"/>
    </row>
    <row r="5662" spans="4:4" x14ac:dyDescent="0.3">
      <c r="D5662"/>
    </row>
    <row r="5663" spans="4:4" x14ac:dyDescent="0.3">
      <c r="D5663"/>
    </row>
    <row r="5664" spans="4:4" x14ac:dyDescent="0.3">
      <c r="D5664"/>
    </row>
    <row r="5665" spans="4:4" x14ac:dyDescent="0.3">
      <c r="D5665"/>
    </row>
    <row r="5666" spans="4:4" x14ac:dyDescent="0.3">
      <c r="D5666"/>
    </row>
    <row r="5667" spans="4:4" x14ac:dyDescent="0.3">
      <c r="D5667"/>
    </row>
    <row r="5668" spans="4:4" x14ac:dyDescent="0.3">
      <c r="D5668"/>
    </row>
    <row r="5669" spans="4:4" x14ac:dyDescent="0.3">
      <c r="D5669"/>
    </row>
    <row r="5670" spans="4:4" x14ac:dyDescent="0.3">
      <c r="D5670"/>
    </row>
    <row r="5671" spans="4:4" x14ac:dyDescent="0.3">
      <c r="D5671"/>
    </row>
    <row r="5672" spans="4:4" x14ac:dyDescent="0.3">
      <c r="D5672"/>
    </row>
    <row r="5673" spans="4:4" x14ac:dyDescent="0.3">
      <c r="D5673"/>
    </row>
    <row r="5674" spans="4:4" x14ac:dyDescent="0.3">
      <c r="D5674"/>
    </row>
    <row r="5675" spans="4:4" x14ac:dyDescent="0.3">
      <c r="D5675"/>
    </row>
    <row r="5676" spans="4:4" x14ac:dyDescent="0.3">
      <c r="D5676"/>
    </row>
    <row r="5677" spans="4:4" x14ac:dyDescent="0.3">
      <c r="D5677"/>
    </row>
    <row r="5678" spans="4:4" x14ac:dyDescent="0.3">
      <c r="D5678"/>
    </row>
    <row r="5679" spans="4:4" x14ac:dyDescent="0.3">
      <c r="D5679"/>
    </row>
    <row r="5680" spans="4:4" x14ac:dyDescent="0.3">
      <c r="D5680"/>
    </row>
    <row r="5681" spans="4:4" x14ac:dyDescent="0.3">
      <c r="D5681"/>
    </row>
    <row r="5682" spans="4:4" x14ac:dyDescent="0.3">
      <c r="D5682"/>
    </row>
    <row r="5683" spans="4:4" x14ac:dyDescent="0.3">
      <c r="D5683"/>
    </row>
    <row r="5684" spans="4:4" x14ac:dyDescent="0.3">
      <c r="D5684"/>
    </row>
    <row r="5685" spans="4:4" x14ac:dyDescent="0.3">
      <c r="D5685"/>
    </row>
    <row r="5686" spans="4:4" x14ac:dyDescent="0.3">
      <c r="D5686"/>
    </row>
    <row r="5687" spans="4:4" x14ac:dyDescent="0.3">
      <c r="D5687"/>
    </row>
    <row r="5688" spans="4:4" x14ac:dyDescent="0.3">
      <c r="D5688"/>
    </row>
    <row r="5689" spans="4:4" x14ac:dyDescent="0.3">
      <c r="D5689"/>
    </row>
    <row r="5690" spans="4:4" x14ac:dyDescent="0.3">
      <c r="D5690"/>
    </row>
    <row r="5691" spans="4:4" x14ac:dyDescent="0.3">
      <c r="D5691"/>
    </row>
    <row r="5692" spans="4:4" x14ac:dyDescent="0.3">
      <c r="D5692"/>
    </row>
    <row r="5693" spans="4:4" x14ac:dyDescent="0.3">
      <c r="D5693"/>
    </row>
    <row r="5694" spans="4:4" x14ac:dyDescent="0.3">
      <c r="D5694"/>
    </row>
    <row r="5695" spans="4:4" x14ac:dyDescent="0.3">
      <c r="D5695"/>
    </row>
    <row r="5696" spans="4:4" x14ac:dyDescent="0.3">
      <c r="D5696"/>
    </row>
    <row r="5697" spans="4:4" x14ac:dyDescent="0.3">
      <c r="D5697"/>
    </row>
    <row r="5698" spans="4:4" x14ac:dyDescent="0.3">
      <c r="D5698"/>
    </row>
    <row r="5699" spans="4:4" x14ac:dyDescent="0.3">
      <c r="D5699"/>
    </row>
    <row r="5700" spans="4:4" x14ac:dyDescent="0.3">
      <c r="D5700"/>
    </row>
    <row r="5701" spans="4:4" x14ac:dyDescent="0.3">
      <c r="D5701"/>
    </row>
    <row r="5702" spans="4:4" x14ac:dyDescent="0.3">
      <c r="D5702"/>
    </row>
    <row r="5703" spans="4:4" x14ac:dyDescent="0.3">
      <c r="D5703"/>
    </row>
    <row r="5704" spans="4:4" x14ac:dyDescent="0.3">
      <c r="D5704"/>
    </row>
    <row r="5705" spans="4:4" x14ac:dyDescent="0.3">
      <c r="D5705"/>
    </row>
    <row r="5706" spans="4:4" x14ac:dyDescent="0.3">
      <c r="D5706"/>
    </row>
    <row r="5707" spans="4:4" x14ac:dyDescent="0.3">
      <c r="D5707"/>
    </row>
    <row r="5708" spans="4:4" x14ac:dyDescent="0.3">
      <c r="D5708"/>
    </row>
    <row r="5709" spans="4:4" x14ac:dyDescent="0.3">
      <c r="D5709"/>
    </row>
    <row r="5710" spans="4:4" x14ac:dyDescent="0.3">
      <c r="D5710"/>
    </row>
    <row r="5711" spans="4:4" x14ac:dyDescent="0.3">
      <c r="D5711"/>
    </row>
    <row r="5712" spans="4:4" x14ac:dyDescent="0.3">
      <c r="D5712"/>
    </row>
    <row r="5713" spans="4:4" x14ac:dyDescent="0.3">
      <c r="D5713"/>
    </row>
    <row r="5714" spans="4:4" x14ac:dyDescent="0.3">
      <c r="D5714"/>
    </row>
    <row r="5715" spans="4:4" x14ac:dyDescent="0.3">
      <c r="D5715"/>
    </row>
    <row r="5716" spans="4:4" x14ac:dyDescent="0.3">
      <c r="D5716"/>
    </row>
    <row r="5717" spans="4:4" x14ac:dyDescent="0.3">
      <c r="D5717"/>
    </row>
    <row r="5718" spans="4:4" x14ac:dyDescent="0.3">
      <c r="D5718"/>
    </row>
    <row r="5719" spans="4:4" x14ac:dyDescent="0.3">
      <c r="D5719"/>
    </row>
    <row r="5720" spans="4:4" x14ac:dyDescent="0.3">
      <c r="D5720"/>
    </row>
    <row r="5721" spans="4:4" x14ac:dyDescent="0.3">
      <c r="D5721"/>
    </row>
    <row r="5722" spans="4:4" x14ac:dyDescent="0.3">
      <c r="D5722"/>
    </row>
    <row r="5723" spans="4:4" x14ac:dyDescent="0.3">
      <c r="D5723"/>
    </row>
    <row r="5724" spans="4:4" x14ac:dyDescent="0.3">
      <c r="D5724"/>
    </row>
    <row r="5725" spans="4:4" x14ac:dyDescent="0.3">
      <c r="D5725"/>
    </row>
    <row r="5726" spans="4:4" x14ac:dyDescent="0.3">
      <c r="D5726"/>
    </row>
    <row r="5727" spans="4:4" x14ac:dyDescent="0.3">
      <c r="D5727"/>
    </row>
    <row r="5728" spans="4:4" x14ac:dyDescent="0.3">
      <c r="D5728"/>
    </row>
    <row r="5729" spans="4:4" x14ac:dyDescent="0.3">
      <c r="D5729"/>
    </row>
    <row r="5730" spans="4:4" x14ac:dyDescent="0.3">
      <c r="D5730"/>
    </row>
    <row r="5731" spans="4:4" x14ac:dyDescent="0.3">
      <c r="D5731"/>
    </row>
    <row r="5732" spans="4:4" x14ac:dyDescent="0.3">
      <c r="D5732"/>
    </row>
    <row r="5733" spans="4:4" x14ac:dyDescent="0.3">
      <c r="D5733"/>
    </row>
    <row r="5734" spans="4:4" x14ac:dyDescent="0.3">
      <c r="D5734"/>
    </row>
    <row r="5735" spans="4:4" x14ac:dyDescent="0.3">
      <c r="D5735"/>
    </row>
    <row r="5736" spans="4:4" x14ac:dyDescent="0.3">
      <c r="D5736"/>
    </row>
    <row r="5737" spans="4:4" x14ac:dyDescent="0.3">
      <c r="D5737"/>
    </row>
    <row r="5738" spans="4:4" x14ac:dyDescent="0.3">
      <c r="D5738"/>
    </row>
    <row r="5739" spans="4:4" x14ac:dyDescent="0.3">
      <c r="D5739"/>
    </row>
    <row r="5740" spans="4:4" x14ac:dyDescent="0.3">
      <c r="D5740"/>
    </row>
    <row r="5741" spans="4:4" x14ac:dyDescent="0.3">
      <c r="D5741"/>
    </row>
    <row r="5742" spans="4:4" x14ac:dyDescent="0.3">
      <c r="D5742"/>
    </row>
    <row r="5743" spans="4:4" x14ac:dyDescent="0.3">
      <c r="D5743"/>
    </row>
    <row r="5744" spans="4:4" x14ac:dyDescent="0.3">
      <c r="D5744"/>
    </row>
    <row r="5745" spans="4:4" x14ac:dyDescent="0.3">
      <c r="D5745"/>
    </row>
    <row r="5746" spans="4:4" x14ac:dyDescent="0.3">
      <c r="D5746"/>
    </row>
    <row r="5747" spans="4:4" x14ac:dyDescent="0.3">
      <c r="D5747"/>
    </row>
    <row r="5748" spans="4:4" x14ac:dyDescent="0.3">
      <c r="D5748"/>
    </row>
    <row r="5749" spans="4:4" x14ac:dyDescent="0.3">
      <c r="D5749"/>
    </row>
    <row r="5750" spans="4:4" x14ac:dyDescent="0.3">
      <c r="D5750"/>
    </row>
    <row r="5751" spans="4:4" x14ac:dyDescent="0.3">
      <c r="D5751"/>
    </row>
    <row r="5752" spans="4:4" x14ac:dyDescent="0.3">
      <c r="D5752"/>
    </row>
    <row r="5753" spans="4:4" x14ac:dyDescent="0.3">
      <c r="D5753"/>
    </row>
    <row r="5754" spans="4:4" x14ac:dyDescent="0.3">
      <c r="D5754"/>
    </row>
    <row r="5755" spans="4:4" x14ac:dyDescent="0.3">
      <c r="D5755"/>
    </row>
    <row r="5756" spans="4:4" x14ac:dyDescent="0.3">
      <c r="D5756"/>
    </row>
    <row r="5757" spans="4:4" x14ac:dyDescent="0.3">
      <c r="D5757"/>
    </row>
    <row r="5758" spans="4:4" x14ac:dyDescent="0.3">
      <c r="D5758"/>
    </row>
    <row r="5759" spans="4:4" x14ac:dyDescent="0.3">
      <c r="D5759"/>
    </row>
    <row r="5760" spans="4:4" x14ac:dyDescent="0.3">
      <c r="D5760"/>
    </row>
    <row r="5761" spans="4:4" x14ac:dyDescent="0.3">
      <c r="D5761"/>
    </row>
    <row r="5762" spans="4:4" x14ac:dyDescent="0.3">
      <c r="D5762"/>
    </row>
    <row r="5763" spans="4:4" x14ac:dyDescent="0.3">
      <c r="D5763"/>
    </row>
    <row r="5764" spans="4:4" x14ac:dyDescent="0.3">
      <c r="D5764"/>
    </row>
    <row r="5765" spans="4:4" x14ac:dyDescent="0.3">
      <c r="D5765"/>
    </row>
    <row r="5766" spans="4:4" x14ac:dyDescent="0.3">
      <c r="D5766"/>
    </row>
    <row r="5767" spans="4:4" x14ac:dyDescent="0.3">
      <c r="D5767"/>
    </row>
    <row r="5768" spans="4:4" x14ac:dyDescent="0.3">
      <c r="D5768"/>
    </row>
    <row r="5769" spans="4:4" x14ac:dyDescent="0.3">
      <c r="D5769"/>
    </row>
    <row r="5770" spans="4:4" x14ac:dyDescent="0.3">
      <c r="D5770"/>
    </row>
    <row r="5771" spans="4:4" x14ac:dyDescent="0.3">
      <c r="D5771"/>
    </row>
    <row r="5772" spans="4:4" x14ac:dyDescent="0.3">
      <c r="D5772"/>
    </row>
    <row r="5773" spans="4:4" x14ac:dyDescent="0.3">
      <c r="D5773"/>
    </row>
    <row r="5774" spans="4:4" x14ac:dyDescent="0.3">
      <c r="D5774"/>
    </row>
    <row r="5775" spans="4:4" x14ac:dyDescent="0.3">
      <c r="D5775"/>
    </row>
    <row r="5776" spans="4:4" x14ac:dyDescent="0.3">
      <c r="D5776"/>
    </row>
    <row r="5777" spans="4:4" x14ac:dyDescent="0.3">
      <c r="D5777"/>
    </row>
    <row r="5778" spans="4:4" x14ac:dyDescent="0.3">
      <c r="D5778"/>
    </row>
    <row r="5779" spans="4:4" x14ac:dyDescent="0.3">
      <c r="D5779"/>
    </row>
    <row r="5780" spans="4:4" x14ac:dyDescent="0.3">
      <c r="D5780"/>
    </row>
    <row r="5781" spans="4:4" x14ac:dyDescent="0.3">
      <c r="D5781"/>
    </row>
    <row r="5782" spans="4:4" x14ac:dyDescent="0.3">
      <c r="D5782"/>
    </row>
    <row r="5783" spans="4:4" x14ac:dyDescent="0.3">
      <c r="D5783"/>
    </row>
    <row r="5784" spans="4:4" x14ac:dyDescent="0.3">
      <c r="D5784"/>
    </row>
    <row r="5785" spans="4:4" x14ac:dyDescent="0.3">
      <c r="D5785"/>
    </row>
    <row r="5786" spans="4:4" x14ac:dyDescent="0.3">
      <c r="D5786"/>
    </row>
    <row r="5787" spans="4:4" x14ac:dyDescent="0.3">
      <c r="D5787"/>
    </row>
    <row r="5788" spans="4:4" x14ac:dyDescent="0.3">
      <c r="D5788"/>
    </row>
    <row r="5789" spans="4:4" x14ac:dyDescent="0.3">
      <c r="D5789"/>
    </row>
    <row r="5790" spans="4:4" x14ac:dyDescent="0.3">
      <c r="D5790"/>
    </row>
    <row r="5791" spans="4:4" x14ac:dyDescent="0.3">
      <c r="D5791"/>
    </row>
    <row r="5792" spans="4:4" x14ac:dyDescent="0.3">
      <c r="D5792"/>
    </row>
    <row r="5793" spans="4:4" x14ac:dyDescent="0.3">
      <c r="D5793"/>
    </row>
    <row r="5794" spans="4:4" x14ac:dyDescent="0.3">
      <c r="D5794"/>
    </row>
    <row r="5795" spans="4:4" x14ac:dyDescent="0.3">
      <c r="D5795"/>
    </row>
    <row r="5796" spans="4:4" x14ac:dyDescent="0.3">
      <c r="D5796"/>
    </row>
    <row r="5797" spans="4:4" x14ac:dyDescent="0.3">
      <c r="D5797"/>
    </row>
    <row r="5798" spans="4:4" x14ac:dyDescent="0.3">
      <c r="D5798"/>
    </row>
    <row r="5799" spans="4:4" x14ac:dyDescent="0.3">
      <c r="D5799"/>
    </row>
    <row r="5800" spans="4:4" x14ac:dyDescent="0.3">
      <c r="D5800"/>
    </row>
    <row r="5801" spans="4:4" x14ac:dyDescent="0.3">
      <c r="D5801"/>
    </row>
    <row r="5802" spans="4:4" x14ac:dyDescent="0.3">
      <c r="D5802"/>
    </row>
    <row r="5803" spans="4:4" x14ac:dyDescent="0.3">
      <c r="D5803"/>
    </row>
    <row r="5804" spans="4:4" x14ac:dyDescent="0.3">
      <c r="D5804"/>
    </row>
    <row r="5805" spans="4:4" x14ac:dyDescent="0.3">
      <c r="D5805"/>
    </row>
    <row r="5806" spans="4:4" x14ac:dyDescent="0.3">
      <c r="D5806"/>
    </row>
    <row r="5807" spans="4:4" x14ac:dyDescent="0.3">
      <c r="D5807"/>
    </row>
    <row r="5808" spans="4:4" x14ac:dyDescent="0.3">
      <c r="D5808"/>
    </row>
    <row r="5809" spans="4:4" x14ac:dyDescent="0.3">
      <c r="D5809"/>
    </row>
    <row r="5810" spans="4:4" x14ac:dyDescent="0.3">
      <c r="D5810"/>
    </row>
    <row r="5811" spans="4:4" x14ac:dyDescent="0.3">
      <c r="D5811"/>
    </row>
    <row r="5812" spans="4:4" x14ac:dyDescent="0.3">
      <c r="D5812"/>
    </row>
    <row r="5813" spans="4:4" x14ac:dyDescent="0.3">
      <c r="D5813"/>
    </row>
    <row r="5814" spans="4:4" x14ac:dyDescent="0.3">
      <c r="D5814"/>
    </row>
    <row r="5815" spans="4:4" x14ac:dyDescent="0.3">
      <c r="D5815"/>
    </row>
    <row r="5816" spans="4:4" x14ac:dyDescent="0.3">
      <c r="D5816"/>
    </row>
    <row r="5817" spans="4:4" x14ac:dyDescent="0.3">
      <c r="D5817"/>
    </row>
    <row r="5818" spans="4:4" x14ac:dyDescent="0.3">
      <c r="D5818"/>
    </row>
    <row r="5819" spans="4:4" x14ac:dyDescent="0.3">
      <c r="D5819"/>
    </row>
    <row r="5820" spans="4:4" x14ac:dyDescent="0.3">
      <c r="D5820"/>
    </row>
    <row r="5821" spans="4:4" x14ac:dyDescent="0.3">
      <c r="D5821"/>
    </row>
    <row r="5822" spans="4:4" x14ac:dyDescent="0.3">
      <c r="D5822"/>
    </row>
    <row r="5823" spans="4:4" x14ac:dyDescent="0.3">
      <c r="D5823"/>
    </row>
    <row r="5824" spans="4:4" x14ac:dyDescent="0.3">
      <c r="D5824"/>
    </row>
    <row r="5825" spans="4:4" x14ac:dyDescent="0.3">
      <c r="D5825"/>
    </row>
    <row r="5826" spans="4:4" x14ac:dyDescent="0.3">
      <c r="D5826"/>
    </row>
    <row r="5827" spans="4:4" x14ac:dyDescent="0.3">
      <c r="D5827"/>
    </row>
    <row r="5828" spans="4:4" x14ac:dyDescent="0.3">
      <c r="D5828"/>
    </row>
    <row r="5829" spans="4:4" x14ac:dyDescent="0.3">
      <c r="D5829"/>
    </row>
    <row r="5830" spans="4:4" x14ac:dyDescent="0.3">
      <c r="D5830"/>
    </row>
    <row r="5831" spans="4:4" x14ac:dyDescent="0.3">
      <c r="D5831"/>
    </row>
    <row r="5832" spans="4:4" x14ac:dyDescent="0.3">
      <c r="D5832"/>
    </row>
    <row r="5833" spans="4:4" x14ac:dyDescent="0.3">
      <c r="D5833"/>
    </row>
    <row r="5834" spans="4:4" x14ac:dyDescent="0.3">
      <c r="D5834"/>
    </row>
    <row r="5835" spans="4:4" x14ac:dyDescent="0.3">
      <c r="D5835"/>
    </row>
    <row r="5836" spans="4:4" x14ac:dyDescent="0.3">
      <c r="D5836"/>
    </row>
    <row r="5837" spans="4:4" x14ac:dyDescent="0.3">
      <c r="D5837"/>
    </row>
    <row r="5838" spans="4:4" x14ac:dyDescent="0.3">
      <c r="D5838"/>
    </row>
    <row r="5839" spans="4:4" x14ac:dyDescent="0.3">
      <c r="D5839"/>
    </row>
    <row r="5840" spans="4:4" x14ac:dyDescent="0.3">
      <c r="D5840"/>
    </row>
    <row r="5841" spans="4:4" x14ac:dyDescent="0.3">
      <c r="D5841"/>
    </row>
    <row r="5842" spans="4:4" x14ac:dyDescent="0.3">
      <c r="D5842"/>
    </row>
    <row r="5843" spans="4:4" x14ac:dyDescent="0.3">
      <c r="D5843"/>
    </row>
    <row r="5844" spans="4:4" x14ac:dyDescent="0.3">
      <c r="D5844"/>
    </row>
    <row r="5845" spans="4:4" x14ac:dyDescent="0.3">
      <c r="D5845"/>
    </row>
    <row r="5846" spans="4:4" x14ac:dyDescent="0.3">
      <c r="D5846"/>
    </row>
    <row r="5847" spans="4:4" x14ac:dyDescent="0.3">
      <c r="D5847"/>
    </row>
    <row r="5848" spans="4:4" x14ac:dyDescent="0.3">
      <c r="D5848"/>
    </row>
    <row r="5849" spans="4:4" x14ac:dyDescent="0.3">
      <c r="D5849"/>
    </row>
    <row r="5850" spans="4:4" x14ac:dyDescent="0.3">
      <c r="D5850"/>
    </row>
    <row r="5851" spans="4:4" x14ac:dyDescent="0.3">
      <c r="D5851"/>
    </row>
    <row r="5852" spans="4:4" x14ac:dyDescent="0.3">
      <c r="D5852"/>
    </row>
    <row r="5853" spans="4:4" x14ac:dyDescent="0.3">
      <c r="D5853"/>
    </row>
    <row r="5854" spans="4:4" x14ac:dyDescent="0.3">
      <c r="D5854"/>
    </row>
    <row r="5855" spans="4:4" x14ac:dyDescent="0.3">
      <c r="D5855"/>
    </row>
    <row r="5856" spans="4:4" x14ac:dyDescent="0.3">
      <c r="D5856"/>
    </row>
    <row r="5857" spans="4:4" x14ac:dyDescent="0.3">
      <c r="D5857"/>
    </row>
    <row r="5858" spans="4:4" x14ac:dyDescent="0.3">
      <c r="D5858"/>
    </row>
    <row r="5859" spans="4:4" x14ac:dyDescent="0.3">
      <c r="D5859"/>
    </row>
    <row r="5860" spans="4:4" x14ac:dyDescent="0.3">
      <c r="D5860"/>
    </row>
    <row r="5861" spans="4:4" x14ac:dyDescent="0.3">
      <c r="D5861"/>
    </row>
    <row r="5862" spans="4:4" x14ac:dyDescent="0.3">
      <c r="D5862"/>
    </row>
    <row r="5863" spans="4:4" x14ac:dyDescent="0.3">
      <c r="D5863"/>
    </row>
    <row r="5864" spans="4:4" x14ac:dyDescent="0.3">
      <c r="D5864"/>
    </row>
    <row r="5865" spans="4:4" x14ac:dyDescent="0.3">
      <c r="D5865"/>
    </row>
    <row r="5866" spans="4:4" x14ac:dyDescent="0.3">
      <c r="D5866"/>
    </row>
    <row r="5867" spans="4:4" x14ac:dyDescent="0.3">
      <c r="D5867"/>
    </row>
    <row r="5868" spans="4:4" x14ac:dyDescent="0.3">
      <c r="D5868"/>
    </row>
    <row r="5869" spans="4:4" x14ac:dyDescent="0.3">
      <c r="D5869"/>
    </row>
    <row r="5870" spans="4:4" x14ac:dyDescent="0.3">
      <c r="D5870"/>
    </row>
    <row r="5871" spans="4:4" x14ac:dyDescent="0.3">
      <c r="D5871"/>
    </row>
    <row r="5872" spans="4:4" x14ac:dyDescent="0.3">
      <c r="D5872"/>
    </row>
    <row r="5873" spans="4:4" x14ac:dyDescent="0.3">
      <c r="D5873"/>
    </row>
    <row r="5874" spans="4:4" x14ac:dyDescent="0.3">
      <c r="D5874"/>
    </row>
    <row r="5875" spans="4:4" x14ac:dyDescent="0.3">
      <c r="D5875"/>
    </row>
    <row r="5876" spans="4:4" x14ac:dyDescent="0.3">
      <c r="D5876"/>
    </row>
    <row r="5877" spans="4:4" x14ac:dyDescent="0.3">
      <c r="D5877"/>
    </row>
    <row r="5878" spans="4:4" x14ac:dyDescent="0.3">
      <c r="D5878"/>
    </row>
    <row r="5879" spans="4:4" x14ac:dyDescent="0.3">
      <c r="D5879"/>
    </row>
    <row r="5880" spans="4:4" x14ac:dyDescent="0.3">
      <c r="D5880"/>
    </row>
    <row r="5881" spans="4:4" x14ac:dyDescent="0.3">
      <c r="D5881"/>
    </row>
    <row r="5882" spans="4:4" x14ac:dyDescent="0.3">
      <c r="D5882"/>
    </row>
    <row r="5883" spans="4:4" x14ac:dyDescent="0.3">
      <c r="D5883"/>
    </row>
    <row r="5884" spans="4:4" x14ac:dyDescent="0.3">
      <c r="D5884"/>
    </row>
    <row r="5885" spans="4:4" x14ac:dyDescent="0.3">
      <c r="D5885"/>
    </row>
    <row r="5886" spans="4:4" x14ac:dyDescent="0.3">
      <c r="D5886"/>
    </row>
    <row r="5887" spans="4:4" x14ac:dyDescent="0.3">
      <c r="D5887"/>
    </row>
    <row r="5888" spans="4:4" x14ac:dyDescent="0.3">
      <c r="D5888"/>
    </row>
    <row r="5889" spans="4:4" x14ac:dyDescent="0.3">
      <c r="D5889"/>
    </row>
    <row r="5890" spans="4:4" x14ac:dyDescent="0.3">
      <c r="D5890"/>
    </row>
    <row r="5891" spans="4:4" x14ac:dyDescent="0.3">
      <c r="D5891"/>
    </row>
    <row r="5892" spans="4:4" x14ac:dyDescent="0.3">
      <c r="D5892"/>
    </row>
    <row r="5893" spans="4:4" x14ac:dyDescent="0.3">
      <c r="D5893"/>
    </row>
    <row r="5894" spans="4:4" x14ac:dyDescent="0.3">
      <c r="D5894"/>
    </row>
    <row r="5895" spans="4:4" x14ac:dyDescent="0.3">
      <c r="D5895"/>
    </row>
    <row r="5896" spans="4:4" x14ac:dyDescent="0.3">
      <c r="D5896"/>
    </row>
    <row r="5897" spans="4:4" x14ac:dyDescent="0.3">
      <c r="D5897"/>
    </row>
    <row r="5898" spans="4:4" x14ac:dyDescent="0.3">
      <c r="D5898"/>
    </row>
    <row r="5899" spans="4:4" x14ac:dyDescent="0.3">
      <c r="D5899"/>
    </row>
    <row r="5900" spans="4:4" x14ac:dyDescent="0.3">
      <c r="D5900"/>
    </row>
    <row r="5901" spans="4:4" x14ac:dyDescent="0.3">
      <c r="D5901"/>
    </row>
    <row r="5902" spans="4:4" x14ac:dyDescent="0.3">
      <c r="D5902"/>
    </row>
    <row r="5903" spans="4:4" x14ac:dyDescent="0.3">
      <c r="D5903"/>
    </row>
    <row r="5904" spans="4:4" x14ac:dyDescent="0.3">
      <c r="D5904"/>
    </row>
    <row r="5905" spans="4:4" x14ac:dyDescent="0.3">
      <c r="D5905"/>
    </row>
    <row r="5906" spans="4:4" x14ac:dyDescent="0.3">
      <c r="D5906"/>
    </row>
    <row r="5907" spans="4:4" x14ac:dyDescent="0.3">
      <c r="D5907"/>
    </row>
    <row r="5908" spans="4:4" x14ac:dyDescent="0.3">
      <c r="D5908"/>
    </row>
    <row r="5909" spans="4:4" x14ac:dyDescent="0.3">
      <c r="D5909"/>
    </row>
    <row r="5910" spans="4:4" x14ac:dyDescent="0.3">
      <c r="D5910"/>
    </row>
    <row r="5911" spans="4:4" x14ac:dyDescent="0.3">
      <c r="D5911"/>
    </row>
    <row r="5912" spans="4:4" x14ac:dyDescent="0.3">
      <c r="D5912"/>
    </row>
    <row r="5913" spans="4:4" x14ac:dyDescent="0.3">
      <c r="D5913"/>
    </row>
    <row r="5914" spans="4:4" x14ac:dyDescent="0.3">
      <c r="D5914"/>
    </row>
    <row r="5915" spans="4:4" x14ac:dyDescent="0.3">
      <c r="D5915"/>
    </row>
    <row r="5916" spans="4:4" x14ac:dyDescent="0.3">
      <c r="D5916"/>
    </row>
    <row r="5917" spans="4:4" x14ac:dyDescent="0.3">
      <c r="D5917"/>
    </row>
    <row r="5918" spans="4:4" x14ac:dyDescent="0.3">
      <c r="D5918"/>
    </row>
    <row r="5919" spans="4:4" x14ac:dyDescent="0.3">
      <c r="D5919"/>
    </row>
    <row r="5920" spans="4:4" x14ac:dyDescent="0.3">
      <c r="D5920"/>
    </row>
    <row r="5921" spans="4:4" x14ac:dyDescent="0.3">
      <c r="D5921"/>
    </row>
    <row r="5922" spans="4:4" x14ac:dyDescent="0.3">
      <c r="D5922"/>
    </row>
    <row r="5923" spans="4:4" x14ac:dyDescent="0.3">
      <c r="D5923"/>
    </row>
    <row r="5924" spans="4:4" x14ac:dyDescent="0.3">
      <c r="D5924"/>
    </row>
    <row r="5925" spans="4:4" x14ac:dyDescent="0.3">
      <c r="D5925"/>
    </row>
    <row r="5926" spans="4:4" x14ac:dyDescent="0.3">
      <c r="D5926"/>
    </row>
    <row r="5927" spans="4:4" x14ac:dyDescent="0.3">
      <c r="D5927"/>
    </row>
    <row r="5928" spans="4:4" x14ac:dyDescent="0.3">
      <c r="D5928"/>
    </row>
    <row r="5929" spans="4:4" x14ac:dyDescent="0.3">
      <c r="D5929"/>
    </row>
    <row r="5930" spans="4:4" x14ac:dyDescent="0.3">
      <c r="D5930"/>
    </row>
    <row r="5931" spans="4:4" x14ac:dyDescent="0.3">
      <c r="D5931"/>
    </row>
    <row r="5932" spans="4:4" x14ac:dyDescent="0.3">
      <c r="D5932"/>
    </row>
    <row r="5933" spans="4:4" x14ac:dyDescent="0.3">
      <c r="D5933"/>
    </row>
    <row r="5934" spans="4:4" x14ac:dyDescent="0.3">
      <c r="D5934"/>
    </row>
    <row r="5935" spans="4:4" x14ac:dyDescent="0.3">
      <c r="D5935"/>
    </row>
    <row r="5936" spans="4:4" x14ac:dyDescent="0.3">
      <c r="D5936"/>
    </row>
    <row r="5937" spans="4:4" x14ac:dyDescent="0.3">
      <c r="D5937"/>
    </row>
    <row r="5938" spans="4:4" x14ac:dyDescent="0.3">
      <c r="D5938"/>
    </row>
    <row r="5939" spans="4:4" x14ac:dyDescent="0.3">
      <c r="D5939"/>
    </row>
    <row r="5940" spans="4:4" x14ac:dyDescent="0.3">
      <c r="D5940"/>
    </row>
    <row r="5941" spans="4:4" x14ac:dyDescent="0.3">
      <c r="D5941"/>
    </row>
    <row r="5942" spans="4:4" x14ac:dyDescent="0.3">
      <c r="D5942"/>
    </row>
    <row r="5943" spans="4:4" x14ac:dyDescent="0.3">
      <c r="D5943"/>
    </row>
    <row r="5944" spans="4:4" x14ac:dyDescent="0.3">
      <c r="D5944"/>
    </row>
    <row r="5945" spans="4:4" x14ac:dyDescent="0.3">
      <c r="D5945"/>
    </row>
    <row r="5946" spans="4:4" x14ac:dyDescent="0.3">
      <c r="D5946"/>
    </row>
    <row r="5947" spans="4:4" x14ac:dyDescent="0.3">
      <c r="D5947"/>
    </row>
    <row r="5948" spans="4:4" x14ac:dyDescent="0.3">
      <c r="D5948"/>
    </row>
    <row r="5949" spans="4:4" x14ac:dyDescent="0.3">
      <c r="D5949"/>
    </row>
    <row r="5950" spans="4:4" x14ac:dyDescent="0.3">
      <c r="D5950"/>
    </row>
    <row r="5951" spans="4:4" x14ac:dyDescent="0.3">
      <c r="D5951"/>
    </row>
    <row r="5952" spans="4:4" x14ac:dyDescent="0.3">
      <c r="D5952"/>
    </row>
    <row r="5953" spans="4:4" x14ac:dyDescent="0.3">
      <c r="D5953"/>
    </row>
    <row r="5954" spans="4:4" x14ac:dyDescent="0.3">
      <c r="D5954"/>
    </row>
    <row r="5955" spans="4:4" x14ac:dyDescent="0.3">
      <c r="D5955"/>
    </row>
    <row r="5956" spans="4:4" x14ac:dyDescent="0.3">
      <c r="D5956"/>
    </row>
    <row r="5957" spans="4:4" x14ac:dyDescent="0.3">
      <c r="D5957"/>
    </row>
    <row r="5958" spans="4:4" x14ac:dyDescent="0.3">
      <c r="D5958"/>
    </row>
    <row r="5959" spans="4:4" x14ac:dyDescent="0.3">
      <c r="D5959"/>
    </row>
    <row r="5960" spans="4:4" x14ac:dyDescent="0.3">
      <c r="D5960"/>
    </row>
    <row r="5961" spans="4:4" x14ac:dyDescent="0.3">
      <c r="D5961"/>
    </row>
    <row r="5962" spans="4:4" x14ac:dyDescent="0.3">
      <c r="D5962"/>
    </row>
    <row r="5963" spans="4:4" x14ac:dyDescent="0.3">
      <c r="D5963"/>
    </row>
    <row r="5964" spans="4:4" x14ac:dyDescent="0.3">
      <c r="D5964"/>
    </row>
    <row r="5965" spans="4:4" x14ac:dyDescent="0.3">
      <c r="D5965"/>
    </row>
    <row r="5966" spans="4:4" x14ac:dyDescent="0.3">
      <c r="D5966"/>
    </row>
    <row r="5967" spans="4:4" x14ac:dyDescent="0.3">
      <c r="D5967"/>
    </row>
    <row r="5968" spans="4:4" x14ac:dyDescent="0.3">
      <c r="D5968"/>
    </row>
    <row r="5969" spans="4:4" x14ac:dyDescent="0.3">
      <c r="D5969"/>
    </row>
    <row r="5970" spans="4:4" x14ac:dyDescent="0.3">
      <c r="D5970"/>
    </row>
    <row r="5971" spans="4:4" x14ac:dyDescent="0.3">
      <c r="D5971"/>
    </row>
    <row r="5972" spans="4:4" x14ac:dyDescent="0.3">
      <c r="D5972"/>
    </row>
    <row r="5973" spans="4:4" x14ac:dyDescent="0.3">
      <c r="D5973"/>
    </row>
    <row r="5974" spans="4:4" x14ac:dyDescent="0.3">
      <c r="D5974"/>
    </row>
    <row r="5975" spans="4:4" x14ac:dyDescent="0.3">
      <c r="D5975"/>
    </row>
    <row r="5976" spans="4:4" x14ac:dyDescent="0.3">
      <c r="D5976"/>
    </row>
    <row r="5977" spans="4:4" x14ac:dyDescent="0.3">
      <c r="D5977"/>
    </row>
    <row r="5978" spans="4:4" x14ac:dyDescent="0.3">
      <c r="D5978"/>
    </row>
    <row r="5979" spans="4:4" x14ac:dyDescent="0.3">
      <c r="D5979"/>
    </row>
    <row r="5980" spans="4:4" x14ac:dyDescent="0.3">
      <c r="D5980"/>
    </row>
    <row r="5981" spans="4:4" x14ac:dyDescent="0.3">
      <c r="D5981"/>
    </row>
    <row r="5982" spans="4:4" x14ac:dyDescent="0.3">
      <c r="D5982"/>
    </row>
    <row r="5983" spans="4:4" x14ac:dyDescent="0.3">
      <c r="D5983"/>
    </row>
    <row r="5984" spans="4:4" x14ac:dyDescent="0.3">
      <c r="D5984"/>
    </row>
    <row r="5985" spans="4:4" x14ac:dyDescent="0.3">
      <c r="D5985"/>
    </row>
    <row r="5986" spans="4:4" x14ac:dyDescent="0.3">
      <c r="D5986"/>
    </row>
    <row r="5987" spans="4:4" x14ac:dyDescent="0.3">
      <c r="D5987"/>
    </row>
    <row r="5988" spans="4:4" x14ac:dyDescent="0.3">
      <c r="D5988"/>
    </row>
    <row r="5989" spans="4:4" x14ac:dyDescent="0.3">
      <c r="D5989"/>
    </row>
    <row r="5990" spans="4:4" x14ac:dyDescent="0.3">
      <c r="D5990"/>
    </row>
    <row r="5991" spans="4:4" x14ac:dyDescent="0.3">
      <c r="D5991"/>
    </row>
    <row r="5992" spans="4:4" x14ac:dyDescent="0.3">
      <c r="D5992"/>
    </row>
    <row r="5993" spans="4:4" x14ac:dyDescent="0.3">
      <c r="D5993"/>
    </row>
    <row r="5994" spans="4:4" x14ac:dyDescent="0.3">
      <c r="D5994"/>
    </row>
    <row r="5995" spans="4:4" x14ac:dyDescent="0.3">
      <c r="D5995"/>
    </row>
    <row r="5996" spans="4:4" x14ac:dyDescent="0.3">
      <c r="D5996"/>
    </row>
    <row r="5997" spans="4:4" x14ac:dyDescent="0.3">
      <c r="D5997"/>
    </row>
    <row r="5998" spans="4:4" x14ac:dyDescent="0.3">
      <c r="D5998"/>
    </row>
    <row r="5999" spans="4:4" x14ac:dyDescent="0.3">
      <c r="D5999"/>
    </row>
    <row r="6000" spans="4:4" x14ac:dyDescent="0.3">
      <c r="D6000"/>
    </row>
    <row r="6001" spans="4:4" x14ac:dyDescent="0.3">
      <c r="D6001"/>
    </row>
    <row r="6002" spans="4:4" x14ac:dyDescent="0.3">
      <c r="D6002"/>
    </row>
    <row r="6003" spans="4:4" x14ac:dyDescent="0.3">
      <c r="D6003"/>
    </row>
    <row r="6004" spans="4:4" x14ac:dyDescent="0.3">
      <c r="D6004"/>
    </row>
    <row r="6005" spans="4:4" x14ac:dyDescent="0.3">
      <c r="D6005"/>
    </row>
    <row r="6006" spans="4:4" x14ac:dyDescent="0.3">
      <c r="D6006"/>
    </row>
    <row r="6007" spans="4:4" x14ac:dyDescent="0.3">
      <c r="D6007"/>
    </row>
    <row r="6008" spans="4:4" x14ac:dyDescent="0.3">
      <c r="D6008"/>
    </row>
    <row r="6009" spans="4:4" x14ac:dyDescent="0.3">
      <c r="D6009"/>
    </row>
    <row r="6010" spans="4:4" x14ac:dyDescent="0.3">
      <c r="D6010"/>
    </row>
    <row r="6011" spans="4:4" x14ac:dyDescent="0.3">
      <c r="D6011"/>
    </row>
    <row r="6012" spans="4:4" x14ac:dyDescent="0.3">
      <c r="D6012"/>
    </row>
    <row r="6013" spans="4:4" x14ac:dyDescent="0.3">
      <c r="D6013"/>
    </row>
    <row r="6014" spans="4:4" x14ac:dyDescent="0.3">
      <c r="D6014"/>
    </row>
    <row r="6015" spans="4:4" x14ac:dyDescent="0.3">
      <c r="D6015"/>
    </row>
    <row r="6016" spans="4:4" x14ac:dyDescent="0.3">
      <c r="D6016"/>
    </row>
    <row r="6017" spans="4:4" x14ac:dyDescent="0.3">
      <c r="D6017"/>
    </row>
    <row r="6018" spans="4:4" x14ac:dyDescent="0.3">
      <c r="D6018"/>
    </row>
    <row r="6019" spans="4:4" x14ac:dyDescent="0.3">
      <c r="D6019"/>
    </row>
    <row r="6020" spans="4:4" x14ac:dyDescent="0.3">
      <c r="D6020"/>
    </row>
    <row r="6021" spans="4:4" x14ac:dyDescent="0.3">
      <c r="D6021"/>
    </row>
    <row r="6022" spans="4:4" x14ac:dyDescent="0.3">
      <c r="D6022"/>
    </row>
    <row r="6023" spans="4:4" x14ac:dyDescent="0.3">
      <c r="D6023"/>
    </row>
    <row r="6024" spans="4:4" x14ac:dyDescent="0.3">
      <c r="D6024"/>
    </row>
    <row r="6025" spans="4:4" x14ac:dyDescent="0.3">
      <c r="D6025"/>
    </row>
    <row r="6026" spans="4:4" x14ac:dyDescent="0.3">
      <c r="D6026"/>
    </row>
    <row r="6027" spans="4:4" x14ac:dyDescent="0.3">
      <c r="D6027"/>
    </row>
    <row r="6028" spans="4:4" x14ac:dyDescent="0.3">
      <c r="D6028"/>
    </row>
    <row r="6029" spans="4:4" x14ac:dyDescent="0.3">
      <c r="D6029"/>
    </row>
    <row r="6030" spans="4:4" x14ac:dyDescent="0.3">
      <c r="D6030"/>
    </row>
    <row r="6031" spans="4:4" x14ac:dyDescent="0.3">
      <c r="D6031"/>
    </row>
    <row r="6032" spans="4:4" x14ac:dyDescent="0.3">
      <c r="D6032"/>
    </row>
    <row r="6033" spans="4:4" x14ac:dyDescent="0.3">
      <c r="D6033"/>
    </row>
    <row r="6034" spans="4:4" x14ac:dyDescent="0.3">
      <c r="D6034"/>
    </row>
    <row r="6035" spans="4:4" x14ac:dyDescent="0.3">
      <c r="D6035"/>
    </row>
    <row r="6036" spans="4:4" x14ac:dyDescent="0.3">
      <c r="D6036"/>
    </row>
    <row r="6037" spans="4:4" x14ac:dyDescent="0.3">
      <c r="D6037"/>
    </row>
    <row r="6038" spans="4:4" x14ac:dyDescent="0.3">
      <c r="D6038"/>
    </row>
    <row r="6039" spans="4:4" x14ac:dyDescent="0.3">
      <c r="D6039"/>
    </row>
    <row r="6040" spans="4:4" x14ac:dyDescent="0.3">
      <c r="D6040"/>
    </row>
    <row r="6041" spans="4:4" x14ac:dyDescent="0.3">
      <c r="D6041"/>
    </row>
    <row r="6042" spans="4:4" x14ac:dyDescent="0.3">
      <c r="D6042"/>
    </row>
    <row r="6043" spans="4:4" x14ac:dyDescent="0.3">
      <c r="D6043"/>
    </row>
    <row r="6044" spans="4:4" x14ac:dyDescent="0.3">
      <c r="D6044"/>
    </row>
    <row r="6045" spans="4:4" x14ac:dyDescent="0.3">
      <c r="D6045"/>
    </row>
    <row r="6046" spans="4:4" x14ac:dyDescent="0.3">
      <c r="D6046"/>
    </row>
    <row r="6047" spans="4:4" x14ac:dyDescent="0.3">
      <c r="D6047"/>
    </row>
    <row r="6048" spans="4:4" x14ac:dyDescent="0.3">
      <c r="D6048"/>
    </row>
    <row r="6049" spans="4:4" x14ac:dyDescent="0.3">
      <c r="D6049"/>
    </row>
    <row r="6050" spans="4:4" x14ac:dyDescent="0.3">
      <c r="D6050"/>
    </row>
    <row r="6051" spans="4:4" x14ac:dyDescent="0.3">
      <c r="D6051"/>
    </row>
    <row r="6052" spans="4:4" x14ac:dyDescent="0.3">
      <c r="D6052"/>
    </row>
    <row r="6053" spans="4:4" x14ac:dyDescent="0.3">
      <c r="D6053"/>
    </row>
    <row r="6054" spans="4:4" x14ac:dyDescent="0.3">
      <c r="D6054"/>
    </row>
    <row r="6055" spans="4:4" x14ac:dyDescent="0.3">
      <c r="D6055"/>
    </row>
    <row r="6056" spans="4:4" x14ac:dyDescent="0.3">
      <c r="D6056"/>
    </row>
    <row r="6057" spans="4:4" x14ac:dyDescent="0.3">
      <c r="D6057"/>
    </row>
    <row r="6058" spans="4:4" x14ac:dyDescent="0.3">
      <c r="D6058"/>
    </row>
    <row r="6059" spans="4:4" x14ac:dyDescent="0.3">
      <c r="D6059"/>
    </row>
    <row r="6060" spans="4:4" x14ac:dyDescent="0.3">
      <c r="D6060"/>
    </row>
    <row r="6061" spans="4:4" x14ac:dyDescent="0.3">
      <c r="D6061"/>
    </row>
    <row r="6062" spans="4:4" x14ac:dyDescent="0.3">
      <c r="D6062"/>
    </row>
    <row r="6063" spans="4:4" x14ac:dyDescent="0.3">
      <c r="D6063"/>
    </row>
    <row r="6064" spans="4:4" x14ac:dyDescent="0.3">
      <c r="D6064"/>
    </row>
    <row r="6065" spans="4:4" x14ac:dyDescent="0.3">
      <c r="D6065"/>
    </row>
    <row r="6066" spans="4:4" x14ac:dyDescent="0.3">
      <c r="D6066"/>
    </row>
    <row r="6067" spans="4:4" x14ac:dyDescent="0.3">
      <c r="D6067"/>
    </row>
    <row r="6068" spans="4:4" x14ac:dyDescent="0.3">
      <c r="D6068"/>
    </row>
    <row r="6069" spans="4:4" x14ac:dyDescent="0.3">
      <c r="D6069"/>
    </row>
    <row r="6070" spans="4:4" x14ac:dyDescent="0.3">
      <c r="D6070"/>
    </row>
    <row r="6071" spans="4:4" x14ac:dyDescent="0.3">
      <c r="D6071"/>
    </row>
    <row r="6072" spans="4:4" x14ac:dyDescent="0.3">
      <c r="D6072"/>
    </row>
    <row r="6073" spans="4:4" x14ac:dyDescent="0.3">
      <c r="D6073"/>
    </row>
    <row r="6074" spans="4:4" x14ac:dyDescent="0.3">
      <c r="D6074"/>
    </row>
    <row r="6075" spans="4:4" x14ac:dyDescent="0.3">
      <c r="D6075"/>
    </row>
    <row r="6076" spans="4:4" x14ac:dyDescent="0.3">
      <c r="D6076"/>
    </row>
    <row r="6077" spans="4:4" x14ac:dyDescent="0.3">
      <c r="D6077"/>
    </row>
    <row r="6078" spans="4:4" x14ac:dyDescent="0.3">
      <c r="D6078"/>
    </row>
    <row r="6079" spans="4:4" x14ac:dyDescent="0.3">
      <c r="D6079"/>
    </row>
    <row r="6080" spans="4:4" x14ac:dyDescent="0.3">
      <c r="D6080"/>
    </row>
    <row r="6081" spans="4:4" x14ac:dyDescent="0.3">
      <c r="D6081"/>
    </row>
    <row r="6082" spans="4:4" x14ac:dyDescent="0.3">
      <c r="D6082"/>
    </row>
    <row r="6083" spans="4:4" x14ac:dyDescent="0.3">
      <c r="D6083"/>
    </row>
    <row r="6084" spans="4:4" x14ac:dyDescent="0.3">
      <c r="D6084"/>
    </row>
    <row r="6085" spans="4:4" x14ac:dyDescent="0.3">
      <c r="D6085"/>
    </row>
    <row r="6086" spans="4:4" x14ac:dyDescent="0.3">
      <c r="D6086"/>
    </row>
    <row r="6087" spans="4:4" x14ac:dyDescent="0.3">
      <c r="D6087"/>
    </row>
    <row r="6088" spans="4:4" x14ac:dyDescent="0.3">
      <c r="D6088"/>
    </row>
    <row r="6089" spans="4:4" x14ac:dyDescent="0.3">
      <c r="D6089"/>
    </row>
    <row r="6090" spans="4:4" x14ac:dyDescent="0.3">
      <c r="D6090"/>
    </row>
    <row r="6091" spans="4:4" x14ac:dyDescent="0.3">
      <c r="D6091"/>
    </row>
    <row r="6092" spans="4:4" x14ac:dyDescent="0.3">
      <c r="D6092"/>
    </row>
    <row r="6093" spans="4:4" x14ac:dyDescent="0.3">
      <c r="D6093"/>
    </row>
    <row r="6094" spans="4:4" x14ac:dyDescent="0.3">
      <c r="D6094"/>
    </row>
    <row r="6095" spans="4:4" x14ac:dyDescent="0.3">
      <c r="D6095"/>
    </row>
    <row r="6096" spans="4:4" x14ac:dyDescent="0.3">
      <c r="D6096"/>
    </row>
    <row r="6097" spans="4:4" x14ac:dyDescent="0.3">
      <c r="D6097"/>
    </row>
    <row r="6098" spans="4:4" x14ac:dyDescent="0.3">
      <c r="D6098"/>
    </row>
    <row r="6099" spans="4:4" x14ac:dyDescent="0.3">
      <c r="D6099"/>
    </row>
    <row r="6100" spans="4:4" x14ac:dyDescent="0.3">
      <c r="D6100"/>
    </row>
    <row r="6101" spans="4:4" x14ac:dyDescent="0.3">
      <c r="D6101"/>
    </row>
    <row r="6102" spans="4:4" x14ac:dyDescent="0.3">
      <c r="D6102"/>
    </row>
    <row r="6103" spans="4:4" x14ac:dyDescent="0.3">
      <c r="D6103"/>
    </row>
    <row r="6104" spans="4:4" x14ac:dyDescent="0.3">
      <c r="D6104"/>
    </row>
    <row r="6105" spans="4:4" x14ac:dyDescent="0.3">
      <c r="D6105"/>
    </row>
    <row r="6106" spans="4:4" x14ac:dyDescent="0.3">
      <c r="D6106"/>
    </row>
    <row r="6107" spans="4:4" x14ac:dyDescent="0.3">
      <c r="D6107"/>
    </row>
    <row r="6108" spans="4:4" x14ac:dyDescent="0.3">
      <c r="D6108"/>
    </row>
    <row r="6109" spans="4:4" x14ac:dyDescent="0.3">
      <c r="D6109"/>
    </row>
    <row r="6110" spans="4:4" x14ac:dyDescent="0.3">
      <c r="D6110"/>
    </row>
    <row r="6111" spans="4:4" x14ac:dyDescent="0.3">
      <c r="D6111"/>
    </row>
    <row r="6112" spans="4:4" x14ac:dyDescent="0.3">
      <c r="D6112"/>
    </row>
    <row r="6113" spans="4:4" x14ac:dyDescent="0.3">
      <c r="D6113"/>
    </row>
    <row r="6114" spans="4:4" x14ac:dyDescent="0.3">
      <c r="D6114"/>
    </row>
    <row r="6115" spans="4:4" x14ac:dyDescent="0.3">
      <c r="D6115"/>
    </row>
    <row r="6116" spans="4:4" x14ac:dyDescent="0.3">
      <c r="D6116"/>
    </row>
    <row r="6117" spans="4:4" x14ac:dyDescent="0.3">
      <c r="D6117"/>
    </row>
    <row r="6118" spans="4:4" x14ac:dyDescent="0.3">
      <c r="D6118"/>
    </row>
    <row r="6119" spans="4:4" x14ac:dyDescent="0.3">
      <c r="D6119"/>
    </row>
    <row r="6120" spans="4:4" x14ac:dyDescent="0.3">
      <c r="D6120"/>
    </row>
    <row r="6121" spans="4:4" x14ac:dyDescent="0.3">
      <c r="D6121"/>
    </row>
    <row r="6122" spans="4:4" x14ac:dyDescent="0.3">
      <c r="D6122"/>
    </row>
    <row r="6123" spans="4:4" x14ac:dyDescent="0.3">
      <c r="D6123"/>
    </row>
    <row r="6124" spans="4:4" x14ac:dyDescent="0.3">
      <c r="D6124"/>
    </row>
    <row r="6125" spans="4:4" x14ac:dyDescent="0.3">
      <c r="D6125"/>
    </row>
    <row r="6126" spans="4:4" x14ac:dyDescent="0.3">
      <c r="D6126"/>
    </row>
    <row r="6127" spans="4:4" x14ac:dyDescent="0.3">
      <c r="D6127"/>
    </row>
    <row r="6128" spans="4:4" x14ac:dyDescent="0.3">
      <c r="D6128"/>
    </row>
    <row r="6129" spans="4:4" x14ac:dyDescent="0.3">
      <c r="D6129"/>
    </row>
    <row r="6130" spans="4:4" x14ac:dyDescent="0.3">
      <c r="D6130"/>
    </row>
    <row r="6131" spans="4:4" x14ac:dyDescent="0.3">
      <c r="D6131"/>
    </row>
    <row r="6132" spans="4:4" x14ac:dyDescent="0.3">
      <c r="D6132"/>
    </row>
    <row r="6133" spans="4:4" x14ac:dyDescent="0.3">
      <c r="D6133"/>
    </row>
    <row r="6134" spans="4:4" x14ac:dyDescent="0.3">
      <c r="D6134"/>
    </row>
    <row r="6135" spans="4:4" x14ac:dyDescent="0.3">
      <c r="D6135"/>
    </row>
    <row r="6136" spans="4:4" x14ac:dyDescent="0.3">
      <c r="D6136"/>
    </row>
    <row r="6137" spans="4:4" x14ac:dyDescent="0.3">
      <c r="D6137"/>
    </row>
    <row r="6138" spans="4:4" x14ac:dyDescent="0.3">
      <c r="D6138"/>
    </row>
    <row r="6139" spans="4:4" x14ac:dyDescent="0.3">
      <c r="D6139"/>
    </row>
    <row r="6140" spans="4:4" x14ac:dyDescent="0.3">
      <c r="D6140"/>
    </row>
    <row r="6141" spans="4:4" x14ac:dyDescent="0.3">
      <c r="D6141"/>
    </row>
    <row r="6142" spans="4:4" x14ac:dyDescent="0.3">
      <c r="D6142"/>
    </row>
    <row r="6143" spans="4:4" x14ac:dyDescent="0.3">
      <c r="D6143"/>
    </row>
    <row r="6144" spans="4:4" x14ac:dyDescent="0.3">
      <c r="D6144"/>
    </row>
    <row r="6145" spans="4:4" x14ac:dyDescent="0.3">
      <c r="D6145"/>
    </row>
    <row r="6146" spans="4:4" x14ac:dyDescent="0.3">
      <c r="D6146"/>
    </row>
    <row r="6147" spans="4:4" x14ac:dyDescent="0.3">
      <c r="D6147"/>
    </row>
    <row r="6148" spans="4:4" x14ac:dyDescent="0.3">
      <c r="D6148"/>
    </row>
    <row r="6149" spans="4:4" x14ac:dyDescent="0.3">
      <c r="D6149"/>
    </row>
    <row r="6150" spans="4:4" x14ac:dyDescent="0.3">
      <c r="D6150"/>
    </row>
    <row r="6151" spans="4:4" x14ac:dyDescent="0.3">
      <c r="D6151"/>
    </row>
    <row r="6152" spans="4:4" x14ac:dyDescent="0.3">
      <c r="D6152"/>
    </row>
    <row r="6153" spans="4:4" x14ac:dyDescent="0.3">
      <c r="D6153"/>
    </row>
    <row r="6154" spans="4:4" x14ac:dyDescent="0.3">
      <c r="D6154"/>
    </row>
    <row r="6155" spans="4:4" x14ac:dyDescent="0.3">
      <c r="D6155"/>
    </row>
    <row r="6156" spans="4:4" x14ac:dyDescent="0.3">
      <c r="D6156"/>
    </row>
    <row r="6157" spans="4:4" x14ac:dyDescent="0.3">
      <c r="D6157"/>
    </row>
    <row r="6158" spans="4:4" x14ac:dyDescent="0.3">
      <c r="D6158"/>
    </row>
    <row r="6159" spans="4:4" x14ac:dyDescent="0.3">
      <c r="D6159"/>
    </row>
    <row r="6160" spans="4:4" x14ac:dyDescent="0.3">
      <c r="D6160"/>
    </row>
    <row r="6161" spans="4:4" x14ac:dyDescent="0.3">
      <c r="D6161"/>
    </row>
    <row r="6162" spans="4:4" x14ac:dyDescent="0.3">
      <c r="D6162"/>
    </row>
    <row r="6163" spans="4:4" x14ac:dyDescent="0.3">
      <c r="D6163"/>
    </row>
    <row r="6164" spans="4:4" x14ac:dyDescent="0.3">
      <c r="D6164"/>
    </row>
    <row r="6165" spans="4:4" x14ac:dyDescent="0.3">
      <c r="D6165"/>
    </row>
    <row r="6166" spans="4:4" x14ac:dyDescent="0.3">
      <c r="D6166"/>
    </row>
    <row r="6167" spans="4:4" x14ac:dyDescent="0.3">
      <c r="D6167"/>
    </row>
    <row r="6168" spans="4:4" x14ac:dyDescent="0.3">
      <c r="D6168"/>
    </row>
    <row r="6169" spans="4:4" x14ac:dyDescent="0.3">
      <c r="D6169"/>
    </row>
    <row r="6170" spans="4:4" x14ac:dyDescent="0.3">
      <c r="D6170"/>
    </row>
    <row r="6171" spans="4:4" x14ac:dyDescent="0.3">
      <c r="D6171"/>
    </row>
    <row r="6172" spans="4:4" x14ac:dyDescent="0.3">
      <c r="D6172"/>
    </row>
    <row r="6173" spans="4:4" x14ac:dyDescent="0.3">
      <c r="D6173"/>
    </row>
    <row r="6174" spans="4:4" x14ac:dyDescent="0.3">
      <c r="D6174"/>
    </row>
    <row r="6175" spans="4:4" x14ac:dyDescent="0.3">
      <c r="D6175"/>
    </row>
    <row r="6176" spans="4:4" x14ac:dyDescent="0.3">
      <c r="D6176"/>
    </row>
    <row r="6177" spans="4:4" x14ac:dyDescent="0.3">
      <c r="D6177"/>
    </row>
    <row r="6178" spans="4:4" x14ac:dyDescent="0.3">
      <c r="D6178"/>
    </row>
    <row r="6179" spans="4:4" x14ac:dyDescent="0.3">
      <c r="D6179"/>
    </row>
    <row r="6180" spans="4:4" x14ac:dyDescent="0.3">
      <c r="D6180"/>
    </row>
    <row r="6181" spans="4:4" x14ac:dyDescent="0.3">
      <c r="D6181"/>
    </row>
    <row r="6182" spans="4:4" x14ac:dyDescent="0.3">
      <c r="D6182"/>
    </row>
    <row r="6183" spans="4:4" x14ac:dyDescent="0.3">
      <c r="D6183"/>
    </row>
    <row r="6184" spans="4:4" x14ac:dyDescent="0.3">
      <c r="D6184"/>
    </row>
    <row r="6185" spans="4:4" x14ac:dyDescent="0.3">
      <c r="D6185"/>
    </row>
    <row r="6186" spans="4:4" x14ac:dyDescent="0.3">
      <c r="D6186"/>
    </row>
    <row r="6187" spans="4:4" x14ac:dyDescent="0.3">
      <c r="D6187"/>
    </row>
    <row r="6188" spans="4:4" x14ac:dyDescent="0.3">
      <c r="D6188"/>
    </row>
    <row r="6189" spans="4:4" x14ac:dyDescent="0.3">
      <c r="D6189"/>
    </row>
    <row r="6190" spans="4:4" x14ac:dyDescent="0.3">
      <c r="D6190"/>
    </row>
    <row r="6191" spans="4:4" x14ac:dyDescent="0.3">
      <c r="D6191"/>
    </row>
    <row r="6192" spans="4:4" x14ac:dyDescent="0.3">
      <c r="D6192"/>
    </row>
    <row r="6193" spans="4:4" x14ac:dyDescent="0.3">
      <c r="D6193"/>
    </row>
    <row r="6194" spans="4:4" x14ac:dyDescent="0.3">
      <c r="D6194"/>
    </row>
    <row r="6195" spans="4:4" x14ac:dyDescent="0.3">
      <c r="D6195"/>
    </row>
    <row r="6196" spans="4:4" x14ac:dyDescent="0.3">
      <c r="D6196"/>
    </row>
    <row r="6197" spans="4:4" x14ac:dyDescent="0.3">
      <c r="D6197"/>
    </row>
    <row r="6198" spans="4:4" x14ac:dyDescent="0.3">
      <c r="D6198"/>
    </row>
    <row r="6199" spans="4:4" x14ac:dyDescent="0.3">
      <c r="D6199"/>
    </row>
    <row r="6200" spans="4:4" x14ac:dyDescent="0.3">
      <c r="D6200"/>
    </row>
    <row r="6201" spans="4:4" x14ac:dyDescent="0.3">
      <c r="D6201"/>
    </row>
    <row r="6202" spans="4:4" x14ac:dyDescent="0.3">
      <c r="D6202"/>
    </row>
    <row r="6203" spans="4:4" x14ac:dyDescent="0.3">
      <c r="D6203"/>
    </row>
    <row r="6204" spans="4:4" x14ac:dyDescent="0.3">
      <c r="D6204"/>
    </row>
    <row r="6205" spans="4:4" x14ac:dyDescent="0.3">
      <c r="D6205"/>
    </row>
    <row r="6206" spans="4:4" x14ac:dyDescent="0.3">
      <c r="D6206"/>
    </row>
    <row r="6207" spans="4:4" x14ac:dyDescent="0.3">
      <c r="D6207"/>
    </row>
    <row r="6208" spans="4:4" x14ac:dyDescent="0.3">
      <c r="D6208"/>
    </row>
    <row r="6209" spans="4:4" x14ac:dyDescent="0.3">
      <c r="D6209"/>
    </row>
    <row r="6210" spans="4:4" x14ac:dyDescent="0.3">
      <c r="D6210"/>
    </row>
    <row r="6211" spans="4:4" x14ac:dyDescent="0.3">
      <c r="D6211"/>
    </row>
    <row r="6212" spans="4:4" x14ac:dyDescent="0.3">
      <c r="D6212"/>
    </row>
    <row r="6213" spans="4:4" x14ac:dyDescent="0.3">
      <c r="D6213"/>
    </row>
    <row r="6214" spans="4:4" x14ac:dyDescent="0.3">
      <c r="D6214"/>
    </row>
    <row r="6215" spans="4:4" x14ac:dyDescent="0.3">
      <c r="D6215"/>
    </row>
    <row r="6216" spans="4:4" x14ac:dyDescent="0.3">
      <c r="D6216"/>
    </row>
    <row r="6217" spans="4:4" x14ac:dyDescent="0.3">
      <c r="D6217"/>
    </row>
    <row r="6218" spans="4:4" x14ac:dyDescent="0.3">
      <c r="D6218"/>
    </row>
    <row r="6219" spans="4:4" x14ac:dyDescent="0.3">
      <c r="D6219"/>
    </row>
    <row r="6220" spans="4:4" x14ac:dyDescent="0.3">
      <c r="D6220"/>
    </row>
    <row r="6221" spans="4:4" x14ac:dyDescent="0.3">
      <c r="D6221"/>
    </row>
    <row r="6222" spans="4:4" x14ac:dyDescent="0.3">
      <c r="D6222"/>
    </row>
    <row r="6223" spans="4:4" x14ac:dyDescent="0.3">
      <c r="D6223"/>
    </row>
    <row r="6224" spans="4:4" x14ac:dyDescent="0.3">
      <c r="D6224"/>
    </row>
    <row r="6225" spans="4:4" x14ac:dyDescent="0.3">
      <c r="D6225"/>
    </row>
    <row r="6226" spans="4:4" x14ac:dyDescent="0.3">
      <c r="D6226"/>
    </row>
    <row r="6227" spans="4:4" x14ac:dyDescent="0.3">
      <c r="D6227"/>
    </row>
    <row r="6228" spans="4:4" x14ac:dyDescent="0.3">
      <c r="D6228"/>
    </row>
    <row r="6229" spans="4:4" x14ac:dyDescent="0.3">
      <c r="D6229"/>
    </row>
    <row r="6230" spans="4:4" x14ac:dyDescent="0.3">
      <c r="D6230"/>
    </row>
    <row r="6231" spans="4:4" x14ac:dyDescent="0.3">
      <c r="D6231"/>
    </row>
    <row r="6232" spans="4:4" x14ac:dyDescent="0.3">
      <c r="D6232"/>
    </row>
    <row r="6233" spans="4:4" x14ac:dyDescent="0.3">
      <c r="D6233"/>
    </row>
    <row r="6234" spans="4:4" x14ac:dyDescent="0.3">
      <c r="D6234"/>
    </row>
    <row r="6235" spans="4:4" x14ac:dyDescent="0.3">
      <c r="D6235"/>
    </row>
    <row r="6236" spans="4:4" x14ac:dyDescent="0.3">
      <c r="D6236"/>
    </row>
    <row r="6237" spans="4:4" x14ac:dyDescent="0.3">
      <c r="D6237"/>
    </row>
    <row r="6238" spans="4:4" x14ac:dyDescent="0.3">
      <c r="D6238"/>
    </row>
    <row r="6239" spans="4:4" x14ac:dyDescent="0.3">
      <c r="D6239"/>
    </row>
    <row r="6240" spans="4:4" x14ac:dyDescent="0.3">
      <c r="D6240"/>
    </row>
    <row r="6241" spans="4:4" x14ac:dyDescent="0.3">
      <c r="D6241"/>
    </row>
    <row r="6242" spans="4:4" x14ac:dyDescent="0.3">
      <c r="D6242"/>
    </row>
    <row r="6243" spans="4:4" x14ac:dyDescent="0.3">
      <c r="D6243"/>
    </row>
    <row r="6244" spans="4:4" x14ac:dyDescent="0.3">
      <c r="D6244"/>
    </row>
    <row r="6245" spans="4:4" x14ac:dyDescent="0.3">
      <c r="D6245"/>
    </row>
    <row r="6246" spans="4:4" x14ac:dyDescent="0.3">
      <c r="D6246"/>
    </row>
    <row r="6247" spans="4:4" x14ac:dyDescent="0.3">
      <c r="D6247"/>
    </row>
    <row r="6248" spans="4:4" x14ac:dyDescent="0.3">
      <c r="D6248"/>
    </row>
    <row r="6249" spans="4:4" x14ac:dyDescent="0.3">
      <c r="D6249"/>
    </row>
    <row r="6250" spans="4:4" x14ac:dyDescent="0.3">
      <c r="D6250"/>
    </row>
    <row r="6251" spans="4:4" x14ac:dyDescent="0.3">
      <c r="D6251"/>
    </row>
    <row r="6252" spans="4:4" x14ac:dyDescent="0.3">
      <c r="D6252"/>
    </row>
    <row r="6253" spans="4:4" x14ac:dyDescent="0.3">
      <c r="D6253"/>
    </row>
    <row r="6254" spans="4:4" x14ac:dyDescent="0.3">
      <c r="D6254"/>
    </row>
    <row r="6255" spans="4:4" x14ac:dyDescent="0.3">
      <c r="D6255"/>
    </row>
    <row r="6256" spans="4:4" x14ac:dyDescent="0.3">
      <c r="D6256"/>
    </row>
    <row r="6257" spans="4:4" x14ac:dyDescent="0.3">
      <c r="D6257"/>
    </row>
    <row r="6258" spans="4:4" x14ac:dyDescent="0.3">
      <c r="D6258"/>
    </row>
    <row r="6259" spans="4:4" x14ac:dyDescent="0.3">
      <c r="D6259"/>
    </row>
    <row r="6260" spans="4:4" x14ac:dyDescent="0.3">
      <c r="D6260"/>
    </row>
    <row r="6261" spans="4:4" x14ac:dyDescent="0.3">
      <c r="D6261"/>
    </row>
    <row r="6262" spans="4:4" x14ac:dyDescent="0.3">
      <c r="D6262"/>
    </row>
    <row r="6263" spans="4:4" x14ac:dyDescent="0.3">
      <c r="D6263"/>
    </row>
    <row r="6264" spans="4:4" x14ac:dyDescent="0.3">
      <c r="D6264"/>
    </row>
    <row r="6265" spans="4:4" x14ac:dyDescent="0.3">
      <c r="D6265"/>
    </row>
    <row r="6266" spans="4:4" x14ac:dyDescent="0.3">
      <c r="D6266"/>
    </row>
    <row r="6267" spans="4:4" x14ac:dyDescent="0.3">
      <c r="D6267"/>
    </row>
    <row r="6268" spans="4:4" x14ac:dyDescent="0.3">
      <c r="D6268"/>
    </row>
    <row r="6269" spans="4:4" x14ac:dyDescent="0.3">
      <c r="D6269"/>
    </row>
    <row r="6270" spans="4:4" x14ac:dyDescent="0.3">
      <c r="D6270"/>
    </row>
    <row r="6271" spans="4:4" x14ac:dyDescent="0.3">
      <c r="D6271"/>
    </row>
    <row r="6272" spans="4:4" x14ac:dyDescent="0.3">
      <c r="D6272"/>
    </row>
    <row r="6273" spans="4:4" x14ac:dyDescent="0.3">
      <c r="D6273"/>
    </row>
    <row r="6274" spans="4:4" x14ac:dyDescent="0.3">
      <c r="D6274"/>
    </row>
    <row r="6275" spans="4:4" x14ac:dyDescent="0.3">
      <c r="D6275"/>
    </row>
    <row r="6276" spans="4:4" x14ac:dyDescent="0.3">
      <c r="D6276"/>
    </row>
    <row r="6277" spans="4:4" x14ac:dyDescent="0.3">
      <c r="D6277"/>
    </row>
    <row r="6278" spans="4:4" x14ac:dyDescent="0.3">
      <c r="D6278"/>
    </row>
    <row r="6279" spans="4:4" x14ac:dyDescent="0.3">
      <c r="D6279"/>
    </row>
    <row r="6280" spans="4:4" x14ac:dyDescent="0.3">
      <c r="D6280"/>
    </row>
    <row r="6281" spans="4:4" x14ac:dyDescent="0.3">
      <c r="D6281"/>
    </row>
    <row r="6282" spans="4:4" x14ac:dyDescent="0.3">
      <c r="D6282"/>
    </row>
    <row r="6283" spans="4:4" x14ac:dyDescent="0.3">
      <c r="D6283"/>
    </row>
    <row r="6284" spans="4:4" x14ac:dyDescent="0.3">
      <c r="D6284"/>
    </row>
    <row r="6285" spans="4:4" x14ac:dyDescent="0.3">
      <c r="D6285"/>
    </row>
    <row r="6286" spans="4:4" x14ac:dyDescent="0.3">
      <c r="D6286"/>
    </row>
    <row r="6287" spans="4:4" x14ac:dyDescent="0.3">
      <c r="D6287"/>
    </row>
    <row r="6288" spans="4:4" x14ac:dyDescent="0.3">
      <c r="D6288"/>
    </row>
    <row r="6289" spans="4:4" x14ac:dyDescent="0.3">
      <c r="D6289"/>
    </row>
    <row r="6290" spans="4:4" x14ac:dyDescent="0.3">
      <c r="D6290"/>
    </row>
    <row r="6291" spans="4:4" x14ac:dyDescent="0.3">
      <c r="D6291"/>
    </row>
    <row r="6292" spans="4:4" x14ac:dyDescent="0.3">
      <c r="D6292"/>
    </row>
    <row r="6293" spans="4:4" x14ac:dyDescent="0.3">
      <c r="D6293"/>
    </row>
    <row r="6294" spans="4:4" x14ac:dyDescent="0.3">
      <c r="D6294"/>
    </row>
    <row r="6295" spans="4:4" x14ac:dyDescent="0.3">
      <c r="D6295"/>
    </row>
    <row r="6296" spans="4:4" x14ac:dyDescent="0.3">
      <c r="D6296"/>
    </row>
    <row r="6297" spans="4:4" x14ac:dyDescent="0.3">
      <c r="D6297"/>
    </row>
    <row r="6298" spans="4:4" x14ac:dyDescent="0.3">
      <c r="D6298"/>
    </row>
    <row r="6299" spans="4:4" x14ac:dyDescent="0.3">
      <c r="D6299"/>
    </row>
    <row r="6300" spans="4:4" x14ac:dyDescent="0.3">
      <c r="D6300"/>
    </row>
    <row r="6301" spans="4:4" x14ac:dyDescent="0.3">
      <c r="D6301"/>
    </row>
    <row r="6302" spans="4:4" x14ac:dyDescent="0.3">
      <c r="D6302"/>
    </row>
    <row r="6303" spans="4:4" x14ac:dyDescent="0.3">
      <c r="D6303"/>
    </row>
    <row r="6304" spans="4:4" x14ac:dyDescent="0.3">
      <c r="D6304"/>
    </row>
    <row r="6305" spans="4:4" x14ac:dyDescent="0.3">
      <c r="D6305"/>
    </row>
    <row r="6306" spans="4:4" x14ac:dyDescent="0.3">
      <c r="D6306"/>
    </row>
    <row r="6307" spans="4:4" x14ac:dyDescent="0.3">
      <c r="D6307"/>
    </row>
    <row r="6308" spans="4:4" x14ac:dyDescent="0.3">
      <c r="D6308"/>
    </row>
    <row r="6309" spans="4:4" x14ac:dyDescent="0.3">
      <c r="D6309"/>
    </row>
    <row r="6310" spans="4:4" x14ac:dyDescent="0.3">
      <c r="D6310"/>
    </row>
    <row r="6311" spans="4:4" x14ac:dyDescent="0.3">
      <c r="D6311"/>
    </row>
    <row r="6312" spans="4:4" x14ac:dyDescent="0.3">
      <c r="D6312"/>
    </row>
    <row r="6313" spans="4:4" x14ac:dyDescent="0.3">
      <c r="D6313"/>
    </row>
    <row r="6314" spans="4:4" x14ac:dyDescent="0.3">
      <c r="D6314"/>
    </row>
    <row r="6315" spans="4:4" x14ac:dyDescent="0.3">
      <c r="D6315"/>
    </row>
    <row r="6316" spans="4:4" x14ac:dyDescent="0.3">
      <c r="D6316"/>
    </row>
    <row r="6317" spans="4:4" x14ac:dyDescent="0.3">
      <c r="D6317"/>
    </row>
    <row r="6318" spans="4:4" x14ac:dyDescent="0.3">
      <c r="D6318"/>
    </row>
    <row r="6319" spans="4:4" x14ac:dyDescent="0.3">
      <c r="D6319"/>
    </row>
    <row r="6320" spans="4:4" x14ac:dyDescent="0.3">
      <c r="D6320"/>
    </row>
    <row r="6321" spans="4:4" x14ac:dyDescent="0.3">
      <c r="D6321"/>
    </row>
    <row r="6322" spans="4:4" x14ac:dyDescent="0.3">
      <c r="D6322"/>
    </row>
    <row r="6323" spans="4:4" x14ac:dyDescent="0.3">
      <c r="D6323"/>
    </row>
    <row r="6324" spans="4:4" x14ac:dyDescent="0.3">
      <c r="D6324"/>
    </row>
    <row r="6325" spans="4:4" x14ac:dyDescent="0.3">
      <c r="D6325"/>
    </row>
    <row r="6326" spans="4:4" x14ac:dyDescent="0.3">
      <c r="D6326"/>
    </row>
    <row r="6327" spans="4:4" x14ac:dyDescent="0.3">
      <c r="D6327"/>
    </row>
    <row r="6328" spans="4:4" x14ac:dyDescent="0.3">
      <c r="D6328"/>
    </row>
    <row r="6329" spans="4:4" x14ac:dyDescent="0.3">
      <c r="D6329"/>
    </row>
    <row r="6330" spans="4:4" x14ac:dyDescent="0.3">
      <c r="D6330"/>
    </row>
    <row r="6331" spans="4:4" x14ac:dyDescent="0.3">
      <c r="D6331"/>
    </row>
    <row r="6332" spans="4:4" x14ac:dyDescent="0.3">
      <c r="D6332"/>
    </row>
    <row r="6333" spans="4:4" x14ac:dyDescent="0.3">
      <c r="D6333"/>
    </row>
    <row r="6334" spans="4:4" x14ac:dyDescent="0.3">
      <c r="D6334"/>
    </row>
    <row r="6335" spans="4:4" x14ac:dyDescent="0.3">
      <c r="D6335"/>
    </row>
    <row r="6336" spans="4:4" x14ac:dyDescent="0.3">
      <c r="D6336"/>
    </row>
    <row r="6337" spans="4:4" x14ac:dyDescent="0.3">
      <c r="D6337"/>
    </row>
    <row r="6338" spans="4:4" x14ac:dyDescent="0.3">
      <c r="D6338"/>
    </row>
    <row r="6339" spans="4:4" x14ac:dyDescent="0.3">
      <c r="D6339"/>
    </row>
    <row r="6340" spans="4:4" x14ac:dyDescent="0.3">
      <c r="D6340"/>
    </row>
    <row r="6341" spans="4:4" x14ac:dyDescent="0.3">
      <c r="D6341"/>
    </row>
    <row r="6342" spans="4:4" x14ac:dyDescent="0.3">
      <c r="D6342"/>
    </row>
    <row r="6343" spans="4:4" x14ac:dyDescent="0.3">
      <c r="D6343"/>
    </row>
    <row r="6344" spans="4:4" x14ac:dyDescent="0.3">
      <c r="D6344"/>
    </row>
    <row r="6345" spans="4:4" x14ac:dyDescent="0.3">
      <c r="D6345"/>
    </row>
    <row r="6346" spans="4:4" x14ac:dyDescent="0.3">
      <c r="D6346"/>
    </row>
    <row r="6347" spans="4:4" x14ac:dyDescent="0.3">
      <c r="D6347"/>
    </row>
    <row r="6348" spans="4:4" x14ac:dyDescent="0.3">
      <c r="D6348"/>
    </row>
    <row r="6349" spans="4:4" x14ac:dyDescent="0.3">
      <c r="D6349"/>
    </row>
    <row r="6350" spans="4:4" x14ac:dyDescent="0.3">
      <c r="D6350"/>
    </row>
    <row r="6351" spans="4:4" x14ac:dyDescent="0.3">
      <c r="D6351"/>
    </row>
    <row r="6352" spans="4:4" x14ac:dyDescent="0.3">
      <c r="D6352"/>
    </row>
    <row r="6353" spans="4:4" x14ac:dyDescent="0.3">
      <c r="D6353"/>
    </row>
    <row r="6354" spans="4:4" x14ac:dyDescent="0.3">
      <c r="D6354"/>
    </row>
    <row r="6355" spans="4:4" x14ac:dyDescent="0.3">
      <c r="D6355"/>
    </row>
    <row r="6356" spans="4:4" x14ac:dyDescent="0.3">
      <c r="D6356"/>
    </row>
    <row r="6357" spans="4:4" x14ac:dyDescent="0.3">
      <c r="D6357"/>
    </row>
    <row r="6358" spans="4:4" x14ac:dyDescent="0.3">
      <c r="D6358"/>
    </row>
    <row r="6359" spans="4:4" x14ac:dyDescent="0.3">
      <c r="D6359"/>
    </row>
    <row r="6360" spans="4:4" x14ac:dyDescent="0.3">
      <c r="D6360"/>
    </row>
    <row r="6361" spans="4:4" x14ac:dyDescent="0.3">
      <c r="D6361"/>
    </row>
    <row r="6362" spans="4:4" x14ac:dyDescent="0.3">
      <c r="D6362"/>
    </row>
    <row r="6363" spans="4:4" x14ac:dyDescent="0.3">
      <c r="D6363"/>
    </row>
    <row r="6364" spans="4:4" x14ac:dyDescent="0.3">
      <c r="D6364"/>
    </row>
    <row r="6365" spans="4:4" x14ac:dyDescent="0.3">
      <c r="D6365"/>
    </row>
    <row r="6366" spans="4:4" x14ac:dyDescent="0.3">
      <c r="D6366"/>
    </row>
    <row r="6367" spans="4:4" x14ac:dyDescent="0.3">
      <c r="D6367"/>
    </row>
    <row r="6368" spans="4:4" x14ac:dyDescent="0.3">
      <c r="D6368"/>
    </row>
    <row r="6369" spans="4:4" x14ac:dyDescent="0.3">
      <c r="D6369"/>
    </row>
    <row r="6370" spans="4:4" x14ac:dyDescent="0.3">
      <c r="D6370"/>
    </row>
    <row r="6371" spans="4:4" x14ac:dyDescent="0.3">
      <c r="D6371"/>
    </row>
    <row r="6372" spans="4:4" x14ac:dyDescent="0.3">
      <c r="D6372"/>
    </row>
    <row r="6373" spans="4:4" x14ac:dyDescent="0.3">
      <c r="D6373"/>
    </row>
    <row r="6374" spans="4:4" x14ac:dyDescent="0.3">
      <c r="D6374"/>
    </row>
    <row r="6375" spans="4:4" x14ac:dyDescent="0.3">
      <c r="D6375"/>
    </row>
    <row r="6376" spans="4:4" x14ac:dyDescent="0.3">
      <c r="D6376"/>
    </row>
    <row r="6377" spans="4:4" x14ac:dyDescent="0.3">
      <c r="D6377"/>
    </row>
    <row r="6378" spans="4:4" x14ac:dyDescent="0.3">
      <c r="D6378"/>
    </row>
    <row r="6379" spans="4:4" x14ac:dyDescent="0.3">
      <c r="D6379"/>
    </row>
    <row r="6380" spans="4:4" x14ac:dyDescent="0.3">
      <c r="D6380"/>
    </row>
    <row r="6381" spans="4:4" x14ac:dyDescent="0.3">
      <c r="D6381"/>
    </row>
    <row r="6382" spans="4:4" x14ac:dyDescent="0.3">
      <c r="D6382"/>
    </row>
    <row r="6383" spans="4:4" x14ac:dyDescent="0.3">
      <c r="D6383"/>
    </row>
    <row r="6384" spans="4:4" x14ac:dyDescent="0.3">
      <c r="D6384"/>
    </row>
    <row r="6385" spans="4:4" x14ac:dyDescent="0.3">
      <c r="D6385"/>
    </row>
    <row r="6386" spans="4:4" x14ac:dyDescent="0.3">
      <c r="D6386"/>
    </row>
    <row r="6387" spans="4:4" x14ac:dyDescent="0.3">
      <c r="D6387"/>
    </row>
    <row r="6388" spans="4:4" x14ac:dyDescent="0.3">
      <c r="D6388"/>
    </row>
    <row r="6389" spans="4:4" x14ac:dyDescent="0.3">
      <c r="D6389"/>
    </row>
    <row r="6390" spans="4:4" x14ac:dyDescent="0.3">
      <c r="D6390"/>
    </row>
    <row r="6391" spans="4:4" x14ac:dyDescent="0.3">
      <c r="D6391"/>
    </row>
    <row r="6392" spans="4:4" x14ac:dyDescent="0.3">
      <c r="D6392"/>
    </row>
    <row r="6393" spans="4:4" x14ac:dyDescent="0.3">
      <c r="D6393"/>
    </row>
    <row r="6394" spans="4:4" x14ac:dyDescent="0.3">
      <c r="D6394"/>
    </row>
    <row r="6395" spans="4:4" x14ac:dyDescent="0.3">
      <c r="D6395"/>
    </row>
    <row r="6396" spans="4:4" x14ac:dyDescent="0.3">
      <c r="D6396"/>
    </row>
    <row r="6397" spans="4:4" x14ac:dyDescent="0.3">
      <c r="D6397"/>
    </row>
    <row r="6398" spans="4:4" x14ac:dyDescent="0.3">
      <c r="D6398"/>
    </row>
    <row r="6399" spans="4:4" x14ac:dyDescent="0.3">
      <c r="D6399"/>
    </row>
    <row r="6400" spans="4:4" x14ac:dyDescent="0.3">
      <c r="D6400"/>
    </row>
    <row r="6401" spans="4:4" x14ac:dyDescent="0.3">
      <c r="D6401"/>
    </row>
    <row r="6402" spans="4:4" x14ac:dyDescent="0.3">
      <c r="D6402"/>
    </row>
    <row r="6403" spans="4:4" x14ac:dyDescent="0.3">
      <c r="D6403"/>
    </row>
    <row r="6404" spans="4:4" x14ac:dyDescent="0.3">
      <c r="D6404"/>
    </row>
    <row r="6405" spans="4:4" x14ac:dyDescent="0.3">
      <c r="D6405"/>
    </row>
    <row r="6406" spans="4:4" x14ac:dyDescent="0.3">
      <c r="D6406"/>
    </row>
    <row r="6407" spans="4:4" x14ac:dyDescent="0.3">
      <c r="D6407"/>
    </row>
    <row r="6408" spans="4:4" x14ac:dyDescent="0.3">
      <c r="D6408"/>
    </row>
    <row r="6409" spans="4:4" x14ac:dyDescent="0.3">
      <c r="D6409"/>
    </row>
    <row r="6410" spans="4:4" x14ac:dyDescent="0.3">
      <c r="D6410"/>
    </row>
    <row r="6411" spans="4:4" x14ac:dyDescent="0.3">
      <c r="D6411"/>
    </row>
    <row r="6412" spans="4:4" x14ac:dyDescent="0.3">
      <c r="D6412"/>
    </row>
    <row r="6413" spans="4:4" x14ac:dyDescent="0.3">
      <c r="D6413"/>
    </row>
    <row r="6414" spans="4:4" x14ac:dyDescent="0.3">
      <c r="D6414"/>
    </row>
    <row r="6415" spans="4:4" x14ac:dyDescent="0.3">
      <c r="D6415"/>
    </row>
    <row r="6416" spans="4:4" x14ac:dyDescent="0.3">
      <c r="D6416"/>
    </row>
    <row r="6417" spans="4:4" x14ac:dyDescent="0.3">
      <c r="D6417"/>
    </row>
    <row r="6418" spans="4:4" x14ac:dyDescent="0.3">
      <c r="D6418"/>
    </row>
    <row r="6419" spans="4:4" x14ac:dyDescent="0.3">
      <c r="D6419"/>
    </row>
    <row r="6420" spans="4:4" x14ac:dyDescent="0.3">
      <c r="D6420"/>
    </row>
    <row r="6421" spans="4:4" x14ac:dyDescent="0.3">
      <c r="D6421"/>
    </row>
    <row r="6422" spans="4:4" x14ac:dyDescent="0.3">
      <c r="D6422"/>
    </row>
    <row r="6423" spans="4:4" x14ac:dyDescent="0.3">
      <c r="D6423"/>
    </row>
    <row r="6424" spans="4:4" x14ac:dyDescent="0.3">
      <c r="D6424"/>
    </row>
    <row r="6425" spans="4:4" x14ac:dyDescent="0.3">
      <c r="D6425"/>
    </row>
    <row r="6426" spans="4:4" x14ac:dyDescent="0.3">
      <c r="D6426"/>
    </row>
    <row r="6427" spans="4:4" x14ac:dyDescent="0.3">
      <c r="D6427"/>
    </row>
    <row r="6428" spans="4:4" x14ac:dyDescent="0.3">
      <c r="D6428"/>
    </row>
    <row r="6429" spans="4:4" x14ac:dyDescent="0.3">
      <c r="D6429"/>
    </row>
    <row r="6430" spans="4:4" x14ac:dyDescent="0.3">
      <c r="D6430"/>
    </row>
    <row r="6431" spans="4:4" x14ac:dyDescent="0.3">
      <c r="D6431"/>
    </row>
    <row r="6432" spans="4:4" x14ac:dyDescent="0.3">
      <c r="D6432"/>
    </row>
    <row r="6433" spans="4:4" x14ac:dyDescent="0.3">
      <c r="D6433"/>
    </row>
    <row r="6434" spans="4:4" x14ac:dyDescent="0.3">
      <c r="D6434"/>
    </row>
    <row r="6435" spans="4:4" x14ac:dyDescent="0.3">
      <c r="D6435"/>
    </row>
    <row r="6436" spans="4:4" x14ac:dyDescent="0.3">
      <c r="D6436"/>
    </row>
    <row r="6437" spans="4:4" x14ac:dyDescent="0.3">
      <c r="D6437"/>
    </row>
    <row r="6438" spans="4:4" x14ac:dyDescent="0.3">
      <c r="D6438"/>
    </row>
    <row r="6439" spans="4:4" x14ac:dyDescent="0.3">
      <c r="D6439"/>
    </row>
    <row r="6440" spans="4:4" x14ac:dyDescent="0.3">
      <c r="D6440"/>
    </row>
    <row r="6441" spans="4:4" x14ac:dyDescent="0.3">
      <c r="D6441"/>
    </row>
    <row r="6442" spans="4:4" x14ac:dyDescent="0.3">
      <c r="D6442"/>
    </row>
    <row r="6443" spans="4:4" x14ac:dyDescent="0.3">
      <c r="D6443"/>
    </row>
    <row r="6444" spans="4:4" x14ac:dyDescent="0.3">
      <c r="D6444"/>
    </row>
    <row r="6445" spans="4:4" x14ac:dyDescent="0.3">
      <c r="D6445"/>
    </row>
    <row r="6446" spans="4:4" x14ac:dyDescent="0.3">
      <c r="D6446"/>
    </row>
    <row r="6447" spans="4:4" x14ac:dyDescent="0.3">
      <c r="D6447"/>
    </row>
    <row r="6448" spans="4:4" x14ac:dyDescent="0.3">
      <c r="D6448"/>
    </row>
    <row r="6449" spans="4:4" x14ac:dyDescent="0.3">
      <c r="D6449"/>
    </row>
    <row r="6450" spans="4:4" x14ac:dyDescent="0.3">
      <c r="D6450"/>
    </row>
    <row r="6451" spans="4:4" x14ac:dyDescent="0.3">
      <c r="D6451"/>
    </row>
    <row r="6452" spans="4:4" x14ac:dyDescent="0.3">
      <c r="D6452"/>
    </row>
    <row r="6453" spans="4:4" x14ac:dyDescent="0.3">
      <c r="D6453"/>
    </row>
    <row r="6454" spans="4:4" x14ac:dyDescent="0.3">
      <c r="D6454"/>
    </row>
    <row r="6455" spans="4:4" x14ac:dyDescent="0.3">
      <c r="D6455"/>
    </row>
    <row r="6456" spans="4:4" x14ac:dyDescent="0.3">
      <c r="D6456"/>
    </row>
    <row r="6457" spans="4:4" x14ac:dyDescent="0.3">
      <c r="D6457"/>
    </row>
    <row r="6458" spans="4:4" x14ac:dyDescent="0.3">
      <c r="D6458"/>
    </row>
    <row r="6459" spans="4:4" x14ac:dyDescent="0.3">
      <c r="D6459"/>
    </row>
    <row r="6460" spans="4:4" x14ac:dyDescent="0.3">
      <c r="D6460"/>
    </row>
    <row r="6461" spans="4:4" x14ac:dyDescent="0.3">
      <c r="D6461"/>
    </row>
    <row r="6462" spans="4:4" x14ac:dyDescent="0.3">
      <c r="D6462"/>
    </row>
    <row r="6463" spans="4:4" x14ac:dyDescent="0.3">
      <c r="D6463"/>
    </row>
    <row r="6464" spans="4:4" x14ac:dyDescent="0.3">
      <c r="D6464"/>
    </row>
    <row r="6465" spans="4:4" x14ac:dyDescent="0.3">
      <c r="D6465"/>
    </row>
    <row r="6466" spans="4:4" x14ac:dyDescent="0.3">
      <c r="D6466"/>
    </row>
    <row r="6467" spans="4:4" x14ac:dyDescent="0.3">
      <c r="D6467"/>
    </row>
    <row r="6468" spans="4:4" x14ac:dyDescent="0.3">
      <c r="D6468"/>
    </row>
    <row r="6469" spans="4:4" x14ac:dyDescent="0.3">
      <c r="D6469"/>
    </row>
    <row r="6470" spans="4:4" x14ac:dyDescent="0.3">
      <c r="D6470"/>
    </row>
    <row r="6471" spans="4:4" x14ac:dyDescent="0.3">
      <c r="D6471"/>
    </row>
    <row r="6472" spans="4:4" x14ac:dyDescent="0.3">
      <c r="D6472"/>
    </row>
    <row r="6473" spans="4:4" x14ac:dyDescent="0.3">
      <c r="D6473"/>
    </row>
    <row r="6474" spans="4:4" x14ac:dyDescent="0.3">
      <c r="D6474"/>
    </row>
    <row r="6475" spans="4:4" x14ac:dyDescent="0.3">
      <c r="D6475"/>
    </row>
    <row r="6476" spans="4:4" x14ac:dyDescent="0.3">
      <c r="D6476"/>
    </row>
    <row r="6477" spans="4:4" x14ac:dyDescent="0.3">
      <c r="D6477"/>
    </row>
    <row r="6478" spans="4:4" x14ac:dyDescent="0.3">
      <c r="D6478"/>
    </row>
    <row r="6479" spans="4:4" x14ac:dyDescent="0.3">
      <c r="D6479"/>
    </row>
    <row r="6480" spans="4:4" x14ac:dyDescent="0.3">
      <c r="D6480"/>
    </row>
    <row r="6481" spans="4:4" x14ac:dyDescent="0.3">
      <c r="D6481"/>
    </row>
    <row r="6482" spans="4:4" x14ac:dyDescent="0.3">
      <c r="D6482"/>
    </row>
    <row r="6483" spans="4:4" x14ac:dyDescent="0.3">
      <c r="D6483"/>
    </row>
    <row r="6484" spans="4:4" x14ac:dyDescent="0.3">
      <c r="D6484"/>
    </row>
    <row r="6485" spans="4:4" x14ac:dyDescent="0.3">
      <c r="D6485"/>
    </row>
    <row r="6486" spans="4:4" x14ac:dyDescent="0.3">
      <c r="D6486"/>
    </row>
    <row r="6487" spans="4:4" x14ac:dyDescent="0.3">
      <c r="D6487"/>
    </row>
    <row r="6488" spans="4:4" x14ac:dyDescent="0.3">
      <c r="D6488"/>
    </row>
    <row r="6489" spans="4:4" x14ac:dyDescent="0.3">
      <c r="D6489"/>
    </row>
    <row r="6490" spans="4:4" x14ac:dyDescent="0.3">
      <c r="D6490"/>
    </row>
    <row r="6491" spans="4:4" x14ac:dyDescent="0.3">
      <c r="D6491"/>
    </row>
    <row r="6492" spans="4:4" x14ac:dyDescent="0.3">
      <c r="D6492"/>
    </row>
    <row r="6493" spans="4:4" x14ac:dyDescent="0.3">
      <c r="D6493"/>
    </row>
    <row r="6494" spans="4:4" x14ac:dyDescent="0.3">
      <c r="D6494"/>
    </row>
    <row r="6495" spans="4:4" x14ac:dyDescent="0.3">
      <c r="D6495"/>
    </row>
    <row r="6496" spans="4:4" x14ac:dyDescent="0.3">
      <c r="D6496"/>
    </row>
    <row r="6497" spans="4:4" x14ac:dyDescent="0.3">
      <c r="D6497"/>
    </row>
    <row r="6498" spans="4:4" x14ac:dyDescent="0.3">
      <c r="D6498"/>
    </row>
    <row r="6499" spans="4:4" x14ac:dyDescent="0.3">
      <c r="D6499"/>
    </row>
    <row r="6500" spans="4:4" x14ac:dyDescent="0.3">
      <c r="D6500"/>
    </row>
    <row r="6501" spans="4:4" x14ac:dyDescent="0.3">
      <c r="D6501"/>
    </row>
    <row r="6502" spans="4:4" x14ac:dyDescent="0.3">
      <c r="D6502"/>
    </row>
    <row r="6503" spans="4:4" x14ac:dyDescent="0.3">
      <c r="D6503"/>
    </row>
    <row r="6504" spans="4:4" x14ac:dyDescent="0.3">
      <c r="D6504"/>
    </row>
    <row r="6505" spans="4:4" x14ac:dyDescent="0.3">
      <c r="D6505"/>
    </row>
    <row r="6506" spans="4:4" x14ac:dyDescent="0.3">
      <c r="D6506"/>
    </row>
    <row r="6507" spans="4:4" x14ac:dyDescent="0.3">
      <c r="D6507"/>
    </row>
    <row r="6508" spans="4:4" x14ac:dyDescent="0.3">
      <c r="D6508"/>
    </row>
    <row r="6509" spans="4:4" x14ac:dyDescent="0.3">
      <c r="D6509"/>
    </row>
    <row r="6510" spans="4:4" x14ac:dyDescent="0.3">
      <c r="D6510"/>
    </row>
    <row r="6511" spans="4:4" x14ac:dyDescent="0.3">
      <c r="D6511"/>
    </row>
    <row r="6512" spans="4:4" x14ac:dyDescent="0.3">
      <c r="D6512"/>
    </row>
    <row r="6513" spans="4:4" x14ac:dyDescent="0.3">
      <c r="D6513"/>
    </row>
    <row r="6514" spans="4:4" x14ac:dyDescent="0.3">
      <c r="D6514"/>
    </row>
    <row r="6515" spans="4:4" x14ac:dyDescent="0.3">
      <c r="D6515"/>
    </row>
    <row r="6516" spans="4:4" x14ac:dyDescent="0.3">
      <c r="D6516"/>
    </row>
    <row r="6517" spans="4:4" x14ac:dyDescent="0.3">
      <c r="D6517"/>
    </row>
    <row r="6518" spans="4:4" x14ac:dyDescent="0.3">
      <c r="D6518"/>
    </row>
    <row r="6519" spans="4:4" x14ac:dyDescent="0.3">
      <c r="D6519"/>
    </row>
    <row r="6520" spans="4:4" x14ac:dyDescent="0.3">
      <c r="D6520"/>
    </row>
    <row r="6521" spans="4:4" x14ac:dyDescent="0.3">
      <c r="D6521"/>
    </row>
    <row r="6522" spans="4:4" x14ac:dyDescent="0.3">
      <c r="D6522"/>
    </row>
    <row r="6523" spans="4:4" x14ac:dyDescent="0.3">
      <c r="D6523"/>
    </row>
    <row r="6524" spans="4:4" x14ac:dyDescent="0.3">
      <c r="D6524"/>
    </row>
    <row r="6525" spans="4:4" x14ac:dyDescent="0.3">
      <c r="D6525"/>
    </row>
    <row r="6526" spans="4:4" x14ac:dyDescent="0.3">
      <c r="D6526"/>
    </row>
    <row r="6527" spans="4:4" x14ac:dyDescent="0.3">
      <c r="D6527"/>
    </row>
    <row r="6528" spans="4:4" x14ac:dyDescent="0.3">
      <c r="D6528"/>
    </row>
    <row r="6529" spans="4:4" x14ac:dyDescent="0.3">
      <c r="D6529"/>
    </row>
    <row r="6530" spans="4:4" x14ac:dyDescent="0.3">
      <c r="D6530"/>
    </row>
    <row r="6531" spans="4:4" x14ac:dyDescent="0.3">
      <c r="D6531"/>
    </row>
    <row r="6532" spans="4:4" x14ac:dyDescent="0.3">
      <c r="D6532"/>
    </row>
    <row r="6533" spans="4:4" x14ac:dyDescent="0.3">
      <c r="D6533"/>
    </row>
    <row r="6534" spans="4:4" x14ac:dyDescent="0.3">
      <c r="D6534"/>
    </row>
    <row r="6535" spans="4:4" x14ac:dyDescent="0.3">
      <c r="D6535"/>
    </row>
    <row r="6536" spans="4:4" x14ac:dyDescent="0.3">
      <c r="D6536"/>
    </row>
    <row r="6537" spans="4:4" x14ac:dyDescent="0.3">
      <c r="D6537"/>
    </row>
    <row r="6538" spans="4:4" x14ac:dyDescent="0.3">
      <c r="D6538"/>
    </row>
    <row r="6539" spans="4:4" x14ac:dyDescent="0.3">
      <c r="D6539"/>
    </row>
    <row r="6540" spans="4:4" x14ac:dyDescent="0.3">
      <c r="D6540"/>
    </row>
    <row r="6541" spans="4:4" x14ac:dyDescent="0.3">
      <c r="D6541"/>
    </row>
    <row r="6542" spans="4:4" x14ac:dyDescent="0.3">
      <c r="D6542"/>
    </row>
    <row r="6543" spans="4:4" x14ac:dyDescent="0.3">
      <c r="D6543"/>
    </row>
    <row r="6544" spans="4:4" x14ac:dyDescent="0.3">
      <c r="D6544"/>
    </row>
    <row r="6545" spans="4:4" x14ac:dyDescent="0.3">
      <c r="D6545"/>
    </row>
    <row r="6546" spans="4:4" x14ac:dyDescent="0.3">
      <c r="D6546"/>
    </row>
    <row r="6547" spans="4:4" x14ac:dyDescent="0.3">
      <c r="D6547"/>
    </row>
    <row r="6548" spans="4:4" x14ac:dyDescent="0.3">
      <c r="D6548"/>
    </row>
    <row r="6549" spans="4:4" x14ac:dyDescent="0.3">
      <c r="D6549"/>
    </row>
    <row r="6550" spans="4:4" x14ac:dyDescent="0.3">
      <c r="D6550"/>
    </row>
    <row r="6551" spans="4:4" x14ac:dyDescent="0.3">
      <c r="D6551"/>
    </row>
    <row r="6552" spans="4:4" x14ac:dyDescent="0.3">
      <c r="D6552"/>
    </row>
    <row r="6553" spans="4:4" x14ac:dyDescent="0.3">
      <c r="D6553"/>
    </row>
    <row r="6554" spans="4:4" x14ac:dyDescent="0.3">
      <c r="D6554"/>
    </row>
    <row r="6555" spans="4:4" x14ac:dyDescent="0.3">
      <c r="D6555"/>
    </row>
    <row r="6556" spans="4:4" x14ac:dyDescent="0.3">
      <c r="D6556"/>
    </row>
    <row r="6557" spans="4:4" x14ac:dyDescent="0.3">
      <c r="D6557"/>
    </row>
    <row r="6558" spans="4:4" x14ac:dyDescent="0.3">
      <c r="D6558"/>
    </row>
    <row r="6559" spans="4:4" x14ac:dyDescent="0.3">
      <c r="D6559"/>
    </row>
    <row r="6560" spans="4:4" x14ac:dyDescent="0.3">
      <c r="D6560"/>
    </row>
    <row r="6561" spans="4:4" x14ac:dyDescent="0.3">
      <c r="D6561"/>
    </row>
    <row r="6562" spans="4:4" x14ac:dyDescent="0.3">
      <c r="D6562"/>
    </row>
    <row r="6563" spans="4:4" x14ac:dyDescent="0.3">
      <c r="D6563"/>
    </row>
    <row r="6564" spans="4:4" x14ac:dyDescent="0.3">
      <c r="D6564"/>
    </row>
    <row r="6565" spans="4:4" x14ac:dyDescent="0.3">
      <c r="D6565"/>
    </row>
    <row r="6566" spans="4:4" x14ac:dyDescent="0.3">
      <c r="D6566"/>
    </row>
    <row r="6567" spans="4:4" x14ac:dyDescent="0.3">
      <c r="D6567"/>
    </row>
    <row r="6568" spans="4:4" x14ac:dyDescent="0.3">
      <c r="D6568"/>
    </row>
    <row r="6569" spans="4:4" x14ac:dyDescent="0.3">
      <c r="D6569"/>
    </row>
    <row r="6570" spans="4:4" x14ac:dyDescent="0.3">
      <c r="D6570"/>
    </row>
    <row r="6571" spans="4:4" x14ac:dyDescent="0.3">
      <c r="D6571"/>
    </row>
    <row r="6572" spans="4:4" x14ac:dyDescent="0.3">
      <c r="D6572"/>
    </row>
    <row r="6573" spans="4:4" x14ac:dyDescent="0.3">
      <c r="D6573"/>
    </row>
    <row r="6574" spans="4:4" x14ac:dyDescent="0.3">
      <c r="D6574"/>
    </row>
    <row r="6575" spans="4:4" x14ac:dyDescent="0.3">
      <c r="D6575"/>
    </row>
    <row r="6576" spans="4:4" x14ac:dyDescent="0.3">
      <c r="D6576"/>
    </row>
    <row r="6577" spans="4:4" x14ac:dyDescent="0.3">
      <c r="D6577"/>
    </row>
    <row r="6578" spans="4:4" x14ac:dyDescent="0.3">
      <c r="D6578"/>
    </row>
    <row r="6579" spans="4:4" x14ac:dyDescent="0.3">
      <c r="D6579"/>
    </row>
    <row r="6580" spans="4:4" x14ac:dyDescent="0.3">
      <c r="D6580"/>
    </row>
    <row r="6581" spans="4:4" x14ac:dyDescent="0.3">
      <c r="D6581"/>
    </row>
    <row r="6582" spans="4:4" x14ac:dyDescent="0.3">
      <c r="D6582"/>
    </row>
    <row r="6583" spans="4:4" x14ac:dyDescent="0.3">
      <c r="D6583"/>
    </row>
    <row r="6584" spans="4:4" x14ac:dyDescent="0.3">
      <c r="D6584"/>
    </row>
    <row r="6585" spans="4:4" x14ac:dyDescent="0.3">
      <c r="D6585"/>
    </row>
    <row r="6586" spans="4:4" x14ac:dyDescent="0.3">
      <c r="D6586"/>
    </row>
    <row r="6587" spans="4:4" x14ac:dyDescent="0.3">
      <c r="D6587"/>
    </row>
    <row r="6588" spans="4:4" x14ac:dyDescent="0.3">
      <c r="D6588"/>
    </row>
    <row r="6589" spans="4:4" x14ac:dyDescent="0.3">
      <c r="D6589"/>
    </row>
    <row r="6590" spans="4:4" x14ac:dyDescent="0.3">
      <c r="D6590"/>
    </row>
    <row r="6591" spans="4:4" x14ac:dyDescent="0.3">
      <c r="D6591"/>
    </row>
    <row r="6592" spans="4:4" x14ac:dyDescent="0.3">
      <c r="D6592"/>
    </row>
    <row r="6593" spans="4:4" x14ac:dyDescent="0.3">
      <c r="D6593"/>
    </row>
    <row r="6594" spans="4:4" x14ac:dyDescent="0.3">
      <c r="D6594"/>
    </row>
    <row r="6595" spans="4:4" x14ac:dyDescent="0.3">
      <c r="D6595"/>
    </row>
    <row r="6596" spans="4:4" x14ac:dyDescent="0.3">
      <c r="D6596"/>
    </row>
    <row r="6597" spans="4:4" x14ac:dyDescent="0.3">
      <c r="D6597"/>
    </row>
    <row r="6598" spans="4:4" x14ac:dyDescent="0.3">
      <c r="D6598"/>
    </row>
    <row r="6599" spans="4:4" x14ac:dyDescent="0.3">
      <c r="D6599"/>
    </row>
    <row r="6600" spans="4:4" x14ac:dyDescent="0.3">
      <c r="D6600"/>
    </row>
    <row r="6601" spans="4:4" x14ac:dyDescent="0.3">
      <c r="D6601"/>
    </row>
    <row r="6602" spans="4:4" x14ac:dyDescent="0.3">
      <c r="D6602"/>
    </row>
    <row r="6603" spans="4:4" x14ac:dyDescent="0.3">
      <c r="D6603"/>
    </row>
    <row r="6604" spans="4:4" x14ac:dyDescent="0.3">
      <c r="D6604"/>
    </row>
    <row r="6605" spans="4:4" x14ac:dyDescent="0.3">
      <c r="D6605"/>
    </row>
    <row r="6606" spans="4:4" x14ac:dyDescent="0.3">
      <c r="D6606"/>
    </row>
    <row r="6607" spans="4:4" x14ac:dyDescent="0.3">
      <c r="D6607"/>
    </row>
    <row r="6608" spans="4:4" x14ac:dyDescent="0.3">
      <c r="D6608"/>
    </row>
    <row r="6609" spans="4:4" x14ac:dyDescent="0.3">
      <c r="D6609"/>
    </row>
    <row r="6610" spans="4:4" x14ac:dyDescent="0.3">
      <c r="D6610"/>
    </row>
    <row r="6611" spans="4:4" x14ac:dyDescent="0.3">
      <c r="D6611"/>
    </row>
    <row r="6612" spans="4:4" x14ac:dyDescent="0.3">
      <c r="D6612"/>
    </row>
    <row r="6613" spans="4:4" x14ac:dyDescent="0.3">
      <c r="D6613"/>
    </row>
    <row r="6614" spans="4:4" x14ac:dyDescent="0.3">
      <c r="D6614"/>
    </row>
    <row r="6615" spans="4:4" x14ac:dyDescent="0.3">
      <c r="D6615"/>
    </row>
    <row r="6616" spans="4:4" x14ac:dyDescent="0.3">
      <c r="D6616"/>
    </row>
    <row r="6617" spans="4:4" x14ac:dyDescent="0.3">
      <c r="D6617"/>
    </row>
    <row r="6618" spans="4:4" x14ac:dyDescent="0.3">
      <c r="D6618"/>
    </row>
    <row r="6619" spans="4:4" x14ac:dyDescent="0.3">
      <c r="D6619"/>
    </row>
    <row r="6620" spans="4:4" x14ac:dyDescent="0.3">
      <c r="D6620"/>
    </row>
    <row r="6621" spans="4:4" x14ac:dyDescent="0.3">
      <c r="D6621"/>
    </row>
    <row r="6622" spans="4:4" x14ac:dyDescent="0.3">
      <c r="D6622"/>
    </row>
    <row r="6623" spans="4:4" x14ac:dyDescent="0.3">
      <c r="D6623"/>
    </row>
    <row r="6624" spans="4:4" x14ac:dyDescent="0.3">
      <c r="D6624"/>
    </row>
    <row r="6625" spans="4:4" x14ac:dyDescent="0.3">
      <c r="D6625"/>
    </row>
    <row r="6626" spans="4:4" x14ac:dyDescent="0.3">
      <c r="D6626"/>
    </row>
    <row r="6627" spans="4:4" x14ac:dyDescent="0.3">
      <c r="D6627"/>
    </row>
    <row r="6628" spans="4:4" x14ac:dyDescent="0.3">
      <c r="D6628"/>
    </row>
    <row r="6629" spans="4:4" x14ac:dyDescent="0.3">
      <c r="D6629"/>
    </row>
    <row r="6630" spans="4:4" x14ac:dyDescent="0.3">
      <c r="D6630"/>
    </row>
    <row r="6631" spans="4:4" x14ac:dyDescent="0.3">
      <c r="D6631"/>
    </row>
    <row r="6632" spans="4:4" x14ac:dyDescent="0.3">
      <c r="D6632"/>
    </row>
    <row r="6633" spans="4:4" x14ac:dyDescent="0.3">
      <c r="D6633"/>
    </row>
    <row r="6634" spans="4:4" x14ac:dyDescent="0.3">
      <c r="D6634"/>
    </row>
    <row r="6635" spans="4:4" x14ac:dyDescent="0.3">
      <c r="D6635"/>
    </row>
    <row r="6636" spans="4:4" x14ac:dyDescent="0.3">
      <c r="D6636"/>
    </row>
    <row r="6637" spans="4:4" x14ac:dyDescent="0.3">
      <c r="D6637"/>
    </row>
    <row r="6638" spans="4:4" x14ac:dyDescent="0.3">
      <c r="D6638"/>
    </row>
    <row r="6639" spans="4:4" x14ac:dyDescent="0.3">
      <c r="D6639"/>
    </row>
    <row r="6640" spans="4:4" x14ac:dyDescent="0.3">
      <c r="D6640"/>
    </row>
    <row r="6641" spans="4:4" x14ac:dyDescent="0.3">
      <c r="D6641"/>
    </row>
    <row r="6642" spans="4:4" x14ac:dyDescent="0.3">
      <c r="D6642"/>
    </row>
    <row r="6643" spans="4:4" x14ac:dyDescent="0.3">
      <c r="D6643"/>
    </row>
    <row r="6644" spans="4:4" x14ac:dyDescent="0.3">
      <c r="D6644"/>
    </row>
    <row r="6645" spans="4:4" x14ac:dyDescent="0.3">
      <c r="D6645"/>
    </row>
    <row r="6646" spans="4:4" x14ac:dyDescent="0.3">
      <c r="D6646"/>
    </row>
    <row r="6647" spans="4:4" x14ac:dyDescent="0.3">
      <c r="D6647"/>
    </row>
    <row r="6648" spans="4:4" x14ac:dyDescent="0.3">
      <c r="D6648"/>
    </row>
    <row r="6649" spans="4:4" x14ac:dyDescent="0.3">
      <c r="D6649"/>
    </row>
    <row r="6650" spans="4:4" x14ac:dyDescent="0.3">
      <c r="D6650"/>
    </row>
    <row r="6651" spans="4:4" x14ac:dyDescent="0.3">
      <c r="D6651"/>
    </row>
    <row r="6652" spans="4:4" x14ac:dyDescent="0.3">
      <c r="D6652"/>
    </row>
    <row r="6653" spans="4:4" x14ac:dyDescent="0.3">
      <c r="D6653"/>
    </row>
    <row r="6654" spans="4:4" x14ac:dyDescent="0.3">
      <c r="D6654"/>
    </row>
    <row r="6655" spans="4:4" x14ac:dyDescent="0.3">
      <c r="D6655"/>
    </row>
    <row r="6656" spans="4:4" x14ac:dyDescent="0.3">
      <c r="D6656"/>
    </row>
    <row r="6657" spans="4:4" x14ac:dyDescent="0.3">
      <c r="D6657"/>
    </row>
    <row r="6658" spans="4:4" x14ac:dyDescent="0.3">
      <c r="D6658"/>
    </row>
    <row r="6659" spans="4:4" x14ac:dyDescent="0.3">
      <c r="D6659"/>
    </row>
    <row r="6660" spans="4:4" x14ac:dyDescent="0.3">
      <c r="D6660"/>
    </row>
    <row r="6661" spans="4:4" x14ac:dyDescent="0.3">
      <c r="D6661"/>
    </row>
    <row r="6662" spans="4:4" x14ac:dyDescent="0.3">
      <c r="D6662"/>
    </row>
    <row r="6663" spans="4:4" x14ac:dyDescent="0.3">
      <c r="D6663"/>
    </row>
    <row r="6664" spans="4:4" x14ac:dyDescent="0.3">
      <c r="D6664"/>
    </row>
    <row r="6665" spans="4:4" x14ac:dyDescent="0.3">
      <c r="D6665"/>
    </row>
    <row r="6666" spans="4:4" x14ac:dyDescent="0.3">
      <c r="D6666"/>
    </row>
    <row r="6667" spans="4:4" x14ac:dyDescent="0.3">
      <c r="D6667"/>
    </row>
    <row r="6668" spans="4:4" x14ac:dyDescent="0.3">
      <c r="D6668"/>
    </row>
    <row r="6669" spans="4:4" x14ac:dyDescent="0.3">
      <c r="D6669"/>
    </row>
    <row r="6670" spans="4:4" x14ac:dyDescent="0.3">
      <c r="D6670"/>
    </row>
    <row r="6671" spans="4:4" x14ac:dyDescent="0.3">
      <c r="D6671"/>
    </row>
    <row r="6672" spans="4:4" x14ac:dyDescent="0.3">
      <c r="D6672"/>
    </row>
    <row r="6673" spans="4:4" x14ac:dyDescent="0.3">
      <c r="D6673"/>
    </row>
    <row r="6674" spans="4:4" x14ac:dyDescent="0.3">
      <c r="D6674"/>
    </row>
    <row r="6675" spans="4:4" x14ac:dyDescent="0.3">
      <c r="D6675"/>
    </row>
    <row r="6676" spans="4:4" x14ac:dyDescent="0.3">
      <c r="D6676"/>
    </row>
    <row r="6677" spans="4:4" x14ac:dyDescent="0.3">
      <c r="D6677"/>
    </row>
    <row r="6678" spans="4:4" x14ac:dyDescent="0.3">
      <c r="D6678"/>
    </row>
    <row r="6679" spans="4:4" x14ac:dyDescent="0.3">
      <c r="D6679"/>
    </row>
    <row r="6680" spans="4:4" x14ac:dyDescent="0.3">
      <c r="D6680"/>
    </row>
    <row r="6681" spans="4:4" x14ac:dyDescent="0.3">
      <c r="D6681"/>
    </row>
    <row r="6682" spans="4:4" x14ac:dyDescent="0.3">
      <c r="D6682"/>
    </row>
    <row r="6683" spans="4:4" x14ac:dyDescent="0.3">
      <c r="D6683"/>
    </row>
    <row r="6684" spans="4:4" x14ac:dyDescent="0.3">
      <c r="D6684"/>
    </row>
    <row r="6685" spans="4:4" x14ac:dyDescent="0.3">
      <c r="D6685"/>
    </row>
    <row r="6686" spans="4:4" x14ac:dyDescent="0.3">
      <c r="D6686"/>
    </row>
    <row r="6687" spans="4:4" x14ac:dyDescent="0.3">
      <c r="D6687"/>
    </row>
    <row r="6688" spans="4:4" x14ac:dyDescent="0.3">
      <c r="D6688"/>
    </row>
    <row r="6689" spans="4:4" x14ac:dyDescent="0.3">
      <c r="D6689"/>
    </row>
    <row r="6690" spans="4:4" x14ac:dyDescent="0.3">
      <c r="D6690"/>
    </row>
    <row r="6691" spans="4:4" x14ac:dyDescent="0.3">
      <c r="D6691"/>
    </row>
    <row r="6692" spans="4:4" x14ac:dyDescent="0.3">
      <c r="D6692"/>
    </row>
    <row r="6693" spans="4:4" x14ac:dyDescent="0.3">
      <c r="D6693"/>
    </row>
    <row r="6694" spans="4:4" x14ac:dyDescent="0.3">
      <c r="D6694"/>
    </row>
    <row r="6695" spans="4:4" x14ac:dyDescent="0.3">
      <c r="D6695"/>
    </row>
    <row r="6696" spans="4:4" x14ac:dyDescent="0.3">
      <c r="D6696"/>
    </row>
    <row r="6697" spans="4:4" x14ac:dyDescent="0.3">
      <c r="D6697"/>
    </row>
    <row r="6698" spans="4:4" x14ac:dyDescent="0.3">
      <c r="D6698"/>
    </row>
    <row r="6699" spans="4:4" x14ac:dyDescent="0.3">
      <c r="D6699"/>
    </row>
    <row r="6700" spans="4:4" x14ac:dyDescent="0.3">
      <c r="D6700"/>
    </row>
    <row r="6701" spans="4:4" x14ac:dyDescent="0.3">
      <c r="D6701"/>
    </row>
    <row r="6702" spans="4:4" x14ac:dyDescent="0.3">
      <c r="D6702"/>
    </row>
    <row r="6703" spans="4:4" x14ac:dyDescent="0.3">
      <c r="D6703"/>
    </row>
    <row r="6704" spans="4:4" x14ac:dyDescent="0.3">
      <c r="D6704"/>
    </row>
    <row r="6705" spans="4:4" x14ac:dyDescent="0.3">
      <c r="D6705"/>
    </row>
    <row r="6706" spans="4:4" x14ac:dyDescent="0.3">
      <c r="D6706"/>
    </row>
    <row r="6707" spans="4:4" x14ac:dyDescent="0.3">
      <c r="D6707"/>
    </row>
    <row r="6708" spans="4:4" x14ac:dyDescent="0.3">
      <c r="D6708"/>
    </row>
    <row r="6709" spans="4:4" x14ac:dyDescent="0.3">
      <c r="D6709"/>
    </row>
    <row r="6710" spans="4:4" x14ac:dyDescent="0.3">
      <c r="D6710"/>
    </row>
    <row r="6711" spans="4:4" x14ac:dyDescent="0.3">
      <c r="D6711"/>
    </row>
    <row r="6712" spans="4:4" x14ac:dyDescent="0.3">
      <c r="D6712"/>
    </row>
    <row r="6713" spans="4:4" x14ac:dyDescent="0.3">
      <c r="D6713"/>
    </row>
    <row r="6714" spans="4:4" x14ac:dyDescent="0.3">
      <c r="D6714"/>
    </row>
    <row r="6715" spans="4:4" x14ac:dyDescent="0.3">
      <c r="D6715"/>
    </row>
    <row r="6716" spans="4:4" x14ac:dyDescent="0.3">
      <c r="D6716"/>
    </row>
    <row r="6717" spans="4:4" x14ac:dyDescent="0.3">
      <c r="D6717"/>
    </row>
    <row r="6718" spans="4:4" x14ac:dyDescent="0.3">
      <c r="D6718"/>
    </row>
    <row r="6719" spans="4:4" x14ac:dyDescent="0.3">
      <c r="D6719"/>
    </row>
    <row r="6720" spans="4:4" x14ac:dyDescent="0.3">
      <c r="D6720"/>
    </row>
    <row r="6721" spans="4:4" x14ac:dyDescent="0.3">
      <c r="D6721"/>
    </row>
    <row r="6722" spans="4:4" x14ac:dyDescent="0.3">
      <c r="D6722"/>
    </row>
    <row r="6723" spans="4:4" x14ac:dyDescent="0.3">
      <c r="D6723"/>
    </row>
    <row r="6724" spans="4:4" x14ac:dyDescent="0.3">
      <c r="D6724"/>
    </row>
    <row r="6725" spans="4:4" x14ac:dyDescent="0.3">
      <c r="D6725"/>
    </row>
    <row r="6726" spans="4:4" x14ac:dyDescent="0.3">
      <c r="D6726"/>
    </row>
    <row r="6727" spans="4:4" x14ac:dyDescent="0.3">
      <c r="D6727"/>
    </row>
    <row r="6728" spans="4:4" x14ac:dyDescent="0.3">
      <c r="D6728"/>
    </row>
    <row r="6729" spans="4:4" x14ac:dyDescent="0.3">
      <c r="D6729"/>
    </row>
    <row r="6730" spans="4:4" x14ac:dyDescent="0.3">
      <c r="D6730"/>
    </row>
    <row r="6731" spans="4:4" x14ac:dyDescent="0.3">
      <c r="D6731"/>
    </row>
    <row r="6732" spans="4:4" x14ac:dyDescent="0.3">
      <c r="D6732"/>
    </row>
    <row r="6733" spans="4:4" x14ac:dyDescent="0.3">
      <c r="D6733"/>
    </row>
    <row r="6734" spans="4:4" x14ac:dyDescent="0.3">
      <c r="D6734"/>
    </row>
    <row r="6735" spans="4:4" x14ac:dyDescent="0.3">
      <c r="D6735"/>
    </row>
    <row r="6736" spans="4:4" x14ac:dyDescent="0.3">
      <c r="D6736"/>
    </row>
    <row r="6737" spans="4:4" x14ac:dyDescent="0.3">
      <c r="D6737"/>
    </row>
    <row r="6738" spans="4:4" x14ac:dyDescent="0.3">
      <c r="D6738"/>
    </row>
    <row r="6739" spans="4:4" x14ac:dyDescent="0.3">
      <c r="D6739"/>
    </row>
    <row r="6740" spans="4:4" x14ac:dyDescent="0.3">
      <c r="D6740"/>
    </row>
    <row r="6741" spans="4:4" x14ac:dyDescent="0.3">
      <c r="D6741"/>
    </row>
    <row r="6742" spans="4:4" x14ac:dyDescent="0.3">
      <c r="D6742"/>
    </row>
    <row r="6743" spans="4:4" x14ac:dyDescent="0.3">
      <c r="D6743"/>
    </row>
    <row r="6744" spans="4:4" x14ac:dyDescent="0.3">
      <c r="D6744"/>
    </row>
    <row r="6745" spans="4:4" x14ac:dyDescent="0.3">
      <c r="D6745"/>
    </row>
    <row r="6746" spans="4:4" x14ac:dyDescent="0.3">
      <c r="D6746"/>
    </row>
    <row r="6747" spans="4:4" x14ac:dyDescent="0.3">
      <c r="D6747"/>
    </row>
    <row r="6748" spans="4:4" x14ac:dyDescent="0.3">
      <c r="D6748"/>
    </row>
    <row r="6749" spans="4:4" x14ac:dyDescent="0.3">
      <c r="D6749"/>
    </row>
    <row r="6750" spans="4:4" x14ac:dyDescent="0.3">
      <c r="D6750"/>
    </row>
    <row r="6751" spans="4:4" x14ac:dyDescent="0.3">
      <c r="D6751"/>
    </row>
    <row r="6752" spans="4:4" x14ac:dyDescent="0.3">
      <c r="D6752"/>
    </row>
    <row r="6753" spans="4:4" x14ac:dyDescent="0.3">
      <c r="D6753"/>
    </row>
    <row r="6754" spans="4:4" x14ac:dyDescent="0.3">
      <c r="D6754"/>
    </row>
    <row r="6755" spans="4:4" x14ac:dyDescent="0.3">
      <c r="D6755"/>
    </row>
    <row r="6756" spans="4:4" x14ac:dyDescent="0.3">
      <c r="D6756"/>
    </row>
    <row r="6757" spans="4:4" x14ac:dyDescent="0.3">
      <c r="D6757"/>
    </row>
    <row r="6758" spans="4:4" x14ac:dyDescent="0.3">
      <c r="D6758"/>
    </row>
    <row r="6759" spans="4:4" x14ac:dyDescent="0.3">
      <c r="D6759"/>
    </row>
    <row r="6760" spans="4:4" x14ac:dyDescent="0.3">
      <c r="D6760"/>
    </row>
    <row r="6761" spans="4:4" x14ac:dyDescent="0.3">
      <c r="D6761"/>
    </row>
    <row r="6762" spans="4:4" x14ac:dyDescent="0.3">
      <c r="D6762"/>
    </row>
    <row r="6763" spans="4:4" x14ac:dyDescent="0.3">
      <c r="D6763"/>
    </row>
    <row r="6764" spans="4:4" x14ac:dyDescent="0.3">
      <c r="D6764"/>
    </row>
    <row r="6765" spans="4:4" x14ac:dyDescent="0.3">
      <c r="D6765"/>
    </row>
    <row r="6766" spans="4:4" x14ac:dyDescent="0.3">
      <c r="D6766"/>
    </row>
    <row r="6767" spans="4:4" x14ac:dyDescent="0.3">
      <c r="D6767"/>
    </row>
    <row r="6768" spans="4:4" x14ac:dyDescent="0.3">
      <c r="D6768"/>
    </row>
    <row r="6769" spans="4:4" x14ac:dyDescent="0.3">
      <c r="D6769"/>
    </row>
    <row r="6770" spans="4:4" x14ac:dyDescent="0.3">
      <c r="D6770"/>
    </row>
    <row r="6771" spans="4:4" x14ac:dyDescent="0.3">
      <c r="D6771"/>
    </row>
    <row r="6772" spans="4:4" x14ac:dyDescent="0.3">
      <c r="D6772"/>
    </row>
    <row r="6773" spans="4:4" x14ac:dyDescent="0.3">
      <c r="D6773"/>
    </row>
    <row r="6774" spans="4:4" x14ac:dyDescent="0.3">
      <c r="D6774"/>
    </row>
    <row r="6775" spans="4:4" x14ac:dyDescent="0.3">
      <c r="D6775"/>
    </row>
    <row r="6776" spans="4:4" x14ac:dyDescent="0.3">
      <c r="D6776"/>
    </row>
    <row r="6777" spans="4:4" x14ac:dyDescent="0.3">
      <c r="D6777"/>
    </row>
    <row r="6778" spans="4:4" x14ac:dyDescent="0.3">
      <c r="D6778"/>
    </row>
    <row r="6779" spans="4:4" x14ac:dyDescent="0.3">
      <c r="D6779"/>
    </row>
    <row r="6780" spans="4:4" x14ac:dyDescent="0.3">
      <c r="D6780"/>
    </row>
    <row r="6781" spans="4:4" x14ac:dyDescent="0.3">
      <c r="D6781"/>
    </row>
    <row r="6782" spans="4:4" x14ac:dyDescent="0.3">
      <c r="D6782"/>
    </row>
    <row r="6783" spans="4:4" x14ac:dyDescent="0.3">
      <c r="D6783"/>
    </row>
    <row r="6784" spans="4:4" x14ac:dyDescent="0.3">
      <c r="D6784"/>
    </row>
    <row r="6785" spans="4:4" x14ac:dyDescent="0.3">
      <c r="D6785"/>
    </row>
    <row r="6786" spans="4:4" x14ac:dyDescent="0.3">
      <c r="D6786"/>
    </row>
    <row r="6787" spans="4:4" x14ac:dyDescent="0.3">
      <c r="D6787"/>
    </row>
    <row r="6788" spans="4:4" x14ac:dyDescent="0.3">
      <c r="D6788"/>
    </row>
    <row r="6789" spans="4:4" x14ac:dyDescent="0.3">
      <c r="D6789"/>
    </row>
    <row r="6790" spans="4:4" x14ac:dyDescent="0.3">
      <c r="D6790"/>
    </row>
    <row r="6791" spans="4:4" x14ac:dyDescent="0.3">
      <c r="D6791"/>
    </row>
    <row r="6792" spans="4:4" x14ac:dyDescent="0.3">
      <c r="D6792"/>
    </row>
    <row r="6793" spans="4:4" x14ac:dyDescent="0.3">
      <c r="D6793"/>
    </row>
    <row r="6794" spans="4:4" x14ac:dyDescent="0.3">
      <c r="D6794"/>
    </row>
    <row r="6795" spans="4:4" x14ac:dyDescent="0.3">
      <c r="D6795"/>
    </row>
    <row r="6796" spans="4:4" x14ac:dyDescent="0.3">
      <c r="D6796"/>
    </row>
    <row r="6797" spans="4:4" x14ac:dyDescent="0.3">
      <c r="D6797"/>
    </row>
    <row r="6798" spans="4:4" x14ac:dyDescent="0.3">
      <c r="D6798"/>
    </row>
    <row r="6799" spans="4:4" x14ac:dyDescent="0.3">
      <c r="D6799"/>
    </row>
    <row r="6800" spans="4:4" x14ac:dyDescent="0.3">
      <c r="D6800"/>
    </row>
    <row r="6801" spans="4:4" x14ac:dyDescent="0.3">
      <c r="D6801"/>
    </row>
    <row r="6802" spans="4:4" x14ac:dyDescent="0.3">
      <c r="D6802"/>
    </row>
    <row r="6803" spans="4:4" x14ac:dyDescent="0.3">
      <c r="D6803"/>
    </row>
    <row r="6804" spans="4:4" x14ac:dyDescent="0.3">
      <c r="D6804"/>
    </row>
    <row r="6805" spans="4:4" x14ac:dyDescent="0.3">
      <c r="D6805"/>
    </row>
    <row r="6806" spans="4:4" x14ac:dyDescent="0.3">
      <c r="D6806"/>
    </row>
    <row r="6807" spans="4:4" x14ac:dyDescent="0.3">
      <c r="D6807"/>
    </row>
    <row r="6808" spans="4:4" x14ac:dyDescent="0.3">
      <c r="D6808"/>
    </row>
    <row r="6809" spans="4:4" x14ac:dyDescent="0.3">
      <c r="D6809"/>
    </row>
    <row r="6810" spans="4:4" x14ac:dyDescent="0.3">
      <c r="D6810"/>
    </row>
    <row r="6811" spans="4:4" x14ac:dyDescent="0.3">
      <c r="D6811"/>
    </row>
    <row r="6812" spans="4:4" x14ac:dyDescent="0.3">
      <c r="D6812"/>
    </row>
    <row r="6813" spans="4:4" x14ac:dyDescent="0.3">
      <c r="D6813"/>
    </row>
    <row r="6814" spans="4:4" x14ac:dyDescent="0.3">
      <c r="D6814"/>
    </row>
    <row r="6815" spans="4:4" x14ac:dyDescent="0.3">
      <c r="D6815"/>
    </row>
    <row r="6816" spans="4:4" x14ac:dyDescent="0.3">
      <c r="D6816"/>
    </row>
    <row r="6817" spans="4:4" x14ac:dyDescent="0.3">
      <c r="D6817"/>
    </row>
    <row r="6818" spans="4:4" x14ac:dyDescent="0.3">
      <c r="D6818"/>
    </row>
    <row r="6819" spans="4:4" x14ac:dyDescent="0.3">
      <c r="D6819"/>
    </row>
    <row r="6820" spans="4:4" x14ac:dyDescent="0.3">
      <c r="D6820"/>
    </row>
    <row r="6821" spans="4:4" x14ac:dyDescent="0.3">
      <c r="D6821"/>
    </row>
    <row r="6822" spans="4:4" x14ac:dyDescent="0.3">
      <c r="D6822"/>
    </row>
    <row r="6823" spans="4:4" x14ac:dyDescent="0.3">
      <c r="D6823"/>
    </row>
    <row r="6824" spans="4:4" x14ac:dyDescent="0.3">
      <c r="D6824"/>
    </row>
    <row r="6825" spans="4:4" x14ac:dyDescent="0.3">
      <c r="D6825"/>
    </row>
    <row r="6826" spans="4:4" x14ac:dyDescent="0.3">
      <c r="D6826"/>
    </row>
    <row r="6827" spans="4:4" x14ac:dyDescent="0.3">
      <c r="D6827"/>
    </row>
    <row r="6828" spans="4:4" x14ac:dyDescent="0.3">
      <c r="D6828"/>
    </row>
    <row r="6829" spans="4:4" x14ac:dyDescent="0.3">
      <c r="D6829"/>
    </row>
    <row r="6830" spans="4:4" x14ac:dyDescent="0.3">
      <c r="D6830"/>
    </row>
    <row r="6831" spans="4:4" x14ac:dyDescent="0.3">
      <c r="D6831"/>
    </row>
    <row r="6832" spans="4:4" x14ac:dyDescent="0.3">
      <c r="D6832"/>
    </row>
    <row r="6833" spans="4:4" x14ac:dyDescent="0.3">
      <c r="D6833"/>
    </row>
    <row r="6834" spans="4:4" x14ac:dyDescent="0.3">
      <c r="D6834"/>
    </row>
    <row r="6835" spans="4:4" x14ac:dyDescent="0.3">
      <c r="D6835"/>
    </row>
    <row r="6836" spans="4:4" x14ac:dyDescent="0.3">
      <c r="D6836"/>
    </row>
    <row r="6837" spans="4:4" x14ac:dyDescent="0.3">
      <c r="D6837"/>
    </row>
    <row r="6838" spans="4:4" x14ac:dyDescent="0.3">
      <c r="D6838"/>
    </row>
    <row r="6839" spans="4:4" x14ac:dyDescent="0.3">
      <c r="D6839"/>
    </row>
    <row r="6840" spans="4:4" x14ac:dyDescent="0.3">
      <c r="D6840"/>
    </row>
    <row r="6841" spans="4:4" x14ac:dyDescent="0.3">
      <c r="D6841"/>
    </row>
    <row r="6842" spans="4:4" x14ac:dyDescent="0.3">
      <c r="D6842"/>
    </row>
    <row r="6843" spans="4:4" x14ac:dyDescent="0.3">
      <c r="D6843"/>
    </row>
    <row r="6844" spans="4:4" x14ac:dyDescent="0.3">
      <c r="D6844"/>
    </row>
    <row r="6845" spans="4:4" x14ac:dyDescent="0.3">
      <c r="D6845"/>
    </row>
    <row r="6846" spans="4:4" x14ac:dyDescent="0.3">
      <c r="D6846"/>
    </row>
    <row r="6847" spans="4:4" x14ac:dyDescent="0.3">
      <c r="D6847"/>
    </row>
    <row r="6848" spans="4:4" x14ac:dyDescent="0.3">
      <c r="D6848"/>
    </row>
    <row r="6849" spans="4:4" x14ac:dyDescent="0.3">
      <c r="D6849"/>
    </row>
    <row r="6850" spans="4:4" x14ac:dyDescent="0.3">
      <c r="D6850"/>
    </row>
    <row r="6851" spans="4:4" x14ac:dyDescent="0.3">
      <c r="D6851"/>
    </row>
    <row r="6852" spans="4:4" x14ac:dyDescent="0.3">
      <c r="D6852"/>
    </row>
    <row r="6853" spans="4:4" x14ac:dyDescent="0.3">
      <c r="D6853"/>
    </row>
    <row r="6854" spans="4:4" x14ac:dyDescent="0.3">
      <c r="D6854"/>
    </row>
    <row r="6855" spans="4:4" x14ac:dyDescent="0.3">
      <c r="D6855"/>
    </row>
    <row r="6856" spans="4:4" x14ac:dyDescent="0.3">
      <c r="D6856"/>
    </row>
    <row r="6857" spans="4:4" x14ac:dyDescent="0.3">
      <c r="D6857"/>
    </row>
    <row r="6858" spans="4:4" x14ac:dyDescent="0.3">
      <c r="D6858"/>
    </row>
    <row r="6859" spans="4:4" x14ac:dyDescent="0.3">
      <c r="D6859"/>
    </row>
    <row r="6860" spans="4:4" x14ac:dyDescent="0.3">
      <c r="D6860"/>
    </row>
    <row r="6861" spans="4:4" x14ac:dyDescent="0.3">
      <c r="D6861"/>
    </row>
    <row r="6862" spans="4:4" x14ac:dyDescent="0.3">
      <c r="D6862"/>
    </row>
    <row r="6863" spans="4:4" x14ac:dyDescent="0.3">
      <c r="D6863"/>
    </row>
    <row r="6864" spans="4:4" x14ac:dyDescent="0.3">
      <c r="D6864"/>
    </row>
    <row r="6865" spans="4:4" x14ac:dyDescent="0.3">
      <c r="D6865"/>
    </row>
    <row r="6866" spans="4:4" x14ac:dyDescent="0.3">
      <c r="D6866"/>
    </row>
    <row r="6867" spans="4:4" x14ac:dyDescent="0.3">
      <c r="D6867"/>
    </row>
    <row r="6868" spans="4:4" x14ac:dyDescent="0.3">
      <c r="D6868"/>
    </row>
    <row r="6869" spans="4:4" x14ac:dyDescent="0.3">
      <c r="D6869"/>
    </row>
    <row r="6870" spans="4:4" x14ac:dyDescent="0.3">
      <c r="D6870"/>
    </row>
    <row r="6871" spans="4:4" x14ac:dyDescent="0.3">
      <c r="D6871"/>
    </row>
    <row r="6872" spans="4:4" x14ac:dyDescent="0.3">
      <c r="D6872"/>
    </row>
    <row r="6873" spans="4:4" x14ac:dyDescent="0.3">
      <c r="D6873"/>
    </row>
    <row r="6874" spans="4:4" x14ac:dyDescent="0.3">
      <c r="D6874"/>
    </row>
    <row r="6875" spans="4:4" x14ac:dyDescent="0.3">
      <c r="D6875"/>
    </row>
    <row r="6876" spans="4:4" x14ac:dyDescent="0.3">
      <c r="D6876"/>
    </row>
    <row r="6877" spans="4:4" x14ac:dyDescent="0.3">
      <c r="D6877"/>
    </row>
    <row r="6878" spans="4:4" x14ac:dyDescent="0.3">
      <c r="D6878"/>
    </row>
    <row r="6879" spans="4:4" x14ac:dyDescent="0.3">
      <c r="D6879"/>
    </row>
    <row r="6880" spans="4:4" x14ac:dyDescent="0.3">
      <c r="D6880"/>
    </row>
    <row r="6881" spans="4:4" x14ac:dyDescent="0.3">
      <c r="D6881"/>
    </row>
    <row r="6882" spans="4:4" x14ac:dyDescent="0.3">
      <c r="D6882"/>
    </row>
    <row r="6883" spans="4:4" x14ac:dyDescent="0.3">
      <c r="D6883"/>
    </row>
    <row r="6884" spans="4:4" x14ac:dyDescent="0.3">
      <c r="D6884"/>
    </row>
    <row r="6885" spans="4:4" x14ac:dyDescent="0.3">
      <c r="D6885"/>
    </row>
    <row r="6886" spans="4:4" x14ac:dyDescent="0.3">
      <c r="D6886"/>
    </row>
    <row r="6887" spans="4:4" x14ac:dyDescent="0.3">
      <c r="D6887"/>
    </row>
    <row r="6888" spans="4:4" x14ac:dyDescent="0.3">
      <c r="D6888"/>
    </row>
    <row r="6889" spans="4:4" x14ac:dyDescent="0.3">
      <c r="D6889"/>
    </row>
    <row r="6890" spans="4:4" x14ac:dyDescent="0.3">
      <c r="D6890"/>
    </row>
    <row r="6891" spans="4:4" x14ac:dyDescent="0.3">
      <c r="D6891"/>
    </row>
    <row r="6892" spans="4:4" x14ac:dyDescent="0.3">
      <c r="D6892"/>
    </row>
    <row r="6893" spans="4:4" x14ac:dyDescent="0.3">
      <c r="D6893"/>
    </row>
    <row r="6894" spans="4:4" x14ac:dyDescent="0.3">
      <c r="D6894"/>
    </row>
    <row r="6895" spans="4:4" x14ac:dyDescent="0.3">
      <c r="D6895"/>
    </row>
    <row r="6896" spans="4:4" x14ac:dyDescent="0.3">
      <c r="D6896"/>
    </row>
    <row r="6897" spans="4:4" x14ac:dyDescent="0.3">
      <c r="D6897"/>
    </row>
    <row r="6898" spans="4:4" x14ac:dyDescent="0.3">
      <c r="D6898"/>
    </row>
    <row r="6899" spans="4:4" x14ac:dyDescent="0.3">
      <c r="D6899"/>
    </row>
    <row r="6900" spans="4:4" x14ac:dyDescent="0.3">
      <c r="D6900"/>
    </row>
    <row r="6901" spans="4:4" x14ac:dyDescent="0.3">
      <c r="D6901"/>
    </row>
    <row r="6902" spans="4:4" x14ac:dyDescent="0.3">
      <c r="D6902"/>
    </row>
    <row r="6903" spans="4:4" x14ac:dyDescent="0.3">
      <c r="D6903"/>
    </row>
    <row r="6904" spans="4:4" x14ac:dyDescent="0.3">
      <c r="D6904"/>
    </row>
    <row r="6905" spans="4:4" x14ac:dyDescent="0.3">
      <c r="D6905"/>
    </row>
    <row r="6906" spans="4:4" x14ac:dyDescent="0.3">
      <c r="D6906"/>
    </row>
    <row r="6907" spans="4:4" x14ac:dyDescent="0.3">
      <c r="D6907"/>
    </row>
    <row r="6908" spans="4:4" x14ac:dyDescent="0.3">
      <c r="D6908"/>
    </row>
    <row r="6909" spans="4:4" x14ac:dyDescent="0.3">
      <c r="D6909"/>
    </row>
    <row r="6910" spans="4:4" x14ac:dyDescent="0.3">
      <c r="D6910"/>
    </row>
    <row r="6911" spans="4:4" x14ac:dyDescent="0.3">
      <c r="D6911"/>
    </row>
    <row r="6912" spans="4:4" x14ac:dyDescent="0.3">
      <c r="D6912"/>
    </row>
    <row r="6913" spans="4:4" x14ac:dyDescent="0.3">
      <c r="D6913"/>
    </row>
    <row r="6914" spans="4:4" x14ac:dyDescent="0.3">
      <c r="D6914"/>
    </row>
    <row r="6915" spans="4:4" x14ac:dyDescent="0.3">
      <c r="D6915"/>
    </row>
    <row r="6916" spans="4:4" x14ac:dyDescent="0.3">
      <c r="D6916"/>
    </row>
    <row r="6917" spans="4:4" x14ac:dyDescent="0.3">
      <c r="D6917"/>
    </row>
    <row r="6918" spans="4:4" x14ac:dyDescent="0.3">
      <c r="D6918"/>
    </row>
    <row r="6919" spans="4:4" x14ac:dyDescent="0.3">
      <c r="D6919"/>
    </row>
    <row r="6920" spans="4:4" x14ac:dyDescent="0.3">
      <c r="D6920"/>
    </row>
    <row r="6921" spans="4:4" x14ac:dyDescent="0.3">
      <c r="D6921"/>
    </row>
    <row r="6922" spans="4:4" x14ac:dyDescent="0.3">
      <c r="D6922"/>
    </row>
    <row r="6923" spans="4:4" x14ac:dyDescent="0.3">
      <c r="D6923"/>
    </row>
    <row r="6924" spans="4:4" x14ac:dyDescent="0.3">
      <c r="D6924"/>
    </row>
    <row r="6925" spans="4:4" x14ac:dyDescent="0.3">
      <c r="D6925"/>
    </row>
    <row r="6926" spans="4:4" x14ac:dyDescent="0.3">
      <c r="D6926"/>
    </row>
    <row r="6927" spans="4:4" x14ac:dyDescent="0.3">
      <c r="D6927"/>
    </row>
    <row r="6928" spans="4:4" x14ac:dyDescent="0.3">
      <c r="D6928"/>
    </row>
    <row r="6929" spans="4:4" x14ac:dyDescent="0.3">
      <c r="D6929"/>
    </row>
    <row r="6930" spans="4:4" x14ac:dyDescent="0.3">
      <c r="D6930"/>
    </row>
    <row r="6931" spans="4:4" x14ac:dyDescent="0.3">
      <c r="D6931"/>
    </row>
    <row r="6932" spans="4:4" x14ac:dyDescent="0.3">
      <c r="D6932"/>
    </row>
    <row r="6933" spans="4:4" x14ac:dyDescent="0.3">
      <c r="D6933"/>
    </row>
    <row r="6934" spans="4:4" x14ac:dyDescent="0.3">
      <c r="D6934"/>
    </row>
    <row r="6935" spans="4:4" x14ac:dyDescent="0.3">
      <c r="D6935"/>
    </row>
    <row r="6936" spans="4:4" x14ac:dyDescent="0.3">
      <c r="D6936"/>
    </row>
    <row r="6937" spans="4:4" x14ac:dyDescent="0.3">
      <c r="D6937"/>
    </row>
    <row r="6938" spans="4:4" x14ac:dyDescent="0.3">
      <c r="D6938"/>
    </row>
    <row r="6939" spans="4:4" x14ac:dyDescent="0.3">
      <c r="D6939"/>
    </row>
    <row r="6940" spans="4:4" x14ac:dyDescent="0.3">
      <c r="D6940"/>
    </row>
    <row r="6941" spans="4:4" x14ac:dyDescent="0.3">
      <c r="D6941"/>
    </row>
    <row r="6942" spans="4:4" x14ac:dyDescent="0.3">
      <c r="D6942"/>
    </row>
    <row r="6943" spans="4:4" x14ac:dyDescent="0.3">
      <c r="D6943"/>
    </row>
    <row r="6944" spans="4:4" x14ac:dyDescent="0.3">
      <c r="D6944"/>
    </row>
    <row r="6945" spans="4:4" x14ac:dyDescent="0.3">
      <c r="D6945"/>
    </row>
    <row r="6946" spans="4:4" x14ac:dyDescent="0.3">
      <c r="D6946"/>
    </row>
    <row r="6947" spans="4:4" x14ac:dyDescent="0.3">
      <c r="D6947"/>
    </row>
    <row r="6948" spans="4:4" x14ac:dyDescent="0.3">
      <c r="D6948"/>
    </row>
    <row r="6949" spans="4:4" x14ac:dyDescent="0.3">
      <c r="D6949"/>
    </row>
    <row r="6950" spans="4:4" x14ac:dyDescent="0.3">
      <c r="D6950"/>
    </row>
    <row r="6951" spans="4:4" x14ac:dyDescent="0.3">
      <c r="D6951"/>
    </row>
    <row r="6952" spans="4:4" x14ac:dyDescent="0.3">
      <c r="D6952"/>
    </row>
    <row r="6953" spans="4:4" x14ac:dyDescent="0.3">
      <c r="D6953"/>
    </row>
    <row r="6954" spans="4:4" x14ac:dyDescent="0.3">
      <c r="D6954"/>
    </row>
    <row r="6955" spans="4:4" x14ac:dyDescent="0.3">
      <c r="D6955"/>
    </row>
    <row r="6956" spans="4:4" x14ac:dyDescent="0.3">
      <c r="D6956"/>
    </row>
    <row r="6957" spans="4:4" x14ac:dyDescent="0.3">
      <c r="D6957"/>
    </row>
    <row r="6958" spans="4:4" x14ac:dyDescent="0.3">
      <c r="D6958"/>
    </row>
    <row r="6959" spans="4:4" x14ac:dyDescent="0.3">
      <c r="D6959"/>
    </row>
    <row r="6960" spans="4:4" x14ac:dyDescent="0.3">
      <c r="D6960"/>
    </row>
    <row r="6961" spans="4:4" x14ac:dyDescent="0.3">
      <c r="D6961"/>
    </row>
    <row r="6962" spans="4:4" x14ac:dyDescent="0.3">
      <c r="D6962"/>
    </row>
    <row r="6963" spans="4:4" x14ac:dyDescent="0.3">
      <c r="D6963"/>
    </row>
    <row r="6964" spans="4:4" x14ac:dyDescent="0.3">
      <c r="D6964"/>
    </row>
    <row r="6965" spans="4:4" x14ac:dyDescent="0.3">
      <c r="D6965"/>
    </row>
    <row r="6966" spans="4:4" x14ac:dyDescent="0.3">
      <c r="D6966"/>
    </row>
    <row r="6967" spans="4:4" x14ac:dyDescent="0.3">
      <c r="D6967"/>
    </row>
    <row r="6968" spans="4:4" x14ac:dyDescent="0.3">
      <c r="D6968"/>
    </row>
    <row r="6969" spans="4:4" x14ac:dyDescent="0.3">
      <c r="D6969"/>
    </row>
    <row r="6970" spans="4:4" x14ac:dyDescent="0.3">
      <c r="D6970"/>
    </row>
    <row r="6971" spans="4:4" x14ac:dyDescent="0.3">
      <c r="D6971"/>
    </row>
    <row r="6972" spans="4:4" x14ac:dyDescent="0.3">
      <c r="D6972"/>
    </row>
    <row r="6973" spans="4:4" x14ac:dyDescent="0.3">
      <c r="D6973"/>
    </row>
    <row r="6974" spans="4:4" x14ac:dyDescent="0.3">
      <c r="D6974"/>
    </row>
    <row r="6975" spans="4:4" x14ac:dyDescent="0.3">
      <c r="D6975"/>
    </row>
    <row r="6976" spans="4:4" x14ac:dyDescent="0.3">
      <c r="D6976"/>
    </row>
    <row r="6977" spans="4:4" x14ac:dyDescent="0.3">
      <c r="D6977"/>
    </row>
    <row r="6978" spans="4:4" x14ac:dyDescent="0.3">
      <c r="D6978"/>
    </row>
    <row r="6979" spans="4:4" x14ac:dyDescent="0.3">
      <c r="D6979"/>
    </row>
    <row r="6980" spans="4:4" x14ac:dyDescent="0.3">
      <c r="D6980"/>
    </row>
    <row r="6981" spans="4:4" x14ac:dyDescent="0.3">
      <c r="D6981"/>
    </row>
    <row r="6982" spans="4:4" x14ac:dyDescent="0.3">
      <c r="D6982"/>
    </row>
    <row r="6983" spans="4:4" x14ac:dyDescent="0.3">
      <c r="D6983"/>
    </row>
    <row r="6984" spans="4:4" x14ac:dyDescent="0.3">
      <c r="D6984"/>
    </row>
    <row r="6985" spans="4:4" x14ac:dyDescent="0.3">
      <c r="D6985"/>
    </row>
    <row r="6986" spans="4:4" x14ac:dyDescent="0.3">
      <c r="D6986"/>
    </row>
    <row r="6987" spans="4:4" x14ac:dyDescent="0.3">
      <c r="D6987"/>
    </row>
    <row r="6988" spans="4:4" x14ac:dyDescent="0.3">
      <c r="D6988"/>
    </row>
    <row r="6989" spans="4:4" x14ac:dyDescent="0.3">
      <c r="D6989"/>
    </row>
    <row r="6990" spans="4:4" x14ac:dyDescent="0.3">
      <c r="D6990"/>
    </row>
    <row r="6991" spans="4:4" x14ac:dyDescent="0.3">
      <c r="D6991"/>
    </row>
    <row r="6992" spans="4:4" x14ac:dyDescent="0.3">
      <c r="D6992"/>
    </row>
    <row r="6993" spans="4:4" x14ac:dyDescent="0.3">
      <c r="D6993"/>
    </row>
    <row r="6994" spans="4:4" x14ac:dyDescent="0.3">
      <c r="D6994"/>
    </row>
    <row r="6995" spans="4:4" x14ac:dyDescent="0.3">
      <c r="D6995"/>
    </row>
    <row r="6996" spans="4:4" x14ac:dyDescent="0.3">
      <c r="D6996"/>
    </row>
    <row r="6997" spans="4:4" x14ac:dyDescent="0.3">
      <c r="D6997"/>
    </row>
    <row r="6998" spans="4:4" x14ac:dyDescent="0.3">
      <c r="D6998"/>
    </row>
    <row r="6999" spans="4:4" x14ac:dyDescent="0.3">
      <c r="D6999"/>
    </row>
    <row r="7000" spans="4:4" x14ac:dyDescent="0.3">
      <c r="D7000"/>
    </row>
    <row r="7001" spans="4:4" x14ac:dyDescent="0.3">
      <c r="D7001"/>
    </row>
    <row r="7002" spans="4:4" x14ac:dyDescent="0.3">
      <c r="D7002"/>
    </row>
    <row r="7003" spans="4:4" x14ac:dyDescent="0.3">
      <c r="D7003"/>
    </row>
    <row r="7004" spans="4:4" x14ac:dyDescent="0.3">
      <c r="D7004"/>
    </row>
    <row r="7005" spans="4:4" x14ac:dyDescent="0.3">
      <c r="D7005"/>
    </row>
    <row r="7006" spans="4:4" x14ac:dyDescent="0.3">
      <c r="D7006"/>
    </row>
    <row r="7007" spans="4:4" x14ac:dyDescent="0.3">
      <c r="D7007"/>
    </row>
    <row r="7008" spans="4:4" x14ac:dyDescent="0.3">
      <c r="D7008"/>
    </row>
    <row r="7009" spans="4:4" x14ac:dyDescent="0.3">
      <c r="D7009"/>
    </row>
    <row r="7010" spans="4:4" x14ac:dyDescent="0.3">
      <c r="D7010"/>
    </row>
    <row r="7011" spans="4:4" x14ac:dyDescent="0.3">
      <c r="D7011"/>
    </row>
    <row r="7012" spans="4:4" x14ac:dyDescent="0.3">
      <c r="D7012"/>
    </row>
    <row r="7013" spans="4:4" x14ac:dyDescent="0.3">
      <c r="D7013"/>
    </row>
    <row r="7014" spans="4:4" x14ac:dyDescent="0.3">
      <c r="D7014"/>
    </row>
    <row r="7015" spans="4:4" x14ac:dyDescent="0.3">
      <c r="D7015"/>
    </row>
    <row r="7016" spans="4:4" x14ac:dyDescent="0.3">
      <c r="D7016"/>
    </row>
    <row r="7017" spans="4:4" x14ac:dyDescent="0.3">
      <c r="D7017"/>
    </row>
    <row r="7018" spans="4:4" x14ac:dyDescent="0.3">
      <c r="D7018"/>
    </row>
    <row r="7019" spans="4:4" x14ac:dyDescent="0.3">
      <c r="D7019"/>
    </row>
    <row r="7020" spans="4:4" x14ac:dyDescent="0.3">
      <c r="D7020"/>
    </row>
    <row r="7021" spans="4:4" x14ac:dyDescent="0.3">
      <c r="D7021"/>
    </row>
    <row r="7022" spans="4:4" x14ac:dyDescent="0.3">
      <c r="D7022"/>
    </row>
    <row r="7023" spans="4:4" x14ac:dyDescent="0.3">
      <c r="D7023"/>
    </row>
    <row r="7024" spans="4:4" x14ac:dyDescent="0.3">
      <c r="D7024"/>
    </row>
    <row r="7025" spans="4:4" x14ac:dyDescent="0.3">
      <c r="D7025"/>
    </row>
    <row r="7026" spans="4:4" x14ac:dyDescent="0.3">
      <c r="D7026"/>
    </row>
    <row r="7027" spans="4:4" x14ac:dyDescent="0.3">
      <c r="D7027"/>
    </row>
    <row r="7028" spans="4:4" x14ac:dyDescent="0.3">
      <c r="D7028"/>
    </row>
    <row r="7029" spans="4:4" x14ac:dyDescent="0.3">
      <c r="D7029"/>
    </row>
    <row r="7030" spans="4:4" x14ac:dyDescent="0.3">
      <c r="D7030"/>
    </row>
    <row r="7031" spans="4:4" x14ac:dyDescent="0.3">
      <c r="D7031"/>
    </row>
    <row r="7032" spans="4:4" x14ac:dyDescent="0.3">
      <c r="D7032"/>
    </row>
    <row r="7033" spans="4:4" x14ac:dyDescent="0.3">
      <c r="D7033"/>
    </row>
    <row r="7034" spans="4:4" x14ac:dyDescent="0.3">
      <c r="D7034"/>
    </row>
    <row r="7035" spans="4:4" x14ac:dyDescent="0.3">
      <c r="D7035"/>
    </row>
    <row r="7036" spans="4:4" x14ac:dyDescent="0.3">
      <c r="D7036"/>
    </row>
    <row r="7037" spans="4:4" x14ac:dyDescent="0.3">
      <c r="D7037"/>
    </row>
    <row r="7038" spans="4:4" x14ac:dyDescent="0.3">
      <c r="D7038"/>
    </row>
    <row r="7039" spans="4:4" x14ac:dyDescent="0.3">
      <c r="D7039"/>
    </row>
    <row r="7040" spans="4:4" x14ac:dyDescent="0.3">
      <c r="D7040"/>
    </row>
    <row r="7041" spans="4:4" x14ac:dyDescent="0.3">
      <c r="D7041"/>
    </row>
    <row r="7042" spans="4:4" x14ac:dyDescent="0.3">
      <c r="D7042"/>
    </row>
    <row r="7043" spans="4:4" x14ac:dyDescent="0.3">
      <c r="D7043"/>
    </row>
    <row r="7044" spans="4:4" x14ac:dyDescent="0.3">
      <c r="D7044"/>
    </row>
    <row r="7045" spans="4:4" x14ac:dyDescent="0.3">
      <c r="D7045"/>
    </row>
    <row r="7046" spans="4:4" x14ac:dyDescent="0.3">
      <c r="D7046"/>
    </row>
    <row r="7047" spans="4:4" x14ac:dyDescent="0.3">
      <c r="D7047"/>
    </row>
    <row r="7048" spans="4:4" x14ac:dyDescent="0.3">
      <c r="D7048"/>
    </row>
    <row r="7049" spans="4:4" x14ac:dyDescent="0.3">
      <c r="D7049"/>
    </row>
    <row r="7050" spans="4:4" x14ac:dyDescent="0.3">
      <c r="D7050"/>
    </row>
    <row r="7051" spans="4:4" x14ac:dyDescent="0.3">
      <c r="D7051"/>
    </row>
    <row r="7052" spans="4:4" x14ac:dyDescent="0.3">
      <c r="D7052"/>
    </row>
    <row r="7053" spans="4:4" x14ac:dyDescent="0.3">
      <c r="D7053"/>
    </row>
    <row r="7054" spans="4:4" x14ac:dyDescent="0.3">
      <c r="D7054"/>
    </row>
    <row r="7055" spans="4:4" x14ac:dyDescent="0.3">
      <c r="D7055"/>
    </row>
    <row r="7056" spans="4:4" x14ac:dyDescent="0.3">
      <c r="D7056"/>
    </row>
    <row r="7057" spans="4:4" x14ac:dyDescent="0.3">
      <c r="D7057"/>
    </row>
    <row r="7058" spans="4:4" x14ac:dyDescent="0.3">
      <c r="D7058"/>
    </row>
    <row r="7059" spans="4:4" x14ac:dyDescent="0.3">
      <c r="D7059"/>
    </row>
    <row r="7060" spans="4:4" x14ac:dyDescent="0.3">
      <c r="D7060"/>
    </row>
    <row r="7061" spans="4:4" x14ac:dyDescent="0.3">
      <c r="D7061"/>
    </row>
    <row r="7062" spans="4:4" x14ac:dyDescent="0.3">
      <c r="D7062"/>
    </row>
    <row r="7063" spans="4:4" x14ac:dyDescent="0.3">
      <c r="D7063"/>
    </row>
    <row r="7064" spans="4:4" x14ac:dyDescent="0.3">
      <c r="D7064"/>
    </row>
    <row r="7065" spans="4:4" x14ac:dyDescent="0.3">
      <c r="D7065"/>
    </row>
    <row r="7066" spans="4:4" x14ac:dyDescent="0.3">
      <c r="D7066"/>
    </row>
    <row r="7067" spans="4:4" x14ac:dyDescent="0.3">
      <c r="D7067"/>
    </row>
    <row r="7068" spans="4:4" x14ac:dyDescent="0.3">
      <c r="D7068"/>
    </row>
    <row r="7069" spans="4:4" x14ac:dyDescent="0.3">
      <c r="D7069"/>
    </row>
    <row r="7070" spans="4:4" x14ac:dyDescent="0.3">
      <c r="D7070"/>
    </row>
    <row r="7071" spans="4:4" x14ac:dyDescent="0.3">
      <c r="D7071"/>
    </row>
    <row r="7072" spans="4:4" x14ac:dyDescent="0.3">
      <c r="D7072"/>
    </row>
    <row r="7073" spans="4:4" x14ac:dyDescent="0.3">
      <c r="D7073"/>
    </row>
    <row r="7074" spans="4:4" x14ac:dyDescent="0.3">
      <c r="D7074"/>
    </row>
    <row r="7075" spans="4:4" x14ac:dyDescent="0.3">
      <c r="D7075"/>
    </row>
    <row r="7076" spans="4:4" x14ac:dyDescent="0.3">
      <c r="D7076"/>
    </row>
    <row r="7077" spans="4:4" x14ac:dyDescent="0.3">
      <c r="D7077"/>
    </row>
    <row r="7078" spans="4:4" x14ac:dyDescent="0.3">
      <c r="D7078"/>
    </row>
    <row r="7079" spans="4:4" x14ac:dyDescent="0.3">
      <c r="D7079"/>
    </row>
    <row r="7080" spans="4:4" x14ac:dyDescent="0.3">
      <c r="D7080"/>
    </row>
    <row r="7081" spans="4:4" x14ac:dyDescent="0.3">
      <c r="D7081"/>
    </row>
    <row r="7082" spans="4:4" x14ac:dyDescent="0.3">
      <c r="D7082"/>
    </row>
    <row r="7083" spans="4:4" x14ac:dyDescent="0.3">
      <c r="D7083"/>
    </row>
    <row r="7084" spans="4:4" x14ac:dyDescent="0.3">
      <c r="D7084"/>
    </row>
    <row r="7085" spans="4:4" x14ac:dyDescent="0.3">
      <c r="D7085"/>
    </row>
    <row r="7086" spans="4:4" x14ac:dyDescent="0.3">
      <c r="D7086"/>
    </row>
    <row r="7087" spans="4:4" x14ac:dyDescent="0.3">
      <c r="D7087"/>
    </row>
    <row r="7088" spans="4:4" x14ac:dyDescent="0.3">
      <c r="D7088"/>
    </row>
    <row r="7089" spans="4:4" x14ac:dyDescent="0.3">
      <c r="D7089"/>
    </row>
    <row r="7090" spans="4:4" x14ac:dyDescent="0.3">
      <c r="D7090"/>
    </row>
    <row r="7091" spans="4:4" x14ac:dyDescent="0.3">
      <c r="D7091"/>
    </row>
    <row r="7092" spans="4:4" x14ac:dyDescent="0.3">
      <c r="D7092"/>
    </row>
    <row r="7093" spans="4:4" x14ac:dyDescent="0.3">
      <c r="D7093"/>
    </row>
    <row r="7094" spans="4:4" x14ac:dyDescent="0.3">
      <c r="D7094"/>
    </row>
    <row r="7095" spans="4:4" x14ac:dyDescent="0.3">
      <c r="D7095"/>
    </row>
    <row r="7096" spans="4:4" x14ac:dyDescent="0.3">
      <c r="D7096"/>
    </row>
    <row r="7097" spans="4:4" x14ac:dyDescent="0.3">
      <c r="D7097"/>
    </row>
    <row r="7098" spans="4:4" x14ac:dyDescent="0.3">
      <c r="D7098"/>
    </row>
    <row r="7099" spans="4:4" x14ac:dyDescent="0.3">
      <c r="D7099"/>
    </row>
    <row r="7100" spans="4:4" x14ac:dyDescent="0.3">
      <c r="D7100"/>
    </row>
    <row r="7101" spans="4:4" x14ac:dyDescent="0.3">
      <c r="D7101"/>
    </row>
    <row r="7102" spans="4:4" x14ac:dyDescent="0.3">
      <c r="D7102"/>
    </row>
    <row r="7103" spans="4:4" x14ac:dyDescent="0.3">
      <c r="D7103"/>
    </row>
    <row r="7104" spans="4:4" x14ac:dyDescent="0.3">
      <c r="D7104"/>
    </row>
    <row r="7105" spans="4:4" x14ac:dyDescent="0.3">
      <c r="D7105"/>
    </row>
    <row r="7106" spans="4:4" x14ac:dyDescent="0.3">
      <c r="D7106"/>
    </row>
    <row r="7107" spans="4:4" x14ac:dyDescent="0.3">
      <c r="D7107"/>
    </row>
    <row r="7108" spans="4:4" x14ac:dyDescent="0.3">
      <c r="D7108"/>
    </row>
    <row r="7109" spans="4:4" x14ac:dyDescent="0.3">
      <c r="D7109"/>
    </row>
    <row r="7110" spans="4:4" x14ac:dyDescent="0.3">
      <c r="D7110"/>
    </row>
    <row r="7111" spans="4:4" x14ac:dyDescent="0.3">
      <c r="D7111"/>
    </row>
    <row r="7112" spans="4:4" x14ac:dyDescent="0.3">
      <c r="D7112"/>
    </row>
    <row r="7113" spans="4:4" x14ac:dyDescent="0.3">
      <c r="D7113"/>
    </row>
    <row r="7114" spans="4:4" x14ac:dyDescent="0.3">
      <c r="D7114"/>
    </row>
    <row r="7115" spans="4:4" x14ac:dyDescent="0.3">
      <c r="D7115"/>
    </row>
    <row r="7116" spans="4:4" x14ac:dyDescent="0.3">
      <c r="D7116"/>
    </row>
    <row r="7117" spans="4:4" x14ac:dyDescent="0.3">
      <c r="D7117"/>
    </row>
    <row r="7118" spans="4:4" x14ac:dyDescent="0.3">
      <c r="D7118"/>
    </row>
    <row r="7119" spans="4:4" x14ac:dyDescent="0.3">
      <c r="D7119"/>
    </row>
    <row r="7120" spans="4:4" x14ac:dyDescent="0.3">
      <c r="D7120"/>
    </row>
    <row r="7121" spans="4:4" x14ac:dyDescent="0.3">
      <c r="D7121"/>
    </row>
    <row r="7122" spans="4:4" x14ac:dyDescent="0.3">
      <c r="D7122"/>
    </row>
    <row r="7123" spans="4:4" x14ac:dyDescent="0.3">
      <c r="D7123"/>
    </row>
    <row r="7124" spans="4:4" x14ac:dyDescent="0.3">
      <c r="D7124"/>
    </row>
    <row r="7125" spans="4:4" x14ac:dyDescent="0.3">
      <c r="D7125"/>
    </row>
    <row r="7126" spans="4:4" x14ac:dyDescent="0.3">
      <c r="D7126"/>
    </row>
    <row r="7127" spans="4:4" x14ac:dyDescent="0.3">
      <c r="D7127"/>
    </row>
    <row r="7128" spans="4:4" x14ac:dyDescent="0.3">
      <c r="D7128"/>
    </row>
    <row r="7129" spans="4:4" x14ac:dyDescent="0.3">
      <c r="D7129"/>
    </row>
    <row r="7130" spans="4:4" x14ac:dyDescent="0.3">
      <c r="D7130"/>
    </row>
    <row r="7131" spans="4:4" x14ac:dyDescent="0.3">
      <c r="D7131"/>
    </row>
    <row r="7132" spans="4:4" x14ac:dyDescent="0.3">
      <c r="D7132"/>
    </row>
    <row r="7133" spans="4:4" x14ac:dyDescent="0.3">
      <c r="D7133"/>
    </row>
    <row r="7134" spans="4:4" x14ac:dyDescent="0.3">
      <c r="D7134"/>
    </row>
    <row r="7135" spans="4:4" x14ac:dyDescent="0.3">
      <c r="D7135"/>
    </row>
    <row r="7136" spans="4:4" x14ac:dyDescent="0.3">
      <c r="D7136"/>
    </row>
    <row r="7137" spans="4:4" x14ac:dyDescent="0.3">
      <c r="D7137"/>
    </row>
    <row r="7138" spans="4:4" x14ac:dyDescent="0.3">
      <c r="D7138"/>
    </row>
    <row r="7139" spans="4:4" x14ac:dyDescent="0.3">
      <c r="D7139"/>
    </row>
    <row r="7140" spans="4:4" x14ac:dyDescent="0.3">
      <c r="D7140"/>
    </row>
    <row r="7141" spans="4:4" x14ac:dyDescent="0.3">
      <c r="D7141"/>
    </row>
    <row r="7142" spans="4:4" x14ac:dyDescent="0.3">
      <c r="D7142"/>
    </row>
    <row r="7143" spans="4:4" x14ac:dyDescent="0.3">
      <c r="D7143"/>
    </row>
    <row r="7144" spans="4:4" x14ac:dyDescent="0.3">
      <c r="D7144"/>
    </row>
    <row r="7145" spans="4:4" x14ac:dyDescent="0.3">
      <c r="D7145"/>
    </row>
    <row r="7146" spans="4:4" x14ac:dyDescent="0.3">
      <c r="D7146"/>
    </row>
    <row r="7147" spans="4:4" x14ac:dyDescent="0.3">
      <c r="D7147"/>
    </row>
    <row r="7148" spans="4:4" x14ac:dyDescent="0.3">
      <c r="D7148"/>
    </row>
    <row r="7149" spans="4:4" x14ac:dyDescent="0.3">
      <c r="D7149"/>
    </row>
    <row r="7150" spans="4:4" x14ac:dyDescent="0.3">
      <c r="D7150"/>
    </row>
    <row r="7151" spans="4:4" x14ac:dyDescent="0.3">
      <c r="D7151"/>
    </row>
    <row r="7152" spans="4:4" x14ac:dyDescent="0.3">
      <c r="D7152"/>
    </row>
    <row r="7153" spans="4:4" x14ac:dyDescent="0.3">
      <c r="D7153"/>
    </row>
    <row r="7154" spans="4:4" x14ac:dyDescent="0.3">
      <c r="D7154"/>
    </row>
    <row r="7155" spans="4:4" x14ac:dyDescent="0.3">
      <c r="D7155"/>
    </row>
    <row r="7156" spans="4:4" x14ac:dyDescent="0.3">
      <c r="D7156"/>
    </row>
    <row r="7157" spans="4:4" x14ac:dyDescent="0.3">
      <c r="D7157"/>
    </row>
    <row r="7158" spans="4:4" x14ac:dyDescent="0.3">
      <c r="D7158"/>
    </row>
    <row r="7159" spans="4:4" x14ac:dyDescent="0.3">
      <c r="D7159"/>
    </row>
    <row r="7160" spans="4:4" x14ac:dyDescent="0.3">
      <c r="D7160"/>
    </row>
    <row r="7161" spans="4:4" x14ac:dyDescent="0.3">
      <c r="D7161"/>
    </row>
    <row r="7162" spans="4:4" x14ac:dyDescent="0.3">
      <c r="D7162"/>
    </row>
    <row r="7163" spans="4:4" x14ac:dyDescent="0.3">
      <c r="D7163"/>
    </row>
    <row r="7164" spans="4:4" x14ac:dyDescent="0.3">
      <c r="D7164"/>
    </row>
    <row r="7165" spans="4:4" x14ac:dyDescent="0.3">
      <c r="D7165"/>
    </row>
    <row r="7166" spans="4:4" x14ac:dyDescent="0.3">
      <c r="D7166"/>
    </row>
    <row r="7167" spans="4:4" x14ac:dyDescent="0.3">
      <c r="D7167"/>
    </row>
    <row r="7168" spans="4:4" x14ac:dyDescent="0.3">
      <c r="D7168"/>
    </row>
    <row r="7169" spans="4:4" x14ac:dyDescent="0.3">
      <c r="D7169"/>
    </row>
    <row r="7170" spans="4:4" x14ac:dyDescent="0.3">
      <c r="D7170"/>
    </row>
    <row r="7171" spans="4:4" x14ac:dyDescent="0.3">
      <c r="D7171"/>
    </row>
    <row r="7172" spans="4:4" x14ac:dyDescent="0.3">
      <c r="D7172"/>
    </row>
    <row r="7173" spans="4:4" x14ac:dyDescent="0.3">
      <c r="D7173"/>
    </row>
    <row r="7174" spans="4:4" x14ac:dyDescent="0.3">
      <c r="D7174"/>
    </row>
    <row r="7175" spans="4:4" x14ac:dyDescent="0.3">
      <c r="D7175"/>
    </row>
    <row r="7176" spans="4:4" x14ac:dyDescent="0.3">
      <c r="D7176"/>
    </row>
    <row r="7177" spans="4:4" x14ac:dyDescent="0.3">
      <c r="D7177"/>
    </row>
    <row r="7178" spans="4:4" x14ac:dyDescent="0.3">
      <c r="D7178"/>
    </row>
    <row r="7179" spans="4:4" x14ac:dyDescent="0.3">
      <c r="D7179"/>
    </row>
    <row r="7180" spans="4:4" x14ac:dyDescent="0.3">
      <c r="D7180"/>
    </row>
    <row r="7181" spans="4:4" x14ac:dyDescent="0.3">
      <c r="D7181"/>
    </row>
    <row r="7182" spans="4:4" x14ac:dyDescent="0.3">
      <c r="D7182"/>
    </row>
    <row r="7183" spans="4:4" x14ac:dyDescent="0.3">
      <c r="D7183"/>
    </row>
    <row r="7184" spans="4:4" x14ac:dyDescent="0.3">
      <c r="D7184"/>
    </row>
    <row r="7185" spans="4:4" x14ac:dyDescent="0.3">
      <c r="D7185"/>
    </row>
    <row r="7186" spans="4:4" x14ac:dyDescent="0.3">
      <c r="D7186"/>
    </row>
    <row r="7187" spans="4:4" x14ac:dyDescent="0.3">
      <c r="D7187"/>
    </row>
    <row r="7188" spans="4:4" x14ac:dyDescent="0.3">
      <c r="D7188"/>
    </row>
    <row r="7189" spans="4:4" x14ac:dyDescent="0.3">
      <c r="D7189"/>
    </row>
    <row r="7190" spans="4:4" x14ac:dyDescent="0.3">
      <c r="D7190"/>
    </row>
    <row r="7191" spans="4:4" x14ac:dyDescent="0.3">
      <c r="D7191"/>
    </row>
    <row r="7192" spans="4:4" x14ac:dyDescent="0.3">
      <c r="D7192"/>
    </row>
    <row r="7193" spans="4:4" x14ac:dyDescent="0.3">
      <c r="D7193"/>
    </row>
    <row r="7194" spans="4:4" x14ac:dyDescent="0.3">
      <c r="D7194"/>
    </row>
    <row r="7195" spans="4:4" x14ac:dyDescent="0.3">
      <c r="D7195"/>
    </row>
    <row r="7196" spans="4:4" x14ac:dyDescent="0.3">
      <c r="D7196"/>
    </row>
    <row r="7197" spans="4:4" x14ac:dyDescent="0.3">
      <c r="D7197"/>
    </row>
    <row r="7198" spans="4:4" x14ac:dyDescent="0.3">
      <c r="D7198"/>
    </row>
    <row r="7199" spans="4:4" x14ac:dyDescent="0.3">
      <c r="D7199"/>
    </row>
    <row r="7200" spans="4:4" x14ac:dyDescent="0.3">
      <c r="D7200"/>
    </row>
    <row r="7201" spans="4:4" x14ac:dyDescent="0.3">
      <c r="D7201"/>
    </row>
    <row r="7202" spans="4:4" x14ac:dyDescent="0.3">
      <c r="D7202"/>
    </row>
    <row r="7203" spans="4:4" x14ac:dyDescent="0.3">
      <c r="D7203"/>
    </row>
    <row r="7204" spans="4:4" x14ac:dyDescent="0.3">
      <c r="D7204"/>
    </row>
    <row r="7205" spans="4:4" x14ac:dyDescent="0.3">
      <c r="D7205"/>
    </row>
    <row r="7206" spans="4:4" x14ac:dyDescent="0.3">
      <c r="D7206"/>
    </row>
    <row r="7207" spans="4:4" x14ac:dyDescent="0.3">
      <c r="D7207"/>
    </row>
    <row r="7208" spans="4:4" x14ac:dyDescent="0.3">
      <c r="D7208"/>
    </row>
    <row r="7209" spans="4:4" x14ac:dyDescent="0.3">
      <c r="D7209"/>
    </row>
    <row r="7210" spans="4:4" x14ac:dyDescent="0.3">
      <c r="D7210"/>
    </row>
    <row r="7211" spans="4:4" x14ac:dyDescent="0.3">
      <c r="D7211"/>
    </row>
    <row r="7212" spans="4:4" x14ac:dyDescent="0.3">
      <c r="D7212"/>
    </row>
    <row r="7213" spans="4:4" x14ac:dyDescent="0.3">
      <c r="D7213"/>
    </row>
    <row r="7214" spans="4:4" x14ac:dyDescent="0.3">
      <c r="D7214"/>
    </row>
    <row r="7215" spans="4:4" x14ac:dyDescent="0.3">
      <c r="D7215"/>
    </row>
    <row r="7216" spans="4:4" x14ac:dyDescent="0.3">
      <c r="D7216"/>
    </row>
    <row r="7217" spans="4:4" x14ac:dyDescent="0.3">
      <c r="D7217"/>
    </row>
    <row r="7218" spans="4:4" x14ac:dyDescent="0.3">
      <c r="D7218"/>
    </row>
    <row r="7219" spans="4:4" x14ac:dyDescent="0.3">
      <c r="D7219"/>
    </row>
    <row r="7220" spans="4:4" x14ac:dyDescent="0.3">
      <c r="D7220"/>
    </row>
    <row r="7221" spans="4:4" x14ac:dyDescent="0.3">
      <c r="D7221"/>
    </row>
    <row r="7222" spans="4:4" x14ac:dyDescent="0.3">
      <c r="D7222"/>
    </row>
    <row r="7223" spans="4:4" x14ac:dyDescent="0.3">
      <c r="D7223"/>
    </row>
    <row r="7224" spans="4:4" x14ac:dyDescent="0.3">
      <c r="D7224"/>
    </row>
    <row r="7225" spans="4:4" x14ac:dyDescent="0.3">
      <c r="D7225"/>
    </row>
    <row r="7226" spans="4:4" x14ac:dyDescent="0.3">
      <c r="D7226"/>
    </row>
    <row r="7227" spans="4:4" x14ac:dyDescent="0.3">
      <c r="D7227"/>
    </row>
    <row r="7228" spans="4:4" x14ac:dyDescent="0.3">
      <c r="D7228"/>
    </row>
    <row r="7229" spans="4:4" x14ac:dyDescent="0.3">
      <c r="D7229"/>
    </row>
    <row r="7230" spans="4:4" x14ac:dyDescent="0.3">
      <c r="D7230"/>
    </row>
    <row r="7231" spans="4:4" x14ac:dyDescent="0.3">
      <c r="D7231"/>
    </row>
    <row r="7232" spans="4:4" x14ac:dyDescent="0.3">
      <c r="D7232"/>
    </row>
    <row r="7233" spans="4:4" x14ac:dyDescent="0.3">
      <c r="D7233"/>
    </row>
    <row r="7234" spans="4:4" x14ac:dyDescent="0.3">
      <c r="D7234"/>
    </row>
    <row r="7235" spans="4:4" x14ac:dyDescent="0.3">
      <c r="D7235"/>
    </row>
    <row r="7236" spans="4:4" x14ac:dyDescent="0.3">
      <c r="D7236"/>
    </row>
    <row r="7237" spans="4:4" x14ac:dyDescent="0.3">
      <c r="D7237"/>
    </row>
    <row r="7238" spans="4:4" x14ac:dyDescent="0.3">
      <c r="D7238"/>
    </row>
    <row r="7239" spans="4:4" x14ac:dyDescent="0.3">
      <c r="D7239"/>
    </row>
    <row r="7240" spans="4:4" x14ac:dyDescent="0.3">
      <c r="D7240"/>
    </row>
    <row r="7241" spans="4:4" x14ac:dyDescent="0.3">
      <c r="D7241"/>
    </row>
    <row r="7242" spans="4:4" x14ac:dyDescent="0.3">
      <c r="D7242"/>
    </row>
    <row r="7243" spans="4:4" x14ac:dyDescent="0.3">
      <c r="D7243"/>
    </row>
    <row r="7244" spans="4:4" x14ac:dyDescent="0.3">
      <c r="D7244"/>
    </row>
    <row r="7245" spans="4:4" x14ac:dyDescent="0.3">
      <c r="D7245"/>
    </row>
    <row r="7246" spans="4:4" x14ac:dyDescent="0.3">
      <c r="D7246"/>
    </row>
    <row r="7247" spans="4:4" x14ac:dyDescent="0.3">
      <c r="D7247"/>
    </row>
    <row r="7248" spans="4:4" x14ac:dyDescent="0.3">
      <c r="D7248"/>
    </row>
    <row r="7249" spans="4:4" x14ac:dyDescent="0.3">
      <c r="D7249"/>
    </row>
    <row r="7250" spans="4:4" x14ac:dyDescent="0.3">
      <c r="D7250"/>
    </row>
    <row r="7251" spans="4:4" x14ac:dyDescent="0.3">
      <c r="D7251"/>
    </row>
    <row r="7252" spans="4:4" x14ac:dyDescent="0.3">
      <c r="D7252"/>
    </row>
    <row r="7253" spans="4:4" x14ac:dyDescent="0.3">
      <c r="D7253"/>
    </row>
    <row r="7254" spans="4:4" x14ac:dyDescent="0.3">
      <c r="D7254"/>
    </row>
    <row r="7255" spans="4:4" x14ac:dyDescent="0.3">
      <c r="D7255"/>
    </row>
    <row r="7256" spans="4:4" x14ac:dyDescent="0.3">
      <c r="D7256"/>
    </row>
    <row r="7257" spans="4:4" x14ac:dyDescent="0.3">
      <c r="D7257"/>
    </row>
    <row r="7258" spans="4:4" x14ac:dyDescent="0.3">
      <c r="D7258"/>
    </row>
    <row r="7259" spans="4:4" x14ac:dyDescent="0.3">
      <c r="D7259"/>
    </row>
    <row r="7260" spans="4:4" x14ac:dyDescent="0.3">
      <c r="D7260"/>
    </row>
    <row r="7261" spans="4:4" x14ac:dyDescent="0.3">
      <c r="D7261"/>
    </row>
    <row r="7262" spans="4:4" x14ac:dyDescent="0.3">
      <c r="D7262"/>
    </row>
    <row r="7263" spans="4:4" x14ac:dyDescent="0.3">
      <c r="D7263"/>
    </row>
    <row r="7264" spans="4:4" x14ac:dyDescent="0.3">
      <c r="D7264"/>
    </row>
    <row r="7265" spans="4:4" x14ac:dyDescent="0.3">
      <c r="D7265"/>
    </row>
    <row r="7266" spans="4:4" x14ac:dyDescent="0.3">
      <c r="D7266"/>
    </row>
    <row r="7267" spans="4:4" x14ac:dyDescent="0.3">
      <c r="D7267"/>
    </row>
    <row r="7268" spans="4:4" x14ac:dyDescent="0.3">
      <c r="D7268"/>
    </row>
    <row r="7269" spans="4:4" x14ac:dyDescent="0.3">
      <c r="D7269"/>
    </row>
    <row r="7270" spans="4:4" x14ac:dyDescent="0.3">
      <c r="D7270"/>
    </row>
    <row r="7271" spans="4:4" x14ac:dyDescent="0.3">
      <c r="D7271"/>
    </row>
    <row r="7272" spans="4:4" x14ac:dyDescent="0.3">
      <c r="D7272"/>
    </row>
    <row r="7273" spans="4:4" x14ac:dyDescent="0.3">
      <c r="D7273"/>
    </row>
    <row r="7274" spans="4:4" x14ac:dyDescent="0.3">
      <c r="D7274"/>
    </row>
    <row r="7275" spans="4:4" x14ac:dyDescent="0.3">
      <c r="D7275"/>
    </row>
    <row r="7276" spans="4:4" x14ac:dyDescent="0.3">
      <c r="D7276"/>
    </row>
    <row r="7277" spans="4:4" x14ac:dyDescent="0.3">
      <c r="D7277"/>
    </row>
    <row r="7278" spans="4:4" x14ac:dyDescent="0.3">
      <c r="D7278"/>
    </row>
    <row r="7279" spans="4:4" x14ac:dyDescent="0.3">
      <c r="D7279"/>
    </row>
    <row r="7280" spans="4:4" x14ac:dyDescent="0.3">
      <c r="D7280"/>
    </row>
    <row r="7281" spans="4:4" x14ac:dyDescent="0.3">
      <c r="D7281"/>
    </row>
    <row r="7282" spans="4:4" x14ac:dyDescent="0.3">
      <c r="D7282"/>
    </row>
    <row r="7283" spans="4:4" x14ac:dyDescent="0.3">
      <c r="D7283"/>
    </row>
    <row r="7284" spans="4:4" x14ac:dyDescent="0.3">
      <c r="D7284"/>
    </row>
    <row r="7285" spans="4:4" x14ac:dyDescent="0.3">
      <c r="D7285"/>
    </row>
    <row r="7286" spans="4:4" x14ac:dyDescent="0.3">
      <c r="D7286"/>
    </row>
    <row r="7287" spans="4:4" x14ac:dyDescent="0.3">
      <c r="D7287"/>
    </row>
    <row r="7288" spans="4:4" x14ac:dyDescent="0.3">
      <c r="D7288"/>
    </row>
    <row r="7289" spans="4:4" x14ac:dyDescent="0.3">
      <c r="D7289"/>
    </row>
    <row r="7290" spans="4:4" x14ac:dyDescent="0.3">
      <c r="D7290"/>
    </row>
    <row r="7291" spans="4:4" x14ac:dyDescent="0.3">
      <c r="D7291"/>
    </row>
    <row r="7292" spans="4:4" x14ac:dyDescent="0.3">
      <c r="D7292"/>
    </row>
    <row r="7293" spans="4:4" x14ac:dyDescent="0.3">
      <c r="D7293"/>
    </row>
    <row r="7294" spans="4:4" x14ac:dyDescent="0.3">
      <c r="D7294"/>
    </row>
    <row r="7295" spans="4:4" x14ac:dyDescent="0.3">
      <c r="D7295"/>
    </row>
    <row r="7296" spans="4:4" x14ac:dyDescent="0.3">
      <c r="D7296"/>
    </row>
    <row r="7297" spans="4:4" x14ac:dyDescent="0.3">
      <c r="D7297"/>
    </row>
    <row r="7298" spans="4:4" x14ac:dyDescent="0.3">
      <c r="D7298"/>
    </row>
    <row r="7299" spans="4:4" x14ac:dyDescent="0.3">
      <c r="D7299"/>
    </row>
    <row r="7300" spans="4:4" x14ac:dyDescent="0.3">
      <c r="D7300"/>
    </row>
    <row r="7301" spans="4:4" x14ac:dyDescent="0.3">
      <c r="D7301"/>
    </row>
    <row r="7302" spans="4:4" x14ac:dyDescent="0.3">
      <c r="D7302"/>
    </row>
    <row r="7303" spans="4:4" x14ac:dyDescent="0.3">
      <c r="D7303"/>
    </row>
    <row r="7304" spans="4:4" x14ac:dyDescent="0.3">
      <c r="D7304"/>
    </row>
    <row r="7305" spans="4:4" x14ac:dyDescent="0.3">
      <c r="D7305"/>
    </row>
    <row r="7306" spans="4:4" x14ac:dyDescent="0.3">
      <c r="D7306"/>
    </row>
    <row r="7307" spans="4:4" x14ac:dyDescent="0.3">
      <c r="D7307"/>
    </row>
    <row r="7308" spans="4:4" x14ac:dyDescent="0.3">
      <c r="D7308"/>
    </row>
    <row r="7309" spans="4:4" x14ac:dyDescent="0.3">
      <c r="D7309"/>
    </row>
    <row r="7310" spans="4:4" x14ac:dyDescent="0.3">
      <c r="D7310"/>
    </row>
    <row r="7311" spans="4:4" x14ac:dyDescent="0.3">
      <c r="D7311"/>
    </row>
    <row r="7312" spans="4:4" x14ac:dyDescent="0.3">
      <c r="D7312"/>
    </row>
    <row r="7313" spans="4:4" x14ac:dyDescent="0.3">
      <c r="D7313"/>
    </row>
    <row r="7314" spans="4:4" x14ac:dyDescent="0.3">
      <c r="D7314"/>
    </row>
    <row r="7315" spans="4:4" x14ac:dyDescent="0.3">
      <c r="D7315"/>
    </row>
    <row r="7316" spans="4:4" x14ac:dyDescent="0.3">
      <c r="D7316"/>
    </row>
    <row r="7317" spans="4:4" x14ac:dyDescent="0.3">
      <c r="D7317"/>
    </row>
    <row r="7318" spans="4:4" x14ac:dyDescent="0.3">
      <c r="D7318"/>
    </row>
    <row r="7319" spans="4:4" x14ac:dyDescent="0.3">
      <c r="D7319"/>
    </row>
    <row r="7320" spans="4:4" x14ac:dyDescent="0.3">
      <c r="D7320"/>
    </row>
    <row r="7321" spans="4:4" x14ac:dyDescent="0.3">
      <c r="D7321"/>
    </row>
    <row r="7322" spans="4:4" x14ac:dyDescent="0.3">
      <c r="D7322"/>
    </row>
    <row r="7323" spans="4:4" x14ac:dyDescent="0.3">
      <c r="D7323"/>
    </row>
    <row r="7324" spans="4:4" x14ac:dyDescent="0.3">
      <c r="D7324"/>
    </row>
    <row r="7325" spans="4:4" x14ac:dyDescent="0.3">
      <c r="D7325"/>
    </row>
    <row r="7326" spans="4:4" x14ac:dyDescent="0.3">
      <c r="D7326"/>
    </row>
    <row r="7327" spans="4:4" x14ac:dyDescent="0.3">
      <c r="D7327"/>
    </row>
    <row r="7328" spans="4:4" x14ac:dyDescent="0.3">
      <c r="D7328"/>
    </row>
    <row r="7329" spans="4:4" x14ac:dyDescent="0.3">
      <c r="D7329"/>
    </row>
    <row r="7330" spans="4:4" x14ac:dyDescent="0.3">
      <c r="D7330"/>
    </row>
    <row r="7331" spans="4:4" x14ac:dyDescent="0.3">
      <c r="D7331"/>
    </row>
    <row r="7332" spans="4:4" x14ac:dyDescent="0.3">
      <c r="D7332"/>
    </row>
    <row r="7333" spans="4:4" x14ac:dyDescent="0.3">
      <c r="D7333"/>
    </row>
    <row r="7334" spans="4:4" x14ac:dyDescent="0.3">
      <c r="D7334"/>
    </row>
    <row r="7335" spans="4:4" x14ac:dyDescent="0.3">
      <c r="D7335"/>
    </row>
    <row r="7336" spans="4:4" x14ac:dyDescent="0.3">
      <c r="D7336"/>
    </row>
    <row r="7337" spans="4:4" x14ac:dyDescent="0.3">
      <c r="D7337"/>
    </row>
    <row r="7338" spans="4:4" x14ac:dyDescent="0.3">
      <c r="D7338"/>
    </row>
    <row r="7339" spans="4:4" x14ac:dyDescent="0.3">
      <c r="D7339"/>
    </row>
    <row r="7340" spans="4:4" x14ac:dyDescent="0.3">
      <c r="D7340"/>
    </row>
    <row r="7341" spans="4:4" x14ac:dyDescent="0.3">
      <c r="D7341"/>
    </row>
    <row r="7342" spans="4:4" x14ac:dyDescent="0.3">
      <c r="D7342"/>
    </row>
    <row r="7343" spans="4:4" x14ac:dyDescent="0.3">
      <c r="D7343"/>
    </row>
    <row r="7344" spans="4:4" x14ac:dyDescent="0.3">
      <c r="D7344"/>
    </row>
    <row r="7345" spans="4:4" x14ac:dyDescent="0.3">
      <c r="D7345"/>
    </row>
    <row r="7346" spans="4:4" x14ac:dyDescent="0.3">
      <c r="D7346"/>
    </row>
    <row r="7347" spans="4:4" x14ac:dyDescent="0.3">
      <c r="D7347"/>
    </row>
    <row r="7348" spans="4:4" x14ac:dyDescent="0.3">
      <c r="D7348"/>
    </row>
    <row r="7349" spans="4:4" x14ac:dyDescent="0.3">
      <c r="D7349"/>
    </row>
    <row r="7350" spans="4:4" x14ac:dyDescent="0.3">
      <c r="D7350"/>
    </row>
    <row r="7351" spans="4:4" x14ac:dyDescent="0.3">
      <c r="D7351"/>
    </row>
    <row r="7352" spans="4:4" x14ac:dyDescent="0.3">
      <c r="D7352"/>
    </row>
    <row r="7353" spans="4:4" x14ac:dyDescent="0.3">
      <c r="D7353"/>
    </row>
    <row r="7354" spans="4:4" x14ac:dyDescent="0.3">
      <c r="D7354"/>
    </row>
    <row r="7355" spans="4:4" x14ac:dyDescent="0.3">
      <c r="D7355"/>
    </row>
    <row r="7356" spans="4:4" x14ac:dyDescent="0.3">
      <c r="D7356"/>
    </row>
    <row r="7357" spans="4:4" x14ac:dyDescent="0.3">
      <c r="D7357"/>
    </row>
    <row r="7358" spans="4:4" x14ac:dyDescent="0.3">
      <c r="D7358"/>
    </row>
    <row r="7359" spans="4:4" x14ac:dyDescent="0.3">
      <c r="D7359"/>
    </row>
    <row r="7360" spans="4:4" x14ac:dyDescent="0.3">
      <c r="D7360"/>
    </row>
    <row r="7361" spans="4:4" x14ac:dyDescent="0.3">
      <c r="D7361"/>
    </row>
    <row r="7362" spans="4:4" x14ac:dyDescent="0.3">
      <c r="D7362"/>
    </row>
    <row r="7363" spans="4:4" x14ac:dyDescent="0.3">
      <c r="D7363"/>
    </row>
    <row r="7364" spans="4:4" x14ac:dyDescent="0.3">
      <c r="D7364"/>
    </row>
    <row r="7365" spans="4:4" x14ac:dyDescent="0.3">
      <c r="D7365"/>
    </row>
    <row r="7366" spans="4:4" x14ac:dyDescent="0.3">
      <c r="D7366"/>
    </row>
    <row r="7367" spans="4:4" x14ac:dyDescent="0.3">
      <c r="D7367"/>
    </row>
    <row r="7368" spans="4:4" x14ac:dyDescent="0.3">
      <c r="D7368"/>
    </row>
    <row r="7369" spans="4:4" x14ac:dyDescent="0.3">
      <c r="D7369"/>
    </row>
    <row r="7370" spans="4:4" x14ac:dyDescent="0.3">
      <c r="D7370"/>
    </row>
    <row r="7371" spans="4:4" x14ac:dyDescent="0.3">
      <c r="D7371"/>
    </row>
    <row r="7372" spans="4:4" x14ac:dyDescent="0.3">
      <c r="D7372"/>
    </row>
    <row r="7373" spans="4:4" x14ac:dyDescent="0.3">
      <c r="D7373"/>
    </row>
    <row r="7374" spans="4:4" x14ac:dyDescent="0.3">
      <c r="D7374"/>
    </row>
    <row r="7375" spans="4:4" x14ac:dyDescent="0.3">
      <c r="D7375"/>
    </row>
    <row r="7376" spans="4:4" x14ac:dyDescent="0.3">
      <c r="D7376"/>
    </row>
    <row r="7377" spans="4:4" x14ac:dyDescent="0.3">
      <c r="D7377"/>
    </row>
    <row r="7378" spans="4:4" x14ac:dyDescent="0.3">
      <c r="D7378"/>
    </row>
    <row r="7379" spans="4:4" x14ac:dyDescent="0.3">
      <c r="D7379"/>
    </row>
    <row r="7380" spans="4:4" x14ac:dyDescent="0.3">
      <c r="D7380"/>
    </row>
    <row r="7381" spans="4:4" x14ac:dyDescent="0.3">
      <c r="D7381"/>
    </row>
    <row r="7382" spans="4:4" x14ac:dyDescent="0.3">
      <c r="D7382"/>
    </row>
    <row r="7383" spans="4:4" x14ac:dyDescent="0.3">
      <c r="D7383"/>
    </row>
    <row r="7384" spans="4:4" x14ac:dyDescent="0.3">
      <c r="D7384"/>
    </row>
    <row r="7385" spans="4:4" x14ac:dyDescent="0.3">
      <c r="D7385"/>
    </row>
    <row r="7386" spans="4:4" x14ac:dyDescent="0.3">
      <c r="D7386"/>
    </row>
    <row r="7387" spans="4:4" x14ac:dyDescent="0.3">
      <c r="D7387"/>
    </row>
    <row r="7388" spans="4:4" x14ac:dyDescent="0.3">
      <c r="D7388"/>
    </row>
    <row r="7389" spans="4:4" x14ac:dyDescent="0.3">
      <c r="D7389"/>
    </row>
    <row r="7390" spans="4:4" x14ac:dyDescent="0.3">
      <c r="D7390"/>
    </row>
    <row r="7391" spans="4:4" x14ac:dyDescent="0.3">
      <c r="D7391"/>
    </row>
    <row r="7392" spans="4:4" x14ac:dyDescent="0.3">
      <c r="D7392"/>
    </row>
    <row r="7393" spans="4:4" x14ac:dyDescent="0.3">
      <c r="D7393"/>
    </row>
    <row r="7394" spans="4:4" x14ac:dyDescent="0.3">
      <c r="D7394"/>
    </row>
    <row r="7395" spans="4:4" x14ac:dyDescent="0.3">
      <c r="D7395"/>
    </row>
    <row r="7396" spans="4:4" x14ac:dyDescent="0.3">
      <c r="D7396"/>
    </row>
    <row r="7397" spans="4:4" x14ac:dyDescent="0.3">
      <c r="D7397"/>
    </row>
    <row r="7398" spans="4:4" x14ac:dyDescent="0.3">
      <c r="D7398"/>
    </row>
    <row r="7399" spans="4:4" x14ac:dyDescent="0.3">
      <c r="D7399"/>
    </row>
    <row r="7400" spans="4:4" x14ac:dyDescent="0.3">
      <c r="D7400"/>
    </row>
    <row r="7401" spans="4:4" x14ac:dyDescent="0.3">
      <c r="D7401"/>
    </row>
    <row r="7402" spans="4:4" x14ac:dyDescent="0.3">
      <c r="D7402"/>
    </row>
    <row r="7403" spans="4:4" x14ac:dyDescent="0.3">
      <c r="D7403"/>
    </row>
    <row r="7404" spans="4:4" x14ac:dyDescent="0.3">
      <c r="D7404"/>
    </row>
    <row r="7405" spans="4:4" x14ac:dyDescent="0.3">
      <c r="D7405"/>
    </row>
    <row r="7406" spans="4:4" x14ac:dyDescent="0.3">
      <c r="D7406"/>
    </row>
    <row r="7407" spans="4:4" x14ac:dyDescent="0.3">
      <c r="D7407"/>
    </row>
    <row r="7408" spans="4:4" x14ac:dyDescent="0.3">
      <c r="D7408"/>
    </row>
    <row r="7409" spans="4:4" x14ac:dyDescent="0.3">
      <c r="D7409"/>
    </row>
    <row r="7410" spans="4:4" x14ac:dyDescent="0.3">
      <c r="D7410"/>
    </row>
    <row r="7411" spans="4:4" x14ac:dyDescent="0.3">
      <c r="D7411"/>
    </row>
    <row r="7412" spans="4:4" x14ac:dyDescent="0.3">
      <c r="D7412"/>
    </row>
    <row r="7413" spans="4:4" x14ac:dyDescent="0.3">
      <c r="D7413"/>
    </row>
    <row r="7414" spans="4:4" x14ac:dyDescent="0.3">
      <c r="D7414"/>
    </row>
    <row r="7415" spans="4:4" x14ac:dyDescent="0.3">
      <c r="D7415"/>
    </row>
    <row r="7416" spans="4:4" x14ac:dyDescent="0.3">
      <c r="D7416"/>
    </row>
    <row r="7417" spans="4:4" x14ac:dyDescent="0.3">
      <c r="D7417"/>
    </row>
    <row r="7418" spans="4:4" x14ac:dyDescent="0.3">
      <c r="D7418"/>
    </row>
    <row r="7419" spans="4:4" x14ac:dyDescent="0.3">
      <c r="D7419"/>
    </row>
    <row r="7420" spans="4:4" x14ac:dyDescent="0.3">
      <c r="D7420"/>
    </row>
    <row r="7421" spans="4:4" x14ac:dyDescent="0.3">
      <c r="D7421"/>
    </row>
    <row r="7422" spans="4:4" x14ac:dyDescent="0.3">
      <c r="D7422"/>
    </row>
    <row r="7423" spans="4:4" x14ac:dyDescent="0.3">
      <c r="D7423"/>
    </row>
    <row r="7424" spans="4:4" x14ac:dyDescent="0.3">
      <c r="D7424"/>
    </row>
    <row r="7425" spans="4:4" x14ac:dyDescent="0.3">
      <c r="D7425"/>
    </row>
    <row r="7426" spans="4:4" x14ac:dyDescent="0.3">
      <c r="D7426"/>
    </row>
    <row r="7427" spans="4:4" x14ac:dyDescent="0.3">
      <c r="D7427"/>
    </row>
    <row r="7428" spans="4:4" x14ac:dyDescent="0.3">
      <c r="D7428"/>
    </row>
    <row r="7429" spans="4:4" x14ac:dyDescent="0.3">
      <c r="D7429"/>
    </row>
    <row r="7430" spans="4:4" x14ac:dyDescent="0.3">
      <c r="D7430"/>
    </row>
    <row r="7431" spans="4:4" x14ac:dyDescent="0.3">
      <c r="D7431"/>
    </row>
    <row r="7432" spans="4:4" x14ac:dyDescent="0.3">
      <c r="D7432"/>
    </row>
    <row r="7433" spans="4:4" x14ac:dyDescent="0.3">
      <c r="D7433"/>
    </row>
    <row r="7434" spans="4:4" x14ac:dyDescent="0.3">
      <c r="D7434"/>
    </row>
    <row r="7435" spans="4:4" x14ac:dyDescent="0.3">
      <c r="D7435"/>
    </row>
    <row r="7436" spans="4:4" x14ac:dyDescent="0.3">
      <c r="D7436"/>
    </row>
    <row r="7437" spans="4:4" x14ac:dyDescent="0.3">
      <c r="D7437"/>
    </row>
    <row r="7438" spans="4:4" x14ac:dyDescent="0.3">
      <c r="D7438"/>
    </row>
    <row r="7439" spans="4:4" x14ac:dyDescent="0.3">
      <c r="D7439"/>
    </row>
    <row r="7440" spans="4:4" x14ac:dyDescent="0.3">
      <c r="D7440"/>
    </row>
    <row r="7441" spans="4:4" x14ac:dyDescent="0.3">
      <c r="D7441"/>
    </row>
    <row r="7442" spans="4:4" x14ac:dyDescent="0.3">
      <c r="D7442"/>
    </row>
    <row r="7443" spans="4:4" x14ac:dyDescent="0.3">
      <c r="D7443"/>
    </row>
    <row r="7444" spans="4:4" x14ac:dyDescent="0.3">
      <c r="D7444"/>
    </row>
    <row r="7445" spans="4:4" x14ac:dyDescent="0.3">
      <c r="D7445"/>
    </row>
    <row r="7446" spans="4:4" x14ac:dyDescent="0.3">
      <c r="D7446"/>
    </row>
    <row r="7447" spans="4:4" x14ac:dyDescent="0.3">
      <c r="D7447"/>
    </row>
    <row r="7448" spans="4:4" x14ac:dyDescent="0.3">
      <c r="D7448"/>
    </row>
    <row r="7449" spans="4:4" x14ac:dyDescent="0.3">
      <c r="D7449"/>
    </row>
    <row r="7450" spans="4:4" x14ac:dyDescent="0.3">
      <c r="D7450"/>
    </row>
    <row r="7451" spans="4:4" x14ac:dyDescent="0.3">
      <c r="D7451"/>
    </row>
    <row r="7452" spans="4:4" x14ac:dyDescent="0.3">
      <c r="D7452"/>
    </row>
    <row r="7453" spans="4:4" x14ac:dyDescent="0.3">
      <c r="D7453"/>
    </row>
    <row r="7454" spans="4:4" x14ac:dyDescent="0.3">
      <c r="D7454"/>
    </row>
    <row r="7455" spans="4:4" x14ac:dyDescent="0.3">
      <c r="D7455"/>
    </row>
    <row r="7456" spans="4:4" x14ac:dyDescent="0.3">
      <c r="D7456"/>
    </row>
    <row r="7457" spans="4:4" x14ac:dyDescent="0.3">
      <c r="D7457"/>
    </row>
    <row r="7458" spans="4:4" x14ac:dyDescent="0.3">
      <c r="D7458"/>
    </row>
    <row r="7459" spans="4:4" x14ac:dyDescent="0.3">
      <c r="D7459"/>
    </row>
    <row r="7460" spans="4:4" x14ac:dyDescent="0.3">
      <c r="D7460"/>
    </row>
    <row r="7461" spans="4:4" x14ac:dyDescent="0.3">
      <c r="D7461"/>
    </row>
    <row r="7462" spans="4:4" x14ac:dyDescent="0.3">
      <c r="D7462"/>
    </row>
    <row r="7463" spans="4:4" x14ac:dyDescent="0.3">
      <c r="D7463"/>
    </row>
    <row r="7464" spans="4:4" x14ac:dyDescent="0.3">
      <c r="D7464"/>
    </row>
    <row r="7465" spans="4:4" x14ac:dyDescent="0.3">
      <c r="D7465"/>
    </row>
    <row r="7466" spans="4:4" x14ac:dyDescent="0.3">
      <c r="D7466"/>
    </row>
    <row r="7467" spans="4:4" x14ac:dyDescent="0.3">
      <c r="D7467"/>
    </row>
    <row r="7468" spans="4:4" x14ac:dyDescent="0.3">
      <c r="D7468"/>
    </row>
    <row r="7469" spans="4:4" x14ac:dyDescent="0.3">
      <c r="D7469"/>
    </row>
    <row r="7470" spans="4:4" x14ac:dyDescent="0.3">
      <c r="D7470"/>
    </row>
    <row r="7471" spans="4:4" x14ac:dyDescent="0.3">
      <c r="D7471"/>
    </row>
    <row r="7472" spans="4:4" x14ac:dyDescent="0.3">
      <c r="D7472"/>
    </row>
    <row r="7473" spans="4:4" x14ac:dyDescent="0.3">
      <c r="D7473"/>
    </row>
    <row r="7474" spans="4:4" x14ac:dyDescent="0.3">
      <c r="D7474"/>
    </row>
    <row r="7475" spans="4:4" x14ac:dyDescent="0.3">
      <c r="D7475"/>
    </row>
    <row r="7476" spans="4:4" x14ac:dyDescent="0.3">
      <c r="D7476"/>
    </row>
    <row r="7477" spans="4:4" x14ac:dyDescent="0.3">
      <c r="D7477"/>
    </row>
    <row r="7478" spans="4:4" x14ac:dyDescent="0.3">
      <c r="D7478"/>
    </row>
    <row r="7479" spans="4:4" x14ac:dyDescent="0.3">
      <c r="D7479"/>
    </row>
    <row r="7480" spans="4:4" x14ac:dyDescent="0.3">
      <c r="D7480"/>
    </row>
    <row r="7481" spans="4:4" x14ac:dyDescent="0.3">
      <c r="D7481"/>
    </row>
    <row r="7482" spans="4:4" x14ac:dyDescent="0.3">
      <c r="D7482"/>
    </row>
    <row r="7483" spans="4:4" x14ac:dyDescent="0.3">
      <c r="D7483"/>
    </row>
    <row r="7484" spans="4:4" x14ac:dyDescent="0.3">
      <c r="D7484"/>
    </row>
    <row r="7485" spans="4:4" x14ac:dyDescent="0.3">
      <c r="D7485"/>
    </row>
    <row r="7486" spans="4:4" x14ac:dyDescent="0.3">
      <c r="D7486"/>
    </row>
    <row r="7487" spans="4:4" x14ac:dyDescent="0.3">
      <c r="D7487"/>
    </row>
    <row r="7488" spans="4:4" x14ac:dyDescent="0.3">
      <c r="D7488"/>
    </row>
    <row r="7489" spans="4:4" x14ac:dyDescent="0.3">
      <c r="D7489"/>
    </row>
    <row r="7490" spans="4:4" x14ac:dyDescent="0.3">
      <c r="D7490"/>
    </row>
    <row r="7491" spans="4:4" x14ac:dyDescent="0.3">
      <c r="D7491"/>
    </row>
    <row r="7492" spans="4:4" x14ac:dyDescent="0.3">
      <c r="D7492"/>
    </row>
    <row r="7493" spans="4:4" x14ac:dyDescent="0.3">
      <c r="D7493"/>
    </row>
    <row r="7494" spans="4:4" x14ac:dyDescent="0.3">
      <c r="D7494"/>
    </row>
    <row r="7495" spans="4:4" x14ac:dyDescent="0.3">
      <c r="D7495"/>
    </row>
    <row r="7496" spans="4:4" x14ac:dyDescent="0.3">
      <c r="D7496"/>
    </row>
    <row r="7497" spans="4:4" x14ac:dyDescent="0.3">
      <c r="D7497"/>
    </row>
    <row r="7498" spans="4:4" x14ac:dyDescent="0.3">
      <c r="D7498"/>
    </row>
    <row r="7499" spans="4:4" x14ac:dyDescent="0.3">
      <c r="D7499"/>
    </row>
    <row r="7500" spans="4:4" x14ac:dyDescent="0.3">
      <c r="D7500"/>
    </row>
    <row r="7501" spans="4:4" x14ac:dyDescent="0.3">
      <c r="D7501"/>
    </row>
    <row r="7502" spans="4:4" x14ac:dyDescent="0.3">
      <c r="D7502"/>
    </row>
    <row r="7503" spans="4:4" x14ac:dyDescent="0.3">
      <c r="D7503"/>
    </row>
    <row r="7504" spans="4:4" x14ac:dyDescent="0.3">
      <c r="D7504"/>
    </row>
    <row r="7505" spans="4:4" x14ac:dyDescent="0.3">
      <c r="D7505"/>
    </row>
    <row r="7506" spans="4:4" x14ac:dyDescent="0.3">
      <c r="D7506"/>
    </row>
    <row r="7507" spans="4:4" x14ac:dyDescent="0.3">
      <c r="D7507"/>
    </row>
    <row r="7508" spans="4:4" x14ac:dyDescent="0.3">
      <c r="D7508"/>
    </row>
    <row r="7509" spans="4:4" x14ac:dyDescent="0.3">
      <c r="D7509"/>
    </row>
    <row r="7510" spans="4:4" x14ac:dyDescent="0.3">
      <c r="D7510"/>
    </row>
    <row r="7511" spans="4:4" x14ac:dyDescent="0.3">
      <c r="D7511"/>
    </row>
    <row r="7512" spans="4:4" x14ac:dyDescent="0.3">
      <c r="D7512"/>
    </row>
    <row r="7513" spans="4:4" x14ac:dyDescent="0.3">
      <c r="D7513"/>
    </row>
    <row r="7514" spans="4:4" x14ac:dyDescent="0.3">
      <c r="D7514"/>
    </row>
    <row r="7515" spans="4:4" x14ac:dyDescent="0.3">
      <c r="D7515"/>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FED828-C431-420F-9C87-AC2E993F253A}">
  <dimension ref="A3:C19"/>
  <sheetViews>
    <sheetView workbookViewId="0">
      <selection activeCell="A3" sqref="A3:B19"/>
    </sheetView>
  </sheetViews>
  <sheetFormatPr defaultRowHeight="14.4" x14ac:dyDescent="0.3"/>
  <cols>
    <col min="1" max="1" width="9.109375" bestFit="1" customWidth="1"/>
    <col min="2" max="2" width="25.77734375" style="4" bestFit="1" customWidth="1"/>
    <col min="3" max="3" width="30" style="4" bestFit="1" customWidth="1"/>
  </cols>
  <sheetData>
    <row r="3" spans="1:3" x14ac:dyDescent="0.3">
      <c r="A3" s="2" t="s">
        <v>22097</v>
      </c>
      <c r="B3" s="24" t="s">
        <v>22098</v>
      </c>
      <c r="C3"/>
    </row>
    <row r="4" spans="1:3" x14ac:dyDescent="0.3">
      <c r="A4" s="3" t="s">
        <v>222</v>
      </c>
      <c r="B4" s="24">
        <v>10.552065608801955</v>
      </c>
      <c r="C4"/>
    </row>
    <row r="5" spans="1:3" x14ac:dyDescent="0.3">
      <c r="A5" s="3" t="s">
        <v>37</v>
      </c>
      <c r="B5" s="24">
        <v>4.2953361680787232</v>
      </c>
      <c r="C5"/>
    </row>
    <row r="6" spans="1:3" x14ac:dyDescent="0.3">
      <c r="A6" s="3" t="s">
        <v>375</v>
      </c>
      <c r="B6" s="24">
        <v>3.7902847368552979</v>
      </c>
      <c r="C6"/>
    </row>
    <row r="7" spans="1:3" x14ac:dyDescent="0.3">
      <c r="A7" s="3" t="s">
        <v>4868</v>
      </c>
      <c r="B7" s="24">
        <v>3.7343985057494029</v>
      </c>
      <c r="C7"/>
    </row>
    <row r="8" spans="1:3" x14ac:dyDescent="0.3">
      <c r="A8" s="3" t="s">
        <v>1189</v>
      </c>
      <c r="B8" s="24">
        <v>3.4167348097251584</v>
      </c>
      <c r="C8"/>
    </row>
    <row r="9" spans="1:3" x14ac:dyDescent="0.3">
      <c r="A9" s="3" t="s">
        <v>10</v>
      </c>
      <c r="B9" s="24">
        <v>3.0533590564873396</v>
      </c>
      <c r="C9"/>
    </row>
    <row r="10" spans="1:3" x14ac:dyDescent="0.3">
      <c r="A10" s="3" t="s">
        <v>19</v>
      </c>
      <c r="B10" s="24">
        <v>2.9369704428329975</v>
      </c>
      <c r="C10"/>
    </row>
    <row r="11" spans="1:3" x14ac:dyDescent="0.3">
      <c r="A11" s="3" t="s">
        <v>26</v>
      </c>
      <c r="B11" s="24">
        <v>2.846566619253553</v>
      </c>
      <c r="C11"/>
    </row>
    <row r="12" spans="1:3" x14ac:dyDescent="0.3">
      <c r="A12" s="3" t="s">
        <v>2</v>
      </c>
      <c r="B12" s="24">
        <v>2.8341709597324654</v>
      </c>
      <c r="C12"/>
    </row>
    <row r="13" spans="1:3" x14ac:dyDescent="0.3">
      <c r="A13" s="3" t="s">
        <v>48</v>
      </c>
      <c r="B13" s="24">
        <v>2.5998487973939435</v>
      </c>
      <c r="C13"/>
    </row>
    <row r="14" spans="1:3" x14ac:dyDescent="0.3">
      <c r="A14" s="3" t="s">
        <v>89</v>
      </c>
      <c r="B14" s="24">
        <v>2.357830719076746</v>
      </c>
      <c r="C14"/>
    </row>
    <row r="15" spans="1:3" x14ac:dyDescent="0.3">
      <c r="A15" s="3" t="s">
        <v>136</v>
      </c>
      <c r="B15" s="24">
        <v>2.3470123166948675</v>
      </c>
      <c r="C15"/>
    </row>
    <row r="16" spans="1:3" x14ac:dyDescent="0.3">
      <c r="A16" s="3" t="s">
        <v>315</v>
      </c>
      <c r="B16" s="24">
        <v>1.6500276556660542</v>
      </c>
      <c r="C16"/>
    </row>
    <row r="17" spans="1:3" x14ac:dyDescent="0.3">
      <c r="A17" s="3" t="s">
        <v>762</v>
      </c>
      <c r="B17" s="24">
        <v>1.567346081530782</v>
      </c>
      <c r="C17"/>
    </row>
    <row r="18" spans="1:3" x14ac:dyDescent="0.3">
      <c r="A18" s="3" t="s">
        <v>954</v>
      </c>
      <c r="B18" s="24">
        <v>1.5250421904761904</v>
      </c>
      <c r="C18"/>
    </row>
    <row r="19" spans="1:3" x14ac:dyDescent="0.3">
      <c r="A19" s="3" t="s">
        <v>1977</v>
      </c>
      <c r="B19" s="24">
        <v>0</v>
      </c>
      <c r="C19"/>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EA0EBF-14D6-4FD3-A080-F9CD7B5D90C8}">
  <dimension ref="A1:T7669"/>
  <sheetViews>
    <sheetView topLeftCell="A7643" workbookViewId="0">
      <selection activeCell="H2" sqref="H2"/>
    </sheetView>
  </sheetViews>
  <sheetFormatPr defaultRowHeight="14.4" x14ac:dyDescent="0.3"/>
  <cols>
    <col min="1" max="1" width="68.5546875" bestFit="1" customWidth="1"/>
    <col min="2" max="2" width="9.33203125" bestFit="1" customWidth="1"/>
    <col min="3" max="3" width="12.5546875" customWidth="1"/>
    <col min="4" max="4" width="9.109375" bestFit="1" customWidth="1"/>
    <col min="5" max="5" width="8.77734375" customWidth="1"/>
    <col min="6" max="6" width="12.33203125" customWidth="1"/>
    <col min="7" max="7" width="37.109375" bestFit="1" customWidth="1"/>
    <col min="8" max="8" width="8.44140625" bestFit="1" customWidth="1"/>
    <col min="9" max="9" width="18.5546875" customWidth="1"/>
    <col min="10" max="10" width="8" bestFit="1" customWidth="1"/>
    <col min="11" max="12" width="29.33203125" bestFit="1" customWidth="1"/>
    <col min="13" max="13" width="26" bestFit="1" customWidth="1"/>
    <col min="14" max="14" width="25.5546875" bestFit="1" customWidth="1"/>
    <col min="15" max="15" width="10" bestFit="1" customWidth="1"/>
    <col min="16" max="16" width="21" customWidth="1"/>
    <col min="17" max="17" width="23.88671875" bestFit="1" customWidth="1"/>
    <col min="18" max="18" width="38.44140625" style="12" bestFit="1" customWidth="1"/>
    <col min="19" max="19" width="54.5546875" bestFit="1" customWidth="1"/>
    <col min="20" max="20" width="10.6640625" bestFit="1" customWidth="1"/>
  </cols>
  <sheetData>
    <row r="1" spans="1:20" s="1" customFormat="1" ht="18" x14ac:dyDescent="0.35">
      <c r="A1" s="1" t="s">
        <v>22057</v>
      </c>
      <c r="B1" s="1" t="s">
        <v>22149</v>
      </c>
      <c r="C1" s="1" t="s">
        <v>22150</v>
      </c>
      <c r="D1" s="1" t="s">
        <v>22058</v>
      </c>
      <c r="E1" s="1" t="s">
        <v>22106</v>
      </c>
      <c r="F1" s="23" t="s">
        <v>22059</v>
      </c>
      <c r="G1" s="1" t="s">
        <v>22060</v>
      </c>
      <c r="H1" s="1" t="s">
        <v>22061</v>
      </c>
      <c r="I1" s="1" t="s">
        <v>22151</v>
      </c>
      <c r="J1" s="1" t="s">
        <v>22062</v>
      </c>
      <c r="K1" s="1" t="s">
        <v>22065</v>
      </c>
      <c r="L1" s="1" t="s">
        <v>22063</v>
      </c>
      <c r="M1" s="1" t="s">
        <v>22064</v>
      </c>
      <c r="N1" s="1" t="s">
        <v>22066</v>
      </c>
      <c r="O1" s="1" t="s">
        <v>22067</v>
      </c>
      <c r="P1" s="1" t="s">
        <v>22068</v>
      </c>
      <c r="Q1" s="1" t="s">
        <v>22083</v>
      </c>
      <c r="R1" s="11" t="s">
        <v>22084</v>
      </c>
      <c r="S1" s="1" t="s">
        <v>22069</v>
      </c>
      <c r="T1" s="1" t="s">
        <v>22070</v>
      </c>
    </row>
    <row r="2" spans="1:20" x14ac:dyDescent="0.3">
      <c r="A2" t="s">
        <v>0</v>
      </c>
      <c r="B2" t="str">
        <f>IF(C2="","Rating Pending",C2)</f>
        <v>R</v>
      </c>
      <c r="C2" t="s">
        <v>1</v>
      </c>
      <c r="D2" t="s">
        <v>2</v>
      </c>
      <c r="E2">
        <v>1980</v>
      </c>
      <c r="F2" s="22">
        <f>DATE(TRIM(E2), 1, 1)</f>
        <v>29221</v>
      </c>
      <c r="G2" t="s">
        <v>3</v>
      </c>
      <c r="H2">
        <f>IF(I2="","Score Pending",I2)</f>
        <v>8.4</v>
      </c>
      <c r="I2">
        <v>8.4</v>
      </c>
      <c r="J2">
        <v>927000</v>
      </c>
      <c r="K2" t="s">
        <v>4</v>
      </c>
      <c r="L2" t="s">
        <v>5</v>
      </c>
      <c r="M2" t="s">
        <v>6</v>
      </c>
      <c r="N2" t="s">
        <v>7</v>
      </c>
      <c r="O2">
        <v>19000000</v>
      </c>
      <c r="P2">
        <v>46998772</v>
      </c>
      <c r="Q2">
        <f>_xlfn.XLOOKUP(E2,CPI!A:A,CPI!B:B)</f>
        <v>82.4</v>
      </c>
      <c r="R2" s="12">
        <f>P2*(CPI!$B$112/Movie!Q2)</f>
        <v>173792789.17961165</v>
      </c>
      <c r="S2" t="s">
        <v>8</v>
      </c>
      <c r="T2">
        <v>146</v>
      </c>
    </row>
    <row r="3" spans="1:20" x14ac:dyDescent="0.3">
      <c r="A3" t="s">
        <v>9</v>
      </c>
      <c r="B3" t="str">
        <f t="shared" ref="B3:B66" si="0">IF(C3="","Rating Pending",C3)</f>
        <v>R</v>
      </c>
      <c r="C3" t="s">
        <v>1</v>
      </c>
      <c r="D3" t="s">
        <v>10</v>
      </c>
      <c r="E3">
        <v>1980</v>
      </c>
      <c r="F3" s="22">
        <f t="shared" ref="F3:F66" si="1">DATE(TRIM(E3), 1, 1)</f>
        <v>29221</v>
      </c>
      <c r="G3" t="s">
        <v>11</v>
      </c>
      <c r="H3">
        <f t="shared" ref="H3:H66" si="2">IF(I3="","Score Pending",I3)</f>
        <v>5.8</v>
      </c>
      <c r="I3">
        <v>5.8</v>
      </c>
      <c r="J3">
        <v>65000</v>
      </c>
      <c r="K3" t="s">
        <v>12</v>
      </c>
      <c r="L3" t="s">
        <v>13</v>
      </c>
      <c r="M3" t="s">
        <v>14</v>
      </c>
      <c r="N3" t="s">
        <v>15</v>
      </c>
      <c r="O3">
        <v>4500000</v>
      </c>
      <c r="P3">
        <v>58853106</v>
      </c>
      <c r="Q3">
        <f>_xlfn.XLOOKUP(E3,CPI!A:A,CPI!B:B)</f>
        <v>82.4</v>
      </c>
      <c r="R3" s="12">
        <f>P3*(CPI!$B$112/Movie!Q3)</f>
        <v>217627929.58980581</v>
      </c>
      <c r="S3" t="s">
        <v>16</v>
      </c>
      <c r="T3">
        <v>104</v>
      </c>
    </row>
    <row r="4" spans="1:20" x14ac:dyDescent="0.3">
      <c r="A4" t="s">
        <v>17</v>
      </c>
      <c r="B4" t="str">
        <f t="shared" si="0"/>
        <v>PG</v>
      </c>
      <c r="C4" t="s">
        <v>18</v>
      </c>
      <c r="D4" t="s">
        <v>19</v>
      </c>
      <c r="E4">
        <v>1980</v>
      </c>
      <c r="F4" s="22">
        <f t="shared" si="1"/>
        <v>29221</v>
      </c>
      <c r="G4" t="s">
        <v>20</v>
      </c>
      <c r="H4">
        <f t="shared" si="2"/>
        <v>8.6999999999999993</v>
      </c>
      <c r="I4">
        <v>8.6999999999999993</v>
      </c>
      <c r="J4">
        <v>1200000</v>
      </c>
      <c r="K4" t="s">
        <v>21</v>
      </c>
      <c r="L4" t="s">
        <v>22</v>
      </c>
      <c r="M4" t="s">
        <v>23</v>
      </c>
      <c r="N4" t="s">
        <v>15</v>
      </c>
      <c r="O4">
        <v>18000000</v>
      </c>
      <c r="P4">
        <v>538375067</v>
      </c>
      <c r="Q4">
        <f>_xlfn.XLOOKUP(E4,CPI!A:A,CPI!B:B)</f>
        <v>82.4</v>
      </c>
      <c r="R4" s="12">
        <f>P4*(CPI!$B$112/Movie!Q4)</f>
        <v>1990811685.8604367</v>
      </c>
      <c r="S4" t="s">
        <v>24</v>
      </c>
      <c r="T4">
        <v>124</v>
      </c>
    </row>
    <row r="5" spans="1:20" x14ac:dyDescent="0.3">
      <c r="A5" t="s">
        <v>25</v>
      </c>
      <c r="B5" t="str">
        <f t="shared" si="0"/>
        <v>PG</v>
      </c>
      <c r="C5" t="s">
        <v>18</v>
      </c>
      <c r="D5" t="s">
        <v>26</v>
      </c>
      <c r="E5">
        <v>1980</v>
      </c>
      <c r="F5" s="22">
        <f t="shared" si="1"/>
        <v>29221</v>
      </c>
      <c r="G5" t="s">
        <v>11</v>
      </c>
      <c r="H5">
        <f t="shared" si="2"/>
        <v>7.7</v>
      </c>
      <c r="I5">
        <v>7.7</v>
      </c>
      <c r="J5">
        <v>221000</v>
      </c>
      <c r="K5" t="s">
        <v>27</v>
      </c>
      <c r="L5" t="s">
        <v>27</v>
      </c>
      <c r="M5" t="s">
        <v>28</v>
      </c>
      <c r="N5" t="s">
        <v>15</v>
      </c>
      <c r="O5">
        <v>3500000</v>
      </c>
      <c r="P5">
        <v>83453539</v>
      </c>
      <c r="Q5">
        <f>_xlfn.XLOOKUP(E5,CPI!A:A,CPI!B:B)</f>
        <v>82.4</v>
      </c>
      <c r="R5" s="12">
        <f>P5*(CPI!$B$112/Movie!Q5)</f>
        <v>308595792.87985432</v>
      </c>
      <c r="S5" t="s">
        <v>29</v>
      </c>
      <c r="T5">
        <v>88</v>
      </c>
    </row>
    <row r="6" spans="1:20" x14ac:dyDescent="0.3">
      <c r="A6" t="s">
        <v>30</v>
      </c>
      <c r="B6" t="str">
        <f t="shared" si="0"/>
        <v>R</v>
      </c>
      <c r="C6" t="s">
        <v>1</v>
      </c>
      <c r="D6" t="s">
        <v>26</v>
      </c>
      <c r="E6">
        <v>1980</v>
      </c>
      <c r="F6" s="22">
        <f t="shared" si="1"/>
        <v>29221</v>
      </c>
      <c r="G6" t="s">
        <v>31</v>
      </c>
      <c r="H6">
        <f t="shared" si="2"/>
        <v>7.3</v>
      </c>
      <c r="I6">
        <v>7.3</v>
      </c>
      <c r="J6">
        <v>108000</v>
      </c>
      <c r="K6" t="s">
        <v>32</v>
      </c>
      <c r="L6" t="s">
        <v>33</v>
      </c>
      <c r="M6" t="s">
        <v>34</v>
      </c>
      <c r="N6" t="s">
        <v>15</v>
      </c>
      <c r="O6">
        <v>6000000</v>
      </c>
      <c r="P6">
        <v>39846344</v>
      </c>
      <c r="Q6">
        <f>_xlfn.XLOOKUP(E6,CPI!A:A,CPI!B:B)</f>
        <v>82.4</v>
      </c>
      <c r="R6" s="12">
        <f>P6*(CPI!$B$112/Movie!Q6)</f>
        <v>147344429.81553397</v>
      </c>
      <c r="S6" t="s">
        <v>35</v>
      </c>
      <c r="T6">
        <v>98</v>
      </c>
    </row>
    <row r="7" spans="1:20" x14ac:dyDescent="0.3">
      <c r="A7" t="s">
        <v>36</v>
      </c>
      <c r="B7" t="str">
        <f t="shared" si="0"/>
        <v>R</v>
      </c>
      <c r="C7" t="s">
        <v>1</v>
      </c>
      <c r="D7" t="s">
        <v>37</v>
      </c>
      <c r="E7">
        <v>1980</v>
      </c>
      <c r="F7" s="22">
        <f t="shared" si="1"/>
        <v>29221</v>
      </c>
      <c r="G7" t="s">
        <v>38</v>
      </c>
      <c r="H7">
        <f t="shared" si="2"/>
        <v>6.4</v>
      </c>
      <c r="I7">
        <v>6.4</v>
      </c>
      <c r="J7">
        <v>123000</v>
      </c>
      <c r="K7" t="s">
        <v>39</v>
      </c>
      <c r="L7" t="s">
        <v>40</v>
      </c>
      <c r="M7" t="s">
        <v>41</v>
      </c>
      <c r="N7" t="s">
        <v>15</v>
      </c>
      <c r="O7">
        <v>550000</v>
      </c>
      <c r="P7">
        <v>39754601</v>
      </c>
      <c r="Q7">
        <f>_xlfn.XLOOKUP(E7,CPI!A:A,CPI!B:B)</f>
        <v>82.4</v>
      </c>
      <c r="R7" s="12">
        <f>P7*(CPI!$B$112/Movie!Q7)</f>
        <v>147005181.125</v>
      </c>
      <c r="S7" t="s">
        <v>29</v>
      </c>
      <c r="T7">
        <v>95</v>
      </c>
    </row>
    <row r="8" spans="1:20" x14ac:dyDescent="0.3">
      <c r="A8" t="s">
        <v>42</v>
      </c>
      <c r="B8" t="str">
        <f t="shared" si="0"/>
        <v>R</v>
      </c>
      <c r="C8" t="s">
        <v>1</v>
      </c>
      <c r="D8" t="s">
        <v>19</v>
      </c>
      <c r="E8">
        <v>1980</v>
      </c>
      <c r="F8" s="22">
        <f t="shared" si="1"/>
        <v>29221</v>
      </c>
      <c r="G8" t="s">
        <v>20</v>
      </c>
      <c r="H8">
        <f t="shared" si="2"/>
        <v>7.9</v>
      </c>
      <c r="I8">
        <v>7.9</v>
      </c>
      <c r="J8">
        <v>188000</v>
      </c>
      <c r="K8" t="s">
        <v>43</v>
      </c>
      <c r="L8" t="s">
        <v>44</v>
      </c>
      <c r="M8" t="s">
        <v>45</v>
      </c>
      <c r="N8" t="s">
        <v>15</v>
      </c>
      <c r="O8">
        <v>27000000</v>
      </c>
      <c r="P8">
        <v>115229890</v>
      </c>
      <c r="Q8">
        <f>_xlfn.XLOOKUP(E8,CPI!A:A,CPI!B:B)</f>
        <v>82.4</v>
      </c>
      <c r="R8" s="12">
        <f>P8*(CPI!$B$112/Movie!Q8)</f>
        <v>426098877.22087377</v>
      </c>
      <c r="S8" t="s">
        <v>46</v>
      </c>
      <c r="T8">
        <v>133</v>
      </c>
    </row>
    <row r="9" spans="1:20" x14ac:dyDescent="0.3">
      <c r="A9" t="s">
        <v>47</v>
      </c>
      <c r="B9" t="str">
        <f t="shared" si="0"/>
        <v>R</v>
      </c>
      <c r="C9" t="s">
        <v>1</v>
      </c>
      <c r="D9" t="s">
        <v>48</v>
      </c>
      <c r="E9">
        <v>1980</v>
      </c>
      <c r="F9" s="22">
        <f t="shared" si="1"/>
        <v>29221</v>
      </c>
      <c r="G9" t="s">
        <v>49</v>
      </c>
      <c r="H9">
        <f t="shared" si="2"/>
        <v>8.1999999999999993</v>
      </c>
      <c r="I9">
        <v>8.1999999999999993</v>
      </c>
      <c r="J9">
        <v>330000</v>
      </c>
      <c r="K9" t="s">
        <v>50</v>
      </c>
      <c r="L9" t="s">
        <v>51</v>
      </c>
      <c r="M9" t="s">
        <v>52</v>
      </c>
      <c r="N9" t="s">
        <v>15</v>
      </c>
      <c r="O9">
        <v>18000000</v>
      </c>
      <c r="P9">
        <v>23402427</v>
      </c>
      <c r="Q9">
        <f>_xlfn.XLOOKUP(E9,CPI!A:A,CPI!B:B)</f>
        <v>82.4</v>
      </c>
      <c r="R9" s="12">
        <f>P9*(CPI!$B$112/Movie!Q9)</f>
        <v>86537858.093446597</v>
      </c>
      <c r="S9" t="s">
        <v>53</v>
      </c>
      <c r="T9">
        <v>129</v>
      </c>
    </row>
    <row r="10" spans="1:20" x14ac:dyDescent="0.3">
      <c r="A10" t="s">
        <v>54</v>
      </c>
      <c r="B10" t="str">
        <f t="shared" si="0"/>
        <v>PG</v>
      </c>
      <c r="C10" t="s">
        <v>18</v>
      </c>
      <c r="D10" t="s">
        <v>19</v>
      </c>
      <c r="E10">
        <v>1980</v>
      </c>
      <c r="F10" s="22">
        <f t="shared" si="1"/>
        <v>29221</v>
      </c>
      <c r="G10" t="s">
        <v>55</v>
      </c>
      <c r="H10">
        <f t="shared" si="2"/>
        <v>6.8</v>
      </c>
      <c r="I10">
        <v>6.8</v>
      </c>
      <c r="J10">
        <v>101000</v>
      </c>
      <c r="K10" t="s">
        <v>56</v>
      </c>
      <c r="L10" t="s">
        <v>57</v>
      </c>
      <c r="M10" t="s">
        <v>58</v>
      </c>
      <c r="N10" t="s">
        <v>15</v>
      </c>
      <c r="O10">
        <v>54000000</v>
      </c>
      <c r="P10">
        <v>108185706</v>
      </c>
      <c r="Q10">
        <f>_xlfn.XLOOKUP(E10,CPI!A:A,CPI!B:B)</f>
        <v>82.4</v>
      </c>
      <c r="R10" s="12">
        <f>P10*(CPI!$B$112/Movie!Q10)</f>
        <v>400050784.20145631</v>
      </c>
      <c r="S10" t="s">
        <v>59</v>
      </c>
      <c r="T10">
        <v>127</v>
      </c>
    </row>
    <row r="11" spans="1:20" x14ac:dyDescent="0.3">
      <c r="A11" t="s">
        <v>60</v>
      </c>
      <c r="B11" t="str">
        <f t="shared" si="0"/>
        <v>R</v>
      </c>
      <c r="C11" t="s">
        <v>1</v>
      </c>
      <c r="D11" t="s">
        <v>48</v>
      </c>
      <c r="E11">
        <v>1980</v>
      </c>
      <c r="F11" s="22">
        <f t="shared" si="1"/>
        <v>29221</v>
      </c>
      <c r="G11" t="s">
        <v>61</v>
      </c>
      <c r="H11">
        <f t="shared" si="2"/>
        <v>7</v>
      </c>
      <c r="I11">
        <v>7</v>
      </c>
      <c r="J11">
        <v>10000</v>
      </c>
      <c r="K11" t="s">
        <v>62</v>
      </c>
      <c r="L11" t="s">
        <v>63</v>
      </c>
      <c r="M11" t="s">
        <v>64</v>
      </c>
      <c r="N11" t="s">
        <v>15</v>
      </c>
      <c r="O11">
        <v>10000000</v>
      </c>
      <c r="P11">
        <v>15795189</v>
      </c>
      <c r="Q11">
        <f>_xlfn.XLOOKUP(E11,CPI!A:A,CPI!B:B)</f>
        <v>82.4</v>
      </c>
      <c r="R11" s="12">
        <f>P11*(CPI!$B$112/Movie!Q11)</f>
        <v>58407695.246359222</v>
      </c>
      <c r="S11" t="s">
        <v>65</v>
      </c>
      <c r="T11">
        <v>100</v>
      </c>
    </row>
    <row r="12" spans="1:20" x14ac:dyDescent="0.3">
      <c r="A12" t="s">
        <v>66</v>
      </c>
      <c r="B12" t="str">
        <f t="shared" si="0"/>
        <v>PG</v>
      </c>
      <c r="C12" t="s">
        <v>18</v>
      </c>
      <c r="D12" t="s">
        <v>19</v>
      </c>
      <c r="E12">
        <v>1980</v>
      </c>
      <c r="F12" s="22">
        <f t="shared" si="1"/>
        <v>29221</v>
      </c>
      <c r="G12" t="s">
        <v>67</v>
      </c>
      <c r="H12">
        <f t="shared" si="2"/>
        <v>6.1</v>
      </c>
      <c r="I12">
        <v>6.1</v>
      </c>
      <c r="J12">
        <v>18000</v>
      </c>
      <c r="K12" t="s">
        <v>68</v>
      </c>
      <c r="L12" t="s">
        <v>69</v>
      </c>
      <c r="M12" t="s">
        <v>70</v>
      </c>
      <c r="N12" t="s">
        <v>15</v>
      </c>
      <c r="O12">
        <v>15000000</v>
      </c>
      <c r="P12">
        <v>70687344</v>
      </c>
      <c r="Q12">
        <f>_xlfn.XLOOKUP(E12,CPI!A:A,CPI!B:B)</f>
        <v>82.4</v>
      </c>
      <c r="R12" s="12">
        <f>P12*(CPI!$B$112/Movie!Q12)</f>
        <v>261388758.69902912</v>
      </c>
      <c r="S12" t="s">
        <v>71</v>
      </c>
      <c r="T12">
        <v>116</v>
      </c>
    </row>
    <row r="13" spans="1:20" x14ac:dyDescent="0.3">
      <c r="A13" t="s">
        <v>72</v>
      </c>
      <c r="B13" t="str">
        <f t="shared" si="0"/>
        <v>PG</v>
      </c>
      <c r="C13" t="s">
        <v>18</v>
      </c>
      <c r="D13" t="s">
        <v>10</v>
      </c>
      <c r="E13">
        <v>1980</v>
      </c>
      <c r="F13" s="22">
        <f t="shared" si="1"/>
        <v>29221</v>
      </c>
      <c r="G13" t="s">
        <v>73</v>
      </c>
      <c r="H13">
        <f t="shared" si="2"/>
        <v>7.3</v>
      </c>
      <c r="I13">
        <v>7.3</v>
      </c>
      <c r="J13">
        <v>54000</v>
      </c>
      <c r="K13" t="s">
        <v>74</v>
      </c>
      <c r="L13" t="s">
        <v>74</v>
      </c>
      <c r="M13" t="s">
        <v>75</v>
      </c>
      <c r="N13" t="s">
        <v>76</v>
      </c>
      <c r="O13">
        <v>5000000</v>
      </c>
      <c r="P13">
        <v>30031783</v>
      </c>
      <c r="Q13">
        <f>_xlfn.XLOOKUP(E13,CPI!A:A,CPI!B:B)</f>
        <v>82.4</v>
      </c>
      <c r="R13" s="12">
        <f>P13*(CPI!$B$112/Movie!Q13)</f>
        <v>111051993.69053397</v>
      </c>
      <c r="S13" t="s">
        <v>77</v>
      </c>
      <c r="T13">
        <v>109</v>
      </c>
    </row>
    <row r="14" spans="1:20" x14ac:dyDescent="0.3">
      <c r="A14" t="s">
        <v>78</v>
      </c>
      <c r="B14" t="str">
        <f t="shared" si="0"/>
        <v>PG</v>
      </c>
      <c r="C14" t="s">
        <v>18</v>
      </c>
      <c r="D14" t="s">
        <v>10</v>
      </c>
      <c r="E14">
        <v>1980</v>
      </c>
      <c r="F14" s="22">
        <f t="shared" si="1"/>
        <v>29221</v>
      </c>
      <c r="G14" t="s">
        <v>79</v>
      </c>
      <c r="H14">
        <f t="shared" si="2"/>
        <v>5.3</v>
      </c>
      <c r="I14">
        <v>5.3</v>
      </c>
      <c r="J14">
        <v>30000</v>
      </c>
      <c r="K14" t="s">
        <v>80</v>
      </c>
      <c r="L14" t="s">
        <v>81</v>
      </c>
      <c r="M14" t="s">
        <v>82</v>
      </c>
      <c r="N14" t="s">
        <v>15</v>
      </c>
      <c r="O14">
        <v>20000000</v>
      </c>
      <c r="P14">
        <v>49823037</v>
      </c>
      <c r="Q14">
        <f>_xlfn.XLOOKUP(E14,CPI!A:A,CPI!B:B)</f>
        <v>82.4</v>
      </c>
      <c r="R14" s="12">
        <f>P14*(CPI!$B$112/Movie!Q14)</f>
        <v>184236400.16868931</v>
      </c>
      <c r="S14" t="s">
        <v>29</v>
      </c>
      <c r="T14">
        <v>114</v>
      </c>
    </row>
    <row r="15" spans="1:20" x14ac:dyDescent="0.3">
      <c r="A15" t="s">
        <v>83</v>
      </c>
      <c r="B15" t="str">
        <f t="shared" si="0"/>
        <v>R</v>
      </c>
      <c r="C15" t="s">
        <v>1</v>
      </c>
      <c r="D15" t="s">
        <v>2</v>
      </c>
      <c r="E15">
        <v>1980</v>
      </c>
      <c r="F15" s="22">
        <f t="shared" si="1"/>
        <v>29221</v>
      </c>
      <c r="G15" t="s">
        <v>84</v>
      </c>
      <c r="H15">
        <f t="shared" si="2"/>
        <v>7.7</v>
      </c>
      <c r="I15">
        <v>7.7</v>
      </c>
      <c r="J15">
        <v>49000</v>
      </c>
      <c r="K15" t="s">
        <v>85</v>
      </c>
      <c r="L15" t="s">
        <v>86</v>
      </c>
      <c r="M15" t="s">
        <v>87</v>
      </c>
      <c r="N15" t="s">
        <v>15</v>
      </c>
      <c r="O15">
        <v>6000000</v>
      </c>
      <c r="P15">
        <v>54766923</v>
      </c>
      <c r="Q15">
        <f>_xlfn.XLOOKUP(E15,CPI!A:A,CPI!B:B)</f>
        <v>82.4</v>
      </c>
      <c r="R15" s="12">
        <f>P15*(CPI!$B$112/Movie!Q15)</f>
        <v>202517978.61771843</v>
      </c>
      <c r="S15" t="s">
        <v>29</v>
      </c>
      <c r="T15">
        <v>124</v>
      </c>
    </row>
    <row r="16" spans="1:20" x14ac:dyDescent="0.3">
      <c r="A16" t="s">
        <v>88</v>
      </c>
      <c r="B16" t="str">
        <f t="shared" si="0"/>
        <v>R</v>
      </c>
      <c r="C16" t="s">
        <v>1</v>
      </c>
      <c r="D16" t="s">
        <v>89</v>
      </c>
      <c r="E16">
        <v>1980</v>
      </c>
      <c r="F16" s="22">
        <f t="shared" si="1"/>
        <v>29221</v>
      </c>
      <c r="G16" t="s">
        <v>31</v>
      </c>
      <c r="H16">
        <f t="shared" si="2"/>
        <v>7.1</v>
      </c>
      <c r="I16">
        <v>7.1</v>
      </c>
      <c r="J16">
        <v>37000</v>
      </c>
      <c r="K16" t="s">
        <v>90</v>
      </c>
      <c r="L16" t="s">
        <v>90</v>
      </c>
      <c r="M16" t="s">
        <v>91</v>
      </c>
      <c r="N16" t="s">
        <v>15</v>
      </c>
      <c r="O16">
        <v>6500000</v>
      </c>
      <c r="P16">
        <v>31899000</v>
      </c>
      <c r="Q16">
        <f>_xlfn.XLOOKUP(E16,CPI!A:A,CPI!B:B)</f>
        <v>82.4</v>
      </c>
      <c r="R16" s="12">
        <f>P16*(CPI!$B$112/Movie!Q16)</f>
        <v>117956617.7184466</v>
      </c>
      <c r="S16" t="s">
        <v>92</v>
      </c>
      <c r="T16">
        <v>104</v>
      </c>
    </row>
    <row r="17" spans="1:20" x14ac:dyDescent="0.3">
      <c r="A17" t="s">
        <v>93</v>
      </c>
      <c r="B17" t="str">
        <f t="shared" si="0"/>
        <v>PG</v>
      </c>
      <c r="C17" t="s">
        <v>18</v>
      </c>
      <c r="D17" t="s">
        <v>2</v>
      </c>
      <c r="E17">
        <v>1980</v>
      </c>
      <c r="F17" s="22">
        <f t="shared" si="1"/>
        <v>29221</v>
      </c>
      <c r="G17" t="s">
        <v>94</v>
      </c>
      <c r="H17">
        <f t="shared" si="2"/>
        <v>7.2</v>
      </c>
      <c r="I17">
        <v>7.2</v>
      </c>
      <c r="J17">
        <v>27000</v>
      </c>
      <c r="K17" t="s">
        <v>95</v>
      </c>
      <c r="L17" t="s">
        <v>96</v>
      </c>
      <c r="M17" t="s">
        <v>97</v>
      </c>
      <c r="N17" t="s">
        <v>15</v>
      </c>
      <c r="O17">
        <v>5100000</v>
      </c>
      <c r="P17">
        <v>9709597</v>
      </c>
      <c r="Q17">
        <f>_xlfn.XLOOKUP(E17,CPI!A:A,CPI!B:B)</f>
        <v>82.4</v>
      </c>
      <c r="R17" s="12">
        <f>P17*(CPI!$B$112/Movie!Q17)</f>
        <v>35904298.61529126</v>
      </c>
      <c r="S17" t="s">
        <v>98</v>
      </c>
      <c r="T17">
        <v>103</v>
      </c>
    </row>
    <row r="18" spans="1:20" x14ac:dyDescent="0.3">
      <c r="A18" t="s">
        <v>99</v>
      </c>
      <c r="B18" t="str">
        <f t="shared" si="0"/>
        <v>R</v>
      </c>
      <c r="C18" t="s">
        <v>1</v>
      </c>
      <c r="D18" t="s">
        <v>2</v>
      </c>
      <c r="E18">
        <v>1980</v>
      </c>
      <c r="F18" s="22">
        <f t="shared" si="1"/>
        <v>29221</v>
      </c>
      <c r="G18" t="s">
        <v>61</v>
      </c>
      <c r="H18">
        <f t="shared" si="2"/>
        <v>6.6</v>
      </c>
      <c r="I18">
        <v>6.6</v>
      </c>
      <c r="J18">
        <v>21000</v>
      </c>
      <c r="K18" t="s">
        <v>100</v>
      </c>
      <c r="L18" t="s">
        <v>101</v>
      </c>
      <c r="M18" t="s">
        <v>102</v>
      </c>
      <c r="N18" t="s">
        <v>15</v>
      </c>
      <c r="P18">
        <v>21202829</v>
      </c>
      <c r="Q18">
        <f>_xlfn.XLOOKUP(E18,CPI!A:A,CPI!B:B)</f>
        <v>82.4</v>
      </c>
      <c r="R18" s="12">
        <f>P18*(CPI!$B$112/Movie!Q18)</f>
        <v>78404150.440533981</v>
      </c>
      <c r="S18" t="s">
        <v>103</v>
      </c>
      <c r="T18">
        <v>134</v>
      </c>
    </row>
    <row r="19" spans="1:20" x14ac:dyDescent="0.3">
      <c r="A19" t="s">
        <v>104</v>
      </c>
      <c r="B19" t="str">
        <f t="shared" si="0"/>
        <v>PG</v>
      </c>
      <c r="C19" t="s">
        <v>18</v>
      </c>
      <c r="D19" t="s">
        <v>26</v>
      </c>
      <c r="E19">
        <v>1980</v>
      </c>
      <c r="F19" s="22">
        <f t="shared" si="1"/>
        <v>29221</v>
      </c>
      <c r="G19" t="s">
        <v>49</v>
      </c>
      <c r="H19">
        <f t="shared" si="2"/>
        <v>6.9</v>
      </c>
      <c r="I19">
        <v>6.9</v>
      </c>
      <c r="J19">
        <v>29000</v>
      </c>
      <c r="K19" t="s">
        <v>105</v>
      </c>
      <c r="L19" t="s">
        <v>106</v>
      </c>
      <c r="M19" t="s">
        <v>107</v>
      </c>
      <c r="N19" t="s">
        <v>15</v>
      </c>
      <c r="O19">
        <v>10000000</v>
      </c>
      <c r="P19">
        <v>103300686</v>
      </c>
      <c r="Q19">
        <f>_xlfn.XLOOKUP(E19,CPI!A:A,CPI!B:B)</f>
        <v>82.4</v>
      </c>
      <c r="R19" s="12">
        <f>P19*(CPI!$B$112/Movie!Q19)</f>
        <v>381986881.36165047</v>
      </c>
      <c r="S19" t="s">
        <v>108</v>
      </c>
      <c r="T19">
        <v>109</v>
      </c>
    </row>
    <row r="20" spans="1:20" x14ac:dyDescent="0.3">
      <c r="A20" t="s">
        <v>109</v>
      </c>
      <c r="B20" t="str">
        <f t="shared" si="0"/>
        <v>R</v>
      </c>
      <c r="C20" t="s">
        <v>1</v>
      </c>
      <c r="D20" t="s">
        <v>37</v>
      </c>
      <c r="E20">
        <v>1980</v>
      </c>
      <c r="F20" s="22">
        <f t="shared" si="1"/>
        <v>29221</v>
      </c>
      <c r="G20" t="s">
        <v>110</v>
      </c>
      <c r="H20">
        <f t="shared" si="2"/>
        <v>6.8</v>
      </c>
      <c r="I20">
        <v>6.8</v>
      </c>
      <c r="J20">
        <v>66000</v>
      </c>
      <c r="K20" t="s">
        <v>111</v>
      </c>
      <c r="L20" t="s">
        <v>111</v>
      </c>
      <c r="M20" t="s">
        <v>112</v>
      </c>
      <c r="N20" t="s">
        <v>15</v>
      </c>
      <c r="O20">
        <v>1000000</v>
      </c>
      <c r="P20">
        <v>21448782</v>
      </c>
      <c r="Q20">
        <f>_xlfn.XLOOKUP(E20,CPI!A:A,CPI!B:B)</f>
        <v>82.4</v>
      </c>
      <c r="R20" s="12">
        <f>P20*(CPI!$B$112/Movie!Q20)</f>
        <v>79313639.264563099</v>
      </c>
      <c r="S20" t="s">
        <v>113</v>
      </c>
      <c r="T20">
        <v>89</v>
      </c>
    </row>
    <row r="21" spans="1:20" x14ac:dyDescent="0.3">
      <c r="A21" t="s">
        <v>114</v>
      </c>
      <c r="B21" t="str">
        <f t="shared" si="0"/>
        <v>R</v>
      </c>
      <c r="C21" t="s">
        <v>1</v>
      </c>
      <c r="D21" t="s">
        <v>26</v>
      </c>
      <c r="E21">
        <v>1980</v>
      </c>
      <c r="F21" s="22">
        <f t="shared" si="1"/>
        <v>29221</v>
      </c>
      <c r="G21" t="s">
        <v>79</v>
      </c>
      <c r="H21">
        <f t="shared" si="2"/>
        <v>6.8</v>
      </c>
      <c r="I21">
        <v>6.8</v>
      </c>
      <c r="J21">
        <v>26000</v>
      </c>
      <c r="K21" t="s">
        <v>115</v>
      </c>
      <c r="L21" t="s">
        <v>116</v>
      </c>
      <c r="M21" t="s">
        <v>117</v>
      </c>
      <c r="N21" t="s">
        <v>15</v>
      </c>
      <c r="P21">
        <v>101300000</v>
      </c>
      <c r="Q21">
        <f>_xlfn.XLOOKUP(E21,CPI!A:A,CPI!B:B)</f>
        <v>82.4</v>
      </c>
      <c r="R21" s="12">
        <f>P21*(CPI!$B$112/Movie!Q21)</f>
        <v>374588713.592233</v>
      </c>
      <c r="S21" t="s">
        <v>16</v>
      </c>
      <c r="T21">
        <v>111</v>
      </c>
    </row>
    <row r="22" spans="1:20" x14ac:dyDescent="0.3">
      <c r="A22" t="s">
        <v>118</v>
      </c>
      <c r="B22" t="str">
        <f t="shared" si="0"/>
        <v>R</v>
      </c>
      <c r="C22" t="s">
        <v>1</v>
      </c>
      <c r="D22" t="s">
        <v>89</v>
      </c>
      <c r="E22">
        <v>1980</v>
      </c>
      <c r="F22" s="22">
        <f t="shared" si="1"/>
        <v>29221</v>
      </c>
      <c r="G22" t="s">
        <v>119</v>
      </c>
      <c r="H22">
        <f t="shared" si="2"/>
        <v>6.5</v>
      </c>
      <c r="I22">
        <v>6.5</v>
      </c>
      <c r="J22">
        <v>20000</v>
      </c>
      <c r="K22" t="s">
        <v>120</v>
      </c>
      <c r="L22" t="s">
        <v>120</v>
      </c>
      <c r="M22" t="s">
        <v>121</v>
      </c>
      <c r="N22" t="s">
        <v>122</v>
      </c>
      <c r="O22">
        <v>11000000</v>
      </c>
      <c r="P22">
        <v>19814523</v>
      </c>
      <c r="Q22">
        <f>_xlfn.XLOOKUP(E22,CPI!A:A,CPI!B:B)</f>
        <v>82.4</v>
      </c>
      <c r="R22" s="12">
        <f>P22*(CPI!$B$112/Movie!Q22)</f>
        <v>73270450.947815523</v>
      </c>
      <c r="S22" t="s">
        <v>123</v>
      </c>
      <c r="T22">
        <v>102</v>
      </c>
    </row>
    <row r="23" spans="1:20" x14ac:dyDescent="0.3">
      <c r="A23" t="s">
        <v>124</v>
      </c>
      <c r="B23" t="str">
        <f t="shared" si="0"/>
        <v>R</v>
      </c>
      <c r="C23" t="s">
        <v>1</v>
      </c>
      <c r="D23" t="s">
        <v>10</v>
      </c>
      <c r="E23">
        <v>1980</v>
      </c>
      <c r="F23" s="22">
        <f t="shared" si="1"/>
        <v>29221</v>
      </c>
      <c r="G23" t="s">
        <v>125</v>
      </c>
      <c r="H23">
        <f t="shared" si="2"/>
        <v>6.8</v>
      </c>
      <c r="I23">
        <v>6.8</v>
      </c>
      <c r="J23">
        <v>14000</v>
      </c>
      <c r="K23" t="s">
        <v>126</v>
      </c>
      <c r="L23" t="s">
        <v>126</v>
      </c>
      <c r="M23" t="s">
        <v>127</v>
      </c>
      <c r="N23" t="s">
        <v>15</v>
      </c>
      <c r="O23">
        <v>44000000</v>
      </c>
      <c r="P23">
        <v>3484523</v>
      </c>
      <c r="Q23">
        <f>_xlfn.XLOOKUP(E23,CPI!A:A,CPI!B:B)</f>
        <v>82.4</v>
      </c>
      <c r="R23" s="12">
        <f>P23*(CPI!$B$112/Movie!Q23)</f>
        <v>12885123.27791262</v>
      </c>
      <c r="S23" t="s">
        <v>128</v>
      </c>
      <c r="T23">
        <v>219</v>
      </c>
    </row>
    <row r="24" spans="1:20" x14ac:dyDescent="0.3">
      <c r="A24" t="s">
        <v>129</v>
      </c>
      <c r="B24" t="str">
        <f t="shared" si="0"/>
        <v>PG</v>
      </c>
      <c r="C24" t="s">
        <v>18</v>
      </c>
      <c r="D24" t="s">
        <v>19</v>
      </c>
      <c r="E24">
        <v>1980</v>
      </c>
      <c r="F24" s="22">
        <f t="shared" si="1"/>
        <v>29221</v>
      </c>
      <c r="G24" t="s">
        <v>130</v>
      </c>
      <c r="H24">
        <f t="shared" si="2"/>
        <v>6.7</v>
      </c>
      <c r="I24">
        <v>6.7</v>
      </c>
      <c r="J24">
        <v>22000</v>
      </c>
      <c r="K24" t="s">
        <v>131</v>
      </c>
      <c r="L24" t="s">
        <v>132</v>
      </c>
      <c r="M24" t="s">
        <v>133</v>
      </c>
      <c r="N24" t="s">
        <v>15</v>
      </c>
      <c r="O24">
        <v>12000000</v>
      </c>
      <c r="P24">
        <v>16647800</v>
      </c>
      <c r="Q24">
        <f>_xlfn.XLOOKUP(E24,CPI!A:A,CPI!B:B)</f>
        <v>82.4</v>
      </c>
      <c r="R24" s="12">
        <f>P24*(CPI!$B$112/Movie!Q24)</f>
        <v>61560493.446601935</v>
      </c>
      <c r="S24" t="s">
        <v>134</v>
      </c>
      <c r="T24">
        <v>103</v>
      </c>
    </row>
    <row r="25" spans="1:20" x14ac:dyDescent="0.3">
      <c r="A25" t="s">
        <v>135</v>
      </c>
      <c r="B25" t="str">
        <f t="shared" si="0"/>
        <v>PG</v>
      </c>
      <c r="C25" t="s">
        <v>18</v>
      </c>
      <c r="D25" t="s">
        <v>136</v>
      </c>
      <c r="E25">
        <v>1980</v>
      </c>
      <c r="F25" s="22">
        <f t="shared" si="1"/>
        <v>29221</v>
      </c>
      <c r="G25" t="s">
        <v>137</v>
      </c>
      <c r="H25">
        <f t="shared" si="2"/>
        <v>5.3</v>
      </c>
      <c r="I25">
        <v>5.3</v>
      </c>
      <c r="J25">
        <v>12000</v>
      </c>
      <c r="K25" t="s">
        <v>138</v>
      </c>
      <c r="L25" t="s">
        <v>139</v>
      </c>
      <c r="M25" t="s">
        <v>140</v>
      </c>
      <c r="N25" t="s">
        <v>15</v>
      </c>
      <c r="O25">
        <v>20000000</v>
      </c>
      <c r="P25">
        <v>22762571</v>
      </c>
      <c r="Q25">
        <f>_xlfn.XLOOKUP(E25,CPI!A:A,CPI!B:B)</f>
        <v>82.4</v>
      </c>
      <c r="R25" s="12">
        <f>P25*(CPI!$B$112/Movie!Q25)</f>
        <v>84171788.637135923</v>
      </c>
      <c r="S25" t="s">
        <v>46</v>
      </c>
      <c r="T25">
        <v>96</v>
      </c>
    </row>
    <row r="26" spans="1:20" x14ac:dyDescent="0.3">
      <c r="A26" t="s">
        <v>141</v>
      </c>
      <c r="B26" t="str">
        <f t="shared" si="0"/>
        <v>PG</v>
      </c>
      <c r="C26" t="s">
        <v>18</v>
      </c>
      <c r="D26" t="s">
        <v>2</v>
      </c>
      <c r="E26">
        <v>1980</v>
      </c>
      <c r="F26" s="22">
        <f t="shared" si="1"/>
        <v>29221</v>
      </c>
      <c r="G26" t="s">
        <v>142</v>
      </c>
      <c r="H26">
        <f t="shared" si="2"/>
        <v>6.4</v>
      </c>
      <c r="I26">
        <v>6.4</v>
      </c>
      <c r="J26">
        <v>14000</v>
      </c>
      <c r="K26" t="s">
        <v>143</v>
      </c>
      <c r="L26" t="s">
        <v>144</v>
      </c>
      <c r="M26" t="s">
        <v>145</v>
      </c>
      <c r="N26" t="s">
        <v>15</v>
      </c>
      <c r="P26">
        <v>46918287</v>
      </c>
      <c r="Q26">
        <f>_xlfn.XLOOKUP(E26,CPI!A:A,CPI!B:B)</f>
        <v>82.4</v>
      </c>
      <c r="R26" s="12">
        <f>P26*(CPI!$B$112/Movie!Q26)</f>
        <v>173495170.4963592</v>
      </c>
      <c r="S26" t="s">
        <v>29</v>
      </c>
      <c r="T26">
        <v>132</v>
      </c>
    </row>
    <row r="27" spans="1:20" x14ac:dyDescent="0.3">
      <c r="A27" t="s">
        <v>146</v>
      </c>
      <c r="B27" t="str">
        <f t="shared" si="0"/>
        <v>R</v>
      </c>
      <c r="C27" t="s">
        <v>1</v>
      </c>
      <c r="D27" t="s">
        <v>37</v>
      </c>
      <c r="E27">
        <v>1980</v>
      </c>
      <c r="F27" s="22">
        <f t="shared" si="1"/>
        <v>29221</v>
      </c>
      <c r="G27" t="s">
        <v>147</v>
      </c>
      <c r="H27">
        <f t="shared" si="2"/>
        <v>6.9</v>
      </c>
      <c r="I27">
        <v>6.9</v>
      </c>
      <c r="J27">
        <v>33000</v>
      </c>
      <c r="K27" t="s">
        <v>148</v>
      </c>
      <c r="L27" t="s">
        <v>149</v>
      </c>
      <c r="M27" t="s">
        <v>150</v>
      </c>
      <c r="N27" t="s">
        <v>15</v>
      </c>
      <c r="P27">
        <v>19853892</v>
      </c>
      <c r="Q27">
        <f>_xlfn.XLOOKUP(E27,CPI!A:A,CPI!B:B)</f>
        <v>82.4</v>
      </c>
      <c r="R27" s="12">
        <f>P27*(CPI!$B$112/Movie!Q27)</f>
        <v>73416030.247572809</v>
      </c>
      <c r="S27" t="s">
        <v>8</v>
      </c>
      <c r="T27">
        <v>102</v>
      </c>
    </row>
    <row r="28" spans="1:20" x14ac:dyDescent="0.3">
      <c r="A28" t="s">
        <v>151</v>
      </c>
      <c r="B28" t="str">
        <f t="shared" si="0"/>
        <v>R</v>
      </c>
      <c r="C28" t="s">
        <v>1</v>
      </c>
      <c r="D28" t="s">
        <v>26</v>
      </c>
      <c r="E28">
        <v>1980</v>
      </c>
      <c r="F28" s="22">
        <f t="shared" si="1"/>
        <v>29221</v>
      </c>
      <c r="G28" t="s">
        <v>152</v>
      </c>
      <c r="H28">
        <f t="shared" si="2"/>
        <v>6.5</v>
      </c>
      <c r="I28">
        <v>6.5</v>
      </c>
      <c r="J28">
        <v>5100</v>
      </c>
      <c r="K28" t="s">
        <v>153</v>
      </c>
      <c r="L28" t="s">
        <v>154</v>
      </c>
      <c r="M28" t="s">
        <v>155</v>
      </c>
      <c r="N28" t="s">
        <v>15</v>
      </c>
      <c r="P28">
        <v>34326249</v>
      </c>
      <c r="Q28">
        <f>_xlfn.XLOOKUP(E28,CPI!A:A,CPI!B:B)</f>
        <v>82.4</v>
      </c>
      <c r="R28" s="12">
        <f>P28*(CPI!$B$112/Movie!Q28)</f>
        <v>126932136.77548543</v>
      </c>
      <c r="S28" t="s">
        <v>156</v>
      </c>
      <c r="T28">
        <v>96</v>
      </c>
    </row>
    <row r="29" spans="1:20" x14ac:dyDescent="0.3">
      <c r="A29" t="s">
        <v>157</v>
      </c>
      <c r="B29" t="str">
        <f t="shared" si="0"/>
        <v>PG</v>
      </c>
      <c r="C29" t="s">
        <v>18</v>
      </c>
      <c r="D29" t="s">
        <v>19</v>
      </c>
      <c r="E29">
        <v>1980</v>
      </c>
      <c r="F29" s="22">
        <f t="shared" si="1"/>
        <v>29221</v>
      </c>
      <c r="G29" t="s">
        <v>130</v>
      </c>
      <c r="H29">
        <f t="shared" si="2"/>
        <v>5</v>
      </c>
      <c r="I29">
        <v>5</v>
      </c>
      <c r="J29">
        <v>4100</v>
      </c>
      <c r="K29" t="s">
        <v>158</v>
      </c>
      <c r="L29" t="s">
        <v>159</v>
      </c>
      <c r="M29" t="s">
        <v>160</v>
      </c>
      <c r="N29" t="s">
        <v>7</v>
      </c>
      <c r="O29">
        <v>36000000</v>
      </c>
      <c r="Q29">
        <f>_xlfn.XLOOKUP(E29,CPI!A:A,CPI!B:B)</f>
        <v>82.4</v>
      </c>
      <c r="R29" s="12">
        <f>P29*(CPI!$B$112/Movie!Q29)</f>
        <v>0</v>
      </c>
      <c r="S29" t="s">
        <v>161</v>
      </c>
      <c r="T29">
        <v>115</v>
      </c>
    </row>
    <row r="30" spans="1:20" x14ac:dyDescent="0.3">
      <c r="A30" t="s">
        <v>162</v>
      </c>
      <c r="B30" t="str">
        <f t="shared" si="0"/>
        <v>R</v>
      </c>
      <c r="C30" t="s">
        <v>1</v>
      </c>
      <c r="D30" t="s">
        <v>89</v>
      </c>
      <c r="E30">
        <v>1980</v>
      </c>
      <c r="F30" s="22">
        <f t="shared" si="1"/>
        <v>29221</v>
      </c>
      <c r="G30" t="s">
        <v>20</v>
      </c>
      <c r="H30">
        <f t="shared" si="2"/>
        <v>7.2</v>
      </c>
      <c r="I30">
        <v>7.2</v>
      </c>
      <c r="J30">
        <v>17000</v>
      </c>
      <c r="K30" t="s">
        <v>163</v>
      </c>
      <c r="L30" t="s">
        <v>164</v>
      </c>
      <c r="M30" t="s">
        <v>85</v>
      </c>
      <c r="N30" t="s">
        <v>15</v>
      </c>
      <c r="O30">
        <v>9000000</v>
      </c>
      <c r="P30">
        <v>37121708</v>
      </c>
      <c r="Q30">
        <f>_xlfn.XLOOKUP(E30,CPI!A:A,CPI!B:B)</f>
        <v>82.4</v>
      </c>
      <c r="R30" s="12">
        <f>P30*(CPI!$B$112/Movie!Q30)</f>
        <v>137269228.49029124</v>
      </c>
      <c r="S30" t="s">
        <v>165</v>
      </c>
      <c r="T30">
        <v>131</v>
      </c>
    </row>
    <row r="31" spans="1:20" x14ac:dyDescent="0.3">
      <c r="A31" t="s">
        <v>166</v>
      </c>
      <c r="B31" t="str">
        <f t="shared" si="0"/>
        <v>R</v>
      </c>
      <c r="C31" t="s">
        <v>1</v>
      </c>
      <c r="D31" t="s">
        <v>89</v>
      </c>
      <c r="E31">
        <v>1980</v>
      </c>
      <c r="F31" s="22">
        <f t="shared" si="1"/>
        <v>29221</v>
      </c>
      <c r="G31" t="s">
        <v>167</v>
      </c>
      <c r="H31">
        <f t="shared" si="2"/>
        <v>6.2</v>
      </c>
      <c r="I31">
        <v>6.2</v>
      </c>
      <c r="J31">
        <v>22000</v>
      </c>
      <c r="K31" t="s">
        <v>168</v>
      </c>
      <c r="L31" t="s">
        <v>168</v>
      </c>
      <c r="M31" t="s">
        <v>169</v>
      </c>
      <c r="N31" t="s">
        <v>15</v>
      </c>
      <c r="O31">
        <v>4800000</v>
      </c>
      <c r="P31">
        <v>22743674</v>
      </c>
      <c r="Q31">
        <f>_xlfn.XLOOKUP(E31,CPI!A:A,CPI!B:B)</f>
        <v>82.4</v>
      </c>
      <c r="R31" s="12">
        <f>P31*(CPI!$B$112/Movie!Q31)</f>
        <v>84101911.016990289</v>
      </c>
      <c r="S31" t="s">
        <v>29</v>
      </c>
      <c r="T31">
        <v>117</v>
      </c>
    </row>
    <row r="32" spans="1:20" x14ac:dyDescent="0.3">
      <c r="A32" t="s">
        <v>170</v>
      </c>
      <c r="B32" t="str">
        <f t="shared" si="0"/>
        <v>PG</v>
      </c>
      <c r="C32" t="s">
        <v>18</v>
      </c>
      <c r="D32" t="s">
        <v>26</v>
      </c>
      <c r="E32">
        <v>1980</v>
      </c>
      <c r="F32" s="22">
        <f t="shared" si="1"/>
        <v>29221</v>
      </c>
      <c r="G32" t="s">
        <v>171</v>
      </c>
      <c r="H32">
        <f t="shared" si="2"/>
        <v>7.1</v>
      </c>
      <c r="I32">
        <v>7.1</v>
      </c>
      <c r="J32">
        <v>8900</v>
      </c>
      <c r="K32" t="s">
        <v>172</v>
      </c>
      <c r="L32" t="s">
        <v>173</v>
      </c>
      <c r="M32" t="s">
        <v>174</v>
      </c>
      <c r="N32" t="s">
        <v>15</v>
      </c>
      <c r="P32">
        <v>22482952</v>
      </c>
      <c r="Q32">
        <f>_xlfn.XLOOKUP(E32,CPI!A:A,CPI!B:B)</f>
        <v>82.4</v>
      </c>
      <c r="R32" s="12">
        <f>P32*(CPI!$B$112/Movie!Q32)</f>
        <v>83137809.155339807</v>
      </c>
      <c r="S32" t="s">
        <v>165</v>
      </c>
      <c r="T32">
        <v>102</v>
      </c>
    </row>
    <row r="33" spans="1:20" x14ac:dyDescent="0.3">
      <c r="A33" t="s">
        <v>175</v>
      </c>
      <c r="B33" t="str">
        <f t="shared" si="0"/>
        <v>R</v>
      </c>
      <c r="C33" t="s">
        <v>1</v>
      </c>
      <c r="D33" t="s">
        <v>37</v>
      </c>
      <c r="E33">
        <v>1980</v>
      </c>
      <c r="F33" s="22">
        <f t="shared" si="1"/>
        <v>29221</v>
      </c>
      <c r="G33" t="s">
        <v>176</v>
      </c>
      <c r="H33">
        <f t="shared" si="2"/>
        <v>5.4</v>
      </c>
      <c r="I33">
        <v>5.4</v>
      </c>
      <c r="J33">
        <v>16000</v>
      </c>
      <c r="K33" t="s">
        <v>177</v>
      </c>
      <c r="L33" t="s">
        <v>178</v>
      </c>
      <c r="M33" t="s">
        <v>179</v>
      </c>
      <c r="N33" t="s">
        <v>180</v>
      </c>
      <c r="P33">
        <v>14796236</v>
      </c>
      <c r="Q33">
        <f>_xlfn.XLOOKUP(E33,CPI!A:A,CPI!B:B)</f>
        <v>82.4</v>
      </c>
      <c r="R33" s="12">
        <f>P33*(CPI!$B$112/Movie!Q33)</f>
        <v>54713751.325242713</v>
      </c>
      <c r="S33" t="s">
        <v>181</v>
      </c>
      <c r="T33">
        <v>92</v>
      </c>
    </row>
    <row r="34" spans="1:20" x14ac:dyDescent="0.3">
      <c r="A34" t="s">
        <v>182</v>
      </c>
      <c r="B34" t="str">
        <f t="shared" si="0"/>
        <v>PG</v>
      </c>
      <c r="C34" t="s">
        <v>18</v>
      </c>
      <c r="D34" t="s">
        <v>19</v>
      </c>
      <c r="E34">
        <v>1980</v>
      </c>
      <c r="F34" s="22">
        <f t="shared" si="1"/>
        <v>29221</v>
      </c>
      <c r="G34" t="s">
        <v>183</v>
      </c>
      <c r="H34">
        <f t="shared" si="2"/>
        <v>5.3</v>
      </c>
      <c r="I34">
        <v>5.3</v>
      </c>
      <c r="J34">
        <v>15000</v>
      </c>
      <c r="K34" t="s">
        <v>184</v>
      </c>
      <c r="L34" t="s">
        <v>184</v>
      </c>
      <c r="M34" t="s">
        <v>185</v>
      </c>
      <c r="N34" t="s">
        <v>15</v>
      </c>
      <c r="P34">
        <v>66132626</v>
      </c>
      <c r="Q34">
        <f>_xlfn.XLOOKUP(E34,CPI!A:A,CPI!B:B)</f>
        <v>82.4</v>
      </c>
      <c r="R34" s="12">
        <f>P34*(CPI!$B$112/Movie!Q34)</f>
        <v>244546251.72572812</v>
      </c>
      <c r="S34" t="s">
        <v>46</v>
      </c>
      <c r="T34">
        <v>100</v>
      </c>
    </row>
    <row r="35" spans="1:20" x14ac:dyDescent="0.3">
      <c r="A35" t="s">
        <v>186</v>
      </c>
      <c r="B35" t="str">
        <f t="shared" si="0"/>
        <v>PG</v>
      </c>
      <c r="C35" t="s">
        <v>18</v>
      </c>
      <c r="D35" t="s">
        <v>2</v>
      </c>
      <c r="E35">
        <v>1980</v>
      </c>
      <c r="F35" s="22">
        <f t="shared" si="1"/>
        <v>29221</v>
      </c>
      <c r="G35" t="s">
        <v>125</v>
      </c>
      <c r="H35">
        <f t="shared" si="2"/>
        <v>6.1</v>
      </c>
      <c r="I35">
        <v>6.1</v>
      </c>
      <c r="J35">
        <v>604</v>
      </c>
      <c r="K35" t="s">
        <v>187</v>
      </c>
      <c r="L35" t="s">
        <v>188</v>
      </c>
      <c r="M35" t="s">
        <v>189</v>
      </c>
      <c r="N35" t="s">
        <v>15</v>
      </c>
      <c r="O35">
        <v>5100000</v>
      </c>
      <c r="P35">
        <v>534816</v>
      </c>
      <c r="Q35">
        <f>_xlfn.XLOOKUP(E35,CPI!A:A,CPI!B:B)</f>
        <v>82.4</v>
      </c>
      <c r="R35" s="12">
        <f>P35*(CPI!$B$112/Movie!Q35)</f>
        <v>1977650.9126213591</v>
      </c>
      <c r="S35" t="s">
        <v>190</v>
      </c>
      <c r="T35">
        <v>97</v>
      </c>
    </row>
    <row r="36" spans="1:20" x14ac:dyDescent="0.3">
      <c r="A36" t="s">
        <v>191</v>
      </c>
      <c r="B36" t="str">
        <f t="shared" si="0"/>
        <v>PG</v>
      </c>
      <c r="C36" t="s">
        <v>18</v>
      </c>
      <c r="D36" t="s">
        <v>26</v>
      </c>
      <c r="E36">
        <v>1980</v>
      </c>
      <c r="F36" s="22">
        <f t="shared" si="1"/>
        <v>29221</v>
      </c>
      <c r="G36" t="s">
        <v>49</v>
      </c>
      <c r="H36">
        <f t="shared" si="2"/>
        <v>6.7</v>
      </c>
      <c r="I36">
        <v>6.7</v>
      </c>
      <c r="J36">
        <v>9100</v>
      </c>
      <c r="K36" t="s">
        <v>192</v>
      </c>
      <c r="L36" t="s">
        <v>193</v>
      </c>
      <c r="M36" t="s">
        <v>194</v>
      </c>
      <c r="N36" t="s">
        <v>15</v>
      </c>
      <c r="P36">
        <v>43995918</v>
      </c>
      <c r="Q36">
        <f>_xlfn.XLOOKUP(E36,CPI!A:A,CPI!B:B)</f>
        <v>82.4</v>
      </c>
      <c r="R36" s="12">
        <f>P36*(CPI!$B$112/Movie!Q36)</f>
        <v>162688789.01213592</v>
      </c>
      <c r="S36" t="s">
        <v>195</v>
      </c>
      <c r="T36">
        <v>102</v>
      </c>
    </row>
    <row r="37" spans="1:20" x14ac:dyDescent="0.3">
      <c r="A37" t="s">
        <v>196</v>
      </c>
      <c r="B37" t="str">
        <f t="shared" si="0"/>
        <v>R</v>
      </c>
      <c r="C37" t="s">
        <v>1</v>
      </c>
      <c r="D37" t="s">
        <v>26</v>
      </c>
      <c r="E37">
        <v>1980</v>
      </c>
      <c r="F37" s="22">
        <f t="shared" si="1"/>
        <v>29221</v>
      </c>
      <c r="G37" t="s">
        <v>197</v>
      </c>
      <c r="H37">
        <f t="shared" si="2"/>
        <v>6.2</v>
      </c>
      <c r="I37">
        <v>6.2</v>
      </c>
      <c r="J37">
        <v>24000</v>
      </c>
      <c r="K37" t="s">
        <v>198</v>
      </c>
      <c r="L37" t="s">
        <v>199</v>
      </c>
      <c r="M37" t="s">
        <v>194</v>
      </c>
      <c r="N37" t="s">
        <v>15</v>
      </c>
      <c r="O37">
        <v>10000000</v>
      </c>
      <c r="P37">
        <v>69847348</v>
      </c>
      <c r="Q37">
        <f>_xlfn.XLOOKUP(E37,CPI!A:A,CPI!B:B)</f>
        <v>82.4</v>
      </c>
      <c r="R37" s="12">
        <f>P37*(CPI!$B$112/Movie!Q37)</f>
        <v>258282608.44174755</v>
      </c>
      <c r="S37" t="s">
        <v>8</v>
      </c>
      <c r="T37">
        <v>109</v>
      </c>
    </row>
    <row r="38" spans="1:20" x14ac:dyDescent="0.3">
      <c r="A38" t="s">
        <v>200</v>
      </c>
      <c r="B38" t="str">
        <f t="shared" si="0"/>
        <v>R</v>
      </c>
      <c r="C38" t="s">
        <v>1</v>
      </c>
      <c r="D38" t="s">
        <v>26</v>
      </c>
      <c r="E38">
        <v>1980</v>
      </c>
      <c r="F38" s="22">
        <f t="shared" si="1"/>
        <v>29221</v>
      </c>
      <c r="G38" t="s">
        <v>201</v>
      </c>
      <c r="H38">
        <f t="shared" si="2"/>
        <v>6.3</v>
      </c>
      <c r="I38">
        <v>6.3</v>
      </c>
      <c r="J38">
        <v>4300</v>
      </c>
      <c r="K38" t="s">
        <v>202</v>
      </c>
      <c r="L38" t="s">
        <v>202</v>
      </c>
      <c r="M38" t="s">
        <v>203</v>
      </c>
      <c r="N38" t="s">
        <v>15</v>
      </c>
      <c r="O38">
        <v>4000000</v>
      </c>
      <c r="P38">
        <v>10000000</v>
      </c>
      <c r="Q38">
        <f>_xlfn.XLOOKUP(E38,CPI!A:A,CPI!B:B)</f>
        <v>82.4</v>
      </c>
      <c r="R38" s="12">
        <f>P38*(CPI!$B$112/Movie!Q38)</f>
        <v>36978155.339805819</v>
      </c>
      <c r="S38" t="s">
        <v>204</v>
      </c>
      <c r="T38">
        <v>91</v>
      </c>
    </row>
    <row r="39" spans="1:20" x14ac:dyDescent="0.3">
      <c r="A39" t="s">
        <v>205</v>
      </c>
      <c r="B39" t="str">
        <f t="shared" si="0"/>
        <v>R</v>
      </c>
      <c r="C39" t="s">
        <v>1</v>
      </c>
      <c r="D39" t="s">
        <v>26</v>
      </c>
      <c r="E39">
        <v>1980</v>
      </c>
      <c r="F39" s="22">
        <f t="shared" si="1"/>
        <v>29221</v>
      </c>
      <c r="G39" t="s">
        <v>206</v>
      </c>
      <c r="H39">
        <f t="shared" si="2"/>
        <v>6</v>
      </c>
      <c r="I39">
        <v>6</v>
      </c>
      <c r="J39">
        <v>11000</v>
      </c>
      <c r="K39" t="s">
        <v>207</v>
      </c>
      <c r="L39" t="s">
        <v>208</v>
      </c>
      <c r="M39" t="s">
        <v>209</v>
      </c>
      <c r="N39" t="s">
        <v>15</v>
      </c>
      <c r="O39">
        <v>3000000</v>
      </c>
      <c r="P39">
        <v>6342668</v>
      </c>
      <c r="Q39">
        <f>_xlfn.XLOOKUP(E39,CPI!A:A,CPI!B:B)</f>
        <v>82.4</v>
      </c>
      <c r="R39" s="12">
        <f>P39*(CPI!$B$112/Movie!Q39)</f>
        <v>23454016.257281553</v>
      </c>
      <c r="S39" t="s">
        <v>210</v>
      </c>
      <c r="T39">
        <v>101</v>
      </c>
    </row>
    <row r="40" spans="1:20" x14ac:dyDescent="0.3">
      <c r="A40" t="s">
        <v>211</v>
      </c>
      <c r="B40" t="str">
        <f t="shared" si="0"/>
        <v>PG</v>
      </c>
      <c r="C40" t="s">
        <v>18</v>
      </c>
      <c r="D40" t="s">
        <v>2</v>
      </c>
      <c r="E40">
        <v>1980</v>
      </c>
      <c r="F40" s="22">
        <f t="shared" si="1"/>
        <v>29221</v>
      </c>
      <c r="G40" t="s">
        <v>49</v>
      </c>
      <c r="H40">
        <f t="shared" si="2"/>
        <v>5.9</v>
      </c>
      <c r="I40">
        <v>5.9</v>
      </c>
      <c r="J40">
        <v>4000</v>
      </c>
      <c r="K40" t="s">
        <v>212</v>
      </c>
      <c r="L40" t="s">
        <v>213</v>
      </c>
      <c r="M40" t="s">
        <v>214</v>
      </c>
      <c r="N40" t="s">
        <v>15</v>
      </c>
      <c r="P40">
        <v>27118000</v>
      </c>
      <c r="Q40">
        <f>_xlfn.XLOOKUP(E40,CPI!A:A,CPI!B:B)</f>
        <v>82.4</v>
      </c>
      <c r="R40" s="12">
        <f>P40*(CPI!$B$112/Movie!Q40)</f>
        <v>100277361.65048543</v>
      </c>
      <c r="S40" t="s">
        <v>215</v>
      </c>
      <c r="T40">
        <v>115</v>
      </c>
    </row>
    <row r="41" spans="1:20" x14ac:dyDescent="0.3">
      <c r="A41" t="s">
        <v>216</v>
      </c>
      <c r="B41" t="str">
        <f t="shared" si="0"/>
        <v>PG</v>
      </c>
      <c r="C41" t="s">
        <v>18</v>
      </c>
      <c r="D41" t="s">
        <v>48</v>
      </c>
      <c r="E41">
        <v>1980</v>
      </c>
      <c r="F41" s="22">
        <f t="shared" si="1"/>
        <v>29221</v>
      </c>
      <c r="G41" t="s">
        <v>217</v>
      </c>
      <c r="H41">
        <f t="shared" si="2"/>
        <v>7.5</v>
      </c>
      <c r="I41">
        <v>7.5</v>
      </c>
      <c r="J41">
        <v>17000</v>
      </c>
      <c r="K41" t="s">
        <v>218</v>
      </c>
      <c r="L41" t="s">
        <v>219</v>
      </c>
      <c r="M41" t="s">
        <v>220</v>
      </c>
      <c r="N41" t="s">
        <v>15</v>
      </c>
      <c r="P41">
        <v>67182787</v>
      </c>
      <c r="Q41">
        <f>_xlfn.XLOOKUP(E41,CPI!A:A,CPI!B:B)</f>
        <v>82.4</v>
      </c>
      <c r="R41" s="12">
        <f>P41*(CPI!$B$112/Movie!Q41)</f>
        <v>248429553.38470873</v>
      </c>
      <c r="S41" t="s">
        <v>46</v>
      </c>
      <c r="T41">
        <v>124</v>
      </c>
    </row>
    <row r="42" spans="1:20" x14ac:dyDescent="0.3">
      <c r="A42" t="s">
        <v>221</v>
      </c>
      <c r="B42" t="str">
        <f t="shared" si="0"/>
        <v>PG</v>
      </c>
      <c r="C42" t="s">
        <v>18</v>
      </c>
      <c r="D42" t="s">
        <v>222</v>
      </c>
      <c r="E42">
        <v>1980</v>
      </c>
      <c r="F42" s="22">
        <f t="shared" si="1"/>
        <v>29221</v>
      </c>
      <c r="G42" t="s">
        <v>223</v>
      </c>
      <c r="H42">
        <f t="shared" si="2"/>
        <v>6.3</v>
      </c>
      <c r="I42">
        <v>6.3</v>
      </c>
      <c r="J42">
        <v>5700</v>
      </c>
      <c r="K42" t="s">
        <v>224</v>
      </c>
      <c r="L42" t="s">
        <v>225</v>
      </c>
      <c r="M42" t="s">
        <v>226</v>
      </c>
      <c r="N42" t="s">
        <v>15</v>
      </c>
      <c r="P42">
        <v>5000000</v>
      </c>
      <c r="Q42">
        <f>_xlfn.XLOOKUP(E42,CPI!A:A,CPI!B:B)</f>
        <v>82.4</v>
      </c>
      <c r="R42" s="12">
        <f>P42*(CPI!$B$112/Movie!Q42)</f>
        <v>18489077.66990291</v>
      </c>
      <c r="S42" t="s">
        <v>227</v>
      </c>
      <c r="T42">
        <v>84</v>
      </c>
    </row>
    <row r="43" spans="1:20" x14ac:dyDescent="0.3">
      <c r="A43" t="s">
        <v>228</v>
      </c>
      <c r="B43" t="str">
        <f t="shared" si="0"/>
        <v>PG</v>
      </c>
      <c r="C43" t="s">
        <v>18</v>
      </c>
      <c r="D43" t="s">
        <v>2</v>
      </c>
      <c r="E43">
        <v>1980</v>
      </c>
      <c r="F43" s="22">
        <f t="shared" si="1"/>
        <v>29221</v>
      </c>
      <c r="G43" t="s">
        <v>229</v>
      </c>
      <c r="H43">
        <f t="shared" si="2"/>
        <v>7.9</v>
      </c>
      <c r="I43">
        <v>7.9</v>
      </c>
      <c r="J43">
        <v>13000</v>
      </c>
      <c r="K43" t="s">
        <v>230</v>
      </c>
      <c r="L43" t="s">
        <v>231</v>
      </c>
      <c r="M43" t="s">
        <v>232</v>
      </c>
      <c r="N43" t="s">
        <v>233</v>
      </c>
      <c r="Q43">
        <f>_xlfn.XLOOKUP(E43,CPI!A:A,CPI!B:B)</f>
        <v>82.4</v>
      </c>
      <c r="R43" s="12">
        <f>P43*(CPI!$B$112/Movie!Q43)</f>
        <v>0</v>
      </c>
      <c r="S43" t="s">
        <v>234</v>
      </c>
      <c r="T43">
        <v>107</v>
      </c>
    </row>
    <row r="44" spans="1:20" x14ac:dyDescent="0.3">
      <c r="A44" t="s">
        <v>235</v>
      </c>
      <c r="B44" t="str">
        <f t="shared" si="0"/>
        <v>R</v>
      </c>
      <c r="C44" t="s">
        <v>1</v>
      </c>
      <c r="D44" t="s">
        <v>19</v>
      </c>
      <c r="E44">
        <v>1980</v>
      </c>
      <c r="F44" s="22">
        <f t="shared" si="1"/>
        <v>29221</v>
      </c>
      <c r="G44" t="s">
        <v>236</v>
      </c>
      <c r="H44">
        <f t="shared" si="2"/>
        <v>7.1</v>
      </c>
      <c r="I44">
        <v>7.1</v>
      </c>
      <c r="J44">
        <v>9000</v>
      </c>
      <c r="K44" t="s">
        <v>237</v>
      </c>
      <c r="L44" t="s">
        <v>238</v>
      </c>
      <c r="M44" t="s">
        <v>239</v>
      </c>
      <c r="N44" t="s">
        <v>15</v>
      </c>
      <c r="O44">
        <v>3500000</v>
      </c>
      <c r="P44">
        <v>7063886</v>
      </c>
      <c r="Q44">
        <f>_xlfn.XLOOKUP(E44,CPI!A:A,CPI!B:B)</f>
        <v>82.4</v>
      </c>
      <c r="R44" s="12">
        <f>P44*(CPI!$B$112/Movie!Q44)</f>
        <v>26120947.381067958</v>
      </c>
      <c r="S44" t="s">
        <v>240</v>
      </c>
      <c r="T44">
        <v>131</v>
      </c>
    </row>
    <row r="45" spans="1:20" x14ac:dyDescent="0.3">
      <c r="A45" t="s">
        <v>241</v>
      </c>
      <c r="B45" t="str">
        <f t="shared" si="0"/>
        <v>R</v>
      </c>
      <c r="C45" t="s">
        <v>1</v>
      </c>
      <c r="D45" t="s">
        <v>48</v>
      </c>
      <c r="E45">
        <v>1980</v>
      </c>
      <c r="F45" s="22">
        <f t="shared" si="1"/>
        <v>29221</v>
      </c>
      <c r="G45" t="s">
        <v>242</v>
      </c>
      <c r="H45">
        <f t="shared" si="2"/>
        <v>6.6</v>
      </c>
      <c r="I45">
        <v>6.6</v>
      </c>
      <c r="J45">
        <v>11000</v>
      </c>
      <c r="K45" t="s">
        <v>243</v>
      </c>
      <c r="L45" t="s">
        <v>244</v>
      </c>
      <c r="M45" t="s">
        <v>245</v>
      </c>
      <c r="N45" t="s">
        <v>15</v>
      </c>
      <c r="P45">
        <v>6659377</v>
      </c>
      <c r="Q45">
        <f>_xlfn.XLOOKUP(E45,CPI!A:A,CPI!B:B)</f>
        <v>82.4</v>
      </c>
      <c r="R45" s="12">
        <f>P45*(CPI!$B$112/Movie!Q45)</f>
        <v>24625147.71723301</v>
      </c>
      <c r="S45" t="s">
        <v>46</v>
      </c>
      <c r="T45">
        <v>99</v>
      </c>
    </row>
    <row r="46" spans="1:20" x14ac:dyDescent="0.3">
      <c r="A46" t="s">
        <v>246</v>
      </c>
      <c r="B46" t="str">
        <f t="shared" si="0"/>
        <v>R</v>
      </c>
      <c r="C46" t="s">
        <v>1</v>
      </c>
      <c r="D46" t="s">
        <v>37</v>
      </c>
      <c r="E46">
        <v>1980</v>
      </c>
      <c r="F46" s="22">
        <f t="shared" si="1"/>
        <v>29221</v>
      </c>
      <c r="G46" t="s">
        <v>247</v>
      </c>
      <c r="H46">
        <f t="shared" si="2"/>
        <v>4.8</v>
      </c>
      <c r="I46">
        <v>4.8</v>
      </c>
      <c r="J46">
        <v>2000</v>
      </c>
      <c r="K46" t="s">
        <v>248</v>
      </c>
      <c r="L46" t="s">
        <v>249</v>
      </c>
      <c r="M46" t="s">
        <v>250</v>
      </c>
      <c r="N46" t="s">
        <v>7</v>
      </c>
      <c r="P46">
        <v>8415112</v>
      </c>
      <c r="Q46">
        <f>_xlfn.XLOOKUP(E46,CPI!A:A,CPI!B:B)</f>
        <v>82.4</v>
      </c>
      <c r="R46" s="12">
        <f>P46*(CPI!$B$112/Movie!Q46)</f>
        <v>31117531.873786405</v>
      </c>
      <c r="S46" t="s">
        <v>215</v>
      </c>
      <c r="T46">
        <v>101</v>
      </c>
    </row>
    <row r="47" spans="1:20" x14ac:dyDescent="0.3">
      <c r="A47" t="s">
        <v>251</v>
      </c>
      <c r="B47" t="str">
        <f t="shared" si="0"/>
        <v>R</v>
      </c>
      <c r="C47" t="s">
        <v>1</v>
      </c>
      <c r="D47" t="s">
        <v>26</v>
      </c>
      <c r="E47">
        <v>1980</v>
      </c>
      <c r="F47" s="22">
        <f t="shared" si="1"/>
        <v>29221</v>
      </c>
      <c r="G47" t="s">
        <v>176</v>
      </c>
      <c r="H47">
        <f t="shared" si="2"/>
        <v>6.1</v>
      </c>
      <c r="I47">
        <v>6.1</v>
      </c>
      <c r="J47">
        <v>12000</v>
      </c>
      <c r="K47" t="s">
        <v>252</v>
      </c>
      <c r="L47" t="s">
        <v>252</v>
      </c>
      <c r="M47" t="s">
        <v>253</v>
      </c>
      <c r="N47" t="s">
        <v>15</v>
      </c>
      <c r="P47">
        <v>41675194</v>
      </c>
      <c r="Q47">
        <f>_xlfn.XLOOKUP(E47,CPI!A:A,CPI!B:B)</f>
        <v>82.4</v>
      </c>
      <c r="R47" s="12">
        <f>P47*(CPI!$B$112/Movie!Q47)</f>
        <v>154107179.75485435</v>
      </c>
      <c r="S47" t="s">
        <v>46</v>
      </c>
      <c r="T47">
        <v>99</v>
      </c>
    </row>
    <row r="48" spans="1:20" x14ac:dyDescent="0.3">
      <c r="A48" t="s">
        <v>254</v>
      </c>
      <c r="B48" t="str">
        <f t="shared" si="0"/>
        <v>R</v>
      </c>
      <c r="C48" t="s">
        <v>1</v>
      </c>
      <c r="D48" t="s">
        <v>19</v>
      </c>
      <c r="E48">
        <v>1980</v>
      </c>
      <c r="F48" s="22">
        <f t="shared" si="1"/>
        <v>29221</v>
      </c>
      <c r="G48" t="s">
        <v>3</v>
      </c>
      <c r="H48">
        <f t="shared" si="2"/>
        <v>5.3</v>
      </c>
      <c r="I48">
        <v>5.3</v>
      </c>
      <c r="J48">
        <v>3900</v>
      </c>
      <c r="K48" t="s">
        <v>255</v>
      </c>
      <c r="L48" t="s">
        <v>256</v>
      </c>
      <c r="M48" t="s">
        <v>91</v>
      </c>
      <c r="N48" t="s">
        <v>15</v>
      </c>
      <c r="O48">
        <v>22000000</v>
      </c>
      <c r="P48">
        <v>15716828</v>
      </c>
      <c r="Q48">
        <f>_xlfn.XLOOKUP(E48,CPI!A:A,CPI!B:B)</f>
        <v>82.4</v>
      </c>
      <c r="R48" s="12">
        <f>P48*(CPI!$B$112/Movie!Q48)</f>
        <v>58117930.723300964</v>
      </c>
      <c r="S48" t="s">
        <v>46</v>
      </c>
      <c r="T48">
        <v>109</v>
      </c>
    </row>
    <row r="49" spans="1:20" x14ac:dyDescent="0.3">
      <c r="A49" t="s">
        <v>257</v>
      </c>
      <c r="B49" t="str">
        <f t="shared" si="0"/>
        <v>R</v>
      </c>
      <c r="C49" t="s">
        <v>1</v>
      </c>
      <c r="D49" t="s">
        <v>37</v>
      </c>
      <c r="E49">
        <v>1980</v>
      </c>
      <c r="F49" s="22">
        <f t="shared" si="1"/>
        <v>29221</v>
      </c>
      <c r="G49" t="s">
        <v>258</v>
      </c>
      <c r="H49">
        <f t="shared" si="2"/>
        <v>4.5999999999999996</v>
      </c>
      <c r="I49">
        <v>4.5999999999999996</v>
      </c>
      <c r="J49">
        <v>3900</v>
      </c>
      <c r="K49" t="s">
        <v>259</v>
      </c>
      <c r="L49" t="s">
        <v>259</v>
      </c>
      <c r="M49" t="s">
        <v>260</v>
      </c>
      <c r="N49" t="s">
        <v>15</v>
      </c>
      <c r="O49">
        <v>300000</v>
      </c>
      <c r="Q49">
        <f>_xlfn.XLOOKUP(E49,CPI!A:A,CPI!B:B)</f>
        <v>82.4</v>
      </c>
      <c r="R49" s="12">
        <f>P49*(CPI!$B$112/Movie!Q49)</f>
        <v>0</v>
      </c>
      <c r="S49" t="s">
        <v>261</v>
      </c>
      <c r="T49">
        <v>82</v>
      </c>
    </row>
    <row r="50" spans="1:20" x14ac:dyDescent="0.3">
      <c r="A50" t="s">
        <v>262</v>
      </c>
      <c r="B50" t="str">
        <f t="shared" si="0"/>
        <v>PG</v>
      </c>
      <c r="C50" t="s">
        <v>18</v>
      </c>
      <c r="D50" t="s">
        <v>19</v>
      </c>
      <c r="E50">
        <v>1980</v>
      </c>
      <c r="F50" s="22">
        <f t="shared" si="1"/>
        <v>29221</v>
      </c>
      <c r="G50" t="s">
        <v>38</v>
      </c>
      <c r="H50">
        <f t="shared" si="2"/>
        <v>5.0999999999999996</v>
      </c>
      <c r="I50">
        <v>5.0999999999999996</v>
      </c>
      <c r="J50">
        <v>3100</v>
      </c>
      <c r="K50" t="s">
        <v>263</v>
      </c>
      <c r="L50" t="s">
        <v>264</v>
      </c>
      <c r="M50" t="s">
        <v>265</v>
      </c>
      <c r="N50" t="s">
        <v>15</v>
      </c>
      <c r="O50">
        <v>15000000</v>
      </c>
      <c r="P50">
        <v>14662035</v>
      </c>
      <c r="Q50">
        <f>_xlfn.XLOOKUP(E50,CPI!A:A,CPI!B:B)</f>
        <v>82.4</v>
      </c>
      <c r="R50" s="12">
        <f>P50*(CPI!$B$112/Movie!Q50)</f>
        <v>54217500.782766983</v>
      </c>
      <c r="S50" t="s">
        <v>46</v>
      </c>
      <c r="T50">
        <v>94</v>
      </c>
    </row>
    <row r="51" spans="1:20" x14ac:dyDescent="0.3">
      <c r="A51" t="s">
        <v>266</v>
      </c>
      <c r="B51" t="str">
        <f t="shared" si="0"/>
        <v>PG</v>
      </c>
      <c r="C51" t="s">
        <v>18</v>
      </c>
      <c r="D51" t="s">
        <v>48</v>
      </c>
      <c r="E51">
        <v>1980</v>
      </c>
      <c r="F51" s="22">
        <f t="shared" si="1"/>
        <v>29221</v>
      </c>
      <c r="G51" t="s">
        <v>267</v>
      </c>
      <c r="H51">
        <f t="shared" si="2"/>
        <v>8.3000000000000007</v>
      </c>
      <c r="I51">
        <v>8.3000000000000007</v>
      </c>
      <c r="J51">
        <v>15000</v>
      </c>
      <c r="K51" t="s">
        <v>268</v>
      </c>
      <c r="L51" t="s">
        <v>269</v>
      </c>
      <c r="M51" t="s">
        <v>270</v>
      </c>
      <c r="N51" t="s">
        <v>271</v>
      </c>
      <c r="O51">
        <v>35000000</v>
      </c>
      <c r="Q51">
        <f>_xlfn.XLOOKUP(E51,CPI!A:A,CPI!B:B)</f>
        <v>82.4</v>
      </c>
      <c r="R51" s="12">
        <f>P51*(CPI!$B$112/Movie!Q51)</f>
        <v>0</v>
      </c>
      <c r="S51" t="s">
        <v>272</v>
      </c>
      <c r="T51">
        <v>173</v>
      </c>
    </row>
    <row r="52" spans="1:20" x14ac:dyDescent="0.3">
      <c r="A52" t="s">
        <v>273</v>
      </c>
      <c r="B52" t="str">
        <f t="shared" si="0"/>
        <v>PG</v>
      </c>
      <c r="C52" t="s">
        <v>18</v>
      </c>
      <c r="D52" t="s">
        <v>26</v>
      </c>
      <c r="E52">
        <v>1980</v>
      </c>
      <c r="F52" s="22">
        <f t="shared" si="1"/>
        <v>29221</v>
      </c>
      <c r="G52" t="s">
        <v>171</v>
      </c>
      <c r="H52">
        <f t="shared" si="2"/>
        <v>7.3</v>
      </c>
      <c r="I52">
        <v>7.3</v>
      </c>
      <c r="J52">
        <v>22000</v>
      </c>
      <c r="K52" t="s">
        <v>274</v>
      </c>
      <c r="L52" t="s">
        <v>274</v>
      </c>
      <c r="M52" t="s">
        <v>274</v>
      </c>
      <c r="N52" t="s">
        <v>15</v>
      </c>
      <c r="O52">
        <v>10000000</v>
      </c>
      <c r="P52">
        <v>10389003</v>
      </c>
      <c r="Q52">
        <f>_xlfn.XLOOKUP(E52,CPI!A:A,CPI!B:B)</f>
        <v>82.4</v>
      </c>
      <c r="R52" s="12">
        <f>P52*(CPI!$B$112/Movie!Q52)</f>
        <v>38416616.675970875</v>
      </c>
      <c r="S52" t="s">
        <v>275</v>
      </c>
      <c r="T52">
        <v>89</v>
      </c>
    </row>
    <row r="53" spans="1:20" x14ac:dyDescent="0.3">
      <c r="A53" t="s">
        <v>276</v>
      </c>
      <c r="B53" t="str">
        <f t="shared" si="0"/>
        <v>R</v>
      </c>
      <c r="C53" t="s">
        <v>1</v>
      </c>
      <c r="D53" t="s">
        <v>26</v>
      </c>
      <c r="E53">
        <v>1980</v>
      </c>
      <c r="F53" s="22">
        <f t="shared" si="1"/>
        <v>29221</v>
      </c>
      <c r="G53" t="s">
        <v>84</v>
      </c>
      <c r="H53">
        <f t="shared" si="2"/>
        <v>6.8</v>
      </c>
      <c r="I53">
        <v>6.8</v>
      </c>
      <c r="J53">
        <v>4500</v>
      </c>
      <c r="K53" t="s">
        <v>277</v>
      </c>
      <c r="L53" t="s">
        <v>278</v>
      </c>
      <c r="M53" t="s">
        <v>279</v>
      </c>
      <c r="N53" t="s">
        <v>15</v>
      </c>
      <c r="O53">
        <v>7000000</v>
      </c>
      <c r="P53">
        <v>4309490</v>
      </c>
      <c r="Q53">
        <f>_xlfn.XLOOKUP(E53,CPI!A:A,CPI!B:B)</f>
        <v>82.4</v>
      </c>
      <c r="R53" s="12">
        <f>P53*(CPI!$B$112/Movie!Q53)</f>
        <v>15935699.065533979</v>
      </c>
      <c r="S53" t="s">
        <v>46</v>
      </c>
      <c r="T53">
        <v>95</v>
      </c>
    </row>
    <row r="54" spans="1:20" x14ac:dyDescent="0.3">
      <c r="A54" t="s">
        <v>280</v>
      </c>
      <c r="B54" t="str">
        <f t="shared" si="0"/>
        <v>PG</v>
      </c>
      <c r="C54" t="s">
        <v>18</v>
      </c>
      <c r="D54" t="s">
        <v>48</v>
      </c>
      <c r="E54">
        <v>1980</v>
      </c>
      <c r="F54" s="22">
        <f t="shared" si="1"/>
        <v>29221</v>
      </c>
      <c r="G54" t="s">
        <v>20</v>
      </c>
      <c r="H54">
        <f t="shared" si="2"/>
        <v>4.2</v>
      </c>
      <c r="I54">
        <v>4.2</v>
      </c>
      <c r="J54">
        <v>3700</v>
      </c>
      <c r="K54" t="s">
        <v>281</v>
      </c>
      <c r="L54" t="s">
        <v>282</v>
      </c>
      <c r="M54" t="s">
        <v>283</v>
      </c>
      <c r="N54" t="s">
        <v>15</v>
      </c>
      <c r="O54">
        <v>20000000</v>
      </c>
      <c r="Q54">
        <f>_xlfn.XLOOKUP(E54,CPI!A:A,CPI!B:B)</f>
        <v>82.4</v>
      </c>
      <c r="R54" s="12">
        <f>P54*(CPI!$B$112/Movie!Q54)</f>
        <v>0</v>
      </c>
      <c r="S54" t="s">
        <v>215</v>
      </c>
      <c r="T54">
        <v>124</v>
      </c>
    </row>
    <row r="55" spans="1:20" x14ac:dyDescent="0.3">
      <c r="A55" t="s">
        <v>284</v>
      </c>
      <c r="B55" t="str">
        <f t="shared" si="0"/>
        <v>PG</v>
      </c>
      <c r="C55" t="s">
        <v>18</v>
      </c>
      <c r="D55" t="s">
        <v>19</v>
      </c>
      <c r="E55">
        <v>1980</v>
      </c>
      <c r="F55" s="22">
        <f t="shared" si="1"/>
        <v>29221</v>
      </c>
      <c r="G55" t="s">
        <v>285</v>
      </c>
      <c r="H55">
        <f t="shared" si="2"/>
        <v>6.1</v>
      </c>
      <c r="I55">
        <v>6.1</v>
      </c>
      <c r="J55">
        <v>11000</v>
      </c>
      <c r="K55" t="s">
        <v>70</v>
      </c>
      <c r="L55" t="s">
        <v>286</v>
      </c>
      <c r="M55" t="s">
        <v>70</v>
      </c>
      <c r="N55" t="s">
        <v>15</v>
      </c>
      <c r="O55">
        <v>6500000</v>
      </c>
      <c r="P55">
        <v>24265659</v>
      </c>
      <c r="Q55">
        <f>_xlfn.XLOOKUP(E55,CPI!A:A,CPI!B:B)</f>
        <v>82.4</v>
      </c>
      <c r="R55" s="12">
        <f>P55*(CPI!$B$112/Movie!Q55)</f>
        <v>89729930.792475715</v>
      </c>
      <c r="S55" t="s">
        <v>8</v>
      </c>
      <c r="T55">
        <v>116</v>
      </c>
    </row>
    <row r="56" spans="1:20" x14ac:dyDescent="0.3">
      <c r="A56" t="s">
        <v>287</v>
      </c>
      <c r="B56" t="str">
        <f t="shared" si="0"/>
        <v>R</v>
      </c>
      <c r="C56" t="s">
        <v>1</v>
      </c>
      <c r="D56" t="s">
        <v>26</v>
      </c>
      <c r="E56">
        <v>1980</v>
      </c>
      <c r="F56" s="22">
        <f t="shared" si="1"/>
        <v>29221</v>
      </c>
      <c r="G56" t="s">
        <v>288</v>
      </c>
      <c r="H56">
        <f t="shared" si="2"/>
        <v>7</v>
      </c>
      <c r="I56">
        <v>7</v>
      </c>
      <c r="J56">
        <v>6700</v>
      </c>
      <c r="K56" t="s">
        <v>289</v>
      </c>
      <c r="L56" t="s">
        <v>289</v>
      </c>
      <c r="M56" t="s">
        <v>290</v>
      </c>
      <c r="N56" t="s">
        <v>291</v>
      </c>
      <c r="P56">
        <v>12516</v>
      </c>
      <c r="Q56">
        <f>_xlfn.XLOOKUP(E56,CPI!A:A,CPI!B:B)</f>
        <v>82.4</v>
      </c>
      <c r="R56" s="12">
        <f>P56*(CPI!$B$112/Movie!Q56)</f>
        <v>46281.859223300969</v>
      </c>
      <c r="S56" t="s">
        <v>292</v>
      </c>
      <c r="T56">
        <v>139</v>
      </c>
    </row>
    <row r="57" spans="1:20" x14ac:dyDescent="0.3">
      <c r="A57" t="s">
        <v>293</v>
      </c>
      <c r="B57" t="str">
        <f t="shared" si="0"/>
        <v>PG</v>
      </c>
      <c r="C57" t="s">
        <v>18</v>
      </c>
      <c r="D57" t="s">
        <v>26</v>
      </c>
      <c r="E57">
        <v>1980</v>
      </c>
      <c r="F57" s="22">
        <f t="shared" si="1"/>
        <v>29221</v>
      </c>
      <c r="G57" t="s">
        <v>294</v>
      </c>
      <c r="H57">
        <f t="shared" si="2"/>
        <v>6.7</v>
      </c>
      <c r="I57">
        <v>6.7</v>
      </c>
      <c r="J57">
        <v>2900</v>
      </c>
      <c r="K57" t="s">
        <v>295</v>
      </c>
      <c r="L57" t="s">
        <v>296</v>
      </c>
      <c r="M57" t="s">
        <v>296</v>
      </c>
      <c r="N57" t="s">
        <v>15</v>
      </c>
      <c r="Q57">
        <f>_xlfn.XLOOKUP(E57,CPI!A:A,CPI!B:B)</f>
        <v>82.4</v>
      </c>
      <c r="R57" s="12">
        <f>P57*(CPI!$B$112/Movie!Q57)</f>
        <v>0</v>
      </c>
      <c r="S57" t="s">
        <v>297</v>
      </c>
      <c r="T57">
        <v>91</v>
      </c>
    </row>
    <row r="58" spans="1:20" x14ac:dyDescent="0.3">
      <c r="A58" t="s">
        <v>298</v>
      </c>
      <c r="B58" t="str">
        <f t="shared" si="0"/>
        <v>PG</v>
      </c>
      <c r="C58" t="s">
        <v>18</v>
      </c>
      <c r="D58" t="s">
        <v>19</v>
      </c>
      <c r="E58">
        <v>1980</v>
      </c>
      <c r="F58" s="22">
        <f t="shared" si="1"/>
        <v>29221</v>
      </c>
      <c r="G58" t="s">
        <v>299</v>
      </c>
      <c r="H58">
        <f t="shared" si="2"/>
        <v>4.5999999999999996</v>
      </c>
      <c r="I58">
        <v>4.5999999999999996</v>
      </c>
      <c r="J58">
        <v>2600</v>
      </c>
      <c r="K58" t="s">
        <v>300</v>
      </c>
      <c r="L58" t="s">
        <v>301</v>
      </c>
      <c r="M58" t="s">
        <v>302</v>
      </c>
      <c r="N58" t="s">
        <v>15</v>
      </c>
      <c r="O58">
        <v>20000000</v>
      </c>
      <c r="P58">
        <v>3763988</v>
      </c>
      <c r="Q58">
        <f>_xlfn.XLOOKUP(E58,CPI!A:A,CPI!B:B)</f>
        <v>82.4</v>
      </c>
      <c r="R58" s="12">
        <f>P58*(CPI!$B$112/Movie!Q58)</f>
        <v>13918533.296116505</v>
      </c>
      <c r="S58" t="s">
        <v>303</v>
      </c>
      <c r="T58">
        <v>121</v>
      </c>
    </row>
    <row r="59" spans="1:20" x14ac:dyDescent="0.3">
      <c r="A59" t="s">
        <v>304</v>
      </c>
      <c r="B59" t="str">
        <f t="shared" si="0"/>
        <v>PG</v>
      </c>
      <c r="C59" t="s">
        <v>18</v>
      </c>
      <c r="D59" t="s">
        <v>26</v>
      </c>
      <c r="E59">
        <v>1980</v>
      </c>
      <c r="F59" s="22">
        <f t="shared" si="1"/>
        <v>29221</v>
      </c>
      <c r="G59" t="s">
        <v>305</v>
      </c>
      <c r="H59">
        <f t="shared" si="2"/>
        <v>5.4</v>
      </c>
      <c r="I59">
        <v>5.4</v>
      </c>
      <c r="J59">
        <v>2400</v>
      </c>
      <c r="K59" t="s">
        <v>306</v>
      </c>
      <c r="L59" t="s">
        <v>307</v>
      </c>
      <c r="M59" t="s">
        <v>34</v>
      </c>
      <c r="N59" t="s">
        <v>15</v>
      </c>
      <c r="O59">
        <v>6000000</v>
      </c>
      <c r="P59">
        <v>6216067</v>
      </c>
      <c r="Q59">
        <f>_xlfn.XLOOKUP(E59,CPI!A:A,CPI!B:B)</f>
        <v>82.4</v>
      </c>
      <c r="R59" s="12">
        <f>P59*(CPI!$B$112/Movie!Q59)</f>
        <v>22985869.112864077</v>
      </c>
      <c r="S59" t="s">
        <v>308</v>
      </c>
      <c r="T59">
        <v>103</v>
      </c>
    </row>
    <row r="60" spans="1:20" x14ac:dyDescent="0.3">
      <c r="A60" t="s">
        <v>309</v>
      </c>
      <c r="B60" t="str">
        <f t="shared" si="0"/>
        <v>R</v>
      </c>
      <c r="C60" t="s">
        <v>1</v>
      </c>
      <c r="D60" t="s">
        <v>19</v>
      </c>
      <c r="E60">
        <v>1980</v>
      </c>
      <c r="F60" s="22">
        <f t="shared" si="1"/>
        <v>29221</v>
      </c>
      <c r="G60" t="s">
        <v>183</v>
      </c>
      <c r="H60">
        <f t="shared" si="2"/>
        <v>5.0999999999999996</v>
      </c>
      <c r="I60">
        <v>5.0999999999999996</v>
      </c>
      <c r="J60">
        <v>5200</v>
      </c>
      <c r="K60" t="s">
        <v>310</v>
      </c>
      <c r="L60" t="s">
        <v>311</v>
      </c>
      <c r="M60" t="s">
        <v>312</v>
      </c>
      <c r="N60" t="s">
        <v>15</v>
      </c>
      <c r="O60">
        <v>4000000</v>
      </c>
      <c r="P60">
        <v>18971000</v>
      </c>
      <c r="Q60">
        <f>_xlfn.XLOOKUP(E60,CPI!A:A,CPI!B:B)</f>
        <v>82.4</v>
      </c>
      <c r="R60" s="12">
        <f>P60*(CPI!$B$112/Movie!Q60)</f>
        <v>70151258.495145619</v>
      </c>
      <c r="S60" t="s">
        <v>313</v>
      </c>
      <c r="T60">
        <v>103</v>
      </c>
    </row>
    <row r="61" spans="1:20" x14ac:dyDescent="0.3">
      <c r="A61" t="s">
        <v>314</v>
      </c>
      <c r="B61" t="str">
        <f t="shared" si="0"/>
        <v>PG</v>
      </c>
      <c r="C61" t="s">
        <v>18</v>
      </c>
      <c r="D61" t="s">
        <v>315</v>
      </c>
      <c r="E61">
        <v>1980</v>
      </c>
      <c r="F61" s="22">
        <f t="shared" si="1"/>
        <v>29221</v>
      </c>
      <c r="G61" t="s">
        <v>316</v>
      </c>
      <c r="H61">
        <f t="shared" si="2"/>
        <v>5.3</v>
      </c>
      <c r="I61">
        <v>5.3</v>
      </c>
      <c r="J61">
        <v>2400</v>
      </c>
      <c r="K61" t="s">
        <v>317</v>
      </c>
      <c r="L61" t="s">
        <v>318</v>
      </c>
      <c r="M61" t="s">
        <v>319</v>
      </c>
      <c r="N61" t="s">
        <v>15</v>
      </c>
      <c r="O61">
        <v>11000000</v>
      </c>
      <c r="Q61">
        <f>_xlfn.XLOOKUP(E61,CPI!A:A,CPI!B:B)</f>
        <v>82.4</v>
      </c>
      <c r="R61" s="12">
        <f>P61*(CPI!$B$112/Movie!Q61)</f>
        <v>0</v>
      </c>
      <c r="S61" t="s">
        <v>320</v>
      </c>
      <c r="T61">
        <v>97</v>
      </c>
    </row>
    <row r="62" spans="1:20" x14ac:dyDescent="0.3">
      <c r="A62" t="s">
        <v>321</v>
      </c>
      <c r="B62" t="str">
        <f t="shared" si="0"/>
        <v>G</v>
      </c>
      <c r="C62" t="s">
        <v>322</v>
      </c>
      <c r="D62" t="s">
        <v>10</v>
      </c>
      <c r="E62">
        <v>1980</v>
      </c>
      <c r="F62" s="22">
        <f t="shared" si="1"/>
        <v>29221</v>
      </c>
      <c r="G62" t="s">
        <v>323</v>
      </c>
      <c r="H62">
        <f t="shared" si="2"/>
        <v>5</v>
      </c>
      <c r="I62">
        <v>5</v>
      </c>
      <c r="J62">
        <v>5300</v>
      </c>
      <c r="K62" t="s">
        <v>324</v>
      </c>
      <c r="L62" t="s">
        <v>325</v>
      </c>
      <c r="M62" t="s">
        <v>326</v>
      </c>
      <c r="N62" t="s">
        <v>15</v>
      </c>
      <c r="P62">
        <v>18000000</v>
      </c>
      <c r="Q62">
        <f>_xlfn.XLOOKUP(E62,CPI!A:A,CPI!B:B)</f>
        <v>82.4</v>
      </c>
      <c r="R62" s="12">
        <f>P62*(CPI!$B$112/Movie!Q62)</f>
        <v>66560679.611650482</v>
      </c>
      <c r="S62" t="s">
        <v>227</v>
      </c>
      <c r="T62">
        <v>100</v>
      </c>
    </row>
    <row r="63" spans="1:20" x14ac:dyDescent="0.3">
      <c r="A63" t="s">
        <v>327</v>
      </c>
      <c r="B63" t="str">
        <f t="shared" si="0"/>
        <v>PG</v>
      </c>
      <c r="C63" t="s">
        <v>18</v>
      </c>
      <c r="D63" t="s">
        <v>2</v>
      </c>
      <c r="E63">
        <v>1980</v>
      </c>
      <c r="F63" s="22">
        <f t="shared" si="1"/>
        <v>29221</v>
      </c>
      <c r="G63" t="s">
        <v>328</v>
      </c>
      <c r="H63">
        <f t="shared" si="2"/>
        <v>6.7</v>
      </c>
      <c r="I63">
        <v>6.7</v>
      </c>
      <c r="J63">
        <v>1900</v>
      </c>
      <c r="K63" t="s">
        <v>329</v>
      </c>
      <c r="L63" t="s">
        <v>329</v>
      </c>
      <c r="M63" t="s">
        <v>330</v>
      </c>
      <c r="N63" t="s">
        <v>15</v>
      </c>
      <c r="P63">
        <v>14287755</v>
      </c>
      <c r="Q63">
        <f>_xlfn.XLOOKUP(E63,CPI!A:A,CPI!B:B)</f>
        <v>82.4</v>
      </c>
      <c r="R63" s="12">
        <f>P63*(CPI!$B$112/Movie!Q63)</f>
        <v>52833482.384708732</v>
      </c>
      <c r="S63" t="s">
        <v>195</v>
      </c>
      <c r="T63">
        <v>123</v>
      </c>
    </row>
    <row r="64" spans="1:20" x14ac:dyDescent="0.3">
      <c r="A64" t="s">
        <v>331</v>
      </c>
      <c r="B64" t="str">
        <f t="shared" si="0"/>
        <v>R</v>
      </c>
      <c r="C64" t="s">
        <v>1</v>
      </c>
      <c r="D64" t="s">
        <v>26</v>
      </c>
      <c r="E64">
        <v>1980</v>
      </c>
      <c r="F64" s="22">
        <f t="shared" si="1"/>
        <v>29221</v>
      </c>
      <c r="G64" t="s">
        <v>332</v>
      </c>
      <c r="H64">
        <f t="shared" si="2"/>
        <v>5.5</v>
      </c>
      <c r="I64">
        <v>5.5</v>
      </c>
      <c r="J64">
        <v>875</v>
      </c>
      <c r="K64" t="s">
        <v>333</v>
      </c>
      <c r="L64" t="s">
        <v>334</v>
      </c>
      <c r="M64" t="s">
        <v>335</v>
      </c>
      <c r="N64" t="s">
        <v>15</v>
      </c>
      <c r="Q64">
        <f>_xlfn.XLOOKUP(E64,CPI!A:A,CPI!B:B)</f>
        <v>82.4</v>
      </c>
      <c r="R64" s="12">
        <f>P64*(CPI!$B$112/Movie!Q64)</f>
        <v>0</v>
      </c>
      <c r="S64" t="s">
        <v>195</v>
      </c>
      <c r="T64">
        <v>91</v>
      </c>
    </row>
    <row r="65" spans="1:20" x14ac:dyDescent="0.3">
      <c r="A65" t="s">
        <v>336</v>
      </c>
      <c r="B65" t="str">
        <f t="shared" si="0"/>
        <v>PG</v>
      </c>
      <c r="C65" t="s">
        <v>18</v>
      </c>
      <c r="D65" t="s">
        <v>2</v>
      </c>
      <c r="E65">
        <v>1980</v>
      </c>
      <c r="F65" s="22">
        <f t="shared" si="1"/>
        <v>29221</v>
      </c>
      <c r="G65" t="s">
        <v>176</v>
      </c>
      <c r="H65">
        <f t="shared" si="2"/>
        <v>6.3</v>
      </c>
      <c r="I65">
        <v>6.3</v>
      </c>
      <c r="J65">
        <v>1400</v>
      </c>
      <c r="K65" t="s">
        <v>337</v>
      </c>
      <c r="L65" t="s">
        <v>338</v>
      </c>
      <c r="M65" t="s">
        <v>339</v>
      </c>
      <c r="N65" t="s">
        <v>15</v>
      </c>
      <c r="P65">
        <v>17815212</v>
      </c>
      <c r="Q65">
        <f>_xlfn.XLOOKUP(E65,CPI!A:A,CPI!B:B)</f>
        <v>82.4</v>
      </c>
      <c r="R65" s="12">
        <f>P65*(CPI!$B$112/Movie!Q65)</f>
        <v>65877367.674757279</v>
      </c>
      <c r="S65" t="s">
        <v>340</v>
      </c>
      <c r="T65">
        <v>119</v>
      </c>
    </row>
    <row r="66" spans="1:20" x14ac:dyDescent="0.3">
      <c r="A66" t="s">
        <v>341</v>
      </c>
      <c r="B66" t="str">
        <f t="shared" si="0"/>
        <v>PG</v>
      </c>
      <c r="C66" t="s">
        <v>18</v>
      </c>
      <c r="D66" t="s">
        <v>2</v>
      </c>
      <c r="E66">
        <v>1980</v>
      </c>
      <c r="F66" s="22">
        <f t="shared" si="1"/>
        <v>29221</v>
      </c>
      <c r="G66" t="s">
        <v>171</v>
      </c>
      <c r="H66">
        <f t="shared" si="2"/>
        <v>7.3</v>
      </c>
      <c r="I66">
        <v>7.3</v>
      </c>
      <c r="J66">
        <v>2800</v>
      </c>
      <c r="K66" t="s">
        <v>342</v>
      </c>
      <c r="L66" t="s">
        <v>343</v>
      </c>
      <c r="M66" t="s">
        <v>344</v>
      </c>
      <c r="N66" t="s">
        <v>15</v>
      </c>
      <c r="P66">
        <v>3910019</v>
      </c>
      <c r="Q66">
        <f>_xlfn.XLOOKUP(E66,CPI!A:A,CPI!B:B)</f>
        <v>82.4</v>
      </c>
      <c r="R66" s="12">
        <f>P66*(CPI!$B$112/Movie!Q66)</f>
        <v>14458528.996359222</v>
      </c>
      <c r="S66" t="s">
        <v>46</v>
      </c>
      <c r="T66">
        <v>103</v>
      </c>
    </row>
    <row r="67" spans="1:20" x14ac:dyDescent="0.3">
      <c r="A67" t="s">
        <v>345</v>
      </c>
      <c r="B67" t="str">
        <f t="shared" ref="B67:B130" si="3">IF(C67="","Rating Pending",C67)</f>
        <v>PG</v>
      </c>
      <c r="C67" t="s">
        <v>18</v>
      </c>
      <c r="D67" t="s">
        <v>26</v>
      </c>
      <c r="E67">
        <v>1980</v>
      </c>
      <c r="F67" s="22">
        <f t="shared" ref="F67:F130" si="4">DATE(TRIM(E67), 1, 1)</f>
        <v>29221</v>
      </c>
      <c r="G67" t="s">
        <v>167</v>
      </c>
      <c r="H67">
        <f t="shared" ref="H67:H130" si="5">IF(I67="","Score Pending",I67)</f>
        <v>6.3</v>
      </c>
      <c r="I67">
        <v>6.3</v>
      </c>
      <c r="J67">
        <v>2000</v>
      </c>
      <c r="K67" t="s">
        <v>346</v>
      </c>
      <c r="L67" t="s">
        <v>346</v>
      </c>
      <c r="M67" t="s">
        <v>347</v>
      </c>
      <c r="N67" t="s">
        <v>15</v>
      </c>
      <c r="P67">
        <v>7653061</v>
      </c>
      <c r="Q67">
        <f>_xlfn.XLOOKUP(E67,CPI!A:A,CPI!B:B)</f>
        <v>82.4</v>
      </c>
      <c r="R67" s="12">
        <f>P67*(CPI!$B$112/Movie!Q67)</f>
        <v>28299607.848300967</v>
      </c>
      <c r="S67" t="s">
        <v>348</v>
      </c>
      <c r="T67">
        <v>93</v>
      </c>
    </row>
    <row r="68" spans="1:20" x14ac:dyDescent="0.3">
      <c r="A68" t="s">
        <v>349</v>
      </c>
      <c r="B68" t="str">
        <f t="shared" si="3"/>
        <v>PG</v>
      </c>
      <c r="C68" t="s">
        <v>18</v>
      </c>
      <c r="D68" t="s">
        <v>26</v>
      </c>
      <c r="E68">
        <v>1980</v>
      </c>
      <c r="F68" s="22">
        <f t="shared" si="4"/>
        <v>29221</v>
      </c>
      <c r="G68" t="s">
        <v>350</v>
      </c>
      <c r="H68">
        <f t="shared" si="5"/>
        <v>8.1</v>
      </c>
      <c r="I68">
        <v>8.1</v>
      </c>
      <c r="J68">
        <v>12000</v>
      </c>
      <c r="K68" t="s">
        <v>351</v>
      </c>
      <c r="L68" t="s">
        <v>352</v>
      </c>
      <c r="M68" t="s">
        <v>353</v>
      </c>
      <c r="N68" t="s">
        <v>354</v>
      </c>
      <c r="O68">
        <v>900000</v>
      </c>
      <c r="Q68">
        <f>_xlfn.XLOOKUP(E68,CPI!A:A,CPI!B:B)</f>
        <v>82.4</v>
      </c>
      <c r="R68" s="12">
        <f>P68*(CPI!$B$112/Movie!Q68)</f>
        <v>0</v>
      </c>
      <c r="S68" t="s">
        <v>355</v>
      </c>
      <c r="T68">
        <v>150</v>
      </c>
    </row>
    <row r="69" spans="1:20" x14ac:dyDescent="0.3">
      <c r="A69" t="s">
        <v>356</v>
      </c>
      <c r="B69" t="str">
        <f t="shared" si="3"/>
        <v>PG</v>
      </c>
      <c r="C69" t="s">
        <v>18</v>
      </c>
      <c r="D69" t="s">
        <v>26</v>
      </c>
      <c r="E69">
        <v>1980</v>
      </c>
      <c r="F69" s="22">
        <f t="shared" si="4"/>
        <v>29221</v>
      </c>
      <c r="G69" t="s">
        <v>137</v>
      </c>
      <c r="H69">
        <f t="shared" si="5"/>
        <v>5.0999999999999996</v>
      </c>
      <c r="I69">
        <v>5.0999999999999996</v>
      </c>
      <c r="J69">
        <v>2000</v>
      </c>
      <c r="K69" t="s">
        <v>357</v>
      </c>
      <c r="L69" t="s">
        <v>358</v>
      </c>
      <c r="M69" t="s">
        <v>359</v>
      </c>
      <c r="N69" t="s">
        <v>15</v>
      </c>
      <c r="P69">
        <v>10697276</v>
      </c>
      <c r="Q69">
        <f>_xlfn.XLOOKUP(E69,CPI!A:A,CPI!B:B)</f>
        <v>82.4</v>
      </c>
      <c r="R69" s="12">
        <f>P69*(CPI!$B$112/Movie!Q69)</f>
        <v>39556553.364077665</v>
      </c>
      <c r="S69" t="s">
        <v>360</v>
      </c>
      <c r="T69">
        <v>100</v>
      </c>
    </row>
    <row r="70" spans="1:20" x14ac:dyDescent="0.3">
      <c r="A70" t="s">
        <v>361</v>
      </c>
      <c r="B70" t="str">
        <f t="shared" si="3"/>
        <v>R</v>
      </c>
      <c r="C70" t="s">
        <v>1</v>
      </c>
      <c r="D70" t="s">
        <v>26</v>
      </c>
      <c r="E70">
        <v>1980</v>
      </c>
      <c r="F70" s="22">
        <f t="shared" si="4"/>
        <v>29221</v>
      </c>
      <c r="G70" t="s">
        <v>299</v>
      </c>
      <c r="H70">
        <f t="shared" si="5"/>
        <v>6.6</v>
      </c>
      <c r="I70">
        <v>6.6</v>
      </c>
      <c r="J70">
        <v>915</v>
      </c>
      <c r="K70" t="s">
        <v>362</v>
      </c>
      <c r="L70" t="s">
        <v>363</v>
      </c>
      <c r="M70" t="s">
        <v>364</v>
      </c>
      <c r="N70" t="s">
        <v>15</v>
      </c>
      <c r="P70">
        <v>9870727</v>
      </c>
      <c r="Q70">
        <f>_xlfn.XLOOKUP(E70,CPI!A:A,CPI!B:B)</f>
        <v>82.4</v>
      </c>
      <c r="R70" s="12">
        <f>P70*(CPI!$B$112/Movie!Q70)</f>
        <v>36500127.632281549</v>
      </c>
      <c r="S70" t="s">
        <v>29</v>
      </c>
      <c r="T70">
        <v>86</v>
      </c>
    </row>
    <row r="71" spans="1:20" x14ac:dyDescent="0.3">
      <c r="A71" t="s">
        <v>365</v>
      </c>
      <c r="B71" t="str">
        <f t="shared" si="3"/>
        <v>PG</v>
      </c>
      <c r="C71" t="s">
        <v>18</v>
      </c>
      <c r="D71" t="s">
        <v>26</v>
      </c>
      <c r="E71">
        <v>1980</v>
      </c>
      <c r="F71" s="22">
        <f t="shared" si="4"/>
        <v>29221</v>
      </c>
      <c r="G71" t="s">
        <v>110</v>
      </c>
      <c r="H71">
        <f t="shared" si="5"/>
        <v>6</v>
      </c>
      <c r="I71">
        <v>6</v>
      </c>
      <c r="J71">
        <v>1500</v>
      </c>
      <c r="K71" t="s">
        <v>366</v>
      </c>
      <c r="L71" t="s">
        <v>367</v>
      </c>
      <c r="M71" t="s">
        <v>368</v>
      </c>
      <c r="N71" t="s">
        <v>15</v>
      </c>
      <c r="P71">
        <v>15934737</v>
      </c>
      <c r="Q71">
        <f>_xlfn.XLOOKUP(E71,CPI!A:A,CPI!B:B)</f>
        <v>82.4</v>
      </c>
      <c r="R71" s="12">
        <f>P71*(CPI!$B$112/Movie!Q71)</f>
        <v>58923718.008495145</v>
      </c>
      <c r="S71" t="s">
        <v>369</v>
      </c>
      <c r="T71">
        <v>98</v>
      </c>
    </row>
    <row r="72" spans="1:20" x14ac:dyDescent="0.3">
      <c r="A72" t="s">
        <v>370</v>
      </c>
      <c r="B72" t="str">
        <f t="shared" si="3"/>
        <v>PG</v>
      </c>
      <c r="C72" t="s">
        <v>18</v>
      </c>
      <c r="D72" t="s">
        <v>26</v>
      </c>
      <c r="E72">
        <v>1980</v>
      </c>
      <c r="F72" s="22">
        <f t="shared" si="4"/>
        <v>29221</v>
      </c>
      <c r="G72" t="s">
        <v>3</v>
      </c>
      <c r="H72">
        <f t="shared" si="5"/>
        <v>4.7</v>
      </c>
      <c r="I72">
        <v>4.7</v>
      </c>
      <c r="J72">
        <v>1800</v>
      </c>
      <c r="K72" t="s">
        <v>371</v>
      </c>
      <c r="L72" t="s">
        <v>372</v>
      </c>
      <c r="M72" t="s">
        <v>373</v>
      </c>
      <c r="N72" t="s">
        <v>15</v>
      </c>
      <c r="P72">
        <v>14155617</v>
      </c>
      <c r="Q72">
        <f>_xlfn.XLOOKUP(E72,CPI!A:A,CPI!B:B)</f>
        <v>82.4</v>
      </c>
      <c r="R72" s="12">
        <f>P72*(CPI!$B$112/Movie!Q72)</f>
        <v>52344860.435679607</v>
      </c>
      <c r="S72" t="s">
        <v>16</v>
      </c>
      <c r="T72">
        <v>103</v>
      </c>
    </row>
    <row r="73" spans="1:20" x14ac:dyDescent="0.3">
      <c r="A73" t="s">
        <v>374</v>
      </c>
      <c r="B73" t="str">
        <f t="shared" si="3"/>
        <v>G</v>
      </c>
      <c r="C73" t="s">
        <v>322</v>
      </c>
      <c r="D73" t="s">
        <v>375</v>
      </c>
      <c r="E73">
        <v>1980</v>
      </c>
      <c r="F73" s="22">
        <f t="shared" si="4"/>
        <v>29221</v>
      </c>
      <c r="G73" t="s">
        <v>201</v>
      </c>
      <c r="H73">
        <f t="shared" si="5"/>
        <v>7.3</v>
      </c>
      <c r="I73">
        <v>7.3</v>
      </c>
      <c r="J73">
        <v>2900</v>
      </c>
      <c r="K73" t="s">
        <v>376</v>
      </c>
      <c r="L73" t="s">
        <v>377</v>
      </c>
      <c r="M73" t="s">
        <v>378</v>
      </c>
      <c r="N73" t="s">
        <v>15</v>
      </c>
      <c r="P73">
        <v>2013193</v>
      </c>
      <c r="Q73">
        <f>_xlfn.XLOOKUP(E73,CPI!A:A,CPI!B:B)</f>
        <v>82.4</v>
      </c>
      <c r="R73" s="12">
        <f>P73*(CPI!$B$112/Movie!Q73)</f>
        <v>7444416.3483009702</v>
      </c>
      <c r="S73" t="s">
        <v>379</v>
      </c>
      <c r="T73">
        <v>75</v>
      </c>
    </row>
    <row r="74" spans="1:20" x14ac:dyDescent="0.3">
      <c r="A74" t="s">
        <v>380</v>
      </c>
      <c r="B74" t="str">
        <f t="shared" si="3"/>
        <v>PG</v>
      </c>
      <c r="C74" t="s">
        <v>18</v>
      </c>
      <c r="D74" t="s">
        <v>26</v>
      </c>
      <c r="E74">
        <v>1980</v>
      </c>
      <c r="F74" s="22">
        <f t="shared" si="4"/>
        <v>29221</v>
      </c>
      <c r="G74" t="s">
        <v>171</v>
      </c>
      <c r="H74">
        <f t="shared" si="5"/>
        <v>5.5</v>
      </c>
      <c r="I74">
        <v>5.5</v>
      </c>
      <c r="J74">
        <v>965</v>
      </c>
      <c r="K74" t="s">
        <v>381</v>
      </c>
      <c r="L74" t="s">
        <v>381</v>
      </c>
      <c r="M74" t="s">
        <v>381</v>
      </c>
      <c r="N74" t="s">
        <v>15</v>
      </c>
      <c r="P74">
        <v>5215015</v>
      </c>
      <c r="Q74">
        <f>_xlfn.XLOOKUP(E74,CPI!A:A,CPI!B:B)</f>
        <v>82.4</v>
      </c>
      <c r="R74" s="12">
        <f>P74*(CPI!$B$112/Movie!Q74)</f>
        <v>19284163.476941746</v>
      </c>
      <c r="S74" t="s">
        <v>46</v>
      </c>
      <c r="T74">
        <v>97</v>
      </c>
    </row>
    <row r="75" spans="1:20" x14ac:dyDescent="0.3">
      <c r="A75" t="s">
        <v>382</v>
      </c>
      <c r="B75" t="str">
        <f t="shared" si="3"/>
        <v>PG</v>
      </c>
      <c r="C75" t="s">
        <v>18</v>
      </c>
      <c r="D75" t="s">
        <v>26</v>
      </c>
      <c r="E75">
        <v>1980</v>
      </c>
      <c r="F75" s="22">
        <f t="shared" si="4"/>
        <v>29221</v>
      </c>
      <c r="G75" t="s">
        <v>3</v>
      </c>
      <c r="H75">
        <f t="shared" si="5"/>
        <v>5.2</v>
      </c>
      <c r="I75">
        <v>5.2</v>
      </c>
      <c r="J75">
        <v>1100</v>
      </c>
      <c r="K75" t="s">
        <v>383</v>
      </c>
      <c r="L75" t="s">
        <v>384</v>
      </c>
      <c r="M75" t="s">
        <v>385</v>
      </c>
      <c r="N75" t="s">
        <v>15</v>
      </c>
      <c r="P75">
        <v>4226370</v>
      </c>
      <c r="Q75">
        <f>_xlfn.XLOOKUP(E75,CPI!A:A,CPI!B:B)</f>
        <v>82.4</v>
      </c>
      <c r="R75" s="12">
        <f>P75*(CPI!$B$112/Movie!Q75)</f>
        <v>15628336.638349513</v>
      </c>
      <c r="S75" t="s">
        <v>386</v>
      </c>
      <c r="T75">
        <v>106</v>
      </c>
    </row>
    <row r="76" spans="1:20" x14ac:dyDescent="0.3">
      <c r="A76" t="s">
        <v>387</v>
      </c>
      <c r="B76" t="str">
        <f t="shared" si="3"/>
        <v>R</v>
      </c>
      <c r="C76" t="s">
        <v>1</v>
      </c>
      <c r="D76" t="s">
        <v>26</v>
      </c>
      <c r="E76">
        <v>1980</v>
      </c>
      <c r="F76" s="22">
        <f t="shared" si="4"/>
        <v>29221</v>
      </c>
      <c r="G76" t="s">
        <v>388</v>
      </c>
      <c r="H76">
        <f t="shared" si="5"/>
        <v>5.5</v>
      </c>
      <c r="I76">
        <v>5.5</v>
      </c>
      <c r="J76">
        <v>585</v>
      </c>
      <c r="K76" t="s">
        <v>389</v>
      </c>
      <c r="L76" t="s">
        <v>390</v>
      </c>
      <c r="M76" t="s">
        <v>391</v>
      </c>
      <c r="N76" t="s">
        <v>15</v>
      </c>
      <c r="P76">
        <v>2086905</v>
      </c>
      <c r="Q76">
        <f>_xlfn.XLOOKUP(E76,CPI!A:A,CPI!B:B)</f>
        <v>82.4</v>
      </c>
      <c r="R76" s="12">
        <f>P76*(CPI!$B$112/Movie!Q76)</f>
        <v>7716989.7269417467</v>
      </c>
      <c r="S76" t="s">
        <v>8</v>
      </c>
      <c r="T76">
        <v>112</v>
      </c>
    </row>
    <row r="77" spans="1:20" x14ac:dyDescent="0.3">
      <c r="A77" t="s">
        <v>392</v>
      </c>
      <c r="B77" t="str">
        <f t="shared" si="3"/>
        <v>G</v>
      </c>
      <c r="C77" t="s">
        <v>322</v>
      </c>
      <c r="D77" t="s">
        <v>10</v>
      </c>
      <c r="E77">
        <v>1980</v>
      </c>
      <c r="F77" s="22">
        <f t="shared" si="4"/>
        <v>29221</v>
      </c>
      <c r="G77" t="s">
        <v>323</v>
      </c>
      <c r="H77">
        <f t="shared" si="5"/>
        <v>5.8</v>
      </c>
      <c r="I77">
        <v>5.8</v>
      </c>
      <c r="J77">
        <v>1300</v>
      </c>
      <c r="K77" t="s">
        <v>393</v>
      </c>
      <c r="L77" t="s">
        <v>394</v>
      </c>
      <c r="M77" t="s">
        <v>395</v>
      </c>
      <c r="N77" t="s">
        <v>15</v>
      </c>
      <c r="O77">
        <v>6000000</v>
      </c>
      <c r="P77">
        <v>11000000</v>
      </c>
      <c r="Q77">
        <f>_xlfn.XLOOKUP(E77,CPI!A:A,CPI!B:B)</f>
        <v>82.4</v>
      </c>
      <c r="R77" s="12">
        <f>P77*(CPI!$B$112/Movie!Q77)</f>
        <v>40675970.873786405</v>
      </c>
      <c r="S77" t="s">
        <v>227</v>
      </c>
      <c r="T77">
        <v>97</v>
      </c>
    </row>
    <row r="78" spans="1:20" x14ac:dyDescent="0.3">
      <c r="A78" t="s">
        <v>396</v>
      </c>
      <c r="B78" t="str">
        <f t="shared" si="3"/>
        <v>PG</v>
      </c>
      <c r="C78" t="s">
        <v>18</v>
      </c>
      <c r="D78" t="s">
        <v>26</v>
      </c>
      <c r="E78">
        <v>1980</v>
      </c>
      <c r="F78" s="22">
        <f t="shared" si="4"/>
        <v>29221</v>
      </c>
      <c r="G78" t="s">
        <v>152</v>
      </c>
      <c r="H78">
        <f t="shared" si="5"/>
        <v>6.3</v>
      </c>
      <c r="I78">
        <v>6.3</v>
      </c>
      <c r="J78">
        <v>1400</v>
      </c>
      <c r="K78" t="s">
        <v>397</v>
      </c>
      <c r="L78" t="s">
        <v>398</v>
      </c>
      <c r="M78" t="s">
        <v>399</v>
      </c>
      <c r="N78" t="s">
        <v>15</v>
      </c>
      <c r="P78">
        <v>6321392</v>
      </c>
      <c r="Q78">
        <f>_xlfn.XLOOKUP(E78,CPI!A:A,CPI!B:B)</f>
        <v>82.4</v>
      </c>
      <c r="R78" s="12">
        <f>P78*(CPI!$B$112/Movie!Q78)</f>
        <v>23375341.533980582</v>
      </c>
      <c r="S78" t="s">
        <v>46</v>
      </c>
      <c r="T78">
        <v>103</v>
      </c>
    </row>
    <row r="79" spans="1:20" x14ac:dyDescent="0.3">
      <c r="A79" t="s">
        <v>400</v>
      </c>
      <c r="B79" t="str">
        <f t="shared" si="3"/>
        <v>R</v>
      </c>
      <c r="C79" t="s">
        <v>1</v>
      </c>
      <c r="D79" t="s">
        <v>26</v>
      </c>
      <c r="E79">
        <v>1980</v>
      </c>
      <c r="F79" s="22">
        <f t="shared" si="4"/>
        <v>29221</v>
      </c>
      <c r="G79" t="s">
        <v>183</v>
      </c>
      <c r="H79">
        <f t="shared" si="5"/>
        <v>5.9</v>
      </c>
      <c r="I79">
        <v>5.9</v>
      </c>
      <c r="J79">
        <v>415</v>
      </c>
      <c r="K79" t="s">
        <v>401</v>
      </c>
      <c r="L79" t="s">
        <v>402</v>
      </c>
      <c r="M79" t="s">
        <v>403</v>
      </c>
      <c r="N79" t="s">
        <v>15</v>
      </c>
      <c r="O79">
        <v>5500000</v>
      </c>
      <c r="P79">
        <v>4400000</v>
      </c>
      <c r="Q79">
        <f>_xlfn.XLOOKUP(E79,CPI!A:A,CPI!B:B)</f>
        <v>82.4</v>
      </c>
      <c r="R79" s="12">
        <f>P79*(CPI!$B$112/Movie!Q79)</f>
        <v>16270388.349514563</v>
      </c>
      <c r="S79" t="s">
        <v>165</v>
      </c>
      <c r="T79">
        <v>115</v>
      </c>
    </row>
    <row r="80" spans="1:20" x14ac:dyDescent="0.3">
      <c r="A80" t="s">
        <v>404</v>
      </c>
      <c r="B80" t="str">
        <f t="shared" si="3"/>
        <v>Rating Pending</v>
      </c>
      <c r="D80" t="s">
        <v>2</v>
      </c>
      <c r="E80">
        <v>1980</v>
      </c>
      <c r="F80" s="22">
        <f t="shared" si="4"/>
        <v>29221</v>
      </c>
      <c r="G80" t="s">
        <v>405</v>
      </c>
      <c r="H80">
        <f t="shared" si="5"/>
        <v>7.4</v>
      </c>
      <c r="I80">
        <v>7.4</v>
      </c>
      <c r="J80">
        <v>1300</v>
      </c>
      <c r="K80" t="s">
        <v>406</v>
      </c>
      <c r="L80" t="s">
        <v>406</v>
      </c>
      <c r="M80" t="s">
        <v>407</v>
      </c>
      <c r="N80" t="s">
        <v>7</v>
      </c>
      <c r="P80">
        <v>109749</v>
      </c>
      <c r="Q80">
        <f>_xlfn.XLOOKUP(E80,CPI!A:A,CPI!B:B)</f>
        <v>82.4</v>
      </c>
      <c r="R80" s="12">
        <f>P80*(CPI!$B$112/Movie!Q80)</f>
        <v>405831.5570388349</v>
      </c>
      <c r="S80" t="s">
        <v>408</v>
      </c>
      <c r="T80">
        <v>95</v>
      </c>
    </row>
    <row r="81" spans="1:20" x14ac:dyDescent="0.3">
      <c r="A81" t="s">
        <v>409</v>
      </c>
      <c r="B81" t="str">
        <f t="shared" si="3"/>
        <v>PG</v>
      </c>
      <c r="C81" t="s">
        <v>18</v>
      </c>
      <c r="D81" t="s">
        <v>10</v>
      </c>
      <c r="E81">
        <v>1980</v>
      </c>
      <c r="F81" s="22">
        <f t="shared" si="4"/>
        <v>29221</v>
      </c>
      <c r="G81" t="s">
        <v>410</v>
      </c>
      <c r="H81">
        <f t="shared" si="5"/>
        <v>6.9</v>
      </c>
      <c r="I81">
        <v>6.9</v>
      </c>
      <c r="J81">
        <v>1000</v>
      </c>
      <c r="K81" t="s">
        <v>411</v>
      </c>
      <c r="L81" t="s">
        <v>412</v>
      </c>
      <c r="M81" t="s">
        <v>413</v>
      </c>
      <c r="N81" t="s">
        <v>15</v>
      </c>
      <c r="O81">
        <v>3000000</v>
      </c>
      <c r="Q81">
        <f>_xlfn.XLOOKUP(E81,CPI!A:A,CPI!B:B)</f>
        <v>82.4</v>
      </c>
      <c r="R81" s="12">
        <f>P81*(CPI!$B$112/Movie!Q81)</f>
        <v>0</v>
      </c>
      <c r="S81" t="s">
        <v>414</v>
      </c>
      <c r="T81">
        <v>108</v>
      </c>
    </row>
    <row r="82" spans="1:20" x14ac:dyDescent="0.3">
      <c r="A82" t="s">
        <v>415</v>
      </c>
      <c r="B82" t="str">
        <f t="shared" si="3"/>
        <v>R</v>
      </c>
      <c r="C82" t="s">
        <v>1</v>
      </c>
      <c r="D82" t="s">
        <v>2</v>
      </c>
      <c r="E82">
        <v>1980</v>
      </c>
      <c r="F82" s="22">
        <f t="shared" si="4"/>
        <v>29221</v>
      </c>
      <c r="G82" t="s">
        <v>416</v>
      </c>
      <c r="H82">
        <f t="shared" si="5"/>
        <v>4</v>
      </c>
      <c r="I82">
        <v>4</v>
      </c>
      <c r="J82">
        <v>546</v>
      </c>
      <c r="K82" t="s">
        <v>417</v>
      </c>
      <c r="L82" t="s">
        <v>418</v>
      </c>
      <c r="M82" t="s">
        <v>419</v>
      </c>
      <c r="N82" t="s">
        <v>180</v>
      </c>
      <c r="O82">
        <v>5100000</v>
      </c>
      <c r="P82">
        <v>59167</v>
      </c>
      <c r="Q82">
        <f>_xlfn.XLOOKUP(E82,CPI!A:A,CPI!B:B)</f>
        <v>82.4</v>
      </c>
      <c r="R82" s="12">
        <f>P82*(CPI!$B$112/Movie!Q82)</f>
        <v>218788.65169902911</v>
      </c>
      <c r="S82" t="s">
        <v>420</v>
      </c>
      <c r="T82">
        <v>94</v>
      </c>
    </row>
    <row r="83" spans="1:20" x14ac:dyDescent="0.3">
      <c r="A83" t="s">
        <v>421</v>
      </c>
      <c r="B83" t="str">
        <f t="shared" si="3"/>
        <v>R</v>
      </c>
      <c r="C83" t="s">
        <v>1</v>
      </c>
      <c r="D83" t="s">
        <v>2</v>
      </c>
      <c r="E83">
        <v>1980</v>
      </c>
      <c r="F83" s="22">
        <f t="shared" si="4"/>
        <v>29221</v>
      </c>
      <c r="G83" t="s">
        <v>388</v>
      </c>
      <c r="H83">
        <f t="shared" si="5"/>
        <v>4.8</v>
      </c>
      <c r="I83">
        <v>4.8</v>
      </c>
      <c r="J83">
        <v>643</v>
      </c>
      <c r="K83" t="s">
        <v>422</v>
      </c>
      <c r="L83" t="s">
        <v>423</v>
      </c>
      <c r="M83" t="s">
        <v>424</v>
      </c>
      <c r="N83" t="s">
        <v>15</v>
      </c>
      <c r="P83">
        <v>2128395</v>
      </c>
      <c r="Q83">
        <f>_xlfn.XLOOKUP(E83,CPI!A:A,CPI!B:B)</f>
        <v>82.4</v>
      </c>
      <c r="R83" s="12">
        <f>P83*(CPI!$B$112/Movie!Q83)</f>
        <v>7870412.0934466012</v>
      </c>
      <c r="S83" t="s">
        <v>425</v>
      </c>
      <c r="T83">
        <v>96</v>
      </c>
    </row>
    <row r="84" spans="1:20" x14ac:dyDescent="0.3">
      <c r="A84" t="s">
        <v>426</v>
      </c>
      <c r="B84" t="str">
        <f t="shared" si="3"/>
        <v>PG</v>
      </c>
      <c r="C84" t="s">
        <v>18</v>
      </c>
      <c r="D84" t="s">
        <v>26</v>
      </c>
      <c r="E84">
        <v>1980</v>
      </c>
      <c r="F84" s="22">
        <f t="shared" si="4"/>
        <v>29221</v>
      </c>
      <c r="G84" t="s">
        <v>206</v>
      </c>
      <c r="H84">
        <f t="shared" si="5"/>
        <v>5.2</v>
      </c>
      <c r="I84">
        <v>5.2</v>
      </c>
      <c r="J84">
        <v>351</v>
      </c>
      <c r="K84" t="s">
        <v>427</v>
      </c>
      <c r="L84" t="s">
        <v>428</v>
      </c>
      <c r="M84" t="s">
        <v>429</v>
      </c>
      <c r="N84" t="s">
        <v>15</v>
      </c>
      <c r="P84">
        <v>2806659</v>
      </c>
      <c r="Q84">
        <f>_xlfn.XLOOKUP(E84,CPI!A:A,CPI!B:B)</f>
        <v>82.4</v>
      </c>
      <c r="R84" s="12">
        <f>P84*(CPI!$B$112/Movie!Q84)</f>
        <v>10378507.248786407</v>
      </c>
      <c r="S84" t="s">
        <v>430</v>
      </c>
      <c r="T84">
        <v>97</v>
      </c>
    </row>
    <row r="85" spans="1:20" x14ac:dyDescent="0.3">
      <c r="A85" t="s">
        <v>431</v>
      </c>
      <c r="B85" t="str">
        <f t="shared" si="3"/>
        <v>Not Rated</v>
      </c>
      <c r="C85" t="s">
        <v>432</v>
      </c>
      <c r="D85" t="s">
        <v>375</v>
      </c>
      <c r="E85">
        <v>1980</v>
      </c>
      <c r="F85" s="22">
        <f t="shared" si="4"/>
        <v>29221</v>
      </c>
      <c r="G85" t="s">
        <v>433</v>
      </c>
      <c r="H85">
        <f t="shared" si="5"/>
        <v>7.9</v>
      </c>
      <c r="I85">
        <v>7.9</v>
      </c>
      <c r="J85">
        <v>4800</v>
      </c>
      <c r="K85" t="s">
        <v>434</v>
      </c>
      <c r="L85" t="s">
        <v>435</v>
      </c>
      <c r="M85" t="s">
        <v>436</v>
      </c>
      <c r="N85" t="s">
        <v>437</v>
      </c>
      <c r="P85">
        <v>167451</v>
      </c>
      <c r="Q85">
        <f>_xlfn.XLOOKUP(E85,CPI!A:A,CPI!B:B)</f>
        <v>82.4</v>
      </c>
      <c r="R85" s="12">
        <f>P85*(CPI!$B$112/Movie!Q85)</f>
        <v>619202.90898058249</v>
      </c>
      <c r="S85" t="s">
        <v>438</v>
      </c>
      <c r="T85">
        <v>83</v>
      </c>
    </row>
    <row r="86" spans="1:20" x14ac:dyDescent="0.3">
      <c r="A86" t="s">
        <v>439</v>
      </c>
      <c r="B86" t="str">
        <f t="shared" si="3"/>
        <v>PG</v>
      </c>
      <c r="C86" t="s">
        <v>18</v>
      </c>
      <c r="D86" t="s">
        <v>26</v>
      </c>
      <c r="E86">
        <v>1980</v>
      </c>
      <c r="F86" s="22">
        <f t="shared" si="4"/>
        <v>29221</v>
      </c>
      <c r="G86" t="s">
        <v>94</v>
      </c>
      <c r="H86">
        <f t="shared" si="5"/>
        <v>5.2</v>
      </c>
      <c r="I86">
        <v>5.2</v>
      </c>
      <c r="J86">
        <v>2100</v>
      </c>
      <c r="K86" t="s">
        <v>440</v>
      </c>
      <c r="L86" t="s">
        <v>441</v>
      </c>
      <c r="M86" t="s">
        <v>442</v>
      </c>
      <c r="N86" t="s">
        <v>15</v>
      </c>
      <c r="P86">
        <v>14504277</v>
      </c>
      <c r="Q86">
        <f>_xlfn.XLOOKUP(E86,CPI!A:A,CPI!B:B)</f>
        <v>82.4</v>
      </c>
      <c r="R86" s="12">
        <f>P86*(CPI!$B$112/Movie!Q86)</f>
        <v>53634140.799757279</v>
      </c>
      <c r="S86" t="s">
        <v>8</v>
      </c>
      <c r="T86">
        <v>94</v>
      </c>
    </row>
    <row r="87" spans="1:20" x14ac:dyDescent="0.3">
      <c r="A87" t="s">
        <v>443</v>
      </c>
      <c r="B87" t="str">
        <f t="shared" si="3"/>
        <v>R</v>
      </c>
      <c r="C87" t="s">
        <v>1</v>
      </c>
      <c r="D87" t="s">
        <v>26</v>
      </c>
      <c r="E87">
        <v>1980</v>
      </c>
      <c r="F87" s="22">
        <f t="shared" si="4"/>
        <v>29221</v>
      </c>
      <c r="G87" t="s">
        <v>183</v>
      </c>
      <c r="H87">
        <f t="shared" si="5"/>
        <v>6.5</v>
      </c>
      <c r="I87">
        <v>6.5</v>
      </c>
      <c r="J87">
        <v>269</v>
      </c>
      <c r="K87" t="s">
        <v>444</v>
      </c>
      <c r="L87" t="s">
        <v>445</v>
      </c>
      <c r="M87" t="s">
        <v>446</v>
      </c>
      <c r="N87" t="s">
        <v>15</v>
      </c>
      <c r="P87">
        <v>804713</v>
      </c>
      <c r="Q87">
        <f>_xlfn.XLOOKUP(E87,CPI!A:A,CPI!B:B)</f>
        <v>82.4</v>
      </c>
      <c r="R87" s="12">
        <f>P87*(CPI!$B$112/Movie!Q87)</f>
        <v>2975680.2317961161</v>
      </c>
      <c r="S87" t="s">
        <v>447</v>
      </c>
      <c r="T87">
        <v>105</v>
      </c>
    </row>
    <row r="88" spans="1:20" x14ac:dyDescent="0.3">
      <c r="A88" t="s">
        <v>448</v>
      </c>
      <c r="B88" t="str">
        <f t="shared" si="3"/>
        <v>R</v>
      </c>
      <c r="C88" t="s">
        <v>1</v>
      </c>
      <c r="D88" t="s">
        <v>26</v>
      </c>
      <c r="E88">
        <v>1980</v>
      </c>
      <c r="F88" s="22">
        <f t="shared" si="4"/>
        <v>29221</v>
      </c>
      <c r="G88" t="s">
        <v>449</v>
      </c>
      <c r="H88">
        <f t="shared" si="5"/>
        <v>5.8</v>
      </c>
      <c r="I88">
        <v>5.8</v>
      </c>
      <c r="J88">
        <v>1900</v>
      </c>
      <c r="K88" t="s">
        <v>450</v>
      </c>
      <c r="L88" t="s">
        <v>451</v>
      </c>
      <c r="M88" t="s">
        <v>452</v>
      </c>
      <c r="N88" t="s">
        <v>437</v>
      </c>
      <c r="P88">
        <v>6950125</v>
      </c>
      <c r="Q88">
        <f>_xlfn.XLOOKUP(E88,CPI!A:A,CPI!B:B)</f>
        <v>82.4</v>
      </c>
      <c r="R88" s="12">
        <f>P88*(CPI!$B$112/Movie!Q88)</f>
        <v>25700280.188106794</v>
      </c>
      <c r="S88" t="s">
        <v>453</v>
      </c>
      <c r="T88">
        <v>102</v>
      </c>
    </row>
    <row r="89" spans="1:20" x14ac:dyDescent="0.3">
      <c r="A89" t="s">
        <v>454</v>
      </c>
      <c r="B89" t="str">
        <f t="shared" si="3"/>
        <v>R</v>
      </c>
      <c r="C89" t="s">
        <v>1</v>
      </c>
      <c r="D89" t="s">
        <v>26</v>
      </c>
      <c r="E89">
        <v>1980</v>
      </c>
      <c r="F89" s="22">
        <f t="shared" si="4"/>
        <v>29221</v>
      </c>
      <c r="G89" t="s">
        <v>455</v>
      </c>
      <c r="H89">
        <f t="shared" si="5"/>
        <v>4.3</v>
      </c>
      <c r="I89">
        <v>4.3</v>
      </c>
      <c r="J89">
        <v>740</v>
      </c>
      <c r="K89" t="s">
        <v>456</v>
      </c>
      <c r="L89" t="s">
        <v>456</v>
      </c>
      <c r="M89" t="s">
        <v>456</v>
      </c>
      <c r="N89" t="s">
        <v>15</v>
      </c>
      <c r="P89">
        <v>6621520</v>
      </c>
      <c r="Q89">
        <f>_xlfn.XLOOKUP(E89,CPI!A:A,CPI!B:B)</f>
        <v>82.4</v>
      </c>
      <c r="R89" s="12">
        <f>P89*(CPI!$B$112/Movie!Q89)</f>
        <v>24485159.514563106</v>
      </c>
      <c r="S89" t="s">
        <v>457</v>
      </c>
      <c r="T89">
        <v>89</v>
      </c>
    </row>
    <row r="90" spans="1:20" x14ac:dyDescent="0.3">
      <c r="A90" t="s">
        <v>458</v>
      </c>
      <c r="B90" t="str">
        <f t="shared" si="3"/>
        <v>R</v>
      </c>
      <c r="C90" t="s">
        <v>1</v>
      </c>
      <c r="D90" t="s">
        <v>26</v>
      </c>
      <c r="E90">
        <v>1980</v>
      </c>
      <c r="F90" s="22">
        <f t="shared" si="4"/>
        <v>29221</v>
      </c>
      <c r="G90" t="s">
        <v>299</v>
      </c>
      <c r="H90">
        <f t="shared" si="5"/>
        <v>6.8</v>
      </c>
      <c r="I90">
        <v>6.8</v>
      </c>
      <c r="J90">
        <v>599</v>
      </c>
      <c r="K90" t="s">
        <v>459</v>
      </c>
      <c r="L90" t="s">
        <v>460</v>
      </c>
      <c r="M90" t="s">
        <v>461</v>
      </c>
      <c r="N90" t="s">
        <v>15</v>
      </c>
      <c r="P90">
        <v>2261507</v>
      </c>
      <c r="Q90">
        <f>_xlfn.XLOOKUP(E90,CPI!A:A,CPI!B:B)</f>
        <v>82.4</v>
      </c>
      <c r="R90" s="12">
        <f>P90*(CPI!$B$112/Movie!Q90)</f>
        <v>8362635.7148058247</v>
      </c>
      <c r="S90" t="s">
        <v>462</v>
      </c>
      <c r="T90">
        <v>96</v>
      </c>
    </row>
    <row r="91" spans="1:20" x14ac:dyDescent="0.3">
      <c r="A91" t="s">
        <v>463</v>
      </c>
      <c r="B91" t="str">
        <f t="shared" si="3"/>
        <v>PG</v>
      </c>
      <c r="C91" t="s">
        <v>18</v>
      </c>
      <c r="D91" t="s">
        <v>26</v>
      </c>
      <c r="E91">
        <v>1980</v>
      </c>
      <c r="F91" s="22">
        <f t="shared" si="4"/>
        <v>29221</v>
      </c>
      <c r="G91" t="s">
        <v>137</v>
      </c>
      <c r="H91">
        <f t="shared" si="5"/>
        <v>6.5</v>
      </c>
      <c r="I91">
        <v>6.5</v>
      </c>
      <c r="J91">
        <v>211</v>
      </c>
      <c r="K91" t="s">
        <v>464</v>
      </c>
      <c r="L91" t="s">
        <v>465</v>
      </c>
      <c r="M91" t="s">
        <v>466</v>
      </c>
      <c r="N91" t="s">
        <v>15</v>
      </c>
      <c r="P91">
        <v>1175855</v>
      </c>
      <c r="Q91">
        <f>_xlfn.XLOOKUP(E91,CPI!A:A,CPI!B:B)</f>
        <v>82.4</v>
      </c>
      <c r="R91" s="12">
        <f>P91*(CPI!$B$112/Movie!Q91)</f>
        <v>4348094.884708738</v>
      </c>
      <c r="S91" t="s">
        <v>103</v>
      </c>
      <c r="T91">
        <v>105</v>
      </c>
    </row>
    <row r="92" spans="1:20" x14ac:dyDescent="0.3">
      <c r="A92" t="s">
        <v>467</v>
      </c>
      <c r="B92" t="str">
        <f t="shared" si="3"/>
        <v>R</v>
      </c>
      <c r="C92" t="s">
        <v>1</v>
      </c>
      <c r="D92" t="s">
        <v>26</v>
      </c>
      <c r="E92">
        <v>1980</v>
      </c>
      <c r="F92" s="22">
        <f t="shared" si="4"/>
        <v>29221</v>
      </c>
      <c r="G92" t="s">
        <v>147</v>
      </c>
      <c r="H92">
        <f t="shared" si="5"/>
        <v>4.3</v>
      </c>
      <c r="I92">
        <v>4.3</v>
      </c>
      <c r="J92">
        <v>593</v>
      </c>
      <c r="K92" t="s">
        <v>468</v>
      </c>
      <c r="L92" t="s">
        <v>468</v>
      </c>
      <c r="M92" t="s">
        <v>469</v>
      </c>
      <c r="N92" t="s">
        <v>15</v>
      </c>
      <c r="P92">
        <v>15198912</v>
      </c>
      <c r="Q92">
        <f>_xlfn.XLOOKUP(E92,CPI!A:A,CPI!B:B)</f>
        <v>82.4</v>
      </c>
      <c r="R92" s="12">
        <f>P92*(CPI!$B$112/Movie!Q92)</f>
        <v>56202772.893203877</v>
      </c>
      <c r="S92" t="s">
        <v>470</v>
      </c>
      <c r="T92">
        <v>97</v>
      </c>
    </row>
    <row r="93" spans="1:20" x14ac:dyDescent="0.3">
      <c r="A93" t="s">
        <v>471</v>
      </c>
      <c r="B93" t="str">
        <f t="shared" si="3"/>
        <v>Rating Pending</v>
      </c>
      <c r="D93" t="s">
        <v>19</v>
      </c>
      <c r="E93">
        <v>1980</v>
      </c>
      <c r="F93" s="22">
        <f t="shared" si="4"/>
        <v>29221</v>
      </c>
      <c r="G93" t="s">
        <v>472</v>
      </c>
      <c r="H93">
        <f t="shared" si="5"/>
        <v>6.7</v>
      </c>
      <c r="I93">
        <v>6.7</v>
      </c>
      <c r="J93">
        <v>230</v>
      </c>
      <c r="K93" t="s">
        <v>473</v>
      </c>
      <c r="L93" t="s">
        <v>474</v>
      </c>
      <c r="M93" t="s">
        <v>475</v>
      </c>
      <c r="N93" t="s">
        <v>476</v>
      </c>
      <c r="Q93">
        <f>_xlfn.XLOOKUP(E93,CPI!A:A,CPI!B:B)</f>
        <v>82.4</v>
      </c>
      <c r="R93" s="12">
        <f>P93*(CPI!$B$112/Movie!Q93)</f>
        <v>0</v>
      </c>
      <c r="S93" t="s">
        <v>477</v>
      </c>
      <c r="T93">
        <v>89</v>
      </c>
    </row>
    <row r="94" spans="1:20" x14ac:dyDescent="0.3">
      <c r="A94" t="s">
        <v>478</v>
      </c>
      <c r="B94" t="str">
        <f t="shared" si="3"/>
        <v>PG</v>
      </c>
      <c r="C94" t="s">
        <v>18</v>
      </c>
      <c r="D94" t="s">
        <v>19</v>
      </c>
      <c r="E94">
        <v>1981</v>
      </c>
      <c r="F94" s="22">
        <f t="shared" si="4"/>
        <v>29587</v>
      </c>
      <c r="G94" t="s">
        <v>479</v>
      </c>
      <c r="H94">
        <f t="shared" si="5"/>
        <v>8.4</v>
      </c>
      <c r="I94">
        <v>8.4</v>
      </c>
      <c r="J94">
        <v>905000</v>
      </c>
      <c r="K94" t="s">
        <v>480</v>
      </c>
      <c r="L94" t="s">
        <v>481</v>
      </c>
      <c r="M94" t="s">
        <v>482</v>
      </c>
      <c r="N94" t="s">
        <v>15</v>
      </c>
      <c r="O94">
        <v>18000000</v>
      </c>
      <c r="P94">
        <v>389925971</v>
      </c>
      <c r="Q94">
        <f>_xlfn.XLOOKUP(E94,CPI!A:A,CPI!B:B)</f>
        <v>90.9</v>
      </c>
      <c r="R94" s="12">
        <f>P94*(CPI!$B$112/Movie!Q94)</f>
        <v>1307045581.5588558</v>
      </c>
      <c r="S94" t="s">
        <v>29</v>
      </c>
      <c r="T94">
        <v>115</v>
      </c>
    </row>
    <row r="95" spans="1:20" x14ac:dyDescent="0.3">
      <c r="A95" t="s">
        <v>483</v>
      </c>
      <c r="B95" t="str">
        <f t="shared" si="3"/>
        <v>R</v>
      </c>
      <c r="C95" t="s">
        <v>1</v>
      </c>
      <c r="D95" t="s">
        <v>89</v>
      </c>
      <c r="E95">
        <v>1981</v>
      </c>
      <c r="F95" s="22">
        <f t="shared" si="4"/>
        <v>29587</v>
      </c>
      <c r="G95" t="s">
        <v>484</v>
      </c>
      <c r="H95">
        <f t="shared" si="5"/>
        <v>7.4</v>
      </c>
      <c r="I95">
        <v>7.4</v>
      </c>
      <c r="J95">
        <v>32000</v>
      </c>
      <c r="K95" t="s">
        <v>481</v>
      </c>
      <c r="L95" t="s">
        <v>481</v>
      </c>
      <c r="M95" t="s">
        <v>150</v>
      </c>
      <c r="N95" t="s">
        <v>15</v>
      </c>
      <c r="P95">
        <v>24058838</v>
      </c>
      <c r="Q95">
        <f>_xlfn.XLOOKUP(E95,CPI!A:A,CPI!B:B)</f>
        <v>90.9</v>
      </c>
      <c r="R95" s="12">
        <f>P95*(CPI!$B$112/Movie!Q95)</f>
        <v>80646071.931793168</v>
      </c>
      <c r="S95" t="s">
        <v>485</v>
      </c>
      <c r="T95">
        <v>113</v>
      </c>
    </row>
    <row r="96" spans="1:20" x14ac:dyDescent="0.3">
      <c r="A96" t="s">
        <v>486</v>
      </c>
      <c r="B96" t="str">
        <f t="shared" si="3"/>
        <v>R</v>
      </c>
      <c r="C96" t="s">
        <v>1</v>
      </c>
      <c r="D96" t="s">
        <v>26</v>
      </c>
      <c r="E96">
        <v>1981</v>
      </c>
      <c r="F96" s="22">
        <f t="shared" si="4"/>
        <v>29587</v>
      </c>
      <c r="G96" t="s">
        <v>487</v>
      </c>
      <c r="H96">
        <f t="shared" si="5"/>
        <v>7.5</v>
      </c>
      <c r="I96">
        <v>7.5</v>
      </c>
      <c r="J96">
        <v>97000</v>
      </c>
      <c r="K96" t="s">
        <v>43</v>
      </c>
      <c r="L96" t="s">
        <v>43</v>
      </c>
      <c r="M96" t="s">
        <v>488</v>
      </c>
      <c r="N96" t="s">
        <v>7</v>
      </c>
      <c r="O96">
        <v>10000000</v>
      </c>
      <c r="P96">
        <v>30669378</v>
      </c>
      <c r="Q96">
        <f>_xlfn.XLOOKUP(E96,CPI!A:A,CPI!B:B)</f>
        <v>90.9</v>
      </c>
      <c r="R96" s="12">
        <f>P96*(CPI!$B$112/Movie!Q96)</f>
        <v>102804834.72607259</v>
      </c>
      <c r="S96" t="s">
        <v>489</v>
      </c>
      <c r="T96">
        <v>97</v>
      </c>
    </row>
    <row r="97" spans="1:20" x14ac:dyDescent="0.3">
      <c r="A97" t="s">
        <v>490</v>
      </c>
      <c r="B97" t="str">
        <f t="shared" si="3"/>
        <v>R</v>
      </c>
      <c r="C97" t="s">
        <v>1</v>
      </c>
      <c r="D97" t="s">
        <v>19</v>
      </c>
      <c r="E97">
        <v>1981</v>
      </c>
      <c r="F97" s="22">
        <f t="shared" si="4"/>
        <v>29587</v>
      </c>
      <c r="G97" t="s">
        <v>491</v>
      </c>
      <c r="H97">
        <f t="shared" si="5"/>
        <v>7.2</v>
      </c>
      <c r="I97">
        <v>7.2</v>
      </c>
      <c r="J97">
        <v>131000</v>
      </c>
      <c r="K97" t="s">
        <v>111</v>
      </c>
      <c r="L97" t="s">
        <v>111</v>
      </c>
      <c r="M97" t="s">
        <v>492</v>
      </c>
      <c r="N97" t="s">
        <v>15</v>
      </c>
      <c r="O97">
        <v>6000000</v>
      </c>
      <c r="P97">
        <v>25244626</v>
      </c>
      <c r="Q97">
        <f>_xlfn.XLOOKUP(E97,CPI!A:A,CPI!B:B)</f>
        <v>90.9</v>
      </c>
      <c r="R97" s="12">
        <f>P97*(CPI!$B$112/Movie!Q97)</f>
        <v>84620875.051705152</v>
      </c>
      <c r="S97" t="s">
        <v>113</v>
      </c>
      <c r="T97">
        <v>99</v>
      </c>
    </row>
    <row r="98" spans="1:20" x14ac:dyDescent="0.3">
      <c r="A98" t="s">
        <v>493</v>
      </c>
      <c r="B98" t="str">
        <f t="shared" si="3"/>
        <v>NC-17</v>
      </c>
      <c r="C98" t="s">
        <v>494</v>
      </c>
      <c r="D98" t="s">
        <v>37</v>
      </c>
      <c r="E98">
        <v>1981</v>
      </c>
      <c r="F98" s="22">
        <f t="shared" si="4"/>
        <v>29587</v>
      </c>
      <c r="G98" t="s">
        <v>495</v>
      </c>
      <c r="H98">
        <f t="shared" si="5"/>
        <v>7.5</v>
      </c>
      <c r="I98">
        <v>7.5</v>
      </c>
      <c r="J98">
        <v>192000</v>
      </c>
      <c r="K98" t="s">
        <v>496</v>
      </c>
      <c r="L98" t="s">
        <v>496</v>
      </c>
      <c r="M98" t="s">
        <v>497</v>
      </c>
      <c r="N98" t="s">
        <v>15</v>
      </c>
      <c r="O98">
        <v>350000</v>
      </c>
      <c r="P98">
        <v>2956630</v>
      </c>
      <c r="Q98">
        <f>_xlfn.XLOOKUP(E98,CPI!A:A,CPI!B:B)</f>
        <v>90.9</v>
      </c>
      <c r="R98" s="12">
        <f>P98*(CPI!$B$112/Movie!Q98)</f>
        <v>9910727.843784377</v>
      </c>
      <c r="S98" t="s">
        <v>498</v>
      </c>
      <c r="T98">
        <v>85</v>
      </c>
    </row>
    <row r="99" spans="1:20" x14ac:dyDescent="0.3">
      <c r="A99" t="s">
        <v>499</v>
      </c>
      <c r="B99" t="str">
        <f t="shared" si="3"/>
        <v>R</v>
      </c>
      <c r="C99" t="s">
        <v>1</v>
      </c>
      <c r="D99" t="s">
        <v>26</v>
      </c>
      <c r="E99">
        <v>1981</v>
      </c>
      <c r="F99" s="22">
        <f t="shared" si="4"/>
        <v>29587</v>
      </c>
      <c r="G99" t="s">
        <v>500</v>
      </c>
      <c r="H99">
        <f t="shared" si="5"/>
        <v>6.2</v>
      </c>
      <c r="I99">
        <v>6.2</v>
      </c>
      <c r="J99">
        <v>40000</v>
      </c>
      <c r="K99" t="s">
        <v>501</v>
      </c>
      <c r="L99" t="s">
        <v>501</v>
      </c>
      <c r="M99" t="s">
        <v>502</v>
      </c>
      <c r="N99" t="s">
        <v>180</v>
      </c>
      <c r="O99">
        <v>2500000</v>
      </c>
      <c r="P99">
        <v>111289673</v>
      </c>
      <c r="Q99">
        <f>_xlfn.XLOOKUP(E99,CPI!A:A,CPI!B:B)</f>
        <v>90.9</v>
      </c>
      <c r="R99" s="12">
        <f>P99*(CPI!$B$112/Movie!Q99)</f>
        <v>373046901.68426836</v>
      </c>
      <c r="S99" t="s">
        <v>503</v>
      </c>
      <c r="T99">
        <v>94</v>
      </c>
    </row>
    <row r="100" spans="1:20" x14ac:dyDescent="0.3">
      <c r="A100" t="s">
        <v>504</v>
      </c>
      <c r="B100" t="str">
        <f t="shared" si="3"/>
        <v>R</v>
      </c>
      <c r="C100" t="s">
        <v>1</v>
      </c>
      <c r="D100" t="s">
        <v>89</v>
      </c>
      <c r="E100">
        <v>1981</v>
      </c>
      <c r="F100" s="22">
        <f t="shared" si="4"/>
        <v>29587</v>
      </c>
      <c r="G100" t="s">
        <v>505</v>
      </c>
      <c r="H100">
        <f t="shared" si="5"/>
        <v>7.4</v>
      </c>
      <c r="I100">
        <v>7.4</v>
      </c>
      <c r="J100">
        <v>47000</v>
      </c>
      <c r="K100" t="s">
        <v>90</v>
      </c>
      <c r="L100" t="s">
        <v>90</v>
      </c>
      <c r="M100" t="s">
        <v>145</v>
      </c>
      <c r="N100" t="s">
        <v>15</v>
      </c>
      <c r="O100">
        <v>18000000</v>
      </c>
      <c r="P100">
        <v>12000000</v>
      </c>
      <c r="Q100">
        <f>_xlfn.XLOOKUP(E100,CPI!A:A,CPI!B:B)</f>
        <v>90.9</v>
      </c>
      <c r="R100" s="12">
        <f>P100*(CPI!$B$112/Movie!Q100)</f>
        <v>40224422.442244217</v>
      </c>
      <c r="S100" t="s">
        <v>92</v>
      </c>
      <c r="T100">
        <v>108</v>
      </c>
    </row>
    <row r="101" spans="1:20" x14ac:dyDescent="0.3">
      <c r="A101" t="s">
        <v>506</v>
      </c>
      <c r="B101" t="str">
        <f t="shared" si="3"/>
        <v>PG</v>
      </c>
      <c r="C101" t="s">
        <v>18</v>
      </c>
      <c r="D101" t="s">
        <v>19</v>
      </c>
      <c r="E101">
        <v>1981</v>
      </c>
      <c r="F101" s="22">
        <f t="shared" si="4"/>
        <v>29587</v>
      </c>
      <c r="G101" t="s">
        <v>479</v>
      </c>
      <c r="H101">
        <f t="shared" si="5"/>
        <v>6.9</v>
      </c>
      <c r="I101">
        <v>6.9</v>
      </c>
      <c r="J101">
        <v>42000</v>
      </c>
      <c r="K101" t="s">
        <v>507</v>
      </c>
      <c r="L101" t="s">
        <v>508</v>
      </c>
      <c r="M101" t="s">
        <v>214</v>
      </c>
      <c r="N101" t="s">
        <v>7</v>
      </c>
      <c r="O101">
        <v>15000000</v>
      </c>
      <c r="P101">
        <v>41092328</v>
      </c>
      <c r="Q101">
        <f>_xlfn.XLOOKUP(E101,CPI!A:A,CPI!B:B)</f>
        <v>90.9</v>
      </c>
      <c r="R101" s="12">
        <f>P101*(CPI!$B$112/Movie!Q101)</f>
        <v>137742930.05060503</v>
      </c>
      <c r="S101" t="s">
        <v>509</v>
      </c>
      <c r="T101">
        <v>118</v>
      </c>
    </row>
    <row r="102" spans="1:20" x14ac:dyDescent="0.3">
      <c r="A102" t="s">
        <v>510</v>
      </c>
      <c r="B102" t="str">
        <f t="shared" si="3"/>
        <v>R</v>
      </c>
      <c r="C102" t="s">
        <v>1</v>
      </c>
      <c r="D102" t="s">
        <v>10</v>
      </c>
      <c r="E102">
        <v>1981</v>
      </c>
      <c r="F102" s="22">
        <f t="shared" si="4"/>
        <v>29587</v>
      </c>
      <c r="G102" t="s">
        <v>511</v>
      </c>
      <c r="H102">
        <f t="shared" si="5"/>
        <v>7.4</v>
      </c>
      <c r="I102">
        <v>7.4</v>
      </c>
      <c r="J102">
        <v>59000</v>
      </c>
      <c r="K102" t="s">
        <v>512</v>
      </c>
      <c r="L102" t="s">
        <v>513</v>
      </c>
      <c r="M102" t="s">
        <v>514</v>
      </c>
      <c r="N102" t="s">
        <v>7</v>
      </c>
      <c r="O102">
        <v>11000000</v>
      </c>
      <c r="P102">
        <v>34971136</v>
      </c>
      <c r="Q102">
        <f>_xlfn.XLOOKUP(E102,CPI!A:A,CPI!B:B)</f>
        <v>90.9</v>
      </c>
      <c r="R102" s="12">
        <f>P102*(CPI!$B$112/Movie!Q102)</f>
        <v>117224478.97909789</v>
      </c>
      <c r="S102" t="s">
        <v>515</v>
      </c>
      <c r="T102">
        <v>140</v>
      </c>
    </row>
    <row r="103" spans="1:20" x14ac:dyDescent="0.3">
      <c r="A103" t="s">
        <v>516</v>
      </c>
      <c r="B103" t="str">
        <f t="shared" si="3"/>
        <v>R</v>
      </c>
      <c r="C103" t="s">
        <v>1</v>
      </c>
      <c r="D103" t="s">
        <v>19</v>
      </c>
      <c r="E103">
        <v>1981</v>
      </c>
      <c r="F103" s="22">
        <f t="shared" si="4"/>
        <v>29587</v>
      </c>
      <c r="G103" t="s">
        <v>517</v>
      </c>
      <c r="H103">
        <f t="shared" si="5"/>
        <v>7.6</v>
      </c>
      <c r="I103">
        <v>7.6</v>
      </c>
      <c r="J103">
        <v>170000</v>
      </c>
      <c r="K103" t="s">
        <v>518</v>
      </c>
      <c r="L103" t="s">
        <v>519</v>
      </c>
      <c r="M103" t="s">
        <v>520</v>
      </c>
      <c r="N103" t="s">
        <v>233</v>
      </c>
      <c r="O103">
        <v>3000000</v>
      </c>
      <c r="P103">
        <v>23668369</v>
      </c>
      <c r="Q103">
        <f>_xlfn.XLOOKUP(E103,CPI!A:A,CPI!B:B)</f>
        <v>90.9</v>
      </c>
      <c r="R103" s="12">
        <f>P103*(CPI!$B$112/Movie!Q103)</f>
        <v>79337206.097909778</v>
      </c>
      <c r="S103" t="s">
        <v>521</v>
      </c>
      <c r="T103">
        <v>96</v>
      </c>
    </row>
    <row r="104" spans="1:20" x14ac:dyDescent="0.3">
      <c r="A104" t="s">
        <v>522</v>
      </c>
      <c r="B104" t="str">
        <f t="shared" si="3"/>
        <v>Rating Pending</v>
      </c>
      <c r="D104" t="s">
        <v>10</v>
      </c>
      <c r="E104">
        <v>1981</v>
      </c>
      <c r="F104" s="22">
        <f t="shared" si="4"/>
        <v>29587</v>
      </c>
      <c r="G104" t="s">
        <v>523</v>
      </c>
      <c r="H104">
        <f t="shared" si="5"/>
        <v>8.3000000000000007</v>
      </c>
      <c r="I104">
        <v>8.3000000000000007</v>
      </c>
      <c r="J104">
        <v>237000</v>
      </c>
      <c r="K104" t="s">
        <v>524</v>
      </c>
      <c r="L104" t="s">
        <v>524</v>
      </c>
      <c r="M104" t="s">
        <v>525</v>
      </c>
      <c r="N104" t="s">
        <v>122</v>
      </c>
      <c r="P104">
        <v>11487676</v>
      </c>
      <c r="Q104">
        <f>_xlfn.XLOOKUP(E104,CPI!A:A,CPI!B:B)</f>
        <v>90.9</v>
      </c>
      <c r="R104" s="12">
        <f>P104*(CPI!$B$112/Movie!Q104)</f>
        <v>38507094.358635858</v>
      </c>
      <c r="S104" t="s">
        <v>526</v>
      </c>
      <c r="T104">
        <v>149</v>
      </c>
    </row>
    <row r="105" spans="1:20" x14ac:dyDescent="0.3">
      <c r="A105" t="s">
        <v>527</v>
      </c>
      <c r="B105" t="str">
        <f t="shared" si="3"/>
        <v>R</v>
      </c>
      <c r="C105" t="s">
        <v>1</v>
      </c>
      <c r="D105" t="s">
        <v>26</v>
      </c>
      <c r="E105">
        <v>1981</v>
      </c>
      <c r="F105" s="22">
        <f t="shared" si="4"/>
        <v>29587</v>
      </c>
      <c r="G105" t="s">
        <v>528</v>
      </c>
      <c r="H105">
        <f t="shared" si="5"/>
        <v>6.9</v>
      </c>
      <c r="I105">
        <v>6.9</v>
      </c>
      <c r="J105">
        <v>68000</v>
      </c>
      <c r="K105" t="s">
        <v>529</v>
      </c>
      <c r="L105" t="s">
        <v>530</v>
      </c>
      <c r="M105" t="s">
        <v>531</v>
      </c>
      <c r="N105" t="s">
        <v>15</v>
      </c>
      <c r="O105">
        <v>10000000</v>
      </c>
      <c r="P105">
        <v>85297000</v>
      </c>
      <c r="Q105">
        <f>_xlfn.XLOOKUP(E105,CPI!A:A,CPI!B:B)</f>
        <v>90.9</v>
      </c>
      <c r="R105" s="12">
        <f>P105*(CPI!$B$112/Movie!Q105)</f>
        <v>285918546.75467545</v>
      </c>
      <c r="S105" t="s">
        <v>16</v>
      </c>
      <c r="T105">
        <v>106</v>
      </c>
    </row>
    <row r="106" spans="1:20" x14ac:dyDescent="0.3">
      <c r="A106" t="s">
        <v>532</v>
      </c>
      <c r="B106" t="str">
        <f t="shared" si="3"/>
        <v>R</v>
      </c>
      <c r="C106" t="s">
        <v>1</v>
      </c>
      <c r="D106" t="s">
        <v>2</v>
      </c>
      <c r="E106">
        <v>1981</v>
      </c>
      <c r="F106" s="22">
        <f t="shared" si="4"/>
        <v>29587</v>
      </c>
      <c r="G106" t="s">
        <v>533</v>
      </c>
      <c r="H106">
        <f t="shared" si="5"/>
        <v>7.4</v>
      </c>
      <c r="I106">
        <v>7.4</v>
      </c>
      <c r="J106">
        <v>27000</v>
      </c>
      <c r="K106" t="s">
        <v>534</v>
      </c>
      <c r="L106" t="s">
        <v>534</v>
      </c>
      <c r="M106" t="s">
        <v>535</v>
      </c>
      <c r="N106" t="s">
        <v>437</v>
      </c>
      <c r="P106">
        <v>1113538</v>
      </c>
      <c r="Q106">
        <f>_xlfn.XLOOKUP(E106,CPI!A:A,CPI!B:B)</f>
        <v>90.9</v>
      </c>
      <c r="R106" s="12">
        <f>P106*(CPI!$B$112/Movie!Q106)</f>
        <v>3732618.5764576453</v>
      </c>
      <c r="S106" t="s">
        <v>536</v>
      </c>
      <c r="T106">
        <v>124</v>
      </c>
    </row>
    <row r="107" spans="1:20" x14ac:dyDescent="0.3">
      <c r="A107" t="s">
        <v>537</v>
      </c>
      <c r="B107" t="str">
        <f t="shared" si="3"/>
        <v>PG</v>
      </c>
      <c r="C107" t="s">
        <v>18</v>
      </c>
      <c r="D107" t="s">
        <v>19</v>
      </c>
      <c r="E107">
        <v>1981</v>
      </c>
      <c r="F107" s="22">
        <f t="shared" si="4"/>
        <v>29587</v>
      </c>
      <c r="G107" t="s">
        <v>55</v>
      </c>
      <c r="H107">
        <f t="shared" si="5"/>
        <v>6.2</v>
      </c>
      <c r="I107">
        <v>6.2</v>
      </c>
      <c r="J107">
        <v>34000</v>
      </c>
      <c r="K107" t="s">
        <v>184</v>
      </c>
      <c r="L107" t="s">
        <v>538</v>
      </c>
      <c r="M107" t="s">
        <v>185</v>
      </c>
      <c r="N107" t="s">
        <v>15</v>
      </c>
      <c r="O107">
        <v>18000000</v>
      </c>
      <c r="P107">
        <v>72179579</v>
      </c>
      <c r="Q107">
        <f>_xlfn.XLOOKUP(E107,CPI!A:A,CPI!B:B)</f>
        <v>90.9</v>
      </c>
      <c r="R107" s="12">
        <f>P107*(CPI!$B$112/Movie!Q107)</f>
        <v>241948489.78327829</v>
      </c>
      <c r="S107" t="s">
        <v>539</v>
      </c>
      <c r="T107">
        <v>95</v>
      </c>
    </row>
    <row r="108" spans="1:20" x14ac:dyDescent="0.3">
      <c r="A108" t="s">
        <v>540</v>
      </c>
      <c r="B108" t="str">
        <f t="shared" si="3"/>
        <v>R</v>
      </c>
      <c r="C108" t="s">
        <v>1</v>
      </c>
      <c r="D108" t="s">
        <v>19</v>
      </c>
      <c r="E108">
        <v>1981</v>
      </c>
      <c r="F108" s="22">
        <f t="shared" si="4"/>
        <v>29587</v>
      </c>
      <c r="G108" t="s">
        <v>541</v>
      </c>
      <c r="H108">
        <f t="shared" si="5"/>
        <v>7.4</v>
      </c>
      <c r="I108">
        <v>7.4</v>
      </c>
      <c r="J108">
        <v>27000</v>
      </c>
      <c r="K108" t="s">
        <v>542</v>
      </c>
      <c r="L108" t="s">
        <v>543</v>
      </c>
      <c r="M108" t="s">
        <v>544</v>
      </c>
      <c r="N108" t="s">
        <v>15</v>
      </c>
      <c r="O108">
        <v>5500000</v>
      </c>
      <c r="P108">
        <v>11492915</v>
      </c>
      <c r="Q108">
        <f>_xlfn.XLOOKUP(E108,CPI!A:A,CPI!B:B)</f>
        <v>90.9</v>
      </c>
      <c r="R108" s="12">
        <f>P108*(CPI!$B$112/Movie!Q108)</f>
        <v>38524655.671067104</v>
      </c>
      <c r="S108" t="s">
        <v>545</v>
      </c>
      <c r="T108">
        <v>123</v>
      </c>
    </row>
    <row r="109" spans="1:20" x14ac:dyDescent="0.3">
      <c r="A109" t="s">
        <v>546</v>
      </c>
      <c r="B109" t="str">
        <f t="shared" si="3"/>
        <v>R</v>
      </c>
      <c r="C109" t="s">
        <v>1</v>
      </c>
      <c r="D109" t="s">
        <v>2</v>
      </c>
      <c r="E109">
        <v>1981</v>
      </c>
      <c r="F109" s="22">
        <f t="shared" si="4"/>
        <v>29587</v>
      </c>
      <c r="G109" t="s">
        <v>547</v>
      </c>
      <c r="H109">
        <f t="shared" si="5"/>
        <v>4.9000000000000004</v>
      </c>
      <c r="I109">
        <v>4.9000000000000004</v>
      </c>
      <c r="J109">
        <v>7600</v>
      </c>
      <c r="K109" t="s">
        <v>548</v>
      </c>
      <c r="L109" t="s">
        <v>549</v>
      </c>
      <c r="M109" t="s">
        <v>14</v>
      </c>
      <c r="N109" t="s">
        <v>15</v>
      </c>
      <c r="P109">
        <v>32492674</v>
      </c>
      <c r="Q109">
        <f>_xlfn.XLOOKUP(E109,CPI!A:A,CPI!B:B)</f>
        <v>90.9</v>
      </c>
      <c r="R109" s="12">
        <f>P109*(CPI!$B$112/Movie!Q109)</f>
        <v>108916587.10451044</v>
      </c>
      <c r="S109" t="s">
        <v>204</v>
      </c>
      <c r="T109">
        <v>116</v>
      </c>
    </row>
    <row r="110" spans="1:20" x14ac:dyDescent="0.3">
      <c r="A110" t="s">
        <v>550</v>
      </c>
      <c r="B110" t="str">
        <f t="shared" si="3"/>
        <v>PG</v>
      </c>
      <c r="C110" t="s">
        <v>18</v>
      </c>
      <c r="D110" t="s">
        <v>10</v>
      </c>
      <c r="E110">
        <v>1981</v>
      </c>
      <c r="F110" s="22">
        <f t="shared" si="4"/>
        <v>29587</v>
      </c>
      <c r="G110" t="s">
        <v>551</v>
      </c>
      <c r="H110">
        <f t="shared" si="5"/>
        <v>7</v>
      </c>
      <c r="I110">
        <v>7</v>
      </c>
      <c r="J110">
        <v>60000</v>
      </c>
      <c r="K110" t="s">
        <v>552</v>
      </c>
      <c r="L110" t="s">
        <v>553</v>
      </c>
      <c r="M110" t="s">
        <v>554</v>
      </c>
      <c r="N110" t="s">
        <v>7</v>
      </c>
      <c r="O110">
        <v>5000000</v>
      </c>
      <c r="P110">
        <v>42368025</v>
      </c>
      <c r="Q110">
        <f>_xlfn.XLOOKUP(E110,CPI!A:A,CPI!B:B)</f>
        <v>90.9</v>
      </c>
      <c r="R110" s="12">
        <f>P110*(CPI!$B$112/Movie!Q110)</f>
        <v>142019111.30363035</v>
      </c>
      <c r="S110" t="s">
        <v>555</v>
      </c>
      <c r="T110">
        <v>110</v>
      </c>
    </row>
    <row r="111" spans="1:20" x14ac:dyDescent="0.3">
      <c r="A111" t="s">
        <v>556</v>
      </c>
      <c r="B111" t="str">
        <f t="shared" si="3"/>
        <v>PG</v>
      </c>
      <c r="C111" t="s">
        <v>18</v>
      </c>
      <c r="D111" t="s">
        <v>26</v>
      </c>
      <c r="E111">
        <v>1981</v>
      </c>
      <c r="F111" s="22">
        <f t="shared" si="4"/>
        <v>29587</v>
      </c>
      <c r="G111" t="s">
        <v>557</v>
      </c>
      <c r="H111">
        <f t="shared" si="5"/>
        <v>6.8</v>
      </c>
      <c r="I111">
        <v>6.8</v>
      </c>
      <c r="J111">
        <v>4200</v>
      </c>
      <c r="K111" t="s">
        <v>558</v>
      </c>
      <c r="L111" t="s">
        <v>558</v>
      </c>
      <c r="M111" t="s">
        <v>558</v>
      </c>
      <c r="N111" t="s">
        <v>15</v>
      </c>
      <c r="P111">
        <v>50427646</v>
      </c>
      <c r="Q111">
        <f>_xlfn.XLOOKUP(E111,CPI!A:A,CPI!B:B)</f>
        <v>90.9</v>
      </c>
      <c r="R111" s="12">
        <f>P111*(CPI!$B$112/Movie!Q111)</f>
        <v>169035244.62266225</v>
      </c>
      <c r="S111" t="s">
        <v>46</v>
      </c>
      <c r="T111">
        <v>107</v>
      </c>
    </row>
    <row r="112" spans="1:20" x14ac:dyDescent="0.3">
      <c r="A112" t="s">
        <v>559</v>
      </c>
      <c r="B112" t="str">
        <f t="shared" si="3"/>
        <v>R</v>
      </c>
      <c r="C112" t="s">
        <v>1</v>
      </c>
      <c r="D112" t="s">
        <v>37</v>
      </c>
      <c r="E112">
        <v>1981</v>
      </c>
      <c r="F112" s="22">
        <f t="shared" si="4"/>
        <v>29587</v>
      </c>
      <c r="G112" t="s">
        <v>560</v>
      </c>
      <c r="H112">
        <f t="shared" si="5"/>
        <v>6.1</v>
      </c>
      <c r="I112">
        <v>6.1</v>
      </c>
      <c r="J112">
        <v>61000</v>
      </c>
      <c r="K112" t="s">
        <v>561</v>
      </c>
      <c r="L112" t="s">
        <v>562</v>
      </c>
      <c r="M112" t="s">
        <v>41</v>
      </c>
      <c r="N112" t="s">
        <v>15</v>
      </c>
      <c r="O112">
        <v>1250000</v>
      </c>
      <c r="P112">
        <v>21722776</v>
      </c>
      <c r="Q112">
        <f>_xlfn.XLOOKUP(E112,CPI!A:A,CPI!B:B)</f>
        <v>90.9</v>
      </c>
      <c r="R112" s="12">
        <f>P112*(CPI!$B$112/Movie!Q112)</f>
        <v>72815509.870187014</v>
      </c>
      <c r="S112" t="s">
        <v>563</v>
      </c>
      <c r="T112">
        <v>87</v>
      </c>
    </row>
    <row r="113" spans="1:20" x14ac:dyDescent="0.3">
      <c r="A113" t="s">
        <v>564</v>
      </c>
      <c r="B113" t="str">
        <f t="shared" si="3"/>
        <v>R</v>
      </c>
      <c r="C113" t="s">
        <v>1</v>
      </c>
      <c r="D113" t="s">
        <v>37</v>
      </c>
      <c r="E113">
        <v>1981</v>
      </c>
      <c r="F113" s="22">
        <f t="shared" si="4"/>
        <v>29587</v>
      </c>
      <c r="G113" t="s">
        <v>565</v>
      </c>
      <c r="H113">
        <f t="shared" si="5"/>
        <v>6.8</v>
      </c>
      <c r="I113">
        <v>6.8</v>
      </c>
      <c r="J113">
        <v>51000</v>
      </c>
      <c r="K113" t="s">
        <v>566</v>
      </c>
      <c r="L113" t="s">
        <v>566</v>
      </c>
      <c r="M113" t="s">
        <v>567</v>
      </c>
      <c r="N113" t="s">
        <v>180</v>
      </c>
      <c r="P113">
        <v>14225876</v>
      </c>
      <c r="Q113">
        <f>_xlfn.XLOOKUP(E113,CPI!A:A,CPI!B:B)</f>
        <v>90.9</v>
      </c>
      <c r="R113" s="12">
        <f>P113*(CPI!$B$112/Movie!Q113)</f>
        <v>47685637.152915284</v>
      </c>
      <c r="S113" t="s">
        <v>568</v>
      </c>
      <c r="T113">
        <v>103</v>
      </c>
    </row>
    <row r="114" spans="1:20" x14ac:dyDescent="0.3">
      <c r="A114" t="s">
        <v>569</v>
      </c>
      <c r="B114" t="str">
        <f t="shared" si="3"/>
        <v>PG</v>
      </c>
      <c r="C114" t="s">
        <v>18</v>
      </c>
      <c r="D114" t="s">
        <v>19</v>
      </c>
      <c r="E114">
        <v>1981</v>
      </c>
      <c r="F114" s="22">
        <f t="shared" si="4"/>
        <v>29587</v>
      </c>
      <c r="G114" t="s">
        <v>528</v>
      </c>
      <c r="H114">
        <f t="shared" si="5"/>
        <v>6.7</v>
      </c>
      <c r="I114">
        <v>6.7</v>
      </c>
      <c r="J114">
        <v>94000</v>
      </c>
      <c r="K114" t="s">
        <v>570</v>
      </c>
      <c r="L114" t="s">
        <v>571</v>
      </c>
      <c r="M114" t="s">
        <v>572</v>
      </c>
      <c r="N114" t="s">
        <v>7</v>
      </c>
      <c r="O114">
        <v>28000000</v>
      </c>
      <c r="P114">
        <v>54813222</v>
      </c>
      <c r="Q114">
        <f>_xlfn.XLOOKUP(E114,CPI!A:A,CPI!B:B)</f>
        <v>90.9</v>
      </c>
      <c r="R114" s="12">
        <f>P114*(CPI!$B$112/Movie!Q114)</f>
        <v>183735849.76237622</v>
      </c>
      <c r="S114" t="s">
        <v>573</v>
      </c>
      <c r="T114">
        <v>127</v>
      </c>
    </row>
    <row r="115" spans="1:20" x14ac:dyDescent="0.3">
      <c r="A115" t="s">
        <v>574</v>
      </c>
      <c r="B115" t="str">
        <f t="shared" si="3"/>
        <v>R</v>
      </c>
      <c r="C115" t="s">
        <v>1</v>
      </c>
      <c r="D115" t="s">
        <v>37</v>
      </c>
      <c r="E115">
        <v>1981</v>
      </c>
      <c r="F115" s="22">
        <f t="shared" si="4"/>
        <v>29587</v>
      </c>
      <c r="G115" t="s">
        <v>575</v>
      </c>
      <c r="H115">
        <f t="shared" si="5"/>
        <v>6.5</v>
      </c>
      <c r="I115">
        <v>6.5</v>
      </c>
      <c r="J115">
        <v>77000</v>
      </c>
      <c r="K115" t="s">
        <v>576</v>
      </c>
      <c r="L115" t="s">
        <v>111</v>
      </c>
      <c r="M115" t="s">
        <v>577</v>
      </c>
      <c r="N115" t="s">
        <v>15</v>
      </c>
      <c r="O115">
        <v>2500000</v>
      </c>
      <c r="P115">
        <v>25533818</v>
      </c>
      <c r="Q115">
        <f>_xlfn.XLOOKUP(E115,CPI!A:A,CPI!B:B)</f>
        <v>90.9</v>
      </c>
      <c r="R115" s="12">
        <f>P115*(CPI!$B$112/Movie!Q115)</f>
        <v>85590256.816281617</v>
      </c>
      <c r="S115" t="s">
        <v>578</v>
      </c>
      <c r="T115">
        <v>92</v>
      </c>
    </row>
    <row r="116" spans="1:20" x14ac:dyDescent="0.3">
      <c r="A116" t="s">
        <v>579</v>
      </c>
      <c r="B116" t="str">
        <f t="shared" si="3"/>
        <v>PG</v>
      </c>
      <c r="C116" t="s">
        <v>18</v>
      </c>
      <c r="D116" t="s">
        <v>2</v>
      </c>
      <c r="E116">
        <v>1981</v>
      </c>
      <c r="F116" s="22">
        <f t="shared" si="4"/>
        <v>29587</v>
      </c>
      <c r="G116" t="s">
        <v>580</v>
      </c>
      <c r="H116">
        <f t="shared" si="5"/>
        <v>6.8</v>
      </c>
      <c r="I116">
        <v>6.8</v>
      </c>
      <c r="J116">
        <v>17000</v>
      </c>
      <c r="K116" t="s">
        <v>581</v>
      </c>
      <c r="L116" t="s">
        <v>582</v>
      </c>
      <c r="M116" t="s">
        <v>583</v>
      </c>
      <c r="N116" t="s">
        <v>15</v>
      </c>
      <c r="O116">
        <v>14000000</v>
      </c>
      <c r="P116">
        <v>35856053</v>
      </c>
      <c r="Q116">
        <f>_xlfn.XLOOKUP(E116,CPI!A:A,CPI!B:B)</f>
        <v>90.9</v>
      </c>
      <c r="R116" s="12">
        <f>P116*(CPI!$B$112/Movie!Q116)</f>
        <v>120190751.91529152</v>
      </c>
      <c r="S116" t="s">
        <v>340</v>
      </c>
      <c r="T116">
        <v>126</v>
      </c>
    </row>
    <row r="117" spans="1:20" x14ac:dyDescent="0.3">
      <c r="A117" t="s">
        <v>584</v>
      </c>
      <c r="B117" t="str">
        <f t="shared" si="3"/>
        <v>PG</v>
      </c>
      <c r="C117" t="s">
        <v>18</v>
      </c>
      <c r="D117" t="s">
        <v>48</v>
      </c>
      <c r="E117">
        <v>1981</v>
      </c>
      <c r="F117" s="22">
        <f t="shared" si="4"/>
        <v>29587</v>
      </c>
      <c r="G117" t="s">
        <v>580</v>
      </c>
      <c r="H117">
        <f t="shared" si="5"/>
        <v>7.3</v>
      </c>
      <c r="I117">
        <v>7.3</v>
      </c>
      <c r="J117">
        <v>21000</v>
      </c>
      <c r="K117" t="s">
        <v>585</v>
      </c>
      <c r="L117" t="s">
        <v>585</v>
      </c>
      <c r="M117" t="s">
        <v>585</v>
      </c>
      <c r="N117" t="s">
        <v>15</v>
      </c>
      <c r="O117">
        <v>32000000</v>
      </c>
      <c r="P117">
        <v>40382659</v>
      </c>
      <c r="Q117">
        <f>_xlfn.XLOOKUP(E117,CPI!A:A,CPI!B:B)</f>
        <v>90.9</v>
      </c>
      <c r="R117" s="12">
        <f>P117*(CPI!$B$112/Movie!Q117)</f>
        <v>135364094.57975796</v>
      </c>
      <c r="S117" t="s">
        <v>586</v>
      </c>
      <c r="T117">
        <v>195</v>
      </c>
    </row>
    <row r="118" spans="1:20" x14ac:dyDescent="0.3">
      <c r="A118" t="s">
        <v>587</v>
      </c>
      <c r="B118" t="str">
        <f t="shared" si="3"/>
        <v>PG</v>
      </c>
      <c r="C118" t="s">
        <v>18</v>
      </c>
      <c r="D118" t="s">
        <v>2</v>
      </c>
      <c r="E118">
        <v>1981</v>
      </c>
      <c r="F118" s="22">
        <f t="shared" si="4"/>
        <v>29587</v>
      </c>
      <c r="G118" t="s">
        <v>588</v>
      </c>
      <c r="H118">
        <f t="shared" si="5"/>
        <v>7.6</v>
      </c>
      <c r="I118">
        <v>7.6</v>
      </c>
      <c r="J118">
        <v>29000</v>
      </c>
      <c r="K118" t="s">
        <v>589</v>
      </c>
      <c r="L118" t="s">
        <v>590</v>
      </c>
      <c r="M118" t="s">
        <v>591</v>
      </c>
      <c r="N118" t="s">
        <v>15</v>
      </c>
      <c r="P118">
        <v>119285432</v>
      </c>
      <c r="Q118">
        <f>_xlfn.XLOOKUP(E118,CPI!A:A,CPI!B:B)</f>
        <v>90.9</v>
      </c>
      <c r="R118" s="12">
        <f>P118*(CPI!$B$112/Movie!Q118)</f>
        <v>399848967.33113307</v>
      </c>
      <c r="S118" t="s">
        <v>108</v>
      </c>
      <c r="T118">
        <v>109</v>
      </c>
    </row>
    <row r="119" spans="1:20" x14ac:dyDescent="0.3">
      <c r="A119" t="s">
        <v>592</v>
      </c>
      <c r="B119" t="str">
        <f t="shared" si="3"/>
        <v>G</v>
      </c>
      <c r="C119" t="s">
        <v>322</v>
      </c>
      <c r="D119" t="s">
        <v>375</v>
      </c>
      <c r="E119">
        <v>1981</v>
      </c>
      <c r="F119" s="22">
        <f t="shared" si="4"/>
        <v>29587</v>
      </c>
      <c r="G119" t="s">
        <v>491</v>
      </c>
      <c r="H119">
        <f t="shared" si="5"/>
        <v>7.3</v>
      </c>
      <c r="I119">
        <v>7.3</v>
      </c>
      <c r="J119">
        <v>87000</v>
      </c>
      <c r="K119" t="s">
        <v>593</v>
      </c>
      <c r="L119" t="s">
        <v>594</v>
      </c>
      <c r="M119" t="s">
        <v>595</v>
      </c>
      <c r="N119" t="s">
        <v>15</v>
      </c>
      <c r="O119">
        <v>12000000</v>
      </c>
      <c r="P119">
        <v>63456988</v>
      </c>
      <c r="Q119">
        <f>_xlfn.XLOOKUP(E119,CPI!A:A,CPI!B:B)</f>
        <v>90.9</v>
      </c>
      <c r="R119" s="12">
        <f>P119*(CPI!$B$112/Movie!Q119)</f>
        <v>212710057.68536851</v>
      </c>
      <c r="S119" t="s">
        <v>596</v>
      </c>
      <c r="T119">
        <v>83</v>
      </c>
    </row>
    <row r="120" spans="1:20" x14ac:dyDescent="0.3">
      <c r="A120" t="s">
        <v>597</v>
      </c>
      <c r="B120" t="str">
        <f t="shared" si="3"/>
        <v>PG</v>
      </c>
      <c r="C120" t="s">
        <v>18</v>
      </c>
      <c r="D120" t="s">
        <v>48</v>
      </c>
      <c r="E120">
        <v>1981</v>
      </c>
      <c r="F120" s="22">
        <f t="shared" si="4"/>
        <v>29587</v>
      </c>
      <c r="G120" t="s">
        <v>598</v>
      </c>
      <c r="H120">
        <f t="shared" si="5"/>
        <v>7.2</v>
      </c>
      <c r="I120">
        <v>7.2</v>
      </c>
      <c r="J120">
        <v>56000</v>
      </c>
      <c r="K120" t="s">
        <v>599</v>
      </c>
      <c r="L120" t="s">
        <v>600</v>
      </c>
      <c r="M120" t="s">
        <v>601</v>
      </c>
      <c r="N120" t="s">
        <v>7</v>
      </c>
      <c r="O120">
        <v>5500000</v>
      </c>
      <c r="P120">
        <v>59303359</v>
      </c>
      <c r="Q120">
        <f>_xlfn.XLOOKUP(E120,CPI!A:A,CPI!B:B)</f>
        <v>90.9</v>
      </c>
      <c r="R120" s="12">
        <f>P120*(CPI!$B$112/Movie!Q120)</f>
        <v>198786947.05500546</v>
      </c>
      <c r="S120" t="s">
        <v>602</v>
      </c>
      <c r="T120">
        <v>125</v>
      </c>
    </row>
    <row r="121" spans="1:20" x14ac:dyDescent="0.3">
      <c r="A121" t="s">
        <v>603</v>
      </c>
      <c r="B121" t="str">
        <f t="shared" si="3"/>
        <v>PG</v>
      </c>
      <c r="C121" t="s">
        <v>18</v>
      </c>
      <c r="D121" t="s">
        <v>2</v>
      </c>
      <c r="E121">
        <v>1981</v>
      </c>
      <c r="F121" s="22">
        <f t="shared" si="4"/>
        <v>29587</v>
      </c>
      <c r="G121" t="s">
        <v>604</v>
      </c>
      <c r="H121">
        <f t="shared" si="5"/>
        <v>6.9</v>
      </c>
      <c r="I121">
        <v>6.9</v>
      </c>
      <c r="J121">
        <v>12000</v>
      </c>
      <c r="K121" t="s">
        <v>605</v>
      </c>
      <c r="L121" t="s">
        <v>606</v>
      </c>
      <c r="M121" t="s">
        <v>302</v>
      </c>
      <c r="N121" t="s">
        <v>15</v>
      </c>
      <c r="O121">
        <v>12000000</v>
      </c>
      <c r="P121">
        <v>40716963</v>
      </c>
      <c r="Q121">
        <f>_xlfn.XLOOKUP(E121,CPI!A:A,CPI!B:B)</f>
        <v>90.9</v>
      </c>
      <c r="R121" s="12">
        <f>P121*(CPI!$B$112/Movie!Q121)</f>
        <v>136484693.35643563</v>
      </c>
      <c r="S121" t="s">
        <v>16</v>
      </c>
      <c r="T121">
        <v>116</v>
      </c>
    </row>
    <row r="122" spans="1:20" x14ac:dyDescent="0.3">
      <c r="A122" t="s">
        <v>607</v>
      </c>
      <c r="B122" t="str">
        <f t="shared" si="3"/>
        <v>Approved</v>
      </c>
      <c r="C122" t="s">
        <v>608</v>
      </c>
      <c r="D122" t="s">
        <v>10</v>
      </c>
      <c r="E122">
        <v>1981</v>
      </c>
      <c r="F122" s="22">
        <f t="shared" si="4"/>
        <v>29587</v>
      </c>
      <c r="G122" t="s">
        <v>505</v>
      </c>
      <c r="H122">
        <f t="shared" si="5"/>
        <v>3.4</v>
      </c>
      <c r="I122">
        <v>3.4</v>
      </c>
      <c r="J122">
        <v>5300</v>
      </c>
      <c r="K122" t="s">
        <v>609</v>
      </c>
      <c r="L122" t="s">
        <v>610</v>
      </c>
      <c r="M122" t="s">
        <v>611</v>
      </c>
      <c r="N122" t="s">
        <v>15</v>
      </c>
      <c r="O122">
        <v>6500000</v>
      </c>
      <c r="P122">
        <v>36565280</v>
      </c>
      <c r="Q122">
        <f>_xlfn.XLOOKUP(E122,CPI!A:A,CPI!B:B)</f>
        <v>90.9</v>
      </c>
      <c r="R122" s="12">
        <f>P122*(CPI!$B$112/Movie!Q122)</f>
        <v>122568105.78657864</v>
      </c>
      <c r="S122" t="s">
        <v>103</v>
      </c>
      <c r="T122">
        <v>115</v>
      </c>
    </row>
    <row r="123" spans="1:20" x14ac:dyDescent="0.3">
      <c r="A123" t="s">
        <v>612</v>
      </c>
      <c r="B123" t="str">
        <f t="shared" si="3"/>
        <v>PG</v>
      </c>
      <c r="C123" t="s">
        <v>18</v>
      </c>
      <c r="D123" t="s">
        <v>2</v>
      </c>
      <c r="E123">
        <v>1981</v>
      </c>
      <c r="F123" s="22">
        <f t="shared" si="4"/>
        <v>29587</v>
      </c>
      <c r="G123" t="s">
        <v>613</v>
      </c>
      <c r="H123">
        <f t="shared" si="5"/>
        <v>6.7</v>
      </c>
      <c r="I123">
        <v>6.7</v>
      </c>
      <c r="J123">
        <v>29000</v>
      </c>
      <c r="K123" t="s">
        <v>417</v>
      </c>
      <c r="L123" t="s">
        <v>614</v>
      </c>
      <c r="M123" t="s">
        <v>91</v>
      </c>
      <c r="N123" t="s">
        <v>7</v>
      </c>
      <c r="O123">
        <v>10000000</v>
      </c>
      <c r="P123">
        <v>10853418</v>
      </c>
      <c r="Q123">
        <f>_xlfn.XLOOKUP(E123,CPI!A:A,CPI!B:B)</f>
        <v>90.9</v>
      </c>
      <c r="R123" s="12">
        <f>P123*(CPI!$B$112/Movie!Q123)</f>
        <v>36381039.214521445</v>
      </c>
      <c r="S123" t="s">
        <v>123</v>
      </c>
      <c r="T123">
        <v>116</v>
      </c>
    </row>
    <row r="124" spans="1:20" x14ac:dyDescent="0.3">
      <c r="A124" t="s">
        <v>615</v>
      </c>
      <c r="B124" t="str">
        <f t="shared" si="3"/>
        <v>PG</v>
      </c>
      <c r="C124" t="s">
        <v>18</v>
      </c>
      <c r="D124" t="s">
        <v>26</v>
      </c>
      <c r="E124">
        <v>1981</v>
      </c>
      <c r="F124" s="22">
        <f t="shared" si="4"/>
        <v>29587</v>
      </c>
      <c r="G124" t="s">
        <v>547</v>
      </c>
      <c r="H124">
        <f t="shared" si="5"/>
        <v>6.9</v>
      </c>
      <c r="I124">
        <v>6.9</v>
      </c>
      <c r="J124">
        <v>27000</v>
      </c>
      <c r="K124" t="s">
        <v>616</v>
      </c>
      <c r="L124" t="s">
        <v>616</v>
      </c>
      <c r="M124" t="s">
        <v>373</v>
      </c>
      <c r="N124" t="s">
        <v>15</v>
      </c>
      <c r="O124">
        <v>7000000</v>
      </c>
      <c r="P124">
        <v>95461682</v>
      </c>
      <c r="Q124">
        <f>_xlfn.XLOOKUP(E124,CPI!A:A,CPI!B:B)</f>
        <v>90.9</v>
      </c>
      <c r="R124" s="12">
        <f>P124*(CPI!$B$112/Movie!Q124)</f>
        <v>319990918.65126508</v>
      </c>
      <c r="S124" t="s">
        <v>35</v>
      </c>
      <c r="T124">
        <v>97</v>
      </c>
    </row>
    <row r="125" spans="1:20" x14ac:dyDescent="0.3">
      <c r="A125" t="s">
        <v>617</v>
      </c>
      <c r="B125" t="str">
        <f t="shared" si="3"/>
        <v>PG</v>
      </c>
      <c r="C125" t="s">
        <v>18</v>
      </c>
      <c r="D125" t="s">
        <v>48</v>
      </c>
      <c r="E125">
        <v>1981</v>
      </c>
      <c r="F125" s="22">
        <f t="shared" si="4"/>
        <v>29587</v>
      </c>
      <c r="G125" t="s">
        <v>618</v>
      </c>
      <c r="H125">
        <f t="shared" si="5"/>
        <v>7.8</v>
      </c>
      <c r="I125">
        <v>7.8</v>
      </c>
      <c r="J125">
        <v>19000</v>
      </c>
      <c r="K125" t="s">
        <v>619</v>
      </c>
      <c r="L125" t="s">
        <v>620</v>
      </c>
      <c r="M125" t="s">
        <v>621</v>
      </c>
      <c r="N125" t="s">
        <v>15</v>
      </c>
      <c r="P125">
        <v>5073</v>
      </c>
      <c r="Q125">
        <f>_xlfn.XLOOKUP(E125,CPI!A:A,CPI!B:B)</f>
        <v>90.9</v>
      </c>
      <c r="R125" s="12">
        <f>P125*(CPI!$B$112/Movie!Q125)</f>
        <v>17004.874587458744</v>
      </c>
      <c r="S125" t="s">
        <v>622</v>
      </c>
      <c r="T125">
        <v>110</v>
      </c>
    </row>
    <row r="126" spans="1:20" x14ac:dyDescent="0.3">
      <c r="A126" t="s">
        <v>623</v>
      </c>
      <c r="B126" t="str">
        <f t="shared" si="3"/>
        <v>PG</v>
      </c>
      <c r="C126" t="s">
        <v>18</v>
      </c>
      <c r="D126" t="s">
        <v>26</v>
      </c>
      <c r="E126">
        <v>1981</v>
      </c>
      <c r="F126" s="22">
        <f t="shared" si="4"/>
        <v>29587</v>
      </c>
      <c r="G126" t="s">
        <v>624</v>
      </c>
      <c r="H126">
        <f t="shared" si="5"/>
        <v>5.8</v>
      </c>
      <c r="I126">
        <v>5.8</v>
      </c>
      <c r="J126">
        <v>7300</v>
      </c>
      <c r="K126" t="s">
        <v>625</v>
      </c>
      <c r="L126" t="s">
        <v>626</v>
      </c>
      <c r="M126" t="s">
        <v>627</v>
      </c>
      <c r="N126" t="s">
        <v>15</v>
      </c>
      <c r="P126">
        <v>15965924</v>
      </c>
      <c r="Q126">
        <f>_xlfn.XLOOKUP(E126,CPI!A:A,CPI!B:B)</f>
        <v>90.9</v>
      </c>
      <c r="R126" s="12">
        <f>P126*(CPI!$B$112/Movie!Q126)</f>
        <v>53518339.304730467</v>
      </c>
      <c r="S126" t="s">
        <v>628</v>
      </c>
      <c r="T126">
        <v>91</v>
      </c>
    </row>
    <row r="127" spans="1:20" x14ac:dyDescent="0.3">
      <c r="A127" t="s">
        <v>629</v>
      </c>
      <c r="B127" t="str">
        <f t="shared" si="3"/>
        <v>R</v>
      </c>
      <c r="C127" t="s">
        <v>1</v>
      </c>
      <c r="D127" t="s">
        <v>37</v>
      </c>
      <c r="E127">
        <v>1981</v>
      </c>
      <c r="F127" s="22">
        <f t="shared" si="4"/>
        <v>29587</v>
      </c>
      <c r="G127" t="s">
        <v>223</v>
      </c>
      <c r="H127">
        <f t="shared" si="5"/>
        <v>6.6</v>
      </c>
      <c r="I127">
        <v>6.6</v>
      </c>
      <c r="J127">
        <v>11000</v>
      </c>
      <c r="K127" t="s">
        <v>418</v>
      </c>
      <c r="L127" t="s">
        <v>630</v>
      </c>
      <c r="M127" t="s">
        <v>631</v>
      </c>
      <c r="N127" t="s">
        <v>15</v>
      </c>
      <c r="O127">
        <v>3000000</v>
      </c>
      <c r="Q127">
        <f>_xlfn.XLOOKUP(E127,CPI!A:A,CPI!B:B)</f>
        <v>90.9</v>
      </c>
      <c r="R127" s="12">
        <f>P127*(CPI!$B$112/Movie!Q127)</f>
        <v>0</v>
      </c>
      <c r="S127" t="s">
        <v>632</v>
      </c>
      <c r="T127">
        <v>94</v>
      </c>
    </row>
    <row r="128" spans="1:20" x14ac:dyDescent="0.3">
      <c r="A128" t="s">
        <v>633</v>
      </c>
      <c r="B128" t="str">
        <f t="shared" si="3"/>
        <v>R</v>
      </c>
      <c r="C128" t="s">
        <v>1</v>
      </c>
      <c r="D128" t="s">
        <v>26</v>
      </c>
      <c r="E128">
        <v>1981</v>
      </c>
      <c r="F128" s="22">
        <f t="shared" si="4"/>
        <v>29587</v>
      </c>
      <c r="G128" t="s">
        <v>479</v>
      </c>
      <c r="H128">
        <f t="shared" si="5"/>
        <v>6.9</v>
      </c>
      <c r="I128">
        <v>6.9</v>
      </c>
      <c r="J128">
        <v>47000</v>
      </c>
      <c r="K128" t="s">
        <v>264</v>
      </c>
      <c r="L128" t="s">
        <v>264</v>
      </c>
      <c r="M128" t="s">
        <v>264</v>
      </c>
      <c r="N128" t="s">
        <v>15</v>
      </c>
      <c r="O128">
        <v>11000000</v>
      </c>
      <c r="P128">
        <v>31672907</v>
      </c>
      <c r="Q128">
        <f>_xlfn.XLOOKUP(E128,CPI!A:A,CPI!B:B)</f>
        <v>90.9</v>
      </c>
      <c r="R128" s="12">
        <f>P128*(CPI!$B$112/Movie!Q128)</f>
        <v>106168699.26182617</v>
      </c>
      <c r="S128" t="s">
        <v>348</v>
      </c>
      <c r="T128">
        <v>92</v>
      </c>
    </row>
    <row r="129" spans="1:20" x14ac:dyDescent="0.3">
      <c r="A129" t="s">
        <v>634</v>
      </c>
      <c r="B129" t="str">
        <f t="shared" si="3"/>
        <v>R</v>
      </c>
      <c r="C129" t="s">
        <v>1</v>
      </c>
      <c r="D129" t="s">
        <v>37</v>
      </c>
      <c r="E129">
        <v>1981</v>
      </c>
      <c r="F129" s="22">
        <f t="shared" si="4"/>
        <v>29587</v>
      </c>
      <c r="G129" t="s">
        <v>511</v>
      </c>
      <c r="H129">
        <f t="shared" si="5"/>
        <v>6.6</v>
      </c>
      <c r="I129">
        <v>6.6</v>
      </c>
      <c r="J129">
        <v>32000</v>
      </c>
      <c r="K129" t="s">
        <v>635</v>
      </c>
      <c r="L129" t="s">
        <v>636</v>
      </c>
      <c r="M129" t="s">
        <v>637</v>
      </c>
      <c r="N129" t="s">
        <v>15</v>
      </c>
      <c r="O129">
        <v>1000000</v>
      </c>
      <c r="P129">
        <v>17985893</v>
      </c>
      <c r="Q129">
        <f>_xlfn.XLOOKUP(E129,CPI!A:A,CPI!B:B)</f>
        <v>90.9</v>
      </c>
      <c r="R129" s="12">
        <f>P129*(CPI!$B$112/Movie!Q129)</f>
        <v>60289346.50275027</v>
      </c>
      <c r="S129" t="s">
        <v>638</v>
      </c>
      <c r="T129">
        <v>91</v>
      </c>
    </row>
    <row r="130" spans="1:20" x14ac:dyDescent="0.3">
      <c r="A130" t="s">
        <v>639</v>
      </c>
      <c r="B130" t="str">
        <f t="shared" si="3"/>
        <v>PG</v>
      </c>
      <c r="C130" t="s">
        <v>18</v>
      </c>
      <c r="D130" t="s">
        <v>19</v>
      </c>
      <c r="E130">
        <v>1981</v>
      </c>
      <c r="F130" s="22">
        <f t="shared" si="4"/>
        <v>29587</v>
      </c>
      <c r="G130" t="s">
        <v>528</v>
      </c>
      <c r="H130">
        <f t="shared" si="5"/>
        <v>6.7</v>
      </c>
      <c r="I130">
        <v>6.7</v>
      </c>
      <c r="J130">
        <v>16000</v>
      </c>
      <c r="K130" t="s">
        <v>640</v>
      </c>
      <c r="L130" t="s">
        <v>641</v>
      </c>
      <c r="M130" t="s">
        <v>642</v>
      </c>
      <c r="N130" t="s">
        <v>7</v>
      </c>
      <c r="O130">
        <v>18000000</v>
      </c>
      <c r="P130">
        <v>14110013</v>
      </c>
      <c r="Q130">
        <f>_xlfn.XLOOKUP(E130,CPI!A:A,CPI!B:B)</f>
        <v>90.9</v>
      </c>
      <c r="R130" s="12">
        <f>P130*(CPI!$B$112/Movie!Q130)</f>
        <v>47297260.298129804</v>
      </c>
      <c r="S130" t="s">
        <v>29</v>
      </c>
      <c r="T130">
        <v>109</v>
      </c>
    </row>
    <row r="131" spans="1:20" x14ac:dyDescent="0.3">
      <c r="A131" t="s">
        <v>643</v>
      </c>
      <c r="B131" t="str">
        <f t="shared" ref="B131:B194" si="6">IF(C131="","Rating Pending",C131)</f>
        <v>R</v>
      </c>
      <c r="C131" t="s">
        <v>1</v>
      </c>
      <c r="D131" t="s">
        <v>89</v>
      </c>
      <c r="E131">
        <v>1981</v>
      </c>
      <c r="F131" s="22">
        <f t="shared" ref="F131:F194" si="7">DATE(TRIM(E131), 1, 1)</f>
        <v>29587</v>
      </c>
      <c r="G131" t="s">
        <v>644</v>
      </c>
      <c r="H131">
        <f t="shared" ref="H131:H194" si="8">IF(I131="","Score Pending",I131)</f>
        <v>6.9</v>
      </c>
      <c r="I131">
        <v>6.9</v>
      </c>
      <c r="J131">
        <v>5300</v>
      </c>
      <c r="K131" t="s">
        <v>645</v>
      </c>
      <c r="L131" t="s">
        <v>646</v>
      </c>
      <c r="M131" t="s">
        <v>647</v>
      </c>
      <c r="N131" t="s">
        <v>15</v>
      </c>
      <c r="O131">
        <v>3000000</v>
      </c>
      <c r="P131">
        <v>1752634</v>
      </c>
      <c r="Q131">
        <f>_xlfn.XLOOKUP(E131,CPI!A:A,CPI!B:B)</f>
        <v>90.9</v>
      </c>
      <c r="R131" s="12">
        <f>P131*(CPI!$B$112/Movie!Q131)</f>
        <v>5874890.8668866875</v>
      </c>
      <c r="S131" t="s">
        <v>648</v>
      </c>
      <c r="T131">
        <v>109</v>
      </c>
    </row>
    <row r="132" spans="1:20" x14ac:dyDescent="0.3">
      <c r="A132" t="s">
        <v>649</v>
      </c>
      <c r="B132" t="str">
        <f t="shared" si="6"/>
        <v>R</v>
      </c>
      <c r="C132" t="s">
        <v>1</v>
      </c>
      <c r="D132" t="s">
        <v>10</v>
      </c>
      <c r="E132">
        <v>1981</v>
      </c>
      <c r="F132" s="22">
        <f t="shared" si="7"/>
        <v>29587</v>
      </c>
      <c r="G132" t="s">
        <v>588</v>
      </c>
      <c r="H132">
        <f t="shared" si="8"/>
        <v>7.3</v>
      </c>
      <c r="I132">
        <v>7.3</v>
      </c>
      <c r="J132">
        <v>21000</v>
      </c>
      <c r="K132" t="s">
        <v>650</v>
      </c>
      <c r="L132" t="s">
        <v>651</v>
      </c>
      <c r="M132" t="s">
        <v>652</v>
      </c>
      <c r="N132" t="s">
        <v>180</v>
      </c>
      <c r="O132">
        <v>12500000</v>
      </c>
      <c r="P132">
        <v>20962615</v>
      </c>
      <c r="Q132">
        <f>_xlfn.XLOOKUP(E132,CPI!A:A,CPI!B:B)</f>
        <v>90.9</v>
      </c>
      <c r="R132" s="12">
        <f>P132*(CPI!$B$112/Movie!Q132)</f>
        <v>70267423.43784377</v>
      </c>
      <c r="S132" t="s">
        <v>653</v>
      </c>
      <c r="T132">
        <v>100</v>
      </c>
    </row>
    <row r="133" spans="1:20" x14ac:dyDescent="0.3">
      <c r="A133" t="s">
        <v>654</v>
      </c>
      <c r="B133" t="str">
        <f t="shared" si="6"/>
        <v>R</v>
      </c>
      <c r="C133" t="s">
        <v>1</v>
      </c>
      <c r="D133" t="s">
        <v>37</v>
      </c>
      <c r="E133">
        <v>1981</v>
      </c>
      <c r="F133" s="22">
        <f t="shared" si="7"/>
        <v>29587</v>
      </c>
      <c r="G133" t="s">
        <v>655</v>
      </c>
      <c r="H133">
        <f t="shared" si="8"/>
        <v>5.6</v>
      </c>
      <c r="I133">
        <v>5.6</v>
      </c>
      <c r="J133">
        <v>19000</v>
      </c>
      <c r="K133" t="s">
        <v>656</v>
      </c>
      <c r="L133" t="s">
        <v>657</v>
      </c>
      <c r="M133" t="s">
        <v>658</v>
      </c>
      <c r="N133" t="s">
        <v>7</v>
      </c>
      <c r="O133">
        <v>5000000</v>
      </c>
      <c r="P133">
        <v>20471382</v>
      </c>
      <c r="Q133">
        <f>_xlfn.XLOOKUP(E133,CPI!A:A,CPI!B:B)</f>
        <v>90.9</v>
      </c>
      <c r="R133" s="12">
        <f>P133*(CPI!$B$112/Movie!Q133)</f>
        <v>68620793.128712863</v>
      </c>
      <c r="S133" t="s">
        <v>165</v>
      </c>
      <c r="T133">
        <v>108</v>
      </c>
    </row>
    <row r="134" spans="1:20" x14ac:dyDescent="0.3">
      <c r="A134" t="s">
        <v>659</v>
      </c>
      <c r="B134" t="str">
        <f t="shared" si="6"/>
        <v>R</v>
      </c>
      <c r="C134" t="s">
        <v>1</v>
      </c>
      <c r="D134" t="s">
        <v>48</v>
      </c>
      <c r="E134">
        <v>1981</v>
      </c>
      <c r="F134" s="22">
        <f t="shared" si="7"/>
        <v>29587</v>
      </c>
      <c r="G134" t="s">
        <v>660</v>
      </c>
      <c r="H134">
        <f t="shared" si="8"/>
        <v>6.7</v>
      </c>
      <c r="I134">
        <v>6.7</v>
      </c>
      <c r="J134">
        <v>15000</v>
      </c>
      <c r="K134" t="s">
        <v>661</v>
      </c>
      <c r="L134" t="s">
        <v>662</v>
      </c>
      <c r="M134" t="s">
        <v>663</v>
      </c>
      <c r="N134" t="s">
        <v>15</v>
      </c>
      <c r="O134">
        <v>5000000</v>
      </c>
      <c r="P134">
        <v>19032261</v>
      </c>
      <c r="Q134">
        <f>_xlfn.XLOOKUP(E134,CPI!A:A,CPI!B:B)</f>
        <v>90.9</v>
      </c>
      <c r="R134" s="12">
        <f>P134*(CPI!$B$112/Movie!Q134)</f>
        <v>63796808.874587446</v>
      </c>
      <c r="S134" t="s">
        <v>29</v>
      </c>
      <c r="T134">
        <v>129</v>
      </c>
    </row>
    <row r="135" spans="1:20" x14ac:dyDescent="0.3">
      <c r="A135" t="s">
        <v>664</v>
      </c>
      <c r="B135" t="str">
        <f t="shared" si="6"/>
        <v>R</v>
      </c>
      <c r="C135" t="s">
        <v>1</v>
      </c>
      <c r="D135" t="s">
        <v>26</v>
      </c>
      <c r="E135">
        <v>1981</v>
      </c>
      <c r="F135" s="22">
        <f t="shared" si="7"/>
        <v>29587</v>
      </c>
      <c r="G135" t="s">
        <v>665</v>
      </c>
      <c r="H135">
        <f t="shared" si="8"/>
        <v>5.2</v>
      </c>
      <c r="I135">
        <v>5.2</v>
      </c>
      <c r="J135">
        <v>3400</v>
      </c>
      <c r="K135" t="s">
        <v>666</v>
      </c>
      <c r="L135" t="s">
        <v>667</v>
      </c>
      <c r="M135" t="s">
        <v>668</v>
      </c>
      <c r="N135" t="s">
        <v>15</v>
      </c>
      <c r="O135">
        <v>2800000</v>
      </c>
      <c r="P135">
        <v>26279000</v>
      </c>
      <c r="Q135">
        <f>_xlfn.XLOOKUP(E135,CPI!A:A,CPI!B:B)</f>
        <v>90.9</v>
      </c>
      <c r="R135" s="12">
        <f>P135*(CPI!$B$112/Movie!Q135)</f>
        <v>88088133.113311321</v>
      </c>
      <c r="S135" t="s">
        <v>669</v>
      </c>
      <c r="T135">
        <v>87</v>
      </c>
    </row>
    <row r="136" spans="1:20" x14ac:dyDescent="0.3">
      <c r="A136" t="s">
        <v>670</v>
      </c>
      <c r="B136" t="str">
        <f t="shared" si="6"/>
        <v>R</v>
      </c>
      <c r="C136" t="s">
        <v>1</v>
      </c>
      <c r="D136" t="s">
        <v>89</v>
      </c>
      <c r="E136">
        <v>1981</v>
      </c>
      <c r="F136" s="22">
        <f t="shared" si="7"/>
        <v>29587</v>
      </c>
      <c r="G136" t="s">
        <v>655</v>
      </c>
      <c r="H136">
        <f t="shared" si="8"/>
        <v>6.6</v>
      </c>
      <c r="I136">
        <v>6.6</v>
      </c>
      <c r="J136">
        <v>22000</v>
      </c>
      <c r="K136" t="s">
        <v>671</v>
      </c>
      <c r="L136" t="s">
        <v>672</v>
      </c>
      <c r="M136" t="s">
        <v>6</v>
      </c>
      <c r="N136" t="s">
        <v>122</v>
      </c>
      <c r="O136">
        <v>12000000</v>
      </c>
      <c r="P136">
        <v>12376625</v>
      </c>
      <c r="Q136">
        <f>_xlfn.XLOOKUP(E136,CPI!A:A,CPI!B:B)</f>
        <v>90.9</v>
      </c>
      <c r="R136" s="12">
        <f>P136*(CPI!$B$112/Movie!Q136)</f>
        <v>41486882.700770073</v>
      </c>
      <c r="S136" t="s">
        <v>673</v>
      </c>
      <c r="T136">
        <v>122</v>
      </c>
    </row>
    <row r="137" spans="1:20" x14ac:dyDescent="0.3">
      <c r="A137" t="s">
        <v>674</v>
      </c>
      <c r="B137" t="str">
        <f t="shared" si="6"/>
        <v>PG</v>
      </c>
      <c r="C137" t="s">
        <v>18</v>
      </c>
      <c r="D137" t="s">
        <v>2</v>
      </c>
      <c r="E137">
        <v>1981</v>
      </c>
      <c r="F137" s="22">
        <f t="shared" si="7"/>
        <v>29587</v>
      </c>
      <c r="G137" t="s">
        <v>580</v>
      </c>
      <c r="H137">
        <f t="shared" si="8"/>
        <v>7.3</v>
      </c>
      <c r="I137">
        <v>7.3</v>
      </c>
      <c r="J137">
        <v>9000</v>
      </c>
      <c r="K137" t="s">
        <v>675</v>
      </c>
      <c r="L137" t="s">
        <v>676</v>
      </c>
      <c r="M137" t="s">
        <v>677</v>
      </c>
      <c r="N137" t="s">
        <v>15</v>
      </c>
      <c r="P137">
        <v>14920781</v>
      </c>
      <c r="Q137">
        <f>_xlfn.XLOOKUP(E137,CPI!A:A,CPI!B:B)</f>
        <v>90.9</v>
      </c>
      <c r="R137" s="12">
        <f>P137*(CPI!$B$112/Movie!Q137)</f>
        <v>50014983.176017597</v>
      </c>
      <c r="S137" t="s">
        <v>578</v>
      </c>
      <c r="T137">
        <v>155</v>
      </c>
    </row>
    <row r="138" spans="1:20" x14ac:dyDescent="0.3">
      <c r="A138" t="s">
        <v>678</v>
      </c>
      <c r="B138" t="str">
        <f t="shared" si="6"/>
        <v>R</v>
      </c>
      <c r="C138" t="s">
        <v>1</v>
      </c>
      <c r="D138" t="s">
        <v>37</v>
      </c>
      <c r="E138">
        <v>1981</v>
      </c>
      <c r="F138" s="22">
        <f t="shared" si="7"/>
        <v>29587</v>
      </c>
      <c r="G138" t="s">
        <v>679</v>
      </c>
      <c r="H138">
        <f t="shared" si="8"/>
        <v>5.6</v>
      </c>
      <c r="I138">
        <v>5.6</v>
      </c>
      <c r="J138">
        <v>5200</v>
      </c>
      <c r="K138" t="s">
        <v>680</v>
      </c>
      <c r="L138" t="s">
        <v>681</v>
      </c>
      <c r="M138" t="s">
        <v>682</v>
      </c>
      <c r="N138" t="s">
        <v>15</v>
      </c>
      <c r="O138">
        <v>2500000</v>
      </c>
      <c r="P138">
        <v>8279042</v>
      </c>
      <c r="Q138">
        <f>_xlfn.XLOOKUP(E138,CPI!A:A,CPI!B:B)</f>
        <v>90.9</v>
      </c>
      <c r="R138" s="12">
        <f>P138*(CPI!$B$112/Movie!Q138)</f>
        <v>27751640.235423539</v>
      </c>
      <c r="S138" t="s">
        <v>204</v>
      </c>
      <c r="T138">
        <v>100</v>
      </c>
    </row>
    <row r="139" spans="1:20" x14ac:dyDescent="0.3">
      <c r="A139" t="s">
        <v>683</v>
      </c>
      <c r="B139" t="str">
        <f t="shared" si="6"/>
        <v>R</v>
      </c>
      <c r="C139" t="s">
        <v>1</v>
      </c>
      <c r="D139" t="s">
        <v>89</v>
      </c>
      <c r="E139">
        <v>1981</v>
      </c>
      <c r="F139" s="22">
        <f t="shared" si="7"/>
        <v>29587</v>
      </c>
      <c r="G139" t="s">
        <v>684</v>
      </c>
      <c r="H139">
        <f t="shared" si="8"/>
        <v>6</v>
      </c>
      <c r="I139">
        <v>6</v>
      </c>
      <c r="J139">
        <v>4500</v>
      </c>
      <c r="K139" t="s">
        <v>685</v>
      </c>
      <c r="L139" t="s">
        <v>686</v>
      </c>
      <c r="M139" t="s">
        <v>150</v>
      </c>
      <c r="N139" t="s">
        <v>15</v>
      </c>
      <c r="O139">
        <v>8500000</v>
      </c>
      <c r="P139">
        <v>6400000</v>
      </c>
      <c r="Q139">
        <f>_xlfn.XLOOKUP(E139,CPI!A:A,CPI!B:B)</f>
        <v>90.9</v>
      </c>
      <c r="R139" s="12">
        <f>P139*(CPI!$B$112/Movie!Q139)</f>
        <v>21453025.302530251</v>
      </c>
      <c r="S139" t="s">
        <v>165</v>
      </c>
      <c r="T139">
        <v>103</v>
      </c>
    </row>
    <row r="140" spans="1:20" x14ac:dyDescent="0.3">
      <c r="A140" t="s">
        <v>687</v>
      </c>
      <c r="B140" t="str">
        <f t="shared" si="6"/>
        <v>PG</v>
      </c>
      <c r="C140" t="s">
        <v>18</v>
      </c>
      <c r="D140" t="s">
        <v>10</v>
      </c>
      <c r="E140">
        <v>1981</v>
      </c>
      <c r="F140" s="22">
        <f t="shared" si="7"/>
        <v>29587</v>
      </c>
      <c r="G140" t="s">
        <v>484</v>
      </c>
      <c r="H140">
        <f t="shared" si="8"/>
        <v>7.4</v>
      </c>
      <c r="I140">
        <v>7.4</v>
      </c>
      <c r="J140">
        <v>38000</v>
      </c>
      <c r="K140" t="s">
        <v>688</v>
      </c>
      <c r="L140" t="s">
        <v>689</v>
      </c>
      <c r="M140" t="s">
        <v>520</v>
      </c>
      <c r="N140" t="s">
        <v>233</v>
      </c>
      <c r="P140">
        <v>5732587</v>
      </c>
      <c r="Q140">
        <f>_xlfn.XLOOKUP(E140,CPI!A:A,CPI!B:B)</f>
        <v>90.9</v>
      </c>
      <c r="R140" s="12">
        <f>P140*(CPI!$B$112/Movie!Q140)</f>
        <v>19215833.431243122</v>
      </c>
      <c r="S140" t="s">
        <v>690</v>
      </c>
      <c r="T140">
        <v>110</v>
      </c>
    </row>
    <row r="141" spans="1:20" x14ac:dyDescent="0.3">
      <c r="A141" t="s">
        <v>691</v>
      </c>
      <c r="B141" t="str">
        <f t="shared" si="6"/>
        <v>R</v>
      </c>
      <c r="C141" t="s">
        <v>1</v>
      </c>
      <c r="D141" t="s">
        <v>19</v>
      </c>
      <c r="E141">
        <v>1981</v>
      </c>
      <c r="F141" s="22">
        <f t="shared" si="7"/>
        <v>29587</v>
      </c>
      <c r="G141" t="s">
        <v>557</v>
      </c>
      <c r="H141">
        <f t="shared" si="8"/>
        <v>6.6</v>
      </c>
      <c r="I141">
        <v>6.6</v>
      </c>
      <c r="J141">
        <v>28000</v>
      </c>
      <c r="K141" t="s">
        <v>692</v>
      </c>
      <c r="L141" t="s">
        <v>692</v>
      </c>
      <c r="M141" t="s">
        <v>554</v>
      </c>
      <c r="N141" t="s">
        <v>7</v>
      </c>
      <c r="O141">
        <v>16000000</v>
      </c>
      <c r="P141">
        <v>17374595</v>
      </c>
      <c r="Q141">
        <f>_xlfn.XLOOKUP(E141,CPI!A:A,CPI!B:B)</f>
        <v>90.9</v>
      </c>
      <c r="R141" s="12">
        <f>P141*(CPI!$B$112/Movie!Q141)</f>
        <v>58240254.086908683</v>
      </c>
      <c r="S141" t="s">
        <v>485</v>
      </c>
      <c r="T141">
        <v>109</v>
      </c>
    </row>
    <row r="142" spans="1:20" x14ac:dyDescent="0.3">
      <c r="A142" t="s">
        <v>693</v>
      </c>
      <c r="B142" t="str">
        <f t="shared" si="6"/>
        <v>R</v>
      </c>
      <c r="C142" t="s">
        <v>1</v>
      </c>
      <c r="D142" t="s">
        <v>19</v>
      </c>
      <c r="E142">
        <v>1981</v>
      </c>
      <c r="F142" s="22">
        <f t="shared" si="7"/>
        <v>29587</v>
      </c>
      <c r="G142" t="s">
        <v>660</v>
      </c>
      <c r="H142">
        <f t="shared" si="8"/>
        <v>7.2</v>
      </c>
      <c r="I142">
        <v>7.2</v>
      </c>
      <c r="J142">
        <v>17000</v>
      </c>
      <c r="K142" t="s">
        <v>62</v>
      </c>
      <c r="L142" t="s">
        <v>694</v>
      </c>
      <c r="M142" t="s">
        <v>695</v>
      </c>
      <c r="N142" t="s">
        <v>15</v>
      </c>
      <c r="Q142">
        <f>_xlfn.XLOOKUP(E142,CPI!A:A,CPI!B:B)</f>
        <v>90.9</v>
      </c>
      <c r="R142" s="12">
        <f>P142*(CPI!$B$112/Movie!Q142)</f>
        <v>0</v>
      </c>
      <c r="S142" t="s">
        <v>696</v>
      </c>
      <c r="T142">
        <v>106</v>
      </c>
    </row>
    <row r="143" spans="1:20" x14ac:dyDescent="0.3">
      <c r="A143" t="s">
        <v>697</v>
      </c>
      <c r="B143" t="str">
        <f t="shared" si="6"/>
        <v>R</v>
      </c>
      <c r="C143" t="s">
        <v>1</v>
      </c>
      <c r="D143" t="s">
        <v>26</v>
      </c>
      <c r="E143">
        <v>1981</v>
      </c>
      <c r="F143" s="22">
        <f t="shared" si="7"/>
        <v>29587</v>
      </c>
      <c r="G143" t="s">
        <v>698</v>
      </c>
      <c r="H143">
        <f t="shared" si="8"/>
        <v>6.4</v>
      </c>
      <c r="I143">
        <v>6.4</v>
      </c>
      <c r="J143">
        <v>5700</v>
      </c>
      <c r="K143" t="s">
        <v>699</v>
      </c>
      <c r="L143" t="s">
        <v>699</v>
      </c>
      <c r="M143" t="s">
        <v>700</v>
      </c>
      <c r="N143" t="s">
        <v>15</v>
      </c>
      <c r="O143">
        <v>12000000</v>
      </c>
      <c r="P143">
        <v>14867086</v>
      </c>
      <c r="Q143">
        <f>_xlfn.XLOOKUP(E143,CPI!A:A,CPI!B:B)</f>
        <v>90.9</v>
      </c>
      <c r="R143" s="12">
        <f>P143*(CPI!$B$112/Movie!Q143)</f>
        <v>49834995.645764567</v>
      </c>
      <c r="S143" t="s">
        <v>701</v>
      </c>
      <c r="T143">
        <v>122</v>
      </c>
    </row>
    <row r="144" spans="1:20" x14ac:dyDescent="0.3">
      <c r="A144" t="s">
        <v>702</v>
      </c>
      <c r="B144" t="str">
        <f t="shared" si="6"/>
        <v>R</v>
      </c>
      <c r="C144" t="s">
        <v>1</v>
      </c>
      <c r="D144" t="s">
        <v>37</v>
      </c>
      <c r="E144">
        <v>1981</v>
      </c>
      <c r="F144" s="22">
        <f t="shared" si="7"/>
        <v>29587</v>
      </c>
      <c r="G144" t="s">
        <v>703</v>
      </c>
      <c r="H144">
        <f t="shared" si="8"/>
        <v>6.8</v>
      </c>
      <c r="I144">
        <v>6.8</v>
      </c>
      <c r="J144">
        <v>21000</v>
      </c>
      <c r="K144" t="s">
        <v>704</v>
      </c>
      <c r="L144" t="s">
        <v>705</v>
      </c>
      <c r="M144" t="s">
        <v>706</v>
      </c>
      <c r="N144" t="s">
        <v>291</v>
      </c>
      <c r="O144">
        <v>400000</v>
      </c>
      <c r="P144">
        <v>123843</v>
      </c>
      <c r="Q144">
        <f>_xlfn.XLOOKUP(E144,CPI!A:A,CPI!B:B)</f>
        <v>90.9</v>
      </c>
      <c r="R144" s="12">
        <f>P144*(CPI!$B$112/Movie!Q144)</f>
        <v>415126.09570957092</v>
      </c>
      <c r="S144" t="s">
        <v>707</v>
      </c>
      <c r="T144">
        <v>87</v>
      </c>
    </row>
    <row r="145" spans="1:20" x14ac:dyDescent="0.3">
      <c r="A145" t="s">
        <v>708</v>
      </c>
      <c r="B145" t="str">
        <f t="shared" si="6"/>
        <v>R</v>
      </c>
      <c r="C145" t="s">
        <v>1</v>
      </c>
      <c r="D145" t="s">
        <v>2</v>
      </c>
      <c r="E145">
        <v>1981</v>
      </c>
      <c r="F145" s="22">
        <f t="shared" si="7"/>
        <v>29587</v>
      </c>
      <c r="G145" t="s">
        <v>604</v>
      </c>
      <c r="H145">
        <f t="shared" si="8"/>
        <v>6.3</v>
      </c>
      <c r="I145">
        <v>6.3</v>
      </c>
      <c r="J145">
        <v>7900</v>
      </c>
      <c r="K145" t="s">
        <v>709</v>
      </c>
      <c r="L145" t="s">
        <v>710</v>
      </c>
      <c r="M145" t="s">
        <v>711</v>
      </c>
      <c r="N145" t="s">
        <v>15</v>
      </c>
      <c r="P145">
        <v>23371905</v>
      </c>
      <c r="Q145">
        <f>_xlfn.XLOOKUP(E145,CPI!A:A,CPI!B:B)</f>
        <v>90.9</v>
      </c>
      <c r="R145" s="12">
        <f>P145*(CPI!$B$112/Movie!Q145)</f>
        <v>78343448.333333328</v>
      </c>
      <c r="S145" t="s">
        <v>46</v>
      </c>
      <c r="T145">
        <v>110</v>
      </c>
    </row>
    <row r="146" spans="1:20" x14ac:dyDescent="0.3">
      <c r="A146" t="s">
        <v>712</v>
      </c>
      <c r="B146" t="str">
        <f t="shared" si="6"/>
        <v>R</v>
      </c>
      <c r="C146" t="s">
        <v>1</v>
      </c>
      <c r="D146" t="s">
        <v>37</v>
      </c>
      <c r="E146">
        <v>1981</v>
      </c>
      <c r="F146" s="22">
        <f t="shared" si="7"/>
        <v>29587</v>
      </c>
      <c r="G146" t="s">
        <v>713</v>
      </c>
      <c r="H146">
        <f t="shared" si="8"/>
        <v>6.3</v>
      </c>
      <c r="I146">
        <v>6.3</v>
      </c>
      <c r="J146">
        <v>19000</v>
      </c>
      <c r="K146" t="s">
        <v>714</v>
      </c>
      <c r="L146" t="s">
        <v>715</v>
      </c>
      <c r="M146" t="s">
        <v>716</v>
      </c>
      <c r="N146" t="s">
        <v>180</v>
      </c>
      <c r="P146">
        <v>5672031</v>
      </c>
      <c r="Q146">
        <f>_xlfn.XLOOKUP(E146,CPI!A:A,CPI!B:B)</f>
        <v>90.9</v>
      </c>
      <c r="R146" s="12">
        <f>P146*(CPI!$B$112/Movie!Q146)</f>
        <v>19012847.587458745</v>
      </c>
      <c r="S146" t="s">
        <v>568</v>
      </c>
      <c r="T146">
        <v>90</v>
      </c>
    </row>
    <row r="147" spans="1:20" x14ac:dyDescent="0.3">
      <c r="A147" t="s">
        <v>717</v>
      </c>
      <c r="B147" t="str">
        <f t="shared" si="6"/>
        <v>R</v>
      </c>
      <c r="C147" t="s">
        <v>1</v>
      </c>
      <c r="D147" t="s">
        <v>37</v>
      </c>
      <c r="E147">
        <v>1981</v>
      </c>
      <c r="F147" s="22">
        <f t="shared" si="7"/>
        <v>29587</v>
      </c>
      <c r="G147" t="s">
        <v>718</v>
      </c>
      <c r="H147">
        <f t="shared" si="8"/>
        <v>5.9</v>
      </c>
      <c r="I147">
        <v>5.9</v>
      </c>
      <c r="J147">
        <v>13000</v>
      </c>
      <c r="K147" t="s">
        <v>719</v>
      </c>
      <c r="L147" t="s">
        <v>720</v>
      </c>
      <c r="M147" t="s">
        <v>721</v>
      </c>
      <c r="N147" t="s">
        <v>15</v>
      </c>
      <c r="P147">
        <v>7886857</v>
      </c>
      <c r="Q147">
        <f>_xlfn.XLOOKUP(E147,CPI!A:A,CPI!B:B)</f>
        <v>90.9</v>
      </c>
      <c r="R147" s="12">
        <f>P147*(CPI!$B$112/Movie!Q147)</f>
        <v>26437022.309130911</v>
      </c>
      <c r="S147" t="s">
        <v>46</v>
      </c>
      <c r="T147">
        <v>96</v>
      </c>
    </row>
    <row r="148" spans="1:20" x14ac:dyDescent="0.3">
      <c r="A148" t="s">
        <v>722</v>
      </c>
      <c r="B148" t="str">
        <f t="shared" si="6"/>
        <v>R</v>
      </c>
      <c r="C148" t="s">
        <v>1</v>
      </c>
      <c r="D148" t="s">
        <v>2</v>
      </c>
      <c r="E148">
        <v>1981</v>
      </c>
      <c r="F148" s="22">
        <f t="shared" si="7"/>
        <v>29587</v>
      </c>
      <c r="G148" t="s">
        <v>723</v>
      </c>
      <c r="H148">
        <f t="shared" si="8"/>
        <v>6.5</v>
      </c>
      <c r="I148">
        <v>6.5</v>
      </c>
      <c r="J148">
        <v>5700</v>
      </c>
      <c r="K148" t="s">
        <v>724</v>
      </c>
      <c r="L148" t="s">
        <v>725</v>
      </c>
      <c r="M148" t="s">
        <v>726</v>
      </c>
      <c r="N148" t="s">
        <v>15</v>
      </c>
      <c r="O148">
        <v>26000000</v>
      </c>
      <c r="P148">
        <v>636796</v>
      </c>
      <c r="Q148">
        <f>_xlfn.XLOOKUP(E148,CPI!A:A,CPI!B:B)</f>
        <v>90.9</v>
      </c>
      <c r="R148" s="12">
        <f>P148*(CPI!$B$112/Movie!Q148)</f>
        <v>2134562.6094609457</v>
      </c>
      <c r="S148" t="s">
        <v>727</v>
      </c>
      <c r="T148">
        <v>107</v>
      </c>
    </row>
    <row r="149" spans="1:20" x14ac:dyDescent="0.3">
      <c r="A149" t="s">
        <v>728</v>
      </c>
      <c r="B149" t="str">
        <f t="shared" si="6"/>
        <v>R</v>
      </c>
      <c r="C149" t="s">
        <v>1</v>
      </c>
      <c r="D149" t="s">
        <v>2</v>
      </c>
      <c r="E149">
        <v>1981</v>
      </c>
      <c r="F149" s="22">
        <f t="shared" si="7"/>
        <v>29587</v>
      </c>
      <c r="G149" t="s">
        <v>729</v>
      </c>
      <c r="H149">
        <f t="shared" si="8"/>
        <v>7</v>
      </c>
      <c r="I149">
        <v>7</v>
      </c>
      <c r="J149">
        <v>13000</v>
      </c>
      <c r="K149" t="s">
        <v>730</v>
      </c>
      <c r="L149" t="s">
        <v>731</v>
      </c>
      <c r="M149" t="s">
        <v>732</v>
      </c>
      <c r="N149" t="s">
        <v>7</v>
      </c>
      <c r="P149">
        <v>26890068</v>
      </c>
      <c r="Q149">
        <f>_xlfn.XLOOKUP(E149,CPI!A:A,CPI!B:B)</f>
        <v>90.9</v>
      </c>
      <c r="R149" s="12">
        <f>P149*(CPI!$B$112/Movie!Q149)</f>
        <v>90136454.561056092</v>
      </c>
      <c r="S149" t="s">
        <v>733</v>
      </c>
      <c r="T149">
        <v>124</v>
      </c>
    </row>
    <row r="150" spans="1:20" x14ac:dyDescent="0.3">
      <c r="A150" t="s">
        <v>734</v>
      </c>
      <c r="B150" t="str">
        <f t="shared" si="6"/>
        <v>G</v>
      </c>
      <c r="C150" t="s">
        <v>322</v>
      </c>
      <c r="D150" t="s">
        <v>10</v>
      </c>
      <c r="E150">
        <v>1981</v>
      </c>
      <c r="F150" s="22">
        <f t="shared" si="7"/>
        <v>29587</v>
      </c>
      <c r="G150" t="s">
        <v>528</v>
      </c>
      <c r="H150">
        <f t="shared" si="8"/>
        <v>7.2</v>
      </c>
      <c r="I150">
        <v>7.2</v>
      </c>
      <c r="J150">
        <v>14000</v>
      </c>
      <c r="K150" t="s">
        <v>735</v>
      </c>
      <c r="L150" t="s">
        <v>736</v>
      </c>
      <c r="M150" t="s">
        <v>735</v>
      </c>
      <c r="N150" t="s">
        <v>7</v>
      </c>
      <c r="P150">
        <v>31206251</v>
      </c>
      <c r="Q150">
        <f>_xlfn.XLOOKUP(E150,CPI!A:A,CPI!B:B)</f>
        <v>90.9</v>
      </c>
      <c r="R150" s="12">
        <f>P150*(CPI!$B$112/Movie!Q150)</f>
        <v>104604451.92189218</v>
      </c>
      <c r="S150" t="s">
        <v>737</v>
      </c>
      <c r="T150">
        <v>97</v>
      </c>
    </row>
    <row r="151" spans="1:20" x14ac:dyDescent="0.3">
      <c r="A151" t="s">
        <v>738</v>
      </c>
      <c r="B151" t="str">
        <f t="shared" si="6"/>
        <v>R</v>
      </c>
      <c r="C151" t="s">
        <v>1</v>
      </c>
      <c r="D151" t="s">
        <v>89</v>
      </c>
      <c r="E151">
        <v>1981</v>
      </c>
      <c r="F151" s="22">
        <f t="shared" si="7"/>
        <v>29587</v>
      </c>
      <c r="G151" t="s">
        <v>660</v>
      </c>
      <c r="H151">
        <f t="shared" si="8"/>
        <v>6.3</v>
      </c>
      <c r="I151">
        <v>6.3</v>
      </c>
      <c r="J151">
        <v>7500</v>
      </c>
      <c r="K151" t="s">
        <v>739</v>
      </c>
      <c r="L151" t="s">
        <v>740</v>
      </c>
      <c r="M151" t="s">
        <v>52</v>
      </c>
      <c r="N151" t="s">
        <v>15</v>
      </c>
      <c r="O151">
        <v>10000000</v>
      </c>
      <c r="P151">
        <v>12850276</v>
      </c>
      <c r="Q151">
        <f>_xlfn.XLOOKUP(E151,CPI!A:A,CPI!B:B)</f>
        <v>90.9</v>
      </c>
      <c r="R151" s="12">
        <f>P151*(CPI!$B$112/Movie!Q151)</f>
        <v>43074577.526952691</v>
      </c>
      <c r="S151" t="s">
        <v>53</v>
      </c>
      <c r="T151">
        <v>108</v>
      </c>
    </row>
    <row r="152" spans="1:20" x14ac:dyDescent="0.3">
      <c r="A152" t="s">
        <v>741</v>
      </c>
      <c r="B152" t="str">
        <f t="shared" si="6"/>
        <v>PG</v>
      </c>
      <c r="C152" t="s">
        <v>18</v>
      </c>
      <c r="D152" t="s">
        <v>2</v>
      </c>
      <c r="E152">
        <v>1981</v>
      </c>
      <c r="F152" s="22">
        <f t="shared" si="7"/>
        <v>29587</v>
      </c>
      <c r="G152" t="s">
        <v>575</v>
      </c>
      <c r="H152">
        <f t="shared" si="8"/>
        <v>6.1</v>
      </c>
      <c r="I152">
        <v>6.1</v>
      </c>
      <c r="J152">
        <v>4900</v>
      </c>
      <c r="K152" t="s">
        <v>742</v>
      </c>
      <c r="L152" t="s">
        <v>742</v>
      </c>
      <c r="M152" t="s">
        <v>743</v>
      </c>
      <c r="N152" t="s">
        <v>15</v>
      </c>
      <c r="O152">
        <v>8000000</v>
      </c>
      <c r="Q152">
        <f>_xlfn.XLOOKUP(E152,CPI!A:A,CPI!B:B)</f>
        <v>90.9</v>
      </c>
      <c r="R152" s="12">
        <f>P152*(CPI!$B$112/Movie!Q152)</f>
        <v>0</v>
      </c>
      <c r="S152" t="s">
        <v>485</v>
      </c>
      <c r="T152">
        <v>93</v>
      </c>
    </row>
    <row r="153" spans="1:20" x14ac:dyDescent="0.3">
      <c r="A153" t="s">
        <v>744</v>
      </c>
      <c r="B153" t="str">
        <f t="shared" si="6"/>
        <v>R</v>
      </c>
      <c r="C153" t="s">
        <v>1</v>
      </c>
      <c r="D153" t="s">
        <v>19</v>
      </c>
      <c r="E153">
        <v>1981</v>
      </c>
      <c r="F153" s="22">
        <f t="shared" si="7"/>
        <v>29587</v>
      </c>
      <c r="G153" t="s">
        <v>511</v>
      </c>
      <c r="H153">
        <f t="shared" si="8"/>
        <v>6.4</v>
      </c>
      <c r="I153">
        <v>6.4</v>
      </c>
      <c r="J153">
        <v>18000</v>
      </c>
      <c r="K153" t="s">
        <v>745</v>
      </c>
      <c r="L153" t="s">
        <v>445</v>
      </c>
      <c r="M153" t="s">
        <v>746</v>
      </c>
      <c r="N153" t="s">
        <v>15</v>
      </c>
      <c r="O153">
        <v>5000000</v>
      </c>
      <c r="P153">
        <v>19905359</v>
      </c>
      <c r="Q153">
        <f>_xlfn.XLOOKUP(E153,CPI!A:A,CPI!B:B)</f>
        <v>90.9</v>
      </c>
      <c r="R153" s="12">
        <f>P153*(CPI!$B$112/Movie!Q153)</f>
        <v>66723464.106710665</v>
      </c>
      <c r="S153" t="s">
        <v>46</v>
      </c>
      <c r="T153">
        <v>99</v>
      </c>
    </row>
    <row r="154" spans="1:20" x14ac:dyDescent="0.3">
      <c r="A154" t="s">
        <v>747</v>
      </c>
      <c r="B154" t="str">
        <f t="shared" si="6"/>
        <v>R</v>
      </c>
      <c r="C154" t="s">
        <v>1</v>
      </c>
      <c r="D154" t="s">
        <v>26</v>
      </c>
      <c r="E154">
        <v>1981</v>
      </c>
      <c r="F154" s="22">
        <f t="shared" si="7"/>
        <v>29587</v>
      </c>
      <c r="G154" t="s">
        <v>748</v>
      </c>
      <c r="H154">
        <f t="shared" si="8"/>
        <v>6.2</v>
      </c>
      <c r="I154">
        <v>6.2</v>
      </c>
      <c r="J154">
        <v>7100</v>
      </c>
      <c r="K154" t="s">
        <v>252</v>
      </c>
      <c r="L154" t="s">
        <v>252</v>
      </c>
      <c r="M154" t="s">
        <v>253</v>
      </c>
      <c r="N154" t="s">
        <v>15</v>
      </c>
      <c r="P154">
        <v>37000000</v>
      </c>
      <c r="Q154">
        <f>_xlfn.XLOOKUP(E154,CPI!A:A,CPI!B:B)</f>
        <v>90.9</v>
      </c>
      <c r="R154" s="12">
        <f>P154*(CPI!$B$112/Movie!Q154)</f>
        <v>124025302.53025301</v>
      </c>
      <c r="S154" t="s">
        <v>749</v>
      </c>
      <c r="T154">
        <v>88</v>
      </c>
    </row>
    <row r="155" spans="1:20" x14ac:dyDescent="0.3">
      <c r="A155" t="s">
        <v>750</v>
      </c>
      <c r="B155" t="str">
        <f t="shared" si="6"/>
        <v>R</v>
      </c>
      <c r="C155" t="s">
        <v>1</v>
      </c>
      <c r="D155" t="s">
        <v>19</v>
      </c>
      <c r="E155">
        <v>1981</v>
      </c>
      <c r="F155" s="22">
        <f t="shared" si="7"/>
        <v>29587</v>
      </c>
      <c r="G155" t="s">
        <v>604</v>
      </c>
      <c r="H155">
        <f t="shared" si="8"/>
        <v>6.3</v>
      </c>
      <c r="I155">
        <v>6.3</v>
      </c>
      <c r="J155">
        <v>5600</v>
      </c>
      <c r="K155" t="s">
        <v>185</v>
      </c>
      <c r="L155" t="s">
        <v>751</v>
      </c>
      <c r="M155" t="s">
        <v>185</v>
      </c>
      <c r="N155" t="s">
        <v>15</v>
      </c>
      <c r="P155">
        <v>35610100</v>
      </c>
      <c r="Q155">
        <f>_xlfn.XLOOKUP(E155,CPI!A:A,CPI!B:B)</f>
        <v>90.9</v>
      </c>
      <c r="R155" s="12">
        <f>P155*(CPI!$B$112/Movie!Q155)</f>
        <v>119366308.80088007</v>
      </c>
      <c r="S155" t="s">
        <v>752</v>
      </c>
      <c r="T155">
        <v>122</v>
      </c>
    </row>
    <row r="156" spans="1:20" x14ac:dyDescent="0.3">
      <c r="A156" t="s">
        <v>753</v>
      </c>
      <c r="B156" t="str">
        <f t="shared" si="6"/>
        <v>R</v>
      </c>
      <c r="C156" t="s">
        <v>1</v>
      </c>
      <c r="D156" t="s">
        <v>26</v>
      </c>
      <c r="E156">
        <v>1981</v>
      </c>
      <c r="F156" s="22">
        <f t="shared" si="7"/>
        <v>29587</v>
      </c>
      <c r="G156" t="s">
        <v>604</v>
      </c>
      <c r="H156">
        <f t="shared" si="8"/>
        <v>5.6</v>
      </c>
      <c r="I156">
        <v>5.6</v>
      </c>
      <c r="J156">
        <v>7600</v>
      </c>
      <c r="K156" t="s">
        <v>754</v>
      </c>
      <c r="L156" t="s">
        <v>755</v>
      </c>
      <c r="M156" t="s">
        <v>45</v>
      </c>
      <c r="N156" t="s">
        <v>15</v>
      </c>
      <c r="O156">
        <v>8500000</v>
      </c>
      <c r="P156">
        <v>29916207</v>
      </c>
      <c r="Q156">
        <f>_xlfn.XLOOKUP(E156,CPI!A:A,CPI!B:B)</f>
        <v>90.9</v>
      </c>
      <c r="R156" s="12">
        <f>P156*(CPI!$B$112/Movie!Q156)</f>
        <v>100280179.01980196</v>
      </c>
      <c r="S156" t="s">
        <v>16</v>
      </c>
      <c r="T156">
        <v>94</v>
      </c>
    </row>
    <row r="157" spans="1:20" x14ac:dyDescent="0.3">
      <c r="A157" t="s">
        <v>756</v>
      </c>
      <c r="B157" t="str">
        <f t="shared" si="6"/>
        <v>R</v>
      </c>
      <c r="C157" t="s">
        <v>1</v>
      </c>
      <c r="D157" t="s">
        <v>26</v>
      </c>
      <c r="E157">
        <v>1981</v>
      </c>
      <c r="F157" s="22">
        <f t="shared" si="7"/>
        <v>29587</v>
      </c>
      <c r="G157" t="s">
        <v>757</v>
      </c>
      <c r="H157">
        <f t="shared" si="8"/>
        <v>5.9</v>
      </c>
      <c r="I157">
        <v>5.9</v>
      </c>
      <c r="J157">
        <v>1300</v>
      </c>
      <c r="K157" t="s">
        <v>230</v>
      </c>
      <c r="L157" t="s">
        <v>758</v>
      </c>
      <c r="M157" t="s">
        <v>759</v>
      </c>
      <c r="N157" t="s">
        <v>233</v>
      </c>
      <c r="P157">
        <v>237000</v>
      </c>
      <c r="Q157">
        <f>_xlfn.XLOOKUP(E157,CPI!A:A,CPI!B:B)</f>
        <v>90.9</v>
      </c>
      <c r="R157" s="12">
        <f>P157*(CPI!$B$112/Movie!Q157)</f>
        <v>794432.34323432331</v>
      </c>
      <c r="S157" t="s">
        <v>760</v>
      </c>
      <c r="T157">
        <v>87</v>
      </c>
    </row>
    <row r="158" spans="1:20" x14ac:dyDescent="0.3">
      <c r="A158" t="s">
        <v>761</v>
      </c>
      <c r="B158" t="str">
        <f t="shared" si="6"/>
        <v>R</v>
      </c>
      <c r="C158" t="s">
        <v>1</v>
      </c>
      <c r="D158" t="s">
        <v>762</v>
      </c>
      <c r="E158">
        <v>1981</v>
      </c>
      <c r="F158" s="22">
        <f t="shared" si="7"/>
        <v>29587</v>
      </c>
      <c r="G158" t="s">
        <v>505</v>
      </c>
      <c r="H158">
        <f t="shared" si="8"/>
        <v>7.1</v>
      </c>
      <c r="I158">
        <v>7.1</v>
      </c>
      <c r="J158">
        <v>9900</v>
      </c>
      <c r="K158" t="s">
        <v>763</v>
      </c>
      <c r="L158" t="s">
        <v>764</v>
      </c>
      <c r="M158" t="s">
        <v>87</v>
      </c>
      <c r="N158" t="s">
        <v>7</v>
      </c>
      <c r="P158">
        <v>17583634</v>
      </c>
      <c r="Q158">
        <f>_xlfn.XLOOKUP(E158,CPI!A:A,CPI!B:B)</f>
        <v>90.9</v>
      </c>
      <c r="R158" s="12">
        <f>P158*(CPI!$B$112/Movie!Q158)</f>
        <v>58940960.173817374</v>
      </c>
      <c r="S158" t="s">
        <v>369</v>
      </c>
      <c r="T158">
        <v>112</v>
      </c>
    </row>
    <row r="159" spans="1:20" x14ac:dyDescent="0.3">
      <c r="A159" t="s">
        <v>765</v>
      </c>
      <c r="B159" t="str">
        <f t="shared" si="6"/>
        <v>R</v>
      </c>
      <c r="C159" t="s">
        <v>1</v>
      </c>
      <c r="D159" t="s">
        <v>37</v>
      </c>
      <c r="E159">
        <v>1981</v>
      </c>
      <c r="F159" s="22">
        <f t="shared" si="7"/>
        <v>29587</v>
      </c>
      <c r="G159" t="s">
        <v>505</v>
      </c>
      <c r="H159">
        <f t="shared" si="8"/>
        <v>6.3</v>
      </c>
      <c r="I159">
        <v>6.3</v>
      </c>
      <c r="J159">
        <v>9400</v>
      </c>
      <c r="K159" t="s">
        <v>766</v>
      </c>
      <c r="L159" t="s">
        <v>767</v>
      </c>
      <c r="M159" t="s">
        <v>743</v>
      </c>
      <c r="N159" t="s">
        <v>15</v>
      </c>
      <c r="O159">
        <v>17000000</v>
      </c>
      <c r="P159">
        <v>10626725</v>
      </c>
      <c r="Q159">
        <f>_xlfn.XLOOKUP(E159,CPI!A:A,CPI!B:B)</f>
        <v>90.9</v>
      </c>
      <c r="R159" s="12">
        <f>P159*(CPI!$B$112/Movie!Q159)</f>
        <v>35621156.298129804</v>
      </c>
      <c r="S159" t="s">
        <v>35</v>
      </c>
      <c r="T159">
        <v>115</v>
      </c>
    </row>
    <row r="160" spans="1:20" x14ac:dyDescent="0.3">
      <c r="A160" t="s">
        <v>768</v>
      </c>
      <c r="B160" t="str">
        <f t="shared" si="6"/>
        <v>R</v>
      </c>
      <c r="C160" t="s">
        <v>1</v>
      </c>
      <c r="D160" t="s">
        <v>26</v>
      </c>
      <c r="E160">
        <v>1981</v>
      </c>
      <c r="F160" s="22">
        <f t="shared" si="7"/>
        <v>29587</v>
      </c>
      <c r="G160" t="s">
        <v>769</v>
      </c>
      <c r="H160">
        <f t="shared" si="8"/>
        <v>5.5</v>
      </c>
      <c r="I160">
        <v>5.5</v>
      </c>
      <c r="J160">
        <v>4400</v>
      </c>
      <c r="K160" t="s">
        <v>770</v>
      </c>
      <c r="L160" t="s">
        <v>770</v>
      </c>
      <c r="M160" t="s">
        <v>771</v>
      </c>
      <c r="N160" t="s">
        <v>15</v>
      </c>
      <c r="P160">
        <v>5165432</v>
      </c>
      <c r="Q160">
        <f>_xlfn.XLOOKUP(E160,CPI!A:A,CPI!B:B)</f>
        <v>90.9</v>
      </c>
      <c r="R160" s="12">
        <f>P160*(CPI!$B$112/Movie!Q160)</f>
        <v>17314709.905390538</v>
      </c>
      <c r="S160" t="s">
        <v>772</v>
      </c>
      <c r="T160">
        <v>86</v>
      </c>
    </row>
    <row r="161" spans="1:20" x14ac:dyDescent="0.3">
      <c r="A161" t="s">
        <v>773</v>
      </c>
      <c r="B161" t="str">
        <f t="shared" si="6"/>
        <v>R</v>
      </c>
      <c r="C161" t="s">
        <v>1</v>
      </c>
      <c r="D161" t="s">
        <v>89</v>
      </c>
      <c r="E161">
        <v>1981</v>
      </c>
      <c r="F161" s="22">
        <f t="shared" si="7"/>
        <v>29587</v>
      </c>
      <c r="G161" t="s">
        <v>774</v>
      </c>
      <c r="H161">
        <f t="shared" si="8"/>
        <v>7.5</v>
      </c>
      <c r="I161">
        <v>7.5</v>
      </c>
      <c r="J161">
        <v>7600</v>
      </c>
      <c r="K161" t="s">
        <v>389</v>
      </c>
      <c r="L161" t="s">
        <v>390</v>
      </c>
      <c r="M161" t="s">
        <v>466</v>
      </c>
      <c r="N161" t="s">
        <v>15</v>
      </c>
      <c r="O161">
        <v>8600000</v>
      </c>
      <c r="P161">
        <v>8124257</v>
      </c>
      <c r="Q161">
        <f>_xlfn.XLOOKUP(E161,CPI!A:A,CPI!B:B)</f>
        <v>90.9</v>
      </c>
      <c r="R161" s="12">
        <f>P161*(CPI!$B$112/Movie!Q161)</f>
        <v>27232795.466446642</v>
      </c>
      <c r="S161" t="s">
        <v>35</v>
      </c>
      <c r="T161">
        <v>167</v>
      </c>
    </row>
    <row r="162" spans="1:20" x14ac:dyDescent="0.3">
      <c r="A162" t="s">
        <v>775</v>
      </c>
      <c r="B162" t="str">
        <f t="shared" si="6"/>
        <v>R</v>
      </c>
      <c r="C162" t="s">
        <v>1</v>
      </c>
      <c r="D162" t="s">
        <v>2</v>
      </c>
      <c r="E162">
        <v>1981</v>
      </c>
      <c r="F162" s="22">
        <f t="shared" si="7"/>
        <v>29587</v>
      </c>
      <c r="G162" t="s">
        <v>125</v>
      </c>
      <c r="H162">
        <f t="shared" si="8"/>
        <v>5.5</v>
      </c>
      <c r="I162">
        <v>5.5</v>
      </c>
      <c r="J162">
        <v>5700</v>
      </c>
      <c r="K162" t="s">
        <v>776</v>
      </c>
      <c r="L162" t="s">
        <v>777</v>
      </c>
      <c r="M162" t="s">
        <v>91</v>
      </c>
      <c r="N162" t="s">
        <v>15</v>
      </c>
      <c r="P162">
        <v>2447576</v>
      </c>
      <c r="Q162">
        <f>_xlfn.XLOOKUP(E162,CPI!A:A,CPI!B:B)</f>
        <v>90.9</v>
      </c>
      <c r="R162" s="12">
        <f>P162*(CPI!$B$112/Movie!Q162)</f>
        <v>8204360.9152915282</v>
      </c>
      <c r="S162" t="s">
        <v>35</v>
      </c>
      <c r="T162">
        <v>104</v>
      </c>
    </row>
    <row r="163" spans="1:20" x14ac:dyDescent="0.3">
      <c r="A163" t="s">
        <v>778</v>
      </c>
      <c r="B163" t="str">
        <f t="shared" si="6"/>
        <v>PG</v>
      </c>
      <c r="C163" t="s">
        <v>18</v>
      </c>
      <c r="D163" t="s">
        <v>26</v>
      </c>
      <c r="E163">
        <v>1981</v>
      </c>
      <c r="F163" s="22">
        <f t="shared" si="7"/>
        <v>29587</v>
      </c>
      <c r="G163" t="s">
        <v>779</v>
      </c>
      <c r="H163">
        <f t="shared" si="8"/>
        <v>6.2</v>
      </c>
      <c r="I163">
        <v>6.2</v>
      </c>
      <c r="J163">
        <v>4800</v>
      </c>
      <c r="K163" t="s">
        <v>218</v>
      </c>
      <c r="L163" t="s">
        <v>481</v>
      </c>
      <c r="M163" t="s">
        <v>45</v>
      </c>
      <c r="N163" t="s">
        <v>15</v>
      </c>
      <c r="P163">
        <v>15578237</v>
      </c>
      <c r="Q163">
        <f>_xlfn.XLOOKUP(E163,CPI!A:A,CPI!B:B)</f>
        <v>90.9</v>
      </c>
      <c r="R163" s="12">
        <f>P163*(CPI!$B$112/Movie!Q163)</f>
        <v>52218798.832783274</v>
      </c>
      <c r="S163" t="s">
        <v>46</v>
      </c>
      <c r="T163">
        <v>103</v>
      </c>
    </row>
    <row r="164" spans="1:20" x14ac:dyDescent="0.3">
      <c r="A164" t="s">
        <v>780</v>
      </c>
      <c r="B164" t="str">
        <f t="shared" si="6"/>
        <v>R</v>
      </c>
      <c r="C164" t="s">
        <v>1</v>
      </c>
      <c r="D164" t="s">
        <v>781</v>
      </c>
      <c r="E164">
        <v>1981</v>
      </c>
      <c r="F164" s="22">
        <f t="shared" si="7"/>
        <v>29587</v>
      </c>
      <c r="G164" t="s">
        <v>782</v>
      </c>
      <c r="H164">
        <f t="shared" si="8"/>
        <v>7.2</v>
      </c>
      <c r="I164">
        <v>7.2</v>
      </c>
      <c r="J164">
        <v>12000</v>
      </c>
      <c r="K164" t="s">
        <v>783</v>
      </c>
      <c r="L164" t="s">
        <v>784</v>
      </c>
      <c r="M164" t="s">
        <v>785</v>
      </c>
      <c r="N164" t="s">
        <v>437</v>
      </c>
      <c r="P164">
        <v>110014</v>
      </c>
      <c r="Q164">
        <f>_xlfn.XLOOKUP(E164,CPI!A:A,CPI!B:B)</f>
        <v>90.9</v>
      </c>
      <c r="R164" s="12">
        <f>P164*(CPI!$B$112/Movie!Q164)</f>
        <v>368770.80088008795</v>
      </c>
      <c r="S164" t="s">
        <v>786</v>
      </c>
      <c r="T164">
        <v>117</v>
      </c>
    </row>
    <row r="165" spans="1:20" x14ac:dyDescent="0.3">
      <c r="A165" t="s">
        <v>787</v>
      </c>
      <c r="B165" t="str">
        <f t="shared" si="6"/>
        <v>R</v>
      </c>
      <c r="C165" t="s">
        <v>1</v>
      </c>
      <c r="D165" t="s">
        <v>37</v>
      </c>
      <c r="E165">
        <v>1981</v>
      </c>
      <c r="F165" s="22">
        <f t="shared" si="7"/>
        <v>29587</v>
      </c>
      <c r="G165" t="s">
        <v>788</v>
      </c>
      <c r="H165">
        <f t="shared" si="8"/>
        <v>5.8</v>
      </c>
      <c r="I165">
        <v>5.8</v>
      </c>
      <c r="J165">
        <v>2600</v>
      </c>
      <c r="K165" t="s">
        <v>357</v>
      </c>
      <c r="L165" t="s">
        <v>789</v>
      </c>
      <c r="M165" t="s">
        <v>790</v>
      </c>
      <c r="N165" t="s">
        <v>7</v>
      </c>
      <c r="P165">
        <v>5229643</v>
      </c>
      <c r="Q165">
        <f>_xlfn.XLOOKUP(E165,CPI!A:A,CPI!B:B)</f>
        <v>90.9</v>
      </c>
      <c r="R165" s="12">
        <f>P165*(CPI!$B$112/Movie!Q165)</f>
        <v>17529947.437843781</v>
      </c>
      <c r="S165" t="s">
        <v>791</v>
      </c>
      <c r="T165">
        <v>92</v>
      </c>
    </row>
    <row r="166" spans="1:20" x14ac:dyDescent="0.3">
      <c r="A166" t="s">
        <v>792</v>
      </c>
      <c r="B166" t="str">
        <f t="shared" si="6"/>
        <v>R</v>
      </c>
      <c r="C166" t="s">
        <v>1</v>
      </c>
      <c r="D166" t="s">
        <v>89</v>
      </c>
      <c r="E166">
        <v>1981</v>
      </c>
      <c r="F166" s="22">
        <f t="shared" si="7"/>
        <v>29587</v>
      </c>
      <c r="G166" t="s">
        <v>793</v>
      </c>
      <c r="H166">
        <f t="shared" si="8"/>
        <v>6.7</v>
      </c>
      <c r="I166">
        <v>6.7</v>
      </c>
      <c r="J166">
        <v>5800</v>
      </c>
      <c r="K166" t="s">
        <v>342</v>
      </c>
      <c r="L166" t="s">
        <v>794</v>
      </c>
      <c r="M166" t="s">
        <v>302</v>
      </c>
      <c r="N166" t="s">
        <v>15</v>
      </c>
      <c r="P166">
        <v>29200000</v>
      </c>
      <c r="Q166">
        <f>_xlfn.XLOOKUP(E166,CPI!A:A,CPI!B:B)</f>
        <v>90.9</v>
      </c>
      <c r="R166" s="12">
        <f>P166*(CPI!$B$112/Movie!Q166)</f>
        <v>97879427.942794263</v>
      </c>
      <c r="S166" t="s">
        <v>430</v>
      </c>
      <c r="T166">
        <v>125</v>
      </c>
    </row>
    <row r="167" spans="1:20" x14ac:dyDescent="0.3">
      <c r="A167" t="s">
        <v>795</v>
      </c>
      <c r="B167" t="str">
        <f t="shared" si="6"/>
        <v>R</v>
      </c>
      <c r="C167" t="s">
        <v>1</v>
      </c>
      <c r="D167" t="s">
        <v>37</v>
      </c>
      <c r="E167">
        <v>1981</v>
      </c>
      <c r="F167" s="22">
        <f t="shared" si="7"/>
        <v>29587</v>
      </c>
      <c r="G167" t="s">
        <v>541</v>
      </c>
      <c r="H167">
        <f t="shared" si="8"/>
        <v>6</v>
      </c>
      <c r="I167">
        <v>6</v>
      </c>
      <c r="J167">
        <v>2400</v>
      </c>
      <c r="K167" t="s">
        <v>796</v>
      </c>
      <c r="L167" t="s">
        <v>562</v>
      </c>
      <c r="M167" t="s">
        <v>797</v>
      </c>
      <c r="N167" t="s">
        <v>15</v>
      </c>
      <c r="O167">
        <v>800000</v>
      </c>
      <c r="P167">
        <v>1118634</v>
      </c>
      <c r="Q167">
        <f>_xlfn.XLOOKUP(E167,CPI!A:A,CPI!B:B)</f>
        <v>90.9</v>
      </c>
      <c r="R167" s="12">
        <f>P167*(CPI!$B$112/Movie!Q167)</f>
        <v>3749700.5478547849</v>
      </c>
      <c r="S167" t="s">
        <v>563</v>
      </c>
      <c r="T167">
        <v>84</v>
      </c>
    </row>
    <row r="168" spans="1:20" x14ac:dyDescent="0.3">
      <c r="A168" t="s">
        <v>798</v>
      </c>
      <c r="B168" t="str">
        <f t="shared" si="6"/>
        <v>PG</v>
      </c>
      <c r="C168" t="s">
        <v>18</v>
      </c>
      <c r="D168" t="s">
        <v>19</v>
      </c>
      <c r="E168">
        <v>1981</v>
      </c>
      <c r="F168" s="22">
        <f t="shared" si="7"/>
        <v>29587</v>
      </c>
      <c r="G168" t="s">
        <v>547</v>
      </c>
      <c r="H168">
        <f t="shared" si="8"/>
        <v>6.2</v>
      </c>
      <c r="I168">
        <v>6.2</v>
      </c>
      <c r="J168">
        <v>4100</v>
      </c>
      <c r="K168" t="s">
        <v>799</v>
      </c>
      <c r="L168" t="s">
        <v>800</v>
      </c>
      <c r="M168" t="s">
        <v>801</v>
      </c>
      <c r="N168" t="s">
        <v>15</v>
      </c>
      <c r="Q168">
        <f>_xlfn.XLOOKUP(E168,CPI!A:A,CPI!B:B)</f>
        <v>90.9</v>
      </c>
      <c r="R168" s="12">
        <f>P168*(CPI!$B$112/Movie!Q168)</f>
        <v>0</v>
      </c>
      <c r="S168" t="s">
        <v>240</v>
      </c>
      <c r="T168">
        <v>93</v>
      </c>
    </row>
    <row r="169" spans="1:20" x14ac:dyDescent="0.3">
      <c r="A169" t="s">
        <v>802</v>
      </c>
      <c r="B169" t="str">
        <f t="shared" si="6"/>
        <v>PG</v>
      </c>
      <c r="C169" t="s">
        <v>18</v>
      </c>
      <c r="D169" t="s">
        <v>26</v>
      </c>
      <c r="E169">
        <v>1981</v>
      </c>
      <c r="F169" s="22">
        <f t="shared" si="7"/>
        <v>29587</v>
      </c>
      <c r="G169" t="s">
        <v>613</v>
      </c>
      <c r="H169">
        <f t="shared" si="8"/>
        <v>5.4</v>
      </c>
      <c r="I169">
        <v>5.4</v>
      </c>
      <c r="J169">
        <v>2600</v>
      </c>
      <c r="K169" t="s">
        <v>803</v>
      </c>
      <c r="L169" t="s">
        <v>804</v>
      </c>
      <c r="M169" t="s">
        <v>34</v>
      </c>
      <c r="N169" t="s">
        <v>15</v>
      </c>
      <c r="O169">
        <v>20000000</v>
      </c>
      <c r="P169">
        <v>18826490</v>
      </c>
      <c r="Q169">
        <f>_xlfn.XLOOKUP(E169,CPI!A:A,CPI!B:B)</f>
        <v>90.9</v>
      </c>
      <c r="R169" s="12">
        <f>P169*(CPI!$B$112/Movie!Q169)</f>
        <v>63107057.238723867</v>
      </c>
      <c r="S169" t="s">
        <v>805</v>
      </c>
      <c r="T169">
        <v>98</v>
      </c>
    </row>
    <row r="170" spans="1:20" x14ac:dyDescent="0.3">
      <c r="A170" t="s">
        <v>806</v>
      </c>
      <c r="B170" t="str">
        <f t="shared" si="6"/>
        <v>PG</v>
      </c>
      <c r="C170" t="s">
        <v>18</v>
      </c>
      <c r="D170" t="s">
        <v>26</v>
      </c>
      <c r="E170">
        <v>1981</v>
      </c>
      <c r="F170" s="22">
        <f t="shared" si="7"/>
        <v>29587</v>
      </c>
      <c r="G170" t="s">
        <v>660</v>
      </c>
      <c r="H170">
        <f t="shared" si="8"/>
        <v>5.6</v>
      </c>
      <c r="I170">
        <v>5.6</v>
      </c>
      <c r="J170">
        <v>2600</v>
      </c>
      <c r="K170" t="s">
        <v>807</v>
      </c>
      <c r="L170" t="s">
        <v>808</v>
      </c>
      <c r="M170" t="s">
        <v>809</v>
      </c>
      <c r="N170" t="s">
        <v>15</v>
      </c>
      <c r="O170">
        <v>6000000</v>
      </c>
      <c r="P170">
        <v>9566593</v>
      </c>
      <c r="Q170">
        <f>_xlfn.XLOOKUP(E170,CPI!A:A,CPI!B:B)</f>
        <v>90.9</v>
      </c>
      <c r="R170" s="12">
        <f>P170*(CPI!$B$112/Movie!Q170)</f>
        <v>32067556.513751369</v>
      </c>
      <c r="S170" t="s">
        <v>810</v>
      </c>
      <c r="T170">
        <v>92</v>
      </c>
    </row>
    <row r="171" spans="1:20" x14ac:dyDescent="0.3">
      <c r="A171" t="s">
        <v>811</v>
      </c>
      <c r="B171" t="str">
        <f t="shared" si="6"/>
        <v>PG</v>
      </c>
      <c r="C171" t="s">
        <v>18</v>
      </c>
      <c r="D171" t="s">
        <v>26</v>
      </c>
      <c r="E171">
        <v>1981</v>
      </c>
      <c r="F171" s="22">
        <f t="shared" si="7"/>
        <v>29587</v>
      </c>
      <c r="G171" t="s">
        <v>812</v>
      </c>
      <c r="H171">
        <f t="shared" si="8"/>
        <v>5.5</v>
      </c>
      <c r="I171">
        <v>5.5</v>
      </c>
      <c r="J171">
        <v>4500</v>
      </c>
      <c r="K171" t="s">
        <v>813</v>
      </c>
      <c r="L171" t="s">
        <v>96</v>
      </c>
      <c r="M171" t="s">
        <v>814</v>
      </c>
      <c r="N171" t="s">
        <v>15</v>
      </c>
      <c r="P171">
        <v>20259961</v>
      </c>
      <c r="Q171">
        <f>_xlfn.XLOOKUP(E171,CPI!A:A,CPI!B:B)</f>
        <v>90.9</v>
      </c>
      <c r="R171" s="12">
        <f>P171*(CPI!$B$112/Movie!Q171)</f>
        <v>67912102.493949383</v>
      </c>
      <c r="S171" t="s">
        <v>815</v>
      </c>
      <c r="T171">
        <v>88</v>
      </c>
    </row>
    <row r="172" spans="1:20" x14ac:dyDescent="0.3">
      <c r="A172" t="s">
        <v>816</v>
      </c>
      <c r="B172" t="str">
        <f t="shared" si="6"/>
        <v>PG</v>
      </c>
      <c r="C172" t="s">
        <v>18</v>
      </c>
      <c r="D172" t="s">
        <v>2</v>
      </c>
      <c r="E172">
        <v>1981</v>
      </c>
      <c r="F172" s="22">
        <f t="shared" si="7"/>
        <v>29587</v>
      </c>
      <c r="G172" t="s">
        <v>748</v>
      </c>
      <c r="H172">
        <f t="shared" si="8"/>
        <v>6</v>
      </c>
      <c r="I172">
        <v>6</v>
      </c>
      <c r="J172">
        <v>891</v>
      </c>
      <c r="K172" t="s">
        <v>153</v>
      </c>
      <c r="L172" t="s">
        <v>817</v>
      </c>
      <c r="M172" t="s">
        <v>818</v>
      </c>
      <c r="N172" t="s">
        <v>15</v>
      </c>
      <c r="P172">
        <v>14923752</v>
      </c>
      <c r="Q172">
        <f>_xlfn.XLOOKUP(E172,CPI!A:A,CPI!B:B)</f>
        <v>90.9</v>
      </c>
      <c r="R172" s="12">
        <f>P172*(CPI!$B$112/Movie!Q172)</f>
        <v>50024942.072607256</v>
      </c>
      <c r="S172" t="s">
        <v>819</v>
      </c>
      <c r="T172">
        <v>112</v>
      </c>
    </row>
    <row r="173" spans="1:20" x14ac:dyDescent="0.3">
      <c r="A173" t="s">
        <v>820</v>
      </c>
      <c r="B173" t="str">
        <f t="shared" si="6"/>
        <v>R</v>
      </c>
      <c r="C173" t="s">
        <v>1</v>
      </c>
      <c r="D173" t="s">
        <v>2</v>
      </c>
      <c r="E173">
        <v>1981</v>
      </c>
      <c r="F173" s="22">
        <f t="shared" si="7"/>
        <v>29587</v>
      </c>
      <c r="G173" t="s">
        <v>821</v>
      </c>
      <c r="H173">
        <f t="shared" si="8"/>
        <v>6.3</v>
      </c>
      <c r="I173">
        <v>6.3</v>
      </c>
      <c r="J173">
        <v>1300</v>
      </c>
      <c r="K173" t="s">
        <v>822</v>
      </c>
      <c r="L173" t="s">
        <v>823</v>
      </c>
      <c r="M173" t="s">
        <v>535</v>
      </c>
      <c r="N173" t="s">
        <v>7</v>
      </c>
      <c r="P173">
        <v>12042</v>
      </c>
      <c r="Q173">
        <f>_xlfn.XLOOKUP(E173,CPI!A:A,CPI!B:B)</f>
        <v>90.9</v>
      </c>
      <c r="R173" s="12">
        <f>P173*(CPI!$B$112/Movie!Q173)</f>
        <v>40365.207920792076</v>
      </c>
      <c r="S173" t="s">
        <v>824</v>
      </c>
      <c r="T173">
        <v>101</v>
      </c>
    </row>
    <row r="174" spans="1:20" x14ac:dyDescent="0.3">
      <c r="A174" t="s">
        <v>825</v>
      </c>
      <c r="B174" t="str">
        <f t="shared" si="6"/>
        <v>R</v>
      </c>
      <c r="C174" t="s">
        <v>1</v>
      </c>
      <c r="D174" t="s">
        <v>37</v>
      </c>
      <c r="E174">
        <v>1981</v>
      </c>
      <c r="F174" s="22">
        <f t="shared" si="7"/>
        <v>29587</v>
      </c>
      <c r="G174" t="s">
        <v>560</v>
      </c>
      <c r="H174">
        <f t="shared" si="8"/>
        <v>4.9000000000000004</v>
      </c>
      <c r="I174">
        <v>4.9000000000000004</v>
      </c>
      <c r="J174">
        <v>3600</v>
      </c>
      <c r="K174" t="s">
        <v>826</v>
      </c>
      <c r="L174" t="s">
        <v>827</v>
      </c>
      <c r="M174" t="s">
        <v>828</v>
      </c>
      <c r="N174" t="s">
        <v>15</v>
      </c>
      <c r="O174">
        <v>250000</v>
      </c>
      <c r="Q174">
        <f>_xlfn.XLOOKUP(E174,CPI!A:A,CPI!B:B)</f>
        <v>90.9</v>
      </c>
      <c r="R174" s="12">
        <f>P174*(CPI!$B$112/Movie!Q174)</f>
        <v>0</v>
      </c>
      <c r="S174" t="s">
        <v>829</v>
      </c>
      <c r="T174">
        <v>96</v>
      </c>
    </row>
    <row r="175" spans="1:20" x14ac:dyDescent="0.3">
      <c r="A175" t="s">
        <v>830</v>
      </c>
      <c r="B175" t="str">
        <f t="shared" si="6"/>
        <v>PG</v>
      </c>
      <c r="C175" t="s">
        <v>18</v>
      </c>
      <c r="D175" t="s">
        <v>26</v>
      </c>
      <c r="E175">
        <v>1981</v>
      </c>
      <c r="F175" s="22">
        <f t="shared" si="7"/>
        <v>29587</v>
      </c>
      <c r="G175" t="s">
        <v>580</v>
      </c>
      <c r="H175">
        <f t="shared" si="8"/>
        <v>5.0999999999999996</v>
      </c>
      <c r="I175">
        <v>5.0999999999999996</v>
      </c>
      <c r="J175">
        <v>4900</v>
      </c>
      <c r="K175" t="s">
        <v>831</v>
      </c>
      <c r="L175" t="s">
        <v>831</v>
      </c>
      <c r="M175" t="s">
        <v>34</v>
      </c>
      <c r="N175" t="s">
        <v>15</v>
      </c>
      <c r="O175">
        <v>8000000</v>
      </c>
      <c r="P175">
        <v>26154211</v>
      </c>
      <c r="Q175">
        <f>_xlfn.XLOOKUP(E175,CPI!A:A,CPI!B:B)</f>
        <v>90.9</v>
      </c>
      <c r="R175" s="12">
        <f>P175*(CPI!$B$112/Movie!Q175)</f>
        <v>87669835.992299214</v>
      </c>
      <c r="S175" t="s">
        <v>165</v>
      </c>
      <c r="T175">
        <v>93</v>
      </c>
    </row>
    <row r="176" spans="1:20" x14ac:dyDescent="0.3">
      <c r="A176" t="s">
        <v>832</v>
      </c>
      <c r="B176" t="str">
        <f t="shared" si="6"/>
        <v>R</v>
      </c>
      <c r="C176" t="s">
        <v>1</v>
      </c>
      <c r="D176" t="s">
        <v>2</v>
      </c>
      <c r="E176">
        <v>1981</v>
      </c>
      <c r="F176" s="22">
        <f t="shared" si="7"/>
        <v>29587</v>
      </c>
      <c r="G176" t="s">
        <v>833</v>
      </c>
      <c r="H176">
        <f t="shared" si="8"/>
        <v>6.5</v>
      </c>
      <c r="I176">
        <v>6.5</v>
      </c>
      <c r="J176">
        <v>5300</v>
      </c>
      <c r="K176" t="s">
        <v>834</v>
      </c>
      <c r="L176" t="s">
        <v>835</v>
      </c>
      <c r="M176" t="s">
        <v>836</v>
      </c>
      <c r="N176" t="s">
        <v>15</v>
      </c>
      <c r="O176">
        <v>22000000</v>
      </c>
      <c r="P176">
        <v>9171289</v>
      </c>
      <c r="Q176">
        <f>_xlfn.XLOOKUP(E176,CPI!A:A,CPI!B:B)</f>
        <v>90.9</v>
      </c>
      <c r="R176" s="12">
        <f>P176*(CPI!$B$112/Movie!Q176)</f>
        <v>30742483.589658961</v>
      </c>
      <c r="S176" t="s">
        <v>103</v>
      </c>
      <c r="T176">
        <v>108</v>
      </c>
    </row>
    <row r="177" spans="1:20" x14ac:dyDescent="0.3">
      <c r="A177" t="s">
        <v>837</v>
      </c>
      <c r="B177" t="str">
        <f t="shared" si="6"/>
        <v>R</v>
      </c>
      <c r="C177" t="s">
        <v>1</v>
      </c>
      <c r="D177" t="s">
        <v>375</v>
      </c>
      <c r="E177">
        <v>1981</v>
      </c>
      <c r="F177" s="22">
        <f t="shared" si="7"/>
        <v>29587</v>
      </c>
      <c r="G177" t="s">
        <v>684</v>
      </c>
      <c r="H177">
        <f t="shared" si="8"/>
        <v>7.2</v>
      </c>
      <c r="I177">
        <v>7.2</v>
      </c>
      <c r="J177">
        <v>4400</v>
      </c>
      <c r="K177" t="s">
        <v>838</v>
      </c>
      <c r="L177" t="s">
        <v>839</v>
      </c>
      <c r="M177" t="s">
        <v>840</v>
      </c>
      <c r="N177" t="s">
        <v>15</v>
      </c>
      <c r="O177">
        <v>1500000</v>
      </c>
      <c r="Q177">
        <f>_xlfn.XLOOKUP(E177,CPI!A:A,CPI!B:B)</f>
        <v>90.9</v>
      </c>
      <c r="R177" s="12">
        <f>P177*(CPI!$B$112/Movie!Q177)</f>
        <v>0</v>
      </c>
      <c r="S177" t="s">
        <v>841</v>
      </c>
      <c r="T177">
        <v>96</v>
      </c>
    </row>
    <row r="178" spans="1:20" x14ac:dyDescent="0.3">
      <c r="A178" t="s">
        <v>842</v>
      </c>
      <c r="B178" t="str">
        <f t="shared" si="6"/>
        <v>PG</v>
      </c>
      <c r="C178" t="s">
        <v>18</v>
      </c>
      <c r="D178" t="s">
        <v>19</v>
      </c>
      <c r="E178">
        <v>1981</v>
      </c>
      <c r="F178" s="22">
        <f t="shared" si="7"/>
        <v>29587</v>
      </c>
      <c r="G178" t="s">
        <v>557</v>
      </c>
      <c r="H178">
        <f t="shared" si="8"/>
        <v>5.0999999999999996</v>
      </c>
      <c r="I178">
        <v>5.0999999999999996</v>
      </c>
      <c r="J178">
        <v>2000</v>
      </c>
      <c r="K178" t="s">
        <v>843</v>
      </c>
      <c r="L178" t="s">
        <v>844</v>
      </c>
      <c r="M178" t="s">
        <v>845</v>
      </c>
      <c r="N178" t="s">
        <v>15</v>
      </c>
      <c r="O178">
        <v>18000000</v>
      </c>
      <c r="P178">
        <v>12617845</v>
      </c>
      <c r="Q178">
        <f>_xlfn.XLOOKUP(E178,CPI!A:A,CPI!B:B)</f>
        <v>90.9</v>
      </c>
      <c r="R178" s="12">
        <f>P178*(CPI!$B$112/Movie!Q178)</f>
        <v>42295460.632563248</v>
      </c>
      <c r="S178" t="s">
        <v>846</v>
      </c>
      <c r="T178">
        <v>98</v>
      </c>
    </row>
    <row r="179" spans="1:20" x14ac:dyDescent="0.3">
      <c r="A179" t="s">
        <v>847</v>
      </c>
      <c r="B179" t="str">
        <f t="shared" si="6"/>
        <v>PG</v>
      </c>
      <c r="C179" t="s">
        <v>18</v>
      </c>
      <c r="D179" t="s">
        <v>10</v>
      </c>
      <c r="E179">
        <v>1981</v>
      </c>
      <c r="F179" s="22">
        <f t="shared" si="7"/>
        <v>29587</v>
      </c>
      <c r="G179" t="s">
        <v>713</v>
      </c>
      <c r="H179">
        <f t="shared" si="8"/>
        <v>5.2</v>
      </c>
      <c r="I179">
        <v>5.2</v>
      </c>
      <c r="J179">
        <v>1300</v>
      </c>
      <c r="K179" t="s">
        <v>848</v>
      </c>
      <c r="L179" t="s">
        <v>849</v>
      </c>
      <c r="M179" t="s">
        <v>850</v>
      </c>
      <c r="N179" t="s">
        <v>7</v>
      </c>
      <c r="O179">
        <v>14000000</v>
      </c>
      <c r="P179">
        <v>2022771</v>
      </c>
      <c r="Q179">
        <f>_xlfn.XLOOKUP(E179,CPI!A:A,CPI!B:B)</f>
        <v>90.9</v>
      </c>
      <c r="R179" s="12">
        <f>P179*(CPI!$B$112/Movie!Q179)</f>
        <v>6780399.6006600652</v>
      </c>
      <c r="S179" t="s">
        <v>35</v>
      </c>
      <c r="T179">
        <v>118</v>
      </c>
    </row>
    <row r="180" spans="1:20" x14ac:dyDescent="0.3">
      <c r="A180" t="s">
        <v>851</v>
      </c>
      <c r="B180" t="str">
        <f t="shared" si="6"/>
        <v>R</v>
      </c>
      <c r="C180" t="s">
        <v>1</v>
      </c>
      <c r="D180" t="s">
        <v>37</v>
      </c>
      <c r="E180">
        <v>1981</v>
      </c>
      <c r="F180" s="22">
        <f t="shared" si="7"/>
        <v>29587</v>
      </c>
      <c r="G180" t="s">
        <v>852</v>
      </c>
      <c r="H180">
        <f t="shared" si="8"/>
        <v>5.6</v>
      </c>
      <c r="I180">
        <v>5.6</v>
      </c>
      <c r="J180">
        <v>2400</v>
      </c>
      <c r="K180" t="s">
        <v>853</v>
      </c>
      <c r="L180" t="s">
        <v>854</v>
      </c>
      <c r="M180" t="s">
        <v>855</v>
      </c>
      <c r="N180" t="s">
        <v>15</v>
      </c>
      <c r="P180">
        <v>1169875</v>
      </c>
      <c r="Q180">
        <f>_xlfn.XLOOKUP(E180,CPI!A:A,CPI!B:B)</f>
        <v>90.9</v>
      </c>
      <c r="R180" s="12">
        <f>P180*(CPI!$B$112/Movie!Q180)</f>
        <v>3921462.1837183712</v>
      </c>
      <c r="S180" t="s">
        <v>856</v>
      </c>
      <c r="T180">
        <v>88</v>
      </c>
    </row>
    <row r="181" spans="1:20" x14ac:dyDescent="0.3">
      <c r="A181" t="s">
        <v>857</v>
      </c>
      <c r="B181" t="str">
        <f t="shared" si="6"/>
        <v>R</v>
      </c>
      <c r="C181" t="s">
        <v>1</v>
      </c>
      <c r="D181" t="s">
        <v>19</v>
      </c>
      <c r="E181">
        <v>1981</v>
      </c>
      <c r="F181" s="22">
        <f t="shared" si="7"/>
        <v>29587</v>
      </c>
      <c r="G181" t="s">
        <v>679</v>
      </c>
      <c r="H181">
        <f t="shared" si="8"/>
        <v>5.5</v>
      </c>
      <c r="I181">
        <v>5.5</v>
      </c>
      <c r="J181">
        <v>3600</v>
      </c>
      <c r="K181" t="s">
        <v>858</v>
      </c>
      <c r="L181" t="s">
        <v>859</v>
      </c>
      <c r="M181" t="s">
        <v>312</v>
      </c>
      <c r="N181" t="s">
        <v>15</v>
      </c>
      <c r="O181">
        <v>3800000</v>
      </c>
      <c r="Q181">
        <f>_xlfn.XLOOKUP(E181,CPI!A:A,CPI!B:B)</f>
        <v>90.9</v>
      </c>
      <c r="R181" s="12">
        <f>P181*(CPI!$B$112/Movie!Q181)</f>
        <v>0</v>
      </c>
      <c r="S181" t="s">
        <v>860</v>
      </c>
      <c r="T181">
        <v>106</v>
      </c>
    </row>
    <row r="182" spans="1:20" x14ac:dyDescent="0.3">
      <c r="A182" t="s">
        <v>861</v>
      </c>
      <c r="B182" t="str">
        <f t="shared" si="6"/>
        <v>R</v>
      </c>
      <c r="C182" t="s">
        <v>1</v>
      </c>
      <c r="D182" t="s">
        <v>2</v>
      </c>
      <c r="E182">
        <v>1981</v>
      </c>
      <c r="F182" s="22">
        <f t="shared" si="7"/>
        <v>29587</v>
      </c>
      <c r="G182" t="s">
        <v>833</v>
      </c>
      <c r="H182">
        <f t="shared" si="8"/>
        <v>6.8</v>
      </c>
      <c r="I182">
        <v>6.8</v>
      </c>
      <c r="J182">
        <v>1100</v>
      </c>
      <c r="K182" t="s">
        <v>862</v>
      </c>
      <c r="L182" t="s">
        <v>862</v>
      </c>
      <c r="M182" t="s">
        <v>863</v>
      </c>
      <c r="N182" t="s">
        <v>15</v>
      </c>
      <c r="O182">
        <v>2700000</v>
      </c>
      <c r="P182">
        <v>3256082</v>
      </c>
      <c r="Q182">
        <f>_xlfn.XLOOKUP(E182,CPI!A:A,CPI!B:B)</f>
        <v>90.9</v>
      </c>
      <c r="R182" s="12">
        <f>P182*(CPI!$B$112/Movie!Q182)</f>
        <v>10914501.489548953</v>
      </c>
      <c r="S182" t="s">
        <v>46</v>
      </c>
      <c r="T182">
        <v>103</v>
      </c>
    </row>
    <row r="183" spans="1:20" x14ac:dyDescent="0.3">
      <c r="A183" t="s">
        <v>864</v>
      </c>
      <c r="B183" t="str">
        <f t="shared" si="6"/>
        <v>R</v>
      </c>
      <c r="C183" t="s">
        <v>1</v>
      </c>
      <c r="D183" t="s">
        <v>2</v>
      </c>
      <c r="E183">
        <v>1981</v>
      </c>
      <c r="F183" s="22">
        <f t="shared" si="7"/>
        <v>29587</v>
      </c>
      <c r="G183" t="s">
        <v>223</v>
      </c>
      <c r="H183">
        <f t="shared" si="8"/>
        <v>5.9</v>
      </c>
      <c r="I183">
        <v>5.9</v>
      </c>
      <c r="J183">
        <v>1600</v>
      </c>
      <c r="K183" t="s">
        <v>865</v>
      </c>
      <c r="L183" t="s">
        <v>866</v>
      </c>
      <c r="M183" t="s">
        <v>867</v>
      </c>
      <c r="N183" t="s">
        <v>15</v>
      </c>
      <c r="P183">
        <v>14492125</v>
      </c>
      <c r="Q183">
        <f>_xlfn.XLOOKUP(E183,CPI!A:A,CPI!B:B)</f>
        <v>90.9</v>
      </c>
      <c r="R183" s="12">
        <f>P183*(CPI!$B$112/Movie!Q183)</f>
        <v>48578113.173817374</v>
      </c>
      <c r="S183" t="s">
        <v>868</v>
      </c>
      <c r="T183">
        <v>117</v>
      </c>
    </row>
    <row r="184" spans="1:20" x14ac:dyDescent="0.3">
      <c r="A184" t="s">
        <v>869</v>
      </c>
      <c r="B184" t="str">
        <f t="shared" si="6"/>
        <v>R</v>
      </c>
      <c r="C184" t="s">
        <v>1</v>
      </c>
      <c r="D184" t="s">
        <v>26</v>
      </c>
      <c r="E184">
        <v>1981</v>
      </c>
      <c r="F184" s="22">
        <f t="shared" si="7"/>
        <v>29587</v>
      </c>
      <c r="G184" t="s">
        <v>870</v>
      </c>
      <c r="H184">
        <f t="shared" si="8"/>
        <v>6.5</v>
      </c>
      <c r="I184">
        <v>6.5</v>
      </c>
      <c r="J184">
        <v>4500</v>
      </c>
      <c r="K184" t="s">
        <v>871</v>
      </c>
      <c r="L184" t="s">
        <v>872</v>
      </c>
      <c r="M184" t="s">
        <v>873</v>
      </c>
      <c r="N184" t="s">
        <v>15</v>
      </c>
      <c r="O184">
        <v>10000000</v>
      </c>
      <c r="P184">
        <v>7258543</v>
      </c>
      <c r="Q184">
        <f>_xlfn.XLOOKUP(E184,CPI!A:A,CPI!B:B)</f>
        <v>90.9</v>
      </c>
      <c r="R184" s="12">
        <f>P184*(CPI!$B$112/Movie!Q184)</f>
        <v>24330891.662266225</v>
      </c>
      <c r="S184" t="s">
        <v>874</v>
      </c>
      <c r="T184">
        <v>96</v>
      </c>
    </row>
    <row r="185" spans="1:20" x14ac:dyDescent="0.3">
      <c r="A185" t="s">
        <v>875</v>
      </c>
      <c r="B185" t="str">
        <f t="shared" si="6"/>
        <v>R</v>
      </c>
      <c r="C185" t="s">
        <v>1</v>
      </c>
      <c r="D185" t="s">
        <v>26</v>
      </c>
      <c r="E185">
        <v>1981</v>
      </c>
      <c r="F185" s="22">
        <f t="shared" si="7"/>
        <v>29587</v>
      </c>
      <c r="G185" t="s">
        <v>557</v>
      </c>
      <c r="H185">
        <f t="shared" si="8"/>
        <v>6.1</v>
      </c>
      <c r="I185">
        <v>6.1</v>
      </c>
      <c r="J185">
        <v>2900</v>
      </c>
      <c r="K185" t="s">
        <v>876</v>
      </c>
      <c r="L185" t="s">
        <v>877</v>
      </c>
      <c r="M185" t="s">
        <v>878</v>
      </c>
      <c r="N185" t="s">
        <v>15</v>
      </c>
      <c r="O185">
        <v>11000000</v>
      </c>
      <c r="P185">
        <v>31261269</v>
      </c>
      <c r="Q185">
        <f>_xlfn.XLOOKUP(E185,CPI!A:A,CPI!B:B)</f>
        <v>90.9</v>
      </c>
      <c r="R185" s="12">
        <f>P185*(CPI!$B$112/Movie!Q185)</f>
        <v>104788874.19471946</v>
      </c>
      <c r="S185" t="s">
        <v>46</v>
      </c>
      <c r="T185">
        <v>94</v>
      </c>
    </row>
    <row r="186" spans="1:20" x14ac:dyDescent="0.3">
      <c r="A186" t="s">
        <v>879</v>
      </c>
      <c r="B186" t="str">
        <f t="shared" si="6"/>
        <v>R</v>
      </c>
      <c r="C186" t="s">
        <v>1</v>
      </c>
      <c r="D186" t="s">
        <v>26</v>
      </c>
      <c r="E186">
        <v>1981</v>
      </c>
      <c r="F186" s="22">
        <f t="shared" si="7"/>
        <v>29587</v>
      </c>
      <c r="G186" t="s">
        <v>718</v>
      </c>
      <c r="H186">
        <f t="shared" si="8"/>
        <v>7</v>
      </c>
      <c r="I186">
        <v>7</v>
      </c>
      <c r="J186">
        <v>3600</v>
      </c>
      <c r="K186" t="s">
        <v>880</v>
      </c>
      <c r="L186" t="s">
        <v>880</v>
      </c>
      <c r="M186" t="s">
        <v>880</v>
      </c>
      <c r="N186" t="s">
        <v>15</v>
      </c>
      <c r="P186">
        <v>2863642</v>
      </c>
      <c r="Q186">
        <f>_xlfn.XLOOKUP(E186,CPI!A:A,CPI!B:B)</f>
        <v>90.9</v>
      </c>
      <c r="R186" s="12">
        <f>P186*(CPI!$B$112/Movie!Q186)</f>
        <v>9599028.7942794263</v>
      </c>
      <c r="S186" t="s">
        <v>16</v>
      </c>
      <c r="T186">
        <v>93</v>
      </c>
    </row>
    <row r="187" spans="1:20" x14ac:dyDescent="0.3">
      <c r="A187" t="s">
        <v>881</v>
      </c>
      <c r="B187" t="str">
        <f t="shared" si="6"/>
        <v>PG</v>
      </c>
      <c r="C187" t="s">
        <v>18</v>
      </c>
      <c r="D187" t="s">
        <v>26</v>
      </c>
      <c r="E187">
        <v>1981</v>
      </c>
      <c r="F187" s="22">
        <f t="shared" si="7"/>
        <v>29587</v>
      </c>
      <c r="G187" t="s">
        <v>604</v>
      </c>
      <c r="H187">
        <f t="shared" si="8"/>
        <v>4.3</v>
      </c>
      <c r="I187">
        <v>4.3</v>
      </c>
      <c r="J187">
        <v>1300</v>
      </c>
      <c r="K187" t="s">
        <v>882</v>
      </c>
      <c r="L187" t="s">
        <v>883</v>
      </c>
      <c r="M187" t="s">
        <v>884</v>
      </c>
      <c r="N187" t="s">
        <v>15</v>
      </c>
      <c r="O187">
        <v>12000000</v>
      </c>
      <c r="P187">
        <v>2154696</v>
      </c>
      <c r="Q187">
        <f>_xlfn.XLOOKUP(E187,CPI!A:A,CPI!B:B)</f>
        <v>90.9</v>
      </c>
      <c r="R187" s="12">
        <f>P187*(CPI!$B$112/Movie!Q187)</f>
        <v>7222616.8448844878</v>
      </c>
      <c r="S187" t="s">
        <v>46</v>
      </c>
      <c r="T187">
        <v>78</v>
      </c>
    </row>
    <row r="188" spans="1:20" x14ac:dyDescent="0.3">
      <c r="A188" t="s">
        <v>885</v>
      </c>
      <c r="B188" t="str">
        <f t="shared" si="6"/>
        <v>R</v>
      </c>
      <c r="C188" t="s">
        <v>1</v>
      </c>
      <c r="D188" t="s">
        <v>10</v>
      </c>
      <c r="E188">
        <v>1981</v>
      </c>
      <c r="F188" s="22">
        <f t="shared" si="7"/>
        <v>29587</v>
      </c>
      <c r="G188" t="s">
        <v>718</v>
      </c>
      <c r="H188">
        <f t="shared" si="8"/>
        <v>5.6</v>
      </c>
      <c r="I188">
        <v>5.6</v>
      </c>
      <c r="J188">
        <v>829</v>
      </c>
      <c r="K188" t="s">
        <v>886</v>
      </c>
      <c r="L188" t="s">
        <v>887</v>
      </c>
      <c r="M188" t="s">
        <v>888</v>
      </c>
      <c r="N188" t="s">
        <v>15</v>
      </c>
      <c r="P188">
        <v>11809387</v>
      </c>
      <c r="Q188">
        <f>_xlfn.XLOOKUP(E188,CPI!A:A,CPI!B:B)</f>
        <v>90.9</v>
      </c>
      <c r="R188" s="12">
        <f>P188*(CPI!$B$112/Movie!Q188)</f>
        <v>39585480.955995597</v>
      </c>
      <c r="S188" t="s">
        <v>889</v>
      </c>
      <c r="T188">
        <v>94</v>
      </c>
    </row>
    <row r="189" spans="1:20" x14ac:dyDescent="0.3">
      <c r="A189" t="s">
        <v>890</v>
      </c>
      <c r="B189" t="str">
        <f t="shared" si="6"/>
        <v>PG</v>
      </c>
      <c r="C189" t="s">
        <v>18</v>
      </c>
      <c r="D189" t="s">
        <v>26</v>
      </c>
      <c r="E189">
        <v>1981</v>
      </c>
      <c r="F189" s="22">
        <f t="shared" si="7"/>
        <v>29587</v>
      </c>
      <c r="G189" t="s">
        <v>891</v>
      </c>
      <c r="H189">
        <f t="shared" si="8"/>
        <v>5</v>
      </c>
      <c r="I189">
        <v>5</v>
      </c>
      <c r="J189">
        <v>761</v>
      </c>
      <c r="K189" t="s">
        <v>892</v>
      </c>
      <c r="L189" t="s">
        <v>893</v>
      </c>
      <c r="M189" t="s">
        <v>28</v>
      </c>
      <c r="N189" t="s">
        <v>15</v>
      </c>
      <c r="O189">
        <v>3500000</v>
      </c>
      <c r="P189">
        <v>17569027</v>
      </c>
      <c r="Q189">
        <f>_xlfn.XLOOKUP(E189,CPI!A:A,CPI!B:B)</f>
        <v>90.9</v>
      </c>
      <c r="R189" s="12">
        <f>P189*(CPI!$B$112/Movie!Q189)</f>
        <v>58891996.995599553</v>
      </c>
      <c r="S189" t="s">
        <v>696</v>
      </c>
      <c r="T189">
        <v>100</v>
      </c>
    </row>
    <row r="190" spans="1:20" x14ac:dyDescent="0.3">
      <c r="A190" t="s">
        <v>894</v>
      </c>
      <c r="B190" t="str">
        <f t="shared" si="6"/>
        <v>R</v>
      </c>
      <c r="C190" t="s">
        <v>1</v>
      </c>
      <c r="D190" t="s">
        <v>2</v>
      </c>
      <c r="E190">
        <v>1981</v>
      </c>
      <c r="F190" s="22">
        <f t="shared" si="7"/>
        <v>29587</v>
      </c>
      <c r="G190" t="s">
        <v>779</v>
      </c>
      <c r="H190">
        <f t="shared" si="8"/>
        <v>6.8</v>
      </c>
      <c r="I190">
        <v>6.8</v>
      </c>
      <c r="J190">
        <v>1400</v>
      </c>
      <c r="K190" t="s">
        <v>895</v>
      </c>
      <c r="L190" t="s">
        <v>896</v>
      </c>
      <c r="M190" t="s">
        <v>220</v>
      </c>
      <c r="N190" t="s">
        <v>15</v>
      </c>
      <c r="P190">
        <v>1976198</v>
      </c>
      <c r="Q190">
        <f>_xlfn.XLOOKUP(E190,CPI!A:A,CPI!B:B)</f>
        <v>90.9</v>
      </c>
      <c r="R190" s="12">
        <f>P190*(CPI!$B$112/Movie!Q190)</f>
        <v>6624285.2651265115</v>
      </c>
      <c r="S190" t="s">
        <v>46</v>
      </c>
      <c r="T190">
        <v>94</v>
      </c>
    </row>
    <row r="191" spans="1:20" x14ac:dyDescent="0.3">
      <c r="A191" t="s">
        <v>897</v>
      </c>
      <c r="B191" t="str">
        <f t="shared" si="6"/>
        <v>R</v>
      </c>
      <c r="C191" t="s">
        <v>1</v>
      </c>
      <c r="D191" t="s">
        <v>26</v>
      </c>
      <c r="E191">
        <v>1981</v>
      </c>
      <c r="F191" s="22">
        <f t="shared" si="7"/>
        <v>29587</v>
      </c>
      <c r="G191" t="s">
        <v>898</v>
      </c>
      <c r="H191">
        <f t="shared" si="8"/>
        <v>7.3</v>
      </c>
      <c r="I191">
        <v>7.3</v>
      </c>
      <c r="J191">
        <v>2700</v>
      </c>
      <c r="K191" t="s">
        <v>899</v>
      </c>
      <c r="L191" t="s">
        <v>900</v>
      </c>
      <c r="M191" t="s">
        <v>330</v>
      </c>
      <c r="N191" t="s">
        <v>15</v>
      </c>
      <c r="O191">
        <v>13000000</v>
      </c>
      <c r="P191">
        <v>8206145</v>
      </c>
      <c r="Q191">
        <f>_xlfn.XLOOKUP(E191,CPI!A:A,CPI!B:B)</f>
        <v>90.9</v>
      </c>
      <c r="R191" s="12">
        <f>P191*(CPI!$B$112/Movie!Q191)</f>
        <v>27507286.925192516</v>
      </c>
      <c r="S191" t="s">
        <v>103</v>
      </c>
      <c r="T191">
        <v>119</v>
      </c>
    </row>
    <row r="192" spans="1:20" x14ac:dyDescent="0.3">
      <c r="A192" t="s">
        <v>901</v>
      </c>
      <c r="B192" t="str">
        <f t="shared" si="6"/>
        <v>PG</v>
      </c>
      <c r="C192" t="s">
        <v>18</v>
      </c>
      <c r="D192" t="s">
        <v>2</v>
      </c>
      <c r="E192">
        <v>1981</v>
      </c>
      <c r="F192" s="22">
        <f t="shared" si="7"/>
        <v>29587</v>
      </c>
      <c r="G192" t="s">
        <v>902</v>
      </c>
      <c r="H192">
        <f t="shared" si="8"/>
        <v>2.7</v>
      </c>
      <c r="I192">
        <v>2.7</v>
      </c>
      <c r="J192">
        <v>659</v>
      </c>
      <c r="K192" t="s">
        <v>903</v>
      </c>
      <c r="L192" t="s">
        <v>904</v>
      </c>
      <c r="M192" t="s">
        <v>214</v>
      </c>
      <c r="N192" t="s">
        <v>905</v>
      </c>
      <c r="O192">
        <v>46000000</v>
      </c>
      <c r="P192">
        <v>5200986</v>
      </c>
      <c r="Q192">
        <f>_xlfn.XLOOKUP(E192,CPI!A:A,CPI!B:B)</f>
        <v>90.9</v>
      </c>
      <c r="R192" s="12">
        <f>P192*(CPI!$B$112/Movie!Q192)</f>
        <v>17433888.165016498</v>
      </c>
      <c r="S192" t="s">
        <v>906</v>
      </c>
      <c r="T192">
        <v>140</v>
      </c>
    </row>
    <row r="193" spans="1:20" x14ac:dyDescent="0.3">
      <c r="A193" t="s">
        <v>907</v>
      </c>
      <c r="B193" t="str">
        <f t="shared" si="6"/>
        <v>R</v>
      </c>
      <c r="C193" t="s">
        <v>1</v>
      </c>
      <c r="D193" t="s">
        <v>26</v>
      </c>
      <c r="E193">
        <v>1981</v>
      </c>
      <c r="F193" s="22">
        <f t="shared" si="7"/>
        <v>29587</v>
      </c>
      <c r="G193" t="s">
        <v>908</v>
      </c>
      <c r="H193">
        <f t="shared" si="8"/>
        <v>5.5</v>
      </c>
      <c r="I193">
        <v>5.5</v>
      </c>
      <c r="J193">
        <v>1700</v>
      </c>
      <c r="K193" t="s">
        <v>909</v>
      </c>
      <c r="L193" t="s">
        <v>164</v>
      </c>
      <c r="M193" t="s">
        <v>58</v>
      </c>
      <c r="N193" t="s">
        <v>15</v>
      </c>
      <c r="O193">
        <v>14000000</v>
      </c>
      <c r="P193">
        <v>4454295</v>
      </c>
      <c r="Q193">
        <f>_xlfn.XLOOKUP(E193,CPI!A:A,CPI!B:B)</f>
        <v>90.9</v>
      </c>
      <c r="R193" s="12">
        <f>P193*(CPI!$B$112/Movie!Q193)</f>
        <v>14930953.646864684</v>
      </c>
      <c r="S193" t="s">
        <v>46</v>
      </c>
      <c r="T193">
        <v>87</v>
      </c>
    </row>
    <row r="194" spans="1:20" x14ac:dyDescent="0.3">
      <c r="A194" t="s">
        <v>910</v>
      </c>
      <c r="B194" t="str">
        <f t="shared" si="6"/>
        <v>PG</v>
      </c>
      <c r="C194" t="s">
        <v>18</v>
      </c>
      <c r="D194" t="s">
        <v>10</v>
      </c>
      <c r="E194">
        <v>1981</v>
      </c>
      <c r="F194" s="22">
        <f t="shared" si="7"/>
        <v>29587</v>
      </c>
      <c r="G194" t="s">
        <v>911</v>
      </c>
      <c r="H194">
        <f t="shared" si="8"/>
        <v>5.6</v>
      </c>
      <c r="I194">
        <v>5.6</v>
      </c>
      <c r="J194">
        <v>1100</v>
      </c>
      <c r="K194" t="s">
        <v>912</v>
      </c>
      <c r="L194" t="s">
        <v>913</v>
      </c>
      <c r="M194" t="s">
        <v>914</v>
      </c>
      <c r="N194" t="s">
        <v>15</v>
      </c>
      <c r="O194">
        <v>12000000</v>
      </c>
      <c r="P194">
        <v>3702028</v>
      </c>
      <c r="Q194">
        <f>_xlfn.XLOOKUP(E194,CPI!A:A,CPI!B:B)</f>
        <v>90.9</v>
      </c>
      <c r="R194" s="12">
        <f>P194*(CPI!$B$112/Movie!Q194)</f>
        <v>12409328.180418041</v>
      </c>
      <c r="S194" t="s">
        <v>915</v>
      </c>
      <c r="T194">
        <v>100</v>
      </c>
    </row>
    <row r="195" spans="1:20" x14ac:dyDescent="0.3">
      <c r="A195" t="s">
        <v>916</v>
      </c>
      <c r="B195" t="str">
        <f t="shared" ref="B195:B258" si="9">IF(C195="","Rating Pending",C195)</f>
        <v>R</v>
      </c>
      <c r="C195" t="s">
        <v>1</v>
      </c>
      <c r="D195" t="s">
        <v>2</v>
      </c>
      <c r="E195">
        <v>1981</v>
      </c>
      <c r="F195" s="22">
        <f t="shared" ref="F195:F258" si="10">DATE(TRIM(E195), 1, 1)</f>
        <v>29587</v>
      </c>
      <c r="G195" t="s">
        <v>870</v>
      </c>
      <c r="H195">
        <f t="shared" ref="H195:H258" si="11">IF(I195="","Score Pending",I195)</f>
        <v>5.4</v>
      </c>
      <c r="I195">
        <v>5.4</v>
      </c>
      <c r="J195">
        <v>1100</v>
      </c>
      <c r="K195" t="s">
        <v>917</v>
      </c>
      <c r="L195" t="s">
        <v>918</v>
      </c>
      <c r="M195" t="s">
        <v>107</v>
      </c>
      <c r="N195" t="s">
        <v>15</v>
      </c>
      <c r="O195">
        <v>16000000</v>
      </c>
      <c r="P195">
        <v>10851261</v>
      </c>
      <c r="Q195">
        <f>_xlfn.XLOOKUP(E195,CPI!A:A,CPI!B:B)</f>
        <v>90.9</v>
      </c>
      <c r="R195" s="12">
        <f>P195*(CPI!$B$112/Movie!Q195)</f>
        <v>36373808.874587454</v>
      </c>
      <c r="S195" t="s">
        <v>108</v>
      </c>
      <c r="T195">
        <v>116</v>
      </c>
    </row>
    <row r="196" spans="1:20" x14ac:dyDescent="0.3">
      <c r="A196" t="s">
        <v>919</v>
      </c>
      <c r="B196" t="str">
        <f t="shared" si="9"/>
        <v>R</v>
      </c>
      <c r="C196" t="s">
        <v>1</v>
      </c>
      <c r="D196" t="s">
        <v>26</v>
      </c>
      <c r="E196">
        <v>1981</v>
      </c>
      <c r="F196" s="22">
        <f t="shared" si="10"/>
        <v>29587</v>
      </c>
      <c r="G196" t="s">
        <v>660</v>
      </c>
      <c r="H196">
        <f t="shared" si="11"/>
        <v>6.5</v>
      </c>
      <c r="I196">
        <v>6.5</v>
      </c>
      <c r="J196">
        <v>1300</v>
      </c>
      <c r="K196" t="s">
        <v>920</v>
      </c>
      <c r="L196" t="s">
        <v>193</v>
      </c>
      <c r="M196" t="s">
        <v>921</v>
      </c>
      <c r="N196" t="s">
        <v>15</v>
      </c>
      <c r="P196">
        <v>25524778</v>
      </c>
      <c r="Q196">
        <f>_xlfn.XLOOKUP(E196,CPI!A:A,CPI!B:B)</f>
        <v>90.9</v>
      </c>
      <c r="R196" s="12">
        <f>P196*(CPI!$B$112/Movie!Q196)</f>
        <v>85559954.418041795</v>
      </c>
      <c r="S196" t="s">
        <v>16</v>
      </c>
      <c r="T196">
        <v>120</v>
      </c>
    </row>
    <row r="197" spans="1:20" x14ac:dyDescent="0.3">
      <c r="A197" t="s">
        <v>922</v>
      </c>
      <c r="B197" t="str">
        <f t="shared" si="9"/>
        <v>PG</v>
      </c>
      <c r="C197" t="s">
        <v>18</v>
      </c>
      <c r="D197" t="s">
        <v>19</v>
      </c>
      <c r="E197">
        <v>1981</v>
      </c>
      <c r="F197" s="22">
        <f t="shared" si="10"/>
        <v>29587</v>
      </c>
      <c r="G197" t="s">
        <v>487</v>
      </c>
      <c r="H197">
        <f t="shared" si="11"/>
        <v>5.2</v>
      </c>
      <c r="I197">
        <v>5.2</v>
      </c>
      <c r="J197">
        <v>928</v>
      </c>
      <c r="K197" t="s">
        <v>923</v>
      </c>
      <c r="L197" t="s">
        <v>924</v>
      </c>
      <c r="M197" t="s">
        <v>925</v>
      </c>
      <c r="N197" t="s">
        <v>15</v>
      </c>
      <c r="O197">
        <v>24000000</v>
      </c>
      <c r="P197">
        <v>2004742</v>
      </c>
      <c r="Q197">
        <f>_xlfn.XLOOKUP(E197,CPI!A:A,CPI!B:B)</f>
        <v>90.9</v>
      </c>
      <c r="R197" s="12">
        <f>P197*(CPI!$B$112/Movie!Q197)</f>
        <v>6719965.7579757962</v>
      </c>
      <c r="S197" t="s">
        <v>215</v>
      </c>
      <c r="T197">
        <v>107</v>
      </c>
    </row>
    <row r="198" spans="1:20" x14ac:dyDescent="0.3">
      <c r="A198" t="s">
        <v>926</v>
      </c>
      <c r="B198" t="str">
        <f t="shared" si="9"/>
        <v>PG</v>
      </c>
      <c r="C198" t="s">
        <v>18</v>
      </c>
      <c r="D198" t="s">
        <v>26</v>
      </c>
      <c r="E198">
        <v>1981</v>
      </c>
      <c r="F198" s="22">
        <f t="shared" si="10"/>
        <v>29587</v>
      </c>
      <c r="G198" t="s">
        <v>927</v>
      </c>
      <c r="H198">
        <f t="shared" si="11"/>
        <v>4.9000000000000004</v>
      </c>
      <c r="I198">
        <v>4.9000000000000004</v>
      </c>
      <c r="J198">
        <v>920</v>
      </c>
      <c r="K198" t="s">
        <v>928</v>
      </c>
      <c r="L198" t="s">
        <v>929</v>
      </c>
      <c r="M198" t="s">
        <v>185</v>
      </c>
      <c r="N198" t="s">
        <v>15</v>
      </c>
      <c r="P198">
        <v>18838812</v>
      </c>
      <c r="Q198">
        <f>_xlfn.XLOOKUP(E198,CPI!A:A,CPI!B:B)</f>
        <v>90.9</v>
      </c>
      <c r="R198" s="12">
        <f>P198*(CPI!$B$112/Movie!Q198)</f>
        <v>63148361.016501643</v>
      </c>
      <c r="S198" t="s">
        <v>29</v>
      </c>
      <c r="T198">
        <v>94</v>
      </c>
    </row>
    <row r="199" spans="1:20" x14ac:dyDescent="0.3">
      <c r="A199" t="s">
        <v>930</v>
      </c>
      <c r="B199" t="str">
        <f t="shared" si="9"/>
        <v>PG</v>
      </c>
      <c r="C199" t="s">
        <v>18</v>
      </c>
      <c r="D199" t="s">
        <v>19</v>
      </c>
      <c r="E199">
        <v>1981</v>
      </c>
      <c r="F199" s="22">
        <f t="shared" si="10"/>
        <v>29587</v>
      </c>
      <c r="G199" t="s">
        <v>560</v>
      </c>
      <c r="H199">
        <f t="shared" si="11"/>
        <v>5.5</v>
      </c>
      <c r="I199">
        <v>5.5</v>
      </c>
      <c r="J199">
        <v>384</v>
      </c>
      <c r="K199" t="s">
        <v>931</v>
      </c>
      <c r="L199" t="s">
        <v>932</v>
      </c>
      <c r="M199" t="s">
        <v>933</v>
      </c>
      <c r="N199" t="s">
        <v>15</v>
      </c>
      <c r="O199">
        <v>2000000</v>
      </c>
      <c r="P199">
        <v>1791147</v>
      </c>
      <c r="Q199">
        <f>_xlfn.XLOOKUP(E199,CPI!A:A,CPI!B:B)</f>
        <v>90.9</v>
      </c>
      <c r="R199" s="12">
        <f>P199*(CPI!$B$112/Movie!Q199)</f>
        <v>6003987.7986798668</v>
      </c>
      <c r="S199" t="s">
        <v>915</v>
      </c>
      <c r="T199">
        <v>90</v>
      </c>
    </row>
    <row r="200" spans="1:20" x14ac:dyDescent="0.3">
      <c r="A200" t="s">
        <v>934</v>
      </c>
      <c r="B200" t="str">
        <f t="shared" si="9"/>
        <v>R</v>
      </c>
      <c r="C200" t="s">
        <v>1</v>
      </c>
      <c r="D200" t="s">
        <v>37</v>
      </c>
      <c r="E200">
        <v>1981</v>
      </c>
      <c r="F200" s="22">
        <f t="shared" si="10"/>
        <v>29587</v>
      </c>
      <c r="G200" t="s">
        <v>935</v>
      </c>
      <c r="H200">
        <f t="shared" si="11"/>
        <v>2.9</v>
      </c>
      <c r="I200">
        <v>2.9</v>
      </c>
      <c r="J200">
        <v>674</v>
      </c>
      <c r="K200" t="s">
        <v>936</v>
      </c>
      <c r="L200" t="s">
        <v>936</v>
      </c>
      <c r="M200" t="s">
        <v>937</v>
      </c>
      <c r="N200" t="s">
        <v>15</v>
      </c>
      <c r="Q200">
        <f>_xlfn.XLOOKUP(E200,CPI!A:A,CPI!B:B)</f>
        <v>90.9</v>
      </c>
      <c r="R200" s="12">
        <f>P200*(CPI!$B$112/Movie!Q200)</f>
        <v>0</v>
      </c>
      <c r="S200" t="s">
        <v>938</v>
      </c>
      <c r="T200">
        <v>82</v>
      </c>
    </row>
    <row r="201" spans="1:20" x14ac:dyDescent="0.3">
      <c r="A201" t="s">
        <v>939</v>
      </c>
      <c r="B201" t="str">
        <f t="shared" si="9"/>
        <v>PG</v>
      </c>
      <c r="C201" t="s">
        <v>18</v>
      </c>
      <c r="D201" t="s">
        <v>26</v>
      </c>
      <c r="E201">
        <v>1981</v>
      </c>
      <c r="F201" s="22">
        <f t="shared" si="10"/>
        <v>29587</v>
      </c>
      <c r="G201" t="s">
        <v>908</v>
      </c>
      <c r="H201">
        <f t="shared" si="11"/>
        <v>5</v>
      </c>
      <c r="I201">
        <v>5</v>
      </c>
      <c r="J201">
        <v>1200</v>
      </c>
      <c r="K201" t="s">
        <v>940</v>
      </c>
      <c r="L201" t="s">
        <v>941</v>
      </c>
      <c r="M201" t="s">
        <v>395</v>
      </c>
      <c r="N201" t="s">
        <v>15</v>
      </c>
      <c r="P201">
        <v>16000000</v>
      </c>
      <c r="Q201">
        <f>_xlfn.XLOOKUP(E201,CPI!A:A,CPI!B:B)</f>
        <v>90.9</v>
      </c>
      <c r="R201" s="12">
        <f>P201*(CPI!$B$112/Movie!Q201)</f>
        <v>53632563.256325625</v>
      </c>
      <c r="S201" t="s">
        <v>227</v>
      </c>
      <c r="T201">
        <v>96</v>
      </c>
    </row>
    <row r="202" spans="1:20" x14ac:dyDescent="0.3">
      <c r="A202" t="s">
        <v>942</v>
      </c>
      <c r="B202" t="str">
        <f t="shared" si="9"/>
        <v>R</v>
      </c>
      <c r="C202" t="s">
        <v>1</v>
      </c>
      <c r="D202" t="s">
        <v>89</v>
      </c>
      <c r="E202">
        <v>1981</v>
      </c>
      <c r="F202" s="22">
        <f t="shared" si="10"/>
        <v>29587</v>
      </c>
      <c r="G202" t="s">
        <v>588</v>
      </c>
      <c r="H202">
        <f t="shared" si="11"/>
        <v>5.8</v>
      </c>
      <c r="I202">
        <v>5.8</v>
      </c>
      <c r="J202">
        <v>782</v>
      </c>
      <c r="K202" t="s">
        <v>393</v>
      </c>
      <c r="L202" t="s">
        <v>943</v>
      </c>
      <c r="M202" t="s">
        <v>944</v>
      </c>
      <c r="N202" t="s">
        <v>180</v>
      </c>
      <c r="P202">
        <v>6892098</v>
      </c>
      <c r="Q202">
        <f>_xlfn.XLOOKUP(E202,CPI!A:A,CPI!B:B)</f>
        <v>90.9</v>
      </c>
      <c r="R202" s="12">
        <f>P202*(CPI!$B$112/Movie!Q202)</f>
        <v>23102555.122112207</v>
      </c>
      <c r="S202" t="s">
        <v>945</v>
      </c>
      <c r="T202">
        <v>112</v>
      </c>
    </row>
    <row r="203" spans="1:20" x14ac:dyDescent="0.3">
      <c r="A203" t="s">
        <v>946</v>
      </c>
      <c r="B203" t="str">
        <f t="shared" si="9"/>
        <v>TV-PG</v>
      </c>
      <c r="C203" t="s">
        <v>947</v>
      </c>
      <c r="D203" t="s">
        <v>26</v>
      </c>
      <c r="E203">
        <v>1981</v>
      </c>
      <c r="F203" s="22">
        <f t="shared" si="10"/>
        <v>29587</v>
      </c>
      <c r="G203" t="s">
        <v>948</v>
      </c>
      <c r="H203">
        <f t="shared" si="11"/>
        <v>5.0999999999999996</v>
      </c>
      <c r="I203">
        <v>5.0999999999999996</v>
      </c>
      <c r="J203">
        <v>101</v>
      </c>
      <c r="K203" t="s">
        <v>949</v>
      </c>
      <c r="L203" t="s">
        <v>950</v>
      </c>
      <c r="M203" t="s">
        <v>951</v>
      </c>
      <c r="N203" t="s">
        <v>15</v>
      </c>
      <c r="Q203">
        <f>_xlfn.XLOOKUP(E203,CPI!A:A,CPI!B:B)</f>
        <v>90.9</v>
      </c>
      <c r="R203" s="12">
        <f>P203*(CPI!$B$112/Movie!Q203)</f>
        <v>0</v>
      </c>
      <c r="S203" t="s">
        <v>952</v>
      </c>
      <c r="T203">
        <v>100</v>
      </c>
    </row>
    <row r="204" spans="1:20" x14ac:dyDescent="0.3">
      <c r="A204" t="s">
        <v>953</v>
      </c>
      <c r="B204" t="str">
        <f t="shared" si="9"/>
        <v>R</v>
      </c>
      <c r="C204" t="s">
        <v>1</v>
      </c>
      <c r="D204" t="s">
        <v>954</v>
      </c>
      <c r="E204">
        <v>1981</v>
      </c>
      <c r="F204" s="22">
        <f t="shared" si="10"/>
        <v>29587</v>
      </c>
      <c r="G204" t="s">
        <v>505</v>
      </c>
      <c r="H204">
        <f t="shared" si="11"/>
        <v>5.0999999999999996</v>
      </c>
      <c r="I204">
        <v>5.0999999999999996</v>
      </c>
      <c r="J204">
        <v>499</v>
      </c>
      <c r="K204" t="s">
        <v>955</v>
      </c>
      <c r="L204" t="s">
        <v>956</v>
      </c>
      <c r="M204" t="s">
        <v>957</v>
      </c>
      <c r="N204" t="s">
        <v>291</v>
      </c>
      <c r="P204">
        <v>12000000</v>
      </c>
      <c r="Q204">
        <f>_xlfn.XLOOKUP(E204,CPI!A:A,CPI!B:B)</f>
        <v>90.9</v>
      </c>
      <c r="R204" s="12">
        <f>P204*(CPI!$B$112/Movie!Q204)</f>
        <v>40224422.442244217</v>
      </c>
      <c r="S204" t="s">
        <v>958</v>
      </c>
      <c r="T204">
        <v>91</v>
      </c>
    </row>
    <row r="205" spans="1:20" x14ac:dyDescent="0.3">
      <c r="A205" t="s">
        <v>959</v>
      </c>
      <c r="B205" t="str">
        <f t="shared" si="9"/>
        <v>Not Rated</v>
      </c>
      <c r="C205" t="s">
        <v>432</v>
      </c>
      <c r="D205" t="s">
        <v>10</v>
      </c>
      <c r="E205">
        <v>1981</v>
      </c>
      <c r="F205" s="22">
        <f t="shared" si="10"/>
        <v>29587</v>
      </c>
      <c r="G205" t="s">
        <v>960</v>
      </c>
      <c r="H205">
        <f t="shared" si="11"/>
        <v>6.9</v>
      </c>
      <c r="I205">
        <v>6.9</v>
      </c>
      <c r="J205">
        <v>1100</v>
      </c>
      <c r="K205" t="s">
        <v>961</v>
      </c>
      <c r="L205" t="s">
        <v>962</v>
      </c>
      <c r="M205" t="s">
        <v>962</v>
      </c>
      <c r="N205" t="s">
        <v>437</v>
      </c>
      <c r="P205">
        <v>17110</v>
      </c>
      <c r="Q205">
        <f>_xlfn.XLOOKUP(E205,CPI!A:A,CPI!B:B)</f>
        <v>90.9</v>
      </c>
      <c r="R205" s="12">
        <f>P205*(CPI!$B$112/Movie!Q205)</f>
        <v>57353.322332233212</v>
      </c>
      <c r="S205" t="s">
        <v>963</v>
      </c>
      <c r="T205">
        <v>129</v>
      </c>
    </row>
    <row r="206" spans="1:20" x14ac:dyDescent="0.3">
      <c r="A206" t="s">
        <v>964</v>
      </c>
      <c r="B206" t="str">
        <f t="shared" si="9"/>
        <v>PG</v>
      </c>
      <c r="C206" t="s">
        <v>18</v>
      </c>
      <c r="D206" t="s">
        <v>2</v>
      </c>
      <c r="E206">
        <v>1981</v>
      </c>
      <c r="F206" s="22">
        <f t="shared" si="10"/>
        <v>29587</v>
      </c>
      <c r="G206" t="s">
        <v>965</v>
      </c>
      <c r="H206">
        <f t="shared" si="11"/>
        <v>6.3</v>
      </c>
      <c r="I206">
        <v>6.3</v>
      </c>
      <c r="J206">
        <v>228</v>
      </c>
      <c r="K206" t="s">
        <v>966</v>
      </c>
      <c r="L206" t="s">
        <v>967</v>
      </c>
      <c r="M206" t="s">
        <v>344</v>
      </c>
      <c r="N206" t="s">
        <v>180</v>
      </c>
      <c r="P206">
        <v>1622898</v>
      </c>
      <c r="Q206">
        <f>_xlfn.XLOOKUP(E206,CPI!A:A,CPI!B:B)</f>
        <v>90.9</v>
      </c>
      <c r="R206" s="12">
        <f>P206*(CPI!$B$112/Movie!Q206)</f>
        <v>5440011.2277227715</v>
      </c>
      <c r="S206" t="s">
        <v>46</v>
      </c>
      <c r="T206">
        <v>94</v>
      </c>
    </row>
    <row r="207" spans="1:20" x14ac:dyDescent="0.3">
      <c r="A207" t="s">
        <v>968</v>
      </c>
      <c r="B207" t="str">
        <f t="shared" si="9"/>
        <v>R</v>
      </c>
      <c r="C207" t="s">
        <v>1</v>
      </c>
      <c r="D207" t="s">
        <v>26</v>
      </c>
      <c r="E207">
        <v>1982</v>
      </c>
      <c r="F207" s="22">
        <f t="shared" si="10"/>
        <v>29952</v>
      </c>
      <c r="G207" t="s">
        <v>969</v>
      </c>
      <c r="H207">
        <f t="shared" si="11"/>
        <v>7.2</v>
      </c>
      <c r="I207">
        <v>7.2</v>
      </c>
      <c r="J207">
        <v>98000</v>
      </c>
      <c r="K207" t="s">
        <v>970</v>
      </c>
      <c r="L207" t="s">
        <v>971</v>
      </c>
      <c r="M207" t="s">
        <v>972</v>
      </c>
      <c r="N207" t="s">
        <v>15</v>
      </c>
      <c r="O207">
        <v>4500000</v>
      </c>
      <c r="P207">
        <v>27092880</v>
      </c>
      <c r="Q207">
        <f>_xlfn.XLOOKUP(E207,CPI!A:A,CPI!B:B)</f>
        <v>96.5</v>
      </c>
      <c r="R207" s="12">
        <f>P207*(CPI!$B$112/Movie!Q207)</f>
        <v>85546119.54404144</v>
      </c>
      <c r="S207" t="s">
        <v>46</v>
      </c>
      <c r="T207">
        <v>90</v>
      </c>
    </row>
    <row r="208" spans="1:20" x14ac:dyDescent="0.3">
      <c r="A208" t="s">
        <v>973</v>
      </c>
      <c r="B208" t="str">
        <f t="shared" si="9"/>
        <v>R</v>
      </c>
      <c r="C208" t="s">
        <v>1</v>
      </c>
      <c r="D208" t="s">
        <v>19</v>
      </c>
      <c r="E208">
        <v>1982</v>
      </c>
      <c r="F208" s="22">
        <f t="shared" si="10"/>
        <v>29952</v>
      </c>
      <c r="G208" t="s">
        <v>974</v>
      </c>
      <c r="H208">
        <f t="shared" si="11"/>
        <v>8.1</v>
      </c>
      <c r="I208">
        <v>8.1</v>
      </c>
      <c r="J208">
        <v>710000</v>
      </c>
      <c r="K208" t="s">
        <v>975</v>
      </c>
      <c r="L208" t="s">
        <v>976</v>
      </c>
      <c r="M208" t="s">
        <v>482</v>
      </c>
      <c r="N208" t="s">
        <v>15</v>
      </c>
      <c r="O208">
        <v>28000000</v>
      </c>
      <c r="P208">
        <v>41676878</v>
      </c>
      <c r="Q208">
        <f>_xlfn.XLOOKUP(E208,CPI!A:A,CPI!B:B)</f>
        <v>96.5</v>
      </c>
      <c r="R208" s="12">
        <f>P208*(CPI!$B$112/Movie!Q208)</f>
        <v>131595282.14093263</v>
      </c>
      <c r="S208" t="s">
        <v>485</v>
      </c>
      <c r="T208">
        <v>117</v>
      </c>
    </row>
    <row r="209" spans="1:20" x14ac:dyDescent="0.3">
      <c r="A209" t="s">
        <v>977</v>
      </c>
      <c r="B209" t="str">
        <f t="shared" si="9"/>
        <v>R</v>
      </c>
      <c r="C209" t="s">
        <v>1</v>
      </c>
      <c r="D209" t="s">
        <v>37</v>
      </c>
      <c r="E209">
        <v>1982</v>
      </c>
      <c r="F209" s="22">
        <f t="shared" si="10"/>
        <v>29952</v>
      </c>
      <c r="G209" t="s">
        <v>974</v>
      </c>
      <c r="H209">
        <f t="shared" si="11"/>
        <v>8.1</v>
      </c>
      <c r="I209">
        <v>8.1</v>
      </c>
      <c r="J209">
        <v>382000</v>
      </c>
      <c r="K209" t="s">
        <v>111</v>
      </c>
      <c r="L209" t="s">
        <v>978</v>
      </c>
      <c r="M209" t="s">
        <v>492</v>
      </c>
      <c r="N209" t="s">
        <v>15</v>
      </c>
      <c r="O209">
        <v>15000000</v>
      </c>
      <c r="P209">
        <v>19632053</v>
      </c>
      <c r="Q209">
        <f>_xlfn.XLOOKUP(E209,CPI!A:A,CPI!B:B)</f>
        <v>96.5</v>
      </c>
      <c r="R209" s="12">
        <f>P209*(CPI!$B$112/Movie!Q209)</f>
        <v>61988461.648704655</v>
      </c>
      <c r="S209" t="s">
        <v>46</v>
      </c>
      <c r="T209">
        <v>109</v>
      </c>
    </row>
    <row r="210" spans="1:20" x14ac:dyDescent="0.3">
      <c r="A210" t="s">
        <v>979</v>
      </c>
      <c r="B210" t="str">
        <f t="shared" si="9"/>
        <v>R</v>
      </c>
      <c r="C210" t="s">
        <v>1</v>
      </c>
      <c r="D210" t="s">
        <v>19</v>
      </c>
      <c r="E210">
        <v>1982</v>
      </c>
      <c r="F210" s="22">
        <f t="shared" si="10"/>
        <v>29952</v>
      </c>
      <c r="G210" t="s">
        <v>980</v>
      </c>
      <c r="H210">
        <f t="shared" si="11"/>
        <v>6.9</v>
      </c>
      <c r="I210">
        <v>6.9</v>
      </c>
      <c r="J210">
        <v>141000</v>
      </c>
      <c r="K210" t="s">
        <v>981</v>
      </c>
      <c r="L210" t="s">
        <v>982</v>
      </c>
      <c r="M210" t="s">
        <v>983</v>
      </c>
      <c r="N210" t="s">
        <v>15</v>
      </c>
      <c r="O210">
        <v>20000000</v>
      </c>
      <c r="P210">
        <v>68851475</v>
      </c>
      <c r="Q210">
        <f>_xlfn.XLOOKUP(E210,CPI!A:A,CPI!B:B)</f>
        <v>96.5</v>
      </c>
      <c r="R210" s="12">
        <f>P210*(CPI!$B$112/Movie!Q210)</f>
        <v>217399424.17098445</v>
      </c>
      <c r="S210" t="s">
        <v>46</v>
      </c>
      <c r="T210">
        <v>129</v>
      </c>
    </row>
    <row r="211" spans="1:20" x14ac:dyDescent="0.3">
      <c r="A211" t="s">
        <v>984</v>
      </c>
      <c r="B211" t="str">
        <f t="shared" si="9"/>
        <v>PG</v>
      </c>
      <c r="C211" t="s">
        <v>18</v>
      </c>
      <c r="D211" t="s">
        <v>222</v>
      </c>
      <c r="E211">
        <v>1982</v>
      </c>
      <c r="F211" s="22">
        <f t="shared" si="10"/>
        <v>29952</v>
      </c>
      <c r="G211" t="s">
        <v>985</v>
      </c>
      <c r="H211">
        <f t="shared" si="11"/>
        <v>7.8</v>
      </c>
      <c r="I211">
        <v>7.8</v>
      </c>
      <c r="J211">
        <v>381000</v>
      </c>
      <c r="K211" t="s">
        <v>480</v>
      </c>
      <c r="L211" t="s">
        <v>986</v>
      </c>
      <c r="M211" t="s">
        <v>987</v>
      </c>
      <c r="N211" t="s">
        <v>15</v>
      </c>
      <c r="O211">
        <v>10500000</v>
      </c>
      <c r="P211">
        <v>792910554</v>
      </c>
      <c r="Q211">
        <f>_xlfn.XLOOKUP(E211,CPI!A:A,CPI!B:B)</f>
        <v>96.5</v>
      </c>
      <c r="R211" s="12">
        <f>P211*(CPI!$B$112/Movie!Q211)</f>
        <v>2503625345.1170983</v>
      </c>
      <c r="S211" t="s">
        <v>46</v>
      </c>
      <c r="T211">
        <v>115</v>
      </c>
    </row>
    <row r="212" spans="1:20" x14ac:dyDescent="0.3">
      <c r="A212" t="s">
        <v>988</v>
      </c>
      <c r="B212" t="str">
        <f t="shared" si="9"/>
        <v>R</v>
      </c>
      <c r="C212" t="s">
        <v>1</v>
      </c>
      <c r="D212" t="s">
        <v>19</v>
      </c>
      <c r="E212">
        <v>1982</v>
      </c>
      <c r="F212" s="22">
        <f t="shared" si="10"/>
        <v>29952</v>
      </c>
      <c r="G212" t="s">
        <v>989</v>
      </c>
      <c r="H212">
        <f t="shared" si="11"/>
        <v>7.7</v>
      </c>
      <c r="I212">
        <v>7.7</v>
      </c>
      <c r="J212">
        <v>234000</v>
      </c>
      <c r="K212" t="s">
        <v>990</v>
      </c>
      <c r="L212" t="s">
        <v>991</v>
      </c>
      <c r="M212" t="s">
        <v>746</v>
      </c>
      <c r="N212" t="s">
        <v>15</v>
      </c>
      <c r="O212">
        <v>15000000</v>
      </c>
      <c r="P212">
        <v>125212904</v>
      </c>
      <c r="Q212">
        <f>_xlfn.XLOOKUP(E212,CPI!A:A,CPI!B:B)</f>
        <v>96.5</v>
      </c>
      <c r="R212" s="12">
        <f>P212*(CPI!$B$112/Movie!Q212)</f>
        <v>395361366.30880827</v>
      </c>
      <c r="S212" t="s">
        <v>992</v>
      </c>
      <c r="T212">
        <v>93</v>
      </c>
    </row>
    <row r="213" spans="1:20" x14ac:dyDescent="0.3">
      <c r="A213" t="s">
        <v>993</v>
      </c>
      <c r="B213" t="str">
        <f t="shared" si="9"/>
        <v>R</v>
      </c>
      <c r="C213" t="s">
        <v>1</v>
      </c>
      <c r="D213" t="s">
        <v>2</v>
      </c>
      <c r="E213">
        <v>1982</v>
      </c>
      <c r="F213" s="22">
        <f t="shared" si="10"/>
        <v>29952</v>
      </c>
      <c r="G213" t="s">
        <v>969</v>
      </c>
      <c r="H213">
        <f t="shared" si="11"/>
        <v>7</v>
      </c>
      <c r="I213">
        <v>7</v>
      </c>
      <c r="J213">
        <v>52000</v>
      </c>
      <c r="K213" t="s">
        <v>994</v>
      </c>
      <c r="L213" t="s">
        <v>995</v>
      </c>
      <c r="M213" t="s">
        <v>169</v>
      </c>
      <c r="N213" t="s">
        <v>15</v>
      </c>
      <c r="O213">
        <v>7500000</v>
      </c>
      <c r="P213">
        <v>129795554</v>
      </c>
      <c r="Q213">
        <f>_xlfn.XLOOKUP(E213,CPI!A:A,CPI!B:B)</f>
        <v>96.5</v>
      </c>
      <c r="R213" s="12">
        <f>P213*(CPI!$B$112/Movie!Q213)</f>
        <v>409831143.04455954</v>
      </c>
      <c r="S213" t="s">
        <v>123</v>
      </c>
      <c r="T213">
        <v>124</v>
      </c>
    </row>
    <row r="214" spans="1:20" x14ac:dyDescent="0.3">
      <c r="A214" t="s">
        <v>996</v>
      </c>
      <c r="B214" t="str">
        <f t="shared" si="9"/>
        <v>PG</v>
      </c>
      <c r="C214" t="s">
        <v>18</v>
      </c>
      <c r="D214" t="s">
        <v>26</v>
      </c>
      <c r="E214">
        <v>1982</v>
      </c>
      <c r="F214" s="22">
        <f t="shared" si="10"/>
        <v>29952</v>
      </c>
      <c r="G214" t="s">
        <v>985</v>
      </c>
      <c r="H214">
        <f t="shared" si="11"/>
        <v>4.4000000000000004</v>
      </c>
      <c r="I214">
        <v>4.4000000000000004</v>
      </c>
      <c r="J214">
        <v>34000</v>
      </c>
      <c r="K214" t="s">
        <v>997</v>
      </c>
      <c r="L214" t="s">
        <v>998</v>
      </c>
      <c r="M214" t="s">
        <v>999</v>
      </c>
      <c r="N214" t="s">
        <v>15</v>
      </c>
      <c r="O214">
        <v>13200000</v>
      </c>
      <c r="P214">
        <v>15171476</v>
      </c>
      <c r="Q214">
        <f>_xlfn.XLOOKUP(E214,CPI!A:A,CPI!B:B)</f>
        <v>96.5</v>
      </c>
      <c r="R214" s="12">
        <f>P214*(CPI!$B$112/Movie!Q214)</f>
        <v>47904131.991709843</v>
      </c>
      <c r="S214" t="s">
        <v>29</v>
      </c>
      <c r="T214">
        <v>115</v>
      </c>
    </row>
    <row r="215" spans="1:20" x14ac:dyDescent="0.3">
      <c r="A215" t="s">
        <v>1000</v>
      </c>
      <c r="B215" t="str">
        <f t="shared" si="9"/>
        <v>PG</v>
      </c>
      <c r="C215" t="s">
        <v>18</v>
      </c>
      <c r="D215" t="s">
        <v>26</v>
      </c>
      <c r="E215">
        <v>1982</v>
      </c>
      <c r="F215" s="22">
        <f t="shared" si="10"/>
        <v>29952</v>
      </c>
      <c r="G215" t="s">
        <v>1001</v>
      </c>
      <c r="H215">
        <f t="shared" si="11"/>
        <v>6.6</v>
      </c>
      <c r="I215">
        <v>6.6</v>
      </c>
      <c r="J215">
        <v>41000</v>
      </c>
      <c r="K215" t="s">
        <v>417</v>
      </c>
      <c r="L215" t="s">
        <v>1002</v>
      </c>
      <c r="M215" t="s">
        <v>1003</v>
      </c>
      <c r="N215" t="s">
        <v>15</v>
      </c>
      <c r="O215">
        <v>50000000</v>
      </c>
      <c r="P215">
        <v>57063861</v>
      </c>
      <c r="Q215">
        <f>_xlfn.XLOOKUP(E215,CPI!A:A,CPI!B:B)</f>
        <v>96.5</v>
      </c>
      <c r="R215" s="12">
        <f>P215*(CPI!$B$112/Movie!Q215)</f>
        <v>180179880.27668393</v>
      </c>
      <c r="S215" t="s">
        <v>16</v>
      </c>
      <c r="T215">
        <v>127</v>
      </c>
    </row>
    <row r="216" spans="1:20" x14ac:dyDescent="0.3">
      <c r="A216" t="s">
        <v>1004</v>
      </c>
      <c r="B216" t="str">
        <f t="shared" si="9"/>
        <v>PG</v>
      </c>
      <c r="C216" t="s">
        <v>18</v>
      </c>
      <c r="D216" t="s">
        <v>37</v>
      </c>
      <c r="E216">
        <v>1982</v>
      </c>
      <c r="F216" s="22">
        <f t="shared" si="10"/>
        <v>29952</v>
      </c>
      <c r="G216" t="s">
        <v>1005</v>
      </c>
      <c r="H216">
        <f t="shared" si="11"/>
        <v>7.3</v>
      </c>
      <c r="I216">
        <v>7.3</v>
      </c>
      <c r="J216">
        <v>148000</v>
      </c>
      <c r="K216" t="s">
        <v>719</v>
      </c>
      <c r="L216" t="s">
        <v>480</v>
      </c>
      <c r="M216" t="s">
        <v>1006</v>
      </c>
      <c r="N216" t="s">
        <v>15</v>
      </c>
      <c r="O216">
        <v>10700000</v>
      </c>
      <c r="P216">
        <v>77142388</v>
      </c>
      <c r="Q216">
        <f>_xlfn.XLOOKUP(E216,CPI!A:A,CPI!B:B)</f>
        <v>96.5</v>
      </c>
      <c r="R216" s="12">
        <f>P216*(CPI!$B$112/Movie!Q216)</f>
        <v>243578089.36373055</v>
      </c>
      <c r="S216" t="s">
        <v>103</v>
      </c>
      <c r="T216">
        <v>114</v>
      </c>
    </row>
    <row r="217" spans="1:20" x14ac:dyDescent="0.3">
      <c r="A217" t="s">
        <v>1007</v>
      </c>
      <c r="B217" t="str">
        <f t="shared" si="9"/>
        <v>R</v>
      </c>
      <c r="C217" t="s">
        <v>1</v>
      </c>
      <c r="D217" t="s">
        <v>19</v>
      </c>
      <c r="E217">
        <v>1982</v>
      </c>
      <c r="F217" s="22">
        <f t="shared" si="10"/>
        <v>29952</v>
      </c>
      <c r="G217" t="s">
        <v>1008</v>
      </c>
      <c r="H217">
        <f t="shared" si="11"/>
        <v>6.9</v>
      </c>
      <c r="I217">
        <v>6.9</v>
      </c>
      <c r="J217">
        <v>73000</v>
      </c>
      <c r="K217" t="s">
        <v>62</v>
      </c>
      <c r="L217" t="s">
        <v>912</v>
      </c>
      <c r="M217" t="s">
        <v>1009</v>
      </c>
      <c r="N217" t="s">
        <v>15</v>
      </c>
      <c r="O217">
        <v>12000000</v>
      </c>
      <c r="P217">
        <v>78868508</v>
      </c>
      <c r="Q217">
        <f>_xlfn.XLOOKUP(E217,CPI!A:A,CPI!B:B)</f>
        <v>96.5</v>
      </c>
      <c r="R217" s="12">
        <f>P217*(CPI!$B$112/Movie!Q217)</f>
        <v>249028335.62279791</v>
      </c>
      <c r="S217" t="s">
        <v>29</v>
      </c>
      <c r="T217">
        <v>96</v>
      </c>
    </row>
    <row r="218" spans="1:20" x14ac:dyDescent="0.3">
      <c r="A218" t="s">
        <v>1010</v>
      </c>
      <c r="B218" t="str">
        <f t="shared" si="9"/>
        <v>PG</v>
      </c>
      <c r="C218" t="s">
        <v>18</v>
      </c>
      <c r="D218" t="s">
        <v>19</v>
      </c>
      <c r="E218">
        <v>1982</v>
      </c>
      <c r="F218" s="22">
        <f t="shared" si="10"/>
        <v>29952</v>
      </c>
      <c r="G218" t="s">
        <v>1005</v>
      </c>
      <c r="H218">
        <f t="shared" si="11"/>
        <v>7.7</v>
      </c>
      <c r="I218">
        <v>7.7</v>
      </c>
      <c r="J218">
        <v>115000</v>
      </c>
      <c r="K218" t="s">
        <v>1011</v>
      </c>
      <c r="L218" t="s">
        <v>1012</v>
      </c>
      <c r="M218" t="s">
        <v>1013</v>
      </c>
      <c r="N218" t="s">
        <v>15</v>
      </c>
      <c r="O218">
        <v>11200000</v>
      </c>
      <c r="P218">
        <v>78912963</v>
      </c>
      <c r="Q218">
        <f>_xlfn.XLOOKUP(E218,CPI!A:A,CPI!B:B)</f>
        <v>96.5</v>
      </c>
      <c r="R218" s="12">
        <f>P218*(CPI!$B$112/Movie!Q218)</f>
        <v>249168702.86113986</v>
      </c>
      <c r="S218" t="s">
        <v>29</v>
      </c>
      <c r="T218">
        <v>113</v>
      </c>
    </row>
    <row r="219" spans="1:20" x14ac:dyDescent="0.3">
      <c r="A219" t="s">
        <v>1014</v>
      </c>
      <c r="B219" t="str">
        <f t="shared" si="9"/>
        <v>R</v>
      </c>
      <c r="C219" t="s">
        <v>1</v>
      </c>
      <c r="D219" t="s">
        <v>10</v>
      </c>
      <c r="E219">
        <v>1982</v>
      </c>
      <c r="F219" s="22">
        <f t="shared" si="10"/>
        <v>29952</v>
      </c>
      <c r="G219" t="s">
        <v>1015</v>
      </c>
      <c r="H219">
        <f t="shared" si="11"/>
        <v>4.9000000000000004</v>
      </c>
      <c r="I219">
        <v>4.9000000000000004</v>
      </c>
      <c r="J219">
        <v>2500</v>
      </c>
      <c r="K219" t="s">
        <v>1016</v>
      </c>
      <c r="L219" t="s">
        <v>1016</v>
      </c>
      <c r="M219" t="s">
        <v>1017</v>
      </c>
      <c r="N219" t="s">
        <v>180</v>
      </c>
      <c r="P219">
        <v>5588800</v>
      </c>
      <c r="Q219">
        <f>_xlfn.XLOOKUP(E219,CPI!A:A,CPI!B:B)</f>
        <v>96.5</v>
      </c>
      <c r="R219" s="12">
        <f>P219*(CPI!$B$112/Movie!Q219)</f>
        <v>17646708.393782381</v>
      </c>
      <c r="S219" t="s">
        <v>638</v>
      </c>
      <c r="T219">
        <v>100</v>
      </c>
    </row>
    <row r="220" spans="1:20" x14ac:dyDescent="0.3">
      <c r="A220" t="s">
        <v>1018</v>
      </c>
      <c r="B220" t="str">
        <f t="shared" si="9"/>
        <v>R</v>
      </c>
      <c r="C220" t="s">
        <v>1</v>
      </c>
      <c r="D220" t="s">
        <v>26</v>
      </c>
      <c r="E220">
        <v>1982</v>
      </c>
      <c r="F220" s="22">
        <f t="shared" si="10"/>
        <v>29952</v>
      </c>
      <c r="G220" t="s">
        <v>1019</v>
      </c>
      <c r="H220">
        <f t="shared" si="11"/>
        <v>6.3</v>
      </c>
      <c r="I220">
        <v>6.3</v>
      </c>
      <c r="J220">
        <v>8100</v>
      </c>
      <c r="K220" t="s">
        <v>1020</v>
      </c>
      <c r="L220" t="s">
        <v>1020</v>
      </c>
      <c r="M220" t="s">
        <v>1021</v>
      </c>
      <c r="N220" t="s">
        <v>15</v>
      </c>
      <c r="P220">
        <v>5829781</v>
      </c>
      <c r="Q220">
        <f>_xlfn.XLOOKUP(E220,CPI!A:A,CPI!B:B)</f>
        <v>96.5</v>
      </c>
      <c r="R220" s="12">
        <f>P220*(CPI!$B$112/Movie!Q220)</f>
        <v>18407609.022797927</v>
      </c>
      <c r="S220" t="s">
        <v>1022</v>
      </c>
      <c r="T220">
        <v>92</v>
      </c>
    </row>
    <row r="221" spans="1:20" x14ac:dyDescent="0.3">
      <c r="A221" t="s">
        <v>1023</v>
      </c>
      <c r="B221" t="str">
        <f t="shared" si="9"/>
        <v>R</v>
      </c>
      <c r="C221" t="s">
        <v>1</v>
      </c>
      <c r="D221" t="s">
        <v>2</v>
      </c>
      <c r="E221">
        <v>1982</v>
      </c>
      <c r="F221" s="22">
        <f t="shared" si="10"/>
        <v>29952</v>
      </c>
      <c r="G221" t="s">
        <v>1024</v>
      </c>
      <c r="H221">
        <f t="shared" si="11"/>
        <v>7.6</v>
      </c>
      <c r="I221">
        <v>7.6</v>
      </c>
      <c r="J221">
        <v>44000</v>
      </c>
      <c r="K221" t="s">
        <v>917</v>
      </c>
      <c r="L221" t="s">
        <v>1025</v>
      </c>
      <c r="M221" t="s">
        <v>732</v>
      </c>
      <c r="N221" t="s">
        <v>7</v>
      </c>
      <c r="O221">
        <v>12000000</v>
      </c>
      <c r="P221">
        <v>30036000</v>
      </c>
      <c r="Q221">
        <f>_xlfn.XLOOKUP(E221,CPI!A:A,CPI!B:B)</f>
        <v>96.5</v>
      </c>
      <c r="R221" s="12">
        <f>P221*(CPI!$B$112/Movie!Q221)</f>
        <v>94839059.06735751</v>
      </c>
      <c r="S221" t="s">
        <v>1026</v>
      </c>
      <c r="T221">
        <v>150</v>
      </c>
    </row>
    <row r="222" spans="1:20" x14ac:dyDescent="0.3">
      <c r="A222" t="s">
        <v>1027</v>
      </c>
      <c r="B222" t="str">
        <f t="shared" si="9"/>
        <v>PG</v>
      </c>
      <c r="C222" t="s">
        <v>18</v>
      </c>
      <c r="D222" t="s">
        <v>48</v>
      </c>
      <c r="E222">
        <v>1982</v>
      </c>
      <c r="F222" s="22">
        <f t="shared" si="10"/>
        <v>29952</v>
      </c>
      <c r="G222" t="s">
        <v>1028</v>
      </c>
      <c r="H222">
        <f t="shared" si="11"/>
        <v>8</v>
      </c>
      <c r="I222">
        <v>8</v>
      </c>
      <c r="J222">
        <v>220000</v>
      </c>
      <c r="K222" t="s">
        <v>1029</v>
      </c>
      <c r="L222" t="s">
        <v>1030</v>
      </c>
      <c r="M222" t="s">
        <v>1031</v>
      </c>
      <c r="N222" t="s">
        <v>7</v>
      </c>
      <c r="O222">
        <v>22000000</v>
      </c>
      <c r="P222">
        <v>52767889</v>
      </c>
      <c r="Q222">
        <f>_xlfn.XLOOKUP(E222,CPI!A:A,CPI!B:B)</f>
        <v>96.5</v>
      </c>
      <c r="R222" s="12">
        <f>P222*(CPI!$B$112/Movie!Q222)</f>
        <v>166615293.03937823</v>
      </c>
      <c r="S222" t="s">
        <v>1032</v>
      </c>
      <c r="T222">
        <v>191</v>
      </c>
    </row>
    <row r="223" spans="1:20" x14ac:dyDescent="0.3">
      <c r="A223" t="s">
        <v>1033</v>
      </c>
      <c r="B223" t="str">
        <f t="shared" si="9"/>
        <v>PG</v>
      </c>
      <c r="C223" t="s">
        <v>18</v>
      </c>
      <c r="D223" t="s">
        <v>26</v>
      </c>
      <c r="E223">
        <v>1982</v>
      </c>
      <c r="F223" s="22">
        <f t="shared" si="10"/>
        <v>29952</v>
      </c>
      <c r="G223" t="s">
        <v>1034</v>
      </c>
      <c r="H223">
        <f t="shared" si="11"/>
        <v>7.4</v>
      </c>
      <c r="I223">
        <v>7.4</v>
      </c>
      <c r="J223">
        <v>100000</v>
      </c>
      <c r="K223" t="s">
        <v>605</v>
      </c>
      <c r="L223" t="s">
        <v>1035</v>
      </c>
      <c r="M223" t="s">
        <v>1036</v>
      </c>
      <c r="N223" t="s">
        <v>15</v>
      </c>
      <c r="O223">
        <v>21000000</v>
      </c>
      <c r="P223">
        <v>177200000</v>
      </c>
      <c r="Q223">
        <f>_xlfn.XLOOKUP(E223,CPI!A:A,CPI!B:B)</f>
        <v>96.5</v>
      </c>
      <c r="R223" s="12">
        <f>P223*(CPI!$B$112/Movie!Q223)</f>
        <v>559511295.33678758</v>
      </c>
      <c r="S223" t="s">
        <v>16</v>
      </c>
      <c r="T223">
        <v>116</v>
      </c>
    </row>
    <row r="224" spans="1:20" x14ac:dyDescent="0.3">
      <c r="A224" t="s">
        <v>1037</v>
      </c>
      <c r="B224" t="str">
        <f t="shared" si="9"/>
        <v>PG</v>
      </c>
      <c r="C224" t="s">
        <v>18</v>
      </c>
      <c r="D224" t="s">
        <v>19</v>
      </c>
      <c r="E224">
        <v>1982</v>
      </c>
      <c r="F224" s="22">
        <f t="shared" si="10"/>
        <v>29952</v>
      </c>
      <c r="G224" t="s">
        <v>472</v>
      </c>
      <c r="H224">
        <f t="shared" si="11"/>
        <v>6.8</v>
      </c>
      <c r="I224">
        <v>6.8</v>
      </c>
      <c r="J224">
        <v>115000</v>
      </c>
      <c r="K224" t="s">
        <v>1038</v>
      </c>
      <c r="L224" t="s">
        <v>1038</v>
      </c>
      <c r="M224" t="s">
        <v>647</v>
      </c>
      <c r="N224" t="s">
        <v>15</v>
      </c>
      <c r="O224">
        <v>17000000</v>
      </c>
      <c r="P224">
        <v>33000525</v>
      </c>
      <c r="Q224">
        <f>_xlfn.XLOOKUP(E224,CPI!A:A,CPI!B:B)</f>
        <v>96.5</v>
      </c>
      <c r="R224" s="12">
        <f>P224*(CPI!$B$112/Movie!Q224)</f>
        <v>104199585.15544041</v>
      </c>
      <c r="S224" t="s">
        <v>227</v>
      </c>
      <c r="T224">
        <v>96</v>
      </c>
    </row>
    <row r="225" spans="1:20" x14ac:dyDescent="0.3">
      <c r="A225" t="s">
        <v>1039</v>
      </c>
      <c r="B225" t="str">
        <f t="shared" si="9"/>
        <v>G</v>
      </c>
      <c r="C225" t="s">
        <v>322</v>
      </c>
      <c r="D225" t="s">
        <v>375</v>
      </c>
      <c r="E225">
        <v>1982</v>
      </c>
      <c r="F225" s="22">
        <f t="shared" si="10"/>
        <v>29952</v>
      </c>
      <c r="G225" t="s">
        <v>1040</v>
      </c>
      <c r="H225">
        <f t="shared" si="11"/>
        <v>7.6</v>
      </c>
      <c r="I225">
        <v>7.6</v>
      </c>
      <c r="J225">
        <v>37000</v>
      </c>
      <c r="K225" t="s">
        <v>1041</v>
      </c>
      <c r="L225" t="s">
        <v>1042</v>
      </c>
      <c r="M225" t="s">
        <v>1043</v>
      </c>
      <c r="N225" t="s">
        <v>15</v>
      </c>
      <c r="O225">
        <v>7000000</v>
      </c>
      <c r="P225">
        <v>14665733</v>
      </c>
      <c r="Q225">
        <f>_xlfn.XLOOKUP(E225,CPI!A:A,CPI!B:B)</f>
        <v>96.5</v>
      </c>
      <c r="R225" s="12">
        <f>P225*(CPI!$B$112/Movie!Q225)</f>
        <v>46307241.918134712</v>
      </c>
      <c r="S225" t="s">
        <v>1044</v>
      </c>
      <c r="T225">
        <v>82</v>
      </c>
    </row>
    <row r="226" spans="1:20" x14ac:dyDescent="0.3">
      <c r="A226" t="s">
        <v>1045</v>
      </c>
      <c r="B226" t="str">
        <f t="shared" si="9"/>
        <v>PG</v>
      </c>
      <c r="C226" t="s">
        <v>18</v>
      </c>
      <c r="D226" t="s">
        <v>26</v>
      </c>
      <c r="E226">
        <v>1982</v>
      </c>
      <c r="F226" s="22">
        <f t="shared" si="10"/>
        <v>29952</v>
      </c>
      <c r="G226" t="s">
        <v>1046</v>
      </c>
      <c r="H226">
        <f t="shared" si="11"/>
        <v>7.8</v>
      </c>
      <c r="I226">
        <v>7.8</v>
      </c>
      <c r="J226">
        <v>94000</v>
      </c>
      <c r="K226" t="s">
        <v>50</v>
      </c>
      <c r="L226" t="s">
        <v>1047</v>
      </c>
      <c r="M226" t="s">
        <v>52</v>
      </c>
      <c r="N226" t="s">
        <v>15</v>
      </c>
      <c r="O226">
        <v>20000000</v>
      </c>
      <c r="P226">
        <v>2536242</v>
      </c>
      <c r="Q226">
        <f>_xlfn.XLOOKUP(E226,CPI!A:A,CPI!B:B)</f>
        <v>96.5</v>
      </c>
      <c r="R226" s="12">
        <f>P226*(CPI!$B$112/Movie!Q226)</f>
        <v>8008216.9678756474</v>
      </c>
      <c r="S226" t="s">
        <v>1048</v>
      </c>
      <c r="T226">
        <v>109</v>
      </c>
    </row>
    <row r="227" spans="1:20" x14ac:dyDescent="0.3">
      <c r="A227" t="s">
        <v>1049</v>
      </c>
      <c r="B227" t="str">
        <f t="shared" si="9"/>
        <v>PG</v>
      </c>
      <c r="C227" t="s">
        <v>18</v>
      </c>
      <c r="D227" t="s">
        <v>2</v>
      </c>
      <c r="E227">
        <v>1982</v>
      </c>
      <c r="F227" s="22">
        <f t="shared" si="10"/>
        <v>29952</v>
      </c>
      <c r="G227" t="s">
        <v>1050</v>
      </c>
      <c r="H227">
        <f t="shared" si="11"/>
        <v>6.8</v>
      </c>
      <c r="I227">
        <v>6.8</v>
      </c>
      <c r="J227">
        <v>179000</v>
      </c>
      <c r="K227" t="s">
        <v>746</v>
      </c>
      <c r="L227" t="s">
        <v>746</v>
      </c>
      <c r="M227" t="s">
        <v>746</v>
      </c>
      <c r="N227" t="s">
        <v>15</v>
      </c>
      <c r="O227">
        <v>17000000</v>
      </c>
      <c r="P227">
        <v>125052686</v>
      </c>
      <c r="Q227">
        <f>_xlfn.XLOOKUP(E227,CPI!A:A,CPI!B:B)</f>
        <v>96.5</v>
      </c>
      <c r="R227" s="12">
        <f>P227*(CPI!$B$112/Movie!Q227)</f>
        <v>394855475.89844555</v>
      </c>
      <c r="S227" t="s">
        <v>53</v>
      </c>
      <c r="T227">
        <v>99</v>
      </c>
    </row>
    <row r="228" spans="1:20" x14ac:dyDescent="0.3">
      <c r="A228" t="s">
        <v>1051</v>
      </c>
      <c r="B228" t="str">
        <f t="shared" si="9"/>
        <v>PG</v>
      </c>
      <c r="C228" t="s">
        <v>18</v>
      </c>
      <c r="D228" t="s">
        <v>19</v>
      </c>
      <c r="E228">
        <v>1982</v>
      </c>
      <c r="F228" s="22">
        <f t="shared" si="10"/>
        <v>29952</v>
      </c>
      <c r="G228" t="s">
        <v>1052</v>
      </c>
      <c r="H228">
        <f t="shared" si="11"/>
        <v>6.2</v>
      </c>
      <c r="I228">
        <v>6.2</v>
      </c>
      <c r="J228">
        <v>22000</v>
      </c>
      <c r="K228" t="s">
        <v>1053</v>
      </c>
      <c r="L228" t="s">
        <v>1053</v>
      </c>
      <c r="M228" t="s">
        <v>1054</v>
      </c>
      <c r="N228" t="s">
        <v>15</v>
      </c>
      <c r="O228">
        <v>8000000</v>
      </c>
      <c r="P228">
        <v>14056528</v>
      </c>
      <c r="Q228">
        <f>_xlfn.XLOOKUP(E228,CPI!A:A,CPI!B:B)</f>
        <v>96.5</v>
      </c>
      <c r="R228" s="12">
        <f>P228*(CPI!$B$112/Movie!Q228)</f>
        <v>44383669.239378236</v>
      </c>
      <c r="S228" t="s">
        <v>1055</v>
      </c>
      <c r="T228">
        <v>118</v>
      </c>
    </row>
    <row r="229" spans="1:20" x14ac:dyDescent="0.3">
      <c r="A229" t="s">
        <v>1056</v>
      </c>
      <c r="B229" t="str">
        <f t="shared" si="9"/>
        <v>R</v>
      </c>
      <c r="C229" t="s">
        <v>1</v>
      </c>
      <c r="D229" t="s">
        <v>26</v>
      </c>
      <c r="E229">
        <v>1982</v>
      </c>
      <c r="F229" s="22">
        <f t="shared" si="10"/>
        <v>29952</v>
      </c>
      <c r="G229" t="s">
        <v>1057</v>
      </c>
      <c r="H229">
        <f t="shared" si="11"/>
        <v>6.9</v>
      </c>
      <c r="I229">
        <v>6.9</v>
      </c>
      <c r="J229">
        <v>44000</v>
      </c>
      <c r="K229" t="s">
        <v>1058</v>
      </c>
      <c r="L229" t="s">
        <v>5</v>
      </c>
      <c r="M229" t="s">
        <v>1059</v>
      </c>
      <c r="N229" t="s">
        <v>15</v>
      </c>
      <c r="O229">
        <v>8000000</v>
      </c>
      <c r="P229">
        <v>21028755</v>
      </c>
      <c r="Q229">
        <f>_xlfn.XLOOKUP(E229,CPI!A:A,CPI!B:B)</f>
        <v>96.5</v>
      </c>
      <c r="R229" s="12">
        <f>P229*(CPI!$B$112/Movie!Q229)</f>
        <v>66398566.305699475</v>
      </c>
      <c r="S229" t="s">
        <v>1060</v>
      </c>
      <c r="T229">
        <v>120</v>
      </c>
    </row>
    <row r="230" spans="1:20" x14ac:dyDescent="0.3">
      <c r="A230" t="s">
        <v>1061</v>
      </c>
      <c r="B230" t="str">
        <f t="shared" si="9"/>
        <v>PG</v>
      </c>
      <c r="C230" t="s">
        <v>18</v>
      </c>
      <c r="D230" t="s">
        <v>10</v>
      </c>
      <c r="E230">
        <v>1982</v>
      </c>
      <c r="F230" s="22">
        <f t="shared" si="10"/>
        <v>29952</v>
      </c>
      <c r="G230" t="s">
        <v>1062</v>
      </c>
      <c r="H230">
        <f t="shared" si="11"/>
        <v>7.3</v>
      </c>
      <c r="I230">
        <v>7.3</v>
      </c>
      <c r="J230">
        <v>8200</v>
      </c>
      <c r="K230" t="s">
        <v>518</v>
      </c>
      <c r="L230" t="s">
        <v>1063</v>
      </c>
      <c r="M230" t="s">
        <v>133</v>
      </c>
      <c r="N230" t="s">
        <v>233</v>
      </c>
      <c r="O230">
        <v>3500000</v>
      </c>
      <c r="P230">
        <v>20659423</v>
      </c>
      <c r="Q230">
        <f>_xlfn.XLOOKUP(E230,CPI!A:A,CPI!B:B)</f>
        <v>96.5</v>
      </c>
      <c r="R230" s="12">
        <f>P230*(CPI!$B$112/Movie!Q230)</f>
        <v>65232395.731606215</v>
      </c>
      <c r="S230" t="s">
        <v>1064</v>
      </c>
      <c r="T230">
        <v>102</v>
      </c>
    </row>
    <row r="231" spans="1:20" x14ac:dyDescent="0.3">
      <c r="A231" t="s">
        <v>1065</v>
      </c>
      <c r="B231" t="str">
        <f t="shared" si="9"/>
        <v>R</v>
      </c>
      <c r="C231" t="s">
        <v>1</v>
      </c>
      <c r="D231" t="s">
        <v>2</v>
      </c>
      <c r="E231">
        <v>1982</v>
      </c>
      <c r="F231" s="22">
        <f t="shared" si="10"/>
        <v>29952</v>
      </c>
      <c r="G231" t="s">
        <v>902</v>
      </c>
      <c r="H231">
        <f t="shared" si="11"/>
        <v>8</v>
      </c>
      <c r="I231">
        <v>8</v>
      </c>
      <c r="J231">
        <v>78000</v>
      </c>
      <c r="K231" t="s">
        <v>100</v>
      </c>
      <c r="L231" t="s">
        <v>1066</v>
      </c>
      <c r="M231" t="s">
        <v>1067</v>
      </c>
      <c r="N231" t="s">
        <v>7</v>
      </c>
      <c r="O231">
        <v>12000000</v>
      </c>
      <c r="P231">
        <v>22265763</v>
      </c>
      <c r="Q231">
        <f>_xlfn.XLOOKUP(E231,CPI!A:A,CPI!B:B)</f>
        <v>96.5</v>
      </c>
      <c r="R231" s="12">
        <f>P231*(CPI!$B$112/Movie!Q231)</f>
        <v>70304435.089119166</v>
      </c>
      <c r="S231" t="s">
        <v>1068</v>
      </c>
      <c r="T231">
        <v>95</v>
      </c>
    </row>
    <row r="232" spans="1:20" x14ac:dyDescent="0.3">
      <c r="A232" t="s">
        <v>1069</v>
      </c>
      <c r="B232" t="str">
        <f t="shared" si="9"/>
        <v>R</v>
      </c>
      <c r="C232" t="s">
        <v>1</v>
      </c>
      <c r="D232" t="s">
        <v>136</v>
      </c>
      <c r="E232">
        <v>1982</v>
      </c>
      <c r="F232" s="22">
        <f t="shared" si="10"/>
        <v>29952</v>
      </c>
      <c r="G232" t="s">
        <v>1070</v>
      </c>
      <c r="H232">
        <f t="shared" si="11"/>
        <v>6.2</v>
      </c>
      <c r="I232">
        <v>6.2</v>
      </c>
      <c r="J232">
        <v>20000</v>
      </c>
      <c r="K232" t="s">
        <v>168</v>
      </c>
      <c r="L232" t="s">
        <v>1071</v>
      </c>
      <c r="M232" t="s">
        <v>1072</v>
      </c>
      <c r="N232" t="s">
        <v>15</v>
      </c>
      <c r="O232">
        <v>18000000</v>
      </c>
      <c r="P232">
        <v>7000000</v>
      </c>
      <c r="Q232">
        <f>_xlfn.XLOOKUP(E232,CPI!A:A,CPI!B:B)</f>
        <v>96.5</v>
      </c>
      <c r="R232" s="12">
        <f>P232*(CPI!$B$112/Movie!Q232)</f>
        <v>22102590.673575129</v>
      </c>
      <c r="S232" t="s">
        <v>1073</v>
      </c>
      <c r="T232">
        <v>118</v>
      </c>
    </row>
    <row r="233" spans="1:20" x14ac:dyDescent="0.3">
      <c r="A233" t="s">
        <v>1074</v>
      </c>
      <c r="B233" t="str">
        <f t="shared" si="9"/>
        <v>R</v>
      </c>
      <c r="C233" t="s">
        <v>1</v>
      </c>
      <c r="D233" t="s">
        <v>2</v>
      </c>
      <c r="E233">
        <v>1982</v>
      </c>
      <c r="F233" s="22">
        <f t="shared" si="10"/>
        <v>29952</v>
      </c>
      <c r="G233" t="s">
        <v>1075</v>
      </c>
      <c r="H233">
        <f t="shared" si="11"/>
        <v>8.1</v>
      </c>
      <c r="I233">
        <v>8.1</v>
      </c>
      <c r="J233">
        <v>59000</v>
      </c>
      <c r="K233" t="s">
        <v>1076</v>
      </c>
      <c r="L233" t="s">
        <v>1076</v>
      </c>
      <c r="M233" t="s">
        <v>1077</v>
      </c>
      <c r="N233" t="s">
        <v>1078</v>
      </c>
      <c r="O233">
        <v>6000000</v>
      </c>
      <c r="P233">
        <v>6795771</v>
      </c>
      <c r="Q233">
        <f>_xlfn.XLOOKUP(E233,CPI!A:A,CPI!B:B)</f>
        <v>96.5</v>
      </c>
      <c r="R233" s="12">
        <f>P233*(CPI!$B$112/Movie!Q233)</f>
        <v>21457734.960621759</v>
      </c>
      <c r="S233" t="s">
        <v>1079</v>
      </c>
      <c r="T233">
        <v>188</v>
      </c>
    </row>
    <row r="234" spans="1:20" x14ac:dyDescent="0.3">
      <c r="A234" t="s">
        <v>1080</v>
      </c>
      <c r="B234" t="str">
        <f t="shared" si="9"/>
        <v>R</v>
      </c>
      <c r="C234" t="s">
        <v>1</v>
      </c>
      <c r="D234" t="s">
        <v>37</v>
      </c>
      <c r="E234">
        <v>1982</v>
      </c>
      <c r="F234" s="22">
        <f t="shared" si="10"/>
        <v>29952</v>
      </c>
      <c r="G234" t="s">
        <v>969</v>
      </c>
      <c r="H234">
        <f t="shared" si="11"/>
        <v>5.7</v>
      </c>
      <c r="I234">
        <v>5.7</v>
      </c>
      <c r="J234">
        <v>49000</v>
      </c>
      <c r="K234" t="s">
        <v>561</v>
      </c>
      <c r="L234" t="s">
        <v>1081</v>
      </c>
      <c r="M234" t="s">
        <v>1082</v>
      </c>
      <c r="N234" t="s">
        <v>15</v>
      </c>
      <c r="O234">
        <v>2300000</v>
      </c>
      <c r="P234">
        <v>36690067</v>
      </c>
      <c r="Q234">
        <f>_xlfn.XLOOKUP(E234,CPI!A:A,CPI!B:B)</f>
        <v>96.5</v>
      </c>
      <c r="R234" s="12">
        <f>P234*(CPI!$B$112/Movie!Q234)</f>
        <v>115849361.81243522</v>
      </c>
      <c r="S234" t="s">
        <v>29</v>
      </c>
      <c r="T234">
        <v>95</v>
      </c>
    </row>
    <row r="235" spans="1:20" x14ac:dyDescent="0.3">
      <c r="A235" t="s">
        <v>1083</v>
      </c>
      <c r="B235" t="str">
        <f t="shared" si="9"/>
        <v>PG</v>
      </c>
      <c r="C235" t="s">
        <v>18</v>
      </c>
      <c r="D235" t="s">
        <v>19</v>
      </c>
      <c r="E235">
        <v>1982</v>
      </c>
      <c r="F235" s="22">
        <f t="shared" si="10"/>
        <v>29952</v>
      </c>
      <c r="G235" t="s">
        <v>1001</v>
      </c>
      <c r="H235">
        <f t="shared" si="11"/>
        <v>6</v>
      </c>
      <c r="I235">
        <v>6</v>
      </c>
      <c r="J235">
        <v>26000</v>
      </c>
      <c r="K235" t="s">
        <v>70</v>
      </c>
      <c r="L235" t="s">
        <v>1084</v>
      </c>
      <c r="M235" t="s">
        <v>70</v>
      </c>
      <c r="N235" t="s">
        <v>15</v>
      </c>
      <c r="O235">
        <v>18000000</v>
      </c>
      <c r="P235">
        <v>46708276</v>
      </c>
      <c r="Q235">
        <f>_xlfn.XLOOKUP(E235,CPI!A:A,CPI!B:B)</f>
        <v>96.5</v>
      </c>
      <c r="R235" s="12">
        <f>P235*(CPI!$B$112/Movie!Q235)</f>
        <v>147481986.49948186</v>
      </c>
      <c r="S235" t="s">
        <v>340</v>
      </c>
      <c r="T235">
        <v>136</v>
      </c>
    </row>
    <row r="236" spans="1:20" x14ac:dyDescent="0.3">
      <c r="A236" t="s">
        <v>1085</v>
      </c>
      <c r="B236" t="str">
        <f t="shared" si="9"/>
        <v>R</v>
      </c>
      <c r="C236" t="s">
        <v>1</v>
      </c>
      <c r="D236" t="s">
        <v>37</v>
      </c>
      <c r="E236">
        <v>1982</v>
      </c>
      <c r="F236" s="22">
        <f t="shared" si="10"/>
        <v>29952</v>
      </c>
      <c r="G236" t="s">
        <v>989</v>
      </c>
      <c r="H236">
        <f t="shared" si="11"/>
        <v>5</v>
      </c>
      <c r="I236">
        <v>5</v>
      </c>
      <c r="J236">
        <v>45000</v>
      </c>
      <c r="K236" t="s">
        <v>1086</v>
      </c>
      <c r="L236" t="s">
        <v>1086</v>
      </c>
      <c r="M236" t="s">
        <v>1087</v>
      </c>
      <c r="N236" t="s">
        <v>15</v>
      </c>
      <c r="O236">
        <v>2500000</v>
      </c>
      <c r="P236">
        <v>14400000</v>
      </c>
      <c r="Q236">
        <f>_xlfn.XLOOKUP(E236,CPI!A:A,CPI!B:B)</f>
        <v>96.5</v>
      </c>
      <c r="R236" s="12">
        <f>P236*(CPI!$B$112/Movie!Q236)</f>
        <v>45468186.528497405</v>
      </c>
      <c r="S236" t="s">
        <v>578</v>
      </c>
      <c r="T236">
        <v>98</v>
      </c>
    </row>
    <row r="237" spans="1:20" x14ac:dyDescent="0.3">
      <c r="A237" t="s">
        <v>1088</v>
      </c>
      <c r="B237" t="str">
        <f t="shared" si="9"/>
        <v>PG</v>
      </c>
      <c r="C237" t="s">
        <v>18</v>
      </c>
      <c r="D237" t="s">
        <v>10</v>
      </c>
      <c r="E237">
        <v>1982</v>
      </c>
      <c r="F237" s="22">
        <f t="shared" si="10"/>
        <v>29952</v>
      </c>
      <c r="G237" t="s">
        <v>1034</v>
      </c>
      <c r="H237">
        <f t="shared" si="11"/>
        <v>7.2</v>
      </c>
      <c r="I237">
        <v>7.2</v>
      </c>
      <c r="J237">
        <v>63000</v>
      </c>
      <c r="K237" t="s">
        <v>735</v>
      </c>
      <c r="L237" t="s">
        <v>1089</v>
      </c>
      <c r="M237" t="s">
        <v>735</v>
      </c>
      <c r="N237" t="s">
        <v>7</v>
      </c>
      <c r="O237">
        <v>15000000</v>
      </c>
      <c r="P237">
        <v>41630431</v>
      </c>
      <c r="Q237">
        <f>_xlfn.XLOOKUP(E237,CPI!A:A,CPI!B:B)</f>
        <v>96.5</v>
      </c>
      <c r="R237" s="12">
        <f>P237*(CPI!$B$112/Movie!Q237)</f>
        <v>131448625.13678755</v>
      </c>
      <c r="S237" t="s">
        <v>1026</v>
      </c>
      <c r="T237">
        <v>93</v>
      </c>
    </row>
    <row r="238" spans="1:20" x14ac:dyDescent="0.3">
      <c r="A238" t="s">
        <v>1090</v>
      </c>
      <c r="B238" t="str">
        <f t="shared" si="9"/>
        <v>R</v>
      </c>
      <c r="C238" t="s">
        <v>1</v>
      </c>
      <c r="D238" t="s">
        <v>2</v>
      </c>
      <c r="E238">
        <v>1982</v>
      </c>
      <c r="F238" s="22">
        <f t="shared" si="10"/>
        <v>29952</v>
      </c>
      <c r="G238" t="s">
        <v>1034</v>
      </c>
      <c r="H238">
        <f t="shared" si="11"/>
        <v>7.7</v>
      </c>
      <c r="I238">
        <v>7.7</v>
      </c>
      <c r="J238">
        <v>37000</v>
      </c>
      <c r="K238" t="s">
        <v>389</v>
      </c>
      <c r="L238" t="s">
        <v>1091</v>
      </c>
      <c r="M238" t="s">
        <v>302</v>
      </c>
      <c r="N238" t="s">
        <v>15</v>
      </c>
      <c r="O238">
        <v>16000000</v>
      </c>
      <c r="P238">
        <v>53993738</v>
      </c>
      <c r="Q238">
        <f>_xlfn.XLOOKUP(E238,CPI!A:A,CPI!B:B)</f>
        <v>96.5</v>
      </c>
      <c r="R238" s="12">
        <f>P238*(CPI!$B$112/Movie!Q238)</f>
        <v>170485927.13575128</v>
      </c>
      <c r="S238" t="s">
        <v>165</v>
      </c>
      <c r="T238">
        <v>129</v>
      </c>
    </row>
    <row r="239" spans="1:20" x14ac:dyDescent="0.3">
      <c r="A239" t="s">
        <v>1092</v>
      </c>
      <c r="B239" t="str">
        <f t="shared" si="9"/>
        <v>Not Rated</v>
      </c>
      <c r="C239" t="s">
        <v>432</v>
      </c>
      <c r="D239" t="s">
        <v>37</v>
      </c>
      <c r="E239">
        <v>1982</v>
      </c>
      <c r="F239" s="22">
        <f t="shared" si="10"/>
        <v>29952</v>
      </c>
      <c r="G239" t="s">
        <v>1093</v>
      </c>
      <c r="H239">
        <f t="shared" si="11"/>
        <v>6.1</v>
      </c>
      <c r="I239">
        <v>6.1</v>
      </c>
      <c r="J239">
        <v>9300</v>
      </c>
      <c r="K239" t="s">
        <v>1094</v>
      </c>
      <c r="L239" t="s">
        <v>1095</v>
      </c>
      <c r="M239" t="s">
        <v>828</v>
      </c>
      <c r="N239" t="s">
        <v>1096</v>
      </c>
      <c r="O239">
        <v>300000</v>
      </c>
      <c r="P239">
        <v>2032311</v>
      </c>
      <c r="Q239">
        <f>_xlfn.XLOOKUP(E239,CPI!A:A,CPI!B:B)</f>
        <v>96.5</v>
      </c>
      <c r="R239" s="12">
        <f>P239*(CPI!$B$112/Movie!Q239)</f>
        <v>6417048.3077720199</v>
      </c>
      <c r="S239" t="s">
        <v>1097</v>
      </c>
      <c r="T239">
        <v>85</v>
      </c>
    </row>
    <row r="240" spans="1:20" x14ac:dyDescent="0.3">
      <c r="A240" t="s">
        <v>1098</v>
      </c>
      <c r="B240" t="str">
        <f t="shared" si="9"/>
        <v>R</v>
      </c>
      <c r="C240" t="s">
        <v>1</v>
      </c>
      <c r="D240" t="s">
        <v>26</v>
      </c>
      <c r="E240">
        <v>1982</v>
      </c>
      <c r="F240" s="22">
        <f t="shared" si="10"/>
        <v>29952</v>
      </c>
      <c r="G240" t="s">
        <v>1099</v>
      </c>
      <c r="H240">
        <f t="shared" si="11"/>
        <v>4.9000000000000004</v>
      </c>
      <c r="I240">
        <v>4.9000000000000004</v>
      </c>
      <c r="J240">
        <v>6500</v>
      </c>
      <c r="K240" t="s">
        <v>1100</v>
      </c>
      <c r="L240" t="s">
        <v>1101</v>
      </c>
      <c r="M240" t="s">
        <v>1102</v>
      </c>
      <c r="N240" t="s">
        <v>15</v>
      </c>
      <c r="P240">
        <v>16897768</v>
      </c>
      <c r="Q240">
        <f>_xlfn.XLOOKUP(E240,CPI!A:A,CPI!B:B)</f>
        <v>96.5</v>
      </c>
      <c r="R240" s="12">
        <f>P240*(CPI!$B$112/Movie!Q240)</f>
        <v>53354921.34300518</v>
      </c>
      <c r="S240" t="s">
        <v>638</v>
      </c>
      <c r="T240">
        <v>98</v>
      </c>
    </row>
    <row r="241" spans="1:20" x14ac:dyDescent="0.3">
      <c r="A241" t="s">
        <v>1103</v>
      </c>
      <c r="B241" t="str">
        <f t="shared" si="9"/>
        <v>PG</v>
      </c>
      <c r="C241" t="s">
        <v>18</v>
      </c>
      <c r="D241" t="s">
        <v>26</v>
      </c>
      <c r="E241">
        <v>1982</v>
      </c>
      <c r="F241" s="22">
        <f t="shared" si="10"/>
        <v>29952</v>
      </c>
      <c r="G241" t="s">
        <v>1040</v>
      </c>
      <c r="H241">
        <f t="shared" si="11"/>
        <v>5.9</v>
      </c>
      <c r="I241">
        <v>5.9</v>
      </c>
      <c r="J241">
        <v>2800</v>
      </c>
      <c r="K241" t="s">
        <v>342</v>
      </c>
      <c r="L241" t="s">
        <v>1104</v>
      </c>
      <c r="M241" t="s">
        <v>1105</v>
      </c>
      <c r="N241" t="s">
        <v>15</v>
      </c>
      <c r="P241">
        <v>20225989</v>
      </c>
      <c r="Q241">
        <f>_xlfn.XLOOKUP(E241,CPI!A:A,CPI!B:B)</f>
        <v>96.5</v>
      </c>
      <c r="R241" s="12">
        <f>P241*(CPI!$B$112/Movie!Q241)</f>
        <v>63863822.262176163</v>
      </c>
      <c r="S241" t="s">
        <v>165</v>
      </c>
      <c r="T241">
        <v>108</v>
      </c>
    </row>
    <row r="242" spans="1:20" x14ac:dyDescent="0.3">
      <c r="A242" t="s">
        <v>1106</v>
      </c>
      <c r="B242" t="str">
        <f t="shared" si="9"/>
        <v>R</v>
      </c>
      <c r="C242" t="s">
        <v>1</v>
      </c>
      <c r="D242" t="s">
        <v>26</v>
      </c>
      <c r="E242">
        <v>1982</v>
      </c>
      <c r="F242" s="22">
        <f t="shared" si="10"/>
        <v>29952</v>
      </c>
      <c r="G242" t="s">
        <v>1107</v>
      </c>
      <c r="H242">
        <f t="shared" si="11"/>
        <v>7.2</v>
      </c>
      <c r="I242">
        <v>7.2</v>
      </c>
      <c r="J242">
        <v>25000</v>
      </c>
      <c r="K242" t="s">
        <v>1108</v>
      </c>
      <c r="L242" t="s">
        <v>1109</v>
      </c>
      <c r="M242" t="s">
        <v>82</v>
      </c>
      <c r="N242" t="s">
        <v>15</v>
      </c>
      <c r="O242">
        <v>17000000</v>
      </c>
      <c r="P242">
        <v>29712172</v>
      </c>
      <c r="Q242">
        <f>_xlfn.XLOOKUP(E242,CPI!A:A,CPI!B:B)</f>
        <v>96.5</v>
      </c>
      <c r="R242" s="12">
        <f>P242*(CPI!$B$112/Movie!Q242)</f>
        <v>93816567.962694287</v>
      </c>
      <c r="S242" t="s">
        <v>1110</v>
      </c>
      <c r="T242">
        <v>136</v>
      </c>
    </row>
    <row r="243" spans="1:20" x14ac:dyDescent="0.3">
      <c r="A243" t="s">
        <v>1111</v>
      </c>
      <c r="B243" t="str">
        <f t="shared" si="9"/>
        <v>R</v>
      </c>
      <c r="C243" t="s">
        <v>1</v>
      </c>
      <c r="D243" t="s">
        <v>26</v>
      </c>
      <c r="E243">
        <v>1982</v>
      </c>
      <c r="F243" s="22">
        <f t="shared" si="10"/>
        <v>29952</v>
      </c>
      <c r="G243" t="s">
        <v>517</v>
      </c>
      <c r="H243">
        <f t="shared" si="11"/>
        <v>7.1</v>
      </c>
      <c r="I243">
        <v>7.1</v>
      </c>
      <c r="J243">
        <v>19000</v>
      </c>
      <c r="K243" t="s">
        <v>1112</v>
      </c>
      <c r="L243" t="s">
        <v>1112</v>
      </c>
      <c r="M243" t="s">
        <v>1113</v>
      </c>
      <c r="N243" t="s">
        <v>15</v>
      </c>
      <c r="O243">
        <v>5000000</v>
      </c>
      <c r="P243">
        <v>14099953</v>
      </c>
      <c r="Q243">
        <f>_xlfn.XLOOKUP(E243,CPI!A:A,CPI!B:B)</f>
        <v>96.5</v>
      </c>
      <c r="R243" s="12">
        <f>P243*(CPI!$B$112/Movie!Q243)</f>
        <v>44520784.239378236</v>
      </c>
      <c r="S243" t="s">
        <v>103</v>
      </c>
      <c r="T243">
        <v>110</v>
      </c>
    </row>
    <row r="244" spans="1:20" x14ac:dyDescent="0.3">
      <c r="A244" t="s">
        <v>1114</v>
      </c>
      <c r="B244" t="str">
        <f t="shared" si="9"/>
        <v>R</v>
      </c>
      <c r="C244" t="s">
        <v>1</v>
      </c>
      <c r="D244" t="s">
        <v>26</v>
      </c>
      <c r="E244">
        <v>1982</v>
      </c>
      <c r="F244" s="22">
        <f t="shared" si="10"/>
        <v>29952</v>
      </c>
      <c r="G244" t="s">
        <v>1107</v>
      </c>
      <c r="H244">
        <f t="shared" si="11"/>
        <v>6</v>
      </c>
      <c r="I244">
        <v>6</v>
      </c>
      <c r="J244">
        <v>10000</v>
      </c>
      <c r="K244" t="s">
        <v>105</v>
      </c>
      <c r="L244" t="s">
        <v>1115</v>
      </c>
      <c r="M244" t="s">
        <v>185</v>
      </c>
      <c r="N244" t="s">
        <v>15</v>
      </c>
      <c r="O244">
        <v>35000000</v>
      </c>
      <c r="P244">
        <v>69701637</v>
      </c>
      <c r="Q244">
        <f>_xlfn.XLOOKUP(E244,CPI!A:A,CPI!B:B)</f>
        <v>96.5</v>
      </c>
      <c r="R244" s="12">
        <f>P244*(CPI!$B$112/Movie!Q244)</f>
        <v>220083821.69844559</v>
      </c>
      <c r="S244" t="s">
        <v>46</v>
      </c>
      <c r="T244">
        <v>114</v>
      </c>
    </row>
    <row r="245" spans="1:20" x14ac:dyDescent="0.3">
      <c r="A245" t="s">
        <v>1116</v>
      </c>
      <c r="B245" t="str">
        <f t="shared" si="9"/>
        <v>PG</v>
      </c>
      <c r="C245" t="s">
        <v>18</v>
      </c>
      <c r="D245" t="s">
        <v>2</v>
      </c>
      <c r="E245">
        <v>1982</v>
      </c>
      <c r="F245" s="22">
        <f t="shared" si="10"/>
        <v>29952</v>
      </c>
      <c r="G245" t="s">
        <v>1117</v>
      </c>
      <c r="H245">
        <f t="shared" si="11"/>
        <v>7.1</v>
      </c>
      <c r="I245">
        <v>7.1</v>
      </c>
      <c r="J245">
        <v>20000</v>
      </c>
      <c r="K245" t="s">
        <v>688</v>
      </c>
      <c r="L245" t="s">
        <v>689</v>
      </c>
      <c r="M245" t="s">
        <v>520</v>
      </c>
      <c r="N245" t="s">
        <v>233</v>
      </c>
      <c r="O245">
        <v>13000000</v>
      </c>
      <c r="P245">
        <v>10278575</v>
      </c>
      <c r="Q245">
        <f>_xlfn.XLOOKUP(E245,CPI!A:A,CPI!B:B)</f>
        <v>96.5</v>
      </c>
      <c r="R245" s="12">
        <f>P245*(CPI!$B$112/Movie!Q245)</f>
        <v>32454733.70466321</v>
      </c>
      <c r="S245" t="s">
        <v>103</v>
      </c>
      <c r="T245">
        <v>115</v>
      </c>
    </row>
    <row r="246" spans="1:20" x14ac:dyDescent="0.3">
      <c r="A246" t="s">
        <v>1118</v>
      </c>
      <c r="B246" t="str">
        <f t="shared" si="9"/>
        <v>R</v>
      </c>
      <c r="C246" t="s">
        <v>1</v>
      </c>
      <c r="D246" t="s">
        <v>26</v>
      </c>
      <c r="E246">
        <v>1982</v>
      </c>
      <c r="F246" s="22">
        <f t="shared" si="10"/>
        <v>29952</v>
      </c>
      <c r="G246" t="s">
        <v>1019</v>
      </c>
      <c r="H246">
        <f t="shared" si="11"/>
        <v>6.6</v>
      </c>
      <c r="I246">
        <v>6.6</v>
      </c>
      <c r="J246">
        <v>15000</v>
      </c>
      <c r="K246" t="s">
        <v>1119</v>
      </c>
      <c r="L246" t="s">
        <v>1120</v>
      </c>
      <c r="M246" t="s">
        <v>1121</v>
      </c>
      <c r="N246" t="s">
        <v>15</v>
      </c>
      <c r="P246">
        <v>21095638</v>
      </c>
      <c r="Q246">
        <f>_xlfn.XLOOKUP(E246,CPI!A:A,CPI!B:B)</f>
        <v>96.5</v>
      </c>
      <c r="R246" s="12">
        <f>P246*(CPI!$B$112/Movie!Q246)</f>
        <v>66609750.244559579</v>
      </c>
      <c r="S246" t="s">
        <v>340</v>
      </c>
      <c r="T246">
        <v>106</v>
      </c>
    </row>
    <row r="247" spans="1:20" x14ac:dyDescent="0.3">
      <c r="A247" t="s">
        <v>1122</v>
      </c>
      <c r="B247" t="str">
        <f t="shared" si="9"/>
        <v>R</v>
      </c>
      <c r="C247" t="s">
        <v>1</v>
      </c>
      <c r="D247" t="s">
        <v>26</v>
      </c>
      <c r="E247">
        <v>1982</v>
      </c>
      <c r="F247" s="22">
        <f t="shared" si="10"/>
        <v>29952</v>
      </c>
      <c r="G247" t="s">
        <v>1040</v>
      </c>
      <c r="H247">
        <f t="shared" si="11"/>
        <v>5.7</v>
      </c>
      <c r="I247">
        <v>5.7</v>
      </c>
      <c r="J247">
        <v>3900</v>
      </c>
      <c r="K247" t="s">
        <v>12</v>
      </c>
      <c r="L247" t="s">
        <v>12</v>
      </c>
      <c r="M247" t="s">
        <v>1123</v>
      </c>
      <c r="N247" t="s">
        <v>15</v>
      </c>
      <c r="P247">
        <v>4968000</v>
      </c>
      <c r="Q247">
        <f>_xlfn.XLOOKUP(E247,CPI!A:A,CPI!B:B)</f>
        <v>96.5</v>
      </c>
      <c r="R247" s="12">
        <f>P247*(CPI!$B$112/Movie!Q247)</f>
        <v>15686524.352331605</v>
      </c>
      <c r="S247" t="s">
        <v>92</v>
      </c>
      <c r="T247">
        <v>98</v>
      </c>
    </row>
    <row r="248" spans="1:20" x14ac:dyDescent="0.3">
      <c r="A248" t="s">
        <v>1124</v>
      </c>
      <c r="B248" t="str">
        <f t="shared" si="9"/>
        <v>PG</v>
      </c>
      <c r="C248" t="s">
        <v>18</v>
      </c>
      <c r="D248" t="s">
        <v>26</v>
      </c>
      <c r="E248">
        <v>1982</v>
      </c>
      <c r="F248" s="22">
        <f t="shared" si="10"/>
        <v>29952</v>
      </c>
      <c r="G248" t="s">
        <v>500</v>
      </c>
      <c r="H248">
        <f t="shared" si="11"/>
        <v>7.6</v>
      </c>
      <c r="I248">
        <v>7.6</v>
      </c>
      <c r="J248">
        <v>20000</v>
      </c>
      <c r="K248" t="s">
        <v>699</v>
      </c>
      <c r="L248" t="s">
        <v>699</v>
      </c>
      <c r="M248" t="s">
        <v>700</v>
      </c>
      <c r="N248" t="s">
        <v>7</v>
      </c>
      <c r="P248">
        <v>28229046</v>
      </c>
      <c r="Q248">
        <f>_xlfn.XLOOKUP(E248,CPI!A:A,CPI!B:B)</f>
        <v>96.5</v>
      </c>
      <c r="R248" s="12">
        <f>P248*(CPI!$B$112/Movie!Q248)</f>
        <v>89133578.406217605</v>
      </c>
      <c r="S248" t="s">
        <v>103</v>
      </c>
      <c r="T248">
        <v>134</v>
      </c>
    </row>
    <row r="249" spans="1:20" x14ac:dyDescent="0.3">
      <c r="A249" t="s">
        <v>1125</v>
      </c>
      <c r="B249" t="str">
        <f t="shared" si="9"/>
        <v>G</v>
      </c>
      <c r="C249" t="s">
        <v>322</v>
      </c>
      <c r="D249" t="s">
        <v>375</v>
      </c>
      <c r="E249">
        <v>1982</v>
      </c>
      <c r="F249" s="22">
        <f t="shared" si="10"/>
        <v>29952</v>
      </c>
      <c r="G249" t="s">
        <v>1126</v>
      </c>
      <c r="H249">
        <f t="shared" si="11"/>
        <v>7.4</v>
      </c>
      <c r="I249">
        <v>7.4</v>
      </c>
      <c r="J249">
        <v>25000</v>
      </c>
      <c r="K249" t="s">
        <v>1127</v>
      </c>
      <c r="L249" t="s">
        <v>1128</v>
      </c>
      <c r="M249" t="s">
        <v>647</v>
      </c>
      <c r="N249" t="s">
        <v>7</v>
      </c>
      <c r="O249">
        <v>3500000</v>
      </c>
      <c r="P249">
        <v>6455330</v>
      </c>
      <c r="Q249">
        <f>_xlfn.XLOOKUP(E249,CPI!A:A,CPI!B:B)</f>
        <v>96.5</v>
      </c>
      <c r="R249" s="12">
        <f>P249*(CPI!$B$112/Movie!Q249)</f>
        <v>20382788.093264248</v>
      </c>
      <c r="S249" t="s">
        <v>1129</v>
      </c>
      <c r="T249">
        <v>92</v>
      </c>
    </row>
    <row r="250" spans="1:20" x14ac:dyDescent="0.3">
      <c r="A250" t="s">
        <v>1130</v>
      </c>
      <c r="B250" t="str">
        <f t="shared" si="9"/>
        <v>R</v>
      </c>
      <c r="C250" t="s">
        <v>1</v>
      </c>
      <c r="D250" t="s">
        <v>2</v>
      </c>
      <c r="E250">
        <v>1982</v>
      </c>
      <c r="F250" s="22">
        <f t="shared" si="10"/>
        <v>29952</v>
      </c>
      <c r="G250" t="s">
        <v>1131</v>
      </c>
      <c r="H250">
        <f t="shared" si="11"/>
        <v>6.7</v>
      </c>
      <c r="I250">
        <v>6.7</v>
      </c>
      <c r="J250">
        <v>15000</v>
      </c>
      <c r="K250" t="s">
        <v>1132</v>
      </c>
      <c r="L250" t="s">
        <v>1133</v>
      </c>
      <c r="M250" t="s">
        <v>1134</v>
      </c>
      <c r="N250" t="s">
        <v>15</v>
      </c>
      <c r="O250">
        <v>9000000</v>
      </c>
      <c r="P250">
        <v>13277558</v>
      </c>
      <c r="Q250">
        <f>_xlfn.XLOOKUP(E250,CPI!A:A,CPI!B:B)</f>
        <v>96.5</v>
      </c>
      <c r="R250" s="12">
        <f>P250*(CPI!$B$112/Movie!Q250)</f>
        <v>41924061.374093264</v>
      </c>
      <c r="S250" t="s">
        <v>313</v>
      </c>
      <c r="T250">
        <v>125</v>
      </c>
    </row>
    <row r="251" spans="1:20" x14ac:dyDescent="0.3">
      <c r="A251" t="s">
        <v>1135</v>
      </c>
      <c r="B251" t="str">
        <f t="shared" si="9"/>
        <v>PG</v>
      </c>
      <c r="C251" t="s">
        <v>18</v>
      </c>
      <c r="D251" t="s">
        <v>26</v>
      </c>
      <c r="E251">
        <v>1982</v>
      </c>
      <c r="F251" s="22">
        <f t="shared" si="10"/>
        <v>29952</v>
      </c>
      <c r="G251" t="s">
        <v>1136</v>
      </c>
      <c r="H251">
        <f t="shared" si="11"/>
        <v>6.2</v>
      </c>
      <c r="I251">
        <v>6.2</v>
      </c>
      <c r="J251">
        <v>50000</v>
      </c>
      <c r="K251" t="s">
        <v>998</v>
      </c>
      <c r="L251" t="s">
        <v>998</v>
      </c>
      <c r="M251" t="s">
        <v>28</v>
      </c>
      <c r="N251" t="s">
        <v>15</v>
      </c>
      <c r="O251">
        <v>15000000</v>
      </c>
      <c r="P251">
        <v>27150534</v>
      </c>
      <c r="Q251">
        <f>_xlfn.XLOOKUP(E251,CPI!A:A,CPI!B:B)</f>
        <v>96.5</v>
      </c>
      <c r="R251" s="12">
        <f>P251*(CPI!$B$112/Movie!Q251)</f>
        <v>85728162.795854911</v>
      </c>
      <c r="S251" t="s">
        <v>29</v>
      </c>
      <c r="T251">
        <v>85</v>
      </c>
    </row>
    <row r="252" spans="1:20" x14ac:dyDescent="0.3">
      <c r="A252" t="s">
        <v>1137</v>
      </c>
      <c r="B252" t="str">
        <f t="shared" si="9"/>
        <v>PG</v>
      </c>
      <c r="C252" t="s">
        <v>18</v>
      </c>
      <c r="D252" t="s">
        <v>26</v>
      </c>
      <c r="E252">
        <v>1982</v>
      </c>
      <c r="F252" s="22">
        <f t="shared" si="10"/>
        <v>29952</v>
      </c>
      <c r="G252" t="s">
        <v>1136</v>
      </c>
      <c r="H252">
        <f t="shared" si="11"/>
        <v>5.8</v>
      </c>
      <c r="I252">
        <v>5.8</v>
      </c>
      <c r="J252">
        <v>11000</v>
      </c>
      <c r="K252" t="s">
        <v>1138</v>
      </c>
      <c r="L252" t="s">
        <v>872</v>
      </c>
      <c r="M252" t="s">
        <v>878</v>
      </c>
      <c r="N252" t="s">
        <v>15</v>
      </c>
      <c r="O252">
        <v>17000000</v>
      </c>
      <c r="P252">
        <v>47118057</v>
      </c>
      <c r="Q252">
        <f>_xlfn.XLOOKUP(E252,CPI!A:A,CPI!B:B)</f>
        <v>96.5</v>
      </c>
      <c r="R252" s="12">
        <f>P252*(CPI!$B$112/Movie!Q252)</f>
        <v>148775875.3150259</v>
      </c>
      <c r="S252" t="s">
        <v>16</v>
      </c>
      <c r="T252">
        <v>102</v>
      </c>
    </row>
    <row r="253" spans="1:20" x14ac:dyDescent="0.3">
      <c r="A253" t="s">
        <v>1139</v>
      </c>
      <c r="B253" t="str">
        <f t="shared" si="9"/>
        <v>R</v>
      </c>
      <c r="C253" t="s">
        <v>1</v>
      </c>
      <c r="D253" t="s">
        <v>37</v>
      </c>
      <c r="E253">
        <v>1982</v>
      </c>
      <c r="F253" s="22">
        <f t="shared" si="10"/>
        <v>29952</v>
      </c>
      <c r="G253" t="s">
        <v>1140</v>
      </c>
      <c r="H253">
        <f t="shared" si="11"/>
        <v>6</v>
      </c>
      <c r="I253">
        <v>6</v>
      </c>
      <c r="J253">
        <v>7800</v>
      </c>
      <c r="K253" t="s">
        <v>1141</v>
      </c>
      <c r="L253" t="s">
        <v>1141</v>
      </c>
      <c r="M253" t="s">
        <v>1142</v>
      </c>
      <c r="N253" t="s">
        <v>15</v>
      </c>
      <c r="O253">
        <v>425000</v>
      </c>
      <c r="P253">
        <v>10604986</v>
      </c>
      <c r="Q253">
        <f>_xlfn.XLOOKUP(E253,CPI!A:A,CPI!B:B)</f>
        <v>96.5</v>
      </c>
      <c r="R253" s="12">
        <f>P253*(CPI!$B$112/Movie!Q253)</f>
        <v>33485380.665284973</v>
      </c>
      <c r="S253" t="s">
        <v>1143</v>
      </c>
      <c r="T253">
        <v>91</v>
      </c>
    </row>
    <row r="254" spans="1:20" x14ac:dyDescent="0.3">
      <c r="A254" t="s">
        <v>1144</v>
      </c>
      <c r="B254" t="str">
        <f t="shared" si="9"/>
        <v>PG</v>
      </c>
      <c r="C254" t="s">
        <v>18</v>
      </c>
      <c r="D254" t="s">
        <v>89</v>
      </c>
      <c r="E254">
        <v>1982</v>
      </c>
      <c r="F254" s="22">
        <f t="shared" si="10"/>
        <v>29952</v>
      </c>
      <c r="G254" t="s">
        <v>1145</v>
      </c>
      <c r="H254">
        <f t="shared" si="11"/>
        <v>7.1</v>
      </c>
      <c r="I254">
        <v>7.1</v>
      </c>
      <c r="J254">
        <v>15000</v>
      </c>
      <c r="K254" t="s">
        <v>1146</v>
      </c>
      <c r="L254" t="s">
        <v>1147</v>
      </c>
      <c r="M254" t="s">
        <v>1148</v>
      </c>
      <c r="N254" t="s">
        <v>7</v>
      </c>
      <c r="O254">
        <v>10000000</v>
      </c>
      <c r="P254">
        <v>6110670</v>
      </c>
      <c r="Q254">
        <f>_xlfn.XLOOKUP(E254,CPI!A:A,CPI!B:B)</f>
        <v>96.5</v>
      </c>
      <c r="R254" s="12">
        <f>P254*(CPI!$B$112/Movie!Q254)</f>
        <v>19294519.678756475</v>
      </c>
      <c r="S254" t="s">
        <v>215</v>
      </c>
      <c r="T254">
        <v>117</v>
      </c>
    </row>
    <row r="255" spans="1:20" x14ac:dyDescent="0.3">
      <c r="A255" t="s">
        <v>1149</v>
      </c>
      <c r="B255" t="str">
        <f t="shared" si="9"/>
        <v>R</v>
      </c>
      <c r="C255" t="s">
        <v>1</v>
      </c>
      <c r="D255" t="s">
        <v>19</v>
      </c>
      <c r="E255">
        <v>1982</v>
      </c>
      <c r="F255" s="22">
        <f t="shared" si="10"/>
        <v>29952</v>
      </c>
      <c r="G255" t="s">
        <v>1150</v>
      </c>
      <c r="H255">
        <f t="shared" si="11"/>
        <v>5.6</v>
      </c>
      <c r="I255">
        <v>5.6</v>
      </c>
      <c r="J255">
        <v>5700</v>
      </c>
      <c r="K255" t="s">
        <v>1151</v>
      </c>
      <c r="L255" t="s">
        <v>1152</v>
      </c>
      <c r="M255" t="s">
        <v>1153</v>
      </c>
      <c r="N255" t="s">
        <v>15</v>
      </c>
      <c r="P255">
        <v>39103425</v>
      </c>
      <c r="Q255">
        <f>_xlfn.XLOOKUP(E255,CPI!A:A,CPI!B:B)</f>
        <v>96.5</v>
      </c>
      <c r="R255" s="12">
        <f>P255*(CPI!$B$112/Movie!Q255)</f>
        <v>123469570.95854922</v>
      </c>
      <c r="S255" t="s">
        <v>1154</v>
      </c>
      <c r="T255">
        <v>99</v>
      </c>
    </row>
    <row r="256" spans="1:20" x14ac:dyDescent="0.3">
      <c r="A256" t="s">
        <v>1155</v>
      </c>
      <c r="B256" t="str">
        <f t="shared" si="9"/>
        <v>R</v>
      </c>
      <c r="C256" t="s">
        <v>1</v>
      </c>
      <c r="D256" t="s">
        <v>19</v>
      </c>
      <c r="E256">
        <v>1982</v>
      </c>
      <c r="F256" s="22">
        <f t="shared" si="10"/>
        <v>29952</v>
      </c>
      <c r="G256" t="s">
        <v>1156</v>
      </c>
      <c r="H256">
        <f t="shared" si="11"/>
        <v>6</v>
      </c>
      <c r="I256">
        <v>6</v>
      </c>
      <c r="J256">
        <v>15000</v>
      </c>
      <c r="K256" t="s">
        <v>1157</v>
      </c>
      <c r="L256" t="s">
        <v>1158</v>
      </c>
      <c r="M256" t="s">
        <v>1159</v>
      </c>
      <c r="N256" t="s">
        <v>15</v>
      </c>
      <c r="O256">
        <v>2000000</v>
      </c>
      <c r="P256">
        <v>16100000</v>
      </c>
      <c r="Q256">
        <f>_xlfn.XLOOKUP(E256,CPI!A:A,CPI!B:B)</f>
        <v>96.5</v>
      </c>
      <c r="R256" s="12">
        <f>P256*(CPI!$B$112/Movie!Q256)</f>
        <v>50835958.549222797</v>
      </c>
      <c r="S256" t="s">
        <v>1160</v>
      </c>
      <c r="T256">
        <v>89</v>
      </c>
    </row>
    <row r="257" spans="1:20" x14ac:dyDescent="0.3">
      <c r="A257" t="s">
        <v>1161</v>
      </c>
      <c r="B257" t="str">
        <f t="shared" si="9"/>
        <v>R</v>
      </c>
      <c r="C257" t="s">
        <v>1</v>
      </c>
      <c r="D257" t="s">
        <v>19</v>
      </c>
      <c r="E257">
        <v>1982</v>
      </c>
      <c r="F257" s="22">
        <f t="shared" si="10"/>
        <v>29952</v>
      </c>
      <c r="G257" t="s">
        <v>1070</v>
      </c>
      <c r="H257">
        <f t="shared" si="11"/>
        <v>5.5</v>
      </c>
      <c r="I257">
        <v>5.5</v>
      </c>
      <c r="J257">
        <v>5300</v>
      </c>
      <c r="K257" t="s">
        <v>1162</v>
      </c>
      <c r="L257" t="s">
        <v>1163</v>
      </c>
      <c r="M257" t="s">
        <v>312</v>
      </c>
      <c r="N257" t="s">
        <v>15</v>
      </c>
      <c r="O257">
        <v>4500000</v>
      </c>
      <c r="P257">
        <v>10490791</v>
      </c>
      <c r="Q257">
        <f>_xlfn.XLOOKUP(E257,CPI!A:A,CPI!B:B)</f>
        <v>96.5</v>
      </c>
      <c r="R257" s="12">
        <f>P257*(CPI!$B$112/Movie!Q257)</f>
        <v>33124808.473575126</v>
      </c>
      <c r="S257" t="s">
        <v>16</v>
      </c>
      <c r="T257">
        <v>103</v>
      </c>
    </row>
    <row r="258" spans="1:20" x14ac:dyDescent="0.3">
      <c r="A258" t="s">
        <v>1164</v>
      </c>
      <c r="B258" t="str">
        <f t="shared" si="9"/>
        <v>PG</v>
      </c>
      <c r="C258" t="s">
        <v>18</v>
      </c>
      <c r="D258" t="s">
        <v>19</v>
      </c>
      <c r="E258">
        <v>1982</v>
      </c>
      <c r="F258" s="22">
        <f t="shared" si="10"/>
        <v>29952</v>
      </c>
      <c r="G258" t="s">
        <v>974</v>
      </c>
      <c r="H258">
        <f t="shared" si="11"/>
        <v>3.7</v>
      </c>
      <c r="I258">
        <v>3.7</v>
      </c>
      <c r="J258">
        <v>3400</v>
      </c>
      <c r="K258" t="s">
        <v>184</v>
      </c>
      <c r="L258" t="s">
        <v>1165</v>
      </c>
      <c r="M258" t="s">
        <v>1166</v>
      </c>
      <c r="N258" t="s">
        <v>476</v>
      </c>
      <c r="O258">
        <v>20000000</v>
      </c>
      <c r="P258">
        <v>5675599</v>
      </c>
      <c r="Q258">
        <f>_xlfn.XLOOKUP(E258,CPI!A:A,CPI!B:B)</f>
        <v>96.5</v>
      </c>
      <c r="R258" s="12">
        <f>P258*(CPI!$B$112/Movie!Q258)</f>
        <v>17920777.360621762</v>
      </c>
      <c r="S258" t="s">
        <v>539</v>
      </c>
      <c r="T258">
        <v>99</v>
      </c>
    </row>
    <row r="259" spans="1:20" x14ac:dyDescent="0.3">
      <c r="A259" t="s">
        <v>1167</v>
      </c>
      <c r="B259" t="str">
        <f t="shared" ref="B259:B322" si="12">IF(C259="","Rating Pending",C259)</f>
        <v>R</v>
      </c>
      <c r="C259" t="s">
        <v>1</v>
      </c>
      <c r="D259" t="s">
        <v>2</v>
      </c>
      <c r="E259">
        <v>1982</v>
      </c>
      <c r="F259" s="22">
        <f t="shared" ref="F259:F322" si="13">DATE(TRIM(E259), 1, 1)</f>
        <v>29952</v>
      </c>
      <c r="G259" t="s">
        <v>1168</v>
      </c>
      <c r="H259">
        <f t="shared" ref="H259:H322" si="14">IF(I259="","Score Pending",I259)</f>
        <v>6.3</v>
      </c>
      <c r="I259">
        <v>6.3</v>
      </c>
      <c r="J259">
        <v>2600</v>
      </c>
      <c r="K259" t="s">
        <v>1169</v>
      </c>
      <c r="L259" t="s">
        <v>1169</v>
      </c>
      <c r="M259" t="s">
        <v>1170</v>
      </c>
      <c r="N259" t="s">
        <v>15</v>
      </c>
      <c r="O259">
        <v>16000000</v>
      </c>
      <c r="P259">
        <v>5672311</v>
      </c>
      <c r="Q259">
        <f>_xlfn.XLOOKUP(E259,CPI!A:A,CPI!B:B)</f>
        <v>96.5</v>
      </c>
      <c r="R259" s="12">
        <f>P259*(CPI!$B$112/Movie!Q259)</f>
        <v>17910395.458031088</v>
      </c>
      <c r="S259" t="s">
        <v>1171</v>
      </c>
      <c r="T259">
        <v>128</v>
      </c>
    </row>
    <row r="260" spans="1:20" x14ac:dyDescent="0.3">
      <c r="A260" t="s">
        <v>1172</v>
      </c>
      <c r="B260" t="str">
        <f t="shared" si="12"/>
        <v>PG</v>
      </c>
      <c r="C260" t="s">
        <v>18</v>
      </c>
      <c r="D260" t="s">
        <v>26</v>
      </c>
      <c r="E260">
        <v>1982</v>
      </c>
      <c r="F260" s="22">
        <f t="shared" si="13"/>
        <v>29952</v>
      </c>
      <c r="G260" t="s">
        <v>517</v>
      </c>
      <c r="H260">
        <f t="shared" si="14"/>
        <v>6.9</v>
      </c>
      <c r="I260">
        <v>6.9</v>
      </c>
      <c r="J260">
        <v>21000</v>
      </c>
      <c r="K260" t="s">
        <v>1173</v>
      </c>
      <c r="L260" t="s">
        <v>1173</v>
      </c>
      <c r="M260" t="s">
        <v>836</v>
      </c>
      <c r="N260" t="s">
        <v>15</v>
      </c>
      <c r="O260">
        <v>9000000</v>
      </c>
      <c r="P260">
        <v>18196170</v>
      </c>
      <c r="Q260">
        <f>_xlfn.XLOOKUP(E260,CPI!A:A,CPI!B:B)</f>
        <v>96.5</v>
      </c>
      <c r="R260" s="12">
        <f>P260*(CPI!$B$112/Movie!Q260)</f>
        <v>57454642.476683937</v>
      </c>
      <c r="S260" t="s">
        <v>1174</v>
      </c>
      <c r="T260">
        <v>88</v>
      </c>
    </row>
    <row r="261" spans="1:20" x14ac:dyDescent="0.3">
      <c r="A261" t="s">
        <v>1175</v>
      </c>
      <c r="B261" t="str">
        <f t="shared" si="12"/>
        <v>R</v>
      </c>
      <c r="C261" t="s">
        <v>1</v>
      </c>
      <c r="D261" t="s">
        <v>37</v>
      </c>
      <c r="E261">
        <v>1982</v>
      </c>
      <c r="F261" s="22">
        <f t="shared" si="13"/>
        <v>29952</v>
      </c>
      <c r="G261" t="s">
        <v>1176</v>
      </c>
      <c r="H261">
        <f t="shared" si="14"/>
        <v>5.5</v>
      </c>
      <c r="I261">
        <v>5.5</v>
      </c>
      <c r="J261">
        <v>11000</v>
      </c>
      <c r="K261" t="s">
        <v>1177</v>
      </c>
      <c r="L261" t="s">
        <v>1086</v>
      </c>
      <c r="M261" t="s">
        <v>1178</v>
      </c>
      <c r="N261" t="s">
        <v>1179</v>
      </c>
      <c r="O261">
        <v>5000000</v>
      </c>
      <c r="P261">
        <v>12534817</v>
      </c>
      <c r="Q261">
        <f>_xlfn.XLOOKUP(E261,CPI!A:A,CPI!B:B)</f>
        <v>96.5</v>
      </c>
      <c r="R261" s="12">
        <f>P261*(CPI!$B$112/Movie!Q261)</f>
        <v>39578847.045595855</v>
      </c>
      <c r="S261" t="s">
        <v>578</v>
      </c>
      <c r="T261">
        <v>104</v>
      </c>
    </row>
    <row r="262" spans="1:20" x14ac:dyDescent="0.3">
      <c r="A262" t="s">
        <v>1180</v>
      </c>
      <c r="B262" t="str">
        <f t="shared" si="12"/>
        <v>PG</v>
      </c>
      <c r="C262" t="s">
        <v>18</v>
      </c>
      <c r="D262" t="s">
        <v>48</v>
      </c>
      <c r="E262">
        <v>1982</v>
      </c>
      <c r="F262" s="22">
        <f t="shared" si="13"/>
        <v>29952</v>
      </c>
      <c r="G262" t="s">
        <v>1181</v>
      </c>
      <c r="H262">
        <f t="shared" si="14"/>
        <v>7.7</v>
      </c>
      <c r="I262">
        <v>7.7</v>
      </c>
      <c r="J262">
        <v>19000</v>
      </c>
      <c r="K262" t="s">
        <v>1182</v>
      </c>
      <c r="L262" t="s">
        <v>1182</v>
      </c>
      <c r="M262" t="s">
        <v>873</v>
      </c>
      <c r="N262" t="s">
        <v>15</v>
      </c>
      <c r="O262">
        <v>9500000</v>
      </c>
      <c r="P262">
        <v>14000000</v>
      </c>
      <c r="Q262">
        <f>_xlfn.XLOOKUP(E262,CPI!A:A,CPI!B:B)</f>
        <v>96.5</v>
      </c>
      <c r="R262" s="12">
        <f>P262*(CPI!$B$112/Movie!Q262)</f>
        <v>44205181.347150259</v>
      </c>
      <c r="S262" t="s">
        <v>204</v>
      </c>
      <c r="T262">
        <v>122</v>
      </c>
    </row>
    <row r="263" spans="1:20" x14ac:dyDescent="0.3">
      <c r="A263" t="s">
        <v>1183</v>
      </c>
      <c r="B263" t="str">
        <f t="shared" si="12"/>
        <v>R</v>
      </c>
      <c r="C263" t="s">
        <v>1</v>
      </c>
      <c r="D263" t="s">
        <v>48</v>
      </c>
      <c r="E263">
        <v>1982</v>
      </c>
      <c r="F263" s="22">
        <f t="shared" si="13"/>
        <v>29952</v>
      </c>
      <c r="G263" t="s">
        <v>1184</v>
      </c>
      <c r="H263">
        <f t="shared" si="14"/>
        <v>7.3</v>
      </c>
      <c r="I263">
        <v>7.3</v>
      </c>
      <c r="J263">
        <v>7300</v>
      </c>
      <c r="K263" t="s">
        <v>1185</v>
      </c>
      <c r="L263" t="s">
        <v>1186</v>
      </c>
      <c r="M263" t="s">
        <v>1187</v>
      </c>
      <c r="N263" t="s">
        <v>15</v>
      </c>
      <c r="Q263">
        <f>_xlfn.XLOOKUP(E263,CPI!A:A,CPI!B:B)</f>
        <v>96.5</v>
      </c>
      <c r="R263" s="12">
        <f>P263*(CPI!$B$112/Movie!Q263)</f>
        <v>0</v>
      </c>
      <c r="S263" t="s">
        <v>348</v>
      </c>
      <c r="T263">
        <v>140</v>
      </c>
    </row>
    <row r="264" spans="1:20" x14ac:dyDescent="0.3">
      <c r="A264" t="s">
        <v>1188</v>
      </c>
      <c r="B264" t="str">
        <f t="shared" si="12"/>
        <v>R</v>
      </c>
      <c r="C264" t="s">
        <v>1</v>
      </c>
      <c r="D264" t="s">
        <v>1189</v>
      </c>
      <c r="E264">
        <v>1982</v>
      </c>
      <c r="F264" s="22">
        <f t="shared" si="13"/>
        <v>29952</v>
      </c>
      <c r="G264" t="s">
        <v>788</v>
      </c>
      <c r="H264">
        <f t="shared" si="14"/>
        <v>4.9000000000000004</v>
      </c>
      <c r="I264">
        <v>4.9000000000000004</v>
      </c>
      <c r="J264">
        <v>1100</v>
      </c>
      <c r="K264" t="s">
        <v>1190</v>
      </c>
      <c r="L264" t="s">
        <v>1190</v>
      </c>
      <c r="M264" t="s">
        <v>1191</v>
      </c>
      <c r="N264" t="s">
        <v>15</v>
      </c>
      <c r="P264">
        <v>11378339</v>
      </c>
      <c r="Q264">
        <f>_xlfn.XLOOKUP(E264,CPI!A:A,CPI!B:B)</f>
        <v>96.5</v>
      </c>
      <c r="R264" s="12">
        <f>P264*(CPI!$B$112/Movie!Q264)</f>
        <v>35927252.780310877</v>
      </c>
      <c r="S264" t="s">
        <v>1192</v>
      </c>
      <c r="T264">
        <v>104</v>
      </c>
    </row>
    <row r="265" spans="1:20" x14ac:dyDescent="0.3">
      <c r="A265" t="s">
        <v>1193</v>
      </c>
      <c r="B265" t="str">
        <f t="shared" si="12"/>
        <v>PG</v>
      </c>
      <c r="C265" t="s">
        <v>18</v>
      </c>
      <c r="D265" t="s">
        <v>26</v>
      </c>
      <c r="E265">
        <v>1982</v>
      </c>
      <c r="F265" s="22">
        <f t="shared" si="13"/>
        <v>29952</v>
      </c>
      <c r="G265" t="s">
        <v>588</v>
      </c>
      <c r="H265">
        <f t="shared" si="14"/>
        <v>6.7</v>
      </c>
      <c r="I265">
        <v>6.7</v>
      </c>
      <c r="J265">
        <v>3500</v>
      </c>
      <c r="K265" t="s">
        <v>1194</v>
      </c>
      <c r="L265" t="s">
        <v>1195</v>
      </c>
      <c r="M265" t="s">
        <v>1009</v>
      </c>
      <c r="N265" t="s">
        <v>15</v>
      </c>
      <c r="O265">
        <v>11300000</v>
      </c>
      <c r="P265">
        <v>5301539</v>
      </c>
      <c r="Q265">
        <f>_xlfn.XLOOKUP(E265,CPI!A:A,CPI!B:B)</f>
        <v>96.5</v>
      </c>
      <c r="R265" s="12">
        <f>P265*(CPI!$B$112/Movie!Q265)</f>
        <v>16739678.065284973</v>
      </c>
      <c r="S265" t="s">
        <v>1196</v>
      </c>
      <c r="T265">
        <v>120</v>
      </c>
    </row>
    <row r="266" spans="1:20" x14ac:dyDescent="0.3">
      <c r="A266" t="s">
        <v>1197</v>
      </c>
      <c r="B266" t="str">
        <f t="shared" si="12"/>
        <v>PG</v>
      </c>
      <c r="C266" t="s">
        <v>18</v>
      </c>
      <c r="D266" t="s">
        <v>26</v>
      </c>
      <c r="E266">
        <v>1982</v>
      </c>
      <c r="F266" s="22">
        <f t="shared" si="13"/>
        <v>29952</v>
      </c>
      <c r="G266" t="s">
        <v>500</v>
      </c>
      <c r="H266">
        <f t="shared" si="14"/>
        <v>7</v>
      </c>
      <c r="I266">
        <v>7</v>
      </c>
      <c r="J266">
        <v>13000</v>
      </c>
      <c r="K266" t="s">
        <v>389</v>
      </c>
      <c r="L266" t="s">
        <v>1198</v>
      </c>
      <c r="M266" t="s">
        <v>91</v>
      </c>
      <c r="N266" t="s">
        <v>15</v>
      </c>
      <c r="P266">
        <v>19282134</v>
      </c>
      <c r="Q266">
        <f>_xlfn.XLOOKUP(E266,CPI!A:A,CPI!B:B)</f>
        <v>96.5</v>
      </c>
      <c r="R266" s="12">
        <f>P266*(CPI!$B$112/Movie!Q266)</f>
        <v>60883587.873575129</v>
      </c>
      <c r="S266" t="s">
        <v>8</v>
      </c>
      <c r="T266">
        <v>116</v>
      </c>
    </row>
    <row r="267" spans="1:20" x14ac:dyDescent="0.3">
      <c r="A267" t="s">
        <v>1199</v>
      </c>
      <c r="B267" t="str">
        <f t="shared" si="12"/>
        <v>PG</v>
      </c>
      <c r="C267" t="s">
        <v>18</v>
      </c>
      <c r="D267" t="s">
        <v>2</v>
      </c>
      <c r="E267">
        <v>1982</v>
      </c>
      <c r="F267" s="22">
        <f t="shared" si="13"/>
        <v>29952</v>
      </c>
      <c r="G267" t="s">
        <v>1019</v>
      </c>
      <c r="H267">
        <f t="shared" si="14"/>
        <v>6.5</v>
      </c>
      <c r="I267">
        <v>6.5</v>
      </c>
      <c r="J267">
        <v>2000</v>
      </c>
      <c r="K267" t="s">
        <v>1200</v>
      </c>
      <c r="L267" t="s">
        <v>1201</v>
      </c>
      <c r="M267" t="s">
        <v>1202</v>
      </c>
      <c r="N267" t="s">
        <v>15</v>
      </c>
      <c r="P267">
        <v>7400000</v>
      </c>
      <c r="Q267">
        <f>_xlfn.XLOOKUP(E267,CPI!A:A,CPI!B:B)</f>
        <v>96.5</v>
      </c>
      <c r="R267" s="12">
        <f>P267*(CPI!$B$112/Movie!Q267)</f>
        <v>23365595.85492228</v>
      </c>
      <c r="S267" t="s">
        <v>227</v>
      </c>
      <c r="T267">
        <v>103</v>
      </c>
    </row>
    <row r="268" spans="1:20" x14ac:dyDescent="0.3">
      <c r="A268" t="s">
        <v>1203</v>
      </c>
      <c r="B268" t="str">
        <f t="shared" si="12"/>
        <v>PG</v>
      </c>
      <c r="C268" t="s">
        <v>18</v>
      </c>
      <c r="D268" t="s">
        <v>37</v>
      </c>
      <c r="E268">
        <v>1982</v>
      </c>
      <c r="F268" s="22">
        <f t="shared" si="13"/>
        <v>29952</v>
      </c>
      <c r="G268" t="s">
        <v>1126</v>
      </c>
      <c r="H268">
        <f t="shared" si="14"/>
        <v>3.6</v>
      </c>
      <c r="I268">
        <v>3.6</v>
      </c>
      <c r="J268">
        <v>1700</v>
      </c>
      <c r="K268" t="s">
        <v>1204</v>
      </c>
      <c r="L268" t="s">
        <v>1205</v>
      </c>
      <c r="M268" t="s">
        <v>1206</v>
      </c>
      <c r="N268" t="s">
        <v>15</v>
      </c>
      <c r="O268">
        <v>750000</v>
      </c>
      <c r="Q268">
        <f>_xlfn.XLOOKUP(E268,CPI!A:A,CPI!B:B)</f>
        <v>96.5</v>
      </c>
      <c r="R268" s="12">
        <f>P268*(CPI!$B$112/Movie!Q268)</f>
        <v>0</v>
      </c>
      <c r="S268" t="s">
        <v>1207</v>
      </c>
      <c r="T268">
        <v>83</v>
      </c>
    </row>
    <row r="269" spans="1:20" x14ac:dyDescent="0.3">
      <c r="A269" t="s">
        <v>1208</v>
      </c>
      <c r="B269" t="str">
        <f t="shared" si="12"/>
        <v>R</v>
      </c>
      <c r="C269" t="s">
        <v>1</v>
      </c>
      <c r="D269" t="s">
        <v>89</v>
      </c>
      <c r="E269">
        <v>1982</v>
      </c>
      <c r="F269" s="22">
        <f t="shared" si="13"/>
        <v>29952</v>
      </c>
      <c r="G269" t="s">
        <v>1209</v>
      </c>
      <c r="H269">
        <f t="shared" si="14"/>
        <v>5.9</v>
      </c>
      <c r="I269">
        <v>5.9</v>
      </c>
      <c r="J269">
        <v>1500</v>
      </c>
      <c r="K269" t="s">
        <v>1210</v>
      </c>
      <c r="L269" t="s">
        <v>1211</v>
      </c>
      <c r="M269" t="s">
        <v>1212</v>
      </c>
      <c r="N269" t="s">
        <v>15</v>
      </c>
      <c r="P269">
        <v>1515578</v>
      </c>
      <c r="Q269">
        <f>_xlfn.XLOOKUP(E269,CPI!A:A,CPI!B:B)</f>
        <v>96.5</v>
      </c>
      <c r="R269" s="12">
        <f>P269*(CPI!$B$112/Movie!Q269)</f>
        <v>4785457.166839378</v>
      </c>
      <c r="S269" t="s">
        <v>313</v>
      </c>
      <c r="T269">
        <v>111</v>
      </c>
    </row>
    <row r="270" spans="1:20" x14ac:dyDescent="0.3">
      <c r="A270" t="s">
        <v>1213</v>
      </c>
      <c r="B270" t="str">
        <f t="shared" si="12"/>
        <v>PG</v>
      </c>
      <c r="C270" t="s">
        <v>18</v>
      </c>
      <c r="D270" t="s">
        <v>26</v>
      </c>
      <c r="E270">
        <v>1982</v>
      </c>
      <c r="F270" s="22">
        <f t="shared" si="13"/>
        <v>29952</v>
      </c>
      <c r="G270" t="s">
        <v>1176</v>
      </c>
      <c r="H270">
        <f t="shared" si="14"/>
        <v>6.5</v>
      </c>
      <c r="I270">
        <v>6.5</v>
      </c>
      <c r="J270">
        <v>2200</v>
      </c>
      <c r="K270" t="s">
        <v>401</v>
      </c>
      <c r="L270" t="s">
        <v>401</v>
      </c>
      <c r="M270" t="s">
        <v>1214</v>
      </c>
      <c r="N270" t="s">
        <v>15</v>
      </c>
      <c r="O270">
        <v>13000000</v>
      </c>
      <c r="P270">
        <v>5005245</v>
      </c>
      <c r="Q270">
        <f>_xlfn.XLOOKUP(E270,CPI!A:A,CPI!B:B)</f>
        <v>96.5</v>
      </c>
      <c r="R270" s="12">
        <f>P270*(CPI!$B$112/Movie!Q270)</f>
        <v>15804125.922279792</v>
      </c>
      <c r="S270" t="s">
        <v>16</v>
      </c>
      <c r="T270">
        <v>140</v>
      </c>
    </row>
    <row r="271" spans="1:20" x14ac:dyDescent="0.3">
      <c r="A271" t="s">
        <v>1215</v>
      </c>
      <c r="B271" t="str">
        <f t="shared" si="12"/>
        <v>R</v>
      </c>
      <c r="C271" t="s">
        <v>1</v>
      </c>
      <c r="D271" t="s">
        <v>26</v>
      </c>
      <c r="E271">
        <v>1982</v>
      </c>
      <c r="F271" s="22">
        <f t="shared" si="13"/>
        <v>29952</v>
      </c>
      <c r="G271" t="s">
        <v>1040</v>
      </c>
      <c r="H271">
        <f t="shared" si="14"/>
        <v>5.5</v>
      </c>
      <c r="I271">
        <v>5.5</v>
      </c>
      <c r="J271">
        <v>3000</v>
      </c>
      <c r="K271" t="s">
        <v>1216</v>
      </c>
      <c r="L271" t="s">
        <v>1217</v>
      </c>
      <c r="M271" t="s">
        <v>1218</v>
      </c>
      <c r="N271" t="s">
        <v>15</v>
      </c>
      <c r="P271">
        <v>30688860</v>
      </c>
      <c r="Q271">
        <f>_xlfn.XLOOKUP(E271,CPI!A:A,CPI!B:B)</f>
        <v>96.5</v>
      </c>
      <c r="R271" s="12">
        <f>P271*(CPI!$B$112/Movie!Q271)</f>
        <v>96900472.974093258</v>
      </c>
      <c r="S271" t="s">
        <v>1219</v>
      </c>
      <c r="T271">
        <v>96</v>
      </c>
    </row>
    <row r="272" spans="1:20" x14ac:dyDescent="0.3">
      <c r="A272" t="s">
        <v>1220</v>
      </c>
      <c r="B272" t="str">
        <f t="shared" si="12"/>
        <v>PG</v>
      </c>
      <c r="C272" t="s">
        <v>18</v>
      </c>
      <c r="D272" t="s">
        <v>26</v>
      </c>
      <c r="E272">
        <v>1982</v>
      </c>
      <c r="F272" s="22">
        <f t="shared" si="13"/>
        <v>29952</v>
      </c>
      <c r="G272" t="s">
        <v>1221</v>
      </c>
      <c r="H272">
        <f t="shared" si="14"/>
        <v>7.4</v>
      </c>
      <c r="I272">
        <v>7.4</v>
      </c>
      <c r="J272">
        <v>9000</v>
      </c>
      <c r="K272" t="s">
        <v>1222</v>
      </c>
      <c r="L272" t="s">
        <v>1223</v>
      </c>
      <c r="M272" t="s">
        <v>239</v>
      </c>
      <c r="N272" t="s">
        <v>15</v>
      </c>
      <c r="P272">
        <v>20123620</v>
      </c>
      <c r="Q272">
        <f>_xlfn.XLOOKUP(E272,CPI!A:A,CPI!B:B)</f>
        <v>96.5</v>
      </c>
      <c r="R272" s="12">
        <f>P272*(CPI!$B$112/Movie!Q272)</f>
        <v>63540590.818652846</v>
      </c>
      <c r="S272" t="s">
        <v>103</v>
      </c>
      <c r="T272">
        <v>92</v>
      </c>
    </row>
    <row r="273" spans="1:20" x14ac:dyDescent="0.3">
      <c r="A273" t="s">
        <v>1224</v>
      </c>
      <c r="B273" t="str">
        <f t="shared" si="12"/>
        <v>PG</v>
      </c>
      <c r="C273" t="s">
        <v>18</v>
      </c>
      <c r="D273" t="s">
        <v>89</v>
      </c>
      <c r="E273">
        <v>1982</v>
      </c>
      <c r="F273" s="22">
        <f t="shared" si="13"/>
        <v>29952</v>
      </c>
      <c r="G273" t="s">
        <v>1126</v>
      </c>
      <c r="H273">
        <f t="shared" si="14"/>
        <v>6.1</v>
      </c>
      <c r="I273">
        <v>6.1</v>
      </c>
      <c r="J273">
        <v>4300</v>
      </c>
      <c r="K273" t="s">
        <v>1225</v>
      </c>
      <c r="L273" t="s">
        <v>1225</v>
      </c>
      <c r="M273" t="s">
        <v>1226</v>
      </c>
      <c r="N273" t="s">
        <v>15</v>
      </c>
      <c r="O273">
        <v>10000000</v>
      </c>
      <c r="P273">
        <v>5979947</v>
      </c>
      <c r="Q273">
        <f>_xlfn.XLOOKUP(E273,CPI!A:A,CPI!B:B)</f>
        <v>96.5</v>
      </c>
      <c r="R273" s="12">
        <f>P273*(CPI!$B$112/Movie!Q273)</f>
        <v>18881760.112953365</v>
      </c>
      <c r="S273" t="s">
        <v>65</v>
      </c>
      <c r="T273">
        <v>93</v>
      </c>
    </row>
    <row r="274" spans="1:20" x14ac:dyDescent="0.3">
      <c r="A274" t="s">
        <v>1227</v>
      </c>
      <c r="B274" t="str">
        <f t="shared" si="12"/>
        <v>R</v>
      </c>
      <c r="C274" t="s">
        <v>1</v>
      </c>
      <c r="D274" t="s">
        <v>37</v>
      </c>
      <c r="E274">
        <v>1982</v>
      </c>
      <c r="F274" s="22">
        <f t="shared" si="13"/>
        <v>29952</v>
      </c>
      <c r="G274" t="s">
        <v>1181</v>
      </c>
      <c r="H274">
        <f t="shared" si="14"/>
        <v>3.9</v>
      </c>
      <c r="I274">
        <v>3.9</v>
      </c>
      <c r="J274">
        <v>2300</v>
      </c>
      <c r="K274" t="s">
        <v>1228</v>
      </c>
      <c r="L274" t="s">
        <v>1229</v>
      </c>
      <c r="M274" t="s">
        <v>1230</v>
      </c>
      <c r="N274" t="s">
        <v>15</v>
      </c>
      <c r="O274">
        <v>800000</v>
      </c>
      <c r="P274">
        <v>2270</v>
      </c>
      <c r="Q274">
        <f>_xlfn.XLOOKUP(E274,CPI!A:A,CPI!B:B)</f>
        <v>96.5</v>
      </c>
      <c r="R274" s="12">
        <f>P274*(CPI!$B$112/Movie!Q274)</f>
        <v>7167.5544041450776</v>
      </c>
      <c r="S274" t="s">
        <v>638</v>
      </c>
      <c r="T274">
        <v>85</v>
      </c>
    </row>
    <row r="275" spans="1:20" x14ac:dyDescent="0.3">
      <c r="A275" t="s">
        <v>1231</v>
      </c>
      <c r="B275" t="str">
        <f t="shared" si="12"/>
        <v>R</v>
      </c>
      <c r="C275" t="s">
        <v>1</v>
      </c>
      <c r="D275" t="s">
        <v>2</v>
      </c>
      <c r="E275">
        <v>1982</v>
      </c>
      <c r="F275" s="22">
        <f t="shared" si="13"/>
        <v>29952</v>
      </c>
      <c r="G275" t="s">
        <v>1145</v>
      </c>
      <c r="H275">
        <f t="shared" si="14"/>
        <v>6.9</v>
      </c>
      <c r="I275">
        <v>6.9</v>
      </c>
      <c r="J275">
        <v>2500</v>
      </c>
      <c r="K275" t="s">
        <v>1232</v>
      </c>
      <c r="L275" t="s">
        <v>1233</v>
      </c>
      <c r="M275" t="s">
        <v>403</v>
      </c>
      <c r="N275" t="s">
        <v>15</v>
      </c>
      <c r="P275">
        <v>11897978</v>
      </c>
      <c r="Q275">
        <f>_xlfn.XLOOKUP(E275,CPI!A:A,CPI!B:B)</f>
        <v>96.5</v>
      </c>
      <c r="R275" s="12">
        <f>P275*(CPI!$B$112/Movie!Q275)</f>
        <v>37568019.653886005</v>
      </c>
      <c r="S275" t="s">
        <v>1234</v>
      </c>
      <c r="T275">
        <v>113</v>
      </c>
    </row>
    <row r="276" spans="1:20" x14ac:dyDescent="0.3">
      <c r="A276" t="s">
        <v>1235</v>
      </c>
      <c r="B276" t="str">
        <f t="shared" si="12"/>
        <v>PG</v>
      </c>
      <c r="C276" t="s">
        <v>18</v>
      </c>
      <c r="D276" t="s">
        <v>26</v>
      </c>
      <c r="E276">
        <v>1982</v>
      </c>
      <c r="F276" s="22">
        <f t="shared" si="13"/>
        <v>29952</v>
      </c>
      <c r="G276" t="s">
        <v>1236</v>
      </c>
      <c r="H276">
        <f t="shared" si="14"/>
        <v>6.6</v>
      </c>
      <c r="I276">
        <v>6.6</v>
      </c>
      <c r="J276">
        <v>8200</v>
      </c>
      <c r="K276" t="s">
        <v>70</v>
      </c>
      <c r="L276" t="s">
        <v>1237</v>
      </c>
      <c r="M276" t="s">
        <v>70</v>
      </c>
      <c r="N276" t="s">
        <v>15</v>
      </c>
      <c r="O276">
        <v>2000000</v>
      </c>
      <c r="P276">
        <v>4484991</v>
      </c>
      <c r="Q276">
        <f>_xlfn.XLOOKUP(E276,CPI!A:A,CPI!B:B)</f>
        <v>96.5</v>
      </c>
      <c r="R276" s="12">
        <f>P276*(CPI!$B$112/Movie!Q276)</f>
        <v>14161417.178238342</v>
      </c>
      <c r="S276" t="s">
        <v>71</v>
      </c>
      <c r="T276">
        <v>122</v>
      </c>
    </row>
    <row r="277" spans="1:20" x14ac:dyDescent="0.3">
      <c r="A277" t="s">
        <v>1238</v>
      </c>
      <c r="B277" t="str">
        <f t="shared" si="12"/>
        <v>R</v>
      </c>
      <c r="C277" t="s">
        <v>1</v>
      </c>
      <c r="D277" t="s">
        <v>37</v>
      </c>
      <c r="E277">
        <v>1982</v>
      </c>
      <c r="F277" s="22">
        <f t="shared" si="13"/>
        <v>29952</v>
      </c>
      <c r="G277" t="s">
        <v>588</v>
      </c>
      <c r="H277">
        <f t="shared" si="14"/>
        <v>5.6</v>
      </c>
      <c r="I277">
        <v>5.6</v>
      </c>
      <c r="J277">
        <v>3700</v>
      </c>
      <c r="K277" t="s">
        <v>1239</v>
      </c>
      <c r="L277" t="s">
        <v>1240</v>
      </c>
      <c r="M277" t="s">
        <v>1241</v>
      </c>
      <c r="N277" t="s">
        <v>15</v>
      </c>
      <c r="P277">
        <v>7742572</v>
      </c>
      <c r="Q277">
        <f>_xlfn.XLOOKUP(E277,CPI!A:A,CPI!B:B)</f>
        <v>96.5</v>
      </c>
      <c r="R277" s="12">
        <f>P277*(CPI!$B$112/Movie!Q277)</f>
        <v>24447271.382383417</v>
      </c>
      <c r="S277" t="s">
        <v>1242</v>
      </c>
      <c r="T277">
        <v>98</v>
      </c>
    </row>
    <row r="278" spans="1:20" x14ac:dyDescent="0.3">
      <c r="A278" t="s">
        <v>1243</v>
      </c>
      <c r="B278" t="str">
        <f t="shared" si="12"/>
        <v>PG</v>
      </c>
      <c r="C278" t="s">
        <v>18</v>
      </c>
      <c r="D278" t="s">
        <v>26</v>
      </c>
      <c r="E278">
        <v>1982</v>
      </c>
      <c r="F278" s="22">
        <f t="shared" si="13"/>
        <v>29952</v>
      </c>
      <c r="G278" t="s">
        <v>1244</v>
      </c>
      <c r="H278">
        <f t="shared" si="14"/>
        <v>7.2</v>
      </c>
      <c r="I278">
        <v>7.2</v>
      </c>
      <c r="J278">
        <v>4200</v>
      </c>
      <c r="K278" t="s">
        <v>80</v>
      </c>
      <c r="L278" t="s">
        <v>1245</v>
      </c>
      <c r="M278" t="s">
        <v>1246</v>
      </c>
      <c r="N278" t="s">
        <v>15</v>
      </c>
      <c r="O278">
        <v>850000</v>
      </c>
      <c r="P278">
        <v>840958</v>
      </c>
      <c r="Q278">
        <f>_xlfn.XLOOKUP(E278,CPI!A:A,CPI!B:B)</f>
        <v>96.5</v>
      </c>
      <c r="R278" s="12">
        <f>P278*(CPI!$B$112/Movie!Q278)</f>
        <v>2655335.7782383417</v>
      </c>
      <c r="S278" t="s">
        <v>1247</v>
      </c>
      <c r="T278">
        <v>109</v>
      </c>
    </row>
    <row r="279" spans="1:20" x14ac:dyDescent="0.3">
      <c r="A279" t="s">
        <v>1248</v>
      </c>
      <c r="B279" t="str">
        <f t="shared" si="12"/>
        <v>R</v>
      </c>
      <c r="C279" t="s">
        <v>1</v>
      </c>
      <c r="D279" t="s">
        <v>19</v>
      </c>
      <c r="E279">
        <v>1982</v>
      </c>
      <c r="F279" s="22">
        <f t="shared" si="13"/>
        <v>29952</v>
      </c>
      <c r="G279" t="s">
        <v>1249</v>
      </c>
      <c r="H279">
        <f t="shared" si="14"/>
        <v>6.4</v>
      </c>
      <c r="I279">
        <v>6.4</v>
      </c>
      <c r="J279">
        <v>3000</v>
      </c>
      <c r="K279" t="s">
        <v>1250</v>
      </c>
      <c r="L279" t="s">
        <v>1251</v>
      </c>
      <c r="M279" t="s">
        <v>1252</v>
      </c>
      <c r="N279" t="s">
        <v>1253</v>
      </c>
      <c r="O279">
        <v>6000000</v>
      </c>
      <c r="P279">
        <v>2666873</v>
      </c>
      <c r="Q279">
        <f>_xlfn.XLOOKUP(E279,CPI!A:A,CPI!B:B)</f>
        <v>96.5</v>
      </c>
      <c r="R279" s="12">
        <f>P279*(CPI!$B$112/Movie!Q279)</f>
        <v>8420686.0424870458</v>
      </c>
      <c r="S279" t="s">
        <v>1254</v>
      </c>
      <c r="T279">
        <v>125</v>
      </c>
    </row>
    <row r="280" spans="1:20" x14ac:dyDescent="0.3">
      <c r="A280" t="s">
        <v>1255</v>
      </c>
      <c r="B280" t="str">
        <f t="shared" si="12"/>
        <v>PG</v>
      </c>
      <c r="C280" t="s">
        <v>18</v>
      </c>
      <c r="D280" t="s">
        <v>26</v>
      </c>
      <c r="E280">
        <v>1982</v>
      </c>
      <c r="F280" s="22">
        <f t="shared" si="13"/>
        <v>29952</v>
      </c>
      <c r="G280" t="s">
        <v>1034</v>
      </c>
      <c r="H280">
        <f t="shared" si="14"/>
        <v>5</v>
      </c>
      <c r="I280">
        <v>5</v>
      </c>
      <c r="J280">
        <v>9800</v>
      </c>
      <c r="K280" t="s">
        <v>699</v>
      </c>
      <c r="L280" t="s">
        <v>699</v>
      </c>
      <c r="M280" t="s">
        <v>359</v>
      </c>
      <c r="N280" t="s">
        <v>7</v>
      </c>
      <c r="O280">
        <v>6000000</v>
      </c>
      <c r="P280">
        <v>9056073</v>
      </c>
      <c r="Q280">
        <f>_xlfn.XLOOKUP(E280,CPI!A:A,CPI!B:B)</f>
        <v>96.5</v>
      </c>
      <c r="R280" s="12">
        <f>P280*(CPI!$B$112/Movie!Q280)</f>
        <v>28594667.804145075</v>
      </c>
      <c r="S280" t="s">
        <v>65</v>
      </c>
      <c r="T280">
        <v>96</v>
      </c>
    </row>
    <row r="281" spans="1:20" x14ac:dyDescent="0.3">
      <c r="A281" t="s">
        <v>1256</v>
      </c>
      <c r="B281" t="str">
        <f t="shared" si="12"/>
        <v>R</v>
      </c>
      <c r="C281" t="s">
        <v>1</v>
      </c>
      <c r="D281" t="s">
        <v>2</v>
      </c>
      <c r="E281">
        <v>1982</v>
      </c>
      <c r="F281" s="22">
        <f t="shared" si="13"/>
        <v>29952</v>
      </c>
      <c r="G281" t="s">
        <v>989</v>
      </c>
      <c r="H281">
        <f t="shared" si="14"/>
        <v>6</v>
      </c>
      <c r="I281">
        <v>6</v>
      </c>
      <c r="J281">
        <v>1800</v>
      </c>
      <c r="K281" t="s">
        <v>1257</v>
      </c>
      <c r="L281" t="s">
        <v>1258</v>
      </c>
      <c r="M281" t="s">
        <v>1259</v>
      </c>
      <c r="N281" t="s">
        <v>7</v>
      </c>
      <c r="P281">
        <v>1054328</v>
      </c>
      <c r="Q281">
        <f>_xlfn.XLOOKUP(E281,CPI!A:A,CPI!B:B)</f>
        <v>96.5</v>
      </c>
      <c r="R281" s="12">
        <f>P281*(CPI!$B$112/Movie!Q281)</f>
        <v>3329054.3170984453</v>
      </c>
      <c r="S281" t="s">
        <v>29</v>
      </c>
      <c r="T281">
        <v>91</v>
      </c>
    </row>
    <row r="282" spans="1:20" x14ac:dyDescent="0.3">
      <c r="A282" t="s">
        <v>1260</v>
      </c>
      <c r="B282" t="str">
        <f t="shared" si="12"/>
        <v>R</v>
      </c>
      <c r="C282" t="s">
        <v>1</v>
      </c>
      <c r="D282" t="s">
        <v>89</v>
      </c>
      <c r="E282">
        <v>1982</v>
      </c>
      <c r="F282" s="22">
        <f t="shared" si="13"/>
        <v>29952</v>
      </c>
      <c r="G282" t="s">
        <v>588</v>
      </c>
      <c r="H282">
        <f t="shared" si="14"/>
        <v>6.4</v>
      </c>
      <c r="I282">
        <v>6.4</v>
      </c>
      <c r="J282">
        <v>6100</v>
      </c>
      <c r="K282" t="s">
        <v>1261</v>
      </c>
      <c r="L282" t="s">
        <v>1262</v>
      </c>
      <c r="M282" t="s">
        <v>6</v>
      </c>
      <c r="N282" t="s">
        <v>15</v>
      </c>
      <c r="O282">
        <v>22000000</v>
      </c>
      <c r="P282">
        <v>6118683</v>
      </c>
      <c r="Q282">
        <f>_xlfn.XLOOKUP(E282,CPI!A:A,CPI!B:B)</f>
        <v>96.5</v>
      </c>
      <c r="R282" s="12">
        <f>P282*(CPI!$B$112/Movie!Q282)</f>
        <v>19319820.830051813</v>
      </c>
      <c r="S282" t="s">
        <v>1263</v>
      </c>
      <c r="T282">
        <v>108</v>
      </c>
    </row>
    <row r="283" spans="1:20" x14ac:dyDescent="0.3">
      <c r="A283" t="s">
        <v>1264</v>
      </c>
      <c r="B283" t="str">
        <f t="shared" si="12"/>
        <v>PG</v>
      </c>
      <c r="C283" t="s">
        <v>18</v>
      </c>
      <c r="D283" t="s">
        <v>26</v>
      </c>
      <c r="E283">
        <v>1982</v>
      </c>
      <c r="F283" s="22">
        <f t="shared" si="13"/>
        <v>29952</v>
      </c>
      <c r="G283" t="s">
        <v>1265</v>
      </c>
      <c r="H283">
        <f t="shared" si="14"/>
        <v>6</v>
      </c>
      <c r="I283">
        <v>6</v>
      </c>
      <c r="J283">
        <v>1900</v>
      </c>
      <c r="K283" t="s">
        <v>1266</v>
      </c>
      <c r="L283" t="s">
        <v>1267</v>
      </c>
      <c r="M283" t="s">
        <v>888</v>
      </c>
      <c r="N283" t="s">
        <v>15</v>
      </c>
      <c r="P283">
        <v>15782759</v>
      </c>
      <c r="Q283">
        <f>_xlfn.XLOOKUP(E283,CPI!A:A,CPI!B:B)</f>
        <v>96.5</v>
      </c>
      <c r="R283" s="12">
        <f>P283*(CPI!$B$112/Movie!Q283)</f>
        <v>49834265.982383415</v>
      </c>
      <c r="S283" t="s">
        <v>165</v>
      </c>
      <c r="T283">
        <v>101</v>
      </c>
    </row>
    <row r="284" spans="1:20" x14ac:dyDescent="0.3">
      <c r="A284" t="s">
        <v>1268</v>
      </c>
      <c r="B284" t="str">
        <f t="shared" si="12"/>
        <v>PG</v>
      </c>
      <c r="C284" t="s">
        <v>18</v>
      </c>
      <c r="D284" t="s">
        <v>26</v>
      </c>
      <c r="E284">
        <v>1982</v>
      </c>
      <c r="F284" s="22">
        <f t="shared" si="13"/>
        <v>29952</v>
      </c>
      <c r="G284" t="s">
        <v>1040</v>
      </c>
      <c r="H284">
        <f t="shared" si="14"/>
        <v>6.6</v>
      </c>
      <c r="I284">
        <v>6.6</v>
      </c>
      <c r="J284">
        <v>19000</v>
      </c>
      <c r="K284" t="s">
        <v>274</v>
      </c>
      <c r="L284" t="s">
        <v>274</v>
      </c>
      <c r="M284" t="s">
        <v>274</v>
      </c>
      <c r="N284" t="s">
        <v>15</v>
      </c>
      <c r="P284">
        <v>9077269</v>
      </c>
      <c r="Q284">
        <f>_xlfn.XLOOKUP(E284,CPI!A:A,CPI!B:B)</f>
        <v>96.5</v>
      </c>
      <c r="R284" s="12">
        <f>P284*(CPI!$B$112/Movie!Q284)</f>
        <v>28661594.44870466</v>
      </c>
      <c r="S284" t="s">
        <v>275</v>
      </c>
      <c r="T284">
        <v>88</v>
      </c>
    </row>
    <row r="285" spans="1:20" x14ac:dyDescent="0.3">
      <c r="A285" t="s">
        <v>1269</v>
      </c>
      <c r="B285" t="str">
        <f t="shared" si="12"/>
        <v>R</v>
      </c>
      <c r="C285" t="s">
        <v>1</v>
      </c>
      <c r="D285" t="s">
        <v>19</v>
      </c>
      <c r="E285">
        <v>1982</v>
      </c>
      <c r="F285" s="22">
        <f t="shared" si="13"/>
        <v>29952</v>
      </c>
      <c r="G285" t="s">
        <v>898</v>
      </c>
      <c r="H285">
        <f t="shared" si="14"/>
        <v>6.5</v>
      </c>
      <c r="I285">
        <v>6.5</v>
      </c>
      <c r="J285">
        <v>2000</v>
      </c>
      <c r="K285" t="s">
        <v>418</v>
      </c>
      <c r="L285" t="s">
        <v>1270</v>
      </c>
      <c r="M285" t="s">
        <v>1271</v>
      </c>
      <c r="N285" t="s">
        <v>7</v>
      </c>
      <c r="P285">
        <v>13253583</v>
      </c>
      <c r="Q285">
        <f>_xlfn.XLOOKUP(E285,CPI!A:A,CPI!B:B)</f>
        <v>96.5</v>
      </c>
      <c r="R285" s="12">
        <f>P285*(CPI!$B$112/Movie!Q285)</f>
        <v>41848360.001036264</v>
      </c>
      <c r="S285" t="s">
        <v>113</v>
      </c>
      <c r="T285">
        <v>97</v>
      </c>
    </row>
    <row r="286" spans="1:20" x14ac:dyDescent="0.3">
      <c r="A286" t="s">
        <v>1272</v>
      </c>
      <c r="B286" t="str">
        <f t="shared" si="12"/>
        <v>PG</v>
      </c>
      <c r="C286" t="s">
        <v>18</v>
      </c>
      <c r="D286" t="s">
        <v>26</v>
      </c>
      <c r="E286">
        <v>1982</v>
      </c>
      <c r="F286" s="22">
        <f t="shared" si="13"/>
        <v>29952</v>
      </c>
      <c r="G286" t="s">
        <v>1034</v>
      </c>
      <c r="H286">
        <f t="shared" si="14"/>
        <v>5.5</v>
      </c>
      <c r="I286">
        <v>5.5</v>
      </c>
      <c r="J286">
        <v>2700</v>
      </c>
      <c r="K286" t="s">
        <v>1273</v>
      </c>
      <c r="L286" t="s">
        <v>1274</v>
      </c>
      <c r="M286" t="s">
        <v>185</v>
      </c>
      <c r="N286" t="s">
        <v>15</v>
      </c>
      <c r="O286">
        <v>15000000</v>
      </c>
      <c r="P286">
        <v>36821203</v>
      </c>
      <c r="Q286">
        <f>_xlfn.XLOOKUP(E286,CPI!A:A,CPI!B:B)</f>
        <v>96.5</v>
      </c>
      <c r="R286" s="12">
        <f>P286*(CPI!$B$112/Movie!Q286)</f>
        <v>116263425.43108808</v>
      </c>
      <c r="S286" t="s">
        <v>8</v>
      </c>
      <c r="T286">
        <v>116</v>
      </c>
    </row>
    <row r="287" spans="1:20" x14ac:dyDescent="0.3">
      <c r="A287" t="s">
        <v>1275</v>
      </c>
      <c r="B287" t="str">
        <f t="shared" si="12"/>
        <v>R</v>
      </c>
      <c r="C287" t="s">
        <v>1</v>
      </c>
      <c r="D287" t="s">
        <v>2</v>
      </c>
      <c r="E287">
        <v>1982</v>
      </c>
      <c r="F287" s="22">
        <f t="shared" si="13"/>
        <v>29952</v>
      </c>
      <c r="G287" t="s">
        <v>1156</v>
      </c>
      <c r="H287">
        <f t="shared" si="14"/>
        <v>6.9</v>
      </c>
      <c r="I287">
        <v>6.9</v>
      </c>
      <c r="J287">
        <v>2500</v>
      </c>
      <c r="K287" t="s">
        <v>100</v>
      </c>
      <c r="L287" t="s">
        <v>278</v>
      </c>
      <c r="M287" t="s">
        <v>743</v>
      </c>
      <c r="N287" t="s">
        <v>15</v>
      </c>
      <c r="O287">
        <v>12000000</v>
      </c>
      <c r="P287">
        <v>9217530</v>
      </c>
      <c r="Q287">
        <f>_xlfn.XLOOKUP(E287,CPI!A:A,CPI!B:B)</f>
        <v>96.5</v>
      </c>
      <c r="R287" s="12">
        <f>P287*(CPI!$B$112/Movie!Q287)</f>
        <v>29104470.373056993</v>
      </c>
      <c r="S287" t="s">
        <v>103</v>
      </c>
      <c r="T287">
        <v>124</v>
      </c>
    </row>
    <row r="288" spans="1:20" x14ac:dyDescent="0.3">
      <c r="A288" t="s">
        <v>1276</v>
      </c>
      <c r="B288" t="str">
        <f t="shared" si="12"/>
        <v>R</v>
      </c>
      <c r="C288" t="s">
        <v>1</v>
      </c>
      <c r="D288" t="s">
        <v>26</v>
      </c>
      <c r="E288">
        <v>1982</v>
      </c>
      <c r="F288" s="22">
        <f t="shared" si="13"/>
        <v>29952</v>
      </c>
      <c r="G288" t="s">
        <v>1277</v>
      </c>
      <c r="H288">
        <f t="shared" si="14"/>
        <v>5.0999999999999996</v>
      </c>
      <c r="I288">
        <v>5.0999999999999996</v>
      </c>
      <c r="J288">
        <v>684</v>
      </c>
      <c r="K288" t="s">
        <v>1278</v>
      </c>
      <c r="L288" t="s">
        <v>1279</v>
      </c>
      <c r="M288" t="s">
        <v>1280</v>
      </c>
      <c r="N288" t="s">
        <v>15</v>
      </c>
      <c r="O288">
        <v>17000000</v>
      </c>
      <c r="P288">
        <v>946461</v>
      </c>
      <c r="Q288">
        <f>_xlfn.XLOOKUP(E288,CPI!A:A,CPI!B:B)</f>
        <v>96.5</v>
      </c>
      <c r="R288" s="12">
        <f>P288*(CPI!$B$112/Movie!Q288)</f>
        <v>2988462.8673575129</v>
      </c>
      <c r="S288" t="s">
        <v>856</v>
      </c>
      <c r="T288">
        <v>105</v>
      </c>
    </row>
    <row r="289" spans="1:20" x14ac:dyDescent="0.3">
      <c r="A289" t="s">
        <v>1281</v>
      </c>
      <c r="B289" t="str">
        <f t="shared" si="12"/>
        <v>PG</v>
      </c>
      <c r="C289" t="s">
        <v>18</v>
      </c>
      <c r="D289" t="s">
        <v>954</v>
      </c>
      <c r="E289">
        <v>1982</v>
      </c>
      <c r="F289" s="22">
        <f t="shared" si="13"/>
        <v>29952</v>
      </c>
      <c r="G289" t="s">
        <v>1156</v>
      </c>
      <c r="H289">
        <f t="shared" si="14"/>
        <v>6.4</v>
      </c>
      <c r="I289">
        <v>6.4</v>
      </c>
      <c r="J289">
        <v>1500</v>
      </c>
      <c r="K289" t="s">
        <v>1282</v>
      </c>
      <c r="L289" t="s">
        <v>896</v>
      </c>
      <c r="M289" t="s">
        <v>339</v>
      </c>
      <c r="N289" t="s">
        <v>15</v>
      </c>
      <c r="O289">
        <v>11000000</v>
      </c>
      <c r="P289">
        <v>1736123</v>
      </c>
      <c r="Q289">
        <f>_xlfn.XLOOKUP(E289,CPI!A:A,CPI!B:B)</f>
        <v>96.5</v>
      </c>
      <c r="R289" s="12">
        <f>P289*(CPI!$B$112/Movie!Q289)</f>
        <v>5481830.8611398963</v>
      </c>
      <c r="S289" t="s">
        <v>1026</v>
      </c>
      <c r="T289">
        <v>90</v>
      </c>
    </row>
    <row r="290" spans="1:20" x14ac:dyDescent="0.3">
      <c r="A290" t="s">
        <v>1283</v>
      </c>
      <c r="B290" t="str">
        <f t="shared" si="12"/>
        <v>R</v>
      </c>
      <c r="C290" t="s">
        <v>1</v>
      </c>
      <c r="D290" t="s">
        <v>37</v>
      </c>
      <c r="E290">
        <v>1982</v>
      </c>
      <c r="F290" s="22">
        <f t="shared" si="13"/>
        <v>29952</v>
      </c>
      <c r="G290" t="s">
        <v>1050</v>
      </c>
      <c r="H290">
        <f t="shared" si="14"/>
        <v>5.7</v>
      </c>
      <c r="I290">
        <v>5.7</v>
      </c>
      <c r="J290">
        <v>3800</v>
      </c>
      <c r="K290" t="s">
        <v>1284</v>
      </c>
      <c r="L290" t="s">
        <v>1285</v>
      </c>
      <c r="M290" t="s">
        <v>1286</v>
      </c>
      <c r="N290" t="s">
        <v>180</v>
      </c>
      <c r="P290">
        <v>13258670</v>
      </c>
      <c r="Q290">
        <f>_xlfn.XLOOKUP(E290,CPI!A:A,CPI!B:B)</f>
        <v>96.5</v>
      </c>
      <c r="R290" s="12">
        <f>P290*(CPI!$B$112/Movie!Q290)</f>
        <v>41864422.269430049</v>
      </c>
      <c r="S290" t="s">
        <v>568</v>
      </c>
      <c r="T290">
        <v>103</v>
      </c>
    </row>
    <row r="291" spans="1:20" x14ac:dyDescent="0.3">
      <c r="A291" t="s">
        <v>1287</v>
      </c>
      <c r="B291" t="str">
        <f t="shared" si="12"/>
        <v>R</v>
      </c>
      <c r="C291" t="s">
        <v>1</v>
      </c>
      <c r="D291" t="s">
        <v>26</v>
      </c>
      <c r="E291">
        <v>1982</v>
      </c>
      <c r="F291" s="22">
        <f t="shared" si="13"/>
        <v>29952</v>
      </c>
      <c r="G291" t="s">
        <v>1070</v>
      </c>
      <c r="H291">
        <f t="shared" si="14"/>
        <v>4.9000000000000004</v>
      </c>
      <c r="I291">
        <v>4.9000000000000004</v>
      </c>
      <c r="J291">
        <v>501</v>
      </c>
      <c r="K291" t="s">
        <v>1288</v>
      </c>
      <c r="L291" t="s">
        <v>1289</v>
      </c>
      <c r="M291" t="s">
        <v>1290</v>
      </c>
      <c r="N291" t="s">
        <v>15</v>
      </c>
      <c r="P291">
        <v>2370376</v>
      </c>
      <c r="Q291">
        <f>_xlfn.XLOOKUP(E291,CPI!A:A,CPI!B:B)</f>
        <v>96.5</v>
      </c>
      <c r="R291" s="12">
        <f>P291*(CPI!$B$112/Movie!Q291)</f>
        <v>7484492.9243523311</v>
      </c>
      <c r="S291" t="s">
        <v>1291</v>
      </c>
      <c r="T291">
        <v>95</v>
      </c>
    </row>
    <row r="292" spans="1:20" x14ac:dyDescent="0.3">
      <c r="A292" t="s">
        <v>1292</v>
      </c>
      <c r="B292" t="str">
        <f t="shared" si="12"/>
        <v>R</v>
      </c>
      <c r="C292" t="s">
        <v>1</v>
      </c>
      <c r="D292" t="s">
        <v>26</v>
      </c>
      <c r="E292">
        <v>1982</v>
      </c>
      <c r="F292" s="22">
        <f t="shared" si="13"/>
        <v>29952</v>
      </c>
      <c r="G292" t="s">
        <v>1293</v>
      </c>
      <c r="H292">
        <f t="shared" si="14"/>
        <v>4.7</v>
      </c>
      <c r="I292">
        <v>4.7</v>
      </c>
      <c r="J292">
        <v>2000</v>
      </c>
      <c r="K292" t="s">
        <v>1162</v>
      </c>
      <c r="L292" t="s">
        <v>1294</v>
      </c>
      <c r="M292" t="s">
        <v>1295</v>
      </c>
      <c r="N292" t="s">
        <v>15</v>
      </c>
      <c r="P292">
        <v>10054150</v>
      </c>
      <c r="Q292">
        <f>_xlfn.XLOOKUP(E292,CPI!A:A,CPI!B:B)</f>
        <v>96.5</v>
      </c>
      <c r="R292" s="12">
        <f>P292*(CPI!$B$112/Movie!Q292)</f>
        <v>31746108.860103626</v>
      </c>
      <c r="S292" t="s">
        <v>1219</v>
      </c>
      <c r="T292">
        <v>84</v>
      </c>
    </row>
    <row r="293" spans="1:20" x14ac:dyDescent="0.3">
      <c r="A293" t="s">
        <v>1296</v>
      </c>
      <c r="B293" t="str">
        <f t="shared" si="12"/>
        <v>PG</v>
      </c>
      <c r="C293" t="s">
        <v>18</v>
      </c>
      <c r="D293" t="s">
        <v>19</v>
      </c>
      <c r="E293">
        <v>1982</v>
      </c>
      <c r="F293" s="22">
        <f t="shared" si="13"/>
        <v>29952</v>
      </c>
      <c r="G293" t="s">
        <v>1005</v>
      </c>
      <c r="H293">
        <f t="shared" si="14"/>
        <v>5.6</v>
      </c>
      <c r="I293">
        <v>5.6</v>
      </c>
      <c r="J293">
        <v>2400</v>
      </c>
      <c r="K293" t="s">
        <v>115</v>
      </c>
      <c r="L293" t="s">
        <v>1297</v>
      </c>
      <c r="M293" t="s">
        <v>117</v>
      </c>
      <c r="N293" t="s">
        <v>15</v>
      </c>
      <c r="P293">
        <v>9823934</v>
      </c>
      <c r="Q293">
        <f>_xlfn.XLOOKUP(E293,CPI!A:A,CPI!B:B)</f>
        <v>96.5</v>
      </c>
      <c r="R293" s="12">
        <f>P293*(CPI!$B$112/Movie!Q293)</f>
        <v>31019198.858031087</v>
      </c>
      <c r="S293" t="s">
        <v>16</v>
      </c>
      <c r="T293">
        <v>110</v>
      </c>
    </row>
    <row r="294" spans="1:20" x14ac:dyDescent="0.3">
      <c r="A294" t="s">
        <v>1298</v>
      </c>
      <c r="B294" t="str">
        <f t="shared" si="12"/>
        <v>PG</v>
      </c>
      <c r="C294" t="s">
        <v>18</v>
      </c>
      <c r="D294" t="s">
        <v>26</v>
      </c>
      <c r="E294">
        <v>1982</v>
      </c>
      <c r="F294" s="22">
        <f t="shared" si="13"/>
        <v>29952</v>
      </c>
      <c r="G294" t="s">
        <v>1001</v>
      </c>
      <c r="H294">
        <f t="shared" si="14"/>
        <v>6.2</v>
      </c>
      <c r="I294">
        <v>6.2</v>
      </c>
      <c r="J294">
        <v>5100</v>
      </c>
      <c r="K294" t="s">
        <v>1232</v>
      </c>
      <c r="L294" t="s">
        <v>1299</v>
      </c>
      <c r="M294" t="s">
        <v>121</v>
      </c>
      <c r="N294" t="s">
        <v>15</v>
      </c>
      <c r="P294">
        <v>13111101</v>
      </c>
      <c r="Q294">
        <f>_xlfn.XLOOKUP(E294,CPI!A:A,CPI!B:B)</f>
        <v>96.5</v>
      </c>
      <c r="R294" s="12">
        <f>P294*(CPI!$B$112/Movie!Q294)</f>
        <v>41398471.240414508</v>
      </c>
      <c r="S294" t="s">
        <v>165</v>
      </c>
      <c r="T294">
        <v>110</v>
      </c>
    </row>
    <row r="295" spans="1:20" x14ac:dyDescent="0.3">
      <c r="A295" t="s">
        <v>1300</v>
      </c>
      <c r="B295" t="str">
        <f t="shared" si="12"/>
        <v>R</v>
      </c>
      <c r="C295" t="s">
        <v>1</v>
      </c>
      <c r="D295" t="s">
        <v>2</v>
      </c>
      <c r="E295">
        <v>1982</v>
      </c>
      <c r="F295" s="22">
        <f t="shared" si="13"/>
        <v>29952</v>
      </c>
      <c r="G295" t="s">
        <v>1301</v>
      </c>
      <c r="H295">
        <f t="shared" si="14"/>
        <v>6.5</v>
      </c>
      <c r="I295">
        <v>6.5</v>
      </c>
      <c r="J295">
        <v>768</v>
      </c>
      <c r="K295" t="s">
        <v>990</v>
      </c>
      <c r="L295" t="s">
        <v>549</v>
      </c>
      <c r="M295" t="s">
        <v>1302</v>
      </c>
      <c r="N295" t="s">
        <v>180</v>
      </c>
      <c r="P295">
        <v>263635</v>
      </c>
      <c r="Q295">
        <f>_xlfn.XLOOKUP(E295,CPI!A:A,CPI!B:B)</f>
        <v>96.5</v>
      </c>
      <c r="R295" s="12">
        <f>P295*(CPI!$B$112/Movie!Q295)</f>
        <v>832430.92746113986</v>
      </c>
      <c r="S295" t="s">
        <v>204</v>
      </c>
      <c r="T295">
        <v>110</v>
      </c>
    </row>
    <row r="296" spans="1:20" x14ac:dyDescent="0.3">
      <c r="A296" t="s">
        <v>1303</v>
      </c>
      <c r="B296" t="str">
        <f t="shared" si="12"/>
        <v>R</v>
      </c>
      <c r="C296" t="s">
        <v>1</v>
      </c>
      <c r="D296" t="s">
        <v>19</v>
      </c>
      <c r="E296">
        <v>1982</v>
      </c>
      <c r="F296" s="22">
        <f t="shared" si="13"/>
        <v>29952</v>
      </c>
      <c r="G296" t="s">
        <v>1107</v>
      </c>
      <c r="H296">
        <f t="shared" si="14"/>
        <v>6.3</v>
      </c>
      <c r="I296">
        <v>6.3</v>
      </c>
      <c r="J296">
        <v>2000</v>
      </c>
      <c r="K296" t="s">
        <v>1304</v>
      </c>
      <c r="L296" t="s">
        <v>1305</v>
      </c>
      <c r="M296" t="s">
        <v>189</v>
      </c>
      <c r="N296" t="s">
        <v>15</v>
      </c>
      <c r="P296">
        <v>2977706</v>
      </c>
      <c r="Q296">
        <f>_xlfn.XLOOKUP(E296,CPI!A:A,CPI!B:B)</f>
        <v>96.5</v>
      </c>
      <c r="R296" s="12">
        <f>P296*(CPI!$B$112/Movie!Q296)</f>
        <v>9402145.2663212437</v>
      </c>
      <c r="S296" t="s">
        <v>889</v>
      </c>
      <c r="T296">
        <v>108</v>
      </c>
    </row>
    <row r="297" spans="1:20" x14ac:dyDescent="0.3">
      <c r="A297" t="s">
        <v>1306</v>
      </c>
      <c r="B297" t="str">
        <f t="shared" si="12"/>
        <v>R</v>
      </c>
      <c r="C297" t="s">
        <v>1</v>
      </c>
      <c r="D297" t="s">
        <v>19</v>
      </c>
      <c r="E297">
        <v>1982</v>
      </c>
      <c r="F297" s="22">
        <f t="shared" si="13"/>
        <v>29952</v>
      </c>
      <c r="G297" t="s">
        <v>1307</v>
      </c>
      <c r="H297">
        <f t="shared" si="14"/>
        <v>5.3</v>
      </c>
      <c r="I297">
        <v>5.3</v>
      </c>
      <c r="J297">
        <v>1100</v>
      </c>
      <c r="K297" t="s">
        <v>1308</v>
      </c>
      <c r="L297" t="s">
        <v>1308</v>
      </c>
      <c r="M297" t="s">
        <v>1309</v>
      </c>
      <c r="N297" t="s">
        <v>15</v>
      </c>
      <c r="O297">
        <v>4000000</v>
      </c>
      <c r="P297">
        <v>6328816</v>
      </c>
      <c r="Q297">
        <f>_xlfn.XLOOKUP(E297,CPI!A:A,CPI!B:B)</f>
        <v>96.5</v>
      </c>
      <c r="R297" s="12">
        <f>P297*(CPI!$B$112/Movie!Q297)</f>
        <v>19983318.499481864</v>
      </c>
      <c r="S297" t="s">
        <v>1308</v>
      </c>
      <c r="T297">
        <v>96</v>
      </c>
    </row>
    <row r="298" spans="1:20" x14ac:dyDescent="0.3">
      <c r="A298" t="s">
        <v>1310</v>
      </c>
      <c r="B298" t="str">
        <f t="shared" si="12"/>
        <v>R</v>
      </c>
      <c r="C298" t="s">
        <v>1</v>
      </c>
      <c r="D298" t="s">
        <v>26</v>
      </c>
      <c r="E298">
        <v>1982</v>
      </c>
      <c r="F298" s="22">
        <f t="shared" si="13"/>
        <v>29952</v>
      </c>
      <c r="G298" t="s">
        <v>980</v>
      </c>
      <c r="H298">
        <f t="shared" si="14"/>
        <v>5.7</v>
      </c>
      <c r="I298">
        <v>5.7</v>
      </c>
      <c r="J298">
        <v>1800</v>
      </c>
      <c r="K298" t="s">
        <v>1311</v>
      </c>
      <c r="L298" t="s">
        <v>1312</v>
      </c>
      <c r="M298" t="s">
        <v>554</v>
      </c>
      <c r="N298" t="s">
        <v>15</v>
      </c>
      <c r="O298">
        <v>10000000</v>
      </c>
      <c r="P298">
        <v>3583513</v>
      </c>
      <c r="Q298">
        <f>_xlfn.XLOOKUP(E298,CPI!A:A,CPI!B:B)</f>
        <v>96.5</v>
      </c>
      <c r="R298" s="12">
        <f>P298*(CPI!$B$112/Movie!Q298)</f>
        <v>11314988.716062175</v>
      </c>
      <c r="S298" t="s">
        <v>16</v>
      </c>
      <c r="T298">
        <v>117</v>
      </c>
    </row>
    <row r="299" spans="1:20" x14ac:dyDescent="0.3">
      <c r="A299" t="s">
        <v>1313</v>
      </c>
      <c r="B299" t="str">
        <f t="shared" si="12"/>
        <v>PG</v>
      </c>
      <c r="C299" t="s">
        <v>18</v>
      </c>
      <c r="D299" t="s">
        <v>2</v>
      </c>
      <c r="E299">
        <v>1982</v>
      </c>
      <c r="F299" s="22">
        <f t="shared" si="13"/>
        <v>29952</v>
      </c>
      <c r="G299" t="s">
        <v>1034</v>
      </c>
      <c r="H299">
        <f t="shared" si="14"/>
        <v>5.7</v>
      </c>
      <c r="I299">
        <v>5.7</v>
      </c>
      <c r="J299">
        <v>818</v>
      </c>
      <c r="K299" t="s">
        <v>172</v>
      </c>
      <c r="L299" t="s">
        <v>1314</v>
      </c>
      <c r="M299" t="s">
        <v>373</v>
      </c>
      <c r="N299" t="s">
        <v>15</v>
      </c>
      <c r="P299">
        <v>6668025</v>
      </c>
      <c r="Q299">
        <f>_xlfn.XLOOKUP(E299,CPI!A:A,CPI!B:B)</f>
        <v>96.5</v>
      </c>
      <c r="R299" s="12">
        <f>P299*(CPI!$B$112/Movie!Q299)</f>
        <v>21054375.310880829</v>
      </c>
      <c r="S299" t="s">
        <v>915</v>
      </c>
      <c r="T299">
        <v>107</v>
      </c>
    </row>
    <row r="300" spans="1:20" x14ac:dyDescent="0.3">
      <c r="A300" t="s">
        <v>1315</v>
      </c>
      <c r="B300" t="str">
        <f t="shared" si="12"/>
        <v>Rating Pending</v>
      </c>
      <c r="D300" t="s">
        <v>2</v>
      </c>
      <c r="E300">
        <v>1982</v>
      </c>
      <c r="F300" s="22">
        <f t="shared" si="13"/>
        <v>29952</v>
      </c>
      <c r="G300" t="s">
        <v>1117</v>
      </c>
      <c r="H300">
        <f t="shared" si="14"/>
        <v>7</v>
      </c>
      <c r="I300">
        <v>7</v>
      </c>
      <c r="J300">
        <v>3000</v>
      </c>
      <c r="K300" t="s">
        <v>1316</v>
      </c>
      <c r="L300" t="s">
        <v>1317</v>
      </c>
      <c r="M300" t="s">
        <v>1318</v>
      </c>
      <c r="N300" t="s">
        <v>122</v>
      </c>
      <c r="P300">
        <v>3700</v>
      </c>
      <c r="Q300">
        <f>_xlfn.XLOOKUP(E300,CPI!A:A,CPI!B:B)</f>
        <v>96.5</v>
      </c>
      <c r="R300" s="12">
        <f>P300*(CPI!$B$112/Movie!Q300)</f>
        <v>11682.797927461139</v>
      </c>
      <c r="S300" t="s">
        <v>1319</v>
      </c>
      <c r="T300">
        <v>121</v>
      </c>
    </row>
    <row r="301" spans="1:20" x14ac:dyDescent="0.3">
      <c r="A301" t="s">
        <v>1320</v>
      </c>
      <c r="B301" t="str">
        <f t="shared" si="12"/>
        <v>R</v>
      </c>
      <c r="C301" t="s">
        <v>1</v>
      </c>
      <c r="D301" t="s">
        <v>315</v>
      </c>
      <c r="E301">
        <v>1982</v>
      </c>
      <c r="F301" s="22">
        <f t="shared" si="13"/>
        <v>29952</v>
      </c>
      <c r="G301" t="s">
        <v>1321</v>
      </c>
      <c r="H301">
        <f t="shared" si="14"/>
        <v>6.2</v>
      </c>
      <c r="I301">
        <v>6.2</v>
      </c>
      <c r="J301">
        <v>1100</v>
      </c>
      <c r="K301" t="s">
        <v>1322</v>
      </c>
      <c r="L301" t="s">
        <v>1323</v>
      </c>
      <c r="M301" t="s">
        <v>1324</v>
      </c>
      <c r="N301" t="s">
        <v>15</v>
      </c>
      <c r="O301">
        <v>5000000</v>
      </c>
      <c r="P301">
        <v>3792188</v>
      </c>
      <c r="Q301">
        <f>_xlfn.XLOOKUP(E301,CPI!A:A,CPI!B:B)</f>
        <v>96.5</v>
      </c>
      <c r="R301" s="12">
        <f>P301*(CPI!$B$112/Movie!Q301)</f>
        <v>11973882.731606217</v>
      </c>
      <c r="S301" t="s">
        <v>29</v>
      </c>
      <c r="T301">
        <v>87</v>
      </c>
    </row>
    <row r="302" spans="1:20" x14ac:dyDescent="0.3">
      <c r="A302" t="s">
        <v>1325</v>
      </c>
      <c r="B302" t="str">
        <f t="shared" si="12"/>
        <v>R</v>
      </c>
      <c r="C302" t="s">
        <v>1</v>
      </c>
      <c r="D302" t="s">
        <v>19</v>
      </c>
      <c r="E302">
        <v>1982</v>
      </c>
      <c r="F302" s="22">
        <f t="shared" si="13"/>
        <v>29952</v>
      </c>
      <c r="G302" t="s">
        <v>1019</v>
      </c>
      <c r="H302">
        <f t="shared" si="14"/>
        <v>5.6</v>
      </c>
      <c r="I302">
        <v>5.6</v>
      </c>
      <c r="J302">
        <v>2900</v>
      </c>
      <c r="K302" t="s">
        <v>1326</v>
      </c>
      <c r="L302" t="s">
        <v>1327</v>
      </c>
      <c r="M302" t="s">
        <v>312</v>
      </c>
      <c r="N302" t="s">
        <v>15</v>
      </c>
      <c r="O302">
        <v>5000000</v>
      </c>
      <c r="P302">
        <v>6660333</v>
      </c>
      <c r="Q302">
        <f>_xlfn.XLOOKUP(E302,CPI!A:A,CPI!B:B)</f>
        <v>96.5</v>
      </c>
      <c r="R302" s="12">
        <f>P302*(CPI!$B$112/Movie!Q302)</f>
        <v>21030087.721243523</v>
      </c>
      <c r="S302" t="s">
        <v>103</v>
      </c>
      <c r="T302">
        <v>90</v>
      </c>
    </row>
    <row r="303" spans="1:20" x14ac:dyDescent="0.3">
      <c r="A303" t="s">
        <v>1328</v>
      </c>
      <c r="B303" t="str">
        <f t="shared" si="12"/>
        <v>R</v>
      </c>
      <c r="C303" t="s">
        <v>1</v>
      </c>
      <c r="D303" t="s">
        <v>26</v>
      </c>
      <c r="E303">
        <v>1982</v>
      </c>
      <c r="F303" s="22">
        <f t="shared" si="13"/>
        <v>29952</v>
      </c>
      <c r="G303" t="s">
        <v>1062</v>
      </c>
      <c r="H303">
        <f t="shared" si="14"/>
        <v>6.2</v>
      </c>
      <c r="I303">
        <v>6.2</v>
      </c>
      <c r="J303">
        <v>2100</v>
      </c>
      <c r="K303" t="s">
        <v>1329</v>
      </c>
      <c r="L303" t="s">
        <v>553</v>
      </c>
      <c r="M303" t="s">
        <v>553</v>
      </c>
      <c r="N303" t="s">
        <v>7</v>
      </c>
      <c r="P303">
        <v>7241180</v>
      </c>
      <c r="Q303">
        <f>_xlfn.XLOOKUP(E303,CPI!A:A,CPI!B:B)</f>
        <v>96.5</v>
      </c>
      <c r="R303" s="12">
        <f>P303*(CPI!$B$112/Movie!Q303)</f>
        <v>22864119.647668391</v>
      </c>
      <c r="S303" t="s">
        <v>555</v>
      </c>
      <c r="T303">
        <v>90</v>
      </c>
    </row>
    <row r="304" spans="1:20" x14ac:dyDescent="0.3">
      <c r="A304" t="s">
        <v>1330</v>
      </c>
      <c r="B304" t="str">
        <f t="shared" si="12"/>
        <v>PG</v>
      </c>
      <c r="C304" t="s">
        <v>18</v>
      </c>
      <c r="D304" t="s">
        <v>26</v>
      </c>
      <c r="E304">
        <v>1982</v>
      </c>
      <c r="F304" s="22">
        <f t="shared" si="13"/>
        <v>29952</v>
      </c>
      <c r="G304" t="s">
        <v>1050</v>
      </c>
      <c r="H304">
        <f t="shared" si="14"/>
        <v>6.2</v>
      </c>
      <c r="I304">
        <v>6.2</v>
      </c>
      <c r="J304">
        <v>683</v>
      </c>
      <c r="K304" t="s">
        <v>1331</v>
      </c>
      <c r="L304" t="s">
        <v>1332</v>
      </c>
      <c r="M304" t="s">
        <v>1333</v>
      </c>
      <c r="N304" t="s">
        <v>15</v>
      </c>
      <c r="P304">
        <v>143369</v>
      </c>
      <c r="Q304">
        <f>_xlfn.XLOOKUP(E304,CPI!A:A,CPI!B:B)</f>
        <v>96.5</v>
      </c>
      <c r="R304" s="12">
        <f>P304*(CPI!$B$112/Movie!Q304)</f>
        <v>452689.47461139894</v>
      </c>
      <c r="S304" t="s">
        <v>727</v>
      </c>
      <c r="T304">
        <v>94</v>
      </c>
    </row>
    <row r="305" spans="1:20" x14ac:dyDescent="0.3">
      <c r="A305" t="s">
        <v>1334</v>
      </c>
      <c r="B305" t="str">
        <f t="shared" si="12"/>
        <v>PG</v>
      </c>
      <c r="C305" t="s">
        <v>18</v>
      </c>
      <c r="D305" t="s">
        <v>2</v>
      </c>
      <c r="E305">
        <v>1982</v>
      </c>
      <c r="F305" s="22">
        <f t="shared" si="13"/>
        <v>29952</v>
      </c>
      <c r="G305" t="s">
        <v>1335</v>
      </c>
      <c r="H305">
        <f t="shared" si="14"/>
        <v>6.5</v>
      </c>
      <c r="I305">
        <v>6.5</v>
      </c>
      <c r="J305">
        <v>1300</v>
      </c>
      <c r="K305" t="s">
        <v>1336</v>
      </c>
      <c r="L305" t="s">
        <v>1337</v>
      </c>
      <c r="M305" t="s">
        <v>1338</v>
      </c>
      <c r="N305" t="s">
        <v>7</v>
      </c>
      <c r="O305">
        <v>10000000</v>
      </c>
      <c r="P305">
        <v>8000000</v>
      </c>
      <c r="Q305">
        <f>_xlfn.XLOOKUP(E305,CPI!A:A,CPI!B:B)</f>
        <v>96.5</v>
      </c>
      <c r="R305" s="12">
        <f>P305*(CPI!$B$112/Movie!Q305)</f>
        <v>25260103.626943003</v>
      </c>
      <c r="S305" t="s">
        <v>227</v>
      </c>
      <c r="T305">
        <v>107</v>
      </c>
    </row>
    <row r="306" spans="1:20" x14ac:dyDescent="0.3">
      <c r="A306" t="s">
        <v>1339</v>
      </c>
      <c r="B306" t="str">
        <f t="shared" si="12"/>
        <v>R</v>
      </c>
      <c r="C306" t="s">
        <v>1</v>
      </c>
      <c r="D306" t="s">
        <v>2</v>
      </c>
      <c r="E306">
        <v>1982</v>
      </c>
      <c r="F306" s="22">
        <f t="shared" si="13"/>
        <v>29952</v>
      </c>
      <c r="G306" t="s">
        <v>1340</v>
      </c>
      <c r="H306">
        <f t="shared" si="14"/>
        <v>5.9</v>
      </c>
      <c r="I306">
        <v>5.9</v>
      </c>
      <c r="J306">
        <v>914</v>
      </c>
      <c r="K306" t="s">
        <v>383</v>
      </c>
      <c r="L306" t="s">
        <v>1341</v>
      </c>
      <c r="M306" t="s">
        <v>1342</v>
      </c>
      <c r="N306" t="s">
        <v>15</v>
      </c>
      <c r="P306">
        <v>1474249</v>
      </c>
      <c r="Q306">
        <f>_xlfn.XLOOKUP(E306,CPI!A:A,CPI!B:B)</f>
        <v>96.5</v>
      </c>
      <c r="R306" s="12">
        <f>P306*(CPI!$B$112/Movie!Q306)</f>
        <v>4654960.3139896365</v>
      </c>
      <c r="S306" t="s">
        <v>386</v>
      </c>
      <c r="T306">
        <v>97</v>
      </c>
    </row>
    <row r="307" spans="1:20" x14ac:dyDescent="0.3">
      <c r="A307" t="s">
        <v>1343</v>
      </c>
      <c r="B307" t="str">
        <f t="shared" si="12"/>
        <v>R</v>
      </c>
      <c r="C307" t="s">
        <v>1</v>
      </c>
      <c r="D307" t="s">
        <v>19</v>
      </c>
      <c r="E307">
        <v>1982</v>
      </c>
      <c r="F307" s="22">
        <f t="shared" si="13"/>
        <v>29952</v>
      </c>
      <c r="G307" t="s">
        <v>1344</v>
      </c>
      <c r="H307">
        <f t="shared" si="14"/>
        <v>6</v>
      </c>
      <c r="I307">
        <v>6</v>
      </c>
      <c r="J307">
        <v>3100</v>
      </c>
      <c r="K307" t="s">
        <v>1345</v>
      </c>
      <c r="L307" t="s">
        <v>253</v>
      </c>
      <c r="M307" t="s">
        <v>1346</v>
      </c>
      <c r="N307" t="s">
        <v>15</v>
      </c>
      <c r="O307">
        <v>7000000</v>
      </c>
      <c r="P307">
        <v>21134374</v>
      </c>
      <c r="Q307">
        <f>_xlfn.XLOOKUP(E307,CPI!A:A,CPI!B:B)</f>
        <v>96.5</v>
      </c>
      <c r="R307" s="12">
        <f>P307*(CPI!$B$112/Movie!Q307)</f>
        <v>66732059.66632124</v>
      </c>
      <c r="S307" t="s">
        <v>749</v>
      </c>
      <c r="T307">
        <v>90</v>
      </c>
    </row>
    <row r="308" spans="1:20" x14ac:dyDescent="0.3">
      <c r="A308" t="s">
        <v>1347</v>
      </c>
      <c r="B308" t="str">
        <f t="shared" si="12"/>
        <v>R</v>
      </c>
      <c r="C308" t="s">
        <v>1</v>
      </c>
      <c r="D308" t="s">
        <v>26</v>
      </c>
      <c r="E308">
        <v>1982</v>
      </c>
      <c r="F308" s="22">
        <f t="shared" si="13"/>
        <v>29952</v>
      </c>
      <c r="G308" t="s">
        <v>1307</v>
      </c>
      <c r="H308">
        <f t="shared" si="14"/>
        <v>3.5</v>
      </c>
      <c r="I308">
        <v>3.5</v>
      </c>
      <c r="J308">
        <v>322</v>
      </c>
      <c r="K308" t="s">
        <v>1348</v>
      </c>
      <c r="L308" t="s">
        <v>1349</v>
      </c>
      <c r="M308" t="s">
        <v>1350</v>
      </c>
      <c r="N308" t="s">
        <v>15</v>
      </c>
      <c r="P308">
        <v>2914328</v>
      </c>
      <c r="Q308">
        <f>_xlfn.XLOOKUP(E308,CPI!A:A,CPI!B:B)</f>
        <v>96.5</v>
      </c>
      <c r="R308" s="12">
        <f>P308*(CPI!$B$112/Movie!Q308)</f>
        <v>9202028.4103626944</v>
      </c>
      <c r="S308" t="s">
        <v>1351</v>
      </c>
      <c r="T308">
        <v>90</v>
      </c>
    </row>
    <row r="309" spans="1:20" x14ac:dyDescent="0.3">
      <c r="A309" t="s">
        <v>1352</v>
      </c>
      <c r="B309" t="str">
        <f t="shared" si="12"/>
        <v>R</v>
      </c>
      <c r="C309" t="s">
        <v>1</v>
      </c>
      <c r="D309" t="s">
        <v>26</v>
      </c>
      <c r="E309">
        <v>1982</v>
      </c>
      <c r="F309" s="22">
        <f t="shared" si="13"/>
        <v>29952</v>
      </c>
      <c r="G309" t="s">
        <v>989</v>
      </c>
      <c r="H309">
        <f t="shared" si="14"/>
        <v>4.7</v>
      </c>
      <c r="I309">
        <v>4.7</v>
      </c>
      <c r="J309">
        <v>984</v>
      </c>
      <c r="K309" t="s">
        <v>1353</v>
      </c>
      <c r="L309" t="s">
        <v>1354</v>
      </c>
      <c r="M309" t="s">
        <v>1355</v>
      </c>
      <c r="N309" t="s">
        <v>15</v>
      </c>
      <c r="O309">
        <v>13400000</v>
      </c>
      <c r="P309">
        <v>2869638</v>
      </c>
      <c r="Q309">
        <f>_xlfn.XLOOKUP(E309,CPI!A:A,CPI!B:B)</f>
        <v>96.5</v>
      </c>
      <c r="R309" s="12">
        <f>P309*(CPI!$B$112/Movie!Q309)</f>
        <v>9060919.1564766839</v>
      </c>
      <c r="S309" t="s">
        <v>447</v>
      </c>
      <c r="T309">
        <v>103</v>
      </c>
    </row>
    <row r="310" spans="1:20" x14ac:dyDescent="0.3">
      <c r="A310" t="s">
        <v>1356</v>
      </c>
      <c r="B310" t="str">
        <f t="shared" si="12"/>
        <v>Not Rated</v>
      </c>
      <c r="C310" t="s">
        <v>432</v>
      </c>
      <c r="D310" t="s">
        <v>48</v>
      </c>
      <c r="E310">
        <v>1982</v>
      </c>
      <c r="F310" s="22">
        <f t="shared" si="13"/>
        <v>29952</v>
      </c>
      <c r="G310" t="s">
        <v>1357</v>
      </c>
      <c r="H310">
        <f t="shared" si="14"/>
        <v>7.4</v>
      </c>
      <c r="I310">
        <v>7.4</v>
      </c>
      <c r="J310">
        <v>4100</v>
      </c>
      <c r="K310" t="s">
        <v>1358</v>
      </c>
      <c r="L310" t="s">
        <v>1359</v>
      </c>
      <c r="M310" t="s">
        <v>1360</v>
      </c>
      <c r="N310" t="s">
        <v>437</v>
      </c>
      <c r="P310">
        <v>3723036</v>
      </c>
      <c r="Q310">
        <f>_xlfn.XLOOKUP(E310,CPI!A:A,CPI!B:B)</f>
        <v>96.5</v>
      </c>
      <c r="R310" s="12">
        <f>P310*(CPI!$B$112/Movie!Q310)</f>
        <v>11755534.395854922</v>
      </c>
      <c r="S310" t="s">
        <v>1361</v>
      </c>
      <c r="T310">
        <v>112</v>
      </c>
    </row>
    <row r="311" spans="1:20" x14ac:dyDescent="0.3">
      <c r="A311" t="s">
        <v>1362</v>
      </c>
      <c r="B311" t="str">
        <f t="shared" si="12"/>
        <v>PG</v>
      </c>
      <c r="C311" t="s">
        <v>18</v>
      </c>
      <c r="D311" t="s">
        <v>19</v>
      </c>
      <c r="E311">
        <v>1982</v>
      </c>
      <c r="F311" s="22">
        <f t="shared" si="13"/>
        <v>29952</v>
      </c>
      <c r="G311" t="s">
        <v>1057</v>
      </c>
      <c r="H311">
        <f t="shared" si="14"/>
        <v>5.7</v>
      </c>
      <c r="I311">
        <v>5.7</v>
      </c>
      <c r="J311">
        <v>1500</v>
      </c>
      <c r="K311" t="s">
        <v>1363</v>
      </c>
      <c r="L311" t="s">
        <v>1364</v>
      </c>
      <c r="M311" t="s">
        <v>1365</v>
      </c>
      <c r="N311" t="s">
        <v>15</v>
      </c>
      <c r="P311">
        <v>16894678</v>
      </c>
      <c r="Q311">
        <f>_xlfn.XLOOKUP(E311,CPI!A:A,CPI!B:B)</f>
        <v>96.5</v>
      </c>
      <c r="R311" s="12">
        <f>P311*(CPI!$B$112/Movie!Q311)</f>
        <v>53345164.627979271</v>
      </c>
      <c r="S311" t="s">
        <v>1366</v>
      </c>
      <c r="T311">
        <v>87</v>
      </c>
    </row>
    <row r="312" spans="1:20" x14ac:dyDescent="0.3">
      <c r="A312" t="s">
        <v>1367</v>
      </c>
      <c r="B312" t="str">
        <f t="shared" si="12"/>
        <v>R</v>
      </c>
      <c r="C312" t="s">
        <v>1</v>
      </c>
      <c r="D312" t="s">
        <v>26</v>
      </c>
      <c r="E312">
        <v>1982</v>
      </c>
      <c r="F312" s="22">
        <f t="shared" si="13"/>
        <v>29952</v>
      </c>
      <c r="G312" t="s">
        <v>1070</v>
      </c>
      <c r="H312">
        <f t="shared" si="14"/>
        <v>5.8</v>
      </c>
      <c r="I312">
        <v>5.8</v>
      </c>
      <c r="J312">
        <v>1400</v>
      </c>
      <c r="K312" t="s">
        <v>444</v>
      </c>
      <c r="L312" t="s">
        <v>1368</v>
      </c>
      <c r="M312" t="s">
        <v>878</v>
      </c>
      <c r="N312" t="s">
        <v>15</v>
      </c>
      <c r="P312">
        <v>23671186</v>
      </c>
      <c r="Q312">
        <f>_xlfn.XLOOKUP(E312,CPI!A:A,CPI!B:B)</f>
        <v>96.5</v>
      </c>
      <c r="R312" s="12">
        <f>P312*(CPI!$B$112/Movie!Q312)</f>
        <v>74742076.416580305</v>
      </c>
      <c r="S312" t="s">
        <v>29</v>
      </c>
      <c r="T312">
        <v>97</v>
      </c>
    </row>
    <row r="313" spans="1:20" x14ac:dyDescent="0.3">
      <c r="A313" t="s">
        <v>1369</v>
      </c>
      <c r="B313" t="str">
        <f t="shared" si="12"/>
        <v>PG</v>
      </c>
      <c r="C313" t="s">
        <v>18</v>
      </c>
      <c r="D313" t="s">
        <v>89</v>
      </c>
      <c r="E313">
        <v>1982</v>
      </c>
      <c r="F313" s="22">
        <f t="shared" si="13"/>
        <v>29952</v>
      </c>
      <c r="G313" t="s">
        <v>902</v>
      </c>
      <c r="H313">
        <f t="shared" si="14"/>
        <v>6.5</v>
      </c>
      <c r="I313">
        <v>6.5</v>
      </c>
      <c r="J313">
        <v>3000</v>
      </c>
      <c r="K313" t="s">
        <v>1316</v>
      </c>
      <c r="L313" t="s">
        <v>1370</v>
      </c>
      <c r="M313" t="s">
        <v>726</v>
      </c>
      <c r="N313" t="s">
        <v>15</v>
      </c>
      <c r="P313">
        <v>42914</v>
      </c>
      <c r="Q313">
        <f>_xlfn.XLOOKUP(E313,CPI!A:A,CPI!B:B)</f>
        <v>96.5</v>
      </c>
      <c r="R313" s="12">
        <f>P313*(CPI!$B$112/Movie!Q313)</f>
        <v>135501.51088082901</v>
      </c>
      <c r="S313" t="s">
        <v>35</v>
      </c>
      <c r="T313">
        <v>97</v>
      </c>
    </row>
    <row r="314" spans="1:20" x14ac:dyDescent="0.3">
      <c r="A314" t="s">
        <v>1371</v>
      </c>
      <c r="B314" t="str">
        <f t="shared" si="12"/>
        <v>PG</v>
      </c>
      <c r="C314" t="s">
        <v>18</v>
      </c>
      <c r="D314" t="s">
        <v>2</v>
      </c>
      <c r="E314">
        <v>1982</v>
      </c>
      <c r="F314" s="22">
        <f t="shared" si="13"/>
        <v>29952</v>
      </c>
      <c r="G314" t="s">
        <v>1372</v>
      </c>
      <c r="H314">
        <f t="shared" si="14"/>
        <v>6.1</v>
      </c>
      <c r="I314">
        <v>6.1</v>
      </c>
      <c r="J314">
        <v>1000</v>
      </c>
      <c r="K314" t="s">
        <v>1373</v>
      </c>
      <c r="L314" t="s">
        <v>1374</v>
      </c>
      <c r="M314" t="s">
        <v>554</v>
      </c>
      <c r="N314" t="s">
        <v>15</v>
      </c>
      <c r="O314">
        <v>15000000</v>
      </c>
      <c r="P314">
        <v>199078</v>
      </c>
      <c r="Q314">
        <f>_xlfn.XLOOKUP(E314,CPI!A:A,CPI!B:B)</f>
        <v>96.5</v>
      </c>
      <c r="R314" s="12">
        <f>P314*(CPI!$B$112/Movie!Q314)</f>
        <v>628591.36373056995</v>
      </c>
      <c r="S314" t="s">
        <v>1375</v>
      </c>
      <c r="T314">
        <v>108</v>
      </c>
    </row>
    <row r="315" spans="1:20" x14ac:dyDescent="0.3">
      <c r="A315" t="s">
        <v>1376</v>
      </c>
      <c r="B315" t="str">
        <f t="shared" si="12"/>
        <v>R</v>
      </c>
      <c r="C315" t="s">
        <v>1</v>
      </c>
      <c r="D315" t="s">
        <v>89</v>
      </c>
      <c r="E315">
        <v>1982</v>
      </c>
      <c r="F315" s="22">
        <f t="shared" si="13"/>
        <v>29952</v>
      </c>
      <c r="G315" t="s">
        <v>1070</v>
      </c>
      <c r="H315">
        <f t="shared" si="14"/>
        <v>4.4000000000000004</v>
      </c>
      <c r="I315">
        <v>4.4000000000000004</v>
      </c>
      <c r="J315">
        <v>538</v>
      </c>
      <c r="K315" t="s">
        <v>1377</v>
      </c>
      <c r="L315" t="s">
        <v>1377</v>
      </c>
      <c r="M315" t="s">
        <v>1378</v>
      </c>
      <c r="N315" t="s">
        <v>15</v>
      </c>
      <c r="P315">
        <v>3178542</v>
      </c>
      <c r="Q315">
        <f>_xlfn.XLOOKUP(E315,CPI!A:A,CPI!B:B)</f>
        <v>96.5</v>
      </c>
      <c r="R315" s="12">
        <f>P315*(CPI!$B$112/Movie!Q315)</f>
        <v>10036287.537823834</v>
      </c>
      <c r="S315" t="s">
        <v>1379</v>
      </c>
      <c r="T315">
        <v>108</v>
      </c>
    </row>
    <row r="316" spans="1:20" x14ac:dyDescent="0.3">
      <c r="A316" t="s">
        <v>1380</v>
      </c>
      <c r="B316" t="str">
        <f t="shared" si="12"/>
        <v>PG</v>
      </c>
      <c r="C316" t="s">
        <v>18</v>
      </c>
      <c r="D316" t="s">
        <v>48</v>
      </c>
      <c r="E316">
        <v>1982</v>
      </c>
      <c r="F316" s="22">
        <f t="shared" si="13"/>
        <v>29952</v>
      </c>
      <c r="G316" t="s">
        <v>782</v>
      </c>
      <c r="H316">
        <f t="shared" si="14"/>
        <v>6.8</v>
      </c>
      <c r="I316">
        <v>6.8</v>
      </c>
      <c r="J316">
        <v>785</v>
      </c>
      <c r="K316" t="s">
        <v>1381</v>
      </c>
      <c r="L316" t="s">
        <v>1016</v>
      </c>
      <c r="M316" t="s">
        <v>1054</v>
      </c>
      <c r="N316" t="s">
        <v>180</v>
      </c>
      <c r="P316">
        <v>8693512</v>
      </c>
      <c r="Q316">
        <f>_xlfn.XLOOKUP(E316,CPI!A:A,CPI!B:B)</f>
        <v>96.5</v>
      </c>
      <c r="R316" s="12">
        <f>P316*(CPI!$B$112/Movie!Q316)</f>
        <v>27449876.750259064</v>
      </c>
      <c r="S316" t="s">
        <v>1382</v>
      </c>
      <c r="T316">
        <v>103</v>
      </c>
    </row>
    <row r="317" spans="1:20" x14ac:dyDescent="0.3">
      <c r="A317" t="s">
        <v>1383</v>
      </c>
      <c r="B317" t="str">
        <f t="shared" si="12"/>
        <v>R</v>
      </c>
      <c r="C317" t="s">
        <v>1</v>
      </c>
      <c r="D317" t="s">
        <v>26</v>
      </c>
      <c r="E317">
        <v>1982</v>
      </c>
      <c r="F317" s="22">
        <f t="shared" si="13"/>
        <v>29952</v>
      </c>
      <c r="G317" t="s">
        <v>1150</v>
      </c>
      <c r="H317">
        <f t="shared" si="14"/>
        <v>5.3</v>
      </c>
      <c r="I317">
        <v>5.3</v>
      </c>
      <c r="J317">
        <v>1200</v>
      </c>
      <c r="K317" t="s">
        <v>1384</v>
      </c>
      <c r="L317" t="s">
        <v>872</v>
      </c>
      <c r="M317" t="s">
        <v>1385</v>
      </c>
      <c r="N317" t="s">
        <v>15</v>
      </c>
      <c r="O317">
        <v>6000000</v>
      </c>
      <c r="P317">
        <v>6062898</v>
      </c>
      <c r="Q317">
        <f>_xlfn.XLOOKUP(E317,CPI!A:A,CPI!B:B)</f>
        <v>96.5</v>
      </c>
      <c r="R317" s="12">
        <f>P317*(CPI!$B$112/Movie!Q317)</f>
        <v>19143678.969948184</v>
      </c>
      <c r="S317" t="s">
        <v>29</v>
      </c>
      <c r="T317">
        <v>93</v>
      </c>
    </row>
    <row r="318" spans="1:20" x14ac:dyDescent="0.3">
      <c r="A318" t="s">
        <v>1386</v>
      </c>
      <c r="B318" t="str">
        <f t="shared" si="12"/>
        <v>R</v>
      </c>
      <c r="C318" t="s">
        <v>1</v>
      </c>
      <c r="D318" t="s">
        <v>26</v>
      </c>
      <c r="E318">
        <v>1982</v>
      </c>
      <c r="F318" s="22">
        <f t="shared" si="13"/>
        <v>29952</v>
      </c>
      <c r="G318" t="s">
        <v>1181</v>
      </c>
      <c r="H318">
        <f t="shared" si="14"/>
        <v>7.7</v>
      </c>
      <c r="I318">
        <v>7.7</v>
      </c>
      <c r="J318">
        <v>3900</v>
      </c>
      <c r="K318" t="s">
        <v>1387</v>
      </c>
      <c r="L318" t="s">
        <v>1388</v>
      </c>
      <c r="M318" t="s">
        <v>878</v>
      </c>
      <c r="N318" t="s">
        <v>15</v>
      </c>
      <c r="P318">
        <v>36299720</v>
      </c>
      <c r="Q318">
        <f>_xlfn.XLOOKUP(E318,CPI!A:A,CPI!B:B)</f>
        <v>96.5</v>
      </c>
      <c r="R318" s="12">
        <f>P318*(CPI!$B$112/Movie!Q318)</f>
        <v>114616836.10362694</v>
      </c>
      <c r="S318" t="s">
        <v>16</v>
      </c>
      <c r="T318">
        <v>82</v>
      </c>
    </row>
    <row r="319" spans="1:20" x14ac:dyDescent="0.3">
      <c r="A319" t="s">
        <v>1389</v>
      </c>
      <c r="B319" t="str">
        <f t="shared" si="12"/>
        <v>G</v>
      </c>
      <c r="C319" t="s">
        <v>322</v>
      </c>
      <c r="D319" t="s">
        <v>375</v>
      </c>
      <c r="E319">
        <v>1982</v>
      </c>
      <c r="F319" s="22">
        <f t="shared" si="13"/>
        <v>29952</v>
      </c>
      <c r="G319" t="s">
        <v>1126</v>
      </c>
      <c r="H319">
        <f t="shared" si="14"/>
        <v>7.1</v>
      </c>
      <c r="I319">
        <v>7.1</v>
      </c>
      <c r="J319">
        <v>1800</v>
      </c>
      <c r="K319" t="s">
        <v>593</v>
      </c>
      <c r="L319" t="s">
        <v>1390</v>
      </c>
      <c r="M319" t="s">
        <v>1391</v>
      </c>
      <c r="N319" t="s">
        <v>15</v>
      </c>
      <c r="P319">
        <v>78350</v>
      </c>
      <c r="Q319">
        <f>_xlfn.XLOOKUP(E319,CPI!A:A,CPI!B:B)</f>
        <v>96.5</v>
      </c>
      <c r="R319" s="12">
        <f>P319*(CPI!$B$112/Movie!Q319)</f>
        <v>247391.13989637303</v>
      </c>
      <c r="S319" t="s">
        <v>1392</v>
      </c>
      <c r="T319">
        <v>74</v>
      </c>
    </row>
    <row r="320" spans="1:20" x14ac:dyDescent="0.3">
      <c r="A320" t="s">
        <v>1393</v>
      </c>
      <c r="B320" t="str">
        <f t="shared" si="12"/>
        <v>R</v>
      </c>
      <c r="C320" t="s">
        <v>1</v>
      </c>
      <c r="D320" t="s">
        <v>89</v>
      </c>
      <c r="E320">
        <v>1982</v>
      </c>
      <c r="F320" s="22">
        <f t="shared" si="13"/>
        <v>29952</v>
      </c>
      <c r="G320" t="s">
        <v>989</v>
      </c>
      <c r="H320">
        <f t="shared" si="14"/>
        <v>5.0999999999999996</v>
      </c>
      <c r="I320">
        <v>5.0999999999999996</v>
      </c>
      <c r="J320">
        <v>838</v>
      </c>
      <c r="K320" t="s">
        <v>661</v>
      </c>
      <c r="L320" t="s">
        <v>1394</v>
      </c>
      <c r="M320" t="s">
        <v>97</v>
      </c>
      <c r="N320" t="s">
        <v>15</v>
      </c>
      <c r="P320">
        <v>12408066</v>
      </c>
      <c r="Q320">
        <f>_xlfn.XLOOKUP(E320,CPI!A:A,CPI!B:B)</f>
        <v>96.5</v>
      </c>
      <c r="R320" s="12">
        <f>P320*(CPI!$B$112/Movie!Q320)</f>
        <v>39178629.121243522</v>
      </c>
      <c r="S320" t="s">
        <v>1395</v>
      </c>
      <c r="T320">
        <v>121</v>
      </c>
    </row>
    <row r="321" spans="1:20" x14ac:dyDescent="0.3">
      <c r="A321" t="s">
        <v>1396</v>
      </c>
      <c r="B321" t="str">
        <f t="shared" si="12"/>
        <v>PG</v>
      </c>
      <c r="C321" t="s">
        <v>18</v>
      </c>
      <c r="D321" t="s">
        <v>26</v>
      </c>
      <c r="E321">
        <v>1982</v>
      </c>
      <c r="F321" s="22">
        <f t="shared" si="13"/>
        <v>29952</v>
      </c>
      <c r="G321" t="s">
        <v>1176</v>
      </c>
      <c r="H321">
        <f t="shared" si="14"/>
        <v>3.9</v>
      </c>
      <c r="I321">
        <v>3.9</v>
      </c>
      <c r="J321">
        <v>653</v>
      </c>
      <c r="K321" t="s">
        <v>848</v>
      </c>
      <c r="L321" t="s">
        <v>1397</v>
      </c>
      <c r="M321" t="s">
        <v>1398</v>
      </c>
      <c r="N321" t="s">
        <v>15</v>
      </c>
      <c r="O321">
        <v>19000000</v>
      </c>
      <c r="P321">
        <v>2279543</v>
      </c>
      <c r="Q321">
        <f>_xlfn.XLOOKUP(E321,CPI!A:A,CPI!B:B)</f>
        <v>96.5</v>
      </c>
      <c r="R321" s="12">
        <f>P321*(CPI!$B$112/Movie!Q321)</f>
        <v>7197686.5502590667</v>
      </c>
      <c r="S321" t="s">
        <v>103</v>
      </c>
      <c r="T321">
        <v>110</v>
      </c>
    </row>
    <row r="322" spans="1:20" x14ac:dyDescent="0.3">
      <c r="A322" t="s">
        <v>1399</v>
      </c>
      <c r="B322" t="str">
        <f t="shared" si="12"/>
        <v>PG</v>
      </c>
      <c r="C322" t="s">
        <v>18</v>
      </c>
      <c r="D322" t="s">
        <v>26</v>
      </c>
      <c r="E322">
        <v>1982</v>
      </c>
      <c r="F322" s="22">
        <f t="shared" si="13"/>
        <v>29952</v>
      </c>
      <c r="G322" t="s">
        <v>1400</v>
      </c>
      <c r="H322">
        <f t="shared" si="14"/>
        <v>6.2</v>
      </c>
      <c r="I322">
        <v>6.2</v>
      </c>
      <c r="J322">
        <v>895</v>
      </c>
      <c r="K322" t="s">
        <v>834</v>
      </c>
      <c r="L322" t="s">
        <v>193</v>
      </c>
      <c r="M322" t="s">
        <v>399</v>
      </c>
      <c r="N322" t="s">
        <v>15</v>
      </c>
      <c r="P322">
        <v>6968359</v>
      </c>
      <c r="Q322">
        <f>_xlfn.XLOOKUP(E322,CPI!A:A,CPI!B:B)</f>
        <v>96.5</v>
      </c>
      <c r="R322" s="12">
        <f>P322*(CPI!$B$112/Movie!Q322)</f>
        <v>22002683.806217615</v>
      </c>
      <c r="S322" t="s">
        <v>165</v>
      </c>
      <c r="T322">
        <v>108</v>
      </c>
    </row>
    <row r="323" spans="1:20" x14ac:dyDescent="0.3">
      <c r="A323" t="s">
        <v>1401</v>
      </c>
      <c r="B323" t="str">
        <f t="shared" ref="B323:B386" si="15">IF(C323="","Rating Pending",C323)</f>
        <v>G</v>
      </c>
      <c r="C323" t="s">
        <v>322</v>
      </c>
      <c r="D323" t="s">
        <v>2</v>
      </c>
      <c r="E323">
        <v>1982</v>
      </c>
      <c r="F323" s="22">
        <f t="shared" ref="F323:F386" si="16">DATE(TRIM(E323), 1, 1)</f>
        <v>29952</v>
      </c>
      <c r="G323" t="s">
        <v>1402</v>
      </c>
      <c r="H323">
        <f t="shared" ref="H323:H386" si="17">IF(I323="","Score Pending",I323)</f>
        <v>7.2</v>
      </c>
      <c r="I323">
        <v>7.2</v>
      </c>
      <c r="J323">
        <v>1300</v>
      </c>
      <c r="K323" t="s">
        <v>548</v>
      </c>
      <c r="L323" t="s">
        <v>1403</v>
      </c>
      <c r="M323" t="s">
        <v>1404</v>
      </c>
      <c r="N323" t="s">
        <v>1405</v>
      </c>
      <c r="P323">
        <v>3783329</v>
      </c>
      <c r="Q323">
        <f>_xlfn.XLOOKUP(E323,CPI!A:A,CPI!B:B)</f>
        <v>96.5</v>
      </c>
      <c r="R323" s="12">
        <f>P323*(CPI!$B$112/Movie!Q323)</f>
        <v>11945910.324352331</v>
      </c>
      <c r="S323" t="s">
        <v>1406</v>
      </c>
      <c r="T323">
        <v>109</v>
      </c>
    </row>
    <row r="324" spans="1:20" x14ac:dyDescent="0.3">
      <c r="A324" t="s">
        <v>1407</v>
      </c>
      <c r="B324" t="str">
        <f t="shared" si="15"/>
        <v>R</v>
      </c>
      <c r="C324" t="s">
        <v>1</v>
      </c>
      <c r="D324" t="s">
        <v>19</v>
      </c>
      <c r="E324">
        <v>1982</v>
      </c>
      <c r="F324" s="22">
        <f t="shared" si="16"/>
        <v>29952</v>
      </c>
      <c r="G324" t="s">
        <v>517</v>
      </c>
      <c r="H324">
        <f t="shared" si="17"/>
        <v>6.1</v>
      </c>
      <c r="I324">
        <v>6.1</v>
      </c>
      <c r="J324">
        <v>460</v>
      </c>
      <c r="K324" t="s">
        <v>1408</v>
      </c>
      <c r="L324" t="s">
        <v>1409</v>
      </c>
      <c r="M324" t="s">
        <v>1410</v>
      </c>
      <c r="N324" t="s">
        <v>15</v>
      </c>
      <c r="P324">
        <v>3355948</v>
      </c>
      <c r="Q324">
        <f>_xlfn.XLOOKUP(E324,CPI!A:A,CPI!B:B)</f>
        <v>96.5</v>
      </c>
      <c r="R324" s="12">
        <f>P324*(CPI!$B$112/Movie!Q324)</f>
        <v>10596449.280829014</v>
      </c>
      <c r="S324" t="s">
        <v>1411</v>
      </c>
      <c r="T324">
        <v>98</v>
      </c>
    </row>
    <row r="325" spans="1:20" x14ac:dyDescent="0.3">
      <c r="A325" t="s">
        <v>1412</v>
      </c>
      <c r="B325" t="str">
        <f t="shared" si="15"/>
        <v>Not Rated</v>
      </c>
      <c r="C325" t="s">
        <v>432</v>
      </c>
      <c r="D325" t="s">
        <v>315</v>
      </c>
      <c r="E325">
        <v>1982</v>
      </c>
      <c r="F325" s="22">
        <f t="shared" si="16"/>
        <v>29952</v>
      </c>
      <c r="G325" t="s">
        <v>1413</v>
      </c>
      <c r="H325">
        <f t="shared" si="17"/>
        <v>5.8</v>
      </c>
      <c r="I325">
        <v>5.8</v>
      </c>
      <c r="J325">
        <v>665</v>
      </c>
      <c r="K325" t="s">
        <v>1414</v>
      </c>
      <c r="L325" t="s">
        <v>1415</v>
      </c>
      <c r="M325" t="s">
        <v>1416</v>
      </c>
      <c r="N325" t="s">
        <v>122</v>
      </c>
      <c r="P325">
        <v>22440</v>
      </c>
      <c r="Q325">
        <f>_xlfn.XLOOKUP(E325,CPI!A:A,CPI!B:B)</f>
        <v>96.5</v>
      </c>
      <c r="R325" s="12">
        <f>P325*(CPI!$B$112/Movie!Q325)</f>
        <v>70854.59067357512</v>
      </c>
      <c r="S325" t="s">
        <v>1417</v>
      </c>
      <c r="T325">
        <v>106</v>
      </c>
    </row>
    <row r="326" spans="1:20" x14ac:dyDescent="0.3">
      <c r="A326" t="s">
        <v>1418</v>
      </c>
      <c r="B326" t="str">
        <f t="shared" si="15"/>
        <v>Not Rated</v>
      </c>
      <c r="C326" t="s">
        <v>432</v>
      </c>
      <c r="D326" t="s">
        <v>375</v>
      </c>
      <c r="E326">
        <v>1982</v>
      </c>
      <c r="F326" s="22">
        <f t="shared" si="16"/>
        <v>29952</v>
      </c>
      <c r="G326" t="s">
        <v>1419</v>
      </c>
      <c r="H326">
        <f t="shared" si="17"/>
        <v>6.8</v>
      </c>
      <c r="I326">
        <v>6.8</v>
      </c>
      <c r="J326">
        <v>352</v>
      </c>
      <c r="K326" t="s">
        <v>1420</v>
      </c>
      <c r="L326" t="s">
        <v>1421</v>
      </c>
      <c r="M326" t="s">
        <v>1003</v>
      </c>
      <c r="N326" t="s">
        <v>15</v>
      </c>
      <c r="Q326">
        <f>_xlfn.XLOOKUP(E326,CPI!A:A,CPI!B:B)</f>
        <v>96.5</v>
      </c>
      <c r="R326" s="12">
        <f>P326*(CPI!$B$112/Movie!Q326)</f>
        <v>0</v>
      </c>
      <c r="S326" t="s">
        <v>1422</v>
      </c>
      <c r="T326">
        <v>78</v>
      </c>
    </row>
    <row r="327" spans="1:20" x14ac:dyDescent="0.3">
      <c r="A327" t="s">
        <v>1423</v>
      </c>
      <c r="B327" t="str">
        <f t="shared" si="15"/>
        <v>G</v>
      </c>
      <c r="C327" t="s">
        <v>322</v>
      </c>
      <c r="D327" t="s">
        <v>375</v>
      </c>
      <c r="E327">
        <v>1982</v>
      </c>
      <c r="F327" s="22">
        <f t="shared" si="16"/>
        <v>29952</v>
      </c>
      <c r="G327" t="s">
        <v>1126</v>
      </c>
      <c r="H327">
        <f t="shared" si="17"/>
        <v>6.3</v>
      </c>
      <c r="I327">
        <v>6.3</v>
      </c>
      <c r="J327">
        <v>256</v>
      </c>
      <c r="K327" t="s">
        <v>1424</v>
      </c>
      <c r="L327" t="s">
        <v>1425</v>
      </c>
      <c r="M327" t="s">
        <v>1426</v>
      </c>
      <c r="N327" t="s">
        <v>15</v>
      </c>
      <c r="P327">
        <v>5124391</v>
      </c>
      <c r="Q327">
        <f>_xlfn.XLOOKUP(E327,CPI!A:A,CPI!B:B)</f>
        <v>96.5</v>
      </c>
      <c r="R327" s="12">
        <f>P327*(CPI!$B$112/Movie!Q327)</f>
        <v>16180330.960621761</v>
      </c>
      <c r="S327" t="s">
        <v>1427</v>
      </c>
      <c r="T327">
        <v>94</v>
      </c>
    </row>
    <row r="328" spans="1:20" x14ac:dyDescent="0.3">
      <c r="A328" t="s">
        <v>1428</v>
      </c>
      <c r="B328" t="str">
        <f t="shared" si="15"/>
        <v>R</v>
      </c>
      <c r="C328" t="s">
        <v>1</v>
      </c>
      <c r="D328" t="s">
        <v>89</v>
      </c>
      <c r="E328">
        <v>1982</v>
      </c>
      <c r="F328" s="22">
        <f t="shared" si="16"/>
        <v>29952</v>
      </c>
      <c r="G328" t="s">
        <v>1429</v>
      </c>
      <c r="H328">
        <f t="shared" si="17"/>
        <v>5.7</v>
      </c>
      <c r="I328">
        <v>5.7</v>
      </c>
      <c r="J328">
        <v>253</v>
      </c>
      <c r="K328" t="s">
        <v>464</v>
      </c>
      <c r="L328" t="s">
        <v>1430</v>
      </c>
      <c r="M328" t="s">
        <v>1431</v>
      </c>
      <c r="N328" t="s">
        <v>15</v>
      </c>
      <c r="Q328">
        <f>_xlfn.XLOOKUP(E328,CPI!A:A,CPI!B:B)</f>
        <v>96.5</v>
      </c>
      <c r="R328" s="12">
        <f>P328*(CPI!$B$112/Movie!Q328)</f>
        <v>0</v>
      </c>
      <c r="S328" t="s">
        <v>485</v>
      </c>
      <c r="T328">
        <v>96</v>
      </c>
    </row>
    <row r="329" spans="1:20" x14ac:dyDescent="0.3">
      <c r="A329" t="s">
        <v>1432</v>
      </c>
      <c r="B329" t="str">
        <f t="shared" si="15"/>
        <v>R</v>
      </c>
      <c r="C329" t="s">
        <v>1</v>
      </c>
      <c r="D329" t="s">
        <v>26</v>
      </c>
      <c r="E329">
        <v>1982</v>
      </c>
      <c r="F329" s="22">
        <f t="shared" si="16"/>
        <v>29952</v>
      </c>
      <c r="G329" t="s">
        <v>1433</v>
      </c>
      <c r="H329">
        <f t="shared" si="17"/>
        <v>3.8</v>
      </c>
      <c r="I329">
        <v>3.8</v>
      </c>
      <c r="J329">
        <v>651</v>
      </c>
      <c r="K329" t="s">
        <v>1434</v>
      </c>
      <c r="L329" t="s">
        <v>1434</v>
      </c>
      <c r="M329" t="s">
        <v>1434</v>
      </c>
      <c r="N329" t="s">
        <v>15</v>
      </c>
      <c r="O329">
        <v>10000</v>
      </c>
      <c r="Q329">
        <f>_xlfn.XLOOKUP(E329,CPI!A:A,CPI!B:B)</f>
        <v>96.5</v>
      </c>
      <c r="R329" s="12">
        <f>P329*(CPI!$B$112/Movie!Q329)</f>
        <v>0</v>
      </c>
      <c r="S329" t="s">
        <v>1435</v>
      </c>
      <c r="T329">
        <v>98</v>
      </c>
    </row>
    <row r="330" spans="1:20" x14ac:dyDescent="0.3">
      <c r="A330" t="s">
        <v>1436</v>
      </c>
      <c r="B330" t="str">
        <f t="shared" si="15"/>
        <v>PG</v>
      </c>
      <c r="C330" t="s">
        <v>18</v>
      </c>
      <c r="D330" t="s">
        <v>2</v>
      </c>
      <c r="E330">
        <v>1982</v>
      </c>
      <c r="F330" s="22">
        <f t="shared" si="16"/>
        <v>29952</v>
      </c>
      <c r="G330" t="s">
        <v>1437</v>
      </c>
      <c r="H330">
        <f t="shared" si="17"/>
        <v>7</v>
      </c>
      <c r="I330">
        <v>7</v>
      </c>
      <c r="J330">
        <v>240</v>
      </c>
      <c r="K330" t="s">
        <v>1438</v>
      </c>
      <c r="L330" t="s">
        <v>1439</v>
      </c>
      <c r="M330" t="s">
        <v>1440</v>
      </c>
      <c r="N330" t="s">
        <v>7</v>
      </c>
      <c r="Q330">
        <f>_xlfn.XLOOKUP(E330,CPI!A:A,CPI!B:B)</f>
        <v>96.5</v>
      </c>
      <c r="R330" s="12">
        <f>P330*(CPI!$B$112/Movie!Q330)</f>
        <v>0</v>
      </c>
      <c r="S330" t="s">
        <v>1441</v>
      </c>
      <c r="T330">
        <v>80</v>
      </c>
    </row>
    <row r="331" spans="1:20" x14ac:dyDescent="0.3">
      <c r="A331" t="s">
        <v>1442</v>
      </c>
      <c r="B331" t="str">
        <f t="shared" si="15"/>
        <v>PG</v>
      </c>
      <c r="C331" t="s">
        <v>18</v>
      </c>
      <c r="D331" t="s">
        <v>26</v>
      </c>
      <c r="E331">
        <v>1982</v>
      </c>
      <c r="F331" s="22">
        <f t="shared" si="16"/>
        <v>29952</v>
      </c>
      <c r="G331" t="s">
        <v>1443</v>
      </c>
      <c r="H331">
        <f t="shared" si="17"/>
        <v>6.7</v>
      </c>
      <c r="I331">
        <v>6.7</v>
      </c>
      <c r="J331">
        <v>75</v>
      </c>
      <c r="K331" t="s">
        <v>1444</v>
      </c>
      <c r="L331" t="s">
        <v>1444</v>
      </c>
      <c r="M331" t="s">
        <v>1445</v>
      </c>
      <c r="N331" t="s">
        <v>15</v>
      </c>
      <c r="O331">
        <v>435000</v>
      </c>
      <c r="Q331">
        <f>_xlfn.XLOOKUP(E331,CPI!A:A,CPI!B:B)</f>
        <v>96.5</v>
      </c>
      <c r="R331" s="12">
        <f>P331*(CPI!$B$112/Movie!Q331)</f>
        <v>0</v>
      </c>
      <c r="S331" t="s">
        <v>1446</v>
      </c>
      <c r="T331">
        <v>90</v>
      </c>
    </row>
    <row r="332" spans="1:20" x14ac:dyDescent="0.3">
      <c r="A332" t="s">
        <v>1447</v>
      </c>
      <c r="B332" t="str">
        <f t="shared" si="15"/>
        <v>R</v>
      </c>
      <c r="C332" t="s">
        <v>1</v>
      </c>
      <c r="D332" t="s">
        <v>26</v>
      </c>
      <c r="E332">
        <v>1982</v>
      </c>
      <c r="F332" s="22">
        <f t="shared" si="16"/>
        <v>29952</v>
      </c>
      <c r="G332" t="s">
        <v>1448</v>
      </c>
      <c r="H332">
        <f t="shared" si="17"/>
        <v>6.8</v>
      </c>
      <c r="I332">
        <v>6.8</v>
      </c>
      <c r="J332">
        <v>336</v>
      </c>
      <c r="K332" t="s">
        <v>1449</v>
      </c>
      <c r="L332" t="s">
        <v>1449</v>
      </c>
      <c r="M332" t="s">
        <v>1450</v>
      </c>
      <c r="N332" t="s">
        <v>233</v>
      </c>
      <c r="P332">
        <v>777087</v>
      </c>
      <c r="Q332">
        <f>_xlfn.XLOOKUP(E332,CPI!A:A,CPI!B:B)</f>
        <v>96.5</v>
      </c>
      <c r="R332" s="12">
        <f>P332*(CPI!$B$112/Movie!Q332)</f>
        <v>2453662.268393782</v>
      </c>
      <c r="S332" t="s">
        <v>1451</v>
      </c>
      <c r="T332">
        <v>106</v>
      </c>
    </row>
    <row r="333" spans="1:20" x14ac:dyDescent="0.3">
      <c r="A333" t="s">
        <v>1452</v>
      </c>
      <c r="B333" t="str">
        <f t="shared" si="15"/>
        <v>R</v>
      </c>
      <c r="C333" t="s">
        <v>1</v>
      </c>
      <c r="D333" t="s">
        <v>89</v>
      </c>
      <c r="E333">
        <v>1983</v>
      </c>
      <c r="F333" s="22">
        <f t="shared" si="16"/>
        <v>30317</v>
      </c>
      <c r="G333" t="s">
        <v>1453</v>
      </c>
      <c r="H333">
        <f t="shared" si="17"/>
        <v>8.3000000000000007</v>
      </c>
      <c r="I333">
        <v>8.3000000000000007</v>
      </c>
      <c r="J333">
        <v>766000</v>
      </c>
      <c r="K333" t="s">
        <v>90</v>
      </c>
      <c r="L333" t="s">
        <v>776</v>
      </c>
      <c r="M333" t="s">
        <v>121</v>
      </c>
      <c r="N333" t="s">
        <v>15</v>
      </c>
      <c r="O333">
        <v>25000000</v>
      </c>
      <c r="P333">
        <v>65884703</v>
      </c>
      <c r="Q333">
        <f>_xlfn.XLOOKUP(E333,CPI!A:A,CPI!B:B)</f>
        <v>99.6</v>
      </c>
      <c r="R333" s="12">
        <f>P333*(CPI!$B$112/Movie!Q333)</f>
        <v>201556917.71184736</v>
      </c>
      <c r="S333" t="s">
        <v>46</v>
      </c>
      <c r="T333">
        <v>170</v>
      </c>
    </row>
    <row r="334" spans="1:20" x14ac:dyDescent="0.3">
      <c r="A334" t="s">
        <v>1454</v>
      </c>
      <c r="B334" t="str">
        <f t="shared" si="15"/>
        <v>PG</v>
      </c>
      <c r="C334" t="s">
        <v>18</v>
      </c>
      <c r="D334" t="s">
        <v>89</v>
      </c>
      <c r="E334">
        <v>1983</v>
      </c>
      <c r="F334" s="22">
        <f t="shared" si="16"/>
        <v>30317</v>
      </c>
      <c r="G334" t="s">
        <v>1455</v>
      </c>
      <c r="H334">
        <f t="shared" si="17"/>
        <v>7.1</v>
      </c>
      <c r="I334">
        <v>7.1</v>
      </c>
      <c r="J334">
        <v>78000</v>
      </c>
      <c r="K334" t="s">
        <v>724</v>
      </c>
      <c r="L334" t="s">
        <v>1456</v>
      </c>
      <c r="M334" t="s">
        <v>1457</v>
      </c>
      <c r="N334" t="s">
        <v>15</v>
      </c>
      <c r="O334">
        <v>10000000</v>
      </c>
      <c r="P334">
        <v>25697647</v>
      </c>
      <c r="Q334">
        <f>_xlfn.XLOOKUP(E334,CPI!A:A,CPI!B:B)</f>
        <v>99.6</v>
      </c>
      <c r="R334" s="12">
        <f>P334*(CPI!$B$112/Movie!Q334)</f>
        <v>78615191.173694775</v>
      </c>
      <c r="S334" t="s">
        <v>727</v>
      </c>
      <c r="T334">
        <v>91</v>
      </c>
    </row>
    <row r="335" spans="1:20" x14ac:dyDescent="0.3">
      <c r="A335" t="s">
        <v>1458</v>
      </c>
      <c r="B335" t="str">
        <f t="shared" si="15"/>
        <v>PG</v>
      </c>
      <c r="C335" t="s">
        <v>18</v>
      </c>
      <c r="D335" t="s">
        <v>19</v>
      </c>
      <c r="E335">
        <v>1983</v>
      </c>
      <c r="F335" s="22">
        <f t="shared" si="16"/>
        <v>30317</v>
      </c>
      <c r="G335" t="s">
        <v>1459</v>
      </c>
      <c r="H335">
        <f t="shared" si="17"/>
        <v>8.3000000000000007</v>
      </c>
      <c r="I335">
        <v>8.3000000000000007</v>
      </c>
      <c r="J335">
        <v>973000</v>
      </c>
      <c r="K335" t="s">
        <v>763</v>
      </c>
      <c r="L335" t="s">
        <v>481</v>
      </c>
      <c r="M335" t="s">
        <v>23</v>
      </c>
      <c r="N335" t="s">
        <v>15</v>
      </c>
      <c r="O335">
        <v>32500000</v>
      </c>
      <c r="P335">
        <v>475106177</v>
      </c>
      <c r="Q335">
        <f>_xlfn.XLOOKUP(E335,CPI!A:A,CPI!B:B)</f>
        <v>99.6</v>
      </c>
      <c r="R335" s="12">
        <f>P335*(CPI!$B$112/Movie!Q335)</f>
        <v>1453462370.8022087</v>
      </c>
      <c r="S335" t="s">
        <v>24</v>
      </c>
      <c r="T335">
        <v>131</v>
      </c>
    </row>
    <row r="336" spans="1:20" x14ac:dyDescent="0.3">
      <c r="A336" t="s">
        <v>1460</v>
      </c>
      <c r="B336" t="str">
        <f t="shared" si="15"/>
        <v>R</v>
      </c>
      <c r="C336" t="s">
        <v>1</v>
      </c>
      <c r="D336" t="s">
        <v>26</v>
      </c>
      <c r="E336">
        <v>1983</v>
      </c>
      <c r="F336" s="22">
        <f t="shared" si="16"/>
        <v>30317</v>
      </c>
      <c r="G336" t="s">
        <v>1461</v>
      </c>
      <c r="H336">
        <f t="shared" si="17"/>
        <v>6.8</v>
      </c>
      <c r="I336">
        <v>6.8</v>
      </c>
      <c r="J336">
        <v>83000</v>
      </c>
      <c r="K336" t="s">
        <v>1462</v>
      </c>
      <c r="L336" t="s">
        <v>1462</v>
      </c>
      <c r="M336" t="s">
        <v>1463</v>
      </c>
      <c r="N336" t="s">
        <v>15</v>
      </c>
      <c r="O336">
        <v>6200000</v>
      </c>
      <c r="P336">
        <v>63541777</v>
      </c>
      <c r="Q336">
        <f>_xlfn.XLOOKUP(E336,CPI!A:A,CPI!B:B)</f>
        <v>99.6</v>
      </c>
      <c r="R336" s="12">
        <f>P336*(CPI!$B$112/Movie!Q336)</f>
        <v>194389351.92670682</v>
      </c>
      <c r="S336" t="s">
        <v>1171</v>
      </c>
      <c r="T336">
        <v>99</v>
      </c>
    </row>
    <row r="337" spans="1:20" x14ac:dyDescent="0.3">
      <c r="A337" t="s">
        <v>1464</v>
      </c>
      <c r="B337" t="str">
        <f t="shared" si="15"/>
        <v>R</v>
      </c>
      <c r="C337" t="s">
        <v>1</v>
      </c>
      <c r="D337" t="s">
        <v>10</v>
      </c>
      <c r="E337">
        <v>1983</v>
      </c>
      <c r="F337" s="22">
        <f t="shared" si="16"/>
        <v>30317</v>
      </c>
      <c r="G337" t="s">
        <v>1465</v>
      </c>
      <c r="H337">
        <f t="shared" si="17"/>
        <v>7.4</v>
      </c>
      <c r="I337">
        <v>7.4</v>
      </c>
      <c r="J337">
        <v>100000</v>
      </c>
      <c r="K337" t="s">
        <v>32</v>
      </c>
      <c r="L337" t="s">
        <v>1294</v>
      </c>
      <c r="M337" t="s">
        <v>34</v>
      </c>
      <c r="N337" t="s">
        <v>15</v>
      </c>
      <c r="O337">
        <v>15000000</v>
      </c>
      <c r="P337">
        <v>61399552</v>
      </c>
      <c r="Q337">
        <f>_xlfn.XLOOKUP(E337,CPI!A:A,CPI!B:B)</f>
        <v>99.6</v>
      </c>
      <c r="R337" s="12">
        <f>P337*(CPI!$B$112/Movie!Q337)</f>
        <v>187835778.05622488</v>
      </c>
      <c r="S337" t="s">
        <v>1466</v>
      </c>
      <c r="T337">
        <v>98</v>
      </c>
    </row>
    <row r="338" spans="1:20" x14ac:dyDescent="0.3">
      <c r="A338" t="s">
        <v>1467</v>
      </c>
      <c r="B338" t="str">
        <f t="shared" si="15"/>
        <v>R</v>
      </c>
      <c r="C338" t="s">
        <v>1</v>
      </c>
      <c r="D338" t="s">
        <v>26</v>
      </c>
      <c r="E338">
        <v>1983</v>
      </c>
      <c r="F338" s="22">
        <f t="shared" si="16"/>
        <v>30317</v>
      </c>
      <c r="G338" t="s">
        <v>1468</v>
      </c>
      <c r="H338">
        <f t="shared" si="17"/>
        <v>7.5</v>
      </c>
      <c r="I338">
        <v>7.5</v>
      </c>
      <c r="J338">
        <v>141000</v>
      </c>
      <c r="K338" t="s">
        <v>43</v>
      </c>
      <c r="L338" t="s">
        <v>1469</v>
      </c>
      <c r="M338" t="s">
        <v>1470</v>
      </c>
      <c r="N338" t="s">
        <v>15</v>
      </c>
      <c r="O338">
        <v>15000000</v>
      </c>
      <c r="P338">
        <v>90404800</v>
      </c>
      <c r="Q338">
        <f>_xlfn.XLOOKUP(E338,CPI!A:A,CPI!B:B)</f>
        <v>99.6</v>
      </c>
      <c r="R338" s="12">
        <f>P338*(CPI!$B$112/Movie!Q338)</f>
        <v>276569704.41767067</v>
      </c>
      <c r="S338" t="s">
        <v>696</v>
      </c>
      <c r="T338">
        <v>116</v>
      </c>
    </row>
    <row r="339" spans="1:20" x14ac:dyDescent="0.3">
      <c r="A339" t="s">
        <v>1471</v>
      </c>
      <c r="B339" t="str">
        <f t="shared" si="15"/>
        <v>PG</v>
      </c>
      <c r="C339" t="s">
        <v>18</v>
      </c>
      <c r="D339" t="s">
        <v>19</v>
      </c>
      <c r="E339">
        <v>1983</v>
      </c>
      <c r="F339" s="22">
        <f t="shared" si="16"/>
        <v>30317</v>
      </c>
      <c r="G339" t="s">
        <v>1472</v>
      </c>
      <c r="H339">
        <f t="shared" si="17"/>
        <v>5</v>
      </c>
      <c r="I339">
        <v>5</v>
      </c>
      <c r="J339">
        <v>66000</v>
      </c>
      <c r="K339" t="s">
        <v>56</v>
      </c>
      <c r="L339" t="s">
        <v>57</v>
      </c>
      <c r="M339" t="s">
        <v>97</v>
      </c>
      <c r="N339" t="s">
        <v>437</v>
      </c>
      <c r="O339">
        <v>39000000</v>
      </c>
      <c r="P339">
        <v>59950623</v>
      </c>
      <c r="Q339">
        <f>_xlfn.XLOOKUP(E339,CPI!A:A,CPI!B:B)</f>
        <v>99.6</v>
      </c>
      <c r="R339" s="12">
        <f>P339*(CPI!$B$112/Movie!Q339)</f>
        <v>183403160.9246988</v>
      </c>
      <c r="S339" t="s">
        <v>59</v>
      </c>
      <c r="T339">
        <v>125</v>
      </c>
    </row>
    <row r="340" spans="1:20" x14ac:dyDescent="0.3">
      <c r="A340" t="s">
        <v>1473</v>
      </c>
      <c r="B340" t="str">
        <f t="shared" si="15"/>
        <v>R</v>
      </c>
      <c r="C340" t="s">
        <v>1</v>
      </c>
      <c r="D340" t="s">
        <v>26</v>
      </c>
      <c r="E340">
        <v>1983</v>
      </c>
      <c r="F340" s="22">
        <f t="shared" si="16"/>
        <v>30317</v>
      </c>
      <c r="G340" t="s">
        <v>1474</v>
      </c>
      <c r="H340">
        <f t="shared" si="17"/>
        <v>7.2</v>
      </c>
      <c r="I340">
        <v>7.2</v>
      </c>
      <c r="J340">
        <v>34000</v>
      </c>
      <c r="K340" t="s">
        <v>481</v>
      </c>
      <c r="L340" t="s">
        <v>481</v>
      </c>
      <c r="M340" t="s">
        <v>1475</v>
      </c>
      <c r="N340" t="s">
        <v>15</v>
      </c>
      <c r="O340">
        <v>8000000</v>
      </c>
      <c r="P340">
        <v>56399659</v>
      </c>
      <c r="Q340">
        <f>_xlfn.XLOOKUP(E340,CPI!A:A,CPI!B:B)</f>
        <v>99.6</v>
      </c>
      <c r="R340" s="12">
        <f>P340*(CPI!$B$112/Movie!Q340)</f>
        <v>172539920.65562248</v>
      </c>
      <c r="S340" t="s">
        <v>16</v>
      </c>
      <c r="T340">
        <v>105</v>
      </c>
    </row>
    <row r="341" spans="1:20" x14ac:dyDescent="0.3">
      <c r="A341" t="s">
        <v>1476</v>
      </c>
      <c r="B341" t="str">
        <f t="shared" si="15"/>
        <v>PG</v>
      </c>
      <c r="C341" t="s">
        <v>18</v>
      </c>
      <c r="D341" t="s">
        <v>2</v>
      </c>
      <c r="E341">
        <v>1983</v>
      </c>
      <c r="F341" s="22">
        <f t="shared" si="16"/>
        <v>30317</v>
      </c>
      <c r="G341" t="s">
        <v>1477</v>
      </c>
      <c r="H341">
        <f t="shared" si="17"/>
        <v>4.7</v>
      </c>
      <c r="I341">
        <v>4.7</v>
      </c>
      <c r="J341">
        <v>15000</v>
      </c>
      <c r="K341" t="s">
        <v>746</v>
      </c>
      <c r="L341" t="s">
        <v>1478</v>
      </c>
      <c r="M341" t="s">
        <v>145</v>
      </c>
      <c r="N341" t="s">
        <v>15</v>
      </c>
      <c r="O341">
        <v>22000000</v>
      </c>
      <c r="P341">
        <v>64892670</v>
      </c>
      <c r="Q341">
        <f>_xlfn.XLOOKUP(E341,CPI!A:A,CPI!B:B)</f>
        <v>99.6</v>
      </c>
      <c r="R341" s="12">
        <f>P341*(CPI!$B$112/Movie!Q341)</f>
        <v>198522053.70481926</v>
      </c>
      <c r="S341" t="s">
        <v>29</v>
      </c>
      <c r="T341">
        <v>93</v>
      </c>
    </row>
    <row r="342" spans="1:20" x14ac:dyDescent="0.3">
      <c r="A342" t="s">
        <v>1479</v>
      </c>
      <c r="B342" t="str">
        <f t="shared" si="15"/>
        <v>PG</v>
      </c>
      <c r="C342" t="s">
        <v>18</v>
      </c>
      <c r="D342" t="s">
        <v>10</v>
      </c>
      <c r="E342">
        <v>1983</v>
      </c>
      <c r="F342" s="22">
        <f t="shared" si="16"/>
        <v>30317</v>
      </c>
      <c r="G342" t="s">
        <v>1480</v>
      </c>
      <c r="H342">
        <f t="shared" si="17"/>
        <v>3.7</v>
      </c>
      <c r="I342">
        <v>3.7</v>
      </c>
      <c r="J342">
        <v>41000</v>
      </c>
      <c r="K342" t="s">
        <v>1481</v>
      </c>
      <c r="L342" t="s">
        <v>256</v>
      </c>
      <c r="M342" t="s">
        <v>1482</v>
      </c>
      <c r="N342" t="s">
        <v>15</v>
      </c>
      <c r="O342">
        <v>20500000</v>
      </c>
      <c r="P342">
        <v>87987055</v>
      </c>
      <c r="Q342">
        <f>_xlfn.XLOOKUP(E342,CPI!A:A,CPI!B:B)</f>
        <v>99.6</v>
      </c>
      <c r="R342" s="12">
        <f>P342*(CPI!$B$112/Movie!Q342)</f>
        <v>269173249.58333331</v>
      </c>
      <c r="S342" t="s">
        <v>46</v>
      </c>
      <c r="T342">
        <v>99</v>
      </c>
    </row>
    <row r="343" spans="1:20" x14ac:dyDescent="0.3">
      <c r="A343" t="s">
        <v>1483</v>
      </c>
      <c r="B343" t="str">
        <f t="shared" si="15"/>
        <v>R</v>
      </c>
      <c r="C343" t="s">
        <v>1</v>
      </c>
      <c r="D343" t="s">
        <v>37</v>
      </c>
      <c r="E343">
        <v>1983</v>
      </c>
      <c r="F343" s="22">
        <f t="shared" si="16"/>
        <v>30317</v>
      </c>
      <c r="G343" t="s">
        <v>1453</v>
      </c>
      <c r="H343">
        <f t="shared" si="17"/>
        <v>6.7</v>
      </c>
      <c r="I343">
        <v>6.7</v>
      </c>
      <c r="J343">
        <v>75000</v>
      </c>
      <c r="K343" t="s">
        <v>111</v>
      </c>
      <c r="L343" t="s">
        <v>5</v>
      </c>
      <c r="M343" t="s">
        <v>1484</v>
      </c>
      <c r="N343" t="s">
        <v>15</v>
      </c>
      <c r="O343">
        <v>9700000</v>
      </c>
      <c r="P343">
        <v>21017849</v>
      </c>
      <c r="Q343">
        <f>_xlfn.XLOOKUP(E343,CPI!A:A,CPI!B:B)</f>
        <v>99.6</v>
      </c>
      <c r="R343" s="12">
        <f>P343*(CPI!$B$112/Movie!Q343)</f>
        <v>64298580.22389558</v>
      </c>
      <c r="S343" t="s">
        <v>16</v>
      </c>
      <c r="T343">
        <v>110</v>
      </c>
    </row>
    <row r="344" spans="1:20" x14ac:dyDescent="0.3">
      <c r="A344" t="s">
        <v>1485</v>
      </c>
      <c r="B344" t="str">
        <f t="shared" si="15"/>
        <v>R</v>
      </c>
      <c r="C344" t="s">
        <v>1</v>
      </c>
      <c r="D344" t="s">
        <v>37</v>
      </c>
      <c r="E344">
        <v>1983</v>
      </c>
      <c r="F344" s="22">
        <f t="shared" si="16"/>
        <v>30317</v>
      </c>
      <c r="G344" t="s">
        <v>1486</v>
      </c>
      <c r="H344">
        <f t="shared" si="17"/>
        <v>6.3</v>
      </c>
      <c r="I344">
        <v>6.3</v>
      </c>
      <c r="J344">
        <v>28000</v>
      </c>
      <c r="K344" t="s">
        <v>1487</v>
      </c>
      <c r="L344" t="s">
        <v>1487</v>
      </c>
      <c r="M344" t="s">
        <v>1488</v>
      </c>
      <c r="N344" t="s">
        <v>15</v>
      </c>
      <c r="O344">
        <v>350000</v>
      </c>
      <c r="Q344">
        <f>_xlfn.XLOOKUP(E344,CPI!A:A,CPI!B:B)</f>
        <v>99.6</v>
      </c>
      <c r="R344" s="12">
        <f>P344*(CPI!$B$112/Movie!Q344)</f>
        <v>0</v>
      </c>
      <c r="S344" t="s">
        <v>1489</v>
      </c>
      <c r="T344">
        <v>84</v>
      </c>
    </row>
    <row r="345" spans="1:20" x14ac:dyDescent="0.3">
      <c r="A345" t="s">
        <v>1490</v>
      </c>
      <c r="B345" t="str">
        <f t="shared" si="15"/>
        <v>R</v>
      </c>
      <c r="C345" t="s">
        <v>1</v>
      </c>
      <c r="D345" t="s">
        <v>2</v>
      </c>
      <c r="E345">
        <v>1983</v>
      </c>
      <c r="F345" s="22">
        <f t="shared" si="16"/>
        <v>30317</v>
      </c>
      <c r="G345" t="s">
        <v>495</v>
      </c>
      <c r="H345">
        <f t="shared" si="17"/>
        <v>6.2</v>
      </c>
      <c r="I345">
        <v>6.2</v>
      </c>
      <c r="J345">
        <v>50000</v>
      </c>
      <c r="K345" t="s">
        <v>1491</v>
      </c>
      <c r="L345" t="s">
        <v>1409</v>
      </c>
      <c r="M345" t="s">
        <v>1492</v>
      </c>
      <c r="N345" t="s">
        <v>15</v>
      </c>
      <c r="O345">
        <v>4000000</v>
      </c>
      <c r="P345">
        <v>92921203</v>
      </c>
      <c r="Q345">
        <f>_xlfn.XLOOKUP(E345,CPI!A:A,CPI!B:B)</f>
        <v>99.6</v>
      </c>
      <c r="R345" s="12">
        <f>P345*(CPI!$B$112/Movie!Q345)</f>
        <v>284267977.45080322</v>
      </c>
      <c r="S345" t="s">
        <v>29</v>
      </c>
      <c r="T345">
        <v>95</v>
      </c>
    </row>
    <row r="346" spans="1:20" x14ac:dyDescent="0.3">
      <c r="A346" t="s">
        <v>1493</v>
      </c>
      <c r="B346" t="str">
        <f t="shared" si="15"/>
        <v>PG</v>
      </c>
      <c r="C346" t="s">
        <v>18</v>
      </c>
      <c r="D346" t="s">
        <v>19</v>
      </c>
      <c r="E346">
        <v>1983</v>
      </c>
      <c r="F346" s="22">
        <f t="shared" si="16"/>
        <v>30317</v>
      </c>
      <c r="G346" t="s">
        <v>1494</v>
      </c>
      <c r="H346">
        <f t="shared" si="17"/>
        <v>7.1</v>
      </c>
      <c r="I346">
        <v>7.1</v>
      </c>
      <c r="J346">
        <v>93000</v>
      </c>
      <c r="K346" t="s">
        <v>899</v>
      </c>
      <c r="L346" t="s">
        <v>1495</v>
      </c>
      <c r="M346" t="s">
        <v>1496</v>
      </c>
      <c r="N346" t="s">
        <v>15</v>
      </c>
      <c r="O346">
        <v>12000000</v>
      </c>
      <c r="P346">
        <v>79567667</v>
      </c>
      <c r="Q346">
        <f>_xlfn.XLOOKUP(E346,CPI!A:A,CPI!B:B)</f>
        <v>99.6</v>
      </c>
      <c r="R346" s="12">
        <f>P346*(CPI!$B$112/Movie!Q346)</f>
        <v>243416346.73594376</v>
      </c>
      <c r="S346" t="s">
        <v>65</v>
      </c>
      <c r="T346">
        <v>114</v>
      </c>
    </row>
    <row r="347" spans="1:20" x14ac:dyDescent="0.3">
      <c r="A347" t="s">
        <v>1497</v>
      </c>
      <c r="B347" t="str">
        <f t="shared" si="15"/>
        <v>PG</v>
      </c>
      <c r="C347" t="s">
        <v>18</v>
      </c>
      <c r="D347" t="s">
        <v>10</v>
      </c>
      <c r="E347">
        <v>1983</v>
      </c>
      <c r="F347" s="22">
        <f t="shared" si="16"/>
        <v>30317</v>
      </c>
      <c r="G347" t="s">
        <v>1498</v>
      </c>
      <c r="H347">
        <f t="shared" si="17"/>
        <v>7.8</v>
      </c>
      <c r="I347">
        <v>7.8</v>
      </c>
      <c r="J347">
        <v>57000</v>
      </c>
      <c r="K347" t="s">
        <v>1499</v>
      </c>
      <c r="L347" t="s">
        <v>1499</v>
      </c>
      <c r="M347" t="s">
        <v>1500</v>
      </c>
      <c r="N347" t="s">
        <v>15</v>
      </c>
      <c r="O347">
        <v>27000000</v>
      </c>
      <c r="P347">
        <v>21192315</v>
      </c>
      <c r="Q347">
        <f>_xlfn.XLOOKUP(E347,CPI!A:A,CPI!B:B)</f>
        <v>99.6</v>
      </c>
      <c r="R347" s="12">
        <f>P347*(CPI!$B$112/Movie!Q347)</f>
        <v>64832313.057228915</v>
      </c>
      <c r="S347" t="s">
        <v>485</v>
      </c>
      <c r="T347">
        <v>193</v>
      </c>
    </row>
    <row r="348" spans="1:20" x14ac:dyDescent="0.3">
      <c r="A348" t="s">
        <v>1501</v>
      </c>
      <c r="B348" t="str">
        <f t="shared" si="15"/>
        <v>PG</v>
      </c>
      <c r="C348" t="s">
        <v>18</v>
      </c>
      <c r="D348" t="s">
        <v>19</v>
      </c>
      <c r="E348">
        <v>1983</v>
      </c>
      <c r="F348" s="22">
        <f t="shared" si="16"/>
        <v>30317</v>
      </c>
      <c r="G348" t="s">
        <v>1465</v>
      </c>
      <c r="H348">
        <f t="shared" si="17"/>
        <v>6.1</v>
      </c>
      <c r="I348">
        <v>6.1</v>
      </c>
      <c r="J348">
        <v>31000</v>
      </c>
      <c r="K348" t="s">
        <v>685</v>
      </c>
      <c r="L348" t="s">
        <v>69</v>
      </c>
      <c r="M348" t="s">
        <v>1502</v>
      </c>
      <c r="N348" t="s">
        <v>7</v>
      </c>
      <c r="O348">
        <v>47000000</v>
      </c>
      <c r="P348">
        <v>16916617</v>
      </c>
      <c r="Q348">
        <f>_xlfn.XLOOKUP(E348,CPI!A:A,CPI!B:B)</f>
        <v>99.6</v>
      </c>
      <c r="R348" s="12">
        <f>P348*(CPI!$B$112/Movie!Q348)</f>
        <v>51751939.758032128</v>
      </c>
      <c r="S348" t="s">
        <v>16</v>
      </c>
      <c r="T348">
        <v>121</v>
      </c>
    </row>
    <row r="349" spans="1:20" x14ac:dyDescent="0.3">
      <c r="A349" t="s">
        <v>1503</v>
      </c>
      <c r="B349" t="str">
        <f t="shared" si="15"/>
        <v>R</v>
      </c>
      <c r="C349" t="s">
        <v>1</v>
      </c>
      <c r="D349" t="s">
        <v>26</v>
      </c>
      <c r="E349">
        <v>1983</v>
      </c>
      <c r="F349" s="22">
        <f t="shared" si="16"/>
        <v>30317</v>
      </c>
      <c r="G349" t="s">
        <v>1455</v>
      </c>
      <c r="H349">
        <f t="shared" si="17"/>
        <v>4.9000000000000004</v>
      </c>
      <c r="I349">
        <v>4.9000000000000004</v>
      </c>
      <c r="J349">
        <v>2800</v>
      </c>
      <c r="K349" t="s">
        <v>39</v>
      </c>
      <c r="L349" t="s">
        <v>1504</v>
      </c>
      <c r="M349" t="s">
        <v>1505</v>
      </c>
      <c r="N349" t="s">
        <v>15</v>
      </c>
      <c r="P349">
        <v>24071666</v>
      </c>
      <c r="Q349">
        <f>_xlfn.XLOOKUP(E349,CPI!A:A,CPI!B:B)</f>
        <v>99.6</v>
      </c>
      <c r="R349" s="12">
        <f>P349*(CPI!$B$112/Movie!Q349)</f>
        <v>73640930.022088349</v>
      </c>
      <c r="S349" t="s">
        <v>16</v>
      </c>
      <c r="T349">
        <v>102</v>
      </c>
    </row>
    <row r="350" spans="1:20" x14ac:dyDescent="0.3">
      <c r="A350" t="s">
        <v>1506</v>
      </c>
      <c r="B350" t="str">
        <f t="shared" si="15"/>
        <v>R</v>
      </c>
      <c r="C350" t="s">
        <v>1</v>
      </c>
      <c r="D350" t="s">
        <v>2</v>
      </c>
      <c r="E350">
        <v>1983</v>
      </c>
      <c r="F350" s="22">
        <f t="shared" si="16"/>
        <v>30317</v>
      </c>
      <c r="G350" t="s">
        <v>1433</v>
      </c>
      <c r="H350">
        <f t="shared" si="17"/>
        <v>7.2</v>
      </c>
      <c r="I350">
        <v>7.2</v>
      </c>
      <c r="J350">
        <v>65000</v>
      </c>
      <c r="K350" t="s">
        <v>566</v>
      </c>
      <c r="L350" t="s">
        <v>1507</v>
      </c>
      <c r="M350" t="s">
        <v>1508</v>
      </c>
      <c r="N350" t="s">
        <v>15</v>
      </c>
      <c r="O350">
        <v>10000000</v>
      </c>
      <c r="P350">
        <v>20766616</v>
      </c>
      <c r="Q350">
        <f>_xlfn.XLOOKUP(E350,CPI!A:A,CPI!B:B)</f>
        <v>99.6</v>
      </c>
      <c r="R350" s="12">
        <f>P350*(CPI!$B$112/Movie!Q350)</f>
        <v>63529998.947791159</v>
      </c>
      <c r="S350" t="s">
        <v>578</v>
      </c>
      <c r="T350">
        <v>103</v>
      </c>
    </row>
    <row r="351" spans="1:20" x14ac:dyDescent="0.3">
      <c r="A351" t="s">
        <v>1509</v>
      </c>
      <c r="B351" t="str">
        <f t="shared" si="15"/>
        <v>PG</v>
      </c>
      <c r="C351" t="s">
        <v>18</v>
      </c>
      <c r="D351" t="s">
        <v>19</v>
      </c>
      <c r="E351">
        <v>1983</v>
      </c>
      <c r="F351" s="22">
        <f t="shared" si="16"/>
        <v>30317</v>
      </c>
      <c r="G351" t="s">
        <v>1510</v>
      </c>
      <c r="H351">
        <f t="shared" si="17"/>
        <v>6.5</v>
      </c>
      <c r="I351">
        <v>6.5</v>
      </c>
      <c r="J351">
        <v>98000</v>
      </c>
      <c r="K351" t="s">
        <v>570</v>
      </c>
      <c r="L351" t="s">
        <v>1511</v>
      </c>
      <c r="M351" t="s">
        <v>572</v>
      </c>
      <c r="N351" t="s">
        <v>7</v>
      </c>
      <c r="O351">
        <v>27500000</v>
      </c>
      <c r="P351">
        <v>67893619</v>
      </c>
      <c r="Q351">
        <f>_xlfn.XLOOKUP(E351,CPI!A:A,CPI!B:B)</f>
        <v>99.6</v>
      </c>
      <c r="R351" s="12">
        <f>P351*(CPI!$B$112/Movie!Q351)</f>
        <v>207702667.76405621</v>
      </c>
      <c r="S351" t="s">
        <v>65</v>
      </c>
      <c r="T351">
        <v>131</v>
      </c>
    </row>
    <row r="352" spans="1:20" x14ac:dyDescent="0.3">
      <c r="A352" t="s">
        <v>1512</v>
      </c>
      <c r="B352" t="str">
        <f t="shared" si="15"/>
        <v>R</v>
      </c>
      <c r="C352" t="s">
        <v>1</v>
      </c>
      <c r="D352" t="s">
        <v>26</v>
      </c>
      <c r="E352">
        <v>1983</v>
      </c>
      <c r="F352" s="22">
        <f t="shared" si="16"/>
        <v>30317</v>
      </c>
      <c r="G352" t="s">
        <v>1465</v>
      </c>
      <c r="H352">
        <f t="shared" si="17"/>
        <v>5.3</v>
      </c>
      <c r="I352">
        <v>5.3</v>
      </c>
      <c r="J352">
        <v>6100</v>
      </c>
      <c r="K352" t="s">
        <v>1513</v>
      </c>
      <c r="L352" t="s">
        <v>667</v>
      </c>
      <c r="M352" t="s">
        <v>1514</v>
      </c>
      <c r="N352" t="s">
        <v>15</v>
      </c>
      <c r="O352">
        <v>3500000</v>
      </c>
      <c r="P352">
        <v>14049540</v>
      </c>
      <c r="Q352">
        <f>_xlfn.XLOOKUP(E352,CPI!A:A,CPI!B:B)</f>
        <v>99.6</v>
      </c>
      <c r="R352" s="12">
        <f>P352*(CPI!$B$112/Movie!Q352)</f>
        <v>42980871.867469877</v>
      </c>
      <c r="S352" t="s">
        <v>1515</v>
      </c>
      <c r="T352">
        <v>89</v>
      </c>
    </row>
    <row r="353" spans="1:20" x14ac:dyDescent="0.3">
      <c r="A353" t="s">
        <v>1516</v>
      </c>
      <c r="B353" t="str">
        <f t="shared" si="15"/>
        <v>R</v>
      </c>
      <c r="C353" t="s">
        <v>1</v>
      </c>
      <c r="D353" t="s">
        <v>26</v>
      </c>
      <c r="E353">
        <v>1983</v>
      </c>
      <c r="F353" s="22">
        <f t="shared" si="16"/>
        <v>30317</v>
      </c>
      <c r="G353" t="s">
        <v>1517</v>
      </c>
      <c r="H353">
        <f t="shared" si="17"/>
        <v>6.4</v>
      </c>
      <c r="I353">
        <v>6.4</v>
      </c>
      <c r="J353">
        <v>14000</v>
      </c>
      <c r="K353" t="s">
        <v>1518</v>
      </c>
      <c r="L353" t="s">
        <v>1519</v>
      </c>
      <c r="M353" t="s">
        <v>1520</v>
      </c>
      <c r="N353" t="s">
        <v>15</v>
      </c>
      <c r="O353">
        <v>350000</v>
      </c>
      <c r="P353">
        <v>17343596</v>
      </c>
      <c r="Q353">
        <f>_xlfn.XLOOKUP(E353,CPI!A:A,CPI!B:B)</f>
        <v>99.6</v>
      </c>
      <c r="R353" s="12">
        <f>P353*(CPI!$B$112/Movie!Q353)</f>
        <v>53058169.690763049</v>
      </c>
      <c r="S353" t="s">
        <v>1521</v>
      </c>
      <c r="T353">
        <v>99</v>
      </c>
    </row>
    <row r="354" spans="1:20" x14ac:dyDescent="0.3">
      <c r="A354" t="s">
        <v>1522</v>
      </c>
      <c r="B354" t="str">
        <f t="shared" si="15"/>
        <v>R</v>
      </c>
      <c r="C354" t="s">
        <v>1</v>
      </c>
      <c r="D354" t="s">
        <v>89</v>
      </c>
      <c r="E354">
        <v>1983</v>
      </c>
      <c r="F354" s="22">
        <f t="shared" si="16"/>
        <v>30317</v>
      </c>
      <c r="G354" t="s">
        <v>1433</v>
      </c>
      <c r="H354">
        <f t="shared" si="17"/>
        <v>7.2</v>
      </c>
      <c r="I354">
        <v>7.2</v>
      </c>
      <c r="J354">
        <v>32000</v>
      </c>
      <c r="K354" t="s">
        <v>724</v>
      </c>
      <c r="L354" t="s">
        <v>1201</v>
      </c>
      <c r="M354" t="s">
        <v>1202</v>
      </c>
      <c r="N354" t="s">
        <v>15</v>
      </c>
      <c r="O354">
        <v>10000000</v>
      </c>
      <c r="P354">
        <v>2494480</v>
      </c>
      <c r="Q354">
        <f>_xlfn.XLOOKUP(E354,CPI!A:A,CPI!B:B)</f>
        <v>99.6</v>
      </c>
      <c r="R354" s="12">
        <f>P354*(CPI!$B$112/Movie!Q354)</f>
        <v>7631205.3815261042</v>
      </c>
      <c r="S354" t="s">
        <v>727</v>
      </c>
      <c r="T354">
        <v>94</v>
      </c>
    </row>
    <row r="355" spans="1:20" x14ac:dyDescent="0.3">
      <c r="A355" t="s">
        <v>1523</v>
      </c>
      <c r="B355" t="str">
        <f t="shared" si="15"/>
        <v>R</v>
      </c>
      <c r="C355" t="s">
        <v>1</v>
      </c>
      <c r="D355" t="s">
        <v>37</v>
      </c>
      <c r="E355">
        <v>1983</v>
      </c>
      <c r="F355" s="22">
        <f t="shared" si="16"/>
        <v>30317</v>
      </c>
      <c r="G355" t="s">
        <v>1131</v>
      </c>
      <c r="H355">
        <f t="shared" si="17"/>
        <v>7.2</v>
      </c>
      <c r="I355">
        <v>7.2</v>
      </c>
      <c r="J355">
        <v>86000</v>
      </c>
      <c r="K355" t="s">
        <v>566</v>
      </c>
      <c r="L355" t="s">
        <v>566</v>
      </c>
      <c r="M355" t="s">
        <v>1524</v>
      </c>
      <c r="N355" t="s">
        <v>180</v>
      </c>
      <c r="O355">
        <v>5952000</v>
      </c>
      <c r="P355">
        <v>2120439</v>
      </c>
      <c r="Q355">
        <f>_xlfn.XLOOKUP(E355,CPI!A:A,CPI!B:B)</f>
        <v>99.6</v>
      </c>
      <c r="R355" s="12">
        <f>P355*(CPI!$B$112/Movie!Q355)</f>
        <v>6486925.334337349</v>
      </c>
      <c r="S355" t="s">
        <v>1525</v>
      </c>
      <c r="T355">
        <v>87</v>
      </c>
    </row>
    <row r="356" spans="1:20" x14ac:dyDescent="0.3">
      <c r="A356" t="s">
        <v>1526</v>
      </c>
      <c r="B356" t="str">
        <f t="shared" si="15"/>
        <v>PG</v>
      </c>
      <c r="C356" t="s">
        <v>18</v>
      </c>
      <c r="D356" t="s">
        <v>26</v>
      </c>
      <c r="E356">
        <v>1983</v>
      </c>
      <c r="F356" s="22">
        <f t="shared" si="16"/>
        <v>30317</v>
      </c>
      <c r="G356" t="s">
        <v>1453</v>
      </c>
      <c r="H356">
        <f t="shared" si="17"/>
        <v>7.4</v>
      </c>
      <c r="I356">
        <v>7.4</v>
      </c>
      <c r="J356">
        <v>57000</v>
      </c>
      <c r="K356" t="s">
        <v>1527</v>
      </c>
      <c r="L356" t="s">
        <v>1528</v>
      </c>
      <c r="M356" t="s">
        <v>429</v>
      </c>
      <c r="N356" t="s">
        <v>15</v>
      </c>
      <c r="O356">
        <v>8000000</v>
      </c>
      <c r="P356">
        <v>108423749</v>
      </c>
      <c r="Q356">
        <f>_xlfn.XLOOKUP(E356,CPI!A:A,CPI!B:B)</f>
        <v>99.6</v>
      </c>
      <c r="R356" s="12">
        <f>P356*(CPI!$B$112/Movie!Q356)</f>
        <v>331693938.9588353</v>
      </c>
      <c r="S356" t="s">
        <v>29</v>
      </c>
      <c r="T356">
        <v>132</v>
      </c>
    </row>
    <row r="357" spans="1:20" x14ac:dyDescent="0.3">
      <c r="A357" t="s">
        <v>1529</v>
      </c>
      <c r="B357" t="str">
        <f t="shared" si="15"/>
        <v>PG</v>
      </c>
      <c r="C357" t="s">
        <v>18</v>
      </c>
      <c r="D357" t="s">
        <v>37</v>
      </c>
      <c r="E357">
        <v>1983</v>
      </c>
      <c r="F357" s="22">
        <f t="shared" si="16"/>
        <v>30317</v>
      </c>
      <c r="G357" t="s">
        <v>1530</v>
      </c>
      <c r="H357">
        <f t="shared" si="17"/>
        <v>6.5</v>
      </c>
      <c r="I357">
        <v>6.5</v>
      </c>
      <c r="J357">
        <v>34000</v>
      </c>
      <c r="K357" t="s">
        <v>593</v>
      </c>
      <c r="L357" t="s">
        <v>43</v>
      </c>
      <c r="M357" t="s">
        <v>44</v>
      </c>
      <c r="N357" t="s">
        <v>15</v>
      </c>
      <c r="O357">
        <v>10000000</v>
      </c>
      <c r="P357">
        <v>29450919</v>
      </c>
      <c r="Q357">
        <f>_xlfn.XLOOKUP(E357,CPI!A:A,CPI!B:B)</f>
        <v>99.6</v>
      </c>
      <c r="R357" s="12">
        <f>P357*(CPI!$B$112/Movie!Q357)</f>
        <v>90097339.551204816</v>
      </c>
      <c r="S357" t="s">
        <v>1531</v>
      </c>
      <c r="T357">
        <v>101</v>
      </c>
    </row>
    <row r="358" spans="1:20" x14ac:dyDescent="0.3">
      <c r="A358" t="s">
        <v>1532</v>
      </c>
      <c r="B358" t="str">
        <f t="shared" si="15"/>
        <v>PG</v>
      </c>
      <c r="C358" t="s">
        <v>18</v>
      </c>
      <c r="D358" t="s">
        <v>19</v>
      </c>
      <c r="E358">
        <v>1983</v>
      </c>
      <c r="F358" s="22">
        <f t="shared" si="16"/>
        <v>30317</v>
      </c>
      <c r="G358" t="s">
        <v>1533</v>
      </c>
      <c r="H358">
        <f t="shared" si="17"/>
        <v>6.2</v>
      </c>
      <c r="I358">
        <v>6.2</v>
      </c>
      <c r="J358">
        <v>63000</v>
      </c>
      <c r="K358" t="s">
        <v>21</v>
      </c>
      <c r="L358" t="s">
        <v>1534</v>
      </c>
      <c r="M358" t="s">
        <v>554</v>
      </c>
      <c r="N358" t="s">
        <v>7</v>
      </c>
      <c r="O358">
        <v>36000000</v>
      </c>
      <c r="P358">
        <v>55432841</v>
      </c>
      <c r="Q358">
        <f>_xlfn.XLOOKUP(E358,CPI!A:A,CPI!B:B)</f>
        <v>99.6</v>
      </c>
      <c r="R358" s="12">
        <f>P358*(CPI!$B$112/Movie!Q358)</f>
        <v>169582195.30823293</v>
      </c>
      <c r="S358" t="s">
        <v>1535</v>
      </c>
      <c r="T358">
        <v>134</v>
      </c>
    </row>
    <row r="359" spans="1:20" x14ac:dyDescent="0.3">
      <c r="A359" t="s">
        <v>1536</v>
      </c>
      <c r="B359" t="str">
        <f t="shared" si="15"/>
        <v>PG</v>
      </c>
      <c r="C359" t="s">
        <v>18</v>
      </c>
      <c r="D359" t="s">
        <v>26</v>
      </c>
      <c r="E359">
        <v>1983</v>
      </c>
      <c r="F359" s="22">
        <f t="shared" si="16"/>
        <v>30317</v>
      </c>
      <c r="G359" t="s">
        <v>1486</v>
      </c>
      <c r="H359">
        <f t="shared" si="17"/>
        <v>7.9</v>
      </c>
      <c r="I359">
        <v>7.9</v>
      </c>
      <c r="J359">
        <v>134000</v>
      </c>
      <c r="K359" t="s">
        <v>501</v>
      </c>
      <c r="L359" t="s">
        <v>1537</v>
      </c>
      <c r="M359" t="s">
        <v>1538</v>
      </c>
      <c r="N359" t="s">
        <v>15</v>
      </c>
      <c r="O359">
        <v>3300000</v>
      </c>
      <c r="P359">
        <v>20653717</v>
      </c>
      <c r="Q359">
        <f>_xlfn.XLOOKUP(E359,CPI!A:A,CPI!B:B)</f>
        <v>99.6</v>
      </c>
      <c r="R359" s="12">
        <f>P359*(CPI!$B$112/Movie!Q359)</f>
        <v>63184614.15562249</v>
      </c>
      <c r="S359" t="s">
        <v>103</v>
      </c>
      <c r="T359">
        <v>93</v>
      </c>
    </row>
    <row r="360" spans="1:20" x14ac:dyDescent="0.3">
      <c r="A360" t="s">
        <v>1539</v>
      </c>
      <c r="B360" t="str">
        <f t="shared" si="15"/>
        <v>R</v>
      </c>
      <c r="C360" t="s">
        <v>1</v>
      </c>
      <c r="D360" t="s">
        <v>37</v>
      </c>
      <c r="E360">
        <v>1983</v>
      </c>
      <c r="F360" s="22">
        <f t="shared" si="16"/>
        <v>30317</v>
      </c>
      <c r="G360" t="s">
        <v>1540</v>
      </c>
      <c r="H360">
        <f t="shared" si="17"/>
        <v>6.1</v>
      </c>
      <c r="I360">
        <v>6.1</v>
      </c>
      <c r="J360">
        <v>41000</v>
      </c>
      <c r="K360" t="s">
        <v>1408</v>
      </c>
      <c r="L360" t="s">
        <v>5</v>
      </c>
      <c r="M360" t="s">
        <v>637</v>
      </c>
      <c r="N360" t="s">
        <v>15</v>
      </c>
      <c r="O360">
        <v>5000000</v>
      </c>
      <c r="P360">
        <v>21156152</v>
      </c>
      <c r="Q360">
        <f>_xlfn.XLOOKUP(E360,CPI!A:A,CPI!B:B)</f>
        <v>99.6</v>
      </c>
      <c r="R360" s="12">
        <f>P360*(CPI!$B$112/Movie!Q360)</f>
        <v>64721681.871485941</v>
      </c>
      <c r="S360" t="s">
        <v>320</v>
      </c>
      <c r="T360">
        <v>93</v>
      </c>
    </row>
    <row r="361" spans="1:20" x14ac:dyDescent="0.3">
      <c r="A361" t="s">
        <v>1541</v>
      </c>
      <c r="B361" t="str">
        <f t="shared" si="15"/>
        <v>R</v>
      </c>
      <c r="C361" t="s">
        <v>1</v>
      </c>
      <c r="D361" t="s">
        <v>19</v>
      </c>
      <c r="E361">
        <v>1983</v>
      </c>
      <c r="F361" s="22">
        <f t="shared" si="16"/>
        <v>30317</v>
      </c>
      <c r="G361" t="s">
        <v>1453</v>
      </c>
      <c r="H361">
        <f t="shared" si="17"/>
        <v>6.6</v>
      </c>
      <c r="I361">
        <v>6.6</v>
      </c>
      <c r="J361">
        <v>42000</v>
      </c>
      <c r="K361" t="s">
        <v>70</v>
      </c>
      <c r="L361" t="s">
        <v>1542</v>
      </c>
      <c r="M361" t="s">
        <v>70</v>
      </c>
      <c r="N361" t="s">
        <v>15</v>
      </c>
      <c r="O361">
        <v>22000000</v>
      </c>
      <c r="P361">
        <v>67642693</v>
      </c>
      <c r="Q361">
        <f>_xlfn.XLOOKUP(E361,CPI!A:A,CPI!B:B)</f>
        <v>99.6</v>
      </c>
      <c r="R361" s="12">
        <f>P361*(CPI!$B$112/Movie!Q361)</f>
        <v>206935025.67369476</v>
      </c>
      <c r="S361" t="s">
        <v>8</v>
      </c>
      <c r="T361">
        <v>117</v>
      </c>
    </row>
    <row r="362" spans="1:20" x14ac:dyDescent="0.3">
      <c r="A362" t="s">
        <v>1543</v>
      </c>
      <c r="B362" t="str">
        <f t="shared" si="15"/>
        <v>R</v>
      </c>
      <c r="C362" t="s">
        <v>1</v>
      </c>
      <c r="D362" t="s">
        <v>2</v>
      </c>
      <c r="E362">
        <v>1983</v>
      </c>
      <c r="F362" s="22">
        <f t="shared" si="16"/>
        <v>30317</v>
      </c>
      <c r="G362" t="s">
        <v>1517</v>
      </c>
      <c r="H362">
        <f t="shared" si="17"/>
        <v>6.7</v>
      </c>
      <c r="I362">
        <v>6.7</v>
      </c>
      <c r="J362">
        <v>24000</v>
      </c>
      <c r="K362" t="s">
        <v>1544</v>
      </c>
      <c r="L362" t="s">
        <v>1545</v>
      </c>
      <c r="M362" t="s">
        <v>1546</v>
      </c>
      <c r="N362" t="s">
        <v>7</v>
      </c>
      <c r="P362">
        <v>5988322</v>
      </c>
      <c r="Q362">
        <f>_xlfn.XLOOKUP(E362,CPI!A:A,CPI!B:B)</f>
        <v>99.6</v>
      </c>
      <c r="R362" s="12">
        <f>P362*(CPI!$B$112/Movie!Q362)</f>
        <v>18319695.917670682</v>
      </c>
      <c r="S362" t="s">
        <v>103</v>
      </c>
      <c r="T362">
        <v>97</v>
      </c>
    </row>
    <row r="363" spans="1:20" x14ac:dyDescent="0.3">
      <c r="A363" t="s">
        <v>1547</v>
      </c>
      <c r="B363" t="str">
        <f t="shared" si="15"/>
        <v>PG</v>
      </c>
      <c r="C363" t="s">
        <v>18</v>
      </c>
      <c r="D363" t="s">
        <v>26</v>
      </c>
      <c r="E363">
        <v>1983</v>
      </c>
      <c r="F363" s="22">
        <f t="shared" si="16"/>
        <v>30317</v>
      </c>
      <c r="G363" t="s">
        <v>1548</v>
      </c>
      <c r="H363">
        <f t="shared" si="17"/>
        <v>6.6</v>
      </c>
      <c r="I363">
        <v>6.6</v>
      </c>
      <c r="J363">
        <v>22000</v>
      </c>
      <c r="K363" t="s">
        <v>1549</v>
      </c>
      <c r="L363" t="s">
        <v>1294</v>
      </c>
      <c r="M363" t="s">
        <v>1550</v>
      </c>
      <c r="N363" t="s">
        <v>15</v>
      </c>
      <c r="P363">
        <v>64783827</v>
      </c>
      <c r="Q363">
        <f>_xlfn.XLOOKUP(E363,CPI!A:A,CPI!B:B)</f>
        <v>99.6</v>
      </c>
      <c r="R363" s="12">
        <f>P363*(CPI!$B$112/Movie!Q363)</f>
        <v>198189077.17771083</v>
      </c>
      <c r="S363" t="s">
        <v>1551</v>
      </c>
      <c r="T363">
        <v>91</v>
      </c>
    </row>
    <row r="364" spans="1:20" x14ac:dyDescent="0.3">
      <c r="A364" t="s">
        <v>1552</v>
      </c>
      <c r="B364" t="str">
        <f t="shared" si="15"/>
        <v>R</v>
      </c>
      <c r="C364" t="s">
        <v>1</v>
      </c>
      <c r="D364" t="s">
        <v>19</v>
      </c>
      <c r="E364">
        <v>1983</v>
      </c>
      <c r="F364" s="22">
        <f t="shared" si="16"/>
        <v>30317</v>
      </c>
      <c r="G364" t="s">
        <v>1553</v>
      </c>
      <c r="H364">
        <f t="shared" si="17"/>
        <v>6.4</v>
      </c>
      <c r="I364">
        <v>6.4</v>
      </c>
      <c r="J364">
        <v>18000</v>
      </c>
      <c r="K364" t="s">
        <v>899</v>
      </c>
      <c r="L364" t="s">
        <v>1554</v>
      </c>
      <c r="M364" t="s">
        <v>1226</v>
      </c>
      <c r="N364" t="s">
        <v>15</v>
      </c>
      <c r="O364">
        <v>22000000</v>
      </c>
      <c r="P364">
        <v>42313354</v>
      </c>
      <c r="Q364">
        <f>_xlfn.XLOOKUP(E364,CPI!A:A,CPI!B:B)</f>
        <v>99.6</v>
      </c>
      <c r="R364" s="12">
        <f>P364*(CPI!$B$112/Movie!Q364)</f>
        <v>129446575.94176707</v>
      </c>
      <c r="S364" t="s">
        <v>16</v>
      </c>
      <c r="T364">
        <v>109</v>
      </c>
    </row>
    <row r="365" spans="1:20" x14ac:dyDescent="0.3">
      <c r="A365" t="s">
        <v>1555</v>
      </c>
      <c r="B365" t="str">
        <f t="shared" si="15"/>
        <v>R</v>
      </c>
      <c r="C365" t="s">
        <v>1</v>
      </c>
      <c r="D365" t="s">
        <v>19</v>
      </c>
      <c r="E365">
        <v>1983</v>
      </c>
      <c r="F365" s="22">
        <f t="shared" si="16"/>
        <v>30317</v>
      </c>
      <c r="G365" t="s">
        <v>1553</v>
      </c>
      <c r="H365">
        <f t="shared" si="17"/>
        <v>5.9</v>
      </c>
      <c r="I365">
        <v>5.9</v>
      </c>
      <c r="J365">
        <v>8700</v>
      </c>
      <c r="K365" t="s">
        <v>1556</v>
      </c>
      <c r="L365" t="s">
        <v>1557</v>
      </c>
      <c r="M365" t="s">
        <v>169</v>
      </c>
      <c r="N365" t="s">
        <v>15</v>
      </c>
      <c r="O365">
        <v>7500000</v>
      </c>
      <c r="P365">
        <v>19910002</v>
      </c>
      <c r="Q365">
        <f>_xlfn.XLOOKUP(E365,CPI!A:A,CPI!B:B)</f>
        <v>99.6</v>
      </c>
      <c r="R365" s="12">
        <f>P365*(CPI!$B$112/Movie!Q365)</f>
        <v>60909413.748995982</v>
      </c>
      <c r="S365" t="s">
        <v>1558</v>
      </c>
      <c r="T365">
        <v>100</v>
      </c>
    </row>
    <row r="366" spans="1:20" x14ac:dyDescent="0.3">
      <c r="A366" t="s">
        <v>1559</v>
      </c>
      <c r="B366" t="str">
        <f t="shared" si="15"/>
        <v>R</v>
      </c>
      <c r="C366" t="s">
        <v>1</v>
      </c>
      <c r="D366" t="s">
        <v>89</v>
      </c>
      <c r="E366">
        <v>1983</v>
      </c>
      <c r="F366" s="22">
        <f t="shared" si="16"/>
        <v>30317</v>
      </c>
      <c r="G366" t="s">
        <v>1494</v>
      </c>
      <c r="H366">
        <f t="shared" si="17"/>
        <v>6.5</v>
      </c>
      <c r="I366">
        <v>6.5</v>
      </c>
      <c r="J366">
        <v>25000</v>
      </c>
      <c r="K366" t="s">
        <v>1560</v>
      </c>
      <c r="L366" t="s">
        <v>1240</v>
      </c>
      <c r="M366" t="s">
        <v>1561</v>
      </c>
      <c r="N366" t="s">
        <v>15</v>
      </c>
      <c r="O366">
        <v>5000000</v>
      </c>
      <c r="P366">
        <v>34725000</v>
      </c>
      <c r="Q366">
        <f>_xlfn.XLOOKUP(E366,CPI!A:A,CPI!B:B)</f>
        <v>99.6</v>
      </c>
      <c r="R366" s="12">
        <f>P366*(CPI!$B$112/Movie!Q366)</f>
        <v>106232003.01204818</v>
      </c>
      <c r="S366" t="s">
        <v>46</v>
      </c>
      <c r="T366">
        <v>113</v>
      </c>
    </row>
    <row r="367" spans="1:20" x14ac:dyDescent="0.3">
      <c r="A367" t="s">
        <v>1562</v>
      </c>
      <c r="B367" t="str">
        <f t="shared" si="15"/>
        <v>PG</v>
      </c>
      <c r="C367" t="s">
        <v>18</v>
      </c>
      <c r="D367" t="s">
        <v>26</v>
      </c>
      <c r="E367">
        <v>1983</v>
      </c>
      <c r="F367" s="22">
        <f t="shared" si="16"/>
        <v>30317</v>
      </c>
      <c r="G367" t="s">
        <v>1563</v>
      </c>
      <c r="H367">
        <f t="shared" si="17"/>
        <v>7.4</v>
      </c>
      <c r="I367">
        <v>7.4</v>
      </c>
      <c r="J367">
        <v>22000</v>
      </c>
      <c r="K367" t="s">
        <v>1564</v>
      </c>
      <c r="L367" t="s">
        <v>1564</v>
      </c>
      <c r="M367" t="s">
        <v>1565</v>
      </c>
      <c r="N367" t="s">
        <v>7</v>
      </c>
      <c r="P367">
        <v>5899678</v>
      </c>
      <c r="Q367">
        <f>_xlfn.XLOOKUP(E367,CPI!A:A,CPI!B:B)</f>
        <v>99.6</v>
      </c>
      <c r="R367" s="12">
        <f>P367*(CPI!$B$112/Movie!Q367)</f>
        <v>18048512.917670682</v>
      </c>
      <c r="S367" t="s">
        <v>602</v>
      </c>
      <c r="T367">
        <v>111</v>
      </c>
    </row>
    <row r="368" spans="1:20" x14ac:dyDescent="0.3">
      <c r="A368" t="s">
        <v>1566</v>
      </c>
      <c r="B368" t="str">
        <f t="shared" si="15"/>
        <v>R</v>
      </c>
      <c r="C368" t="s">
        <v>1</v>
      </c>
      <c r="D368" t="s">
        <v>89</v>
      </c>
      <c r="E368">
        <v>1983</v>
      </c>
      <c r="F368" s="22">
        <f t="shared" si="16"/>
        <v>30317</v>
      </c>
      <c r="G368" t="s">
        <v>1455</v>
      </c>
      <c r="H368">
        <f t="shared" si="17"/>
        <v>7.2</v>
      </c>
      <c r="I368">
        <v>7.2</v>
      </c>
      <c r="J368">
        <v>14000</v>
      </c>
      <c r="K368" t="s">
        <v>576</v>
      </c>
      <c r="L368" t="s">
        <v>1567</v>
      </c>
      <c r="M368" t="s">
        <v>972</v>
      </c>
      <c r="N368" t="s">
        <v>15</v>
      </c>
      <c r="P368">
        <v>9190819</v>
      </c>
      <c r="Q368">
        <f>_xlfn.XLOOKUP(E368,CPI!A:A,CPI!B:B)</f>
        <v>99.6</v>
      </c>
      <c r="R368" s="12">
        <f>P368*(CPI!$B$112/Movie!Q368)</f>
        <v>28116893.065261044</v>
      </c>
      <c r="S368" t="s">
        <v>215</v>
      </c>
      <c r="T368">
        <v>123</v>
      </c>
    </row>
    <row r="369" spans="1:20" x14ac:dyDescent="0.3">
      <c r="A369" t="s">
        <v>1568</v>
      </c>
      <c r="B369" t="str">
        <f t="shared" si="15"/>
        <v>R</v>
      </c>
      <c r="C369" t="s">
        <v>1</v>
      </c>
      <c r="D369" t="s">
        <v>48</v>
      </c>
      <c r="E369">
        <v>1983</v>
      </c>
      <c r="F369" s="22">
        <f t="shared" si="16"/>
        <v>30317</v>
      </c>
      <c r="G369" t="s">
        <v>1569</v>
      </c>
      <c r="H369">
        <f t="shared" si="17"/>
        <v>7.2</v>
      </c>
      <c r="I369">
        <v>7.2</v>
      </c>
      <c r="J369">
        <v>19000</v>
      </c>
      <c r="K369" t="s">
        <v>459</v>
      </c>
      <c r="L369" t="s">
        <v>1570</v>
      </c>
      <c r="M369" t="s">
        <v>732</v>
      </c>
      <c r="N369" t="s">
        <v>15</v>
      </c>
      <c r="O369">
        <v>10000000</v>
      </c>
      <c r="P369">
        <v>35615609</v>
      </c>
      <c r="Q369">
        <f>_xlfn.XLOOKUP(E369,CPI!A:A,CPI!B:B)</f>
        <v>99.6</v>
      </c>
      <c r="R369" s="12">
        <f>P369*(CPI!$B$112/Movie!Q369)</f>
        <v>108956586.97088353</v>
      </c>
      <c r="S369" t="s">
        <v>1219</v>
      </c>
      <c r="T369">
        <v>131</v>
      </c>
    </row>
    <row r="370" spans="1:20" x14ac:dyDescent="0.3">
      <c r="A370" t="s">
        <v>1571</v>
      </c>
      <c r="B370" t="str">
        <f t="shared" si="15"/>
        <v>R</v>
      </c>
      <c r="C370" t="s">
        <v>1</v>
      </c>
      <c r="D370" t="s">
        <v>2</v>
      </c>
      <c r="E370">
        <v>1983</v>
      </c>
      <c r="F370" s="22">
        <f t="shared" si="16"/>
        <v>30317</v>
      </c>
      <c r="G370" t="s">
        <v>1433</v>
      </c>
      <c r="H370">
        <f t="shared" si="17"/>
        <v>5.9</v>
      </c>
      <c r="I370">
        <v>5.9</v>
      </c>
      <c r="J370">
        <v>16000</v>
      </c>
      <c r="K370" t="s">
        <v>1572</v>
      </c>
      <c r="L370" t="s">
        <v>694</v>
      </c>
      <c r="M370" t="s">
        <v>1463</v>
      </c>
      <c r="N370" t="s">
        <v>15</v>
      </c>
      <c r="O370">
        <v>5600000</v>
      </c>
      <c r="P370">
        <v>17233166</v>
      </c>
      <c r="Q370">
        <f>_xlfn.XLOOKUP(E370,CPI!A:A,CPI!B:B)</f>
        <v>99.6</v>
      </c>
      <c r="R370" s="12">
        <f>P370*(CPI!$B$112/Movie!Q370)</f>
        <v>52720338.154618472</v>
      </c>
      <c r="S370" t="s">
        <v>1573</v>
      </c>
      <c r="T370">
        <v>91</v>
      </c>
    </row>
    <row r="371" spans="1:20" x14ac:dyDescent="0.3">
      <c r="A371" t="s">
        <v>1574</v>
      </c>
      <c r="B371" t="str">
        <f t="shared" si="15"/>
        <v>R</v>
      </c>
      <c r="C371" t="s">
        <v>1</v>
      </c>
      <c r="D371" t="s">
        <v>2</v>
      </c>
      <c r="E371">
        <v>1983</v>
      </c>
      <c r="F371" s="22">
        <f t="shared" si="16"/>
        <v>30317</v>
      </c>
      <c r="G371" t="s">
        <v>1575</v>
      </c>
      <c r="H371">
        <f t="shared" si="17"/>
        <v>5.7</v>
      </c>
      <c r="I371">
        <v>5.7</v>
      </c>
      <c r="J371">
        <v>11000</v>
      </c>
      <c r="K371" t="s">
        <v>542</v>
      </c>
      <c r="L371" t="s">
        <v>1576</v>
      </c>
      <c r="M371" t="s">
        <v>189</v>
      </c>
      <c r="N371" t="s">
        <v>7</v>
      </c>
      <c r="O371">
        <v>11000000</v>
      </c>
      <c r="P371">
        <v>4218594</v>
      </c>
      <c r="Q371">
        <f>_xlfn.XLOOKUP(E371,CPI!A:A,CPI!B:B)</f>
        <v>99.6</v>
      </c>
      <c r="R371" s="12">
        <f>P371*(CPI!$B$112/Movie!Q371)</f>
        <v>12905678.632530119</v>
      </c>
      <c r="S371" t="s">
        <v>29</v>
      </c>
      <c r="T371">
        <v>96</v>
      </c>
    </row>
    <row r="372" spans="1:20" x14ac:dyDescent="0.3">
      <c r="A372" t="s">
        <v>1577</v>
      </c>
      <c r="B372" t="str">
        <f t="shared" si="15"/>
        <v>R</v>
      </c>
      <c r="C372" t="s">
        <v>1</v>
      </c>
      <c r="D372" t="s">
        <v>26</v>
      </c>
      <c r="E372">
        <v>1983</v>
      </c>
      <c r="F372" s="22">
        <f t="shared" si="16"/>
        <v>30317</v>
      </c>
      <c r="G372" t="s">
        <v>1578</v>
      </c>
      <c r="H372">
        <f t="shared" si="17"/>
        <v>5.2</v>
      </c>
      <c r="I372">
        <v>5.2</v>
      </c>
      <c r="J372">
        <v>3300</v>
      </c>
      <c r="K372" t="s">
        <v>1579</v>
      </c>
      <c r="L372" t="s">
        <v>1580</v>
      </c>
      <c r="M372" t="s">
        <v>1581</v>
      </c>
      <c r="N372" t="s">
        <v>15</v>
      </c>
      <c r="P372">
        <v>22587834</v>
      </c>
      <c r="Q372">
        <f>_xlfn.XLOOKUP(E372,CPI!A:A,CPI!B:B)</f>
        <v>99.6</v>
      </c>
      <c r="R372" s="12">
        <f>P372*(CPI!$B$112/Movie!Q372)</f>
        <v>69101536.343373492</v>
      </c>
      <c r="S372" t="s">
        <v>1582</v>
      </c>
      <c r="T372">
        <v>97</v>
      </c>
    </row>
    <row r="373" spans="1:20" x14ac:dyDescent="0.3">
      <c r="A373" t="s">
        <v>1583</v>
      </c>
      <c r="B373" t="str">
        <f t="shared" si="15"/>
        <v>PG</v>
      </c>
      <c r="C373" t="s">
        <v>18</v>
      </c>
      <c r="D373" t="s">
        <v>2</v>
      </c>
      <c r="E373">
        <v>1983</v>
      </c>
      <c r="F373" s="22">
        <f t="shared" si="16"/>
        <v>30317</v>
      </c>
      <c r="G373" t="s">
        <v>1584</v>
      </c>
      <c r="H373">
        <f t="shared" si="17"/>
        <v>6.6</v>
      </c>
      <c r="I373">
        <v>6.6</v>
      </c>
      <c r="J373">
        <v>13000</v>
      </c>
      <c r="K373" t="s">
        <v>1585</v>
      </c>
      <c r="L373" t="s">
        <v>1586</v>
      </c>
      <c r="M373" t="s">
        <v>1585</v>
      </c>
      <c r="N373" t="s">
        <v>7</v>
      </c>
      <c r="O373">
        <v>12000000</v>
      </c>
      <c r="P373">
        <v>40218899</v>
      </c>
      <c r="Q373">
        <f>_xlfn.XLOOKUP(E373,CPI!A:A,CPI!B:B)</f>
        <v>99.6</v>
      </c>
      <c r="R373" s="12">
        <f>P373*(CPI!$B$112/Movie!Q373)</f>
        <v>123039141.82028112</v>
      </c>
      <c r="S373" t="s">
        <v>1587</v>
      </c>
      <c r="T373">
        <v>133</v>
      </c>
    </row>
    <row r="374" spans="1:20" x14ac:dyDescent="0.3">
      <c r="A374" t="s">
        <v>1588</v>
      </c>
      <c r="B374" t="str">
        <f t="shared" si="15"/>
        <v>PG</v>
      </c>
      <c r="C374" t="s">
        <v>18</v>
      </c>
      <c r="D374" t="s">
        <v>375</v>
      </c>
      <c r="E374">
        <v>1983</v>
      </c>
      <c r="F374" s="22">
        <f t="shared" si="16"/>
        <v>30317</v>
      </c>
      <c r="G374" t="s">
        <v>1357</v>
      </c>
      <c r="H374">
        <f t="shared" si="17"/>
        <v>6.6</v>
      </c>
      <c r="I374">
        <v>6.6</v>
      </c>
      <c r="J374">
        <v>10000</v>
      </c>
      <c r="K374" t="s">
        <v>838</v>
      </c>
      <c r="L374" t="s">
        <v>838</v>
      </c>
      <c r="M374" t="s">
        <v>1589</v>
      </c>
      <c r="N374" t="s">
        <v>15</v>
      </c>
      <c r="O374">
        <v>1200000</v>
      </c>
      <c r="P374">
        <v>760883</v>
      </c>
      <c r="Q374">
        <f>_xlfn.XLOOKUP(E374,CPI!A:A,CPI!B:B)</f>
        <v>99.6</v>
      </c>
      <c r="R374" s="12">
        <f>P374*(CPI!$B$112/Movie!Q374)</f>
        <v>2327721.3865461848</v>
      </c>
      <c r="S374" t="s">
        <v>1590</v>
      </c>
      <c r="T374">
        <v>81</v>
      </c>
    </row>
    <row r="375" spans="1:20" x14ac:dyDescent="0.3">
      <c r="A375" t="s">
        <v>1591</v>
      </c>
      <c r="B375" t="str">
        <f t="shared" si="15"/>
        <v>PG</v>
      </c>
      <c r="C375" t="s">
        <v>18</v>
      </c>
      <c r="D375" t="s">
        <v>2</v>
      </c>
      <c r="E375">
        <v>1983</v>
      </c>
      <c r="F375" s="22">
        <f t="shared" si="16"/>
        <v>30317</v>
      </c>
      <c r="G375" t="s">
        <v>1093</v>
      </c>
      <c r="H375">
        <f t="shared" si="17"/>
        <v>6.9</v>
      </c>
      <c r="I375">
        <v>6.9</v>
      </c>
      <c r="J375">
        <v>6900</v>
      </c>
      <c r="K375" t="s">
        <v>366</v>
      </c>
      <c r="L375" t="s">
        <v>366</v>
      </c>
      <c r="M375" t="s">
        <v>1475</v>
      </c>
      <c r="N375" t="s">
        <v>15</v>
      </c>
      <c r="P375">
        <v>4786789</v>
      </c>
      <c r="Q375">
        <f>_xlfn.XLOOKUP(E375,CPI!A:A,CPI!B:B)</f>
        <v>99.6</v>
      </c>
      <c r="R375" s="12">
        <f>P375*(CPI!$B$112/Movie!Q375)</f>
        <v>14643921.770080321</v>
      </c>
      <c r="S375" t="s">
        <v>1044</v>
      </c>
      <c r="T375">
        <v>95</v>
      </c>
    </row>
    <row r="376" spans="1:20" x14ac:dyDescent="0.3">
      <c r="A376" t="s">
        <v>1592</v>
      </c>
      <c r="B376" t="str">
        <f t="shared" si="15"/>
        <v>PG</v>
      </c>
      <c r="C376" t="s">
        <v>18</v>
      </c>
      <c r="D376" t="s">
        <v>19</v>
      </c>
      <c r="E376">
        <v>1983</v>
      </c>
      <c r="F376" s="22">
        <f t="shared" si="16"/>
        <v>30317</v>
      </c>
      <c r="G376" t="s">
        <v>1530</v>
      </c>
      <c r="H376">
        <f t="shared" si="17"/>
        <v>6</v>
      </c>
      <c r="I376">
        <v>6</v>
      </c>
      <c r="J376">
        <v>7500</v>
      </c>
      <c r="K376" t="s">
        <v>1593</v>
      </c>
      <c r="L376" t="s">
        <v>1594</v>
      </c>
      <c r="M376" t="s">
        <v>1594</v>
      </c>
      <c r="N376" t="s">
        <v>7</v>
      </c>
      <c r="O376">
        <v>6500000</v>
      </c>
      <c r="P376">
        <v>4300000</v>
      </c>
      <c r="Q376">
        <f>_xlfn.XLOOKUP(E376,CPI!A:A,CPI!B:B)</f>
        <v>99.6</v>
      </c>
      <c r="R376" s="12">
        <f>P376*(CPI!$B$112/Movie!Q376)</f>
        <v>13154718.875502007</v>
      </c>
      <c r="S376" t="s">
        <v>1595</v>
      </c>
      <c r="T376">
        <v>96</v>
      </c>
    </row>
    <row r="377" spans="1:20" x14ac:dyDescent="0.3">
      <c r="A377" t="s">
        <v>1596</v>
      </c>
      <c r="B377" t="str">
        <f t="shared" si="15"/>
        <v>R</v>
      </c>
      <c r="C377" t="s">
        <v>1</v>
      </c>
      <c r="D377" t="s">
        <v>26</v>
      </c>
      <c r="E377">
        <v>1983</v>
      </c>
      <c r="F377" s="22">
        <f t="shared" si="16"/>
        <v>30317</v>
      </c>
      <c r="G377" t="s">
        <v>1597</v>
      </c>
      <c r="H377">
        <f t="shared" si="17"/>
        <v>7.5</v>
      </c>
      <c r="I377">
        <v>7.5</v>
      </c>
      <c r="J377">
        <v>115000</v>
      </c>
      <c r="K377" t="s">
        <v>1598</v>
      </c>
      <c r="L377" t="s">
        <v>1594</v>
      </c>
      <c r="M377" t="s">
        <v>1599</v>
      </c>
      <c r="N377" t="s">
        <v>7</v>
      </c>
      <c r="O377">
        <v>9000000</v>
      </c>
      <c r="P377">
        <v>14949697</v>
      </c>
      <c r="Q377">
        <f>_xlfn.XLOOKUP(E377,CPI!A:A,CPI!B:B)</f>
        <v>99.6</v>
      </c>
      <c r="R377" s="12">
        <f>P377*(CPI!$B$112/Movie!Q377)</f>
        <v>45734665.420682728</v>
      </c>
      <c r="S377" t="s">
        <v>1600</v>
      </c>
      <c r="T377">
        <v>107</v>
      </c>
    </row>
    <row r="378" spans="1:20" x14ac:dyDescent="0.3">
      <c r="A378" t="s">
        <v>1601</v>
      </c>
      <c r="B378" t="str">
        <f t="shared" si="15"/>
        <v>Not Rated</v>
      </c>
      <c r="C378" t="s">
        <v>432</v>
      </c>
      <c r="D378" t="s">
        <v>2</v>
      </c>
      <c r="E378">
        <v>1983</v>
      </c>
      <c r="F378" s="22">
        <f t="shared" si="16"/>
        <v>30317</v>
      </c>
      <c r="G378" t="s">
        <v>1602</v>
      </c>
      <c r="H378">
        <f t="shared" si="17"/>
        <v>8.1</v>
      </c>
      <c r="I378">
        <v>8.1</v>
      </c>
      <c r="J378">
        <v>24000</v>
      </c>
      <c r="K378" t="s">
        <v>1603</v>
      </c>
      <c r="L378" t="s">
        <v>1603</v>
      </c>
      <c r="M378" t="s">
        <v>1604</v>
      </c>
      <c r="N378" t="s">
        <v>291</v>
      </c>
      <c r="P378">
        <v>55269</v>
      </c>
      <c r="Q378">
        <f>_xlfn.XLOOKUP(E378,CPI!A:A,CPI!B:B)</f>
        <v>99.6</v>
      </c>
      <c r="R378" s="12">
        <f>P378*(CPI!$B$112/Movie!Q378)</f>
        <v>169080.96686746986</v>
      </c>
      <c r="S378" t="s">
        <v>1605</v>
      </c>
      <c r="T378">
        <v>125</v>
      </c>
    </row>
    <row r="379" spans="1:20" x14ac:dyDescent="0.3">
      <c r="A379" t="s">
        <v>1606</v>
      </c>
      <c r="B379" t="str">
        <f t="shared" si="15"/>
        <v>R</v>
      </c>
      <c r="C379" t="s">
        <v>1</v>
      </c>
      <c r="D379" t="s">
        <v>26</v>
      </c>
      <c r="E379">
        <v>1983</v>
      </c>
      <c r="F379" s="22">
        <f t="shared" si="16"/>
        <v>30317</v>
      </c>
      <c r="G379" t="s">
        <v>1607</v>
      </c>
      <c r="H379">
        <f t="shared" si="17"/>
        <v>5</v>
      </c>
      <c r="I379">
        <v>5</v>
      </c>
      <c r="J379">
        <v>3200</v>
      </c>
      <c r="K379" t="s">
        <v>1444</v>
      </c>
      <c r="L379" t="s">
        <v>1104</v>
      </c>
      <c r="M379" t="s">
        <v>488</v>
      </c>
      <c r="N379" t="s">
        <v>15</v>
      </c>
      <c r="P379">
        <v>20307325</v>
      </c>
      <c r="Q379">
        <f>_xlfn.XLOOKUP(E379,CPI!A:A,CPI!B:B)</f>
        <v>99.6</v>
      </c>
      <c r="R379" s="12">
        <f>P379*(CPI!$B$112/Movie!Q379)</f>
        <v>62124918.950803213</v>
      </c>
      <c r="S379" t="s">
        <v>1608</v>
      </c>
      <c r="T379">
        <v>96</v>
      </c>
    </row>
    <row r="380" spans="1:20" x14ac:dyDescent="0.3">
      <c r="A380" t="s">
        <v>1609</v>
      </c>
      <c r="B380" t="str">
        <f t="shared" si="15"/>
        <v>PG</v>
      </c>
      <c r="C380" t="s">
        <v>18</v>
      </c>
      <c r="D380" t="s">
        <v>19</v>
      </c>
      <c r="E380">
        <v>1983</v>
      </c>
      <c r="F380" s="22">
        <f t="shared" si="16"/>
        <v>30317</v>
      </c>
      <c r="G380" t="s">
        <v>1540</v>
      </c>
      <c r="H380">
        <f t="shared" si="17"/>
        <v>3.5</v>
      </c>
      <c r="I380">
        <v>3.5</v>
      </c>
      <c r="J380">
        <v>8200</v>
      </c>
      <c r="K380" t="s">
        <v>1610</v>
      </c>
      <c r="L380" t="s">
        <v>1611</v>
      </c>
      <c r="M380" t="s">
        <v>1612</v>
      </c>
      <c r="N380" t="s">
        <v>15</v>
      </c>
      <c r="P380">
        <v>5678950</v>
      </c>
      <c r="Q380">
        <f>_xlfn.XLOOKUP(E380,CPI!A:A,CPI!B:B)</f>
        <v>99.6</v>
      </c>
      <c r="R380" s="12">
        <f>P380*(CPI!$B$112/Movie!Q380)</f>
        <v>17373253.664658632</v>
      </c>
      <c r="S380" t="s">
        <v>46</v>
      </c>
      <c r="T380">
        <v>85</v>
      </c>
    </row>
    <row r="381" spans="1:20" x14ac:dyDescent="0.3">
      <c r="A381" t="s">
        <v>1613</v>
      </c>
      <c r="B381" t="str">
        <f t="shared" si="15"/>
        <v>R</v>
      </c>
      <c r="C381" t="s">
        <v>1</v>
      </c>
      <c r="D381" t="s">
        <v>19</v>
      </c>
      <c r="E381">
        <v>1983</v>
      </c>
      <c r="F381" s="22">
        <f t="shared" si="16"/>
        <v>30317</v>
      </c>
      <c r="G381" t="s">
        <v>1249</v>
      </c>
      <c r="H381">
        <f t="shared" si="17"/>
        <v>4.5999999999999996</v>
      </c>
      <c r="I381">
        <v>4.5999999999999996</v>
      </c>
      <c r="J381">
        <v>4600</v>
      </c>
      <c r="K381" t="s">
        <v>1614</v>
      </c>
      <c r="L381" t="s">
        <v>1615</v>
      </c>
      <c r="M381" t="s">
        <v>1616</v>
      </c>
      <c r="N381" t="s">
        <v>15</v>
      </c>
      <c r="O381">
        <v>457000</v>
      </c>
      <c r="P381">
        <v>11919250</v>
      </c>
      <c r="Q381">
        <f>_xlfn.XLOOKUP(E381,CPI!A:A,CPI!B:B)</f>
        <v>99.6</v>
      </c>
      <c r="R381" s="12">
        <f>P381*(CPI!$B$112/Movie!Q381)</f>
        <v>36463809.989959836</v>
      </c>
      <c r="S381" t="s">
        <v>1617</v>
      </c>
      <c r="T381">
        <v>80</v>
      </c>
    </row>
    <row r="382" spans="1:20" x14ac:dyDescent="0.3">
      <c r="A382" t="s">
        <v>1618</v>
      </c>
      <c r="B382" t="str">
        <f t="shared" si="15"/>
        <v>R</v>
      </c>
      <c r="C382" t="s">
        <v>1</v>
      </c>
      <c r="D382" t="s">
        <v>26</v>
      </c>
      <c r="E382">
        <v>1983</v>
      </c>
      <c r="F382" s="22">
        <f t="shared" si="16"/>
        <v>30317</v>
      </c>
      <c r="G382" t="s">
        <v>1530</v>
      </c>
      <c r="H382">
        <f t="shared" si="17"/>
        <v>5</v>
      </c>
      <c r="I382">
        <v>5</v>
      </c>
      <c r="J382">
        <v>11000</v>
      </c>
      <c r="K382" t="s">
        <v>501</v>
      </c>
      <c r="L382" t="s">
        <v>1619</v>
      </c>
      <c r="M382" t="s">
        <v>502</v>
      </c>
      <c r="N382" t="s">
        <v>180</v>
      </c>
      <c r="O382">
        <v>6500000</v>
      </c>
      <c r="P382">
        <v>33759266</v>
      </c>
      <c r="Q382">
        <f>_xlfn.XLOOKUP(E382,CPI!A:A,CPI!B:B)</f>
        <v>99.6</v>
      </c>
      <c r="R382" s="12">
        <f>P382*(CPI!$B$112/Movie!Q382)</f>
        <v>103277593.87751004</v>
      </c>
      <c r="S382" t="s">
        <v>503</v>
      </c>
      <c r="T382">
        <v>98</v>
      </c>
    </row>
    <row r="383" spans="1:20" x14ac:dyDescent="0.3">
      <c r="A383" t="s">
        <v>1620</v>
      </c>
      <c r="B383" t="str">
        <f t="shared" si="15"/>
        <v>PG</v>
      </c>
      <c r="C383" t="s">
        <v>18</v>
      </c>
      <c r="D383" t="s">
        <v>136</v>
      </c>
      <c r="E383">
        <v>1983</v>
      </c>
      <c r="F383" s="22">
        <f t="shared" si="16"/>
        <v>30317</v>
      </c>
      <c r="G383" t="s">
        <v>1517</v>
      </c>
      <c r="H383">
        <f t="shared" si="17"/>
        <v>6.8</v>
      </c>
      <c r="I383">
        <v>6.8</v>
      </c>
      <c r="J383">
        <v>8600</v>
      </c>
      <c r="K383" t="s">
        <v>1621</v>
      </c>
      <c r="L383" t="s">
        <v>1622</v>
      </c>
      <c r="M383" t="s">
        <v>160</v>
      </c>
      <c r="N383" t="s">
        <v>15</v>
      </c>
      <c r="O383">
        <v>19000000</v>
      </c>
      <c r="P383">
        <v>8400000</v>
      </c>
      <c r="Q383">
        <f>_xlfn.XLOOKUP(E383,CPI!A:A,CPI!B:B)</f>
        <v>99.6</v>
      </c>
      <c r="R383" s="12">
        <f>P383*(CPI!$B$112/Movie!Q383)</f>
        <v>25697590.361445781</v>
      </c>
      <c r="S383" t="s">
        <v>227</v>
      </c>
      <c r="T383">
        <v>95</v>
      </c>
    </row>
    <row r="384" spans="1:20" x14ac:dyDescent="0.3">
      <c r="A384" t="s">
        <v>1623</v>
      </c>
      <c r="B384" t="str">
        <f t="shared" si="15"/>
        <v>PG</v>
      </c>
      <c r="C384" t="s">
        <v>18</v>
      </c>
      <c r="D384" t="s">
        <v>2</v>
      </c>
      <c r="E384">
        <v>1983</v>
      </c>
      <c r="F384" s="22">
        <f t="shared" si="16"/>
        <v>30317</v>
      </c>
      <c r="G384" t="s">
        <v>1624</v>
      </c>
      <c r="H384">
        <f t="shared" si="17"/>
        <v>7.4</v>
      </c>
      <c r="I384">
        <v>7.4</v>
      </c>
      <c r="J384">
        <v>9700</v>
      </c>
      <c r="K384" t="s">
        <v>230</v>
      </c>
      <c r="L384" t="s">
        <v>1625</v>
      </c>
      <c r="M384" t="s">
        <v>914</v>
      </c>
      <c r="N384" t="s">
        <v>15</v>
      </c>
      <c r="P384">
        <v>8443124</v>
      </c>
      <c r="Q384">
        <f>_xlfn.XLOOKUP(E384,CPI!A:A,CPI!B:B)</f>
        <v>99.6</v>
      </c>
      <c r="R384" s="12">
        <f>P384*(CPI!$B$112/Movie!Q384)</f>
        <v>25829516.895582329</v>
      </c>
      <c r="S384" t="s">
        <v>1626</v>
      </c>
      <c r="T384">
        <v>92</v>
      </c>
    </row>
    <row r="385" spans="1:20" x14ac:dyDescent="0.3">
      <c r="A385" t="s">
        <v>1627</v>
      </c>
      <c r="B385" t="str">
        <f t="shared" si="15"/>
        <v>R</v>
      </c>
      <c r="C385" t="s">
        <v>1</v>
      </c>
      <c r="D385" t="s">
        <v>48</v>
      </c>
      <c r="E385">
        <v>1983</v>
      </c>
      <c r="F385" s="22">
        <f t="shared" si="16"/>
        <v>30317</v>
      </c>
      <c r="G385" t="s">
        <v>1628</v>
      </c>
      <c r="H385">
        <f t="shared" si="17"/>
        <v>6.7</v>
      </c>
      <c r="I385">
        <v>6.7</v>
      </c>
      <c r="J385">
        <v>6000</v>
      </c>
      <c r="K385" t="s">
        <v>1629</v>
      </c>
      <c r="L385" t="s">
        <v>1630</v>
      </c>
      <c r="M385" t="s">
        <v>1170</v>
      </c>
      <c r="N385" t="s">
        <v>15</v>
      </c>
      <c r="O385">
        <v>12000000</v>
      </c>
      <c r="P385">
        <v>6472990</v>
      </c>
      <c r="Q385">
        <f>_xlfn.XLOOKUP(E385,CPI!A:A,CPI!B:B)</f>
        <v>99.6</v>
      </c>
      <c r="R385" s="12">
        <f>P385*(CPI!$B$112/Movie!Q385)</f>
        <v>19802410.170682728</v>
      </c>
      <c r="S385" t="s">
        <v>485</v>
      </c>
      <c r="T385">
        <v>103</v>
      </c>
    </row>
    <row r="386" spans="1:20" x14ac:dyDescent="0.3">
      <c r="A386" t="s">
        <v>1631</v>
      </c>
      <c r="B386" t="str">
        <f t="shared" si="15"/>
        <v>R</v>
      </c>
      <c r="C386" t="s">
        <v>1</v>
      </c>
      <c r="D386" t="s">
        <v>89</v>
      </c>
      <c r="E386">
        <v>1983</v>
      </c>
      <c r="F386" s="22">
        <f t="shared" si="16"/>
        <v>30317</v>
      </c>
      <c r="G386" t="s">
        <v>1575</v>
      </c>
      <c r="H386">
        <f t="shared" si="17"/>
        <v>6.7</v>
      </c>
      <c r="I386">
        <v>6.7</v>
      </c>
      <c r="J386">
        <v>13000</v>
      </c>
      <c r="K386" t="s">
        <v>218</v>
      </c>
      <c r="L386" t="s">
        <v>1632</v>
      </c>
      <c r="M386" t="s">
        <v>150</v>
      </c>
      <c r="N386" t="s">
        <v>15</v>
      </c>
      <c r="O386">
        <v>15000000</v>
      </c>
      <c r="P386">
        <v>15856028</v>
      </c>
      <c r="Q386">
        <f>_xlfn.XLOOKUP(E386,CPI!A:A,CPI!B:B)</f>
        <v>99.6</v>
      </c>
      <c r="R386" s="12">
        <f>P386*(CPI!$B$112/Movie!Q386)</f>
        <v>48507346.702811241</v>
      </c>
      <c r="S386" t="s">
        <v>1633</v>
      </c>
      <c r="T386">
        <v>128</v>
      </c>
    </row>
    <row r="387" spans="1:20" x14ac:dyDescent="0.3">
      <c r="A387" t="s">
        <v>1634</v>
      </c>
      <c r="B387" t="str">
        <f t="shared" ref="B387:B450" si="18">IF(C387="","Rating Pending",C387)</f>
        <v>PG</v>
      </c>
      <c r="C387" t="s">
        <v>18</v>
      </c>
      <c r="D387" t="s">
        <v>19</v>
      </c>
      <c r="E387">
        <v>1983</v>
      </c>
      <c r="F387" s="22">
        <f t="shared" ref="F387:F450" si="19">DATE(TRIM(E387), 1, 1)</f>
        <v>30317</v>
      </c>
      <c r="G387" t="s">
        <v>495</v>
      </c>
      <c r="H387">
        <f t="shared" ref="H387:H450" si="20">IF(I387="","Score Pending",I387)</f>
        <v>6.3</v>
      </c>
      <c r="I387">
        <v>6.3</v>
      </c>
      <c r="J387">
        <v>11000</v>
      </c>
      <c r="K387" t="s">
        <v>858</v>
      </c>
      <c r="L387" t="s">
        <v>1635</v>
      </c>
      <c r="M387" t="s">
        <v>312</v>
      </c>
      <c r="N387" t="s">
        <v>15</v>
      </c>
      <c r="O387">
        <v>5000000</v>
      </c>
      <c r="P387">
        <v>12232628</v>
      </c>
      <c r="Q387">
        <f>_xlfn.XLOOKUP(E387,CPI!A:A,CPI!B:B)</f>
        <v>99.6</v>
      </c>
      <c r="R387" s="12">
        <f>P387*(CPI!$B$112/Movie!Q387)</f>
        <v>37422507.546184734</v>
      </c>
      <c r="S387" t="s">
        <v>1636</v>
      </c>
      <c r="T387">
        <v>107</v>
      </c>
    </row>
    <row r="388" spans="1:20" x14ac:dyDescent="0.3">
      <c r="A388" t="s">
        <v>1637</v>
      </c>
      <c r="B388" t="str">
        <f t="shared" si="18"/>
        <v>R</v>
      </c>
      <c r="C388" t="s">
        <v>1</v>
      </c>
      <c r="D388" t="s">
        <v>26</v>
      </c>
      <c r="E388">
        <v>1983</v>
      </c>
      <c r="F388" s="22">
        <f t="shared" si="19"/>
        <v>30317</v>
      </c>
      <c r="G388" t="s">
        <v>1548</v>
      </c>
      <c r="H388">
        <f t="shared" si="20"/>
        <v>6.3</v>
      </c>
      <c r="I388">
        <v>6.3</v>
      </c>
      <c r="J388">
        <v>8200</v>
      </c>
      <c r="K388" t="s">
        <v>1638</v>
      </c>
      <c r="L388" t="s">
        <v>1639</v>
      </c>
      <c r="M388" t="s">
        <v>1639</v>
      </c>
      <c r="N388" t="s">
        <v>15</v>
      </c>
      <c r="P388">
        <v>29309766</v>
      </c>
      <c r="Q388">
        <f>_xlfn.XLOOKUP(E388,CPI!A:A,CPI!B:B)</f>
        <v>99.6</v>
      </c>
      <c r="R388" s="12">
        <f>P388*(CPI!$B$112/Movie!Q388)</f>
        <v>89665519.078313246</v>
      </c>
      <c r="S388" t="s">
        <v>1640</v>
      </c>
      <c r="T388">
        <v>95</v>
      </c>
    </row>
    <row r="389" spans="1:20" x14ac:dyDescent="0.3">
      <c r="A389" t="s">
        <v>1641</v>
      </c>
      <c r="B389" t="str">
        <f t="shared" si="18"/>
        <v>R</v>
      </c>
      <c r="C389" t="s">
        <v>1</v>
      </c>
      <c r="D389" t="s">
        <v>2</v>
      </c>
      <c r="E389">
        <v>1983</v>
      </c>
      <c r="F389" s="22">
        <f t="shared" si="19"/>
        <v>30317</v>
      </c>
      <c r="G389" t="s">
        <v>1642</v>
      </c>
      <c r="H389">
        <f t="shared" si="20"/>
        <v>7.3</v>
      </c>
      <c r="I389">
        <v>7.3</v>
      </c>
      <c r="J389">
        <v>16000</v>
      </c>
      <c r="K389" t="s">
        <v>1643</v>
      </c>
      <c r="L389" t="s">
        <v>1644</v>
      </c>
      <c r="M389" t="s">
        <v>1645</v>
      </c>
      <c r="N389" t="s">
        <v>7</v>
      </c>
      <c r="P389">
        <v>2306560</v>
      </c>
      <c r="Q389">
        <f>_xlfn.XLOOKUP(E389,CPI!A:A,CPI!B:B)</f>
        <v>99.6</v>
      </c>
      <c r="R389" s="12">
        <f>P389*(CPI!$B$112/Movie!Q389)</f>
        <v>7056313.5742971888</v>
      </c>
      <c r="S389" t="s">
        <v>1646</v>
      </c>
      <c r="T389">
        <v>123</v>
      </c>
    </row>
    <row r="390" spans="1:20" x14ac:dyDescent="0.3">
      <c r="A390" t="s">
        <v>1647</v>
      </c>
      <c r="B390" t="str">
        <f t="shared" si="18"/>
        <v>R</v>
      </c>
      <c r="C390" t="s">
        <v>1</v>
      </c>
      <c r="D390" t="s">
        <v>26</v>
      </c>
      <c r="E390">
        <v>1983</v>
      </c>
      <c r="F390" s="22">
        <f t="shared" si="19"/>
        <v>30317</v>
      </c>
      <c r="G390" t="s">
        <v>1578</v>
      </c>
      <c r="H390">
        <f t="shared" si="20"/>
        <v>4.9000000000000004</v>
      </c>
      <c r="I390">
        <v>4.9000000000000004</v>
      </c>
      <c r="J390">
        <v>4200</v>
      </c>
      <c r="K390" t="s">
        <v>1648</v>
      </c>
      <c r="L390" t="s">
        <v>1649</v>
      </c>
      <c r="M390" t="s">
        <v>1463</v>
      </c>
      <c r="N390" t="s">
        <v>180</v>
      </c>
      <c r="O390">
        <v>7000000</v>
      </c>
      <c r="P390">
        <v>1246141</v>
      </c>
      <c r="Q390">
        <f>_xlfn.XLOOKUP(E390,CPI!A:A,CPI!B:B)</f>
        <v>99.6</v>
      </c>
      <c r="R390" s="12">
        <f>P390*(CPI!$B$112/Movie!Q390)</f>
        <v>3812240.5893574296</v>
      </c>
      <c r="S390" t="s">
        <v>1650</v>
      </c>
      <c r="T390">
        <v>100</v>
      </c>
    </row>
    <row r="391" spans="1:20" x14ac:dyDescent="0.3">
      <c r="A391" t="s">
        <v>1651</v>
      </c>
      <c r="B391" t="str">
        <f t="shared" si="18"/>
        <v>R</v>
      </c>
      <c r="C391" t="s">
        <v>1</v>
      </c>
      <c r="D391" t="s">
        <v>26</v>
      </c>
      <c r="E391">
        <v>1983</v>
      </c>
      <c r="F391" s="22">
        <f t="shared" si="19"/>
        <v>30317</v>
      </c>
      <c r="G391" t="s">
        <v>1652</v>
      </c>
      <c r="H391">
        <f t="shared" si="20"/>
        <v>4.7</v>
      </c>
      <c r="I391">
        <v>4.7</v>
      </c>
      <c r="J391">
        <v>3000</v>
      </c>
      <c r="K391" t="s">
        <v>1653</v>
      </c>
      <c r="L391" t="s">
        <v>1654</v>
      </c>
      <c r="M391" t="s">
        <v>1655</v>
      </c>
      <c r="N391" t="s">
        <v>180</v>
      </c>
      <c r="O391">
        <v>800000</v>
      </c>
      <c r="P391">
        <v>2082215</v>
      </c>
      <c r="Q391">
        <f>_xlfn.XLOOKUP(E391,CPI!A:A,CPI!B:B)</f>
        <v>99.6</v>
      </c>
      <c r="R391" s="12">
        <f>P391*(CPI!$B$112/Movie!Q391)</f>
        <v>6369989.0612449795</v>
      </c>
      <c r="S391" t="s">
        <v>1656</v>
      </c>
      <c r="T391">
        <v>80</v>
      </c>
    </row>
    <row r="392" spans="1:20" x14ac:dyDescent="0.3">
      <c r="A392" t="s">
        <v>1657</v>
      </c>
      <c r="B392" t="str">
        <f t="shared" si="18"/>
        <v>PG</v>
      </c>
      <c r="C392" t="s">
        <v>18</v>
      </c>
      <c r="D392" t="s">
        <v>315</v>
      </c>
      <c r="E392">
        <v>1983</v>
      </c>
      <c r="F392" s="22">
        <f t="shared" si="19"/>
        <v>30317</v>
      </c>
      <c r="G392" t="s">
        <v>1474</v>
      </c>
      <c r="H392">
        <f t="shared" si="20"/>
        <v>6.4</v>
      </c>
      <c r="I392">
        <v>6.4</v>
      </c>
      <c r="J392">
        <v>11000</v>
      </c>
      <c r="K392" t="s">
        <v>1658</v>
      </c>
      <c r="L392" t="s">
        <v>1659</v>
      </c>
      <c r="M392" t="s">
        <v>1508</v>
      </c>
      <c r="N392" t="s">
        <v>15</v>
      </c>
      <c r="O392">
        <v>15000000</v>
      </c>
      <c r="P392">
        <v>10219460</v>
      </c>
      <c r="Q392">
        <f>_xlfn.XLOOKUP(E392,CPI!A:A,CPI!B:B)</f>
        <v>99.6</v>
      </c>
      <c r="R392" s="12">
        <f>P392*(CPI!$B$112/Movie!Q392)</f>
        <v>31263749.618473895</v>
      </c>
      <c r="S392" t="s">
        <v>1660</v>
      </c>
      <c r="T392">
        <v>106</v>
      </c>
    </row>
    <row r="393" spans="1:20" x14ac:dyDescent="0.3">
      <c r="A393" t="s">
        <v>1661</v>
      </c>
      <c r="B393" t="str">
        <f t="shared" si="18"/>
        <v>R</v>
      </c>
      <c r="C393" t="s">
        <v>1</v>
      </c>
      <c r="D393" t="s">
        <v>26</v>
      </c>
      <c r="E393">
        <v>1983</v>
      </c>
      <c r="F393" s="22">
        <f t="shared" si="19"/>
        <v>30317</v>
      </c>
      <c r="G393" t="s">
        <v>1494</v>
      </c>
      <c r="H393">
        <f t="shared" si="20"/>
        <v>6.4</v>
      </c>
      <c r="I393">
        <v>6.4</v>
      </c>
      <c r="J393">
        <v>25000</v>
      </c>
      <c r="K393" t="s">
        <v>1173</v>
      </c>
      <c r="L393" t="s">
        <v>1662</v>
      </c>
      <c r="M393" t="s">
        <v>836</v>
      </c>
      <c r="N393" t="s">
        <v>15</v>
      </c>
      <c r="P393">
        <v>10353438</v>
      </c>
      <c r="Q393">
        <f>_xlfn.XLOOKUP(E393,CPI!A:A,CPI!B:B)</f>
        <v>99.6</v>
      </c>
      <c r="R393" s="12">
        <f>P393*(CPI!$B$112/Movie!Q393)</f>
        <v>31673620.066265058</v>
      </c>
      <c r="S393" t="s">
        <v>1174</v>
      </c>
      <c r="T393">
        <v>93</v>
      </c>
    </row>
    <row r="394" spans="1:20" x14ac:dyDescent="0.3">
      <c r="A394" t="s">
        <v>1663</v>
      </c>
      <c r="B394" t="str">
        <f t="shared" si="18"/>
        <v>R</v>
      </c>
      <c r="C394" t="s">
        <v>1</v>
      </c>
      <c r="D394" t="s">
        <v>19</v>
      </c>
      <c r="E394">
        <v>1983</v>
      </c>
      <c r="F394" s="22">
        <f t="shared" si="19"/>
        <v>30317</v>
      </c>
      <c r="G394" t="s">
        <v>1607</v>
      </c>
      <c r="H394">
        <f t="shared" si="20"/>
        <v>5.7</v>
      </c>
      <c r="I394">
        <v>5.7</v>
      </c>
      <c r="J394">
        <v>2900</v>
      </c>
      <c r="K394" t="s">
        <v>1664</v>
      </c>
      <c r="L394" t="s">
        <v>1664</v>
      </c>
      <c r="M394" t="s">
        <v>1665</v>
      </c>
      <c r="N394" t="s">
        <v>15</v>
      </c>
      <c r="O394">
        <v>3000000</v>
      </c>
      <c r="P394">
        <v>17488564</v>
      </c>
      <c r="Q394">
        <f>_xlfn.XLOOKUP(E394,CPI!A:A,CPI!B:B)</f>
        <v>99.6</v>
      </c>
      <c r="R394" s="12">
        <f>P394*(CPI!$B$112/Movie!Q394)</f>
        <v>53501661.152610436</v>
      </c>
      <c r="S394" t="s">
        <v>860</v>
      </c>
      <c r="T394">
        <v>94</v>
      </c>
    </row>
    <row r="395" spans="1:20" x14ac:dyDescent="0.3">
      <c r="A395" t="s">
        <v>1666</v>
      </c>
      <c r="B395" t="str">
        <f t="shared" si="18"/>
        <v>R</v>
      </c>
      <c r="C395" t="s">
        <v>1</v>
      </c>
      <c r="D395" t="s">
        <v>89</v>
      </c>
      <c r="E395">
        <v>1983</v>
      </c>
      <c r="F395" s="22">
        <f t="shared" si="19"/>
        <v>30317</v>
      </c>
      <c r="G395" t="s">
        <v>1667</v>
      </c>
      <c r="H395">
        <f t="shared" si="20"/>
        <v>6.3</v>
      </c>
      <c r="I395">
        <v>6.3</v>
      </c>
      <c r="J395">
        <v>7200</v>
      </c>
      <c r="K395" t="s">
        <v>1668</v>
      </c>
      <c r="L395" t="s">
        <v>1669</v>
      </c>
      <c r="M395" t="s">
        <v>1159</v>
      </c>
      <c r="N395" t="s">
        <v>15</v>
      </c>
      <c r="O395">
        <v>4520000</v>
      </c>
      <c r="P395">
        <v>7175592</v>
      </c>
      <c r="Q395">
        <f>_xlfn.XLOOKUP(E395,CPI!A:A,CPI!B:B)</f>
        <v>99.6</v>
      </c>
      <c r="R395" s="12">
        <f>P395*(CPI!$B$112/Movie!Q395)</f>
        <v>21951836.168674696</v>
      </c>
      <c r="S395" t="s">
        <v>1670</v>
      </c>
      <c r="T395">
        <v>101</v>
      </c>
    </row>
    <row r="396" spans="1:20" x14ac:dyDescent="0.3">
      <c r="A396" t="s">
        <v>1671</v>
      </c>
      <c r="B396" t="str">
        <f t="shared" si="18"/>
        <v>R</v>
      </c>
      <c r="C396" t="s">
        <v>1</v>
      </c>
      <c r="D396" t="s">
        <v>19</v>
      </c>
      <c r="E396">
        <v>1983</v>
      </c>
      <c r="F396" s="22">
        <f t="shared" si="19"/>
        <v>30317</v>
      </c>
      <c r="G396" t="s">
        <v>1575</v>
      </c>
      <c r="H396">
        <f t="shared" si="20"/>
        <v>6.4</v>
      </c>
      <c r="I396">
        <v>6.4</v>
      </c>
      <c r="J396">
        <v>9300</v>
      </c>
      <c r="K396" t="s">
        <v>990</v>
      </c>
      <c r="L396" t="s">
        <v>1672</v>
      </c>
      <c r="M396" t="s">
        <v>58</v>
      </c>
      <c r="N396" t="s">
        <v>15</v>
      </c>
      <c r="O396">
        <v>14500000</v>
      </c>
      <c r="P396">
        <v>30503151</v>
      </c>
      <c r="Q396">
        <f>_xlfn.XLOOKUP(E396,CPI!A:A,CPI!B:B)</f>
        <v>99.6</v>
      </c>
      <c r="R396" s="12">
        <f>P396*(CPI!$B$112/Movie!Q396)</f>
        <v>93316366.563253</v>
      </c>
      <c r="S396" t="s">
        <v>29</v>
      </c>
      <c r="T396">
        <v>105</v>
      </c>
    </row>
    <row r="397" spans="1:20" x14ac:dyDescent="0.3">
      <c r="A397" t="s">
        <v>1673</v>
      </c>
      <c r="B397" t="str">
        <f t="shared" si="18"/>
        <v>R</v>
      </c>
      <c r="C397" t="s">
        <v>1</v>
      </c>
      <c r="D397" t="s">
        <v>26</v>
      </c>
      <c r="E397">
        <v>1983</v>
      </c>
      <c r="F397" s="22">
        <f t="shared" si="19"/>
        <v>30317</v>
      </c>
      <c r="G397" t="s">
        <v>1674</v>
      </c>
      <c r="H397">
        <f t="shared" si="20"/>
        <v>5.2</v>
      </c>
      <c r="I397">
        <v>5.2</v>
      </c>
      <c r="J397">
        <v>5400</v>
      </c>
      <c r="K397" t="s">
        <v>444</v>
      </c>
      <c r="L397" t="s">
        <v>116</v>
      </c>
      <c r="M397" t="s">
        <v>44</v>
      </c>
      <c r="N397" t="s">
        <v>15</v>
      </c>
      <c r="P397">
        <v>10375893</v>
      </c>
      <c r="Q397">
        <f>_xlfn.XLOOKUP(E397,CPI!A:A,CPI!B:B)</f>
        <v>99.6</v>
      </c>
      <c r="R397" s="12">
        <f>P397*(CPI!$B$112/Movie!Q397)</f>
        <v>31742315.231927708</v>
      </c>
      <c r="S397" t="s">
        <v>1675</v>
      </c>
      <c r="T397">
        <v>89</v>
      </c>
    </row>
    <row r="398" spans="1:20" x14ac:dyDescent="0.3">
      <c r="A398" t="s">
        <v>1676</v>
      </c>
      <c r="B398" t="str">
        <f t="shared" si="18"/>
        <v>R</v>
      </c>
      <c r="C398" t="s">
        <v>1</v>
      </c>
      <c r="D398" t="s">
        <v>37</v>
      </c>
      <c r="E398">
        <v>1983</v>
      </c>
      <c r="F398" s="22">
        <f t="shared" si="19"/>
        <v>30317</v>
      </c>
      <c r="G398" t="s">
        <v>1642</v>
      </c>
      <c r="H398">
        <f t="shared" si="20"/>
        <v>5.2</v>
      </c>
      <c r="I398">
        <v>5.2</v>
      </c>
      <c r="J398">
        <v>1900</v>
      </c>
      <c r="K398" t="s">
        <v>1677</v>
      </c>
      <c r="L398" t="s">
        <v>1677</v>
      </c>
      <c r="M398" t="s">
        <v>1678</v>
      </c>
      <c r="N398" t="s">
        <v>15</v>
      </c>
      <c r="O398">
        <v>250000</v>
      </c>
      <c r="P398">
        <v>4319001</v>
      </c>
      <c r="Q398">
        <f>_xlfn.XLOOKUP(E398,CPI!A:A,CPI!B:B)</f>
        <v>99.6</v>
      </c>
      <c r="R398" s="12">
        <f>P398*(CPI!$B$112/Movie!Q398)</f>
        <v>13212847.436746987</v>
      </c>
      <c r="S398" t="s">
        <v>1679</v>
      </c>
      <c r="T398">
        <v>93</v>
      </c>
    </row>
    <row r="399" spans="1:20" x14ac:dyDescent="0.3">
      <c r="A399" t="s">
        <v>1680</v>
      </c>
      <c r="B399" t="str">
        <f t="shared" si="18"/>
        <v>PG</v>
      </c>
      <c r="C399" t="s">
        <v>18</v>
      </c>
      <c r="D399" t="s">
        <v>19</v>
      </c>
      <c r="E399">
        <v>1983</v>
      </c>
      <c r="F399" s="22">
        <f t="shared" si="19"/>
        <v>30317</v>
      </c>
      <c r="G399" t="s">
        <v>1681</v>
      </c>
      <c r="H399">
        <f t="shared" si="20"/>
        <v>4.9000000000000004</v>
      </c>
      <c r="I399">
        <v>4.9000000000000004</v>
      </c>
      <c r="J399">
        <v>3700</v>
      </c>
      <c r="K399" t="s">
        <v>184</v>
      </c>
      <c r="L399" t="s">
        <v>1682</v>
      </c>
      <c r="M399" t="s">
        <v>185</v>
      </c>
      <c r="N399" t="s">
        <v>15</v>
      </c>
      <c r="P399">
        <v>13000000</v>
      </c>
      <c r="Q399">
        <f>_xlfn.XLOOKUP(E399,CPI!A:A,CPI!B:B)</f>
        <v>99.6</v>
      </c>
      <c r="R399" s="12">
        <f>P399*(CPI!$B$112/Movie!Q399)</f>
        <v>39770080.321285136</v>
      </c>
      <c r="S399" t="s">
        <v>46</v>
      </c>
      <c r="T399">
        <v>96</v>
      </c>
    </row>
    <row r="400" spans="1:20" x14ac:dyDescent="0.3">
      <c r="A400" t="s">
        <v>1683</v>
      </c>
      <c r="B400" t="str">
        <f t="shared" si="18"/>
        <v>PG</v>
      </c>
      <c r="C400" t="s">
        <v>18</v>
      </c>
      <c r="D400" t="s">
        <v>10</v>
      </c>
      <c r="E400">
        <v>1983</v>
      </c>
      <c r="F400" s="22">
        <f t="shared" si="19"/>
        <v>30317</v>
      </c>
      <c r="G400" t="s">
        <v>1684</v>
      </c>
      <c r="H400">
        <f t="shared" si="20"/>
        <v>5</v>
      </c>
      <c r="I400">
        <v>5</v>
      </c>
      <c r="J400">
        <v>1500</v>
      </c>
      <c r="K400" t="s">
        <v>1685</v>
      </c>
      <c r="L400" t="s">
        <v>1686</v>
      </c>
      <c r="M400" t="s">
        <v>14</v>
      </c>
      <c r="N400" t="s">
        <v>7</v>
      </c>
      <c r="O400">
        <v>25000000</v>
      </c>
      <c r="P400">
        <v>1402962</v>
      </c>
      <c r="Q400">
        <f>_xlfn.XLOOKUP(E400,CPI!A:A,CPI!B:B)</f>
        <v>99.6</v>
      </c>
      <c r="R400" s="12">
        <f>P400*(CPI!$B$112/Movie!Q400)</f>
        <v>4291993.1867469875</v>
      </c>
      <c r="S400" t="s">
        <v>1687</v>
      </c>
      <c r="T400">
        <v>111</v>
      </c>
    </row>
    <row r="401" spans="1:20" x14ac:dyDescent="0.3">
      <c r="A401" t="s">
        <v>1688</v>
      </c>
      <c r="B401" t="str">
        <f t="shared" si="18"/>
        <v>PG</v>
      </c>
      <c r="C401" t="s">
        <v>18</v>
      </c>
      <c r="D401" t="s">
        <v>26</v>
      </c>
      <c r="E401">
        <v>1983</v>
      </c>
      <c r="F401" s="22">
        <f t="shared" si="19"/>
        <v>30317</v>
      </c>
      <c r="G401" t="s">
        <v>1575</v>
      </c>
      <c r="H401">
        <f t="shared" si="20"/>
        <v>4.7</v>
      </c>
      <c r="I401">
        <v>4.7</v>
      </c>
      <c r="J401">
        <v>3900</v>
      </c>
      <c r="K401" t="s">
        <v>1689</v>
      </c>
      <c r="L401" t="s">
        <v>1689</v>
      </c>
      <c r="M401" t="s">
        <v>145</v>
      </c>
      <c r="N401" t="s">
        <v>15</v>
      </c>
      <c r="O401">
        <v>14000000</v>
      </c>
      <c r="P401">
        <v>23646952</v>
      </c>
      <c r="Q401">
        <f>_xlfn.XLOOKUP(E401,CPI!A:A,CPI!B:B)</f>
        <v>99.6</v>
      </c>
      <c r="R401" s="12">
        <f>P401*(CPI!$B$112/Movie!Q401)</f>
        <v>72341629.261044174</v>
      </c>
      <c r="S401" t="s">
        <v>165</v>
      </c>
      <c r="T401">
        <v>88</v>
      </c>
    </row>
    <row r="402" spans="1:20" x14ac:dyDescent="0.3">
      <c r="A402" t="s">
        <v>1690</v>
      </c>
      <c r="B402" t="str">
        <f t="shared" si="18"/>
        <v>R</v>
      </c>
      <c r="C402" t="s">
        <v>1</v>
      </c>
      <c r="D402" t="s">
        <v>19</v>
      </c>
      <c r="E402">
        <v>1983</v>
      </c>
      <c r="F402" s="22">
        <f t="shared" si="19"/>
        <v>30317</v>
      </c>
      <c r="G402" t="s">
        <v>1691</v>
      </c>
      <c r="H402">
        <f t="shared" si="20"/>
        <v>5</v>
      </c>
      <c r="I402">
        <v>5</v>
      </c>
      <c r="J402">
        <v>2100</v>
      </c>
      <c r="K402" t="s">
        <v>1692</v>
      </c>
      <c r="L402" t="s">
        <v>1693</v>
      </c>
      <c r="M402" t="s">
        <v>1694</v>
      </c>
      <c r="N402" t="s">
        <v>15</v>
      </c>
      <c r="O402">
        <v>1250000</v>
      </c>
      <c r="P402">
        <v>6149983</v>
      </c>
      <c r="Q402">
        <f>_xlfn.XLOOKUP(E402,CPI!A:A,CPI!B:B)</f>
        <v>99.6</v>
      </c>
      <c r="R402" s="12">
        <f>P402*(CPI!$B$112/Movie!Q402)</f>
        <v>18814255.221887548</v>
      </c>
      <c r="S402" t="s">
        <v>1695</v>
      </c>
      <c r="T402">
        <v>95</v>
      </c>
    </row>
    <row r="403" spans="1:20" x14ac:dyDescent="0.3">
      <c r="A403" t="s">
        <v>1696</v>
      </c>
      <c r="B403" t="str">
        <f t="shared" si="18"/>
        <v>PG</v>
      </c>
      <c r="C403" t="s">
        <v>18</v>
      </c>
      <c r="D403" t="s">
        <v>19</v>
      </c>
      <c r="E403">
        <v>1983</v>
      </c>
      <c r="F403" s="22">
        <f t="shared" si="19"/>
        <v>30317</v>
      </c>
      <c r="G403" t="s">
        <v>1697</v>
      </c>
      <c r="H403">
        <f t="shared" si="20"/>
        <v>5.5</v>
      </c>
      <c r="I403">
        <v>5.5</v>
      </c>
      <c r="J403">
        <v>5500</v>
      </c>
      <c r="K403" t="s">
        <v>187</v>
      </c>
      <c r="L403" t="s">
        <v>1698</v>
      </c>
      <c r="M403" t="s">
        <v>1699</v>
      </c>
      <c r="N403" t="s">
        <v>15</v>
      </c>
      <c r="O403">
        <v>14400000</v>
      </c>
      <c r="P403">
        <v>16478265</v>
      </c>
      <c r="Q403">
        <f>_xlfn.XLOOKUP(E403,CPI!A:A,CPI!B:B)</f>
        <v>99.6</v>
      </c>
      <c r="R403" s="12">
        <f>P403*(CPI!$B$112/Movie!Q403)</f>
        <v>50410917.123493977</v>
      </c>
      <c r="S403" t="s">
        <v>16</v>
      </c>
      <c r="T403">
        <v>90</v>
      </c>
    </row>
    <row r="404" spans="1:20" x14ac:dyDescent="0.3">
      <c r="A404" t="s">
        <v>1700</v>
      </c>
      <c r="B404" t="str">
        <f t="shared" si="18"/>
        <v>PG</v>
      </c>
      <c r="C404" t="s">
        <v>18</v>
      </c>
      <c r="D404" t="s">
        <v>10</v>
      </c>
      <c r="E404">
        <v>1983</v>
      </c>
      <c r="F404" s="22">
        <f t="shared" si="19"/>
        <v>30317</v>
      </c>
      <c r="G404" t="s">
        <v>1701</v>
      </c>
      <c r="H404">
        <f t="shared" si="20"/>
        <v>6.1</v>
      </c>
      <c r="I404">
        <v>6.1</v>
      </c>
      <c r="J404">
        <v>5100</v>
      </c>
      <c r="K404" t="s">
        <v>1702</v>
      </c>
      <c r="L404" t="s">
        <v>1703</v>
      </c>
      <c r="M404" t="s">
        <v>1704</v>
      </c>
      <c r="N404" t="s">
        <v>15</v>
      </c>
      <c r="O404">
        <v>19000000</v>
      </c>
      <c r="P404">
        <v>28445927</v>
      </c>
      <c r="Q404">
        <f>_xlfn.XLOOKUP(E404,CPI!A:A,CPI!B:B)</f>
        <v>99.6</v>
      </c>
      <c r="R404" s="12">
        <f>P404*(CPI!$B$112/Movie!Q404)</f>
        <v>87022830.892570272</v>
      </c>
      <c r="S404" t="s">
        <v>1705</v>
      </c>
      <c r="T404">
        <v>105</v>
      </c>
    </row>
    <row r="405" spans="1:20" x14ac:dyDescent="0.3">
      <c r="A405" t="s">
        <v>1706</v>
      </c>
      <c r="B405" t="str">
        <f t="shared" si="18"/>
        <v>PG</v>
      </c>
      <c r="C405" t="s">
        <v>18</v>
      </c>
      <c r="D405" t="s">
        <v>10</v>
      </c>
      <c r="E405">
        <v>1983</v>
      </c>
      <c r="F405" s="22">
        <f t="shared" si="19"/>
        <v>30317</v>
      </c>
      <c r="G405" t="s">
        <v>1569</v>
      </c>
      <c r="H405">
        <f t="shared" si="20"/>
        <v>7.5</v>
      </c>
      <c r="I405">
        <v>7.5</v>
      </c>
      <c r="J405">
        <v>7800</v>
      </c>
      <c r="K405" t="s">
        <v>1707</v>
      </c>
      <c r="L405" t="s">
        <v>1708</v>
      </c>
      <c r="M405" t="s">
        <v>326</v>
      </c>
      <c r="N405" t="s">
        <v>15</v>
      </c>
      <c r="P405">
        <v>29600000</v>
      </c>
      <c r="Q405">
        <f>_xlfn.XLOOKUP(E405,CPI!A:A,CPI!B:B)</f>
        <v>99.6</v>
      </c>
      <c r="R405" s="12">
        <f>P405*(CPI!$B$112/Movie!Q405)</f>
        <v>90553413.654618472</v>
      </c>
      <c r="S405" t="s">
        <v>1709</v>
      </c>
      <c r="T405">
        <v>105</v>
      </c>
    </row>
    <row r="406" spans="1:20" x14ac:dyDescent="0.3">
      <c r="A406" t="s">
        <v>1710</v>
      </c>
      <c r="B406" t="str">
        <f t="shared" si="18"/>
        <v>G</v>
      </c>
      <c r="C406" t="s">
        <v>322</v>
      </c>
      <c r="D406" t="s">
        <v>26</v>
      </c>
      <c r="E406">
        <v>1983</v>
      </c>
      <c r="F406" s="22">
        <f t="shared" si="19"/>
        <v>30317</v>
      </c>
      <c r="G406" t="s">
        <v>1117</v>
      </c>
      <c r="H406">
        <f t="shared" si="20"/>
        <v>7.1</v>
      </c>
      <c r="I406">
        <v>7.1</v>
      </c>
      <c r="J406">
        <v>3300</v>
      </c>
      <c r="K406" t="s">
        <v>1711</v>
      </c>
      <c r="L406" t="s">
        <v>1712</v>
      </c>
      <c r="M406" t="s">
        <v>1713</v>
      </c>
      <c r="N406" t="s">
        <v>7</v>
      </c>
      <c r="P406">
        <v>694497</v>
      </c>
      <c r="Q406">
        <f>_xlfn.XLOOKUP(E406,CPI!A:A,CPI!B:B)</f>
        <v>99.6</v>
      </c>
      <c r="R406" s="12">
        <f>P406*(CPI!$B$112/Movie!Q406)</f>
        <v>2124630.8825301202</v>
      </c>
      <c r="S406" t="s">
        <v>46</v>
      </c>
      <c r="T406">
        <v>112</v>
      </c>
    </row>
    <row r="407" spans="1:20" x14ac:dyDescent="0.3">
      <c r="A407" t="s">
        <v>1714</v>
      </c>
      <c r="B407" t="str">
        <f t="shared" si="18"/>
        <v>PG</v>
      </c>
      <c r="C407" t="s">
        <v>18</v>
      </c>
      <c r="D407" t="s">
        <v>375</v>
      </c>
      <c r="E407">
        <v>1983</v>
      </c>
      <c r="F407" s="22">
        <f t="shared" si="19"/>
        <v>30317</v>
      </c>
      <c r="G407" t="s">
        <v>1715</v>
      </c>
      <c r="H407">
        <f t="shared" si="20"/>
        <v>6.5</v>
      </c>
      <c r="I407">
        <v>6.5</v>
      </c>
      <c r="J407">
        <v>3400</v>
      </c>
      <c r="K407" t="s">
        <v>1716</v>
      </c>
      <c r="L407" t="s">
        <v>1717</v>
      </c>
      <c r="M407" t="s">
        <v>1718</v>
      </c>
      <c r="N407" t="s">
        <v>180</v>
      </c>
      <c r="O407">
        <v>8000000</v>
      </c>
      <c r="P407">
        <v>30379</v>
      </c>
      <c r="Q407">
        <f>_xlfn.XLOOKUP(E407,CPI!A:A,CPI!B:B)</f>
        <v>99.6</v>
      </c>
      <c r="R407" s="12">
        <f>P407*(CPI!$B$112/Movie!Q407)</f>
        <v>92936.559236947782</v>
      </c>
      <c r="S407" t="s">
        <v>1719</v>
      </c>
      <c r="T407">
        <v>77</v>
      </c>
    </row>
    <row r="408" spans="1:20" x14ac:dyDescent="0.3">
      <c r="A408" t="s">
        <v>1720</v>
      </c>
      <c r="B408" t="str">
        <f t="shared" si="18"/>
        <v>PG</v>
      </c>
      <c r="C408" t="s">
        <v>18</v>
      </c>
      <c r="D408" t="s">
        <v>10</v>
      </c>
      <c r="E408">
        <v>1983</v>
      </c>
      <c r="F408" s="22">
        <f t="shared" si="19"/>
        <v>30317</v>
      </c>
      <c r="G408" t="s">
        <v>1357</v>
      </c>
      <c r="H408">
        <f t="shared" si="20"/>
        <v>4</v>
      </c>
      <c r="I408">
        <v>4</v>
      </c>
      <c r="J408">
        <v>3600</v>
      </c>
      <c r="K408" t="s">
        <v>1721</v>
      </c>
      <c r="L408" t="s">
        <v>1721</v>
      </c>
      <c r="M408" t="s">
        <v>1722</v>
      </c>
      <c r="N408" t="s">
        <v>291</v>
      </c>
      <c r="O408">
        <v>2500000</v>
      </c>
      <c r="P408">
        <v>10676194</v>
      </c>
      <c r="Q408">
        <f>_xlfn.XLOOKUP(E408,CPI!A:A,CPI!B:B)</f>
        <v>99.6</v>
      </c>
      <c r="R408" s="12">
        <f>P408*(CPI!$B$112/Movie!Q408)</f>
        <v>32661007.146586344</v>
      </c>
      <c r="S408" t="s">
        <v>1723</v>
      </c>
      <c r="T408">
        <v>98</v>
      </c>
    </row>
    <row r="409" spans="1:20" x14ac:dyDescent="0.3">
      <c r="A409" t="s">
        <v>1724</v>
      </c>
      <c r="B409" t="str">
        <f t="shared" si="18"/>
        <v>PG</v>
      </c>
      <c r="C409" t="s">
        <v>18</v>
      </c>
      <c r="D409" t="s">
        <v>26</v>
      </c>
      <c r="E409">
        <v>1983</v>
      </c>
      <c r="F409" s="22">
        <f t="shared" si="19"/>
        <v>30317</v>
      </c>
      <c r="G409" t="s">
        <v>533</v>
      </c>
      <c r="H409">
        <f t="shared" si="20"/>
        <v>7.2</v>
      </c>
      <c r="I409">
        <v>7.2</v>
      </c>
      <c r="J409">
        <v>13000</v>
      </c>
      <c r="K409" t="s">
        <v>1725</v>
      </c>
      <c r="L409" t="s">
        <v>1726</v>
      </c>
      <c r="M409" t="s">
        <v>91</v>
      </c>
      <c r="N409" t="s">
        <v>7</v>
      </c>
      <c r="P409">
        <v>14648076</v>
      </c>
      <c r="Q409">
        <f>_xlfn.XLOOKUP(E409,CPI!A:A,CPI!B:B)</f>
        <v>99.6</v>
      </c>
      <c r="R409" s="12">
        <f>P409*(CPI!$B$112/Movie!Q409)</f>
        <v>44811935.313253008</v>
      </c>
      <c r="S409" t="s">
        <v>1727</v>
      </c>
      <c r="T409">
        <v>110</v>
      </c>
    </row>
    <row r="410" spans="1:20" x14ac:dyDescent="0.3">
      <c r="A410" t="s">
        <v>1728</v>
      </c>
      <c r="B410" t="str">
        <f t="shared" si="18"/>
        <v>R</v>
      </c>
      <c r="C410" t="s">
        <v>1</v>
      </c>
      <c r="D410" t="s">
        <v>2</v>
      </c>
      <c r="E410">
        <v>1983</v>
      </c>
      <c r="F410" s="22">
        <f t="shared" si="19"/>
        <v>30317</v>
      </c>
      <c r="G410" t="s">
        <v>1486</v>
      </c>
      <c r="H410">
        <f t="shared" si="20"/>
        <v>4.3</v>
      </c>
      <c r="I410">
        <v>4.3</v>
      </c>
      <c r="J410">
        <v>1200</v>
      </c>
      <c r="K410" t="s">
        <v>754</v>
      </c>
      <c r="L410" t="s">
        <v>1729</v>
      </c>
      <c r="M410" t="s">
        <v>1730</v>
      </c>
      <c r="N410" t="s">
        <v>15</v>
      </c>
      <c r="P410">
        <v>5563663</v>
      </c>
      <c r="Q410">
        <f>_xlfn.XLOOKUP(E410,CPI!A:A,CPI!B:B)</f>
        <v>99.6</v>
      </c>
      <c r="R410" s="12">
        <f>P410*(CPI!$B$112/Movie!Q410)</f>
        <v>17020563.414658632</v>
      </c>
      <c r="T410">
        <v>83</v>
      </c>
    </row>
    <row r="411" spans="1:20" x14ac:dyDescent="0.3">
      <c r="A411" t="s">
        <v>1731</v>
      </c>
      <c r="B411" t="str">
        <f t="shared" si="18"/>
        <v>R</v>
      </c>
      <c r="C411" t="s">
        <v>1</v>
      </c>
      <c r="D411" t="s">
        <v>2</v>
      </c>
      <c r="E411">
        <v>1983</v>
      </c>
      <c r="F411" s="22">
        <f t="shared" si="19"/>
        <v>30317</v>
      </c>
      <c r="G411" t="s">
        <v>1433</v>
      </c>
      <c r="H411">
        <f t="shared" si="20"/>
        <v>7</v>
      </c>
      <c r="I411">
        <v>7</v>
      </c>
      <c r="J411">
        <v>7200</v>
      </c>
      <c r="K411" t="s">
        <v>912</v>
      </c>
      <c r="L411" t="s">
        <v>1732</v>
      </c>
      <c r="M411" t="s">
        <v>1009</v>
      </c>
      <c r="N411" t="s">
        <v>15</v>
      </c>
      <c r="O411">
        <v>9500000</v>
      </c>
      <c r="P411">
        <v>5696391</v>
      </c>
      <c r="Q411">
        <f>_xlfn.XLOOKUP(E411,CPI!A:A,CPI!B:B)</f>
        <v>99.6</v>
      </c>
      <c r="R411" s="12">
        <f>P411*(CPI!$B$112/Movie!Q411)</f>
        <v>17426609.816265058</v>
      </c>
      <c r="S411" t="s">
        <v>515</v>
      </c>
      <c r="T411">
        <v>128</v>
      </c>
    </row>
    <row r="412" spans="1:20" x14ac:dyDescent="0.3">
      <c r="A412" t="s">
        <v>1733</v>
      </c>
      <c r="B412" t="str">
        <f t="shared" si="18"/>
        <v>PG</v>
      </c>
      <c r="C412" t="s">
        <v>18</v>
      </c>
      <c r="D412" t="s">
        <v>37</v>
      </c>
      <c r="E412">
        <v>1983</v>
      </c>
      <c r="F412" s="22">
        <f t="shared" si="19"/>
        <v>30317</v>
      </c>
      <c r="G412" t="s">
        <v>1486</v>
      </c>
      <c r="H412">
        <f t="shared" si="20"/>
        <v>4.0999999999999996</v>
      </c>
      <c r="I412">
        <v>4.0999999999999996</v>
      </c>
      <c r="J412">
        <v>6000</v>
      </c>
      <c r="K412" t="s">
        <v>212</v>
      </c>
      <c r="L412" t="s">
        <v>1734</v>
      </c>
      <c r="M412" t="s">
        <v>1735</v>
      </c>
      <c r="N412" t="s">
        <v>1179</v>
      </c>
      <c r="O412">
        <v>6000000</v>
      </c>
      <c r="P412">
        <v>6333135</v>
      </c>
      <c r="Q412">
        <f>_xlfn.XLOOKUP(E412,CPI!A:A,CPI!B:B)</f>
        <v>99.6</v>
      </c>
      <c r="R412" s="12">
        <f>P412*(CPI!$B$112/Movie!Q412)</f>
        <v>19374560.587349396</v>
      </c>
      <c r="S412" t="s">
        <v>1736</v>
      </c>
      <c r="T412">
        <v>105</v>
      </c>
    </row>
    <row r="413" spans="1:20" x14ac:dyDescent="0.3">
      <c r="A413" t="s">
        <v>1737</v>
      </c>
      <c r="B413" t="str">
        <f t="shared" si="18"/>
        <v>PG</v>
      </c>
      <c r="C413" t="s">
        <v>18</v>
      </c>
      <c r="D413" t="s">
        <v>2</v>
      </c>
      <c r="E413">
        <v>1983</v>
      </c>
      <c r="F413" s="22">
        <f t="shared" si="19"/>
        <v>30317</v>
      </c>
      <c r="G413" t="s">
        <v>1738</v>
      </c>
      <c r="H413">
        <f t="shared" si="20"/>
        <v>7</v>
      </c>
      <c r="I413">
        <v>7</v>
      </c>
      <c r="J413">
        <v>5800</v>
      </c>
      <c r="K413" t="s">
        <v>1739</v>
      </c>
      <c r="L413" t="s">
        <v>1740</v>
      </c>
      <c r="M413" t="s">
        <v>1741</v>
      </c>
      <c r="N413" t="s">
        <v>15</v>
      </c>
      <c r="P413">
        <v>2044892</v>
      </c>
      <c r="Q413">
        <f>_xlfn.XLOOKUP(E413,CPI!A:A,CPI!B:B)</f>
        <v>99.6</v>
      </c>
      <c r="R413" s="12">
        <f>P413*(CPI!$B$112/Movie!Q413)</f>
        <v>6255809.1606425699</v>
      </c>
      <c r="S413" t="s">
        <v>29</v>
      </c>
      <c r="T413">
        <v>90</v>
      </c>
    </row>
    <row r="414" spans="1:20" x14ac:dyDescent="0.3">
      <c r="A414" t="s">
        <v>1742</v>
      </c>
      <c r="B414" t="str">
        <f t="shared" si="18"/>
        <v>R</v>
      </c>
      <c r="C414" t="s">
        <v>1</v>
      </c>
      <c r="D414" t="s">
        <v>19</v>
      </c>
      <c r="E414">
        <v>1983</v>
      </c>
      <c r="F414" s="22">
        <f t="shared" si="19"/>
        <v>30317</v>
      </c>
      <c r="G414" t="s">
        <v>1743</v>
      </c>
      <c r="H414">
        <f t="shared" si="20"/>
        <v>5.9</v>
      </c>
      <c r="I414">
        <v>5.9</v>
      </c>
      <c r="J414">
        <v>8200</v>
      </c>
      <c r="K414" t="s">
        <v>1744</v>
      </c>
      <c r="L414" t="s">
        <v>1745</v>
      </c>
      <c r="M414" t="s">
        <v>1746</v>
      </c>
      <c r="N414" t="s">
        <v>15</v>
      </c>
      <c r="O414">
        <v>6500000</v>
      </c>
      <c r="P414">
        <v>6486797</v>
      </c>
      <c r="Q414">
        <f>_xlfn.XLOOKUP(E414,CPI!A:A,CPI!B:B)</f>
        <v>99.6</v>
      </c>
      <c r="R414" s="12">
        <f>P414*(CPI!$B$112/Movie!Q414)</f>
        <v>19844649.055220883</v>
      </c>
      <c r="S414" t="s">
        <v>1747</v>
      </c>
      <c r="T414">
        <v>103</v>
      </c>
    </row>
    <row r="415" spans="1:20" x14ac:dyDescent="0.3">
      <c r="A415" t="s">
        <v>1748</v>
      </c>
      <c r="B415" t="str">
        <f t="shared" si="18"/>
        <v>R</v>
      </c>
      <c r="C415" t="s">
        <v>1</v>
      </c>
      <c r="D415" t="s">
        <v>19</v>
      </c>
      <c r="E415">
        <v>1983</v>
      </c>
      <c r="F415" s="22">
        <f t="shared" si="19"/>
        <v>30317</v>
      </c>
      <c r="G415" t="s">
        <v>1249</v>
      </c>
      <c r="H415">
        <f t="shared" si="20"/>
        <v>6.1</v>
      </c>
      <c r="I415">
        <v>6.1</v>
      </c>
      <c r="J415">
        <v>4700</v>
      </c>
      <c r="K415" t="s">
        <v>1749</v>
      </c>
      <c r="L415" t="s">
        <v>1750</v>
      </c>
      <c r="M415" t="s">
        <v>1751</v>
      </c>
      <c r="N415" t="s">
        <v>15</v>
      </c>
      <c r="O415">
        <v>700000</v>
      </c>
      <c r="P415">
        <v>13168027</v>
      </c>
      <c r="Q415">
        <f>_xlfn.XLOOKUP(E415,CPI!A:A,CPI!B:B)</f>
        <v>99.6</v>
      </c>
      <c r="R415" s="12">
        <f>P415*(CPI!$B$112/Movie!Q415)</f>
        <v>40284114.727911644</v>
      </c>
      <c r="S415" t="s">
        <v>1670</v>
      </c>
      <c r="T415">
        <v>90</v>
      </c>
    </row>
    <row r="416" spans="1:20" x14ac:dyDescent="0.3">
      <c r="A416" t="s">
        <v>1752</v>
      </c>
      <c r="B416" t="str">
        <f t="shared" si="18"/>
        <v>PG</v>
      </c>
      <c r="C416" t="s">
        <v>18</v>
      </c>
      <c r="D416" t="s">
        <v>26</v>
      </c>
      <c r="E416">
        <v>1983</v>
      </c>
      <c r="F416" s="22">
        <f t="shared" si="19"/>
        <v>30317</v>
      </c>
      <c r="G416" t="s">
        <v>1753</v>
      </c>
      <c r="H416">
        <f t="shared" si="20"/>
        <v>7.7</v>
      </c>
      <c r="I416">
        <v>7.7</v>
      </c>
      <c r="J416">
        <v>41000</v>
      </c>
      <c r="K416" t="s">
        <v>274</v>
      </c>
      <c r="L416" t="s">
        <v>274</v>
      </c>
      <c r="M416" t="s">
        <v>274</v>
      </c>
      <c r="N416" t="s">
        <v>15</v>
      </c>
      <c r="P416">
        <v>11798616</v>
      </c>
      <c r="Q416">
        <f>_xlfn.XLOOKUP(E416,CPI!A:A,CPI!B:B)</f>
        <v>99.6</v>
      </c>
      <c r="R416" s="12">
        <f>P416*(CPI!$B$112/Movie!Q416)</f>
        <v>36094762</v>
      </c>
      <c r="S416" t="s">
        <v>275</v>
      </c>
      <c r="T416">
        <v>79</v>
      </c>
    </row>
    <row r="417" spans="1:20" x14ac:dyDescent="0.3">
      <c r="A417" t="s">
        <v>1754</v>
      </c>
      <c r="B417" t="str">
        <f t="shared" si="18"/>
        <v>R</v>
      </c>
      <c r="C417" t="s">
        <v>1</v>
      </c>
      <c r="D417" t="s">
        <v>2</v>
      </c>
      <c r="E417">
        <v>1983</v>
      </c>
      <c r="F417" s="22">
        <f t="shared" si="19"/>
        <v>30317</v>
      </c>
      <c r="G417" t="s">
        <v>1755</v>
      </c>
      <c r="H417">
        <f t="shared" si="20"/>
        <v>6.5</v>
      </c>
      <c r="I417">
        <v>6.5</v>
      </c>
      <c r="J417">
        <v>458</v>
      </c>
      <c r="K417" t="s">
        <v>1756</v>
      </c>
      <c r="L417" t="s">
        <v>1757</v>
      </c>
      <c r="M417" t="s">
        <v>1758</v>
      </c>
      <c r="N417" t="s">
        <v>15</v>
      </c>
      <c r="Q417">
        <f>_xlfn.XLOOKUP(E417,CPI!A:A,CPI!B:B)</f>
        <v>99.6</v>
      </c>
      <c r="R417" s="12">
        <f>P417*(CPI!$B$112/Movie!Q417)</f>
        <v>0</v>
      </c>
      <c r="S417" t="s">
        <v>8</v>
      </c>
      <c r="T417">
        <v>110</v>
      </c>
    </row>
    <row r="418" spans="1:20" x14ac:dyDescent="0.3">
      <c r="A418" t="s">
        <v>1759</v>
      </c>
      <c r="B418" t="str">
        <f t="shared" si="18"/>
        <v>R</v>
      </c>
      <c r="C418" t="s">
        <v>1</v>
      </c>
      <c r="D418" t="s">
        <v>19</v>
      </c>
      <c r="E418">
        <v>1983</v>
      </c>
      <c r="F418" s="22">
        <f t="shared" si="19"/>
        <v>30317</v>
      </c>
      <c r="G418" t="s">
        <v>1760</v>
      </c>
      <c r="H418">
        <f t="shared" si="20"/>
        <v>4.5999999999999996</v>
      </c>
      <c r="I418">
        <v>4.5999999999999996</v>
      </c>
      <c r="J418">
        <v>2300</v>
      </c>
      <c r="K418" t="s">
        <v>1761</v>
      </c>
      <c r="L418" t="s">
        <v>1762</v>
      </c>
      <c r="M418" t="s">
        <v>1763</v>
      </c>
      <c r="N418" t="s">
        <v>291</v>
      </c>
      <c r="Q418">
        <f>_xlfn.XLOOKUP(E418,CPI!A:A,CPI!B:B)</f>
        <v>99.6</v>
      </c>
      <c r="R418" s="12">
        <f>P418*(CPI!$B$112/Movie!Q418)</f>
        <v>0</v>
      </c>
      <c r="S418" t="s">
        <v>707</v>
      </c>
      <c r="T418">
        <v>89</v>
      </c>
    </row>
    <row r="419" spans="1:20" x14ac:dyDescent="0.3">
      <c r="A419" t="s">
        <v>1764</v>
      </c>
      <c r="B419" t="str">
        <f t="shared" si="18"/>
        <v>PG</v>
      </c>
      <c r="C419" t="s">
        <v>18</v>
      </c>
      <c r="D419" t="s">
        <v>26</v>
      </c>
      <c r="E419">
        <v>1983</v>
      </c>
      <c r="F419" s="22">
        <f t="shared" si="19"/>
        <v>30317</v>
      </c>
      <c r="G419" t="s">
        <v>1575</v>
      </c>
      <c r="H419">
        <f t="shared" si="20"/>
        <v>6.8</v>
      </c>
      <c r="I419">
        <v>6.8</v>
      </c>
      <c r="J419">
        <v>10000</v>
      </c>
      <c r="K419" t="s">
        <v>1765</v>
      </c>
      <c r="L419" t="s">
        <v>1766</v>
      </c>
      <c r="M419" t="s">
        <v>264</v>
      </c>
      <c r="N419" t="s">
        <v>15</v>
      </c>
      <c r="O419">
        <v>9000000</v>
      </c>
      <c r="P419">
        <v>13030214</v>
      </c>
      <c r="Q419">
        <f>_xlfn.XLOOKUP(E419,CPI!A:A,CPI!B:B)</f>
        <v>99.6</v>
      </c>
      <c r="R419" s="12">
        <f>P419*(CPI!$B$112/Movie!Q419)</f>
        <v>39862512.106425703</v>
      </c>
      <c r="S419" t="s">
        <v>348</v>
      </c>
      <c r="T419">
        <v>107</v>
      </c>
    </row>
    <row r="420" spans="1:20" x14ac:dyDescent="0.3">
      <c r="A420" t="s">
        <v>1767</v>
      </c>
      <c r="B420" t="str">
        <f t="shared" si="18"/>
        <v>R</v>
      </c>
      <c r="C420" t="s">
        <v>1</v>
      </c>
      <c r="D420" t="s">
        <v>2</v>
      </c>
      <c r="E420">
        <v>1983</v>
      </c>
      <c r="F420" s="22">
        <f t="shared" si="19"/>
        <v>30317</v>
      </c>
      <c r="G420" t="s">
        <v>1768</v>
      </c>
      <c r="H420">
        <f t="shared" si="20"/>
        <v>6</v>
      </c>
      <c r="I420">
        <v>6</v>
      </c>
      <c r="J420">
        <v>3100</v>
      </c>
      <c r="K420" t="s">
        <v>1769</v>
      </c>
      <c r="L420" t="s">
        <v>1770</v>
      </c>
      <c r="M420" t="s">
        <v>58</v>
      </c>
      <c r="N420" t="s">
        <v>7</v>
      </c>
      <c r="P420">
        <v>123572</v>
      </c>
      <c r="Q420">
        <f>_xlfn.XLOOKUP(E420,CPI!A:A,CPI!B:B)</f>
        <v>99.6</v>
      </c>
      <c r="R420" s="12">
        <f>P420*(CPI!$B$112/Movie!Q420)</f>
        <v>378036.0281124498</v>
      </c>
      <c r="S420" t="s">
        <v>1771</v>
      </c>
      <c r="T420">
        <v>130</v>
      </c>
    </row>
    <row r="421" spans="1:20" x14ac:dyDescent="0.3">
      <c r="A421" t="s">
        <v>1772</v>
      </c>
      <c r="B421" t="str">
        <f t="shared" si="18"/>
        <v>R</v>
      </c>
      <c r="C421" t="s">
        <v>1</v>
      </c>
      <c r="D421" t="s">
        <v>10</v>
      </c>
      <c r="E421">
        <v>1983</v>
      </c>
      <c r="F421" s="22">
        <f t="shared" si="19"/>
        <v>30317</v>
      </c>
      <c r="G421" t="s">
        <v>533</v>
      </c>
      <c r="H421">
        <f t="shared" si="20"/>
        <v>4.7</v>
      </c>
      <c r="I421">
        <v>4.7</v>
      </c>
      <c r="J421">
        <v>1100</v>
      </c>
      <c r="K421" t="s">
        <v>1157</v>
      </c>
      <c r="L421" t="s">
        <v>1773</v>
      </c>
      <c r="M421" t="s">
        <v>663</v>
      </c>
      <c r="N421" t="s">
        <v>7</v>
      </c>
      <c r="O421">
        <v>8000000</v>
      </c>
      <c r="P421">
        <v>724912</v>
      </c>
      <c r="Q421">
        <f>_xlfn.XLOOKUP(E421,CPI!A:A,CPI!B:B)</f>
        <v>99.6</v>
      </c>
      <c r="R421" s="12">
        <f>P421*(CPI!$B$112/Movie!Q421)</f>
        <v>2217677.5742971888</v>
      </c>
      <c r="S421" t="s">
        <v>1160</v>
      </c>
      <c r="T421">
        <v>98</v>
      </c>
    </row>
    <row r="422" spans="1:20" x14ac:dyDescent="0.3">
      <c r="A422" t="s">
        <v>1774</v>
      </c>
      <c r="B422" t="str">
        <f t="shared" si="18"/>
        <v>R</v>
      </c>
      <c r="C422" t="s">
        <v>1</v>
      </c>
      <c r="D422" t="s">
        <v>26</v>
      </c>
      <c r="E422">
        <v>1983</v>
      </c>
      <c r="F422" s="22">
        <f t="shared" si="19"/>
        <v>30317</v>
      </c>
      <c r="G422" t="s">
        <v>1674</v>
      </c>
      <c r="H422">
        <f t="shared" si="20"/>
        <v>5.6</v>
      </c>
      <c r="I422">
        <v>5.6</v>
      </c>
      <c r="J422">
        <v>7400</v>
      </c>
      <c r="K422" t="s">
        <v>252</v>
      </c>
      <c r="L422" t="s">
        <v>252</v>
      </c>
      <c r="M422" t="s">
        <v>253</v>
      </c>
      <c r="N422" t="s">
        <v>15</v>
      </c>
      <c r="P422">
        <v>15543710</v>
      </c>
      <c r="Q422">
        <f>_xlfn.XLOOKUP(E422,CPI!A:A,CPI!B:B)</f>
        <v>99.6</v>
      </c>
      <c r="R422" s="12">
        <f>P422*(CPI!$B$112/Movie!Q422)</f>
        <v>47551891.937751003</v>
      </c>
      <c r="S422" t="s">
        <v>29</v>
      </c>
      <c r="T422">
        <v>91</v>
      </c>
    </row>
    <row r="423" spans="1:20" x14ac:dyDescent="0.3">
      <c r="A423" t="s">
        <v>1775</v>
      </c>
      <c r="B423" t="str">
        <f t="shared" si="18"/>
        <v>PG</v>
      </c>
      <c r="C423" t="s">
        <v>18</v>
      </c>
      <c r="D423" t="s">
        <v>19</v>
      </c>
      <c r="E423">
        <v>1983</v>
      </c>
      <c r="F423" s="22">
        <f t="shared" si="19"/>
        <v>30317</v>
      </c>
      <c r="G423" t="s">
        <v>1548</v>
      </c>
      <c r="H423">
        <f t="shared" si="20"/>
        <v>4.4000000000000004</v>
      </c>
      <c r="I423">
        <v>4.4000000000000004</v>
      </c>
      <c r="J423">
        <v>2900</v>
      </c>
      <c r="K423" t="s">
        <v>1776</v>
      </c>
      <c r="L423" t="s">
        <v>1777</v>
      </c>
      <c r="M423" t="s">
        <v>1778</v>
      </c>
      <c r="N423" t="s">
        <v>291</v>
      </c>
      <c r="P423">
        <v>2810199</v>
      </c>
      <c r="Q423">
        <f>_xlfn.XLOOKUP(E423,CPI!A:A,CPI!B:B)</f>
        <v>99.6</v>
      </c>
      <c r="R423" s="12">
        <f>P423*(CPI!$B$112/Movie!Q423)</f>
        <v>8597064.6114457827</v>
      </c>
      <c r="S423" t="s">
        <v>1779</v>
      </c>
      <c r="T423">
        <v>88</v>
      </c>
    </row>
    <row r="424" spans="1:20" x14ac:dyDescent="0.3">
      <c r="A424" t="s">
        <v>1780</v>
      </c>
      <c r="B424" t="str">
        <f t="shared" si="18"/>
        <v>R</v>
      </c>
      <c r="C424" t="s">
        <v>1</v>
      </c>
      <c r="D424" t="s">
        <v>37</v>
      </c>
      <c r="E424">
        <v>1983</v>
      </c>
      <c r="F424" s="22">
        <f t="shared" si="19"/>
        <v>30317</v>
      </c>
      <c r="G424" t="s">
        <v>1781</v>
      </c>
      <c r="H424">
        <f t="shared" si="20"/>
        <v>6.1</v>
      </c>
      <c r="I424">
        <v>6.1</v>
      </c>
      <c r="J424">
        <v>2900</v>
      </c>
      <c r="K424" t="s">
        <v>1782</v>
      </c>
      <c r="L424" t="s">
        <v>1783</v>
      </c>
      <c r="M424" t="s">
        <v>1784</v>
      </c>
      <c r="N424" t="s">
        <v>180</v>
      </c>
      <c r="O424">
        <v>4000000</v>
      </c>
      <c r="P424">
        <v>1080470</v>
      </c>
      <c r="Q424">
        <f>_xlfn.XLOOKUP(E424,CPI!A:A,CPI!B:B)</f>
        <v>99.6</v>
      </c>
      <c r="R424" s="12">
        <f>P424*(CPI!$B$112/Movie!Q424)</f>
        <v>3305413.7449799194</v>
      </c>
      <c r="S424" t="s">
        <v>8</v>
      </c>
      <c r="T424">
        <v>88</v>
      </c>
    </row>
    <row r="425" spans="1:20" x14ac:dyDescent="0.3">
      <c r="A425" t="s">
        <v>1785</v>
      </c>
      <c r="B425" t="str">
        <f t="shared" si="18"/>
        <v>PG</v>
      </c>
      <c r="C425" t="s">
        <v>18</v>
      </c>
      <c r="D425" t="s">
        <v>26</v>
      </c>
      <c r="E425">
        <v>1983</v>
      </c>
      <c r="F425" s="22">
        <f t="shared" si="19"/>
        <v>30317</v>
      </c>
      <c r="G425" t="s">
        <v>1540</v>
      </c>
      <c r="H425">
        <f t="shared" si="20"/>
        <v>4.3</v>
      </c>
      <c r="I425">
        <v>4.3</v>
      </c>
      <c r="J425">
        <v>5700</v>
      </c>
      <c r="K425" t="s">
        <v>699</v>
      </c>
      <c r="L425" t="s">
        <v>699</v>
      </c>
      <c r="M425" t="s">
        <v>1786</v>
      </c>
      <c r="N425" t="s">
        <v>7</v>
      </c>
      <c r="O425">
        <v>11000000</v>
      </c>
      <c r="P425">
        <v>4491986</v>
      </c>
      <c r="Q425">
        <f>_xlfn.XLOOKUP(E425,CPI!A:A,CPI!B:B)</f>
        <v>99.6</v>
      </c>
      <c r="R425" s="12">
        <f>P425*(CPI!$B$112/Movie!Q425)</f>
        <v>13742049.540160641</v>
      </c>
      <c r="S425" t="s">
        <v>65</v>
      </c>
      <c r="T425">
        <v>109</v>
      </c>
    </row>
    <row r="426" spans="1:20" x14ac:dyDescent="0.3">
      <c r="A426" t="s">
        <v>1787</v>
      </c>
      <c r="B426" t="str">
        <f t="shared" si="18"/>
        <v>R</v>
      </c>
      <c r="C426" t="s">
        <v>1</v>
      </c>
      <c r="D426" t="s">
        <v>19</v>
      </c>
      <c r="E426">
        <v>1983</v>
      </c>
      <c r="F426" s="22">
        <f t="shared" si="19"/>
        <v>30317</v>
      </c>
      <c r="G426" t="s">
        <v>1575</v>
      </c>
      <c r="H426">
        <f t="shared" si="20"/>
        <v>5.5</v>
      </c>
      <c r="I426">
        <v>5.5</v>
      </c>
      <c r="J426">
        <v>4400</v>
      </c>
      <c r="K426" t="s">
        <v>813</v>
      </c>
      <c r="L426" t="s">
        <v>1788</v>
      </c>
      <c r="M426" t="s">
        <v>1789</v>
      </c>
      <c r="N426" t="s">
        <v>15</v>
      </c>
      <c r="O426">
        <v>8000000</v>
      </c>
      <c r="P426">
        <v>16134627</v>
      </c>
      <c r="Q426">
        <f>_xlfn.XLOOKUP(E426,CPI!A:A,CPI!B:B)</f>
        <v>99.6</v>
      </c>
      <c r="R426" s="12">
        <f>P426*(CPI!$B$112/Movie!Q426)</f>
        <v>49359647.057228915</v>
      </c>
      <c r="S426" t="s">
        <v>1073</v>
      </c>
      <c r="T426">
        <v>100</v>
      </c>
    </row>
    <row r="427" spans="1:20" x14ac:dyDescent="0.3">
      <c r="A427" t="s">
        <v>1790</v>
      </c>
      <c r="B427" t="str">
        <f t="shared" si="18"/>
        <v>R</v>
      </c>
      <c r="C427" t="s">
        <v>1</v>
      </c>
      <c r="D427" t="s">
        <v>2</v>
      </c>
      <c r="E427">
        <v>1983</v>
      </c>
      <c r="F427" s="22">
        <f t="shared" si="19"/>
        <v>30317</v>
      </c>
      <c r="G427" t="s">
        <v>1474</v>
      </c>
      <c r="H427">
        <f t="shared" si="20"/>
        <v>5.7</v>
      </c>
      <c r="I427">
        <v>5.7</v>
      </c>
      <c r="J427">
        <v>1200</v>
      </c>
      <c r="K427" t="s">
        <v>1791</v>
      </c>
      <c r="L427" t="s">
        <v>1792</v>
      </c>
      <c r="M427" t="s">
        <v>91</v>
      </c>
      <c r="N427" t="s">
        <v>7</v>
      </c>
      <c r="O427">
        <v>11800000</v>
      </c>
      <c r="P427">
        <v>5997566</v>
      </c>
      <c r="Q427">
        <f>_xlfn.XLOOKUP(E427,CPI!A:A,CPI!B:B)</f>
        <v>99.6</v>
      </c>
      <c r="R427" s="12">
        <f>P427*(CPI!$B$112/Movie!Q427)</f>
        <v>18347975.504016064</v>
      </c>
      <c r="S427" t="s">
        <v>1793</v>
      </c>
      <c r="T427">
        <v>104</v>
      </c>
    </row>
    <row r="428" spans="1:20" x14ac:dyDescent="0.3">
      <c r="A428" t="s">
        <v>1794</v>
      </c>
      <c r="B428" t="str">
        <f t="shared" si="18"/>
        <v>R</v>
      </c>
      <c r="C428" t="s">
        <v>1</v>
      </c>
      <c r="D428" t="s">
        <v>26</v>
      </c>
      <c r="E428">
        <v>1983</v>
      </c>
      <c r="F428" s="22">
        <f t="shared" si="19"/>
        <v>30317</v>
      </c>
      <c r="G428" t="s">
        <v>1795</v>
      </c>
      <c r="H428">
        <f t="shared" si="20"/>
        <v>5.8</v>
      </c>
      <c r="I428">
        <v>5.8</v>
      </c>
      <c r="J428">
        <v>4700</v>
      </c>
      <c r="K428" t="s">
        <v>255</v>
      </c>
      <c r="L428" t="s">
        <v>1796</v>
      </c>
      <c r="M428" t="s">
        <v>399</v>
      </c>
      <c r="N428" t="s">
        <v>15</v>
      </c>
      <c r="O428">
        <v>12000000</v>
      </c>
      <c r="P428">
        <v>14000000</v>
      </c>
      <c r="Q428">
        <f>_xlfn.XLOOKUP(E428,CPI!A:A,CPI!B:B)</f>
        <v>99.6</v>
      </c>
      <c r="R428" s="12">
        <f>P428*(CPI!$B$112/Movie!Q428)</f>
        <v>42829317.269076303</v>
      </c>
      <c r="S428" t="s">
        <v>195</v>
      </c>
      <c r="T428">
        <v>103</v>
      </c>
    </row>
    <row r="429" spans="1:20" x14ac:dyDescent="0.3">
      <c r="A429" t="s">
        <v>1797</v>
      </c>
      <c r="B429" t="str">
        <f t="shared" si="18"/>
        <v>R</v>
      </c>
      <c r="C429" t="s">
        <v>1</v>
      </c>
      <c r="D429" t="s">
        <v>2</v>
      </c>
      <c r="E429">
        <v>1983</v>
      </c>
      <c r="F429" s="22">
        <f t="shared" si="19"/>
        <v>30317</v>
      </c>
      <c r="G429" t="s">
        <v>1474</v>
      </c>
      <c r="H429">
        <f t="shared" si="20"/>
        <v>3</v>
      </c>
      <c r="I429">
        <v>3</v>
      </c>
      <c r="J429">
        <v>938</v>
      </c>
      <c r="K429" t="s">
        <v>1798</v>
      </c>
      <c r="L429" t="s">
        <v>1799</v>
      </c>
      <c r="M429" t="s">
        <v>1800</v>
      </c>
      <c r="N429" t="s">
        <v>15</v>
      </c>
      <c r="O429">
        <v>5000000</v>
      </c>
      <c r="P429">
        <v>1223200</v>
      </c>
      <c r="Q429">
        <f>_xlfn.XLOOKUP(E429,CPI!A:A,CPI!B:B)</f>
        <v>99.6</v>
      </c>
      <c r="R429" s="12">
        <f>P429*(CPI!$B$112/Movie!Q429)</f>
        <v>3742058.6345381523</v>
      </c>
      <c r="S429" t="s">
        <v>1801</v>
      </c>
      <c r="T429">
        <v>92</v>
      </c>
    </row>
    <row r="430" spans="1:20" x14ac:dyDescent="0.3">
      <c r="A430" t="s">
        <v>1802</v>
      </c>
      <c r="B430" t="str">
        <f t="shared" si="18"/>
        <v>R</v>
      </c>
      <c r="C430" t="s">
        <v>1</v>
      </c>
      <c r="D430" t="s">
        <v>89</v>
      </c>
      <c r="E430">
        <v>1983</v>
      </c>
      <c r="F430" s="22">
        <f t="shared" si="19"/>
        <v>30317</v>
      </c>
      <c r="G430" t="s">
        <v>1461</v>
      </c>
      <c r="H430">
        <f t="shared" si="20"/>
        <v>6.3</v>
      </c>
      <c r="I430">
        <v>6.3</v>
      </c>
      <c r="J430">
        <v>6500</v>
      </c>
      <c r="K430" t="s">
        <v>692</v>
      </c>
      <c r="L430" t="s">
        <v>1803</v>
      </c>
      <c r="M430" t="s">
        <v>1804</v>
      </c>
      <c r="N430" t="s">
        <v>15</v>
      </c>
      <c r="P430">
        <v>5555305</v>
      </c>
      <c r="Q430">
        <f>_xlfn.XLOOKUP(E430,CPI!A:A,CPI!B:B)</f>
        <v>99.6</v>
      </c>
      <c r="R430" s="12">
        <f>P430*(CPI!$B$112/Movie!Q430)</f>
        <v>16994994.312248994</v>
      </c>
      <c r="S430" t="s">
        <v>165</v>
      </c>
      <c r="T430">
        <v>109</v>
      </c>
    </row>
    <row r="431" spans="1:20" x14ac:dyDescent="0.3">
      <c r="A431" t="s">
        <v>1805</v>
      </c>
      <c r="B431" t="str">
        <f t="shared" si="18"/>
        <v>PG</v>
      </c>
      <c r="C431" t="s">
        <v>18</v>
      </c>
      <c r="D431" t="s">
        <v>2</v>
      </c>
      <c r="E431">
        <v>1983</v>
      </c>
      <c r="F431" s="22">
        <f t="shared" si="19"/>
        <v>30317</v>
      </c>
      <c r="G431" t="s">
        <v>1806</v>
      </c>
      <c r="H431">
        <f t="shared" si="20"/>
        <v>7.6</v>
      </c>
      <c r="I431">
        <v>7.6</v>
      </c>
      <c r="J431">
        <v>4900</v>
      </c>
      <c r="K431" t="s">
        <v>685</v>
      </c>
      <c r="L431" t="s">
        <v>1807</v>
      </c>
      <c r="M431" t="s">
        <v>743</v>
      </c>
      <c r="N431" t="s">
        <v>7</v>
      </c>
      <c r="P431">
        <v>5310748</v>
      </c>
      <c r="Q431">
        <f>_xlfn.XLOOKUP(E431,CPI!A:A,CPI!B:B)</f>
        <v>99.6</v>
      </c>
      <c r="R431" s="12">
        <f>P431*(CPI!$B$112/Movie!Q431)</f>
        <v>16246836.502008032</v>
      </c>
      <c r="S431" t="s">
        <v>16</v>
      </c>
      <c r="T431">
        <v>118</v>
      </c>
    </row>
    <row r="432" spans="1:20" x14ac:dyDescent="0.3">
      <c r="A432" t="s">
        <v>1808</v>
      </c>
      <c r="B432" t="str">
        <f t="shared" si="18"/>
        <v>R</v>
      </c>
      <c r="C432" t="s">
        <v>1</v>
      </c>
      <c r="D432" t="s">
        <v>1189</v>
      </c>
      <c r="E432">
        <v>1983</v>
      </c>
      <c r="F432" s="22">
        <f t="shared" si="19"/>
        <v>30317</v>
      </c>
      <c r="G432" t="s">
        <v>1117</v>
      </c>
      <c r="H432">
        <f t="shared" si="20"/>
        <v>6.6</v>
      </c>
      <c r="I432">
        <v>6.6</v>
      </c>
      <c r="J432">
        <v>2600</v>
      </c>
      <c r="K432" t="s">
        <v>1809</v>
      </c>
      <c r="L432" t="s">
        <v>1810</v>
      </c>
      <c r="M432" t="s">
        <v>1811</v>
      </c>
      <c r="N432" t="s">
        <v>15</v>
      </c>
      <c r="P432">
        <v>11787127</v>
      </c>
      <c r="Q432">
        <f>_xlfn.XLOOKUP(E432,CPI!A:A,CPI!B:B)</f>
        <v>99.6</v>
      </c>
      <c r="R432" s="12">
        <f>P432*(CPI!$B$112/Movie!Q432)</f>
        <v>36059614.426706828</v>
      </c>
      <c r="S432" t="s">
        <v>29</v>
      </c>
      <c r="T432">
        <v>102</v>
      </c>
    </row>
    <row r="433" spans="1:20" x14ac:dyDescent="0.3">
      <c r="A433" t="s">
        <v>1812</v>
      </c>
      <c r="B433" t="str">
        <f t="shared" si="18"/>
        <v>PG</v>
      </c>
      <c r="C433" t="s">
        <v>18</v>
      </c>
      <c r="D433" t="s">
        <v>48</v>
      </c>
      <c r="E433">
        <v>1983</v>
      </c>
      <c r="F433" s="22">
        <f t="shared" si="19"/>
        <v>30317</v>
      </c>
      <c r="G433" t="s">
        <v>1813</v>
      </c>
      <c r="H433">
        <f t="shared" si="20"/>
        <v>7</v>
      </c>
      <c r="I433">
        <v>7</v>
      </c>
      <c r="J433">
        <v>1700</v>
      </c>
      <c r="K433" t="s">
        <v>886</v>
      </c>
      <c r="L433" t="s">
        <v>1814</v>
      </c>
      <c r="M433" t="s">
        <v>1815</v>
      </c>
      <c r="N433" t="s">
        <v>15</v>
      </c>
      <c r="Q433">
        <f>_xlfn.XLOOKUP(E433,CPI!A:A,CPI!B:B)</f>
        <v>99.6</v>
      </c>
      <c r="R433" s="12">
        <f>P433*(CPI!$B$112/Movie!Q433)</f>
        <v>0</v>
      </c>
      <c r="S433" t="s">
        <v>1816</v>
      </c>
      <c r="T433">
        <v>127</v>
      </c>
    </row>
    <row r="434" spans="1:20" x14ac:dyDescent="0.3">
      <c r="A434" t="s">
        <v>1817</v>
      </c>
      <c r="B434" t="str">
        <f t="shared" si="18"/>
        <v>R</v>
      </c>
      <c r="C434" t="s">
        <v>1</v>
      </c>
      <c r="D434" t="s">
        <v>26</v>
      </c>
      <c r="E434">
        <v>1983</v>
      </c>
      <c r="F434" s="22">
        <f t="shared" si="19"/>
        <v>30317</v>
      </c>
      <c r="G434" t="s">
        <v>1575</v>
      </c>
      <c r="H434">
        <f t="shared" si="20"/>
        <v>5.3</v>
      </c>
      <c r="I434">
        <v>5.3</v>
      </c>
      <c r="J434">
        <v>2200</v>
      </c>
      <c r="K434" t="s">
        <v>699</v>
      </c>
      <c r="L434" t="s">
        <v>699</v>
      </c>
      <c r="M434" t="s">
        <v>185</v>
      </c>
      <c r="N434" t="s">
        <v>15</v>
      </c>
      <c r="O434">
        <v>19000000</v>
      </c>
      <c r="P434">
        <v>10964740</v>
      </c>
      <c r="Q434">
        <f>_xlfn.XLOOKUP(E434,CPI!A:A,CPI!B:B)</f>
        <v>99.6</v>
      </c>
      <c r="R434" s="12">
        <f>P434*(CPI!$B$112/Movie!Q434)</f>
        <v>33543737.730923694</v>
      </c>
      <c r="S434" t="s">
        <v>1818</v>
      </c>
      <c r="T434">
        <v>110</v>
      </c>
    </row>
    <row r="435" spans="1:20" x14ac:dyDescent="0.3">
      <c r="A435" t="s">
        <v>1819</v>
      </c>
      <c r="B435" t="str">
        <f t="shared" si="18"/>
        <v>R</v>
      </c>
      <c r="C435" t="s">
        <v>1</v>
      </c>
      <c r="D435" t="s">
        <v>37</v>
      </c>
      <c r="E435">
        <v>1983</v>
      </c>
      <c r="F435" s="22">
        <f t="shared" si="19"/>
        <v>30317</v>
      </c>
      <c r="G435" t="s">
        <v>1820</v>
      </c>
      <c r="H435">
        <f t="shared" si="20"/>
        <v>5.8</v>
      </c>
      <c r="I435">
        <v>5.8</v>
      </c>
      <c r="J435">
        <v>3000</v>
      </c>
      <c r="K435" t="s">
        <v>1821</v>
      </c>
      <c r="L435" t="s">
        <v>1822</v>
      </c>
      <c r="M435" t="s">
        <v>1823</v>
      </c>
      <c r="N435" t="s">
        <v>15</v>
      </c>
      <c r="O435">
        <v>6000000</v>
      </c>
      <c r="P435">
        <v>6670680</v>
      </c>
      <c r="Q435">
        <f>_xlfn.XLOOKUP(E435,CPI!A:A,CPI!B:B)</f>
        <v>99.6</v>
      </c>
      <c r="R435" s="12">
        <f>P435*(CPI!$B$112/Movie!Q435)</f>
        <v>20407190.722891565</v>
      </c>
      <c r="S435" t="s">
        <v>46</v>
      </c>
      <c r="T435">
        <v>99</v>
      </c>
    </row>
    <row r="436" spans="1:20" x14ac:dyDescent="0.3">
      <c r="A436" t="s">
        <v>1824</v>
      </c>
      <c r="B436" t="str">
        <f t="shared" si="18"/>
        <v>PG</v>
      </c>
      <c r="C436" t="s">
        <v>18</v>
      </c>
      <c r="D436" t="s">
        <v>26</v>
      </c>
      <c r="E436">
        <v>1983</v>
      </c>
      <c r="F436" s="22">
        <f t="shared" si="19"/>
        <v>30317</v>
      </c>
      <c r="G436" t="s">
        <v>1743</v>
      </c>
      <c r="H436">
        <f t="shared" si="20"/>
        <v>4.5999999999999996</v>
      </c>
      <c r="I436">
        <v>4.5999999999999996</v>
      </c>
      <c r="J436">
        <v>3600</v>
      </c>
      <c r="K436" t="s">
        <v>120</v>
      </c>
      <c r="L436" t="s">
        <v>1462</v>
      </c>
      <c r="M436" t="s">
        <v>34</v>
      </c>
      <c r="N436" t="s">
        <v>15</v>
      </c>
      <c r="O436">
        <v>10000000</v>
      </c>
      <c r="P436">
        <v>10369581</v>
      </c>
      <c r="Q436">
        <f>_xlfn.XLOOKUP(E436,CPI!A:A,CPI!B:B)</f>
        <v>99.6</v>
      </c>
      <c r="R436" s="12">
        <f>P436*(CPI!$B$112/Movie!Q436)</f>
        <v>31723005.32831325</v>
      </c>
      <c r="S436" t="s">
        <v>8</v>
      </c>
      <c r="T436">
        <v>99</v>
      </c>
    </row>
    <row r="437" spans="1:20" x14ac:dyDescent="0.3">
      <c r="A437" t="s">
        <v>1825</v>
      </c>
      <c r="B437" t="str">
        <f t="shared" si="18"/>
        <v>PG</v>
      </c>
      <c r="C437" t="s">
        <v>18</v>
      </c>
      <c r="D437" t="s">
        <v>19</v>
      </c>
      <c r="E437">
        <v>1983</v>
      </c>
      <c r="F437" s="22">
        <f t="shared" si="19"/>
        <v>30317</v>
      </c>
      <c r="G437" t="s">
        <v>1455</v>
      </c>
      <c r="H437">
        <f t="shared" si="20"/>
        <v>5.7</v>
      </c>
      <c r="I437">
        <v>5.7</v>
      </c>
      <c r="J437">
        <v>1100</v>
      </c>
      <c r="K437" t="s">
        <v>1826</v>
      </c>
      <c r="L437" t="s">
        <v>1827</v>
      </c>
      <c r="M437" t="s">
        <v>133</v>
      </c>
      <c r="N437" t="s">
        <v>15</v>
      </c>
      <c r="O437">
        <v>5000000</v>
      </c>
      <c r="P437">
        <v>1262691</v>
      </c>
      <c r="Q437">
        <f>_xlfn.XLOOKUP(E437,CPI!A:A,CPI!B:B)</f>
        <v>99.6</v>
      </c>
      <c r="R437" s="12">
        <f>P437*(CPI!$B$112/Movie!Q437)</f>
        <v>3862870.9608433731</v>
      </c>
      <c r="S437" t="s">
        <v>46</v>
      </c>
      <c r="T437">
        <v>95</v>
      </c>
    </row>
    <row r="438" spans="1:20" x14ac:dyDescent="0.3">
      <c r="A438" t="s">
        <v>1828</v>
      </c>
      <c r="B438" t="str">
        <f t="shared" si="18"/>
        <v>PG</v>
      </c>
      <c r="C438" t="s">
        <v>18</v>
      </c>
      <c r="D438" t="s">
        <v>26</v>
      </c>
      <c r="E438">
        <v>1983</v>
      </c>
      <c r="F438" s="22">
        <f t="shared" si="19"/>
        <v>30317</v>
      </c>
      <c r="G438" t="s">
        <v>1455</v>
      </c>
      <c r="H438">
        <f t="shared" si="20"/>
        <v>6.6</v>
      </c>
      <c r="I438">
        <v>6.6</v>
      </c>
      <c r="J438">
        <v>3300</v>
      </c>
      <c r="K438" t="s">
        <v>834</v>
      </c>
      <c r="L438" t="s">
        <v>193</v>
      </c>
      <c r="M438" t="s">
        <v>160</v>
      </c>
      <c r="N438" t="s">
        <v>15</v>
      </c>
      <c r="P438">
        <v>17613720</v>
      </c>
      <c r="Q438">
        <f>_xlfn.XLOOKUP(E438,CPI!A:A,CPI!B:B)</f>
        <v>99.6</v>
      </c>
      <c r="R438" s="12">
        <f>P438*(CPI!$B$112/Movie!Q438)</f>
        <v>53884543.012048192</v>
      </c>
      <c r="S438" t="s">
        <v>165</v>
      </c>
      <c r="T438">
        <v>98</v>
      </c>
    </row>
    <row r="439" spans="1:20" x14ac:dyDescent="0.3">
      <c r="A439" t="s">
        <v>1829</v>
      </c>
      <c r="B439" t="str">
        <f t="shared" si="18"/>
        <v>PG</v>
      </c>
      <c r="C439" t="s">
        <v>18</v>
      </c>
      <c r="D439" t="s">
        <v>26</v>
      </c>
      <c r="E439">
        <v>1983</v>
      </c>
      <c r="F439" s="22">
        <f t="shared" si="19"/>
        <v>30317</v>
      </c>
      <c r="G439" t="s">
        <v>1117</v>
      </c>
      <c r="H439">
        <f t="shared" si="20"/>
        <v>4.9000000000000004</v>
      </c>
      <c r="I439">
        <v>4.9000000000000004</v>
      </c>
      <c r="J439">
        <v>2100</v>
      </c>
      <c r="K439" t="s">
        <v>1830</v>
      </c>
      <c r="L439" t="s">
        <v>1194</v>
      </c>
      <c r="M439" t="s">
        <v>1612</v>
      </c>
      <c r="N439" t="s">
        <v>15</v>
      </c>
      <c r="P439">
        <v>6347072</v>
      </c>
      <c r="Q439">
        <f>_xlfn.XLOOKUP(E439,CPI!A:A,CPI!B:B)</f>
        <v>99.6</v>
      </c>
      <c r="R439" s="12">
        <f>P439*(CPI!$B$112/Movie!Q439)</f>
        <v>19417197.17269076</v>
      </c>
      <c r="S439" t="s">
        <v>46</v>
      </c>
      <c r="T439">
        <v>101</v>
      </c>
    </row>
    <row r="440" spans="1:20" x14ac:dyDescent="0.3">
      <c r="A440" t="s">
        <v>1831</v>
      </c>
      <c r="B440" t="str">
        <f t="shared" si="18"/>
        <v>R</v>
      </c>
      <c r="C440" t="s">
        <v>1</v>
      </c>
      <c r="D440" t="s">
        <v>26</v>
      </c>
      <c r="E440">
        <v>1983</v>
      </c>
      <c r="F440" s="22">
        <f t="shared" si="19"/>
        <v>30317</v>
      </c>
      <c r="G440" t="s">
        <v>1024</v>
      </c>
      <c r="H440">
        <f t="shared" si="20"/>
        <v>6.3</v>
      </c>
      <c r="I440">
        <v>6.3</v>
      </c>
      <c r="J440">
        <v>1700</v>
      </c>
      <c r="K440" t="s">
        <v>1832</v>
      </c>
      <c r="L440" t="s">
        <v>1833</v>
      </c>
      <c r="M440" t="s">
        <v>1834</v>
      </c>
      <c r="N440" t="s">
        <v>15</v>
      </c>
      <c r="O440">
        <v>3000000</v>
      </c>
      <c r="P440">
        <v>1867792</v>
      </c>
      <c r="Q440">
        <f>_xlfn.XLOOKUP(E440,CPI!A:A,CPI!B:B)</f>
        <v>99.6</v>
      </c>
      <c r="R440" s="12">
        <f>P440*(CPI!$B$112/Movie!Q440)</f>
        <v>5714018.2971887551</v>
      </c>
      <c r="S440" t="s">
        <v>1835</v>
      </c>
      <c r="T440">
        <v>105</v>
      </c>
    </row>
    <row r="441" spans="1:20" x14ac:dyDescent="0.3">
      <c r="A441" t="s">
        <v>1836</v>
      </c>
      <c r="B441" t="str">
        <f t="shared" si="18"/>
        <v>R</v>
      </c>
      <c r="C441" t="s">
        <v>1</v>
      </c>
      <c r="D441" t="s">
        <v>2</v>
      </c>
      <c r="E441">
        <v>1983</v>
      </c>
      <c r="F441" s="22">
        <f t="shared" si="19"/>
        <v>30317</v>
      </c>
      <c r="G441" t="s">
        <v>1837</v>
      </c>
      <c r="H441">
        <f t="shared" si="20"/>
        <v>6.6</v>
      </c>
      <c r="I441">
        <v>6.6</v>
      </c>
      <c r="J441">
        <v>1600</v>
      </c>
      <c r="K441" t="s">
        <v>822</v>
      </c>
      <c r="L441" t="s">
        <v>1838</v>
      </c>
      <c r="M441" t="s">
        <v>1839</v>
      </c>
      <c r="N441" t="s">
        <v>7</v>
      </c>
      <c r="P441">
        <v>1772889</v>
      </c>
      <c r="Q441">
        <f>_xlfn.XLOOKUP(E441,CPI!A:A,CPI!B:B)</f>
        <v>99.6</v>
      </c>
      <c r="R441" s="12">
        <f>P441*(CPI!$B$112/Movie!Q441)</f>
        <v>5423687.5331325298</v>
      </c>
      <c r="S441" t="s">
        <v>824</v>
      </c>
      <c r="T441">
        <v>130</v>
      </c>
    </row>
    <row r="442" spans="1:20" x14ac:dyDescent="0.3">
      <c r="A442" t="s">
        <v>1840</v>
      </c>
      <c r="B442" t="str">
        <f t="shared" si="18"/>
        <v>R</v>
      </c>
      <c r="C442" t="s">
        <v>1</v>
      </c>
      <c r="D442" t="s">
        <v>26</v>
      </c>
      <c r="E442">
        <v>1983</v>
      </c>
      <c r="F442" s="22">
        <f t="shared" si="19"/>
        <v>30317</v>
      </c>
      <c r="G442" t="s">
        <v>1474</v>
      </c>
      <c r="H442">
        <f t="shared" si="20"/>
        <v>5.2</v>
      </c>
      <c r="I442">
        <v>5.2</v>
      </c>
      <c r="J442">
        <v>1700</v>
      </c>
      <c r="K442" t="s">
        <v>928</v>
      </c>
      <c r="L442" t="s">
        <v>1841</v>
      </c>
      <c r="M442" t="s">
        <v>1842</v>
      </c>
      <c r="N442" t="s">
        <v>180</v>
      </c>
      <c r="Q442">
        <f>_xlfn.XLOOKUP(E442,CPI!A:A,CPI!B:B)</f>
        <v>99.6</v>
      </c>
      <c r="R442" s="12">
        <f>P442*(CPI!$B$112/Movie!Q442)</f>
        <v>0</v>
      </c>
      <c r="S442" t="s">
        <v>1843</v>
      </c>
      <c r="T442">
        <v>85</v>
      </c>
    </row>
    <row r="443" spans="1:20" x14ac:dyDescent="0.3">
      <c r="A443" t="s">
        <v>1844</v>
      </c>
      <c r="B443" t="str">
        <f t="shared" si="18"/>
        <v>R</v>
      </c>
      <c r="C443" t="s">
        <v>1</v>
      </c>
      <c r="D443" t="s">
        <v>2</v>
      </c>
      <c r="E443">
        <v>1983</v>
      </c>
      <c r="F443" s="22">
        <f t="shared" si="19"/>
        <v>30317</v>
      </c>
      <c r="G443" t="s">
        <v>1845</v>
      </c>
      <c r="H443">
        <f t="shared" si="20"/>
        <v>6.6</v>
      </c>
      <c r="I443">
        <v>6.6</v>
      </c>
      <c r="J443">
        <v>1200</v>
      </c>
      <c r="K443" t="s">
        <v>389</v>
      </c>
      <c r="L443" t="s">
        <v>676</v>
      </c>
      <c r="M443" t="s">
        <v>1846</v>
      </c>
      <c r="N443" t="s">
        <v>7</v>
      </c>
      <c r="P443">
        <v>687475</v>
      </c>
      <c r="Q443">
        <f>_xlfn.XLOOKUP(E443,CPI!A:A,CPI!B:B)</f>
        <v>99.6</v>
      </c>
      <c r="R443" s="12">
        <f>P443*(CPI!$B$112/Movie!Q443)</f>
        <v>2103148.9206827306</v>
      </c>
      <c r="S443" t="s">
        <v>29</v>
      </c>
      <c r="T443">
        <v>130</v>
      </c>
    </row>
    <row r="444" spans="1:20" x14ac:dyDescent="0.3">
      <c r="A444" t="s">
        <v>1847</v>
      </c>
      <c r="B444" t="str">
        <f t="shared" si="18"/>
        <v>PG</v>
      </c>
      <c r="C444" t="s">
        <v>18</v>
      </c>
      <c r="D444" t="s">
        <v>48</v>
      </c>
      <c r="E444">
        <v>1983</v>
      </c>
      <c r="F444" s="22">
        <f t="shared" si="19"/>
        <v>30317</v>
      </c>
      <c r="G444" t="s">
        <v>1652</v>
      </c>
      <c r="H444">
        <f t="shared" si="20"/>
        <v>6.7</v>
      </c>
      <c r="I444">
        <v>6.7</v>
      </c>
      <c r="J444">
        <v>1300</v>
      </c>
      <c r="K444" t="s">
        <v>1848</v>
      </c>
      <c r="L444" t="s">
        <v>1849</v>
      </c>
      <c r="M444" t="s">
        <v>1850</v>
      </c>
      <c r="N444" t="s">
        <v>15</v>
      </c>
      <c r="P444">
        <v>272278</v>
      </c>
      <c r="Q444">
        <f>_xlfn.XLOOKUP(E444,CPI!A:A,CPI!B:B)</f>
        <v>99.6</v>
      </c>
      <c r="R444" s="12">
        <f>P444*(CPI!$B$112/Movie!Q444)</f>
        <v>832962.91767068265</v>
      </c>
      <c r="S444" t="s">
        <v>1044</v>
      </c>
      <c r="T444">
        <v>113</v>
      </c>
    </row>
    <row r="445" spans="1:20" x14ac:dyDescent="0.3">
      <c r="A445" t="s">
        <v>1851</v>
      </c>
      <c r="B445" t="str">
        <f t="shared" si="18"/>
        <v>R</v>
      </c>
      <c r="C445" t="s">
        <v>1</v>
      </c>
      <c r="D445" t="s">
        <v>2</v>
      </c>
      <c r="E445">
        <v>1983</v>
      </c>
      <c r="F445" s="22">
        <f t="shared" si="19"/>
        <v>30317</v>
      </c>
      <c r="G445" t="s">
        <v>1852</v>
      </c>
      <c r="H445">
        <f t="shared" si="20"/>
        <v>5.9</v>
      </c>
      <c r="I445">
        <v>5.9</v>
      </c>
      <c r="J445">
        <v>701</v>
      </c>
      <c r="K445" t="s">
        <v>1853</v>
      </c>
      <c r="L445" t="s">
        <v>1853</v>
      </c>
      <c r="M445" t="s">
        <v>577</v>
      </c>
      <c r="N445" t="s">
        <v>15</v>
      </c>
      <c r="O445">
        <v>550000</v>
      </c>
      <c r="P445">
        <v>5269990</v>
      </c>
      <c r="Q445">
        <f>_xlfn.XLOOKUP(E445,CPI!A:A,CPI!B:B)</f>
        <v>99.6</v>
      </c>
      <c r="R445" s="12">
        <f>P445*(CPI!$B$112/Movie!Q445)</f>
        <v>16122148.122489959</v>
      </c>
      <c r="S445" t="s">
        <v>1656</v>
      </c>
      <c r="T445">
        <v>88</v>
      </c>
    </row>
    <row r="446" spans="1:20" x14ac:dyDescent="0.3">
      <c r="A446" t="s">
        <v>1854</v>
      </c>
      <c r="B446" t="str">
        <f t="shared" si="18"/>
        <v>R</v>
      </c>
      <c r="C446" t="s">
        <v>1</v>
      </c>
      <c r="D446" t="s">
        <v>26</v>
      </c>
      <c r="E446">
        <v>1983</v>
      </c>
      <c r="F446" s="22">
        <f t="shared" si="19"/>
        <v>30317</v>
      </c>
      <c r="G446" t="s">
        <v>1461</v>
      </c>
      <c r="H446">
        <f t="shared" si="20"/>
        <v>6.7</v>
      </c>
      <c r="I446">
        <v>6.7</v>
      </c>
      <c r="J446">
        <v>1100</v>
      </c>
      <c r="K446" t="s">
        <v>882</v>
      </c>
      <c r="L446" t="s">
        <v>1855</v>
      </c>
      <c r="M446" t="s">
        <v>1856</v>
      </c>
      <c r="N446" t="s">
        <v>15</v>
      </c>
      <c r="O446">
        <v>5500000</v>
      </c>
      <c r="P446">
        <v>1645711</v>
      </c>
      <c r="Q446">
        <f>_xlfn.XLOOKUP(E446,CPI!A:A,CPI!B:B)</f>
        <v>99.6</v>
      </c>
      <c r="R446" s="12">
        <f>P446*(CPI!$B$112/Movie!Q446)</f>
        <v>5034619.8965863455</v>
      </c>
      <c r="S446" t="s">
        <v>1857</v>
      </c>
      <c r="T446">
        <v>92</v>
      </c>
    </row>
    <row r="447" spans="1:20" x14ac:dyDescent="0.3">
      <c r="A447" t="s">
        <v>1858</v>
      </c>
      <c r="B447" t="str">
        <f t="shared" si="18"/>
        <v>PG</v>
      </c>
      <c r="C447" t="s">
        <v>18</v>
      </c>
      <c r="D447" t="s">
        <v>19</v>
      </c>
      <c r="E447">
        <v>1983</v>
      </c>
      <c r="F447" s="22">
        <f t="shared" si="19"/>
        <v>30317</v>
      </c>
      <c r="G447" t="s">
        <v>1486</v>
      </c>
      <c r="H447">
        <f t="shared" si="20"/>
        <v>6.2</v>
      </c>
      <c r="I447">
        <v>6.2</v>
      </c>
      <c r="J447">
        <v>2100</v>
      </c>
      <c r="K447" t="s">
        <v>1859</v>
      </c>
      <c r="L447" t="s">
        <v>1860</v>
      </c>
      <c r="M447" t="s">
        <v>1861</v>
      </c>
      <c r="N447" t="s">
        <v>1862</v>
      </c>
      <c r="O447">
        <v>12000000</v>
      </c>
      <c r="P447">
        <v>1963756</v>
      </c>
      <c r="Q447">
        <f>_xlfn.XLOOKUP(E447,CPI!A:A,CPI!B:B)</f>
        <v>99.6</v>
      </c>
      <c r="R447" s="12">
        <f>P447*(CPI!$B$112/Movie!Q447)</f>
        <v>6007594.9116465859</v>
      </c>
      <c r="S447" t="s">
        <v>1863</v>
      </c>
      <c r="T447">
        <v>99</v>
      </c>
    </row>
    <row r="448" spans="1:20" x14ac:dyDescent="0.3">
      <c r="A448" t="s">
        <v>1864</v>
      </c>
      <c r="B448" t="str">
        <f t="shared" si="18"/>
        <v>PG</v>
      </c>
      <c r="C448" t="s">
        <v>18</v>
      </c>
      <c r="D448" t="s">
        <v>37</v>
      </c>
      <c r="E448">
        <v>1983</v>
      </c>
      <c r="F448" s="22">
        <f t="shared" si="19"/>
        <v>30317</v>
      </c>
      <c r="G448" t="s">
        <v>1249</v>
      </c>
      <c r="H448">
        <f t="shared" si="20"/>
        <v>5.5</v>
      </c>
      <c r="I448">
        <v>5.5</v>
      </c>
      <c r="J448">
        <v>2700</v>
      </c>
      <c r="K448" t="s">
        <v>1865</v>
      </c>
      <c r="L448" t="s">
        <v>1866</v>
      </c>
      <c r="M448" t="s">
        <v>279</v>
      </c>
      <c r="N448" t="s">
        <v>15</v>
      </c>
      <c r="P448">
        <v>1362303</v>
      </c>
      <c r="Q448">
        <f>_xlfn.XLOOKUP(E448,CPI!A:A,CPI!B:B)</f>
        <v>99.6</v>
      </c>
      <c r="R448" s="12">
        <f>P448*(CPI!$B$112/Movie!Q448)</f>
        <v>4167607.6716867466</v>
      </c>
      <c r="S448" t="s">
        <v>215</v>
      </c>
      <c r="T448">
        <v>94</v>
      </c>
    </row>
    <row r="449" spans="1:20" x14ac:dyDescent="0.3">
      <c r="A449" t="s">
        <v>1867</v>
      </c>
      <c r="B449" t="str">
        <f t="shared" si="18"/>
        <v>PG</v>
      </c>
      <c r="C449" t="s">
        <v>18</v>
      </c>
      <c r="D449" t="s">
        <v>10</v>
      </c>
      <c r="E449">
        <v>1983</v>
      </c>
      <c r="F449" s="22">
        <f t="shared" si="19"/>
        <v>30317</v>
      </c>
      <c r="G449" t="s">
        <v>1455</v>
      </c>
      <c r="H449">
        <f t="shared" si="20"/>
        <v>6</v>
      </c>
      <c r="I449">
        <v>6</v>
      </c>
      <c r="J449">
        <v>2100</v>
      </c>
      <c r="K449" t="s">
        <v>1868</v>
      </c>
      <c r="L449" t="s">
        <v>1869</v>
      </c>
      <c r="M449" t="s">
        <v>1870</v>
      </c>
      <c r="N449" t="s">
        <v>15</v>
      </c>
      <c r="P449">
        <v>12049514</v>
      </c>
      <c r="Q449">
        <f>_xlfn.XLOOKUP(E449,CPI!A:A,CPI!B:B)</f>
        <v>99.6</v>
      </c>
      <c r="R449" s="12">
        <f>P449*(CPI!$B$112/Movie!Q449)</f>
        <v>36862318.431726903</v>
      </c>
      <c r="S449" t="s">
        <v>727</v>
      </c>
      <c r="T449">
        <v>103</v>
      </c>
    </row>
    <row r="450" spans="1:20" x14ac:dyDescent="0.3">
      <c r="A450" t="s">
        <v>1871</v>
      </c>
      <c r="B450" t="str">
        <f t="shared" si="18"/>
        <v>PG</v>
      </c>
      <c r="C450" t="s">
        <v>18</v>
      </c>
      <c r="D450" t="s">
        <v>19</v>
      </c>
      <c r="E450">
        <v>1983</v>
      </c>
      <c r="F450" s="22">
        <f t="shared" si="19"/>
        <v>30317</v>
      </c>
      <c r="G450" t="s">
        <v>1548</v>
      </c>
      <c r="H450">
        <f t="shared" si="20"/>
        <v>3.8</v>
      </c>
      <c r="I450">
        <v>3.8</v>
      </c>
      <c r="J450">
        <v>1600</v>
      </c>
      <c r="K450" t="s">
        <v>1228</v>
      </c>
      <c r="L450" t="s">
        <v>1229</v>
      </c>
      <c r="M450" t="s">
        <v>1872</v>
      </c>
      <c r="N450" t="s">
        <v>15</v>
      </c>
      <c r="P450">
        <v>5301085</v>
      </c>
      <c r="Q450">
        <f>_xlfn.XLOOKUP(E450,CPI!A:A,CPI!B:B)</f>
        <v>99.6</v>
      </c>
      <c r="R450" s="12">
        <f>P450*(CPI!$B$112/Movie!Q450)</f>
        <v>16217275.095381524</v>
      </c>
      <c r="S450" t="s">
        <v>1873</v>
      </c>
      <c r="T450">
        <v>84</v>
      </c>
    </row>
    <row r="451" spans="1:20" x14ac:dyDescent="0.3">
      <c r="A451" t="s">
        <v>1874</v>
      </c>
      <c r="B451" t="str">
        <f t="shared" ref="B451:B514" si="21">IF(C451="","Rating Pending",C451)</f>
        <v>R</v>
      </c>
      <c r="C451" t="s">
        <v>1</v>
      </c>
      <c r="D451" t="s">
        <v>26</v>
      </c>
      <c r="E451">
        <v>1983</v>
      </c>
      <c r="F451" s="22">
        <f t="shared" ref="F451:F514" si="22">DATE(TRIM(E451), 1, 1)</f>
        <v>30317</v>
      </c>
      <c r="G451" t="s">
        <v>1875</v>
      </c>
      <c r="H451">
        <f t="shared" ref="H451:H514" si="23">IF(I451="","Score Pending",I451)</f>
        <v>3.7</v>
      </c>
      <c r="I451">
        <v>3.7</v>
      </c>
      <c r="J451">
        <v>208</v>
      </c>
      <c r="K451" t="s">
        <v>1876</v>
      </c>
      <c r="L451" t="s">
        <v>1876</v>
      </c>
      <c r="M451" t="s">
        <v>1877</v>
      </c>
      <c r="N451" t="s">
        <v>15</v>
      </c>
      <c r="O451">
        <v>220000</v>
      </c>
      <c r="P451">
        <v>975414</v>
      </c>
      <c r="Q451">
        <f>_xlfn.XLOOKUP(E451,CPI!A:A,CPI!B:B)</f>
        <v>99.6</v>
      </c>
      <c r="R451" s="12">
        <f>P451*(CPI!$B$112/Movie!Q451)</f>
        <v>2984022.5481927712</v>
      </c>
      <c r="S451" t="s">
        <v>1878</v>
      </c>
      <c r="T451">
        <v>96</v>
      </c>
    </row>
    <row r="452" spans="1:20" x14ac:dyDescent="0.3">
      <c r="A452" t="s">
        <v>1879</v>
      </c>
      <c r="B452" t="str">
        <f t="shared" si="21"/>
        <v>R</v>
      </c>
      <c r="C452" t="s">
        <v>1</v>
      </c>
      <c r="D452" t="s">
        <v>2</v>
      </c>
      <c r="E452">
        <v>1983</v>
      </c>
      <c r="F452" s="22">
        <f t="shared" si="22"/>
        <v>30317</v>
      </c>
      <c r="G452" t="s">
        <v>1880</v>
      </c>
      <c r="H452">
        <f t="shared" si="23"/>
        <v>6.8</v>
      </c>
      <c r="I452">
        <v>6.8</v>
      </c>
      <c r="J452">
        <v>1600</v>
      </c>
      <c r="K452" t="s">
        <v>1832</v>
      </c>
      <c r="L452" t="s">
        <v>1832</v>
      </c>
      <c r="M452" t="s">
        <v>1881</v>
      </c>
      <c r="N452" t="s">
        <v>15</v>
      </c>
      <c r="O452">
        <v>300000</v>
      </c>
      <c r="P452">
        <v>1530839</v>
      </c>
      <c r="Q452">
        <f>_xlfn.XLOOKUP(E452,CPI!A:A,CPI!B:B)</f>
        <v>99.6</v>
      </c>
      <c r="R452" s="12">
        <f>P452*(CPI!$B$112/Movie!Q452)</f>
        <v>4683199.2299196785</v>
      </c>
      <c r="S452" t="s">
        <v>1882</v>
      </c>
      <c r="T452">
        <v>110</v>
      </c>
    </row>
    <row r="453" spans="1:20" x14ac:dyDescent="0.3">
      <c r="A453" t="s">
        <v>1883</v>
      </c>
      <c r="B453" t="str">
        <f t="shared" si="21"/>
        <v>PG</v>
      </c>
      <c r="C453" t="s">
        <v>18</v>
      </c>
      <c r="D453" t="s">
        <v>26</v>
      </c>
      <c r="E453">
        <v>1983</v>
      </c>
      <c r="F453" s="22">
        <f t="shared" si="22"/>
        <v>30317</v>
      </c>
      <c r="G453" t="s">
        <v>495</v>
      </c>
      <c r="H453">
        <f t="shared" si="23"/>
        <v>5.8</v>
      </c>
      <c r="I453">
        <v>5.8</v>
      </c>
      <c r="J453">
        <v>115</v>
      </c>
      <c r="K453" t="s">
        <v>1884</v>
      </c>
      <c r="L453" t="s">
        <v>1885</v>
      </c>
      <c r="M453" t="s">
        <v>1786</v>
      </c>
      <c r="N453" t="s">
        <v>7</v>
      </c>
      <c r="Q453">
        <f>_xlfn.XLOOKUP(E453,CPI!A:A,CPI!B:B)</f>
        <v>99.6</v>
      </c>
      <c r="R453" s="12">
        <f>P453*(CPI!$B$112/Movie!Q453)</f>
        <v>0</v>
      </c>
      <c r="S453" t="s">
        <v>539</v>
      </c>
      <c r="T453">
        <v>89</v>
      </c>
    </row>
    <row r="454" spans="1:20" x14ac:dyDescent="0.3">
      <c r="A454" t="s">
        <v>1886</v>
      </c>
      <c r="B454" t="str">
        <f t="shared" si="21"/>
        <v>PG</v>
      </c>
      <c r="C454" t="s">
        <v>18</v>
      </c>
      <c r="D454" t="s">
        <v>26</v>
      </c>
      <c r="E454">
        <v>1983</v>
      </c>
      <c r="F454" s="22">
        <f t="shared" si="22"/>
        <v>30317</v>
      </c>
      <c r="G454" t="s">
        <v>1117</v>
      </c>
      <c r="H454">
        <f t="shared" si="23"/>
        <v>5.2</v>
      </c>
      <c r="I454">
        <v>5.2</v>
      </c>
      <c r="J454">
        <v>747</v>
      </c>
      <c r="K454" t="s">
        <v>1887</v>
      </c>
      <c r="L454" t="s">
        <v>1887</v>
      </c>
      <c r="M454" t="s">
        <v>373</v>
      </c>
      <c r="N454" t="s">
        <v>15</v>
      </c>
      <c r="O454">
        <v>10100000</v>
      </c>
      <c r="P454">
        <v>10171304</v>
      </c>
      <c r="Q454">
        <f>_xlfn.XLOOKUP(E454,CPI!A:A,CPI!B:B)</f>
        <v>99.6</v>
      </c>
      <c r="R454" s="12">
        <f>P454*(CPI!$B$112/Movie!Q454)</f>
        <v>31116429.004016064</v>
      </c>
      <c r="S454" t="s">
        <v>485</v>
      </c>
      <c r="T454">
        <v>95</v>
      </c>
    </row>
    <row r="455" spans="1:20" x14ac:dyDescent="0.3">
      <c r="A455" t="s">
        <v>1888</v>
      </c>
      <c r="B455" t="str">
        <f t="shared" si="21"/>
        <v>PG</v>
      </c>
      <c r="C455" t="s">
        <v>18</v>
      </c>
      <c r="D455" t="s">
        <v>48</v>
      </c>
      <c r="E455">
        <v>1983</v>
      </c>
      <c r="F455" s="22">
        <f t="shared" si="22"/>
        <v>30317</v>
      </c>
      <c r="G455" t="s">
        <v>1743</v>
      </c>
      <c r="H455">
        <f t="shared" si="23"/>
        <v>6.7</v>
      </c>
      <c r="I455">
        <v>6.7</v>
      </c>
      <c r="J455">
        <v>659</v>
      </c>
      <c r="K455" t="s">
        <v>1889</v>
      </c>
      <c r="L455" t="s">
        <v>1890</v>
      </c>
      <c r="M455" t="s">
        <v>1891</v>
      </c>
      <c r="N455" t="s">
        <v>180</v>
      </c>
      <c r="O455">
        <v>8000000</v>
      </c>
      <c r="P455">
        <v>3000000</v>
      </c>
      <c r="Q455">
        <f>_xlfn.XLOOKUP(E455,CPI!A:A,CPI!B:B)</f>
        <v>99.6</v>
      </c>
      <c r="R455" s="12">
        <f>P455*(CPI!$B$112/Movie!Q455)</f>
        <v>9177710.8433734942</v>
      </c>
      <c r="S455" t="s">
        <v>1892</v>
      </c>
      <c r="T455">
        <v>106</v>
      </c>
    </row>
    <row r="456" spans="1:20" x14ac:dyDescent="0.3">
      <c r="A456" t="s">
        <v>1893</v>
      </c>
      <c r="B456" t="str">
        <f t="shared" si="21"/>
        <v>R</v>
      </c>
      <c r="C456" t="s">
        <v>1</v>
      </c>
      <c r="D456" t="s">
        <v>2</v>
      </c>
      <c r="E456">
        <v>1983</v>
      </c>
      <c r="F456" s="22">
        <f t="shared" si="22"/>
        <v>30317</v>
      </c>
      <c r="G456" t="s">
        <v>1578</v>
      </c>
      <c r="H456">
        <f t="shared" si="23"/>
        <v>5.0999999999999996</v>
      </c>
      <c r="I456">
        <v>5.0999999999999996</v>
      </c>
      <c r="J456">
        <v>786</v>
      </c>
      <c r="K456" t="s">
        <v>1894</v>
      </c>
      <c r="L456" t="s">
        <v>1894</v>
      </c>
      <c r="M456" t="s">
        <v>1072</v>
      </c>
      <c r="N456" t="s">
        <v>15</v>
      </c>
      <c r="P456">
        <v>1818910</v>
      </c>
      <c r="Q456">
        <f>_xlfn.XLOOKUP(E456,CPI!A:A,CPI!B:B)</f>
        <v>99.6</v>
      </c>
      <c r="R456" s="12">
        <f>P456*(CPI!$B$112/Movie!Q456)</f>
        <v>5564476.6767068272</v>
      </c>
      <c r="S456" t="s">
        <v>65</v>
      </c>
      <c r="T456">
        <v>100</v>
      </c>
    </row>
    <row r="457" spans="1:20" x14ac:dyDescent="0.3">
      <c r="A457" t="s">
        <v>1895</v>
      </c>
      <c r="B457" t="str">
        <f t="shared" si="21"/>
        <v>PG</v>
      </c>
      <c r="C457" t="s">
        <v>18</v>
      </c>
      <c r="D457" t="s">
        <v>26</v>
      </c>
      <c r="E457">
        <v>1983</v>
      </c>
      <c r="F457" s="22">
        <f t="shared" si="22"/>
        <v>30317</v>
      </c>
      <c r="G457" t="s">
        <v>1667</v>
      </c>
      <c r="H457">
        <f t="shared" si="23"/>
        <v>5.3</v>
      </c>
      <c r="I457">
        <v>5.3</v>
      </c>
      <c r="J457">
        <v>456</v>
      </c>
      <c r="K457" t="s">
        <v>1896</v>
      </c>
      <c r="L457" t="s">
        <v>1897</v>
      </c>
      <c r="M457" t="s">
        <v>1898</v>
      </c>
      <c r="N457" t="s">
        <v>15</v>
      </c>
      <c r="O457">
        <v>5000000</v>
      </c>
      <c r="P457">
        <v>4304286</v>
      </c>
      <c r="Q457">
        <f>_xlfn.XLOOKUP(E457,CPI!A:A,CPI!B:B)</f>
        <v>99.6</v>
      </c>
      <c r="R457" s="12">
        <f>P457*(CPI!$B$112/Movie!Q457)</f>
        <v>13167830.76506024</v>
      </c>
      <c r="S457" t="s">
        <v>227</v>
      </c>
      <c r="T457">
        <v>91</v>
      </c>
    </row>
    <row r="458" spans="1:20" x14ac:dyDescent="0.3">
      <c r="A458" t="s">
        <v>1899</v>
      </c>
      <c r="B458" t="str">
        <f t="shared" si="21"/>
        <v>R</v>
      </c>
      <c r="C458" t="s">
        <v>1</v>
      </c>
      <c r="D458" t="s">
        <v>19</v>
      </c>
      <c r="E458">
        <v>1983</v>
      </c>
      <c r="F458" s="22">
        <f t="shared" si="22"/>
        <v>30317</v>
      </c>
      <c r="G458" t="s">
        <v>1642</v>
      </c>
      <c r="H458">
        <f t="shared" si="23"/>
        <v>4.3</v>
      </c>
      <c r="I458">
        <v>4.3</v>
      </c>
      <c r="J458">
        <v>617</v>
      </c>
      <c r="K458" t="s">
        <v>1900</v>
      </c>
      <c r="L458" t="s">
        <v>1615</v>
      </c>
      <c r="M458" t="s">
        <v>1901</v>
      </c>
      <c r="N458" t="s">
        <v>1902</v>
      </c>
      <c r="P458">
        <v>1723487</v>
      </c>
      <c r="Q458">
        <f>_xlfn.XLOOKUP(E458,CPI!A:A,CPI!B:B)</f>
        <v>99.6</v>
      </c>
      <c r="R458" s="12">
        <f>P458*(CPI!$B$112/Movie!Q458)</f>
        <v>5272555.1094377507</v>
      </c>
      <c r="S458" t="s">
        <v>1903</v>
      </c>
      <c r="T458">
        <v>86</v>
      </c>
    </row>
    <row r="459" spans="1:20" x14ac:dyDescent="0.3">
      <c r="A459" t="s">
        <v>1904</v>
      </c>
      <c r="B459" t="str">
        <f t="shared" si="21"/>
        <v>R</v>
      </c>
      <c r="C459" t="s">
        <v>1</v>
      </c>
      <c r="D459" t="s">
        <v>19</v>
      </c>
      <c r="E459">
        <v>1983</v>
      </c>
      <c r="F459" s="22">
        <f t="shared" si="22"/>
        <v>30317</v>
      </c>
      <c r="G459" t="s">
        <v>1540</v>
      </c>
      <c r="H459">
        <f t="shared" si="23"/>
        <v>3.8</v>
      </c>
      <c r="I459">
        <v>3.8</v>
      </c>
      <c r="J459">
        <v>513</v>
      </c>
      <c r="K459" t="s">
        <v>745</v>
      </c>
      <c r="L459" t="s">
        <v>69</v>
      </c>
      <c r="M459" t="s">
        <v>1113</v>
      </c>
      <c r="N459" t="s">
        <v>15</v>
      </c>
      <c r="P459">
        <v>2443487</v>
      </c>
      <c r="Q459">
        <f>_xlfn.XLOOKUP(E459,CPI!A:A,CPI!B:B)</f>
        <v>99.6</v>
      </c>
      <c r="R459" s="12">
        <f>P459*(CPI!$B$112/Movie!Q459)</f>
        <v>7475205.7118473891</v>
      </c>
      <c r="S459" t="s">
        <v>29</v>
      </c>
      <c r="T459">
        <v>111</v>
      </c>
    </row>
    <row r="460" spans="1:20" x14ac:dyDescent="0.3">
      <c r="A460" t="s">
        <v>1905</v>
      </c>
      <c r="B460" t="str">
        <f t="shared" si="21"/>
        <v>PG</v>
      </c>
      <c r="C460" t="s">
        <v>18</v>
      </c>
      <c r="D460" t="s">
        <v>2</v>
      </c>
      <c r="E460">
        <v>1983</v>
      </c>
      <c r="F460" s="22">
        <f t="shared" si="22"/>
        <v>30317</v>
      </c>
      <c r="G460" t="s">
        <v>1906</v>
      </c>
      <c r="H460">
        <f t="shared" si="23"/>
        <v>6.1</v>
      </c>
      <c r="I460">
        <v>6.1</v>
      </c>
      <c r="J460">
        <v>681</v>
      </c>
      <c r="K460" t="s">
        <v>1907</v>
      </c>
      <c r="L460" t="s">
        <v>657</v>
      </c>
      <c r="M460" t="s">
        <v>1280</v>
      </c>
      <c r="N460" t="s">
        <v>15</v>
      </c>
      <c r="P460">
        <v>2439705</v>
      </c>
      <c r="Q460">
        <f>_xlfn.XLOOKUP(E460,CPI!A:A,CPI!B:B)</f>
        <v>99.6</v>
      </c>
      <c r="R460" s="12">
        <f>P460*(CPI!$B$112/Movie!Q460)</f>
        <v>7463635.6777108433</v>
      </c>
      <c r="S460" t="s">
        <v>889</v>
      </c>
      <c r="T460">
        <v>122</v>
      </c>
    </row>
    <row r="461" spans="1:20" x14ac:dyDescent="0.3">
      <c r="A461" t="s">
        <v>1908</v>
      </c>
      <c r="B461" t="str">
        <f t="shared" si="21"/>
        <v>PG</v>
      </c>
      <c r="C461" t="s">
        <v>18</v>
      </c>
      <c r="D461" t="s">
        <v>26</v>
      </c>
      <c r="E461">
        <v>1983</v>
      </c>
      <c r="F461" s="22">
        <f t="shared" si="22"/>
        <v>30317</v>
      </c>
      <c r="G461" t="s">
        <v>1533</v>
      </c>
      <c r="H461">
        <f t="shared" si="23"/>
        <v>5.2</v>
      </c>
      <c r="I461">
        <v>5.2</v>
      </c>
      <c r="J461">
        <v>786</v>
      </c>
      <c r="K461" t="s">
        <v>1232</v>
      </c>
      <c r="L461" t="s">
        <v>1909</v>
      </c>
      <c r="M461" t="s">
        <v>373</v>
      </c>
      <c r="N461" t="s">
        <v>15</v>
      </c>
      <c r="P461">
        <v>6857733</v>
      </c>
      <c r="Q461">
        <f>_xlfn.XLOOKUP(E461,CPI!A:A,CPI!B:B)</f>
        <v>99.6</v>
      </c>
      <c r="R461" s="12">
        <f>P461*(CPI!$B$112/Movie!Q461)</f>
        <v>20979430.171686746</v>
      </c>
      <c r="S461" t="s">
        <v>1910</v>
      </c>
      <c r="T461">
        <v>103</v>
      </c>
    </row>
    <row r="462" spans="1:20" x14ac:dyDescent="0.3">
      <c r="A462" t="s">
        <v>1911</v>
      </c>
      <c r="B462" t="str">
        <f t="shared" si="21"/>
        <v>R</v>
      </c>
      <c r="C462" t="s">
        <v>1</v>
      </c>
      <c r="D462" t="s">
        <v>19</v>
      </c>
      <c r="E462">
        <v>1983</v>
      </c>
      <c r="F462" s="22">
        <f t="shared" si="22"/>
        <v>30317</v>
      </c>
      <c r="G462" t="s">
        <v>1912</v>
      </c>
      <c r="H462">
        <f t="shared" si="23"/>
        <v>4.7</v>
      </c>
      <c r="I462">
        <v>4.7</v>
      </c>
      <c r="J462">
        <v>460</v>
      </c>
      <c r="K462" t="s">
        <v>1913</v>
      </c>
      <c r="L462" t="s">
        <v>1914</v>
      </c>
      <c r="M462" t="s">
        <v>1915</v>
      </c>
      <c r="N462" t="s">
        <v>15</v>
      </c>
      <c r="Q462">
        <f>_xlfn.XLOOKUP(E462,CPI!A:A,CPI!B:B)</f>
        <v>99.6</v>
      </c>
      <c r="R462" s="12">
        <f>P462*(CPI!$B$112/Movie!Q462)</f>
        <v>0</v>
      </c>
      <c r="S462" t="s">
        <v>1916</v>
      </c>
      <c r="T462">
        <v>105</v>
      </c>
    </row>
    <row r="463" spans="1:20" x14ac:dyDescent="0.3">
      <c r="A463" t="s">
        <v>1917</v>
      </c>
      <c r="B463" t="str">
        <f t="shared" si="21"/>
        <v>PG</v>
      </c>
      <c r="C463" t="s">
        <v>18</v>
      </c>
      <c r="D463" t="s">
        <v>2</v>
      </c>
      <c r="E463">
        <v>1983</v>
      </c>
      <c r="F463" s="22">
        <f t="shared" si="22"/>
        <v>30317</v>
      </c>
      <c r="G463" t="s">
        <v>1918</v>
      </c>
      <c r="H463">
        <f t="shared" si="23"/>
        <v>6.1</v>
      </c>
      <c r="I463">
        <v>6.1</v>
      </c>
      <c r="J463">
        <v>368</v>
      </c>
      <c r="K463" t="s">
        <v>1919</v>
      </c>
      <c r="L463" t="s">
        <v>1920</v>
      </c>
      <c r="M463" t="s">
        <v>1921</v>
      </c>
      <c r="N463" t="s">
        <v>15</v>
      </c>
      <c r="P463">
        <v>2314561</v>
      </c>
      <c r="Q463">
        <f>_xlfn.XLOOKUP(E463,CPI!A:A,CPI!B:B)</f>
        <v>99.6</v>
      </c>
      <c r="R463" s="12">
        <f>P463*(CPI!$B$112/Movie!Q463)</f>
        <v>7080790.5291164657</v>
      </c>
      <c r="S463" t="s">
        <v>1922</v>
      </c>
      <c r="T463">
        <v>99</v>
      </c>
    </row>
    <row r="464" spans="1:20" x14ac:dyDescent="0.3">
      <c r="A464" t="s">
        <v>1923</v>
      </c>
      <c r="B464" t="str">
        <f t="shared" si="21"/>
        <v>R</v>
      </c>
      <c r="C464" t="s">
        <v>1</v>
      </c>
      <c r="D464" t="s">
        <v>2</v>
      </c>
      <c r="E464">
        <v>1983</v>
      </c>
      <c r="F464" s="22">
        <f t="shared" si="22"/>
        <v>30317</v>
      </c>
      <c r="G464" t="s">
        <v>1918</v>
      </c>
      <c r="H464">
        <f t="shared" si="23"/>
        <v>6.3</v>
      </c>
      <c r="I464">
        <v>6.3</v>
      </c>
      <c r="J464">
        <v>661</v>
      </c>
      <c r="K464" t="s">
        <v>1182</v>
      </c>
      <c r="L464" t="s">
        <v>1924</v>
      </c>
      <c r="M464" t="s">
        <v>335</v>
      </c>
      <c r="N464" t="s">
        <v>1925</v>
      </c>
      <c r="Q464">
        <f>_xlfn.XLOOKUP(E464,CPI!A:A,CPI!B:B)</f>
        <v>99.6</v>
      </c>
      <c r="R464" s="12">
        <f>P464*(CPI!$B$112/Movie!Q464)</f>
        <v>0</v>
      </c>
      <c r="S464" t="s">
        <v>1926</v>
      </c>
      <c r="T464">
        <v>111</v>
      </c>
    </row>
    <row r="465" spans="1:20" x14ac:dyDescent="0.3">
      <c r="A465" t="s">
        <v>1927</v>
      </c>
      <c r="B465" t="str">
        <f t="shared" si="21"/>
        <v>R</v>
      </c>
      <c r="C465" t="s">
        <v>1</v>
      </c>
      <c r="D465" t="s">
        <v>89</v>
      </c>
      <c r="E465">
        <v>1983</v>
      </c>
      <c r="F465" s="22">
        <f t="shared" si="22"/>
        <v>30317</v>
      </c>
      <c r="G465" t="s">
        <v>1928</v>
      </c>
      <c r="H465">
        <f t="shared" si="23"/>
        <v>4.9000000000000004</v>
      </c>
      <c r="I465">
        <v>4.9000000000000004</v>
      </c>
      <c r="J465">
        <v>360</v>
      </c>
      <c r="K465" t="s">
        <v>1929</v>
      </c>
      <c r="L465" t="s">
        <v>1930</v>
      </c>
      <c r="M465" t="s">
        <v>1931</v>
      </c>
      <c r="N465" t="s">
        <v>7</v>
      </c>
      <c r="P465">
        <v>108128</v>
      </c>
      <c r="Q465">
        <f>_xlfn.XLOOKUP(E465,CPI!A:A,CPI!B:B)</f>
        <v>99.6</v>
      </c>
      <c r="R465" s="12">
        <f>P465*(CPI!$B$112/Movie!Q465)</f>
        <v>330789.17269076302</v>
      </c>
      <c r="S465" t="s">
        <v>1932</v>
      </c>
      <c r="T465">
        <v>89</v>
      </c>
    </row>
    <row r="466" spans="1:20" x14ac:dyDescent="0.3">
      <c r="A466" t="s">
        <v>1933</v>
      </c>
      <c r="B466" t="str">
        <f t="shared" si="21"/>
        <v>Rating Pending</v>
      </c>
      <c r="D466" t="s">
        <v>2</v>
      </c>
      <c r="E466">
        <v>1983</v>
      </c>
      <c r="F466" s="22">
        <f t="shared" si="22"/>
        <v>30317</v>
      </c>
      <c r="G466" t="s">
        <v>1934</v>
      </c>
      <c r="H466">
        <f t="shared" si="23"/>
        <v>6</v>
      </c>
      <c r="I466">
        <v>6</v>
      </c>
      <c r="J466">
        <v>235</v>
      </c>
      <c r="K466" t="s">
        <v>1935</v>
      </c>
      <c r="L466" t="s">
        <v>1936</v>
      </c>
      <c r="M466" t="s">
        <v>1937</v>
      </c>
      <c r="N466" t="s">
        <v>122</v>
      </c>
      <c r="O466">
        <v>100000</v>
      </c>
      <c r="Q466">
        <f>_xlfn.XLOOKUP(E466,CPI!A:A,CPI!B:B)</f>
        <v>99.6</v>
      </c>
      <c r="R466" s="12">
        <f>P466*(CPI!$B$112/Movie!Q466)</f>
        <v>0</v>
      </c>
      <c r="T466">
        <v>92</v>
      </c>
    </row>
    <row r="467" spans="1:20" x14ac:dyDescent="0.3">
      <c r="A467" t="s">
        <v>1938</v>
      </c>
      <c r="B467" t="str">
        <f t="shared" si="21"/>
        <v>R</v>
      </c>
      <c r="C467" t="s">
        <v>1</v>
      </c>
      <c r="D467" t="s">
        <v>26</v>
      </c>
      <c r="E467">
        <v>1983</v>
      </c>
      <c r="F467" s="22">
        <f t="shared" si="22"/>
        <v>30317</v>
      </c>
      <c r="G467" t="s">
        <v>533</v>
      </c>
      <c r="H467">
        <f t="shared" si="23"/>
        <v>7.3</v>
      </c>
      <c r="I467">
        <v>7.3</v>
      </c>
      <c r="J467">
        <v>2200</v>
      </c>
      <c r="K467" t="s">
        <v>878</v>
      </c>
      <c r="L467" t="s">
        <v>1388</v>
      </c>
      <c r="M467" t="s">
        <v>878</v>
      </c>
      <c r="N467" t="s">
        <v>15</v>
      </c>
      <c r="P467">
        <v>16156776</v>
      </c>
      <c r="Q467">
        <f>_xlfn.XLOOKUP(E467,CPI!A:A,CPI!B:B)</f>
        <v>99.6</v>
      </c>
      <c r="R467" s="12">
        <f>P467*(CPI!$B$112/Movie!Q467)</f>
        <v>49427406.096385539</v>
      </c>
      <c r="S467" t="s">
        <v>16</v>
      </c>
      <c r="T467">
        <v>83</v>
      </c>
    </row>
    <row r="468" spans="1:20" x14ac:dyDescent="0.3">
      <c r="A468" t="s">
        <v>1939</v>
      </c>
      <c r="B468" t="str">
        <f t="shared" si="21"/>
        <v>R</v>
      </c>
      <c r="C468" t="s">
        <v>1</v>
      </c>
      <c r="D468" t="s">
        <v>19</v>
      </c>
      <c r="E468">
        <v>1983</v>
      </c>
      <c r="F468" s="22">
        <f t="shared" si="22"/>
        <v>30317</v>
      </c>
      <c r="G468" t="s">
        <v>1477</v>
      </c>
      <c r="H468">
        <f t="shared" si="23"/>
        <v>4.9000000000000004</v>
      </c>
      <c r="I468">
        <v>4.9000000000000004</v>
      </c>
      <c r="J468">
        <v>300</v>
      </c>
      <c r="K468" t="s">
        <v>1940</v>
      </c>
      <c r="L468" t="s">
        <v>1941</v>
      </c>
      <c r="M468" t="s">
        <v>1942</v>
      </c>
      <c r="N468" t="s">
        <v>15</v>
      </c>
      <c r="O468">
        <v>3000000</v>
      </c>
      <c r="Q468">
        <f>_xlfn.XLOOKUP(E468,CPI!A:A,CPI!B:B)</f>
        <v>99.6</v>
      </c>
      <c r="R468" s="12">
        <f>P468*(CPI!$B$112/Movie!Q468)</f>
        <v>0</v>
      </c>
      <c r="S468" t="s">
        <v>1943</v>
      </c>
      <c r="T468">
        <v>95</v>
      </c>
    </row>
    <row r="469" spans="1:20" x14ac:dyDescent="0.3">
      <c r="A469" t="s">
        <v>1944</v>
      </c>
      <c r="B469" t="str">
        <f t="shared" si="21"/>
        <v>Not Rated</v>
      </c>
      <c r="C469" t="s">
        <v>432</v>
      </c>
      <c r="D469" t="s">
        <v>2</v>
      </c>
      <c r="E469">
        <v>1983</v>
      </c>
      <c r="F469" s="22">
        <f t="shared" si="22"/>
        <v>30317</v>
      </c>
      <c r="G469" t="s">
        <v>1945</v>
      </c>
      <c r="H469">
        <f t="shared" si="23"/>
        <v>7.2</v>
      </c>
      <c r="I469">
        <v>7.2</v>
      </c>
      <c r="J469">
        <v>826</v>
      </c>
      <c r="K469" t="s">
        <v>1946</v>
      </c>
      <c r="L469" t="s">
        <v>1946</v>
      </c>
      <c r="M469" t="s">
        <v>1947</v>
      </c>
      <c r="N469" t="s">
        <v>15</v>
      </c>
      <c r="O469">
        <v>50000</v>
      </c>
      <c r="P469">
        <v>26177</v>
      </c>
      <c r="Q469">
        <f>_xlfn.XLOOKUP(E469,CPI!A:A,CPI!B:B)</f>
        <v>99.6</v>
      </c>
      <c r="R469" s="12">
        <f>P469*(CPI!$B$112/Movie!Q469)</f>
        <v>80081.645582329307</v>
      </c>
      <c r="S469" t="s">
        <v>1948</v>
      </c>
      <c r="T469">
        <v>115</v>
      </c>
    </row>
    <row r="470" spans="1:20" x14ac:dyDescent="0.3">
      <c r="A470" t="s">
        <v>1949</v>
      </c>
      <c r="B470" t="str">
        <f t="shared" si="21"/>
        <v>PG</v>
      </c>
      <c r="C470" t="s">
        <v>18</v>
      </c>
      <c r="D470" t="s">
        <v>26</v>
      </c>
      <c r="E470">
        <v>1983</v>
      </c>
      <c r="F470" s="22">
        <f t="shared" si="22"/>
        <v>30317</v>
      </c>
      <c r="G470" t="s">
        <v>1517</v>
      </c>
      <c r="H470">
        <f t="shared" si="23"/>
        <v>5.4</v>
      </c>
      <c r="I470">
        <v>5.4</v>
      </c>
      <c r="J470">
        <v>169</v>
      </c>
      <c r="K470" t="s">
        <v>1950</v>
      </c>
      <c r="L470" t="s">
        <v>1951</v>
      </c>
      <c r="M470" t="s">
        <v>933</v>
      </c>
      <c r="N470" t="s">
        <v>15</v>
      </c>
      <c r="Q470">
        <f>_xlfn.XLOOKUP(E470,CPI!A:A,CPI!B:B)</f>
        <v>99.6</v>
      </c>
      <c r="R470" s="12">
        <f>P470*(CPI!$B$112/Movie!Q470)</f>
        <v>0</v>
      </c>
      <c r="S470" t="s">
        <v>1952</v>
      </c>
      <c r="T470">
        <v>96</v>
      </c>
    </row>
    <row r="471" spans="1:20" x14ac:dyDescent="0.3">
      <c r="A471" t="s">
        <v>1953</v>
      </c>
      <c r="B471" t="str">
        <f t="shared" si="21"/>
        <v>PG</v>
      </c>
      <c r="C471" t="s">
        <v>18</v>
      </c>
      <c r="D471" t="s">
        <v>19</v>
      </c>
      <c r="E471">
        <v>1983</v>
      </c>
      <c r="F471" s="22">
        <f t="shared" si="22"/>
        <v>30317</v>
      </c>
      <c r="G471" t="s">
        <v>1093</v>
      </c>
      <c r="H471">
        <f t="shared" si="23"/>
        <v>4.5</v>
      </c>
      <c r="I471">
        <v>4.5</v>
      </c>
      <c r="J471">
        <v>131</v>
      </c>
      <c r="K471" t="s">
        <v>1954</v>
      </c>
      <c r="L471" t="s">
        <v>1955</v>
      </c>
      <c r="M471" t="s">
        <v>1956</v>
      </c>
      <c r="N471" t="s">
        <v>15</v>
      </c>
      <c r="Q471">
        <f>_xlfn.XLOOKUP(E471,CPI!A:A,CPI!B:B)</f>
        <v>99.6</v>
      </c>
      <c r="R471" s="12">
        <f>P471*(CPI!$B$112/Movie!Q471)</f>
        <v>0</v>
      </c>
      <c r="T471">
        <v>92</v>
      </c>
    </row>
    <row r="472" spans="1:20" x14ac:dyDescent="0.3">
      <c r="A472" t="s">
        <v>1957</v>
      </c>
      <c r="B472" t="str">
        <f t="shared" si="21"/>
        <v>R</v>
      </c>
      <c r="C472" t="s">
        <v>1</v>
      </c>
      <c r="D472" t="s">
        <v>1189</v>
      </c>
      <c r="E472">
        <v>1983</v>
      </c>
      <c r="F472" s="22">
        <f t="shared" si="22"/>
        <v>30317</v>
      </c>
      <c r="G472" t="s">
        <v>1486</v>
      </c>
      <c r="H472">
        <f t="shared" si="23"/>
        <v>5.4</v>
      </c>
      <c r="I472">
        <v>5.4</v>
      </c>
      <c r="J472">
        <v>182</v>
      </c>
      <c r="K472" t="s">
        <v>177</v>
      </c>
      <c r="L472" t="s">
        <v>1958</v>
      </c>
      <c r="M472" t="s">
        <v>1959</v>
      </c>
      <c r="N472" t="s">
        <v>180</v>
      </c>
      <c r="O472">
        <v>2500000</v>
      </c>
      <c r="Q472">
        <f>_xlfn.XLOOKUP(E472,CPI!A:A,CPI!B:B)</f>
        <v>99.6</v>
      </c>
      <c r="R472" s="12">
        <f>P472*(CPI!$B$112/Movie!Q472)</f>
        <v>0</v>
      </c>
      <c r="S472" t="s">
        <v>1960</v>
      </c>
      <c r="T472">
        <v>95</v>
      </c>
    </row>
    <row r="473" spans="1:20" x14ac:dyDescent="0.3">
      <c r="A473" t="s">
        <v>1961</v>
      </c>
      <c r="B473" t="str">
        <f t="shared" si="21"/>
        <v>Not Rated</v>
      </c>
      <c r="C473" t="s">
        <v>432</v>
      </c>
      <c r="D473" t="s">
        <v>26</v>
      </c>
      <c r="E473">
        <v>1983</v>
      </c>
      <c r="F473" s="22">
        <f t="shared" si="22"/>
        <v>30317</v>
      </c>
      <c r="G473" t="s">
        <v>1962</v>
      </c>
      <c r="H473">
        <f t="shared" si="23"/>
        <v>5</v>
      </c>
      <c r="I473">
        <v>5</v>
      </c>
      <c r="J473">
        <v>275</v>
      </c>
      <c r="K473" t="s">
        <v>1963</v>
      </c>
      <c r="L473" t="s">
        <v>1963</v>
      </c>
      <c r="M473" t="s">
        <v>1963</v>
      </c>
      <c r="N473" t="s">
        <v>15</v>
      </c>
      <c r="O473">
        <v>3000</v>
      </c>
      <c r="Q473">
        <f>_xlfn.XLOOKUP(E473,CPI!A:A,CPI!B:B)</f>
        <v>99.6</v>
      </c>
      <c r="R473" s="12">
        <f>P473*(CPI!$B$112/Movie!Q473)</f>
        <v>0</v>
      </c>
      <c r="S473" t="s">
        <v>1964</v>
      </c>
      <c r="T473">
        <v>80</v>
      </c>
    </row>
    <row r="474" spans="1:20" x14ac:dyDescent="0.3">
      <c r="A474" t="s">
        <v>1965</v>
      </c>
      <c r="B474" t="str">
        <f t="shared" si="21"/>
        <v>Not Rated</v>
      </c>
      <c r="C474" t="s">
        <v>432</v>
      </c>
      <c r="D474" t="s">
        <v>2</v>
      </c>
      <c r="E474">
        <v>1983</v>
      </c>
      <c r="F474" s="22">
        <f t="shared" si="22"/>
        <v>30317</v>
      </c>
      <c r="G474" t="s">
        <v>1966</v>
      </c>
      <c r="H474">
        <f t="shared" si="23"/>
        <v>6.7</v>
      </c>
      <c r="I474">
        <v>6.7</v>
      </c>
      <c r="J474">
        <v>51</v>
      </c>
      <c r="K474" t="s">
        <v>1967</v>
      </c>
      <c r="L474" t="s">
        <v>1968</v>
      </c>
      <c r="M474" t="s">
        <v>1969</v>
      </c>
      <c r="N474" t="s">
        <v>7</v>
      </c>
      <c r="Q474">
        <f>_xlfn.XLOOKUP(E474,CPI!A:A,CPI!B:B)</f>
        <v>99.6</v>
      </c>
      <c r="R474" s="12">
        <f>P474*(CPI!$B$112/Movie!Q474)</f>
        <v>0</v>
      </c>
      <c r="S474" t="s">
        <v>1970</v>
      </c>
      <c r="T474">
        <v>84</v>
      </c>
    </row>
    <row r="475" spans="1:20" x14ac:dyDescent="0.3">
      <c r="A475" t="s">
        <v>1971</v>
      </c>
      <c r="B475" t="str">
        <f t="shared" si="21"/>
        <v>PG</v>
      </c>
      <c r="C475" t="s">
        <v>18</v>
      </c>
      <c r="D475" t="s">
        <v>2</v>
      </c>
      <c r="E475">
        <v>1983</v>
      </c>
      <c r="F475" s="22">
        <f t="shared" si="22"/>
        <v>30317</v>
      </c>
      <c r="G475" t="s">
        <v>1548</v>
      </c>
      <c r="H475">
        <f t="shared" si="23"/>
        <v>5.3</v>
      </c>
      <c r="I475">
        <v>5.3</v>
      </c>
      <c r="J475">
        <v>313</v>
      </c>
      <c r="K475" t="s">
        <v>1972</v>
      </c>
      <c r="L475" t="s">
        <v>1973</v>
      </c>
      <c r="M475" t="s">
        <v>1974</v>
      </c>
      <c r="N475" t="s">
        <v>15</v>
      </c>
      <c r="P475">
        <v>6666725</v>
      </c>
      <c r="Q475">
        <f>_xlfn.XLOOKUP(E475,CPI!A:A,CPI!B:B)</f>
        <v>99.6</v>
      </c>
      <c r="R475" s="12">
        <f>P475*(CPI!$B$112/Movie!Q475)</f>
        <v>20395091.440763053</v>
      </c>
      <c r="S475" t="s">
        <v>1975</v>
      </c>
      <c r="T475">
        <v>94</v>
      </c>
    </row>
    <row r="476" spans="1:20" x14ac:dyDescent="0.3">
      <c r="A476" t="s">
        <v>1976</v>
      </c>
      <c r="B476" t="str">
        <f t="shared" si="21"/>
        <v>Rating Pending</v>
      </c>
      <c r="D476" t="s">
        <v>1977</v>
      </c>
      <c r="E476">
        <v>1983</v>
      </c>
      <c r="F476" s="22">
        <f t="shared" si="22"/>
        <v>30317</v>
      </c>
      <c r="G476" t="s">
        <v>1978</v>
      </c>
      <c r="H476">
        <f t="shared" si="23"/>
        <v>8.3000000000000007</v>
      </c>
      <c r="I476">
        <v>8.3000000000000007</v>
      </c>
      <c r="J476">
        <v>79</v>
      </c>
      <c r="K476" t="s">
        <v>1979</v>
      </c>
      <c r="L476" t="s">
        <v>1979</v>
      </c>
      <c r="N476" t="s">
        <v>180</v>
      </c>
      <c r="O476">
        <v>323562</v>
      </c>
      <c r="Q476">
        <f>_xlfn.XLOOKUP(E476,CPI!A:A,CPI!B:B)</f>
        <v>99.6</v>
      </c>
      <c r="R476" s="12">
        <f>P476*(CPI!$B$112/Movie!Q476)</f>
        <v>0</v>
      </c>
      <c r="S476" t="s">
        <v>1980</v>
      </c>
      <c r="T476">
        <v>55</v>
      </c>
    </row>
    <row r="477" spans="1:20" x14ac:dyDescent="0.3">
      <c r="A477" t="s">
        <v>1981</v>
      </c>
      <c r="B477" t="str">
        <f t="shared" si="21"/>
        <v>R</v>
      </c>
      <c r="C477" t="s">
        <v>1</v>
      </c>
      <c r="D477" t="s">
        <v>19</v>
      </c>
      <c r="E477">
        <v>1984</v>
      </c>
      <c r="F477" s="22">
        <f t="shared" si="22"/>
        <v>30682</v>
      </c>
      <c r="G477" t="s">
        <v>73</v>
      </c>
      <c r="H477">
        <f t="shared" si="23"/>
        <v>8</v>
      </c>
      <c r="I477">
        <v>8</v>
      </c>
      <c r="J477">
        <v>812000</v>
      </c>
      <c r="K477" t="s">
        <v>1982</v>
      </c>
      <c r="L477" t="s">
        <v>1982</v>
      </c>
      <c r="M477" t="s">
        <v>983</v>
      </c>
      <c r="N477" t="s">
        <v>7</v>
      </c>
      <c r="O477">
        <v>6400000</v>
      </c>
      <c r="P477">
        <v>78371200</v>
      </c>
      <c r="Q477">
        <f>_xlfn.XLOOKUP(E477,CPI!A:A,CPI!B:B)</f>
        <v>103.9</v>
      </c>
      <c r="R477" s="12">
        <f>P477*(CPI!$B$112/Movie!Q477)</f>
        <v>229833538.40230989</v>
      </c>
      <c r="S477" t="s">
        <v>515</v>
      </c>
      <c r="T477">
        <v>107</v>
      </c>
    </row>
    <row r="478" spans="1:20" x14ac:dyDescent="0.3">
      <c r="A478" t="s">
        <v>1983</v>
      </c>
      <c r="B478" t="str">
        <f t="shared" si="21"/>
        <v>PG-13</v>
      </c>
      <c r="C478" t="s">
        <v>1984</v>
      </c>
      <c r="D478" t="s">
        <v>19</v>
      </c>
      <c r="E478">
        <v>1984</v>
      </c>
      <c r="F478" s="22">
        <f t="shared" si="22"/>
        <v>30682</v>
      </c>
      <c r="G478" t="s">
        <v>1985</v>
      </c>
      <c r="H478">
        <f t="shared" si="23"/>
        <v>6.5</v>
      </c>
      <c r="I478">
        <v>6.5</v>
      </c>
      <c r="J478">
        <v>132000</v>
      </c>
      <c r="K478" t="s">
        <v>1986</v>
      </c>
      <c r="L478" t="s">
        <v>1987</v>
      </c>
      <c r="M478" t="s">
        <v>1988</v>
      </c>
      <c r="N478" t="s">
        <v>15</v>
      </c>
      <c r="O478">
        <v>40000000</v>
      </c>
      <c r="P478">
        <v>30925690</v>
      </c>
      <c r="Q478">
        <f>_xlfn.XLOOKUP(E478,CPI!A:A,CPI!B:B)</f>
        <v>103.9</v>
      </c>
      <c r="R478" s="12">
        <f>P478*(CPI!$B$112/Movie!Q478)</f>
        <v>90693529.769008651</v>
      </c>
      <c r="S478" t="s">
        <v>578</v>
      </c>
      <c r="T478">
        <v>137</v>
      </c>
    </row>
    <row r="479" spans="1:20" x14ac:dyDescent="0.3">
      <c r="A479" t="s">
        <v>1989</v>
      </c>
      <c r="B479" t="str">
        <f t="shared" si="21"/>
        <v>PG</v>
      </c>
      <c r="C479" t="s">
        <v>18</v>
      </c>
      <c r="D479" t="s">
        <v>19</v>
      </c>
      <c r="E479">
        <v>1984</v>
      </c>
      <c r="F479" s="22">
        <f t="shared" si="22"/>
        <v>30682</v>
      </c>
      <c r="G479" t="s">
        <v>1990</v>
      </c>
      <c r="H479">
        <f t="shared" si="23"/>
        <v>7.8</v>
      </c>
      <c r="I479">
        <v>7.8</v>
      </c>
      <c r="J479">
        <v>365000</v>
      </c>
      <c r="K479" t="s">
        <v>529</v>
      </c>
      <c r="L479" t="s">
        <v>44</v>
      </c>
      <c r="M479" t="s">
        <v>531</v>
      </c>
      <c r="N479" t="s">
        <v>15</v>
      </c>
      <c r="O479">
        <v>30000000</v>
      </c>
      <c r="P479">
        <v>296187079</v>
      </c>
      <c r="Q479">
        <f>_xlfn.XLOOKUP(E479,CPI!A:A,CPI!B:B)</f>
        <v>103.9</v>
      </c>
      <c r="R479" s="12">
        <f>P479*(CPI!$B$112/Movie!Q479)</f>
        <v>868606380.85948014</v>
      </c>
      <c r="S479" t="s">
        <v>16</v>
      </c>
      <c r="T479">
        <v>105</v>
      </c>
    </row>
    <row r="480" spans="1:20" x14ac:dyDescent="0.3">
      <c r="A480" t="s">
        <v>1991</v>
      </c>
      <c r="B480" t="str">
        <f t="shared" si="21"/>
        <v>PG</v>
      </c>
      <c r="C480" t="s">
        <v>18</v>
      </c>
      <c r="D480" t="s">
        <v>19</v>
      </c>
      <c r="E480">
        <v>1984</v>
      </c>
      <c r="F480" s="22">
        <f t="shared" si="22"/>
        <v>30682</v>
      </c>
      <c r="G480" t="s">
        <v>1992</v>
      </c>
      <c r="H480">
        <f t="shared" si="23"/>
        <v>7.3</v>
      </c>
      <c r="I480">
        <v>7.3</v>
      </c>
      <c r="J480">
        <v>205000</v>
      </c>
      <c r="K480" t="s">
        <v>754</v>
      </c>
      <c r="L480" t="s">
        <v>1993</v>
      </c>
      <c r="M480" t="s">
        <v>1994</v>
      </c>
      <c r="N480" t="s">
        <v>15</v>
      </c>
      <c r="O480">
        <v>8000000</v>
      </c>
      <c r="P480">
        <v>91119319</v>
      </c>
      <c r="Q480">
        <f>_xlfn.XLOOKUP(E480,CPI!A:A,CPI!B:B)</f>
        <v>103.9</v>
      </c>
      <c r="R480" s="12">
        <f>P480*(CPI!$B$112/Movie!Q480)</f>
        <v>267219023.0923965</v>
      </c>
      <c r="S480" t="s">
        <v>16</v>
      </c>
      <c r="T480">
        <v>126</v>
      </c>
    </row>
    <row r="481" spans="1:20" x14ac:dyDescent="0.3">
      <c r="A481" t="s">
        <v>1995</v>
      </c>
      <c r="B481" t="str">
        <f t="shared" si="21"/>
        <v>R</v>
      </c>
      <c r="C481" t="s">
        <v>1</v>
      </c>
      <c r="D481" t="s">
        <v>89</v>
      </c>
      <c r="E481">
        <v>1984</v>
      </c>
      <c r="F481" s="22">
        <f t="shared" si="22"/>
        <v>30682</v>
      </c>
      <c r="G481" t="s">
        <v>1996</v>
      </c>
      <c r="H481">
        <f t="shared" si="23"/>
        <v>8.4</v>
      </c>
      <c r="I481">
        <v>8.4</v>
      </c>
      <c r="J481">
        <v>321000</v>
      </c>
      <c r="K481" t="s">
        <v>1997</v>
      </c>
      <c r="L481" t="s">
        <v>1998</v>
      </c>
      <c r="M481" t="s">
        <v>52</v>
      </c>
      <c r="N481" t="s">
        <v>291</v>
      </c>
      <c r="O481">
        <v>30000000</v>
      </c>
      <c r="P481">
        <v>5473212</v>
      </c>
      <c r="Q481">
        <f>_xlfn.XLOOKUP(E481,CPI!A:A,CPI!B:B)</f>
        <v>103.9</v>
      </c>
      <c r="R481" s="12">
        <f>P481*(CPI!$B$112/Movie!Q481)</f>
        <v>16050892.169393646</v>
      </c>
      <c r="S481" t="s">
        <v>485</v>
      </c>
      <c r="T481">
        <v>229</v>
      </c>
    </row>
    <row r="482" spans="1:20" x14ac:dyDescent="0.3">
      <c r="A482" t="s">
        <v>1999</v>
      </c>
      <c r="B482" t="str">
        <f t="shared" si="21"/>
        <v>R</v>
      </c>
      <c r="C482" t="s">
        <v>1</v>
      </c>
      <c r="D482" t="s">
        <v>26</v>
      </c>
      <c r="E482">
        <v>1984</v>
      </c>
      <c r="F482" s="22">
        <f t="shared" si="22"/>
        <v>30682</v>
      </c>
      <c r="G482" t="s">
        <v>2000</v>
      </c>
      <c r="H482">
        <f t="shared" si="23"/>
        <v>6.7</v>
      </c>
      <c r="I482">
        <v>6.7</v>
      </c>
      <c r="J482">
        <v>118000</v>
      </c>
      <c r="K482" t="s">
        <v>2001</v>
      </c>
      <c r="L482" t="s">
        <v>2002</v>
      </c>
      <c r="M482" t="s">
        <v>1113</v>
      </c>
      <c r="N482" t="s">
        <v>15</v>
      </c>
      <c r="O482">
        <v>4500000</v>
      </c>
      <c r="P482">
        <v>81198894</v>
      </c>
      <c r="Q482">
        <f>_xlfn.XLOOKUP(E482,CPI!A:A,CPI!B:B)</f>
        <v>103.9</v>
      </c>
      <c r="R482" s="12">
        <f>P482*(CPI!$B$112/Movie!Q482)</f>
        <v>238126111.66313758</v>
      </c>
      <c r="S482" t="s">
        <v>485</v>
      </c>
      <c r="T482">
        <v>96</v>
      </c>
    </row>
    <row r="483" spans="1:20" x14ac:dyDescent="0.3">
      <c r="A483" t="s">
        <v>2003</v>
      </c>
      <c r="B483" t="str">
        <f t="shared" si="21"/>
        <v>PG</v>
      </c>
      <c r="C483" t="s">
        <v>18</v>
      </c>
      <c r="D483" t="s">
        <v>19</v>
      </c>
      <c r="E483">
        <v>1984</v>
      </c>
      <c r="F483" s="22">
        <f t="shared" si="22"/>
        <v>30682</v>
      </c>
      <c r="G483" t="s">
        <v>2004</v>
      </c>
      <c r="H483">
        <f t="shared" si="23"/>
        <v>7.5</v>
      </c>
      <c r="I483">
        <v>7.5</v>
      </c>
      <c r="J483">
        <v>459000</v>
      </c>
      <c r="K483" t="s">
        <v>480</v>
      </c>
      <c r="L483" t="s">
        <v>2005</v>
      </c>
      <c r="M483" t="s">
        <v>482</v>
      </c>
      <c r="N483" t="s">
        <v>15</v>
      </c>
      <c r="O483">
        <v>28000000</v>
      </c>
      <c r="P483">
        <v>333107271</v>
      </c>
      <c r="Q483">
        <f>_xlfn.XLOOKUP(E483,CPI!A:A,CPI!B:B)</f>
        <v>103.9</v>
      </c>
      <c r="R483" s="12">
        <f>P483*(CPI!$B$112/Movie!Q483)</f>
        <v>976879552.20115483</v>
      </c>
      <c r="S483" t="s">
        <v>29</v>
      </c>
      <c r="T483">
        <v>118</v>
      </c>
    </row>
    <row r="484" spans="1:20" x14ac:dyDescent="0.3">
      <c r="A484" t="s">
        <v>2006</v>
      </c>
      <c r="B484" t="str">
        <f t="shared" si="21"/>
        <v>R</v>
      </c>
      <c r="C484" t="s">
        <v>1</v>
      </c>
      <c r="D484" t="s">
        <v>89</v>
      </c>
      <c r="E484">
        <v>1984</v>
      </c>
      <c r="F484" s="22">
        <f t="shared" si="22"/>
        <v>30682</v>
      </c>
      <c r="G484" t="s">
        <v>73</v>
      </c>
      <c r="H484">
        <f t="shared" si="23"/>
        <v>6.8</v>
      </c>
      <c r="I484">
        <v>6.8</v>
      </c>
      <c r="J484">
        <v>30000</v>
      </c>
      <c r="K484" t="s">
        <v>90</v>
      </c>
      <c r="L484" t="s">
        <v>2007</v>
      </c>
      <c r="M484" t="s">
        <v>711</v>
      </c>
      <c r="N484" t="s">
        <v>15</v>
      </c>
      <c r="O484">
        <v>10000000</v>
      </c>
      <c r="P484">
        <v>8801940</v>
      </c>
      <c r="Q484">
        <f>_xlfn.XLOOKUP(E484,CPI!A:A,CPI!B:B)</f>
        <v>103.9</v>
      </c>
      <c r="R484" s="12">
        <f>P484*(CPI!$B$112/Movie!Q484)</f>
        <v>25812811.530317608</v>
      </c>
      <c r="S484" t="s">
        <v>16</v>
      </c>
      <c r="T484">
        <v>114</v>
      </c>
    </row>
    <row r="485" spans="1:20" x14ac:dyDescent="0.3">
      <c r="A485" t="s">
        <v>2008</v>
      </c>
      <c r="B485" t="str">
        <f t="shared" si="21"/>
        <v>R</v>
      </c>
      <c r="C485" t="s">
        <v>1</v>
      </c>
      <c r="D485" t="s">
        <v>37</v>
      </c>
      <c r="E485">
        <v>1984</v>
      </c>
      <c r="F485" s="22">
        <f t="shared" si="22"/>
        <v>30682</v>
      </c>
      <c r="G485" t="s">
        <v>2009</v>
      </c>
      <c r="H485">
        <f t="shared" si="23"/>
        <v>7.5</v>
      </c>
      <c r="I485">
        <v>7.5</v>
      </c>
      <c r="J485">
        <v>212000</v>
      </c>
      <c r="K485" t="s">
        <v>680</v>
      </c>
      <c r="L485" t="s">
        <v>680</v>
      </c>
      <c r="M485" t="s">
        <v>2010</v>
      </c>
      <c r="N485" t="s">
        <v>15</v>
      </c>
      <c r="O485">
        <v>1800000</v>
      </c>
      <c r="P485">
        <v>25507137</v>
      </c>
      <c r="Q485">
        <f>_xlfn.XLOOKUP(E485,CPI!A:A,CPI!B:B)</f>
        <v>103.9</v>
      </c>
      <c r="R485" s="12">
        <f>P485*(CPI!$B$112/Movie!Q485)</f>
        <v>74802932.087584198</v>
      </c>
      <c r="S485" t="s">
        <v>2011</v>
      </c>
      <c r="T485">
        <v>91</v>
      </c>
    </row>
    <row r="486" spans="1:20" x14ac:dyDescent="0.3">
      <c r="A486" t="s">
        <v>2012</v>
      </c>
      <c r="B486" t="str">
        <f t="shared" si="21"/>
        <v>PG</v>
      </c>
      <c r="C486" t="s">
        <v>18</v>
      </c>
      <c r="D486" t="s">
        <v>48</v>
      </c>
      <c r="E486">
        <v>1984</v>
      </c>
      <c r="F486" s="22">
        <f t="shared" si="22"/>
        <v>30682</v>
      </c>
      <c r="G486" t="s">
        <v>2013</v>
      </c>
      <c r="H486">
        <f t="shared" si="23"/>
        <v>8.3000000000000007</v>
      </c>
      <c r="I486">
        <v>8.3000000000000007</v>
      </c>
      <c r="J486">
        <v>377000</v>
      </c>
      <c r="K486" t="s">
        <v>675</v>
      </c>
      <c r="L486" t="s">
        <v>2014</v>
      </c>
      <c r="M486" t="s">
        <v>2015</v>
      </c>
      <c r="N486" t="s">
        <v>15</v>
      </c>
      <c r="O486">
        <v>18000000</v>
      </c>
      <c r="P486">
        <v>52066791</v>
      </c>
      <c r="Q486">
        <f>_xlfn.XLOOKUP(E486,CPI!A:A,CPI!B:B)</f>
        <v>103.9</v>
      </c>
      <c r="R486" s="12">
        <f>P486*(CPI!$B$112/Movie!Q486)</f>
        <v>152692504.50144368</v>
      </c>
      <c r="S486" t="s">
        <v>2016</v>
      </c>
      <c r="T486">
        <v>160</v>
      </c>
    </row>
    <row r="487" spans="1:20" x14ac:dyDescent="0.3">
      <c r="A487" t="s">
        <v>2017</v>
      </c>
      <c r="B487" t="str">
        <f t="shared" si="21"/>
        <v>R</v>
      </c>
      <c r="C487" t="s">
        <v>1</v>
      </c>
      <c r="D487" t="s">
        <v>19</v>
      </c>
      <c r="E487">
        <v>1984</v>
      </c>
      <c r="F487" s="22">
        <f t="shared" si="22"/>
        <v>30682</v>
      </c>
      <c r="G487" t="s">
        <v>2018</v>
      </c>
      <c r="H487">
        <f t="shared" si="23"/>
        <v>7.3</v>
      </c>
      <c r="I487">
        <v>7.3</v>
      </c>
      <c r="J487">
        <v>171000</v>
      </c>
      <c r="K487" t="s">
        <v>2019</v>
      </c>
      <c r="L487" t="s">
        <v>2020</v>
      </c>
      <c r="M487" t="s">
        <v>1470</v>
      </c>
      <c r="N487" t="s">
        <v>15</v>
      </c>
      <c r="O487">
        <v>14000000</v>
      </c>
      <c r="P487">
        <v>316360478</v>
      </c>
      <c r="Q487">
        <f>_xlfn.XLOOKUP(E487,CPI!A:A,CPI!B:B)</f>
        <v>103.9</v>
      </c>
      <c r="R487" s="12">
        <f>P487*(CPI!$B$112/Movie!Q487)</f>
        <v>927767446.06929731</v>
      </c>
      <c r="S487" t="s">
        <v>29</v>
      </c>
      <c r="T487">
        <v>105</v>
      </c>
    </row>
    <row r="488" spans="1:20" x14ac:dyDescent="0.3">
      <c r="A488" t="s">
        <v>2021</v>
      </c>
      <c r="B488" t="str">
        <f t="shared" si="21"/>
        <v>PG-13</v>
      </c>
      <c r="C488" t="s">
        <v>1984</v>
      </c>
      <c r="D488" t="s">
        <v>19</v>
      </c>
      <c r="E488">
        <v>1984</v>
      </c>
      <c r="F488" s="22">
        <f t="shared" si="22"/>
        <v>30682</v>
      </c>
      <c r="G488" t="s">
        <v>2022</v>
      </c>
      <c r="H488">
        <f t="shared" si="23"/>
        <v>6.4</v>
      </c>
      <c r="I488">
        <v>6.4</v>
      </c>
      <c r="J488">
        <v>53000</v>
      </c>
      <c r="K488" t="s">
        <v>981</v>
      </c>
      <c r="L488" t="s">
        <v>2023</v>
      </c>
      <c r="M488" t="s">
        <v>2024</v>
      </c>
      <c r="N488" t="s">
        <v>15</v>
      </c>
      <c r="O488">
        <v>17000000</v>
      </c>
      <c r="P488">
        <v>38376497</v>
      </c>
      <c r="Q488">
        <f>_xlfn.XLOOKUP(E488,CPI!A:A,CPI!B:B)</f>
        <v>103.9</v>
      </c>
      <c r="R488" s="12">
        <f>P488*(CPI!$B$112/Movie!Q488)</f>
        <v>112543971.4716073</v>
      </c>
      <c r="S488" t="s">
        <v>65</v>
      </c>
      <c r="T488">
        <v>114</v>
      </c>
    </row>
    <row r="489" spans="1:20" x14ac:dyDescent="0.3">
      <c r="A489" t="s">
        <v>2025</v>
      </c>
      <c r="B489" t="str">
        <f t="shared" si="21"/>
        <v>PG</v>
      </c>
      <c r="C489" t="s">
        <v>18</v>
      </c>
      <c r="D489" t="s">
        <v>10</v>
      </c>
      <c r="E489">
        <v>1984</v>
      </c>
      <c r="F489" s="22">
        <f t="shared" si="22"/>
        <v>30682</v>
      </c>
      <c r="G489" t="s">
        <v>2026</v>
      </c>
      <c r="H489">
        <f t="shared" si="23"/>
        <v>7.4</v>
      </c>
      <c r="I489">
        <v>7.4</v>
      </c>
      <c r="J489">
        <v>135000</v>
      </c>
      <c r="K489" t="s">
        <v>524</v>
      </c>
      <c r="L489" t="s">
        <v>524</v>
      </c>
      <c r="M489" t="s">
        <v>2027</v>
      </c>
      <c r="N489" t="s">
        <v>122</v>
      </c>
      <c r="O489">
        <v>27000000</v>
      </c>
      <c r="P489">
        <v>20251411</v>
      </c>
      <c r="Q489">
        <f>_xlfn.XLOOKUP(E489,CPI!A:A,CPI!B:B)</f>
        <v>103.9</v>
      </c>
      <c r="R489" s="12">
        <f>P489*(CPI!$B$112/Movie!Q489)</f>
        <v>59389845.348411925</v>
      </c>
      <c r="S489" t="s">
        <v>2028</v>
      </c>
      <c r="T489">
        <v>102</v>
      </c>
    </row>
    <row r="490" spans="1:20" x14ac:dyDescent="0.3">
      <c r="A490" t="s">
        <v>2029</v>
      </c>
      <c r="B490" t="str">
        <f t="shared" si="21"/>
        <v>PG</v>
      </c>
      <c r="C490" t="s">
        <v>18</v>
      </c>
      <c r="D490" t="s">
        <v>2</v>
      </c>
      <c r="E490">
        <v>1984</v>
      </c>
      <c r="F490" s="22">
        <f t="shared" si="22"/>
        <v>30682</v>
      </c>
      <c r="G490" t="s">
        <v>1498</v>
      </c>
      <c r="H490">
        <f t="shared" si="23"/>
        <v>6.6</v>
      </c>
      <c r="I490">
        <v>6.6</v>
      </c>
      <c r="J490">
        <v>73000</v>
      </c>
      <c r="K490" t="s">
        <v>834</v>
      </c>
      <c r="L490" t="s">
        <v>2030</v>
      </c>
      <c r="M490" t="s">
        <v>2031</v>
      </c>
      <c r="N490" t="s">
        <v>15</v>
      </c>
      <c r="O490">
        <v>8200000</v>
      </c>
      <c r="P490">
        <v>80039064</v>
      </c>
      <c r="Q490">
        <f>_xlfn.XLOOKUP(E490,CPI!A:A,CPI!B:B)</f>
        <v>103.9</v>
      </c>
      <c r="R490" s="12">
        <f>P490*(CPI!$B$112/Movie!Q490)</f>
        <v>234724762.27911448</v>
      </c>
      <c r="S490" t="s">
        <v>29</v>
      </c>
      <c r="T490">
        <v>107</v>
      </c>
    </row>
    <row r="491" spans="1:20" x14ac:dyDescent="0.3">
      <c r="A491" t="s">
        <v>2032</v>
      </c>
      <c r="B491" t="str">
        <f t="shared" si="21"/>
        <v>R</v>
      </c>
      <c r="C491" t="s">
        <v>1</v>
      </c>
      <c r="D491" t="s">
        <v>26</v>
      </c>
      <c r="E491">
        <v>1984</v>
      </c>
      <c r="F491" s="22">
        <f t="shared" si="22"/>
        <v>30682</v>
      </c>
      <c r="G491" t="s">
        <v>2022</v>
      </c>
      <c r="H491">
        <f t="shared" si="23"/>
        <v>6.6</v>
      </c>
      <c r="I491">
        <v>6.6</v>
      </c>
      <c r="J491">
        <v>50000</v>
      </c>
      <c r="K491" t="s">
        <v>1826</v>
      </c>
      <c r="L491" t="s">
        <v>2033</v>
      </c>
      <c r="M491" t="s">
        <v>2034</v>
      </c>
      <c r="N491" t="s">
        <v>15</v>
      </c>
      <c r="O491">
        <v>8000000</v>
      </c>
      <c r="P491">
        <v>40874452</v>
      </c>
      <c r="Q491">
        <f>_xlfn.XLOOKUP(E491,CPI!A:A,CPI!B:B)</f>
        <v>103.9</v>
      </c>
      <c r="R491" s="12">
        <f>P491*(CPI!$B$112/Movie!Q491)</f>
        <v>119869543.06448506</v>
      </c>
      <c r="S491" t="s">
        <v>165</v>
      </c>
      <c r="T491">
        <v>90</v>
      </c>
    </row>
    <row r="492" spans="1:20" x14ac:dyDescent="0.3">
      <c r="A492" t="s">
        <v>2035</v>
      </c>
      <c r="B492" t="str">
        <f t="shared" si="21"/>
        <v>PG</v>
      </c>
      <c r="C492" t="s">
        <v>18</v>
      </c>
      <c r="D492" t="s">
        <v>26</v>
      </c>
      <c r="E492">
        <v>1984</v>
      </c>
      <c r="F492" s="22">
        <f t="shared" si="22"/>
        <v>30682</v>
      </c>
      <c r="G492" t="s">
        <v>1990</v>
      </c>
      <c r="H492">
        <f t="shared" si="23"/>
        <v>7.3</v>
      </c>
      <c r="I492">
        <v>7.3</v>
      </c>
      <c r="J492">
        <v>204000</v>
      </c>
      <c r="K492" t="s">
        <v>635</v>
      </c>
      <c r="L492" t="s">
        <v>2036</v>
      </c>
      <c r="M492" t="s">
        <v>2037</v>
      </c>
      <c r="N492" t="s">
        <v>15</v>
      </c>
      <c r="O492">
        <v>11000000</v>
      </c>
      <c r="P492">
        <v>153633143</v>
      </c>
      <c r="Q492">
        <f>_xlfn.XLOOKUP(E492,CPI!A:A,CPI!B:B)</f>
        <v>103.9</v>
      </c>
      <c r="R492" s="12">
        <f>P492*(CPI!$B$112/Movie!Q492)</f>
        <v>450548784.13955718</v>
      </c>
      <c r="S492" t="s">
        <v>8</v>
      </c>
      <c r="T492">
        <v>106</v>
      </c>
    </row>
    <row r="493" spans="1:20" x14ac:dyDescent="0.3">
      <c r="A493" t="s">
        <v>2038</v>
      </c>
      <c r="B493" t="str">
        <f t="shared" si="21"/>
        <v>PG</v>
      </c>
      <c r="C493" t="s">
        <v>18</v>
      </c>
      <c r="D493" t="s">
        <v>19</v>
      </c>
      <c r="E493">
        <v>1984</v>
      </c>
      <c r="F493" s="22">
        <f t="shared" si="22"/>
        <v>30682</v>
      </c>
      <c r="G493" t="s">
        <v>2039</v>
      </c>
      <c r="H493">
        <f t="shared" si="23"/>
        <v>6.9</v>
      </c>
      <c r="I493">
        <v>6.9</v>
      </c>
      <c r="J493">
        <v>86000</v>
      </c>
      <c r="K493" t="s">
        <v>2040</v>
      </c>
      <c r="L493" t="s">
        <v>2041</v>
      </c>
      <c r="M493" t="s">
        <v>1804</v>
      </c>
      <c r="N493" t="s">
        <v>1179</v>
      </c>
      <c r="O493">
        <v>10000000</v>
      </c>
      <c r="P493">
        <v>86572238</v>
      </c>
      <c r="Q493">
        <f>_xlfn.XLOOKUP(E493,CPI!A:A,CPI!B:B)</f>
        <v>103.9</v>
      </c>
      <c r="R493" s="12">
        <f>P493*(CPI!$B$112/Movie!Q493)</f>
        <v>253884128.18671796</v>
      </c>
      <c r="S493" t="s">
        <v>165</v>
      </c>
      <c r="T493">
        <v>106</v>
      </c>
    </row>
    <row r="494" spans="1:20" x14ac:dyDescent="0.3">
      <c r="A494" t="s">
        <v>2042</v>
      </c>
      <c r="B494" t="str">
        <f t="shared" si="21"/>
        <v>PG</v>
      </c>
      <c r="C494" t="s">
        <v>18</v>
      </c>
      <c r="D494" t="s">
        <v>19</v>
      </c>
      <c r="E494">
        <v>1984</v>
      </c>
      <c r="F494" s="22">
        <f t="shared" si="22"/>
        <v>30682</v>
      </c>
      <c r="G494" t="s">
        <v>1996</v>
      </c>
      <c r="H494">
        <f t="shared" si="23"/>
        <v>6.7</v>
      </c>
      <c r="I494">
        <v>6.7</v>
      </c>
      <c r="J494">
        <v>19000</v>
      </c>
      <c r="K494" t="s">
        <v>62</v>
      </c>
      <c r="L494" t="s">
        <v>62</v>
      </c>
      <c r="M494" t="s">
        <v>2043</v>
      </c>
      <c r="N494" t="s">
        <v>15</v>
      </c>
      <c r="O494">
        <v>14500000</v>
      </c>
      <c r="P494">
        <v>8089290</v>
      </c>
      <c r="Q494">
        <f>_xlfn.XLOOKUP(E494,CPI!A:A,CPI!B:B)</f>
        <v>103.9</v>
      </c>
      <c r="R494" s="12">
        <f>P494*(CPI!$B$112/Movie!Q494)</f>
        <v>23722874.523580361</v>
      </c>
      <c r="S494" t="s">
        <v>46</v>
      </c>
      <c r="T494">
        <v>93</v>
      </c>
    </row>
    <row r="495" spans="1:20" x14ac:dyDescent="0.3">
      <c r="A495" t="s">
        <v>2044</v>
      </c>
      <c r="B495" t="str">
        <f t="shared" si="21"/>
        <v>PG</v>
      </c>
      <c r="C495" t="s">
        <v>18</v>
      </c>
      <c r="D495" t="s">
        <v>26</v>
      </c>
      <c r="E495">
        <v>1984</v>
      </c>
      <c r="F495" s="22">
        <f t="shared" si="22"/>
        <v>30682</v>
      </c>
      <c r="G495" t="s">
        <v>2045</v>
      </c>
      <c r="H495">
        <f t="shared" si="23"/>
        <v>7</v>
      </c>
      <c r="I495">
        <v>7</v>
      </c>
      <c r="J495">
        <v>108000</v>
      </c>
      <c r="K495" t="s">
        <v>1294</v>
      </c>
      <c r="L495" t="s">
        <v>1294</v>
      </c>
      <c r="M495" t="s">
        <v>2046</v>
      </c>
      <c r="N495" t="s">
        <v>15</v>
      </c>
      <c r="O495">
        <v>6500000</v>
      </c>
      <c r="P495">
        <v>23686027</v>
      </c>
      <c r="Q495">
        <f>_xlfn.XLOOKUP(E495,CPI!A:A,CPI!B:B)</f>
        <v>103.9</v>
      </c>
      <c r="R495" s="12">
        <f>P495*(CPI!$B$112/Movie!Q495)</f>
        <v>69462294.7728585</v>
      </c>
      <c r="S495" t="s">
        <v>46</v>
      </c>
      <c r="T495">
        <v>93</v>
      </c>
    </row>
    <row r="496" spans="1:20" x14ac:dyDescent="0.3">
      <c r="A496" t="s">
        <v>2047</v>
      </c>
      <c r="B496" t="str">
        <f t="shared" si="21"/>
        <v>R</v>
      </c>
      <c r="C496" t="s">
        <v>1</v>
      </c>
      <c r="D496" t="s">
        <v>2</v>
      </c>
      <c r="E496">
        <v>1984</v>
      </c>
      <c r="F496" s="22">
        <f t="shared" si="22"/>
        <v>30682</v>
      </c>
      <c r="G496" t="s">
        <v>2048</v>
      </c>
      <c r="H496">
        <f t="shared" si="23"/>
        <v>8.1</v>
      </c>
      <c r="I496">
        <v>8.1</v>
      </c>
      <c r="J496">
        <v>96000</v>
      </c>
      <c r="K496" t="s">
        <v>1316</v>
      </c>
      <c r="L496" t="s">
        <v>2049</v>
      </c>
      <c r="M496" t="s">
        <v>2050</v>
      </c>
      <c r="N496" t="s">
        <v>122</v>
      </c>
      <c r="P496">
        <v>2207548</v>
      </c>
      <c r="Q496">
        <f>_xlfn.XLOOKUP(E496,CPI!A:A,CPI!B:B)</f>
        <v>103.9</v>
      </c>
      <c r="R496" s="12">
        <f>P496*(CPI!$B$112/Movie!Q496)</f>
        <v>6473916.0307988441</v>
      </c>
      <c r="S496" t="s">
        <v>2051</v>
      </c>
      <c r="T496">
        <v>145</v>
      </c>
    </row>
    <row r="497" spans="1:20" x14ac:dyDescent="0.3">
      <c r="A497" t="s">
        <v>2052</v>
      </c>
      <c r="B497" t="str">
        <f t="shared" si="21"/>
        <v>R</v>
      </c>
      <c r="C497" t="s">
        <v>1</v>
      </c>
      <c r="D497" t="s">
        <v>26</v>
      </c>
      <c r="E497">
        <v>1984</v>
      </c>
      <c r="F497" s="22">
        <f t="shared" si="22"/>
        <v>30682</v>
      </c>
      <c r="G497" t="s">
        <v>1684</v>
      </c>
      <c r="H497">
        <f t="shared" si="23"/>
        <v>7.9</v>
      </c>
      <c r="I497">
        <v>7.9</v>
      </c>
      <c r="J497">
        <v>132000</v>
      </c>
      <c r="K497" t="s">
        <v>2053</v>
      </c>
      <c r="L497" t="s">
        <v>2054</v>
      </c>
      <c r="M497" t="s">
        <v>2053</v>
      </c>
      <c r="N497" t="s">
        <v>15</v>
      </c>
      <c r="O497">
        <v>2500000</v>
      </c>
      <c r="P497">
        <v>4736202</v>
      </c>
      <c r="Q497">
        <f>_xlfn.XLOOKUP(E497,CPI!A:A,CPI!B:B)</f>
        <v>103.9</v>
      </c>
      <c r="R497" s="12">
        <f>P497*(CPI!$B$112/Movie!Q497)</f>
        <v>13889516.356111644</v>
      </c>
      <c r="S497" t="s">
        <v>2055</v>
      </c>
      <c r="T497">
        <v>82</v>
      </c>
    </row>
    <row r="498" spans="1:20" x14ac:dyDescent="0.3">
      <c r="A498">
        <v>1984</v>
      </c>
      <c r="B498" t="str">
        <f t="shared" si="21"/>
        <v>R</v>
      </c>
      <c r="C498" t="s">
        <v>1</v>
      </c>
      <c r="D498" t="s">
        <v>2</v>
      </c>
      <c r="E498">
        <v>1984</v>
      </c>
      <c r="F498" s="22">
        <f t="shared" si="22"/>
        <v>30682</v>
      </c>
      <c r="G498" t="s">
        <v>2056</v>
      </c>
      <c r="H498">
        <f t="shared" si="23"/>
        <v>7.1</v>
      </c>
      <c r="I498">
        <v>7.1</v>
      </c>
      <c r="J498">
        <v>68000</v>
      </c>
      <c r="K498" t="s">
        <v>2057</v>
      </c>
      <c r="L498" t="s">
        <v>2057</v>
      </c>
      <c r="M498" t="s">
        <v>1338</v>
      </c>
      <c r="N498" t="s">
        <v>7</v>
      </c>
      <c r="P498">
        <v>8430492</v>
      </c>
      <c r="Q498">
        <f>_xlfn.XLOOKUP(E498,CPI!A:A,CPI!B:B)</f>
        <v>103.9</v>
      </c>
      <c r="R498" s="12">
        <f>P498*(CPI!$B$112/Movie!Q498)</f>
        <v>24723492.900866214</v>
      </c>
      <c r="S498" t="s">
        <v>2058</v>
      </c>
      <c r="T498">
        <v>113</v>
      </c>
    </row>
    <row r="499" spans="1:20" x14ac:dyDescent="0.3">
      <c r="A499" t="s">
        <v>2059</v>
      </c>
      <c r="B499" t="str">
        <f t="shared" si="21"/>
        <v>PG</v>
      </c>
      <c r="C499" t="s">
        <v>18</v>
      </c>
      <c r="D499" t="s">
        <v>26</v>
      </c>
      <c r="E499">
        <v>1984</v>
      </c>
      <c r="F499" s="22">
        <f t="shared" si="22"/>
        <v>30682</v>
      </c>
      <c r="G499" t="s">
        <v>1990</v>
      </c>
      <c r="H499">
        <f t="shared" si="23"/>
        <v>7.2</v>
      </c>
      <c r="I499">
        <v>7.2</v>
      </c>
      <c r="J499">
        <v>62000</v>
      </c>
      <c r="K499" t="s">
        <v>27</v>
      </c>
      <c r="L499" t="s">
        <v>27</v>
      </c>
      <c r="M499" t="s">
        <v>2060</v>
      </c>
      <c r="N499" t="s">
        <v>7</v>
      </c>
      <c r="O499">
        <v>9000000</v>
      </c>
      <c r="P499">
        <v>20458340</v>
      </c>
      <c r="Q499">
        <f>_xlfn.XLOOKUP(E499,CPI!A:A,CPI!B:B)</f>
        <v>103.9</v>
      </c>
      <c r="R499" s="12">
        <f>P499*(CPI!$B$112/Movie!Q499)</f>
        <v>59996691.029836372</v>
      </c>
      <c r="S499" t="s">
        <v>2061</v>
      </c>
      <c r="T499">
        <v>90</v>
      </c>
    </row>
    <row r="500" spans="1:20" x14ac:dyDescent="0.3">
      <c r="A500" t="s">
        <v>2062</v>
      </c>
      <c r="B500" t="str">
        <f t="shared" si="21"/>
        <v>PG</v>
      </c>
      <c r="C500" t="s">
        <v>18</v>
      </c>
      <c r="D500" t="s">
        <v>19</v>
      </c>
      <c r="E500">
        <v>1984</v>
      </c>
      <c r="F500" s="22">
        <f t="shared" si="22"/>
        <v>30682</v>
      </c>
      <c r="G500" t="s">
        <v>2063</v>
      </c>
      <c r="H500">
        <f t="shared" si="23"/>
        <v>5.9</v>
      </c>
      <c r="I500">
        <v>5.9</v>
      </c>
      <c r="J500">
        <v>77000</v>
      </c>
      <c r="K500" t="s">
        <v>212</v>
      </c>
      <c r="L500" t="s">
        <v>982</v>
      </c>
      <c r="M500" t="s">
        <v>983</v>
      </c>
      <c r="N500" t="s">
        <v>15</v>
      </c>
      <c r="O500">
        <v>18000000</v>
      </c>
      <c r="P500">
        <v>31042035</v>
      </c>
      <c r="Q500">
        <f>_xlfn.XLOOKUP(E500,CPI!A:A,CPI!B:B)</f>
        <v>103.9</v>
      </c>
      <c r="R500" s="12">
        <f>P500*(CPI!$B$112/Movie!Q500)</f>
        <v>91034726.318575546</v>
      </c>
      <c r="S500" t="s">
        <v>578</v>
      </c>
      <c r="T500">
        <v>103</v>
      </c>
    </row>
    <row r="501" spans="1:20" x14ac:dyDescent="0.3">
      <c r="A501" t="s">
        <v>2064</v>
      </c>
      <c r="B501" t="str">
        <f t="shared" si="21"/>
        <v>R</v>
      </c>
      <c r="C501" t="s">
        <v>1</v>
      </c>
      <c r="D501" t="s">
        <v>37</v>
      </c>
      <c r="E501">
        <v>1984</v>
      </c>
      <c r="F501" s="22">
        <f t="shared" si="22"/>
        <v>30682</v>
      </c>
      <c r="G501" t="s">
        <v>2065</v>
      </c>
      <c r="H501">
        <f t="shared" si="23"/>
        <v>5.6</v>
      </c>
      <c r="I501">
        <v>5.6</v>
      </c>
      <c r="J501">
        <v>49000</v>
      </c>
      <c r="K501" t="s">
        <v>2066</v>
      </c>
      <c r="L501" t="s">
        <v>5</v>
      </c>
      <c r="M501" t="s">
        <v>2067</v>
      </c>
      <c r="N501" t="s">
        <v>15</v>
      </c>
      <c r="O501">
        <v>800000</v>
      </c>
      <c r="P501">
        <v>14568989</v>
      </c>
      <c r="Q501">
        <f>_xlfn.XLOOKUP(E501,CPI!A:A,CPI!B:B)</f>
        <v>103.9</v>
      </c>
      <c r="R501" s="12">
        <f>P501*(CPI!$B$112/Movie!Q501)</f>
        <v>42725418.174205959</v>
      </c>
      <c r="S501" t="s">
        <v>2068</v>
      </c>
      <c r="T501">
        <v>92</v>
      </c>
    </row>
    <row r="502" spans="1:20" x14ac:dyDescent="0.3">
      <c r="A502" t="s">
        <v>2069</v>
      </c>
      <c r="B502" t="str">
        <f t="shared" si="21"/>
        <v>PG</v>
      </c>
      <c r="C502" t="s">
        <v>18</v>
      </c>
      <c r="D502" t="s">
        <v>19</v>
      </c>
      <c r="E502">
        <v>1984</v>
      </c>
      <c r="F502" s="22">
        <f t="shared" si="22"/>
        <v>30682</v>
      </c>
      <c r="G502" t="s">
        <v>2070</v>
      </c>
      <c r="H502">
        <f t="shared" si="23"/>
        <v>6.8</v>
      </c>
      <c r="I502">
        <v>6.8</v>
      </c>
      <c r="J502">
        <v>39000</v>
      </c>
      <c r="K502" t="s">
        <v>2071</v>
      </c>
      <c r="L502" t="s">
        <v>2072</v>
      </c>
      <c r="M502" t="s">
        <v>2073</v>
      </c>
      <c r="N502" t="s">
        <v>15</v>
      </c>
      <c r="O502">
        <v>15000000</v>
      </c>
      <c r="P502">
        <v>28733290</v>
      </c>
      <c r="Q502">
        <f>_xlfn.XLOOKUP(E502,CPI!A:A,CPI!B:B)</f>
        <v>103.9</v>
      </c>
      <c r="R502" s="12">
        <f>P502*(CPI!$B$112/Movie!Q502)</f>
        <v>84264037.17998074</v>
      </c>
      <c r="S502" t="s">
        <v>123</v>
      </c>
      <c r="T502">
        <v>101</v>
      </c>
    </row>
    <row r="503" spans="1:20" x14ac:dyDescent="0.3">
      <c r="A503" t="s">
        <v>2074</v>
      </c>
      <c r="B503" t="str">
        <f t="shared" si="21"/>
        <v>PG</v>
      </c>
      <c r="C503" t="s">
        <v>18</v>
      </c>
      <c r="D503" t="s">
        <v>26</v>
      </c>
      <c r="E503">
        <v>1984</v>
      </c>
      <c r="F503" s="22">
        <f t="shared" si="22"/>
        <v>30682</v>
      </c>
      <c r="G503" t="s">
        <v>2065</v>
      </c>
      <c r="H503">
        <f t="shared" si="23"/>
        <v>6.3</v>
      </c>
      <c r="I503">
        <v>6.3</v>
      </c>
      <c r="J503">
        <v>71000</v>
      </c>
      <c r="K503" t="s">
        <v>1119</v>
      </c>
      <c r="L503" t="s">
        <v>2075</v>
      </c>
      <c r="M503" t="s">
        <v>2076</v>
      </c>
      <c r="N503" t="s">
        <v>15</v>
      </c>
      <c r="O503">
        <v>8000000</v>
      </c>
      <c r="P503">
        <v>69821334</v>
      </c>
      <c r="Q503">
        <f>_xlfn.XLOOKUP(E503,CPI!A:A,CPI!B:B)</f>
        <v>103.9</v>
      </c>
      <c r="R503" s="12">
        <f>P503*(CPI!$B$112/Movie!Q503)</f>
        <v>204759966.02309909</v>
      </c>
      <c r="S503" t="s">
        <v>2077</v>
      </c>
      <c r="T503">
        <v>111</v>
      </c>
    </row>
    <row r="504" spans="1:20" x14ac:dyDescent="0.3">
      <c r="A504" t="s">
        <v>2078</v>
      </c>
      <c r="B504" t="str">
        <f t="shared" si="21"/>
        <v>R</v>
      </c>
      <c r="C504" t="s">
        <v>1</v>
      </c>
      <c r="D504" t="s">
        <v>89</v>
      </c>
      <c r="E504">
        <v>1984</v>
      </c>
      <c r="F504" s="22">
        <f t="shared" si="22"/>
        <v>30682</v>
      </c>
      <c r="G504" t="s">
        <v>1760</v>
      </c>
      <c r="H504">
        <f t="shared" si="23"/>
        <v>7.6</v>
      </c>
      <c r="I504">
        <v>7.6</v>
      </c>
      <c r="J504">
        <v>91000</v>
      </c>
      <c r="K504" t="s">
        <v>2079</v>
      </c>
      <c r="L504" t="s">
        <v>2079</v>
      </c>
      <c r="M504" t="s">
        <v>2080</v>
      </c>
      <c r="N504" t="s">
        <v>15</v>
      </c>
      <c r="O504">
        <v>1500000</v>
      </c>
      <c r="P504">
        <v>4228292</v>
      </c>
      <c r="Q504">
        <f>_xlfn.XLOOKUP(E504,CPI!A:A,CPI!B:B)</f>
        <v>103.9</v>
      </c>
      <c r="R504" s="12">
        <f>P504*(CPI!$B$112/Movie!Q504)</f>
        <v>12400005.509143405</v>
      </c>
      <c r="S504" t="s">
        <v>2081</v>
      </c>
      <c r="T504">
        <v>99</v>
      </c>
    </row>
    <row r="505" spans="1:20" x14ac:dyDescent="0.3">
      <c r="A505" t="s">
        <v>2082</v>
      </c>
      <c r="B505" t="str">
        <f t="shared" si="21"/>
        <v>PG</v>
      </c>
      <c r="C505" t="s">
        <v>18</v>
      </c>
      <c r="D505" t="s">
        <v>2</v>
      </c>
      <c r="E505">
        <v>1984</v>
      </c>
      <c r="F505" s="22">
        <f t="shared" si="22"/>
        <v>30682</v>
      </c>
      <c r="G505" t="s">
        <v>2083</v>
      </c>
      <c r="H505">
        <f t="shared" si="23"/>
        <v>7.5</v>
      </c>
      <c r="I505">
        <v>7.5</v>
      </c>
      <c r="J505">
        <v>46000</v>
      </c>
      <c r="K505" t="s">
        <v>1112</v>
      </c>
      <c r="L505" t="s">
        <v>2084</v>
      </c>
      <c r="M505" t="s">
        <v>85</v>
      </c>
      <c r="N505" t="s">
        <v>15</v>
      </c>
      <c r="O505">
        <v>28000000</v>
      </c>
      <c r="P505">
        <v>47951979</v>
      </c>
      <c r="Q505">
        <f>_xlfn.XLOOKUP(E505,CPI!A:A,CPI!B:B)</f>
        <v>103.9</v>
      </c>
      <c r="R505" s="12">
        <f>P505*(CPI!$B$112/Movie!Q505)</f>
        <v>140625293.56400383</v>
      </c>
      <c r="S505" t="s">
        <v>2085</v>
      </c>
      <c r="T505">
        <v>138</v>
      </c>
    </row>
    <row r="506" spans="1:20" x14ac:dyDescent="0.3">
      <c r="A506" t="s">
        <v>2086</v>
      </c>
      <c r="B506" t="str">
        <f t="shared" si="21"/>
        <v>R</v>
      </c>
      <c r="C506" t="s">
        <v>1</v>
      </c>
      <c r="D506" t="s">
        <v>26</v>
      </c>
      <c r="E506">
        <v>1984</v>
      </c>
      <c r="F506" s="22">
        <f t="shared" si="22"/>
        <v>30682</v>
      </c>
      <c r="G506" t="s">
        <v>2063</v>
      </c>
      <c r="H506">
        <f t="shared" si="23"/>
        <v>6.3</v>
      </c>
      <c r="I506">
        <v>6.3</v>
      </c>
      <c r="J506">
        <v>36000</v>
      </c>
      <c r="K506" t="s">
        <v>2002</v>
      </c>
      <c r="L506" t="s">
        <v>2087</v>
      </c>
      <c r="M506" t="s">
        <v>2076</v>
      </c>
      <c r="N506" t="s">
        <v>15</v>
      </c>
      <c r="O506">
        <v>5000000</v>
      </c>
      <c r="P506">
        <v>38435947</v>
      </c>
      <c r="Q506">
        <f>_xlfn.XLOOKUP(E506,CPI!A:A,CPI!B:B)</f>
        <v>103.9</v>
      </c>
      <c r="R506" s="12">
        <f>P506*(CPI!$B$112/Movie!Q506)</f>
        <v>112718316.17805581</v>
      </c>
      <c r="S506" t="s">
        <v>2088</v>
      </c>
      <c r="T506">
        <v>105</v>
      </c>
    </row>
    <row r="507" spans="1:20" x14ac:dyDescent="0.3">
      <c r="A507" t="s">
        <v>2089</v>
      </c>
      <c r="B507" t="str">
        <f t="shared" si="21"/>
        <v>Rating Pending</v>
      </c>
      <c r="D507" t="s">
        <v>375</v>
      </c>
      <c r="E507">
        <v>1984</v>
      </c>
      <c r="F507" s="22">
        <f t="shared" si="22"/>
        <v>30682</v>
      </c>
      <c r="G507" t="s">
        <v>2090</v>
      </c>
      <c r="H507">
        <f t="shared" si="23"/>
        <v>8.1</v>
      </c>
      <c r="I507">
        <v>8.1</v>
      </c>
      <c r="J507">
        <v>157000</v>
      </c>
      <c r="K507" t="s">
        <v>2091</v>
      </c>
      <c r="L507" t="s">
        <v>2091</v>
      </c>
      <c r="M507" t="s">
        <v>2092</v>
      </c>
      <c r="N507" t="s">
        <v>2093</v>
      </c>
      <c r="O507">
        <v>1000000</v>
      </c>
      <c r="P507">
        <v>8736506</v>
      </c>
      <c r="Q507">
        <f>_xlfn.XLOOKUP(E507,CPI!A:A,CPI!B:B)</f>
        <v>103.9</v>
      </c>
      <c r="R507" s="12">
        <f>P507*(CPI!$B$112/Movie!Q507)</f>
        <v>25620917.980750717</v>
      </c>
      <c r="S507" t="s">
        <v>2094</v>
      </c>
      <c r="T507">
        <v>117</v>
      </c>
    </row>
    <row r="508" spans="1:20" x14ac:dyDescent="0.3">
      <c r="A508" t="s">
        <v>2095</v>
      </c>
      <c r="B508" t="str">
        <f t="shared" si="21"/>
        <v>R</v>
      </c>
      <c r="C508" t="s">
        <v>1</v>
      </c>
      <c r="D508" t="s">
        <v>37</v>
      </c>
      <c r="E508">
        <v>1984</v>
      </c>
      <c r="F508" s="22">
        <f t="shared" si="22"/>
        <v>30682</v>
      </c>
      <c r="G508" t="s">
        <v>2096</v>
      </c>
      <c r="H508">
        <f t="shared" si="23"/>
        <v>6</v>
      </c>
      <c r="I508">
        <v>6</v>
      </c>
      <c r="J508">
        <v>47000</v>
      </c>
      <c r="K508" t="s">
        <v>2097</v>
      </c>
      <c r="L508" t="s">
        <v>40</v>
      </c>
      <c r="M508" t="s">
        <v>2098</v>
      </c>
      <c r="N508" t="s">
        <v>15</v>
      </c>
      <c r="O508">
        <v>2600000</v>
      </c>
      <c r="P508">
        <v>32980880</v>
      </c>
      <c r="Q508">
        <f>_xlfn.XLOOKUP(E508,CPI!A:A,CPI!B:B)</f>
        <v>103.9</v>
      </c>
      <c r="R508" s="12">
        <f>P508*(CPI!$B$112/Movie!Q508)</f>
        <v>96720636.53512992</v>
      </c>
      <c r="S508" t="s">
        <v>29</v>
      </c>
      <c r="T508">
        <v>91</v>
      </c>
    </row>
    <row r="509" spans="1:20" x14ac:dyDescent="0.3">
      <c r="A509" t="s">
        <v>2099</v>
      </c>
      <c r="B509" t="str">
        <f t="shared" si="21"/>
        <v>R</v>
      </c>
      <c r="C509" t="s">
        <v>1</v>
      </c>
      <c r="D509" t="s">
        <v>26</v>
      </c>
      <c r="E509">
        <v>1984</v>
      </c>
      <c r="F509" s="22">
        <f t="shared" si="22"/>
        <v>30682</v>
      </c>
      <c r="G509" t="s">
        <v>2045</v>
      </c>
      <c r="H509">
        <f t="shared" si="23"/>
        <v>4.9000000000000004</v>
      </c>
      <c r="I509">
        <v>4.9000000000000004</v>
      </c>
      <c r="J509">
        <v>3200</v>
      </c>
      <c r="K509" t="s">
        <v>2100</v>
      </c>
      <c r="L509" t="s">
        <v>2101</v>
      </c>
      <c r="M509" t="s">
        <v>2102</v>
      </c>
      <c r="N509" t="s">
        <v>15</v>
      </c>
      <c r="P509">
        <v>7121719</v>
      </c>
      <c r="Q509">
        <f>_xlfn.XLOOKUP(E509,CPI!A:A,CPI!B:B)</f>
        <v>103.9</v>
      </c>
      <c r="R509" s="12">
        <f>P509*(CPI!$B$112/Movie!Q509)</f>
        <v>20885349.175168429</v>
      </c>
      <c r="S509" t="s">
        <v>2103</v>
      </c>
      <c r="T509">
        <v>88</v>
      </c>
    </row>
    <row r="510" spans="1:20" x14ac:dyDescent="0.3">
      <c r="A510" t="s">
        <v>2104</v>
      </c>
      <c r="B510" t="str">
        <f t="shared" si="21"/>
        <v>R</v>
      </c>
      <c r="C510" t="s">
        <v>1</v>
      </c>
      <c r="D510" t="s">
        <v>19</v>
      </c>
      <c r="E510">
        <v>1984</v>
      </c>
      <c r="F510" s="22">
        <f t="shared" si="22"/>
        <v>30682</v>
      </c>
      <c r="G510" t="s">
        <v>1684</v>
      </c>
      <c r="H510">
        <f t="shared" si="23"/>
        <v>5.9</v>
      </c>
      <c r="I510">
        <v>5.9</v>
      </c>
      <c r="J510">
        <v>11000</v>
      </c>
      <c r="K510" t="s">
        <v>994</v>
      </c>
      <c r="L510" t="s">
        <v>2105</v>
      </c>
      <c r="M510" t="s">
        <v>2106</v>
      </c>
      <c r="N510" t="s">
        <v>15</v>
      </c>
      <c r="O510">
        <v>13000000</v>
      </c>
      <c r="P510">
        <v>21689062</v>
      </c>
      <c r="Q510">
        <f>_xlfn.XLOOKUP(E510,CPI!A:A,CPI!B:B)</f>
        <v>103.9</v>
      </c>
      <c r="R510" s="12">
        <f>P510*(CPI!$B$112/Movie!Q510)</f>
        <v>63605940.24446582</v>
      </c>
      <c r="S510" t="s">
        <v>16</v>
      </c>
      <c r="T510">
        <v>128</v>
      </c>
    </row>
    <row r="511" spans="1:20" x14ac:dyDescent="0.3">
      <c r="A511" t="s">
        <v>2107</v>
      </c>
      <c r="B511" t="str">
        <f t="shared" si="21"/>
        <v>PG</v>
      </c>
      <c r="C511" t="s">
        <v>18</v>
      </c>
      <c r="D511" t="s">
        <v>19</v>
      </c>
      <c r="E511">
        <v>1984</v>
      </c>
      <c r="F511" s="22">
        <f t="shared" si="22"/>
        <v>30682</v>
      </c>
      <c r="G511" t="s">
        <v>2108</v>
      </c>
      <c r="H511">
        <f t="shared" si="23"/>
        <v>4.4000000000000004</v>
      </c>
      <c r="I511">
        <v>4.4000000000000004</v>
      </c>
      <c r="J511">
        <v>19000</v>
      </c>
      <c r="K511" t="s">
        <v>95</v>
      </c>
      <c r="L511" t="s">
        <v>1089</v>
      </c>
      <c r="M511" t="s">
        <v>2109</v>
      </c>
      <c r="N511" t="s">
        <v>7</v>
      </c>
      <c r="O511">
        <v>35000000</v>
      </c>
      <c r="P511">
        <v>14296438</v>
      </c>
      <c r="Q511">
        <f>_xlfn.XLOOKUP(E511,CPI!A:A,CPI!B:B)</f>
        <v>103.9</v>
      </c>
      <c r="R511" s="12">
        <f>P511*(CPI!$B$112/Movie!Q511)</f>
        <v>41926127.609239645</v>
      </c>
      <c r="S511" t="s">
        <v>2110</v>
      </c>
      <c r="T511">
        <v>124</v>
      </c>
    </row>
    <row r="512" spans="1:20" x14ac:dyDescent="0.3">
      <c r="A512" t="s">
        <v>2111</v>
      </c>
      <c r="B512" t="str">
        <f t="shared" si="21"/>
        <v>PG</v>
      </c>
      <c r="C512" t="s">
        <v>18</v>
      </c>
      <c r="D512" t="s">
        <v>10</v>
      </c>
      <c r="E512">
        <v>1984</v>
      </c>
      <c r="F512" s="22">
        <f t="shared" si="22"/>
        <v>30682</v>
      </c>
      <c r="G512" t="s">
        <v>2045</v>
      </c>
      <c r="H512">
        <f t="shared" si="23"/>
        <v>7</v>
      </c>
      <c r="I512">
        <v>7</v>
      </c>
      <c r="J512">
        <v>25000</v>
      </c>
      <c r="K512" t="s">
        <v>2112</v>
      </c>
      <c r="L512" t="s">
        <v>2113</v>
      </c>
      <c r="M512" t="s">
        <v>520</v>
      </c>
      <c r="N512" t="s">
        <v>7</v>
      </c>
      <c r="O512">
        <v>25000000</v>
      </c>
      <c r="P512">
        <v>8613462</v>
      </c>
      <c r="Q512">
        <f>_xlfn.XLOOKUP(E512,CPI!A:A,CPI!B:B)</f>
        <v>103.9</v>
      </c>
      <c r="R512" s="12">
        <f>P512*(CPI!$B$112/Movie!Q512)</f>
        <v>25260075.759384021</v>
      </c>
      <c r="S512" t="s">
        <v>578</v>
      </c>
      <c r="T512">
        <v>132</v>
      </c>
    </row>
    <row r="513" spans="1:20" x14ac:dyDescent="0.3">
      <c r="A513" t="s">
        <v>2114</v>
      </c>
      <c r="B513" t="str">
        <f t="shared" si="21"/>
        <v>R</v>
      </c>
      <c r="C513" t="s">
        <v>1</v>
      </c>
      <c r="D513" t="s">
        <v>19</v>
      </c>
      <c r="E513">
        <v>1984</v>
      </c>
      <c r="F513" s="22">
        <f t="shared" si="22"/>
        <v>30682</v>
      </c>
      <c r="G513" t="s">
        <v>2083</v>
      </c>
      <c r="H513">
        <f t="shared" si="23"/>
        <v>6.1</v>
      </c>
      <c r="I513">
        <v>6.1</v>
      </c>
      <c r="J513">
        <v>30000</v>
      </c>
      <c r="K513" t="s">
        <v>2115</v>
      </c>
      <c r="L513" t="s">
        <v>5</v>
      </c>
      <c r="M513" t="s">
        <v>2116</v>
      </c>
      <c r="N513" t="s">
        <v>15</v>
      </c>
      <c r="O513">
        <v>15000000</v>
      </c>
      <c r="P513">
        <v>17080167</v>
      </c>
      <c r="Q513">
        <f>_xlfn.XLOOKUP(E513,CPI!A:A,CPI!B:B)</f>
        <v>103.9</v>
      </c>
      <c r="R513" s="12">
        <f>P513*(CPI!$B$112/Movie!Q513)</f>
        <v>50089767.90086621</v>
      </c>
      <c r="S513" t="s">
        <v>578</v>
      </c>
      <c r="T513">
        <v>114</v>
      </c>
    </row>
    <row r="514" spans="1:20" x14ac:dyDescent="0.3">
      <c r="A514" t="s">
        <v>2117</v>
      </c>
      <c r="B514" t="str">
        <f t="shared" si="21"/>
        <v>R</v>
      </c>
      <c r="C514" t="s">
        <v>1</v>
      </c>
      <c r="D514" t="s">
        <v>37</v>
      </c>
      <c r="E514">
        <v>1984</v>
      </c>
      <c r="F514" s="22">
        <f t="shared" si="22"/>
        <v>30682</v>
      </c>
      <c r="G514" t="s">
        <v>2118</v>
      </c>
      <c r="H514">
        <f t="shared" si="23"/>
        <v>5.6</v>
      </c>
      <c r="I514">
        <v>5.6</v>
      </c>
      <c r="J514">
        <v>11000</v>
      </c>
      <c r="K514" t="s">
        <v>2119</v>
      </c>
      <c r="L514" t="s">
        <v>2120</v>
      </c>
      <c r="M514" t="s">
        <v>2121</v>
      </c>
      <c r="N514" t="s">
        <v>15</v>
      </c>
      <c r="O514">
        <v>1250000</v>
      </c>
      <c r="P514">
        <v>4654423</v>
      </c>
      <c r="Q514">
        <f>_xlfn.XLOOKUP(E514,CPI!A:A,CPI!B:B)</f>
        <v>103.9</v>
      </c>
      <c r="R514" s="12">
        <f>P514*(CPI!$B$112/Movie!Q514)</f>
        <v>13649689.009624638</v>
      </c>
      <c r="S514" t="s">
        <v>2122</v>
      </c>
      <c r="T514">
        <v>88</v>
      </c>
    </row>
    <row r="515" spans="1:20" x14ac:dyDescent="0.3">
      <c r="A515" t="s">
        <v>2123</v>
      </c>
      <c r="B515" t="str">
        <f t="shared" ref="B515:B578" si="24">IF(C515="","Rating Pending",C515)</f>
        <v>PG-13</v>
      </c>
      <c r="C515" t="s">
        <v>1984</v>
      </c>
      <c r="D515" t="s">
        <v>26</v>
      </c>
      <c r="E515">
        <v>1984</v>
      </c>
      <c r="F515" s="22">
        <f t="shared" ref="F515:F578" si="25">DATE(TRIM(E515), 1, 1)</f>
        <v>30682</v>
      </c>
      <c r="G515" t="s">
        <v>2124</v>
      </c>
      <c r="H515">
        <f t="shared" ref="H515:H578" si="26">IF(I515="","Score Pending",I515)</f>
        <v>6</v>
      </c>
      <c r="I515">
        <v>6</v>
      </c>
      <c r="J515">
        <v>15000</v>
      </c>
      <c r="K515" t="s">
        <v>117</v>
      </c>
      <c r="L515" t="s">
        <v>2125</v>
      </c>
      <c r="M515" t="s">
        <v>117</v>
      </c>
      <c r="N515" t="s">
        <v>15</v>
      </c>
      <c r="O515">
        <v>9000000</v>
      </c>
      <c r="P515">
        <v>25348610</v>
      </c>
      <c r="Q515">
        <f>_xlfn.XLOOKUP(E515,CPI!A:A,CPI!B:B)</f>
        <v>103.9</v>
      </c>
      <c r="R515" s="12">
        <f>P515*(CPI!$B$112/Movie!Q515)</f>
        <v>74338031.443695858</v>
      </c>
      <c r="S515" t="s">
        <v>35</v>
      </c>
      <c r="T515">
        <v>87</v>
      </c>
    </row>
    <row r="516" spans="1:20" x14ac:dyDescent="0.3">
      <c r="A516" t="s">
        <v>2126</v>
      </c>
      <c r="B516" t="str">
        <f t="shared" si="24"/>
        <v>PG-13</v>
      </c>
      <c r="C516" t="s">
        <v>1984</v>
      </c>
      <c r="D516" t="s">
        <v>19</v>
      </c>
      <c r="E516">
        <v>1984</v>
      </c>
      <c r="F516" s="22">
        <f t="shared" si="25"/>
        <v>30682</v>
      </c>
      <c r="G516" t="s">
        <v>1985</v>
      </c>
      <c r="H516">
        <f t="shared" si="26"/>
        <v>5.9</v>
      </c>
      <c r="I516">
        <v>5.9</v>
      </c>
      <c r="J516">
        <v>12000</v>
      </c>
      <c r="K516" t="s">
        <v>742</v>
      </c>
      <c r="L516" t="s">
        <v>742</v>
      </c>
      <c r="M516" t="s">
        <v>1704</v>
      </c>
      <c r="N516" t="s">
        <v>15</v>
      </c>
      <c r="P516">
        <v>6770587</v>
      </c>
      <c r="Q516">
        <f>_xlfn.XLOOKUP(E516,CPI!A:A,CPI!B:B)</f>
        <v>103.9</v>
      </c>
      <c r="R516" s="12">
        <f>P516*(CPI!$B$112/Movie!Q516)</f>
        <v>19855609.806544751</v>
      </c>
      <c r="S516" t="s">
        <v>2085</v>
      </c>
      <c r="T516">
        <v>99</v>
      </c>
    </row>
    <row r="517" spans="1:20" x14ac:dyDescent="0.3">
      <c r="A517" t="s">
        <v>2127</v>
      </c>
      <c r="B517" t="str">
        <f t="shared" si="24"/>
        <v>PG</v>
      </c>
      <c r="C517" t="s">
        <v>18</v>
      </c>
      <c r="D517" t="s">
        <v>10</v>
      </c>
      <c r="E517">
        <v>1984</v>
      </c>
      <c r="F517" s="22">
        <f t="shared" si="25"/>
        <v>30682</v>
      </c>
      <c r="G517" t="s">
        <v>2128</v>
      </c>
      <c r="H517">
        <f t="shared" si="26"/>
        <v>6.4</v>
      </c>
      <c r="I517">
        <v>6.4</v>
      </c>
      <c r="J517">
        <v>25000</v>
      </c>
      <c r="K517" t="s">
        <v>164</v>
      </c>
      <c r="L517" t="s">
        <v>2129</v>
      </c>
      <c r="M517" t="s">
        <v>1784</v>
      </c>
      <c r="N517" t="s">
        <v>15</v>
      </c>
      <c r="P517">
        <v>6254148</v>
      </c>
      <c r="Q517">
        <f>_xlfn.XLOOKUP(E517,CPI!A:A,CPI!B:B)</f>
        <v>103.9</v>
      </c>
      <c r="R517" s="12">
        <f>P517*(CPI!$B$112/Movie!Q517)</f>
        <v>18341086.57940327</v>
      </c>
      <c r="S517" t="s">
        <v>1551</v>
      </c>
      <c r="T517">
        <v>103</v>
      </c>
    </row>
    <row r="518" spans="1:20" x14ac:dyDescent="0.3">
      <c r="A518" t="s">
        <v>2130</v>
      </c>
      <c r="B518" t="str">
        <f t="shared" si="24"/>
        <v>PG</v>
      </c>
      <c r="C518" t="s">
        <v>18</v>
      </c>
      <c r="D518" t="s">
        <v>19</v>
      </c>
      <c r="E518">
        <v>1984</v>
      </c>
      <c r="F518" s="22">
        <f t="shared" si="25"/>
        <v>30682</v>
      </c>
      <c r="G518" t="s">
        <v>1996</v>
      </c>
      <c r="H518">
        <f t="shared" si="26"/>
        <v>6.7</v>
      </c>
      <c r="I518">
        <v>6.7</v>
      </c>
      <c r="J518">
        <v>76000</v>
      </c>
      <c r="K518" t="s">
        <v>2131</v>
      </c>
      <c r="L518" t="s">
        <v>1012</v>
      </c>
      <c r="M518" t="s">
        <v>1013</v>
      </c>
      <c r="N518" t="s">
        <v>15</v>
      </c>
      <c r="O518">
        <v>17000000</v>
      </c>
      <c r="P518">
        <v>76471046</v>
      </c>
      <c r="Q518">
        <f>_xlfn.XLOOKUP(E518,CPI!A:A,CPI!B:B)</f>
        <v>103.9</v>
      </c>
      <c r="R518" s="12">
        <f>P518*(CPI!$B$112/Movie!Q518)</f>
        <v>224261094.47738206</v>
      </c>
      <c r="S518" t="s">
        <v>29</v>
      </c>
      <c r="T518">
        <v>105</v>
      </c>
    </row>
    <row r="519" spans="1:20" x14ac:dyDescent="0.3">
      <c r="A519" t="s">
        <v>2132</v>
      </c>
      <c r="B519" t="str">
        <f t="shared" si="24"/>
        <v>R</v>
      </c>
      <c r="C519" t="s">
        <v>1</v>
      </c>
      <c r="D519" t="s">
        <v>19</v>
      </c>
      <c r="E519">
        <v>1984</v>
      </c>
      <c r="F519" s="22">
        <f t="shared" si="25"/>
        <v>30682</v>
      </c>
      <c r="G519" t="s">
        <v>1684</v>
      </c>
      <c r="H519">
        <f t="shared" si="26"/>
        <v>6.9</v>
      </c>
      <c r="I519">
        <v>6.9</v>
      </c>
      <c r="J519">
        <v>35000</v>
      </c>
      <c r="K519" t="s">
        <v>2133</v>
      </c>
      <c r="L519" t="s">
        <v>2133</v>
      </c>
      <c r="M519" t="s">
        <v>2050</v>
      </c>
      <c r="N519" t="s">
        <v>15</v>
      </c>
      <c r="O519">
        <v>1500000</v>
      </c>
      <c r="P519">
        <v>129000</v>
      </c>
      <c r="Q519">
        <f>_xlfn.XLOOKUP(E519,CPI!A:A,CPI!B:B)</f>
        <v>103.9</v>
      </c>
      <c r="R519" s="12">
        <f>P519*(CPI!$B$112/Movie!Q519)</f>
        <v>378308.95091434068</v>
      </c>
      <c r="S519" t="s">
        <v>2134</v>
      </c>
      <c r="T519">
        <v>92</v>
      </c>
    </row>
    <row r="520" spans="1:20" x14ac:dyDescent="0.3">
      <c r="A520" t="s">
        <v>2135</v>
      </c>
      <c r="B520" t="str">
        <f t="shared" si="24"/>
        <v>PG</v>
      </c>
      <c r="C520" t="s">
        <v>18</v>
      </c>
      <c r="D520" t="s">
        <v>10</v>
      </c>
      <c r="E520">
        <v>1984</v>
      </c>
      <c r="F520" s="22">
        <f t="shared" si="25"/>
        <v>30682</v>
      </c>
      <c r="G520" t="s">
        <v>2136</v>
      </c>
      <c r="H520">
        <f t="shared" si="26"/>
        <v>6.8</v>
      </c>
      <c r="I520">
        <v>6.8</v>
      </c>
      <c r="J520">
        <v>50000</v>
      </c>
      <c r="K520" t="s">
        <v>692</v>
      </c>
      <c r="L520" t="s">
        <v>2137</v>
      </c>
      <c r="M520" t="s">
        <v>1226</v>
      </c>
      <c r="N520" t="s">
        <v>15</v>
      </c>
      <c r="O520">
        <v>28000000</v>
      </c>
      <c r="P520">
        <v>40400657</v>
      </c>
      <c r="Q520">
        <f>_xlfn.XLOOKUP(E520,CPI!A:A,CPI!B:B)</f>
        <v>103.9</v>
      </c>
      <c r="R520" s="12">
        <f>P520*(CPI!$B$112/Movie!Q520)</f>
        <v>118480078.80558227</v>
      </c>
      <c r="S520" t="s">
        <v>103</v>
      </c>
      <c r="T520">
        <v>116</v>
      </c>
    </row>
    <row r="521" spans="1:20" x14ac:dyDescent="0.3">
      <c r="A521" t="s">
        <v>2138</v>
      </c>
      <c r="B521" t="str">
        <f t="shared" si="24"/>
        <v>R</v>
      </c>
      <c r="C521" t="s">
        <v>1</v>
      </c>
      <c r="D521" t="s">
        <v>48</v>
      </c>
      <c r="E521">
        <v>1984</v>
      </c>
      <c r="F521" s="22">
        <f t="shared" si="25"/>
        <v>30682</v>
      </c>
      <c r="G521" t="s">
        <v>2139</v>
      </c>
      <c r="H521">
        <f t="shared" si="26"/>
        <v>7.8</v>
      </c>
      <c r="I521">
        <v>7.8</v>
      </c>
      <c r="J521">
        <v>53000</v>
      </c>
      <c r="K521" t="s">
        <v>2140</v>
      </c>
      <c r="L521" t="s">
        <v>2141</v>
      </c>
      <c r="M521" t="s">
        <v>2142</v>
      </c>
      <c r="N521" t="s">
        <v>7</v>
      </c>
      <c r="O521">
        <v>14400000</v>
      </c>
      <c r="P521">
        <v>34700291</v>
      </c>
      <c r="Q521">
        <f>_xlfn.XLOOKUP(E521,CPI!A:A,CPI!B:B)</f>
        <v>103.9</v>
      </c>
      <c r="R521" s="12">
        <f>P521*(CPI!$B$112/Movie!Q521)</f>
        <v>101763028.56304137</v>
      </c>
      <c r="S521" t="s">
        <v>1068</v>
      </c>
      <c r="T521">
        <v>141</v>
      </c>
    </row>
    <row r="522" spans="1:20" x14ac:dyDescent="0.3">
      <c r="A522" t="s">
        <v>2143</v>
      </c>
      <c r="B522" t="str">
        <f t="shared" si="24"/>
        <v>R</v>
      </c>
      <c r="C522" t="s">
        <v>1</v>
      </c>
      <c r="D522" t="s">
        <v>89</v>
      </c>
      <c r="E522">
        <v>1984</v>
      </c>
      <c r="F522" s="22">
        <f t="shared" si="25"/>
        <v>30682</v>
      </c>
      <c r="G522" t="s">
        <v>1985</v>
      </c>
      <c r="H522">
        <f t="shared" si="26"/>
        <v>6.5</v>
      </c>
      <c r="I522">
        <v>6.5</v>
      </c>
      <c r="J522">
        <v>17000</v>
      </c>
      <c r="K522" t="s">
        <v>724</v>
      </c>
      <c r="L522" t="s">
        <v>2144</v>
      </c>
      <c r="M522" t="s">
        <v>169</v>
      </c>
      <c r="N522" t="s">
        <v>15</v>
      </c>
      <c r="O522">
        <v>58000000</v>
      </c>
      <c r="P522">
        <v>25928721</v>
      </c>
      <c r="Q522">
        <f>_xlfn.XLOOKUP(E522,CPI!A:A,CPI!B:B)</f>
        <v>103.9</v>
      </c>
      <c r="R522" s="12">
        <f>P522*(CPI!$B$112/Movie!Q522)</f>
        <v>76039280.930702582</v>
      </c>
      <c r="S522" t="s">
        <v>727</v>
      </c>
      <c r="T522">
        <v>127</v>
      </c>
    </row>
    <row r="523" spans="1:20" x14ac:dyDescent="0.3">
      <c r="A523" t="s">
        <v>2145</v>
      </c>
      <c r="B523" t="str">
        <f t="shared" si="24"/>
        <v>PG</v>
      </c>
      <c r="C523" t="s">
        <v>18</v>
      </c>
      <c r="D523" t="s">
        <v>762</v>
      </c>
      <c r="E523">
        <v>1984</v>
      </c>
      <c r="F523" s="22">
        <f t="shared" si="25"/>
        <v>30682</v>
      </c>
      <c r="G523" t="s">
        <v>1985</v>
      </c>
      <c r="H523">
        <f t="shared" si="26"/>
        <v>7</v>
      </c>
      <c r="I523">
        <v>7</v>
      </c>
      <c r="J523">
        <v>44000</v>
      </c>
      <c r="K523" t="s">
        <v>111</v>
      </c>
      <c r="L523" t="s">
        <v>2146</v>
      </c>
      <c r="M523" t="s">
        <v>647</v>
      </c>
      <c r="N523" t="s">
        <v>15</v>
      </c>
      <c r="O523">
        <v>22000000</v>
      </c>
      <c r="P523">
        <v>28744356</v>
      </c>
      <c r="Q523">
        <f>_xlfn.XLOOKUP(E523,CPI!A:A,CPI!B:B)</f>
        <v>103.9</v>
      </c>
      <c r="R523" s="12">
        <f>P523*(CPI!$B$112/Movie!Q523)</f>
        <v>84296489.636188626</v>
      </c>
      <c r="S523" t="s">
        <v>16</v>
      </c>
      <c r="T523">
        <v>115</v>
      </c>
    </row>
    <row r="524" spans="1:20" x14ac:dyDescent="0.3">
      <c r="A524" t="s">
        <v>2147</v>
      </c>
      <c r="B524" t="str">
        <f t="shared" si="24"/>
        <v>PG-13</v>
      </c>
      <c r="C524" t="s">
        <v>1984</v>
      </c>
      <c r="D524" t="s">
        <v>26</v>
      </c>
      <c r="E524">
        <v>1984</v>
      </c>
      <c r="F524" s="22">
        <f t="shared" si="25"/>
        <v>30682</v>
      </c>
      <c r="G524" t="s">
        <v>2009</v>
      </c>
      <c r="H524">
        <f t="shared" si="26"/>
        <v>6.4</v>
      </c>
      <c r="I524">
        <v>6.4</v>
      </c>
      <c r="J524">
        <v>19000</v>
      </c>
      <c r="K524" t="s">
        <v>2148</v>
      </c>
      <c r="L524" t="s">
        <v>2148</v>
      </c>
      <c r="M524" t="s">
        <v>2149</v>
      </c>
      <c r="N524" t="s">
        <v>15</v>
      </c>
      <c r="O524">
        <v>700000</v>
      </c>
      <c r="P524">
        <v>14418922</v>
      </c>
      <c r="Q524">
        <f>_xlfn.XLOOKUP(E524,CPI!A:A,CPI!B:B)</f>
        <v>103.9</v>
      </c>
      <c r="R524" s="12">
        <f>P524*(CPI!$B$112/Movie!Q524)</f>
        <v>42285327.559191525</v>
      </c>
      <c r="S524" t="s">
        <v>1521</v>
      </c>
      <c r="T524">
        <v>95</v>
      </c>
    </row>
    <row r="525" spans="1:20" x14ac:dyDescent="0.3">
      <c r="A525" t="s">
        <v>2150</v>
      </c>
      <c r="B525" t="str">
        <f t="shared" si="24"/>
        <v>R</v>
      </c>
      <c r="C525" t="s">
        <v>1</v>
      </c>
      <c r="D525" t="s">
        <v>26</v>
      </c>
      <c r="E525">
        <v>1984</v>
      </c>
      <c r="F525" s="22">
        <f t="shared" si="25"/>
        <v>30682</v>
      </c>
      <c r="G525" t="s">
        <v>1498</v>
      </c>
      <c r="H525">
        <f t="shared" si="26"/>
        <v>5.8</v>
      </c>
      <c r="I525">
        <v>5.8</v>
      </c>
      <c r="J525">
        <v>10000</v>
      </c>
      <c r="K525" t="s">
        <v>2151</v>
      </c>
      <c r="L525" t="s">
        <v>929</v>
      </c>
      <c r="M525" t="s">
        <v>91</v>
      </c>
      <c r="N525" t="s">
        <v>15</v>
      </c>
      <c r="P525">
        <v>18644570</v>
      </c>
      <c r="Q525">
        <f>_xlfn.XLOOKUP(E525,CPI!A:A,CPI!B:B)</f>
        <v>103.9</v>
      </c>
      <c r="R525" s="12">
        <f>P525*(CPI!$B$112/Movie!Q525)</f>
        <v>54677579.201154947</v>
      </c>
      <c r="S525" t="s">
        <v>1551</v>
      </c>
      <c r="T525">
        <v>100</v>
      </c>
    </row>
    <row r="526" spans="1:20" x14ac:dyDescent="0.3">
      <c r="A526" t="s">
        <v>2152</v>
      </c>
      <c r="B526" t="str">
        <f t="shared" si="24"/>
        <v>PG-13</v>
      </c>
      <c r="C526" t="s">
        <v>1984</v>
      </c>
      <c r="D526" t="s">
        <v>19</v>
      </c>
      <c r="E526">
        <v>1984</v>
      </c>
      <c r="F526" s="22">
        <f t="shared" si="25"/>
        <v>30682</v>
      </c>
      <c r="G526" t="s">
        <v>2153</v>
      </c>
      <c r="H526">
        <f t="shared" si="26"/>
        <v>6.3</v>
      </c>
      <c r="I526">
        <v>6.3</v>
      </c>
      <c r="J526">
        <v>14000</v>
      </c>
      <c r="K526" t="s">
        <v>2154</v>
      </c>
      <c r="L526" t="s">
        <v>2155</v>
      </c>
      <c r="M526" t="s">
        <v>1482</v>
      </c>
      <c r="N526" t="s">
        <v>15</v>
      </c>
      <c r="P526">
        <v>12145169</v>
      </c>
      <c r="Q526">
        <f>_xlfn.XLOOKUP(E526,CPI!A:A,CPI!B:B)</f>
        <v>103.9</v>
      </c>
      <c r="R526" s="12">
        <f>P526*(CPI!$B$112/Movie!Q526)</f>
        <v>35617256.923002884</v>
      </c>
      <c r="S526" t="s">
        <v>2156</v>
      </c>
      <c r="T526">
        <v>99</v>
      </c>
    </row>
    <row r="527" spans="1:20" x14ac:dyDescent="0.3">
      <c r="A527" t="s">
        <v>2157</v>
      </c>
      <c r="B527" t="str">
        <f t="shared" si="24"/>
        <v>R</v>
      </c>
      <c r="C527" t="s">
        <v>1</v>
      </c>
      <c r="D527" t="s">
        <v>2</v>
      </c>
      <c r="E527">
        <v>1984</v>
      </c>
      <c r="F527" s="22">
        <f t="shared" si="25"/>
        <v>30682</v>
      </c>
      <c r="G527" t="s">
        <v>2158</v>
      </c>
      <c r="H527">
        <f t="shared" si="26"/>
        <v>6.4</v>
      </c>
      <c r="I527">
        <v>6.4</v>
      </c>
      <c r="J527">
        <v>6600</v>
      </c>
      <c r="K527" t="s">
        <v>148</v>
      </c>
      <c r="L527" t="s">
        <v>1233</v>
      </c>
      <c r="M527" t="s">
        <v>2159</v>
      </c>
      <c r="N527" t="s">
        <v>15</v>
      </c>
      <c r="P527">
        <v>2912945</v>
      </c>
      <c r="Q527">
        <f>_xlfn.XLOOKUP(E527,CPI!A:A,CPI!B:B)</f>
        <v>103.9</v>
      </c>
      <c r="R527" s="12">
        <f>P527*(CPI!$B$112/Movie!Q527)</f>
        <v>8542582.6900866199</v>
      </c>
      <c r="S527" t="s">
        <v>2160</v>
      </c>
      <c r="T527">
        <v>107</v>
      </c>
    </row>
    <row r="528" spans="1:20" x14ac:dyDescent="0.3">
      <c r="A528" t="s">
        <v>2161</v>
      </c>
      <c r="B528" t="str">
        <f t="shared" si="24"/>
        <v>PG</v>
      </c>
      <c r="C528" t="s">
        <v>18</v>
      </c>
      <c r="D528" t="s">
        <v>10</v>
      </c>
      <c r="E528">
        <v>1984</v>
      </c>
      <c r="F528" s="22">
        <f t="shared" si="25"/>
        <v>30682</v>
      </c>
      <c r="G528" t="s">
        <v>2162</v>
      </c>
      <c r="H528">
        <f t="shared" si="26"/>
        <v>6.1</v>
      </c>
      <c r="I528">
        <v>6.1</v>
      </c>
      <c r="J528">
        <v>15000</v>
      </c>
      <c r="K528" t="s">
        <v>2163</v>
      </c>
      <c r="L528" t="s">
        <v>2164</v>
      </c>
      <c r="M528" t="s">
        <v>2043</v>
      </c>
      <c r="N528" t="s">
        <v>15</v>
      </c>
      <c r="O528">
        <v>21000000</v>
      </c>
      <c r="P528">
        <v>8103330</v>
      </c>
      <c r="Q528">
        <f>_xlfn.XLOOKUP(E528,CPI!A:A,CPI!B:B)</f>
        <v>103.9</v>
      </c>
      <c r="R528" s="12">
        <f>P528*(CPI!$B$112/Movie!Q528)</f>
        <v>23764048.614051968</v>
      </c>
      <c r="S528" t="s">
        <v>2160</v>
      </c>
      <c r="T528">
        <v>102</v>
      </c>
    </row>
    <row r="529" spans="1:20" x14ac:dyDescent="0.3">
      <c r="A529" t="s">
        <v>2165</v>
      </c>
      <c r="B529" t="str">
        <f t="shared" si="24"/>
        <v>PG</v>
      </c>
      <c r="C529" t="s">
        <v>18</v>
      </c>
      <c r="D529" t="s">
        <v>2</v>
      </c>
      <c r="E529">
        <v>1984</v>
      </c>
      <c r="F529" s="22">
        <f t="shared" si="25"/>
        <v>30682</v>
      </c>
      <c r="G529" t="s">
        <v>2166</v>
      </c>
      <c r="H529">
        <f t="shared" si="26"/>
        <v>7.4</v>
      </c>
      <c r="I529">
        <v>7.4</v>
      </c>
      <c r="J529">
        <v>11000</v>
      </c>
      <c r="K529" t="s">
        <v>1225</v>
      </c>
      <c r="L529" t="s">
        <v>1225</v>
      </c>
      <c r="M529" t="s">
        <v>888</v>
      </c>
      <c r="N529" t="s">
        <v>15</v>
      </c>
      <c r="P529">
        <v>34901614</v>
      </c>
      <c r="Q529">
        <f>_xlfn.XLOOKUP(E529,CPI!A:A,CPI!B:B)</f>
        <v>103.9</v>
      </c>
      <c r="R529" s="12">
        <f>P529*(CPI!$B$112/Movie!Q529)</f>
        <v>102353433.93455245</v>
      </c>
      <c r="S529" t="s">
        <v>2167</v>
      </c>
      <c r="T529">
        <v>111</v>
      </c>
    </row>
    <row r="530" spans="1:20" x14ac:dyDescent="0.3">
      <c r="A530" t="s">
        <v>2168</v>
      </c>
      <c r="B530" t="str">
        <f t="shared" si="24"/>
        <v>R</v>
      </c>
      <c r="C530" t="s">
        <v>1</v>
      </c>
      <c r="D530" t="s">
        <v>26</v>
      </c>
      <c r="E530">
        <v>1984</v>
      </c>
      <c r="F530" s="22">
        <f t="shared" si="25"/>
        <v>30682</v>
      </c>
      <c r="G530" t="s">
        <v>2118</v>
      </c>
      <c r="H530">
        <f t="shared" si="26"/>
        <v>3</v>
      </c>
      <c r="I530">
        <v>3</v>
      </c>
      <c r="J530">
        <v>5100</v>
      </c>
      <c r="K530" t="s">
        <v>609</v>
      </c>
      <c r="L530" t="s">
        <v>609</v>
      </c>
      <c r="M530" t="s">
        <v>611</v>
      </c>
      <c r="N530" t="s">
        <v>15</v>
      </c>
      <c r="O530">
        <v>7000000</v>
      </c>
      <c r="P530">
        <v>8914881</v>
      </c>
      <c r="Q530">
        <f>_xlfn.XLOOKUP(E530,CPI!A:A,CPI!B:B)</f>
        <v>103.9</v>
      </c>
      <c r="R530" s="12">
        <f>P530*(CPI!$B$112/Movie!Q530)</f>
        <v>26144025.415784404</v>
      </c>
      <c r="S530" t="s">
        <v>1705</v>
      </c>
      <c r="T530">
        <v>105</v>
      </c>
    </row>
    <row r="531" spans="1:20" x14ac:dyDescent="0.3">
      <c r="A531" t="s">
        <v>2169</v>
      </c>
      <c r="B531" t="str">
        <f t="shared" si="24"/>
        <v>PG</v>
      </c>
      <c r="C531" t="s">
        <v>18</v>
      </c>
      <c r="D531" t="s">
        <v>19</v>
      </c>
      <c r="E531">
        <v>1984</v>
      </c>
      <c r="F531" s="22">
        <f t="shared" si="25"/>
        <v>30682</v>
      </c>
      <c r="G531" t="s">
        <v>2063</v>
      </c>
      <c r="H531">
        <f t="shared" si="26"/>
        <v>5.0999999999999996</v>
      </c>
      <c r="I531">
        <v>5.0999999999999996</v>
      </c>
      <c r="J531">
        <v>15000</v>
      </c>
      <c r="K531" t="s">
        <v>184</v>
      </c>
      <c r="L531" t="s">
        <v>538</v>
      </c>
      <c r="M531" t="s">
        <v>185</v>
      </c>
      <c r="N531" t="s">
        <v>476</v>
      </c>
      <c r="O531">
        <v>20000000</v>
      </c>
      <c r="P531">
        <v>28078073</v>
      </c>
      <c r="Q531">
        <f>_xlfn.XLOOKUP(E531,CPI!A:A,CPI!B:B)</f>
        <v>103.9</v>
      </c>
      <c r="R531" s="12">
        <f>P531*(CPI!$B$112/Movie!Q531)</f>
        <v>82342529.769971117</v>
      </c>
      <c r="S531" t="s">
        <v>2170</v>
      </c>
      <c r="T531">
        <v>108</v>
      </c>
    </row>
    <row r="532" spans="1:20" x14ac:dyDescent="0.3">
      <c r="A532" t="s">
        <v>2171</v>
      </c>
      <c r="B532" t="str">
        <f t="shared" si="24"/>
        <v>R</v>
      </c>
      <c r="C532" t="s">
        <v>1</v>
      </c>
      <c r="D532" t="s">
        <v>26</v>
      </c>
      <c r="E532">
        <v>1984</v>
      </c>
      <c r="F532" s="22">
        <f t="shared" si="25"/>
        <v>30682</v>
      </c>
      <c r="G532" t="s">
        <v>2172</v>
      </c>
      <c r="H532">
        <f t="shared" si="26"/>
        <v>7.5</v>
      </c>
      <c r="I532">
        <v>7.5</v>
      </c>
      <c r="J532">
        <v>36000</v>
      </c>
      <c r="K532" t="s">
        <v>2173</v>
      </c>
      <c r="L532" t="s">
        <v>2173</v>
      </c>
      <c r="M532" t="s">
        <v>2174</v>
      </c>
      <c r="N532" t="s">
        <v>15</v>
      </c>
      <c r="O532">
        <v>90000</v>
      </c>
      <c r="P532">
        <v>2436000</v>
      </c>
      <c r="Q532">
        <f>_xlfn.XLOOKUP(E532,CPI!A:A,CPI!B:B)</f>
        <v>103.9</v>
      </c>
      <c r="R532" s="12">
        <f>P532*(CPI!$B$112/Movie!Q532)</f>
        <v>7143880.6544754561</v>
      </c>
      <c r="S532" t="s">
        <v>2175</v>
      </c>
      <c r="T532">
        <v>89</v>
      </c>
    </row>
    <row r="533" spans="1:20" x14ac:dyDescent="0.3">
      <c r="A533" t="s">
        <v>2176</v>
      </c>
      <c r="B533" t="str">
        <f t="shared" si="24"/>
        <v>PG</v>
      </c>
      <c r="C533" t="s">
        <v>18</v>
      </c>
      <c r="D533" t="s">
        <v>19</v>
      </c>
      <c r="E533">
        <v>1984</v>
      </c>
      <c r="F533" s="22">
        <f t="shared" si="25"/>
        <v>30682</v>
      </c>
      <c r="G533" t="s">
        <v>2177</v>
      </c>
      <c r="H533">
        <f t="shared" si="26"/>
        <v>5.7</v>
      </c>
      <c r="I533">
        <v>5.7</v>
      </c>
      <c r="J533">
        <v>10000</v>
      </c>
      <c r="K533" t="s">
        <v>2163</v>
      </c>
      <c r="L533" t="s">
        <v>2163</v>
      </c>
      <c r="M533" t="s">
        <v>1342</v>
      </c>
      <c r="N533" t="s">
        <v>15</v>
      </c>
      <c r="O533">
        <v>9000000</v>
      </c>
      <c r="P533">
        <v>14255801</v>
      </c>
      <c r="Q533">
        <f>_xlfn.XLOOKUP(E533,CPI!A:A,CPI!B:B)</f>
        <v>103.9</v>
      </c>
      <c r="R533" s="12">
        <f>P533*(CPI!$B$112/Movie!Q533)</f>
        <v>41806954.424446575</v>
      </c>
      <c r="S533" t="s">
        <v>103</v>
      </c>
      <c r="T533">
        <v>91</v>
      </c>
    </row>
    <row r="534" spans="1:20" x14ac:dyDescent="0.3">
      <c r="A534" t="s">
        <v>2178</v>
      </c>
      <c r="B534" t="str">
        <f t="shared" si="24"/>
        <v>PG</v>
      </c>
      <c r="C534" t="s">
        <v>18</v>
      </c>
      <c r="D534" t="s">
        <v>10</v>
      </c>
      <c r="E534">
        <v>1984</v>
      </c>
      <c r="F534" s="22">
        <f t="shared" si="25"/>
        <v>30682</v>
      </c>
      <c r="G534" t="s">
        <v>2139</v>
      </c>
      <c r="H534">
        <f t="shared" si="26"/>
        <v>7.3</v>
      </c>
      <c r="I534">
        <v>7.3</v>
      </c>
      <c r="J534">
        <v>18000</v>
      </c>
      <c r="K534" t="s">
        <v>2179</v>
      </c>
      <c r="L534" t="s">
        <v>2180</v>
      </c>
      <c r="M534" t="s">
        <v>2181</v>
      </c>
      <c r="N534" t="s">
        <v>7</v>
      </c>
      <c r="O534">
        <v>16000000</v>
      </c>
      <c r="P534">
        <v>27201487</v>
      </c>
      <c r="Q534">
        <f>_xlfn.XLOOKUP(E534,CPI!A:A,CPI!B:B)</f>
        <v>103.9</v>
      </c>
      <c r="R534" s="12">
        <f>P534*(CPI!$B$112/Movie!Q534)</f>
        <v>79771829.537054852</v>
      </c>
      <c r="S534" t="s">
        <v>215</v>
      </c>
      <c r="T534">
        <v>164</v>
      </c>
    </row>
    <row r="535" spans="1:20" x14ac:dyDescent="0.3">
      <c r="A535" t="s">
        <v>2182</v>
      </c>
      <c r="B535" t="str">
        <f t="shared" si="24"/>
        <v>R</v>
      </c>
      <c r="C535" t="s">
        <v>1</v>
      </c>
      <c r="D535" t="s">
        <v>2</v>
      </c>
      <c r="E535">
        <v>1984</v>
      </c>
      <c r="F535" s="22">
        <f t="shared" si="25"/>
        <v>30682</v>
      </c>
      <c r="G535" t="s">
        <v>2183</v>
      </c>
      <c r="H535">
        <f t="shared" si="26"/>
        <v>6.5</v>
      </c>
      <c r="I535">
        <v>6.5</v>
      </c>
      <c r="J535">
        <v>20000</v>
      </c>
      <c r="K535" t="s">
        <v>2184</v>
      </c>
      <c r="L535" t="s">
        <v>2184</v>
      </c>
      <c r="M535" t="s">
        <v>2185</v>
      </c>
      <c r="N535" t="s">
        <v>15</v>
      </c>
      <c r="O535">
        <v>7200000</v>
      </c>
      <c r="P535">
        <v>70263155</v>
      </c>
      <c r="Q535">
        <f>_xlfn.XLOOKUP(E535,CPI!A:A,CPI!B:B)</f>
        <v>103.9</v>
      </c>
      <c r="R535" s="12">
        <f>P535*(CPI!$B$112/Movie!Q535)</f>
        <v>206055662.44947061</v>
      </c>
      <c r="S535" t="s">
        <v>8</v>
      </c>
      <c r="T535">
        <v>111</v>
      </c>
    </row>
    <row r="536" spans="1:20" x14ac:dyDescent="0.3">
      <c r="A536" t="s">
        <v>2186</v>
      </c>
      <c r="B536" t="str">
        <f t="shared" si="24"/>
        <v>R</v>
      </c>
      <c r="C536" t="s">
        <v>1</v>
      </c>
      <c r="D536" t="s">
        <v>26</v>
      </c>
      <c r="E536">
        <v>1984</v>
      </c>
      <c r="F536" s="22">
        <f t="shared" si="25"/>
        <v>30682</v>
      </c>
      <c r="G536" t="s">
        <v>2065</v>
      </c>
      <c r="H536">
        <f t="shared" si="26"/>
        <v>6</v>
      </c>
      <c r="I536">
        <v>6</v>
      </c>
      <c r="J536">
        <v>8000</v>
      </c>
      <c r="K536" t="s">
        <v>1261</v>
      </c>
      <c r="L536" t="s">
        <v>1109</v>
      </c>
      <c r="M536" t="s">
        <v>2187</v>
      </c>
      <c r="N536" t="s">
        <v>7</v>
      </c>
      <c r="O536">
        <v>7500000</v>
      </c>
      <c r="P536">
        <v>5142858</v>
      </c>
      <c r="Q536">
        <f>_xlfn.XLOOKUP(E536,CPI!A:A,CPI!B:B)</f>
        <v>103.9</v>
      </c>
      <c r="R536" s="12">
        <f>P536*(CPI!$B$112/Movie!Q536)</f>
        <v>15082086.935514916</v>
      </c>
      <c r="S536" t="s">
        <v>1960</v>
      </c>
      <c r="T536">
        <v>109</v>
      </c>
    </row>
    <row r="537" spans="1:20" x14ac:dyDescent="0.3">
      <c r="A537" t="s">
        <v>2188</v>
      </c>
      <c r="B537" t="str">
        <f t="shared" si="24"/>
        <v>R</v>
      </c>
      <c r="C537" t="s">
        <v>1</v>
      </c>
      <c r="D537" t="s">
        <v>89</v>
      </c>
      <c r="E537">
        <v>1984</v>
      </c>
      <c r="F537" s="22">
        <f t="shared" si="25"/>
        <v>30682</v>
      </c>
      <c r="G537" t="s">
        <v>2189</v>
      </c>
      <c r="H537">
        <f t="shared" si="26"/>
        <v>7.1</v>
      </c>
      <c r="I537">
        <v>7.1</v>
      </c>
      <c r="J537">
        <v>7700</v>
      </c>
      <c r="K537" t="s">
        <v>2190</v>
      </c>
      <c r="L537" t="s">
        <v>2191</v>
      </c>
      <c r="M537" t="s">
        <v>2192</v>
      </c>
      <c r="N537" t="s">
        <v>7</v>
      </c>
      <c r="P537">
        <v>876775</v>
      </c>
      <c r="Q537">
        <f>_xlfn.XLOOKUP(E537,CPI!A:A,CPI!B:B)</f>
        <v>103.9</v>
      </c>
      <c r="R537" s="12">
        <f>P537*(CPI!$B$112/Movie!Q537)</f>
        <v>2571254.4995187675</v>
      </c>
      <c r="S537" t="s">
        <v>2193</v>
      </c>
      <c r="T537">
        <v>98</v>
      </c>
    </row>
    <row r="538" spans="1:20" x14ac:dyDescent="0.3">
      <c r="A538" t="s">
        <v>2194</v>
      </c>
      <c r="B538" t="str">
        <f t="shared" si="24"/>
        <v>PG</v>
      </c>
      <c r="C538" t="s">
        <v>18</v>
      </c>
      <c r="D538" t="s">
        <v>10</v>
      </c>
      <c r="E538">
        <v>1984</v>
      </c>
      <c r="F538" s="22">
        <f t="shared" si="25"/>
        <v>30682</v>
      </c>
      <c r="G538" t="s">
        <v>2153</v>
      </c>
      <c r="H538">
        <f t="shared" si="26"/>
        <v>4.9000000000000004</v>
      </c>
      <c r="I538">
        <v>4.9000000000000004</v>
      </c>
      <c r="J538">
        <v>4600</v>
      </c>
      <c r="K538" t="s">
        <v>2195</v>
      </c>
      <c r="L538" t="s">
        <v>2196</v>
      </c>
      <c r="M538" t="s">
        <v>2197</v>
      </c>
      <c r="N538" t="s">
        <v>7</v>
      </c>
      <c r="O538">
        <v>25000000</v>
      </c>
      <c r="P538">
        <v>5778353</v>
      </c>
      <c r="Q538">
        <f>_xlfn.XLOOKUP(E538,CPI!A:A,CPI!B:B)</f>
        <v>103.9</v>
      </c>
      <c r="R538" s="12">
        <f>P538*(CPI!$B$112/Movie!Q538)</f>
        <v>16945757.065447543</v>
      </c>
      <c r="S538" t="s">
        <v>2198</v>
      </c>
      <c r="T538">
        <v>117</v>
      </c>
    </row>
    <row r="539" spans="1:20" x14ac:dyDescent="0.3">
      <c r="A539" t="s">
        <v>2199</v>
      </c>
      <c r="B539" t="str">
        <f t="shared" si="24"/>
        <v>R</v>
      </c>
      <c r="C539" t="s">
        <v>1</v>
      </c>
      <c r="D539" t="s">
        <v>19</v>
      </c>
      <c r="E539">
        <v>1984</v>
      </c>
      <c r="F539" s="22">
        <f t="shared" si="25"/>
        <v>30682</v>
      </c>
      <c r="G539" t="s">
        <v>2009</v>
      </c>
      <c r="H539">
        <f t="shared" si="26"/>
        <v>5.5</v>
      </c>
      <c r="I539">
        <v>5.5</v>
      </c>
      <c r="J539">
        <v>14000</v>
      </c>
      <c r="K539" t="s">
        <v>2097</v>
      </c>
      <c r="L539" t="s">
        <v>2200</v>
      </c>
      <c r="M539" t="s">
        <v>312</v>
      </c>
      <c r="N539" t="s">
        <v>15</v>
      </c>
      <c r="O539">
        <v>2550000</v>
      </c>
      <c r="P539">
        <v>22812411</v>
      </c>
      <c r="Q539">
        <f>_xlfn.XLOOKUP(E539,CPI!A:A,CPI!B:B)</f>
        <v>103.9</v>
      </c>
      <c r="R539" s="12">
        <f>P539*(CPI!$B$112/Movie!Q539)</f>
        <v>66900304.443695851</v>
      </c>
      <c r="S539" t="s">
        <v>2201</v>
      </c>
      <c r="T539">
        <v>101</v>
      </c>
    </row>
    <row r="540" spans="1:20" x14ac:dyDescent="0.3">
      <c r="A540" t="s">
        <v>2202</v>
      </c>
      <c r="B540" t="str">
        <f t="shared" si="24"/>
        <v>PG</v>
      </c>
      <c r="C540" t="s">
        <v>18</v>
      </c>
      <c r="D540" t="s">
        <v>10</v>
      </c>
      <c r="E540">
        <v>1984</v>
      </c>
      <c r="F540" s="22">
        <f t="shared" si="25"/>
        <v>30682</v>
      </c>
      <c r="G540" t="s">
        <v>2039</v>
      </c>
      <c r="H540">
        <f t="shared" si="26"/>
        <v>6.4</v>
      </c>
      <c r="I540">
        <v>6.4</v>
      </c>
      <c r="J540">
        <v>18000</v>
      </c>
      <c r="K540" t="s">
        <v>599</v>
      </c>
      <c r="L540" t="s">
        <v>2203</v>
      </c>
      <c r="M540" t="s">
        <v>2204</v>
      </c>
      <c r="N540" t="s">
        <v>7</v>
      </c>
      <c r="O540">
        <v>30000000</v>
      </c>
      <c r="P540">
        <v>45858563</v>
      </c>
      <c r="Q540">
        <f>_xlfn.XLOOKUP(E540,CPI!A:A,CPI!B:B)</f>
        <v>103.9</v>
      </c>
      <c r="R540" s="12">
        <f>P540*(CPI!$B$112/Movie!Q540)</f>
        <v>134486084.17805579</v>
      </c>
      <c r="S540" t="s">
        <v>8</v>
      </c>
      <c r="T540">
        <v>143</v>
      </c>
    </row>
    <row r="541" spans="1:20" x14ac:dyDescent="0.3">
      <c r="A541" t="s">
        <v>2205</v>
      </c>
      <c r="B541" t="str">
        <f t="shared" si="24"/>
        <v>G</v>
      </c>
      <c r="C541" t="s">
        <v>322</v>
      </c>
      <c r="D541" t="s">
        <v>10</v>
      </c>
      <c r="E541">
        <v>1984</v>
      </c>
      <c r="F541" s="22">
        <f t="shared" si="25"/>
        <v>30682</v>
      </c>
      <c r="G541" t="s">
        <v>2070</v>
      </c>
      <c r="H541">
        <f t="shared" si="26"/>
        <v>6.9</v>
      </c>
      <c r="I541">
        <v>6.9</v>
      </c>
      <c r="J541">
        <v>20000</v>
      </c>
      <c r="K541" t="s">
        <v>2206</v>
      </c>
      <c r="L541" t="s">
        <v>736</v>
      </c>
      <c r="M541" t="s">
        <v>735</v>
      </c>
      <c r="N541" t="s">
        <v>15</v>
      </c>
      <c r="P541">
        <v>25534703</v>
      </c>
      <c r="Q541">
        <f>_xlfn.XLOOKUP(E541,CPI!A:A,CPI!B:B)</f>
        <v>103.9</v>
      </c>
      <c r="R541" s="12">
        <f>P541*(CPI!$B$112/Movie!Q541)</f>
        <v>74883772.897978812</v>
      </c>
      <c r="S541" t="s">
        <v>737</v>
      </c>
      <c r="T541">
        <v>94</v>
      </c>
    </row>
    <row r="542" spans="1:20" x14ac:dyDescent="0.3">
      <c r="A542" t="s">
        <v>2207</v>
      </c>
      <c r="B542" t="str">
        <f t="shared" si="24"/>
        <v>R</v>
      </c>
      <c r="C542" t="s">
        <v>1</v>
      </c>
      <c r="D542" t="s">
        <v>26</v>
      </c>
      <c r="E542">
        <v>1984</v>
      </c>
      <c r="F542" s="22">
        <f t="shared" si="25"/>
        <v>30682</v>
      </c>
      <c r="G542" t="s">
        <v>2208</v>
      </c>
      <c r="H542">
        <f t="shared" si="26"/>
        <v>6.1</v>
      </c>
      <c r="I542">
        <v>6.1</v>
      </c>
      <c r="J542">
        <v>2500</v>
      </c>
      <c r="K542" t="s">
        <v>243</v>
      </c>
      <c r="L542" t="s">
        <v>971</v>
      </c>
      <c r="M542" t="s">
        <v>2209</v>
      </c>
      <c r="N542" t="s">
        <v>15</v>
      </c>
      <c r="P542">
        <v>11020375</v>
      </c>
      <c r="Q542">
        <f>_xlfn.XLOOKUP(E542,CPI!A:A,CPI!B:B)</f>
        <v>103.9</v>
      </c>
      <c r="R542" s="12">
        <f>P542*(CPI!$B$112/Movie!Q542)</f>
        <v>32318655.076997109</v>
      </c>
      <c r="S542" t="s">
        <v>46</v>
      </c>
      <c r="T542">
        <v>96</v>
      </c>
    </row>
    <row r="543" spans="1:20" x14ac:dyDescent="0.3">
      <c r="A543" t="s">
        <v>2210</v>
      </c>
      <c r="B543" t="str">
        <f t="shared" si="24"/>
        <v>PG-13</v>
      </c>
      <c r="C543" t="s">
        <v>1984</v>
      </c>
      <c r="D543" t="s">
        <v>2</v>
      </c>
      <c r="E543">
        <v>1984</v>
      </c>
      <c r="F543" s="22">
        <f t="shared" si="25"/>
        <v>30682</v>
      </c>
      <c r="G543" t="s">
        <v>2108</v>
      </c>
      <c r="H543">
        <f t="shared" si="26"/>
        <v>6.5</v>
      </c>
      <c r="I543">
        <v>6.5</v>
      </c>
      <c r="J543">
        <v>13000</v>
      </c>
      <c r="K543" t="s">
        <v>739</v>
      </c>
      <c r="L543" t="s">
        <v>2211</v>
      </c>
      <c r="M543" t="s">
        <v>52</v>
      </c>
      <c r="N543" t="s">
        <v>15</v>
      </c>
      <c r="O543">
        <v>12000000</v>
      </c>
      <c r="P543">
        <v>11129057</v>
      </c>
      <c r="Q543">
        <f>_xlfn.XLOOKUP(E543,CPI!A:A,CPI!B:B)</f>
        <v>103.9</v>
      </c>
      <c r="R543" s="12">
        <f>P543*(CPI!$B$112/Movie!Q543)</f>
        <v>32637378.901828676</v>
      </c>
      <c r="S543" t="s">
        <v>29</v>
      </c>
      <c r="T543">
        <v>106</v>
      </c>
    </row>
    <row r="544" spans="1:20" x14ac:dyDescent="0.3">
      <c r="A544" t="s">
        <v>2212</v>
      </c>
      <c r="B544" t="str">
        <f t="shared" si="24"/>
        <v>R</v>
      </c>
      <c r="C544" t="s">
        <v>1</v>
      </c>
      <c r="D544" t="s">
        <v>19</v>
      </c>
      <c r="E544">
        <v>1984</v>
      </c>
      <c r="F544" s="22">
        <f t="shared" si="25"/>
        <v>30682</v>
      </c>
      <c r="G544" t="s">
        <v>2213</v>
      </c>
      <c r="H544">
        <f t="shared" si="26"/>
        <v>5.3</v>
      </c>
      <c r="I544">
        <v>5.3</v>
      </c>
      <c r="J544">
        <v>2700</v>
      </c>
      <c r="K544" t="s">
        <v>2214</v>
      </c>
      <c r="L544" t="s">
        <v>2214</v>
      </c>
      <c r="M544" t="s">
        <v>2215</v>
      </c>
      <c r="N544" t="s">
        <v>437</v>
      </c>
      <c r="P544">
        <v>1337274</v>
      </c>
      <c r="Q544">
        <f>_xlfn.XLOOKUP(E544,CPI!A:A,CPI!B:B)</f>
        <v>103.9</v>
      </c>
      <c r="R544" s="12">
        <f>P544*(CPI!$B$112/Movie!Q544)</f>
        <v>3921726.5428296435</v>
      </c>
      <c r="S544" t="s">
        <v>2216</v>
      </c>
      <c r="T544">
        <v>87</v>
      </c>
    </row>
    <row r="545" spans="1:20" x14ac:dyDescent="0.3">
      <c r="A545" t="s">
        <v>2217</v>
      </c>
      <c r="B545" t="str">
        <f t="shared" si="24"/>
        <v>PG</v>
      </c>
      <c r="C545" t="s">
        <v>18</v>
      </c>
      <c r="D545" t="s">
        <v>26</v>
      </c>
      <c r="E545">
        <v>1984</v>
      </c>
      <c r="F545" s="22">
        <f t="shared" si="25"/>
        <v>30682</v>
      </c>
      <c r="G545" t="s">
        <v>2045</v>
      </c>
      <c r="H545">
        <f t="shared" si="26"/>
        <v>5.8</v>
      </c>
      <c r="I545">
        <v>5.8</v>
      </c>
      <c r="J545">
        <v>6000</v>
      </c>
      <c r="K545" t="s">
        <v>2218</v>
      </c>
      <c r="L545" t="s">
        <v>2219</v>
      </c>
      <c r="M545" t="s">
        <v>2220</v>
      </c>
      <c r="N545" t="s">
        <v>15</v>
      </c>
      <c r="P545">
        <v>38682707</v>
      </c>
      <c r="Q545">
        <f>_xlfn.XLOOKUP(E545,CPI!A:A,CPI!B:B)</f>
        <v>103.9</v>
      </c>
      <c r="R545" s="12">
        <f>P545*(CPI!$B$112/Movie!Q545)</f>
        <v>113441971.34648699</v>
      </c>
      <c r="S545" t="s">
        <v>1160</v>
      </c>
      <c r="T545">
        <v>90</v>
      </c>
    </row>
    <row r="546" spans="1:20" x14ac:dyDescent="0.3">
      <c r="A546" t="s">
        <v>2221</v>
      </c>
      <c r="B546" t="str">
        <f t="shared" si="24"/>
        <v>R</v>
      </c>
      <c r="C546" t="s">
        <v>1</v>
      </c>
      <c r="D546" t="s">
        <v>2</v>
      </c>
      <c r="E546">
        <v>1984</v>
      </c>
      <c r="F546" s="22">
        <f t="shared" si="25"/>
        <v>30682</v>
      </c>
      <c r="G546" t="s">
        <v>2222</v>
      </c>
      <c r="H546">
        <f t="shared" si="26"/>
        <v>7.3</v>
      </c>
      <c r="I546">
        <v>7.3</v>
      </c>
      <c r="J546">
        <v>22000</v>
      </c>
      <c r="K546" t="s">
        <v>100</v>
      </c>
      <c r="L546" t="s">
        <v>2223</v>
      </c>
      <c r="M546" t="s">
        <v>2224</v>
      </c>
      <c r="N546" t="s">
        <v>15</v>
      </c>
      <c r="O546">
        <v>12000000</v>
      </c>
      <c r="P546">
        <v>1455045</v>
      </c>
      <c r="Q546">
        <f>_xlfn.XLOOKUP(E546,CPI!A:A,CPI!B:B)</f>
        <v>103.9</v>
      </c>
      <c r="R546" s="12">
        <f>P546*(CPI!$B$112/Movie!Q546)</f>
        <v>4267105.0192492772</v>
      </c>
      <c r="S546" t="s">
        <v>2225</v>
      </c>
      <c r="T546">
        <v>120</v>
      </c>
    </row>
    <row r="547" spans="1:20" x14ac:dyDescent="0.3">
      <c r="A547" t="s">
        <v>2226</v>
      </c>
      <c r="B547" t="str">
        <f t="shared" si="24"/>
        <v>R</v>
      </c>
      <c r="C547" t="s">
        <v>1</v>
      </c>
      <c r="D547" t="s">
        <v>2</v>
      </c>
      <c r="E547">
        <v>1984</v>
      </c>
      <c r="F547" s="22">
        <f t="shared" si="25"/>
        <v>30682</v>
      </c>
      <c r="G547" t="s">
        <v>2227</v>
      </c>
      <c r="H547">
        <f t="shared" si="26"/>
        <v>6.7</v>
      </c>
      <c r="I547">
        <v>6.7</v>
      </c>
      <c r="J547">
        <v>15000</v>
      </c>
      <c r="K547" t="s">
        <v>2228</v>
      </c>
      <c r="L547" t="s">
        <v>2229</v>
      </c>
      <c r="M547" t="s">
        <v>2230</v>
      </c>
      <c r="N547" t="s">
        <v>7</v>
      </c>
      <c r="O547">
        <v>2000000</v>
      </c>
      <c r="P547">
        <v>4389334</v>
      </c>
      <c r="Q547">
        <f>_xlfn.XLOOKUP(E547,CPI!A:A,CPI!B:B)</f>
        <v>103.9</v>
      </c>
      <c r="R547" s="12">
        <f>P547*(CPI!$B$112/Movie!Q547)</f>
        <v>12872281.711260825</v>
      </c>
      <c r="S547" t="s">
        <v>1026</v>
      </c>
      <c r="T547">
        <v>95</v>
      </c>
    </row>
    <row r="548" spans="1:20" x14ac:dyDescent="0.3">
      <c r="A548" t="s">
        <v>2231</v>
      </c>
      <c r="B548" t="str">
        <f t="shared" si="24"/>
        <v>PG-13</v>
      </c>
      <c r="C548" t="s">
        <v>1984</v>
      </c>
      <c r="D548" t="s">
        <v>26</v>
      </c>
      <c r="E548">
        <v>1984</v>
      </c>
      <c r="F548" s="22">
        <f t="shared" si="25"/>
        <v>30682</v>
      </c>
      <c r="G548" t="s">
        <v>1760</v>
      </c>
      <c r="H548">
        <f t="shared" si="26"/>
        <v>4.2</v>
      </c>
      <c r="I548">
        <v>4.2</v>
      </c>
      <c r="J548">
        <v>8400</v>
      </c>
      <c r="K548" t="s">
        <v>2232</v>
      </c>
      <c r="L548" t="s">
        <v>2232</v>
      </c>
      <c r="M548" t="s">
        <v>2233</v>
      </c>
      <c r="N548" t="s">
        <v>15</v>
      </c>
      <c r="O548">
        <v>5500000</v>
      </c>
      <c r="Q548">
        <f>_xlfn.XLOOKUP(E548,CPI!A:A,CPI!B:B)</f>
        <v>103.9</v>
      </c>
      <c r="R548" s="12">
        <f>P548*(CPI!$B$112/Movie!Q548)</f>
        <v>0</v>
      </c>
      <c r="S548" t="s">
        <v>2234</v>
      </c>
      <c r="T548">
        <v>81</v>
      </c>
    </row>
    <row r="549" spans="1:20" x14ac:dyDescent="0.3">
      <c r="A549" t="s">
        <v>2235</v>
      </c>
      <c r="B549" t="str">
        <f t="shared" si="24"/>
        <v>PG</v>
      </c>
      <c r="C549" t="s">
        <v>18</v>
      </c>
      <c r="D549" t="s">
        <v>26</v>
      </c>
      <c r="E549">
        <v>1984</v>
      </c>
      <c r="F549" s="22">
        <f t="shared" si="25"/>
        <v>30682</v>
      </c>
      <c r="G549" t="s">
        <v>2026</v>
      </c>
      <c r="H549">
        <f t="shared" si="26"/>
        <v>6.5</v>
      </c>
      <c r="I549">
        <v>6.5</v>
      </c>
      <c r="J549">
        <v>7100</v>
      </c>
      <c r="K549" t="s">
        <v>2236</v>
      </c>
      <c r="L549" t="s">
        <v>2237</v>
      </c>
      <c r="M549" t="s">
        <v>2238</v>
      </c>
      <c r="N549" t="s">
        <v>15</v>
      </c>
      <c r="P549">
        <v>2193612</v>
      </c>
      <c r="Q549">
        <f>_xlfn.XLOOKUP(E549,CPI!A:A,CPI!B:B)</f>
        <v>103.9</v>
      </c>
      <c r="R549" s="12">
        <f>P549*(CPI!$B$112/Movie!Q549)</f>
        <v>6433046.9335899893</v>
      </c>
      <c r="S549" t="s">
        <v>2058</v>
      </c>
      <c r="T549">
        <v>95</v>
      </c>
    </row>
    <row r="550" spans="1:20" x14ac:dyDescent="0.3">
      <c r="A550" t="s">
        <v>2239</v>
      </c>
      <c r="B550" t="str">
        <f t="shared" si="24"/>
        <v>PG</v>
      </c>
      <c r="C550" t="s">
        <v>18</v>
      </c>
      <c r="D550" t="s">
        <v>19</v>
      </c>
      <c r="E550">
        <v>1984</v>
      </c>
      <c r="F550" s="22">
        <f t="shared" si="25"/>
        <v>30682</v>
      </c>
      <c r="G550" t="s">
        <v>2022</v>
      </c>
      <c r="H550">
        <f t="shared" si="26"/>
        <v>6.6</v>
      </c>
      <c r="I550">
        <v>6.6</v>
      </c>
      <c r="J550">
        <v>7000</v>
      </c>
      <c r="K550" t="s">
        <v>1560</v>
      </c>
      <c r="L550" t="s">
        <v>1240</v>
      </c>
      <c r="M550" t="s">
        <v>987</v>
      </c>
      <c r="N550" t="s">
        <v>15</v>
      </c>
      <c r="Q550">
        <f>_xlfn.XLOOKUP(E550,CPI!A:A,CPI!B:B)</f>
        <v>103.9</v>
      </c>
      <c r="R550" s="12">
        <f>P550*(CPI!$B$112/Movie!Q550)</f>
        <v>0</v>
      </c>
      <c r="S550" t="s">
        <v>46</v>
      </c>
      <c r="T550">
        <v>101</v>
      </c>
    </row>
    <row r="551" spans="1:20" x14ac:dyDescent="0.3">
      <c r="A551" t="s">
        <v>2240</v>
      </c>
      <c r="B551" t="str">
        <f t="shared" si="24"/>
        <v>PG</v>
      </c>
      <c r="C551" t="s">
        <v>18</v>
      </c>
      <c r="D551" t="s">
        <v>26</v>
      </c>
      <c r="E551">
        <v>1984</v>
      </c>
      <c r="F551" s="22">
        <f t="shared" si="25"/>
        <v>30682</v>
      </c>
      <c r="G551" t="s">
        <v>2000</v>
      </c>
      <c r="H551">
        <f t="shared" si="26"/>
        <v>6.7</v>
      </c>
      <c r="I551">
        <v>6.7</v>
      </c>
      <c r="J551">
        <v>4200</v>
      </c>
      <c r="K551" t="s">
        <v>1222</v>
      </c>
      <c r="L551" t="s">
        <v>2241</v>
      </c>
      <c r="M551" t="s">
        <v>972</v>
      </c>
      <c r="N551" t="s">
        <v>15</v>
      </c>
      <c r="O551">
        <v>6500000</v>
      </c>
      <c r="P551">
        <v>6045647</v>
      </c>
      <c r="Q551">
        <f>_xlfn.XLOOKUP(E551,CPI!A:A,CPI!B:B)</f>
        <v>103.9</v>
      </c>
      <c r="R551" s="12">
        <f>P551*(CPI!$B$112/Movie!Q551)</f>
        <v>17729630.807507217</v>
      </c>
      <c r="S551" t="s">
        <v>2242</v>
      </c>
      <c r="T551">
        <v>108</v>
      </c>
    </row>
    <row r="552" spans="1:20" x14ac:dyDescent="0.3">
      <c r="A552" t="s">
        <v>2243</v>
      </c>
      <c r="B552" t="str">
        <f t="shared" si="24"/>
        <v>R</v>
      </c>
      <c r="C552" t="s">
        <v>1</v>
      </c>
      <c r="D552" t="s">
        <v>37</v>
      </c>
      <c r="E552">
        <v>1984</v>
      </c>
      <c r="F552" s="22">
        <f t="shared" si="25"/>
        <v>30682</v>
      </c>
      <c r="G552" t="s">
        <v>2244</v>
      </c>
      <c r="H552">
        <f t="shared" si="26"/>
        <v>5.9</v>
      </c>
      <c r="I552">
        <v>5.9</v>
      </c>
      <c r="J552">
        <v>14000</v>
      </c>
      <c r="K552" t="s">
        <v>2245</v>
      </c>
      <c r="L552" t="s">
        <v>2246</v>
      </c>
      <c r="M552" t="s">
        <v>2247</v>
      </c>
      <c r="N552" t="s">
        <v>15</v>
      </c>
      <c r="O552">
        <v>1065000</v>
      </c>
      <c r="P552">
        <v>2491460</v>
      </c>
      <c r="Q552">
        <f>_xlfn.XLOOKUP(E552,CPI!A:A,CPI!B:B)</f>
        <v>103.9</v>
      </c>
      <c r="R552" s="12">
        <f>P552*(CPI!$B$112/Movie!Q552)</f>
        <v>7306524.1770933578</v>
      </c>
      <c r="S552" t="s">
        <v>2085</v>
      </c>
      <c r="T552">
        <v>79</v>
      </c>
    </row>
    <row r="553" spans="1:20" x14ac:dyDescent="0.3">
      <c r="A553" t="s">
        <v>2248</v>
      </c>
      <c r="B553" t="str">
        <f t="shared" si="24"/>
        <v>R</v>
      </c>
      <c r="C553" t="s">
        <v>1</v>
      </c>
      <c r="D553" t="s">
        <v>19</v>
      </c>
      <c r="E553">
        <v>1984</v>
      </c>
      <c r="F553" s="22">
        <f t="shared" si="25"/>
        <v>30682</v>
      </c>
      <c r="G553" t="s">
        <v>1992</v>
      </c>
      <c r="H553">
        <f t="shared" si="26"/>
        <v>6.7</v>
      </c>
      <c r="I553">
        <v>6.7</v>
      </c>
      <c r="J553">
        <v>8000</v>
      </c>
      <c r="K553" t="s">
        <v>163</v>
      </c>
      <c r="L553" t="s">
        <v>2249</v>
      </c>
      <c r="M553" t="s">
        <v>2250</v>
      </c>
      <c r="N553" t="s">
        <v>15</v>
      </c>
      <c r="O553">
        <v>8000000</v>
      </c>
      <c r="P553">
        <v>6836201</v>
      </c>
      <c r="Q553">
        <f>_xlfn.XLOOKUP(E553,CPI!A:A,CPI!B:B)</f>
        <v>103.9</v>
      </c>
      <c r="R553" s="12">
        <f>P553*(CPI!$B$112/Movie!Q553)</f>
        <v>20048031.229066405</v>
      </c>
      <c r="S553" t="s">
        <v>65</v>
      </c>
      <c r="T553">
        <v>121</v>
      </c>
    </row>
    <row r="554" spans="1:20" x14ac:dyDescent="0.3">
      <c r="A554" t="s">
        <v>2251</v>
      </c>
      <c r="B554" t="str">
        <f t="shared" si="24"/>
        <v>PG</v>
      </c>
      <c r="C554" t="s">
        <v>18</v>
      </c>
      <c r="D554" t="s">
        <v>26</v>
      </c>
      <c r="E554">
        <v>1984</v>
      </c>
      <c r="F554" s="22">
        <f t="shared" si="25"/>
        <v>30682</v>
      </c>
      <c r="G554" t="s">
        <v>2252</v>
      </c>
      <c r="H554">
        <f t="shared" si="26"/>
        <v>6.7</v>
      </c>
      <c r="I554">
        <v>6.7</v>
      </c>
      <c r="J554">
        <v>17000</v>
      </c>
      <c r="K554" t="s">
        <v>1173</v>
      </c>
      <c r="L554" t="s">
        <v>2253</v>
      </c>
      <c r="M554" t="s">
        <v>836</v>
      </c>
      <c r="N554" t="s">
        <v>15</v>
      </c>
      <c r="P554">
        <v>36403064</v>
      </c>
      <c r="Q554">
        <f>_xlfn.XLOOKUP(E554,CPI!A:A,CPI!B:B)</f>
        <v>103.9</v>
      </c>
      <c r="R554" s="12">
        <f>P554*(CPI!$B$112/Movie!Q554)</f>
        <v>106756627.53416745</v>
      </c>
      <c r="S554" t="s">
        <v>369</v>
      </c>
      <c r="T554">
        <v>93</v>
      </c>
    </row>
    <row r="555" spans="1:20" x14ac:dyDescent="0.3">
      <c r="A555" t="s">
        <v>2254</v>
      </c>
      <c r="B555" t="str">
        <f t="shared" si="24"/>
        <v>R</v>
      </c>
      <c r="C555" t="s">
        <v>1</v>
      </c>
      <c r="D555" t="s">
        <v>2</v>
      </c>
      <c r="E555">
        <v>1984</v>
      </c>
      <c r="F555" s="22">
        <f t="shared" si="25"/>
        <v>30682</v>
      </c>
      <c r="G555" t="s">
        <v>2162</v>
      </c>
      <c r="H555">
        <f t="shared" si="26"/>
        <v>5.4</v>
      </c>
      <c r="I555">
        <v>5.4</v>
      </c>
      <c r="J555">
        <v>1800</v>
      </c>
      <c r="K555" t="s">
        <v>12</v>
      </c>
      <c r="L555" t="s">
        <v>2255</v>
      </c>
      <c r="M555" t="s">
        <v>577</v>
      </c>
      <c r="N555" t="s">
        <v>15</v>
      </c>
      <c r="P555">
        <v>4743119</v>
      </c>
      <c r="Q555">
        <f>_xlfn.XLOOKUP(E555,CPI!A:A,CPI!B:B)</f>
        <v>103.9</v>
      </c>
      <c r="R555" s="12">
        <f>P555*(CPI!$B$112/Movie!Q555)</f>
        <v>13909801.340712221</v>
      </c>
      <c r="S555" t="s">
        <v>889</v>
      </c>
      <c r="T555">
        <v>97</v>
      </c>
    </row>
    <row r="556" spans="1:20" x14ac:dyDescent="0.3">
      <c r="A556" t="s">
        <v>2256</v>
      </c>
      <c r="B556" t="str">
        <f t="shared" si="24"/>
        <v>R</v>
      </c>
      <c r="C556" t="s">
        <v>1</v>
      </c>
      <c r="D556" t="s">
        <v>26</v>
      </c>
      <c r="E556">
        <v>1984</v>
      </c>
      <c r="F556" s="22">
        <f t="shared" si="25"/>
        <v>30682</v>
      </c>
      <c r="G556" t="s">
        <v>2257</v>
      </c>
      <c r="H556">
        <f t="shared" si="26"/>
        <v>4.0999999999999996</v>
      </c>
      <c r="I556">
        <v>4.0999999999999996</v>
      </c>
      <c r="J556">
        <v>983</v>
      </c>
      <c r="K556" t="s">
        <v>2258</v>
      </c>
      <c r="L556" t="s">
        <v>2259</v>
      </c>
      <c r="M556" t="s">
        <v>2260</v>
      </c>
      <c r="N556" t="s">
        <v>7</v>
      </c>
      <c r="P556">
        <v>10530000</v>
      </c>
      <c r="Q556">
        <f>_xlfn.XLOOKUP(E556,CPI!A:A,CPI!B:B)</f>
        <v>103.9</v>
      </c>
      <c r="R556" s="12">
        <f>P556*(CPI!$B$112/Movie!Q556)</f>
        <v>30880567.853705481</v>
      </c>
      <c r="S556" t="s">
        <v>1026</v>
      </c>
      <c r="T556">
        <v>94</v>
      </c>
    </row>
    <row r="557" spans="1:20" x14ac:dyDescent="0.3">
      <c r="A557" t="s">
        <v>2261</v>
      </c>
      <c r="B557" t="str">
        <f t="shared" si="24"/>
        <v>R</v>
      </c>
      <c r="C557" t="s">
        <v>1</v>
      </c>
      <c r="D557" t="s">
        <v>26</v>
      </c>
      <c r="E557">
        <v>1984</v>
      </c>
      <c r="F557" s="22">
        <f t="shared" si="25"/>
        <v>30682</v>
      </c>
      <c r="G557" t="s">
        <v>1628</v>
      </c>
      <c r="H557">
        <f t="shared" si="26"/>
        <v>6.3</v>
      </c>
      <c r="I557">
        <v>6.3</v>
      </c>
      <c r="J557">
        <v>1900</v>
      </c>
      <c r="K557" t="s">
        <v>2262</v>
      </c>
      <c r="L557" t="s">
        <v>2036</v>
      </c>
      <c r="M557" t="s">
        <v>2263</v>
      </c>
      <c r="N557" t="s">
        <v>15</v>
      </c>
      <c r="P557">
        <v>8289916</v>
      </c>
      <c r="Q557">
        <f>_xlfn.XLOOKUP(E557,CPI!A:A,CPI!B:B)</f>
        <v>103.9</v>
      </c>
      <c r="R557" s="12">
        <f>P557*(CPI!$B$112/Movie!Q557)</f>
        <v>24311235.853705484</v>
      </c>
      <c r="S557" t="s">
        <v>2264</v>
      </c>
      <c r="T557">
        <v>90</v>
      </c>
    </row>
    <row r="558" spans="1:20" x14ac:dyDescent="0.3">
      <c r="A558" t="s">
        <v>2265</v>
      </c>
      <c r="B558" t="str">
        <f t="shared" si="24"/>
        <v>R</v>
      </c>
      <c r="C558" t="s">
        <v>1</v>
      </c>
      <c r="D558" t="s">
        <v>89</v>
      </c>
      <c r="E558">
        <v>1984</v>
      </c>
      <c r="F558" s="22">
        <f t="shared" si="25"/>
        <v>30682</v>
      </c>
      <c r="G558" t="s">
        <v>2153</v>
      </c>
      <c r="H558">
        <f t="shared" si="26"/>
        <v>6.3</v>
      </c>
      <c r="I558">
        <v>6.3</v>
      </c>
      <c r="J558">
        <v>16000</v>
      </c>
      <c r="K558" t="s">
        <v>2266</v>
      </c>
      <c r="L558" t="s">
        <v>2266</v>
      </c>
      <c r="M558" t="s">
        <v>70</v>
      </c>
      <c r="N558" t="s">
        <v>15</v>
      </c>
      <c r="P558">
        <v>48143579</v>
      </c>
      <c r="Q558">
        <f>_xlfn.XLOOKUP(E558,CPI!A:A,CPI!B:B)</f>
        <v>103.9</v>
      </c>
      <c r="R558" s="12">
        <f>P558*(CPI!$B$112/Movie!Q558)</f>
        <v>141187184.99807504</v>
      </c>
      <c r="S558" t="s">
        <v>71</v>
      </c>
      <c r="T558">
        <v>114</v>
      </c>
    </row>
    <row r="559" spans="1:20" x14ac:dyDescent="0.3">
      <c r="A559" t="s">
        <v>2267</v>
      </c>
      <c r="B559" t="str">
        <f t="shared" si="24"/>
        <v>PG</v>
      </c>
      <c r="C559" t="s">
        <v>18</v>
      </c>
      <c r="D559" t="s">
        <v>26</v>
      </c>
      <c r="E559">
        <v>1984</v>
      </c>
      <c r="F559" s="22">
        <f t="shared" si="25"/>
        <v>30682</v>
      </c>
      <c r="G559" t="s">
        <v>1992</v>
      </c>
      <c r="H559">
        <f t="shared" si="26"/>
        <v>3.9</v>
      </c>
      <c r="I559">
        <v>3.9</v>
      </c>
      <c r="J559">
        <v>7000</v>
      </c>
      <c r="K559" t="s">
        <v>501</v>
      </c>
      <c r="L559" t="s">
        <v>2268</v>
      </c>
      <c r="M559" t="s">
        <v>746</v>
      </c>
      <c r="N559" t="s">
        <v>15</v>
      </c>
      <c r="O559">
        <v>28000000</v>
      </c>
      <c r="P559">
        <v>21435321</v>
      </c>
      <c r="Q559">
        <f>_xlfn.XLOOKUP(E559,CPI!A:A,CPI!B:B)</f>
        <v>103.9</v>
      </c>
      <c r="R559" s="12">
        <f>P559*(CPI!$B$112/Movie!Q559)</f>
        <v>62861812.403272368</v>
      </c>
      <c r="S559" t="s">
        <v>165</v>
      </c>
      <c r="T559">
        <v>111</v>
      </c>
    </row>
    <row r="560" spans="1:20" x14ac:dyDescent="0.3">
      <c r="A560" t="s">
        <v>2269</v>
      </c>
      <c r="B560" t="str">
        <f t="shared" si="24"/>
        <v>PG-13</v>
      </c>
      <c r="C560" t="s">
        <v>1984</v>
      </c>
      <c r="D560" t="s">
        <v>26</v>
      </c>
      <c r="E560">
        <v>1984</v>
      </c>
      <c r="F560" s="22">
        <f t="shared" si="25"/>
        <v>30682</v>
      </c>
      <c r="G560" t="s">
        <v>2222</v>
      </c>
      <c r="H560">
        <f t="shared" si="26"/>
        <v>6.2</v>
      </c>
      <c r="I560">
        <v>6.2</v>
      </c>
      <c r="J560">
        <v>5000</v>
      </c>
      <c r="K560" t="s">
        <v>1216</v>
      </c>
      <c r="L560" t="s">
        <v>2270</v>
      </c>
      <c r="M560" t="s">
        <v>1202</v>
      </c>
      <c r="N560" t="s">
        <v>15</v>
      </c>
      <c r="P560">
        <v>23859382</v>
      </c>
      <c r="Q560">
        <f>_xlfn.XLOOKUP(E560,CPI!A:A,CPI!B:B)</f>
        <v>103.9</v>
      </c>
      <c r="R560" s="12">
        <f>P560*(CPI!$B$112/Movie!Q560)</f>
        <v>69970680.417709321</v>
      </c>
      <c r="S560" t="s">
        <v>1219</v>
      </c>
      <c r="T560">
        <v>100</v>
      </c>
    </row>
    <row r="561" spans="1:20" x14ac:dyDescent="0.3">
      <c r="A561" t="s">
        <v>2271</v>
      </c>
      <c r="B561" t="str">
        <f t="shared" si="24"/>
        <v>R</v>
      </c>
      <c r="C561" t="s">
        <v>1</v>
      </c>
      <c r="D561" t="s">
        <v>26</v>
      </c>
      <c r="E561">
        <v>1984</v>
      </c>
      <c r="F561" s="22">
        <f t="shared" si="25"/>
        <v>30682</v>
      </c>
      <c r="G561" t="s">
        <v>2257</v>
      </c>
      <c r="H561">
        <f t="shared" si="26"/>
        <v>5.6</v>
      </c>
      <c r="I561">
        <v>5.6</v>
      </c>
      <c r="J561">
        <v>3300</v>
      </c>
      <c r="K561" t="s">
        <v>2272</v>
      </c>
      <c r="L561" t="s">
        <v>2273</v>
      </c>
      <c r="M561" t="s">
        <v>1290</v>
      </c>
      <c r="N561" t="s">
        <v>15</v>
      </c>
      <c r="P561">
        <v>11708269</v>
      </c>
      <c r="Q561">
        <f>_xlfn.XLOOKUP(E561,CPI!A:A,CPI!B:B)</f>
        <v>103.9</v>
      </c>
      <c r="R561" s="12">
        <f>P561*(CPI!$B$112/Movie!Q561)</f>
        <v>34335991.956689119</v>
      </c>
      <c r="S561" t="s">
        <v>35</v>
      </c>
      <c r="T561">
        <v>96</v>
      </c>
    </row>
    <row r="562" spans="1:20" x14ac:dyDescent="0.3">
      <c r="A562" t="s">
        <v>2274</v>
      </c>
      <c r="B562" t="str">
        <f t="shared" si="24"/>
        <v>PG</v>
      </c>
      <c r="C562" t="s">
        <v>18</v>
      </c>
      <c r="D562" t="s">
        <v>2</v>
      </c>
      <c r="E562">
        <v>1984</v>
      </c>
      <c r="F562" s="22">
        <f t="shared" si="25"/>
        <v>30682</v>
      </c>
      <c r="G562" t="s">
        <v>2096</v>
      </c>
      <c r="H562">
        <f t="shared" si="26"/>
        <v>5.9</v>
      </c>
      <c r="I562">
        <v>5.9</v>
      </c>
      <c r="J562">
        <v>4400</v>
      </c>
      <c r="K562" t="s">
        <v>277</v>
      </c>
      <c r="L562" t="s">
        <v>2275</v>
      </c>
      <c r="M562" t="s">
        <v>194</v>
      </c>
      <c r="N562" t="s">
        <v>15</v>
      </c>
      <c r="O562">
        <v>15000000</v>
      </c>
      <c r="P562">
        <v>6650206</v>
      </c>
      <c r="Q562">
        <f>_xlfn.XLOOKUP(E562,CPI!A:A,CPI!B:B)</f>
        <v>103.9</v>
      </c>
      <c r="R562" s="12">
        <f>P562*(CPI!$B$112/Movie!Q562)</f>
        <v>19502577.172281038</v>
      </c>
      <c r="S562" t="s">
        <v>8</v>
      </c>
      <c r="T562">
        <v>100</v>
      </c>
    </row>
    <row r="563" spans="1:20" x14ac:dyDescent="0.3">
      <c r="A563" t="s">
        <v>2276</v>
      </c>
      <c r="B563" t="str">
        <f t="shared" si="24"/>
        <v>PG</v>
      </c>
      <c r="C563" t="s">
        <v>18</v>
      </c>
      <c r="D563" t="s">
        <v>2</v>
      </c>
      <c r="E563">
        <v>1984</v>
      </c>
      <c r="F563" s="22">
        <f t="shared" si="25"/>
        <v>30682</v>
      </c>
      <c r="G563" t="s">
        <v>1990</v>
      </c>
      <c r="H563">
        <f t="shared" si="26"/>
        <v>6.5</v>
      </c>
      <c r="I563">
        <v>6.5</v>
      </c>
      <c r="J563">
        <v>3600</v>
      </c>
      <c r="K563" t="s">
        <v>2277</v>
      </c>
      <c r="L563" t="s">
        <v>2278</v>
      </c>
      <c r="M563" t="s">
        <v>2279</v>
      </c>
      <c r="N563" t="s">
        <v>15</v>
      </c>
      <c r="O563">
        <v>9500000</v>
      </c>
      <c r="P563">
        <v>16595791</v>
      </c>
      <c r="Q563">
        <f>_xlfn.XLOOKUP(E563,CPI!A:A,CPI!B:B)</f>
        <v>103.9</v>
      </c>
      <c r="R563" s="12">
        <f>P563*(CPI!$B$112/Movie!Q563)</f>
        <v>48669273.510105863</v>
      </c>
      <c r="S563" t="s">
        <v>35</v>
      </c>
      <c r="T563">
        <v>105</v>
      </c>
    </row>
    <row r="564" spans="1:20" x14ac:dyDescent="0.3">
      <c r="A564" t="s">
        <v>2280</v>
      </c>
      <c r="B564" t="str">
        <f t="shared" si="24"/>
        <v>R</v>
      </c>
      <c r="C564" t="s">
        <v>1</v>
      </c>
      <c r="D564" t="s">
        <v>26</v>
      </c>
      <c r="E564">
        <v>1984</v>
      </c>
      <c r="F564" s="22">
        <f t="shared" si="25"/>
        <v>30682</v>
      </c>
      <c r="G564" t="s">
        <v>2162</v>
      </c>
      <c r="H564">
        <f t="shared" si="26"/>
        <v>3.7</v>
      </c>
      <c r="I564">
        <v>3.7</v>
      </c>
      <c r="J564">
        <v>705</v>
      </c>
      <c r="K564" t="s">
        <v>1518</v>
      </c>
      <c r="L564" t="s">
        <v>1456</v>
      </c>
      <c r="M564" t="s">
        <v>2281</v>
      </c>
      <c r="N564" t="s">
        <v>15</v>
      </c>
      <c r="P564">
        <v>4463841</v>
      </c>
      <c r="Q564">
        <f>_xlfn.XLOOKUP(E564,CPI!A:A,CPI!B:B)</f>
        <v>103.9</v>
      </c>
      <c r="R564" s="12">
        <f>P564*(CPI!$B$112/Movie!Q564)</f>
        <v>13090782.990375359</v>
      </c>
      <c r="S564" t="s">
        <v>29</v>
      </c>
      <c r="T564">
        <v>93</v>
      </c>
    </row>
    <row r="565" spans="1:20" x14ac:dyDescent="0.3">
      <c r="A565" t="s">
        <v>2282</v>
      </c>
      <c r="B565" t="str">
        <f t="shared" si="24"/>
        <v>PG</v>
      </c>
      <c r="C565" t="s">
        <v>18</v>
      </c>
      <c r="D565" t="s">
        <v>26</v>
      </c>
      <c r="E565">
        <v>1984</v>
      </c>
      <c r="F565" s="22">
        <f t="shared" si="25"/>
        <v>30682</v>
      </c>
      <c r="G565" t="s">
        <v>2222</v>
      </c>
      <c r="H565">
        <f t="shared" si="26"/>
        <v>5.0999999999999996</v>
      </c>
      <c r="I565">
        <v>5.0999999999999996</v>
      </c>
      <c r="J565">
        <v>3900</v>
      </c>
      <c r="K565" t="s">
        <v>1749</v>
      </c>
      <c r="L565" t="s">
        <v>2219</v>
      </c>
      <c r="M565" t="s">
        <v>2220</v>
      </c>
      <c r="N565" t="s">
        <v>15</v>
      </c>
      <c r="P565">
        <v>15101131</v>
      </c>
      <c r="Q565">
        <f>_xlfn.XLOOKUP(E565,CPI!A:A,CPI!B:B)</f>
        <v>103.9</v>
      </c>
      <c r="R565" s="12">
        <f>P565*(CPI!$B$112/Movie!Q565)</f>
        <v>44285992.451395564</v>
      </c>
      <c r="S565" t="s">
        <v>2085</v>
      </c>
      <c r="T565">
        <v>94</v>
      </c>
    </row>
    <row r="566" spans="1:20" x14ac:dyDescent="0.3">
      <c r="A566" t="s">
        <v>2283</v>
      </c>
      <c r="B566" t="str">
        <f t="shared" si="24"/>
        <v>PG-13</v>
      </c>
      <c r="C566" t="s">
        <v>1984</v>
      </c>
      <c r="D566" t="s">
        <v>2</v>
      </c>
      <c r="E566">
        <v>1984</v>
      </c>
      <c r="F566" s="22">
        <f t="shared" si="25"/>
        <v>30682</v>
      </c>
      <c r="G566" t="s">
        <v>2158</v>
      </c>
      <c r="H566">
        <f t="shared" si="26"/>
        <v>6.6</v>
      </c>
      <c r="I566">
        <v>6.6</v>
      </c>
      <c r="J566">
        <v>5100</v>
      </c>
      <c r="K566" t="s">
        <v>849</v>
      </c>
      <c r="L566" t="s">
        <v>2284</v>
      </c>
      <c r="M566" t="s">
        <v>531</v>
      </c>
      <c r="N566" t="s">
        <v>7</v>
      </c>
      <c r="O566">
        <v>13000000</v>
      </c>
      <c r="P566">
        <v>6551987</v>
      </c>
      <c r="Q566">
        <f>_xlfn.XLOOKUP(E566,CPI!A:A,CPI!B:B)</f>
        <v>103.9</v>
      </c>
      <c r="R566" s="12">
        <f>P566*(CPI!$B$112/Movie!Q566)</f>
        <v>19214537.429258902</v>
      </c>
      <c r="S566" t="s">
        <v>16</v>
      </c>
      <c r="T566">
        <v>128</v>
      </c>
    </row>
    <row r="567" spans="1:20" x14ac:dyDescent="0.3">
      <c r="A567" t="s">
        <v>2285</v>
      </c>
      <c r="B567" t="str">
        <f t="shared" si="24"/>
        <v>PG</v>
      </c>
      <c r="C567" t="s">
        <v>18</v>
      </c>
      <c r="D567" t="s">
        <v>19</v>
      </c>
      <c r="E567">
        <v>1984</v>
      </c>
      <c r="F567" s="22">
        <f t="shared" si="25"/>
        <v>30682</v>
      </c>
      <c r="G567" t="s">
        <v>2177</v>
      </c>
      <c r="H567">
        <f t="shared" si="26"/>
        <v>5.8</v>
      </c>
      <c r="I567">
        <v>5.8</v>
      </c>
      <c r="J567">
        <v>4100</v>
      </c>
      <c r="K567" t="s">
        <v>2286</v>
      </c>
      <c r="L567" t="s">
        <v>2287</v>
      </c>
      <c r="M567" t="s">
        <v>2288</v>
      </c>
      <c r="N567" t="s">
        <v>15</v>
      </c>
      <c r="P567">
        <v>11302884</v>
      </c>
      <c r="Q567">
        <f>_xlfn.XLOOKUP(E567,CPI!A:A,CPI!B:B)</f>
        <v>103.9</v>
      </c>
      <c r="R567" s="12">
        <f>P567*(CPI!$B$112/Movie!Q567)</f>
        <v>33147148.746871989</v>
      </c>
      <c r="S567" t="s">
        <v>123</v>
      </c>
      <c r="T567">
        <v>113</v>
      </c>
    </row>
    <row r="568" spans="1:20" x14ac:dyDescent="0.3">
      <c r="A568" t="s">
        <v>2289</v>
      </c>
      <c r="B568" t="str">
        <f t="shared" si="24"/>
        <v>R</v>
      </c>
      <c r="C568" t="s">
        <v>1</v>
      </c>
      <c r="D568" t="s">
        <v>26</v>
      </c>
      <c r="E568">
        <v>1984</v>
      </c>
      <c r="F568" s="22">
        <f t="shared" si="25"/>
        <v>30682</v>
      </c>
      <c r="G568" t="s">
        <v>2257</v>
      </c>
      <c r="H568">
        <f t="shared" si="26"/>
        <v>6.5</v>
      </c>
      <c r="I568">
        <v>6.5</v>
      </c>
      <c r="J568">
        <v>11000</v>
      </c>
      <c r="K568" t="s">
        <v>401</v>
      </c>
      <c r="L568" t="s">
        <v>401</v>
      </c>
      <c r="M568" t="s">
        <v>82</v>
      </c>
      <c r="N568" t="s">
        <v>15</v>
      </c>
      <c r="O568">
        <v>13000000</v>
      </c>
      <c r="P568">
        <v>25068724</v>
      </c>
      <c r="Q568">
        <f>_xlfn.XLOOKUP(E568,CPI!A:A,CPI!B:B)</f>
        <v>103.9</v>
      </c>
      <c r="R568" s="12">
        <f>P568*(CPI!$B$112/Movie!Q568)</f>
        <v>73517230.055822894</v>
      </c>
      <c r="S568" t="s">
        <v>526</v>
      </c>
      <c r="T568">
        <v>115</v>
      </c>
    </row>
    <row r="569" spans="1:20" x14ac:dyDescent="0.3">
      <c r="A569" t="s">
        <v>2290</v>
      </c>
      <c r="B569" t="str">
        <f t="shared" si="24"/>
        <v>R</v>
      </c>
      <c r="C569" t="s">
        <v>1</v>
      </c>
      <c r="D569" t="s">
        <v>19</v>
      </c>
      <c r="E569">
        <v>1984</v>
      </c>
      <c r="F569" s="22">
        <f t="shared" si="25"/>
        <v>30682</v>
      </c>
      <c r="G569" t="s">
        <v>2291</v>
      </c>
      <c r="H569">
        <f t="shared" si="26"/>
        <v>5.4</v>
      </c>
      <c r="I569">
        <v>5.4</v>
      </c>
      <c r="J569">
        <v>4200</v>
      </c>
      <c r="K569" t="s">
        <v>1749</v>
      </c>
      <c r="L569" t="s">
        <v>1750</v>
      </c>
      <c r="M569" t="s">
        <v>1751</v>
      </c>
      <c r="N569" t="s">
        <v>15</v>
      </c>
      <c r="P569">
        <v>7610785</v>
      </c>
      <c r="Q569">
        <f>_xlfn.XLOOKUP(E569,CPI!A:A,CPI!B:B)</f>
        <v>103.9</v>
      </c>
      <c r="R569" s="12">
        <f>P569*(CPI!$B$112/Movie!Q569)</f>
        <v>22319597.589027908</v>
      </c>
      <c r="S569" t="s">
        <v>1160</v>
      </c>
      <c r="T569">
        <v>92</v>
      </c>
    </row>
    <row r="570" spans="1:20" x14ac:dyDescent="0.3">
      <c r="A570" t="s">
        <v>2292</v>
      </c>
      <c r="B570" t="str">
        <f t="shared" si="24"/>
        <v>R</v>
      </c>
      <c r="C570" t="s">
        <v>1</v>
      </c>
      <c r="D570" t="s">
        <v>10</v>
      </c>
      <c r="E570">
        <v>1984</v>
      </c>
      <c r="F570" s="22">
        <f t="shared" si="25"/>
        <v>30682</v>
      </c>
      <c r="G570" t="s">
        <v>2293</v>
      </c>
      <c r="H570">
        <f t="shared" si="26"/>
        <v>4.3</v>
      </c>
      <c r="I570">
        <v>4.3</v>
      </c>
      <c r="J570">
        <v>1700</v>
      </c>
      <c r="K570" t="s">
        <v>2294</v>
      </c>
      <c r="L570" t="s">
        <v>2294</v>
      </c>
      <c r="M570" t="s">
        <v>64</v>
      </c>
      <c r="N570" t="s">
        <v>15</v>
      </c>
      <c r="P570">
        <v>2886225</v>
      </c>
      <c r="Q570">
        <f>_xlfn.XLOOKUP(E570,CPI!A:A,CPI!B:B)</f>
        <v>103.9</v>
      </c>
      <c r="R570" s="12">
        <f>P570*(CPI!$B$112/Movie!Q570)</f>
        <v>8464222.8825794011</v>
      </c>
      <c r="S570" t="s">
        <v>1617</v>
      </c>
      <c r="T570">
        <v>81</v>
      </c>
    </row>
    <row r="571" spans="1:20" x14ac:dyDescent="0.3">
      <c r="A571" t="s">
        <v>2295</v>
      </c>
      <c r="B571" t="str">
        <f t="shared" si="24"/>
        <v>R</v>
      </c>
      <c r="C571" t="s">
        <v>1</v>
      </c>
      <c r="D571" t="s">
        <v>19</v>
      </c>
      <c r="E571">
        <v>1984</v>
      </c>
      <c r="F571" s="22">
        <f t="shared" si="25"/>
        <v>30682</v>
      </c>
      <c r="G571" t="s">
        <v>2252</v>
      </c>
      <c r="H571">
        <f t="shared" si="26"/>
        <v>6</v>
      </c>
      <c r="I571">
        <v>6</v>
      </c>
      <c r="J571">
        <v>3600</v>
      </c>
      <c r="K571" t="s">
        <v>1668</v>
      </c>
      <c r="L571" t="s">
        <v>2296</v>
      </c>
      <c r="M571" t="s">
        <v>1159</v>
      </c>
      <c r="N571" t="s">
        <v>1179</v>
      </c>
      <c r="O571">
        <v>4600000</v>
      </c>
      <c r="P571">
        <v>13102025</v>
      </c>
      <c r="Q571">
        <f>_xlfn.XLOOKUP(E571,CPI!A:A,CPI!B:B)</f>
        <v>103.9</v>
      </c>
      <c r="R571" s="12">
        <f>P571*(CPI!$B$112/Movie!Q571)</f>
        <v>38423359.167468712</v>
      </c>
      <c r="S571" t="s">
        <v>2297</v>
      </c>
      <c r="T571">
        <v>90</v>
      </c>
    </row>
    <row r="572" spans="1:20" x14ac:dyDescent="0.3">
      <c r="A572" t="s">
        <v>2298</v>
      </c>
      <c r="B572" t="str">
        <f t="shared" si="24"/>
        <v>R</v>
      </c>
      <c r="C572" t="s">
        <v>1</v>
      </c>
      <c r="D572" t="s">
        <v>2</v>
      </c>
      <c r="E572">
        <v>1984</v>
      </c>
      <c r="F572" s="22">
        <f t="shared" si="25"/>
        <v>30682</v>
      </c>
      <c r="G572" t="s">
        <v>73</v>
      </c>
      <c r="H572">
        <f t="shared" si="26"/>
        <v>6.2</v>
      </c>
      <c r="I572">
        <v>6.2</v>
      </c>
      <c r="J572">
        <v>2300</v>
      </c>
      <c r="K572" t="s">
        <v>218</v>
      </c>
      <c r="L572" t="s">
        <v>2299</v>
      </c>
      <c r="M572" t="s">
        <v>2300</v>
      </c>
      <c r="N572" t="s">
        <v>15</v>
      </c>
      <c r="O572">
        <v>8000000</v>
      </c>
      <c r="P572">
        <v>6250994</v>
      </c>
      <c r="Q572">
        <f>_xlfn.XLOOKUP(E572,CPI!A:A,CPI!B:B)</f>
        <v>103.9</v>
      </c>
      <c r="R572" s="12">
        <f>P572*(CPI!$B$112/Movie!Q572)</f>
        <v>18331837.07218479</v>
      </c>
      <c r="S572" t="s">
        <v>29</v>
      </c>
      <c r="T572">
        <v>103</v>
      </c>
    </row>
    <row r="573" spans="1:20" x14ac:dyDescent="0.3">
      <c r="A573" t="s">
        <v>2301</v>
      </c>
      <c r="B573" t="str">
        <f t="shared" si="24"/>
        <v>R</v>
      </c>
      <c r="C573" t="s">
        <v>1</v>
      </c>
      <c r="D573" t="s">
        <v>10</v>
      </c>
      <c r="E573">
        <v>1984</v>
      </c>
      <c r="F573" s="22">
        <f t="shared" si="25"/>
        <v>30682</v>
      </c>
      <c r="G573" t="s">
        <v>2302</v>
      </c>
      <c r="H573">
        <f t="shared" si="26"/>
        <v>5.7</v>
      </c>
      <c r="I573">
        <v>5.7</v>
      </c>
      <c r="J573">
        <v>2100</v>
      </c>
      <c r="K573" t="s">
        <v>2303</v>
      </c>
      <c r="L573" t="s">
        <v>2304</v>
      </c>
      <c r="M573" t="s">
        <v>2305</v>
      </c>
      <c r="N573" t="s">
        <v>291</v>
      </c>
      <c r="Q573">
        <f>_xlfn.XLOOKUP(E573,CPI!A:A,CPI!B:B)</f>
        <v>103.9</v>
      </c>
      <c r="R573" s="12">
        <f>P573*(CPI!$B$112/Movie!Q573)</f>
        <v>0</v>
      </c>
      <c r="S573" t="s">
        <v>2306</v>
      </c>
      <c r="T573">
        <v>90</v>
      </c>
    </row>
    <row r="574" spans="1:20" x14ac:dyDescent="0.3">
      <c r="A574" t="s">
        <v>2307</v>
      </c>
      <c r="B574" t="str">
        <f t="shared" si="24"/>
        <v>R</v>
      </c>
      <c r="C574" t="s">
        <v>1</v>
      </c>
      <c r="D574" t="s">
        <v>26</v>
      </c>
      <c r="E574">
        <v>1984</v>
      </c>
      <c r="F574" s="22">
        <f t="shared" si="25"/>
        <v>30682</v>
      </c>
      <c r="G574" t="s">
        <v>2166</v>
      </c>
      <c r="H574">
        <f t="shared" si="26"/>
        <v>6.1</v>
      </c>
      <c r="I574">
        <v>6.1</v>
      </c>
      <c r="J574">
        <v>4000</v>
      </c>
      <c r="K574" t="s">
        <v>1232</v>
      </c>
      <c r="L574" t="s">
        <v>2308</v>
      </c>
      <c r="M574" t="s">
        <v>1009</v>
      </c>
      <c r="N574" t="s">
        <v>15</v>
      </c>
      <c r="O574">
        <v>9000000</v>
      </c>
      <c r="P574">
        <v>27774237</v>
      </c>
      <c r="Q574">
        <f>_xlfn.XLOOKUP(E574,CPI!A:A,CPI!B:B)</f>
        <v>103.9</v>
      </c>
      <c r="R574" s="12">
        <f>P574*(CPI!$B$112/Movie!Q574)</f>
        <v>81451491.952839255</v>
      </c>
      <c r="S574" t="s">
        <v>65</v>
      </c>
      <c r="T574">
        <v>107</v>
      </c>
    </row>
    <row r="575" spans="1:20" x14ac:dyDescent="0.3">
      <c r="A575" t="s">
        <v>2309</v>
      </c>
      <c r="B575" t="str">
        <f t="shared" si="24"/>
        <v>PG</v>
      </c>
      <c r="C575" t="s">
        <v>18</v>
      </c>
      <c r="D575" t="s">
        <v>2</v>
      </c>
      <c r="E575">
        <v>1984</v>
      </c>
      <c r="F575" s="22">
        <f t="shared" si="25"/>
        <v>30682</v>
      </c>
      <c r="G575" t="s">
        <v>2310</v>
      </c>
      <c r="H575">
        <f t="shared" si="26"/>
        <v>8.3000000000000007</v>
      </c>
      <c r="I575">
        <v>8.3000000000000007</v>
      </c>
      <c r="J575">
        <v>4100</v>
      </c>
      <c r="K575" t="s">
        <v>2311</v>
      </c>
      <c r="L575" t="s">
        <v>2311</v>
      </c>
      <c r="M575" t="s">
        <v>2312</v>
      </c>
      <c r="N575" t="s">
        <v>354</v>
      </c>
      <c r="Q575">
        <f>_xlfn.XLOOKUP(E575,CPI!A:A,CPI!B:B)</f>
        <v>103.9</v>
      </c>
      <c r="R575" s="12">
        <f>P575*(CPI!$B$112/Movie!Q575)</f>
        <v>0</v>
      </c>
      <c r="S575" t="s">
        <v>2313</v>
      </c>
      <c r="T575">
        <v>153</v>
      </c>
    </row>
    <row r="576" spans="1:20" x14ac:dyDescent="0.3">
      <c r="A576" t="s">
        <v>2314</v>
      </c>
      <c r="B576" t="str">
        <f t="shared" si="24"/>
        <v>PG-13</v>
      </c>
      <c r="C576" t="s">
        <v>1984</v>
      </c>
      <c r="D576" t="s">
        <v>2</v>
      </c>
      <c r="E576">
        <v>1984</v>
      </c>
      <c r="F576" s="22">
        <f t="shared" si="25"/>
        <v>30682</v>
      </c>
      <c r="G576" t="s">
        <v>2315</v>
      </c>
      <c r="H576">
        <f t="shared" si="26"/>
        <v>6.3</v>
      </c>
      <c r="I576">
        <v>6.3</v>
      </c>
      <c r="J576">
        <v>6500</v>
      </c>
      <c r="K576" t="s">
        <v>589</v>
      </c>
      <c r="L576" t="s">
        <v>2316</v>
      </c>
      <c r="M576" t="s">
        <v>520</v>
      </c>
      <c r="N576" t="s">
        <v>15</v>
      </c>
      <c r="O576">
        <v>18000000</v>
      </c>
      <c r="P576">
        <v>11489982</v>
      </c>
      <c r="Q576">
        <f>_xlfn.XLOOKUP(E576,CPI!A:A,CPI!B:B)</f>
        <v>103.9</v>
      </c>
      <c r="R576" s="12">
        <f>P576*(CPI!$B$112/Movie!Q576)</f>
        <v>33695837.491819054</v>
      </c>
      <c r="S576" t="s">
        <v>46</v>
      </c>
      <c r="T576">
        <v>124</v>
      </c>
    </row>
    <row r="577" spans="1:20" x14ac:dyDescent="0.3">
      <c r="A577" t="s">
        <v>2317</v>
      </c>
      <c r="B577" t="str">
        <f t="shared" si="24"/>
        <v>R</v>
      </c>
      <c r="C577" t="s">
        <v>1</v>
      </c>
      <c r="D577" t="s">
        <v>37</v>
      </c>
      <c r="E577">
        <v>1984</v>
      </c>
      <c r="F577" s="22">
        <f t="shared" si="25"/>
        <v>30682</v>
      </c>
      <c r="G577" t="s">
        <v>2009</v>
      </c>
      <c r="H577">
        <f t="shared" si="26"/>
        <v>6</v>
      </c>
      <c r="I577">
        <v>6</v>
      </c>
      <c r="J577">
        <v>6100</v>
      </c>
      <c r="K577" t="s">
        <v>2318</v>
      </c>
      <c r="L577" t="s">
        <v>2319</v>
      </c>
      <c r="M577" t="s">
        <v>2320</v>
      </c>
      <c r="N577" t="s">
        <v>233</v>
      </c>
      <c r="P577">
        <v>150463</v>
      </c>
      <c r="Q577">
        <f>_xlfn.XLOOKUP(E577,CPI!A:A,CPI!B:B)</f>
        <v>103.9</v>
      </c>
      <c r="R577" s="12">
        <f>P577*(CPI!$B$112/Movie!Q577)</f>
        <v>441251.93551491812</v>
      </c>
      <c r="S577" t="s">
        <v>2321</v>
      </c>
      <c r="T577">
        <v>95</v>
      </c>
    </row>
    <row r="578" spans="1:20" x14ac:dyDescent="0.3">
      <c r="A578" t="s">
        <v>2322</v>
      </c>
      <c r="B578" t="str">
        <f t="shared" si="24"/>
        <v>PG</v>
      </c>
      <c r="C578" t="s">
        <v>18</v>
      </c>
      <c r="D578" t="s">
        <v>89</v>
      </c>
      <c r="E578">
        <v>1984</v>
      </c>
      <c r="F578" s="22">
        <f t="shared" si="25"/>
        <v>30682</v>
      </c>
      <c r="G578" t="s">
        <v>2323</v>
      </c>
      <c r="H578">
        <f t="shared" si="26"/>
        <v>7.2</v>
      </c>
      <c r="I578">
        <v>7.2</v>
      </c>
      <c r="J578">
        <v>9300</v>
      </c>
      <c r="K578" t="s">
        <v>1273</v>
      </c>
      <c r="L578" t="s">
        <v>2324</v>
      </c>
      <c r="M578" t="s">
        <v>2325</v>
      </c>
      <c r="N578" t="s">
        <v>15</v>
      </c>
      <c r="O578">
        <v>6000000</v>
      </c>
      <c r="P578">
        <v>21821347</v>
      </c>
      <c r="Q578">
        <f>_xlfn.XLOOKUP(E578,CPI!A:A,CPI!B:B)</f>
        <v>103.9</v>
      </c>
      <c r="R578" s="12">
        <f>P578*(CPI!$B$112/Movie!Q578)</f>
        <v>63993882.876804613</v>
      </c>
      <c r="S578" t="s">
        <v>16</v>
      </c>
      <c r="T578">
        <v>101</v>
      </c>
    </row>
    <row r="579" spans="1:20" x14ac:dyDescent="0.3">
      <c r="A579" t="s">
        <v>2326</v>
      </c>
      <c r="B579" t="str">
        <f t="shared" ref="B579:B642" si="27">IF(C579="","Rating Pending",C579)</f>
        <v>PG</v>
      </c>
      <c r="C579" t="s">
        <v>18</v>
      </c>
      <c r="D579" t="s">
        <v>26</v>
      </c>
      <c r="E579">
        <v>1984</v>
      </c>
      <c r="F579" s="22">
        <f t="shared" ref="F579:F642" si="28">DATE(TRIM(E579), 1, 1)</f>
        <v>30682</v>
      </c>
      <c r="G579" t="s">
        <v>2327</v>
      </c>
      <c r="H579">
        <f t="shared" ref="H579:H642" si="29">IF(I579="","Score Pending",I579)</f>
        <v>6.7</v>
      </c>
      <c r="I579">
        <v>6.7</v>
      </c>
      <c r="J579">
        <v>1900</v>
      </c>
      <c r="K579" t="s">
        <v>1564</v>
      </c>
      <c r="L579" t="s">
        <v>1564</v>
      </c>
      <c r="M579" t="s">
        <v>2328</v>
      </c>
      <c r="N579" t="s">
        <v>7</v>
      </c>
      <c r="P579">
        <v>1057368</v>
      </c>
      <c r="Q579">
        <f>_xlfn.XLOOKUP(E579,CPI!A:A,CPI!B:B)</f>
        <v>103.9</v>
      </c>
      <c r="R579" s="12">
        <f>P579*(CPI!$B$112/Movie!Q579)</f>
        <v>3100866.5024061594</v>
      </c>
      <c r="S579" t="s">
        <v>2329</v>
      </c>
      <c r="T579">
        <v>106</v>
      </c>
    </row>
    <row r="580" spans="1:20" x14ac:dyDescent="0.3">
      <c r="A580" t="s">
        <v>2330</v>
      </c>
      <c r="B580" t="str">
        <f t="shared" si="27"/>
        <v>PG</v>
      </c>
      <c r="C580" t="s">
        <v>18</v>
      </c>
      <c r="D580" t="s">
        <v>26</v>
      </c>
      <c r="E580">
        <v>1984</v>
      </c>
      <c r="F580" s="22">
        <f t="shared" si="28"/>
        <v>30682</v>
      </c>
      <c r="G580" t="s">
        <v>2183</v>
      </c>
      <c r="H580">
        <f t="shared" si="29"/>
        <v>3.7</v>
      </c>
      <c r="I580">
        <v>3.7</v>
      </c>
      <c r="J580">
        <v>2300</v>
      </c>
      <c r="K580" t="s">
        <v>796</v>
      </c>
      <c r="L580" t="s">
        <v>1081</v>
      </c>
      <c r="M580" t="s">
        <v>2331</v>
      </c>
      <c r="N580" t="s">
        <v>15</v>
      </c>
      <c r="P580">
        <v>5410972</v>
      </c>
      <c r="Q580">
        <f>_xlfn.XLOOKUP(E580,CPI!A:A,CPI!B:B)</f>
        <v>103.9</v>
      </c>
      <c r="R580" s="12">
        <f>P580*(CPI!$B$112/Movie!Q580)</f>
        <v>15868365.432146292</v>
      </c>
      <c r="S580" t="s">
        <v>2085</v>
      </c>
      <c r="T580">
        <v>87</v>
      </c>
    </row>
    <row r="581" spans="1:20" x14ac:dyDescent="0.3">
      <c r="A581" t="s">
        <v>2332</v>
      </c>
      <c r="B581" t="str">
        <f t="shared" si="27"/>
        <v>R</v>
      </c>
      <c r="C581" t="s">
        <v>1</v>
      </c>
      <c r="D581" t="s">
        <v>19</v>
      </c>
      <c r="E581">
        <v>1984</v>
      </c>
      <c r="F581" s="22">
        <f t="shared" si="28"/>
        <v>30682</v>
      </c>
      <c r="G581" t="s">
        <v>1498</v>
      </c>
      <c r="H581">
        <f t="shared" si="29"/>
        <v>5.9</v>
      </c>
      <c r="I581">
        <v>5.9</v>
      </c>
      <c r="J581">
        <v>2200</v>
      </c>
      <c r="K581" t="s">
        <v>2333</v>
      </c>
      <c r="L581" t="s">
        <v>2334</v>
      </c>
      <c r="M581" t="s">
        <v>1704</v>
      </c>
      <c r="N581" t="s">
        <v>15</v>
      </c>
      <c r="P581">
        <v>17513452</v>
      </c>
      <c r="Q581">
        <f>_xlfn.XLOOKUP(E581,CPI!A:A,CPI!B:B)</f>
        <v>103.9</v>
      </c>
      <c r="R581" s="12">
        <f>P581*(CPI!$B$112/Movie!Q581)</f>
        <v>51360431.418671794</v>
      </c>
      <c r="S581" t="s">
        <v>539</v>
      </c>
      <c r="T581">
        <v>100</v>
      </c>
    </row>
    <row r="582" spans="1:20" x14ac:dyDescent="0.3">
      <c r="A582" t="s">
        <v>2335</v>
      </c>
      <c r="B582" t="str">
        <f t="shared" si="27"/>
        <v>PG</v>
      </c>
      <c r="C582" t="s">
        <v>18</v>
      </c>
      <c r="D582" t="s">
        <v>26</v>
      </c>
      <c r="E582">
        <v>1984</v>
      </c>
      <c r="F582" s="22">
        <f t="shared" si="28"/>
        <v>30682</v>
      </c>
      <c r="G582" t="s">
        <v>2208</v>
      </c>
      <c r="H582">
        <f t="shared" si="29"/>
        <v>5.8</v>
      </c>
      <c r="I582">
        <v>5.8</v>
      </c>
      <c r="J582">
        <v>2900</v>
      </c>
      <c r="K582" t="s">
        <v>2336</v>
      </c>
      <c r="L582" t="s">
        <v>199</v>
      </c>
      <c r="M582" t="s">
        <v>1385</v>
      </c>
      <c r="N582" t="s">
        <v>15</v>
      </c>
      <c r="O582">
        <v>6000000</v>
      </c>
      <c r="P582">
        <v>12414210</v>
      </c>
      <c r="Q582">
        <f>_xlfn.XLOOKUP(E582,CPI!A:A,CPI!B:B)</f>
        <v>103.9</v>
      </c>
      <c r="R582" s="12">
        <f>P582*(CPI!$B$112/Movie!Q582)</f>
        <v>36406253.965351291</v>
      </c>
      <c r="S582" t="s">
        <v>2337</v>
      </c>
      <c r="T582">
        <v>113</v>
      </c>
    </row>
    <row r="583" spans="1:20" x14ac:dyDescent="0.3">
      <c r="A583" t="s">
        <v>2338</v>
      </c>
      <c r="B583" t="str">
        <f t="shared" si="27"/>
        <v>PG</v>
      </c>
      <c r="C583" t="s">
        <v>18</v>
      </c>
      <c r="D583" t="s">
        <v>19</v>
      </c>
      <c r="E583">
        <v>1984</v>
      </c>
      <c r="F583" s="22">
        <f t="shared" si="28"/>
        <v>30682</v>
      </c>
      <c r="G583" t="s">
        <v>2136</v>
      </c>
      <c r="H583">
        <f t="shared" si="29"/>
        <v>5.5</v>
      </c>
      <c r="I583">
        <v>5.5</v>
      </c>
      <c r="J583">
        <v>9300</v>
      </c>
      <c r="K583" t="s">
        <v>1222</v>
      </c>
      <c r="L583" t="s">
        <v>699</v>
      </c>
      <c r="M583" t="s">
        <v>70</v>
      </c>
      <c r="N583" t="s">
        <v>15</v>
      </c>
      <c r="O583">
        <v>25000000</v>
      </c>
      <c r="P583">
        <v>38348988</v>
      </c>
      <c r="Q583">
        <f>_xlfn.XLOOKUP(E583,CPI!A:A,CPI!B:B)</f>
        <v>103.9</v>
      </c>
      <c r="R583" s="12">
        <f>P583*(CPI!$B$112/Movie!Q583)</f>
        <v>112463297.8209817</v>
      </c>
      <c r="S583" t="s">
        <v>8</v>
      </c>
      <c r="T583">
        <v>93</v>
      </c>
    </row>
    <row r="584" spans="1:20" x14ac:dyDescent="0.3">
      <c r="A584" t="s">
        <v>2339</v>
      </c>
      <c r="B584" t="str">
        <f t="shared" si="27"/>
        <v>R</v>
      </c>
      <c r="C584" t="s">
        <v>1</v>
      </c>
      <c r="D584" t="s">
        <v>2</v>
      </c>
      <c r="E584">
        <v>1984</v>
      </c>
      <c r="F584" s="22">
        <f t="shared" si="28"/>
        <v>30682</v>
      </c>
      <c r="G584" t="s">
        <v>2340</v>
      </c>
      <c r="H584">
        <f t="shared" si="29"/>
        <v>7</v>
      </c>
      <c r="I584">
        <v>7</v>
      </c>
      <c r="J584">
        <v>5100</v>
      </c>
      <c r="K584" t="s">
        <v>417</v>
      </c>
      <c r="L584" t="s">
        <v>2341</v>
      </c>
      <c r="M584" t="s">
        <v>743</v>
      </c>
      <c r="N584" t="s">
        <v>1179</v>
      </c>
      <c r="P584">
        <v>2556800</v>
      </c>
      <c r="Q584">
        <f>_xlfn.XLOOKUP(E584,CPI!A:A,CPI!B:B)</f>
        <v>103.9</v>
      </c>
      <c r="R584" s="12">
        <f>P584*(CPI!$B$112/Movie!Q584)</f>
        <v>7498142.0596727608</v>
      </c>
      <c r="S584" t="s">
        <v>2342</v>
      </c>
      <c r="T584">
        <v>112</v>
      </c>
    </row>
    <row r="585" spans="1:20" x14ac:dyDescent="0.3">
      <c r="A585" t="s">
        <v>2343</v>
      </c>
      <c r="B585" t="str">
        <f t="shared" si="27"/>
        <v>PG</v>
      </c>
      <c r="C585" t="s">
        <v>18</v>
      </c>
      <c r="D585" t="s">
        <v>2</v>
      </c>
      <c r="E585">
        <v>1984</v>
      </c>
      <c r="F585" s="22">
        <f t="shared" si="28"/>
        <v>30682</v>
      </c>
      <c r="G585" t="s">
        <v>2096</v>
      </c>
      <c r="H585">
        <f t="shared" si="29"/>
        <v>6.1</v>
      </c>
      <c r="I585">
        <v>6.1</v>
      </c>
      <c r="J585">
        <v>5300</v>
      </c>
      <c r="K585" t="s">
        <v>1282</v>
      </c>
      <c r="L585" t="s">
        <v>2344</v>
      </c>
      <c r="M585" t="s">
        <v>1846</v>
      </c>
      <c r="N585" t="s">
        <v>15</v>
      </c>
      <c r="P585">
        <v>7343032</v>
      </c>
      <c r="Q585">
        <f>_xlfn.XLOOKUP(E585,CPI!A:A,CPI!B:B)</f>
        <v>103.9</v>
      </c>
      <c r="R585" s="12">
        <f>P585*(CPI!$B$112/Movie!Q585)</f>
        <v>21534377.770933587</v>
      </c>
      <c r="S585" t="s">
        <v>46</v>
      </c>
      <c r="T585">
        <v>100</v>
      </c>
    </row>
    <row r="586" spans="1:20" x14ac:dyDescent="0.3">
      <c r="A586" t="s">
        <v>2345</v>
      </c>
      <c r="B586" t="str">
        <f t="shared" si="27"/>
        <v>R</v>
      </c>
      <c r="C586" t="s">
        <v>1</v>
      </c>
      <c r="D586" t="s">
        <v>19</v>
      </c>
      <c r="E586">
        <v>1984</v>
      </c>
      <c r="F586" s="22">
        <f t="shared" si="28"/>
        <v>30682</v>
      </c>
      <c r="G586" t="s">
        <v>2118</v>
      </c>
      <c r="H586">
        <f t="shared" si="29"/>
        <v>6.4</v>
      </c>
      <c r="I586">
        <v>6.4</v>
      </c>
      <c r="J586">
        <v>2300</v>
      </c>
      <c r="K586" t="s">
        <v>2346</v>
      </c>
      <c r="L586" t="s">
        <v>2347</v>
      </c>
      <c r="M586" t="s">
        <v>127</v>
      </c>
      <c r="N586" t="s">
        <v>15</v>
      </c>
      <c r="O586">
        <v>10000000</v>
      </c>
      <c r="P586">
        <v>3854833</v>
      </c>
      <c r="Q586">
        <f>_xlfn.XLOOKUP(E586,CPI!A:A,CPI!B:B)</f>
        <v>103.9</v>
      </c>
      <c r="R586" s="12">
        <f>P586*(CPI!$B$112/Movie!Q586)</f>
        <v>11304789.365736283</v>
      </c>
      <c r="S586" t="s">
        <v>2348</v>
      </c>
      <c r="T586">
        <v>93</v>
      </c>
    </row>
    <row r="587" spans="1:20" x14ac:dyDescent="0.3">
      <c r="A587" t="s">
        <v>2349</v>
      </c>
      <c r="B587" t="str">
        <f t="shared" si="27"/>
        <v>R</v>
      </c>
      <c r="C587" t="s">
        <v>1</v>
      </c>
      <c r="D587" t="s">
        <v>2</v>
      </c>
      <c r="E587">
        <v>1984</v>
      </c>
      <c r="F587" s="22">
        <f t="shared" si="28"/>
        <v>30682</v>
      </c>
      <c r="G587" t="s">
        <v>2158</v>
      </c>
      <c r="H587">
        <f t="shared" si="29"/>
        <v>6.1</v>
      </c>
      <c r="I587">
        <v>6.1</v>
      </c>
      <c r="J587">
        <v>2000</v>
      </c>
      <c r="K587" t="s">
        <v>1108</v>
      </c>
      <c r="L587" t="s">
        <v>2350</v>
      </c>
      <c r="M587" t="s">
        <v>2351</v>
      </c>
      <c r="N587" t="s">
        <v>15</v>
      </c>
      <c r="P587">
        <v>7828841</v>
      </c>
      <c r="Q587">
        <f>_xlfn.XLOOKUP(E587,CPI!A:A,CPI!B:B)</f>
        <v>103.9</v>
      </c>
      <c r="R587" s="12">
        <f>P587*(CPI!$B$112/Movie!Q587)</f>
        <v>22959074.616939362</v>
      </c>
      <c r="S587" t="s">
        <v>526</v>
      </c>
      <c r="T587">
        <v>130</v>
      </c>
    </row>
    <row r="588" spans="1:20" x14ac:dyDescent="0.3">
      <c r="A588" t="s">
        <v>2352</v>
      </c>
      <c r="B588" t="str">
        <f t="shared" si="27"/>
        <v>R</v>
      </c>
      <c r="C588" t="s">
        <v>1</v>
      </c>
      <c r="D588" t="s">
        <v>26</v>
      </c>
      <c r="E588">
        <v>1984</v>
      </c>
      <c r="F588" s="22">
        <f t="shared" si="28"/>
        <v>30682</v>
      </c>
      <c r="G588" t="s">
        <v>2353</v>
      </c>
      <c r="H588">
        <f t="shared" si="29"/>
        <v>6.4</v>
      </c>
      <c r="I588">
        <v>6.4</v>
      </c>
      <c r="J588">
        <v>3000</v>
      </c>
      <c r="K588" t="s">
        <v>2354</v>
      </c>
      <c r="L588" t="s">
        <v>2355</v>
      </c>
      <c r="M588" t="s">
        <v>2356</v>
      </c>
      <c r="N588" t="s">
        <v>15</v>
      </c>
      <c r="O588">
        <v>3000000</v>
      </c>
      <c r="P588">
        <v>727639</v>
      </c>
      <c r="Q588">
        <f>_xlfn.XLOOKUP(E588,CPI!A:A,CPI!B:B)</f>
        <v>103.9</v>
      </c>
      <c r="R588" s="12">
        <f>P588*(CPI!$B$112/Movie!Q588)</f>
        <v>2133894.1607314721</v>
      </c>
      <c r="S588" t="s">
        <v>2357</v>
      </c>
      <c r="T588">
        <v>84</v>
      </c>
    </row>
    <row r="589" spans="1:20" x14ac:dyDescent="0.3">
      <c r="A589" t="s">
        <v>2358</v>
      </c>
      <c r="B589" t="str">
        <f t="shared" si="27"/>
        <v>R</v>
      </c>
      <c r="C589" t="s">
        <v>1</v>
      </c>
      <c r="D589" t="s">
        <v>26</v>
      </c>
      <c r="E589">
        <v>1984</v>
      </c>
      <c r="F589" s="22">
        <f t="shared" si="28"/>
        <v>30682</v>
      </c>
      <c r="G589" t="s">
        <v>2359</v>
      </c>
      <c r="H589">
        <f t="shared" si="29"/>
        <v>4.8</v>
      </c>
      <c r="I589">
        <v>4.8</v>
      </c>
      <c r="J589">
        <v>619</v>
      </c>
      <c r="K589" t="s">
        <v>2360</v>
      </c>
      <c r="L589" t="s">
        <v>2361</v>
      </c>
      <c r="M589" t="s">
        <v>2362</v>
      </c>
      <c r="N589" t="s">
        <v>15</v>
      </c>
      <c r="P589">
        <v>2732684</v>
      </c>
      <c r="Q589">
        <f>_xlfn.XLOOKUP(E589,CPI!A:A,CPI!B:B)</f>
        <v>103.9</v>
      </c>
      <c r="R589" s="12">
        <f>P589*(CPI!$B$112/Movie!Q589)</f>
        <v>8013944.3195380159</v>
      </c>
      <c r="S589" t="s">
        <v>2363</v>
      </c>
      <c r="T589">
        <v>85</v>
      </c>
    </row>
    <row r="590" spans="1:20" x14ac:dyDescent="0.3">
      <c r="A590" t="s">
        <v>2364</v>
      </c>
      <c r="B590" t="str">
        <f t="shared" si="27"/>
        <v>PG-13</v>
      </c>
      <c r="C590" t="s">
        <v>1984</v>
      </c>
      <c r="D590" t="s">
        <v>26</v>
      </c>
      <c r="E590">
        <v>1984</v>
      </c>
      <c r="F590" s="22">
        <f t="shared" si="28"/>
        <v>30682</v>
      </c>
      <c r="G590" t="s">
        <v>2365</v>
      </c>
      <c r="H590">
        <f t="shared" si="29"/>
        <v>5.3</v>
      </c>
      <c r="I590">
        <v>5.3</v>
      </c>
      <c r="J590">
        <v>3000</v>
      </c>
      <c r="K590" t="s">
        <v>1368</v>
      </c>
      <c r="L590" t="s">
        <v>1368</v>
      </c>
      <c r="M590" t="s">
        <v>2187</v>
      </c>
      <c r="N590" t="s">
        <v>7</v>
      </c>
      <c r="P590">
        <v>8793152</v>
      </c>
      <c r="Q590">
        <f>_xlfn.XLOOKUP(E590,CPI!A:A,CPI!B:B)</f>
        <v>103.9</v>
      </c>
      <c r="R590" s="12">
        <f>P590*(CPI!$B$112/Movie!Q590)</f>
        <v>25787039.599615011</v>
      </c>
      <c r="S590" t="s">
        <v>2366</v>
      </c>
      <c r="T590">
        <v>97</v>
      </c>
    </row>
    <row r="591" spans="1:20" x14ac:dyDescent="0.3">
      <c r="A591" t="s">
        <v>2367</v>
      </c>
      <c r="B591" t="str">
        <f t="shared" si="27"/>
        <v>Not Rated</v>
      </c>
      <c r="C591" t="s">
        <v>432</v>
      </c>
      <c r="D591" t="s">
        <v>89</v>
      </c>
      <c r="E591">
        <v>1984</v>
      </c>
      <c r="F591" s="22">
        <f t="shared" si="28"/>
        <v>30682</v>
      </c>
      <c r="G591" t="s">
        <v>2158</v>
      </c>
      <c r="H591">
        <f t="shared" si="29"/>
        <v>5.8</v>
      </c>
      <c r="I591">
        <v>5.8</v>
      </c>
      <c r="J591">
        <v>1600</v>
      </c>
      <c r="K591" t="s">
        <v>995</v>
      </c>
      <c r="L591" t="s">
        <v>995</v>
      </c>
      <c r="M591" t="s">
        <v>2368</v>
      </c>
      <c r="N591" t="s">
        <v>15</v>
      </c>
      <c r="O591">
        <v>9000000</v>
      </c>
      <c r="P591">
        <v>10435015</v>
      </c>
      <c r="Q591">
        <f>_xlfn.XLOOKUP(E591,CPI!A:A,CPI!B:B)</f>
        <v>103.9</v>
      </c>
      <c r="R591" s="12">
        <f>P591*(CPI!$B$112/Movie!Q591)</f>
        <v>30602012.228103943</v>
      </c>
      <c r="S591" t="s">
        <v>2369</v>
      </c>
      <c r="T591">
        <v>100</v>
      </c>
    </row>
    <row r="592" spans="1:20" x14ac:dyDescent="0.3">
      <c r="A592" t="s">
        <v>2370</v>
      </c>
      <c r="B592" t="str">
        <f t="shared" si="27"/>
        <v>R</v>
      </c>
      <c r="C592" t="s">
        <v>1</v>
      </c>
      <c r="D592" t="s">
        <v>26</v>
      </c>
      <c r="E592">
        <v>1984</v>
      </c>
      <c r="F592" s="22">
        <f t="shared" si="28"/>
        <v>30682</v>
      </c>
      <c r="G592" t="s">
        <v>2291</v>
      </c>
      <c r="H592">
        <f t="shared" si="29"/>
        <v>6.8</v>
      </c>
      <c r="I592">
        <v>6.8</v>
      </c>
      <c r="J592">
        <v>5700</v>
      </c>
      <c r="K592" t="s">
        <v>1832</v>
      </c>
      <c r="L592" t="s">
        <v>1832</v>
      </c>
      <c r="M592" t="s">
        <v>2371</v>
      </c>
      <c r="N592" t="s">
        <v>15</v>
      </c>
      <c r="O592">
        <v>350000</v>
      </c>
      <c r="P592">
        <v>3677209</v>
      </c>
      <c r="Q592">
        <f>_xlfn.XLOOKUP(E592,CPI!A:A,CPI!B:B)</f>
        <v>103.9</v>
      </c>
      <c r="R592" s="12">
        <f>P592*(CPI!$B$112/Movie!Q592)</f>
        <v>10783884.333974974</v>
      </c>
      <c r="S592" t="s">
        <v>2372</v>
      </c>
      <c r="T592">
        <v>108</v>
      </c>
    </row>
    <row r="593" spans="1:20" x14ac:dyDescent="0.3">
      <c r="A593" t="s">
        <v>2373</v>
      </c>
      <c r="B593" t="str">
        <f t="shared" si="27"/>
        <v>R</v>
      </c>
      <c r="C593" t="s">
        <v>1</v>
      </c>
      <c r="D593" t="s">
        <v>26</v>
      </c>
      <c r="E593">
        <v>1984</v>
      </c>
      <c r="F593" s="22">
        <f t="shared" si="28"/>
        <v>30682</v>
      </c>
      <c r="G593" t="s">
        <v>2244</v>
      </c>
      <c r="H593">
        <f t="shared" si="29"/>
        <v>5.5</v>
      </c>
      <c r="I593">
        <v>5.5</v>
      </c>
      <c r="J593">
        <v>2000</v>
      </c>
      <c r="K593" t="s">
        <v>337</v>
      </c>
      <c r="L593" t="s">
        <v>2374</v>
      </c>
      <c r="M593" t="s">
        <v>2375</v>
      </c>
      <c r="N593" t="s">
        <v>15</v>
      </c>
      <c r="P593">
        <v>4994094</v>
      </c>
      <c r="Q593">
        <f>_xlfn.XLOOKUP(E593,CPI!A:A,CPI!B:B)</f>
        <v>103.9</v>
      </c>
      <c r="R593" s="12">
        <f>P593*(CPI!$B$112/Movie!Q593)</f>
        <v>14645817.534167467</v>
      </c>
      <c r="S593" t="s">
        <v>2167</v>
      </c>
      <c r="T593">
        <v>102</v>
      </c>
    </row>
    <row r="594" spans="1:20" x14ac:dyDescent="0.3">
      <c r="A594" t="s">
        <v>2376</v>
      </c>
      <c r="B594" t="str">
        <f t="shared" si="27"/>
        <v>PG</v>
      </c>
      <c r="C594" t="s">
        <v>18</v>
      </c>
      <c r="D594" t="s">
        <v>26</v>
      </c>
      <c r="E594">
        <v>1984</v>
      </c>
      <c r="F594" s="22">
        <f t="shared" si="28"/>
        <v>30682</v>
      </c>
      <c r="G594" t="s">
        <v>1569</v>
      </c>
      <c r="H594">
        <f t="shared" si="29"/>
        <v>7.4</v>
      </c>
      <c r="I594">
        <v>7.4</v>
      </c>
      <c r="J594">
        <v>24000</v>
      </c>
      <c r="K594" t="s">
        <v>274</v>
      </c>
      <c r="L594" t="s">
        <v>274</v>
      </c>
      <c r="M594" t="s">
        <v>274</v>
      </c>
      <c r="N594" t="s">
        <v>15</v>
      </c>
      <c r="O594">
        <v>8000000</v>
      </c>
      <c r="P594">
        <v>10600497</v>
      </c>
      <c r="Q594">
        <f>_xlfn.XLOOKUP(E594,CPI!A:A,CPI!B:B)</f>
        <v>103.9</v>
      </c>
      <c r="R594" s="12">
        <f>P594*(CPI!$B$112/Movie!Q594)</f>
        <v>31087309.29643888</v>
      </c>
      <c r="S594" t="s">
        <v>35</v>
      </c>
      <c r="T594">
        <v>84</v>
      </c>
    </row>
    <row r="595" spans="1:20" x14ac:dyDescent="0.3">
      <c r="A595" t="s">
        <v>2377</v>
      </c>
      <c r="B595" t="str">
        <f t="shared" si="27"/>
        <v>R</v>
      </c>
      <c r="C595" t="s">
        <v>1</v>
      </c>
      <c r="D595" t="s">
        <v>26</v>
      </c>
      <c r="E595">
        <v>1984</v>
      </c>
      <c r="F595" s="22">
        <f t="shared" si="28"/>
        <v>30682</v>
      </c>
      <c r="G595" t="s">
        <v>2026</v>
      </c>
      <c r="H595">
        <f t="shared" si="29"/>
        <v>3.8</v>
      </c>
      <c r="I595">
        <v>3.8</v>
      </c>
      <c r="J595">
        <v>5600</v>
      </c>
      <c r="K595" t="s">
        <v>2005</v>
      </c>
      <c r="L595" t="s">
        <v>2378</v>
      </c>
      <c r="M595" t="s">
        <v>373</v>
      </c>
      <c r="N595" t="s">
        <v>15</v>
      </c>
      <c r="O595">
        <v>18000000</v>
      </c>
      <c r="P595">
        <v>19265302</v>
      </c>
      <c r="Q595">
        <f>_xlfn.XLOOKUP(E595,CPI!A:A,CPI!B:B)</f>
        <v>103.9</v>
      </c>
      <c r="R595" s="12">
        <f>P595*(CPI!$B$112/Movie!Q595)</f>
        <v>56497954.950914331</v>
      </c>
      <c r="S595" t="s">
        <v>696</v>
      </c>
      <c r="T595">
        <v>94</v>
      </c>
    </row>
    <row r="596" spans="1:20" x14ac:dyDescent="0.3">
      <c r="A596" t="s">
        <v>2379</v>
      </c>
      <c r="B596" t="str">
        <f t="shared" si="27"/>
        <v>PG-13</v>
      </c>
      <c r="C596" t="s">
        <v>1984</v>
      </c>
      <c r="D596" t="s">
        <v>26</v>
      </c>
      <c r="E596">
        <v>1984</v>
      </c>
      <c r="F596" s="22">
        <f t="shared" si="28"/>
        <v>30682</v>
      </c>
      <c r="G596" t="s">
        <v>2222</v>
      </c>
      <c r="H596">
        <f t="shared" si="29"/>
        <v>6</v>
      </c>
      <c r="I596">
        <v>6</v>
      </c>
      <c r="J596">
        <v>2800</v>
      </c>
      <c r="K596" t="s">
        <v>699</v>
      </c>
      <c r="L596" t="s">
        <v>2380</v>
      </c>
      <c r="M596" t="s">
        <v>373</v>
      </c>
      <c r="N596" t="s">
        <v>15</v>
      </c>
      <c r="O596">
        <v>15100000</v>
      </c>
      <c r="P596">
        <v>26080861</v>
      </c>
      <c r="Q596">
        <f>_xlfn.XLOOKUP(E596,CPI!A:A,CPI!B:B)</f>
        <v>103.9</v>
      </c>
      <c r="R596" s="12">
        <f>P596*(CPI!$B$112/Movie!Q596)</f>
        <v>76485450.882579386</v>
      </c>
      <c r="S596" t="s">
        <v>2381</v>
      </c>
      <c r="T596">
        <v>118</v>
      </c>
    </row>
    <row r="597" spans="1:20" x14ac:dyDescent="0.3">
      <c r="A597" t="s">
        <v>2382</v>
      </c>
      <c r="B597" t="str">
        <f t="shared" si="27"/>
        <v>PG</v>
      </c>
      <c r="C597" t="s">
        <v>18</v>
      </c>
      <c r="D597" t="s">
        <v>26</v>
      </c>
      <c r="E597">
        <v>1984</v>
      </c>
      <c r="F597" s="22">
        <f t="shared" si="28"/>
        <v>30682</v>
      </c>
      <c r="G597" t="s">
        <v>2222</v>
      </c>
      <c r="H597">
        <f t="shared" si="29"/>
        <v>5.5</v>
      </c>
      <c r="I597">
        <v>5.5</v>
      </c>
      <c r="J597">
        <v>4600</v>
      </c>
      <c r="K597" t="s">
        <v>834</v>
      </c>
      <c r="L597" t="s">
        <v>468</v>
      </c>
      <c r="M597" t="s">
        <v>194</v>
      </c>
      <c r="N597" t="s">
        <v>15</v>
      </c>
      <c r="O597">
        <v>12000000</v>
      </c>
      <c r="P597">
        <v>26186631</v>
      </c>
      <c r="Q597">
        <f>_xlfn.XLOOKUP(E597,CPI!A:A,CPI!B:B)</f>
        <v>103.9</v>
      </c>
      <c r="R597" s="12">
        <f>P597*(CPI!$B$112/Movie!Q597)</f>
        <v>76795634.89605388</v>
      </c>
      <c r="S597" t="s">
        <v>2383</v>
      </c>
      <c r="T597">
        <v>96</v>
      </c>
    </row>
    <row r="598" spans="1:20" x14ac:dyDescent="0.3">
      <c r="A598" t="s">
        <v>2384</v>
      </c>
      <c r="B598" t="str">
        <f t="shared" si="27"/>
        <v>R</v>
      </c>
      <c r="C598" t="s">
        <v>1</v>
      </c>
      <c r="D598" t="s">
        <v>19</v>
      </c>
      <c r="E598">
        <v>1984</v>
      </c>
      <c r="F598" s="22">
        <f t="shared" si="28"/>
        <v>30682</v>
      </c>
      <c r="G598" t="s">
        <v>2291</v>
      </c>
      <c r="H598">
        <f t="shared" si="29"/>
        <v>4.5</v>
      </c>
      <c r="I598">
        <v>4.5</v>
      </c>
      <c r="J598">
        <v>2000</v>
      </c>
      <c r="K598" t="s">
        <v>2385</v>
      </c>
      <c r="L598" t="s">
        <v>2385</v>
      </c>
      <c r="M598" t="s">
        <v>2386</v>
      </c>
      <c r="N598" t="s">
        <v>15</v>
      </c>
      <c r="P598">
        <v>3739406</v>
      </c>
      <c r="Q598">
        <f>_xlfn.XLOOKUP(E598,CPI!A:A,CPI!B:B)</f>
        <v>103.9</v>
      </c>
      <c r="R598" s="12">
        <f>P598*(CPI!$B$112/Movie!Q598)</f>
        <v>10966284.968238689</v>
      </c>
      <c r="S598" t="s">
        <v>2201</v>
      </c>
      <c r="T598">
        <v>89</v>
      </c>
    </row>
    <row r="599" spans="1:20" x14ac:dyDescent="0.3">
      <c r="A599" t="s">
        <v>2387</v>
      </c>
      <c r="B599" t="str">
        <f t="shared" si="27"/>
        <v>PG</v>
      </c>
      <c r="C599" t="s">
        <v>18</v>
      </c>
      <c r="D599" t="s">
        <v>26</v>
      </c>
      <c r="E599">
        <v>1984</v>
      </c>
      <c r="F599" s="22">
        <f t="shared" si="28"/>
        <v>30682</v>
      </c>
      <c r="G599" t="s">
        <v>73</v>
      </c>
      <c r="H599">
        <f t="shared" si="29"/>
        <v>6.6</v>
      </c>
      <c r="I599">
        <v>6.6</v>
      </c>
      <c r="J599">
        <v>1400</v>
      </c>
      <c r="K599" t="s">
        <v>576</v>
      </c>
      <c r="L599" t="s">
        <v>2388</v>
      </c>
      <c r="M599" t="s">
        <v>1006</v>
      </c>
      <c r="N599" t="s">
        <v>15</v>
      </c>
      <c r="P599">
        <v>5021751</v>
      </c>
      <c r="Q599">
        <f>_xlfn.XLOOKUP(E599,CPI!A:A,CPI!B:B)</f>
        <v>103.9</v>
      </c>
      <c r="R599" s="12">
        <f>P599*(CPI!$B$112/Movie!Q599)</f>
        <v>14726925.213666985</v>
      </c>
      <c r="S599" t="s">
        <v>889</v>
      </c>
      <c r="T599">
        <v>105</v>
      </c>
    </row>
    <row r="600" spans="1:20" x14ac:dyDescent="0.3">
      <c r="A600" t="s">
        <v>2389</v>
      </c>
      <c r="B600" t="str">
        <f t="shared" si="27"/>
        <v>R</v>
      </c>
      <c r="C600" t="s">
        <v>1</v>
      </c>
      <c r="D600" t="s">
        <v>26</v>
      </c>
      <c r="E600">
        <v>1984</v>
      </c>
      <c r="F600" s="22">
        <f t="shared" si="28"/>
        <v>30682</v>
      </c>
      <c r="G600" t="s">
        <v>1569</v>
      </c>
      <c r="H600">
        <f t="shared" si="29"/>
        <v>6.3</v>
      </c>
      <c r="I600">
        <v>6.3</v>
      </c>
      <c r="J600">
        <v>6800</v>
      </c>
      <c r="K600" t="s">
        <v>1232</v>
      </c>
      <c r="L600" t="s">
        <v>2390</v>
      </c>
      <c r="M600" t="s">
        <v>836</v>
      </c>
      <c r="N600" t="s">
        <v>15</v>
      </c>
      <c r="P600">
        <v>5718573</v>
      </c>
      <c r="Q600">
        <f>_xlfn.XLOOKUP(E600,CPI!A:A,CPI!B:B)</f>
        <v>103.9</v>
      </c>
      <c r="R600" s="12">
        <f>P600*(CPI!$B$112/Movie!Q600)</f>
        <v>16770444.5919153</v>
      </c>
      <c r="S600" t="s">
        <v>46</v>
      </c>
      <c r="T600">
        <v>90</v>
      </c>
    </row>
    <row r="601" spans="1:20" x14ac:dyDescent="0.3">
      <c r="A601" t="s">
        <v>2391</v>
      </c>
      <c r="B601" t="str">
        <f t="shared" si="27"/>
        <v>R</v>
      </c>
      <c r="C601" t="s">
        <v>1</v>
      </c>
      <c r="D601" t="s">
        <v>26</v>
      </c>
      <c r="E601">
        <v>1984</v>
      </c>
      <c r="F601" s="22">
        <f t="shared" si="28"/>
        <v>30682</v>
      </c>
      <c r="G601" t="s">
        <v>2392</v>
      </c>
      <c r="H601">
        <f t="shared" si="29"/>
        <v>6.8</v>
      </c>
      <c r="I601">
        <v>6.8</v>
      </c>
      <c r="J601">
        <v>2600</v>
      </c>
      <c r="K601" t="s">
        <v>383</v>
      </c>
      <c r="L601" t="s">
        <v>383</v>
      </c>
      <c r="M601" t="s">
        <v>2393</v>
      </c>
      <c r="N601" t="s">
        <v>15</v>
      </c>
      <c r="O601">
        <v>700000</v>
      </c>
      <c r="P601">
        <v>2490233</v>
      </c>
      <c r="Q601">
        <f>_xlfn.XLOOKUP(E601,CPI!A:A,CPI!B:B)</f>
        <v>103.9</v>
      </c>
      <c r="R601" s="12">
        <f>P601*(CPI!$B$112/Movie!Q601)</f>
        <v>7302925.8431183817</v>
      </c>
      <c r="S601" t="s">
        <v>2394</v>
      </c>
      <c r="T601">
        <v>106</v>
      </c>
    </row>
    <row r="602" spans="1:20" x14ac:dyDescent="0.3">
      <c r="A602" t="s">
        <v>2395</v>
      </c>
      <c r="B602" t="str">
        <f t="shared" si="27"/>
        <v>R</v>
      </c>
      <c r="C602" t="s">
        <v>1</v>
      </c>
      <c r="D602" t="s">
        <v>26</v>
      </c>
      <c r="E602">
        <v>1984</v>
      </c>
      <c r="F602" s="22">
        <f t="shared" si="28"/>
        <v>30682</v>
      </c>
      <c r="G602" t="s">
        <v>2396</v>
      </c>
      <c r="H602">
        <f t="shared" si="29"/>
        <v>5.7</v>
      </c>
      <c r="I602">
        <v>5.7</v>
      </c>
      <c r="J602">
        <v>1300</v>
      </c>
      <c r="K602" t="s">
        <v>2397</v>
      </c>
      <c r="L602" t="s">
        <v>2398</v>
      </c>
      <c r="M602" t="s">
        <v>2399</v>
      </c>
      <c r="N602" t="s">
        <v>15</v>
      </c>
      <c r="P602">
        <v>4561346</v>
      </c>
      <c r="Q602">
        <f>_xlfn.XLOOKUP(E602,CPI!A:A,CPI!B:B)</f>
        <v>103.9</v>
      </c>
      <c r="R602" s="12">
        <f>P602*(CPI!$B$112/Movie!Q602)</f>
        <v>13376728.837343598</v>
      </c>
      <c r="S602" t="s">
        <v>2201</v>
      </c>
      <c r="T602">
        <v>105</v>
      </c>
    </row>
    <row r="603" spans="1:20" x14ac:dyDescent="0.3">
      <c r="A603" t="s">
        <v>2400</v>
      </c>
      <c r="B603" t="str">
        <f t="shared" si="27"/>
        <v>R</v>
      </c>
      <c r="C603" t="s">
        <v>1</v>
      </c>
      <c r="D603" t="s">
        <v>26</v>
      </c>
      <c r="E603">
        <v>1984</v>
      </c>
      <c r="F603" s="22">
        <f t="shared" si="28"/>
        <v>30682</v>
      </c>
      <c r="G603" t="s">
        <v>2401</v>
      </c>
      <c r="H603">
        <f t="shared" si="29"/>
        <v>7.4</v>
      </c>
      <c r="I603">
        <v>7.4</v>
      </c>
      <c r="J603">
        <v>4200</v>
      </c>
      <c r="K603" t="s">
        <v>2402</v>
      </c>
      <c r="L603" t="s">
        <v>2402</v>
      </c>
      <c r="M603" t="s">
        <v>2403</v>
      </c>
      <c r="N603" t="s">
        <v>437</v>
      </c>
      <c r="P603">
        <v>15726</v>
      </c>
      <c r="Q603">
        <f>_xlfn.XLOOKUP(E603,CPI!A:A,CPI!B:B)</f>
        <v>103.9</v>
      </c>
      <c r="R603" s="12">
        <f>P603*(CPI!$B$112/Movie!Q603)</f>
        <v>46118.500481231946</v>
      </c>
      <c r="S603" t="s">
        <v>963</v>
      </c>
      <c r="T603">
        <v>101</v>
      </c>
    </row>
    <row r="604" spans="1:20" x14ac:dyDescent="0.3">
      <c r="A604" t="s">
        <v>2404</v>
      </c>
      <c r="B604" t="str">
        <f t="shared" si="27"/>
        <v>PG</v>
      </c>
      <c r="C604" t="s">
        <v>18</v>
      </c>
      <c r="D604" t="s">
        <v>26</v>
      </c>
      <c r="E604">
        <v>1984</v>
      </c>
      <c r="F604" s="22">
        <f t="shared" si="28"/>
        <v>30682</v>
      </c>
      <c r="G604" t="s">
        <v>2405</v>
      </c>
      <c r="H604">
        <f t="shared" si="29"/>
        <v>6</v>
      </c>
      <c r="I604">
        <v>6</v>
      </c>
      <c r="J604">
        <v>2600</v>
      </c>
      <c r="K604" t="s">
        <v>198</v>
      </c>
      <c r="L604" t="s">
        <v>2406</v>
      </c>
      <c r="M604" t="s">
        <v>373</v>
      </c>
      <c r="N604" t="s">
        <v>15</v>
      </c>
      <c r="O604">
        <v>12000000</v>
      </c>
      <c r="P604">
        <v>19928200</v>
      </c>
      <c r="Q604">
        <f>_xlfn.XLOOKUP(E604,CPI!A:A,CPI!B:B)</f>
        <v>103.9</v>
      </c>
      <c r="R604" s="12">
        <f>P604*(CPI!$B$112/Movie!Q604)</f>
        <v>58441987.872954756</v>
      </c>
      <c r="S604" t="s">
        <v>165</v>
      </c>
      <c r="T604">
        <v>96</v>
      </c>
    </row>
    <row r="605" spans="1:20" x14ac:dyDescent="0.3">
      <c r="A605" t="s">
        <v>2407</v>
      </c>
      <c r="B605" t="str">
        <f t="shared" si="27"/>
        <v>R</v>
      </c>
      <c r="C605" t="s">
        <v>1</v>
      </c>
      <c r="D605" t="s">
        <v>37</v>
      </c>
      <c r="E605">
        <v>1984</v>
      </c>
      <c r="F605" s="22">
        <f t="shared" si="28"/>
        <v>30682</v>
      </c>
      <c r="G605" t="s">
        <v>2208</v>
      </c>
      <c r="H605">
        <f t="shared" si="29"/>
        <v>5.9</v>
      </c>
      <c r="I605">
        <v>5.9</v>
      </c>
      <c r="J605">
        <v>1300</v>
      </c>
      <c r="K605" t="s">
        <v>656</v>
      </c>
      <c r="L605" t="s">
        <v>2408</v>
      </c>
      <c r="M605" t="s">
        <v>1290</v>
      </c>
      <c r="N605" t="s">
        <v>15</v>
      </c>
      <c r="O605">
        <v>10000000</v>
      </c>
      <c r="P605">
        <v>2773433</v>
      </c>
      <c r="Q605">
        <f>_xlfn.XLOOKUP(E605,CPI!A:A,CPI!B:B)</f>
        <v>103.9</v>
      </c>
      <c r="R605" s="12">
        <f>P605*(CPI!$B$112/Movie!Q605)</f>
        <v>8133445.9586140504</v>
      </c>
      <c r="S605" t="s">
        <v>1219</v>
      </c>
      <c r="T605">
        <v>91</v>
      </c>
    </row>
    <row r="606" spans="1:20" x14ac:dyDescent="0.3">
      <c r="A606" t="s">
        <v>2409</v>
      </c>
      <c r="B606" t="str">
        <f t="shared" si="27"/>
        <v>PG-13</v>
      </c>
      <c r="C606" t="s">
        <v>1984</v>
      </c>
      <c r="D606" t="s">
        <v>2</v>
      </c>
      <c r="E606">
        <v>1984</v>
      </c>
      <c r="F606" s="22">
        <f t="shared" si="28"/>
        <v>30682</v>
      </c>
      <c r="G606" t="s">
        <v>2410</v>
      </c>
      <c r="H606">
        <f t="shared" si="29"/>
        <v>6.1</v>
      </c>
      <c r="I606">
        <v>6.1</v>
      </c>
      <c r="J606">
        <v>3000</v>
      </c>
      <c r="K606" t="s">
        <v>2411</v>
      </c>
      <c r="L606" t="s">
        <v>2412</v>
      </c>
      <c r="M606" t="s">
        <v>2351</v>
      </c>
      <c r="N606" t="s">
        <v>15</v>
      </c>
      <c r="O606">
        <v>11000000</v>
      </c>
      <c r="P606">
        <v>4385312</v>
      </c>
      <c r="Q606">
        <f>_xlfn.XLOOKUP(E606,CPI!A:A,CPI!B:B)</f>
        <v>103.9</v>
      </c>
      <c r="R606" s="12">
        <f>P606*(CPI!$B$112/Movie!Q606)</f>
        <v>12860486.683349373</v>
      </c>
      <c r="S606" t="s">
        <v>2264</v>
      </c>
      <c r="T606">
        <v>110</v>
      </c>
    </row>
    <row r="607" spans="1:20" x14ac:dyDescent="0.3">
      <c r="A607" t="s">
        <v>2413</v>
      </c>
      <c r="B607" t="str">
        <f t="shared" si="27"/>
        <v>PG-13</v>
      </c>
      <c r="C607" t="s">
        <v>1984</v>
      </c>
      <c r="D607" t="s">
        <v>26</v>
      </c>
      <c r="E607">
        <v>1984</v>
      </c>
      <c r="F607" s="22">
        <f t="shared" si="28"/>
        <v>30682</v>
      </c>
      <c r="G607" t="s">
        <v>2414</v>
      </c>
      <c r="H607">
        <f t="shared" si="29"/>
        <v>6.4</v>
      </c>
      <c r="I607">
        <v>6.4</v>
      </c>
      <c r="J607">
        <v>1500</v>
      </c>
      <c r="K607" t="s">
        <v>389</v>
      </c>
      <c r="L607" t="s">
        <v>2415</v>
      </c>
      <c r="M607" t="s">
        <v>346</v>
      </c>
      <c r="N607" t="s">
        <v>15</v>
      </c>
      <c r="P607">
        <v>1493782</v>
      </c>
      <c r="Q607">
        <f>_xlfn.XLOOKUP(E607,CPI!A:A,CPI!B:B)</f>
        <v>103.9</v>
      </c>
      <c r="R607" s="12">
        <f>P607*(CPI!$B$112/Movie!Q607)</f>
        <v>4380706.2117420593</v>
      </c>
      <c r="S607" t="s">
        <v>65</v>
      </c>
      <c r="T607">
        <v>103</v>
      </c>
    </row>
    <row r="608" spans="1:20" x14ac:dyDescent="0.3">
      <c r="A608" t="s">
        <v>2416</v>
      </c>
      <c r="B608" t="str">
        <f t="shared" si="27"/>
        <v>PG</v>
      </c>
      <c r="C608" t="s">
        <v>18</v>
      </c>
      <c r="D608" t="s">
        <v>2</v>
      </c>
      <c r="E608">
        <v>1984</v>
      </c>
      <c r="F608" s="22">
        <f t="shared" si="28"/>
        <v>30682</v>
      </c>
      <c r="G608" t="s">
        <v>2417</v>
      </c>
      <c r="H608">
        <f t="shared" si="29"/>
        <v>6.7</v>
      </c>
      <c r="I608">
        <v>6.7</v>
      </c>
      <c r="J608">
        <v>1800</v>
      </c>
      <c r="K608" t="s">
        <v>2418</v>
      </c>
      <c r="L608" t="s">
        <v>896</v>
      </c>
      <c r="M608" t="s">
        <v>1187</v>
      </c>
      <c r="N608" t="s">
        <v>15</v>
      </c>
      <c r="P608">
        <v>9640000</v>
      </c>
      <c r="Q608">
        <f>_xlfn.XLOOKUP(E608,CPI!A:A,CPI!B:B)</f>
        <v>103.9</v>
      </c>
      <c r="R608" s="12">
        <f>P608*(CPI!$B$112/Movie!Q608)</f>
        <v>28270529.35514918</v>
      </c>
      <c r="S608" t="s">
        <v>2419</v>
      </c>
      <c r="T608">
        <v>105</v>
      </c>
    </row>
    <row r="609" spans="1:20" x14ac:dyDescent="0.3">
      <c r="A609" t="s">
        <v>2420</v>
      </c>
      <c r="B609" t="str">
        <f t="shared" si="27"/>
        <v>PG</v>
      </c>
      <c r="C609" t="s">
        <v>18</v>
      </c>
      <c r="D609" t="s">
        <v>26</v>
      </c>
      <c r="E609">
        <v>1984</v>
      </c>
      <c r="F609" s="22">
        <f t="shared" si="28"/>
        <v>30682</v>
      </c>
      <c r="G609" t="s">
        <v>2183</v>
      </c>
      <c r="H609">
        <f t="shared" si="29"/>
        <v>4.7</v>
      </c>
      <c r="I609">
        <v>4.7</v>
      </c>
      <c r="J609">
        <v>3900</v>
      </c>
      <c r="K609" t="s">
        <v>252</v>
      </c>
      <c r="L609" t="s">
        <v>252</v>
      </c>
      <c r="M609" t="s">
        <v>253</v>
      </c>
      <c r="N609" t="s">
        <v>15</v>
      </c>
      <c r="P609">
        <v>3772785</v>
      </c>
      <c r="Q609">
        <f>_xlfn.XLOOKUP(E609,CPI!A:A,CPI!B:B)</f>
        <v>103.9</v>
      </c>
      <c r="R609" s="12">
        <f>P609*(CPI!$B$112/Movie!Q609)</f>
        <v>11064173.142444657</v>
      </c>
      <c r="S609" t="s">
        <v>35</v>
      </c>
      <c r="T609">
        <v>82</v>
      </c>
    </row>
    <row r="610" spans="1:20" x14ac:dyDescent="0.3">
      <c r="A610" t="s">
        <v>2421</v>
      </c>
      <c r="B610" t="str">
        <f t="shared" si="27"/>
        <v>R</v>
      </c>
      <c r="C610" t="s">
        <v>1</v>
      </c>
      <c r="D610" t="s">
        <v>2</v>
      </c>
      <c r="E610">
        <v>1984</v>
      </c>
      <c r="F610" s="22">
        <f t="shared" si="28"/>
        <v>30682</v>
      </c>
      <c r="G610" t="s">
        <v>2422</v>
      </c>
      <c r="H610">
        <f t="shared" si="29"/>
        <v>5.8</v>
      </c>
      <c r="I610">
        <v>5.8</v>
      </c>
      <c r="J610">
        <v>816</v>
      </c>
      <c r="K610" t="s">
        <v>1132</v>
      </c>
      <c r="L610" t="s">
        <v>2423</v>
      </c>
      <c r="M610" t="s">
        <v>1309</v>
      </c>
      <c r="N610" t="s">
        <v>15</v>
      </c>
      <c r="P610">
        <v>2075282</v>
      </c>
      <c r="Q610">
        <f>_xlfn.XLOOKUP(E610,CPI!A:A,CPI!B:B)</f>
        <v>103.9</v>
      </c>
      <c r="R610" s="12">
        <f>P610*(CPI!$B$112/Movie!Q610)</f>
        <v>6086029.1183830602</v>
      </c>
      <c r="S610" t="s">
        <v>485</v>
      </c>
      <c r="T610">
        <v>116</v>
      </c>
    </row>
    <row r="611" spans="1:20" x14ac:dyDescent="0.3">
      <c r="A611" t="s">
        <v>2424</v>
      </c>
      <c r="B611" t="str">
        <f t="shared" si="27"/>
        <v>PG</v>
      </c>
      <c r="C611" t="s">
        <v>18</v>
      </c>
      <c r="D611" t="s">
        <v>2</v>
      </c>
      <c r="E611">
        <v>1984</v>
      </c>
      <c r="F611" s="22">
        <f t="shared" si="28"/>
        <v>30682</v>
      </c>
      <c r="G611" t="s">
        <v>2425</v>
      </c>
      <c r="H611">
        <f t="shared" si="29"/>
        <v>5.2</v>
      </c>
      <c r="I611">
        <v>5.2</v>
      </c>
      <c r="J611">
        <v>1400</v>
      </c>
      <c r="K611" t="s">
        <v>2426</v>
      </c>
      <c r="L611" t="s">
        <v>2427</v>
      </c>
      <c r="M611" t="s">
        <v>2427</v>
      </c>
      <c r="N611" t="s">
        <v>7</v>
      </c>
      <c r="O611">
        <v>9000000</v>
      </c>
      <c r="P611">
        <v>1393501</v>
      </c>
      <c r="Q611">
        <f>_xlfn.XLOOKUP(E611,CPI!A:A,CPI!B:B)</f>
        <v>103.9</v>
      </c>
      <c r="R611" s="12">
        <f>P611*(CPI!$B$112/Movie!Q611)</f>
        <v>4086619.3907603459</v>
      </c>
      <c r="S611" t="s">
        <v>2428</v>
      </c>
      <c r="T611">
        <v>108</v>
      </c>
    </row>
    <row r="612" spans="1:20" x14ac:dyDescent="0.3">
      <c r="A612" t="s">
        <v>2429</v>
      </c>
      <c r="B612" t="str">
        <f t="shared" si="27"/>
        <v>R</v>
      </c>
      <c r="C612" t="s">
        <v>1</v>
      </c>
      <c r="D612" t="s">
        <v>2</v>
      </c>
      <c r="E612">
        <v>1984</v>
      </c>
      <c r="F612" s="22">
        <f t="shared" si="28"/>
        <v>30682</v>
      </c>
      <c r="G612" t="s">
        <v>2430</v>
      </c>
      <c r="H612">
        <f t="shared" si="29"/>
        <v>6.3</v>
      </c>
      <c r="I612">
        <v>6.3</v>
      </c>
      <c r="J612">
        <v>599</v>
      </c>
      <c r="K612" t="s">
        <v>383</v>
      </c>
      <c r="L612" t="s">
        <v>2431</v>
      </c>
      <c r="M612" t="s">
        <v>339</v>
      </c>
      <c r="N612" t="s">
        <v>15</v>
      </c>
      <c r="P612">
        <v>865915</v>
      </c>
      <c r="Q612">
        <f>_xlfn.XLOOKUP(E612,CPI!A:A,CPI!B:B)</f>
        <v>103.9</v>
      </c>
      <c r="R612" s="12">
        <f>P612*(CPI!$B$112/Movie!Q612)</f>
        <v>2539406.1645813277</v>
      </c>
      <c r="S612" t="s">
        <v>2085</v>
      </c>
      <c r="T612">
        <v>94</v>
      </c>
    </row>
    <row r="613" spans="1:20" x14ac:dyDescent="0.3">
      <c r="A613" t="s">
        <v>2432</v>
      </c>
      <c r="B613" t="str">
        <f t="shared" si="27"/>
        <v>R</v>
      </c>
      <c r="C613" t="s">
        <v>1</v>
      </c>
      <c r="D613" t="s">
        <v>26</v>
      </c>
      <c r="E613">
        <v>1984</v>
      </c>
      <c r="F613" s="22">
        <f t="shared" si="28"/>
        <v>30682</v>
      </c>
      <c r="G613" t="s">
        <v>2396</v>
      </c>
      <c r="H613">
        <f t="shared" si="29"/>
        <v>5.4</v>
      </c>
      <c r="I613">
        <v>5.4</v>
      </c>
      <c r="J613">
        <v>856</v>
      </c>
      <c r="K613" t="s">
        <v>56</v>
      </c>
      <c r="L613" t="s">
        <v>2433</v>
      </c>
      <c r="M613" t="s">
        <v>1302</v>
      </c>
      <c r="N613" t="s">
        <v>15</v>
      </c>
      <c r="O613">
        <v>7000000</v>
      </c>
      <c r="P613">
        <v>1467396</v>
      </c>
      <c r="Q613">
        <f>_xlfn.XLOOKUP(E613,CPI!A:A,CPI!B:B)</f>
        <v>103.9</v>
      </c>
      <c r="R613" s="12">
        <f>P613*(CPI!$B$112/Movie!Q613)</f>
        <v>4303325.9018286811</v>
      </c>
      <c r="S613" t="s">
        <v>889</v>
      </c>
      <c r="T613">
        <v>96</v>
      </c>
    </row>
    <row r="614" spans="1:20" x14ac:dyDescent="0.3">
      <c r="A614" t="s">
        <v>2434</v>
      </c>
      <c r="B614" t="str">
        <f t="shared" si="27"/>
        <v>Not Rated</v>
      </c>
      <c r="C614" t="s">
        <v>432</v>
      </c>
      <c r="D614" t="s">
        <v>2</v>
      </c>
      <c r="E614">
        <v>1984</v>
      </c>
      <c r="F614" s="22">
        <f t="shared" si="28"/>
        <v>30682</v>
      </c>
      <c r="G614" t="s">
        <v>2435</v>
      </c>
      <c r="H614">
        <f t="shared" si="29"/>
        <v>6.3</v>
      </c>
      <c r="I614">
        <v>6.3</v>
      </c>
      <c r="J614">
        <v>1800</v>
      </c>
      <c r="K614" t="s">
        <v>822</v>
      </c>
      <c r="L614" t="s">
        <v>2436</v>
      </c>
      <c r="M614" t="s">
        <v>97</v>
      </c>
      <c r="N614" t="s">
        <v>7</v>
      </c>
      <c r="P614">
        <v>1009700</v>
      </c>
      <c r="Q614">
        <f>_xlfn.XLOOKUP(E614,CPI!A:A,CPI!B:B)</f>
        <v>103.9</v>
      </c>
      <c r="R614" s="12">
        <f>P614*(CPI!$B$112/Movie!Q614)</f>
        <v>2961074.0134744942</v>
      </c>
      <c r="S614" t="s">
        <v>824</v>
      </c>
      <c r="T614">
        <v>122</v>
      </c>
    </row>
    <row r="615" spans="1:20" x14ac:dyDescent="0.3">
      <c r="A615" t="s">
        <v>2437</v>
      </c>
      <c r="B615" t="str">
        <f t="shared" si="27"/>
        <v>PG-13</v>
      </c>
      <c r="C615" t="s">
        <v>1984</v>
      </c>
      <c r="D615" t="s">
        <v>2</v>
      </c>
      <c r="E615">
        <v>1984</v>
      </c>
      <c r="F615" s="22">
        <f t="shared" si="28"/>
        <v>30682</v>
      </c>
      <c r="G615" t="s">
        <v>2208</v>
      </c>
      <c r="H615">
        <f t="shared" si="29"/>
        <v>3.7</v>
      </c>
      <c r="I615">
        <v>3.7</v>
      </c>
      <c r="J615">
        <v>446</v>
      </c>
      <c r="K615" t="s">
        <v>2438</v>
      </c>
      <c r="L615" t="s">
        <v>2439</v>
      </c>
      <c r="M615" t="s">
        <v>2440</v>
      </c>
      <c r="N615" t="s">
        <v>15</v>
      </c>
      <c r="P615">
        <v>1689501</v>
      </c>
      <c r="Q615">
        <f>_xlfn.XLOOKUP(E615,CPI!A:A,CPI!B:B)</f>
        <v>103.9</v>
      </c>
      <c r="R615" s="12">
        <f>P615*(CPI!$B$112/Movie!Q615)</f>
        <v>4954677.1385948015</v>
      </c>
      <c r="S615" t="s">
        <v>2160</v>
      </c>
      <c r="T615">
        <v>93</v>
      </c>
    </row>
    <row r="616" spans="1:20" x14ac:dyDescent="0.3">
      <c r="A616" t="s">
        <v>2441</v>
      </c>
      <c r="B616" t="str">
        <f t="shared" si="27"/>
        <v>PG</v>
      </c>
      <c r="C616" t="s">
        <v>18</v>
      </c>
      <c r="D616" t="s">
        <v>10</v>
      </c>
      <c r="E616">
        <v>1984</v>
      </c>
      <c r="F616" s="22">
        <f t="shared" si="28"/>
        <v>30682</v>
      </c>
      <c r="G616" t="s">
        <v>2208</v>
      </c>
      <c r="H616">
        <f t="shared" si="29"/>
        <v>6.3</v>
      </c>
      <c r="I616">
        <v>6.3</v>
      </c>
      <c r="J616">
        <v>866</v>
      </c>
      <c r="K616" t="s">
        <v>219</v>
      </c>
      <c r="L616" t="s">
        <v>219</v>
      </c>
      <c r="M616" t="s">
        <v>1861</v>
      </c>
      <c r="N616" t="s">
        <v>15</v>
      </c>
      <c r="P616">
        <v>1142944</v>
      </c>
      <c r="Q616">
        <f>_xlfn.XLOOKUP(E616,CPI!A:A,CPI!B:B)</f>
        <v>103.9</v>
      </c>
      <c r="R616" s="12">
        <f>P616*(CPI!$B$112/Movie!Q616)</f>
        <v>3351829.0356111643</v>
      </c>
      <c r="S616" t="s">
        <v>696</v>
      </c>
      <c r="T616">
        <v>93</v>
      </c>
    </row>
    <row r="617" spans="1:20" x14ac:dyDescent="0.3">
      <c r="A617" t="s">
        <v>2442</v>
      </c>
      <c r="B617" t="str">
        <f t="shared" si="27"/>
        <v>PG</v>
      </c>
      <c r="C617" t="s">
        <v>18</v>
      </c>
      <c r="D617" t="s">
        <v>26</v>
      </c>
      <c r="E617">
        <v>1984</v>
      </c>
      <c r="F617" s="22">
        <f t="shared" si="28"/>
        <v>30682</v>
      </c>
      <c r="G617" t="s">
        <v>2009</v>
      </c>
      <c r="H617">
        <f t="shared" si="29"/>
        <v>5.9</v>
      </c>
      <c r="I617">
        <v>5.9</v>
      </c>
      <c r="J617">
        <v>807</v>
      </c>
      <c r="K617" t="s">
        <v>450</v>
      </c>
      <c r="L617" t="s">
        <v>2443</v>
      </c>
      <c r="M617" t="s">
        <v>818</v>
      </c>
      <c r="N617" t="s">
        <v>15</v>
      </c>
      <c r="P617">
        <v>7889694</v>
      </c>
      <c r="Q617">
        <f>_xlfn.XLOOKUP(E617,CPI!A:A,CPI!B:B)</f>
        <v>103.9</v>
      </c>
      <c r="R617" s="12">
        <f>P617*(CPI!$B$112/Movie!Q617)</f>
        <v>23137533.799807504</v>
      </c>
      <c r="S617" t="s">
        <v>103</v>
      </c>
      <c r="T617">
        <v>94</v>
      </c>
    </row>
    <row r="618" spans="1:20" x14ac:dyDescent="0.3">
      <c r="A618" t="s">
        <v>2444</v>
      </c>
      <c r="B618" t="str">
        <f t="shared" si="27"/>
        <v>R</v>
      </c>
      <c r="C618" t="s">
        <v>1</v>
      </c>
      <c r="D618" t="s">
        <v>2</v>
      </c>
      <c r="E618">
        <v>1984</v>
      </c>
      <c r="F618" s="22">
        <f t="shared" si="28"/>
        <v>30682</v>
      </c>
      <c r="G618" t="s">
        <v>2252</v>
      </c>
      <c r="H618">
        <f t="shared" si="29"/>
        <v>5.7</v>
      </c>
      <c r="I618">
        <v>5.7</v>
      </c>
      <c r="J618">
        <v>634</v>
      </c>
      <c r="K618" t="s">
        <v>763</v>
      </c>
      <c r="L618" t="s">
        <v>2445</v>
      </c>
      <c r="M618" t="s">
        <v>2446</v>
      </c>
      <c r="N618" t="s">
        <v>15</v>
      </c>
      <c r="P618">
        <v>4239154</v>
      </c>
      <c r="Q618">
        <f>_xlfn.XLOOKUP(E618,CPI!A:A,CPI!B:B)</f>
        <v>103.9</v>
      </c>
      <c r="R618" s="12">
        <f>P618*(CPI!$B$112/Movie!Q618)</f>
        <v>12431859.709335899</v>
      </c>
      <c r="S618" t="s">
        <v>65</v>
      </c>
      <c r="T618">
        <v>95</v>
      </c>
    </row>
    <row r="619" spans="1:20" x14ac:dyDescent="0.3">
      <c r="A619" t="s">
        <v>2447</v>
      </c>
      <c r="B619" t="str">
        <f t="shared" si="27"/>
        <v>PG</v>
      </c>
      <c r="C619" t="s">
        <v>18</v>
      </c>
      <c r="D619" t="s">
        <v>10</v>
      </c>
      <c r="E619">
        <v>1984</v>
      </c>
      <c r="F619" s="22">
        <f t="shared" si="28"/>
        <v>30682</v>
      </c>
      <c r="G619" t="s">
        <v>1498</v>
      </c>
      <c r="H619">
        <f t="shared" si="29"/>
        <v>5.2</v>
      </c>
      <c r="I619">
        <v>5.2</v>
      </c>
      <c r="J619">
        <v>1200</v>
      </c>
      <c r="K619" t="s">
        <v>619</v>
      </c>
      <c r="L619" t="s">
        <v>2448</v>
      </c>
      <c r="M619" t="s">
        <v>87</v>
      </c>
      <c r="N619" t="s">
        <v>15</v>
      </c>
      <c r="O619">
        <v>12000000</v>
      </c>
      <c r="P619">
        <v>129268</v>
      </c>
      <c r="Q619">
        <f>_xlfn.XLOOKUP(E619,CPI!A:A,CPI!B:B)</f>
        <v>103.9</v>
      </c>
      <c r="R619" s="12">
        <f>P619*(CPI!$B$112/Movie!Q619)</f>
        <v>379094.89509143401</v>
      </c>
      <c r="S619" t="s">
        <v>46</v>
      </c>
      <c r="T619">
        <v>91</v>
      </c>
    </row>
    <row r="620" spans="1:20" x14ac:dyDescent="0.3">
      <c r="A620" t="s">
        <v>2449</v>
      </c>
      <c r="B620" t="str">
        <f t="shared" si="27"/>
        <v>R</v>
      </c>
      <c r="C620" t="s">
        <v>1</v>
      </c>
      <c r="D620" t="s">
        <v>26</v>
      </c>
      <c r="E620">
        <v>1984</v>
      </c>
      <c r="F620" s="22">
        <f t="shared" si="28"/>
        <v>30682</v>
      </c>
      <c r="G620" t="s">
        <v>2450</v>
      </c>
      <c r="H620">
        <f t="shared" si="29"/>
        <v>7.9</v>
      </c>
      <c r="I620">
        <v>7.9</v>
      </c>
      <c r="J620">
        <v>2700</v>
      </c>
      <c r="K620" t="s">
        <v>2451</v>
      </c>
      <c r="L620" t="s">
        <v>2452</v>
      </c>
      <c r="M620" t="s">
        <v>2453</v>
      </c>
      <c r="N620" t="s">
        <v>291</v>
      </c>
      <c r="Q620">
        <f>_xlfn.XLOOKUP(E620,CPI!A:A,CPI!B:B)</f>
        <v>103.9</v>
      </c>
      <c r="R620" s="12">
        <f>P620*(CPI!$B$112/Movie!Q620)</f>
        <v>0</v>
      </c>
      <c r="S620" t="s">
        <v>2454</v>
      </c>
      <c r="T620">
        <v>187</v>
      </c>
    </row>
    <row r="621" spans="1:20" x14ac:dyDescent="0.3">
      <c r="A621" t="s">
        <v>2455</v>
      </c>
      <c r="B621" t="str">
        <f t="shared" si="27"/>
        <v>PG</v>
      </c>
      <c r="C621" t="s">
        <v>18</v>
      </c>
      <c r="D621" t="s">
        <v>2</v>
      </c>
      <c r="E621">
        <v>1984</v>
      </c>
      <c r="F621" s="22">
        <f t="shared" si="28"/>
        <v>30682</v>
      </c>
      <c r="G621" t="s">
        <v>2039</v>
      </c>
      <c r="H621">
        <f t="shared" si="29"/>
        <v>6</v>
      </c>
      <c r="I621">
        <v>6</v>
      </c>
      <c r="J621">
        <v>440</v>
      </c>
      <c r="K621" t="s">
        <v>337</v>
      </c>
      <c r="L621" t="s">
        <v>2456</v>
      </c>
      <c r="M621" t="s">
        <v>58</v>
      </c>
      <c r="N621" t="s">
        <v>291</v>
      </c>
      <c r="P621">
        <v>1525532</v>
      </c>
      <c r="Q621">
        <f>_xlfn.XLOOKUP(E621,CPI!A:A,CPI!B:B)</f>
        <v>103.9</v>
      </c>
      <c r="R621" s="12">
        <f>P621*(CPI!$B$112/Movie!Q621)</f>
        <v>4473817.1357074101</v>
      </c>
      <c r="S621" t="s">
        <v>2457</v>
      </c>
      <c r="T621">
        <v>91</v>
      </c>
    </row>
    <row r="622" spans="1:20" x14ac:dyDescent="0.3">
      <c r="A622" t="s">
        <v>2458</v>
      </c>
      <c r="B622" t="str">
        <f t="shared" si="27"/>
        <v>R</v>
      </c>
      <c r="C622" t="s">
        <v>1</v>
      </c>
      <c r="D622" t="s">
        <v>2</v>
      </c>
      <c r="E622">
        <v>1984</v>
      </c>
      <c r="F622" s="22">
        <f t="shared" si="28"/>
        <v>30682</v>
      </c>
      <c r="G622" t="s">
        <v>2065</v>
      </c>
      <c r="H622">
        <f t="shared" si="29"/>
        <v>5.8</v>
      </c>
      <c r="I622">
        <v>5.8</v>
      </c>
      <c r="J622">
        <v>822</v>
      </c>
      <c r="K622" t="s">
        <v>143</v>
      </c>
      <c r="L622" t="s">
        <v>143</v>
      </c>
      <c r="M622" t="s">
        <v>2459</v>
      </c>
      <c r="N622" t="s">
        <v>15</v>
      </c>
      <c r="O622">
        <v>6300000</v>
      </c>
      <c r="P622">
        <v>1059966</v>
      </c>
      <c r="Q622">
        <f>_xlfn.XLOOKUP(E622,CPI!A:A,CPI!B:B)</f>
        <v>103.9</v>
      </c>
      <c r="R622" s="12">
        <f>P622*(CPI!$B$112/Movie!Q622)</f>
        <v>3108485.4687199225</v>
      </c>
      <c r="S622" t="s">
        <v>2460</v>
      </c>
      <c r="T622">
        <v>109</v>
      </c>
    </row>
    <row r="623" spans="1:20" x14ac:dyDescent="0.3">
      <c r="A623" t="s">
        <v>2461</v>
      </c>
      <c r="B623" t="str">
        <f t="shared" si="27"/>
        <v>PG</v>
      </c>
      <c r="C623" t="s">
        <v>18</v>
      </c>
      <c r="D623" t="s">
        <v>2</v>
      </c>
      <c r="E623">
        <v>1984</v>
      </c>
      <c r="F623" s="22">
        <f t="shared" si="28"/>
        <v>30682</v>
      </c>
      <c r="G623" t="s">
        <v>2462</v>
      </c>
      <c r="H623">
        <f t="shared" si="29"/>
        <v>5.7</v>
      </c>
      <c r="I623">
        <v>5.7</v>
      </c>
      <c r="J623">
        <v>794</v>
      </c>
      <c r="K623" t="s">
        <v>920</v>
      </c>
      <c r="L623" t="s">
        <v>2463</v>
      </c>
      <c r="M623" t="s">
        <v>330</v>
      </c>
      <c r="N623" t="s">
        <v>15</v>
      </c>
      <c r="P623">
        <v>1820049</v>
      </c>
      <c r="Q623">
        <f>_xlfn.XLOOKUP(E623,CPI!A:A,CPI!B:B)</f>
        <v>103.9</v>
      </c>
      <c r="R623" s="12">
        <f>P623*(CPI!$B$112/Movie!Q623)</f>
        <v>5337525.7969201151</v>
      </c>
      <c r="S623" t="s">
        <v>165</v>
      </c>
      <c r="T623">
        <v>110</v>
      </c>
    </row>
    <row r="624" spans="1:20" x14ac:dyDescent="0.3">
      <c r="A624" t="s">
        <v>2464</v>
      </c>
      <c r="B624" t="str">
        <f t="shared" si="27"/>
        <v>R</v>
      </c>
      <c r="C624" t="s">
        <v>1</v>
      </c>
      <c r="D624" t="s">
        <v>26</v>
      </c>
      <c r="E624">
        <v>1984</v>
      </c>
      <c r="F624" s="22">
        <f t="shared" si="28"/>
        <v>30682</v>
      </c>
      <c r="G624" t="s">
        <v>2353</v>
      </c>
      <c r="H624">
        <f t="shared" si="29"/>
        <v>6.5</v>
      </c>
      <c r="I624">
        <v>6.5</v>
      </c>
      <c r="J624">
        <v>2600</v>
      </c>
      <c r="K624" t="s">
        <v>2465</v>
      </c>
      <c r="L624" t="s">
        <v>2466</v>
      </c>
      <c r="M624" t="s">
        <v>553</v>
      </c>
      <c r="N624" t="s">
        <v>7</v>
      </c>
      <c r="P624">
        <v>2527088</v>
      </c>
      <c r="Q624">
        <f>_xlfn.XLOOKUP(E624,CPI!A:A,CPI!B:B)</f>
        <v>103.9</v>
      </c>
      <c r="R624" s="12">
        <f>P624*(CPI!$B$112/Movie!Q624)</f>
        <v>7411007.8306063516</v>
      </c>
      <c r="S624" t="s">
        <v>555</v>
      </c>
      <c r="T624">
        <v>92</v>
      </c>
    </row>
    <row r="625" spans="1:20" x14ac:dyDescent="0.3">
      <c r="A625" t="s">
        <v>2467</v>
      </c>
      <c r="B625" t="str">
        <f t="shared" si="27"/>
        <v>PG</v>
      </c>
      <c r="C625" t="s">
        <v>18</v>
      </c>
      <c r="D625" t="s">
        <v>26</v>
      </c>
      <c r="E625">
        <v>1984</v>
      </c>
      <c r="F625" s="22">
        <f t="shared" si="28"/>
        <v>30682</v>
      </c>
      <c r="G625" t="s">
        <v>2462</v>
      </c>
      <c r="H625">
        <f t="shared" si="29"/>
        <v>4.5</v>
      </c>
      <c r="I625">
        <v>4.5</v>
      </c>
      <c r="J625">
        <v>212</v>
      </c>
      <c r="K625" t="s">
        <v>2468</v>
      </c>
      <c r="L625" t="s">
        <v>2469</v>
      </c>
      <c r="M625" t="s">
        <v>28</v>
      </c>
      <c r="N625" t="s">
        <v>7</v>
      </c>
      <c r="P625">
        <v>526805</v>
      </c>
      <c r="Q625">
        <f>_xlfn.XLOOKUP(E625,CPI!A:A,CPI!B:B)</f>
        <v>103.9</v>
      </c>
      <c r="R625" s="12">
        <f>P625*(CPI!$B$112/Movie!Q625)</f>
        <v>1544922.8440808468</v>
      </c>
      <c r="S625" t="s">
        <v>2470</v>
      </c>
      <c r="T625">
        <v>92</v>
      </c>
    </row>
    <row r="626" spans="1:20" x14ac:dyDescent="0.3">
      <c r="A626" t="s">
        <v>2471</v>
      </c>
      <c r="B626" t="str">
        <f t="shared" si="27"/>
        <v>PG</v>
      </c>
      <c r="C626" t="s">
        <v>18</v>
      </c>
      <c r="D626" t="s">
        <v>26</v>
      </c>
      <c r="E626">
        <v>1984</v>
      </c>
      <c r="F626" s="22">
        <f t="shared" si="28"/>
        <v>30682</v>
      </c>
      <c r="G626" t="s">
        <v>2244</v>
      </c>
      <c r="H626">
        <f t="shared" si="29"/>
        <v>5.4</v>
      </c>
      <c r="I626">
        <v>5.4</v>
      </c>
      <c r="J626">
        <v>2400</v>
      </c>
      <c r="K626" t="s">
        <v>2472</v>
      </c>
      <c r="L626" t="s">
        <v>2473</v>
      </c>
      <c r="M626" t="s">
        <v>442</v>
      </c>
      <c r="N626" t="s">
        <v>15</v>
      </c>
      <c r="P626">
        <v>21538850</v>
      </c>
      <c r="Q626">
        <f>_xlfn.XLOOKUP(E626,CPI!A:A,CPI!B:B)</f>
        <v>103.9</v>
      </c>
      <c r="R626" s="12">
        <f>P626*(CPI!$B$112/Movie!Q626)</f>
        <v>63165424.398460045</v>
      </c>
      <c r="S626" t="s">
        <v>8</v>
      </c>
      <c r="T626">
        <v>97</v>
      </c>
    </row>
    <row r="627" spans="1:20" x14ac:dyDescent="0.3">
      <c r="A627" t="s">
        <v>2474</v>
      </c>
      <c r="B627" t="str">
        <f t="shared" si="27"/>
        <v>R</v>
      </c>
      <c r="C627" t="s">
        <v>1</v>
      </c>
      <c r="D627" t="s">
        <v>2</v>
      </c>
      <c r="E627">
        <v>1984</v>
      </c>
      <c r="F627" s="22">
        <f t="shared" si="28"/>
        <v>30682</v>
      </c>
      <c r="G627" t="s">
        <v>2475</v>
      </c>
      <c r="H627">
        <f t="shared" si="29"/>
        <v>6.3</v>
      </c>
      <c r="I627">
        <v>6.3</v>
      </c>
      <c r="J627">
        <v>653</v>
      </c>
      <c r="K627" t="s">
        <v>342</v>
      </c>
      <c r="L627" t="s">
        <v>342</v>
      </c>
      <c r="M627" t="s">
        <v>2476</v>
      </c>
      <c r="N627" t="s">
        <v>180</v>
      </c>
      <c r="P627">
        <v>162364</v>
      </c>
      <c r="Q627">
        <f>_xlfn.XLOOKUP(E627,CPI!A:A,CPI!B:B)</f>
        <v>103.9</v>
      </c>
      <c r="R627" s="12">
        <f>P627*(CPI!$B$112/Movie!Q627)</f>
        <v>476153.13570741093</v>
      </c>
      <c r="S627" t="s">
        <v>653</v>
      </c>
      <c r="T627">
        <v>107</v>
      </c>
    </row>
    <row r="628" spans="1:20" x14ac:dyDescent="0.3">
      <c r="A628" t="s">
        <v>2477</v>
      </c>
      <c r="B628" t="str">
        <f t="shared" si="27"/>
        <v>R</v>
      </c>
      <c r="C628" t="s">
        <v>1</v>
      </c>
      <c r="D628" t="s">
        <v>2</v>
      </c>
      <c r="E628">
        <v>1984</v>
      </c>
      <c r="F628" s="22">
        <f t="shared" si="28"/>
        <v>30682</v>
      </c>
      <c r="G628" t="s">
        <v>2139</v>
      </c>
      <c r="H628">
        <f t="shared" si="29"/>
        <v>5.2</v>
      </c>
      <c r="I628">
        <v>5.2</v>
      </c>
      <c r="J628">
        <v>733</v>
      </c>
      <c r="K628" t="s">
        <v>2478</v>
      </c>
      <c r="L628" t="s">
        <v>2478</v>
      </c>
      <c r="M628" t="s">
        <v>2479</v>
      </c>
      <c r="N628" t="s">
        <v>180</v>
      </c>
      <c r="P628">
        <v>1839623</v>
      </c>
      <c r="Q628">
        <f>_xlfn.XLOOKUP(E628,CPI!A:A,CPI!B:B)</f>
        <v>103.9</v>
      </c>
      <c r="R628" s="12">
        <f>P628*(CPI!$B$112/Movie!Q628)</f>
        <v>5394929.0481231948</v>
      </c>
      <c r="S628" t="s">
        <v>2480</v>
      </c>
      <c r="T628">
        <v>90</v>
      </c>
    </row>
    <row r="629" spans="1:20" x14ac:dyDescent="0.3">
      <c r="A629" t="s">
        <v>2481</v>
      </c>
      <c r="B629" t="str">
        <f t="shared" si="27"/>
        <v>R</v>
      </c>
      <c r="C629" t="s">
        <v>1</v>
      </c>
      <c r="D629" t="s">
        <v>2</v>
      </c>
      <c r="E629">
        <v>1984</v>
      </c>
      <c r="F629" s="22">
        <f t="shared" si="28"/>
        <v>30682</v>
      </c>
      <c r="G629" t="s">
        <v>2208</v>
      </c>
      <c r="H629">
        <f t="shared" si="29"/>
        <v>5.9</v>
      </c>
      <c r="I629">
        <v>5.9</v>
      </c>
      <c r="J629">
        <v>456</v>
      </c>
      <c r="K629" t="s">
        <v>2482</v>
      </c>
      <c r="L629" t="s">
        <v>2482</v>
      </c>
      <c r="M629" t="s">
        <v>1931</v>
      </c>
      <c r="N629" t="s">
        <v>15</v>
      </c>
      <c r="P629">
        <v>148750</v>
      </c>
      <c r="Q629">
        <f>_xlfn.XLOOKUP(E629,CPI!A:A,CPI!B:B)</f>
        <v>103.9</v>
      </c>
      <c r="R629" s="12">
        <f>P629*(CPI!$B$112/Movie!Q629)</f>
        <v>436228.34456207888</v>
      </c>
      <c r="S629" t="s">
        <v>2483</v>
      </c>
      <c r="T629">
        <v>98</v>
      </c>
    </row>
    <row r="630" spans="1:20" x14ac:dyDescent="0.3">
      <c r="A630" t="s">
        <v>2484</v>
      </c>
      <c r="B630" t="str">
        <f t="shared" si="27"/>
        <v>PG</v>
      </c>
      <c r="C630" t="s">
        <v>18</v>
      </c>
      <c r="D630" t="s">
        <v>48</v>
      </c>
      <c r="E630">
        <v>1984</v>
      </c>
      <c r="F630" s="22">
        <f t="shared" si="28"/>
        <v>30682</v>
      </c>
      <c r="G630" t="s">
        <v>2485</v>
      </c>
      <c r="H630">
        <f t="shared" si="29"/>
        <v>6.5</v>
      </c>
      <c r="I630">
        <v>6.5</v>
      </c>
      <c r="J630">
        <v>586</v>
      </c>
      <c r="K630" t="s">
        <v>709</v>
      </c>
      <c r="L630" t="s">
        <v>2486</v>
      </c>
      <c r="M630" t="s">
        <v>1338</v>
      </c>
      <c r="N630" t="s">
        <v>7</v>
      </c>
      <c r="P630">
        <v>200498</v>
      </c>
      <c r="Q630">
        <f>_xlfn.XLOOKUP(E630,CPI!A:A,CPI!B:B)</f>
        <v>103.9</v>
      </c>
      <c r="R630" s="12">
        <f>P630*(CPI!$B$112/Movie!Q630)</f>
        <v>587985.95380173239</v>
      </c>
      <c r="S630" t="s">
        <v>2487</v>
      </c>
      <c r="T630">
        <v>106</v>
      </c>
    </row>
    <row r="631" spans="1:20" x14ac:dyDescent="0.3">
      <c r="A631" t="s">
        <v>2488</v>
      </c>
      <c r="B631" t="str">
        <f t="shared" si="27"/>
        <v>G</v>
      </c>
      <c r="C631" t="s">
        <v>322</v>
      </c>
      <c r="D631" t="s">
        <v>2</v>
      </c>
      <c r="E631">
        <v>1984</v>
      </c>
      <c r="F631" s="22">
        <f t="shared" si="28"/>
        <v>30682</v>
      </c>
      <c r="G631" t="s">
        <v>2489</v>
      </c>
      <c r="H631">
        <f t="shared" si="29"/>
        <v>7.6</v>
      </c>
      <c r="I631">
        <v>7.6</v>
      </c>
      <c r="J631">
        <v>2500</v>
      </c>
      <c r="K631" t="s">
        <v>2490</v>
      </c>
      <c r="L631" t="s">
        <v>2491</v>
      </c>
      <c r="M631" t="s">
        <v>2492</v>
      </c>
      <c r="N631" t="s">
        <v>437</v>
      </c>
      <c r="P631">
        <v>2411143</v>
      </c>
      <c r="Q631">
        <f>_xlfn.XLOOKUP(E631,CPI!A:A,CPI!B:B)</f>
        <v>103.9</v>
      </c>
      <c r="R631" s="12">
        <f>P631*(CPI!$B$112/Movie!Q631)</f>
        <v>7070984.3320500469</v>
      </c>
      <c r="S631" t="s">
        <v>2493</v>
      </c>
      <c r="T631">
        <v>90</v>
      </c>
    </row>
    <row r="632" spans="1:20" x14ac:dyDescent="0.3">
      <c r="A632" t="s">
        <v>2494</v>
      </c>
      <c r="B632" t="str">
        <f t="shared" si="27"/>
        <v>PG</v>
      </c>
      <c r="C632" t="s">
        <v>18</v>
      </c>
      <c r="D632" t="s">
        <v>2</v>
      </c>
      <c r="E632">
        <v>1984</v>
      </c>
      <c r="F632" s="22">
        <f t="shared" si="28"/>
        <v>30682</v>
      </c>
      <c r="G632" t="s">
        <v>1985</v>
      </c>
      <c r="H632">
        <f t="shared" si="29"/>
        <v>6.6</v>
      </c>
      <c r="I632">
        <v>6.6</v>
      </c>
      <c r="J632">
        <v>952</v>
      </c>
      <c r="K632" t="s">
        <v>920</v>
      </c>
      <c r="L632" t="s">
        <v>2495</v>
      </c>
      <c r="M632" t="s">
        <v>873</v>
      </c>
      <c r="N632" t="s">
        <v>15</v>
      </c>
      <c r="P632">
        <v>1945658</v>
      </c>
      <c r="Q632">
        <f>_xlfn.XLOOKUP(E632,CPI!A:A,CPI!B:B)</f>
        <v>103.9</v>
      </c>
      <c r="R632" s="12">
        <f>P632*(CPI!$B$112/Movie!Q632)</f>
        <v>5705890.2078922028</v>
      </c>
      <c r="S632" t="s">
        <v>2496</v>
      </c>
      <c r="T632">
        <v>99</v>
      </c>
    </row>
    <row r="633" spans="1:20" x14ac:dyDescent="0.3">
      <c r="A633" t="s">
        <v>2497</v>
      </c>
      <c r="B633" t="str">
        <f t="shared" si="27"/>
        <v>R</v>
      </c>
      <c r="C633" t="s">
        <v>1</v>
      </c>
      <c r="D633" t="s">
        <v>2</v>
      </c>
      <c r="E633">
        <v>1984</v>
      </c>
      <c r="F633" s="22">
        <f t="shared" si="28"/>
        <v>30682</v>
      </c>
      <c r="G633" t="s">
        <v>2498</v>
      </c>
      <c r="H633">
        <f t="shared" si="29"/>
        <v>5.8</v>
      </c>
      <c r="I633">
        <v>5.8</v>
      </c>
      <c r="J633">
        <v>262</v>
      </c>
      <c r="K633" t="s">
        <v>725</v>
      </c>
      <c r="L633" t="s">
        <v>725</v>
      </c>
      <c r="M633" t="s">
        <v>2499</v>
      </c>
      <c r="N633" t="s">
        <v>15</v>
      </c>
      <c r="P633">
        <v>343890</v>
      </c>
      <c r="Q633">
        <f>_xlfn.XLOOKUP(E633,CPI!A:A,CPI!B:B)</f>
        <v>103.9</v>
      </c>
      <c r="R633" s="12">
        <f>P633*(CPI!$B$112/Movie!Q633)</f>
        <v>1008501.280076997</v>
      </c>
      <c r="S633" t="s">
        <v>889</v>
      </c>
      <c r="T633">
        <v>103</v>
      </c>
    </row>
    <row r="634" spans="1:20" x14ac:dyDescent="0.3">
      <c r="A634" t="s">
        <v>2500</v>
      </c>
      <c r="B634" t="str">
        <f t="shared" si="27"/>
        <v>R</v>
      </c>
      <c r="C634" t="s">
        <v>1</v>
      </c>
      <c r="D634" t="s">
        <v>26</v>
      </c>
      <c r="E634">
        <v>1984</v>
      </c>
      <c r="F634" s="22">
        <f t="shared" si="28"/>
        <v>30682</v>
      </c>
      <c r="G634" t="s">
        <v>2323</v>
      </c>
      <c r="H634">
        <f t="shared" si="29"/>
        <v>5.3</v>
      </c>
      <c r="I634">
        <v>5.3</v>
      </c>
      <c r="J634">
        <v>241</v>
      </c>
      <c r="K634" t="s">
        <v>2501</v>
      </c>
      <c r="L634" t="s">
        <v>2502</v>
      </c>
      <c r="M634" t="s">
        <v>2503</v>
      </c>
      <c r="N634" t="s">
        <v>15</v>
      </c>
      <c r="Q634">
        <f>_xlfn.XLOOKUP(E634,CPI!A:A,CPI!B:B)</f>
        <v>103.9</v>
      </c>
      <c r="R634" s="12">
        <f>P634*(CPI!$B$112/Movie!Q634)</f>
        <v>0</v>
      </c>
      <c r="S634" t="s">
        <v>2167</v>
      </c>
      <c r="T634">
        <v>93</v>
      </c>
    </row>
    <row r="635" spans="1:20" x14ac:dyDescent="0.3">
      <c r="A635" t="s">
        <v>2504</v>
      </c>
      <c r="B635" t="str">
        <f t="shared" si="27"/>
        <v>PG</v>
      </c>
      <c r="C635" t="s">
        <v>18</v>
      </c>
      <c r="D635" t="s">
        <v>48</v>
      </c>
      <c r="E635">
        <v>1984</v>
      </c>
      <c r="F635" s="22">
        <f t="shared" si="28"/>
        <v>30682</v>
      </c>
      <c r="G635" t="s">
        <v>2208</v>
      </c>
      <c r="H635">
        <f t="shared" si="29"/>
        <v>6.1</v>
      </c>
      <c r="I635">
        <v>6.1</v>
      </c>
      <c r="J635">
        <v>270</v>
      </c>
      <c r="K635" t="s">
        <v>2505</v>
      </c>
      <c r="L635" t="s">
        <v>694</v>
      </c>
      <c r="M635" t="s">
        <v>2506</v>
      </c>
      <c r="N635" t="s">
        <v>15</v>
      </c>
      <c r="O635">
        <v>221000</v>
      </c>
      <c r="P635">
        <v>2687148</v>
      </c>
      <c r="Q635">
        <f>_xlfn.XLOOKUP(E635,CPI!A:A,CPI!B:B)</f>
        <v>103.9</v>
      </c>
      <c r="R635" s="12">
        <f>P635*(CPI!$B$112/Movie!Q635)</f>
        <v>7880404.1924927803</v>
      </c>
      <c r="T635">
        <v>110</v>
      </c>
    </row>
    <row r="636" spans="1:20" x14ac:dyDescent="0.3">
      <c r="A636" t="s">
        <v>2507</v>
      </c>
      <c r="B636" t="str">
        <f t="shared" si="27"/>
        <v>R</v>
      </c>
      <c r="C636" t="s">
        <v>1</v>
      </c>
      <c r="D636" t="s">
        <v>26</v>
      </c>
      <c r="E636">
        <v>1984</v>
      </c>
      <c r="F636" s="22">
        <f t="shared" si="28"/>
        <v>30682</v>
      </c>
      <c r="G636" t="s">
        <v>1628</v>
      </c>
      <c r="H636">
        <f t="shared" si="29"/>
        <v>3.8</v>
      </c>
      <c r="I636">
        <v>3.8</v>
      </c>
      <c r="J636">
        <v>424</v>
      </c>
      <c r="K636" t="s">
        <v>2508</v>
      </c>
      <c r="L636" t="s">
        <v>2508</v>
      </c>
      <c r="M636" t="s">
        <v>2509</v>
      </c>
      <c r="N636" t="s">
        <v>15</v>
      </c>
      <c r="P636">
        <v>21058033</v>
      </c>
      <c r="Q636">
        <f>_xlfn.XLOOKUP(E636,CPI!A:A,CPI!B:B)</f>
        <v>103.9</v>
      </c>
      <c r="R636" s="12">
        <f>P636*(CPI!$B$112/Movie!Q636)</f>
        <v>61755367.229066402</v>
      </c>
      <c r="S636" t="s">
        <v>1582</v>
      </c>
      <c r="T636">
        <v>88</v>
      </c>
    </row>
    <row r="637" spans="1:20" x14ac:dyDescent="0.3">
      <c r="A637" t="s">
        <v>2510</v>
      </c>
      <c r="B637" t="str">
        <f t="shared" si="27"/>
        <v>R</v>
      </c>
      <c r="C637" t="s">
        <v>1</v>
      </c>
      <c r="D637" t="s">
        <v>26</v>
      </c>
      <c r="E637">
        <v>1984</v>
      </c>
      <c r="F637" s="22">
        <f t="shared" si="28"/>
        <v>30682</v>
      </c>
      <c r="G637" t="s">
        <v>1684</v>
      </c>
      <c r="H637">
        <f t="shared" si="29"/>
        <v>5.7</v>
      </c>
      <c r="I637">
        <v>5.7</v>
      </c>
      <c r="J637">
        <v>1400</v>
      </c>
      <c r="K637" t="s">
        <v>1686</v>
      </c>
      <c r="L637" t="s">
        <v>2511</v>
      </c>
      <c r="M637" t="s">
        <v>395</v>
      </c>
      <c r="N637" t="s">
        <v>15</v>
      </c>
      <c r="P637">
        <v>837914</v>
      </c>
      <c r="Q637">
        <f>_xlfn.XLOOKUP(E637,CPI!A:A,CPI!B:B)</f>
        <v>103.9</v>
      </c>
      <c r="R637" s="12">
        <f>P637*(CPI!$B$112/Movie!Q637)</f>
        <v>2457289.6612127041</v>
      </c>
      <c r="S637" t="s">
        <v>1705</v>
      </c>
      <c r="T637">
        <v>108</v>
      </c>
    </row>
    <row r="638" spans="1:20" x14ac:dyDescent="0.3">
      <c r="A638" t="s">
        <v>2512</v>
      </c>
      <c r="B638" t="str">
        <f t="shared" si="27"/>
        <v>Not Rated</v>
      </c>
      <c r="C638" t="s">
        <v>432</v>
      </c>
      <c r="D638" t="s">
        <v>2</v>
      </c>
      <c r="E638">
        <v>1984</v>
      </c>
      <c r="F638" s="22">
        <f t="shared" si="28"/>
        <v>30682</v>
      </c>
      <c r="G638" t="s">
        <v>2513</v>
      </c>
      <c r="H638">
        <f t="shared" si="29"/>
        <v>6.9</v>
      </c>
      <c r="I638">
        <v>6.9</v>
      </c>
      <c r="J638">
        <v>94</v>
      </c>
      <c r="K638" t="s">
        <v>2514</v>
      </c>
      <c r="L638" t="s">
        <v>2514</v>
      </c>
      <c r="M638" t="s">
        <v>2515</v>
      </c>
      <c r="N638" t="s">
        <v>233</v>
      </c>
      <c r="Q638">
        <f>_xlfn.XLOOKUP(E638,CPI!A:A,CPI!B:B)</f>
        <v>103.9</v>
      </c>
      <c r="R638" s="12">
        <f>P638*(CPI!$B$112/Movie!Q638)</f>
        <v>0</v>
      </c>
      <c r="S638" t="s">
        <v>2516</v>
      </c>
      <c r="T638">
        <v>95</v>
      </c>
    </row>
    <row r="639" spans="1:20" x14ac:dyDescent="0.3">
      <c r="A639" t="s">
        <v>2517</v>
      </c>
      <c r="B639" t="str">
        <f t="shared" si="27"/>
        <v>PG-13</v>
      </c>
      <c r="C639" t="s">
        <v>1984</v>
      </c>
      <c r="D639" t="s">
        <v>26</v>
      </c>
      <c r="E639">
        <v>1984</v>
      </c>
      <c r="F639" s="22">
        <f t="shared" si="28"/>
        <v>30682</v>
      </c>
      <c r="G639" t="s">
        <v>2227</v>
      </c>
      <c r="H639">
        <f t="shared" si="29"/>
        <v>5.7</v>
      </c>
      <c r="I639">
        <v>5.7</v>
      </c>
      <c r="J639">
        <v>184</v>
      </c>
      <c r="K639" t="s">
        <v>2518</v>
      </c>
      <c r="L639" t="s">
        <v>2519</v>
      </c>
      <c r="M639" t="s">
        <v>2520</v>
      </c>
      <c r="N639" t="s">
        <v>2521</v>
      </c>
      <c r="Q639">
        <f>_xlfn.XLOOKUP(E639,CPI!A:A,CPI!B:B)</f>
        <v>103.9</v>
      </c>
      <c r="R639" s="12">
        <f>P639*(CPI!$B$112/Movie!Q639)</f>
        <v>0</v>
      </c>
      <c r="S639" t="s">
        <v>2522</v>
      </c>
      <c r="T639">
        <v>90</v>
      </c>
    </row>
    <row r="640" spans="1:20" x14ac:dyDescent="0.3">
      <c r="A640" t="s">
        <v>2523</v>
      </c>
      <c r="B640" t="str">
        <f t="shared" si="27"/>
        <v>Rating Pending</v>
      </c>
      <c r="D640" t="s">
        <v>2</v>
      </c>
      <c r="E640">
        <v>1984</v>
      </c>
      <c r="F640" s="22">
        <f t="shared" si="28"/>
        <v>30682</v>
      </c>
      <c r="G640" t="s">
        <v>2450</v>
      </c>
      <c r="H640">
        <f t="shared" si="29"/>
        <v>7.3</v>
      </c>
      <c r="I640">
        <v>7.3</v>
      </c>
      <c r="J640">
        <v>67</v>
      </c>
      <c r="K640" t="s">
        <v>2524</v>
      </c>
      <c r="L640" t="s">
        <v>2525</v>
      </c>
      <c r="M640" t="s">
        <v>2526</v>
      </c>
      <c r="N640" t="s">
        <v>7</v>
      </c>
      <c r="P640">
        <v>2729</v>
      </c>
      <c r="Q640">
        <f>_xlfn.XLOOKUP(E640,CPI!A:A,CPI!B:B)</f>
        <v>103.9</v>
      </c>
      <c r="R640" s="12">
        <f>P640*(CPI!$B$112/Movie!Q640)</f>
        <v>8003.1405197305094</v>
      </c>
      <c r="S640" t="s">
        <v>602</v>
      </c>
      <c r="T640">
        <v>89</v>
      </c>
    </row>
    <row r="641" spans="1:20" x14ac:dyDescent="0.3">
      <c r="A641" t="s">
        <v>2527</v>
      </c>
      <c r="B641" t="str">
        <f t="shared" si="27"/>
        <v>R</v>
      </c>
      <c r="C641" t="s">
        <v>1</v>
      </c>
      <c r="D641" t="s">
        <v>26</v>
      </c>
      <c r="E641">
        <v>1984</v>
      </c>
      <c r="F641" s="22">
        <f t="shared" si="28"/>
        <v>30682</v>
      </c>
      <c r="G641" t="s">
        <v>2528</v>
      </c>
      <c r="H641">
        <f t="shared" si="29"/>
        <v>5.0999999999999996</v>
      </c>
      <c r="I641">
        <v>5.0999999999999996</v>
      </c>
      <c r="J641">
        <v>216</v>
      </c>
      <c r="K641" t="s">
        <v>2529</v>
      </c>
      <c r="L641" t="s">
        <v>2529</v>
      </c>
      <c r="M641" t="s">
        <v>2530</v>
      </c>
      <c r="N641" t="s">
        <v>15</v>
      </c>
      <c r="O641">
        <v>1000000</v>
      </c>
      <c r="P641">
        <v>95000</v>
      </c>
      <c r="Q641">
        <f>_xlfn.XLOOKUP(E641,CPI!A:A,CPI!B:B)</f>
        <v>103.9</v>
      </c>
      <c r="R641" s="12">
        <f>P641*(CPI!$B$112/Movie!Q641)</f>
        <v>278599.61501443695</v>
      </c>
      <c r="S641" t="s">
        <v>2527</v>
      </c>
      <c r="T641">
        <v>96</v>
      </c>
    </row>
    <row r="642" spans="1:20" x14ac:dyDescent="0.3">
      <c r="A642" t="s">
        <v>2531</v>
      </c>
      <c r="B642" t="str">
        <f t="shared" si="27"/>
        <v>Not Rated</v>
      </c>
      <c r="C642" t="s">
        <v>432</v>
      </c>
      <c r="D642" t="s">
        <v>375</v>
      </c>
      <c r="E642">
        <v>1984</v>
      </c>
      <c r="F642" s="22">
        <f t="shared" si="28"/>
        <v>30682</v>
      </c>
      <c r="G642" t="s">
        <v>1990</v>
      </c>
      <c r="H642">
        <f t="shared" si="29"/>
        <v>5.0999999999999996</v>
      </c>
      <c r="I642">
        <v>5.0999999999999996</v>
      </c>
      <c r="J642">
        <v>73</v>
      </c>
      <c r="K642" t="s">
        <v>2532</v>
      </c>
      <c r="L642" t="s">
        <v>2533</v>
      </c>
      <c r="M642" t="s">
        <v>2534</v>
      </c>
      <c r="N642" t="s">
        <v>15</v>
      </c>
      <c r="Q642">
        <f>_xlfn.XLOOKUP(E642,CPI!A:A,CPI!B:B)</f>
        <v>103.9</v>
      </c>
      <c r="R642" s="12">
        <f>P642*(CPI!$B$112/Movie!Q642)</f>
        <v>0</v>
      </c>
      <c r="S642" t="s">
        <v>2535</v>
      </c>
      <c r="T642">
        <v>98</v>
      </c>
    </row>
    <row r="643" spans="1:20" x14ac:dyDescent="0.3">
      <c r="A643" t="s">
        <v>2536</v>
      </c>
      <c r="B643" t="str">
        <f t="shared" ref="B643:B706" si="30">IF(C643="","Rating Pending",C643)</f>
        <v>PG-13</v>
      </c>
      <c r="C643" t="s">
        <v>1984</v>
      </c>
      <c r="D643" t="s">
        <v>26</v>
      </c>
      <c r="E643">
        <v>1984</v>
      </c>
      <c r="F643" s="22">
        <f t="shared" ref="F643:F706" si="31">DATE(TRIM(E643), 1, 1)</f>
        <v>30682</v>
      </c>
      <c r="G643" t="s">
        <v>2323</v>
      </c>
      <c r="H643">
        <f t="shared" ref="H643:H706" si="32">IF(I643="","Score Pending",I643)</f>
        <v>5.0999999999999996</v>
      </c>
      <c r="I643">
        <v>5.0999999999999996</v>
      </c>
      <c r="J643">
        <v>172</v>
      </c>
      <c r="K643" t="s">
        <v>2537</v>
      </c>
      <c r="L643" t="s">
        <v>2537</v>
      </c>
      <c r="M643" t="s">
        <v>2538</v>
      </c>
      <c r="N643" t="s">
        <v>15</v>
      </c>
      <c r="Q643">
        <f>_xlfn.XLOOKUP(E643,CPI!A:A,CPI!B:B)</f>
        <v>103.9</v>
      </c>
      <c r="R643" s="12">
        <f>P643*(CPI!$B$112/Movie!Q643)</f>
        <v>0</v>
      </c>
      <c r="S643" t="s">
        <v>2167</v>
      </c>
      <c r="T643">
        <v>85</v>
      </c>
    </row>
    <row r="644" spans="1:20" x14ac:dyDescent="0.3">
      <c r="A644" t="s">
        <v>2539</v>
      </c>
      <c r="B644" t="str">
        <f t="shared" si="30"/>
        <v>R</v>
      </c>
      <c r="C644" t="s">
        <v>1</v>
      </c>
      <c r="D644" t="s">
        <v>26</v>
      </c>
      <c r="E644">
        <v>1984</v>
      </c>
      <c r="F644" s="22">
        <f t="shared" si="31"/>
        <v>30682</v>
      </c>
      <c r="G644" t="s">
        <v>2227</v>
      </c>
      <c r="H644">
        <f t="shared" si="32"/>
        <v>6.2</v>
      </c>
      <c r="I644">
        <v>6.2</v>
      </c>
      <c r="J644">
        <v>105</v>
      </c>
      <c r="K644" t="s">
        <v>2540</v>
      </c>
      <c r="L644" t="s">
        <v>2540</v>
      </c>
      <c r="M644" t="s">
        <v>2541</v>
      </c>
      <c r="N644" t="s">
        <v>437</v>
      </c>
      <c r="P644">
        <v>127426</v>
      </c>
      <c r="Q644">
        <f>_xlfn.XLOOKUP(E644,CPI!A:A,CPI!B:B)</f>
        <v>103.9</v>
      </c>
      <c r="R644" s="12">
        <f>P644*(CPI!$B$112/Movie!Q644)</f>
        <v>373692.99518768041</v>
      </c>
      <c r="S644" t="s">
        <v>2542</v>
      </c>
      <c r="T644">
        <v>90</v>
      </c>
    </row>
    <row r="645" spans="1:20" x14ac:dyDescent="0.3">
      <c r="A645" t="s">
        <v>2543</v>
      </c>
      <c r="B645" t="str">
        <f t="shared" si="30"/>
        <v>PG-13</v>
      </c>
      <c r="C645" t="s">
        <v>1984</v>
      </c>
      <c r="D645" t="s">
        <v>26</v>
      </c>
      <c r="E645">
        <v>1985</v>
      </c>
      <c r="F645" s="22">
        <f t="shared" si="31"/>
        <v>31048</v>
      </c>
      <c r="G645" t="s">
        <v>2544</v>
      </c>
      <c r="H645">
        <f t="shared" si="32"/>
        <v>6.6</v>
      </c>
      <c r="I645">
        <v>6.6</v>
      </c>
      <c r="J645">
        <v>83000</v>
      </c>
      <c r="K645" t="s">
        <v>1294</v>
      </c>
      <c r="L645" t="s">
        <v>1294</v>
      </c>
      <c r="M645" t="s">
        <v>2545</v>
      </c>
      <c r="N645" t="s">
        <v>15</v>
      </c>
      <c r="O645">
        <v>7500000</v>
      </c>
      <c r="P645">
        <v>38934048</v>
      </c>
      <c r="Q645">
        <f>_xlfn.XLOOKUP(E645,CPI!A:A,CPI!B:B)</f>
        <v>107.6</v>
      </c>
      <c r="R645" s="12">
        <f>P645*(CPI!$B$112/Movie!Q645)</f>
        <v>110252829.23420075</v>
      </c>
      <c r="S645" t="s">
        <v>46</v>
      </c>
      <c r="T645">
        <v>94</v>
      </c>
    </row>
    <row r="646" spans="1:20" x14ac:dyDescent="0.3">
      <c r="A646" t="s">
        <v>2546</v>
      </c>
      <c r="B646" t="str">
        <f t="shared" si="30"/>
        <v>PG</v>
      </c>
      <c r="C646" t="s">
        <v>18</v>
      </c>
      <c r="D646" t="s">
        <v>10</v>
      </c>
      <c r="E646">
        <v>1985</v>
      </c>
      <c r="F646" s="22">
        <f t="shared" si="31"/>
        <v>31048</v>
      </c>
      <c r="G646" t="s">
        <v>2547</v>
      </c>
      <c r="H646">
        <f t="shared" si="32"/>
        <v>7.8</v>
      </c>
      <c r="I646">
        <v>7.8</v>
      </c>
      <c r="J646">
        <v>252000</v>
      </c>
      <c r="K646" t="s">
        <v>1138</v>
      </c>
      <c r="L646" t="s">
        <v>2036</v>
      </c>
      <c r="M646" t="s">
        <v>2548</v>
      </c>
      <c r="N646" t="s">
        <v>15</v>
      </c>
      <c r="O646">
        <v>19000000</v>
      </c>
      <c r="P646">
        <v>63980721</v>
      </c>
      <c r="Q646">
        <f>_xlfn.XLOOKUP(E646,CPI!A:A,CPI!B:B)</f>
        <v>107.6</v>
      </c>
      <c r="R646" s="12">
        <f>P646*(CPI!$B$112/Movie!Q646)</f>
        <v>181179606.77230483</v>
      </c>
      <c r="S646" t="s">
        <v>8</v>
      </c>
      <c r="T646">
        <v>114</v>
      </c>
    </row>
    <row r="647" spans="1:20" x14ac:dyDescent="0.3">
      <c r="A647" t="s">
        <v>2549</v>
      </c>
      <c r="B647" t="str">
        <f t="shared" si="30"/>
        <v>PG</v>
      </c>
      <c r="C647" t="s">
        <v>18</v>
      </c>
      <c r="D647" t="s">
        <v>10</v>
      </c>
      <c r="E647">
        <v>1985</v>
      </c>
      <c r="F647" s="22">
        <f t="shared" si="31"/>
        <v>31048</v>
      </c>
      <c r="G647" t="s">
        <v>2550</v>
      </c>
      <c r="H647">
        <f t="shared" si="32"/>
        <v>8.5</v>
      </c>
      <c r="I647">
        <v>8.5</v>
      </c>
      <c r="J647">
        <v>1100000</v>
      </c>
      <c r="K647" t="s">
        <v>2040</v>
      </c>
      <c r="L647" t="s">
        <v>2040</v>
      </c>
      <c r="M647" t="s">
        <v>2551</v>
      </c>
      <c r="N647" t="s">
        <v>15</v>
      </c>
      <c r="O647">
        <v>19000000</v>
      </c>
      <c r="P647">
        <v>381906762</v>
      </c>
      <c r="Q647">
        <f>_xlfn.XLOOKUP(E647,CPI!A:A,CPI!B:B)</f>
        <v>107.6</v>
      </c>
      <c r="R647" s="12">
        <f>P647*(CPI!$B$112/Movie!Q647)</f>
        <v>1081477605.7750928</v>
      </c>
      <c r="S647" t="s">
        <v>46</v>
      </c>
      <c r="T647">
        <v>116</v>
      </c>
    </row>
    <row r="648" spans="1:20" x14ac:dyDescent="0.3">
      <c r="A648" t="s">
        <v>2552</v>
      </c>
      <c r="B648" t="str">
        <f t="shared" si="30"/>
        <v>R</v>
      </c>
      <c r="C648" t="s">
        <v>1</v>
      </c>
      <c r="D648" t="s">
        <v>19</v>
      </c>
      <c r="E648">
        <v>1985</v>
      </c>
      <c r="F648" s="22">
        <f t="shared" si="31"/>
        <v>31048</v>
      </c>
      <c r="G648" t="s">
        <v>2553</v>
      </c>
      <c r="H648">
        <f t="shared" si="32"/>
        <v>7.3</v>
      </c>
      <c r="I648">
        <v>7.3</v>
      </c>
      <c r="J648">
        <v>31000</v>
      </c>
      <c r="K648" t="s">
        <v>120</v>
      </c>
      <c r="L648" t="s">
        <v>2554</v>
      </c>
      <c r="M648" t="s">
        <v>2555</v>
      </c>
      <c r="N648" t="s">
        <v>15</v>
      </c>
      <c r="O648">
        <v>6000000</v>
      </c>
      <c r="P648">
        <v>17307019</v>
      </c>
      <c r="Q648">
        <f>_xlfn.XLOOKUP(E648,CPI!A:A,CPI!B:B)</f>
        <v>107.6</v>
      </c>
      <c r="R648" s="12">
        <f>P648*(CPI!$B$112/Movie!Q648)</f>
        <v>49009746.183085501</v>
      </c>
      <c r="S648" t="s">
        <v>2556</v>
      </c>
      <c r="T648">
        <v>116</v>
      </c>
    </row>
    <row r="649" spans="1:20" x14ac:dyDescent="0.3">
      <c r="A649" t="s">
        <v>2557</v>
      </c>
      <c r="B649" t="str">
        <f t="shared" si="30"/>
        <v>PG</v>
      </c>
      <c r="C649" t="s">
        <v>18</v>
      </c>
      <c r="D649" t="s">
        <v>26</v>
      </c>
      <c r="E649">
        <v>1985</v>
      </c>
      <c r="F649" s="22">
        <f t="shared" si="31"/>
        <v>31048</v>
      </c>
      <c r="G649" t="s">
        <v>2558</v>
      </c>
      <c r="H649">
        <f t="shared" si="32"/>
        <v>7.3</v>
      </c>
      <c r="I649">
        <v>7.3</v>
      </c>
      <c r="J649">
        <v>88000</v>
      </c>
      <c r="K649" t="s">
        <v>2559</v>
      </c>
      <c r="L649" t="s">
        <v>43</v>
      </c>
      <c r="M649" t="s">
        <v>2560</v>
      </c>
      <c r="N649" t="s">
        <v>15</v>
      </c>
      <c r="O649">
        <v>15000000</v>
      </c>
      <c r="P649">
        <v>14643997</v>
      </c>
      <c r="Q649">
        <f>_xlfn.XLOOKUP(E649,CPI!A:A,CPI!B:B)</f>
        <v>107.6</v>
      </c>
      <c r="R649" s="12">
        <f>P649*(CPI!$B$112/Movie!Q649)</f>
        <v>41468642.062267661</v>
      </c>
      <c r="S649" t="s">
        <v>29</v>
      </c>
      <c r="T649">
        <v>94</v>
      </c>
    </row>
    <row r="650" spans="1:20" x14ac:dyDescent="0.3">
      <c r="A650" t="s">
        <v>2561</v>
      </c>
      <c r="B650" t="str">
        <f t="shared" si="30"/>
        <v>R</v>
      </c>
      <c r="C650" t="s">
        <v>1</v>
      </c>
      <c r="D650" t="s">
        <v>26</v>
      </c>
      <c r="E650">
        <v>1985</v>
      </c>
      <c r="F650" s="22">
        <f t="shared" si="31"/>
        <v>31048</v>
      </c>
      <c r="G650" t="s">
        <v>2475</v>
      </c>
      <c r="H650">
        <f t="shared" si="32"/>
        <v>7.8</v>
      </c>
      <c r="I650">
        <v>7.8</v>
      </c>
      <c r="J650">
        <v>367000</v>
      </c>
      <c r="K650" t="s">
        <v>1294</v>
      </c>
      <c r="L650" t="s">
        <v>1294</v>
      </c>
      <c r="M650" t="s">
        <v>2562</v>
      </c>
      <c r="N650" t="s">
        <v>15</v>
      </c>
      <c r="O650">
        <v>1000000</v>
      </c>
      <c r="P650">
        <v>51525171</v>
      </c>
      <c r="Q650">
        <f>_xlfn.XLOOKUP(E650,CPI!A:A,CPI!B:B)</f>
        <v>107.6</v>
      </c>
      <c r="R650" s="12">
        <f>P650*(CPI!$B$112/Movie!Q650)</f>
        <v>145908174.75557622</v>
      </c>
      <c r="S650" t="s">
        <v>46</v>
      </c>
      <c r="T650">
        <v>97</v>
      </c>
    </row>
    <row r="651" spans="1:20" x14ac:dyDescent="0.3">
      <c r="A651" t="s">
        <v>2563</v>
      </c>
      <c r="B651" t="str">
        <f t="shared" si="30"/>
        <v>PG-13</v>
      </c>
      <c r="C651" t="s">
        <v>1984</v>
      </c>
      <c r="D651" t="s">
        <v>26</v>
      </c>
      <c r="E651">
        <v>1985</v>
      </c>
      <c r="F651" s="22">
        <f t="shared" si="31"/>
        <v>31048</v>
      </c>
      <c r="G651" t="s">
        <v>2564</v>
      </c>
      <c r="H651">
        <f t="shared" si="32"/>
        <v>6.7</v>
      </c>
      <c r="I651">
        <v>6.7</v>
      </c>
      <c r="J651">
        <v>59000</v>
      </c>
      <c r="K651" t="s">
        <v>1119</v>
      </c>
      <c r="L651" t="s">
        <v>2565</v>
      </c>
      <c r="M651" t="s">
        <v>2566</v>
      </c>
      <c r="N651" t="s">
        <v>15</v>
      </c>
      <c r="O651">
        <v>17500000</v>
      </c>
      <c r="P651">
        <v>85313124</v>
      </c>
      <c r="Q651">
        <f>_xlfn.XLOOKUP(E651,CPI!A:A,CPI!B:B)</f>
        <v>107.6</v>
      </c>
      <c r="R651" s="12">
        <f>P651*(CPI!$B$112/Movie!Q651)</f>
        <v>241588372.51672864</v>
      </c>
      <c r="S651" t="s">
        <v>165</v>
      </c>
      <c r="T651">
        <v>117</v>
      </c>
    </row>
    <row r="652" spans="1:20" x14ac:dyDescent="0.3">
      <c r="A652" t="s">
        <v>2567</v>
      </c>
      <c r="B652" t="str">
        <f t="shared" si="30"/>
        <v>R</v>
      </c>
      <c r="C652" t="s">
        <v>1</v>
      </c>
      <c r="D652" t="s">
        <v>19</v>
      </c>
      <c r="E652">
        <v>1985</v>
      </c>
      <c r="F652" s="22">
        <f t="shared" si="31"/>
        <v>31048</v>
      </c>
      <c r="G652" t="s">
        <v>2568</v>
      </c>
      <c r="H652">
        <f t="shared" si="32"/>
        <v>6.5</v>
      </c>
      <c r="I652">
        <v>6.5</v>
      </c>
      <c r="J652">
        <v>159000</v>
      </c>
      <c r="K652" t="s">
        <v>1782</v>
      </c>
      <c r="L652" t="s">
        <v>991</v>
      </c>
      <c r="M652" t="s">
        <v>746</v>
      </c>
      <c r="N652" t="s">
        <v>15</v>
      </c>
      <c r="O652">
        <v>44000000</v>
      </c>
      <c r="P652">
        <v>300400432</v>
      </c>
      <c r="Q652">
        <f>_xlfn.XLOOKUP(E652,CPI!A:A,CPI!B:B)</f>
        <v>107.6</v>
      </c>
      <c r="R652" s="12">
        <f>P652*(CPI!$B$112/Movie!Q652)</f>
        <v>850669253.07063198</v>
      </c>
      <c r="S652" t="s">
        <v>628</v>
      </c>
      <c r="T652">
        <v>96</v>
      </c>
    </row>
    <row r="653" spans="1:20" x14ac:dyDescent="0.3">
      <c r="A653" t="s">
        <v>2569</v>
      </c>
      <c r="B653" t="str">
        <f t="shared" si="30"/>
        <v>PG-13</v>
      </c>
      <c r="C653" t="s">
        <v>1984</v>
      </c>
      <c r="D653" t="s">
        <v>48</v>
      </c>
      <c r="E653">
        <v>1985</v>
      </c>
      <c r="F653" s="22">
        <f t="shared" si="31"/>
        <v>31048</v>
      </c>
      <c r="G653" t="s">
        <v>2056</v>
      </c>
      <c r="H653">
        <f t="shared" si="32"/>
        <v>7.2</v>
      </c>
      <c r="I653">
        <v>7.2</v>
      </c>
      <c r="J653">
        <v>27000</v>
      </c>
      <c r="K653" t="s">
        <v>2570</v>
      </c>
      <c r="L653" t="s">
        <v>2571</v>
      </c>
      <c r="M653" t="s">
        <v>1246</v>
      </c>
      <c r="N653" t="s">
        <v>15</v>
      </c>
      <c r="O653">
        <v>8000000</v>
      </c>
      <c r="P653">
        <v>48230162</v>
      </c>
      <c r="Q653">
        <f>_xlfn.XLOOKUP(E653,CPI!A:A,CPI!B:B)</f>
        <v>107.6</v>
      </c>
      <c r="R653" s="12">
        <f>P653*(CPI!$B$112/Movie!Q653)</f>
        <v>136577419.71561339</v>
      </c>
      <c r="S653" t="s">
        <v>46</v>
      </c>
      <c r="T653">
        <v>120</v>
      </c>
    </row>
    <row r="654" spans="1:20" x14ac:dyDescent="0.3">
      <c r="A654" t="s">
        <v>2572</v>
      </c>
      <c r="B654" t="str">
        <f t="shared" si="30"/>
        <v>PG</v>
      </c>
      <c r="C654" t="s">
        <v>18</v>
      </c>
      <c r="D654" t="s">
        <v>10</v>
      </c>
      <c r="E654">
        <v>1985</v>
      </c>
      <c r="F654" s="22">
        <f t="shared" si="31"/>
        <v>31048</v>
      </c>
      <c r="G654" t="s">
        <v>2573</v>
      </c>
      <c r="H654">
        <f t="shared" si="32"/>
        <v>6.4</v>
      </c>
      <c r="I654">
        <v>6.4</v>
      </c>
      <c r="J654">
        <v>62000</v>
      </c>
      <c r="K654" t="s">
        <v>975</v>
      </c>
      <c r="L654" t="s">
        <v>2574</v>
      </c>
      <c r="M654" t="s">
        <v>1463</v>
      </c>
      <c r="N654" t="s">
        <v>15</v>
      </c>
      <c r="O654">
        <v>24500000</v>
      </c>
      <c r="P654">
        <v>15502112</v>
      </c>
      <c r="Q654">
        <f>_xlfn.XLOOKUP(E654,CPI!A:A,CPI!B:B)</f>
        <v>107.6</v>
      </c>
      <c r="R654" s="12">
        <f>P654*(CPI!$B$112/Movie!Q654)</f>
        <v>43898638.721189588</v>
      </c>
      <c r="S654" t="s">
        <v>2575</v>
      </c>
      <c r="T654">
        <v>94</v>
      </c>
    </row>
    <row r="655" spans="1:20" x14ac:dyDescent="0.3">
      <c r="A655" t="s">
        <v>2576</v>
      </c>
      <c r="B655" t="str">
        <f t="shared" si="30"/>
        <v>R</v>
      </c>
      <c r="C655" t="s">
        <v>1</v>
      </c>
      <c r="D655" t="s">
        <v>26</v>
      </c>
      <c r="E655">
        <v>1985</v>
      </c>
      <c r="F655" s="22">
        <f t="shared" si="31"/>
        <v>31048</v>
      </c>
      <c r="G655" t="s">
        <v>2577</v>
      </c>
      <c r="H655">
        <f t="shared" si="32"/>
        <v>7.3</v>
      </c>
      <c r="I655">
        <v>7.3</v>
      </c>
      <c r="J655">
        <v>56000</v>
      </c>
      <c r="K655" t="s">
        <v>1554</v>
      </c>
      <c r="L655" t="s">
        <v>2578</v>
      </c>
      <c r="M655" t="s">
        <v>2579</v>
      </c>
      <c r="N655" t="s">
        <v>15</v>
      </c>
      <c r="O655">
        <v>4000000</v>
      </c>
      <c r="P655">
        <v>14237880</v>
      </c>
      <c r="Q655">
        <f>_xlfn.XLOOKUP(E655,CPI!A:A,CPI!B:B)</f>
        <v>107.6</v>
      </c>
      <c r="R655" s="12">
        <f>P655*(CPI!$B$112/Movie!Q655)</f>
        <v>40318606.282527879</v>
      </c>
      <c r="S655" t="s">
        <v>515</v>
      </c>
      <c r="T655">
        <v>91</v>
      </c>
    </row>
    <row r="656" spans="1:20" x14ac:dyDescent="0.3">
      <c r="A656" t="s">
        <v>2580</v>
      </c>
      <c r="B656" t="str">
        <f t="shared" si="30"/>
        <v>R</v>
      </c>
      <c r="C656" t="s">
        <v>1</v>
      </c>
      <c r="D656" t="s">
        <v>2</v>
      </c>
      <c r="E656">
        <v>1985</v>
      </c>
      <c r="F656" s="22">
        <f t="shared" si="31"/>
        <v>31048</v>
      </c>
      <c r="G656" t="s">
        <v>2581</v>
      </c>
      <c r="H656">
        <f t="shared" si="32"/>
        <v>6.4</v>
      </c>
      <c r="I656">
        <v>6.4</v>
      </c>
      <c r="J656">
        <v>38000</v>
      </c>
      <c r="K656" t="s">
        <v>813</v>
      </c>
      <c r="L656" t="s">
        <v>813</v>
      </c>
      <c r="M656" t="s">
        <v>2582</v>
      </c>
      <c r="N656" t="s">
        <v>15</v>
      </c>
      <c r="O656">
        <v>10000000</v>
      </c>
      <c r="P656">
        <v>37803872</v>
      </c>
      <c r="Q656">
        <f>_xlfn.XLOOKUP(E656,CPI!A:A,CPI!B:B)</f>
        <v>107.6</v>
      </c>
      <c r="R656" s="12">
        <f>P656*(CPI!$B$112/Movie!Q656)</f>
        <v>107052414.48327138</v>
      </c>
      <c r="S656" t="s">
        <v>16</v>
      </c>
      <c r="T656">
        <v>110</v>
      </c>
    </row>
    <row r="657" spans="1:20" x14ac:dyDescent="0.3">
      <c r="A657" t="s">
        <v>2583</v>
      </c>
      <c r="B657" t="str">
        <f t="shared" si="30"/>
        <v>R</v>
      </c>
      <c r="C657" t="s">
        <v>1</v>
      </c>
      <c r="D657" t="s">
        <v>2</v>
      </c>
      <c r="E657">
        <v>1985</v>
      </c>
      <c r="F657" s="22">
        <f t="shared" si="31"/>
        <v>31048</v>
      </c>
      <c r="G657" t="s">
        <v>2584</v>
      </c>
      <c r="H657">
        <f t="shared" si="32"/>
        <v>7.9</v>
      </c>
      <c r="I657">
        <v>7.9</v>
      </c>
      <c r="J657">
        <v>191000</v>
      </c>
      <c r="K657" t="s">
        <v>552</v>
      </c>
      <c r="L657" t="s">
        <v>552</v>
      </c>
      <c r="M657" t="s">
        <v>2585</v>
      </c>
      <c r="N657" t="s">
        <v>7</v>
      </c>
      <c r="O657">
        <v>15000000</v>
      </c>
      <c r="P657">
        <v>9949953</v>
      </c>
      <c r="Q657">
        <f>_xlfn.XLOOKUP(E657,CPI!A:A,CPI!B:B)</f>
        <v>107.6</v>
      </c>
      <c r="R657" s="12">
        <f>P657*(CPI!$B$112/Movie!Q657)</f>
        <v>28176121.552973978</v>
      </c>
      <c r="S657" t="s">
        <v>1048</v>
      </c>
      <c r="T657">
        <v>132</v>
      </c>
    </row>
    <row r="658" spans="1:20" x14ac:dyDescent="0.3">
      <c r="A658" t="s">
        <v>2586</v>
      </c>
      <c r="B658" t="str">
        <f t="shared" si="30"/>
        <v>R</v>
      </c>
      <c r="C658" t="s">
        <v>1</v>
      </c>
      <c r="D658" t="s">
        <v>2</v>
      </c>
      <c r="E658">
        <v>1985</v>
      </c>
      <c r="F658" s="22">
        <f t="shared" si="31"/>
        <v>31048</v>
      </c>
      <c r="G658" t="s">
        <v>2581</v>
      </c>
      <c r="H658">
        <f t="shared" si="32"/>
        <v>7.3</v>
      </c>
      <c r="I658">
        <v>7.3</v>
      </c>
      <c r="J658">
        <v>55000</v>
      </c>
      <c r="K658" t="s">
        <v>70</v>
      </c>
      <c r="L658" t="s">
        <v>2587</v>
      </c>
      <c r="M658" t="s">
        <v>70</v>
      </c>
      <c r="N658" t="s">
        <v>15</v>
      </c>
      <c r="O658">
        <v>6900000</v>
      </c>
      <c r="P658">
        <v>41410568</v>
      </c>
      <c r="Q658">
        <f>_xlfn.XLOOKUP(E658,CPI!A:A,CPI!B:B)</f>
        <v>107.6</v>
      </c>
      <c r="R658" s="12">
        <f>P658*(CPI!$B$112/Movie!Q658)</f>
        <v>117265799.90334573</v>
      </c>
      <c r="S658" t="s">
        <v>71</v>
      </c>
      <c r="T658">
        <v>115</v>
      </c>
    </row>
    <row r="659" spans="1:20" x14ac:dyDescent="0.3">
      <c r="A659" t="s">
        <v>2588</v>
      </c>
      <c r="B659" t="str">
        <f t="shared" si="30"/>
        <v>PG</v>
      </c>
      <c r="C659" t="s">
        <v>18</v>
      </c>
      <c r="D659" t="s">
        <v>26</v>
      </c>
      <c r="E659">
        <v>1985</v>
      </c>
      <c r="F659" s="22">
        <f t="shared" si="31"/>
        <v>31048</v>
      </c>
      <c r="G659" t="s">
        <v>2589</v>
      </c>
      <c r="H659">
        <f t="shared" si="32"/>
        <v>6.1</v>
      </c>
      <c r="I659">
        <v>6.1</v>
      </c>
      <c r="J659">
        <v>48000</v>
      </c>
      <c r="K659" t="s">
        <v>2590</v>
      </c>
      <c r="L659" t="s">
        <v>2591</v>
      </c>
      <c r="M659" t="s">
        <v>2551</v>
      </c>
      <c r="N659" t="s">
        <v>15</v>
      </c>
      <c r="P659">
        <v>33086611</v>
      </c>
      <c r="Q659">
        <f>_xlfn.XLOOKUP(E659,CPI!A:A,CPI!B:B)</f>
        <v>107.6</v>
      </c>
      <c r="R659" s="12">
        <f>P659*(CPI!$B$112/Movie!Q659)</f>
        <v>93694148.435873613</v>
      </c>
      <c r="S659" t="s">
        <v>1521</v>
      </c>
      <c r="T659">
        <v>91</v>
      </c>
    </row>
    <row r="660" spans="1:20" x14ac:dyDescent="0.3">
      <c r="A660" t="s">
        <v>2592</v>
      </c>
      <c r="B660" t="str">
        <f t="shared" si="30"/>
        <v>PG</v>
      </c>
      <c r="C660" t="s">
        <v>18</v>
      </c>
      <c r="D660" t="s">
        <v>26</v>
      </c>
      <c r="E660">
        <v>1985</v>
      </c>
      <c r="F660" s="22">
        <f t="shared" si="31"/>
        <v>31048</v>
      </c>
      <c r="G660" t="s">
        <v>2593</v>
      </c>
      <c r="H660">
        <f t="shared" si="32"/>
        <v>7</v>
      </c>
      <c r="I660">
        <v>7</v>
      </c>
      <c r="J660">
        <v>31000</v>
      </c>
      <c r="K660" t="s">
        <v>1518</v>
      </c>
      <c r="L660" t="s">
        <v>2002</v>
      </c>
      <c r="M660" t="s">
        <v>2060</v>
      </c>
      <c r="N660" t="s">
        <v>15</v>
      </c>
      <c r="O660">
        <v>8000000</v>
      </c>
      <c r="P660">
        <v>12952019</v>
      </c>
      <c r="Q660">
        <f>_xlfn.XLOOKUP(E660,CPI!A:A,CPI!B:B)</f>
        <v>107.6</v>
      </c>
      <c r="R660" s="12">
        <f>P660*(CPI!$B$112/Movie!Q660)</f>
        <v>36677325.179368027</v>
      </c>
      <c r="S660" t="s">
        <v>2594</v>
      </c>
      <c r="T660">
        <v>108</v>
      </c>
    </row>
    <row r="661" spans="1:20" x14ac:dyDescent="0.3">
      <c r="A661" t="s">
        <v>2595</v>
      </c>
      <c r="B661" t="str">
        <f t="shared" si="30"/>
        <v>R</v>
      </c>
      <c r="C661" t="s">
        <v>1</v>
      </c>
      <c r="D661" t="s">
        <v>19</v>
      </c>
      <c r="E661">
        <v>1985</v>
      </c>
      <c r="F661" s="22">
        <f t="shared" si="31"/>
        <v>31048</v>
      </c>
      <c r="G661" t="s">
        <v>2596</v>
      </c>
      <c r="H661">
        <f t="shared" si="32"/>
        <v>6.7</v>
      </c>
      <c r="I661">
        <v>6.7</v>
      </c>
      <c r="J661">
        <v>150000</v>
      </c>
      <c r="K661" t="s">
        <v>2115</v>
      </c>
      <c r="L661" t="s">
        <v>2591</v>
      </c>
      <c r="M661" t="s">
        <v>983</v>
      </c>
      <c r="N661" t="s">
        <v>15</v>
      </c>
      <c r="O661">
        <v>10000000</v>
      </c>
      <c r="P661">
        <v>57491000</v>
      </c>
      <c r="Q661">
        <f>_xlfn.XLOOKUP(E661,CPI!A:A,CPI!B:B)</f>
        <v>107.6</v>
      </c>
      <c r="R661" s="12">
        <f>P661*(CPI!$B$112/Movie!Q661)</f>
        <v>162802116.17100373</v>
      </c>
      <c r="S661" t="s">
        <v>2556</v>
      </c>
      <c r="T661">
        <v>90</v>
      </c>
    </row>
    <row r="662" spans="1:20" x14ac:dyDescent="0.3">
      <c r="A662" t="s">
        <v>2597</v>
      </c>
      <c r="B662" t="str">
        <f t="shared" si="30"/>
        <v>R</v>
      </c>
      <c r="C662" t="s">
        <v>1</v>
      </c>
      <c r="D662" t="s">
        <v>89</v>
      </c>
      <c r="E662">
        <v>1985</v>
      </c>
      <c r="F662" s="22">
        <f t="shared" si="31"/>
        <v>31048</v>
      </c>
      <c r="G662" t="s">
        <v>2410</v>
      </c>
      <c r="H662">
        <f t="shared" si="32"/>
        <v>7.4</v>
      </c>
      <c r="I662">
        <v>7.4</v>
      </c>
      <c r="J662">
        <v>89000</v>
      </c>
      <c r="K662" t="s">
        <v>688</v>
      </c>
      <c r="L662" t="s">
        <v>2598</v>
      </c>
      <c r="M662" t="s">
        <v>482</v>
      </c>
      <c r="N662" t="s">
        <v>15</v>
      </c>
      <c r="O662">
        <v>12000000</v>
      </c>
      <c r="P662">
        <v>68706993</v>
      </c>
      <c r="Q662">
        <f>_xlfn.XLOOKUP(E662,CPI!A:A,CPI!B:B)</f>
        <v>107.6</v>
      </c>
      <c r="R662" s="12">
        <f>P662*(CPI!$B$112/Movie!Q662)</f>
        <v>194563390.02881041</v>
      </c>
      <c r="S662" t="s">
        <v>29</v>
      </c>
      <c r="T662">
        <v>112</v>
      </c>
    </row>
    <row r="663" spans="1:20" x14ac:dyDescent="0.3">
      <c r="A663" t="s">
        <v>2599</v>
      </c>
      <c r="B663" t="str">
        <f t="shared" si="30"/>
        <v>PG-13</v>
      </c>
      <c r="C663" t="s">
        <v>1984</v>
      </c>
      <c r="D663" t="s">
        <v>2</v>
      </c>
      <c r="E663">
        <v>1985</v>
      </c>
      <c r="F663" s="22">
        <f t="shared" si="31"/>
        <v>31048</v>
      </c>
      <c r="G663" t="s">
        <v>2600</v>
      </c>
      <c r="H663">
        <f t="shared" si="32"/>
        <v>7.8</v>
      </c>
      <c r="I663">
        <v>7.8</v>
      </c>
      <c r="J663">
        <v>81000</v>
      </c>
      <c r="K663" t="s">
        <v>480</v>
      </c>
      <c r="L663" t="s">
        <v>2601</v>
      </c>
      <c r="M663" t="s">
        <v>2602</v>
      </c>
      <c r="N663" t="s">
        <v>15</v>
      </c>
      <c r="O663">
        <v>15000000</v>
      </c>
      <c r="P663">
        <v>98467863</v>
      </c>
      <c r="Q663">
        <f>_xlfn.XLOOKUP(E663,CPI!A:A,CPI!B:B)</f>
        <v>107.6</v>
      </c>
      <c r="R663" s="12">
        <f>P663*(CPI!$B$112/Movie!Q663)</f>
        <v>278839757.02695167</v>
      </c>
      <c r="S663" t="s">
        <v>1531</v>
      </c>
      <c r="T663">
        <v>154</v>
      </c>
    </row>
    <row r="664" spans="1:20" x14ac:dyDescent="0.3">
      <c r="A664" t="s">
        <v>2603</v>
      </c>
      <c r="B664" t="str">
        <f t="shared" si="30"/>
        <v>PG-13</v>
      </c>
      <c r="C664" t="s">
        <v>1984</v>
      </c>
      <c r="D664" t="s">
        <v>19</v>
      </c>
      <c r="E664">
        <v>1985</v>
      </c>
      <c r="F664" s="22">
        <f t="shared" si="31"/>
        <v>31048</v>
      </c>
      <c r="G664" t="s">
        <v>2604</v>
      </c>
      <c r="H664">
        <f t="shared" si="32"/>
        <v>7.2</v>
      </c>
      <c r="I664">
        <v>7.2</v>
      </c>
      <c r="J664">
        <v>40000</v>
      </c>
      <c r="K664" t="s">
        <v>481</v>
      </c>
      <c r="L664" t="s">
        <v>481</v>
      </c>
      <c r="M664" t="s">
        <v>1713</v>
      </c>
      <c r="N664" t="s">
        <v>15</v>
      </c>
      <c r="O664">
        <v>26000000</v>
      </c>
      <c r="P664">
        <v>32192570</v>
      </c>
      <c r="Q664">
        <f>_xlfn.XLOOKUP(E664,CPI!A:A,CPI!B:B)</f>
        <v>107.6</v>
      </c>
      <c r="R664" s="12">
        <f>P664*(CPI!$B$112/Movie!Q664)</f>
        <v>91162417.091078073</v>
      </c>
      <c r="S664" t="s">
        <v>16</v>
      </c>
      <c r="T664">
        <v>133</v>
      </c>
    </row>
    <row r="665" spans="1:20" x14ac:dyDescent="0.3">
      <c r="A665" t="s">
        <v>2605</v>
      </c>
      <c r="B665" t="str">
        <f t="shared" si="30"/>
        <v>PG</v>
      </c>
      <c r="C665" t="s">
        <v>18</v>
      </c>
      <c r="D665" t="s">
        <v>2</v>
      </c>
      <c r="E665">
        <v>1985</v>
      </c>
      <c r="F665" s="22">
        <f t="shared" si="31"/>
        <v>31048</v>
      </c>
      <c r="G665" t="s">
        <v>2606</v>
      </c>
      <c r="H665">
        <f t="shared" si="32"/>
        <v>6.9</v>
      </c>
      <c r="I665">
        <v>6.9</v>
      </c>
      <c r="J665">
        <v>192000</v>
      </c>
      <c r="K665" t="s">
        <v>746</v>
      </c>
      <c r="L665" t="s">
        <v>746</v>
      </c>
      <c r="M665" t="s">
        <v>746</v>
      </c>
      <c r="N665" t="s">
        <v>15</v>
      </c>
      <c r="O665">
        <v>30000000</v>
      </c>
      <c r="P665">
        <v>300473716</v>
      </c>
      <c r="Q665">
        <f>_xlfn.XLOOKUP(E665,CPI!A:A,CPI!B:B)</f>
        <v>107.6</v>
      </c>
      <c r="R665" s="12">
        <f>P665*(CPI!$B$112/Movie!Q665)</f>
        <v>850876777.55762088</v>
      </c>
      <c r="S665" t="s">
        <v>65</v>
      </c>
      <c r="T665">
        <v>91</v>
      </c>
    </row>
    <row r="666" spans="1:20" x14ac:dyDescent="0.3">
      <c r="A666" t="s">
        <v>2607</v>
      </c>
      <c r="B666" t="str">
        <f t="shared" si="30"/>
        <v>PG</v>
      </c>
      <c r="C666" t="s">
        <v>18</v>
      </c>
      <c r="D666" t="s">
        <v>26</v>
      </c>
      <c r="E666">
        <v>1985</v>
      </c>
      <c r="F666" s="22">
        <f t="shared" si="31"/>
        <v>31048</v>
      </c>
      <c r="G666" t="s">
        <v>2608</v>
      </c>
      <c r="H666">
        <f t="shared" si="32"/>
        <v>7.1</v>
      </c>
      <c r="I666">
        <v>7.1</v>
      </c>
      <c r="J666">
        <v>42000</v>
      </c>
      <c r="K666" t="s">
        <v>2609</v>
      </c>
      <c r="L666" t="s">
        <v>2609</v>
      </c>
      <c r="M666" t="s">
        <v>2610</v>
      </c>
      <c r="N666" t="s">
        <v>15</v>
      </c>
      <c r="P666">
        <v>10297601</v>
      </c>
      <c r="Q666">
        <f>_xlfn.XLOOKUP(E666,CPI!A:A,CPI!B:B)</f>
        <v>107.6</v>
      </c>
      <c r="R666" s="12">
        <f>P666*(CPI!$B$112/Movie!Q666)</f>
        <v>29160585.731412638</v>
      </c>
      <c r="S666" t="s">
        <v>2225</v>
      </c>
      <c r="T666">
        <v>97</v>
      </c>
    </row>
    <row r="667" spans="1:20" x14ac:dyDescent="0.3">
      <c r="A667" t="s">
        <v>2611</v>
      </c>
      <c r="B667" t="str">
        <f t="shared" si="30"/>
        <v>R</v>
      </c>
      <c r="C667" t="s">
        <v>1</v>
      </c>
      <c r="D667" t="s">
        <v>19</v>
      </c>
      <c r="E667">
        <v>1985</v>
      </c>
      <c r="F667" s="22">
        <f t="shared" si="31"/>
        <v>31048</v>
      </c>
      <c r="G667" t="s">
        <v>2612</v>
      </c>
      <c r="H667">
        <f t="shared" si="32"/>
        <v>8.1999999999999993</v>
      </c>
      <c r="I667">
        <v>8.1999999999999993</v>
      </c>
      <c r="J667">
        <v>117000</v>
      </c>
      <c r="K667" t="s">
        <v>2613</v>
      </c>
      <c r="L667" t="s">
        <v>2613</v>
      </c>
      <c r="M667" t="s">
        <v>2614</v>
      </c>
      <c r="N667" t="s">
        <v>2093</v>
      </c>
      <c r="O667">
        <v>11500000</v>
      </c>
      <c r="P667">
        <v>4164283</v>
      </c>
      <c r="Q667">
        <f>_xlfn.XLOOKUP(E667,CPI!A:A,CPI!B:B)</f>
        <v>107.6</v>
      </c>
      <c r="R667" s="12">
        <f>P667*(CPI!$B$112/Movie!Q667)</f>
        <v>11792351.580855019</v>
      </c>
      <c r="S667" t="s">
        <v>2615</v>
      </c>
      <c r="T667">
        <v>162</v>
      </c>
    </row>
    <row r="668" spans="1:20" x14ac:dyDescent="0.3">
      <c r="A668" t="s">
        <v>2616</v>
      </c>
      <c r="B668" t="str">
        <f t="shared" si="30"/>
        <v>PG-13</v>
      </c>
      <c r="C668" t="s">
        <v>1984</v>
      </c>
      <c r="D668" t="s">
        <v>10</v>
      </c>
      <c r="E668">
        <v>1985</v>
      </c>
      <c r="F668" s="22">
        <f t="shared" si="31"/>
        <v>31048</v>
      </c>
      <c r="G668" t="s">
        <v>2617</v>
      </c>
      <c r="H668">
        <f t="shared" si="32"/>
        <v>7</v>
      </c>
      <c r="I668">
        <v>7</v>
      </c>
      <c r="J668">
        <v>44000</v>
      </c>
      <c r="K668" t="s">
        <v>1138</v>
      </c>
      <c r="L668" t="s">
        <v>2618</v>
      </c>
      <c r="M668" t="s">
        <v>1496</v>
      </c>
      <c r="N668" t="s">
        <v>15</v>
      </c>
      <c r="O668">
        <v>20000000</v>
      </c>
      <c r="P668">
        <v>18432000</v>
      </c>
      <c r="Q668">
        <f>_xlfn.XLOOKUP(E668,CPI!A:A,CPI!B:B)</f>
        <v>107.6</v>
      </c>
      <c r="R668" s="12">
        <f>P668*(CPI!$B$112/Movie!Q668)</f>
        <v>52195449.814126395</v>
      </c>
      <c r="S668" t="s">
        <v>165</v>
      </c>
      <c r="T668">
        <v>121</v>
      </c>
    </row>
    <row r="669" spans="1:20" x14ac:dyDescent="0.3">
      <c r="A669" t="s">
        <v>2619</v>
      </c>
      <c r="B669" t="str">
        <f t="shared" si="30"/>
        <v>Not Rated</v>
      </c>
      <c r="C669" t="s">
        <v>432</v>
      </c>
      <c r="D669" t="s">
        <v>2</v>
      </c>
      <c r="E669">
        <v>1985</v>
      </c>
      <c r="F669" s="22">
        <f t="shared" si="31"/>
        <v>31048</v>
      </c>
      <c r="G669" t="s">
        <v>2620</v>
      </c>
      <c r="H669">
        <f t="shared" si="32"/>
        <v>7.3</v>
      </c>
      <c r="I669">
        <v>7.3</v>
      </c>
      <c r="J669">
        <v>41000</v>
      </c>
      <c r="K669" t="s">
        <v>822</v>
      </c>
      <c r="L669" t="s">
        <v>2180</v>
      </c>
      <c r="M669" t="s">
        <v>2621</v>
      </c>
      <c r="N669" t="s">
        <v>7</v>
      </c>
      <c r="O669">
        <v>3000000</v>
      </c>
      <c r="P669">
        <v>21041453</v>
      </c>
      <c r="Q669">
        <f>_xlfn.XLOOKUP(E669,CPI!A:A,CPI!B:B)</f>
        <v>107.6</v>
      </c>
      <c r="R669" s="12">
        <f>P669*(CPI!$B$112/Movie!Q669)</f>
        <v>59584858.077137545</v>
      </c>
      <c r="S669" t="s">
        <v>1068</v>
      </c>
      <c r="T669">
        <v>117</v>
      </c>
    </row>
    <row r="670" spans="1:20" x14ac:dyDescent="0.3">
      <c r="A670" t="s">
        <v>2622</v>
      </c>
      <c r="B670" t="str">
        <f t="shared" si="30"/>
        <v>PG-13</v>
      </c>
      <c r="C670" t="s">
        <v>1984</v>
      </c>
      <c r="D670" t="s">
        <v>19</v>
      </c>
      <c r="E670">
        <v>1985</v>
      </c>
      <c r="F670" s="22">
        <f t="shared" si="31"/>
        <v>31048</v>
      </c>
      <c r="G670" t="s">
        <v>2550</v>
      </c>
      <c r="H670">
        <f t="shared" si="32"/>
        <v>5.0999999999999996</v>
      </c>
      <c r="I670">
        <v>5.0999999999999996</v>
      </c>
      <c r="J670">
        <v>39000</v>
      </c>
      <c r="K670" t="s">
        <v>212</v>
      </c>
      <c r="L670" t="s">
        <v>982</v>
      </c>
      <c r="M670" t="s">
        <v>983</v>
      </c>
      <c r="N670" t="s">
        <v>15</v>
      </c>
      <c r="O670">
        <v>17900000</v>
      </c>
      <c r="P670">
        <v>6951415</v>
      </c>
      <c r="Q670">
        <f>_xlfn.XLOOKUP(E670,CPI!A:A,CPI!B:B)</f>
        <v>107.6</v>
      </c>
      <c r="R670" s="12">
        <f>P670*(CPI!$B$112/Movie!Q670)</f>
        <v>19684908.461895913</v>
      </c>
      <c r="S670" t="s">
        <v>578</v>
      </c>
      <c r="T670">
        <v>89</v>
      </c>
    </row>
    <row r="671" spans="1:20" x14ac:dyDescent="0.3">
      <c r="A671" t="s">
        <v>2623</v>
      </c>
      <c r="B671" t="str">
        <f t="shared" si="30"/>
        <v>R</v>
      </c>
      <c r="C671" t="s">
        <v>1</v>
      </c>
      <c r="D671" t="s">
        <v>136</v>
      </c>
      <c r="E671">
        <v>1985</v>
      </c>
      <c r="F671" s="22">
        <f t="shared" si="31"/>
        <v>31048</v>
      </c>
      <c r="G671" t="s">
        <v>2544</v>
      </c>
      <c r="H671">
        <f t="shared" si="32"/>
        <v>7.1</v>
      </c>
      <c r="I671">
        <v>7.1</v>
      </c>
      <c r="J671">
        <v>63000</v>
      </c>
      <c r="K671" t="s">
        <v>1240</v>
      </c>
      <c r="L671" t="s">
        <v>1240</v>
      </c>
      <c r="M671" t="s">
        <v>2624</v>
      </c>
      <c r="N671" t="s">
        <v>15</v>
      </c>
      <c r="O671">
        <v>9000000</v>
      </c>
      <c r="P671">
        <v>24922237</v>
      </c>
      <c r="Q671">
        <f>_xlfn.XLOOKUP(E671,CPI!A:A,CPI!B:B)</f>
        <v>107.6</v>
      </c>
      <c r="R671" s="12">
        <f>P671*(CPI!$B$112/Movie!Q671)</f>
        <v>70574401.616171002</v>
      </c>
      <c r="S671" t="s">
        <v>16</v>
      </c>
      <c r="T671">
        <v>106</v>
      </c>
    </row>
    <row r="672" spans="1:20" x14ac:dyDescent="0.3">
      <c r="A672" t="s">
        <v>2625</v>
      </c>
      <c r="B672" t="str">
        <f t="shared" si="30"/>
        <v>PG</v>
      </c>
      <c r="C672" t="s">
        <v>18</v>
      </c>
      <c r="D672" t="s">
        <v>10</v>
      </c>
      <c r="E672">
        <v>1985</v>
      </c>
      <c r="F672" s="22">
        <f t="shared" si="31"/>
        <v>31048</v>
      </c>
      <c r="G672" t="s">
        <v>2626</v>
      </c>
      <c r="H672">
        <f t="shared" si="32"/>
        <v>6.5</v>
      </c>
      <c r="I672">
        <v>6.5</v>
      </c>
      <c r="J672">
        <v>20000</v>
      </c>
      <c r="K672" t="s">
        <v>635</v>
      </c>
      <c r="L672" t="s">
        <v>2627</v>
      </c>
      <c r="M672" t="s">
        <v>2628</v>
      </c>
      <c r="N672" t="s">
        <v>15</v>
      </c>
      <c r="O672">
        <v>25000000</v>
      </c>
      <c r="P672">
        <v>9873044</v>
      </c>
      <c r="Q672">
        <f>_xlfn.XLOOKUP(E672,CPI!A:A,CPI!B:B)</f>
        <v>107.6</v>
      </c>
      <c r="R672" s="12">
        <f>P672*(CPI!$B$112/Movie!Q672)</f>
        <v>27958331.847583644</v>
      </c>
      <c r="S672" t="s">
        <v>29</v>
      </c>
      <c r="T672">
        <v>109</v>
      </c>
    </row>
    <row r="673" spans="1:20" x14ac:dyDescent="0.3">
      <c r="A673" t="s">
        <v>2629</v>
      </c>
      <c r="B673" t="str">
        <f t="shared" si="30"/>
        <v>R</v>
      </c>
      <c r="C673" t="s">
        <v>1</v>
      </c>
      <c r="D673" t="s">
        <v>10</v>
      </c>
      <c r="E673">
        <v>1985</v>
      </c>
      <c r="F673" s="22">
        <f t="shared" si="31"/>
        <v>31048</v>
      </c>
      <c r="G673" t="s">
        <v>2630</v>
      </c>
      <c r="H673">
        <f t="shared" si="32"/>
        <v>6.7</v>
      </c>
      <c r="I673">
        <v>6.7</v>
      </c>
      <c r="J673">
        <v>17000</v>
      </c>
      <c r="K673" t="s">
        <v>2631</v>
      </c>
      <c r="L673" t="s">
        <v>2632</v>
      </c>
      <c r="M673" t="s">
        <v>1746</v>
      </c>
      <c r="N673" t="s">
        <v>1405</v>
      </c>
      <c r="O673">
        <v>6500000</v>
      </c>
      <c r="Q673">
        <f>_xlfn.XLOOKUP(E673,CPI!A:A,CPI!B:B)</f>
        <v>107.6</v>
      </c>
      <c r="R673" s="12">
        <f>P673*(CPI!$B$112/Movie!Q673)</f>
        <v>0</v>
      </c>
      <c r="S673" t="s">
        <v>2633</v>
      </c>
      <c r="T673">
        <v>126</v>
      </c>
    </row>
    <row r="674" spans="1:20" x14ac:dyDescent="0.3">
      <c r="A674" t="s">
        <v>2634</v>
      </c>
      <c r="B674" t="str">
        <f t="shared" si="30"/>
        <v>PG-13</v>
      </c>
      <c r="C674" t="s">
        <v>1984</v>
      </c>
      <c r="D674" t="s">
        <v>19</v>
      </c>
      <c r="E674">
        <v>1985</v>
      </c>
      <c r="F674" s="22">
        <f t="shared" si="31"/>
        <v>31048</v>
      </c>
      <c r="G674" t="s">
        <v>2604</v>
      </c>
      <c r="H674">
        <f t="shared" si="32"/>
        <v>6.3</v>
      </c>
      <c r="I674">
        <v>6.3</v>
      </c>
      <c r="J674">
        <v>129000</v>
      </c>
      <c r="K674" t="s">
        <v>518</v>
      </c>
      <c r="L674" t="s">
        <v>519</v>
      </c>
      <c r="M674" t="s">
        <v>520</v>
      </c>
      <c r="N674" t="s">
        <v>233</v>
      </c>
      <c r="O674">
        <v>10000000</v>
      </c>
      <c r="P674">
        <v>36230219</v>
      </c>
      <c r="Q674">
        <f>_xlfn.XLOOKUP(E674,CPI!A:A,CPI!B:B)</f>
        <v>107.6</v>
      </c>
      <c r="R674" s="12">
        <f>P674*(CPI!$B$112/Movie!Q674)</f>
        <v>102596168.48791821</v>
      </c>
      <c r="S674" t="s">
        <v>521</v>
      </c>
      <c r="T674">
        <v>107</v>
      </c>
    </row>
    <row r="675" spans="1:20" x14ac:dyDescent="0.3">
      <c r="A675" t="s">
        <v>2635</v>
      </c>
      <c r="B675" t="str">
        <f t="shared" si="30"/>
        <v>R</v>
      </c>
      <c r="C675" t="s">
        <v>1</v>
      </c>
      <c r="D675" t="s">
        <v>26</v>
      </c>
      <c r="E675">
        <v>1985</v>
      </c>
      <c r="F675" s="22">
        <f t="shared" si="31"/>
        <v>31048</v>
      </c>
      <c r="G675" t="s">
        <v>2608</v>
      </c>
      <c r="H675">
        <f t="shared" si="32"/>
        <v>7.7</v>
      </c>
      <c r="I675">
        <v>7.7</v>
      </c>
      <c r="J675">
        <v>63000</v>
      </c>
      <c r="K675" t="s">
        <v>50</v>
      </c>
      <c r="L675" t="s">
        <v>2636</v>
      </c>
      <c r="M675" t="s">
        <v>2637</v>
      </c>
      <c r="N675" t="s">
        <v>15</v>
      </c>
      <c r="O675">
        <v>4500000</v>
      </c>
      <c r="P675">
        <v>10609321</v>
      </c>
      <c r="Q675">
        <f>_xlfn.XLOOKUP(E675,CPI!A:A,CPI!B:B)</f>
        <v>107.6</v>
      </c>
      <c r="R675" s="12">
        <f>P675*(CPI!$B$112/Movie!Q675)</f>
        <v>30043309.560408924</v>
      </c>
      <c r="S675" t="s">
        <v>1171</v>
      </c>
      <c r="T675">
        <v>97</v>
      </c>
    </row>
    <row r="676" spans="1:20" x14ac:dyDescent="0.3">
      <c r="A676" t="s">
        <v>2638</v>
      </c>
      <c r="B676" t="str">
        <f t="shared" si="30"/>
        <v>PG</v>
      </c>
      <c r="C676" t="s">
        <v>18</v>
      </c>
      <c r="D676" t="s">
        <v>19</v>
      </c>
      <c r="E676">
        <v>1985</v>
      </c>
      <c r="F676" s="22">
        <f t="shared" si="31"/>
        <v>31048</v>
      </c>
      <c r="G676" t="s">
        <v>2639</v>
      </c>
      <c r="H676">
        <f t="shared" si="32"/>
        <v>6.3</v>
      </c>
      <c r="I676">
        <v>6.3</v>
      </c>
      <c r="J676">
        <v>91000</v>
      </c>
      <c r="K676" t="s">
        <v>570</v>
      </c>
      <c r="L676" t="s">
        <v>571</v>
      </c>
      <c r="M676" t="s">
        <v>572</v>
      </c>
      <c r="N676" t="s">
        <v>7</v>
      </c>
      <c r="O676">
        <v>30000000</v>
      </c>
      <c r="P676">
        <v>50327960</v>
      </c>
      <c r="Q676">
        <f>_xlfn.XLOOKUP(E676,CPI!A:A,CPI!B:B)</f>
        <v>107.6</v>
      </c>
      <c r="R676" s="12">
        <f>P676*(CPI!$B$112/Movie!Q676)</f>
        <v>142517931.33828998</v>
      </c>
      <c r="S676" t="s">
        <v>573</v>
      </c>
      <c r="T676">
        <v>131</v>
      </c>
    </row>
    <row r="677" spans="1:20" x14ac:dyDescent="0.3">
      <c r="A677" t="s">
        <v>2640</v>
      </c>
      <c r="B677" t="str">
        <f t="shared" si="30"/>
        <v>PG</v>
      </c>
      <c r="C677" t="s">
        <v>18</v>
      </c>
      <c r="D677" t="s">
        <v>26</v>
      </c>
      <c r="E677">
        <v>1985</v>
      </c>
      <c r="F677" s="22">
        <f t="shared" si="31"/>
        <v>31048</v>
      </c>
      <c r="G677" t="s">
        <v>2641</v>
      </c>
      <c r="H677">
        <f t="shared" si="32"/>
        <v>6.9</v>
      </c>
      <c r="I677">
        <v>6.9</v>
      </c>
      <c r="J677">
        <v>49000</v>
      </c>
      <c r="K677" t="s">
        <v>255</v>
      </c>
      <c r="L677" t="s">
        <v>2642</v>
      </c>
      <c r="M677" t="s">
        <v>34</v>
      </c>
      <c r="N677" t="s">
        <v>15</v>
      </c>
      <c r="O677">
        <v>8000000</v>
      </c>
      <c r="P677">
        <v>59612888</v>
      </c>
      <c r="Q677">
        <f>_xlfn.XLOOKUP(E677,CPI!A:A,CPI!B:B)</f>
        <v>107.6</v>
      </c>
      <c r="R677" s="12">
        <f>P677*(CPI!$B$112/Movie!Q677)</f>
        <v>168810845.47955391</v>
      </c>
      <c r="S677" t="s">
        <v>46</v>
      </c>
      <c r="T677">
        <v>98</v>
      </c>
    </row>
    <row r="678" spans="1:20" x14ac:dyDescent="0.3">
      <c r="A678" t="s">
        <v>2643</v>
      </c>
      <c r="B678" t="str">
        <f t="shared" si="30"/>
        <v>R</v>
      </c>
      <c r="C678" t="s">
        <v>1</v>
      </c>
      <c r="D678" t="s">
        <v>2</v>
      </c>
      <c r="E678">
        <v>1985</v>
      </c>
      <c r="F678" s="22">
        <f t="shared" si="31"/>
        <v>31048</v>
      </c>
      <c r="G678" t="s">
        <v>2547</v>
      </c>
      <c r="H678">
        <f t="shared" si="32"/>
        <v>4.5</v>
      </c>
      <c r="I678">
        <v>4.5</v>
      </c>
      <c r="J678">
        <v>4800</v>
      </c>
      <c r="K678" t="s">
        <v>143</v>
      </c>
      <c r="L678" t="s">
        <v>144</v>
      </c>
      <c r="M678" t="s">
        <v>145</v>
      </c>
      <c r="N678" t="s">
        <v>15</v>
      </c>
      <c r="O678">
        <v>19000000</v>
      </c>
      <c r="P678">
        <v>12918858</v>
      </c>
      <c r="Q678">
        <f>_xlfn.XLOOKUP(E678,CPI!A:A,CPI!B:B)</f>
        <v>107.6</v>
      </c>
      <c r="R678" s="12">
        <f>P678*(CPI!$B$112/Movie!Q678)</f>
        <v>36583420.377323419</v>
      </c>
      <c r="S678" t="s">
        <v>16</v>
      </c>
      <c r="T678">
        <v>115</v>
      </c>
    </row>
    <row r="679" spans="1:20" x14ac:dyDescent="0.3">
      <c r="A679" t="s">
        <v>2644</v>
      </c>
      <c r="B679" t="str">
        <f t="shared" si="30"/>
        <v>R</v>
      </c>
      <c r="C679" t="s">
        <v>1</v>
      </c>
      <c r="D679" t="s">
        <v>37</v>
      </c>
      <c r="E679">
        <v>1985</v>
      </c>
      <c r="F679" s="22">
        <f t="shared" si="31"/>
        <v>31048</v>
      </c>
      <c r="G679" t="s">
        <v>2553</v>
      </c>
      <c r="H679">
        <f t="shared" si="32"/>
        <v>5.5</v>
      </c>
      <c r="I679">
        <v>5.5</v>
      </c>
      <c r="J679">
        <v>63000</v>
      </c>
      <c r="K679" t="s">
        <v>2645</v>
      </c>
      <c r="L679" t="s">
        <v>2646</v>
      </c>
      <c r="M679" t="s">
        <v>2647</v>
      </c>
      <c r="N679" t="s">
        <v>15</v>
      </c>
      <c r="O679">
        <v>3000000</v>
      </c>
      <c r="P679">
        <v>29999213</v>
      </c>
      <c r="Q679">
        <f>_xlfn.XLOOKUP(E679,CPI!A:A,CPI!B:B)</f>
        <v>107.6</v>
      </c>
      <c r="R679" s="12">
        <f>P679*(CPI!$B$112/Movie!Q679)</f>
        <v>84951302.984200746</v>
      </c>
      <c r="S679" t="s">
        <v>2011</v>
      </c>
      <c r="T679">
        <v>87</v>
      </c>
    </row>
    <row r="680" spans="1:20" x14ac:dyDescent="0.3">
      <c r="A680" t="s">
        <v>2648</v>
      </c>
      <c r="B680" t="str">
        <f t="shared" si="30"/>
        <v>PG</v>
      </c>
      <c r="C680" t="s">
        <v>18</v>
      </c>
      <c r="D680" t="s">
        <v>26</v>
      </c>
      <c r="E680">
        <v>1985</v>
      </c>
      <c r="F680" s="22">
        <f t="shared" si="31"/>
        <v>31048</v>
      </c>
      <c r="G680" t="s">
        <v>2649</v>
      </c>
      <c r="H680">
        <f t="shared" si="32"/>
        <v>6.3</v>
      </c>
      <c r="I680">
        <v>6.3</v>
      </c>
      <c r="J680">
        <v>15000</v>
      </c>
      <c r="K680" t="s">
        <v>1173</v>
      </c>
      <c r="L680" t="s">
        <v>2650</v>
      </c>
      <c r="M680" t="s">
        <v>1842</v>
      </c>
      <c r="N680" t="s">
        <v>15</v>
      </c>
      <c r="P680">
        <v>24689703</v>
      </c>
      <c r="Q680">
        <f>_xlfn.XLOOKUP(E680,CPI!A:A,CPI!B:B)</f>
        <v>107.6</v>
      </c>
      <c r="R680" s="12">
        <f>P680*(CPI!$B$112/Movie!Q680)</f>
        <v>69915915.46561338</v>
      </c>
      <c r="S680" t="s">
        <v>29</v>
      </c>
      <c r="T680">
        <v>87</v>
      </c>
    </row>
    <row r="681" spans="1:20" x14ac:dyDescent="0.3">
      <c r="A681" t="s">
        <v>2651</v>
      </c>
      <c r="B681" t="str">
        <f t="shared" si="30"/>
        <v>R</v>
      </c>
      <c r="C681" t="s">
        <v>1</v>
      </c>
      <c r="D681" t="s">
        <v>19</v>
      </c>
      <c r="E681">
        <v>1985</v>
      </c>
      <c r="F681" s="22">
        <f t="shared" si="31"/>
        <v>31048</v>
      </c>
      <c r="G681" t="s">
        <v>2564</v>
      </c>
      <c r="H681">
        <f t="shared" si="32"/>
        <v>6.2</v>
      </c>
      <c r="I681">
        <v>6.2</v>
      </c>
      <c r="J681">
        <v>24000</v>
      </c>
      <c r="K681" t="s">
        <v>719</v>
      </c>
      <c r="L681" t="s">
        <v>2652</v>
      </c>
      <c r="M681" t="s">
        <v>1974</v>
      </c>
      <c r="N681" t="s">
        <v>7</v>
      </c>
      <c r="O681">
        <v>25000000</v>
      </c>
      <c r="P681">
        <v>11603545</v>
      </c>
      <c r="Q681">
        <f>_xlfn.XLOOKUP(E681,CPI!A:A,CPI!B:B)</f>
        <v>107.6</v>
      </c>
      <c r="R681" s="12">
        <f>P681*(CPI!$B$112/Movie!Q681)</f>
        <v>32858737.560408924</v>
      </c>
      <c r="S681" t="s">
        <v>1160</v>
      </c>
      <c r="T681">
        <v>101</v>
      </c>
    </row>
    <row r="682" spans="1:20" x14ac:dyDescent="0.3">
      <c r="A682" t="s">
        <v>2653</v>
      </c>
      <c r="B682" t="str">
        <f t="shared" si="30"/>
        <v>PG</v>
      </c>
      <c r="C682" t="s">
        <v>18</v>
      </c>
      <c r="D682" t="s">
        <v>10</v>
      </c>
      <c r="E682">
        <v>1985</v>
      </c>
      <c r="F682" s="22">
        <f t="shared" si="31"/>
        <v>31048</v>
      </c>
      <c r="G682" t="s">
        <v>2649</v>
      </c>
      <c r="H682">
        <f t="shared" si="32"/>
        <v>7</v>
      </c>
      <c r="I682">
        <v>7</v>
      </c>
      <c r="J682">
        <v>50000</v>
      </c>
      <c r="K682" t="s">
        <v>2654</v>
      </c>
      <c r="L682" t="s">
        <v>2655</v>
      </c>
      <c r="M682" t="s">
        <v>2656</v>
      </c>
      <c r="N682" t="s">
        <v>15</v>
      </c>
      <c r="O682">
        <v>6000000</v>
      </c>
      <c r="P682">
        <v>40940662</v>
      </c>
      <c r="Q682">
        <f>_xlfn.XLOOKUP(E682,CPI!A:A,CPI!B:B)</f>
        <v>107.6</v>
      </c>
      <c r="R682" s="12">
        <f>P682*(CPI!$B$112/Movie!Q682)</f>
        <v>115935127.42936803</v>
      </c>
      <c r="S682" t="s">
        <v>8</v>
      </c>
      <c r="T682">
        <v>91</v>
      </c>
    </row>
    <row r="683" spans="1:20" x14ac:dyDescent="0.3">
      <c r="A683" t="s">
        <v>2657</v>
      </c>
      <c r="B683" t="str">
        <f t="shared" si="30"/>
        <v>PG</v>
      </c>
      <c r="C683" t="s">
        <v>18</v>
      </c>
      <c r="D683" t="s">
        <v>48</v>
      </c>
      <c r="E683">
        <v>1985</v>
      </c>
      <c r="F683" s="22">
        <f t="shared" si="31"/>
        <v>31048</v>
      </c>
      <c r="G683" t="s">
        <v>2658</v>
      </c>
      <c r="H683">
        <f t="shared" si="32"/>
        <v>7.2</v>
      </c>
      <c r="I683">
        <v>7.2</v>
      </c>
      <c r="J683">
        <v>75000</v>
      </c>
      <c r="K683" t="s">
        <v>605</v>
      </c>
      <c r="L683" t="s">
        <v>2659</v>
      </c>
      <c r="M683" t="s">
        <v>732</v>
      </c>
      <c r="N683" t="s">
        <v>15</v>
      </c>
      <c r="O683">
        <v>31000000</v>
      </c>
      <c r="P683">
        <v>227514205</v>
      </c>
      <c r="Q683">
        <f>_xlfn.XLOOKUP(E683,CPI!A:A,CPI!B:B)</f>
        <v>107.6</v>
      </c>
      <c r="R683" s="12">
        <f>P683*(CPI!$B$112/Movie!Q683)</f>
        <v>644271173.45260227</v>
      </c>
      <c r="S683" t="s">
        <v>2660</v>
      </c>
      <c r="T683">
        <v>161</v>
      </c>
    </row>
    <row r="684" spans="1:20" x14ac:dyDescent="0.3">
      <c r="A684" t="s">
        <v>2661</v>
      </c>
      <c r="B684" t="str">
        <f t="shared" si="30"/>
        <v>Not Rated</v>
      </c>
      <c r="C684" t="s">
        <v>432</v>
      </c>
      <c r="D684" t="s">
        <v>37</v>
      </c>
      <c r="E684">
        <v>1985</v>
      </c>
      <c r="F684" s="22">
        <f t="shared" si="31"/>
        <v>31048</v>
      </c>
      <c r="G684" t="s">
        <v>2662</v>
      </c>
      <c r="H684">
        <f t="shared" si="32"/>
        <v>7.1</v>
      </c>
      <c r="I684">
        <v>7.1</v>
      </c>
      <c r="J684">
        <v>65000</v>
      </c>
      <c r="K684" t="s">
        <v>1058</v>
      </c>
      <c r="L684" t="s">
        <v>1058</v>
      </c>
      <c r="M684" t="s">
        <v>2663</v>
      </c>
      <c r="N684" t="s">
        <v>15</v>
      </c>
      <c r="O684">
        <v>3500000</v>
      </c>
      <c r="P684">
        <v>5000000</v>
      </c>
      <c r="Q684">
        <f>_xlfn.XLOOKUP(E684,CPI!A:A,CPI!B:B)</f>
        <v>107.6</v>
      </c>
      <c r="R684" s="12">
        <f>P684*(CPI!$B$112/Movie!Q684)</f>
        <v>14158921.933085501</v>
      </c>
      <c r="S684" t="s">
        <v>1060</v>
      </c>
      <c r="T684">
        <v>101</v>
      </c>
    </row>
    <row r="685" spans="1:20" x14ac:dyDescent="0.3">
      <c r="A685" t="s">
        <v>2664</v>
      </c>
      <c r="B685" t="str">
        <f t="shared" si="30"/>
        <v>PG-13</v>
      </c>
      <c r="C685" t="s">
        <v>1984</v>
      </c>
      <c r="D685" t="s">
        <v>26</v>
      </c>
      <c r="E685">
        <v>1985</v>
      </c>
      <c r="F685" s="22">
        <f t="shared" si="31"/>
        <v>31048</v>
      </c>
      <c r="G685" t="s">
        <v>2665</v>
      </c>
      <c r="H685">
        <f t="shared" si="32"/>
        <v>6.5</v>
      </c>
      <c r="I685">
        <v>6.5</v>
      </c>
      <c r="J685">
        <v>15000</v>
      </c>
      <c r="K685" t="s">
        <v>2666</v>
      </c>
      <c r="L685" t="s">
        <v>2667</v>
      </c>
      <c r="M685" t="s">
        <v>2668</v>
      </c>
      <c r="N685" t="s">
        <v>15</v>
      </c>
      <c r="P685">
        <v>11528900</v>
      </c>
      <c r="Q685">
        <f>_xlfn.XLOOKUP(E685,CPI!A:A,CPI!B:B)</f>
        <v>107.6</v>
      </c>
      <c r="R685" s="12">
        <f>P685*(CPI!$B$112/Movie!Q685)</f>
        <v>32647359.014869887</v>
      </c>
      <c r="S685" t="s">
        <v>16</v>
      </c>
      <c r="T685">
        <v>100</v>
      </c>
    </row>
    <row r="686" spans="1:20" x14ac:dyDescent="0.3">
      <c r="A686" t="s">
        <v>2669</v>
      </c>
      <c r="B686" t="str">
        <f t="shared" si="30"/>
        <v>PG-13</v>
      </c>
      <c r="C686" t="s">
        <v>1984</v>
      </c>
      <c r="D686" t="s">
        <v>10</v>
      </c>
      <c r="E686">
        <v>1985</v>
      </c>
      <c r="F686" s="22">
        <f t="shared" si="31"/>
        <v>31048</v>
      </c>
      <c r="G686" t="s">
        <v>2670</v>
      </c>
      <c r="H686">
        <f t="shared" si="32"/>
        <v>6.2</v>
      </c>
      <c r="I686">
        <v>6.2</v>
      </c>
      <c r="J686">
        <v>60000</v>
      </c>
      <c r="K686" t="s">
        <v>970</v>
      </c>
      <c r="L686" t="s">
        <v>1294</v>
      </c>
      <c r="M686" t="s">
        <v>34</v>
      </c>
      <c r="N686" t="s">
        <v>15</v>
      </c>
      <c r="O686">
        <v>17000000</v>
      </c>
      <c r="P686">
        <v>49364621</v>
      </c>
      <c r="Q686">
        <f>_xlfn.XLOOKUP(E686,CPI!A:A,CPI!B:B)</f>
        <v>107.6</v>
      </c>
      <c r="R686" s="12">
        <f>P686*(CPI!$B$112/Movie!Q686)</f>
        <v>139789962.99907064</v>
      </c>
      <c r="S686" t="s">
        <v>1466</v>
      </c>
      <c r="T686">
        <v>95</v>
      </c>
    </row>
    <row r="687" spans="1:20" x14ac:dyDescent="0.3">
      <c r="A687" t="s">
        <v>2671</v>
      </c>
      <c r="B687" t="str">
        <f t="shared" si="30"/>
        <v>PG</v>
      </c>
      <c r="C687" t="s">
        <v>18</v>
      </c>
      <c r="D687" t="s">
        <v>10</v>
      </c>
      <c r="E687">
        <v>1985</v>
      </c>
      <c r="F687" s="22">
        <f t="shared" si="31"/>
        <v>31048</v>
      </c>
      <c r="G687" t="s">
        <v>2672</v>
      </c>
      <c r="H687">
        <f t="shared" si="32"/>
        <v>6.4</v>
      </c>
      <c r="I687">
        <v>6.4</v>
      </c>
      <c r="J687">
        <v>45000</v>
      </c>
      <c r="K687" t="s">
        <v>43</v>
      </c>
      <c r="L687" t="s">
        <v>44</v>
      </c>
      <c r="M687" t="s">
        <v>34</v>
      </c>
      <c r="N687" t="s">
        <v>15</v>
      </c>
      <c r="O687">
        <v>22000000</v>
      </c>
      <c r="P687">
        <v>60088980</v>
      </c>
      <c r="Q687">
        <f>_xlfn.XLOOKUP(E687,CPI!A:A,CPI!B:B)</f>
        <v>107.6</v>
      </c>
      <c r="R687" s="12">
        <f>P687*(CPI!$B$112/Movie!Q687)</f>
        <v>170159035.37174723</v>
      </c>
      <c r="S687" t="s">
        <v>8</v>
      </c>
      <c r="T687">
        <v>102</v>
      </c>
    </row>
    <row r="688" spans="1:20" x14ac:dyDescent="0.3">
      <c r="A688" t="s">
        <v>2673</v>
      </c>
      <c r="B688" t="str">
        <f t="shared" si="30"/>
        <v>R</v>
      </c>
      <c r="C688" t="s">
        <v>1</v>
      </c>
      <c r="D688" t="s">
        <v>26</v>
      </c>
      <c r="E688">
        <v>1985</v>
      </c>
      <c r="F688" s="22">
        <f t="shared" si="31"/>
        <v>31048</v>
      </c>
      <c r="G688" t="s">
        <v>2674</v>
      </c>
      <c r="H688">
        <f t="shared" si="32"/>
        <v>6.2</v>
      </c>
      <c r="I688">
        <v>6.2</v>
      </c>
      <c r="J688">
        <v>24000</v>
      </c>
      <c r="K688" t="s">
        <v>561</v>
      </c>
      <c r="L688" t="s">
        <v>2675</v>
      </c>
      <c r="M688" t="s">
        <v>2676</v>
      </c>
      <c r="N688" t="s">
        <v>15</v>
      </c>
      <c r="O688">
        <v>3000000</v>
      </c>
      <c r="P688">
        <v>19444631</v>
      </c>
      <c r="Q688">
        <f>_xlfn.XLOOKUP(E688,CPI!A:A,CPI!B:B)</f>
        <v>107.6</v>
      </c>
      <c r="R688" s="12">
        <f>P688*(CPI!$B$112/Movie!Q688)</f>
        <v>55063002.469330855</v>
      </c>
      <c r="S688" t="s">
        <v>2160</v>
      </c>
      <c r="T688">
        <v>93</v>
      </c>
    </row>
    <row r="689" spans="1:20" x14ac:dyDescent="0.3">
      <c r="A689" t="s">
        <v>2677</v>
      </c>
      <c r="B689" t="str">
        <f t="shared" si="30"/>
        <v>PG-13</v>
      </c>
      <c r="C689" t="s">
        <v>1984</v>
      </c>
      <c r="D689" t="s">
        <v>26</v>
      </c>
      <c r="E689">
        <v>1985</v>
      </c>
      <c r="F689" s="22">
        <f t="shared" si="31"/>
        <v>31048</v>
      </c>
      <c r="G689" t="s">
        <v>2528</v>
      </c>
      <c r="H689">
        <f t="shared" si="32"/>
        <v>5.8</v>
      </c>
      <c r="I689">
        <v>5.8</v>
      </c>
      <c r="J689">
        <v>53000</v>
      </c>
      <c r="K689" t="s">
        <v>2678</v>
      </c>
      <c r="L689" t="s">
        <v>2002</v>
      </c>
      <c r="M689" t="s">
        <v>1113</v>
      </c>
      <c r="N689" t="s">
        <v>15</v>
      </c>
      <c r="O689">
        <v>7600000</v>
      </c>
      <c r="P689">
        <v>55600000</v>
      </c>
      <c r="Q689">
        <f>_xlfn.XLOOKUP(E689,CPI!A:A,CPI!B:B)</f>
        <v>107.6</v>
      </c>
      <c r="R689" s="12">
        <f>P689*(CPI!$B$112/Movie!Q689)</f>
        <v>157447211.89591077</v>
      </c>
      <c r="S689" t="s">
        <v>8</v>
      </c>
      <c r="T689">
        <v>87</v>
      </c>
    </row>
    <row r="690" spans="1:20" x14ac:dyDescent="0.3">
      <c r="A690" t="s">
        <v>2679</v>
      </c>
      <c r="B690" t="str">
        <f t="shared" si="30"/>
        <v>PG</v>
      </c>
      <c r="C690" t="s">
        <v>18</v>
      </c>
      <c r="D690" t="s">
        <v>375</v>
      </c>
      <c r="E690">
        <v>1985</v>
      </c>
      <c r="F690" s="22">
        <f t="shared" si="31"/>
        <v>31048</v>
      </c>
      <c r="G690" t="s">
        <v>2680</v>
      </c>
      <c r="H690">
        <f t="shared" si="32"/>
        <v>6.4</v>
      </c>
      <c r="I690">
        <v>6.4</v>
      </c>
      <c r="J690">
        <v>33000</v>
      </c>
      <c r="K690" t="s">
        <v>2681</v>
      </c>
      <c r="L690" t="s">
        <v>2682</v>
      </c>
      <c r="M690" t="s">
        <v>2683</v>
      </c>
      <c r="N690" t="s">
        <v>15</v>
      </c>
      <c r="O690">
        <v>44000000</v>
      </c>
      <c r="P690">
        <v>21288692</v>
      </c>
      <c r="Q690">
        <f>_xlfn.XLOOKUP(E690,CPI!A:A,CPI!B:B)</f>
        <v>107.6</v>
      </c>
      <c r="R690" s="12">
        <f>P690*(CPI!$B$112/Movie!Q690)</f>
        <v>60284985.617100373</v>
      </c>
      <c r="S690" t="s">
        <v>1709</v>
      </c>
      <c r="T690">
        <v>80</v>
      </c>
    </row>
    <row r="691" spans="1:20" x14ac:dyDescent="0.3">
      <c r="A691" t="s">
        <v>2684</v>
      </c>
      <c r="B691" t="str">
        <f t="shared" si="30"/>
        <v>R</v>
      </c>
      <c r="C691" t="s">
        <v>1</v>
      </c>
      <c r="D691" t="s">
        <v>37</v>
      </c>
      <c r="E691">
        <v>1985</v>
      </c>
      <c r="F691" s="22">
        <f t="shared" si="31"/>
        <v>31048</v>
      </c>
      <c r="G691" t="s">
        <v>2056</v>
      </c>
      <c r="H691">
        <f t="shared" si="32"/>
        <v>4.8</v>
      </c>
      <c r="I691">
        <v>4.8</v>
      </c>
      <c r="J691">
        <v>35000</v>
      </c>
      <c r="K691" t="s">
        <v>2685</v>
      </c>
      <c r="L691" t="s">
        <v>1081</v>
      </c>
      <c r="M691" t="s">
        <v>2686</v>
      </c>
      <c r="N691" t="s">
        <v>15</v>
      </c>
      <c r="O691">
        <v>2200000</v>
      </c>
      <c r="P691">
        <v>21930418</v>
      </c>
      <c r="Q691">
        <f>_xlfn.XLOOKUP(E691,CPI!A:A,CPI!B:B)</f>
        <v>107.6</v>
      </c>
      <c r="R691" s="12">
        <f>P691*(CPI!$B$112/Movie!Q691)</f>
        <v>62102215.28438662</v>
      </c>
      <c r="S691" t="s">
        <v>563</v>
      </c>
      <c r="T691">
        <v>92</v>
      </c>
    </row>
    <row r="692" spans="1:20" x14ac:dyDescent="0.3">
      <c r="A692" t="s">
        <v>2687</v>
      </c>
      <c r="B692" t="str">
        <f t="shared" si="30"/>
        <v>R</v>
      </c>
      <c r="C692" t="s">
        <v>1</v>
      </c>
      <c r="D692" t="s">
        <v>19</v>
      </c>
      <c r="E692">
        <v>1985</v>
      </c>
      <c r="F692" s="22">
        <f t="shared" si="31"/>
        <v>31048</v>
      </c>
      <c r="G692" t="s">
        <v>2688</v>
      </c>
      <c r="H692">
        <f t="shared" si="32"/>
        <v>7.2</v>
      </c>
      <c r="I692">
        <v>7.2</v>
      </c>
      <c r="J692">
        <v>28000</v>
      </c>
      <c r="K692" t="s">
        <v>2689</v>
      </c>
      <c r="L692" t="s">
        <v>2690</v>
      </c>
      <c r="M692" t="s">
        <v>1280</v>
      </c>
      <c r="N692" t="s">
        <v>15</v>
      </c>
      <c r="O692">
        <v>9000000</v>
      </c>
      <c r="P692">
        <v>7683620</v>
      </c>
      <c r="Q692">
        <f>_xlfn.XLOOKUP(E692,CPI!A:A,CPI!B:B)</f>
        <v>107.6</v>
      </c>
      <c r="R692" s="12">
        <f>P692*(CPI!$B$112/Movie!Q692)</f>
        <v>21758355.148698885</v>
      </c>
      <c r="S692" t="s">
        <v>1160</v>
      </c>
      <c r="T692">
        <v>111</v>
      </c>
    </row>
    <row r="693" spans="1:20" x14ac:dyDescent="0.3">
      <c r="A693" t="s">
        <v>2691</v>
      </c>
      <c r="B693" t="str">
        <f t="shared" si="30"/>
        <v>Not Rated</v>
      </c>
      <c r="C693" t="s">
        <v>432</v>
      </c>
      <c r="D693" t="s">
        <v>26</v>
      </c>
      <c r="E693">
        <v>1985</v>
      </c>
      <c r="F693" s="22">
        <f t="shared" si="31"/>
        <v>31048</v>
      </c>
      <c r="G693" t="s">
        <v>2692</v>
      </c>
      <c r="H693">
        <f t="shared" si="32"/>
        <v>7.2</v>
      </c>
      <c r="I693">
        <v>7.2</v>
      </c>
      <c r="J693">
        <v>59000</v>
      </c>
      <c r="K693" t="s">
        <v>2693</v>
      </c>
      <c r="L693" t="s">
        <v>2694</v>
      </c>
      <c r="M693" t="s">
        <v>2695</v>
      </c>
      <c r="N693" t="s">
        <v>15</v>
      </c>
      <c r="O693">
        <v>900000</v>
      </c>
      <c r="P693">
        <v>2023414</v>
      </c>
      <c r="Q693">
        <f>_xlfn.XLOOKUP(E693,CPI!A:A,CPI!B:B)</f>
        <v>107.6</v>
      </c>
      <c r="R693" s="12">
        <f>P693*(CPI!$B$112/Movie!Q693)</f>
        <v>5729872.1728624534</v>
      </c>
      <c r="S693" t="s">
        <v>2234</v>
      </c>
      <c r="T693">
        <v>104</v>
      </c>
    </row>
    <row r="694" spans="1:20" x14ac:dyDescent="0.3">
      <c r="A694" t="s">
        <v>2696</v>
      </c>
      <c r="B694" t="str">
        <f t="shared" si="30"/>
        <v>PG</v>
      </c>
      <c r="C694" t="s">
        <v>18</v>
      </c>
      <c r="D694" t="s">
        <v>26</v>
      </c>
      <c r="E694">
        <v>1985</v>
      </c>
      <c r="F694" s="22">
        <f t="shared" si="31"/>
        <v>31048</v>
      </c>
      <c r="G694" t="s">
        <v>2568</v>
      </c>
      <c r="H694">
        <f t="shared" si="32"/>
        <v>6.5</v>
      </c>
      <c r="I694">
        <v>6.5</v>
      </c>
      <c r="J694">
        <v>36000</v>
      </c>
      <c r="K694" t="s">
        <v>62</v>
      </c>
      <c r="L694" t="s">
        <v>2697</v>
      </c>
      <c r="M694" t="s">
        <v>878</v>
      </c>
      <c r="N694" t="s">
        <v>15</v>
      </c>
      <c r="O694">
        <v>20000000</v>
      </c>
      <c r="P694">
        <v>45833132</v>
      </c>
      <c r="Q694">
        <f>_xlfn.XLOOKUP(E694,CPI!A:A,CPI!B:B)</f>
        <v>107.6</v>
      </c>
      <c r="R694" s="12">
        <f>P694*(CPI!$B$112/Movie!Q694)</f>
        <v>129789547.58736059</v>
      </c>
      <c r="S694" t="s">
        <v>46</v>
      </c>
      <c r="T694">
        <v>102</v>
      </c>
    </row>
    <row r="695" spans="1:20" x14ac:dyDescent="0.3">
      <c r="A695" t="s">
        <v>2698</v>
      </c>
      <c r="B695" t="str">
        <f t="shared" si="30"/>
        <v>PG-13</v>
      </c>
      <c r="C695" t="s">
        <v>1984</v>
      </c>
      <c r="D695" t="s">
        <v>19</v>
      </c>
      <c r="E695">
        <v>1985</v>
      </c>
      <c r="F695" s="22">
        <f t="shared" si="31"/>
        <v>31048</v>
      </c>
      <c r="G695" t="s">
        <v>2056</v>
      </c>
      <c r="H695">
        <f t="shared" si="32"/>
        <v>6.9</v>
      </c>
      <c r="I695">
        <v>6.9</v>
      </c>
      <c r="J695">
        <v>13000</v>
      </c>
      <c r="K695" t="s">
        <v>807</v>
      </c>
      <c r="L695" t="s">
        <v>2699</v>
      </c>
      <c r="M695" t="s">
        <v>2700</v>
      </c>
      <c r="N695" t="s">
        <v>15</v>
      </c>
      <c r="O695">
        <v>10000000</v>
      </c>
      <c r="P695">
        <v>25754284</v>
      </c>
      <c r="Q695">
        <f>_xlfn.XLOOKUP(E695,CPI!A:A,CPI!B:B)</f>
        <v>107.6</v>
      </c>
      <c r="R695" s="12">
        <f>P695*(CPI!$B$112/Movie!Q695)</f>
        <v>72930579.31970261</v>
      </c>
      <c r="S695" t="s">
        <v>2594</v>
      </c>
      <c r="T695">
        <v>109</v>
      </c>
    </row>
    <row r="696" spans="1:20" x14ac:dyDescent="0.3">
      <c r="A696" t="s">
        <v>2701</v>
      </c>
      <c r="B696" t="str">
        <f t="shared" si="30"/>
        <v>PG-13</v>
      </c>
      <c r="C696" t="s">
        <v>1984</v>
      </c>
      <c r="D696" t="s">
        <v>19</v>
      </c>
      <c r="E696">
        <v>1985</v>
      </c>
      <c r="F696" s="22">
        <f t="shared" si="31"/>
        <v>31048</v>
      </c>
      <c r="G696" t="s">
        <v>2662</v>
      </c>
      <c r="H696">
        <f t="shared" si="32"/>
        <v>6.6</v>
      </c>
      <c r="I696">
        <v>6.6</v>
      </c>
      <c r="J696">
        <v>9200</v>
      </c>
      <c r="K696" t="s">
        <v>640</v>
      </c>
      <c r="L696" t="s">
        <v>2702</v>
      </c>
      <c r="M696" t="s">
        <v>2109</v>
      </c>
      <c r="N696" t="s">
        <v>15</v>
      </c>
      <c r="P696">
        <v>3099497</v>
      </c>
      <c r="Q696">
        <f>_xlfn.XLOOKUP(E696,CPI!A:A,CPI!B:B)</f>
        <v>107.6</v>
      </c>
      <c r="R696" s="12">
        <f>P696*(CPI!$B$112/Movie!Q696)</f>
        <v>8777107.2109665424</v>
      </c>
      <c r="S696" t="s">
        <v>2703</v>
      </c>
      <c r="T696">
        <v>96</v>
      </c>
    </row>
    <row r="697" spans="1:20" x14ac:dyDescent="0.3">
      <c r="A697" t="s">
        <v>2704</v>
      </c>
      <c r="B697" t="str">
        <f t="shared" si="30"/>
        <v>PG-13</v>
      </c>
      <c r="C697" t="s">
        <v>1984</v>
      </c>
      <c r="D697" t="s">
        <v>26</v>
      </c>
      <c r="E697">
        <v>1985</v>
      </c>
      <c r="F697" s="22">
        <f t="shared" si="31"/>
        <v>31048</v>
      </c>
      <c r="G697" t="s">
        <v>2617</v>
      </c>
      <c r="H697">
        <f t="shared" si="32"/>
        <v>6</v>
      </c>
      <c r="I697">
        <v>6</v>
      </c>
      <c r="J697">
        <v>22000</v>
      </c>
      <c r="K697" t="s">
        <v>2705</v>
      </c>
      <c r="L697" t="s">
        <v>2706</v>
      </c>
      <c r="M697" t="s">
        <v>1834</v>
      </c>
      <c r="N697" t="s">
        <v>15</v>
      </c>
      <c r="O697">
        <v>4500000</v>
      </c>
      <c r="P697">
        <v>27398584</v>
      </c>
      <c r="Q697">
        <f>_xlfn.XLOOKUP(E697,CPI!A:A,CPI!B:B)</f>
        <v>107.6</v>
      </c>
      <c r="R697" s="12">
        <f>P697*(CPI!$B$112/Movie!Q697)</f>
        <v>77586882.386617094</v>
      </c>
      <c r="S697" t="s">
        <v>35</v>
      </c>
      <c r="T697">
        <v>104</v>
      </c>
    </row>
    <row r="698" spans="1:20" x14ac:dyDescent="0.3">
      <c r="A698" t="s">
        <v>2707</v>
      </c>
      <c r="B698" t="str">
        <f t="shared" si="30"/>
        <v>PG</v>
      </c>
      <c r="C698" t="s">
        <v>18</v>
      </c>
      <c r="D698" t="s">
        <v>26</v>
      </c>
      <c r="E698">
        <v>1985</v>
      </c>
      <c r="F698" s="22">
        <f t="shared" si="31"/>
        <v>31048</v>
      </c>
      <c r="G698" t="s">
        <v>2617</v>
      </c>
      <c r="H698">
        <f t="shared" si="32"/>
        <v>6</v>
      </c>
      <c r="I698">
        <v>6</v>
      </c>
      <c r="J698">
        <v>10000</v>
      </c>
      <c r="K698" t="s">
        <v>2708</v>
      </c>
      <c r="L698" t="s">
        <v>2709</v>
      </c>
      <c r="M698" t="s">
        <v>2710</v>
      </c>
      <c r="N698" t="s">
        <v>15</v>
      </c>
      <c r="P698">
        <v>6326051</v>
      </c>
      <c r="Q698">
        <f>_xlfn.XLOOKUP(E698,CPI!A:A,CPI!B:B)</f>
        <v>107.6</v>
      </c>
      <c r="R698" s="12">
        <f>P698*(CPI!$B$112/Movie!Q698)</f>
        <v>17914012.450743496</v>
      </c>
      <c r="S698" t="s">
        <v>2160</v>
      </c>
      <c r="T698">
        <v>90</v>
      </c>
    </row>
    <row r="699" spans="1:20" x14ac:dyDescent="0.3">
      <c r="A699" t="s">
        <v>2711</v>
      </c>
      <c r="B699" t="str">
        <f t="shared" si="30"/>
        <v>R</v>
      </c>
      <c r="C699" t="s">
        <v>1</v>
      </c>
      <c r="D699" t="s">
        <v>2</v>
      </c>
      <c r="E699">
        <v>1985</v>
      </c>
      <c r="F699" s="22">
        <f t="shared" si="31"/>
        <v>31048</v>
      </c>
      <c r="G699" t="s">
        <v>2475</v>
      </c>
      <c r="H699">
        <f t="shared" si="32"/>
        <v>6.6</v>
      </c>
      <c r="I699">
        <v>6.6</v>
      </c>
      <c r="J699">
        <v>8100</v>
      </c>
      <c r="K699" t="s">
        <v>581</v>
      </c>
      <c r="L699" t="s">
        <v>2712</v>
      </c>
      <c r="M699" t="s">
        <v>2224</v>
      </c>
      <c r="N699" t="s">
        <v>15</v>
      </c>
      <c r="P699">
        <v>12993175</v>
      </c>
      <c r="Q699">
        <f>_xlfn.XLOOKUP(E699,CPI!A:A,CPI!B:B)</f>
        <v>107.6</v>
      </c>
      <c r="R699" s="12">
        <f>P699*(CPI!$B$112/Movie!Q699)</f>
        <v>36793870.097583644</v>
      </c>
      <c r="S699" t="s">
        <v>8</v>
      </c>
      <c r="T699">
        <v>107</v>
      </c>
    </row>
    <row r="700" spans="1:20" x14ac:dyDescent="0.3">
      <c r="A700" t="s">
        <v>2713</v>
      </c>
      <c r="B700" t="str">
        <f t="shared" si="30"/>
        <v>R</v>
      </c>
      <c r="C700" t="s">
        <v>1</v>
      </c>
      <c r="D700" t="s">
        <v>2</v>
      </c>
      <c r="E700">
        <v>1985</v>
      </c>
      <c r="F700" s="22">
        <f t="shared" si="31"/>
        <v>31048</v>
      </c>
      <c r="G700" t="s">
        <v>2596</v>
      </c>
      <c r="H700">
        <f t="shared" si="32"/>
        <v>6.5</v>
      </c>
      <c r="I700">
        <v>6.5</v>
      </c>
      <c r="J700">
        <v>14000</v>
      </c>
      <c r="K700" t="s">
        <v>763</v>
      </c>
      <c r="L700" t="s">
        <v>2714</v>
      </c>
      <c r="M700" t="s">
        <v>647</v>
      </c>
      <c r="N700" t="s">
        <v>15</v>
      </c>
      <c r="O700">
        <v>15000000</v>
      </c>
      <c r="P700">
        <v>40491165</v>
      </c>
      <c r="Q700">
        <f>_xlfn.XLOOKUP(E700,CPI!A:A,CPI!B:B)</f>
        <v>107.6</v>
      </c>
      <c r="R700" s="12">
        <f>P700*(CPI!$B$112/Movie!Q700)</f>
        <v>114662248.8429368</v>
      </c>
      <c r="S700" t="s">
        <v>16</v>
      </c>
      <c r="T700">
        <v>108</v>
      </c>
    </row>
    <row r="701" spans="1:20" x14ac:dyDescent="0.3">
      <c r="A701" t="s">
        <v>2715</v>
      </c>
      <c r="B701" t="str">
        <f t="shared" si="30"/>
        <v>PG-13</v>
      </c>
      <c r="C701" t="s">
        <v>1984</v>
      </c>
      <c r="D701" t="s">
        <v>19</v>
      </c>
      <c r="E701">
        <v>1985</v>
      </c>
      <c r="F701" s="22">
        <f t="shared" si="31"/>
        <v>31048</v>
      </c>
      <c r="G701" t="s">
        <v>2658</v>
      </c>
      <c r="H701">
        <f t="shared" si="32"/>
        <v>6.9</v>
      </c>
      <c r="I701">
        <v>6.9</v>
      </c>
      <c r="J701">
        <v>45000</v>
      </c>
      <c r="K701" t="s">
        <v>524</v>
      </c>
      <c r="L701" t="s">
        <v>2716</v>
      </c>
      <c r="M701" t="s">
        <v>1482</v>
      </c>
      <c r="N701" t="s">
        <v>15</v>
      </c>
      <c r="O701">
        <v>40000000</v>
      </c>
      <c r="P701">
        <v>12303411</v>
      </c>
      <c r="Q701">
        <f>_xlfn.XLOOKUP(E701,CPI!A:A,CPI!B:B)</f>
        <v>107.6</v>
      </c>
      <c r="R701" s="12">
        <f>P701*(CPI!$B$112/Movie!Q701)</f>
        <v>34840607.171933085</v>
      </c>
      <c r="S701" t="s">
        <v>165</v>
      </c>
      <c r="T701">
        <v>108</v>
      </c>
    </row>
    <row r="702" spans="1:20" x14ac:dyDescent="0.3">
      <c r="A702" t="s">
        <v>2717</v>
      </c>
      <c r="B702" t="str">
        <f t="shared" si="30"/>
        <v>R</v>
      </c>
      <c r="C702" t="s">
        <v>1</v>
      </c>
      <c r="D702" t="s">
        <v>19</v>
      </c>
      <c r="E702">
        <v>1985</v>
      </c>
      <c r="F702" s="22">
        <f t="shared" si="31"/>
        <v>31048</v>
      </c>
      <c r="G702" t="s">
        <v>2315</v>
      </c>
      <c r="H702">
        <f t="shared" si="32"/>
        <v>6.1</v>
      </c>
      <c r="I702">
        <v>6.1</v>
      </c>
      <c r="J702">
        <v>4400</v>
      </c>
      <c r="K702" t="s">
        <v>2066</v>
      </c>
      <c r="L702" t="s">
        <v>2718</v>
      </c>
      <c r="M702" t="s">
        <v>2719</v>
      </c>
      <c r="N702" t="s">
        <v>15</v>
      </c>
      <c r="P702">
        <v>9369329</v>
      </c>
      <c r="Q702">
        <f>_xlfn.XLOOKUP(E702,CPI!A:A,CPI!B:B)</f>
        <v>107.6</v>
      </c>
      <c r="R702" s="12">
        <f>P702*(CPI!$B$112/Movie!Q702)</f>
        <v>26531919.575278811</v>
      </c>
      <c r="S702" t="s">
        <v>2160</v>
      </c>
      <c r="T702">
        <v>112</v>
      </c>
    </row>
    <row r="703" spans="1:20" x14ac:dyDescent="0.3">
      <c r="A703" t="s">
        <v>2720</v>
      </c>
      <c r="B703" t="str">
        <f t="shared" si="30"/>
        <v>R</v>
      </c>
      <c r="C703" t="s">
        <v>1</v>
      </c>
      <c r="D703" t="s">
        <v>10</v>
      </c>
      <c r="E703">
        <v>1985</v>
      </c>
      <c r="F703" s="22">
        <f t="shared" si="31"/>
        <v>31048</v>
      </c>
      <c r="G703" t="s">
        <v>2577</v>
      </c>
      <c r="H703">
        <f t="shared" si="32"/>
        <v>5.5</v>
      </c>
      <c r="I703">
        <v>5.5</v>
      </c>
      <c r="J703">
        <v>8900</v>
      </c>
      <c r="K703" t="s">
        <v>1011</v>
      </c>
      <c r="L703" t="s">
        <v>2721</v>
      </c>
      <c r="M703" t="s">
        <v>2076</v>
      </c>
      <c r="N703" t="s">
        <v>15</v>
      </c>
      <c r="P703">
        <v>19875740</v>
      </c>
      <c r="Q703">
        <f>_xlfn.XLOOKUP(E703,CPI!A:A,CPI!B:B)</f>
        <v>107.6</v>
      </c>
      <c r="R703" s="12">
        <f>P703*(CPI!$B$112/Movie!Q703)</f>
        <v>56283810.204460971</v>
      </c>
      <c r="S703" t="s">
        <v>2348</v>
      </c>
      <c r="T703">
        <v>107</v>
      </c>
    </row>
    <row r="704" spans="1:20" x14ac:dyDescent="0.3">
      <c r="A704" t="s">
        <v>2722</v>
      </c>
      <c r="B704" t="str">
        <f t="shared" si="30"/>
        <v>PG</v>
      </c>
      <c r="C704" t="s">
        <v>18</v>
      </c>
      <c r="D704" t="s">
        <v>19</v>
      </c>
      <c r="E704">
        <v>1985</v>
      </c>
      <c r="F704" s="22">
        <f t="shared" si="31"/>
        <v>31048</v>
      </c>
      <c r="G704" t="s">
        <v>2723</v>
      </c>
      <c r="H704">
        <f t="shared" si="32"/>
        <v>6.1</v>
      </c>
      <c r="I704">
        <v>6.1</v>
      </c>
      <c r="J704">
        <v>53000</v>
      </c>
      <c r="K704" t="s">
        <v>1408</v>
      </c>
      <c r="L704" t="s">
        <v>2702</v>
      </c>
      <c r="M704" t="s">
        <v>1804</v>
      </c>
      <c r="N704" t="s">
        <v>15</v>
      </c>
      <c r="O704">
        <v>25000000</v>
      </c>
      <c r="P704">
        <v>96773200</v>
      </c>
      <c r="Q704">
        <f>_xlfn.XLOOKUP(E704,CPI!A:A,CPI!B:B)</f>
        <v>107.6</v>
      </c>
      <c r="R704" s="12">
        <f>P704*(CPI!$B$112/Movie!Q704)</f>
        <v>274040836.80297399</v>
      </c>
      <c r="S704" t="s">
        <v>2556</v>
      </c>
      <c r="T704">
        <v>106</v>
      </c>
    </row>
    <row r="705" spans="1:20" x14ac:dyDescent="0.3">
      <c r="A705" t="s">
        <v>2724</v>
      </c>
      <c r="B705" t="str">
        <f t="shared" si="30"/>
        <v>PG-13</v>
      </c>
      <c r="C705" t="s">
        <v>1984</v>
      </c>
      <c r="D705" t="s">
        <v>26</v>
      </c>
      <c r="E705">
        <v>1985</v>
      </c>
      <c r="F705" s="22">
        <f t="shared" si="31"/>
        <v>31048</v>
      </c>
      <c r="G705" t="s">
        <v>2725</v>
      </c>
      <c r="H705">
        <f t="shared" si="32"/>
        <v>5.5</v>
      </c>
      <c r="I705">
        <v>5.5</v>
      </c>
      <c r="J705">
        <v>14000</v>
      </c>
      <c r="K705" t="s">
        <v>2726</v>
      </c>
      <c r="L705" t="s">
        <v>2727</v>
      </c>
      <c r="M705" t="s">
        <v>2728</v>
      </c>
      <c r="N705" t="s">
        <v>15</v>
      </c>
      <c r="O705">
        <v>3200000</v>
      </c>
      <c r="P705">
        <v>10000000</v>
      </c>
      <c r="Q705">
        <f>_xlfn.XLOOKUP(E705,CPI!A:A,CPI!B:B)</f>
        <v>107.6</v>
      </c>
      <c r="R705" s="12">
        <f>P705*(CPI!$B$112/Movie!Q705)</f>
        <v>28317843.866171002</v>
      </c>
      <c r="S705" t="s">
        <v>2729</v>
      </c>
      <c r="T705">
        <v>94</v>
      </c>
    </row>
    <row r="706" spans="1:20" x14ac:dyDescent="0.3">
      <c r="A706" t="s">
        <v>2730</v>
      </c>
      <c r="B706" t="str">
        <f t="shared" si="30"/>
        <v>R</v>
      </c>
      <c r="C706" t="s">
        <v>1</v>
      </c>
      <c r="D706" t="s">
        <v>26</v>
      </c>
      <c r="E706">
        <v>1985</v>
      </c>
      <c r="F706" s="22">
        <f t="shared" si="31"/>
        <v>31048</v>
      </c>
      <c r="G706" t="s">
        <v>2731</v>
      </c>
      <c r="H706">
        <f t="shared" si="32"/>
        <v>5.3</v>
      </c>
      <c r="I706">
        <v>5.3</v>
      </c>
      <c r="J706">
        <v>7900</v>
      </c>
      <c r="K706" t="s">
        <v>1579</v>
      </c>
      <c r="L706" t="s">
        <v>2732</v>
      </c>
      <c r="M706" t="s">
        <v>2733</v>
      </c>
      <c r="N706" t="s">
        <v>15</v>
      </c>
      <c r="P706">
        <v>331816</v>
      </c>
      <c r="Q706">
        <f>_xlfn.XLOOKUP(E706,CPI!A:A,CPI!B:B)</f>
        <v>107.6</v>
      </c>
      <c r="R706" s="12">
        <f>P706*(CPI!$B$112/Movie!Q706)</f>
        <v>939631.36802973982</v>
      </c>
      <c r="S706" t="s">
        <v>2594</v>
      </c>
      <c r="T706">
        <v>82</v>
      </c>
    </row>
    <row r="707" spans="1:20" x14ac:dyDescent="0.3">
      <c r="A707" t="s">
        <v>2734</v>
      </c>
      <c r="B707" t="str">
        <f t="shared" ref="B707:B770" si="33">IF(C707="","Rating Pending",C707)</f>
        <v>PG-13</v>
      </c>
      <c r="C707" t="s">
        <v>1984</v>
      </c>
      <c r="D707" t="s">
        <v>19</v>
      </c>
      <c r="E707">
        <v>1985</v>
      </c>
      <c r="F707" s="22">
        <f t="shared" ref="F707:F770" si="34">DATE(TRIM(E707), 1, 1)</f>
        <v>31048</v>
      </c>
      <c r="G707" t="s">
        <v>2735</v>
      </c>
      <c r="H707">
        <f t="shared" ref="H707:H770" si="35">IF(I707="","Score Pending",I707)</f>
        <v>7.6</v>
      </c>
      <c r="I707">
        <v>7.6</v>
      </c>
      <c r="J707">
        <v>31000</v>
      </c>
      <c r="K707" t="s">
        <v>2736</v>
      </c>
      <c r="L707" t="s">
        <v>2736</v>
      </c>
      <c r="M707" t="s">
        <v>2736</v>
      </c>
      <c r="N707" t="s">
        <v>476</v>
      </c>
      <c r="P707">
        <v>113164</v>
      </c>
      <c r="Q707">
        <f>_xlfn.XLOOKUP(E707,CPI!A:A,CPI!B:B)</f>
        <v>107.6</v>
      </c>
      <c r="R707" s="12">
        <f>P707*(CPI!$B$112/Movie!Q707)</f>
        <v>320456.04832713754</v>
      </c>
      <c r="S707" t="s">
        <v>2737</v>
      </c>
      <c r="T707">
        <v>100</v>
      </c>
    </row>
    <row r="708" spans="1:20" x14ac:dyDescent="0.3">
      <c r="A708" t="s">
        <v>2738</v>
      </c>
      <c r="B708" t="str">
        <f t="shared" si="33"/>
        <v>R</v>
      </c>
      <c r="C708" t="s">
        <v>1</v>
      </c>
      <c r="D708" t="s">
        <v>19</v>
      </c>
      <c r="E708">
        <v>1985</v>
      </c>
      <c r="F708" s="22">
        <f t="shared" si="34"/>
        <v>31048</v>
      </c>
      <c r="G708" t="s">
        <v>2739</v>
      </c>
      <c r="H708">
        <f t="shared" si="35"/>
        <v>6.5</v>
      </c>
      <c r="I708">
        <v>6.5</v>
      </c>
      <c r="J708">
        <v>11000</v>
      </c>
      <c r="K708" t="s">
        <v>43</v>
      </c>
      <c r="L708" t="s">
        <v>2299</v>
      </c>
      <c r="M708" t="s">
        <v>2740</v>
      </c>
      <c r="N708" t="s">
        <v>15</v>
      </c>
      <c r="O708">
        <v>8000000</v>
      </c>
      <c r="P708">
        <v>7562164</v>
      </c>
      <c r="Q708">
        <f>_xlfn.XLOOKUP(E708,CPI!A:A,CPI!B:B)</f>
        <v>107.6</v>
      </c>
      <c r="R708" s="12">
        <f>P708*(CPI!$B$112/Movie!Q708)</f>
        <v>21414417.944237918</v>
      </c>
      <c r="S708" t="s">
        <v>46</v>
      </c>
      <c r="T708">
        <v>115</v>
      </c>
    </row>
    <row r="709" spans="1:20" x14ac:dyDescent="0.3">
      <c r="A709" t="s">
        <v>2741</v>
      </c>
      <c r="B709" t="str">
        <f t="shared" si="33"/>
        <v>PG-13</v>
      </c>
      <c r="C709" t="s">
        <v>1984</v>
      </c>
      <c r="D709" t="s">
        <v>26</v>
      </c>
      <c r="E709">
        <v>1985</v>
      </c>
      <c r="F709" s="22">
        <f t="shared" si="34"/>
        <v>31048</v>
      </c>
      <c r="G709" t="s">
        <v>2353</v>
      </c>
      <c r="H709">
        <f t="shared" si="35"/>
        <v>7</v>
      </c>
      <c r="I709">
        <v>7</v>
      </c>
      <c r="J709">
        <v>20000</v>
      </c>
      <c r="K709" t="s">
        <v>2053</v>
      </c>
      <c r="L709" t="s">
        <v>2742</v>
      </c>
      <c r="M709" t="s">
        <v>2610</v>
      </c>
      <c r="N709" t="s">
        <v>15</v>
      </c>
      <c r="O709">
        <v>4500000</v>
      </c>
      <c r="P709">
        <v>18135531</v>
      </c>
      <c r="Q709">
        <f>_xlfn.XLOOKUP(E709,CPI!A:A,CPI!B:B)</f>
        <v>107.6</v>
      </c>
      <c r="R709" s="12">
        <f>P709*(CPI!$B$112/Movie!Q709)</f>
        <v>51355913.528810412</v>
      </c>
      <c r="S709" t="s">
        <v>638</v>
      </c>
      <c r="T709">
        <v>95</v>
      </c>
    </row>
    <row r="710" spans="1:20" x14ac:dyDescent="0.3">
      <c r="A710" t="s">
        <v>2743</v>
      </c>
      <c r="B710" t="str">
        <f t="shared" si="33"/>
        <v>PG-13</v>
      </c>
      <c r="C710" t="s">
        <v>1984</v>
      </c>
      <c r="D710" t="s">
        <v>2</v>
      </c>
      <c r="E710">
        <v>1985</v>
      </c>
      <c r="F710" s="22">
        <f t="shared" si="34"/>
        <v>31048</v>
      </c>
      <c r="G710" t="s">
        <v>2672</v>
      </c>
      <c r="H710">
        <f t="shared" si="35"/>
        <v>6.7</v>
      </c>
      <c r="I710">
        <v>6.7</v>
      </c>
      <c r="J710">
        <v>6900</v>
      </c>
      <c r="K710" t="s">
        <v>994</v>
      </c>
      <c r="L710" t="s">
        <v>2744</v>
      </c>
      <c r="M710" t="s">
        <v>2745</v>
      </c>
      <c r="N710" t="s">
        <v>15</v>
      </c>
      <c r="O710">
        <v>20000000</v>
      </c>
      <c r="P710">
        <v>42160849</v>
      </c>
      <c r="Q710">
        <f>_xlfn.XLOOKUP(E710,CPI!A:A,CPI!B:B)</f>
        <v>107.6</v>
      </c>
      <c r="R710" s="12">
        <f>P710*(CPI!$B$112/Movie!Q710)</f>
        <v>119390433.9247212</v>
      </c>
      <c r="S710" t="s">
        <v>16</v>
      </c>
      <c r="T710">
        <v>136</v>
      </c>
    </row>
    <row r="711" spans="1:20" x14ac:dyDescent="0.3">
      <c r="A711" t="s">
        <v>2746</v>
      </c>
      <c r="B711" t="str">
        <f t="shared" si="33"/>
        <v>R</v>
      </c>
      <c r="C711" t="s">
        <v>1</v>
      </c>
      <c r="D711" t="s">
        <v>26</v>
      </c>
      <c r="E711">
        <v>1985</v>
      </c>
      <c r="F711" s="22">
        <f t="shared" si="34"/>
        <v>31048</v>
      </c>
      <c r="G711" t="s">
        <v>2410</v>
      </c>
      <c r="H711">
        <f t="shared" si="35"/>
        <v>6.5</v>
      </c>
      <c r="I711">
        <v>6.5</v>
      </c>
      <c r="J711">
        <v>5900</v>
      </c>
      <c r="K711" t="s">
        <v>1593</v>
      </c>
      <c r="L711" t="s">
        <v>1513</v>
      </c>
      <c r="M711" t="s">
        <v>2747</v>
      </c>
      <c r="N711" t="s">
        <v>15</v>
      </c>
      <c r="P711">
        <v>8692426</v>
      </c>
      <c r="Q711">
        <f>_xlfn.XLOOKUP(E711,CPI!A:A,CPI!B:B)</f>
        <v>107.6</v>
      </c>
      <c r="R711" s="12">
        <f>P711*(CPI!$B$112/Movie!Q711)</f>
        <v>24615076.228624534</v>
      </c>
      <c r="S711" t="s">
        <v>165</v>
      </c>
      <c r="T711">
        <v>97</v>
      </c>
    </row>
    <row r="712" spans="1:20" x14ac:dyDescent="0.3">
      <c r="A712" t="s">
        <v>2748</v>
      </c>
      <c r="B712" t="str">
        <f t="shared" si="33"/>
        <v>R</v>
      </c>
      <c r="C712" t="s">
        <v>1</v>
      </c>
      <c r="D712" t="s">
        <v>37</v>
      </c>
      <c r="E712">
        <v>1985</v>
      </c>
      <c r="F712" s="22">
        <f t="shared" si="34"/>
        <v>31048</v>
      </c>
      <c r="G712" t="s">
        <v>2608</v>
      </c>
      <c r="H712">
        <f t="shared" si="35"/>
        <v>6.4</v>
      </c>
      <c r="I712">
        <v>6.4</v>
      </c>
      <c r="J712">
        <v>25000</v>
      </c>
      <c r="K712" t="s">
        <v>2749</v>
      </c>
      <c r="L712" t="s">
        <v>5</v>
      </c>
      <c r="M712" t="s">
        <v>2506</v>
      </c>
      <c r="N712" t="s">
        <v>15</v>
      </c>
      <c r="O712">
        <v>7000000</v>
      </c>
      <c r="P712">
        <v>12361866</v>
      </c>
      <c r="Q712">
        <f>_xlfn.XLOOKUP(E712,CPI!A:A,CPI!B:B)</f>
        <v>107.6</v>
      </c>
      <c r="R712" s="12">
        <f>P712*(CPI!$B$112/Movie!Q712)</f>
        <v>35006139.128252789</v>
      </c>
      <c r="S712" t="s">
        <v>578</v>
      </c>
      <c r="T712">
        <v>95</v>
      </c>
    </row>
    <row r="713" spans="1:20" x14ac:dyDescent="0.3">
      <c r="A713" t="s">
        <v>2750</v>
      </c>
      <c r="B713" t="str">
        <f t="shared" si="33"/>
        <v>R</v>
      </c>
      <c r="C713" t="s">
        <v>1</v>
      </c>
      <c r="D713" t="s">
        <v>2</v>
      </c>
      <c r="E713">
        <v>1985</v>
      </c>
      <c r="F713" s="22">
        <f t="shared" si="34"/>
        <v>31048</v>
      </c>
      <c r="G713" t="s">
        <v>2670</v>
      </c>
      <c r="H713">
        <f t="shared" si="35"/>
        <v>7.4</v>
      </c>
      <c r="I713">
        <v>7.4</v>
      </c>
      <c r="J713">
        <v>15000</v>
      </c>
      <c r="K713" t="s">
        <v>2751</v>
      </c>
      <c r="L713" t="s">
        <v>2752</v>
      </c>
      <c r="M713" t="s">
        <v>150</v>
      </c>
      <c r="N713" t="s">
        <v>2583</v>
      </c>
      <c r="P713">
        <v>17009654</v>
      </c>
      <c r="Q713">
        <f>_xlfn.XLOOKUP(E713,CPI!A:A,CPI!B:B)</f>
        <v>107.6</v>
      </c>
      <c r="R713" s="12">
        <f>P713*(CPI!$B$112/Movie!Q713)</f>
        <v>48167672.618959107</v>
      </c>
      <c r="S713" t="s">
        <v>2753</v>
      </c>
      <c r="T713">
        <v>120</v>
      </c>
    </row>
    <row r="714" spans="1:20" x14ac:dyDescent="0.3">
      <c r="A714" t="s">
        <v>2754</v>
      </c>
      <c r="B714" t="str">
        <f t="shared" si="33"/>
        <v>R</v>
      </c>
      <c r="C714" t="s">
        <v>1</v>
      </c>
      <c r="D714" t="s">
        <v>26</v>
      </c>
      <c r="E714">
        <v>1985</v>
      </c>
      <c r="F714" s="22">
        <f t="shared" si="34"/>
        <v>31048</v>
      </c>
      <c r="G714" t="s">
        <v>2755</v>
      </c>
      <c r="H714">
        <f t="shared" si="35"/>
        <v>6.9</v>
      </c>
      <c r="I714">
        <v>6.9</v>
      </c>
      <c r="J714">
        <v>15000</v>
      </c>
      <c r="K714" t="s">
        <v>2190</v>
      </c>
      <c r="L714" t="s">
        <v>2756</v>
      </c>
      <c r="M714" t="s">
        <v>2757</v>
      </c>
      <c r="N714" t="s">
        <v>7</v>
      </c>
      <c r="P714">
        <v>2455535</v>
      </c>
      <c r="Q714">
        <f>_xlfn.XLOOKUP(E714,CPI!A:A,CPI!B:B)</f>
        <v>107.6</v>
      </c>
      <c r="R714" s="12">
        <f>P714*(CPI!$B$112/Movie!Q714)</f>
        <v>6953545.673791822</v>
      </c>
      <c r="S714" t="s">
        <v>2758</v>
      </c>
      <c r="T714">
        <v>97</v>
      </c>
    </row>
    <row r="715" spans="1:20" x14ac:dyDescent="0.3">
      <c r="A715" t="s">
        <v>2759</v>
      </c>
      <c r="B715" t="str">
        <f t="shared" si="33"/>
        <v>PG-13</v>
      </c>
      <c r="C715" t="s">
        <v>1984</v>
      </c>
      <c r="D715" t="s">
        <v>10</v>
      </c>
      <c r="E715">
        <v>1985</v>
      </c>
      <c r="F715" s="22">
        <f t="shared" si="34"/>
        <v>31048</v>
      </c>
      <c r="G715" t="s">
        <v>2760</v>
      </c>
      <c r="H715">
        <f t="shared" si="35"/>
        <v>6.8</v>
      </c>
      <c r="I715">
        <v>6.8</v>
      </c>
      <c r="J715">
        <v>20000</v>
      </c>
      <c r="K715" t="s">
        <v>1112</v>
      </c>
      <c r="L715" t="s">
        <v>2761</v>
      </c>
      <c r="M715" t="s">
        <v>2762</v>
      </c>
      <c r="N715" t="s">
        <v>15</v>
      </c>
      <c r="O715">
        <v>18000000</v>
      </c>
      <c r="P715">
        <v>19739575</v>
      </c>
      <c r="Q715">
        <f>_xlfn.XLOOKUP(E715,CPI!A:A,CPI!B:B)</f>
        <v>107.6</v>
      </c>
      <c r="R715" s="12">
        <f>P715*(CPI!$B$112/Movie!Q715)</f>
        <v>55898220.283457249</v>
      </c>
      <c r="S715" t="s">
        <v>1531</v>
      </c>
      <c r="T715">
        <v>109</v>
      </c>
    </row>
    <row r="716" spans="1:20" x14ac:dyDescent="0.3">
      <c r="A716" t="s">
        <v>2763</v>
      </c>
      <c r="B716" t="str">
        <f t="shared" si="33"/>
        <v>PG-13</v>
      </c>
      <c r="C716" t="s">
        <v>1984</v>
      </c>
      <c r="D716" t="s">
        <v>2</v>
      </c>
      <c r="E716">
        <v>1985</v>
      </c>
      <c r="F716" s="22">
        <f t="shared" si="34"/>
        <v>31048</v>
      </c>
      <c r="G716" t="s">
        <v>2725</v>
      </c>
      <c r="H716">
        <f t="shared" si="35"/>
        <v>6.5</v>
      </c>
      <c r="I716">
        <v>6.5</v>
      </c>
      <c r="J716">
        <v>2200</v>
      </c>
      <c r="K716" t="s">
        <v>2764</v>
      </c>
      <c r="L716" t="s">
        <v>2765</v>
      </c>
      <c r="M716" t="s">
        <v>466</v>
      </c>
      <c r="N716" t="s">
        <v>7</v>
      </c>
      <c r="O716">
        <v>2400000</v>
      </c>
      <c r="P716">
        <v>16785</v>
      </c>
      <c r="Q716">
        <f>_xlfn.XLOOKUP(E716,CPI!A:A,CPI!B:B)</f>
        <v>107.6</v>
      </c>
      <c r="R716" s="12">
        <f>P716*(CPI!$B$112/Movie!Q716)</f>
        <v>47531.500929368027</v>
      </c>
      <c r="S716" t="s">
        <v>2766</v>
      </c>
      <c r="T716">
        <v>92</v>
      </c>
    </row>
    <row r="717" spans="1:20" x14ac:dyDescent="0.3">
      <c r="A717" t="s">
        <v>2767</v>
      </c>
      <c r="B717" t="str">
        <f t="shared" si="33"/>
        <v>R</v>
      </c>
      <c r="C717" t="s">
        <v>1</v>
      </c>
      <c r="D717" t="s">
        <v>26</v>
      </c>
      <c r="E717">
        <v>1985</v>
      </c>
      <c r="F717" s="22">
        <f t="shared" si="34"/>
        <v>31048</v>
      </c>
      <c r="G717" t="s">
        <v>2056</v>
      </c>
      <c r="H717">
        <f t="shared" si="35"/>
        <v>4.8</v>
      </c>
      <c r="I717">
        <v>4.8</v>
      </c>
      <c r="J717">
        <v>8100</v>
      </c>
      <c r="K717" t="s">
        <v>2768</v>
      </c>
      <c r="L717" t="s">
        <v>501</v>
      </c>
      <c r="M717" t="s">
        <v>502</v>
      </c>
      <c r="N717" t="s">
        <v>15</v>
      </c>
      <c r="O717">
        <v>9000000</v>
      </c>
      <c r="P717">
        <v>20518905</v>
      </c>
      <c r="Q717">
        <f>_xlfn.XLOOKUP(E717,CPI!A:A,CPI!B:B)</f>
        <v>107.6</v>
      </c>
      <c r="R717" s="12">
        <f>P717*(CPI!$B$112/Movie!Q717)</f>
        <v>58105114.809479557</v>
      </c>
      <c r="S717" t="s">
        <v>240</v>
      </c>
      <c r="T717">
        <v>92</v>
      </c>
    </row>
    <row r="718" spans="1:20" x14ac:dyDescent="0.3">
      <c r="A718" t="s">
        <v>2769</v>
      </c>
      <c r="B718" t="str">
        <f t="shared" si="33"/>
        <v>R</v>
      </c>
      <c r="C718" t="s">
        <v>1</v>
      </c>
      <c r="D718" t="s">
        <v>19</v>
      </c>
      <c r="E718">
        <v>1985</v>
      </c>
      <c r="F718" s="22">
        <f t="shared" si="34"/>
        <v>31048</v>
      </c>
      <c r="G718" t="s">
        <v>2577</v>
      </c>
      <c r="H718">
        <f t="shared" si="35"/>
        <v>6.9</v>
      </c>
      <c r="I718">
        <v>6.9</v>
      </c>
      <c r="J718">
        <v>14000</v>
      </c>
      <c r="K718" t="s">
        <v>126</v>
      </c>
      <c r="L718" t="s">
        <v>2770</v>
      </c>
      <c r="M718" t="s">
        <v>2771</v>
      </c>
      <c r="N718" t="s">
        <v>15</v>
      </c>
      <c r="O718">
        <v>24000000</v>
      </c>
      <c r="P718">
        <v>18707466</v>
      </c>
      <c r="Q718">
        <f>_xlfn.XLOOKUP(E718,CPI!A:A,CPI!B:B)</f>
        <v>107.6</v>
      </c>
      <c r="R718" s="12">
        <f>P718*(CPI!$B$112/Movie!Q718)</f>
        <v>52975510.131970264</v>
      </c>
      <c r="S718" t="s">
        <v>578</v>
      </c>
      <c r="T718">
        <v>134</v>
      </c>
    </row>
    <row r="719" spans="1:20" x14ac:dyDescent="0.3">
      <c r="A719" t="s">
        <v>2772</v>
      </c>
      <c r="B719" t="str">
        <f t="shared" si="33"/>
        <v>R</v>
      </c>
      <c r="C719" t="s">
        <v>1</v>
      </c>
      <c r="D719" t="s">
        <v>26</v>
      </c>
      <c r="E719">
        <v>1985</v>
      </c>
      <c r="F719" s="22">
        <f t="shared" si="34"/>
        <v>31048</v>
      </c>
      <c r="G719" t="s">
        <v>2773</v>
      </c>
      <c r="H719">
        <f t="shared" si="35"/>
        <v>6.7</v>
      </c>
      <c r="I719">
        <v>6.7</v>
      </c>
      <c r="J719">
        <v>23000</v>
      </c>
      <c r="K719" t="s">
        <v>417</v>
      </c>
      <c r="L719" t="s">
        <v>2774</v>
      </c>
      <c r="M719" t="s">
        <v>6</v>
      </c>
      <c r="N719" t="s">
        <v>15</v>
      </c>
      <c r="P719">
        <v>26657534</v>
      </c>
      <c r="Q719">
        <f>_xlfn.XLOOKUP(E719,CPI!A:A,CPI!B:B)</f>
        <v>107.6</v>
      </c>
      <c r="R719" s="12">
        <f>P719*(CPI!$B$112/Movie!Q719)</f>
        <v>75488388.566914499</v>
      </c>
      <c r="S719" t="s">
        <v>1219</v>
      </c>
      <c r="T719">
        <v>130</v>
      </c>
    </row>
    <row r="720" spans="1:20" x14ac:dyDescent="0.3">
      <c r="A720" t="s">
        <v>2775</v>
      </c>
      <c r="B720" t="str">
        <f t="shared" si="33"/>
        <v>R</v>
      </c>
      <c r="C720" t="s">
        <v>1</v>
      </c>
      <c r="D720" t="s">
        <v>2</v>
      </c>
      <c r="E720">
        <v>1985</v>
      </c>
      <c r="F720" s="22">
        <f t="shared" si="34"/>
        <v>31048</v>
      </c>
      <c r="G720" t="s">
        <v>2692</v>
      </c>
      <c r="H720">
        <f t="shared" si="35"/>
        <v>6.8</v>
      </c>
      <c r="I720">
        <v>6.8</v>
      </c>
      <c r="J720">
        <v>25000</v>
      </c>
      <c r="K720" t="s">
        <v>2776</v>
      </c>
      <c r="L720" t="s">
        <v>2777</v>
      </c>
      <c r="M720" t="s">
        <v>2778</v>
      </c>
      <c r="N720" t="s">
        <v>1862</v>
      </c>
      <c r="O720">
        <v>1000000</v>
      </c>
      <c r="P720">
        <v>2123135</v>
      </c>
      <c r="Q720">
        <f>_xlfn.XLOOKUP(E720,CPI!A:A,CPI!B:B)</f>
        <v>107.6</v>
      </c>
      <c r="R720" s="12">
        <f>P720*(CPI!$B$112/Movie!Q720)</f>
        <v>6012260.5436802972</v>
      </c>
      <c r="S720" t="s">
        <v>2779</v>
      </c>
      <c r="T720">
        <v>91</v>
      </c>
    </row>
    <row r="721" spans="1:20" x14ac:dyDescent="0.3">
      <c r="A721" t="s">
        <v>2780</v>
      </c>
      <c r="B721" t="str">
        <f t="shared" si="33"/>
        <v>Not Rated</v>
      </c>
      <c r="C721" t="s">
        <v>432</v>
      </c>
      <c r="D721" t="s">
        <v>26</v>
      </c>
      <c r="E721">
        <v>1985</v>
      </c>
      <c r="F721" s="22">
        <f t="shared" si="34"/>
        <v>31048</v>
      </c>
      <c r="G721" t="s">
        <v>2781</v>
      </c>
      <c r="H721">
        <f t="shared" si="35"/>
        <v>8</v>
      </c>
      <c r="I721">
        <v>8</v>
      </c>
      <c r="J721">
        <v>17000</v>
      </c>
      <c r="K721" t="s">
        <v>2782</v>
      </c>
      <c r="L721" t="s">
        <v>2782</v>
      </c>
      <c r="M721" t="s">
        <v>2783</v>
      </c>
      <c r="N721" t="s">
        <v>2093</v>
      </c>
      <c r="P721">
        <v>444213</v>
      </c>
      <c r="Q721">
        <f>_xlfn.XLOOKUP(E721,CPI!A:A,CPI!B:B)</f>
        <v>107.6</v>
      </c>
      <c r="R721" s="12">
        <f>P721*(CPI!$B$112/Movie!Q721)</f>
        <v>1257915.4377323419</v>
      </c>
      <c r="S721" t="s">
        <v>2784</v>
      </c>
      <c r="T721">
        <v>114</v>
      </c>
    </row>
    <row r="722" spans="1:20" x14ac:dyDescent="0.3">
      <c r="A722" t="s">
        <v>2785</v>
      </c>
      <c r="B722" t="str">
        <f t="shared" si="33"/>
        <v>R</v>
      </c>
      <c r="C722" t="s">
        <v>1</v>
      </c>
      <c r="D722" t="s">
        <v>37</v>
      </c>
      <c r="E722">
        <v>1985</v>
      </c>
      <c r="F722" s="22">
        <f t="shared" si="34"/>
        <v>31048</v>
      </c>
      <c r="G722" t="s">
        <v>2786</v>
      </c>
      <c r="H722">
        <f t="shared" si="35"/>
        <v>4.3</v>
      </c>
      <c r="I722">
        <v>4.3</v>
      </c>
      <c r="J722">
        <v>3400</v>
      </c>
      <c r="K722" t="s">
        <v>2787</v>
      </c>
      <c r="L722" t="s">
        <v>2787</v>
      </c>
      <c r="M722" t="s">
        <v>2788</v>
      </c>
      <c r="N722" t="s">
        <v>15</v>
      </c>
      <c r="O722">
        <v>750000</v>
      </c>
      <c r="Q722">
        <f>_xlfn.XLOOKUP(E722,CPI!A:A,CPI!B:B)</f>
        <v>107.6</v>
      </c>
      <c r="R722" s="12">
        <f>P722*(CPI!$B$112/Movie!Q722)</f>
        <v>0</v>
      </c>
      <c r="S722" t="s">
        <v>2789</v>
      </c>
      <c r="T722">
        <v>97</v>
      </c>
    </row>
    <row r="723" spans="1:20" x14ac:dyDescent="0.3">
      <c r="A723" t="s">
        <v>2790</v>
      </c>
      <c r="B723" t="str">
        <f t="shared" si="33"/>
        <v>R</v>
      </c>
      <c r="C723" t="s">
        <v>1</v>
      </c>
      <c r="D723" t="s">
        <v>26</v>
      </c>
      <c r="E723">
        <v>1985</v>
      </c>
      <c r="F723" s="22">
        <f t="shared" si="34"/>
        <v>31048</v>
      </c>
      <c r="G723" t="s">
        <v>2773</v>
      </c>
      <c r="H723">
        <f t="shared" si="35"/>
        <v>6.6</v>
      </c>
      <c r="I723">
        <v>6.6</v>
      </c>
      <c r="J723">
        <v>6600</v>
      </c>
      <c r="K723" t="s">
        <v>2791</v>
      </c>
      <c r="L723" t="s">
        <v>2273</v>
      </c>
      <c r="M723" t="s">
        <v>1457</v>
      </c>
      <c r="N723" t="s">
        <v>15</v>
      </c>
      <c r="P723">
        <v>8622757</v>
      </c>
      <c r="Q723">
        <f>_xlfn.XLOOKUP(E723,CPI!A:A,CPI!B:B)</f>
        <v>107.6</v>
      </c>
      <c r="R723" s="12">
        <f>P723*(CPI!$B$112/Movie!Q723)</f>
        <v>24417788.64219331</v>
      </c>
      <c r="S723" t="s">
        <v>35</v>
      </c>
      <c r="T723">
        <v>90</v>
      </c>
    </row>
    <row r="724" spans="1:20" x14ac:dyDescent="0.3">
      <c r="A724" t="s">
        <v>2792</v>
      </c>
      <c r="B724" t="str">
        <f t="shared" si="33"/>
        <v>PG</v>
      </c>
      <c r="C724" t="s">
        <v>18</v>
      </c>
      <c r="D724" t="s">
        <v>19</v>
      </c>
      <c r="E724">
        <v>1985</v>
      </c>
      <c r="F724" s="22">
        <f t="shared" si="34"/>
        <v>31048</v>
      </c>
      <c r="G724" t="s">
        <v>2302</v>
      </c>
      <c r="H724">
        <f t="shared" si="35"/>
        <v>5.7</v>
      </c>
      <c r="I724">
        <v>5.7</v>
      </c>
      <c r="J724">
        <v>16000</v>
      </c>
      <c r="K724" t="s">
        <v>2793</v>
      </c>
      <c r="L724" t="s">
        <v>2794</v>
      </c>
      <c r="M724" t="s">
        <v>2795</v>
      </c>
      <c r="N724" t="s">
        <v>15</v>
      </c>
      <c r="P724">
        <v>4662137</v>
      </c>
      <c r="Q724">
        <f>_xlfn.XLOOKUP(E724,CPI!A:A,CPI!B:B)</f>
        <v>107.6</v>
      </c>
      <c r="R724" s="12">
        <f>P724*(CPI!$B$112/Movie!Q724)</f>
        <v>13202166.764869889</v>
      </c>
      <c r="S724" t="s">
        <v>2796</v>
      </c>
      <c r="T724">
        <v>85</v>
      </c>
    </row>
    <row r="725" spans="1:20" x14ac:dyDescent="0.3">
      <c r="A725" t="s">
        <v>2797</v>
      </c>
      <c r="B725" t="str">
        <f t="shared" si="33"/>
        <v>PG</v>
      </c>
      <c r="C725" t="s">
        <v>18</v>
      </c>
      <c r="D725" t="s">
        <v>222</v>
      </c>
      <c r="E725">
        <v>1985</v>
      </c>
      <c r="F725" s="22">
        <f t="shared" si="34"/>
        <v>31048</v>
      </c>
      <c r="G725" t="s">
        <v>2773</v>
      </c>
      <c r="H725">
        <f t="shared" si="35"/>
        <v>6.3</v>
      </c>
      <c r="I725">
        <v>6.3</v>
      </c>
      <c r="J725">
        <v>12000</v>
      </c>
      <c r="K725" t="s">
        <v>2798</v>
      </c>
      <c r="L725" t="s">
        <v>1734</v>
      </c>
      <c r="M725" t="s">
        <v>2799</v>
      </c>
      <c r="N725" t="s">
        <v>7</v>
      </c>
      <c r="P725">
        <v>7840873</v>
      </c>
      <c r="Q725">
        <f>_xlfn.XLOOKUP(E725,CPI!A:A,CPI!B:B)</f>
        <v>107.6</v>
      </c>
      <c r="R725" s="12">
        <f>P725*(CPI!$B$112/Movie!Q725)</f>
        <v>22203661.738847584</v>
      </c>
      <c r="S725" t="s">
        <v>29</v>
      </c>
      <c r="T725">
        <v>99</v>
      </c>
    </row>
    <row r="726" spans="1:20" x14ac:dyDescent="0.3">
      <c r="A726" t="s">
        <v>2800</v>
      </c>
      <c r="B726" t="str">
        <f t="shared" si="33"/>
        <v>R</v>
      </c>
      <c r="C726" t="s">
        <v>1</v>
      </c>
      <c r="D726" t="s">
        <v>48</v>
      </c>
      <c r="E726">
        <v>1985</v>
      </c>
      <c r="F726" s="22">
        <f t="shared" si="34"/>
        <v>31048</v>
      </c>
      <c r="G726" t="s">
        <v>2801</v>
      </c>
      <c r="H726">
        <f t="shared" si="35"/>
        <v>8</v>
      </c>
      <c r="I726">
        <v>8</v>
      </c>
      <c r="J726">
        <v>10000</v>
      </c>
      <c r="K726" t="s">
        <v>168</v>
      </c>
      <c r="L726" t="s">
        <v>168</v>
      </c>
      <c r="M726" t="s">
        <v>2802</v>
      </c>
      <c r="N726" t="s">
        <v>15</v>
      </c>
      <c r="O726">
        <v>5000000</v>
      </c>
      <c r="P726">
        <v>569996</v>
      </c>
      <c r="Q726">
        <f>_xlfn.XLOOKUP(E726,CPI!A:A,CPI!B:B)</f>
        <v>107.6</v>
      </c>
      <c r="R726" s="12">
        <f>P726*(CPI!$B$112/Movie!Q726)</f>
        <v>1614105.7732342007</v>
      </c>
      <c r="S726" t="s">
        <v>727</v>
      </c>
      <c r="T726">
        <v>120</v>
      </c>
    </row>
    <row r="727" spans="1:20" x14ac:dyDescent="0.3">
      <c r="A727" t="s">
        <v>2803</v>
      </c>
      <c r="B727" t="str">
        <f t="shared" si="33"/>
        <v>PG-13</v>
      </c>
      <c r="C727" t="s">
        <v>1984</v>
      </c>
      <c r="D727" t="s">
        <v>2</v>
      </c>
      <c r="E727">
        <v>1985</v>
      </c>
      <c r="F727" s="22">
        <f t="shared" si="34"/>
        <v>31048</v>
      </c>
      <c r="G727" t="s">
        <v>2658</v>
      </c>
      <c r="H727">
        <f t="shared" si="35"/>
        <v>6.2</v>
      </c>
      <c r="I727">
        <v>6.2</v>
      </c>
      <c r="J727">
        <v>9300</v>
      </c>
      <c r="K727" t="s">
        <v>1029</v>
      </c>
      <c r="L727" t="s">
        <v>2804</v>
      </c>
      <c r="M727" t="s">
        <v>1804</v>
      </c>
      <c r="N727" t="s">
        <v>15</v>
      </c>
      <c r="O727">
        <v>27000000</v>
      </c>
      <c r="P727">
        <v>14202899</v>
      </c>
      <c r="Q727">
        <f>_xlfn.XLOOKUP(E727,CPI!A:A,CPI!B:B)</f>
        <v>107.6</v>
      </c>
      <c r="R727" s="12">
        <f>P727*(CPI!$B$112/Movie!Q727)</f>
        <v>40219547.632899627</v>
      </c>
      <c r="S727" t="s">
        <v>638</v>
      </c>
      <c r="T727">
        <v>113</v>
      </c>
    </row>
    <row r="728" spans="1:20" x14ac:dyDescent="0.3">
      <c r="A728" t="s">
        <v>2805</v>
      </c>
      <c r="B728" t="str">
        <f t="shared" si="33"/>
        <v>PG-13</v>
      </c>
      <c r="C728" t="s">
        <v>1984</v>
      </c>
      <c r="D728" t="s">
        <v>26</v>
      </c>
      <c r="E728">
        <v>1985</v>
      </c>
      <c r="F728" s="22">
        <f t="shared" si="34"/>
        <v>31048</v>
      </c>
      <c r="G728" t="s">
        <v>2617</v>
      </c>
      <c r="H728">
        <f t="shared" si="35"/>
        <v>6.3</v>
      </c>
      <c r="I728">
        <v>6.3</v>
      </c>
      <c r="J728">
        <v>23000</v>
      </c>
      <c r="K728" t="s">
        <v>1408</v>
      </c>
      <c r="L728" t="s">
        <v>5</v>
      </c>
      <c r="M728" t="s">
        <v>2116</v>
      </c>
      <c r="N728" t="s">
        <v>15</v>
      </c>
      <c r="O728">
        <v>7000000</v>
      </c>
      <c r="P728">
        <v>13086298</v>
      </c>
      <c r="Q728">
        <f>_xlfn.XLOOKUP(E728,CPI!A:A,CPI!B:B)</f>
        <v>107.6</v>
      </c>
      <c r="R728" s="12">
        <f>P728*(CPI!$B$112/Movie!Q728)</f>
        <v>37057574.355018586</v>
      </c>
      <c r="S728" t="s">
        <v>578</v>
      </c>
      <c r="T728">
        <v>94</v>
      </c>
    </row>
    <row r="729" spans="1:20" x14ac:dyDescent="0.3">
      <c r="A729" t="s">
        <v>2806</v>
      </c>
      <c r="B729" t="str">
        <f t="shared" si="33"/>
        <v>PG-13</v>
      </c>
      <c r="C729" t="s">
        <v>1984</v>
      </c>
      <c r="D729" t="s">
        <v>26</v>
      </c>
      <c r="E729">
        <v>1985</v>
      </c>
      <c r="F729" s="22">
        <f t="shared" si="34"/>
        <v>31048</v>
      </c>
      <c r="G729" t="s">
        <v>2807</v>
      </c>
      <c r="H729">
        <f t="shared" si="35"/>
        <v>7</v>
      </c>
      <c r="I729">
        <v>7</v>
      </c>
      <c r="J729">
        <v>5600</v>
      </c>
      <c r="K729" t="s">
        <v>886</v>
      </c>
      <c r="L729" t="s">
        <v>2808</v>
      </c>
      <c r="M729" t="s">
        <v>888</v>
      </c>
      <c r="N729" t="s">
        <v>15</v>
      </c>
      <c r="O729">
        <v>13000000</v>
      </c>
      <c r="P729">
        <v>30867525</v>
      </c>
      <c r="Q729">
        <f>_xlfn.XLOOKUP(E729,CPI!A:A,CPI!B:B)</f>
        <v>107.6</v>
      </c>
      <c r="R729" s="12">
        <f>P729*(CPI!$B$112/Movie!Q729)</f>
        <v>87410175.348513007</v>
      </c>
      <c r="S729" t="s">
        <v>16</v>
      </c>
      <c r="T729">
        <v>107</v>
      </c>
    </row>
    <row r="730" spans="1:20" x14ac:dyDescent="0.3">
      <c r="A730" t="s">
        <v>2809</v>
      </c>
      <c r="B730" t="str">
        <f t="shared" si="33"/>
        <v>R</v>
      </c>
      <c r="C730" t="s">
        <v>1</v>
      </c>
      <c r="D730" t="s">
        <v>26</v>
      </c>
      <c r="E730">
        <v>1985</v>
      </c>
      <c r="F730" s="22">
        <f t="shared" si="34"/>
        <v>31048</v>
      </c>
      <c r="G730" t="s">
        <v>2410</v>
      </c>
      <c r="H730">
        <f t="shared" si="35"/>
        <v>6.9</v>
      </c>
      <c r="I730">
        <v>6.9</v>
      </c>
      <c r="J730">
        <v>4100</v>
      </c>
      <c r="K730" t="s">
        <v>2810</v>
      </c>
      <c r="L730" t="s">
        <v>2811</v>
      </c>
      <c r="M730" t="s">
        <v>87</v>
      </c>
      <c r="N730" t="s">
        <v>15</v>
      </c>
      <c r="P730">
        <v>6070794</v>
      </c>
      <c r="Q730">
        <f>_xlfn.XLOOKUP(E730,CPI!A:A,CPI!B:B)</f>
        <v>107.6</v>
      </c>
      <c r="R730" s="12">
        <f>P730*(CPI!$B$112/Movie!Q730)</f>
        <v>17191179.663568772</v>
      </c>
      <c r="S730" t="s">
        <v>2348</v>
      </c>
      <c r="T730">
        <v>104</v>
      </c>
    </row>
    <row r="731" spans="1:20" x14ac:dyDescent="0.3">
      <c r="A731" t="s">
        <v>2812</v>
      </c>
      <c r="B731" t="str">
        <f t="shared" si="33"/>
        <v>PG-13</v>
      </c>
      <c r="C731" t="s">
        <v>1984</v>
      </c>
      <c r="D731" t="s">
        <v>2</v>
      </c>
      <c r="E731">
        <v>1985</v>
      </c>
      <c r="F731" s="22">
        <f t="shared" si="34"/>
        <v>31048</v>
      </c>
      <c r="G731" t="s">
        <v>2577</v>
      </c>
      <c r="H731">
        <f t="shared" si="35"/>
        <v>6.5</v>
      </c>
      <c r="I731">
        <v>6.5</v>
      </c>
      <c r="J731">
        <v>5700</v>
      </c>
      <c r="K731" t="s">
        <v>899</v>
      </c>
      <c r="L731" t="s">
        <v>686</v>
      </c>
      <c r="M731" t="s">
        <v>2813</v>
      </c>
      <c r="N731" t="s">
        <v>15</v>
      </c>
      <c r="P731">
        <v>1420355</v>
      </c>
      <c r="Q731">
        <f>_xlfn.XLOOKUP(E731,CPI!A:A,CPI!B:B)</f>
        <v>107.6</v>
      </c>
      <c r="R731" s="12">
        <f>P731*(CPI!$B$112/Movie!Q731)</f>
        <v>4022139.1124535315</v>
      </c>
      <c r="S731" t="s">
        <v>2814</v>
      </c>
      <c r="T731">
        <v>113</v>
      </c>
    </row>
    <row r="732" spans="1:20" x14ac:dyDescent="0.3">
      <c r="A732" t="s">
        <v>2815</v>
      </c>
      <c r="B732" t="str">
        <f t="shared" si="33"/>
        <v>PG</v>
      </c>
      <c r="C732" t="s">
        <v>18</v>
      </c>
      <c r="D732" t="s">
        <v>10</v>
      </c>
      <c r="E732">
        <v>1985</v>
      </c>
      <c r="F732" s="22">
        <f t="shared" si="34"/>
        <v>31048</v>
      </c>
      <c r="G732" t="s">
        <v>2816</v>
      </c>
      <c r="H732">
        <f t="shared" si="35"/>
        <v>7</v>
      </c>
      <c r="I732">
        <v>7</v>
      </c>
      <c r="J732">
        <v>5600</v>
      </c>
      <c r="K732" t="s">
        <v>1830</v>
      </c>
      <c r="L732" t="s">
        <v>2817</v>
      </c>
      <c r="M732" t="s">
        <v>2818</v>
      </c>
      <c r="N732" t="s">
        <v>15</v>
      </c>
      <c r="P732">
        <v>9708373</v>
      </c>
      <c r="Q732">
        <f>_xlfn.XLOOKUP(E732,CPI!A:A,CPI!B:B)</f>
        <v>107.6</v>
      </c>
      <c r="R732" s="12">
        <f>P732*(CPI!$B$112/Movie!Q732)</f>
        <v>27492019.080855019</v>
      </c>
      <c r="S732" t="s">
        <v>1709</v>
      </c>
      <c r="T732">
        <v>101</v>
      </c>
    </row>
    <row r="733" spans="1:20" x14ac:dyDescent="0.3">
      <c r="A733" t="s">
        <v>2819</v>
      </c>
      <c r="B733" t="str">
        <f t="shared" si="33"/>
        <v>R</v>
      </c>
      <c r="C733" t="s">
        <v>1</v>
      </c>
      <c r="D733" t="s">
        <v>26</v>
      </c>
      <c r="E733">
        <v>1985</v>
      </c>
      <c r="F733" s="22">
        <f t="shared" si="34"/>
        <v>31048</v>
      </c>
      <c r="G733" t="s">
        <v>2820</v>
      </c>
      <c r="H733">
        <f t="shared" si="35"/>
        <v>6.5</v>
      </c>
      <c r="I733">
        <v>6.5</v>
      </c>
      <c r="J733">
        <v>1800</v>
      </c>
      <c r="K733" t="s">
        <v>383</v>
      </c>
      <c r="L733" t="s">
        <v>383</v>
      </c>
      <c r="M733" t="s">
        <v>127</v>
      </c>
      <c r="N733" t="s">
        <v>15</v>
      </c>
      <c r="P733">
        <v>19632</v>
      </c>
      <c r="Q733">
        <f>_xlfn.XLOOKUP(E733,CPI!A:A,CPI!B:B)</f>
        <v>107.6</v>
      </c>
      <c r="R733" s="12">
        <f>P733*(CPI!$B$112/Movie!Q733)</f>
        <v>55593.591078066915</v>
      </c>
      <c r="S733" t="s">
        <v>2821</v>
      </c>
      <c r="T733">
        <v>111</v>
      </c>
    </row>
    <row r="734" spans="1:20" x14ac:dyDescent="0.3">
      <c r="A734" t="s">
        <v>2822</v>
      </c>
      <c r="B734" t="str">
        <f t="shared" si="33"/>
        <v>PG</v>
      </c>
      <c r="C734" t="s">
        <v>18</v>
      </c>
      <c r="D734" t="s">
        <v>26</v>
      </c>
      <c r="E734">
        <v>1985</v>
      </c>
      <c r="F734" s="22">
        <f t="shared" si="34"/>
        <v>31048</v>
      </c>
      <c r="G734" t="s">
        <v>2213</v>
      </c>
      <c r="H734">
        <f t="shared" si="35"/>
        <v>6.7</v>
      </c>
      <c r="I734">
        <v>6.7</v>
      </c>
      <c r="J734">
        <v>7500</v>
      </c>
      <c r="K734" t="s">
        <v>2023</v>
      </c>
      <c r="L734" t="s">
        <v>2023</v>
      </c>
      <c r="M734" t="s">
        <v>2813</v>
      </c>
      <c r="N734" t="s">
        <v>15</v>
      </c>
      <c r="O734">
        <v>7000000</v>
      </c>
      <c r="P734">
        <v>91666</v>
      </c>
      <c r="Q734">
        <f>_xlfn.XLOOKUP(E734,CPI!A:A,CPI!B:B)</f>
        <v>107.6</v>
      </c>
      <c r="R734" s="12">
        <f>P734*(CPI!$B$112/Movie!Q734)</f>
        <v>259578.34758364313</v>
      </c>
      <c r="S734" t="s">
        <v>8</v>
      </c>
      <c r="T734">
        <v>91</v>
      </c>
    </row>
    <row r="735" spans="1:20" x14ac:dyDescent="0.3">
      <c r="A735" t="s">
        <v>2823</v>
      </c>
      <c r="B735" t="str">
        <f t="shared" si="33"/>
        <v>PG-13</v>
      </c>
      <c r="C735" t="s">
        <v>1984</v>
      </c>
      <c r="D735" t="s">
        <v>19</v>
      </c>
      <c r="E735">
        <v>1985</v>
      </c>
      <c r="F735" s="22">
        <f t="shared" si="34"/>
        <v>31048</v>
      </c>
      <c r="G735" t="s">
        <v>2731</v>
      </c>
      <c r="H735">
        <f t="shared" si="35"/>
        <v>6.2</v>
      </c>
      <c r="I735">
        <v>6.2</v>
      </c>
      <c r="J735">
        <v>7000</v>
      </c>
      <c r="K735" t="s">
        <v>1826</v>
      </c>
      <c r="L735" t="s">
        <v>2824</v>
      </c>
      <c r="M735" t="s">
        <v>2825</v>
      </c>
      <c r="N735" t="s">
        <v>15</v>
      </c>
      <c r="P735">
        <v>10806919</v>
      </c>
      <c r="Q735">
        <f>_xlfn.XLOOKUP(E735,CPI!A:A,CPI!B:B)</f>
        <v>107.6</v>
      </c>
      <c r="R735" s="12">
        <f>P735*(CPI!$B$112/Movie!Q735)</f>
        <v>30602864.491635688</v>
      </c>
      <c r="S735" t="s">
        <v>46</v>
      </c>
      <c r="T735">
        <v>101</v>
      </c>
    </row>
    <row r="736" spans="1:20" x14ac:dyDescent="0.3">
      <c r="A736" t="s">
        <v>2826</v>
      </c>
      <c r="B736" t="str">
        <f t="shared" si="33"/>
        <v>R</v>
      </c>
      <c r="C736" t="s">
        <v>1</v>
      </c>
      <c r="D736" t="s">
        <v>19</v>
      </c>
      <c r="E736">
        <v>1985</v>
      </c>
      <c r="F736" s="22">
        <f t="shared" si="34"/>
        <v>31048</v>
      </c>
      <c r="G736" t="s">
        <v>2553</v>
      </c>
      <c r="H736">
        <f t="shared" si="35"/>
        <v>5.9</v>
      </c>
      <c r="I736">
        <v>5.9</v>
      </c>
      <c r="J736">
        <v>14000</v>
      </c>
      <c r="K736" t="s">
        <v>1157</v>
      </c>
      <c r="L736" t="s">
        <v>2827</v>
      </c>
      <c r="M736" t="s">
        <v>1159</v>
      </c>
      <c r="N736" t="s">
        <v>15</v>
      </c>
      <c r="O736">
        <v>9000000</v>
      </c>
      <c r="P736">
        <v>16116878</v>
      </c>
      <c r="Q736">
        <f>_xlfn.XLOOKUP(E736,CPI!A:A,CPI!B:B)</f>
        <v>107.6</v>
      </c>
      <c r="R736" s="12">
        <f>P736*(CPI!$B$112/Movie!Q736)</f>
        <v>45639523.481412642</v>
      </c>
      <c r="S736" t="s">
        <v>2201</v>
      </c>
      <c r="T736">
        <v>92</v>
      </c>
    </row>
    <row r="737" spans="1:20" x14ac:dyDescent="0.3">
      <c r="A737" t="s">
        <v>2828</v>
      </c>
      <c r="B737" t="str">
        <f t="shared" si="33"/>
        <v>PG-13</v>
      </c>
      <c r="C737" t="s">
        <v>1984</v>
      </c>
      <c r="D737" t="s">
        <v>19</v>
      </c>
      <c r="E737">
        <v>1985</v>
      </c>
      <c r="F737" s="22">
        <f t="shared" si="34"/>
        <v>31048</v>
      </c>
      <c r="G737" t="s">
        <v>2829</v>
      </c>
      <c r="H737">
        <f t="shared" si="35"/>
        <v>5.2</v>
      </c>
      <c r="I737">
        <v>5.2</v>
      </c>
      <c r="J737">
        <v>13000</v>
      </c>
      <c r="K737" t="s">
        <v>1668</v>
      </c>
      <c r="L737" t="s">
        <v>2830</v>
      </c>
      <c r="M737" t="s">
        <v>2831</v>
      </c>
      <c r="N737" t="s">
        <v>15</v>
      </c>
      <c r="O737">
        <v>12500000</v>
      </c>
      <c r="P737">
        <v>15057465</v>
      </c>
      <c r="Q737">
        <f>_xlfn.XLOOKUP(E737,CPI!A:A,CPI!B:B)</f>
        <v>107.6</v>
      </c>
      <c r="R737" s="12">
        <f>P737*(CPI!$B$112/Movie!Q737)</f>
        <v>42639494.289033458</v>
      </c>
      <c r="S737" t="s">
        <v>2201</v>
      </c>
      <c r="T737">
        <v>100</v>
      </c>
    </row>
    <row r="738" spans="1:20" x14ac:dyDescent="0.3">
      <c r="A738" t="s">
        <v>2832</v>
      </c>
      <c r="B738" t="str">
        <f t="shared" si="33"/>
        <v>R</v>
      </c>
      <c r="C738" t="s">
        <v>1</v>
      </c>
      <c r="D738" t="s">
        <v>19</v>
      </c>
      <c r="E738">
        <v>1985</v>
      </c>
      <c r="F738" s="22">
        <f t="shared" si="34"/>
        <v>31048</v>
      </c>
      <c r="G738" t="s">
        <v>2630</v>
      </c>
      <c r="H738">
        <f t="shared" si="35"/>
        <v>5.5</v>
      </c>
      <c r="I738">
        <v>5.5</v>
      </c>
      <c r="J738">
        <v>14000</v>
      </c>
      <c r="K738" t="s">
        <v>1749</v>
      </c>
      <c r="L738" t="s">
        <v>2833</v>
      </c>
      <c r="M738" t="s">
        <v>2834</v>
      </c>
      <c r="N738" t="s">
        <v>15</v>
      </c>
      <c r="O738">
        <v>1000000</v>
      </c>
      <c r="P738">
        <v>10499694</v>
      </c>
      <c r="Q738">
        <f>_xlfn.XLOOKUP(E738,CPI!A:A,CPI!B:B)</f>
        <v>107.6</v>
      </c>
      <c r="R738" s="12">
        <f>P738*(CPI!$B$112/Movie!Q738)</f>
        <v>29732869.533457249</v>
      </c>
      <c r="S738" t="s">
        <v>2201</v>
      </c>
      <c r="T738">
        <v>95</v>
      </c>
    </row>
    <row r="739" spans="1:20" x14ac:dyDescent="0.3">
      <c r="A739" t="s">
        <v>2835</v>
      </c>
      <c r="B739" t="str">
        <f t="shared" si="33"/>
        <v>R</v>
      </c>
      <c r="C739" t="s">
        <v>1</v>
      </c>
      <c r="D739" t="s">
        <v>19</v>
      </c>
      <c r="E739">
        <v>1985</v>
      </c>
      <c r="F739" s="22">
        <f t="shared" si="34"/>
        <v>31048</v>
      </c>
      <c r="G739" t="s">
        <v>2550</v>
      </c>
      <c r="H739">
        <f t="shared" si="35"/>
        <v>6.9</v>
      </c>
      <c r="I739">
        <v>6.9</v>
      </c>
      <c r="J739">
        <v>9600</v>
      </c>
      <c r="K739" t="s">
        <v>512</v>
      </c>
      <c r="L739" t="s">
        <v>2836</v>
      </c>
      <c r="M739" t="s">
        <v>2837</v>
      </c>
      <c r="N739" t="s">
        <v>7</v>
      </c>
      <c r="P739">
        <v>24468550</v>
      </c>
      <c r="Q739">
        <f>_xlfn.XLOOKUP(E739,CPI!A:A,CPI!B:B)</f>
        <v>107.6</v>
      </c>
      <c r="R739" s="12">
        <f>P739*(CPI!$B$112/Movie!Q739)</f>
        <v>69289657.853159845</v>
      </c>
      <c r="S739" t="s">
        <v>2838</v>
      </c>
      <c r="T739">
        <v>114</v>
      </c>
    </row>
    <row r="740" spans="1:20" x14ac:dyDescent="0.3">
      <c r="A740" t="s">
        <v>2839</v>
      </c>
      <c r="B740" t="str">
        <f t="shared" si="33"/>
        <v>R</v>
      </c>
      <c r="C740" t="s">
        <v>1</v>
      </c>
      <c r="D740" t="s">
        <v>19</v>
      </c>
      <c r="E740">
        <v>1985</v>
      </c>
      <c r="F740" s="22">
        <f t="shared" si="34"/>
        <v>31048</v>
      </c>
      <c r="G740" t="s">
        <v>2692</v>
      </c>
      <c r="H740">
        <f t="shared" si="35"/>
        <v>5.7</v>
      </c>
      <c r="I740">
        <v>5.7</v>
      </c>
      <c r="J740">
        <v>3100</v>
      </c>
      <c r="K740" t="s">
        <v>1304</v>
      </c>
      <c r="L740" t="s">
        <v>1745</v>
      </c>
      <c r="M740" t="s">
        <v>91</v>
      </c>
      <c r="N740" t="s">
        <v>7</v>
      </c>
      <c r="P740">
        <v>393825</v>
      </c>
      <c r="Q740">
        <f>_xlfn.XLOOKUP(E740,CPI!A:A,CPI!B:B)</f>
        <v>107.6</v>
      </c>
      <c r="R740" s="12">
        <f>P740*(CPI!$B$112/Movie!Q740)</f>
        <v>1115227.4860594796</v>
      </c>
      <c r="S740" t="s">
        <v>2840</v>
      </c>
      <c r="T740">
        <v>112</v>
      </c>
    </row>
    <row r="741" spans="1:20" x14ac:dyDescent="0.3">
      <c r="A741" t="s">
        <v>2841</v>
      </c>
      <c r="B741" t="str">
        <f t="shared" si="33"/>
        <v>R</v>
      </c>
      <c r="C741" t="s">
        <v>1</v>
      </c>
      <c r="D741" t="s">
        <v>48</v>
      </c>
      <c r="E741">
        <v>1985</v>
      </c>
      <c r="F741" s="22">
        <f t="shared" si="34"/>
        <v>31048</v>
      </c>
      <c r="G741" t="s">
        <v>2410</v>
      </c>
      <c r="H741">
        <f t="shared" si="35"/>
        <v>6.8</v>
      </c>
      <c r="I741">
        <v>6.8</v>
      </c>
      <c r="J741">
        <v>11000</v>
      </c>
      <c r="K741" t="s">
        <v>923</v>
      </c>
      <c r="L741" t="s">
        <v>2842</v>
      </c>
      <c r="M741" t="s">
        <v>1846</v>
      </c>
      <c r="N741" t="s">
        <v>7</v>
      </c>
      <c r="O741">
        <v>12000000</v>
      </c>
      <c r="P741">
        <v>17130087</v>
      </c>
      <c r="Q741">
        <f>_xlfn.XLOOKUP(E741,CPI!A:A,CPI!B:B)</f>
        <v>107.6</v>
      </c>
      <c r="R741" s="12">
        <f>P741*(CPI!$B$112/Movie!Q741)</f>
        <v>48508712.907992564</v>
      </c>
      <c r="S741" t="s">
        <v>2337</v>
      </c>
      <c r="T741">
        <v>131</v>
      </c>
    </row>
    <row r="742" spans="1:20" x14ac:dyDescent="0.3">
      <c r="A742" t="s">
        <v>2843</v>
      </c>
      <c r="B742" t="str">
        <f t="shared" si="33"/>
        <v>PG</v>
      </c>
      <c r="C742" t="s">
        <v>18</v>
      </c>
      <c r="D742" t="s">
        <v>26</v>
      </c>
      <c r="E742">
        <v>1985</v>
      </c>
      <c r="F742" s="22">
        <f t="shared" si="34"/>
        <v>31048</v>
      </c>
      <c r="G742" t="s">
        <v>2844</v>
      </c>
      <c r="H742">
        <f t="shared" si="35"/>
        <v>5</v>
      </c>
      <c r="I742">
        <v>5</v>
      </c>
      <c r="J742">
        <v>6900</v>
      </c>
      <c r="K742" t="s">
        <v>626</v>
      </c>
      <c r="L742" t="s">
        <v>626</v>
      </c>
      <c r="M742" t="s">
        <v>2740</v>
      </c>
      <c r="N742" t="s">
        <v>2845</v>
      </c>
      <c r="O742">
        <v>3000000</v>
      </c>
      <c r="P742">
        <v>7196872</v>
      </c>
      <c r="Q742">
        <f>_xlfn.XLOOKUP(E742,CPI!A:A,CPI!B:B)</f>
        <v>107.6</v>
      </c>
      <c r="R742" s="12">
        <f>P742*(CPI!$B$112/Movie!Q742)</f>
        <v>20379989.762081783</v>
      </c>
      <c r="S742" t="s">
        <v>2846</v>
      </c>
      <c r="T742">
        <v>93</v>
      </c>
    </row>
    <row r="743" spans="1:20" x14ac:dyDescent="0.3">
      <c r="A743" t="s">
        <v>2847</v>
      </c>
      <c r="B743" t="str">
        <f t="shared" si="33"/>
        <v>R</v>
      </c>
      <c r="C743" t="s">
        <v>1</v>
      </c>
      <c r="D743" t="s">
        <v>2</v>
      </c>
      <c r="E743">
        <v>1985</v>
      </c>
      <c r="F743" s="22">
        <f t="shared" si="34"/>
        <v>31048</v>
      </c>
      <c r="G743" t="s">
        <v>2848</v>
      </c>
      <c r="H743">
        <f t="shared" si="35"/>
        <v>7</v>
      </c>
      <c r="I743">
        <v>7</v>
      </c>
      <c r="J743">
        <v>5500</v>
      </c>
      <c r="K743" t="s">
        <v>2849</v>
      </c>
      <c r="L743" t="s">
        <v>2850</v>
      </c>
      <c r="M743" t="s">
        <v>2851</v>
      </c>
      <c r="N743" t="s">
        <v>15</v>
      </c>
      <c r="O743">
        <v>1250000</v>
      </c>
      <c r="P743">
        <v>2492088</v>
      </c>
      <c r="Q743">
        <f>_xlfn.XLOOKUP(E743,CPI!A:A,CPI!B:B)</f>
        <v>107.6</v>
      </c>
      <c r="R743" s="12">
        <f>P743*(CPI!$B$112/Movie!Q743)</f>
        <v>7057055.8884758363</v>
      </c>
      <c r="S743" t="s">
        <v>2852</v>
      </c>
      <c r="T743">
        <v>91</v>
      </c>
    </row>
    <row r="744" spans="1:20" x14ac:dyDescent="0.3">
      <c r="A744" t="s">
        <v>2853</v>
      </c>
      <c r="B744" t="str">
        <f t="shared" si="33"/>
        <v>PG-13</v>
      </c>
      <c r="C744" t="s">
        <v>1984</v>
      </c>
      <c r="D744" t="s">
        <v>26</v>
      </c>
      <c r="E744">
        <v>1985</v>
      </c>
      <c r="F744" s="22">
        <f t="shared" si="34"/>
        <v>31048</v>
      </c>
      <c r="G744" t="s">
        <v>2670</v>
      </c>
      <c r="H744">
        <f t="shared" si="35"/>
        <v>6.3</v>
      </c>
      <c r="I744">
        <v>6.3</v>
      </c>
      <c r="J744">
        <v>4600</v>
      </c>
      <c r="K744" t="s">
        <v>2854</v>
      </c>
      <c r="L744" t="s">
        <v>2854</v>
      </c>
      <c r="M744" t="s">
        <v>2855</v>
      </c>
      <c r="N744" t="s">
        <v>15</v>
      </c>
      <c r="P744">
        <v>3852271</v>
      </c>
      <c r="Q744">
        <f>_xlfn.XLOOKUP(E744,CPI!A:A,CPI!B:B)</f>
        <v>107.6</v>
      </c>
      <c r="R744" s="12">
        <f>P744*(CPI!$B$112/Movie!Q744)</f>
        <v>10908800.870817844</v>
      </c>
      <c r="S744" t="s">
        <v>2856</v>
      </c>
      <c r="T744">
        <v>90</v>
      </c>
    </row>
    <row r="745" spans="1:20" x14ac:dyDescent="0.3">
      <c r="A745" t="s">
        <v>2857</v>
      </c>
      <c r="B745" t="str">
        <f t="shared" si="33"/>
        <v>PG</v>
      </c>
      <c r="C745" t="s">
        <v>18</v>
      </c>
      <c r="D745" t="s">
        <v>26</v>
      </c>
      <c r="E745">
        <v>1985</v>
      </c>
      <c r="F745" s="22">
        <f t="shared" si="34"/>
        <v>31048</v>
      </c>
      <c r="G745" t="s">
        <v>2227</v>
      </c>
      <c r="H745">
        <f t="shared" si="35"/>
        <v>7.7</v>
      </c>
      <c r="I745">
        <v>7.7</v>
      </c>
      <c r="J745">
        <v>48000</v>
      </c>
      <c r="K745" t="s">
        <v>274</v>
      </c>
      <c r="L745" t="s">
        <v>274</v>
      </c>
      <c r="M745" t="s">
        <v>2858</v>
      </c>
      <c r="N745" t="s">
        <v>15</v>
      </c>
      <c r="O745">
        <v>15000000</v>
      </c>
      <c r="P745">
        <v>10631333</v>
      </c>
      <c r="Q745">
        <f>_xlfn.XLOOKUP(E745,CPI!A:A,CPI!B:B)</f>
        <v>107.6</v>
      </c>
      <c r="R745" s="12">
        <f>P745*(CPI!$B$112/Movie!Q745)</f>
        <v>30105642.798327137</v>
      </c>
      <c r="S745" t="s">
        <v>275</v>
      </c>
      <c r="T745">
        <v>82</v>
      </c>
    </row>
    <row r="746" spans="1:20" x14ac:dyDescent="0.3">
      <c r="A746" t="s">
        <v>2859</v>
      </c>
      <c r="B746" t="str">
        <f t="shared" si="33"/>
        <v>PG</v>
      </c>
      <c r="C746" t="s">
        <v>18</v>
      </c>
      <c r="D746" t="s">
        <v>26</v>
      </c>
      <c r="E746">
        <v>1985</v>
      </c>
      <c r="F746" s="22">
        <f t="shared" si="34"/>
        <v>31048</v>
      </c>
      <c r="G746" t="s">
        <v>2662</v>
      </c>
      <c r="H746">
        <f t="shared" si="35"/>
        <v>5.7</v>
      </c>
      <c r="I746">
        <v>5.7</v>
      </c>
      <c r="J746">
        <v>15000</v>
      </c>
      <c r="K746" t="s">
        <v>1549</v>
      </c>
      <c r="L746" t="s">
        <v>872</v>
      </c>
      <c r="M746" t="s">
        <v>2076</v>
      </c>
      <c r="N746" t="s">
        <v>15</v>
      </c>
      <c r="O746">
        <v>16000000</v>
      </c>
      <c r="P746">
        <v>8645411</v>
      </c>
      <c r="Q746">
        <f>_xlfn.XLOOKUP(E746,CPI!A:A,CPI!B:B)</f>
        <v>107.6</v>
      </c>
      <c r="R746" s="12">
        <f>P746*(CPI!$B$112/Movie!Q746)</f>
        <v>24481939.885687731</v>
      </c>
      <c r="S746" t="s">
        <v>165</v>
      </c>
      <c r="T746">
        <v>92</v>
      </c>
    </row>
    <row r="747" spans="1:20" x14ac:dyDescent="0.3">
      <c r="A747" t="s">
        <v>2860</v>
      </c>
      <c r="B747" t="str">
        <f t="shared" si="33"/>
        <v>Not Rated</v>
      </c>
      <c r="C747" t="s">
        <v>432</v>
      </c>
      <c r="D747" t="s">
        <v>2</v>
      </c>
      <c r="E747">
        <v>1985</v>
      </c>
      <c r="F747" s="22">
        <f t="shared" si="34"/>
        <v>31048</v>
      </c>
      <c r="G747" t="s">
        <v>2861</v>
      </c>
      <c r="H747">
        <f t="shared" si="35"/>
        <v>7.6</v>
      </c>
      <c r="I747">
        <v>7.6</v>
      </c>
      <c r="J747">
        <v>19000</v>
      </c>
      <c r="K747" t="s">
        <v>2862</v>
      </c>
      <c r="L747" t="s">
        <v>2863</v>
      </c>
      <c r="M747" t="s">
        <v>2864</v>
      </c>
      <c r="N747" t="s">
        <v>1078</v>
      </c>
      <c r="P747">
        <v>8349284</v>
      </c>
      <c r="Q747">
        <f>_xlfn.XLOOKUP(E747,CPI!A:A,CPI!B:B)</f>
        <v>107.6</v>
      </c>
      <c r="R747" s="12">
        <f>P747*(CPI!$B$112/Movie!Q747)</f>
        <v>23643372.07063197</v>
      </c>
      <c r="S747" t="s">
        <v>2865</v>
      </c>
      <c r="T747">
        <v>101</v>
      </c>
    </row>
    <row r="748" spans="1:20" x14ac:dyDescent="0.3">
      <c r="A748" t="s">
        <v>2866</v>
      </c>
      <c r="B748" t="str">
        <f t="shared" si="33"/>
        <v>PG</v>
      </c>
      <c r="C748" t="s">
        <v>18</v>
      </c>
      <c r="D748" t="s">
        <v>19</v>
      </c>
      <c r="E748">
        <v>1985</v>
      </c>
      <c r="F748" s="22">
        <f t="shared" si="34"/>
        <v>31048</v>
      </c>
      <c r="G748" t="s">
        <v>2649</v>
      </c>
      <c r="H748">
        <f t="shared" si="35"/>
        <v>6</v>
      </c>
      <c r="I748">
        <v>6</v>
      </c>
      <c r="J748">
        <v>5500</v>
      </c>
      <c r="K748" t="s">
        <v>2072</v>
      </c>
      <c r="L748" t="s">
        <v>2072</v>
      </c>
      <c r="M748" t="s">
        <v>2867</v>
      </c>
      <c r="N748" t="s">
        <v>15</v>
      </c>
      <c r="P748">
        <v>4122748</v>
      </c>
      <c r="Q748">
        <f>_xlfn.XLOOKUP(E748,CPI!A:A,CPI!B:B)</f>
        <v>107.6</v>
      </c>
      <c r="R748" s="12">
        <f>P748*(CPI!$B$112/Movie!Q748)</f>
        <v>11674733.416356878</v>
      </c>
      <c r="S748" t="s">
        <v>2077</v>
      </c>
      <c r="T748">
        <v>94</v>
      </c>
    </row>
    <row r="749" spans="1:20" x14ac:dyDescent="0.3">
      <c r="A749" t="s">
        <v>2868</v>
      </c>
      <c r="B749" t="str">
        <f t="shared" si="33"/>
        <v>PG-13</v>
      </c>
      <c r="C749" t="s">
        <v>1984</v>
      </c>
      <c r="D749" t="s">
        <v>26</v>
      </c>
      <c r="E749">
        <v>1985</v>
      </c>
      <c r="F749" s="22">
        <f t="shared" si="34"/>
        <v>31048</v>
      </c>
      <c r="G749" t="s">
        <v>2869</v>
      </c>
      <c r="H749">
        <f t="shared" si="35"/>
        <v>6.1</v>
      </c>
      <c r="I749">
        <v>6.1</v>
      </c>
      <c r="J749">
        <v>1500</v>
      </c>
      <c r="K749" t="s">
        <v>2870</v>
      </c>
      <c r="L749" t="s">
        <v>2871</v>
      </c>
      <c r="M749" t="s">
        <v>2872</v>
      </c>
      <c r="N749" t="s">
        <v>15</v>
      </c>
      <c r="Q749">
        <f>_xlfn.XLOOKUP(E749,CPI!A:A,CPI!B:B)</f>
        <v>107.6</v>
      </c>
      <c r="R749" s="12">
        <f>P749*(CPI!$B$112/Movie!Q749)</f>
        <v>0</v>
      </c>
      <c r="S749" t="s">
        <v>2873</v>
      </c>
      <c r="T749">
        <v>88</v>
      </c>
    </row>
    <row r="750" spans="1:20" x14ac:dyDescent="0.3">
      <c r="A750" t="s">
        <v>2874</v>
      </c>
      <c r="B750" t="str">
        <f t="shared" si="33"/>
        <v>R</v>
      </c>
      <c r="C750" t="s">
        <v>1</v>
      </c>
      <c r="D750" t="s">
        <v>26</v>
      </c>
      <c r="E750">
        <v>1985</v>
      </c>
      <c r="F750" s="22">
        <f t="shared" si="34"/>
        <v>31048</v>
      </c>
      <c r="G750" t="s">
        <v>2617</v>
      </c>
      <c r="H750">
        <f t="shared" si="35"/>
        <v>5.3</v>
      </c>
      <c r="I750">
        <v>5.3</v>
      </c>
      <c r="J750">
        <v>2200</v>
      </c>
      <c r="K750" t="s">
        <v>2875</v>
      </c>
      <c r="L750" t="s">
        <v>2876</v>
      </c>
      <c r="M750" t="s">
        <v>2877</v>
      </c>
      <c r="N750" t="s">
        <v>15</v>
      </c>
      <c r="P750">
        <v>3333306</v>
      </c>
      <c r="Q750">
        <f>_xlfn.XLOOKUP(E750,CPI!A:A,CPI!B:B)</f>
        <v>107.6</v>
      </c>
      <c r="R750" s="12">
        <f>P750*(CPI!$B$112/Movie!Q750)</f>
        <v>9439203.8866170999</v>
      </c>
      <c r="S750" t="s">
        <v>2160</v>
      </c>
      <c r="T750">
        <v>94</v>
      </c>
    </row>
    <row r="751" spans="1:20" x14ac:dyDescent="0.3">
      <c r="A751" t="s">
        <v>2878</v>
      </c>
      <c r="B751" t="str">
        <f t="shared" si="33"/>
        <v>R</v>
      </c>
      <c r="C751" t="s">
        <v>1</v>
      </c>
      <c r="D751" t="s">
        <v>89</v>
      </c>
      <c r="E751">
        <v>1985</v>
      </c>
      <c r="F751" s="22">
        <f t="shared" si="34"/>
        <v>31048</v>
      </c>
      <c r="G751" t="s">
        <v>1760</v>
      </c>
      <c r="H751">
        <f t="shared" si="35"/>
        <v>6.1</v>
      </c>
      <c r="I751">
        <v>6.1</v>
      </c>
      <c r="J751">
        <v>2900</v>
      </c>
      <c r="K751" t="s">
        <v>39</v>
      </c>
      <c r="L751" t="s">
        <v>2879</v>
      </c>
      <c r="M751" t="s">
        <v>2880</v>
      </c>
      <c r="N751" t="s">
        <v>15</v>
      </c>
      <c r="P751">
        <v>199108</v>
      </c>
      <c r="Q751">
        <f>_xlfn.XLOOKUP(E751,CPI!A:A,CPI!B:B)</f>
        <v>107.6</v>
      </c>
      <c r="R751" s="12">
        <f>P751*(CPI!$B$112/Movie!Q751)</f>
        <v>563830.92565055762</v>
      </c>
      <c r="S751" t="s">
        <v>16</v>
      </c>
      <c r="T751">
        <v>110</v>
      </c>
    </row>
    <row r="752" spans="1:20" x14ac:dyDescent="0.3">
      <c r="A752" t="s">
        <v>2881</v>
      </c>
      <c r="B752" t="str">
        <f t="shared" si="33"/>
        <v>R</v>
      </c>
      <c r="C752" t="s">
        <v>1</v>
      </c>
      <c r="D752" t="s">
        <v>26</v>
      </c>
      <c r="E752">
        <v>1985</v>
      </c>
      <c r="F752" s="22">
        <f t="shared" si="34"/>
        <v>31048</v>
      </c>
      <c r="G752" t="s">
        <v>2882</v>
      </c>
      <c r="H752">
        <f t="shared" si="35"/>
        <v>4.7</v>
      </c>
      <c r="I752">
        <v>4.7</v>
      </c>
      <c r="J752">
        <v>1400</v>
      </c>
      <c r="K752" t="s">
        <v>826</v>
      </c>
      <c r="L752" t="s">
        <v>2883</v>
      </c>
      <c r="M752" t="s">
        <v>2884</v>
      </c>
      <c r="N752" t="s">
        <v>15</v>
      </c>
      <c r="P752">
        <v>14100000</v>
      </c>
      <c r="Q752">
        <f>_xlfn.XLOOKUP(E752,CPI!A:A,CPI!B:B)</f>
        <v>107.6</v>
      </c>
      <c r="R752" s="12">
        <f>P752*(CPI!$B$112/Movie!Q752)</f>
        <v>39928159.851301119</v>
      </c>
      <c r="S752" t="s">
        <v>1582</v>
      </c>
      <c r="T752">
        <v>91</v>
      </c>
    </row>
    <row r="753" spans="1:20" x14ac:dyDescent="0.3">
      <c r="A753" t="s">
        <v>2885</v>
      </c>
      <c r="B753" t="str">
        <f t="shared" si="33"/>
        <v>R</v>
      </c>
      <c r="C753" t="s">
        <v>1</v>
      </c>
      <c r="D753" t="s">
        <v>19</v>
      </c>
      <c r="E753">
        <v>1985</v>
      </c>
      <c r="F753" s="22">
        <f t="shared" si="34"/>
        <v>31048</v>
      </c>
      <c r="G753" t="s">
        <v>2816</v>
      </c>
      <c r="H753">
        <f t="shared" si="35"/>
        <v>5.5</v>
      </c>
      <c r="I753">
        <v>5.5</v>
      </c>
      <c r="J753">
        <v>9200</v>
      </c>
      <c r="K753" t="s">
        <v>2097</v>
      </c>
      <c r="L753" t="s">
        <v>859</v>
      </c>
      <c r="M753" t="s">
        <v>312</v>
      </c>
      <c r="N753" t="s">
        <v>15</v>
      </c>
      <c r="O753">
        <v>10000000</v>
      </c>
      <c r="P753">
        <v>17536256</v>
      </c>
      <c r="Q753">
        <f>_xlfn.XLOOKUP(E753,CPI!A:A,CPI!B:B)</f>
        <v>107.6</v>
      </c>
      <c r="R753" s="12">
        <f>P753*(CPI!$B$112/Movie!Q753)</f>
        <v>49658895.94052045</v>
      </c>
      <c r="S753" t="s">
        <v>1670</v>
      </c>
      <c r="T753">
        <v>107</v>
      </c>
    </row>
    <row r="754" spans="1:20" x14ac:dyDescent="0.3">
      <c r="A754" t="s">
        <v>2886</v>
      </c>
      <c r="B754" t="str">
        <f t="shared" si="33"/>
        <v>PG</v>
      </c>
      <c r="C754" t="s">
        <v>18</v>
      </c>
      <c r="D754" t="s">
        <v>10</v>
      </c>
      <c r="E754">
        <v>1985</v>
      </c>
      <c r="F754" s="22">
        <f t="shared" si="34"/>
        <v>31048</v>
      </c>
      <c r="G754" t="s">
        <v>2887</v>
      </c>
      <c r="H754">
        <f t="shared" si="35"/>
        <v>5.3</v>
      </c>
      <c r="I754">
        <v>5.3</v>
      </c>
      <c r="J754">
        <v>6500</v>
      </c>
      <c r="K754" t="s">
        <v>599</v>
      </c>
      <c r="L754" t="s">
        <v>2316</v>
      </c>
      <c r="M754" t="s">
        <v>121</v>
      </c>
      <c r="N754" t="s">
        <v>7</v>
      </c>
      <c r="O754">
        <v>28000000</v>
      </c>
      <c r="P754">
        <v>358574</v>
      </c>
      <c r="Q754">
        <f>_xlfn.XLOOKUP(E754,CPI!A:A,CPI!B:B)</f>
        <v>107.6</v>
      </c>
      <c r="R754" s="12">
        <f>P754*(CPI!$B$112/Movie!Q754)</f>
        <v>1015404.2546468402</v>
      </c>
      <c r="S754" t="s">
        <v>1068</v>
      </c>
      <c r="T754">
        <v>126</v>
      </c>
    </row>
    <row r="755" spans="1:20" x14ac:dyDescent="0.3">
      <c r="A755" t="s">
        <v>2888</v>
      </c>
      <c r="B755" t="str">
        <f t="shared" si="33"/>
        <v>R</v>
      </c>
      <c r="C755" t="s">
        <v>1</v>
      </c>
      <c r="D755" t="s">
        <v>26</v>
      </c>
      <c r="E755">
        <v>1985</v>
      </c>
      <c r="F755" s="22">
        <f t="shared" si="34"/>
        <v>31048</v>
      </c>
      <c r="G755" t="s">
        <v>2410</v>
      </c>
      <c r="H755">
        <f t="shared" si="35"/>
        <v>7</v>
      </c>
      <c r="I755">
        <v>7</v>
      </c>
      <c r="J755">
        <v>8200</v>
      </c>
      <c r="K755" t="s">
        <v>880</v>
      </c>
      <c r="L755" t="s">
        <v>880</v>
      </c>
      <c r="M755" t="s">
        <v>880</v>
      </c>
      <c r="N755" t="s">
        <v>15</v>
      </c>
      <c r="P755">
        <v>10179000</v>
      </c>
      <c r="Q755">
        <f>_xlfn.XLOOKUP(E755,CPI!A:A,CPI!B:B)</f>
        <v>107.6</v>
      </c>
      <c r="R755" s="12">
        <f>P755*(CPI!$B$112/Movie!Q755)</f>
        <v>28824733.271375466</v>
      </c>
      <c r="S755" t="s">
        <v>1171</v>
      </c>
      <c r="T755">
        <v>91</v>
      </c>
    </row>
    <row r="756" spans="1:20" x14ac:dyDescent="0.3">
      <c r="A756" t="s">
        <v>2889</v>
      </c>
      <c r="B756" t="str">
        <f t="shared" si="33"/>
        <v>R</v>
      </c>
      <c r="C756" t="s">
        <v>1</v>
      </c>
      <c r="D756" t="s">
        <v>1189</v>
      </c>
      <c r="E756">
        <v>1985</v>
      </c>
      <c r="F756" s="22">
        <f t="shared" si="34"/>
        <v>31048</v>
      </c>
      <c r="G756" t="s">
        <v>2890</v>
      </c>
      <c r="H756">
        <f t="shared" si="35"/>
        <v>6.6</v>
      </c>
      <c r="I756">
        <v>6.6</v>
      </c>
      <c r="J756">
        <v>14000</v>
      </c>
      <c r="K756" t="s">
        <v>2891</v>
      </c>
      <c r="L756" t="s">
        <v>2891</v>
      </c>
      <c r="M756" t="s">
        <v>2204</v>
      </c>
      <c r="N756" t="s">
        <v>437</v>
      </c>
      <c r="P756">
        <v>390659</v>
      </c>
      <c r="Q756">
        <f>_xlfn.XLOOKUP(E756,CPI!A:A,CPI!B:B)</f>
        <v>107.6</v>
      </c>
      <c r="R756" s="12">
        <f>P756*(CPI!$B$112/Movie!Q756)</f>
        <v>1106262.0566914498</v>
      </c>
      <c r="S756" t="s">
        <v>2892</v>
      </c>
      <c r="T756">
        <v>104</v>
      </c>
    </row>
    <row r="757" spans="1:20" x14ac:dyDescent="0.3">
      <c r="A757" t="s">
        <v>2893</v>
      </c>
      <c r="B757" t="str">
        <f t="shared" si="33"/>
        <v>PG-13</v>
      </c>
      <c r="C757" t="s">
        <v>1984</v>
      </c>
      <c r="D757" t="s">
        <v>26</v>
      </c>
      <c r="E757">
        <v>1985</v>
      </c>
      <c r="F757" s="22">
        <f t="shared" si="34"/>
        <v>31048</v>
      </c>
      <c r="G757" t="s">
        <v>2227</v>
      </c>
      <c r="H757">
        <f t="shared" si="35"/>
        <v>5.7</v>
      </c>
      <c r="I757">
        <v>5.7</v>
      </c>
      <c r="J757">
        <v>3800</v>
      </c>
      <c r="K757" t="s">
        <v>2002</v>
      </c>
      <c r="L757" t="s">
        <v>2002</v>
      </c>
      <c r="M757" t="s">
        <v>2894</v>
      </c>
      <c r="N757" t="s">
        <v>15</v>
      </c>
      <c r="P757">
        <v>10627754</v>
      </c>
      <c r="Q757">
        <f>_xlfn.XLOOKUP(E757,CPI!A:A,CPI!B:B)</f>
        <v>107.6</v>
      </c>
      <c r="R757" s="12">
        <f>P757*(CPI!$B$112/Movie!Q757)</f>
        <v>30095507.842007436</v>
      </c>
      <c r="S757" t="s">
        <v>2556</v>
      </c>
      <c r="T757">
        <v>90</v>
      </c>
    </row>
    <row r="758" spans="1:20" x14ac:dyDescent="0.3">
      <c r="A758" t="s">
        <v>2895</v>
      </c>
      <c r="B758" t="str">
        <f t="shared" si="33"/>
        <v>R</v>
      </c>
      <c r="C758" t="s">
        <v>1</v>
      </c>
      <c r="D758" t="s">
        <v>37</v>
      </c>
      <c r="E758">
        <v>1985</v>
      </c>
      <c r="F758" s="22">
        <f t="shared" si="34"/>
        <v>31048</v>
      </c>
      <c r="G758" t="s">
        <v>2848</v>
      </c>
      <c r="H758">
        <f t="shared" si="35"/>
        <v>5.3</v>
      </c>
      <c r="I758">
        <v>5.3</v>
      </c>
      <c r="J758">
        <v>4000</v>
      </c>
      <c r="K758" t="s">
        <v>2896</v>
      </c>
      <c r="L758" t="s">
        <v>2896</v>
      </c>
      <c r="M758" t="s">
        <v>850</v>
      </c>
      <c r="N758" t="s">
        <v>15</v>
      </c>
      <c r="P758">
        <v>2278264</v>
      </c>
      <c r="Q758">
        <f>_xlfn.XLOOKUP(E758,CPI!A:A,CPI!B:B)</f>
        <v>107.6</v>
      </c>
      <c r="R758" s="12">
        <f>P758*(CPI!$B$112/Movie!Q758)</f>
        <v>6451552.423791822</v>
      </c>
      <c r="S758" t="s">
        <v>2897</v>
      </c>
      <c r="T758">
        <v>91</v>
      </c>
    </row>
    <row r="759" spans="1:20" x14ac:dyDescent="0.3">
      <c r="A759" t="s">
        <v>2898</v>
      </c>
      <c r="B759" t="str">
        <f t="shared" si="33"/>
        <v>R</v>
      </c>
      <c r="C759" t="s">
        <v>1</v>
      </c>
      <c r="D759" t="s">
        <v>2</v>
      </c>
      <c r="E759">
        <v>1985</v>
      </c>
      <c r="F759" s="22">
        <f t="shared" si="34"/>
        <v>31048</v>
      </c>
      <c r="G759" t="s">
        <v>2899</v>
      </c>
      <c r="H759">
        <f t="shared" si="35"/>
        <v>6.1</v>
      </c>
      <c r="I759">
        <v>6.1</v>
      </c>
      <c r="J759">
        <v>2400</v>
      </c>
      <c r="K759" t="s">
        <v>80</v>
      </c>
      <c r="L759" t="s">
        <v>1500</v>
      </c>
      <c r="M759" t="s">
        <v>1500</v>
      </c>
      <c r="N759" t="s">
        <v>15</v>
      </c>
      <c r="P759">
        <v>836156</v>
      </c>
      <c r="Q759">
        <f>_xlfn.XLOOKUP(E759,CPI!A:A,CPI!B:B)</f>
        <v>107.6</v>
      </c>
      <c r="R759" s="12">
        <f>P759*(CPI!$B$112/Movie!Q759)</f>
        <v>2367813.5055762082</v>
      </c>
      <c r="S759" t="s">
        <v>515</v>
      </c>
      <c r="T759">
        <v>106</v>
      </c>
    </row>
    <row r="760" spans="1:20" x14ac:dyDescent="0.3">
      <c r="A760" t="s">
        <v>2900</v>
      </c>
      <c r="B760" t="str">
        <f t="shared" si="33"/>
        <v>PG</v>
      </c>
      <c r="C760" t="s">
        <v>18</v>
      </c>
      <c r="D760" t="s">
        <v>10</v>
      </c>
      <c r="E760">
        <v>1985</v>
      </c>
      <c r="F760" s="22">
        <f t="shared" si="34"/>
        <v>31048</v>
      </c>
      <c r="G760" t="s">
        <v>2056</v>
      </c>
      <c r="H760">
        <f t="shared" si="35"/>
        <v>5.0999999999999996</v>
      </c>
      <c r="I760">
        <v>5.0999999999999996</v>
      </c>
      <c r="J760">
        <v>3100</v>
      </c>
      <c r="K760" t="s">
        <v>1649</v>
      </c>
      <c r="L760" t="s">
        <v>2901</v>
      </c>
      <c r="M760" t="s">
        <v>2676</v>
      </c>
      <c r="N760" t="s">
        <v>15</v>
      </c>
      <c r="P760">
        <v>14972297</v>
      </c>
      <c r="Q760">
        <f>_xlfn.XLOOKUP(E760,CPI!A:A,CPI!B:B)</f>
        <v>107.6</v>
      </c>
      <c r="R760" s="12">
        <f>P760*(CPI!$B$112/Movie!Q760)</f>
        <v>42398316.876394056</v>
      </c>
      <c r="S760" t="s">
        <v>2902</v>
      </c>
      <c r="T760">
        <v>95</v>
      </c>
    </row>
    <row r="761" spans="1:20" x14ac:dyDescent="0.3">
      <c r="A761" t="s">
        <v>2903</v>
      </c>
      <c r="B761" t="str">
        <f t="shared" si="33"/>
        <v>R</v>
      </c>
      <c r="C761" t="s">
        <v>1</v>
      </c>
      <c r="D761" t="s">
        <v>19</v>
      </c>
      <c r="E761">
        <v>1985</v>
      </c>
      <c r="F761" s="22">
        <f t="shared" si="34"/>
        <v>31048</v>
      </c>
      <c r="G761" t="s">
        <v>2731</v>
      </c>
      <c r="H761">
        <f t="shared" si="35"/>
        <v>6.1</v>
      </c>
      <c r="I761">
        <v>6.1</v>
      </c>
      <c r="J761">
        <v>7300</v>
      </c>
      <c r="K761" t="s">
        <v>2904</v>
      </c>
      <c r="L761" t="s">
        <v>2587</v>
      </c>
      <c r="M761" t="s">
        <v>312</v>
      </c>
      <c r="N761" t="s">
        <v>15</v>
      </c>
      <c r="O761">
        <v>7000000</v>
      </c>
      <c r="P761">
        <v>20345361</v>
      </c>
      <c r="Q761">
        <f>_xlfn.XLOOKUP(E761,CPI!A:A,CPI!B:B)</f>
        <v>107.6</v>
      </c>
      <c r="R761" s="12">
        <f>P761*(CPI!$B$112/Movie!Q761)</f>
        <v>57613675.619888477</v>
      </c>
      <c r="S761" t="s">
        <v>35</v>
      </c>
      <c r="T761">
        <v>101</v>
      </c>
    </row>
    <row r="762" spans="1:20" x14ac:dyDescent="0.3">
      <c r="A762" t="s">
        <v>2905</v>
      </c>
      <c r="B762" t="str">
        <f t="shared" si="33"/>
        <v>PG-13</v>
      </c>
      <c r="C762" t="s">
        <v>1984</v>
      </c>
      <c r="D762" t="s">
        <v>26</v>
      </c>
      <c r="E762">
        <v>1985</v>
      </c>
      <c r="F762" s="22">
        <f t="shared" si="34"/>
        <v>31048</v>
      </c>
      <c r="G762" t="s">
        <v>2906</v>
      </c>
      <c r="H762">
        <f t="shared" si="35"/>
        <v>5.7</v>
      </c>
      <c r="I762">
        <v>5.7</v>
      </c>
      <c r="J762">
        <v>5300</v>
      </c>
      <c r="K762" t="s">
        <v>496</v>
      </c>
      <c r="L762" t="s">
        <v>2907</v>
      </c>
      <c r="M762" t="s">
        <v>2908</v>
      </c>
      <c r="N762" t="s">
        <v>15</v>
      </c>
      <c r="O762">
        <v>3000000</v>
      </c>
      <c r="P762">
        <v>5101</v>
      </c>
      <c r="Q762">
        <f>_xlfn.XLOOKUP(E762,CPI!A:A,CPI!B:B)</f>
        <v>107.6</v>
      </c>
      <c r="R762" s="12">
        <f>P762*(CPI!$B$112/Movie!Q762)</f>
        <v>14444.932156133829</v>
      </c>
      <c r="S762" t="s">
        <v>16</v>
      </c>
      <c r="T762">
        <v>83</v>
      </c>
    </row>
    <row r="763" spans="1:20" x14ac:dyDescent="0.3">
      <c r="A763" t="s">
        <v>2909</v>
      </c>
      <c r="B763" t="str">
        <f t="shared" si="33"/>
        <v>R</v>
      </c>
      <c r="C763" t="s">
        <v>1</v>
      </c>
      <c r="D763" t="s">
        <v>19</v>
      </c>
      <c r="E763">
        <v>1985</v>
      </c>
      <c r="F763" s="22">
        <f t="shared" si="34"/>
        <v>31048</v>
      </c>
      <c r="G763" t="s">
        <v>2731</v>
      </c>
      <c r="H763">
        <f t="shared" si="35"/>
        <v>4.4000000000000004</v>
      </c>
      <c r="I763">
        <v>4.4000000000000004</v>
      </c>
      <c r="J763">
        <v>3900</v>
      </c>
      <c r="K763" t="s">
        <v>2910</v>
      </c>
      <c r="L763" t="s">
        <v>2911</v>
      </c>
      <c r="M763" t="s">
        <v>2912</v>
      </c>
      <c r="N763" t="s">
        <v>15</v>
      </c>
      <c r="P763">
        <v>5730596</v>
      </c>
      <c r="Q763">
        <f>_xlfn.XLOOKUP(E763,CPI!A:A,CPI!B:B)</f>
        <v>107.6</v>
      </c>
      <c r="R763" s="12">
        <f>P763*(CPI!$B$112/Movie!Q763)</f>
        <v>16227812.27881041</v>
      </c>
      <c r="S763" t="s">
        <v>103</v>
      </c>
      <c r="T763">
        <v>90</v>
      </c>
    </row>
    <row r="764" spans="1:20" x14ac:dyDescent="0.3">
      <c r="A764" t="s">
        <v>2913</v>
      </c>
      <c r="B764" t="str">
        <f t="shared" si="33"/>
        <v>PG-13</v>
      </c>
      <c r="C764" t="s">
        <v>1984</v>
      </c>
      <c r="D764" t="s">
        <v>48</v>
      </c>
      <c r="E764">
        <v>1985</v>
      </c>
      <c r="F764" s="22">
        <f t="shared" si="34"/>
        <v>31048</v>
      </c>
      <c r="G764" t="s">
        <v>2608</v>
      </c>
      <c r="H764">
        <f t="shared" si="35"/>
        <v>7.1</v>
      </c>
      <c r="I764">
        <v>7.1</v>
      </c>
      <c r="J764">
        <v>4400</v>
      </c>
      <c r="K764" t="s">
        <v>730</v>
      </c>
      <c r="L764" t="s">
        <v>2914</v>
      </c>
      <c r="M764" t="s">
        <v>1187</v>
      </c>
      <c r="N764" t="s">
        <v>15</v>
      </c>
      <c r="P764">
        <v>9085049</v>
      </c>
      <c r="Q764">
        <f>_xlfn.XLOOKUP(E764,CPI!A:A,CPI!B:B)</f>
        <v>107.6</v>
      </c>
      <c r="R764" s="12">
        <f>P764*(CPI!$B$112/Movie!Q764)</f>
        <v>25726899.909851301</v>
      </c>
      <c r="S764" t="s">
        <v>2348</v>
      </c>
      <c r="T764">
        <v>115</v>
      </c>
    </row>
    <row r="765" spans="1:20" x14ac:dyDescent="0.3">
      <c r="A765" t="s">
        <v>2915</v>
      </c>
      <c r="B765" t="str">
        <f t="shared" si="33"/>
        <v>PG-13</v>
      </c>
      <c r="C765" t="s">
        <v>1984</v>
      </c>
      <c r="D765" t="s">
        <v>26</v>
      </c>
      <c r="E765">
        <v>1985</v>
      </c>
      <c r="F765" s="22">
        <f t="shared" si="34"/>
        <v>31048</v>
      </c>
      <c r="G765" t="s">
        <v>2528</v>
      </c>
      <c r="H765">
        <f t="shared" si="35"/>
        <v>4.5</v>
      </c>
      <c r="I765">
        <v>4.5</v>
      </c>
      <c r="J765">
        <v>1000</v>
      </c>
      <c r="K765" t="s">
        <v>1278</v>
      </c>
      <c r="L765" t="s">
        <v>193</v>
      </c>
      <c r="M765" t="s">
        <v>1302</v>
      </c>
      <c r="N765" t="s">
        <v>15</v>
      </c>
      <c r="P765">
        <v>1878561</v>
      </c>
      <c r="Q765">
        <f>_xlfn.XLOOKUP(E765,CPI!A:A,CPI!B:B)</f>
        <v>107.6</v>
      </c>
      <c r="R765" s="12">
        <f>P765*(CPI!$B$112/Movie!Q765)</f>
        <v>5319679.7091078069</v>
      </c>
      <c r="S765" t="s">
        <v>195</v>
      </c>
      <c r="T765">
        <v>105</v>
      </c>
    </row>
    <row r="766" spans="1:20" x14ac:dyDescent="0.3">
      <c r="A766" t="s">
        <v>2916</v>
      </c>
      <c r="B766" t="str">
        <f t="shared" si="33"/>
        <v>R</v>
      </c>
      <c r="C766" t="s">
        <v>1</v>
      </c>
      <c r="D766" t="s">
        <v>19</v>
      </c>
      <c r="E766">
        <v>1985</v>
      </c>
      <c r="F766" s="22">
        <f t="shared" si="34"/>
        <v>31048</v>
      </c>
      <c r="G766" t="s">
        <v>2315</v>
      </c>
      <c r="H766">
        <f t="shared" si="35"/>
        <v>4.8</v>
      </c>
      <c r="I766">
        <v>4.8</v>
      </c>
      <c r="J766">
        <v>1400</v>
      </c>
      <c r="K766" t="s">
        <v>1664</v>
      </c>
      <c r="L766" t="s">
        <v>1664</v>
      </c>
      <c r="M766" t="s">
        <v>2884</v>
      </c>
      <c r="N766" t="s">
        <v>15</v>
      </c>
      <c r="P766">
        <v>5622787</v>
      </c>
      <c r="Q766">
        <f>_xlfn.XLOOKUP(E766,CPI!A:A,CPI!B:B)</f>
        <v>107.6</v>
      </c>
      <c r="R766" s="12">
        <f>P766*(CPI!$B$112/Movie!Q766)</f>
        <v>15922520.435873605</v>
      </c>
      <c r="S766" t="s">
        <v>2917</v>
      </c>
      <c r="T766">
        <v>93</v>
      </c>
    </row>
    <row r="767" spans="1:20" x14ac:dyDescent="0.3">
      <c r="A767" t="s">
        <v>2918</v>
      </c>
      <c r="B767" t="str">
        <f t="shared" si="33"/>
        <v>PG</v>
      </c>
      <c r="C767" t="s">
        <v>18</v>
      </c>
      <c r="D767" t="s">
        <v>10</v>
      </c>
      <c r="E767">
        <v>1985</v>
      </c>
      <c r="F767" s="22">
        <f t="shared" si="34"/>
        <v>31048</v>
      </c>
      <c r="G767" t="s">
        <v>2606</v>
      </c>
      <c r="H767">
        <f t="shared" si="35"/>
        <v>6.3</v>
      </c>
      <c r="I767">
        <v>6.3</v>
      </c>
      <c r="J767">
        <v>12000</v>
      </c>
      <c r="K767" t="s">
        <v>95</v>
      </c>
      <c r="L767" t="s">
        <v>2196</v>
      </c>
      <c r="M767" t="s">
        <v>373</v>
      </c>
      <c r="N767" t="s">
        <v>7</v>
      </c>
      <c r="O767">
        <v>50000000</v>
      </c>
      <c r="P767">
        <v>23717291</v>
      </c>
      <c r="Q767">
        <f>_xlfn.XLOOKUP(E767,CPI!A:A,CPI!B:B)</f>
        <v>107.6</v>
      </c>
      <c r="R767" s="12">
        <f>P767*(CPI!$B$112/Movie!Q767)</f>
        <v>67162254.346654281</v>
      </c>
      <c r="S767" t="s">
        <v>2919</v>
      </c>
      <c r="T767">
        <v>107</v>
      </c>
    </row>
    <row r="768" spans="1:20" x14ac:dyDescent="0.3">
      <c r="A768" t="s">
        <v>2920</v>
      </c>
      <c r="B768" t="str">
        <f t="shared" si="33"/>
        <v>R</v>
      </c>
      <c r="C768" t="s">
        <v>1</v>
      </c>
      <c r="D768" t="s">
        <v>89</v>
      </c>
      <c r="E768">
        <v>1985</v>
      </c>
      <c r="F768" s="22">
        <f t="shared" si="34"/>
        <v>31048</v>
      </c>
      <c r="G768" t="s">
        <v>2844</v>
      </c>
      <c r="H768">
        <f t="shared" si="35"/>
        <v>6.2</v>
      </c>
      <c r="I768">
        <v>6.2</v>
      </c>
      <c r="J768">
        <v>2200</v>
      </c>
      <c r="K768" t="s">
        <v>2921</v>
      </c>
      <c r="L768" t="s">
        <v>1201</v>
      </c>
      <c r="M768" t="s">
        <v>2562</v>
      </c>
      <c r="N768" t="s">
        <v>15</v>
      </c>
      <c r="P768">
        <v>8630068</v>
      </c>
      <c r="Q768">
        <f>_xlfn.XLOOKUP(E768,CPI!A:A,CPI!B:B)</f>
        <v>107.6</v>
      </c>
      <c r="R768" s="12">
        <f>P768*(CPI!$B$112/Movie!Q768)</f>
        <v>24438491.817843866</v>
      </c>
      <c r="S768" t="s">
        <v>2922</v>
      </c>
      <c r="T768">
        <v>102</v>
      </c>
    </row>
    <row r="769" spans="1:20" x14ac:dyDescent="0.3">
      <c r="A769" t="s">
        <v>2923</v>
      </c>
      <c r="B769" t="str">
        <f t="shared" si="33"/>
        <v>PG-13</v>
      </c>
      <c r="C769" t="s">
        <v>1984</v>
      </c>
      <c r="D769" t="s">
        <v>2</v>
      </c>
      <c r="E769">
        <v>1985</v>
      </c>
      <c r="F769" s="22">
        <f t="shared" si="34"/>
        <v>31048</v>
      </c>
      <c r="G769" t="s">
        <v>2816</v>
      </c>
      <c r="H769">
        <f t="shared" si="35"/>
        <v>6.6</v>
      </c>
      <c r="I769">
        <v>6.6</v>
      </c>
      <c r="J769">
        <v>6900</v>
      </c>
      <c r="K769" t="s">
        <v>1273</v>
      </c>
      <c r="L769" t="s">
        <v>2924</v>
      </c>
      <c r="M769" t="s">
        <v>107</v>
      </c>
      <c r="N769" t="s">
        <v>15</v>
      </c>
      <c r="O769">
        <v>10000000</v>
      </c>
      <c r="P769">
        <v>25627836</v>
      </c>
      <c r="Q769">
        <f>_xlfn.XLOOKUP(E769,CPI!A:A,CPI!B:B)</f>
        <v>107.6</v>
      </c>
      <c r="R769" s="12">
        <f>P769*(CPI!$B$112/Movie!Q769)</f>
        <v>72572505.847583652</v>
      </c>
      <c r="S769" t="s">
        <v>16</v>
      </c>
      <c r="T769">
        <v>98</v>
      </c>
    </row>
    <row r="770" spans="1:20" x14ac:dyDescent="0.3">
      <c r="A770" t="s">
        <v>2925</v>
      </c>
      <c r="B770" t="str">
        <f t="shared" si="33"/>
        <v>PG</v>
      </c>
      <c r="C770" t="s">
        <v>18</v>
      </c>
      <c r="D770" t="s">
        <v>26</v>
      </c>
      <c r="E770">
        <v>1985</v>
      </c>
      <c r="F770" s="22">
        <f t="shared" si="34"/>
        <v>31048</v>
      </c>
      <c r="G770" t="s">
        <v>2926</v>
      </c>
      <c r="H770">
        <f t="shared" si="35"/>
        <v>6.5</v>
      </c>
      <c r="I770">
        <v>6.5</v>
      </c>
      <c r="J770">
        <v>2100</v>
      </c>
      <c r="K770" t="s">
        <v>2001</v>
      </c>
      <c r="L770" t="s">
        <v>2001</v>
      </c>
      <c r="M770" t="s">
        <v>1475</v>
      </c>
      <c r="N770" t="s">
        <v>15</v>
      </c>
      <c r="P770">
        <v>6090497</v>
      </c>
      <c r="Q770">
        <f>_xlfn.XLOOKUP(E770,CPI!A:A,CPI!B:B)</f>
        <v>107.6</v>
      </c>
      <c r="R770" s="12">
        <f>P770*(CPI!$B$112/Movie!Q770)</f>
        <v>17246974.311338291</v>
      </c>
      <c r="S770" t="s">
        <v>29</v>
      </c>
      <c r="T770">
        <v>88</v>
      </c>
    </row>
    <row r="771" spans="1:20" x14ac:dyDescent="0.3">
      <c r="A771" t="s">
        <v>2927</v>
      </c>
      <c r="B771" t="str">
        <f t="shared" ref="B771:B834" si="36">IF(C771="","Rating Pending",C771)</f>
        <v>G</v>
      </c>
      <c r="C771" t="s">
        <v>322</v>
      </c>
      <c r="D771" t="s">
        <v>375</v>
      </c>
      <c r="E771">
        <v>1985</v>
      </c>
      <c r="F771" s="22">
        <f t="shared" ref="F771:F834" si="37">DATE(TRIM(E771), 1, 1)</f>
        <v>31048</v>
      </c>
      <c r="G771" t="s">
        <v>2670</v>
      </c>
      <c r="H771">
        <f t="shared" ref="H771:H834" si="38">IF(I771="","Score Pending",I771)</f>
        <v>7.4</v>
      </c>
      <c r="I771">
        <v>7.4</v>
      </c>
      <c r="J771">
        <v>2700</v>
      </c>
      <c r="K771" t="s">
        <v>2928</v>
      </c>
      <c r="L771" t="s">
        <v>2929</v>
      </c>
      <c r="M771" t="s">
        <v>2930</v>
      </c>
      <c r="N771" t="s">
        <v>15</v>
      </c>
      <c r="P771">
        <v>849915</v>
      </c>
      <c r="Q771">
        <f>_xlfn.XLOOKUP(E771,CPI!A:A,CPI!B:B)</f>
        <v>107.6</v>
      </c>
      <c r="R771" s="12">
        <f>P771*(CPI!$B$112/Movie!Q771)</f>
        <v>2406776.026951673</v>
      </c>
      <c r="S771" t="s">
        <v>2931</v>
      </c>
      <c r="T771">
        <v>86</v>
      </c>
    </row>
    <row r="772" spans="1:20" x14ac:dyDescent="0.3">
      <c r="A772" t="s">
        <v>2932</v>
      </c>
      <c r="B772" t="str">
        <f t="shared" si="36"/>
        <v>R</v>
      </c>
      <c r="C772" t="s">
        <v>1</v>
      </c>
      <c r="D772" t="s">
        <v>19</v>
      </c>
      <c r="E772">
        <v>1985</v>
      </c>
      <c r="F772" s="22">
        <f t="shared" si="37"/>
        <v>31048</v>
      </c>
      <c r="G772" t="s">
        <v>2665</v>
      </c>
      <c r="H772">
        <f t="shared" si="38"/>
        <v>5.7</v>
      </c>
      <c r="I772">
        <v>5.7</v>
      </c>
      <c r="J772">
        <v>1900</v>
      </c>
      <c r="K772" t="s">
        <v>185</v>
      </c>
      <c r="L772" t="s">
        <v>2933</v>
      </c>
      <c r="M772" t="s">
        <v>185</v>
      </c>
      <c r="N772" t="s">
        <v>15</v>
      </c>
      <c r="O772">
        <v>22000000</v>
      </c>
      <c r="P772">
        <v>8489518</v>
      </c>
      <c r="Q772">
        <f>_xlfn.XLOOKUP(E772,CPI!A:A,CPI!B:B)</f>
        <v>107.6</v>
      </c>
      <c r="R772" s="12">
        <f>P772*(CPI!$B$112/Movie!Q772)</f>
        <v>24040484.522304833</v>
      </c>
      <c r="S772" t="s">
        <v>46</v>
      </c>
      <c r="T772">
        <v>109</v>
      </c>
    </row>
    <row r="773" spans="1:20" x14ac:dyDescent="0.3">
      <c r="A773" t="s">
        <v>2934</v>
      </c>
      <c r="B773" t="str">
        <f t="shared" si="36"/>
        <v>PG-13</v>
      </c>
      <c r="C773" t="s">
        <v>1984</v>
      </c>
      <c r="D773" t="s">
        <v>136</v>
      </c>
      <c r="E773">
        <v>1985</v>
      </c>
      <c r="F773" s="22">
        <f t="shared" si="37"/>
        <v>31048</v>
      </c>
      <c r="G773" t="s">
        <v>2577</v>
      </c>
      <c r="H773">
        <f t="shared" si="38"/>
        <v>5.3</v>
      </c>
      <c r="I773">
        <v>5.3</v>
      </c>
      <c r="J773">
        <v>2900</v>
      </c>
      <c r="K773" t="s">
        <v>1809</v>
      </c>
      <c r="L773" t="s">
        <v>2935</v>
      </c>
      <c r="M773" t="s">
        <v>2936</v>
      </c>
      <c r="N773" t="s">
        <v>7</v>
      </c>
      <c r="O773">
        <v>13000000</v>
      </c>
      <c r="P773">
        <v>3558669</v>
      </c>
      <c r="Q773">
        <f>_xlfn.XLOOKUP(E773,CPI!A:A,CPI!B:B)</f>
        <v>107.6</v>
      </c>
      <c r="R773" s="12">
        <f>P773*(CPI!$B$112/Movie!Q773)</f>
        <v>10077383.311338291</v>
      </c>
      <c r="S773" t="s">
        <v>2198</v>
      </c>
      <c r="T773">
        <v>118</v>
      </c>
    </row>
    <row r="774" spans="1:20" x14ac:dyDescent="0.3">
      <c r="A774" t="s">
        <v>2937</v>
      </c>
      <c r="B774" t="str">
        <f t="shared" si="36"/>
        <v>PG-13</v>
      </c>
      <c r="C774" t="s">
        <v>1984</v>
      </c>
      <c r="D774" t="s">
        <v>26</v>
      </c>
      <c r="E774">
        <v>1985</v>
      </c>
      <c r="F774" s="22">
        <f t="shared" si="37"/>
        <v>31048</v>
      </c>
      <c r="G774" t="s">
        <v>2801</v>
      </c>
      <c r="H774">
        <f t="shared" si="38"/>
        <v>4.5</v>
      </c>
      <c r="I774">
        <v>4.5</v>
      </c>
      <c r="J774">
        <v>1800</v>
      </c>
      <c r="K774" t="s">
        <v>2938</v>
      </c>
      <c r="L774" t="s">
        <v>2939</v>
      </c>
      <c r="M774" t="s">
        <v>2940</v>
      </c>
      <c r="N774" t="s">
        <v>7</v>
      </c>
      <c r="P774">
        <v>441137</v>
      </c>
      <c r="Q774">
        <f>_xlfn.XLOOKUP(E774,CPI!A:A,CPI!B:B)</f>
        <v>107.6</v>
      </c>
      <c r="R774" s="12">
        <f>P774*(CPI!$B$112/Movie!Q774)</f>
        <v>1249204.8689591079</v>
      </c>
      <c r="S774" t="s">
        <v>2941</v>
      </c>
      <c r="T774">
        <v>90</v>
      </c>
    </row>
    <row r="775" spans="1:20" x14ac:dyDescent="0.3">
      <c r="A775" t="s">
        <v>2942</v>
      </c>
      <c r="B775" t="str">
        <f t="shared" si="36"/>
        <v>PG</v>
      </c>
      <c r="C775" t="s">
        <v>18</v>
      </c>
      <c r="D775" t="s">
        <v>19</v>
      </c>
      <c r="E775">
        <v>1985</v>
      </c>
      <c r="F775" s="22">
        <f t="shared" si="37"/>
        <v>31048</v>
      </c>
      <c r="G775" t="s">
        <v>2589</v>
      </c>
      <c r="H775">
        <f t="shared" si="38"/>
        <v>6.2</v>
      </c>
      <c r="I775">
        <v>6.2</v>
      </c>
      <c r="J775">
        <v>6100</v>
      </c>
      <c r="K775" t="s">
        <v>593</v>
      </c>
      <c r="L775" t="s">
        <v>2943</v>
      </c>
      <c r="M775" t="s">
        <v>2944</v>
      </c>
      <c r="N775" t="s">
        <v>2093</v>
      </c>
      <c r="O775">
        <v>2000000</v>
      </c>
      <c r="P775">
        <v>4116395</v>
      </c>
      <c r="Q775">
        <f>_xlfn.XLOOKUP(E775,CPI!A:A,CPI!B:B)</f>
        <v>107.6</v>
      </c>
      <c r="R775" s="12">
        <f>P775*(CPI!$B$112/Movie!Q775)</f>
        <v>11656743.090148699</v>
      </c>
      <c r="S775" t="s">
        <v>2945</v>
      </c>
      <c r="T775">
        <v>87</v>
      </c>
    </row>
    <row r="776" spans="1:20" x14ac:dyDescent="0.3">
      <c r="A776" t="s">
        <v>2946</v>
      </c>
      <c r="B776" t="str">
        <f t="shared" si="36"/>
        <v>R</v>
      </c>
      <c r="C776" t="s">
        <v>1</v>
      </c>
      <c r="D776" t="s">
        <v>2</v>
      </c>
      <c r="E776">
        <v>1985</v>
      </c>
      <c r="F776" s="22">
        <f t="shared" si="37"/>
        <v>31048</v>
      </c>
      <c r="G776" t="s">
        <v>2801</v>
      </c>
      <c r="H776">
        <f t="shared" si="38"/>
        <v>6</v>
      </c>
      <c r="I776">
        <v>6</v>
      </c>
      <c r="J776">
        <v>2800</v>
      </c>
      <c r="K776" t="s">
        <v>1282</v>
      </c>
      <c r="L776" t="s">
        <v>2947</v>
      </c>
      <c r="M776" t="s">
        <v>732</v>
      </c>
      <c r="N776" t="s">
        <v>7</v>
      </c>
      <c r="O776">
        <v>10000000</v>
      </c>
      <c r="P776">
        <v>6148000</v>
      </c>
      <c r="Q776">
        <f>_xlfn.XLOOKUP(E776,CPI!A:A,CPI!B:B)</f>
        <v>107.6</v>
      </c>
      <c r="R776" s="12">
        <f>P776*(CPI!$B$112/Movie!Q776)</f>
        <v>17409810.408921935</v>
      </c>
      <c r="S776" t="s">
        <v>2948</v>
      </c>
      <c r="T776">
        <v>121</v>
      </c>
    </row>
    <row r="777" spans="1:20" x14ac:dyDescent="0.3">
      <c r="A777" t="s">
        <v>2949</v>
      </c>
      <c r="B777" t="str">
        <f t="shared" si="36"/>
        <v>PG-13</v>
      </c>
      <c r="C777" t="s">
        <v>1984</v>
      </c>
      <c r="D777" t="s">
        <v>10</v>
      </c>
      <c r="E777">
        <v>1985</v>
      </c>
      <c r="F777" s="22">
        <f t="shared" si="37"/>
        <v>31048</v>
      </c>
      <c r="G777" t="s">
        <v>2528</v>
      </c>
      <c r="H777">
        <f t="shared" si="38"/>
        <v>5.3</v>
      </c>
      <c r="I777">
        <v>5.3</v>
      </c>
      <c r="J777">
        <v>2100</v>
      </c>
      <c r="K777" t="s">
        <v>230</v>
      </c>
      <c r="L777" t="s">
        <v>2950</v>
      </c>
      <c r="M777" t="s">
        <v>169</v>
      </c>
      <c r="N777" t="s">
        <v>7</v>
      </c>
      <c r="O777">
        <v>22000000</v>
      </c>
      <c r="P777">
        <v>5111099</v>
      </c>
      <c r="Q777">
        <f>_xlfn.XLOOKUP(E777,CPI!A:A,CPI!B:B)</f>
        <v>107.6</v>
      </c>
      <c r="R777" s="12">
        <f>P777*(CPI!$B$112/Movie!Q777)</f>
        <v>14473530.346654275</v>
      </c>
      <c r="S777" t="s">
        <v>586</v>
      </c>
      <c r="T777">
        <v>114</v>
      </c>
    </row>
    <row r="778" spans="1:20" x14ac:dyDescent="0.3">
      <c r="A778" t="s">
        <v>2951</v>
      </c>
      <c r="B778" t="str">
        <f t="shared" si="36"/>
        <v>PG</v>
      </c>
      <c r="C778" t="s">
        <v>18</v>
      </c>
      <c r="D778" t="s">
        <v>2</v>
      </c>
      <c r="E778">
        <v>1985</v>
      </c>
      <c r="F778" s="22">
        <f t="shared" si="37"/>
        <v>31048</v>
      </c>
      <c r="G778" t="s">
        <v>2952</v>
      </c>
      <c r="H778">
        <f t="shared" si="38"/>
        <v>7.5</v>
      </c>
      <c r="I778">
        <v>7.5</v>
      </c>
      <c r="J778">
        <v>4300</v>
      </c>
      <c r="K778" t="s">
        <v>2953</v>
      </c>
      <c r="L778" t="s">
        <v>1625</v>
      </c>
      <c r="M778" t="s">
        <v>2954</v>
      </c>
      <c r="N778" t="s">
        <v>15</v>
      </c>
      <c r="P778">
        <v>7491903</v>
      </c>
      <c r="Q778">
        <f>_xlfn.XLOOKUP(E778,CPI!A:A,CPI!B:B)</f>
        <v>107.6</v>
      </c>
      <c r="R778" s="12">
        <f>P778*(CPI!$B$112/Movie!Q778)</f>
        <v>21215453.941449814</v>
      </c>
      <c r="S778" t="s">
        <v>2955</v>
      </c>
      <c r="T778">
        <v>108</v>
      </c>
    </row>
    <row r="779" spans="1:20" x14ac:dyDescent="0.3">
      <c r="A779" t="s">
        <v>2956</v>
      </c>
      <c r="B779" t="str">
        <f t="shared" si="36"/>
        <v>R</v>
      </c>
      <c r="C779" t="s">
        <v>1</v>
      </c>
      <c r="D779" t="s">
        <v>19</v>
      </c>
      <c r="E779">
        <v>1985</v>
      </c>
      <c r="F779" s="22">
        <f t="shared" si="37"/>
        <v>31048</v>
      </c>
      <c r="G779" t="s">
        <v>2353</v>
      </c>
      <c r="H779">
        <f t="shared" si="38"/>
        <v>5.3</v>
      </c>
      <c r="I779">
        <v>5.3</v>
      </c>
      <c r="J779">
        <v>7900</v>
      </c>
      <c r="K779" t="s">
        <v>2957</v>
      </c>
      <c r="L779" t="s">
        <v>2958</v>
      </c>
      <c r="M779" t="s">
        <v>312</v>
      </c>
      <c r="N779" t="s">
        <v>15</v>
      </c>
      <c r="O779">
        <v>2410000</v>
      </c>
      <c r="P779">
        <v>10755447</v>
      </c>
      <c r="Q779">
        <f>_xlfn.XLOOKUP(E779,CPI!A:A,CPI!B:B)</f>
        <v>107.6</v>
      </c>
      <c r="R779" s="12">
        <f>P779*(CPI!$B$112/Movie!Q779)</f>
        <v>30457106.885687731</v>
      </c>
      <c r="S779" t="s">
        <v>2201</v>
      </c>
      <c r="T779">
        <v>100</v>
      </c>
    </row>
    <row r="780" spans="1:20" x14ac:dyDescent="0.3">
      <c r="A780" t="s">
        <v>2959</v>
      </c>
      <c r="B780" t="str">
        <f t="shared" si="36"/>
        <v>R</v>
      </c>
      <c r="C780" t="s">
        <v>1</v>
      </c>
      <c r="D780" t="s">
        <v>19</v>
      </c>
      <c r="E780">
        <v>1985</v>
      </c>
      <c r="F780" s="22">
        <f t="shared" si="37"/>
        <v>31048</v>
      </c>
      <c r="G780" t="s">
        <v>2589</v>
      </c>
      <c r="H780">
        <f t="shared" si="38"/>
        <v>5.7</v>
      </c>
      <c r="I780">
        <v>5.7</v>
      </c>
      <c r="J780">
        <v>4200</v>
      </c>
      <c r="K780" t="s">
        <v>1308</v>
      </c>
      <c r="L780" t="s">
        <v>1308</v>
      </c>
      <c r="M780" t="s">
        <v>2736</v>
      </c>
      <c r="N780" t="s">
        <v>476</v>
      </c>
      <c r="O780">
        <v>5000000</v>
      </c>
      <c r="P780">
        <v>981817</v>
      </c>
      <c r="Q780">
        <f>_xlfn.XLOOKUP(E780,CPI!A:A,CPI!B:B)</f>
        <v>107.6</v>
      </c>
      <c r="R780" s="12">
        <f>P780*(CPI!$B$112/Movie!Q780)</f>
        <v>2780294.0511152418</v>
      </c>
      <c r="S780" t="s">
        <v>2960</v>
      </c>
      <c r="T780">
        <v>91</v>
      </c>
    </row>
    <row r="781" spans="1:20" x14ac:dyDescent="0.3">
      <c r="A781" t="s">
        <v>2961</v>
      </c>
      <c r="B781" t="str">
        <f t="shared" si="36"/>
        <v>R</v>
      </c>
      <c r="C781" t="s">
        <v>1</v>
      </c>
      <c r="D781" t="s">
        <v>89</v>
      </c>
      <c r="E781">
        <v>1985</v>
      </c>
      <c r="F781" s="22">
        <f t="shared" si="37"/>
        <v>31048</v>
      </c>
      <c r="G781" t="s">
        <v>2475</v>
      </c>
      <c r="H781">
        <f t="shared" si="38"/>
        <v>6.1</v>
      </c>
      <c r="I781">
        <v>6.1</v>
      </c>
      <c r="J781">
        <v>3800</v>
      </c>
      <c r="K781" t="s">
        <v>2962</v>
      </c>
      <c r="L781" t="s">
        <v>2963</v>
      </c>
      <c r="M781" t="s">
        <v>492</v>
      </c>
      <c r="N781" t="s">
        <v>15</v>
      </c>
      <c r="O781">
        <v>7000000</v>
      </c>
      <c r="P781">
        <v>4349446</v>
      </c>
      <c r="Q781">
        <f>_xlfn.XLOOKUP(E781,CPI!A:A,CPI!B:B)</f>
        <v>107.6</v>
      </c>
      <c r="R781" s="12">
        <f>P781*(CPI!$B$112/Movie!Q781)</f>
        <v>12316693.273234202</v>
      </c>
      <c r="S781" t="s">
        <v>2496</v>
      </c>
      <c r="T781">
        <v>103</v>
      </c>
    </row>
    <row r="782" spans="1:20" x14ac:dyDescent="0.3">
      <c r="A782" t="s">
        <v>2964</v>
      </c>
      <c r="B782" t="str">
        <f t="shared" si="36"/>
        <v>PG-13</v>
      </c>
      <c r="C782" t="s">
        <v>1984</v>
      </c>
      <c r="D782" t="s">
        <v>26</v>
      </c>
      <c r="E782">
        <v>1985</v>
      </c>
      <c r="F782" s="22">
        <f t="shared" si="37"/>
        <v>31048</v>
      </c>
      <c r="G782" t="s">
        <v>2475</v>
      </c>
      <c r="H782">
        <f t="shared" si="38"/>
        <v>6</v>
      </c>
      <c r="I782">
        <v>6</v>
      </c>
      <c r="J782">
        <v>3700</v>
      </c>
      <c r="K782" t="s">
        <v>501</v>
      </c>
      <c r="L782" t="s">
        <v>2965</v>
      </c>
      <c r="M782" t="s">
        <v>1846</v>
      </c>
      <c r="N782" t="s">
        <v>15</v>
      </c>
      <c r="P782">
        <v>3594997</v>
      </c>
      <c r="Q782">
        <f>_xlfn.XLOOKUP(E782,CPI!A:A,CPI!B:B)</f>
        <v>107.6</v>
      </c>
      <c r="R782" s="12">
        <f>P782*(CPI!$B$112/Movie!Q782)</f>
        <v>10180256.374535317</v>
      </c>
      <c r="S782" t="s">
        <v>2966</v>
      </c>
      <c r="T782">
        <v>102</v>
      </c>
    </row>
    <row r="783" spans="1:20" x14ac:dyDescent="0.3">
      <c r="A783" t="s">
        <v>2967</v>
      </c>
      <c r="B783" t="str">
        <f t="shared" si="36"/>
        <v>Not Rated</v>
      </c>
      <c r="C783" t="s">
        <v>432</v>
      </c>
      <c r="D783" t="s">
        <v>2</v>
      </c>
      <c r="E783">
        <v>1985</v>
      </c>
      <c r="F783" s="22">
        <f t="shared" si="37"/>
        <v>31048</v>
      </c>
      <c r="G783" t="s">
        <v>2844</v>
      </c>
      <c r="H783">
        <f t="shared" si="38"/>
        <v>7.8</v>
      </c>
      <c r="I783">
        <v>7.8</v>
      </c>
      <c r="J783">
        <v>8800</v>
      </c>
      <c r="K783" t="s">
        <v>2968</v>
      </c>
      <c r="L783" t="s">
        <v>2969</v>
      </c>
      <c r="M783" t="s">
        <v>2970</v>
      </c>
      <c r="N783" t="s">
        <v>2971</v>
      </c>
      <c r="P783">
        <v>69832</v>
      </c>
      <c r="Q783">
        <f>_xlfn.XLOOKUP(E783,CPI!A:A,CPI!B:B)</f>
        <v>107.6</v>
      </c>
      <c r="R783" s="12">
        <f>P783*(CPI!$B$112/Movie!Q783)</f>
        <v>197749.16728624536</v>
      </c>
      <c r="S783" t="s">
        <v>2972</v>
      </c>
      <c r="T783">
        <v>112</v>
      </c>
    </row>
    <row r="784" spans="1:20" x14ac:dyDescent="0.3">
      <c r="A784" t="s">
        <v>2973</v>
      </c>
      <c r="B784" t="str">
        <f t="shared" si="36"/>
        <v>R</v>
      </c>
      <c r="C784" t="s">
        <v>1</v>
      </c>
      <c r="D784" t="s">
        <v>26</v>
      </c>
      <c r="E784">
        <v>1985</v>
      </c>
      <c r="F784" s="22">
        <f t="shared" si="37"/>
        <v>31048</v>
      </c>
      <c r="G784" t="s">
        <v>2974</v>
      </c>
      <c r="H784">
        <f t="shared" si="38"/>
        <v>6.5</v>
      </c>
      <c r="I784">
        <v>6.5</v>
      </c>
      <c r="J784">
        <v>2900</v>
      </c>
      <c r="K784" t="s">
        <v>807</v>
      </c>
      <c r="L784" t="s">
        <v>2975</v>
      </c>
      <c r="M784" t="s">
        <v>2976</v>
      </c>
      <c r="N784" t="s">
        <v>15</v>
      </c>
      <c r="O784">
        <v>3000000</v>
      </c>
      <c r="P784">
        <v>11052713</v>
      </c>
      <c r="Q784">
        <f>_xlfn.XLOOKUP(E784,CPI!A:A,CPI!B:B)</f>
        <v>107.6</v>
      </c>
      <c r="R784" s="12">
        <f>P784*(CPI!$B$112/Movie!Q784)</f>
        <v>31298900.103159852</v>
      </c>
      <c r="S784" t="s">
        <v>2977</v>
      </c>
      <c r="T784">
        <v>97</v>
      </c>
    </row>
    <row r="785" spans="1:20" x14ac:dyDescent="0.3">
      <c r="A785" t="s">
        <v>2978</v>
      </c>
      <c r="B785" t="str">
        <f t="shared" si="36"/>
        <v>G</v>
      </c>
      <c r="C785" t="s">
        <v>322</v>
      </c>
      <c r="D785" t="s">
        <v>375</v>
      </c>
      <c r="E785">
        <v>1985</v>
      </c>
      <c r="F785" s="22">
        <f t="shared" si="37"/>
        <v>31048</v>
      </c>
      <c r="G785" t="s">
        <v>2056</v>
      </c>
      <c r="H785">
        <f t="shared" si="38"/>
        <v>7.3</v>
      </c>
      <c r="I785">
        <v>7.3</v>
      </c>
      <c r="J785">
        <v>2600</v>
      </c>
      <c r="K785" t="s">
        <v>593</v>
      </c>
      <c r="L785" t="s">
        <v>2979</v>
      </c>
      <c r="M785" t="s">
        <v>2980</v>
      </c>
      <c r="N785" t="s">
        <v>15</v>
      </c>
      <c r="O785">
        <v>2000000</v>
      </c>
      <c r="P785">
        <v>7660857</v>
      </c>
      <c r="Q785">
        <f>_xlfn.XLOOKUP(E785,CPI!A:A,CPI!B:B)</f>
        <v>107.6</v>
      </c>
      <c r="R785" s="12">
        <f>P785*(CPI!$B$112/Movie!Q785)</f>
        <v>21693895.240706321</v>
      </c>
      <c r="S785" t="s">
        <v>2981</v>
      </c>
      <c r="T785">
        <v>100</v>
      </c>
    </row>
    <row r="786" spans="1:20" x14ac:dyDescent="0.3">
      <c r="A786" t="s">
        <v>2982</v>
      </c>
      <c r="B786" t="str">
        <f t="shared" si="36"/>
        <v>R</v>
      </c>
      <c r="C786" t="s">
        <v>1</v>
      </c>
      <c r="D786" t="s">
        <v>2</v>
      </c>
      <c r="E786">
        <v>1985</v>
      </c>
      <c r="F786" s="22">
        <f t="shared" si="37"/>
        <v>31048</v>
      </c>
      <c r="G786" t="s">
        <v>2589</v>
      </c>
      <c r="H786">
        <f t="shared" si="38"/>
        <v>6.1</v>
      </c>
      <c r="I786">
        <v>6.1</v>
      </c>
      <c r="J786">
        <v>2300</v>
      </c>
      <c r="K786" t="s">
        <v>641</v>
      </c>
      <c r="L786" t="s">
        <v>641</v>
      </c>
      <c r="M786" t="s">
        <v>2142</v>
      </c>
      <c r="N786" t="s">
        <v>15</v>
      </c>
      <c r="P786">
        <v>1918117</v>
      </c>
      <c r="Q786">
        <f>_xlfn.XLOOKUP(E786,CPI!A:A,CPI!B:B)</f>
        <v>107.6</v>
      </c>
      <c r="R786" s="12">
        <f>P786*(CPI!$B$112/Movie!Q786)</f>
        <v>5431693.7723048329</v>
      </c>
      <c r="S786" t="s">
        <v>2556</v>
      </c>
      <c r="T786">
        <v>99</v>
      </c>
    </row>
    <row r="787" spans="1:20" x14ac:dyDescent="0.3">
      <c r="A787" t="s">
        <v>2983</v>
      </c>
      <c r="B787" t="str">
        <f t="shared" si="36"/>
        <v>R</v>
      </c>
      <c r="C787" t="s">
        <v>1</v>
      </c>
      <c r="D787" t="s">
        <v>26</v>
      </c>
      <c r="E787">
        <v>1985</v>
      </c>
      <c r="F787" s="22">
        <f t="shared" si="37"/>
        <v>31048</v>
      </c>
      <c r="G787" t="s">
        <v>2801</v>
      </c>
      <c r="H787">
        <f t="shared" si="38"/>
        <v>6.2</v>
      </c>
      <c r="I787">
        <v>6.2</v>
      </c>
      <c r="J787">
        <v>3000</v>
      </c>
      <c r="K787" t="s">
        <v>645</v>
      </c>
      <c r="L787" t="s">
        <v>2984</v>
      </c>
      <c r="M787" t="s">
        <v>239</v>
      </c>
      <c r="N787" t="s">
        <v>15</v>
      </c>
      <c r="P787">
        <v>5349607</v>
      </c>
      <c r="Q787">
        <f>_xlfn.XLOOKUP(E787,CPI!A:A,CPI!B:B)</f>
        <v>107.6</v>
      </c>
      <c r="R787" s="12">
        <f>P787*(CPI!$B$112/Movie!Q787)</f>
        <v>15148933.577137547</v>
      </c>
      <c r="S787" t="s">
        <v>369</v>
      </c>
      <c r="T787">
        <v>107</v>
      </c>
    </row>
    <row r="788" spans="1:20" x14ac:dyDescent="0.3">
      <c r="A788" t="s">
        <v>2985</v>
      </c>
      <c r="B788" t="str">
        <f t="shared" si="36"/>
        <v>Not Rated</v>
      </c>
      <c r="C788" t="s">
        <v>432</v>
      </c>
      <c r="D788" t="s">
        <v>2</v>
      </c>
      <c r="E788">
        <v>1985</v>
      </c>
      <c r="F788" s="22">
        <f t="shared" si="37"/>
        <v>31048</v>
      </c>
      <c r="G788" t="s">
        <v>2986</v>
      </c>
      <c r="H788">
        <f t="shared" si="38"/>
        <v>7.7</v>
      </c>
      <c r="I788">
        <v>7.7</v>
      </c>
      <c r="J788">
        <v>2500</v>
      </c>
      <c r="K788" t="s">
        <v>2987</v>
      </c>
      <c r="L788" t="s">
        <v>2988</v>
      </c>
      <c r="M788" t="s">
        <v>2989</v>
      </c>
      <c r="N788" t="s">
        <v>2990</v>
      </c>
      <c r="P788">
        <v>35336</v>
      </c>
      <c r="Q788">
        <f>_xlfn.XLOOKUP(E788,CPI!A:A,CPI!B:B)</f>
        <v>107.6</v>
      </c>
      <c r="R788" s="12">
        <f>P788*(CPI!$B$112/Movie!Q788)</f>
        <v>100063.93308550186</v>
      </c>
      <c r="S788" t="s">
        <v>2991</v>
      </c>
      <c r="T788">
        <v>119</v>
      </c>
    </row>
    <row r="789" spans="1:20" x14ac:dyDescent="0.3">
      <c r="A789" t="s">
        <v>2992</v>
      </c>
      <c r="B789" t="str">
        <f t="shared" si="36"/>
        <v>R</v>
      </c>
      <c r="C789" t="s">
        <v>1</v>
      </c>
      <c r="D789" t="s">
        <v>2</v>
      </c>
      <c r="E789">
        <v>1985</v>
      </c>
      <c r="F789" s="22">
        <f t="shared" si="37"/>
        <v>31048</v>
      </c>
      <c r="G789" t="s">
        <v>2608</v>
      </c>
      <c r="H789">
        <f t="shared" si="38"/>
        <v>7.8</v>
      </c>
      <c r="I789">
        <v>7.8</v>
      </c>
      <c r="J789">
        <v>9000</v>
      </c>
      <c r="K789" t="s">
        <v>2993</v>
      </c>
      <c r="L789" t="s">
        <v>2994</v>
      </c>
      <c r="M789" t="s">
        <v>2995</v>
      </c>
      <c r="N789" t="s">
        <v>2845</v>
      </c>
      <c r="P789">
        <v>34751</v>
      </c>
      <c r="Q789">
        <f>_xlfn.XLOOKUP(E789,CPI!A:A,CPI!B:B)</f>
        <v>107.6</v>
      </c>
      <c r="R789" s="12">
        <f>P789*(CPI!$B$112/Movie!Q789)</f>
        <v>98407.339219330854</v>
      </c>
      <c r="S789" t="s">
        <v>2996</v>
      </c>
      <c r="T789">
        <v>136</v>
      </c>
    </row>
    <row r="790" spans="1:20" x14ac:dyDescent="0.3">
      <c r="A790" t="s">
        <v>2997</v>
      </c>
      <c r="B790" t="str">
        <f t="shared" si="36"/>
        <v>PG</v>
      </c>
      <c r="C790" t="s">
        <v>18</v>
      </c>
      <c r="D790" t="s">
        <v>10</v>
      </c>
      <c r="E790">
        <v>1985</v>
      </c>
      <c r="F790" s="22">
        <f t="shared" si="37"/>
        <v>31048</v>
      </c>
      <c r="G790" t="s">
        <v>2998</v>
      </c>
      <c r="H790">
        <f t="shared" si="38"/>
        <v>5.5</v>
      </c>
      <c r="I790">
        <v>5.5</v>
      </c>
      <c r="J790">
        <v>1200</v>
      </c>
      <c r="K790" t="s">
        <v>518</v>
      </c>
      <c r="L790" t="s">
        <v>394</v>
      </c>
      <c r="M790" t="s">
        <v>97</v>
      </c>
      <c r="N790" t="s">
        <v>15</v>
      </c>
      <c r="P790">
        <v>1304192</v>
      </c>
      <c r="Q790">
        <f>_xlfn.XLOOKUP(E790,CPI!A:A,CPI!B:B)</f>
        <v>107.6</v>
      </c>
      <c r="R790" s="12">
        <f>P790*(CPI!$B$112/Movie!Q790)</f>
        <v>3693190.5427509295</v>
      </c>
      <c r="S790" t="s">
        <v>65</v>
      </c>
      <c r="T790">
        <v>96</v>
      </c>
    </row>
    <row r="791" spans="1:20" x14ac:dyDescent="0.3">
      <c r="A791" t="s">
        <v>2999</v>
      </c>
      <c r="B791" t="str">
        <f t="shared" si="36"/>
        <v>PG</v>
      </c>
      <c r="C791" t="s">
        <v>18</v>
      </c>
      <c r="D791" t="s">
        <v>375</v>
      </c>
      <c r="E791">
        <v>1985</v>
      </c>
      <c r="F791" s="22">
        <f t="shared" si="37"/>
        <v>31048</v>
      </c>
      <c r="G791" t="s">
        <v>2829</v>
      </c>
      <c r="H791">
        <f t="shared" si="38"/>
        <v>6.5</v>
      </c>
      <c r="I791">
        <v>6.5</v>
      </c>
      <c r="J791">
        <v>2100</v>
      </c>
      <c r="K791" t="s">
        <v>3000</v>
      </c>
      <c r="L791" t="s">
        <v>3001</v>
      </c>
      <c r="M791" t="s">
        <v>3002</v>
      </c>
      <c r="N791" t="s">
        <v>905</v>
      </c>
      <c r="O791">
        <v>15000000</v>
      </c>
      <c r="P791">
        <v>3360800</v>
      </c>
      <c r="Q791">
        <f>_xlfn.XLOOKUP(E791,CPI!A:A,CPI!B:B)</f>
        <v>107.6</v>
      </c>
      <c r="R791" s="12">
        <f>P791*(CPI!$B$112/Movie!Q791)</f>
        <v>9517060.9665427506</v>
      </c>
      <c r="S791" t="s">
        <v>3003</v>
      </c>
      <c r="T791">
        <v>100</v>
      </c>
    </row>
    <row r="792" spans="1:20" x14ac:dyDescent="0.3">
      <c r="A792" t="s">
        <v>3004</v>
      </c>
      <c r="B792" t="str">
        <f t="shared" si="36"/>
        <v>PG</v>
      </c>
      <c r="C792" t="s">
        <v>18</v>
      </c>
      <c r="D792" t="s">
        <v>26</v>
      </c>
      <c r="E792">
        <v>1985</v>
      </c>
      <c r="F792" s="22">
        <f t="shared" si="37"/>
        <v>31048</v>
      </c>
      <c r="G792" t="s">
        <v>2816</v>
      </c>
      <c r="H792">
        <f t="shared" si="38"/>
        <v>5.4</v>
      </c>
      <c r="I792">
        <v>5.4</v>
      </c>
      <c r="J792">
        <v>993</v>
      </c>
      <c r="K792" t="s">
        <v>1940</v>
      </c>
      <c r="L792" t="s">
        <v>3005</v>
      </c>
      <c r="M792" t="s">
        <v>3006</v>
      </c>
      <c r="N792" t="s">
        <v>15</v>
      </c>
      <c r="P792">
        <v>2564278</v>
      </c>
      <c r="Q792">
        <f>_xlfn.XLOOKUP(E792,CPI!A:A,CPI!B:B)</f>
        <v>107.6</v>
      </c>
      <c r="R792" s="12">
        <f>P792*(CPI!$B$112/Movie!Q792)</f>
        <v>7261482.4033457246</v>
      </c>
      <c r="S792" t="s">
        <v>1044</v>
      </c>
      <c r="T792">
        <v>98</v>
      </c>
    </row>
    <row r="793" spans="1:20" x14ac:dyDescent="0.3">
      <c r="A793" t="s">
        <v>3007</v>
      </c>
      <c r="B793" t="str">
        <f t="shared" si="36"/>
        <v>R</v>
      </c>
      <c r="C793" t="s">
        <v>1</v>
      </c>
      <c r="D793" t="s">
        <v>19</v>
      </c>
      <c r="E793">
        <v>1985</v>
      </c>
      <c r="F793" s="22">
        <f t="shared" si="37"/>
        <v>31048</v>
      </c>
      <c r="G793" t="s">
        <v>2998</v>
      </c>
      <c r="H793">
        <f t="shared" si="38"/>
        <v>4.5</v>
      </c>
      <c r="I793">
        <v>4.5</v>
      </c>
      <c r="J793">
        <v>1800</v>
      </c>
      <c r="K793" t="s">
        <v>3008</v>
      </c>
      <c r="L793" t="s">
        <v>3008</v>
      </c>
      <c r="M793" t="s">
        <v>3009</v>
      </c>
      <c r="N793" t="s">
        <v>180</v>
      </c>
      <c r="P793">
        <v>1057064</v>
      </c>
      <c r="Q793">
        <f>_xlfn.XLOOKUP(E793,CPI!A:A,CPI!B:B)</f>
        <v>107.6</v>
      </c>
      <c r="R793" s="12">
        <f>P793*(CPI!$B$112/Movie!Q793)</f>
        <v>2993377.3308550185</v>
      </c>
      <c r="S793" t="s">
        <v>2160</v>
      </c>
      <c r="T793">
        <v>88</v>
      </c>
    </row>
    <row r="794" spans="1:20" x14ac:dyDescent="0.3">
      <c r="A794" t="s">
        <v>3010</v>
      </c>
      <c r="B794" t="str">
        <f t="shared" si="36"/>
        <v>G</v>
      </c>
      <c r="C794" t="s">
        <v>322</v>
      </c>
      <c r="D794" t="s">
        <v>375</v>
      </c>
      <c r="E794">
        <v>1985</v>
      </c>
      <c r="F794" s="22">
        <f t="shared" si="37"/>
        <v>31048</v>
      </c>
      <c r="G794" t="s">
        <v>2528</v>
      </c>
      <c r="H794">
        <f t="shared" si="38"/>
        <v>5.7</v>
      </c>
      <c r="I794">
        <v>5.7</v>
      </c>
      <c r="J794">
        <v>5200</v>
      </c>
      <c r="K794" t="s">
        <v>3011</v>
      </c>
      <c r="L794" t="s">
        <v>3012</v>
      </c>
      <c r="M794" t="s">
        <v>3013</v>
      </c>
      <c r="N794" t="s">
        <v>180</v>
      </c>
      <c r="O794">
        <v>2000000</v>
      </c>
      <c r="P794">
        <v>22934622</v>
      </c>
      <c r="Q794">
        <f>_xlfn.XLOOKUP(E794,CPI!A:A,CPI!B:B)</f>
        <v>107.6</v>
      </c>
      <c r="R794" s="12">
        <f>P794*(CPI!$B$112/Movie!Q794)</f>
        <v>64945904.492565058</v>
      </c>
      <c r="S794" t="s">
        <v>1719</v>
      </c>
      <c r="T794">
        <v>77</v>
      </c>
    </row>
    <row r="795" spans="1:20" x14ac:dyDescent="0.3">
      <c r="A795" t="s">
        <v>3014</v>
      </c>
      <c r="B795" t="str">
        <f t="shared" si="36"/>
        <v>PG</v>
      </c>
      <c r="C795" t="s">
        <v>18</v>
      </c>
      <c r="D795" t="s">
        <v>2</v>
      </c>
      <c r="E795">
        <v>1985</v>
      </c>
      <c r="F795" s="22">
        <f t="shared" si="37"/>
        <v>31048</v>
      </c>
      <c r="G795" t="s">
        <v>2998</v>
      </c>
      <c r="H795">
        <f t="shared" si="38"/>
        <v>6.4</v>
      </c>
      <c r="I795">
        <v>6.4</v>
      </c>
      <c r="J795">
        <v>404</v>
      </c>
      <c r="K795" t="s">
        <v>1200</v>
      </c>
      <c r="L795" t="s">
        <v>1002</v>
      </c>
      <c r="M795" t="s">
        <v>3015</v>
      </c>
      <c r="N795" t="s">
        <v>15</v>
      </c>
      <c r="P795">
        <v>385687</v>
      </c>
      <c r="Q795">
        <f>_xlfn.XLOOKUP(E795,CPI!A:A,CPI!B:B)</f>
        <v>107.6</v>
      </c>
      <c r="R795" s="12">
        <f>P795*(CPI!$B$112/Movie!Q795)</f>
        <v>1092182.4247211895</v>
      </c>
      <c r="S795" t="s">
        <v>16</v>
      </c>
      <c r="T795">
        <v>104</v>
      </c>
    </row>
    <row r="796" spans="1:20" x14ac:dyDescent="0.3">
      <c r="A796" t="s">
        <v>3016</v>
      </c>
      <c r="B796" t="str">
        <f t="shared" si="36"/>
        <v>R</v>
      </c>
      <c r="C796" t="s">
        <v>1</v>
      </c>
      <c r="D796" t="s">
        <v>19</v>
      </c>
      <c r="E796">
        <v>1985</v>
      </c>
      <c r="F796" s="22">
        <f t="shared" si="37"/>
        <v>31048</v>
      </c>
      <c r="G796" t="s">
        <v>3017</v>
      </c>
      <c r="H796">
        <f t="shared" si="38"/>
        <v>5.6</v>
      </c>
      <c r="I796">
        <v>5.6</v>
      </c>
      <c r="J796">
        <v>1600</v>
      </c>
      <c r="K796" t="s">
        <v>1151</v>
      </c>
      <c r="L796" t="s">
        <v>1151</v>
      </c>
      <c r="M796" t="s">
        <v>2867</v>
      </c>
      <c r="N796" t="s">
        <v>1179</v>
      </c>
      <c r="P796">
        <v>220038</v>
      </c>
      <c r="Q796">
        <f>_xlfn.XLOOKUP(E796,CPI!A:A,CPI!B:B)</f>
        <v>107.6</v>
      </c>
      <c r="R796" s="12">
        <f>P796*(CPI!$B$112/Movie!Q796)</f>
        <v>623100.1728624535</v>
      </c>
      <c r="S796" t="s">
        <v>3018</v>
      </c>
      <c r="T796">
        <v>98</v>
      </c>
    </row>
    <row r="797" spans="1:20" x14ac:dyDescent="0.3">
      <c r="A797" t="s">
        <v>3019</v>
      </c>
      <c r="B797" t="str">
        <f t="shared" si="36"/>
        <v>R</v>
      </c>
      <c r="C797" t="s">
        <v>1</v>
      </c>
      <c r="D797" t="s">
        <v>2</v>
      </c>
      <c r="E797">
        <v>1985</v>
      </c>
      <c r="F797" s="22">
        <f t="shared" si="37"/>
        <v>31048</v>
      </c>
      <c r="G797" t="s">
        <v>2844</v>
      </c>
      <c r="H797">
        <f t="shared" si="38"/>
        <v>6.5</v>
      </c>
      <c r="I797">
        <v>6.5</v>
      </c>
      <c r="J797">
        <v>1000</v>
      </c>
      <c r="K797" t="s">
        <v>3020</v>
      </c>
      <c r="L797" t="s">
        <v>600</v>
      </c>
      <c r="M797" t="s">
        <v>58</v>
      </c>
      <c r="N797" t="s">
        <v>15</v>
      </c>
      <c r="O797">
        <v>8000000</v>
      </c>
      <c r="P797">
        <v>8402424</v>
      </c>
      <c r="Q797">
        <f>_xlfn.XLOOKUP(E797,CPI!A:A,CPI!B:B)</f>
        <v>107.6</v>
      </c>
      <c r="R797" s="12">
        <f>P797*(CPI!$B$112/Movie!Q797)</f>
        <v>23793853.092936803</v>
      </c>
      <c r="S797" t="s">
        <v>3021</v>
      </c>
      <c r="T797">
        <v>111</v>
      </c>
    </row>
    <row r="798" spans="1:20" x14ac:dyDescent="0.3">
      <c r="A798" t="s">
        <v>3022</v>
      </c>
      <c r="B798" t="str">
        <f t="shared" si="36"/>
        <v>R</v>
      </c>
      <c r="C798" t="s">
        <v>1</v>
      </c>
      <c r="D798" t="s">
        <v>48</v>
      </c>
      <c r="E798">
        <v>1985</v>
      </c>
      <c r="F798" s="22">
        <f t="shared" si="37"/>
        <v>31048</v>
      </c>
      <c r="G798" t="s">
        <v>2649</v>
      </c>
      <c r="H798">
        <f t="shared" si="38"/>
        <v>6.7</v>
      </c>
      <c r="I798">
        <v>6.7</v>
      </c>
      <c r="J798">
        <v>2500</v>
      </c>
      <c r="K798" t="s">
        <v>248</v>
      </c>
      <c r="L798" t="s">
        <v>3023</v>
      </c>
      <c r="M798" t="s">
        <v>3024</v>
      </c>
      <c r="N798" t="s">
        <v>7</v>
      </c>
      <c r="P798">
        <v>2174622</v>
      </c>
      <c r="Q798">
        <f>_xlfn.XLOOKUP(E798,CPI!A:A,CPI!B:B)</f>
        <v>107.6</v>
      </c>
      <c r="R798" s="12">
        <f>P798*(CPI!$B$112/Movie!Q798)</f>
        <v>6158060.6263940521</v>
      </c>
      <c r="S798" t="s">
        <v>1068</v>
      </c>
      <c r="T798">
        <v>96</v>
      </c>
    </row>
    <row r="799" spans="1:20" x14ac:dyDescent="0.3">
      <c r="A799" t="s">
        <v>3025</v>
      </c>
      <c r="B799" t="str">
        <f t="shared" si="36"/>
        <v>PG-13</v>
      </c>
      <c r="C799" t="s">
        <v>1984</v>
      </c>
      <c r="D799" t="s">
        <v>10</v>
      </c>
      <c r="E799">
        <v>1985</v>
      </c>
      <c r="F799" s="22">
        <f t="shared" si="37"/>
        <v>31048</v>
      </c>
      <c r="G799" t="s">
        <v>2573</v>
      </c>
      <c r="H799">
        <f t="shared" si="38"/>
        <v>6.1</v>
      </c>
      <c r="I799">
        <v>6.1</v>
      </c>
      <c r="J799">
        <v>2300</v>
      </c>
      <c r="K799" t="s">
        <v>3026</v>
      </c>
      <c r="L799" t="s">
        <v>3026</v>
      </c>
      <c r="M799" t="s">
        <v>91</v>
      </c>
      <c r="N799" t="s">
        <v>7</v>
      </c>
      <c r="P799">
        <v>1256862</v>
      </c>
      <c r="Q799">
        <f>_xlfn.XLOOKUP(E799,CPI!A:A,CPI!B:B)</f>
        <v>107.6</v>
      </c>
      <c r="R799" s="12">
        <f>P799*(CPI!$B$112/Movie!Q799)</f>
        <v>3559162.1877323422</v>
      </c>
      <c r="S799" t="s">
        <v>555</v>
      </c>
      <c r="T799">
        <v>115</v>
      </c>
    </row>
    <row r="800" spans="1:20" x14ac:dyDescent="0.3">
      <c r="A800" t="s">
        <v>3027</v>
      </c>
      <c r="B800" t="str">
        <f t="shared" si="36"/>
        <v>G</v>
      </c>
      <c r="C800" t="s">
        <v>322</v>
      </c>
      <c r="D800" t="s">
        <v>222</v>
      </c>
      <c r="E800">
        <v>1985</v>
      </c>
      <c r="F800" s="22">
        <f t="shared" si="37"/>
        <v>31048</v>
      </c>
      <c r="G800" t="s">
        <v>2829</v>
      </c>
      <c r="H800">
        <f t="shared" si="38"/>
        <v>6.5</v>
      </c>
      <c r="I800">
        <v>6.5</v>
      </c>
      <c r="J800">
        <v>3400</v>
      </c>
      <c r="K800" t="s">
        <v>2962</v>
      </c>
      <c r="L800" t="s">
        <v>1766</v>
      </c>
      <c r="M800" t="s">
        <v>1815</v>
      </c>
      <c r="N800" t="s">
        <v>180</v>
      </c>
      <c r="P800">
        <v>13677222</v>
      </c>
      <c r="Q800">
        <f>_xlfn.XLOOKUP(E800,CPI!A:A,CPI!B:B)</f>
        <v>107.6</v>
      </c>
      <c r="R800" s="12">
        <f>P800*(CPI!$B$112/Movie!Q800)</f>
        <v>38730943.711895913</v>
      </c>
      <c r="S800" t="s">
        <v>1709</v>
      </c>
      <c r="T800">
        <v>89</v>
      </c>
    </row>
    <row r="801" spans="1:20" x14ac:dyDescent="0.3">
      <c r="A801" t="s">
        <v>3028</v>
      </c>
      <c r="B801" t="str">
        <f t="shared" si="36"/>
        <v>R</v>
      </c>
      <c r="C801" t="s">
        <v>1</v>
      </c>
      <c r="D801" t="s">
        <v>26</v>
      </c>
      <c r="E801">
        <v>1985</v>
      </c>
      <c r="F801" s="22">
        <f t="shared" si="37"/>
        <v>31048</v>
      </c>
      <c r="G801" t="s">
        <v>3029</v>
      </c>
      <c r="H801">
        <f t="shared" si="38"/>
        <v>5.8</v>
      </c>
      <c r="I801">
        <v>5.8</v>
      </c>
      <c r="J801">
        <v>610</v>
      </c>
      <c r="K801" t="s">
        <v>3030</v>
      </c>
      <c r="L801" t="s">
        <v>3031</v>
      </c>
      <c r="M801" t="s">
        <v>3032</v>
      </c>
      <c r="N801" t="s">
        <v>15</v>
      </c>
      <c r="Q801">
        <f>_xlfn.XLOOKUP(E801,CPI!A:A,CPI!B:B)</f>
        <v>107.6</v>
      </c>
      <c r="R801" s="12">
        <f>P801*(CPI!$B$112/Movie!Q801)</f>
        <v>0</v>
      </c>
      <c r="S801" t="s">
        <v>3033</v>
      </c>
      <c r="T801">
        <v>88</v>
      </c>
    </row>
    <row r="802" spans="1:20" x14ac:dyDescent="0.3">
      <c r="A802" t="s">
        <v>3034</v>
      </c>
      <c r="B802" t="str">
        <f t="shared" si="36"/>
        <v>R</v>
      </c>
      <c r="C802" t="s">
        <v>1</v>
      </c>
      <c r="D802" t="s">
        <v>26</v>
      </c>
      <c r="E802">
        <v>1985</v>
      </c>
      <c r="F802" s="22">
        <f t="shared" si="37"/>
        <v>31048</v>
      </c>
      <c r="G802" t="s">
        <v>3035</v>
      </c>
      <c r="H802">
        <f t="shared" si="38"/>
        <v>5.4</v>
      </c>
      <c r="I802">
        <v>5.4</v>
      </c>
      <c r="J802">
        <v>1200</v>
      </c>
      <c r="K802" t="s">
        <v>80</v>
      </c>
      <c r="L802" t="s">
        <v>3036</v>
      </c>
      <c r="M802" t="s">
        <v>3037</v>
      </c>
      <c r="N802" t="s">
        <v>15</v>
      </c>
      <c r="O802">
        <v>7000000</v>
      </c>
      <c r="P802">
        <v>29815</v>
      </c>
      <c r="Q802">
        <f>_xlfn.XLOOKUP(E802,CPI!A:A,CPI!B:B)</f>
        <v>107.6</v>
      </c>
      <c r="R802" s="12">
        <f>P802*(CPI!$B$112/Movie!Q802)</f>
        <v>84429.651486988849</v>
      </c>
      <c r="S802" t="s">
        <v>103</v>
      </c>
      <c r="T802">
        <v>109</v>
      </c>
    </row>
    <row r="803" spans="1:20" x14ac:dyDescent="0.3">
      <c r="A803" t="s">
        <v>3038</v>
      </c>
      <c r="B803" t="str">
        <f t="shared" si="36"/>
        <v>R</v>
      </c>
      <c r="C803" t="s">
        <v>1</v>
      </c>
      <c r="D803" t="s">
        <v>2</v>
      </c>
      <c r="E803">
        <v>1985</v>
      </c>
      <c r="F803" s="22">
        <f t="shared" si="37"/>
        <v>31048</v>
      </c>
      <c r="G803" t="s">
        <v>3039</v>
      </c>
      <c r="H803">
        <f t="shared" si="38"/>
        <v>6.2</v>
      </c>
      <c r="I803">
        <v>6.2</v>
      </c>
      <c r="J803">
        <v>511</v>
      </c>
      <c r="K803" t="s">
        <v>248</v>
      </c>
      <c r="L803" t="s">
        <v>2191</v>
      </c>
      <c r="M803" t="s">
        <v>3040</v>
      </c>
      <c r="N803" t="s">
        <v>7</v>
      </c>
      <c r="P803">
        <v>421201</v>
      </c>
      <c r="Q803">
        <f>_xlfn.XLOOKUP(E803,CPI!A:A,CPI!B:B)</f>
        <v>107.6</v>
      </c>
      <c r="R803" s="12">
        <f>P803*(CPI!$B$112/Movie!Q803)</f>
        <v>1192750.4154275092</v>
      </c>
      <c r="S803" t="s">
        <v>1970</v>
      </c>
      <c r="T803">
        <v>90</v>
      </c>
    </row>
    <row r="804" spans="1:20" x14ac:dyDescent="0.3">
      <c r="A804" t="s">
        <v>3041</v>
      </c>
      <c r="B804" t="str">
        <f t="shared" si="36"/>
        <v>R</v>
      </c>
      <c r="C804" t="s">
        <v>1</v>
      </c>
      <c r="D804" t="s">
        <v>2</v>
      </c>
      <c r="E804">
        <v>1985</v>
      </c>
      <c r="F804" s="22">
        <f t="shared" si="37"/>
        <v>31048</v>
      </c>
      <c r="G804" t="s">
        <v>2829</v>
      </c>
      <c r="H804">
        <f t="shared" si="38"/>
        <v>4.0999999999999996</v>
      </c>
      <c r="I804">
        <v>4.0999999999999996</v>
      </c>
      <c r="J804">
        <v>243</v>
      </c>
      <c r="K804" t="s">
        <v>1311</v>
      </c>
      <c r="L804" t="s">
        <v>1311</v>
      </c>
      <c r="M804" t="s">
        <v>1385</v>
      </c>
      <c r="N804" t="s">
        <v>15</v>
      </c>
      <c r="O804">
        <v>7000000</v>
      </c>
      <c r="P804">
        <v>618847</v>
      </c>
      <c r="Q804">
        <f>_xlfn.XLOOKUP(E804,CPI!A:A,CPI!B:B)</f>
        <v>107.6</v>
      </c>
      <c r="R804" s="12">
        <f>P804*(CPI!$B$112/Movie!Q804)</f>
        <v>1752441.2723048327</v>
      </c>
      <c r="S804" t="s">
        <v>103</v>
      </c>
      <c r="T804">
        <v>96</v>
      </c>
    </row>
    <row r="805" spans="1:20" x14ac:dyDescent="0.3">
      <c r="A805" t="s">
        <v>3042</v>
      </c>
      <c r="B805" t="str">
        <f t="shared" si="36"/>
        <v>R</v>
      </c>
      <c r="C805" t="s">
        <v>1</v>
      </c>
      <c r="D805" t="s">
        <v>89</v>
      </c>
      <c r="E805">
        <v>1985</v>
      </c>
      <c r="F805" s="22">
        <f t="shared" si="37"/>
        <v>31048</v>
      </c>
      <c r="G805" t="s">
        <v>2596</v>
      </c>
      <c r="H805">
        <f t="shared" si="38"/>
        <v>6.1</v>
      </c>
      <c r="I805">
        <v>6.1</v>
      </c>
      <c r="J805">
        <v>1100</v>
      </c>
      <c r="K805" t="s">
        <v>3043</v>
      </c>
      <c r="L805" t="s">
        <v>3044</v>
      </c>
      <c r="M805" t="s">
        <v>3045</v>
      </c>
      <c r="N805" t="s">
        <v>7</v>
      </c>
      <c r="P805">
        <v>147070</v>
      </c>
      <c r="Q805">
        <f>_xlfn.XLOOKUP(E805,CPI!A:A,CPI!B:B)</f>
        <v>107.6</v>
      </c>
      <c r="R805" s="12">
        <f>P805*(CPI!$B$112/Movie!Q805)</f>
        <v>416470.52973977698</v>
      </c>
      <c r="S805" t="s">
        <v>348</v>
      </c>
      <c r="T805">
        <v>93</v>
      </c>
    </row>
    <row r="806" spans="1:20" x14ac:dyDescent="0.3">
      <c r="A806" t="s">
        <v>3046</v>
      </c>
      <c r="B806" t="str">
        <f t="shared" si="36"/>
        <v>PG-13</v>
      </c>
      <c r="C806" t="s">
        <v>1984</v>
      </c>
      <c r="D806" t="s">
        <v>26</v>
      </c>
      <c r="E806">
        <v>1985</v>
      </c>
      <c r="F806" s="22">
        <f t="shared" si="37"/>
        <v>31048</v>
      </c>
      <c r="G806" t="s">
        <v>3047</v>
      </c>
      <c r="H806">
        <f t="shared" si="38"/>
        <v>5.4</v>
      </c>
      <c r="I806">
        <v>5.4</v>
      </c>
      <c r="J806">
        <v>1400</v>
      </c>
      <c r="K806" t="s">
        <v>998</v>
      </c>
      <c r="L806" t="s">
        <v>998</v>
      </c>
      <c r="M806" t="s">
        <v>3048</v>
      </c>
      <c r="N806" t="s">
        <v>15</v>
      </c>
      <c r="P806">
        <v>3393807</v>
      </c>
      <c r="Q806">
        <f>_xlfn.XLOOKUP(E806,CPI!A:A,CPI!B:B)</f>
        <v>107.6</v>
      </c>
      <c r="R806" s="12">
        <f>P806*(CPI!$B$112/Movie!Q806)</f>
        <v>9610529.673791822</v>
      </c>
      <c r="S806" t="s">
        <v>3049</v>
      </c>
      <c r="T806">
        <v>90</v>
      </c>
    </row>
    <row r="807" spans="1:20" x14ac:dyDescent="0.3">
      <c r="A807" t="s">
        <v>3050</v>
      </c>
      <c r="B807" t="str">
        <f t="shared" si="36"/>
        <v>PG</v>
      </c>
      <c r="C807" t="s">
        <v>18</v>
      </c>
      <c r="D807" t="s">
        <v>2</v>
      </c>
      <c r="E807">
        <v>1985</v>
      </c>
      <c r="F807" s="22">
        <f t="shared" si="37"/>
        <v>31048</v>
      </c>
      <c r="G807" t="s">
        <v>3051</v>
      </c>
      <c r="H807">
        <f t="shared" si="38"/>
        <v>7</v>
      </c>
      <c r="I807">
        <v>7</v>
      </c>
      <c r="J807">
        <v>1400</v>
      </c>
      <c r="K807" t="s">
        <v>685</v>
      </c>
      <c r="L807" t="s">
        <v>3052</v>
      </c>
      <c r="M807" t="s">
        <v>3053</v>
      </c>
      <c r="N807" t="s">
        <v>15</v>
      </c>
      <c r="P807">
        <v>305102</v>
      </c>
      <c r="Q807">
        <f>_xlfn.XLOOKUP(E807,CPI!A:A,CPI!B:B)</f>
        <v>107.6</v>
      </c>
      <c r="R807" s="12">
        <f>P807*(CPI!$B$112/Movie!Q807)</f>
        <v>863983.07992565061</v>
      </c>
      <c r="S807" t="s">
        <v>3054</v>
      </c>
      <c r="T807">
        <v>114</v>
      </c>
    </row>
    <row r="808" spans="1:20" x14ac:dyDescent="0.3">
      <c r="A808" t="s">
        <v>3055</v>
      </c>
      <c r="B808" t="str">
        <f t="shared" si="36"/>
        <v>PG</v>
      </c>
      <c r="C808" t="s">
        <v>18</v>
      </c>
      <c r="D808" t="s">
        <v>48</v>
      </c>
      <c r="E808">
        <v>1985</v>
      </c>
      <c r="F808" s="22">
        <f t="shared" si="37"/>
        <v>31048</v>
      </c>
      <c r="G808" t="s">
        <v>2596</v>
      </c>
      <c r="H808">
        <f t="shared" si="38"/>
        <v>6.8</v>
      </c>
      <c r="I808">
        <v>6.8</v>
      </c>
      <c r="J808">
        <v>1500</v>
      </c>
      <c r="K808" t="s">
        <v>3056</v>
      </c>
      <c r="L808" t="s">
        <v>835</v>
      </c>
      <c r="M808" t="s">
        <v>3057</v>
      </c>
      <c r="N808" t="s">
        <v>7</v>
      </c>
      <c r="P808">
        <v>1215923</v>
      </c>
      <c r="Q808">
        <f>_xlfn.XLOOKUP(E808,CPI!A:A,CPI!B:B)</f>
        <v>107.6</v>
      </c>
      <c r="R808" s="12">
        <f>P808*(CPI!$B$112/Movie!Q808)</f>
        <v>3443231.7667286247</v>
      </c>
      <c r="S808" t="s">
        <v>3058</v>
      </c>
      <c r="T808">
        <v>94</v>
      </c>
    </row>
    <row r="809" spans="1:20" x14ac:dyDescent="0.3">
      <c r="A809" t="s">
        <v>3059</v>
      </c>
      <c r="B809" t="str">
        <f t="shared" si="36"/>
        <v>PG</v>
      </c>
      <c r="C809" t="s">
        <v>18</v>
      </c>
      <c r="D809" t="s">
        <v>1189</v>
      </c>
      <c r="E809">
        <v>1985</v>
      </c>
      <c r="F809" s="22">
        <f t="shared" si="37"/>
        <v>31048</v>
      </c>
      <c r="G809" t="s">
        <v>3060</v>
      </c>
      <c r="H809">
        <f t="shared" si="38"/>
        <v>6.5</v>
      </c>
      <c r="I809">
        <v>6.5</v>
      </c>
      <c r="J809">
        <v>2100</v>
      </c>
      <c r="K809" t="s">
        <v>1967</v>
      </c>
      <c r="L809" t="s">
        <v>3061</v>
      </c>
      <c r="M809" t="s">
        <v>3062</v>
      </c>
      <c r="N809" t="s">
        <v>7</v>
      </c>
      <c r="P809">
        <v>750000</v>
      </c>
      <c r="Q809">
        <f>_xlfn.XLOOKUP(E809,CPI!A:A,CPI!B:B)</f>
        <v>107.6</v>
      </c>
      <c r="R809" s="12">
        <f>P809*(CPI!$B$112/Movie!Q809)</f>
        <v>2123838.2899628254</v>
      </c>
      <c r="S809" t="s">
        <v>3063</v>
      </c>
      <c r="T809">
        <v>96</v>
      </c>
    </row>
    <row r="810" spans="1:20" x14ac:dyDescent="0.3">
      <c r="A810" t="s">
        <v>3064</v>
      </c>
      <c r="B810" t="str">
        <f t="shared" si="36"/>
        <v>PG-13</v>
      </c>
      <c r="C810" t="s">
        <v>1984</v>
      </c>
      <c r="D810" t="s">
        <v>26</v>
      </c>
      <c r="E810">
        <v>1985</v>
      </c>
      <c r="F810" s="22">
        <f t="shared" si="37"/>
        <v>31048</v>
      </c>
      <c r="G810" t="s">
        <v>2829</v>
      </c>
      <c r="H810">
        <f t="shared" si="38"/>
        <v>4.5999999999999996</v>
      </c>
      <c r="I810">
        <v>4.5999999999999996</v>
      </c>
      <c r="J810">
        <v>1200</v>
      </c>
      <c r="K810" t="s">
        <v>3065</v>
      </c>
      <c r="L810" t="s">
        <v>3066</v>
      </c>
      <c r="M810" t="s">
        <v>1113</v>
      </c>
      <c r="N810" t="s">
        <v>15</v>
      </c>
      <c r="P810">
        <v>2685453</v>
      </c>
      <c r="Q810">
        <f>_xlfn.XLOOKUP(E810,CPI!A:A,CPI!B:B)</f>
        <v>107.6</v>
      </c>
      <c r="R810" s="12">
        <f>P810*(CPI!$B$112/Movie!Q810)</f>
        <v>7604623.8763940521</v>
      </c>
      <c r="S810" t="s">
        <v>3067</v>
      </c>
      <c r="T810">
        <v>98</v>
      </c>
    </row>
    <row r="811" spans="1:20" x14ac:dyDescent="0.3">
      <c r="A811" t="s">
        <v>3068</v>
      </c>
      <c r="B811" t="str">
        <f t="shared" si="36"/>
        <v>R</v>
      </c>
      <c r="C811" t="s">
        <v>1</v>
      </c>
      <c r="D811" t="s">
        <v>2</v>
      </c>
      <c r="E811">
        <v>1985</v>
      </c>
      <c r="F811" s="22">
        <f t="shared" si="37"/>
        <v>31048</v>
      </c>
      <c r="G811" t="s">
        <v>2662</v>
      </c>
      <c r="H811">
        <f t="shared" si="38"/>
        <v>6.8</v>
      </c>
      <c r="I811">
        <v>6.8</v>
      </c>
      <c r="J811">
        <v>1400</v>
      </c>
      <c r="K811" t="s">
        <v>2947</v>
      </c>
      <c r="L811" t="s">
        <v>2947</v>
      </c>
      <c r="M811" t="s">
        <v>3069</v>
      </c>
      <c r="N811" t="s">
        <v>7</v>
      </c>
      <c r="P811">
        <v>1299985</v>
      </c>
      <c r="Q811">
        <f>_xlfn.XLOOKUP(E811,CPI!A:A,CPI!B:B)</f>
        <v>107.6</v>
      </c>
      <c r="R811" s="12">
        <f>P811*(CPI!$B$112/Movie!Q811)</f>
        <v>3681277.2258364311</v>
      </c>
      <c r="S811" t="s">
        <v>3070</v>
      </c>
      <c r="T811">
        <v>102</v>
      </c>
    </row>
    <row r="812" spans="1:20" x14ac:dyDescent="0.3">
      <c r="A812" t="s">
        <v>3071</v>
      </c>
      <c r="B812" t="str">
        <f t="shared" si="36"/>
        <v>R</v>
      </c>
      <c r="C812" t="s">
        <v>1</v>
      </c>
      <c r="D812" t="s">
        <v>26</v>
      </c>
      <c r="E812">
        <v>1985</v>
      </c>
      <c r="F812" s="22">
        <f t="shared" si="37"/>
        <v>31048</v>
      </c>
      <c r="G812" t="s">
        <v>2630</v>
      </c>
      <c r="H812">
        <f t="shared" si="38"/>
        <v>5.9</v>
      </c>
      <c r="I812">
        <v>5.9</v>
      </c>
      <c r="J812">
        <v>953</v>
      </c>
      <c r="K812" t="s">
        <v>661</v>
      </c>
      <c r="L812" t="s">
        <v>3072</v>
      </c>
      <c r="M812" t="s">
        <v>3073</v>
      </c>
      <c r="N812" t="s">
        <v>15</v>
      </c>
      <c r="P812">
        <v>12531831</v>
      </c>
      <c r="Q812">
        <f>_xlfn.XLOOKUP(E812,CPI!A:A,CPI!B:B)</f>
        <v>107.6</v>
      </c>
      <c r="R812" s="12">
        <f>P812*(CPI!$B$112/Movie!Q812)</f>
        <v>35487443.361524165</v>
      </c>
      <c r="S812" t="s">
        <v>3074</v>
      </c>
      <c r="T812">
        <v>99</v>
      </c>
    </row>
    <row r="813" spans="1:20" x14ac:dyDescent="0.3">
      <c r="A813" t="s">
        <v>3075</v>
      </c>
      <c r="B813" t="str">
        <f t="shared" si="36"/>
        <v>G</v>
      </c>
      <c r="C813" t="s">
        <v>322</v>
      </c>
      <c r="D813" t="s">
        <v>375</v>
      </c>
      <c r="E813">
        <v>1985</v>
      </c>
      <c r="F813" s="22">
        <f t="shared" si="37"/>
        <v>31048</v>
      </c>
      <c r="G813" t="s">
        <v>2725</v>
      </c>
      <c r="H813">
        <f t="shared" si="38"/>
        <v>6.9</v>
      </c>
      <c r="I813">
        <v>6.9</v>
      </c>
      <c r="J813">
        <v>1100</v>
      </c>
      <c r="K813" t="s">
        <v>3076</v>
      </c>
      <c r="L813" t="s">
        <v>3077</v>
      </c>
      <c r="M813" t="s">
        <v>3078</v>
      </c>
      <c r="N813" t="s">
        <v>15</v>
      </c>
      <c r="P813">
        <v>4889971</v>
      </c>
      <c r="Q813">
        <f>_xlfn.XLOOKUP(E813,CPI!A:A,CPI!B:B)</f>
        <v>107.6</v>
      </c>
      <c r="R813" s="12">
        <f>P813*(CPI!$B$112/Movie!Q813)</f>
        <v>13847343.52881041</v>
      </c>
      <c r="S813" t="s">
        <v>3079</v>
      </c>
      <c r="T813">
        <v>85</v>
      </c>
    </row>
    <row r="814" spans="1:20" x14ac:dyDescent="0.3">
      <c r="A814" t="s">
        <v>3080</v>
      </c>
      <c r="B814" t="str">
        <f t="shared" si="36"/>
        <v>R</v>
      </c>
      <c r="C814" t="s">
        <v>1</v>
      </c>
      <c r="D814" t="s">
        <v>19</v>
      </c>
      <c r="E814">
        <v>1985</v>
      </c>
      <c r="F814" s="22">
        <f t="shared" si="37"/>
        <v>31048</v>
      </c>
      <c r="G814" t="s">
        <v>3081</v>
      </c>
      <c r="H814">
        <f t="shared" si="38"/>
        <v>6</v>
      </c>
      <c r="I814">
        <v>6</v>
      </c>
      <c r="J814">
        <v>1100</v>
      </c>
      <c r="K814" t="s">
        <v>619</v>
      </c>
      <c r="L814" t="s">
        <v>3082</v>
      </c>
      <c r="M814" t="s">
        <v>1431</v>
      </c>
      <c r="N814" t="s">
        <v>15</v>
      </c>
      <c r="O814">
        <v>5000000</v>
      </c>
      <c r="Q814">
        <f>_xlfn.XLOOKUP(E814,CPI!A:A,CPI!B:B)</f>
        <v>107.6</v>
      </c>
      <c r="R814" s="12">
        <f>P814*(CPI!$B$112/Movie!Q814)</f>
        <v>0</v>
      </c>
      <c r="S814" t="s">
        <v>3083</v>
      </c>
      <c r="T814">
        <v>98</v>
      </c>
    </row>
    <row r="815" spans="1:20" x14ac:dyDescent="0.3">
      <c r="A815" t="s">
        <v>3084</v>
      </c>
      <c r="B815" t="str">
        <f t="shared" si="36"/>
        <v>PG-13</v>
      </c>
      <c r="C815" t="s">
        <v>1984</v>
      </c>
      <c r="D815" t="s">
        <v>26</v>
      </c>
      <c r="E815">
        <v>1985</v>
      </c>
      <c r="F815" s="22">
        <f t="shared" si="37"/>
        <v>31048</v>
      </c>
      <c r="G815" t="s">
        <v>2906</v>
      </c>
      <c r="H815">
        <f t="shared" si="38"/>
        <v>6.6</v>
      </c>
      <c r="I815">
        <v>6.6</v>
      </c>
      <c r="J815">
        <v>3400</v>
      </c>
      <c r="K815" t="s">
        <v>3085</v>
      </c>
      <c r="L815" t="s">
        <v>3085</v>
      </c>
      <c r="M815" t="s">
        <v>3086</v>
      </c>
      <c r="N815" t="s">
        <v>437</v>
      </c>
      <c r="P815">
        <v>2052466</v>
      </c>
      <c r="Q815">
        <f>_xlfn.XLOOKUP(E815,CPI!A:A,CPI!B:B)</f>
        <v>107.6</v>
      </c>
      <c r="R815" s="12">
        <f>P815*(CPI!$B$112/Movie!Q815)</f>
        <v>5812141.1728624534</v>
      </c>
      <c r="S815" t="s">
        <v>3087</v>
      </c>
      <c r="T815">
        <v>106</v>
      </c>
    </row>
    <row r="816" spans="1:20" x14ac:dyDescent="0.3">
      <c r="A816" t="s">
        <v>3088</v>
      </c>
      <c r="B816" t="str">
        <f t="shared" si="36"/>
        <v>R</v>
      </c>
      <c r="C816" t="s">
        <v>1</v>
      </c>
      <c r="D816" t="s">
        <v>19</v>
      </c>
      <c r="E816">
        <v>1985</v>
      </c>
      <c r="F816" s="22">
        <f t="shared" si="37"/>
        <v>31048</v>
      </c>
      <c r="G816" t="s">
        <v>3089</v>
      </c>
      <c r="H816">
        <f t="shared" si="38"/>
        <v>5.0999999999999996</v>
      </c>
      <c r="I816">
        <v>5.0999999999999996</v>
      </c>
      <c r="J816">
        <v>386</v>
      </c>
      <c r="K816" t="s">
        <v>3090</v>
      </c>
      <c r="L816" t="s">
        <v>3091</v>
      </c>
      <c r="M816" t="s">
        <v>3092</v>
      </c>
      <c r="N816" t="s">
        <v>7</v>
      </c>
      <c r="Q816">
        <f>_xlfn.XLOOKUP(E816,CPI!A:A,CPI!B:B)</f>
        <v>107.6</v>
      </c>
      <c r="R816" s="12">
        <f>P816*(CPI!$B$112/Movie!Q816)</f>
        <v>0</v>
      </c>
      <c r="S816" t="s">
        <v>3093</v>
      </c>
      <c r="T816">
        <v>97</v>
      </c>
    </row>
    <row r="817" spans="1:20" x14ac:dyDescent="0.3">
      <c r="A817" t="s">
        <v>3094</v>
      </c>
      <c r="B817" t="str">
        <f t="shared" si="36"/>
        <v>PG</v>
      </c>
      <c r="C817" t="s">
        <v>18</v>
      </c>
      <c r="D817" t="s">
        <v>2</v>
      </c>
      <c r="E817">
        <v>1985</v>
      </c>
      <c r="F817" s="22">
        <f t="shared" si="37"/>
        <v>31048</v>
      </c>
      <c r="G817" t="s">
        <v>2926</v>
      </c>
      <c r="H817">
        <f t="shared" si="38"/>
        <v>4.0999999999999996</v>
      </c>
      <c r="I817">
        <v>4.0999999999999996</v>
      </c>
      <c r="J817">
        <v>434</v>
      </c>
      <c r="K817" t="s">
        <v>2218</v>
      </c>
      <c r="L817" t="s">
        <v>3095</v>
      </c>
      <c r="M817" t="s">
        <v>3096</v>
      </c>
      <c r="N817" t="s">
        <v>15</v>
      </c>
      <c r="O817">
        <v>2000000</v>
      </c>
      <c r="P817">
        <v>2864844</v>
      </c>
      <c r="Q817">
        <f>_xlfn.XLOOKUP(E817,CPI!A:A,CPI!B:B)</f>
        <v>107.6</v>
      </c>
      <c r="R817" s="12">
        <f>P817*(CPI!$B$112/Movie!Q817)</f>
        <v>8112620.5092936801</v>
      </c>
      <c r="S817" t="s">
        <v>3097</v>
      </c>
      <c r="T817">
        <v>92</v>
      </c>
    </row>
    <row r="818" spans="1:20" x14ac:dyDescent="0.3">
      <c r="A818" t="s">
        <v>3098</v>
      </c>
      <c r="B818" t="str">
        <f t="shared" si="36"/>
        <v>R</v>
      </c>
      <c r="C818" t="s">
        <v>1</v>
      </c>
      <c r="D818" t="s">
        <v>2</v>
      </c>
      <c r="E818">
        <v>1985</v>
      </c>
      <c r="F818" s="22">
        <f t="shared" si="37"/>
        <v>31048</v>
      </c>
      <c r="G818" t="s">
        <v>3099</v>
      </c>
      <c r="H818">
        <f t="shared" si="38"/>
        <v>7.6</v>
      </c>
      <c r="I818">
        <v>7.6</v>
      </c>
      <c r="J818">
        <v>804</v>
      </c>
      <c r="K818" t="s">
        <v>3100</v>
      </c>
      <c r="L818" t="s">
        <v>3100</v>
      </c>
      <c r="M818" t="s">
        <v>3101</v>
      </c>
      <c r="N818" t="s">
        <v>2845</v>
      </c>
      <c r="Q818">
        <f>_xlfn.XLOOKUP(E818,CPI!A:A,CPI!B:B)</f>
        <v>107.6</v>
      </c>
      <c r="R818" s="12">
        <f>P818*(CPI!$B$112/Movie!Q818)</f>
        <v>0</v>
      </c>
      <c r="S818" t="s">
        <v>3102</v>
      </c>
      <c r="T818">
        <v>112</v>
      </c>
    </row>
    <row r="819" spans="1:20" x14ac:dyDescent="0.3">
      <c r="A819" t="s">
        <v>3103</v>
      </c>
      <c r="B819" t="str">
        <f t="shared" si="36"/>
        <v>R</v>
      </c>
      <c r="C819" t="s">
        <v>1</v>
      </c>
      <c r="D819" t="s">
        <v>19</v>
      </c>
      <c r="E819">
        <v>1985</v>
      </c>
      <c r="F819" s="22">
        <f t="shared" si="37"/>
        <v>31048</v>
      </c>
      <c r="G819" t="s">
        <v>2353</v>
      </c>
      <c r="H819">
        <f t="shared" si="38"/>
        <v>5.2</v>
      </c>
      <c r="I819">
        <v>5.2</v>
      </c>
      <c r="J819">
        <v>487</v>
      </c>
      <c r="K819" t="s">
        <v>2879</v>
      </c>
      <c r="L819" t="s">
        <v>3104</v>
      </c>
      <c r="M819" t="s">
        <v>155</v>
      </c>
      <c r="N819" t="s">
        <v>15</v>
      </c>
      <c r="P819">
        <v>1381091</v>
      </c>
      <c r="Q819">
        <f>_xlfn.XLOOKUP(E819,CPI!A:A,CPI!B:B)</f>
        <v>107.6</v>
      </c>
      <c r="R819" s="12">
        <f>P819*(CPI!$B$112/Movie!Q819)</f>
        <v>3910951.930297398</v>
      </c>
      <c r="S819" t="s">
        <v>3105</v>
      </c>
      <c r="T819">
        <v>87</v>
      </c>
    </row>
    <row r="820" spans="1:20" x14ac:dyDescent="0.3">
      <c r="A820" t="s">
        <v>3106</v>
      </c>
      <c r="B820" t="str">
        <f t="shared" si="36"/>
        <v>R</v>
      </c>
      <c r="C820" t="s">
        <v>1</v>
      </c>
      <c r="D820" t="s">
        <v>26</v>
      </c>
      <c r="E820">
        <v>1985</v>
      </c>
      <c r="F820" s="22">
        <f t="shared" si="37"/>
        <v>31048</v>
      </c>
      <c r="G820" t="s">
        <v>3107</v>
      </c>
      <c r="H820">
        <f t="shared" si="38"/>
        <v>6.9</v>
      </c>
      <c r="I820">
        <v>6.9</v>
      </c>
      <c r="J820">
        <v>1300</v>
      </c>
      <c r="K820" t="s">
        <v>3108</v>
      </c>
      <c r="L820" t="s">
        <v>3108</v>
      </c>
      <c r="M820" t="s">
        <v>3109</v>
      </c>
      <c r="N820" t="s">
        <v>233</v>
      </c>
      <c r="Q820">
        <f>_xlfn.XLOOKUP(E820,CPI!A:A,CPI!B:B)</f>
        <v>107.6</v>
      </c>
      <c r="R820" s="12">
        <f>P820*(CPI!$B$112/Movie!Q820)</f>
        <v>0</v>
      </c>
      <c r="S820" t="s">
        <v>3110</v>
      </c>
      <c r="T820">
        <v>112</v>
      </c>
    </row>
    <row r="821" spans="1:20" x14ac:dyDescent="0.3">
      <c r="A821" t="s">
        <v>3111</v>
      </c>
      <c r="B821" t="str">
        <f t="shared" si="36"/>
        <v>PG</v>
      </c>
      <c r="C821" t="s">
        <v>18</v>
      </c>
      <c r="D821" t="s">
        <v>19</v>
      </c>
      <c r="E821">
        <v>1985</v>
      </c>
      <c r="F821" s="22">
        <f t="shared" si="37"/>
        <v>31048</v>
      </c>
      <c r="G821" t="s">
        <v>2816</v>
      </c>
      <c r="H821">
        <f t="shared" si="38"/>
        <v>5.9</v>
      </c>
      <c r="I821">
        <v>5.9</v>
      </c>
      <c r="J821">
        <v>934</v>
      </c>
      <c r="K821" t="s">
        <v>3112</v>
      </c>
      <c r="L821" t="s">
        <v>3113</v>
      </c>
      <c r="M821" t="s">
        <v>3114</v>
      </c>
      <c r="N821" t="s">
        <v>15</v>
      </c>
      <c r="P821">
        <v>561548</v>
      </c>
      <c r="Q821">
        <f>_xlfn.XLOOKUP(E821,CPI!A:A,CPI!B:B)</f>
        <v>107.6</v>
      </c>
      <c r="R821" s="12">
        <f>P821*(CPI!$B$112/Movie!Q821)</f>
        <v>1590182.8587360594</v>
      </c>
      <c r="S821" t="s">
        <v>103</v>
      </c>
      <c r="T821">
        <v>95</v>
      </c>
    </row>
    <row r="822" spans="1:20" x14ac:dyDescent="0.3">
      <c r="A822" t="s">
        <v>3115</v>
      </c>
      <c r="B822" t="str">
        <f t="shared" si="36"/>
        <v>R</v>
      </c>
      <c r="C822" t="s">
        <v>1</v>
      </c>
      <c r="D822" t="s">
        <v>48</v>
      </c>
      <c r="E822">
        <v>1985</v>
      </c>
      <c r="F822" s="22">
        <f t="shared" si="37"/>
        <v>31048</v>
      </c>
      <c r="G822" t="s">
        <v>2596</v>
      </c>
      <c r="H822">
        <f t="shared" si="38"/>
        <v>7.5</v>
      </c>
      <c r="I822">
        <v>7.5</v>
      </c>
      <c r="J822">
        <v>2800</v>
      </c>
      <c r="K822" t="s">
        <v>3116</v>
      </c>
      <c r="L822" t="s">
        <v>3116</v>
      </c>
      <c r="M822" t="s">
        <v>3117</v>
      </c>
      <c r="N822" t="s">
        <v>2845</v>
      </c>
      <c r="P822">
        <v>2357</v>
      </c>
      <c r="Q822">
        <f>_xlfn.XLOOKUP(E822,CPI!A:A,CPI!B:B)</f>
        <v>107.6</v>
      </c>
      <c r="R822" s="12">
        <f>P822*(CPI!$B$112/Movie!Q822)</f>
        <v>6674.5157992565055</v>
      </c>
      <c r="S822" t="s">
        <v>3118</v>
      </c>
      <c r="T822">
        <v>144</v>
      </c>
    </row>
    <row r="823" spans="1:20" x14ac:dyDescent="0.3">
      <c r="A823" t="s">
        <v>3119</v>
      </c>
      <c r="B823" t="str">
        <f t="shared" si="36"/>
        <v>PG-13</v>
      </c>
      <c r="C823" t="s">
        <v>1984</v>
      </c>
      <c r="D823" t="s">
        <v>19</v>
      </c>
      <c r="E823">
        <v>1985</v>
      </c>
      <c r="F823" s="22">
        <f t="shared" si="37"/>
        <v>31048</v>
      </c>
      <c r="G823" t="s">
        <v>3120</v>
      </c>
      <c r="H823">
        <f t="shared" si="38"/>
        <v>5</v>
      </c>
      <c r="I823">
        <v>5</v>
      </c>
      <c r="J823">
        <v>301</v>
      </c>
      <c r="K823" t="s">
        <v>3121</v>
      </c>
      <c r="L823" t="s">
        <v>3122</v>
      </c>
      <c r="M823" t="s">
        <v>3123</v>
      </c>
      <c r="N823" t="s">
        <v>15</v>
      </c>
      <c r="Q823">
        <f>_xlfn.XLOOKUP(E823,CPI!A:A,CPI!B:B)</f>
        <v>107.6</v>
      </c>
      <c r="R823" s="12">
        <f>P823*(CPI!$B$112/Movie!Q823)</f>
        <v>0</v>
      </c>
      <c r="S823" t="s">
        <v>3124</v>
      </c>
      <c r="T823">
        <v>90</v>
      </c>
    </row>
    <row r="824" spans="1:20" x14ac:dyDescent="0.3">
      <c r="A824" t="s">
        <v>3125</v>
      </c>
      <c r="B824" t="str">
        <f t="shared" si="36"/>
        <v>PG-13</v>
      </c>
      <c r="C824" t="s">
        <v>1984</v>
      </c>
      <c r="D824" t="s">
        <v>48</v>
      </c>
      <c r="E824">
        <v>1985</v>
      </c>
      <c r="F824" s="22">
        <f t="shared" si="37"/>
        <v>31048</v>
      </c>
      <c r="G824" t="s">
        <v>2816</v>
      </c>
      <c r="H824">
        <f t="shared" si="38"/>
        <v>6.7</v>
      </c>
      <c r="I824">
        <v>6.7</v>
      </c>
      <c r="J824">
        <v>861</v>
      </c>
      <c r="K824" t="s">
        <v>2112</v>
      </c>
      <c r="L824" t="s">
        <v>3126</v>
      </c>
      <c r="M824" t="s">
        <v>220</v>
      </c>
      <c r="N824" t="s">
        <v>15</v>
      </c>
      <c r="P824">
        <v>2507995</v>
      </c>
      <c r="Q824">
        <f>_xlfn.XLOOKUP(E824,CPI!A:A,CPI!B:B)</f>
        <v>107.6</v>
      </c>
      <c r="R824" s="12">
        <f>P824*(CPI!$B$112/Movie!Q824)</f>
        <v>7102101.0827137548</v>
      </c>
      <c r="S824" t="s">
        <v>578</v>
      </c>
      <c r="T824">
        <v>112</v>
      </c>
    </row>
    <row r="825" spans="1:20" x14ac:dyDescent="0.3">
      <c r="A825" t="s">
        <v>3127</v>
      </c>
      <c r="B825" t="str">
        <f t="shared" si="36"/>
        <v>PG</v>
      </c>
      <c r="C825" t="s">
        <v>18</v>
      </c>
      <c r="D825" t="s">
        <v>26</v>
      </c>
      <c r="E825">
        <v>1985</v>
      </c>
      <c r="F825" s="22">
        <f t="shared" si="37"/>
        <v>31048</v>
      </c>
      <c r="G825" t="s">
        <v>3128</v>
      </c>
      <c r="H825">
        <f t="shared" si="38"/>
        <v>4.2</v>
      </c>
      <c r="I825">
        <v>4.2</v>
      </c>
      <c r="J825">
        <v>468</v>
      </c>
      <c r="K825" t="s">
        <v>3129</v>
      </c>
      <c r="L825" t="s">
        <v>3130</v>
      </c>
      <c r="M825" t="s">
        <v>399</v>
      </c>
      <c r="N825" t="s">
        <v>15</v>
      </c>
      <c r="P825">
        <v>372438</v>
      </c>
      <c r="Q825">
        <f>_xlfn.XLOOKUP(E825,CPI!A:A,CPI!B:B)</f>
        <v>107.6</v>
      </c>
      <c r="R825" s="12">
        <f>P825*(CPI!$B$112/Movie!Q825)</f>
        <v>1054664.1133828997</v>
      </c>
      <c r="S825" t="s">
        <v>3131</v>
      </c>
      <c r="T825">
        <v>80</v>
      </c>
    </row>
    <row r="826" spans="1:20" x14ac:dyDescent="0.3">
      <c r="A826" t="s">
        <v>3132</v>
      </c>
      <c r="B826" t="str">
        <f t="shared" si="36"/>
        <v>PG-13</v>
      </c>
      <c r="C826" t="s">
        <v>1984</v>
      </c>
      <c r="D826" t="s">
        <v>26</v>
      </c>
      <c r="E826">
        <v>1985</v>
      </c>
      <c r="F826" s="22">
        <f t="shared" si="37"/>
        <v>31048</v>
      </c>
      <c r="G826" t="s">
        <v>2450</v>
      </c>
      <c r="H826">
        <f t="shared" si="38"/>
        <v>4.7</v>
      </c>
      <c r="I826">
        <v>4.7</v>
      </c>
      <c r="J826">
        <v>760</v>
      </c>
      <c r="K826" t="s">
        <v>3133</v>
      </c>
      <c r="L826" t="s">
        <v>3134</v>
      </c>
      <c r="M826" t="s">
        <v>452</v>
      </c>
      <c r="N826" t="s">
        <v>437</v>
      </c>
      <c r="P826">
        <v>345280</v>
      </c>
      <c r="Q826">
        <f>_xlfn.XLOOKUP(E826,CPI!A:A,CPI!B:B)</f>
        <v>107.6</v>
      </c>
      <c r="R826" s="12">
        <f>P826*(CPI!$B$112/Movie!Q826)</f>
        <v>977758.51301115239</v>
      </c>
      <c r="S826" t="s">
        <v>3135</v>
      </c>
      <c r="T826">
        <v>87</v>
      </c>
    </row>
    <row r="827" spans="1:20" x14ac:dyDescent="0.3">
      <c r="A827" t="s">
        <v>3136</v>
      </c>
      <c r="B827" t="str">
        <f t="shared" si="36"/>
        <v>R</v>
      </c>
      <c r="C827" t="s">
        <v>1</v>
      </c>
      <c r="D827" t="s">
        <v>2</v>
      </c>
      <c r="E827">
        <v>1985</v>
      </c>
      <c r="F827" s="22">
        <f t="shared" si="37"/>
        <v>31048</v>
      </c>
      <c r="G827" t="s">
        <v>3137</v>
      </c>
      <c r="H827">
        <f t="shared" si="38"/>
        <v>6.1</v>
      </c>
      <c r="I827">
        <v>6.1</v>
      </c>
      <c r="J827">
        <v>122</v>
      </c>
      <c r="K827" t="s">
        <v>3138</v>
      </c>
      <c r="L827" t="s">
        <v>3139</v>
      </c>
      <c r="M827" t="s">
        <v>3139</v>
      </c>
      <c r="N827" t="s">
        <v>3140</v>
      </c>
      <c r="Q827">
        <f>_xlfn.XLOOKUP(E827,CPI!A:A,CPI!B:B)</f>
        <v>107.6</v>
      </c>
      <c r="R827" s="12">
        <f>P827*(CPI!$B$112/Movie!Q827)</f>
        <v>0</v>
      </c>
      <c r="S827" t="s">
        <v>3141</v>
      </c>
      <c r="T827">
        <v>88</v>
      </c>
    </row>
    <row r="828" spans="1:20" x14ac:dyDescent="0.3">
      <c r="A828" t="s">
        <v>3142</v>
      </c>
      <c r="B828" t="str">
        <f t="shared" si="36"/>
        <v>PG</v>
      </c>
      <c r="C828" t="s">
        <v>18</v>
      </c>
      <c r="D828" t="s">
        <v>26</v>
      </c>
      <c r="E828">
        <v>1985</v>
      </c>
      <c r="F828" s="22">
        <f t="shared" si="37"/>
        <v>31048</v>
      </c>
      <c r="G828" t="s">
        <v>2450</v>
      </c>
      <c r="H828">
        <f t="shared" si="38"/>
        <v>6.9</v>
      </c>
      <c r="I828">
        <v>6.9</v>
      </c>
      <c r="J828">
        <v>726</v>
      </c>
      <c r="K828" t="s">
        <v>709</v>
      </c>
      <c r="L828" t="s">
        <v>3143</v>
      </c>
      <c r="M828" t="s">
        <v>3144</v>
      </c>
      <c r="N828" t="s">
        <v>7</v>
      </c>
      <c r="P828">
        <v>2156772</v>
      </c>
      <c r="Q828">
        <f>_xlfn.XLOOKUP(E828,CPI!A:A,CPI!B:B)</f>
        <v>107.6</v>
      </c>
      <c r="R828" s="12">
        <f>P828*(CPI!$B$112/Movie!Q828)</f>
        <v>6107513.2750929371</v>
      </c>
      <c r="S828" t="s">
        <v>3145</v>
      </c>
      <c r="T828">
        <v>97</v>
      </c>
    </row>
    <row r="829" spans="1:20" x14ac:dyDescent="0.3">
      <c r="A829" t="s">
        <v>3146</v>
      </c>
      <c r="B829" t="str">
        <f t="shared" si="36"/>
        <v>PG</v>
      </c>
      <c r="C829" t="s">
        <v>18</v>
      </c>
      <c r="D829" t="s">
        <v>26</v>
      </c>
      <c r="E829">
        <v>1985</v>
      </c>
      <c r="F829" s="22">
        <f t="shared" si="37"/>
        <v>31048</v>
      </c>
      <c r="G829" t="s">
        <v>3147</v>
      </c>
      <c r="H829">
        <f t="shared" si="38"/>
        <v>6.4</v>
      </c>
      <c r="I829">
        <v>6.4</v>
      </c>
      <c r="J829">
        <v>701</v>
      </c>
      <c r="K829" t="s">
        <v>3148</v>
      </c>
      <c r="L829" t="s">
        <v>3149</v>
      </c>
      <c r="M829" t="s">
        <v>873</v>
      </c>
      <c r="N829" t="s">
        <v>291</v>
      </c>
      <c r="Q829">
        <f>_xlfn.XLOOKUP(E829,CPI!A:A,CPI!B:B)</f>
        <v>107.6</v>
      </c>
      <c r="R829" s="12">
        <f>P829*(CPI!$B$112/Movie!Q829)</f>
        <v>0</v>
      </c>
      <c r="S829" t="s">
        <v>3150</v>
      </c>
      <c r="T829">
        <v>104</v>
      </c>
    </row>
    <row r="830" spans="1:20" x14ac:dyDescent="0.3">
      <c r="A830" t="s">
        <v>3151</v>
      </c>
      <c r="B830" t="str">
        <f t="shared" si="36"/>
        <v>R</v>
      </c>
      <c r="C830" t="s">
        <v>1</v>
      </c>
      <c r="D830" t="s">
        <v>26</v>
      </c>
      <c r="E830">
        <v>1985</v>
      </c>
      <c r="F830" s="22">
        <f t="shared" si="37"/>
        <v>31048</v>
      </c>
      <c r="G830" t="s">
        <v>2974</v>
      </c>
      <c r="H830">
        <f t="shared" si="38"/>
        <v>5.3</v>
      </c>
      <c r="I830">
        <v>5.3</v>
      </c>
      <c r="J830">
        <v>128</v>
      </c>
      <c r="K830" t="s">
        <v>3152</v>
      </c>
      <c r="L830" t="s">
        <v>3153</v>
      </c>
      <c r="M830" t="s">
        <v>3154</v>
      </c>
      <c r="N830" t="s">
        <v>15</v>
      </c>
      <c r="Q830">
        <f>_xlfn.XLOOKUP(E830,CPI!A:A,CPI!B:B)</f>
        <v>107.6</v>
      </c>
      <c r="R830" s="12">
        <f>P830*(CPI!$B$112/Movie!Q830)</f>
        <v>0</v>
      </c>
      <c r="S830" t="s">
        <v>3155</v>
      </c>
      <c r="T830">
        <v>83</v>
      </c>
    </row>
    <row r="831" spans="1:20" x14ac:dyDescent="0.3">
      <c r="A831" t="s">
        <v>3156</v>
      </c>
      <c r="B831" t="str">
        <f t="shared" si="36"/>
        <v>R</v>
      </c>
      <c r="C831" t="s">
        <v>1</v>
      </c>
      <c r="D831" t="s">
        <v>19</v>
      </c>
      <c r="E831">
        <v>1985</v>
      </c>
      <c r="F831" s="22">
        <f t="shared" si="37"/>
        <v>31048</v>
      </c>
      <c r="G831" t="s">
        <v>3137</v>
      </c>
      <c r="H831">
        <f t="shared" si="38"/>
        <v>4.8</v>
      </c>
      <c r="I831">
        <v>4.8</v>
      </c>
      <c r="J831">
        <v>134</v>
      </c>
      <c r="K831" t="s">
        <v>3157</v>
      </c>
      <c r="L831" t="s">
        <v>3157</v>
      </c>
      <c r="M831" t="s">
        <v>3158</v>
      </c>
      <c r="N831" t="s">
        <v>15</v>
      </c>
      <c r="Q831">
        <f>_xlfn.XLOOKUP(E831,CPI!A:A,CPI!B:B)</f>
        <v>107.6</v>
      </c>
      <c r="R831" s="12">
        <f>P831*(CPI!$B$112/Movie!Q831)</f>
        <v>0</v>
      </c>
      <c r="S831" t="s">
        <v>3159</v>
      </c>
      <c r="T831">
        <v>90</v>
      </c>
    </row>
    <row r="832" spans="1:20" x14ac:dyDescent="0.3">
      <c r="A832" t="s">
        <v>3160</v>
      </c>
      <c r="B832" t="str">
        <f t="shared" si="36"/>
        <v>PG-13</v>
      </c>
      <c r="C832" t="s">
        <v>1984</v>
      </c>
      <c r="D832" t="s">
        <v>26</v>
      </c>
      <c r="E832">
        <v>1985</v>
      </c>
      <c r="F832" s="22">
        <f t="shared" si="37"/>
        <v>31048</v>
      </c>
      <c r="G832" t="s">
        <v>3161</v>
      </c>
      <c r="H832">
        <f t="shared" si="38"/>
        <v>5.0999999999999996</v>
      </c>
      <c r="I832">
        <v>5.0999999999999996</v>
      </c>
      <c r="J832">
        <v>351</v>
      </c>
      <c r="K832" t="s">
        <v>1358</v>
      </c>
      <c r="L832" t="s">
        <v>3162</v>
      </c>
      <c r="M832" t="s">
        <v>1360</v>
      </c>
      <c r="N832" t="s">
        <v>437</v>
      </c>
      <c r="Q832">
        <f>_xlfn.XLOOKUP(E832,CPI!A:A,CPI!B:B)</f>
        <v>107.6</v>
      </c>
      <c r="R832" s="12">
        <f>P832*(CPI!$B$112/Movie!Q832)</f>
        <v>0</v>
      </c>
      <c r="S832" t="s">
        <v>3163</v>
      </c>
      <c r="T832">
        <v>97</v>
      </c>
    </row>
    <row r="833" spans="1:20" x14ac:dyDescent="0.3">
      <c r="A833" t="s">
        <v>3164</v>
      </c>
      <c r="B833" t="str">
        <f t="shared" si="36"/>
        <v>R</v>
      </c>
      <c r="C833" t="s">
        <v>1</v>
      </c>
      <c r="D833" t="s">
        <v>26</v>
      </c>
      <c r="E833">
        <v>1985</v>
      </c>
      <c r="F833" s="22">
        <f t="shared" si="37"/>
        <v>31048</v>
      </c>
      <c r="G833" t="s">
        <v>2801</v>
      </c>
      <c r="H833">
        <f t="shared" si="38"/>
        <v>6.6</v>
      </c>
      <c r="I833">
        <v>6.6</v>
      </c>
      <c r="J833">
        <v>545</v>
      </c>
      <c r="K833" t="s">
        <v>990</v>
      </c>
      <c r="L833" t="s">
        <v>3165</v>
      </c>
      <c r="M833" t="s">
        <v>1524</v>
      </c>
      <c r="N833" t="s">
        <v>180</v>
      </c>
      <c r="P833">
        <v>542420</v>
      </c>
      <c r="Q833">
        <f>_xlfn.XLOOKUP(E833,CPI!A:A,CPI!B:B)</f>
        <v>107.6</v>
      </c>
      <c r="R833" s="12">
        <f>P833*(CPI!$B$112/Movie!Q833)</f>
        <v>1536016.4869888476</v>
      </c>
      <c r="S833" t="s">
        <v>3166</v>
      </c>
      <c r="T833">
        <v>119</v>
      </c>
    </row>
    <row r="834" spans="1:20" x14ac:dyDescent="0.3">
      <c r="A834" t="s">
        <v>3167</v>
      </c>
      <c r="B834" t="str">
        <f t="shared" si="36"/>
        <v>PG-13</v>
      </c>
      <c r="C834" t="s">
        <v>1984</v>
      </c>
      <c r="D834" t="s">
        <v>2</v>
      </c>
      <c r="E834">
        <v>1985</v>
      </c>
      <c r="F834" s="22">
        <f t="shared" si="37"/>
        <v>31048</v>
      </c>
      <c r="G834" t="s">
        <v>2302</v>
      </c>
      <c r="H834">
        <f t="shared" si="38"/>
        <v>6.8</v>
      </c>
      <c r="I834">
        <v>6.8</v>
      </c>
      <c r="J834">
        <v>214</v>
      </c>
      <c r="K834" t="s">
        <v>3168</v>
      </c>
      <c r="L834" t="s">
        <v>3169</v>
      </c>
      <c r="M834" t="s">
        <v>3170</v>
      </c>
      <c r="N834" t="s">
        <v>15</v>
      </c>
      <c r="Q834">
        <f>_xlfn.XLOOKUP(E834,CPI!A:A,CPI!B:B)</f>
        <v>107.6</v>
      </c>
      <c r="R834" s="12">
        <f>P834*(CPI!$B$112/Movie!Q834)</f>
        <v>0</v>
      </c>
      <c r="S834" t="s">
        <v>3171</v>
      </c>
      <c r="T834">
        <v>95</v>
      </c>
    </row>
    <row r="835" spans="1:20" x14ac:dyDescent="0.3">
      <c r="A835" t="s">
        <v>3172</v>
      </c>
      <c r="B835" t="str">
        <f t="shared" ref="B835:B898" si="39">IF(C835="","Rating Pending",C835)</f>
        <v>PG-13</v>
      </c>
      <c r="C835" t="s">
        <v>1984</v>
      </c>
      <c r="D835" t="s">
        <v>26</v>
      </c>
      <c r="E835">
        <v>1985</v>
      </c>
      <c r="F835" s="22">
        <f t="shared" ref="F835:F898" si="40">DATE(TRIM(E835), 1, 1)</f>
        <v>31048</v>
      </c>
      <c r="G835" t="s">
        <v>3173</v>
      </c>
      <c r="H835">
        <f t="shared" ref="H835:H898" si="41">IF(I835="","Score Pending",I835)</f>
        <v>6.3</v>
      </c>
      <c r="I835">
        <v>6.3</v>
      </c>
      <c r="J835">
        <v>155</v>
      </c>
      <c r="K835" t="s">
        <v>3174</v>
      </c>
      <c r="L835" t="s">
        <v>3174</v>
      </c>
      <c r="M835" t="s">
        <v>3175</v>
      </c>
      <c r="N835" t="s">
        <v>7</v>
      </c>
      <c r="P835">
        <v>202428</v>
      </c>
      <c r="Q835">
        <f>_xlfn.XLOOKUP(E835,CPI!A:A,CPI!B:B)</f>
        <v>107.6</v>
      </c>
      <c r="R835" s="12">
        <f>P835*(CPI!$B$112/Movie!Q835)</f>
        <v>573232.44981412636</v>
      </c>
      <c r="S835" t="s">
        <v>3176</v>
      </c>
      <c r="T835">
        <v>84</v>
      </c>
    </row>
    <row r="836" spans="1:20" x14ac:dyDescent="0.3">
      <c r="A836" t="s">
        <v>3177</v>
      </c>
      <c r="B836" t="str">
        <f t="shared" si="39"/>
        <v>G</v>
      </c>
      <c r="C836" t="s">
        <v>322</v>
      </c>
      <c r="D836" t="s">
        <v>375</v>
      </c>
      <c r="E836">
        <v>1985</v>
      </c>
      <c r="F836" s="22">
        <f t="shared" si="40"/>
        <v>31048</v>
      </c>
      <c r="G836" t="s">
        <v>2639</v>
      </c>
      <c r="H836">
        <f t="shared" si="41"/>
        <v>6.9</v>
      </c>
      <c r="I836">
        <v>6.9</v>
      </c>
      <c r="J836">
        <v>207</v>
      </c>
      <c r="K836" t="s">
        <v>3076</v>
      </c>
      <c r="L836" t="s">
        <v>3178</v>
      </c>
      <c r="M836" t="s">
        <v>3179</v>
      </c>
      <c r="N836" t="s">
        <v>15</v>
      </c>
      <c r="P836">
        <v>6565359</v>
      </c>
      <c r="Q836">
        <f>_xlfn.XLOOKUP(E836,CPI!A:A,CPI!B:B)</f>
        <v>107.6</v>
      </c>
      <c r="R836" s="12">
        <f>P836*(CPI!$B$112/Movie!Q836)</f>
        <v>18591681.108736061</v>
      </c>
      <c r="S836" t="s">
        <v>3180</v>
      </c>
      <c r="T836">
        <v>72</v>
      </c>
    </row>
    <row r="837" spans="1:20" x14ac:dyDescent="0.3">
      <c r="A837" t="s">
        <v>3181</v>
      </c>
      <c r="B837" t="str">
        <f t="shared" si="39"/>
        <v>PG</v>
      </c>
      <c r="C837" t="s">
        <v>18</v>
      </c>
      <c r="D837" t="s">
        <v>10</v>
      </c>
      <c r="E837">
        <v>1985</v>
      </c>
      <c r="F837" s="22">
        <f t="shared" si="40"/>
        <v>31048</v>
      </c>
      <c r="G837" t="s">
        <v>2596</v>
      </c>
      <c r="H837">
        <f t="shared" si="41"/>
        <v>6.6</v>
      </c>
      <c r="I837">
        <v>6.6</v>
      </c>
      <c r="J837">
        <v>192</v>
      </c>
      <c r="K837" t="s">
        <v>3182</v>
      </c>
      <c r="L837" t="s">
        <v>3183</v>
      </c>
      <c r="M837" t="s">
        <v>3184</v>
      </c>
      <c r="N837" t="s">
        <v>1862</v>
      </c>
      <c r="Q837">
        <f>_xlfn.XLOOKUP(E837,CPI!A:A,CPI!B:B)</f>
        <v>107.6</v>
      </c>
      <c r="R837" s="12">
        <f>P837*(CPI!$B$112/Movie!Q837)</f>
        <v>0</v>
      </c>
      <c r="S837" t="s">
        <v>3185</v>
      </c>
      <c r="T837">
        <v>101</v>
      </c>
    </row>
    <row r="838" spans="1:20" x14ac:dyDescent="0.3">
      <c r="A838" t="s">
        <v>3186</v>
      </c>
      <c r="B838" t="str">
        <f t="shared" si="39"/>
        <v>Not Rated</v>
      </c>
      <c r="C838" t="s">
        <v>432</v>
      </c>
      <c r="D838" t="s">
        <v>2</v>
      </c>
      <c r="E838">
        <v>1985</v>
      </c>
      <c r="F838" s="22">
        <f t="shared" si="40"/>
        <v>31048</v>
      </c>
      <c r="G838" t="s">
        <v>3187</v>
      </c>
      <c r="H838">
        <f t="shared" si="41"/>
        <v>6.5</v>
      </c>
      <c r="I838">
        <v>6.5</v>
      </c>
      <c r="J838">
        <v>339</v>
      </c>
      <c r="K838" t="s">
        <v>961</v>
      </c>
      <c r="L838" t="s">
        <v>3188</v>
      </c>
      <c r="M838" t="s">
        <v>3189</v>
      </c>
      <c r="N838" t="s">
        <v>437</v>
      </c>
      <c r="Q838">
        <f>_xlfn.XLOOKUP(E838,CPI!A:A,CPI!B:B)</f>
        <v>107.6</v>
      </c>
      <c r="R838" s="12">
        <f>P838*(CPI!$B$112/Movie!Q838)</f>
        <v>0</v>
      </c>
      <c r="S838" t="s">
        <v>3190</v>
      </c>
      <c r="T838">
        <v>130</v>
      </c>
    </row>
    <row r="839" spans="1:20" x14ac:dyDescent="0.3">
      <c r="A839" t="s">
        <v>3191</v>
      </c>
      <c r="B839" t="str">
        <f t="shared" si="39"/>
        <v>PG</v>
      </c>
      <c r="C839" t="s">
        <v>18</v>
      </c>
      <c r="D839" t="s">
        <v>26</v>
      </c>
      <c r="E839">
        <v>1985</v>
      </c>
      <c r="F839" s="22">
        <f t="shared" si="40"/>
        <v>31048</v>
      </c>
      <c r="G839" t="s">
        <v>3107</v>
      </c>
      <c r="H839">
        <f t="shared" si="41"/>
        <v>6.6</v>
      </c>
      <c r="I839">
        <v>6.6</v>
      </c>
      <c r="J839">
        <v>91</v>
      </c>
      <c r="K839" t="s">
        <v>3192</v>
      </c>
      <c r="L839" t="s">
        <v>3192</v>
      </c>
      <c r="M839" t="s">
        <v>3193</v>
      </c>
      <c r="N839" t="s">
        <v>7</v>
      </c>
      <c r="Q839">
        <f>_xlfn.XLOOKUP(E839,CPI!A:A,CPI!B:B)</f>
        <v>107.6</v>
      </c>
      <c r="R839" s="12">
        <f>P839*(CPI!$B$112/Movie!Q839)</f>
        <v>0</v>
      </c>
      <c r="S839" t="s">
        <v>602</v>
      </c>
      <c r="T839">
        <v>90</v>
      </c>
    </row>
    <row r="840" spans="1:20" x14ac:dyDescent="0.3">
      <c r="A840" t="s">
        <v>3194</v>
      </c>
      <c r="B840" t="str">
        <f t="shared" si="39"/>
        <v>R</v>
      </c>
      <c r="C840" t="s">
        <v>1</v>
      </c>
      <c r="D840" t="s">
        <v>1189</v>
      </c>
      <c r="E840">
        <v>1985</v>
      </c>
      <c r="F840" s="22">
        <f t="shared" si="40"/>
        <v>31048</v>
      </c>
      <c r="G840" t="s">
        <v>3195</v>
      </c>
      <c r="H840">
        <f t="shared" si="41"/>
        <v>4.5999999999999996</v>
      </c>
      <c r="I840">
        <v>4.5999999999999996</v>
      </c>
      <c r="J840">
        <v>100</v>
      </c>
      <c r="K840" t="s">
        <v>3196</v>
      </c>
      <c r="L840" t="s">
        <v>3197</v>
      </c>
      <c r="M840" t="s">
        <v>3198</v>
      </c>
      <c r="N840" t="s">
        <v>437</v>
      </c>
      <c r="Q840">
        <f>_xlfn.XLOOKUP(E840,CPI!A:A,CPI!B:B)</f>
        <v>107.6</v>
      </c>
      <c r="R840" s="12">
        <f>P840*(CPI!$B$112/Movie!Q840)</f>
        <v>0</v>
      </c>
      <c r="S840" t="s">
        <v>3199</v>
      </c>
      <c r="T840">
        <v>98</v>
      </c>
    </row>
    <row r="841" spans="1:20" x14ac:dyDescent="0.3">
      <c r="A841" t="s">
        <v>3200</v>
      </c>
      <c r="B841" t="str">
        <f t="shared" si="39"/>
        <v>Rating Pending</v>
      </c>
      <c r="D841" t="s">
        <v>2</v>
      </c>
      <c r="E841">
        <v>1985</v>
      </c>
      <c r="F841" s="22">
        <f t="shared" si="40"/>
        <v>31048</v>
      </c>
      <c r="G841" t="s">
        <v>3201</v>
      </c>
      <c r="H841">
        <f t="shared" si="41"/>
        <v>6.9</v>
      </c>
      <c r="I841">
        <v>6.9</v>
      </c>
      <c r="J841">
        <v>397</v>
      </c>
      <c r="K841" t="s">
        <v>3202</v>
      </c>
      <c r="L841" t="s">
        <v>3202</v>
      </c>
      <c r="M841" t="s">
        <v>3203</v>
      </c>
      <c r="N841" t="s">
        <v>437</v>
      </c>
      <c r="Q841">
        <f>_xlfn.XLOOKUP(E841,CPI!A:A,CPI!B:B)</f>
        <v>107.6</v>
      </c>
      <c r="R841" s="12">
        <f>P841*(CPI!$B$112/Movie!Q841)</f>
        <v>0</v>
      </c>
      <c r="S841" t="s">
        <v>3204</v>
      </c>
      <c r="T841">
        <v>110</v>
      </c>
    </row>
    <row r="842" spans="1:20" x14ac:dyDescent="0.3">
      <c r="A842" t="s">
        <v>3205</v>
      </c>
      <c r="B842" t="str">
        <f t="shared" si="39"/>
        <v>PG-13</v>
      </c>
      <c r="C842" t="s">
        <v>1984</v>
      </c>
      <c r="D842" t="s">
        <v>26</v>
      </c>
      <c r="E842">
        <v>1985</v>
      </c>
      <c r="F842" s="22">
        <f t="shared" si="40"/>
        <v>31048</v>
      </c>
      <c r="G842" t="s">
        <v>2906</v>
      </c>
      <c r="H842">
        <f t="shared" si="41"/>
        <v>6.4</v>
      </c>
      <c r="I842">
        <v>6.4</v>
      </c>
      <c r="J842">
        <v>166</v>
      </c>
      <c r="K842" t="s">
        <v>2524</v>
      </c>
      <c r="L842" t="s">
        <v>3206</v>
      </c>
      <c r="M842" t="s">
        <v>3207</v>
      </c>
      <c r="N842" t="s">
        <v>7</v>
      </c>
      <c r="Q842">
        <f>_xlfn.XLOOKUP(E842,CPI!A:A,CPI!B:B)</f>
        <v>107.6</v>
      </c>
      <c r="R842" s="12">
        <f>P842*(CPI!$B$112/Movie!Q842)</f>
        <v>0</v>
      </c>
      <c r="S842" t="s">
        <v>602</v>
      </c>
      <c r="T842">
        <v>91</v>
      </c>
    </row>
    <row r="843" spans="1:20" x14ac:dyDescent="0.3">
      <c r="A843" t="s">
        <v>3208</v>
      </c>
      <c r="B843" t="str">
        <f t="shared" si="39"/>
        <v>PG</v>
      </c>
      <c r="C843" t="s">
        <v>18</v>
      </c>
      <c r="D843" t="s">
        <v>2</v>
      </c>
      <c r="E843">
        <v>1985</v>
      </c>
      <c r="F843" s="22">
        <f t="shared" si="40"/>
        <v>31048</v>
      </c>
      <c r="G843" t="s">
        <v>2848</v>
      </c>
      <c r="H843">
        <f t="shared" si="41"/>
        <v>5.4</v>
      </c>
      <c r="I843">
        <v>5.4</v>
      </c>
      <c r="J843">
        <v>51</v>
      </c>
      <c r="K843" t="s">
        <v>3209</v>
      </c>
      <c r="L843" t="s">
        <v>3209</v>
      </c>
      <c r="M843" t="s">
        <v>1850</v>
      </c>
      <c r="N843" t="s">
        <v>15</v>
      </c>
      <c r="Q843">
        <f>_xlfn.XLOOKUP(E843,CPI!A:A,CPI!B:B)</f>
        <v>107.6</v>
      </c>
      <c r="R843" s="12">
        <f>P843*(CPI!$B$112/Movie!Q843)</f>
        <v>0</v>
      </c>
      <c r="S843" t="s">
        <v>3210</v>
      </c>
      <c r="T843">
        <v>91</v>
      </c>
    </row>
    <row r="844" spans="1:20" x14ac:dyDescent="0.3">
      <c r="A844" t="s">
        <v>3211</v>
      </c>
      <c r="B844" t="str">
        <f t="shared" si="39"/>
        <v>Rating Pending</v>
      </c>
      <c r="D844" t="s">
        <v>2</v>
      </c>
      <c r="E844">
        <v>1985</v>
      </c>
      <c r="F844" s="22">
        <f t="shared" si="40"/>
        <v>31048</v>
      </c>
      <c r="G844" t="s">
        <v>3212</v>
      </c>
      <c r="H844">
        <f t="shared" si="41"/>
        <v>5.6</v>
      </c>
      <c r="I844">
        <v>5.6</v>
      </c>
      <c r="J844">
        <v>139</v>
      </c>
      <c r="K844" t="s">
        <v>3213</v>
      </c>
      <c r="L844" t="s">
        <v>3213</v>
      </c>
      <c r="M844" t="s">
        <v>3214</v>
      </c>
      <c r="N844" t="s">
        <v>437</v>
      </c>
      <c r="Q844">
        <f>_xlfn.XLOOKUP(E844,CPI!A:A,CPI!B:B)</f>
        <v>107.6</v>
      </c>
      <c r="R844" s="12">
        <f>P844*(CPI!$B$112/Movie!Q844)</f>
        <v>0</v>
      </c>
      <c r="S844" t="s">
        <v>3215</v>
      </c>
      <c r="T844">
        <v>88</v>
      </c>
    </row>
    <row r="845" spans="1:20" x14ac:dyDescent="0.3">
      <c r="A845" t="s">
        <v>3216</v>
      </c>
      <c r="B845" t="str">
        <f t="shared" si="39"/>
        <v>PG</v>
      </c>
      <c r="C845" t="s">
        <v>18</v>
      </c>
      <c r="D845" t="s">
        <v>19</v>
      </c>
      <c r="E845">
        <v>1986</v>
      </c>
      <c r="F845" s="22">
        <f t="shared" si="40"/>
        <v>31413</v>
      </c>
      <c r="G845" t="s">
        <v>3217</v>
      </c>
      <c r="H845">
        <f t="shared" si="41"/>
        <v>6.9</v>
      </c>
      <c r="I845">
        <v>6.9</v>
      </c>
      <c r="J845">
        <v>306000</v>
      </c>
      <c r="K845" t="s">
        <v>1544</v>
      </c>
      <c r="L845" t="s">
        <v>3218</v>
      </c>
      <c r="M845" t="s">
        <v>1463</v>
      </c>
      <c r="N845" t="s">
        <v>15</v>
      </c>
      <c r="O845">
        <v>15000000</v>
      </c>
      <c r="P845">
        <v>357288178</v>
      </c>
      <c r="Q845">
        <f>_xlfn.XLOOKUP(E845,CPI!A:A,CPI!B:B)</f>
        <v>109.6</v>
      </c>
      <c r="R845" s="12">
        <f>P845*(CPI!$B$112/Movie!Q845)</f>
        <v>993300253.98357677</v>
      </c>
      <c r="S845" t="s">
        <v>29</v>
      </c>
      <c r="T845">
        <v>110</v>
      </c>
    </row>
    <row r="846" spans="1:20" x14ac:dyDescent="0.3">
      <c r="A846" t="s">
        <v>3219</v>
      </c>
      <c r="B846" t="str">
        <f t="shared" si="39"/>
        <v>R</v>
      </c>
      <c r="C846" t="s">
        <v>1</v>
      </c>
      <c r="D846" t="s">
        <v>19</v>
      </c>
      <c r="E846">
        <v>1986</v>
      </c>
      <c r="F846" s="22">
        <f t="shared" si="40"/>
        <v>31413</v>
      </c>
      <c r="G846" t="s">
        <v>3212</v>
      </c>
      <c r="H846">
        <f t="shared" si="41"/>
        <v>8.3000000000000007</v>
      </c>
      <c r="I846">
        <v>8.3000000000000007</v>
      </c>
      <c r="J846">
        <v>668000</v>
      </c>
      <c r="K846" t="s">
        <v>1982</v>
      </c>
      <c r="L846" t="s">
        <v>1982</v>
      </c>
      <c r="M846" t="s">
        <v>3220</v>
      </c>
      <c r="N846" t="s">
        <v>7</v>
      </c>
      <c r="O846">
        <v>18500000</v>
      </c>
      <c r="P846">
        <v>131060248</v>
      </c>
      <c r="Q846">
        <f>_xlfn.XLOOKUP(E846,CPI!A:A,CPI!B:B)</f>
        <v>109.6</v>
      </c>
      <c r="R846" s="12">
        <f>P846*(CPI!$B$112/Movie!Q846)</f>
        <v>364361839.10218984</v>
      </c>
      <c r="S846" t="s">
        <v>165</v>
      </c>
      <c r="T846">
        <v>137</v>
      </c>
    </row>
    <row r="847" spans="1:20" x14ac:dyDescent="0.3">
      <c r="A847" t="s">
        <v>3221</v>
      </c>
      <c r="B847" t="str">
        <f t="shared" si="39"/>
        <v>R</v>
      </c>
      <c r="C847" t="s">
        <v>1</v>
      </c>
      <c r="D847" t="s">
        <v>10</v>
      </c>
      <c r="E847">
        <v>1986</v>
      </c>
      <c r="F847" s="22">
        <f t="shared" si="40"/>
        <v>31413</v>
      </c>
      <c r="G847" t="s">
        <v>3222</v>
      </c>
      <c r="H847">
        <f t="shared" si="41"/>
        <v>8.1</v>
      </c>
      <c r="I847">
        <v>8.1</v>
      </c>
      <c r="J847">
        <v>374000</v>
      </c>
      <c r="K847" t="s">
        <v>2053</v>
      </c>
      <c r="L847" t="s">
        <v>5</v>
      </c>
      <c r="M847" t="s">
        <v>3223</v>
      </c>
      <c r="N847" t="s">
        <v>15</v>
      </c>
      <c r="O847">
        <v>8000000</v>
      </c>
      <c r="P847">
        <v>52287414</v>
      </c>
      <c r="Q847">
        <f>_xlfn.XLOOKUP(E847,CPI!A:A,CPI!B:B)</f>
        <v>109.6</v>
      </c>
      <c r="R847" s="12">
        <f>P847*(CPI!$B$112/Movie!Q847)</f>
        <v>145364735.81934309</v>
      </c>
      <c r="S847" t="s">
        <v>16</v>
      </c>
      <c r="T847">
        <v>89</v>
      </c>
    </row>
    <row r="848" spans="1:20" x14ac:dyDescent="0.3">
      <c r="A848" t="s">
        <v>3224</v>
      </c>
      <c r="B848" t="str">
        <f t="shared" si="39"/>
        <v>PG-13</v>
      </c>
      <c r="C848" t="s">
        <v>1984</v>
      </c>
      <c r="D848" t="s">
        <v>26</v>
      </c>
      <c r="E848">
        <v>1986</v>
      </c>
      <c r="F848" s="22">
        <f t="shared" si="40"/>
        <v>31413</v>
      </c>
      <c r="G848" t="s">
        <v>3225</v>
      </c>
      <c r="H848">
        <f t="shared" si="41"/>
        <v>7.8</v>
      </c>
      <c r="I848">
        <v>7.8</v>
      </c>
      <c r="J848">
        <v>330000</v>
      </c>
      <c r="K848" t="s">
        <v>1294</v>
      </c>
      <c r="L848" t="s">
        <v>1294</v>
      </c>
      <c r="M848" t="s">
        <v>1496</v>
      </c>
      <c r="N848" t="s">
        <v>15</v>
      </c>
      <c r="O848">
        <v>6000000</v>
      </c>
      <c r="P848">
        <v>70720215</v>
      </c>
      <c r="Q848">
        <f>_xlfn.XLOOKUP(E848,CPI!A:A,CPI!B:B)</f>
        <v>109.6</v>
      </c>
      <c r="R848" s="12">
        <f>P848*(CPI!$B$112/Movie!Q848)</f>
        <v>196609940.7892336</v>
      </c>
      <c r="S848" t="s">
        <v>29</v>
      </c>
      <c r="T848">
        <v>103</v>
      </c>
    </row>
    <row r="849" spans="1:20" x14ac:dyDescent="0.3">
      <c r="A849" t="s">
        <v>3226</v>
      </c>
      <c r="B849" t="str">
        <f t="shared" si="39"/>
        <v>PG-13</v>
      </c>
      <c r="C849" t="s">
        <v>1984</v>
      </c>
      <c r="D849" t="s">
        <v>19</v>
      </c>
      <c r="E849">
        <v>1986</v>
      </c>
      <c r="F849" s="22">
        <f t="shared" si="40"/>
        <v>31413</v>
      </c>
      <c r="G849" t="s">
        <v>3227</v>
      </c>
      <c r="H849">
        <f t="shared" si="41"/>
        <v>6.6</v>
      </c>
      <c r="I849">
        <v>6.6</v>
      </c>
      <c r="J849">
        <v>96000</v>
      </c>
      <c r="K849" t="s">
        <v>3228</v>
      </c>
      <c r="L849" t="s">
        <v>3229</v>
      </c>
      <c r="M849" t="s">
        <v>3229</v>
      </c>
      <c r="N849" t="s">
        <v>233</v>
      </c>
      <c r="O849">
        <v>8800000</v>
      </c>
      <c r="P849">
        <v>328203506</v>
      </c>
      <c r="Q849">
        <f>_xlfn.XLOOKUP(E849,CPI!A:A,CPI!B:B)</f>
        <v>109.6</v>
      </c>
      <c r="R849" s="12">
        <f>P849*(CPI!$B$112/Movie!Q849)</f>
        <v>912441681.37043798</v>
      </c>
      <c r="S849" t="s">
        <v>3230</v>
      </c>
      <c r="T849">
        <v>97</v>
      </c>
    </row>
    <row r="850" spans="1:20" x14ac:dyDescent="0.3">
      <c r="A850" t="s">
        <v>3231</v>
      </c>
      <c r="B850" t="str">
        <f t="shared" si="39"/>
        <v>PG</v>
      </c>
      <c r="C850" t="s">
        <v>18</v>
      </c>
      <c r="D850" t="s">
        <v>10</v>
      </c>
      <c r="E850">
        <v>1986</v>
      </c>
      <c r="F850" s="22">
        <f t="shared" si="40"/>
        <v>31413</v>
      </c>
      <c r="G850" t="s">
        <v>3232</v>
      </c>
      <c r="H850">
        <f t="shared" si="41"/>
        <v>7.4</v>
      </c>
      <c r="I850">
        <v>7.4</v>
      </c>
      <c r="J850">
        <v>127000</v>
      </c>
      <c r="K850" t="s">
        <v>735</v>
      </c>
      <c r="L850" t="s">
        <v>3233</v>
      </c>
      <c r="M850" t="s">
        <v>1645</v>
      </c>
      <c r="N850" t="s">
        <v>7</v>
      </c>
      <c r="O850">
        <v>25000000</v>
      </c>
      <c r="P850">
        <v>13915874</v>
      </c>
      <c r="Q850">
        <f>_xlfn.XLOOKUP(E850,CPI!A:A,CPI!B:B)</f>
        <v>109.6</v>
      </c>
      <c r="R850" s="12">
        <f>P850*(CPI!$B$112/Movie!Q850)</f>
        <v>38687653.355839416</v>
      </c>
      <c r="S850" t="s">
        <v>737</v>
      </c>
      <c r="T850">
        <v>101</v>
      </c>
    </row>
    <row r="851" spans="1:20" x14ac:dyDescent="0.3">
      <c r="A851" t="s">
        <v>3234</v>
      </c>
      <c r="B851" t="str">
        <f t="shared" si="39"/>
        <v>R</v>
      </c>
      <c r="C851" t="s">
        <v>1</v>
      </c>
      <c r="D851" t="s">
        <v>19</v>
      </c>
      <c r="E851">
        <v>1986</v>
      </c>
      <c r="F851" s="22">
        <f t="shared" si="40"/>
        <v>31413</v>
      </c>
      <c r="G851" t="s">
        <v>2848</v>
      </c>
      <c r="H851">
        <f t="shared" si="41"/>
        <v>7.1</v>
      </c>
      <c r="I851">
        <v>7.1</v>
      </c>
      <c r="J851">
        <v>127000</v>
      </c>
      <c r="K851" t="s">
        <v>2318</v>
      </c>
      <c r="L851" t="s">
        <v>3235</v>
      </c>
      <c r="M851" t="s">
        <v>2204</v>
      </c>
      <c r="N851" t="s">
        <v>7</v>
      </c>
      <c r="O851">
        <v>16000000</v>
      </c>
      <c r="P851">
        <v>5900712</v>
      </c>
      <c r="Q851">
        <f>_xlfn.XLOOKUP(E851,CPI!A:A,CPI!B:B)</f>
        <v>109.6</v>
      </c>
      <c r="R851" s="12">
        <f>P851*(CPI!$B$112/Movie!Q851)</f>
        <v>16404625.423357666</v>
      </c>
      <c r="S851" t="s">
        <v>1816</v>
      </c>
      <c r="T851">
        <v>116</v>
      </c>
    </row>
    <row r="852" spans="1:20" x14ac:dyDescent="0.3">
      <c r="A852" t="s">
        <v>3236</v>
      </c>
      <c r="B852" t="str">
        <f t="shared" si="39"/>
        <v>PG-13</v>
      </c>
      <c r="C852" t="s">
        <v>1984</v>
      </c>
      <c r="D852" t="s">
        <v>19</v>
      </c>
      <c r="E852">
        <v>1986</v>
      </c>
      <c r="F852" s="22">
        <f t="shared" si="40"/>
        <v>31413</v>
      </c>
      <c r="G852" t="s">
        <v>3237</v>
      </c>
      <c r="H852">
        <f t="shared" si="41"/>
        <v>7.3</v>
      </c>
      <c r="I852">
        <v>7.3</v>
      </c>
      <c r="J852">
        <v>128000</v>
      </c>
      <c r="K852" t="s">
        <v>111</v>
      </c>
      <c r="L852" t="s">
        <v>3238</v>
      </c>
      <c r="M852" t="s">
        <v>492</v>
      </c>
      <c r="N852" t="s">
        <v>15</v>
      </c>
      <c r="O852">
        <v>25000000</v>
      </c>
      <c r="P852">
        <v>11100577</v>
      </c>
      <c r="Q852">
        <f>_xlfn.XLOOKUP(E852,CPI!A:A,CPI!B:B)</f>
        <v>109.6</v>
      </c>
      <c r="R852" s="12">
        <f>P852*(CPI!$B$112/Movie!Q852)</f>
        <v>30860819.451642338</v>
      </c>
      <c r="S852" t="s">
        <v>165</v>
      </c>
      <c r="T852">
        <v>99</v>
      </c>
    </row>
    <row r="853" spans="1:20" x14ac:dyDescent="0.3">
      <c r="A853" t="s">
        <v>3239</v>
      </c>
      <c r="B853" t="str">
        <f t="shared" si="39"/>
        <v>PG-13</v>
      </c>
      <c r="C853" t="s">
        <v>1984</v>
      </c>
      <c r="D853" t="s">
        <v>26</v>
      </c>
      <c r="E853">
        <v>1986</v>
      </c>
      <c r="F853" s="22">
        <f t="shared" si="40"/>
        <v>31413</v>
      </c>
      <c r="G853" t="s">
        <v>2674</v>
      </c>
      <c r="H853">
        <f t="shared" si="41"/>
        <v>6.8</v>
      </c>
      <c r="I853">
        <v>6.8</v>
      </c>
      <c r="J853">
        <v>76000</v>
      </c>
      <c r="K853" t="s">
        <v>3240</v>
      </c>
      <c r="L853" t="s">
        <v>1294</v>
      </c>
      <c r="M853" t="s">
        <v>2046</v>
      </c>
      <c r="N853" t="s">
        <v>15</v>
      </c>
      <c r="O853">
        <v>9000000</v>
      </c>
      <c r="P853">
        <v>40479480</v>
      </c>
      <c r="Q853">
        <f>_xlfn.XLOOKUP(E853,CPI!A:A,CPI!B:B)</f>
        <v>109.6</v>
      </c>
      <c r="R853" s="12">
        <f>P853*(CPI!$B$112/Movie!Q853)</f>
        <v>112537386.45985402</v>
      </c>
      <c r="S853" t="s">
        <v>29</v>
      </c>
      <c r="T853">
        <v>97</v>
      </c>
    </row>
    <row r="854" spans="1:20" x14ac:dyDescent="0.3">
      <c r="A854" t="s">
        <v>3241</v>
      </c>
      <c r="B854" t="str">
        <f t="shared" si="39"/>
        <v>R</v>
      </c>
      <c r="C854" t="s">
        <v>1</v>
      </c>
      <c r="D854" t="s">
        <v>2</v>
      </c>
      <c r="E854">
        <v>1986</v>
      </c>
      <c r="F854" s="22">
        <f t="shared" si="40"/>
        <v>31413</v>
      </c>
      <c r="G854" t="s">
        <v>3242</v>
      </c>
      <c r="H854">
        <f t="shared" si="41"/>
        <v>8.1</v>
      </c>
      <c r="I854">
        <v>8.1</v>
      </c>
      <c r="J854">
        <v>389000</v>
      </c>
      <c r="K854" t="s">
        <v>776</v>
      </c>
      <c r="L854" t="s">
        <v>776</v>
      </c>
      <c r="M854" t="s">
        <v>3243</v>
      </c>
      <c r="N854" t="s">
        <v>15</v>
      </c>
      <c r="O854">
        <v>6000000</v>
      </c>
      <c r="P854">
        <v>138545632</v>
      </c>
      <c r="Q854">
        <f>_xlfn.XLOOKUP(E854,CPI!A:A,CPI!B:B)</f>
        <v>109.6</v>
      </c>
      <c r="R854" s="12">
        <f>P854*(CPI!$B$112/Movie!Q854)</f>
        <v>385172026.18978107</v>
      </c>
      <c r="S854" t="s">
        <v>2337</v>
      </c>
      <c r="T854">
        <v>120</v>
      </c>
    </row>
    <row r="855" spans="1:20" x14ac:dyDescent="0.3">
      <c r="A855" t="s">
        <v>3244</v>
      </c>
      <c r="B855" t="str">
        <f t="shared" si="39"/>
        <v>R</v>
      </c>
      <c r="C855" t="s">
        <v>1</v>
      </c>
      <c r="D855" t="s">
        <v>2</v>
      </c>
      <c r="E855">
        <v>1986</v>
      </c>
      <c r="F855" s="22">
        <f t="shared" si="40"/>
        <v>31413</v>
      </c>
      <c r="G855" t="s">
        <v>3245</v>
      </c>
      <c r="H855">
        <f t="shared" si="41"/>
        <v>7.7</v>
      </c>
      <c r="I855">
        <v>7.7</v>
      </c>
      <c r="J855">
        <v>186000</v>
      </c>
      <c r="K855" t="s">
        <v>1986</v>
      </c>
      <c r="L855" t="s">
        <v>1986</v>
      </c>
      <c r="M855" t="s">
        <v>3246</v>
      </c>
      <c r="N855" t="s">
        <v>15</v>
      </c>
      <c r="O855">
        <v>6000000</v>
      </c>
      <c r="P855">
        <v>8618766</v>
      </c>
      <c r="Q855">
        <f>_xlfn.XLOOKUP(E855,CPI!A:A,CPI!B:B)</f>
        <v>109.6</v>
      </c>
      <c r="R855" s="12">
        <f>P855*(CPI!$B$112/Movie!Q855)</f>
        <v>23961113.14051095</v>
      </c>
      <c r="S855" t="s">
        <v>1736</v>
      </c>
      <c r="T855">
        <v>120</v>
      </c>
    </row>
    <row r="856" spans="1:20" x14ac:dyDescent="0.3">
      <c r="A856" t="s">
        <v>3247</v>
      </c>
      <c r="B856" t="str">
        <f t="shared" si="39"/>
        <v>R</v>
      </c>
      <c r="C856" t="s">
        <v>1</v>
      </c>
      <c r="D856" t="s">
        <v>89</v>
      </c>
      <c r="E856">
        <v>1986</v>
      </c>
      <c r="F856" s="22">
        <f t="shared" si="40"/>
        <v>31413</v>
      </c>
      <c r="G856" t="s">
        <v>3248</v>
      </c>
      <c r="H856">
        <f t="shared" si="41"/>
        <v>7.2</v>
      </c>
      <c r="I856">
        <v>7.2</v>
      </c>
      <c r="J856">
        <v>68000</v>
      </c>
      <c r="K856" t="s">
        <v>542</v>
      </c>
      <c r="L856" t="s">
        <v>3249</v>
      </c>
      <c r="M856" t="s">
        <v>2555</v>
      </c>
      <c r="N856" t="s">
        <v>15</v>
      </c>
      <c r="O856">
        <v>15000000</v>
      </c>
      <c r="P856">
        <v>8621783</v>
      </c>
      <c r="Q856">
        <f>_xlfn.XLOOKUP(E856,CPI!A:A,CPI!B:B)</f>
        <v>109.6</v>
      </c>
      <c r="R856" s="12">
        <f>P856*(CPI!$B$112/Movie!Q856)</f>
        <v>23969500.730839416</v>
      </c>
      <c r="S856" t="s">
        <v>1736</v>
      </c>
      <c r="T856">
        <v>120</v>
      </c>
    </row>
    <row r="857" spans="1:20" x14ac:dyDescent="0.3">
      <c r="A857" t="s">
        <v>3250</v>
      </c>
      <c r="B857" t="str">
        <f t="shared" si="39"/>
        <v>PG</v>
      </c>
      <c r="C857" t="s">
        <v>18</v>
      </c>
      <c r="D857" t="s">
        <v>19</v>
      </c>
      <c r="E857">
        <v>1986</v>
      </c>
      <c r="F857" s="22">
        <f t="shared" si="40"/>
        <v>31413</v>
      </c>
      <c r="G857" t="s">
        <v>3251</v>
      </c>
      <c r="H857">
        <f t="shared" si="41"/>
        <v>4.7</v>
      </c>
      <c r="I857">
        <v>4.7</v>
      </c>
      <c r="J857">
        <v>44000</v>
      </c>
      <c r="K857" t="s">
        <v>2005</v>
      </c>
      <c r="L857" t="s">
        <v>3252</v>
      </c>
      <c r="M857" t="s">
        <v>3253</v>
      </c>
      <c r="N857" t="s">
        <v>15</v>
      </c>
      <c r="O857">
        <v>37000000</v>
      </c>
      <c r="P857">
        <v>37962774</v>
      </c>
      <c r="Q857">
        <f>_xlfn.XLOOKUP(E857,CPI!A:A,CPI!B:B)</f>
        <v>109.6</v>
      </c>
      <c r="R857" s="12">
        <f>P857*(CPI!$B$112/Movie!Q857)</f>
        <v>105540668.22810219</v>
      </c>
      <c r="S857" t="s">
        <v>46</v>
      </c>
      <c r="T857">
        <v>110</v>
      </c>
    </row>
    <row r="858" spans="1:20" x14ac:dyDescent="0.3">
      <c r="A858" t="s">
        <v>3254</v>
      </c>
      <c r="B858" t="str">
        <f t="shared" si="39"/>
        <v>R</v>
      </c>
      <c r="C858" t="s">
        <v>1</v>
      </c>
      <c r="D858" t="s">
        <v>2</v>
      </c>
      <c r="E858">
        <v>1986</v>
      </c>
      <c r="F858" s="22">
        <f t="shared" si="40"/>
        <v>31413</v>
      </c>
      <c r="G858" t="s">
        <v>3248</v>
      </c>
      <c r="H858">
        <f t="shared" si="41"/>
        <v>7.6</v>
      </c>
      <c r="I858">
        <v>7.6</v>
      </c>
      <c r="J858">
        <v>165000</v>
      </c>
      <c r="K858" t="s">
        <v>566</v>
      </c>
      <c r="L858" t="s">
        <v>3255</v>
      </c>
      <c r="M858" t="s">
        <v>2740</v>
      </c>
      <c r="N858" t="s">
        <v>15</v>
      </c>
      <c r="O858">
        <v>15000000</v>
      </c>
      <c r="P858">
        <v>60629159</v>
      </c>
      <c r="Q858">
        <f>_xlfn.XLOOKUP(E858,CPI!A:A,CPI!B:B)</f>
        <v>109.6</v>
      </c>
      <c r="R858" s="12">
        <f>P858*(CPI!$B$112/Movie!Q858)</f>
        <v>168555700.2490876</v>
      </c>
      <c r="S858" t="s">
        <v>2556</v>
      </c>
      <c r="T858">
        <v>96</v>
      </c>
    </row>
    <row r="859" spans="1:20" x14ac:dyDescent="0.3">
      <c r="A859" t="s">
        <v>3256</v>
      </c>
      <c r="B859" t="str">
        <f t="shared" si="39"/>
        <v>PG-13</v>
      </c>
      <c r="C859" t="s">
        <v>1984</v>
      </c>
      <c r="D859" t="s">
        <v>26</v>
      </c>
      <c r="E859">
        <v>1986</v>
      </c>
      <c r="F859" s="22">
        <f t="shared" si="40"/>
        <v>31413</v>
      </c>
      <c r="G859" t="s">
        <v>3257</v>
      </c>
      <c r="H859">
        <f t="shared" si="41"/>
        <v>7</v>
      </c>
      <c r="I859">
        <v>7</v>
      </c>
      <c r="J859">
        <v>68000</v>
      </c>
      <c r="K859" t="s">
        <v>2206</v>
      </c>
      <c r="L859" t="s">
        <v>3258</v>
      </c>
      <c r="M859" t="s">
        <v>3259</v>
      </c>
      <c r="N859" t="s">
        <v>15</v>
      </c>
      <c r="O859">
        <v>25000000</v>
      </c>
      <c r="P859">
        <v>38983045</v>
      </c>
      <c r="Q859">
        <f>_xlfn.XLOOKUP(E859,CPI!A:A,CPI!B:B)</f>
        <v>109.6</v>
      </c>
      <c r="R859" s="12">
        <f>P859*(CPI!$B$112/Movie!Q859)</f>
        <v>108377133.31660585</v>
      </c>
      <c r="S859" t="s">
        <v>1171</v>
      </c>
      <c r="T859">
        <v>94</v>
      </c>
    </row>
    <row r="860" spans="1:20" x14ac:dyDescent="0.3">
      <c r="A860" t="s">
        <v>3260</v>
      </c>
      <c r="B860" t="str">
        <f t="shared" si="39"/>
        <v>PG</v>
      </c>
      <c r="C860" t="s">
        <v>18</v>
      </c>
      <c r="D860" t="s">
        <v>10</v>
      </c>
      <c r="E860">
        <v>1986</v>
      </c>
      <c r="F860" s="22">
        <f t="shared" si="40"/>
        <v>31413</v>
      </c>
      <c r="G860" t="s">
        <v>3261</v>
      </c>
      <c r="H860">
        <f t="shared" si="41"/>
        <v>6.6</v>
      </c>
      <c r="I860">
        <v>6.6</v>
      </c>
      <c r="J860">
        <v>28000</v>
      </c>
      <c r="K860" t="s">
        <v>688</v>
      </c>
      <c r="L860" t="s">
        <v>3262</v>
      </c>
      <c r="M860" t="s">
        <v>482</v>
      </c>
      <c r="N860" t="s">
        <v>15</v>
      </c>
      <c r="O860">
        <v>25000000</v>
      </c>
      <c r="P860">
        <v>14302779</v>
      </c>
      <c r="Q860">
        <f>_xlfn.XLOOKUP(E860,CPI!A:A,CPI!B:B)</f>
        <v>109.6</v>
      </c>
      <c r="R860" s="12">
        <f>P860*(CPI!$B$112/Movie!Q860)</f>
        <v>39763291.617700733</v>
      </c>
      <c r="S860" t="s">
        <v>3263</v>
      </c>
      <c r="T860">
        <v>117</v>
      </c>
    </row>
    <row r="861" spans="1:20" x14ac:dyDescent="0.3">
      <c r="A861" t="s">
        <v>3264</v>
      </c>
      <c r="B861" t="str">
        <f t="shared" si="39"/>
        <v>PG</v>
      </c>
      <c r="C861" t="s">
        <v>18</v>
      </c>
      <c r="D861" t="s">
        <v>19</v>
      </c>
      <c r="E861">
        <v>1986</v>
      </c>
      <c r="F861" s="22">
        <f t="shared" si="40"/>
        <v>31413</v>
      </c>
      <c r="G861" t="s">
        <v>3265</v>
      </c>
      <c r="H861">
        <f t="shared" si="41"/>
        <v>6.1</v>
      </c>
      <c r="I861">
        <v>6.1</v>
      </c>
      <c r="J861">
        <v>82000</v>
      </c>
      <c r="K861" t="s">
        <v>754</v>
      </c>
      <c r="L861" t="s">
        <v>1993</v>
      </c>
      <c r="M861" t="s">
        <v>3266</v>
      </c>
      <c r="N861" t="s">
        <v>15</v>
      </c>
      <c r="P861">
        <v>115103979</v>
      </c>
      <c r="Q861">
        <f>_xlfn.XLOOKUP(E861,CPI!A:A,CPI!B:B)</f>
        <v>109.6</v>
      </c>
      <c r="R861" s="12">
        <f>P861*(CPI!$B$112/Movie!Q861)</f>
        <v>320001664.24543798</v>
      </c>
      <c r="S861" t="s">
        <v>16</v>
      </c>
      <c r="T861">
        <v>113</v>
      </c>
    </row>
    <row r="862" spans="1:20" x14ac:dyDescent="0.3">
      <c r="A862" t="s">
        <v>3267</v>
      </c>
      <c r="B862" t="str">
        <f t="shared" si="39"/>
        <v>R</v>
      </c>
      <c r="C862" t="s">
        <v>1</v>
      </c>
      <c r="D862" t="s">
        <v>89</v>
      </c>
      <c r="E862">
        <v>1986</v>
      </c>
      <c r="F862" s="22">
        <f t="shared" si="40"/>
        <v>31413</v>
      </c>
      <c r="G862" t="s">
        <v>3268</v>
      </c>
      <c r="H862">
        <f t="shared" si="41"/>
        <v>7</v>
      </c>
      <c r="I862">
        <v>7</v>
      </c>
      <c r="J862">
        <v>17000</v>
      </c>
      <c r="K862" t="s">
        <v>1200</v>
      </c>
      <c r="L862" t="s">
        <v>3269</v>
      </c>
      <c r="M862" t="s">
        <v>3270</v>
      </c>
      <c r="N862" t="s">
        <v>15</v>
      </c>
      <c r="O862">
        <v>1900000</v>
      </c>
      <c r="P862">
        <v>4600000</v>
      </c>
      <c r="Q862">
        <f>_xlfn.XLOOKUP(E862,CPI!A:A,CPI!B:B)</f>
        <v>109.6</v>
      </c>
      <c r="R862" s="12">
        <f>P862*(CPI!$B$112/Movie!Q862)</f>
        <v>12788503.649635037</v>
      </c>
      <c r="S862" t="s">
        <v>2337</v>
      </c>
      <c r="T862">
        <v>99</v>
      </c>
    </row>
    <row r="863" spans="1:20" x14ac:dyDescent="0.3">
      <c r="A863" t="s">
        <v>3271</v>
      </c>
      <c r="B863" t="str">
        <f t="shared" si="39"/>
        <v>R</v>
      </c>
      <c r="C863" t="s">
        <v>1</v>
      </c>
      <c r="D863" t="s">
        <v>2</v>
      </c>
      <c r="E863">
        <v>1986</v>
      </c>
      <c r="F863" s="22">
        <f t="shared" si="40"/>
        <v>31413</v>
      </c>
      <c r="G863" t="s">
        <v>3107</v>
      </c>
      <c r="H863">
        <f t="shared" si="41"/>
        <v>6</v>
      </c>
      <c r="I863">
        <v>6</v>
      </c>
      <c r="J863">
        <v>39000</v>
      </c>
      <c r="K863" t="s">
        <v>1491</v>
      </c>
      <c r="L863" t="s">
        <v>3272</v>
      </c>
      <c r="M863" t="s">
        <v>2771</v>
      </c>
      <c r="N863" t="s">
        <v>15</v>
      </c>
      <c r="O863">
        <v>17000000</v>
      </c>
      <c r="P863">
        <v>6735922</v>
      </c>
      <c r="Q863">
        <f>_xlfn.XLOOKUP(E863,CPI!A:A,CPI!B:B)</f>
        <v>109.6</v>
      </c>
      <c r="R863" s="12">
        <f>P863*(CPI!$B$112/Movie!Q863)</f>
        <v>18726600.669708032</v>
      </c>
      <c r="S863" t="s">
        <v>2480</v>
      </c>
      <c r="T863">
        <v>117</v>
      </c>
    </row>
    <row r="864" spans="1:20" x14ac:dyDescent="0.3">
      <c r="A864" t="s">
        <v>3273</v>
      </c>
      <c r="B864" t="str">
        <f t="shared" si="39"/>
        <v>PG-13</v>
      </c>
      <c r="C864" t="s">
        <v>1984</v>
      </c>
      <c r="D864" t="s">
        <v>19</v>
      </c>
      <c r="E864">
        <v>1986</v>
      </c>
      <c r="F864" s="22">
        <f t="shared" si="40"/>
        <v>31413</v>
      </c>
      <c r="G864" t="s">
        <v>3274</v>
      </c>
      <c r="H864">
        <f t="shared" si="41"/>
        <v>6</v>
      </c>
      <c r="I864">
        <v>6</v>
      </c>
      <c r="J864">
        <v>53000</v>
      </c>
      <c r="K864" t="s">
        <v>255</v>
      </c>
      <c r="L864" t="s">
        <v>2667</v>
      </c>
      <c r="M864" t="s">
        <v>1470</v>
      </c>
      <c r="N864" t="s">
        <v>15</v>
      </c>
      <c r="O864">
        <v>25000000</v>
      </c>
      <c r="P864">
        <v>79817937</v>
      </c>
      <c r="Q864">
        <f>_xlfn.XLOOKUP(E864,CPI!A:A,CPI!B:B)</f>
        <v>109.6</v>
      </c>
      <c r="R864" s="12">
        <f>P864*(CPI!$B$112/Movie!Q864)</f>
        <v>221902604.05018249</v>
      </c>
      <c r="S864" t="s">
        <v>29</v>
      </c>
      <c r="T864">
        <v>94</v>
      </c>
    </row>
    <row r="865" spans="1:20" x14ac:dyDescent="0.3">
      <c r="A865" t="s">
        <v>3275</v>
      </c>
      <c r="B865" t="str">
        <f t="shared" si="39"/>
        <v>PG</v>
      </c>
      <c r="C865" t="s">
        <v>18</v>
      </c>
      <c r="D865" t="s">
        <v>19</v>
      </c>
      <c r="E865">
        <v>1986</v>
      </c>
      <c r="F865" s="22">
        <f t="shared" si="40"/>
        <v>31413</v>
      </c>
      <c r="G865" t="s">
        <v>3261</v>
      </c>
      <c r="H865">
        <f t="shared" si="41"/>
        <v>7.3</v>
      </c>
      <c r="I865">
        <v>7.3</v>
      </c>
      <c r="J865">
        <v>81000</v>
      </c>
      <c r="K865" t="s">
        <v>2131</v>
      </c>
      <c r="L865" t="s">
        <v>1012</v>
      </c>
      <c r="M865" t="s">
        <v>1013</v>
      </c>
      <c r="N865" t="s">
        <v>15</v>
      </c>
      <c r="O865">
        <v>25000000</v>
      </c>
      <c r="P865">
        <v>109713132</v>
      </c>
      <c r="Q865">
        <f>_xlfn.XLOOKUP(E865,CPI!A:A,CPI!B:B)</f>
        <v>109.6</v>
      </c>
      <c r="R865" s="12">
        <f>P865*(CPI!$B$112/Movie!Q865)</f>
        <v>305014519.34671533</v>
      </c>
      <c r="S865" t="s">
        <v>29</v>
      </c>
      <c r="T865">
        <v>119</v>
      </c>
    </row>
    <row r="866" spans="1:20" x14ac:dyDescent="0.3">
      <c r="A866" t="s">
        <v>3276</v>
      </c>
      <c r="B866" t="str">
        <f t="shared" si="39"/>
        <v>PG</v>
      </c>
      <c r="C866" t="s">
        <v>18</v>
      </c>
      <c r="D866" t="s">
        <v>26</v>
      </c>
      <c r="E866">
        <v>1986</v>
      </c>
      <c r="F866" s="22">
        <f t="shared" si="40"/>
        <v>31413</v>
      </c>
      <c r="G866" t="s">
        <v>3089</v>
      </c>
      <c r="H866">
        <f t="shared" si="41"/>
        <v>6.7</v>
      </c>
      <c r="I866">
        <v>6.7</v>
      </c>
      <c r="J866">
        <v>58000</v>
      </c>
      <c r="K866" t="s">
        <v>899</v>
      </c>
      <c r="L866" t="s">
        <v>3277</v>
      </c>
      <c r="M866" t="s">
        <v>3278</v>
      </c>
      <c r="N866" t="s">
        <v>15</v>
      </c>
      <c r="O866">
        <v>15000000</v>
      </c>
      <c r="P866">
        <v>40697761</v>
      </c>
      <c r="Q866">
        <f>_xlfn.XLOOKUP(E866,CPI!A:A,CPI!B:B)</f>
        <v>109.6</v>
      </c>
      <c r="R866" s="12">
        <f>P866*(CPI!$B$112/Movie!Q866)</f>
        <v>113144231.53923358</v>
      </c>
      <c r="S866" t="s">
        <v>2085</v>
      </c>
      <c r="T866">
        <v>98</v>
      </c>
    </row>
    <row r="867" spans="1:20" x14ac:dyDescent="0.3">
      <c r="A867" t="s">
        <v>3279</v>
      </c>
      <c r="B867" t="str">
        <f t="shared" si="39"/>
        <v>R</v>
      </c>
      <c r="C867" t="s">
        <v>1</v>
      </c>
      <c r="D867" t="s">
        <v>19</v>
      </c>
      <c r="E867">
        <v>1986</v>
      </c>
      <c r="F867" s="22">
        <f t="shared" si="40"/>
        <v>31413</v>
      </c>
      <c r="G867" t="s">
        <v>2450</v>
      </c>
      <c r="H867">
        <f t="shared" si="41"/>
        <v>5.6</v>
      </c>
      <c r="I867">
        <v>5.6</v>
      </c>
      <c r="J867">
        <v>19000</v>
      </c>
      <c r="K867" t="s">
        <v>1686</v>
      </c>
      <c r="L867" t="s">
        <v>859</v>
      </c>
      <c r="M867" t="s">
        <v>312</v>
      </c>
      <c r="N867" t="s">
        <v>15</v>
      </c>
      <c r="O867">
        <v>12000000</v>
      </c>
      <c r="P867">
        <v>17768900</v>
      </c>
      <c r="Q867">
        <f>_xlfn.XLOOKUP(E867,CPI!A:A,CPI!B:B)</f>
        <v>109.6</v>
      </c>
      <c r="R867" s="12">
        <f>P867*(CPI!$B$112/Movie!Q867)</f>
        <v>49399487.500000007</v>
      </c>
      <c r="S867" t="s">
        <v>1160</v>
      </c>
      <c r="T867">
        <v>125</v>
      </c>
    </row>
    <row r="868" spans="1:20" x14ac:dyDescent="0.3">
      <c r="A868" t="s">
        <v>3280</v>
      </c>
      <c r="B868" t="str">
        <f t="shared" si="39"/>
        <v>R</v>
      </c>
      <c r="C868" t="s">
        <v>1</v>
      </c>
      <c r="D868" t="s">
        <v>89</v>
      </c>
      <c r="E868">
        <v>1986</v>
      </c>
      <c r="F868" s="22">
        <f t="shared" si="40"/>
        <v>31413</v>
      </c>
      <c r="G868" t="s">
        <v>3281</v>
      </c>
      <c r="H868">
        <f t="shared" si="41"/>
        <v>7.7</v>
      </c>
      <c r="I868">
        <v>7.7</v>
      </c>
      <c r="J868">
        <v>104000</v>
      </c>
      <c r="K868" t="s">
        <v>650</v>
      </c>
      <c r="L868" t="s">
        <v>3282</v>
      </c>
      <c r="M868" t="s">
        <v>554</v>
      </c>
      <c r="N868" t="s">
        <v>122</v>
      </c>
      <c r="P868">
        <v>7153487</v>
      </c>
      <c r="Q868">
        <f>_xlfn.XLOOKUP(E868,CPI!A:A,CPI!B:B)</f>
        <v>109.6</v>
      </c>
      <c r="R868" s="12">
        <f>P868*(CPI!$B$112/Movie!Q868)</f>
        <v>19887477.088503651</v>
      </c>
      <c r="S868" t="s">
        <v>2028</v>
      </c>
      <c r="T868">
        <v>130</v>
      </c>
    </row>
    <row r="869" spans="1:20" x14ac:dyDescent="0.3">
      <c r="A869" t="s">
        <v>3283</v>
      </c>
      <c r="B869" t="str">
        <f t="shared" si="39"/>
        <v>PG-13</v>
      </c>
      <c r="C869" t="s">
        <v>1984</v>
      </c>
      <c r="D869" t="s">
        <v>19</v>
      </c>
      <c r="E869">
        <v>1986</v>
      </c>
      <c r="F869" s="22">
        <f t="shared" si="40"/>
        <v>31413</v>
      </c>
      <c r="G869" t="s">
        <v>3060</v>
      </c>
      <c r="H869">
        <f t="shared" si="41"/>
        <v>6</v>
      </c>
      <c r="I869">
        <v>6</v>
      </c>
      <c r="J869">
        <v>15000</v>
      </c>
      <c r="K869" t="s">
        <v>1104</v>
      </c>
      <c r="L869" t="s">
        <v>1104</v>
      </c>
      <c r="M869" t="s">
        <v>3243</v>
      </c>
      <c r="N869" t="s">
        <v>15</v>
      </c>
      <c r="O869">
        <v>2700000</v>
      </c>
      <c r="P869">
        <v>3500000</v>
      </c>
      <c r="Q869">
        <f>_xlfn.XLOOKUP(E869,CPI!A:A,CPI!B:B)</f>
        <v>109.6</v>
      </c>
      <c r="R869" s="12">
        <f>P869*(CPI!$B$112/Movie!Q869)</f>
        <v>9730383.2116788328</v>
      </c>
      <c r="S869" t="s">
        <v>3284</v>
      </c>
      <c r="T869">
        <v>93</v>
      </c>
    </row>
    <row r="870" spans="1:20" x14ac:dyDescent="0.3">
      <c r="A870" t="s">
        <v>3285</v>
      </c>
      <c r="B870" t="str">
        <f t="shared" si="39"/>
        <v>R</v>
      </c>
      <c r="C870" t="s">
        <v>1</v>
      </c>
      <c r="D870" t="s">
        <v>2</v>
      </c>
      <c r="E870">
        <v>1986</v>
      </c>
      <c r="F870" s="22">
        <f t="shared" si="40"/>
        <v>31413</v>
      </c>
      <c r="G870" t="s">
        <v>3286</v>
      </c>
      <c r="H870">
        <f t="shared" si="41"/>
        <v>7</v>
      </c>
      <c r="I870">
        <v>7</v>
      </c>
      <c r="J870">
        <v>77000</v>
      </c>
      <c r="K870" t="s">
        <v>50</v>
      </c>
      <c r="L870" t="s">
        <v>3287</v>
      </c>
      <c r="M870" t="s">
        <v>302</v>
      </c>
      <c r="N870" t="s">
        <v>15</v>
      </c>
      <c r="O870">
        <v>13800000</v>
      </c>
      <c r="P870">
        <v>52293982</v>
      </c>
      <c r="Q870">
        <f>_xlfn.XLOOKUP(E870,CPI!A:A,CPI!B:B)</f>
        <v>109.6</v>
      </c>
      <c r="R870" s="12">
        <f>P870*(CPI!$B$112/Movie!Q870)</f>
        <v>145382995.57846716</v>
      </c>
      <c r="S870" t="s">
        <v>2077</v>
      </c>
      <c r="T870">
        <v>119</v>
      </c>
    </row>
    <row r="871" spans="1:20" x14ac:dyDescent="0.3">
      <c r="A871" t="s">
        <v>3288</v>
      </c>
      <c r="B871" t="str">
        <f t="shared" si="39"/>
        <v>PG</v>
      </c>
      <c r="C871" t="s">
        <v>18</v>
      </c>
      <c r="D871" t="s">
        <v>2</v>
      </c>
      <c r="E871">
        <v>1986</v>
      </c>
      <c r="F871" s="22">
        <f t="shared" si="40"/>
        <v>31413</v>
      </c>
      <c r="G871" t="s">
        <v>3289</v>
      </c>
      <c r="H871">
        <f t="shared" si="41"/>
        <v>7.5</v>
      </c>
      <c r="I871">
        <v>7.5</v>
      </c>
      <c r="J871">
        <v>44000</v>
      </c>
      <c r="K871" t="s">
        <v>3290</v>
      </c>
      <c r="L871" t="s">
        <v>3291</v>
      </c>
      <c r="M871" t="s">
        <v>58</v>
      </c>
      <c r="N871" t="s">
        <v>7</v>
      </c>
      <c r="O871">
        <v>6000000</v>
      </c>
      <c r="P871">
        <v>28607524</v>
      </c>
      <c r="Q871">
        <f>_xlfn.XLOOKUP(E871,CPI!A:A,CPI!B:B)</f>
        <v>109.6</v>
      </c>
      <c r="R871" s="12">
        <f>P871*(CPI!$B$112/Movie!Q871)</f>
        <v>79532048.93065694</v>
      </c>
      <c r="S871" t="s">
        <v>515</v>
      </c>
      <c r="T871">
        <v>114</v>
      </c>
    </row>
    <row r="872" spans="1:20" x14ac:dyDescent="0.3">
      <c r="A872" t="s">
        <v>3292</v>
      </c>
      <c r="B872" t="str">
        <f t="shared" si="39"/>
        <v>R</v>
      </c>
      <c r="C872" t="s">
        <v>1</v>
      </c>
      <c r="D872" t="s">
        <v>2</v>
      </c>
      <c r="E872">
        <v>1986</v>
      </c>
      <c r="F872" s="22">
        <f t="shared" si="40"/>
        <v>31413</v>
      </c>
      <c r="G872" t="s">
        <v>3293</v>
      </c>
      <c r="H872">
        <f t="shared" si="41"/>
        <v>6.9</v>
      </c>
      <c r="I872">
        <v>6.9</v>
      </c>
      <c r="J872">
        <v>41000</v>
      </c>
      <c r="K872" t="s">
        <v>70</v>
      </c>
      <c r="L872" t="s">
        <v>3294</v>
      </c>
      <c r="M872" t="s">
        <v>70</v>
      </c>
      <c r="N872" t="s">
        <v>15</v>
      </c>
      <c r="O872">
        <v>15000000</v>
      </c>
      <c r="P872">
        <v>42724017</v>
      </c>
      <c r="Q872">
        <f>_xlfn.XLOOKUP(E872,CPI!A:A,CPI!B:B)</f>
        <v>109.6</v>
      </c>
      <c r="R872" s="12">
        <f>P872*(CPI!$B$112/Movie!Q872)</f>
        <v>118777445.0720803</v>
      </c>
      <c r="S872" t="s">
        <v>3295</v>
      </c>
      <c r="T872">
        <v>130</v>
      </c>
    </row>
    <row r="873" spans="1:20" x14ac:dyDescent="0.3">
      <c r="A873" t="s">
        <v>3296</v>
      </c>
      <c r="B873" t="str">
        <f t="shared" si="39"/>
        <v>PG</v>
      </c>
      <c r="C873" t="s">
        <v>18</v>
      </c>
      <c r="D873" t="s">
        <v>10</v>
      </c>
      <c r="E873">
        <v>1986</v>
      </c>
      <c r="F873" s="22">
        <f t="shared" si="40"/>
        <v>31413</v>
      </c>
      <c r="G873" t="s">
        <v>3251</v>
      </c>
      <c r="H873">
        <f t="shared" si="41"/>
        <v>6.9</v>
      </c>
      <c r="I873">
        <v>6.9</v>
      </c>
      <c r="J873">
        <v>45000</v>
      </c>
      <c r="K873" t="s">
        <v>12</v>
      </c>
      <c r="L873" t="s">
        <v>3297</v>
      </c>
      <c r="M873" t="s">
        <v>3298</v>
      </c>
      <c r="N873" t="s">
        <v>15</v>
      </c>
      <c r="O873">
        <v>9000000</v>
      </c>
      <c r="P873">
        <v>18564613</v>
      </c>
      <c r="Q873">
        <f>_xlfn.XLOOKUP(E873,CPI!A:A,CPI!B:B)</f>
        <v>109.6</v>
      </c>
      <c r="R873" s="12">
        <f>P873*(CPI!$B$112/Movie!Q873)</f>
        <v>51611656.761861317</v>
      </c>
      <c r="S873" t="s">
        <v>1709</v>
      </c>
      <c r="T873">
        <v>90</v>
      </c>
    </row>
    <row r="874" spans="1:20" x14ac:dyDescent="0.3">
      <c r="A874" t="s">
        <v>3299</v>
      </c>
      <c r="B874" t="str">
        <f t="shared" si="39"/>
        <v>R</v>
      </c>
      <c r="C874" t="s">
        <v>1</v>
      </c>
      <c r="D874" t="s">
        <v>19</v>
      </c>
      <c r="E874">
        <v>1986</v>
      </c>
      <c r="F874" s="22">
        <f t="shared" si="40"/>
        <v>31413</v>
      </c>
      <c r="G874" t="s">
        <v>3300</v>
      </c>
      <c r="H874">
        <f t="shared" si="41"/>
        <v>5.8</v>
      </c>
      <c r="I874">
        <v>5.8</v>
      </c>
      <c r="J874">
        <v>69000</v>
      </c>
      <c r="K874" t="s">
        <v>1782</v>
      </c>
      <c r="L874" t="s">
        <v>3301</v>
      </c>
      <c r="M874" t="s">
        <v>746</v>
      </c>
      <c r="N874" t="s">
        <v>15</v>
      </c>
      <c r="O874">
        <v>25000000</v>
      </c>
      <c r="P874">
        <v>49042224</v>
      </c>
      <c r="Q874">
        <f>_xlfn.XLOOKUP(E874,CPI!A:A,CPI!B:B)</f>
        <v>109.6</v>
      </c>
      <c r="R874" s="12">
        <f>P874*(CPI!$B$112/Movie!Q874)</f>
        <v>136342752.30656937</v>
      </c>
      <c r="S874" t="s">
        <v>8</v>
      </c>
      <c r="T874">
        <v>87</v>
      </c>
    </row>
    <row r="875" spans="1:20" x14ac:dyDescent="0.3">
      <c r="A875" t="s">
        <v>3302</v>
      </c>
      <c r="B875" t="str">
        <f t="shared" si="39"/>
        <v>PG-13</v>
      </c>
      <c r="C875" t="s">
        <v>1984</v>
      </c>
      <c r="D875" t="s">
        <v>26</v>
      </c>
      <c r="E875">
        <v>1986</v>
      </c>
      <c r="F875" s="22">
        <f t="shared" si="40"/>
        <v>31413</v>
      </c>
      <c r="G875" t="s">
        <v>3303</v>
      </c>
      <c r="H875">
        <f t="shared" si="41"/>
        <v>6.4</v>
      </c>
      <c r="I875">
        <v>6.4</v>
      </c>
      <c r="J875">
        <v>34000</v>
      </c>
      <c r="K875" t="s">
        <v>724</v>
      </c>
      <c r="L875" t="s">
        <v>3304</v>
      </c>
      <c r="M875" t="s">
        <v>2159</v>
      </c>
      <c r="N875" t="s">
        <v>15</v>
      </c>
      <c r="O875">
        <v>18000000</v>
      </c>
      <c r="P875">
        <v>41488348</v>
      </c>
      <c r="Q875">
        <f>_xlfn.XLOOKUP(E875,CPI!A:A,CPI!B:B)</f>
        <v>109.6</v>
      </c>
      <c r="R875" s="12">
        <f>P875*(CPI!$B$112/Movie!Q875)</f>
        <v>115342149.95985402</v>
      </c>
      <c r="S875" t="s">
        <v>2085</v>
      </c>
      <c r="T875">
        <v>103</v>
      </c>
    </row>
    <row r="876" spans="1:20" x14ac:dyDescent="0.3">
      <c r="A876" t="s">
        <v>3305</v>
      </c>
      <c r="B876" t="str">
        <f t="shared" si="39"/>
        <v>PG</v>
      </c>
      <c r="C876" t="s">
        <v>18</v>
      </c>
      <c r="D876" t="s">
        <v>10</v>
      </c>
      <c r="E876">
        <v>1986</v>
      </c>
      <c r="F876" s="22">
        <f t="shared" si="40"/>
        <v>31413</v>
      </c>
      <c r="G876" t="s">
        <v>3306</v>
      </c>
      <c r="H876">
        <f t="shared" si="41"/>
        <v>7.4</v>
      </c>
      <c r="I876">
        <v>7.4</v>
      </c>
      <c r="J876">
        <v>57000</v>
      </c>
      <c r="K876" t="s">
        <v>2140</v>
      </c>
      <c r="L876" t="s">
        <v>2113</v>
      </c>
      <c r="M876" t="s">
        <v>52</v>
      </c>
      <c r="N876" t="s">
        <v>7</v>
      </c>
      <c r="O876">
        <v>24500000</v>
      </c>
      <c r="P876">
        <v>17502499</v>
      </c>
      <c r="Q876">
        <f>_xlfn.XLOOKUP(E876,CPI!A:A,CPI!B:B)</f>
        <v>109.6</v>
      </c>
      <c r="R876" s="12">
        <f>P876*(CPI!$B$112/Movie!Q876)</f>
        <v>48658863.552007303</v>
      </c>
      <c r="S876" t="s">
        <v>8</v>
      </c>
      <c r="T876">
        <v>125</v>
      </c>
    </row>
    <row r="877" spans="1:20" x14ac:dyDescent="0.3">
      <c r="A877" t="s">
        <v>3307</v>
      </c>
      <c r="B877" t="str">
        <f t="shared" si="39"/>
        <v>Not Rated</v>
      </c>
      <c r="C877" t="s">
        <v>432</v>
      </c>
      <c r="D877" t="s">
        <v>2</v>
      </c>
      <c r="E877">
        <v>1986</v>
      </c>
      <c r="F877" s="22">
        <f t="shared" si="40"/>
        <v>31413</v>
      </c>
      <c r="G877" t="s">
        <v>3308</v>
      </c>
      <c r="H877">
        <f t="shared" si="41"/>
        <v>6.6</v>
      </c>
      <c r="I877">
        <v>6.6</v>
      </c>
      <c r="J877">
        <v>780</v>
      </c>
      <c r="K877" t="s">
        <v>3309</v>
      </c>
      <c r="L877" t="s">
        <v>3309</v>
      </c>
      <c r="M877" t="s">
        <v>3310</v>
      </c>
      <c r="N877" t="s">
        <v>15</v>
      </c>
      <c r="P877">
        <v>1777378</v>
      </c>
      <c r="Q877">
        <f>_xlfn.XLOOKUP(E877,CPI!A:A,CPI!B:B)</f>
        <v>109.6</v>
      </c>
      <c r="R877" s="12">
        <f>P877*(CPI!$B$112/Movie!Q877)</f>
        <v>4941305.4434306575</v>
      </c>
      <c r="S877" t="s">
        <v>3311</v>
      </c>
      <c r="T877">
        <v>93</v>
      </c>
    </row>
    <row r="878" spans="1:20" x14ac:dyDescent="0.3">
      <c r="A878" t="s">
        <v>3312</v>
      </c>
      <c r="B878" t="str">
        <f t="shared" si="39"/>
        <v>R</v>
      </c>
      <c r="C878" t="s">
        <v>1</v>
      </c>
      <c r="D878" t="s">
        <v>2</v>
      </c>
      <c r="E878">
        <v>1986</v>
      </c>
      <c r="F878" s="22">
        <f t="shared" si="40"/>
        <v>31413</v>
      </c>
      <c r="G878" t="s">
        <v>2807</v>
      </c>
      <c r="H878">
        <f t="shared" si="41"/>
        <v>6.2</v>
      </c>
      <c r="I878">
        <v>6.2</v>
      </c>
      <c r="J878">
        <v>13000</v>
      </c>
      <c r="K878" t="s">
        <v>1444</v>
      </c>
      <c r="L878" t="s">
        <v>1444</v>
      </c>
      <c r="M878" t="s">
        <v>2187</v>
      </c>
      <c r="N878" t="s">
        <v>15</v>
      </c>
      <c r="P878">
        <v>15448384</v>
      </c>
      <c r="Q878">
        <f>_xlfn.XLOOKUP(E878,CPI!A:A,CPI!B:B)</f>
        <v>109.6</v>
      </c>
      <c r="R878" s="12">
        <f>P878*(CPI!$B$112/Movie!Q878)</f>
        <v>42948198.94890511</v>
      </c>
      <c r="S878" t="s">
        <v>1446</v>
      </c>
      <c r="T878">
        <v>110</v>
      </c>
    </row>
    <row r="879" spans="1:20" x14ac:dyDescent="0.3">
      <c r="A879" t="s">
        <v>3313</v>
      </c>
      <c r="B879" t="str">
        <f t="shared" si="39"/>
        <v>PG</v>
      </c>
      <c r="C879" t="s">
        <v>18</v>
      </c>
      <c r="D879" t="s">
        <v>26</v>
      </c>
      <c r="E879">
        <v>1986</v>
      </c>
      <c r="F879" s="22">
        <f t="shared" si="40"/>
        <v>31413</v>
      </c>
      <c r="G879" t="s">
        <v>3274</v>
      </c>
      <c r="H879">
        <f t="shared" si="41"/>
        <v>6.5</v>
      </c>
      <c r="I879">
        <v>6.5</v>
      </c>
      <c r="J879">
        <v>70000</v>
      </c>
      <c r="K879" t="s">
        <v>43</v>
      </c>
      <c r="L879" t="s">
        <v>836</v>
      </c>
      <c r="M879" t="s">
        <v>836</v>
      </c>
      <c r="N879" t="s">
        <v>15</v>
      </c>
      <c r="O879">
        <v>25000000</v>
      </c>
      <c r="P879">
        <v>39246734</v>
      </c>
      <c r="Q879">
        <f>_xlfn.XLOOKUP(E879,CPI!A:A,CPI!B:B)</f>
        <v>109.6</v>
      </c>
      <c r="R879" s="12">
        <f>P879*(CPI!$B$112/Movie!Q879)</f>
        <v>109110217.60766424</v>
      </c>
      <c r="S879" t="s">
        <v>3314</v>
      </c>
      <c r="T879">
        <v>104</v>
      </c>
    </row>
    <row r="880" spans="1:20" x14ac:dyDescent="0.3">
      <c r="A880" t="s">
        <v>3315</v>
      </c>
      <c r="B880" t="str">
        <f t="shared" si="39"/>
        <v>R</v>
      </c>
      <c r="C880" t="s">
        <v>1</v>
      </c>
      <c r="D880" t="s">
        <v>19</v>
      </c>
      <c r="E880">
        <v>1986</v>
      </c>
      <c r="F880" s="22">
        <f t="shared" si="40"/>
        <v>31413</v>
      </c>
      <c r="G880" t="s">
        <v>3029</v>
      </c>
      <c r="H880">
        <f t="shared" si="41"/>
        <v>5.5</v>
      </c>
      <c r="I880">
        <v>5.5</v>
      </c>
      <c r="J880">
        <v>31000</v>
      </c>
      <c r="K880" t="s">
        <v>5</v>
      </c>
      <c r="L880" t="s">
        <v>5</v>
      </c>
      <c r="M880" t="s">
        <v>2562</v>
      </c>
      <c r="N880" t="s">
        <v>15</v>
      </c>
      <c r="O880">
        <v>10000000</v>
      </c>
      <c r="P880">
        <v>7433663</v>
      </c>
      <c r="Q880">
        <f>_xlfn.XLOOKUP(E880,CPI!A:A,CPI!B:B)</f>
        <v>109.6</v>
      </c>
      <c r="R880" s="12">
        <f>P880*(CPI!$B$112/Movie!Q880)</f>
        <v>20666397.044708032</v>
      </c>
      <c r="S880" t="s">
        <v>1736</v>
      </c>
      <c r="T880">
        <v>98</v>
      </c>
    </row>
    <row r="881" spans="1:20" x14ac:dyDescent="0.3">
      <c r="A881" t="s">
        <v>3316</v>
      </c>
      <c r="B881" t="str">
        <f t="shared" si="39"/>
        <v>PG-13</v>
      </c>
      <c r="C881" t="s">
        <v>1984</v>
      </c>
      <c r="D881" t="s">
        <v>26</v>
      </c>
      <c r="E881">
        <v>1986</v>
      </c>
      <c r="F881" s="22">
        <f t="shared" si="40"/>
        <v>31413</v>
      </c>
      <c r="G881" t="s">
        <v>3317</v>
      </c>
      <c r="H881">
        <f t="shared" si="41"/>
        <v>6.9</v>
      </c>
      <c r="I881">
        <v>6.9</v>
      </c>
      <c r="J881">
        <v>15000</v>
      </c>
      <c r="K881" t="s">
        <v>657</v>
      </c>
      <c r="L881" t="s">
        <v>657</v>
      </c>
      <c r="M881" t="s">
        <v>3318</v>
      </c>
      <c r="N881" t="s">
        <v>15</v>
      </c>
      <c r="O881">
        <v>6000000</v>
      </c>
      <c r="P881">
        <v>8200000</v>
      </c>
      <c r="Q881">
        <f>_xlfn.XLOOKUP(E881,CPI!A:A,CPI!B:B)</f>
        <v>109.6</v>
      </c>
      <c r="R881" s="12">
        <f>P881*(CPI!$B$112/Movie!Q881)</f>
        <v>22796897.810218979</v>
      </c>
      <c r="S881" t="s">
        <v>3319</v>
      </c>
      <c r="T881">
        <v>100</v>
      </c>
    </row>
    <row r="882" spans="1:20" x14ac:dyDescent="0.3">
      <c r="A882" t="s">
        <v>3320</v>
      </c>
      <c r="B882" t="str">
        <f t="shared" si="39"/>
        <v>R</v>
      </c>
      <c r="C882" t="s">
        <v>1</v>
      </c>
      <c r="D882" t="s">
        <v>37</v>
      </c>
      <c r="E882">
        <v>1986</v>
      </c>
      <c r="F882" s="22">
        <f t="shared" si="40"/>
        <v>31413</v>
      </c>
      <c r="G882" t="s">
        <v>3251</v>
      </c>
      <c r="H882">
        <f t="shared" si="41"/>
        <v>6</v>
      </c>
      <c r="I882">
        <v>6</v>
      </c>
      <c r="J882">
        <v>40000</v>
      </c>
      <c r="K882" t="s">
        <v>3321</v>
      </c>
      <c r="L882" t="s">
        <v>3321</v>
      </c>
      <c r="M882" t="s">
        <v>3322</v>
      </c>
      <c r="N882" t="s">
        <v>15</v>
      </c>
      <c r="O882">
        <v>3000000</v>
      </c>
      <c r="P882">
        <v>19472057</v>
      </c>
      <c r="Q882">
        <f>_xlfn.XLOOKUP(E882,CPI!A:A,CPI!B:B)</f>
        <v>109.6</v>
      </c>
      <c r="R882" s="12">
        <f>P882*(CPI!$B$112/Movie!Q882)</f>
        <v>54134450.437043801</v>
      </c>
      <c r="S882" t="s">
        <v>29</v>
      </c>
      <c r="T882">
        <v>86</v>
      </c>
    </row>
    <row r="883" spans="1:20" x14ac:dyDescent="0.3">
      <c r="A883" t="s">
        <v>3323</v>
      </c>
      <c r="B883" t="str">
        <f t="shared" si="39"/>
        <v>PG</v>
      </c>
      <c r="C883" t="s">
        <v>18</v>
      </c>
      <c r="D883" t="s">
        <v>26</v>
      </c>
      <c r="E883">
        <v>1986</v>
      </c>
      <c r="F883" s="22">
        <f t="shared" si="40"/>
        <v>31413</v>
      </c>
      <c r="G883" t="s">
        <v>3324</v>
      </c>
      <c r="H883">
        <f t="shared" si="41"/>
        <v>6.4</v>
      </c>
      <c r="I883">
        <v>6.4</v>
      </c>
      <c r="J883">
        <v>54000</v>
      </c>
      <c r="K883" t="s">
        <v>1222</v>
      </c>
      <c r="L883" t="s">
        <v>3325</v>
      </c>
      <c r="M883" t="s">
        <v>2076</v>
      </c>
      <c r="N883" t="s">
        <v>15</v>
      </c>
      <c r="O883">
        <v>10000000</v>
      </c>
      <c r="P883">
        <v>54999651</v>
      </c>
      <c r="Q883">
        <f>_xlfn.XLOOKUP(E883,CPI!A:A,CPI!B:B)</f>
        <v>109.6</v>
      </c>
      <c r="R883" s="12">
        <f>P883*(CPI!$B$112/Movie!Q883)</f>
        <v>152905051.63959855</v>
      </c>
      <c r="S883" t="s">
        <v>1531</v>
      </c>
      <c r="T883">
        <v>91</v>
      </c>
    </row>
    <row r="884" spans="1:20" x14ac:dyDescent="0.3">
      <c r="A884" t="s">
        <v>3326</v>
      </c>
      <c r="B884" t="str">
        <f t="shared" si="39"/>
        <v>PG-13</v>
      </c>
      <c r="C884" t="s">
        <v>1984</v>
      </c>
      <c r="D884" t="s">
        <v>26</v>
      </c>
      <c r="E884">
        <v>1986</v>
      </c>
      <c r="F884" s="22">
        <f t="shared" si="40"/>
        <v>31413</v>
      </c>
      <c r="G884" t="s">
        <v>3327</v>
      </c>
      <c r="H884">
        <f t="shared" si="41"/>
        <v>6.6</v>
      </c>
      <c r="I884">
        <v>6.6</v>
      </c>
      <c r="J884">
        <v>29000</v>
      </c>
      <c r="K884" t="s">
        <v>2708</v>
      </c>
      <c r="L884" t="s">
        <v>1639</v>
      </c>
      <c r="M884" t="s">
        <v>1639</v>
      </c>
      <c r="N884" t="s">
        <v>15</v>
      </c>
      <c r="O884">
        <v>11000000</v>
      </c>
      <c r="P884">
        <v>91258000</v>
      </c>
      <c r="Q884">
        <f>_xlfn.XLOOKUP(E884,CPI!A:A,CPI!B:B)</f>
        <v>109.6</v>
      </c>
      <c r="R884" s="12">
        <f>P884*(CPI!$B$112/Movie!Q884)</f>
        <v>253707231.75182483</v>
      </c>
      <c r="S884" t="s">
        <v>35</v>
      </c>
      <c r="T884">
        <v>96</v>
      </c>
    </row>
    <row r="885" spans="1:20" x14ac:dyDescent="0.3">
      <c r="A885" t="s">
        <v>3328</v>
      </c>
      <c r="B885" t="str">
        <f t="shared" si="39"/>
        <v>Not Rated</v>
      </c>
      <c r="C885" t="s">
        <v>432</v>
      </c>
      <c r="D885" t="s">
        <v>2</v>
      </c>
      <c r="E885">
        <v>1986</v>
      </c>
      <c r="F885" s="22">
        <f t="shared" si="40"/>
        <v>31413</v>
      </c>
      <c r="G885" t="s">
        <v>3329</v>
      </c>
      <c r="H885">
        <f t="shared" si="41"/>
        <v>7.4</v>
      </c>
      <c r="I885">
        <v>7.4</v>
      </c>
      <c r="J885">
        <v>19000</v>
      </c>
      <c r="K885" t="s">
        <v>783</v>
      </c>
      <c r="L885" t="s">
        <v>3330</v>
      </c>
      <c r="M885" t="s">
        <v>3331</v>
      </c>
      <c r="N885" t="s">
        <v>437</v>
      </c>
      <c r="P885">
        <v>2016851</v>
      </c>
      <c r="Q885">
        <f>_xlfn.XLOOKUP(E885,CPI!A:A,CPI!B:B)</f>
        <v>109.6</v>
      </c>
      <c r="R885" s="12">
        <f>P885*(CPI!$B$112/Movie!Q885)</f>
        <v>5607066.6031021904</v>
      </c>
      <c r="S885" t="s">
        <v>536</v>
      </c>
      <c r="T885">
        <v>185</v>
      </c>
    </row>
    <row r="886" spans="1:20" x14ac:dyDescent="0.3">
      <c r="A886" t="s">
        <v>3332</v>
      </c>
      <c r="B886" t="str">
        <f t="shared" si="39"/>
        <v>R</v>
      </c>
      <c r="C886" t="s">
        <v>1</v>
      </c>
      <c r="D886" t="s">
        <v>26</v>
      </c>
      <c r="E886">
        <v>1986</v>
      </c>
      <c r="F886" s="22">
        <f t="shared" si="40"/>
        <v>31413</v>
      </c>
      <c r="G886" t="s">
        <v>3237</v>
      </c>
      <c r="H886">
        <f t="shared" si="41"/>
        <v>6.2</v>
      </c>
      <c r="I886">
        <v>6.2</v>
      </c>
      <c r="J886">
        <v>15000</v>
      </c>
      <c r="K886" t="s">
        <v>3333</v>
      </c>
      <c r="L886" t="s">
        <v>672</v>
      </c>
      <c r="M886" t="s">
        <v>2187</v>
      </c>
      <c r="N886" t="s">
        <v>15</v>
      </c>
      <c r="O886">
        <v>8500000</v>
      </c>
      <c r="P886">
        <v>38702310</v>
      </c>
      <c r="Q886">
        <f>_xlfn.XLOOKUP(E886,CPI!A:A,CPI!B:B)</f>
        <v>109.6</v>
      </c>
      <c r="R886" s="12">
        <f>P886*(CPI!$B$112/Movie!Q886)</f>
        <v>107596659.27919708</v>
      </c>
      <c r="S886" t="s">
        <v>2085</v>
      </c>
      <c r="T886">
        <v>113</v>
      </c>
    </row>
    <row r="887" spans="1:20" x14ac:dyDescent="0.3">
      <c r="A887" t="s">
        <v>3334</v>
      </c>
      <c r="B887" t="str">
        <f t="shared" si="39"/>
        <v>PG-13</v>
      </c>
      <c r="C887" t="s">
        <v>1984</v>
      </c>
      <c r="D887" t="s">
        <v>26</v>
      </c>
      <c r="E887">
        <v>1986</v>
      </c>
      <c r="F887" s="22">
        <f t="shared" si="40"/>
        <v>31413</v>
      </c>
      <c r="G887" t="s">
        <v>3335</v>
      </c>
      <c r="H887">
        <f t="shared" si="41"/>
        <v>6.1</v>
      </c>
      <c r="I887">
        <v>6.1</v>
      </c>
      <c r="J887">
        <v>32000</v>
      </c>
      <c r="K887" t="s">
        <v>3336</v>
      </c>
      <c r="L887" t="s">
        <v>3337</v>
      </c>
      <c r="M887" t="s">
        <v>637</v>
      </c>
      <c r="N887" t="s">
        <v>15</v>
      </c>
      <c r="O887">
        <v>2000000</v>
      </c>
      <c r="P887">
        <v>13167232</v>
      </c>
      <c r="Q887">
        <f>_xlfn.XLOOKUP(E887,CPI!A:A,CPI!B:B)</f>
        <v>109.6</v>
      </c>
      <c r="R887" s="12">
        <f>P887*(CPI!$B$112/Movie!Q887)</f>
        <v>36606346.627737232</v>
      </c>
      <c r="S887" t="s">
        <v>2011</v>
      </c>
      <c r="T887">
        <v>86</v>
      </c>
    </row>
    <row r="888" spans="1:20" x14ac:dyDescent="0.3">
      <c r="A888" t="s">
        <v>3338</v>
      </c>
      <c r="B888" t="str">
        <f t="shared" si="39"/>
        <v>Not Rated</v>
      </c>
      <c r="C888" t="s">
        <v>432</v>
      </c>
      <c r="D888" t="s">
        <v>26</v>
      </c>
      <c r="E888">
        <v>1986</v>
      </c>
      <c r="F888" s="22">
        <f t="shared" si="40"/>
        <v>31413</v>
      </c>
      <c r="G888" t="s">
        <v>3222</v>
      </c>
      <c r="H888">
        <f t="shared" si="41"/>
        <v>5.6</v>
      </c>
      <c r="I888">
        <v>5.6</v>
      </c>
      <c r="J888">
        <v>29000</v>
      </c>
      <c r="K888" t="s">
        <v>719</v>
      </c>
      <c r="L888" t="s">
        <v>2049</v>
      </c>
      <c r="M888" t="s">
        <v>1937</v>
      </c>
      <c r="N888" t="s">
        <v>15</v>
      </c>
      <c r="O888">
        <v>4700000</v>
      </c>
      <c r="P888">
        <v>8025872</v>
      </c>
      <c r="Q888">
        <f>_xlfn.XLOOKUP(E888,CPI!A:A,CPI!B:B)</f>
        <v>109.6</v>
      </c>
      <c r="R888" s="12">
        <f>P888*(CPI!$B$112/Movie!Q888)</f>
        <v>22312802.905109491</v>
      </c>
      <c r="S888" t="s">
        <v>1670</v>
      </c>
      <c r="T888">
        <v>101</v>
      </c>
    </row>
    <row r="889" spans="1:20" x14ac:dyDescent="0.3">
      <c r="A889" t="s">
        <v>3339</v>
      </c>
      <c r="B889" t="str">
        <f t="shared" si="39"/>
        <v>PG-13</v>
      </c>
      <c r="C889" t="s">
        <v>1984</v>
      </c>
      <c r="D889" t="s">
        <v>19</v>
      </c>
      <c r="E889">
        <v>1986</v>
      </c>
      <c r="F889" s="22">
        <f t="shared" si="40"/>
        <v>31413</v>
      </c>
      <c r="G889" t="s">
        <v>2688</v>
      </c>
      <c r="H889">
        <f t="shared" si="41"/>
        <v>5.5</v>
      </c>
      <c r="I889">
        <v>5.5</v>
      </c>
      <c r="J889">
        <v>14000</v>
      </c>
      <c r="K889" t="s">
        <v>1132</v>
      </c>
      <c r="L889" t="s">
        <v>3340</v>
      </c>
      <c r="M889" t="s">
        <v>3341</v>
      </c>
      <c r="N889" t="s">
        <v>15</v>
      </c>
      <c r="P889">
        <v>24159872</v>
      </c>
      <c r="Q889">
        <f>_xlfn.XLOOKUP(E889,CPI!A:A,CPI!B:B)</f>
        <v>109.6</v>
      </c>
      <c r="R889" s="12">
        <f>P889*(CPI!$B$112/Movie!Q889)</f>
        <v>67167089.401459858</v>
      </c>
      <c r="S889" t="s">
        <v>2085</v>
      </c>
      <c r="T889">
        <v>117</v>
      </c>
    </row>
    <row r="890" spans="1:20" x14ac:dyDescent="0.3">
      <c r="A890" t="s">
        <v>3342</v>
      </c>
      <c r="B890" t="str">
        <f t="shared" si="39"/>
        <v>PG</v>
      </c>
      <c r="C890" t="s">
        <v>18</v>
      </c>
      <c r="D890" t="s">
        <v>26</v>
      </c>
      <c r="E890">
        <v>1986</v>
      </c>
      <c r="F890" s="22">
        <f t="shared" si="40"/>
        <v>31413</v>
      </c>
      <c r="G890" t="s">
        <v>3343</v>
      </c>
      <c r="H890">
        <f t="shared" si="41"/>
        <v>6.4</v>
      </c>
      <c r="I890">
        <v>6.4</v>
      </c>
      <c r="J890">
        <v>14000</v>
      </c>
      <c r="K890" t="s">
        <v>2609</v>
      </c>
      <c r="L890" t="s">
        <v>2609</v>
      </c>
      <c r="M890" t="s">
        <v>2610</v>
      </c>
      <c r="N890" t="s">
        <v>15</v>
      </c>
      <c r="P890">
        <v>13431806</v>
      </c>
      <c r="Q890">
        <f>_xlfn.XLOOKUP(E890,CPI!A:A,CPI!B:B)</f>
        <v>109.6</v>
      </c>
      <c r="R890" s="12">
        <f>P890*(CPI!$B$112/Movie!Q890)</f>
        <v>37341891.315693431</v>
      </c>
      <c r="S890" t="s">
        <v>2225</v>
      </c>
      <c r="T890">
        <v>93</v>
      </c>
    </row>
    <row r="891" spans="1:20" x14ac:dyDescent="0.3">
      <c r="A891" t="s">
        <v>3344</v>
      </c>
      <c r="B891" t="str">
        <f t="shared" si="39"/>
        <v>R</v>
      </c>
      <c r="C891" t="s">
        <v>1</v>
      </c>
      <c r="D891" t="s">
        <v>37</v>
      </c>
      <c r="E891">
        <v>1986</v>
      </c>
      <c r="F891" s="22">
        <f t="shared" si="40"/>
        <v>31413</v>
      </c>
      <c r="G891" t="s">
        <v>3345</v>
      </c>
      <c r="H891">
        <f t="shared" si="41"/>
        <v>6.7</v>
      </c>
      <c r="I891">
        <v>6.7</v>
      </c>
      <c r="J891">
        <v>24000</v>
      </c>
      <c r="K891" t="s">
        <v>2693</v>
      </c>
      <c r="L891" t="s">
        <v>2694</v>
      </c>
      <c r="M891" t="s">
        <v>2695</v>
      </c>
      <c r="N891" t="s">
        <v>15</v>
      </c>
      <c r="O891">
        <v>4500000</v>
      </c>
      <c r="P891">
        <v>1261000</v>
      </c>
      <c r="Q891">
        <f>_xlfn.XLOOKUP(E891,CPI!A:A,CPI!B:B)</f>
        <v>109.6</v>
      </c>
      <c r="R891" s="12">
        <f>P891*(CPI!$B$112/Movie!Q891)</f>
        <v>3505718.0656934311</v>
      </c>
      <c r="S891" t="s">
        <v>2234</v>
      </c>
      <c r="T891">
        <v>85</v>
      </c>
    </row>
    <row r="892" spans="1:20" x14ac:dyDescent="0.3">
      <c r="A892" t="s">
        <v>3346</v>
      </c>
      <c r="B892" t="str">
        <f t="shared" si="39"/>
        <v>R</v>
      </c>
      <c r="C892" t="s">
        <v>1</v>
      </c>
      <c r="D892" t="s">
        <v>48</v>
      </c>
      <c r="E892">
        <v>1986</v>
      </c>
      <c r="F892" s="22">
        <f t="shared" si="40"/>
        <v>31413</v>
      </c>
      <c r="G892" t="s">
        <v>3329</v>
      </c>
      <c r="H892">
        <f t="shared" si="41"/>
        <v>7</v>
      </c>
      <c r="I892">
        <v>7</v>
      </c>
      <c r="J892">
        <v>30000</v>
      </c>
      <c r="K892" t="s">
        <v>2133</v>
      </c>
      <c r="L892" t="s">
        <v>2133</v>
      </c>
      <c r="M892" t="s">
        <v>3347</v>
      </c>
      <c r="N892" t="s">
        <v>7</v>
      </c>
      <c r="O892">
        <v>4000000</v>
      </c>
      <c r="P892">
        <v>2850707</v>
      </c>
      <c r="Q892">
        <f>_xlfn.XLOOKUP(E892,CPI!A:A,CPI!B:B)</f>
        <v>109.6</v>
      </c>
      <c r="R892" s="12">
        <f>P892*(CPI!$B$112/Movie!Q892)</f>
        <v>7925277.5812043799</v>
      </c>
      <c r="S892" t="s">
        <v>3348</v>
      </c>
      <c r="T892">
        <v>112</v>
      </c>
    </row>
    <row r="893" spans="1:20" x14ac:dyDescent="0.3">
      <c r="A893" t="s">
        <v>3349</v>
      </c>
      <c r="B893" t="str">
        <f t="shared" si="39"/>
        <v>Not Rated</v>
      </c>
      <c r="C893" t="s">
        <v>432</v>
      </c>
      <c r="D893" t="s">
        <v>48</v>
      </c>
      <c r="E893">
        <v>1986</v>
      </c>
      <c r="F893" s="22">
        <f t="shared" si="40"/>
        <v>31413</v>
      </c>
      <c r="G893" t="s">
        <v>3350</v>
      </c>
      <c r="H893">
        <f t="shared" si="41"/>
        <v>7</v>
      </c>
      <c r="I893">
        <v>7</v>
      </c>
      <c r="J893">
        <v>33000</v>
      </c>
      <c r="K893" t="s">
        <v>3351</v>
      </c>
      <c r="L893" t="s">
        <v>3352</v>
      </c>
      <c r="M893" t="s">
        <v>3353</v>
      </c>
      <c r="N893" t="s">
        <v>15</v>
      </c>
      <c r="O893">
        <v>111000</v>
      </c>
      <c r="P893">
        <v>609939</v>
      </c>
      <c r="Q893">
        <f>_xlfn.XLOOKUP(E893,CPI!A:A,CPI!B:B)</f>
        <v>109.6</v>
      </c>
      <c r="R893" s="12">
        <f>P893*(CPI!$B$112/Movie!Q893)</f>
        <v>1695697.2016423359</v>
      </c>
      <c r="S893" t="s">
        <v>3354</v>
      </c>
      <c r="T893">
        <v>83</v>
      </c>
    </row>
    <row r="894" spans="1:20" x14ac:dyDescent="0.3">
      <c r="A894" t="s">
        <v>3355</v>
      </c>
      <c r="B894" t="str">
        <f t="shared" si="39"/>
        <v>R</v>
      </c>
      <c r="C894" t="s">
        <v>1</v>
      </c>
      <c r="D894" t="s">
        <v>89</v>
      </c>
      <c r="E894">
        <v>1986</v>
      </c>
      <c r="F894" s="22">
        <f t="shared" si="40"/>
        <v>31413</v>
      </c>
      <c r="G894" t="s">
        <v>3327</v>
      </c>
      <c r="H894">
        <f t="shared" si="41"/>
        <v>7.3</v>
      </c>
      <c r="I894">
        <v>7.3</v>
      </c>
      <c r="J894">
        <v>14000</v>
      </c>
      <c r="K894" t="s">
        <v>2228</v>
      </c>
      <c r="L894" t="s">
        <v>2228</v>
      </c>
      <c r="M894" t="s">
        <v>3356</v>
      </c>
      <c r="N894" t="s">
        <v>7</v>
      </c>
      <c r="P894">
        <v>5794184</v>
      </c>
      <c r="Q894">
        <f>_xlfn.XLOOKUP(E894,CPI!A:A,CPI!B:B)</f>
        <v>109.6</v>
      </c>
      <c r="R894" s="12">
        <f>P894*(CPI!$B$112/Movie!Q894)</f>
        <v>16108465.91970803</v>
      </c>
      <c r="S894" t="s">
        <v>555</v>
      </c>
      <c r="T894">
        <v>104</v>
      </c>
    </row>
    <row r="895" spans="1:20" x14ac:dyDescent="0.3">
      <c r="A895" t="s">
        <v>3357</v>
      </c>
      <c r="B895" t="str">
        <f t="shared" si="39"/>
        <v>PG</v>
      </c>
      <c r="C895" t="s">
        <v>18</v>
      </c>
      <c r="D895" t="s">
        <v>26</v>
      </c>
      <c r="E895">
        <v>1986</v>
      </c>
      <c r="F895" s="22">
        <f t="shared" si="40"/>
        <v>31413</v>
      </c>
      <c r="G895" t="s">
        <v>3358</v>
      </c>
      <c r="H895">
        <f t="shared" si="41"/>
        <v>5.4</v>
      </c>
      <c r="I895">
        <v>5.4</v>
      </c>
      <c r="J895">
        <v>43000</v>
      </c>
      <c r="K895" t="s">
        <v>2678</v>
      </c>
      <c r="L895" t="s">
        <v>2002</v>
      </c>
      <c r="M895" t="s">
        <v>1113</v>
      </c>
      <c r="N895" t="s">
        <v>180</v>
      </c>
      <c r="P895">
        <v>43579163</v>
      </c>
      <c r="Q895">
        <f>_xlfn.XLOOKUP(E895,CPI!A:A,CPI!B:B)</f>
        <v>109.6</v>
      </c>
      <c r="R895" s="12">
        <f>P895*(CPI!$B$112/Movie!Q895)</f>
        <v>121154844.58120438</v>
      </c>
      <c r="S895" t="s">
        <v>3359</v>
      </c>
      <c r="T895">
        <v>83</v>
      </c>
    </row>
    <row r="896" spans="1:20" x14ac:dyDescent="0.3">
      <c r="A896" t="s">
        <v>3360</v>
      </c>
      <c r="B896" t="str">
        <f t="shared" si="39"/>
        <v>R</v>
      </c>
      <c r="C896" t="s">
        <v>1</v>
      </c>
      <c r="D896" t="s">
        <v>26</v>
      </c>
      <c r="E896">
        <v>1986</v>
      </c>
      <c r="F896" s="22">
        <f t="shared" si="40"/>
        <v>31413</v>
      </c>
      <c r="G896" t="s">
        <v>3222</v>
      </c>
      <c r="H896">
        <f t="shared" si="41"/>
        <v>6.8</v>
      </c>
      <c r="I896">
        <v>6.8</v>
      </c>
      <c r="J896">
        <v>22000</v>
      </c>
      <c r="K896" t="s">
        <v>2675</v>
      </c>
      <c r="L896" t="s">
        <v>2675</v>
      </c>
      <c r="M896" t="s">
        <v>3361</v>
      </c>
      <c r="N896" t="s">
        <v>15</v>
      </c>
      <c r="O896">
        <v>5000000</v>
      </c>
      <c r="P896">
        <v>591366</v>
      </c>
      <c r="Q896">
        <f>_xlfn.XLOOKUP(E896,CPI!A:A,CPI!B:B)</f>
        <v>109.6</v>
      </c>
      <c r="R896" s="12">
        <f>P896*(CPI!$B$112/Movie!Q896)</f>
        <v>1644062.22810219</v>
      </c>
      <c r="S896" t="s">
        <v>2085</v>
      </c>
      <c r="T896">
        <v>88</v>
      </c>
    </row>
    <row r="897" spans="1:20" x14ac:dyDescent="0.3">
      <c r="A897" t="s">
        <v>3362</v>
      </c>
      <c r="B897" t="str">
        <f t="shared" si="39"/>
        <v>PG</v>
      </c>
      <c r="C897" t="s">
        <v>18</v>
      </c>
      <c r="D897" t="s">
        <v>2</v>
      </c>
      <c r="E897">
        <v>1986</v>
      </c>
      <c r="F897" s="22">
        <f t="shared" si="40"/>
        <v>31413</v>
      </c>
      <c r="G897" t="s">
        <v>3363</v>
      </c>
      <c r="H897">
        <f t="shared" si="41"/>
        <v>8.1</v>
      </c>
      <c r="I897">
        <v>8.1</v>
      </c>
      <c r="J897">
        <v>26000</v>
      </c>
      <c r="K897" t="s">
        <v>1603</v>
      </c>
      <c r="L897" t="s">
        <v>1603</v>
      </c>
      <c r="M897" t="s">
        <v>3364</v>
      </c>
      <c r="N897" t="s">
        <v>1078</v>
      </c>
      <c r="P897">
        <v>167292</v>
      </c>
      <c r="Q897">
        <f>_xlfn.XLOOKUP(E897,CPI!A:A,CPI!B:B)</f>
        <v>109.6</v>
      </c>
      <c r="R897" s="12">
        <f>P897*(CPI!$B$112/Movie!Q897)</f>
        <v>465090.0766423358</v>
      </c>
      <c r="S897" t="s">
        <v>3365</v>
      </c>
      <c r="T897">
        <v>149</v>
      </c>
    </row>
    <row r="898" spans="1:20" x14ac:dyDescent="0.3">
      <c r="A898" t="s">
        <v>3366</v>
      </c>
      <c r="B898" t="str">
        <f t="shared" si="39"/>
        <v>R</v>
      </c>
      <c r="C898" t="s">
        <v>1</v>
      </c>
      <c r="D898" t="s">
        <v>19</v>
      </c>
      <c r="E898">
        <v>1986</v>
      </c>
      <c r="F898" s="22">
        <f t="shared" si="40"/>
        <v>31413</v>
      </c>
      <c r="G898" t="s">
        <v>3107</v>
      </c>
      <c r="H898">
        <f t="shared" si="41"/>
        <v>7.2</v>
      </c>
      <c r="I898">
        <v>7.2</v>
      </c>
      <c r="J898">
        <v>45000</v>
      </c>
      <c r="K898" t="s">
        <v>3367</v>
      </c>
      <c r="L898" t="s">
        <v>3368</v>
      </c>
      <c r="M898" t="s">
        <v>1746</v>
      </c>
      <c r="N898" t="s">
        <v>15</v>
      </c>
      <c r="O898">
        <v>6000000</v>
      </c>
      <c r="P898">
        <v>5844868</v>
      </c>
      <c r="Q898">
        <f>_xlfn.XLOOKUP(E898,CPI!A:A,CPI!B:B)</f>
        <v>109.6</v>
      </c>
      <c r="R898" s="12">
        <f>P898*(CPI!$B$112/Movie!Q898)</f>
        <v>16249372.989051096</v>
      </c>
      <c r="S898" t="s">
        <v>2348</v>
      </c>
      <c r="T898">
        <v>97</v>
      </c>
    </row>
    <row r="899" spans="1:20" x14ac:dyDescent="0.3">
      <c r="A899" t="s">
        <v>3369</v>
      </c>
      <c r="B899" t="str">
        <f t="shared" ref="B899:B962" si="42">IF(C899="","Rating Pending",C899)</f>
        <v>PG</v>
      </c>
      <c r="C899" t="s">
        <v>18</v>
      </c>
      <c r="D899" t="s">
        <v>2</v>
      </c>
      <c r="E899">
        <v>1986</v>
      </c>
      <c r="F899" s="22">
        <f t="shared" ref="F899:F962" si="43">DATE(TRIM(E899), 1, 1)</f>
        <v>31413</v>
      </c>
      <c r="G899" t="s">
        <v>3317</v>
      </c>
      <c r="H899">
        <f t="shared" ref="H899:H962" si="44">IF(I899="","Score Pending",I899)</f>
        <v>6.9</v>
      </c>
      <c r="I899">
        <v>6.9</v>
      </c>
      <c r="J899">
        <v>5600</v>
      </c>
      <c r="K899" t="s">
        <v>184</v>
      </c>
      <c r="L899" t="s">
        <v>3370</v>
      </c>
      <c r="M899" t="s">
        <v>3371</v>
      </c>
      <c r="N899" t="s">
        <v>15</v>
      </c>
      <c r="P899">
        <v>2015882</v>
      </c>
      <c r="Q899">
        <f>_xlfn.XLOOKUP(E899,CPI!A:A,CPI!B:B)</f>
        <v>109.6</v>
      </c>
      <c r="R899" s="12">
        <f>P899*(CPI!$B$112/Movie!Q899)</f>
        <v>5604372.6770072998</v>
      </c>
      <c r="S899" t="s">
        <v>1535</v>
      </c>
      <c r="T899">
        <v>91</v>
      </c>
    </row>
    <row r="900" spans="1:20" x14ac:dyDescent="0.3">
      <c r="A900" t="s">
        <v>3372</v>
      </c>
      <c r="B900" t="str">
        <f t="shared" si="42"/>
        <v>G</v>
      </c>
      <c r="C900" t="s">
        <v>322</v>
      </c>
      <c r="D900" t="s">
        <v>375</v>
      </c>
      <c r="E900">
        <v>1986</v>
      </c>
      <c r="F900" s="22">
        <f t="shared" si="43"/>
        <v>31413</v>
      </c>
      <c r="G900" t="s">
        <v>3060</v>
      </c>
      <c r="H900">
        <f t="shared" si="44"/>
        <v>6.9</v>
      </c>
      <c r="I900">
        <v>6.9</v>
      </c>
      <c r="J900">
        <v>50000</v>
      </c>
      <c r="K900" t="s">
        <v>1041</v>
      </c>
      <c r="L900" t="s">
        <v>3373</v>
      </c>
      <c r="M900" t="s">
        <v>347</v>
      </c>
      <c r="N900" t="s">
        <v>15</v>
      </c>
      <c r="P900">
        <v>84542002</v>
      </c>
      <c r="Q900">
        <f>_xlfn.XLOOKUP(E900,CPI!A:A,CPI!B:B)</f>
        <v>109.6</v>
      </c>
      <c r="R900" s="12">
        <f>P900*(CPI!$B$112/Movie!Q900)</f>
        <v>235036021.98357666</v>
      </c>
      <c r="S900" t="s">
        <v>46</v>
      </c>
      <c r="T900">
        <v>80</v>
      </c>
    </row>
    <row r="901" spans="1:20" x14ac:dyDescent="0.3">
      <c r="A901" t="s">
        <v>3374</v>
      </c>
      <c r="B901" t="str">
        <f t="shared" si="42"/>
        <v>PG</v>
      </c>
      <c r="C901" t="s">
        <v>18</v>
      </c>
      <c r="D901" t="s">
        <v>10</v>
      </c>
      <c r="E901">
        <v>1986</v>
      </c>
      <c r="F901" s="22">
        <f t="shared" si="43"/>
        <v>31413</v>
      </c>
      <c r="G901" t="s">
        <v>3201</v>
      </c>
      <c r="H901">
        <f t="shared" si="44"/>
        <v>5.7</v>
      </c>
      <c r="I901">
        <v>5.7</v>
      </c>
      <c r="J901">
        <v>13000</v>
      </c>
      <c r="K901" t="s">
        <v>3375</v>
      </c>
      <c r="L901" t="s">
        <v>2901</v>
      </c>
      <c r="M901" t="s">
        <v>3376</v>
      </c>
      <c r="N901" t="s">
        <v>15</v>
      </c>
      <c r="O901">
        <v>18000000</v>
      </c>
      <c r="P901">
        <v>9697739</v>
      </c>
      <c r="Q901">
        <f>_xlfn.XLOOKUP(E901,CPI!A:A,CPI!B:B)</f>
        <v>109.6</v>
      </c>
      <c r="R901" s="12">
        <f>P901*(CPI!$B$112/Movie!Q901)</f>
        <v>26960776.216240879</v>
      </c>
      <c r="S901" t="s">
        <v>1219</v>
      </c>
      <c r="T901">
        <v>107</v>
      </c>
    </row>
    <row r="902" spans="1:20" x14ac:dyDescent="0.3">
      <c r="A902" t="s">
        <v>3377</v>
      </c>
      <c r="B902" t="str">
        <f t="shared" si="42"/>
        <v>R</v>
      </c>
      <c r="C902" t="s">
        <v>1</v>
      </c>
      <c r="D902" t="s">
        <v>19</v>
      </c>
      <c r="E902">
        <v>1986</v>
      </c>
      <c r="F902" s="22">
        <f t="shared" si="43"/>
        <v>31413</v>
      </c>
      <c r="G902" t="s">
        <v>3201</v>
      </c>
      <c r="H902">
        <f t="shared" si="44"/>
        <v>5.6</v>
      </c>
      <c r="I902">
        <v>5.6</v>
      </c>
      <c r="J902">
        <v>32000</v>
      </c>
      <c r="K902" t="s">
        <v>709</v>
      </c>
      <c r="L902" t="s">
        <v>3378</v>
      </c>
      <c r="M902" t="s">
        <v>983</v>
      </c>
      <c r="N902" t="s">
        <v>15</v>
      </c>
      <c r="O902">
        <v>8500000</v>
      </c>
      <c r="P902">
        <v>16209459</v>
      </c>
      <c r="Q902">
        <f>_xlfn.XLOOKUP(E902,CPI!A:A,CPI!B:B)</f>
        <v>109.6</v>
      </c>
      <c r="R902" s="12">
        <f>P902*(CPI!$B$112/Movie!Q902)</f>
        <v>45064070.778284676</v>
      </c>
      <c r="S902" t="s">
        <v>1736</v>
      </c>
      <c r="T902">
        <v>106</v>
      </c>
    </row>
    <row r="903" spans="1:20" x14ac:dyDescent="0.3">
      <c r="A903" t="s">
        <v>3379</v>
      </c>
      <c r="B903" t="str">
        <f t="shared" si="42"/>
        <v>PG-13</v>
      </c>
      <c r="C903" t="s">
        <v>1984</v>
      </c>
      <c r="D903" t="s">
        <v>26</v>
      </c>
      <c r="E903">
        <v>1986</v>
      </c>
      <c r="F903" s="22">
        <f t="shared" si="43"/>
        <v>31413</v>
      </c>
      <c r="G903" t="s">
        <v>3380</v>
      </c>
      <c r="H903">
        <f t="shared" si="44"/>
        <v>7.9</v>
      </c>
      <c r="I903">
        <v>7.9</v>
      </c>
      <c r="J903">
        <v>68000</v>
      </c>
      <c r="K903" t="s">
        <v>274</v>
      </c>
      <c r="L903" t="s">
        <v>274</v>
      </c>
      <c r="M903" t="s">
        <v>2858</v>
      </c>
      <c r="N903" t="s">
        <v>15</v>
      </c>
      <c r="O903">
        <v>6400000</v>
      </c>
      <c r="P903">
        <v>40084041</v>
      </c>
      <c r="Q903">
        <f>_xlfn.XLOOKUP(E903,CPI!A:A,CPI!B:B)</f>
        <v>109.6</v>
      </c>
      <c r="R903" s="12">
        <f>P903*(CPI!$B$112/Movie!Q903)</f>
        <v>111438022.74361315</v>
      </c>
      <c r="S903" t="s">
        <v>35</v>
      </c>
      <c r="T903">
        <v>107</v>
      </c>
    </row>
    <row r="904" spans="1:20" x14ac:dyDescent="0.3">
      <c r="A904" t="s">
        <v>3381</v>
      </c>
      <c r="B904" t="str">
        <f t="shared" si="42"/>
        <v>G</v>
      </c>
      <c r="C904" t="s">
        <v>322</v>
      </c>
      <c r="D904" t="s">
        <v>375</v>
      </c>
      <c r="E904">
        <v>1986</v>
      </c>
      <c r="F904" s="22">
        <f t="shared" si="43"/>
        <v>31413</v>
      </c>
      <c r="G904" t="s">
        <v>3237</v>
      </c>
      <c r="H904">
        <f t="shared" si="44"/>
        <v>7.2</v>
      </c>
      <c r="I904">
        <v>7.2</v>
      </c>
      <c r="J904">
        <v>46000</v>
      </c>
      <c r="K904" t="s">
        <v>593</v>
      </c>
      <c r="L904" t="s">
        <v>3382</v>
      </c>
      <c r="M904" t="s">
        <v>3383</v>
      </c>
      <c r="N904" t="s">
        <v>15</v>
      </c>
      <c r="O904">
        <v>14000000</v>
      </c>
      <c r="P904">
        <v>38625550</v>
      </c>
      <c r="Q904">
        <f>_xlfn.XLOOKUP(E904,CPI!A:A,CPI!B:B)</f>
        <v>109.6</v>
      </c>
      <c r="R904" s="12">
        <f>P904*(CPI!$B$112/Movie!Q904)</f>
        <v>107383258.07481752</v>
      </c>
      <c r="S904" t="s">
        <v>1709</v>
      </c>
      <c r="T904">
        <v>74</v>
      </c>
    </row>
    <row r="905" spans="1:20" x14ac:dyDescent="0.3">
      <c r="A905" t="s">
        <v>3384</v>
      </c>
      <c r="B905" t="str">
        <f t="shared" si="42"/>
        <v>R</v>
      </c>
      <c r="C905" t="s">
        <v>1</v>
      </c>
      <c r="D905" t="s">
        <v>26</v>
      </c>
      <c r="E905">
        <v>1986</v>
      </c>
      <c r="F905" s="22">
        <f t="shared" si="43"/>
        <v>31413</v>
      </c>
      <c r="G905" t="s">
        <v>3232</v>
      </c>
      <c r="H905">
        <f t="shared" si="44"/>
        <v>6.9</v>
      </c>
      <c r="I905">
        <v>6.9</v>
      </c>
      <c r="J905">
        <v>27000</v>
      </c>
      <c r="K905" t="s">
        <v>27</v>
      </c>
      <c r="L905" t="s">
        <v>3385</v>
      </c>
      <c r="M905" t="s">
        <v>1355</v>
      </c>
      <c r="N905" t="s">
        <v>15</v>
      </c>
      <c r="O905">
        <v>13000000</v>
      </c>
      <c r="P905">
        <v>71624879</v>
      </c>
      <c r="Q905">
        <f>_xlfn.XLOOKUP(E905,CPI!A:A,CPI!B:B)</f>
        <v>109.6</v>
      </c>
      <c r="R905" s="12">
        <f>P905*(CPI!$B$112/Movie!Q905)</f>
        <v>199125005.7600365</v>
      </c>
      <c r="S905" t="s">
        <v>2077</v>
      </c>
      <c r="T905">
        <v>93</v>
      </c>
    </row>
    <row r="906" spans="1:20" x14ac:dyDescent="0.3">
      <c r="A906" t="s">
        <v>3386</v>
      </c>
      <c r="B906" t="str">
        <f t="shared" si="42"/>
        <v>PG</v>
      </c>
      <c r="C906" t="s">
        <v>18</v>
      </c>
      <c r="D906" t="s">
        <v>375</v>
      </c>
      <c r="E906">
        <v>1986</v>
      </c>
      <c r="F906" s="22">
        <f t="shared" si="43"/>
        <v>31413</v>
      </c>
      <c r="G906" t="s">
        <v>3343</v>
      </c>
      <c r="H906">
        <f t="shared" si="44"/>
        <v>7.3</v>
      </c>
      <c r="I906">
        <v>7.3</v>
      </c>
      <c r="J906">
        <v>38000</v>
      </c>
      <c r="K906" t="s">
        <v>3387</v>
      </c>
      <c r="L906" t="s">
        <v>3388</v>
      </c>
      <c r="M906" t="s">
        <v>3389</v>
      </c>
      <c r="N906" t="s">
        <v>15</v>
      </c>
      <c r="O906">
        <v>6000000</v>
      </c>
      <c r="P906">
        <v>5860601</v>
      </c>
      <c r="Q906">
        <f>_xlfn.XLOOKUP(E906,CPI!A:A,CPI!B:B)</f>
        <v>109.6</v>
      </c>
      <c r="R906" s="12">
        <f>P906*(CPI!$B$112/Movie!Q906)</f>
        <v>16293112.451642336</v>
      </c>
      <c r="S906" t="s">
        <v>3390</v>
      </c>
      <c r="T906">
        <v>84</v>
      </c>
    </row>
    <row r="907" spans="1:20" x14ac:dyDescent="0.3">
      <c r="A907" t="s">
        <v>3391</v>
      </c>
      <c r="B907" t="str">
        <f t="shared" si="42"/>
        <v>R</v>
      </c>
      <c r="C907" t="s">
        <v>1</v>
      </c>
      <c r="D907" t="s">
        <v>26</v>
      </c>
      <c r="E907">
        <v>1986</v>
      </c>
      <c r="F907" s="22">
        <f t="shared" si="43"/>
        <v>31413</v>
      </c>
      <c r="G907" t="s">
        <v>2450</v>
      </c>
      <c r="H907">
        <f t="shared" si="44"/>
        <v>6.1</v>
      </c>
      <c r="I907">
        <v>6.1</v>
      </c>
      <c r="J907">
        <v>12000</v>
      </c>
      <c r="K907" t="s">
        <v>255</v>
      </c>
      <c r="L907" t="s">
        <v>3392</v>
      </c>
      <c r="M907" t="s">
        <v>194</v>
      </c>
      <c r="N907" t="s">
        <v>15</v>
      </c>
      <c r="P907">
        <v>26285544</v>
      </c>
      <c r="Q907">
        <f>_xlfn.XLOOKUP(E907,CPI!A:A,CPI!B:B)</f>
        <v>109.6</v>
      </c>
      <c r="R907" s="12">
        <f>P907*(CPI!$B$112/Movie!Q907)</f>
        <v>73076690.299270079</v>
      </c>
      <c r="S907" t="s">
        <v>2383</v>
      </c>
      <c r="T907">
        <v>106</v>
      </c>
    </row>
    <row r="908" spans="1:20" x14ac:dyDescent="0.3">
      <c r="A908" t="s">
        <v>3393</v>
      </c>
      <c r="B908" t="str">
        <f t="shared" si="42"/>
        <v>PG-13</v>
      </c>
      <c r="C908" t="s">
        <v>1984</v>
      </c>
      <c r="D908" t="s">
        <v>26</v>
      </c>
      <c r="E908">
        <v>1986</v>
      </c>
      <c r="F908" s="22">
        <f t="shared" si="43"/>
        <v>31413</v>
      </c>
      <c r="G908" t="s">
        <v>2688</v>
      </c>
      <c r="H908">
        <f t="shared" si="44"/>
        <v>4.5</v>
      </c>
      <c r="I908">
        <v>4.5</v>
      </c>
      <c r="J908">
        <v>9500</v>
      </c>
      <c r="K908" t="s">
        <v>3394</v>
      </c>
      <c r="L908" t="s">
        <v>3394</v>
      </c>
      <c r="M908" t="s">
        <v>3395</v>
      </c>
      <c r="N908" t="s">
        <v>291</v>
      </c>
      <c r="O908">
        <v>1100000</v>
      </c>
      <c r="P908">
        <v>5450815</v>
      </c>
      <c r="Q908">
        <f>_xlfn.XLOOKUP(E908,CPI!A:A,CPI!B:B)</f>
        <v>109.6</v>
      </c>
      <c r="R908" s="12">
        <f>P908*(CPI!$B$112/Movie!Q908)</f>
        <v>15153862.504562045</v>
      </c>
      <c r="S908" t="s">
        <v>2234</v>
      </c>
      <c r="T908">
        <v>82</v>
      </c>
    </row>
    <row r="909" spans="1:20" x14ac:dyDescent="0.3">
      <c r="A909" t="s">
        <v>3396</v>
      </c>
      <c r="B909" t="str">
        <f t="shared" si="42"/>
        <v>R</v>
      </c>
      <c r="C909" t="s">
        <v>1</v>
      </c>
      <c r="D909" t="s">
        <v>89</v>
      </c>
      <c r="E909">
        <v>1986</v>
      </c>
      <c r="F909" s="22">
        <f t="shared" si="43"/>
        <v>31413</v>
      </c>
      <c r="G909" t="s">
        <v>2573</v>
      </c>
      <c r="H909">
        <f t="shared" si="44"/>
        <v>7</v>
      </c>
      <c r="I909">
        <v>7</v>
      </c>
      <c r="J909">
        <v>15000</v>
      </c>
      <c r="K909" t="s">
        <v>2262</v>
      </c>
      <c r="L909" t="s">
        <v>3397</v>
      </c>
      <c r="M909" t="s">
        <v>972</v>
      </c>
      <c r="N909" t="s">
        <v>15</v>
      </c>
      <c r="O909">
        <v>6500000</v>
      </c>
      <c r="P909">
        <v>2347000</v>
      </c>
      <c r="Q909">
        <f>_xlfn.XLOOKUP(E909,CPI!A:A,CPI!B:B)</f>
        <v>109.6</v>
      </c>
      <c r="R909" s="12">
        <f>P909*(CPI!$B$112/Movie!Q909)</f>
        <v>6524916.9708029199</v>
      </c>
      <c r="S909" t="s">
        <v>2337</v>
      </c>
      <c r="T909">
        <v>111</v>
      </c>
    </row>
    <row r="910" spans="1:20" x14ac:dyDescent="0.3">
      <c r="A910" t="s">
        <v>3398</v>
      </c>
      <c r="B910" t="str">
        <f t="shared" si="42"/>
        <v>PG</v>
      </c>
      <c r="C910" t="s">
        <v>18</v>
      </c>
      <c r="D910" t="s">
        <v>2</v>
      </c>
      <c r="E910">
        <v>1986</v>
      </c>
      <c r="F910" s="22">
        <f t="shared" si="43"/>
        <v>31413</v>
      </c>
      <c r="G910" t="s">
        <v>3248</v>
      </c>
      <c r="H910">
        <f t="shared" si="44"/>
        <v>6.5</v>
      </c>
      <c r="I910">
        <v>6.5</v>
      </c>
      <c r="J910">
        <v>5600</v>
      </c>
      <c r="K910" t="s">
        <v>2071</v>
      </c>
      <c r="L910" t="s">
        <v>2071</v>
      </c>
      <c r="M910" t="s">
        <v>3399</v>
      </c>
      <c r="N910" t="s">
        <v>15</v>
      </c>
      <c r="P910">
        <v>7177431</v>
      </c>
      <c r="Q910">
        <f>_xlfn.XLOOKUP(E910,CPI!A:A,CPI!B:B)</f>
        <v>109.6</v>
      </c>
      <c r="R910" s="12">
        <f>P910*(CPI!$B$112/Movie!Q910)</f>
        <v>19954044.030109491</v>
      </c>
      <c r="S910" t="s">
        <v>3400</v>
      </c>
      <c r="T910">
        <v>114</v>
      </c>
    </row>
    <row r="911" spans="1:20" x14ac:dyDescent="0.3">
      <c r="A911" t="s">
        <v>3401</v>
      </c>
      <c r="B911" t="str">
        <f t="shared" si="42"/>
        <v>R</v>
      </c>
      <c r="C911" t="s">
        <v>1</v>
      </c>
      <c r="D911" t="s">
        <v>26</v>
      </c>
      <c r="E911">
        <v>1986</v>
      </c>
      <c r="F911" s="22">
        <f t="shared" si="43"/>
        <v>31413</v>
      </c>
      <c r="G911" t="s">
        <v>3329</v>
      </c>
      <c r="H911">
        <f t="shared" si="44"/>
        <v>6.9</v>
      </c>
      <c r="I911">
        <v>6.9</v>
      </c>
      <c r="J911">
        <v>17000</v>
      </c>
      <c r="K911" t="s">
        <v>277</v>
      </c>
      <c r="L911" t="s">
        <v>3402</v>
      </c>
      <c r="M911" t="s">
        <v>3403</v>
      </c>
      <c r="N911" t="s">
        <v>15</v>
      </c>
      <c r="O911">
        <v>7000000</v>
      </c>
      <c r="P911">
        <v>8362969</v>
      </c>
      <c r="Q911">
        <f>_xlfn.XLOOKUP(E911,CPI!A:A,CPI!B:B)</f>
        <v>109.6</v>
      </c>
      <c r="R911" s="12">
        <f>P911*(CPI!$B$112/Movie!Q911)</f>
        <v>23249969.47354015</v>
      </c>
      <c r="S911" t="s">
        <v>3404</v>
      </c>
      <c r="T911">
        <v>114</v>
      </c>
    </row>
    <row r="912" spans="1:20" x14ac:dyDescent="0.3">
      <c r="A912" t="s">
        <v>3405</v>
      </c>
      <c r="B912" t="str">
        <f t="shared" si="42"/>
        <v>R</v>
      </c>
      <c r="C912" t="s">
        <v>1</v>
      </c>
      <c r="D912" t="s">
        <v>26</v>
      </c>
      <c r="E912">
        <v>1986</v>
      </c>
      <c r="F912" s="22">
        <f t="shared" si="43"/>
        <v>31413</v>
      </c>
      <c r="G912" t="s">
        <v>3029</v>
      </c>
      <c r="H912">
        <f t="shared" si="44"/>
        <v>6.1</v>
      </c>
      <c r="I912">
        <v>6.1</v>
      </c>
      <c r="J912">
        <v>10000</v>
      </c>
      <c r="K912" t="s">
        <v>459</v>
      </c>
      <c r="L912" t="s">
        <v>1570</v>
      </c>
      <c r="M912" t="s">
        <v>732</v>
      </c>
      <c r="N912" t="s">
        <v>15</v>
      </c>
      <c r="O912">
        <v>20000000</v>
      </c>
      <c r="P912">
        <v>25314189</v>
      </c>
      <c r="Q912">
        <f>_xlfn.XLOOKUP(E912,CPI!A:A,CPI!B:B)</f>
        <v>109.6</v>
      </c>
      <c r="R912" s="12">
        <f>P912*(CPI!$B$112/Movie!Q912)</f>
        <v>70376217.046532854</v>
      </c>
      <c r="S912" t="s">
        <v>29</v>
      </c>
      <c r="T912">
        <v>108</v>
      </c>
    </row>
    <row r="913" spans="1:20" x14ac:dyDescent="0.3">
      <c r="A913" t="s">
        <v>3406</v>
      </c>
      <c r="B913" t="str">
        <f t="shared" si="42"/>
        <v>R</v>
      </c>
      <c r="C913" t="s">
        <v>1</v>
      </c>
      <c r="D913" t="s">
        <v>2</v>
      </c>
      <c r="E913">
        <v>1986</v>
      </c>
      <c r="F913" s="22">
        <f t="shared" si="43"/>
        <v>31413</v>
      </c>
      <c r="G913" t="s">
        <v>3380</v>
      </c>
      <c r="H913">
        <f t="shared" si="44"/>
        <v>7.1</v>
      </c>
      <c r="I913">
        <v>7.1</v>
      </c>
      <c r="J913">
        <v>15000</v>
      </c>
      <c r="K913" t="s">
        <v>62</v>
      </c>
      <c r="L913" t="s">
        <v>3407</v>
      </c>
      <c r="M913" t="s">
        <v>1994</v>
      </c>
      <c r="N913" t="s">
        <v>15</v>
      </c>
      <c r="P913">
        <v>5839031</v>
      </c>
      <c r="Q913">
        <f>_xlfn.XLOOKUP(E913,CPI!A:A,CPI!B:B)</f>
        <v>109.6</v>
      </c>
      <c r="R913" s="12">
        <f>P913*(CPI!$B$112/Movie!Q913)</f>
        <v>16233145.489963505</v>
      </c>
      <c r="S913" t="s">
        <v>16</v>
      </c>
      <c r="T913">
        <v>99</v>
      </c>
    </row>
    <row r="914" spans="1:20" x14ac:dyDescent="0.3">
      <c r="A914" t="s">
        <v>3408</v>
      </c>
      <c r="B914" t="str">
        <f t="shared" si="42"/>
        <v>R</v>
      </c>
      <c r="C914" t="s">
        <v>1</v>
      </c>
      <c r="D914" t="s">
        <v>10</v>
      </c>
      <c r="E914">
        <v>1986</v>
      </c>
      <c r="F914" s="22">
        <f t="shared" si="43"/>
        <v>31413</v>
      </c>
      <c r="G914" t="s">
        <v>2688</v>
      </c>
      <c r="H914">
        <f t="shared" si="44"/>
        <v>5.4</v>
      </c>
      <c r="I914">
        <v>5.4</v>
      </c>
      <c r="J914">
        <v>6200</v>
      </c>
      <c r="K914" t="s">
        <v>1572</v>
      </c>
      <c r="L914" t="s">
        <v>3409</v>
      </c>
      <c r="M914" t="s">
        <v>3410</v>
      </c>
      <c r="N914" t="s">
        <v>15</v>
      </c>
      <c r="O914">
        <v>15000000</v>
      </c>
      <c r="P914">
        <v>1953732</v>
      </c>
      <c r="Q914">
        <f>_xlfn.XLOOKUP(E914,CPI!A:A,CPI!B:B)</f>
        <v>109.6</v>
      </c>
      <c r="R914" s="12">
        <f>P914*(CPI!$B$112/Movie!Q914)</f>
        <v>5431588.872262774</v>
      </c>
      <c r="S914" t="s">
        <v>8</v>
      </c>
      <c r="T914">
        <v>98</v>
      </c>
    </row>
    <row r="915" spans="1:20" x14ac:dyDescent="0.3">
      <c r="A915" t="s">
        <v>3411</v>
      </c>
      <c r="B915" t="str">
        <f t="shared" si="42"/>
        <v>R</v>
      </c>
      <c r="C915" t="s">
        <v>1</v>
      </c>
      <c r="D915" t="s">
        <v>26</v>
      </c>
      <c r="E915">
        <v>1986</v>
      </c>
      <c r="F915" s="22">
        <f t="shared" si="43"/>
        <v>31413</v>
      </c>
      <c r="G915" t="s">
        <v>3343</v>
      </c>
      <c r="H915">
        <f t="shared" si="44"/>
        <v>6.8</v>
      </c>
      <c r="I915">
        <v>6.8</v>
      </c>
      <c r="J915">
        <v>13000</v>
      </c>
      <c r="K915" t="s">
        <v>3412</v>
      </c>
      <c r="L915" t="s">
        <v>3412</v>
      </c>
      <c r="M915" t="s">
        <v>3413</v>
      </c>
      <c r="N915" t="s">
        <v>15</v>
      </c>
      <c r="O915">
        <v>175000</v>
      </c>
      <c r="P915">
        <v>7137502</v>
      </c>
      <c r="Q915">
        <f>_xlfn.XLOOKUP(E915,CPI!A:A,CPI!B:B)</f>
        <v>109.6</v>
      </c>
      <c r="R915" s="12">
        <f>P915*(CPI!$B$112/Movie!Q915)</f>
        <v>19843037.038321171</v>
      </c>
      <c r="S915" t="s">
        <v>3414</v>
      </c>
      <c r="T915">
        <v>84</v>
      </c>
    </row>
    <row r="916" spans="1:20" x14ac:dyDescent="0.3">
      <c r="A916" t="s">
        <v>3415</v>
      </c>
      <c r="B916" t="str">
        <f t="shared" si="42"/>
        <v>R</v>
      </c>
      <c r="C916" t="s">
        <v>1</v>
      </c>
      <c r="D916" t="s">
        <v>19</v>
      </c>
      <c r="E916">
        <v>1986</v>
      </c>
      <c r="F916" s="22">
        <f t="shared" si="43"/>
        <v>31413</v>
      </c>
      <c r="G916" t="s">
        <v>3232</v>
      </c>
      <c r="H916">
        <f t="shared" si="44"/>
        <v>6.5</v>
      </c>
      <c r="I916">
        <v>6.5</v>
      </c>
      <c r="J916">
        <v>12000</v>
      </c>
      <c r="K916" t="s">
        <v>692</v>
      </c>
      <c r="L916" t="s">
        <v>887</v>
      </c>
      <c r="M916" t="s">
        <v>3416</v>
      </c>
      <c r="N916" t="s">
        <v>15</v>
      </c>
      <c r="P916">
        <v>38500726</v>
      </c>
      <c r="Q916">
        <f>_xlfn.XLOOKUP(E916,CPI!A:A,CPI!B:B)</f>
        <v>109.6</v>
      </c>
      <c r="R916" s="12">
        <f>P916*(CPI!$B$112/Movie!Q916)</f>
        <v>107036233.68795621</v>
      </c>
      <c r="S916" t="s">
        <v>103</v>
      </c>
      <c r="T916">
        <v>107</v>
      </c>
    </row>
    <row r="917" spans="1:20" x14ac:dyDescent="0.3">
      <c r="A917" t="s">
        <v>3417</v>
      </c>
      <c r="B917" t="str">
        <f t="shared" si="42"/>
        <v>R</v>
      </c>
      <c r="C917" t="s">
        <v>1</v>
      </c>
      <c r="D917" t="s">
        <v>19</v>
      </c>
      <c r="E917">
        <v>1986</v>
      </c>
      <c r="F917" s="22">
        <f t="shared" si="43"/>
        <v>31413</v>
      </c>
      <c r="G917" t="s">
        <v>2906</v>
      </c>
      <c r="H917">
        <f t="shared" si="44"/>
        <v>5.8</v>
      </c>
      <c r="I917">
        <v>5.8</v>
      </c>
      <c r="J917">
        <v>4700</v>
      </c>
      <c r="K917" t="s">
        <v>1278</v>
      </c>
      <c r="L917" t="s">
        <v>3418</v>
      </c>
      <c r="M917" t="s">
        <v>647</v>
      </c>
      <c r="N917" t="s">
        <v>15</v>
      </c>
      <c r="O917">
        <v>18000000</v>
      </c>
      <c r="P917">
        <v>1305114</v>
      </c>
      <c r="Q917">
        <f>_xlfn.XLOOKUP(E917,CPI!A:A,CPI!B:B)</f>
        <v>109.6</v>
      </c>
      <c r="R917" s="12">
        <f>P917*(CPI!$B$112/Movie!Q917)</f>
        <v>3628359.8156934311</v>
      </c>
      <c r="S917" t="s">
        <v>2480</v>
      </c>
      <c r="T917">
        <v>115</v>
      </c>
    </row>
    <row r="918" spans="1:20" x14ac:dyDescent="0.3">
      <c r="A918" t="s">
        <v>3419</v>
      </c>
      <c r="B918" t="str">
        <f t="shared" si="42"/>
        <v>PG-13</v>
      </c>
      <c r="C918" t="s">
        <v>1984</v>
      </c>
      <c r="D918" t="s">
        <v>26</v>
      </c>
      <c r="E918">
        <v>1986</v>
      </c>
      <c r="F918" s="22">
        <f t="shared" si="43"/>
        <v>31413</v>
      </c>
      <c r="G918" t="s">
        <v>3345</v>
      </c>
      <c r="H918">
        <f t="shared" si="44"/>
        <v>5.3</v>
      </c>
      <c r="I918">
        <v>5.3</v>
      </c>
      <c r="J918">
        <v>7800</v>
      </c>
      <c r="K918" t="s">
        <v>561</v>
      </c>
      <c r="L918" t="s">
        <v>3420</v>
      </c>
      <c r="M918" t="s">
        <v>1457</v>
      </c>
      <c r="N918" t="s">
        <v>15</v>
      </c>
      <c r="P918">
        <v>27820000</v>
      </c>
      <c r="Q918">
        <f>_xlfn.XLOOKUP(E918,CPI!A:A,CPI!B:B)</f>
        <v>109.6</v>
      </c>
      <c r="R918" s="12">
        <f>P918*(CPI!$B$112/Movie!Q918)</f>
        <v>77342645.985401466</v>
      </c>
      <c r="S918" t="s">
        <v>2846</v>
      </c>
      <c r="T918">
        <v>104</v>
      </c>
    </row>
    <row r="919" spans="1:20" x14ac:dyDescent="0.3">
      <c r="A919" t="s">
        <v>3421</v>
      </c>
      <c r="B919" t="str">
        <f t="shared" si="42"/>
        <v>R</v>
      </c>
      <c r="C919" t="s">
        <v>1</v>
      </c>
      <c r="D919" t="s">
        <v>26</v>
      </c>
      <c r="E919">
        <v>1986</v>
      </c>
      <c r="F919" s="22">
        <f t="shared" si="43"/>
        <v>31413</v>
      </c>
      <c r="G919" t="s">
        <v>3422</v>
      </c>
      <c r="H919">
        <f t="shared" si="44"/>
        <v>7.7</v>
      </c>
      <c r="I919">
        <v>7.7</v>
      </c>
      <c r="J919">
        <v>49000</v>
      </c>
      <c r="K919" t="s">
        <v>2173</v>
      </c>
      <c r="L919" t="s">
        <v>2173</v>
      </c>
      <c r="M919" t="s">
        <v>3423</v>
      </c>
      <c r="N919" t="s">
        <v>15</v>
      </c>
      <c r="O919">
        <v>1100000</v>
      </c>
      <c r="P919">
        <v>1504286</v>
      </c>
      <c r="Q919">
        <f>_xlfn.XLOOKUP(E919,CPI!A:A,CPI!B:B)</f>
        <v>109.6</v>
      </c>
      <c r="R919" s="12">
        <f>P919*(CPI!$B$112/Movie!Q919)</f>
        <v>4182079.7828467158</v>
      </c>
      <c r="S919" t="s">
        <v>3424</v>
      </c>
      <c r="T919">
        <v>107</v>
      </c>
    </row>
    <row r="920" spans="1:20" x14ac:dyDescent="0.3">
      <c r="A920" t="s">
        <v>3425</v>
      </c>
      <c r="B920" t="str">
        <f t="shared" si="42"/>
        <v>PG-13</v>
      </c>
      <c r="C920" t="s">
        <v>1984</v>
      </c>
      <c r="D920" t="s">
        <v>37</v>
      </c>
      <c r="E920">
        <v>1986</v>
      </c>
      <c r="F920" s="22">
        <f t="shared" si="43"/>
        <v>31413</v>
      </c>
      <c r="G920" t="s">
        <v>3300</v>
      </c>
      <c r="H920">
        <f t="shared" si="44"/>
        <v>5.7</v>
      </c>
      <c r="I920">
        <v>5.7</v>
      </c>
      <c r="J920">
        <v>26000</v>
      </c>
      <c r="K920" t="s">
        <v>3426</v>
      </c>
      <c r="L920" t="s">
        <v>3427</v>
      </c>
      <c r="M920" t="s">
        <v>1006</v>
      </c>
      <c r="N920" t="s">
        <v>15</v>
      </c>
      <c r="O920">
        <v>19000000</v>
      </c>
      <c r="P920">
        <v>40996665</v>
      </c>
      <c r="Q920">
        <f>_xlfn.XLOOKUP(E920,CPI!A:A,CPI!B:B)</f>
        <v>109.6</v>
      </c>
      <c r="R920" s="12">
        <f>P920*(CPI!$B$112/Movie!Q920)</f>
        <v>113975217.38594891</v>
      </c>
      <c r="S920" t="s">
        <v>3428</v>
      </c>
      <c r="T920">
        <v>91</v>
      </c>
    </row>
    <row r="921" spans="1:20" x14ac:dyDescent="0.3">
      <c r="A921" t="s">
        <v>3429</v>
      </c>
      <c r="B921" t="str">
        <f t="shared" si="42"/>
        <v>Not Rated</v>
      </c>
      <c r="C921" t="s">
        <v>432</v>
      </c>
      <c r="D921" t="s">
        <v>89</v>
      </c>
      <c r="E921">
        <v>1986</v>
      </c>
      <c r="F921" s="22">
        <f t="shared" si="43"/>
        <v>31413</v>
      </c>
      <c r="G921" t="s">
        <v>3430</v>
      </c>
      <c r="H921">
        <f t="shared" si="44"/>
        <v>7.3</v>
      </c>
      <c r="I921">
        <v>7.3</v>
      </c>
      <c r="J921">
        <v>7500</v>
      </c>
      <c r="K921" t="s">
        <v>3431</v>
      </c>
      <c r="L921" t="s">
        <v>3431</v>
      </c>
      <c r="M921" t="s">
        <v>3432</v>
      </c>
      <c r="N921" t="s">
        <v>1253</v>
      </c>
      <c r="P921">
        <v>58731</v>
      </c>
      <c r="Q921">
        <f>_xlfn.XLOOKUP(E921,CPI!A:A,CPI!B:B)</f>
        <v>109.6</v>
      </c>
      <c r="R921" s="12">
        <f>P921*(CPI!$B$112/Movie!Q921)</f>
        <v>163278.61040145985</v>
      </c>
      <c r="S921" t="s">
        <v>3433</v>
      </c>
      <c r="T921">
        <v>105</v>
      </c>
    </row>
    <row r="922" spans="1:20" x14ac:dyDescent="0.3">
      <c r="A922" t="s">
        <v>3434</v>
      </c>
      <c r="B922" t="str">
        <f t="shared" si="42"/>
        <v>R</v>
      </c>
      <c r="C922" t="s">
        <v>1</v>
      </c>
      <c r="D922" t="s">
        <v>37</v>
      </c>
      <c r="E922">
        <v>1986</v>
      </c>
      <c r="F922" s="22">
        <f t="shared" si="43"/>
        <v>31413</v>
      </c>
      <c r="G922" t="s">
        <v>3237</v>
      </c>
      <c r="H922">
        <f t="shared" si="44"/>
        <v>5.4</v>
      </c>
      <c r="I922">
        <v>5.4</v>
      </c>
      <c r="J922">
        <v>14000</v>
      </c>
      <c r="K922" t="s">
        <v>1561</v>
      </c>
      <c r="L922" t="s">
        <v>3435</v>
      </c>
      <c r="M922" t="s">
        <v>1561</v>
      </c>
      <c r="N922" t="s">
        <v>15</v>
      </c>
      <c r="P922">
        <v>14481606</v>
      </c>
      <c r="Q922">
        <f>_xlfn.XLOOKUP(E922,CPI!A:A,CPI!B:B)</f>
        <v>109.6</v>
      </c>
      <c r="R922" s="12">
        <f>P922*(CPI!$B$112/Movie!Q922)</f>
        <v>40260450.257299274</v>
      </c>
      <c r="S922" t="s">
        <v>46</v>
      </c>
      <c r="T922">
        <v>93</v>
      </c>
    </row>
    <row r="923" spans="1:20" x14ac:dyDescent="0.3">
      <c r="A923" t="s">
        <v>3436</v>
      </c>
      <c r="B923" t="str">
        <f t="shared" si="42"/>
        <v>PG</v>
      </c>
      <c r="C923" t="s">
        <v>18</v>
      </c>
      <c r="D923" t="s">
        <v>19</v>
      </c>
      <c r="E923">
        <v>1986</v>
      </c>
      <c r="F923" s="22">
        <f t="shared" si="43"/>
        <v>31413</v>
      </c>
      <c r="G923" t="s">
        <v>3437</v>
      </c>
      <c r="H923">
        <f t="shared" si="44"/>
        <v>4.5999999999999996</v>
      </c>
      <c r="I923">
        <v>4.5999999999999996</v>
      </c>
      <c r="J923">
        <v>9000</v>
      </c>
      <c r="K923" t="s">
        <v>3438</v>
      </c>
      <c r="L923" t="s">
        <v>2830</v>
      </c>
      <c r="M923" t="s">
        <v>2831</v>
      </c>
      <c r="N923" t="s">
        <v>15</v>
      </c>
      <c r="O923">
        <v>13000000</v>
      </c>
      <c r="P923">
        <v>3751699</v>
      </c>
      <c r="Q923">
        <f>_xlfn.XLOOKUP(E923,CPI!A:A,CPI!B:B)</f>
        <v>109.6</v>
      </c>
      <c r="R923" s="12">
        <f>P923*(CPI!$B$112/Movie!Q923)</f>
        <v>10430133.989963505</v>
      </c>
      <c r="S923" t="s">
        <v>1160</v>
      </c>
      <c r="T923">
        <v>99</v>
      </c>
    </row>
    <row r="924" spans="1:20" x14ac:dyDescent="0.3">
      <c r="A924" t="s">
        <v>3439</v>
      </c>
      <c r="B924" t="str">
        <f t="shared" si="42"/>
        <v>G</v>
      </c>
      <c r="C924" t="s">
        <v>322</v>
      </c>
      <c r="D924" t="s">
        <v>10</v>
      </c>
      <c r="E924">
        <v>1986</v>
      </c>
      <c r="F924" s="22">
        <f t="shared" si="43"/>
        <v>31413</v>
      </c>
      <c r="G924" t="s">
        <v>3440</v>
      </c>
      <c r="H924">
        <f t="shared" si="44"/>
        <v>7</v>
      </c>
      <c r="I924">
        <v>7</v>
      </c>
      <c r="J924">
        <v>11000</v>
      </c>
      <c r="K924" t="s">
        <v>3441</v>
      </c>
      <c r="L924" t="s">
        <v>3441</v>
      </c>
      <c r="M924" t="s">
        <v>3442</v>
      </c>
      <c r="N924" t="s">
        <v>2093</v>
      </c>
      <c r="P924">
        <v>13299749</v>
      </c>
      <c r="Q924">
        <f>_xlfn.XLOOKUP(E924,CPI!A:A,CPI!B:B)</f>
        <v>109.6</v>
      </c>
      <c r="R924" s="12">
        <f>P924*(CPI!$B$112/Movie!Q924)</f>
        <v>36974758.396897815</v>
      </c>
      <c r="S924" t="s">
        <v>3443</v>
      </c>
      <c r="T924">
        <v>76</v>
      </c>
    </row>
    <row r="925" spans="1:20" x14ac:dyDescent="0.3">
      <c r="A925" t="s">
        <v>3444</v>
      </c>
      <c r="B925" t="str">
        <f t="shared" si="42"/>
        <v>Rating Pending</v>
      </c>
      <c r="D925" t="s">
        <v>48</v>
      </c>
      <c r="E925">
        <v>1986</v>
      </c>
      <c r="F925" s="22">
        <f t="shared" si="43"/>
        <v>31413</v>
      </c>
      <c r="G925" t="s">
        <v>3445</v>
      </c>
      <c r="H925">
        <f t="shared" si="44"/>
        <v>6.6</v>
      </c>
      <c r="I925">
        <v>6.6</v>
      </c>
      <c r="J925">
        <v>5500</v>
      </c>
      <c r="K925" t="s">
        <v>3446</v>
      </c>
      <c r="L925" t="s">
        <v>3446</v>
      </c>
      <c r="M925" t="s">
        <v>3447</v>
      </c>
      <c r="N925" t="s">
        <v>7</v>
      </c>
      <c r="P925">
        <v>5478</v>
      </c>
      <c r="Q925">
        <f>_xlfn.XLOOKUP(E925,CPI!A:A,CPI!B:B)</f>
        <v>109.6</v>
      </c>
      <c r="R925" s="12">
        <f>P925*(CPI!$B$112/Movie!Q925)</f>
        <v>15229.4397810219</v>
      </c>
      <c r="S925" t="s">
        <v>3448</v>
      </c>
      <c r="T925">
        <v>93</v>
      </c>
    </row>
    <row r="926" spans="1:20" x14ac:dyDescent="0.3">
      <c r="A926" t="s">
        <v>3449</v>
      </c>
      <c r="B926" t="str">
        <f t="shared" si="42"/>
        <v>R</v>
      </c>
      <c r="C926" t="s">
        <v>1</v>
      </c>
      <c r="D926" t="s">
        <v>2</v>
      </c>
      <c r="E926">
        <v>1986</v>
      </c>
      <c r="F926" s="22">
        <f t="shared" si="43"/>
        <v>31413</v>
      </c>
      <c r="G926" t="s">
        <v>3306</v>
      </c>
      <c r="H926">
        <f t="shared" si="44"/>
        <v>7.2</v>
      </c>
      <c r="I926">
        <v>7.2</v>
      </c>
      <c r="J926">
        <v>15000</v>
      </c>
      <c r="K926" t="s">
        <v>3450</v>
      </c>
      <c r="L926" t="s">
        <v>3451</v>
      </c>
      <c r="M926" t="s">
        <v>150</v>
      </c>
      <c r="N926" t="s">
        <v>15</v>
      </c>
      <c r="O926">
        <v>10500000</v>
      </c>
      <c r="P926">
        <v>31853080</v>
      </c>
      <c r="Q926">
        <f>_xlfn.XLOOKUP(E926,CPI!A:A,CPI!B:B)</f>
        <v>109.6</v>
      </c>
      <c r="R926" s="12">
        <f>P926*(CPI!$B$112/Movie!Q926)</f>
        <v>88555049.963503659</v>
      </c>
      <c r="S926" t="s">
        <v>29</v>
      </c>
      <c r="T926">
        <v>119</v>
      </c>
    </row>
    <row r="927" spans="1:20" x14ac:dyDescent="0.3">
      <c r="A927" t="s">
        <v>3452</v>
      </c>
      <c r="B927" t="str">
        <f t="shared" si="42"/>
        <v>PG</v>
      </c>
      <c r="C927" t="s">
        <v>18</v>
      </c>
      <c r="D927" t="s">
        <v>37</v>
      </c>
      <c r="E927">
        <v>1986</v>
      </c>
      <c r="F927" s="22">
        <f t="shared" si="43"/>
        <v>31413</v>
      </c>
      <c r="G927" t="s">
        <v>3201</v>
      </c>
      <c r="H927">
        <f t="shared" si="44"/>
        <v>5.6</v>
      </c>
      <c r="I927">
        <v>5.6</v>
      </c>
      <c r="J927">
        <v>8200</v>
      </c>
      <c r="K927" t="s">
        <v>719</v>
      </c>
      <c r="L927" t="s">
        <v>3453</v>
      </c>
      <c r="M927" t="s">
        <v>3454</v>
      </c>
      <c r="N927" t="s">
        <v>15</v>
      </c>
      <c r="O927">
        <v>12000000</v>
      </c>
      <c r="P927">
        <v>4884663</v>
      </c>
      <c r="Q927">
        <f>_xlfn.XLOOKUP(E927,CPI!A:A,CPI!B:B)</f>
        <v>109.6</v>
      </c>
      <c r="R927" s="12">
        <f>P927*(CPI!$B$112/Movie!Q927)</f>
        <v>13579897.95711679</v>
      </c>
      <c r="S927" t="s">
        <v>3097</v>
      </c>
      <c r="T927">
        <v>100</v>
      </c>
    </row>
    <row r="928" spans="1:20" x14ac:dyDescent="0.3">
      <c r="A928" t="s">
        <v>3455</v>
      </c>
      <c r="B928" t="str">
        <f t="shared" si="42"/>
        <v>NC-17</v>
      </c>
      <c r="C928" t="s">
        <v>494</v>
      </c>
      <c r="D928" t="s">
        <v>2</v>
      </c>
      <c r="E928">
        <v>1986</v>
      </c>
      <c r="F928" s="22">
        <f t="shared" si="43"/>
        <v>31413</v>
      </c>
      <c r="G928" t="s">
        <v>3456</v>
      </c>
      <c r="H928">
        <f t="shared" si="44"/>
        <v>7</v>
      </c>
      <c r="I928">
        <v>7</v>
      </c>
      <c r="J928">
        <v>11000</v>
      </c>
      <c r="K928" t="s">
        <v>3457</v>
      </c>
      <c r="L928" t="s">
        <v>3457</v>
      </c>
      <c r="M928" t="s">
        <v>3458</v>
      </c>
      <c r="N928" t="s">
        <v>1096</v>
      </c>
      <c r="P928">
        <v>286126</v>
      </c>
      <c r="Q928">
        <f>_xlfn.XLOOKUP(E928,CPI!A:A,CPI!B:B)</f>
        <v>109.6</v>
      </c>
      <c r="R928" s="12">
        <f>P928*(CPI!$B$112/Movie!Q928)</f>
        <v>795461.60766423366</v>
      </c>
      <c r="S928" t="s">
        <v>3459</v>
      </c>
      <c r="T928">
        <v>110</v>
      </c>
    </row>
    <row r="929" spans="1:20" x14ac:dyDescent="0.3">
      <c r="A929" t="s">
        <v>3460</v>
      </c>
      <c r="B929" t="str">
        <f t="shared" si="42"/>
        <v>R</v>
      </c>
      <c r="C929" t="s">
        <v>1</v>
      </c>
      <c r="D929" t="s">
        <v>26</v>
      </c>
      <c r="E929">
        <v>1986</v>
      </c>
      <c r="F929" s="22">
        <f t="shared" si="43"/>
        <v>31413</v>
      </c>
      <c r="G929" t="s">
        <v>2807</v>
      </c>
      <c r="H929">
        <f t="shared" si="44"/>
        <v>6.2</v>
      </c>
      <c r="I929">
        <v>6.2</v>
      </c>
      <c r="J929">
        <v>16000</v>
      </c>
      <c r="K929" t="s">
        <v>401</v>
      </c>
      <c r="L929" t="s">
        <v>3461</v>
      </c>
      <c r="M929" t="s">
        <v>1009</v>
      </c>
      <c r="N929" t="s">
        <v>15</v>
      </c>
      <c r="O929">
        <v>14000000</v>
      </c>
      <c r="P929">
        <v>62134225</v>
      </c>
      <c r="Q929">
        <f>_xlfn.XLOOKUP(E929,CPI!A:A,CPI!B:B)</f>
        <v>109.6</v>
      </c>
      <c r="R929" s="12">
        <f>P929*(CPI!$B$112/Movie!Q929)</f>
        <v>172739948.51733577</v>
      </c>
      <c r="S929" t="s">
        <v>2077</v>
      </c>
      <c r="T929">
        <v>103</v>
      </c>
    </row>
    <row r="930" spans="1:20" x14ac:dyDescent="0.3">
      <c r="A930" t="s">
        <v>3462</v>
      </c>
      <c r="B930" t="str">
        <f t="shared" si="42"/>
        <v>R</v>
      </c>
      <c r="C930" t="s">
        <v>1</v>
      </c>
      <c r="D930" t="s">
        <v>37</v>
      </c>
      <c r="E930">
        <v>1986</v>
      </c>
      <c r="F930" s="22">
        <f t="shared" si="43"/>
        <v>31413</v>
      </c>
      <c r="G930" t="s">
        <v>3317</v>
      </c>
      <c r="H930">
        <f t="shared" si="44"/>
        <v>6.2</v>
      </c>
      <c r="I930">
        <v>6.2</v>
      </c>
      <c r="J930">
        <v>15000</v>
      </c>
      <c r="K930" t="s">
        <v>3463</v>
      </c>
      <c r="L930" t="s">
        <v>3464</v>
      </c>
      <c r="M930" t="s">
        <v>3465</v>
      </c>
      <c r="N930" t="s">
        <v>15</v>
      </c>
      <c r="O930">
        <v>5000000</v>
      </c>
      <c r="P930">
        <v>12947763</v>
      </c>
      <c r="Q930">
        <f>_xlfn.XLOOKUP(E930,CPI!A:A,CPI!B:B)</f>
        <v>109.6</v>
      </c>
      <c r="R930" s="12">
        <f>P930*(CPI!$B$112/Movie!Q930)</f>
        <v>35996198.778284676</v>
      </c>
      <c r="S930" t="s">
        <v>29</v>
      </c>
      <c r="T930">
        <v>89</v>
      </c>
    </row>
    <row r="931" spans="1:20" x14ac:dyDescent="0.3">
      <c r="A931" t="s">
        <v>3466</v>
      </c>
      <c r="B931" t="str">
        <f t="shared" si="42"/>
        <v>R</v>
      </c>
      <c r="C931" t="s">
        <v>1</v>
      </c>
      <c r="D931" t="s">
        <v>26</v>
      </c>
      <c r="E931">
        <v>1986</v>
      </c>
      <c r="F931" s="22">
        <f t="shared" si="43"/>
        <v>31413</v>
      </c>
      <c r="G931" t="s">
        <v>3467</v>
      </c>
      <c r="H931">
        <f t="shared" si="44"/>
        <v>6.5</v>
      </c>
      <c r="I931">
        <v>6.5</v>
      </c>
      <c r="J931">
        <v>12000</v>
      </c>
      <c r="K931" t="s">
        <v>1556</v>
      </c>
      <c r="L931" t="s">
        <v>2020</v>
      </c>
      <c r="M931" t="s">
        <v>1482</v>
      </c>
      <c r="N931" t="s">
        <v>15</v>
      </c>
      <c r="O931">
        <v>8500000</v>
      </c>
      <c r="P931">
        <v>17685307</v>
      </c>
      <c r="Q931">
        <f>_xlfn.XLOOKUP(E931,CPI!A:A,CPI!B:B)</f>
        <v>109.6</v>
      </c>
      <c r="R931" s="12">
        <f>P931*(CPI!$B$112/Movie!Q931)</f>
        <v>49167089.807481758</v>
      </c>
      <c r="S931" t="s">
        <v>369</v>
      </c>
      <c r="T931">
        <v>102</v>
      </c>
    </row>
    <row r="932" spans="1:20" x14ac:dyDescent="0.3">
      <c r="A932" t="s">
        <v>3468</v>
      </c>
      <c r="B932" t="str">
        <f t="shared" si="42"/>
        <v>PG-13</v>
      </c>
      <c r="C932" t="s">
        <v>1984</v>
      </c>
      <c r="D932" t="s">
        <v>19</v>
      </c>
      <c r="E932">
        <v>1986</v>
      </c>
      <c r="F932" s="22">
        <f t="shared" si="43"/>
        <v>31413</v>
      </c>
      <c r="G932" t="s">
        <v>3212</v>
      </c>
      <c r="H932">
        <f t="shared" si="44"/>
        <v>6.1</v>
      </c>
      <c r="I932">
        <v>6.1</v>
      </c>
      <c r="J932">
        <v>8100</v>
      </c>
      <c r="K932" t="s">
        <v>3469</v>
      </c>
      <c r="L932" t="s">
        <v>3470</v>
      </c>
      <c r="M932" t="s">
        <v>399</v>
      </c>
      <c r="N932" t="s">
        <v>437</v>
      </c>
      <c r="O932">
        <v>40000000</v>
      </c>
      <c r="P932">
        <v>1641825</v>
      </c>
      <c r="Q932">
        <f>_xlfn.XLOOKUP(E932,CPI!A:A,CPI!B:B)</f>
        <v>109.6</v>
      </c>
      <c r="R932" s="12">
        <f>P932*(CPI!$B$112/Movie!Q932)</f>
        <v>4564453.2618613141</v>
      </c>
      <c r="S932" t="s">
        <v>3471</v>
      </c>
      <c r="T932">
        <v>121</v>
      </c>
    </row>
    <row r="933" spans="1:20" x14ac:dyDescent="0.3">
      <c r="A933" t="s">
        <v>3472</v>
      </c>
      <c r="B933" t="str">
        <f t="shared" si="42"/>
        <v>R</v>
      </c>
      <c r="C933" t="s">
        <v>1</v>
      </c>
      <c r="D933" t="s">
        <v>89</v>
      </c>
      <c r="E933">
        <v>1986</v>
      </c>
      <c r="F933" s="22">
        <f t="shared" si="43"/>
        <v>31413</v>
      </c>
      <c r="G933" t="s">
        <v>3257</v>
      </c>
      <c r="H933">
        <f t="shared" si="44"/>
        <v>5.7</v>
      </c>
      <c r="I933">
        <v>5.7</v>
      </c>
      <c r="J933">
        <v>7000</v>
      </c>
      <c r="K933" t="s">
        <v>2418</v>
      </c>
      <c r="L933" t="s">
        <v>3294</v>
      </c>
      <c r="M933" t="s">
        <v>169</v>
      </c>
      <c r="N933" t="s">
        <v>15</v>
      </c>
      <c r="O933">
        <v>14000000</v>
      </c>
      <c r="P933">
        <v>12303904</v>
      </c>
      <c r="Q933">
        <f>_xlfn.XLOOKUP(E933,CPI!A:A,CPI!B:B)</f>
        <v>109.6</v>
      </c>
      <c r="R933" s="12">
        <f>P933*(CPI!$B$112/Movie!Q933)</f>
        <v>34206200.262773722</v>
      </c>
      <c r="S933" t="s">
        <v>2085</v>
      </c>
      <c r="T933">
        <v>106</v>
      </c>
    </row>
    <row r="934" spans="1:20" x14ac:dyDescent="0.3">
      <c r="A934" t="s">
        <v>3473</v>
      </c>
      <c r="B934" t="str">
        <f t="shared" si="42"/>
        <v>PG-13</v>
      </c>
      <c r="C934" t="s">
        <v>1984</v>
      </c>
      <c r="D934" t="s">
        <v>48</v>
      </c>
      <c r="E934">
        <v>1986</v>
      </c>
      <c r="F934" s="22">
        <f t="shared" si="43"/>
        <v>31413</v>
      </c>
      <c r="G934" t="s">
        <v>2600</v>
      </c>
      <c r="H934">
        <f t="shared" si="44"/>
        <v>7.1</v>
      </c>
      <c r="I934">
        <v>7.1</v>
      </c>
      <c r="J934">
        <v>6300</v>
      </c>
      <c r="K934" t="s">
        <v>3474</v>
      </c>
      <c r="L934" t="s">
        <v>3475</v>
      </c>
      <c r="M934" t="s">
        <v>3476</v>
      </c>
      <c r="N934" t="s">
        <v>7</v>
      </c>
      <c r="O934">
        <v>8500000</v>
      </c>
      <c r="P934">
        <v>277646</v>
      </c>
      <c r="Q934">
        <f>_xlfn.XLOOKUP(E934,CPI!A:A,CPI!B:B)</f>
        <v>109.6</v>
      </c>
      <c r="R934" s="12">
        <f>P934*(CPI!$B$112/Movie!Q934)</f>
        <v>771886.27919708041</v>
      </c>
      <c r="S934" t="s">
        <v>3477</v>
      </c>
      <c r="T934">
        <v>136</v>
      </c>
    </row>
    <row r="935" spans="1:20" x14ac:dyDescent="0.3">
      <c r="A935" t="s">
        <v>3478</v>
      </c>
      <c r="B935" t="str">
        <f t="shared" si="42"/>
        <v>PG-13</v>
      </c>
      <c r="C935" t="s">
        <v>1984</v>
      </c>
      <c r="D935" t="s">
        <v>26</v>
      </c>
      <c r="E935">
        <v>1986</v>
      </c>
      <c r="F935" s="22">
        <f t="shared" si="43"/>
        <v>31413</v>
      </c>
      <c r="G935" t="s">
        <v>3479</v>
      </c>
      <c r="H935">
        <f t="shared" si="44"/>
        <v>5.0999999999999996</v>
      </c>
      <c r="I935">
        <v>5.0999999999999996</v>
      </c>
      <c r="J935">
        <v>5900</v>
      </c>
      <c r="K935" t="s">
        <v>32</v>
      </c>
      <c r="L935" t="s">
        <v>3480</v>
      </c>
      <c r="M935" t="s">
        <v>82</v>
      </c>
      <c r="N935" t="s">
        <v>15</v>
      </c>
      <c r="O935">
        <v>15000000</v>
      </c>
      <c r="P935">
        <v>12308521</v>
      </c>
      <c r="Q935">
        <f>_xlfn.XLOOKUP(E935,CPI!A:A,CPI!B:B)</f>
        <v>109.6</v>
      </c>
      <c r="R935" s="12">
        <f>P935*(CPI!$B$112/Movie!Q935)</f>
        <v>34219036.028284676</v>
      </c>
      <c r="S935" t="s">
        <v>8</v>
      </c>
      <c r="T935">
        <v>96</v>
      </c>
    </row>
    <row r="936" spans="1:20" x14ac:dyDescent="0.3">
      <c r="A936" t="s">
        <v>3481</v>
      </c>
      <c r="B936" t="str">
        <f t="shared" si="42"/>
        <v>PG</v>
      </c>
      <c r="C936" t="s">
        <v>18</v>
      </c>
      <c r="D936" t="s">
        <v>2</v>
      </c>
      <c r="E936">
        <v>1986</v>
      </c>
      <c r="F936" s="22">
        <f t="shared" si="43"/>
        <v>31413</v>
      </c>
      <c r="G936" t="s">
        <v>3482</v>
      </c>
      <c r="H936">
        <f t="shared" si="44"/>
        <v>8</v>
      </c>
      <c r="I936">
        <v>8</v>
      </c>
      <c r="J936">
        <v>21000</v>
      </c>
      <c r="K936" t="s">
        <v>3483</v>
      </c>
      <c r="L936" t="s">
        <v>3483</v>
      </c>
      <c r="M936" t="s">
        <v>3484</v>
      </c>
      <c r="N936" t="s">
        <v>1253</v>
      </c>
      <c r="P936">
        <v>3940542</v>
      </c>
      <c r="Q936">
        <f>_xlfn.XLOOKUP(E936,CPI!A:A,CPI!B:B)</f>
        <v>109.6</v>
      </c>
      <c r="R936" s="12">
        <f>P936*(CPI!$B$112/Movie!Q936)</f>
        <v>10955138.206204381</v>
      </c>
      <c r="S936" t="s">
        <v>3485</v>
      </c>
      <c r="T936">
        <v>113</v>
      </c>
    </row>
    <row r="937" spans="1:20" x14ac:dyDescent="0.3">
      <c r="A937" t="s">
        <v>3486</v>
      </c>
      <c r="B937" t="str">
        <f t="shared" si="42"/>
        <v>R</v>
      </c>
      <c r="C937" t="s">
        <v>1</v>
      </c>
      <c r="D937" t="s">
        <v>2</v>
      </c>
      <c r="E937">
        <v>1986</v>
      </c>
      <c r="F937" s="22">
        <f t="shared" si="43"/>
        <v>31413</v>
      </c>
      <c r="G937" t="s">
        <v>3487</v>
      </c>
      <c r="H937">
        <f t="shared" si="44"/>
        <v>5.7</v>
      </c>
      <c r="I937">
        <v>5.7</v>
      </c>
      <c r="J937">
        <v>7400</v>
      </c>
      <c r="K937" t="s">
        <v>148</v>
      </c>
      <c r="L937" t="s">
        <v>3488</v>
      </c>
      <c r="M937" t="s">
        <v>3062</v>
      </c>
      <c r="N937" t="s">
        <v>7</v>
      </c>
      <c r="P937">
        <v>916172</v>
      </c>
      <c r="Q937">
        <f>_xlfn.XLOOKUP(E937,CPI!A:A,CPI!B:B)</f>
        <v>109.6</v>
      </c>
      <c r="R937" s="12">
        <f>P937*(CPI!$B$112/Movie!Q937)</f>
        <v>2547058.4708029199</v>
      </c>
      <c r="S937" t="s">
        <v>3489</v>
      </c>
      <c r="T937">
        <v>87</v>
      </c>
    </row>
    <row r="938" spans="1:20" x14ac:dyDescent="0.3">
      <c r="A938" t="s">
        <v>3490</v>
      </c>
      <c r="B938" t="str">
        <f t="shared" si="42"/>
        <v>PG-13</v>
      </c>
      <c r="C938" t="s">
        <v>1984</v>
      </c>
      <c r="D938" t="s">
        <v>19</v>
      </c>
      <c r="E938">
        <v>1986</v>
      </c>
      <c r="F938" s="22">
        <f t="shared" si="43"/>
        <v>31413</v>
      </c>
      <c r="G938" t="s">
        <v>3248</v>
      </c>
      <c r="H938">
        <f t="shared" si="44"/>
        <v>5.7</v>
      </c>
      <c r="I938">
        <v>5.7</v>
      </c>
      <c r="J938">
        <v>11000</v>
      </c>
      <c r="K938" t="s">
        <v>2115</v>
      </c>
      <c r="L938" t="s">
        <v>2075</v>
      </c>
      <c r="M938" t="s">
        <v>1842</v>
      </c>
      <c r="N938" t="s">
        <v>15</v>
      </c>
      <c r="O938">
        <v>12000000</v>
      </c>
      <c r="P938">
        <v>15945534</v>
      </c>
      <c r="Q938">
        <f>_xlfn.XLOOKUP(E938,CPI!A:A,CPI!B:B)</f>
        <v>109.6</v>
      </c>
      <c r="R938" s="12">
        <f>P938*(CPI!$B$112/Movie!Q938)</f>
        <v>44330330.381386861</v>
      </c>
      <c r="S938" t="s">
        <v>16</v>
      </c>
      <c r="T938">
        <v>88</v>
      </c>
    </row>
    <row r="939" spans="1:20" x14ac:dyDescent="0.3">
      <c r="A939" t="s">
        <v>3491</v>
      </c>
      <c r="B939" t="str">
        <f t="shared" si="42"/>
        <v>R</v>
      </c>
      <c r="C939" t="s">
        <v>1</v>
      </c>
      <c r="D939" t="s">
        <v>19</v>
      </c>
      <c r="E939">
        <v>1986</v>
      </c>
      <c r="F939" s="22">
        <f t="shared" si="43"/>
        <v>31413</v>
      </c>
      <c r="G939" t="s">
        <v>2600</v>
      </c>
      <c r="H939">
        <f t="shared" si="44"/>
        <v>6.7</v>
      </c>
      <c r="I939">
        <v>6.7</v>
      </c>
      <c r="J939">
        <v>18000</v>
      </c>
      <c r="K939" t="s">
        <v>1756</v>
      </c>
      <c r="L939" t="s">
        <v>3492</v>
      </c>
      <c r="M939" t="s">
        <v>3493</v>
      </c>
      <c r="N939" t="s">
        <v>15</v>
      </c>
      <c r="O939">
        <v>10000000</v>
      </c>
      <c r="P939">
        <v>20603715</v>
      </c>
      <c r="Q939">
        <f>_xlfn.XLOOKUP(E939,CPI!A:A,CPI!B:B)</f>
        <v>109.6</v>
      </c>
      <c r="R939" s="12">
        <f>P939*(CPI!$B$112/Movie!Q939)</f>
        <v>57280583.581204385</v>
      </c>
      <c r="S939" t="s">
        <v>35</v>
      </c>
      <c r="T939">
        <v>109</v>
      </c>
    </row>
    <row r="940" spans="1:20" x14ac:dyDescent="0.3">
      <c r="A940" t="s">
        <v>3494</v>
      </c>
      <c r="B940" t="str">
        <f t="shared" si="42"/>
        <v>PG-13</v>
      </c>
      <c r="C940" t="s">
        <v>1984</v>
      </c>
      <c r="D940" t="s">
        <v>19</v>
      </c>
      <c r="E940">
        <v>1986</v>
      </c>
      <c r="F940" s="22">
        <f t="shared" si="43"/>
        <v>31413</v>
      </c>
      <c r="G940" t="s">
        <v>3257</v>
      </c>
      <c r="H940">
        <f t="shared" si="44"/>
        <v>3.9</v>
      </c>
      <c r="I940">
        <v>3.9</v>
      </c>
      <c r="J940">
        <v>5600</v>
      </c>
      <c r="K940" t="s">
        <v>2195</v>
      </c>
      <c r="L940" t="s">
        <v>3495</v>
      </c>
      <c r="M940" t="s">
        <v>3496</v>
      </c>
      <c r="N940" t="s">
        <v>15</v>
      </c>
      <c r="O940">
        <v>10000000</v>
      </c>
      <c r="P940">
        <v>4711220</v>
      </c>
      <c r="Q940">
        <f>_xlfn.XLOOKUP(E940,CPI!A:A,CPI!B:B)</f>
        <v>109.6</v>
      </c>
      <c r="R940" s="12">
        <f>P940*(CPI!$B$112/Movie!Q940)</f>
        <v>13097707.427007301</v>
      </c>
      <c r="S940" t="s">
        <v>2945</v>
      </c>
      <c r="T940">
        <v>105</v>
      </c>
    </row>
    <row r="941" spans="1:20" x14ac:dyDescent="0.3">
      <c r="A941" t="s">
        <v>3497</v>
      </c>
      <c r="B941" t="str">
        <f t="shared" si="42"/>
        <v>R</v>
      </c>
      <c r="C941" t="s">
        <v>1</v>
      </c>
      <c r="D941" t="s">
        <v>10</v>
      </c>
      <c r="E941">
        <v>1986</v>
      </c>
      <c r="F941" s="22">
        <f t="shared" si="43"/>
        <v>31413</v>
      </c>
      <c r="G941" t="s">
        <v>3498</v>
      </c>
      <c r="H941">
        <f t="shared" si="44"/>
        <v>5.8</v>
      </c>
      <c r="I941">
        <v>5.8</v>
      </c>
      <c r="J941">
        <v>3100</v>
      </c>
      <c r="K941" t="s">
        <v>1769</v>
      </c>
      <c r="L941" t="s">
        <v>3499</v>
      </c>
      <c r="M941" t="s">
        <v>3500</v>
      </c>
      <c r="N941" t="s">
        <v>7</v>
      </c>
      <c r="Q941">
        <f>_xlfn.XLOOKUP(E941,CPI!A:A,CPI!B:B)</f>
        <v>109.6</v>
      </c>
      <c r="R941" s="12">
        <f>P941*(CPI!$B$112/Movie!Q941)</f>
        <v>0</v>
      </c>
      <c r="S941" t="s">
        <v>3501</v>
      </c>
      <c r="T941">
        <v>117</v>
      </c>
    </row>
    <row r="942" spans="1:20" x14ac:dyDescent="0.3">
      <c r="A942" t="s">
        <v>3502</v>
      </c>
      <c r="B942" t="str">
        <f t="shared" si="42"/>
        <v>R</v>
      </c>
      <c r="C942" t="s">
        <v>1</v>
      </c>
      <c r="D942" t="s">
        <v>26</v>
      </c>
      <c r="E942">
        <v>1986</v>
      </c>
      <c r="F942" s="22">
        <f t="shared" si="43"/>
        <v>31413</v>
      </c>
      <c r="G942" t="s">
        <v>2573</v>
      </c>
      <c r="H942">
        <f t="shared" si="44"/>
        <v>5.7</v>
      </c>
      <c r="I942">
        <v>5.7</v>
      </c>
      <c r="J942">
        <v>5500</v>
      </c>
      <c r="K942" t="s">
        <v>90</v>
      </c>
      <c r="L942" t="s">
        <v>3503</v>
      </c>
      <c r="M942" t="s">
        <v>3504</v>
      </c>
      <c r="N942" t="s">
        <v>15</v>
      </c>
      <c r="O942">
        <v>13000000</v>
      </c>
      <c r="P942">
        <v>8475466</v>
      </c>
      <c r="Q942">
        <f>_xlfn.XLOOKUP(E942,CPI!A:A,CPI!B:B)</f>
        <v>109.6</v>
      </c>
      <c r="R942" s="12">
        <f>P942*(CPI!$B$112/Movie!Q942)</f>
        <v>23562723.450729929</v>
      </c>
      <c r="S942" t="s">
        <v>103</v>
      </c>
      <c r="T942">
        <v>100</v>
      </c>
    </row>
    <row r="943" spans="1:20" x14ac:dyDescent="0.3">
      <c r="A943" t="s">
        <v>3505</v>
      </c>
      <c r="B943" t="str">
        <f t="shared" si="42"/>
        <v>PG-13</v>
      </c>
      <c r="C943" t="s">
        <v>1984</v>
      </c>
      <c r="D943" t="s">
        <v>19</v>
      </c>
      <c r="E943">
        <v>1986</v>
      </c>
      <c r="F943" s="22">
        <f t="shared" si="43"/>
        <v>31413</v>
      </c>
      <c r="G943" t="s">
        <v>3261</v>
      </c>
      <c r="H943">
        <f t="shared" si="44"/>
        <v>4.8</v>
      </c>
      <c r="I943">
        <v>4.8</v>
      </c>
      <c r="J943">
        <v>4100</v>
      </c>
      <c r="K943" t="s">
        <v>1765</v>
      </c>
      <c r="L943" t="s">
        <v>3506</v>
      </c>
      <c r="M943" t="s">
        <v>3507</v>
      </c>
      <c r="N943" t="s">
        <v>15</v>
      </c>
      <c r="O943">
        <v>25000000</v>
      </c>
      <c r="P943">
        <v>1579260</v>
      </c>
      <c r="Q943">
        <f>_xlfn.XLOOKUP(E943,CPI!A:A,CPI!B:B)</f>
        <v>109.6</v>
      </c>
      <c r="R943" s="12">
        <f>P943*(CPI!$B$112/Movie!Q943)</f>
        <v>4390515.7116788328</v>
      </c>
      <c r="S943" t="s">
        <v>348</v>
      </c>
      <c r="T943">
        <v>94</v>
      </c>
    </row>
    <row r="944" spans="1:20" x14ac:dyDescent="0.3">
      <c r="A944" t="s">
        <v>3508</v>
      </c>
      <c r="B944" t="str">
        <f t="shared" si="42"/>
        <v>PG-13</v>
      </c>
      <c r="C944" t="s">
        <v>1984</v>
      </c>
      <c r="D944" t="s">
        <v>315</v>
      </c>
      <c r="E944">
        <v>1986</v>
      </c>
      <c r="F944" s="22">
        <f t="shared" si="43"/>
        <v>31413</v>
      </c>
      <c r="G944" t="s">
        <v>3327</v>
      </c>
      <c r="H944">
        <f t="shared" si="44"/>
        <v>6.2</v>
      </c>
      <c r="I944">
        <v>6.2</v>
      </c>
      <c r="J944">
        <v>5600</v>
      </c>
      <c r="K944" t="s">
        <v>1887</v>
      </c>
      <c r="L944" t="s">
        <v>1887</v>
      </c>
      <c r="M944" t="s">
        <v>3509</v>
      </c>
      <c r="N944" t="s">
        <v>15</v>
      </c>
      <c r="O944">
        <v>18000000</v>
      </c>
      <c r="P944">
        <v>3900000</v>
      </c>
      <c r="Q944">
        <f>_xlfn.XLOOKUP(E944,CPI!A:A,CPI!B:B)</f>
        <v>109.6</v>
      </c>
      <c r="R944" s="12">
        <f>P944*(CPI!$B$112/Movie!Q944)</f>
        <v>10842427.00729927</v>
      </c>
      <c r="S944" t="s">
        <v>3510</v>
      </c>
      <c r="T944">
        <v>117</v>
      </c>
    </row>
    <row r="945" spans="1:20" x14ac:dyDescent="0.3">
      <c r="A945" t="s">
        <v>3511</v>
      </c>
      <c r="B945" t="str">
        <f t="shared" si="42"/>
        <v>R</v>
      </c>
      <c r="C945" t="s">
        <v>1</v>
      </c>
      <c r="D945" t="s">
        <v>26</v>
      </c>
      <c r="E945">
        <v>1986</v>
      </c>
      <c r="F945" s="22">
        <f t="shared" si="43"/>
        <v>31413</v>
      </c>
      <c r="G945" t="s">
        <v>3345</v>
      </c>
      <c r="H945">
        <f t="shared" si="44"/>
        <v>5.8</v>
      </c>
      <c r="I945">
        <v>5.8</v>
      </c>
      <c r="J945">
        <v>6200</v>
      </c>
      <c r="K945" t="s">
        <v>326</v>
      </c>
      <c r="L945" t="s">
        <v>3512</v>
      </c>
      <c r="M945" t="s">
        <v>3513</v>
      </c>
      <c r="N945" t="s">
        <v>15</v>
      </c>
      <c r="P945">
        <v>6797218</v>
      </c>
      <c r="Q945">
        <f>_xlfn.XLOOKUP(E945,CPI!A:A,CPI!B:B)</f>
        <v>109.6</v>
      </c>
      <c r="R945" s="12">
        <f>P945*(CPI!$B$112/Movie!Q945)</f>
        <v>18897010.260948908</v>
      </c>
      <c r="S945" t="s">
        <v>1736</v>
      </c>
      <c r="T945">
        <v>98</v>
      </c>
    </row>
    <row r="946" spans="1:20" x14ac:dyDescent="0.3">
      <c r="A946" t="s">
        <v>3514</v>
      </c>
      <c r="B946" t="str">
        <f t="shared" si="42"/>
        <v>PG</v>
      </c>
      <c r="C946" t="s">
        <v>18</v>
      </c>
      <c r="D946" t="s">
        <v>26</v>
      </c>
      <c r="E946">
        <v>1986</v>
      </c>
      <c r="F946" s="22">
        <f t="shared" si="43"/>
        <v>31413</v>
      </c>
      <c r="G946" t="s">
        <v>3515</v>
      </c>
      <c r="H946">
        <f t="shared" si="44"/>
        <v>5.2</v>
      </c>
      <c r="I946">
        <v>5.2</v>
      </c>
      <c r="J946">
        <v>976</v>
      </c>
      <c r="K946" t="s">
        <v>184</v>
      </c>
      <c r="L946" t="s">
        <v>3516</v>
      </c>
      <c r="M946" t="s">
        <v>3517</v>
      </c>
      <c r="N946" t="s">
        <v>15</v>
      </c>
      <c r="Q946">
        <f>_xlfn.XLOOKUP(E946,CPI!A:A,CPI!B:B)</f>
        <v>109.6</v>
      </c>
      <c r="R946" s="12">
        <f>P946*(CPI!$B$112/Movie!Q946)</f>
        <v>0</v>
      </c>
      <c r="S946" t="s">
        <v>2337</v>
      </c>
      <c r="T946">
        <v>92</v>
      </c>
    </row>
    <row r="947" spans="1:20" x14ac:dyDescent="0.3">
      <c r="A947" t="s">
        <v>3518</v>
      </c>
      <c r="B947" t="str">
        <f t="shared" si="42"/>
        <v>R</v>
      </c>
      <c r="C947" t="s">
        <v>1</v>
      </c>
      <c r="D947" t="s">
        <v>26</v>
      </c>
      <c r="E947">
        <v>1986</v>
      </c>
      <c r="F947" s="22">
        <f t="shared" si="43"/>
        <v>31413</v>
      </c>
      <c r="G947" t="s">
        <v>3303</v>
      </c>
      <c r="H947">
        <f t="shared" si="44"/>
        <v>5.9</v>
      </c>
      <c r="I947">
        <v>5.9</v>
      </c>
      <c r="J947">
        <v>19000</v>
      </c>
      <c r="K947" t="s">
        <v>3519</v>
      </c>
      <c r="L947" t="s">
        <v>3520</v>
      </c>
      <c r="M947" t="s">
        <v>3521</v>
      </c>
      <c r="N947" t="s">
        <v>15</v>
      </c>
      <c r="P947">
        <v>29844101</v>
      </c>
      <c r="Q947">
        <f>_xlfn.XLOOKUP(E947,CPI!A:A,CPI!B:B)</f>
        <v>109.6</v>
      </c>
      <c r="R947" s="12">
        <f>P947*(CPI!$B$112/Movie!Q947)</f>
        <v>82969868.382299274</v>
      </c>
      <c r="S947" t="s">
        <v>3319</v>
      </c>
      <c r="T947">
        <v>105</v>
      </c>
    </row>
    <row r="948" spans="1:20" x14ac:dyDescent="0.3">
      <c r="A948" t="s">
        <v>3522</v>
      </c>
      <c r="B948" t="str">
        <f t="shared" si="42"/>
        <v>PG-13</v>
      </c>
      <c r="C948" t="s">
        <v>1984</v>
      </c>
      <c r="D948" t="s">
        <v>2</v>
      </c>
      <c r="E948">
        <v>1986</v>
      </c>
      <c r="F948" s="22">
        <f t="shared" si="43"/>
        <v>31413</v>
      </c>
      <c r="G948" t="s">
        <v>3089</v>
      </c>
      <c r="H948">
        <f t="shared" si="44"/>
        <v>6.5</v>
      </c>
      <c r="I948">
        <v>6.5</v>
      </c>
      <c r="J948">
        <v>1500</v>
      </c>
      <c r="K948" t="s">
        <v>3523</v>
      </c>
      <c r="L948" t="s">
        <v>3524</v>
      </c>
      <c r="M948" t="s">
        <v>3525</v>
      </c>
      <c r="N948" t="s">
        <v>15</v>
      </c>
      <c r="P948">
        <v>4636169</v>
      </c>
      <c r="Q948">
        <f>_xlfn.XLOOKUP(E948,CPI!A:A,CPI!B:B)</f>
        <v>109.6</v>
      </c>
      <c r="R948" s="12">
        <f>P948*(CPI!$B$112/Movie!Q948)</f>
        <v>12889057.429744527</v>
      </c>
      <c r="S948" t="s">
        <v>29</v>
      </c>
      <c r="T948">
        <v>103</v>
      </c>
    </row>
    <row r="949" spans="1:20" x14ac:dyDescent="0.3">
      <c r="A949" t="s">
        <v>3526</v>
      </c>
      <c r="B949" t="str">
        <f t="shared" si="42"/>
        <v>PG-13</v>
      </c>
      <c r="C949" t="s">
        <v>1984</v>
      </c>
      <c r="D949" t="s">
        <v>26</v>
      </c>
      <c r="E949">
        <v>1986</v>
      </c>
      <c r="F949" s="22">
        <f t="shared" si="43"/>
        <v>31413</v>
      </c>
      <c r="G949" t="s">
        <v>3380</v>
      </c>
      <c r="H949">
        <f t="shared" si="44"/>
        <v>6.3</v>
      </c>
      <c r="I949">
        <v>6.3</v>
      </c>
      <c r="J949">
        <v>12000</v>
      </c>
      <c r="K949" t="s">
        <v>1119</v>
      </c>
      <c r="L949" t="s">
        <v>3527</v>
      </c>
      <c r="M949" t="s">
        <v>1550</v>
      </c>
      <c r="N949" t="s">
        <v>15</v>
      </c>
      <c r="O949">
        <v>18000000</v>
      </c>
      <c r="P949">
        <v>36611610</v>
      </c>
      <c r="Q949">
        <f>_xlfn.XLOOKUP(E949,CPI!A:A,CPI!B:B)</f>
        <v>109.6</v>
      </c>
      <c r="R949" s="12">
        <f>P949*(CPI!$B$112/Movie!Q949)</f>
        <v>101784284.37043796</v>
      </c>
      <c r="S949" t="s">
        <v>29</v>
      </c>
      <c r="T949">
        <v>111</v>
      </c>
    </row>
    <row r="950" spans="1:20" x14ac:dyDescent="0.3">
      <c r="A950" t="s">
        <v>3528</v>
      </c>
      <c r="B950" t="str">
        <f t="shared" si="42"/>
        <v>PG</v>
      </c>
      <c r="C950" t="s">
        <v>18</v>
      </c>
      <c r="D950" t="s">
        <v>26</v>
      </c>
      <c r="E950">
        <v>1986</v>
      </c>
      <c r="F950" s="22">
        <f t="shared" si="43"/>
        <v>31413</v>
      </c>
      <c r="G950" t="s">
        <v>3303</v>
      </c>
      <c r="H950">
        <f t="shared" si="44"/>
        <v>7.2</v>
      </c>
      <c r="I950">
        <v>7.2</v>
      </c>
      <c r="J950">
        <v>6100</v>
      </c>
      <c r="K950" t="s">
        <v>3529</v>
      </c>
      <c r="L950" t="s">
        <v>3530</v>
      </c>
      <c r="M950" t="s">
        <v>3529</v>
      </c>
      <c r="N950" t="s">
        <v>15</v>
      </c>
      <c r="P950">
        <v>2545459</v>
      </c>
      <c r="Q950">
        <f>_xlfn.XLOOKUP(E950,CPI!A:A,CPI!B:B)</f>
        <v>109.6</v>
      </c>
      <c r="R950" s="12">
        <f>P950*(CPI!$B$112/Movie!Q950)</f>
        <v>7076654.7198905116</v>
      </c>
      <c r="S950" t="s">
        <v>3531</v>
      </c>
      <c r="T950">
        <v>89</v>
      </c>
    </row>
    <row r="951" spans="1:20" x14ac:dyDescent="0.3">
      <c r="A951" t="s">
        <v>3532</v>
      </c>
      <c r="B951" t="str">
        <f t="shared" si="42"/>
        <v>Not Rated</v>
      </c>
      <c r="C951" t="s">
        <v>432</v>
      </c>
      <c r="D951" t="s">
        <v>375</v>
      </c>
      <c r="E951">
        <v>1986</v>
      </c>
      <c r="F951" s="22">
        <f t="shared" si="43"/>
        <v>31413</v>
      </c>
      <c r="G951" t="s">
        <v>3533</v>
      </c>
      <c r="H951">
        <f t="shared" si="44"/>
        <v>7.7</v>
      </c>
      <c r="I951">
        <v>7.7</v>
      </c>
      <c r="J951">
        <v>10000</v>
      </c>
      <c r="K951" t="s">
        <v>3534</v>
      </c>
      <c r="L951" t="s">
        <v>3535</v>
      </c>
      <c r="M951" t="s">
        <v>3536</v>
      </c>
      <c r="N951" t="s">
        <v>7</v>
      </c>
      <c r="P951">
        <v>5274</v>
      </c>
      <c r="Q951">
        <f>_xlfn.XLOOKUP(E951,CPI!A:A,CPI!B:B)</f>
        <v>109.6</v>
      </c>
      <c r="R951" s="12">
        <f>P951*(CPI!$B$112/Movie!Q951)</f>
        <v>14662.297445255475</v>
      </c>
      <c r="S951" t="s">
        <v>3537</v>
      </c>
      <c r="T951">
        <v>84</v>
      </c>
    </row>
    <row r="952" spans="1:20" x14ac:dyDescent="0.3">
      <c r="A952" t="s">
        <v>3538</v>
      </c>
      <c r="B952" t="str">
        <f t="shared" si="42"/>
        <v>R</v>
      </c>
      <c r="C952" t="s">
        <v>1</v>
      </c>
      <c r="D952" t="s">
        <v>19</v>
      </c>
      <c r="E952">
        <v>1986</v>
      </c>
      <c r="F952" s="22">
        <f t="shared" si="43"/>
        <v>31413</v>
      </c>
      <c r="G952" t="s">
        <v>2573</v>
      </c>
      <c r="H952">
        <f t="shared" si="44"/>
        <v>6</v>
      </c>
      <c r="I952">
        <v>6</v>
      </c>
      <c r="J952">
        <v>5100</v>
      </c>
      <c r="K952" t="s">
        <v>1668</v>
      </c>
      <c r="L952" t="s">
        <v>3539</v>
      </c>
      <c r="M952" t="s">
        <v>1159</v>
      </c>
      <c r="N952" t="s">
        <v>15</v>
      </c>
      <c r="O952">
        <v>6000000</v>
      </c>
      <c r="P952">
        <v>9947631</v>
      </c>
      <c r="Q952">
        <f>_xlfn.XLOOKUP(E952,CPI!A:A,CPI!B:B)</f>
        <v>109.6</v>
      </c>
      <c r="R952" s="12">
        <f>P952*(CPI!$B$112/Movie!Q952)</f>
        <v>27655503.336678833</v>
      </c>
      <c r="S952" t="s">
        <v>1022</v>
      </c>
      <c r="T952">
        <v>100</v>
      </c>
    </row>
    <row r="953" spans="1:20" x14ac:dyDescent="0.3">
      <c r="A953" t="s">
        <v>3540</v>
      </c>
      <c r="B953" t="str">
        <f t="shared" si="42"/>
        <v>R</v>
      </c>
      <c r="C953" t="s">
        <v>1</v>
      </c>
      <c r="D953" t="s">
        <v>2</v>
      </c>
      <c r="E953">
        <v>1986</v>
      </c>
      <c r="F953" s="22">
        <f t="shared" si="43"/>
        <v>31413</v>
      </c>
      <c r="G953" t="s">
        <v>3303</v>
      </c>
      <c r="H953">
        <f t="shared" si="44"/>
        <v>5.6</v>
      </c>
      <c r="I953">
        <v>5.6</v>
      </c>
      <c r="J953">
        <v>6900</v>
      </c>
      <c r="K953" t="s">
        <v>680</v>
      </c>
      <c r="L953" t="s">
        <v>3541</v>
      </c>
      <c r="M953" t="s">
        <v>3542</v>
      </c>
      <c r="N953" t="s">
        <v>15</v>
      </c>
      <c r="P953">
        <v>8988731</v>
      </c>
      <c r="Q953">
        <f>_xlfn.XLOOKUP(E953,CPI!A:A,CPI!B:B)</f>
        <v>109.6</v>
      </c>
      <c r="R953" s="12">
        <f>P953*(CPI!$B$112/Movie!Q953)</f>
        <v>24989656.34762774</v>
      </c>
      <c r="S953" t="s">
        <v>8</v>
      </c>
      <c r="T953">
        <v>91</v>
      </c>
    </row>
    <row r="954" spans="1:20" x14ac:dyDescent="0.3">
      <c r="A954" t="s">
        <v>3543</v>
      </c>
      <c r="B954" t="str">
        <f t="shared" si="42"/>
        <v>PG</v>
      </c>
      <c r="C954" t="s">
        <v>18</v>
      </c>
      <c r="D954" t="s">
        <v>26</v>
      </c>
      <c r="E954">
        <v>1986</v>
      </c>
      <c r="F954" s="22">
        <f t="shared" si="43"/>
        <v>31413</v>
      </c>
      <c r="G954" t="s">
        <v>3544</v>
      </c>
      <c r="H954">
        <f t="shared" si="44"/>
        <v>8</v>
      </c>
      <c r="I954">
        <v>8</v>
      </c>
      <c r="J954">
        <v>24000</v>
      </c>
      <c r="K954" t="s">
        <v>3483</v>
      </c>
      <c r="L954" t="s">
        <v>3483</v>
      </c>
      <c r="M954" t="s">
        <v>3484</v>
      </c>
      <c r="N954" t="s">
        <v>1253</v>
      </c>
      <c r="P954">
        <v>4940939</v>
      </c>
      <c r="Q954">
        <f>_xlfn.XLOOKUP(E954,CPI!A:A,CPI!B:B)</f>
        <v>109.6</v>
      </c>
      <c r="R954" s="12">
        <f>P954*(CPI!$B$112/Movie!Q954)</f>
        <v>13736351.398722628</v>
      </c>
      <c r="S954" t="s">
        <v>3485</v>
      </c>
      <c r="T954">
        <v>120</v>
      </c>
    </row>
    <row r="955" spans="1:20" x14ac:dyDescent="0.3">
      <c r="A955" t="s">
        <v>3545</v>
      </c>
      <c r="B955" t="str">
        <f t="shared" si="42"/>
        <v>R</v>
      </c>
      <c r="C955" t="s">
        <v>1</v>
      </c>
      <c r="D955" t="s">
        <v>89</v>
      </c>
      <c r="E955">
        <v>1986</v>
      </c>
      <c r="F955" s="22">
        <f t="shared" si="43"/>
        <v>31413</v>
      </c>
      <c r="G955" t="s">
        <v>3222</v>
      </c>
      <c r="H955">
        <f t="shared" si="44"/>
        <v>5.4</v>
      </c>
      <c r="I955">
        <v>5.4</v>
      </c>
      <c r="J955">
        <v>2200</v>
      </c>
      <c r="K955" t="s">
        <v>3546</v>
      </c>
      <c r="L955" t="s">
        <v>3546</v>
      </c>
      <c r="M955" t="s">
        <v>3547</v>
      </c>
      <c r="N955" t="s">
        <v>15</v>
      </c>
      <c r="P955">
        <v>2510433</v>
      </c>
      <c r="Q955">
        <f>_xlfn.XLOOKUP(E955,CPI!A:A,CPI!B:B)</f>
        <v>109.6</v>
      </c>
      <c r="R955" s="12">
        <f>P955*(CPI!$B$112/Movie!Q955)</f>
        <v>6979278.604927008</v>
      </c>
      <c r="S955" t="s">
        <v>2846</v>
      </c>
      <c r="T955">
        <v>94</v>
      </c>
    </row>
    <row r="956" spans="1:20" x14ac:dyDescent="0.3">
      <c r="A956" t="s">
        <v>3548</v>
      </c>
      <c r="B956" t="str">
        <f t="shared" si="42"/>
        <v>R</v>
      </c>
      <c r="C956" t="s">
        <v>1</v>
      </c>
      <c r="D956" t="s">
        <v>19</v>
      </c>
      <c r="E956">
        <v>1986</v>
      </c>
      <c r="F956" s="22">
        <f t="shared" si="43"/>
        <v>31413</v>
      </c>
      <c r="G956" t="s">
        <v>3335</v>
      </c>
      <c r="H956">
        <f t="shared" si="44"/>
        <v>6.2</v>
      </c>
      <c r="I956">
        <v>6.2</v>
      </c>
      <c r="J956">
        <v>2800</v>
      </c>
      <c r="K956" t="s">
        <v>419</v>
      </c>
      <c r="L956" t="s">
        <v>3549</v>
      </c>
      <c r="M956" t="s">
        <v>3550</v>
      </c>
      <c r="N956" t="s">
        <v>15</v>
      </c>
      <c r="O956">
        <v>8700000</v>
      </c>
      <c r="P956">
        <v>4865912</v>
      </c>
      <c r="Q956">
        <f>_xlfn.XLOOKUP(E956,CPI!A:A,CPI!B:B)</f>
        <v>109.6</v>
      </c>
      <c r="R956" s="12">
        <f>P956*(CPI!$B$112/Movie!Q956)</f>
        <v>13527768.124087593</v>
      </c>
      <c r="S956" t="s">
        <v>3551</v>
      </c>
      <c r="T956">
        <v>109</v>
      </c>
    </row>
    <row r="957" spans="1:20" x14ac:dyDescent="0.3">
      <c r="A957" t="s">
        <v>3552</v>
      </c>
      <c r="B957" t="str">
        <f t="shared" si="42"/>
        <v>R</v>
      </c>
      <c r="C957" t="s">
        <v>1</v>
      </c>
      <c r="D957" t="s">
        <v>26</v>
      </c>
      <c r="E957">
        <v>1986</v>
      </c>
      <c r="F957" s="22">
        <f t="shared" si="43"/>
        <v>31413</v>
      </c>
      <c r="G957" t="s">
        <v>3212</v>
      </c>
      <c r="H957">
        <f t="shared" si="44"/>
        <v>5.9</v>
      </c>
      <c r="I957">
        <v>5.9</v>
      </c>
      <c r="J957">
        <v>5100</v>
      </c>
      <c r="K957" t="s">
        <v>3553</v>
      </c>
      <c r="L957" t="s">
        <v>3554</v>
      </c>
      <c r="M957" t="s">
        <v>174</v>
      </c>
      <c r="N957" t="s">
        <v>15</v>
      </c>
      <c r="O957">
        <v>3300000</v>
      </c>
      <c r="P957">
        <v>4941117</v>
      </c>
      <c r="Q957">
        <f>_xlfn.XLOOKUP(E957,CPI!A:A,CPI!B:B)</f>
        <v>109.6</v>
      </c>
      <c r="R957" s="12">
        <f>P957*(CPI!$B$112/Movie!Q957)</f>
        <v>13736846.25821168</v>
      </c>
      <c r="S957" t="s">
        <v>2160</v>
      </c>
      <c r="T957">
        <v>93</v>
      </c>
    </row>
    <row r="958" spans="1:20" x14ac:dyDescent="0.3">
      <c r="A958" t="s">
        <v>3555</v>
      </c>
      <c r="B958" t="str">
        <f t="shared" si="42"/>
        <v>PG</v>
      </c>
      <c r="C958" t="s">
        <v>18</v>
      </c>
      <c r="D958" t="s">
        <v>26</v>
      </c>
      <c r="E958">
        <v>1986</v>
      </c>
      <c r="F958" s="22">
        <f t="shared" si="43"/>
        <v>31413</v>
      </c>
      <c r="G958" t="s">
        <v>3556</v>
      </c>
      <c r="H958">
        <f t="shared" si="44"/>
        <v>5.9</v>
      </c>
      <c r="I958">
        <v>5.9</v>
      </c>
      <c r="J958">
        <v>6600</v>
      </c>
      <c r="K958" t="s">
        <v>1216</v>
      </c>
      <c r="L958" t="s">
        <v>1216</v>
      </c>
      <c r="M958" t="s">
        <v>2076</v>
      </c>
      <c r="N958" t="s">
        <v>15</v>
      </c>
      <c r="P958">
        <v>32324557</v>
      </c>
      <c r="Q958">
        <f>_xlfn.XLOOKUP(E958,CPI!A:A,CPI!B:B)</f>
        <v>109.6</v>
      </c>
      <c r="R958" s="12">
        <f>P958*(CPI!$B$112/Movie!Q958)</f>
        <v>89865807.645072997</v>
      </c>
      <c r="S958" t="s">
        <v>1818</v>
      </c>
      <c r="T958">
        <v>118</v>
      </c>
    </row>
    <row r="959" spans="1:20" x14ac:dyDescent="0.3">
      <c r="A959" t="s">
        <v>3557</v>
      </c>
      <c r="B959" t="str">
        <f t="shared" si="42"/>
        <v>R</v>
      </c>
      <c r="C959" t="s">
        <v>1</v>
      </c>
      <c r="D959" t="s">
        <v>26</v>
      </c>
      <c r="E959">
        <v>1986</v>
      </c>
      <c r="F959" s="22">
        <f t="shared" si="43"/>
        <v>31413</v>
      </c>
      <c r="G959" t="s">
        <v>2450</v>
      </c>
      <c r="H959">
        <f t="shared" si="44"/>
        <v>5.7</v>
      </c>
      <c r="I959">
        <v>5.7</v>
      </c>
      <c r="J959">
        <v>6600</v>
      </c>
      <c r="K959" t="s">
        <v>3558</v>
      </c>
      <c r="L959" t="s">
        <v>3558</v>
      </c>
      <c r="M959" t="s">
        <v>3559</v>
      </c>
      <c r="N959" t="s">
        <v>15</v>
      </c>
      <c r="P959">
        <v>320256</v>
      </c>
      <c r="Q959">
        <f>_xlfn.XLOOKUP(E959,CPI!A:A,CPI!B:B)</f>
        <v>109.6</v>
      </c>
      <c r="R959" s="12">
        <f>P959*(CPI!$B$112/Movie!Q959)</f>
        <v>890346.74452554749</v>
      </c>
      <c r="S959" t="s">
        <v>2234</v>
      </c>
      <c r="T959">
        <v>85</v>
      </c>
    </row>
    <row r="960" spans="1:20" x14ac:dyDescent="0.3">
      <c r="A960" t="s">
        <v>3560</v>
      </c>
      <c r="B960" t="str">
        <f t="shared" si="42"/>
        <v>PG</v>
      </c>
      <c r="C960" t="s">
        <v>18</v>
      </c>
      <c r="D960" t="s">
        <v>89</v>
      </c>
      <c r="E960">
        <v>1986</v>
      </c>
      <c r="F960" s="22">
        <f t="shared" si="43"/>
        <v>31413</v>
      </c>
      <c r="G960" t="s">
        <v>2450</v>
      </c>
      <c r="H960">
        <f t="shared" si="44"/>
        <v>5.7</v>
      </c>
      <c r="I960">
        <v>5.7</v>
      </c>
      <c r="J960">
        <v>4500</v>
      </c>
      <c r="K960" t="s">
        <v>3561</v>
      </c>
      <c r="L960" t="s">
        <v>3561</v>
      </c>
      <c r="M960" t="s">
        <v>2031</v>
      </c>
      <c r="N960" t="s">
        <v>15</v>
      </c>
      <c r="P960">
        <v>7634909</v>
      </c>
      <c r="Q960">
        <f>_xlfn.XLOOKUP(E960,CPI!A:A,CPI!B:B)</f>
        <v>109.6</v>
      </c>
      <c r="R960" s="12">
        <f>P960*(CPI!$B$112/Movie!Q960)</f>
        <v>21225882.958941609</v>
      </c>
      <c r="S960" t="s">
        <v>16</v>
      </c>
      <c r="T960">
        <v>105</v>
      </c>
    </row>
    <row r="961" spans="1:20" x14ac:dyDescent="0.3">
      <c r="A961" t="s">
        <v>3562</v>
      </c>
      <c r="B961" t="str">
        <f t="shared" si="42"/>
        <v>R</v>
      </c>
      <c r="C961" t="s">
        <v>1</v>
      </c>
      <c r="D961" t="s">
        <v>89</v>
      </c>
      <c r="E961">
        <v>1986</v>
      </c>
      <c r="F961" s="22">
        <f t="shared" si="43"/>
        <v>31413</v>
      </c>
      <c r="G961" t="s">
        <v>3329</v>
      </c>
      <c r="H961">
        <f t="shared" si="44"/>
        <v>6.4</v>
      </c>
      <c r="I961">
        <v>6.4</v>
      </c>
      <c r="J961">
        <v>5400</v>
      </c>
      <c r="K961" t="s">
        <v>1304</v>
      </c>
      <c r="L961" t="s">
        <v>2933</v>
      </c>
      <c r="M961" t="s">
        <v>1226</v>
      </c>
      <c r="N961" t="s">
        <v>15</v>
      </c>
      <c r="P961">
        <v>5186646</v>
      </c>
      <c r="Q961">
        <f>_xlfn.XLOOKUP(E961,CPI!A:A,CPI!B:B)</f>
        <v>109.6</v>
      </c>
      <c r="R961" s="12">
        <f>P961*(CPI!$B$112/Movie!Q961)</f>
        <v>14419443.760948906</v>
      </c>
      <c r="S961" t="s">
        <v>1022</v>
      </c>
      <c r="T961">
        <v>110</v>
      </c>
    </row>
    <row r="962" spans="1:20" x14ac:dyDescent="0.3">
      <c r="A962" t="s">
        <v>3563</v>
      </c>
      <c r="B962" t="str">
        <f t="shared" si="42"/>
        <v>R</v>
      </c>
      <c r="C962" t="s">
        <v>1</v>
      </c>
      <c r="D962" t="s">
        <v>19</v>
      </c>
      <c r="E962">
        <v>1986</v>
      </c>
      <c r="F962" s="22">
        <f t="shared" si="43"/>
        <v>31413</v>
      </c>
      <c r="G962" t="s">
        <v>3564</v>
      </c>
      <c r="H962">
        <f t="shared" si="44"/>
        <v>5.5</v>
      </c>
      <c r="I962">
        <v>5.5</v>
      </c>
      <c r="J962">
        <v>5400</v>
      </c>
      <c r="K962" t="s">
        <v>3565</v>
      </c>
      <c r="L962" t="s">
        <v>111</v>
      </c>
      <c r="M962" t="s">
        <v>1861</v>
      </c>
      <c r="N962" t="s">
        <v>15</v>
      </c>
      <c r="P962">
        <v>6637565</v>
      </c>
      <c r="Q962">
        <f>_xlfn.XLOOKUP(E962,CPI!A:A,CPI!B:B)</f>
        <v>109.6</v>
      </c>
      <c r="R962" s="12">
        <f>P962*(CPI!$B$112/Movie!Q962)</f>
        <v>18453157.440693431</v>
      </c>
      <c r="S962" t="s">
        <v>2160</v>
      </c>
      <c r="T962">
        <v>100</v>
      </c>
    </row>
    <row r="963" spans="1:20" x14ac:dyDescent="0.3">
      <c r="A963" t="s">
        <v>3566</v>
      </c>
      <c r="B963" t="str">
        <f t="shared" ref="B963:B1026" si="45">IF(C963="","Rating Pending",C963)</f>
        <v>R</v>
      </c>
      <c r="C963" t="s">
        <v>1</v>
      </c>
      <c r="D963" t="s">
        <v>2</v>
      </c>
      <c r="E963">
        <v>1986</v>
      </c>
      <c r="F963" s="22">
        <f t="shared" ref="F963:F1026" si="46">DATE(TRIM(E963), 1, 1)</f>
        <v>31413</v>
      </c>
      <c r="G963" t="s">
        <v>3222</v>
      </c>
      <c r="H963">
        <f t="shared" ref="H963:H1026" si="47">IF(I963="","Score Pending",I963)</f>
        <v>6.3</v>
      </c>
      <c r="I963">
        <v>6.3</v>
      </c>
      <c r="J963">
        <v>3500</v>
      </c>
      <c r="K963" t="s">
        <v>3567</v>
      </c>
      <c r="L963" t="s">
        <v>3568</v>
      </c>
      <c r="M963" t="s">
        <v>3569</v>
      </c>
      <c r="N963" t="s">
        <v>15</v>
      </c>
      <c r="P963">
        <v>13418091</v>
      </c>
      <c r="Q963">
        <f>_xlfn.XLOOKUP(E963,CPI!A:A,CPI!B:B)</f>
        <v>109.6</v>
      </c>
      <c r="R963" s="12">
        <f>P963*(CPI!$B$112/Movie!Q963)</f>
        <v>37303762.114051096</v>
      </c>
      <c r="S963" t="s">
        <v>1521</v>
      </c>
      <c r="T963">
        <v>89</v>
      </c>
    </row>
    <row r="964" spans="1:20" x14ac:dyDescent="0.3">
      <c r="A964" t="s">
        <v>3570</v>
      </c>
      <c r="B964" t="str">
        <f t="shared" si="45"/>
        <v>R</v>
      </c>
      <c r="C964" t="s">
        <v>1</v>
      </c>
      <c r="D964" t="s">
        <v>2</v>
      </c>
      <c r="E964">
        <v>1986</v>
      </c>
      <c r="F964" s="22">
        <f t="shared" si="46"/>
        <v>31413</v>
      </c>
      <c r="G964" t="s">
        <v>3017</v>
      </c>
      <c r="H964">
        <f t="shared" si="47"/>
        <v>4.7</v>
      </c>
      <c r="I964">
        <v>4.7</v>
      </c>
      <c r="J964">
        <v>790</v>
      </c>
      <c r="K964" t="s">
        <v>799</v>
      </c>
      <c r="L964" t="s">
        <v>3571</v>
      </c>
      <c r="M964" t="s">
        <v>3572</v>
      </c>
      <c r="N964" t="s">
        <v>15</v>
      </c>
      <c r="P964">
        <v>2556361</v>
      </c>
      <c r="Q964">
        <f>_xlfn.XLOOKUP(E964,CPI!A:A,CPI!B:B)</f>
        <v>109.6</v>
      </c>
      <c r="R964" s="12">
        <f>P964*(CPI!$B$112/Movie!Q964)</f>
        <v>7106963.4735401468</v>
      </c>
      <c r="S964" t="s">
        <v>1521</v>
      </c>
      <c r="T964">
        <v>101</v>
      </c>
    </row>
    <row r="965" spans="1:20" x14ac:dyDescent="0.3">
      <c r="A965" t="s">
        <v>3573</v>
      </c>
      <c r="B965" t="str">
        <f t="shared" si="45"/>
        <v>PG</v>
      </c>
      <c r="C965" t="s">
        <v>18</v>
      </c>
      <c r="D965" t="s">
        <v>26</v>
      </c>
      <c r="E965">
        <v>1986</v>
      </c>
      <c r="F965" s="22">
        <f t="shared" si="46"/>
        <v>31413</v>
      </c>
      <c r="G965" t="s">
        <v>3029</v>
      </c>
      <c r="H965">
        <f t="shared" si="47"/>
        <v>5.7</v>
      </c>
      <c r="I965">
        <v>5.7</v>
      </c>
      <c r="J965">
        <v>6900</v>
      </c>
      <c r="K965" t="s">
        <v>117</v>
      </c>
      <c r="L965" t="s">
        <v>117</v>
      </c>
      <c r="M965" t="s">
        <v>117</v>
      </c>
      <c r="N965" t="s">
        <v>7</v>
      </c>
      <c r="O965">
        <v>13000000</v>
      </c>
      <c r="P965">
        <v>8033397</v>
      </c>
      <c r="Q965">
        <f>_xlfn.XLOOKUP(E965,CPI!A:A,CPI!B:B)</f>
        <v>109.6</v>
      </c>
      <c r="R965" s="12">
        <f>P965*(CPI!$B$112/Movie!Q965)</f>
        <v>22333723.229014602</v>
      </c>
      <c r="S965" t="s">
        <v>35</v>
      </c>
      <c r="T965">
        <v>82</v>
      </c>
    </row>
    <row r="966" spans="1:20" x14ac:dyDescent="0.3">
      <c r="A966" t="s">
        <v>3574</v>
      </c>
      <c r="B966" t="str">
        <f t="shared" si="45"/>
        <v>R</v>
      </c>
      <c r="C966" t="s">
        <v>1</v>
      </c>
      <c r="D966" t="s">
        <v>2</v>
      </c>
      <c r="E966">
        <v>1986</v>
      </c>
      <c r="F966" s="22">
        <f t="shared" si="46"/>
        <v>31413</v>
      </c>
      <c r="G966" t="s">
        <v>3445</v>
      </c>
      <c r="H966">
        <f t="shared" si="47"/>
        <v>7.7</v>
      </c>
      <c r="I966">
        <v>7.7</v>
      </c>
      <c r="J966">
        <v>7700</v>
      </c>
      <c r="K966" t="s">
        <v>2402</v>
      </c>
      <c r="L966" t="s">
        <v>3575</v>
      </c>
      <c r="M966" t="s">
        <v>3575</v>
      </c>
      <c r="N966" t="s">
        <v>437</v>
      </c>
      <c r="P966">
        <v>63137</v>
      </c>
      <c r="Q966">
        <f>_xlfn.XLOOKUP(E966,CPI!A:A,CPI!B:B)</f>
        <v>109.6</v>
      </c>
      <c r="R966" s="12">
        <f>P966*(CPI!$B$112/Movie!Q966)</f>
        <v>175527.772810219</v>
      </c>
      <c r="S966" t="s">
        <v>3576</v>
      </c>
      <c r="T966">
        <v>99</v>
      </c>
    </row>
    <row r="967" spans="1:20" x14ac:dyDescent="0.3">
      <c r="A967" t="s">
        <v>3577</v>
      </c>
      <c r="B967" t="str">
        <f t="shared" si="45"/>
        <v>PG</v>
      </c>
      <c r="C967" t="s">
        <v>18</v>
      </c>
      <c r="D967" t="s">
        <v>26</v>
      </c>
      <c r="E967">
        <v>1986</v>
      </c>
      <c r="F967" s="22">
        <f t="shared" si="46"/>
        <v>31413</v>
      </c>
      <c r="G967" t="s">
        <v>3578</v>
      </c>
      <c r="H967">
        <f t="shared" si="47"/>
        <v>6.2</v>
      </c>
      <c r="I967">
        <v>6.2</v>
      </c>
      <c r="J967">
        <v>6800</v>
      </c>
      <c r="K967" t="s">
        <v>1826</v>
      </c>
      <c r="L967" t="s">
        <v>3579</v>
      </c>
      <c r="M967" t="s">
        <v>1565</v>
      </c>
      <c r="N967" t="s">
        <v>15</v>
      </c>
      <c r="O967">
        <v>10000000</v>
      </c>
      <c r="P967">
        <v>21458229</v>
      </c>
      <c r="Q967">
        <f>_xlfn.XLOOKUP(E967,CPI!A:A,CPI!B:B)</f>
        <v>109.6</v>
      </c>
      <c r="R967" s="12">
        <f>P967*(CPI!$B$112/Movie!Q967)</f>
        <v>59656226.061131395</v>
      </c>
      <c r="S967" t="s">
        <v>2077</v>
      </c>
      <c r="T967">
        <v>104</v>
      </c>
    </row>
    <row r="968" spans="1:20" x14ac:dyDescent="0.3">
      <c r="A968" t="s">
        <v>3580</v>
      </c>
      <c r="B968" t="str">
        <f t="shared" si="45"/>
        <v>PG</v>
      </c>
      <c r="C968" t="s">
        <v>18</v>
      </c>
      <c r="D968" t="s">
        <v>19</v>
      </c>
      <c r="E968">
        <v>1986</v>
      </c>
      <c r="F968" s="22">
        <f t="shared" si="46"/>
        <v>31413</v>
      </c>
      <c r="G968" t="s">
        <v>2807</v>
      </c>
      <c r="H968">
        <f t="shared" si="47"/>
        <v>4.9000000000000004</v>
      </c>
      <c r="I968">
        <v>4.9000000000000004</v>
      </c>
      <c r="J968">
        <v>1900</v>
      </c>
      <c r="K968" t="s">
        <v>3581</v>
      </c>
      <c r="L968" t="s">
        <v>3582</v>
      </c>
      <c r="M968" t="s">
        <v>3583</v>
      </c>
      <c r="N968" t="s">
        <v>15</v>
      </c>
      <c r="P968">
        <v>4601256</v>
      </c>
      <c r="Q968">
        <f>_xlfn.XLOOKUP(E968,CPI!A:A,CPI!B:B)</f>
        <v>109.6</v>
      </c>
      <c r="R968" s="12">
        <f>P968*(CPI!$B$112/Movie!Q968)</f>
        <v>12791995.467153287</v>
      </c>
      <c r="S968" t="s">
        <v>2234</v>
      </c>
      <c r="T968">
        <v>96</v>
      </c>
    </row>
    <row r="969" spans="1:20" x14ac:dyDescent="0.3">
      <c r="A969" t="s">
        <v>3584</v>
      </c>
      <c r="B969" t="str">
        <f t="shared" si="45"/>
        <v>PG-13</v>
      </c>
      <c r="C969" t="s">
        <v>1984</v>
      </c>
      <c r="D969" t="s">
        <v>26</v>
      </c>
      <c r="E969">
        <v>1986</v>
      </c>
      <c r="F969" s="22">
        <f t="shared" si="46"/>
        <v>31413</v>
      </c>
      <c r="G969" t="s">
        <v>2807</v>
      </c>
      <c r="H969">
        <f t="shared" si="47"/>
        <v>6</v>
      </c>
      <c r="I969">
        <v>6</v>
      </c>
      <c r="J969">
        <v>6800</v>
      </c>
      <c r="K969" t="s">
        <v>912</v>
      </c>
      <c r="L969" t="s">
        <v>1732</v>
      </c>
      <c r="M969" t="s">
        <v>82</v>
      </c>
      <c r="N969" t="s">
        <v>15</v>
      </c>
      <c r="O969">
        <v>12000000</v>
      </c>
      <c r="P969">
        <v>7817314</v>
      </c>
      <c r="Q969">
        <f>_xlfn.XLOOKUP(E969,CPI!A:A,CPI!B:B)</f>
        <v>109.6</v>
      </c>
      <c r="R969" s="12">
        <f>P969*(CPI!$B$112/Movie!Q969)</f>
        <v>21732988.830291972</v>
      </c>
      <c r="S969" t="s">
        <v>696</v>
      </c>
      <c r="T969">
        <v>104</v>
      </c>
    </row>
    <row r="970" spans="1:20" x14ac:dyDescent="0.3">
      <c r="A970" t="s">
        <v>3585</v>
      </c>
      <c r="B970" t="str">
        <f t="shared" si="45"/>
        <v>PG</v>
      </c>
      <c r="C970" t="s">
        <v>18</v>
      </c>
      <c r="D970" t="s">
        <v>19</v>
      </c>
      <c r="E970">
        <v>1986</v>
      </c>
      <c r="F970" s="22">
        <f t="shared" si="46"/>
        <v>31413</v>
      </c>
      <c r="G970" t="s">
        <v>3060</v>
      </c>
      <c r="H970">
        <f t="shared" si="47"/>
        <v>5.0999999999999996</v>
      </c>
      <c r="I970">
        <v>5.0999999999999996</v>
      </c>
      <c r="J970">
        <v>6300</v>
      </c>
      <c r="K970" t="s">
        <v>1668</v>
      </c>
      <c r="L970" t="s">
        <v>3586</v>
      </c>
      <c r="M970" t="s">
        <v>312</v>
      </c>
      <c r="N970" t="s">
        <v>15</v>
      </c>
      <c r="O970">
        <v>8000000</v>
      </c>
      <c r="P970">
        <v>11949484</v>
      </c>
      <c r="Q970">
        <f>_xlfn.XLOOKUP(E970,CPI!A:A,CPI!B:B)</f>
        <v>109.6</v>
      </c>
      <c r="R970" s="12">
        <f>P970*(CPI!$B$112/Movie!Q970)</f>
        <v>33220873.857664235</v>
      </c>
      <c r="S970" t="s">
        <v>1022</v>
      </c>
      <c r="T970">
        <v>105</v>
      </c>
    </row>
    <row r="971" spans="1:20" x14ac:dyDescent="0.3">
      <c r="A971" t="s">
        <v>3587</v>
      </c>
      <c r="B971" t="str">
        <f t="shared" si="45"/>
        <v>PG-13</v>
      </c>
      <c r="C971" t="s">
        <v>1984</v>
      </c>
      <c r="D971" t="s">
        <v>26</v>
      </c>
      <c r="E971">
        <v>1986</v>
      </c>
      <c r="F971" s="22">
        <f t="shared" si="46"/>
        <v>31413</v>
      </c>
      <c r="G971" t="s">
        <v>3329</v>
      </c>
      <c r="H971">
        <f t="shared" si="47"/>
        <v>5.8</v>
      </c>
      <c r="I971">
        <v>5.8</v>
      </c>
      <c r="J971">
        <v>1300</v>
      </c>
      <c r="K971" t="s">
        <v>3588</v>
      </c>
      <c r="L971" t="s">
        <v>3589</v>
      </c>
      <c r="M971" t="s">
        <v>3590</v>
      </c>
      <c r="N971" t="s">
        <v>15</v>
      </c>
      <c r="P971">
        <v>604849</v>
      </c>
      <c r="Q971">
        <f>_xlfn.XLOOKUP(E971,CPI!A:A,CPI!B:B)</f>
        <v>109.6</v>
      </c>
      <c r="R971" s="12">
        <f>P971*(CPI!$B$112/Movie!Q971)</f>
        <v>1681546.4443430658</v>
      </c>
      <c r="T971">
        <v>84</v>
      </c>
    </row>
    <row r="972" spans="1:20" x14ac:dyDescent="0.3">
      <c r="A972" t="s">
        <v>3591</v>
      </c>
      <c r="B972" t="str">
        <f t="shared" si="45"/>
        <v>R</v>
      </c>
      <c r="C972" t="s">
        <v>1</v>
      </c>
      <c r="D972" t="s">
        <v>37</v>
      </c>
      <c r="E972">
        <v>1986</v>
      </c>
      <c r="F972" s="22">
        <f t="shared" si="46"/>
        <v>31413</v>
      </c>
      <c r="G972" t="s">
        <v>3592</v>
      </c>
      <c r="H972">
        <f t="shared" si="47"/>
        <v>5.7</v>
      </c>
      <c r="I972">
        <v>5.7</v>
      </c>
      <c r="J972">
        <v>6600</v>
      </c>
      <c r="K972" t="s">
        <v>3593</v>
      </c>
      <c r="L972" t="s">
        <v>3593</v>
      </c>
      <c r="M972" t="s">
        <v>3594</v>
      </c>
      <c r="N972" t="s">
        <v>7</v>
      </c>
      <c r="O972">
        <v>2000000</v>
      </c>
      <c r="P972">
        <v>7369373</v>
      </c>
      <c r="Q972">
        <f>_xlfn.XLOOKUP(E972,CPI!A:A,CPI!B:B)</f>
        <v>109.6</v>
      </c>
      <c r="R972" s="12">
        <f>P972*(CPI!$B$112/Movie!Q972)</f>
        <v>20487663.805656936</v>
      </c>
      <c r="S972" t="s">
        <v>3595</v>
      </c>
      <c r="T972">
        <v>98</v>
      </c>
    </row>
    <row r="973" spans="1:20" x14ac:dyDescent="0.3">
      <c r="A973" t="s">
        <v>3596</v>
      </c>
      <c r="B973" t="str">
        <f t="shared" si="45"/>
        <v>PG</v>
      </c>
      <c r="C973" t="s">
        <v>18</v>
      </c>
      <c r="D973" t="s">
        <v>26</v>
      </c>
      <c r="E973">
        <v>1986</v>
      </c>
      <c r="F973" s="22">
        <f t="shared" si="46"/>
        <v>31413</v>
      </c>
      <c r="G973" t="s">
        <v>3303</v>
      </c>
      <c r="H973">
        <f t="shared" si="47"/>
        <v>6.6</v>
      </c>
      <c r="I973">
        <v>6.6</v>
      </c>
      <c r="J973">
        <v>12000</v>
      </c>
      <c r="K973" t="s">
        <v>3597</v>
      </c>
      <c r="L973" t="s">
        <v>3598</v>
      </c>
      <c r="M973" t="s">
        <v>1599</v>
      </c>
      <c r="N973" t="s">
        <v>7</v>
      </c>
      <c r="P973">
        <v>1476356</v>
      </c>
      <c r="Q973">
        <f>_xlfn.XLOOKUP(E973,CPI!A:A,CPI!B:B)</f>
        <v>109.6</v>
      </c>
      <c r="R973" s="12">
        <f>P973*(CPI!$B$112/Movie!Q973)</f>
        <v>4104431.3248175187</v>
      </c>
      <c r="S973" t="s">
        <v>1816</v>
      </c>
      <c r="T973">
        <v>96</v>
      </c>
    </row>
    <row r="974" spans="1:20" x14ac:dyDescent="0.3">
      <c r="A974" t="s">
        <v>3599</v>
      </c>
      <c r="B974" t="str">
        <f t="shared" si="45"/>
        <v>PG</v>
      </c>
      <c r="C974" t="s">
        <v>18</v>
      </c>
      <c r="D974" t="s">
        <v>26</v>
      </c>
      <c r="E974">
        <v>1986</v>
      </c>
      <c r="F974" s="22">
        <f t="shared" si="46"/>
        <v>31413</v>
      </c>
      <c r="G974" t="s">
        <v>3265</v>
      </c>
      <c r="H974">
        <f t="shared" si="47"/>
        <v>6</v>
      </c>
      <c r="I974">
        <v>6</v>
      </c>
      <c r="J974">
        <v>10000</v>
      </c>
      <c r="K974" t="s">
        <v>529</v>
      </c>
      <c r="L974" t="s">
        <v>529</v>
      </c>
      <c r="M974" t="s">
        <v>85</v>
      </c>
      <c r="N974" t="s">
        <v>15</v>
      </c>
      <c r="O974">
        <v>40000000</v>
      </c>
      <c r="P974">
        <v>93151591</v>
      </c>
      <c r="Q974">
        <f>_xlfn.XLOOKUP(E974,CPI!A:A,CPI!B:B)</f>
        <v>109.6</v>
      </c>
      <c r="R974" s="12">
        <f>P974*(CPI!$B$112/Movie!Q974)</f>
        <v>258971622.05930659</v>
      </c>
      <c r="S974" t="s">
        <v>46</v>
      </c>
      <c r="T974">
        <v>116</v>
      </c>
    </row>
    <row r="975" spans="1:20" x14ac:dyDescent="0.3">
      <c r="A975" t="s">
        <v>3600</v>
      </c>
      <c r="B975" t="str">
        <f t="shared" si="45"/>
        <v>R</v>
      </c>
      <c r="C975" t="s">
        <v>1</v>
      </c>
      <c r="D975" t="s">
        <v>37</v>
      </c>
      <c r="E975">
        <v>1986</v>
      </c>
      <c r="F975" s="22">
        <f t="shared" si="46"/>
        <v>31413</v>
      </c>
      <c r="G975" t="s">
        <v>3017</v>
      </c>
      <c r="H975">
        <f t="shared" si="47"/>
        <v>5.9</v>
      </c>
      <c r="I975">
        <v>5.9</v>
      </c>
      <c r="J975">
        <v>2800</v>
      </c>
      <c r="K975" t="s">
        <v>1560</v>
      </c>
      <c r="L975" t="s">
        <v>3601</v>
      </c>
      <c r="M975" t="s">
        <v>3602</v>
      </c>
      <c r="N975" t="s">
        <v>7</v>
      </c>
      <c r="P975">
        <v>1720450</v>
      </c>
      <c r="Q975">
        <f>_xlfn.XLOOKUP(E975,CPI!A:A,CPI!B:B)</f>
        <v>109.6</v>
      </c>
      <c r="R975" s="12">
        <f>P975*(CPI!$B$112/Movie!Q975)</f>
        <v>4783039.3704379564</v>
      </c>
      <c r="S975" t="s">
        <v>3501</v>
      </c>
      <c r="T975">
        <v>103</v>
      </c>
    </row>
    <row r="976" spans="1:20" x14ac:dyDescent="0.3">
      <c r="A976" t="s">
        <v>3603</v>
      </c>
      <c r="B976" t="str">
        <f t="shared" si="45"/>
        <v>R</v>
      </c>
      <c r="C976" t="s">
        <v>1</v>
      </c>
      <c r="D976" t="s">
        <v>48</v>
      </c>
      <c r="E976">
        <v>1986</v>
      </c>
      <c r="F976" s="22">
        <f t="shared" si="46"/>
        <v>31413</v>
      </c>
      <c r="G976" t="s">
        <v>2302</v>
      </c>
      <c r="H976">
        <f t="shared" si="47"/>
        <v>6.4</v>
      </c>
      <c r="I976">
        <v>6.4</v>
      </c>
      <c r="J976">
        <v>1600</v>
      </c>
      <c r="K976" t="s">
        <v>878</v>
      </c>
      <c r="L976" t="s">
        <v>3604</v>
      </c>
      <c r="M976" t="s">
        <v>878</v>
      </c>
      <c r="N976" t="s">
        <v>15</v>
      </c>
      <c r="O976">
        <v>14000000</v>
      </c>
      <c r="P976">
        <v>18034150</v>
      </c>
      <c r="Q976">
        <f>_xlfn.XLOOKUP(E976,CPI!A:A,CPI!B:B)</f>
        <v>109.6</v>
      </c>
      <c r="R976" s="12">
        <f>P976*(CPI!$B$112/Movie!Q976)</f>
        <v>50136911.541970804</v>
      </c>
      <c r="S976" t="s">
        <v>16</v>
      </c>
      <c r="T976">
        <v>97</v>
      </c>
    </row>
    <row r="977" spans="1:20" x14ac:dyDescent="0.3">
      <c r="A977" t="s">
        <v>3605</v>
      </c>
      <c r="B977" t="str">
        <f t="shared" si="45"/>
        <v>R</v>
      </c>
      <c r="C977" t="s">
        <v>1</v>
      </c>
      <c r="D977" t="s">
        <v>19</v>
      </c>
      <c r="E977">
        <v>1986</v>
      </c>
      <c r="F977" s="22">
        <f t="shared" si="46"/>
        <v>31413</v>
      </c>
      <c r="G977" t="s">
        <v>3606</v>
      </c>
      <c r="H977">
        <f t="shared" si="47"/>
        <v>6</v>
      </c>
      <c r="I977">
        <v>6</v>
      </c>
      <c r="J977">
        <v>4700</v>
      </c>
      <c r="K977" t="s">
        <v>418</v>
      </c>
      <c r="L977" t="s">
        <v>3607</v>
      </c>
      <c r="M977" t="s">
        <v>1746</v>
      </c>
      <c r="N977" t="s">
        <v>15</v>
      </c>
      <c r="P977">
        <v>7555000</v>
      </c>
      <c r="Q977">
        <f>_xlfn.XLOOKUP(E977,CPI!A:A,CPI!B:B)</f>
        <v>109.6</v>
      </c>
      <c r="R977" s="12">
        <f>P977*(CPI!$B$112/Movie!Q977)</f>
        <v>21003727.189781025</v>
      </c>
      <c r="S977" t="s">
        <v>2160</v>
      </c>
      <c r="T977">
        <v>106</v>
      </c>
    </row>
    <row r="978" spans="1:20" x14ac:dyDescent="0.3">
      <c r="A978" t="s">
        <v>3608</v>
      </c>
      <c r="B978" t="str">
        <f t="shared" si="45"/>
        <v>PG-13</v>
      </c>
      <c r="C978" t="s">
        <v>1984</v>
      </c>
      <c r="D978" t="s">
        <v>2</v>
      </c>
      <c r="E978">
        <v>1986</v>
      </c>
      <c r="F978" s="22">
        <f t="shared" si="46"/>
        <v>31413</v>
      </c>
      <c r="G978" t="s">
        <v>3232</v>
      </c>
      <c r="H978">
        <f t="shared" si="47"/>
        <v>4.8</v>
      </c>
      <c r="I978">
        <v>4.8</v>
      </c>
      <c r="J978">
        <v>1400</v>
      </c>
      <c r="K978" t="s">
        <v>2184</v>
      </c>
      <c r="L978" t="s">
        <v>3609</v>
      </c>
      <c r="M978" t="s">
        <v>3610</v>
      </c>
      <c r="N978" t="s">
        <v>15</v>
      </c>
      <c r="P978">
        <v>4845724</v>
      </c>
      <c r="Q978">
        <f>_xlfn.XLOOKUP(E978,CPI!A:A,CPI!B:B)</f>
        <v>109.6</v>
      </c>
      <c r="R978" s="12">
        <f>P978*(CPI!$B$112/Movie!Q978)</f>
        <v>13471643.273722628</v>
      </c>
      <c r="S978" t="s">
        <v>856</v>
      </c>
      <c r="T978">
        <v>102</v>
      </c>
    </row>
    <row r="979" spans="1:20" x14ac:dyDescent="0.3">
      <c r="A979" t="s">
        <v>3611</v>
      </c>
      <c r="B979" t="str">
        <f t="shared" si="45"/>
        <v>R</v>
      </c>
      <c r="C979" t="s">
        <v>1</v>
      </c>
      <c r="D979" t="s">
        <v>89</v>
      </c>
      <c r="E979">
        <v>1986</v>
      </c>
      <c r="F979" s="22">
        <f t="shared" si="46"/>
        <v>31413</v>
      </c>
      <c r="G979" t="s">
        <v>3612</v>
      </c>
      <c r="H979">
        <f t="shared" si="47"/>
        <v>6</v>
      </c>
      <c r="I979">
        <v>6</v>
      </c>
      <c r="J979">
        <v>6200</v>
      </c>
      <c r="K979" t="s">
        <v>389</v>
      </c>
      <c r="L979" t="s">
        <v>3613</v>
      </c>
      <c r="M979" t="s">
        <v>107</v>
      </c>
      <c r="N979" t="s">
        <v>15</v>
      </c>
      <c r="O979">
        <v>15000000</v>
      </c>
      <c r="P979">
        <v>25147055</v>
      </c>
      <c r="Q979">
        <f>_xlfn.XLOOKUP(E979,CPI!A:A,CPI!B:B)</f>
        <v>109.6</v>
      </c>
      <c r="R979" s="12">
        <f>P979*(CPI!$B$112/Movie!Q979)</f>
        <v>69911566.227189779</v>
      </c>
      <c r="S979" t="s">
        <v>3614</v>
      </c>
      <c r="T979">
        <v>103</v>
      </c>
    </row>
    <row r="980" spans="1:20" x14ac:dyDescent="0.3">
      <c r="A980" t="s">
        <v>3615</v>
      </c>
      <c r="B980" t="str">
        <f t="shared" si="45"/>
        <v>PG-13</v>
      </c>
      <c r="C980" t="s">
        <v>1984</v>
      </c>
      <c r="D980" t="s">
        <v>26</v>
      </c>
      <c r="E980">
        <v>1986</v>
      </c>
      <c r="F980" s="22">
        <f t="shared" si="46"/>
        <v>31413</v>
      </c>
      <c r="G980" t="s">
        <v>3616</v>
      </c>
      <c r="H980">
        <f t="shared" si="47"/>
        <v>6.4</v>
      </c>
      <c r="I980">
        <v>6.4</v>
      </c>
      <c r="J980">
        <v>3800</v>
      </c>
      <c r="K980" t="s">
        <v>230</v>
      </c>
      <c r="L980" t="s">
        <v>3617</v>
      </c>
      <c r="M980" t="s">
        <v>2351</v>
      </c>
      <c r="N980" t="s">
        <v>15</v>
      </c>
      <c r="O980">
        <v>20000000</v>
      </c>
      <c r="P980">
        <v>22905522</v>
      </c>
      <c r="Q980">
        <f>_xlfn.XLOOKUP(E980,CPI!A:A,CPI!B:B)</f>
        <v>109.6</v>
      </c>
      <c r="R980" s="12">
        <f>P980*(CPI!$B$112/Movie!Q980)</f>
        <v>63679859.06386862</v>
      </c>
      <c r="S980" t="s">
        <v>1736</v>
      </c>
      <c r="T980">
        <v>105</v>
      </c>
    </row>
    <row r="981" spans="1:20" x14ac:dyDescent="0.3">
      <c r="A981" t="s">
        <v>3618</v>
      </c>
      <c r="B981" t="str">
        <f t="shared" si="45"/>
        <v>PG-13</v>
      </c>
      <c r="C981" t="s">
        <v>1984</v>
      </c>
      <c r="D981" t="s">
        <v>26</v>
      </c>
      <c r="E981">
        <v>1986</v>
      </c>
      <c r="F981" s="22">
        <f t="shared" si="46"/>
        <v>31413</v>
      </c>
      <c r="G981" t="s">
        <v>3237</v>
      </c>
      <c r="H981">
        <f t="shared" si="47"/>
        <v>5</v>
      </c>
      <c r="I981">
        <v>5</v>
      </c>
      <c r="J981">
        <v>3200</v>
      </c>
      <c r="K981" t="s">
        <v>2185</v>
      </c>
      <c r="L981" t="s">
        <v>3619</v>
      </c>
      <c r="M981" t="s">
        <v>2185</v>
      </c>
      <c r="N981" t="s">
        <v>15</v>
      </c>
      <c r="P981">
        <v>10090429</v>
      </c>
      <c r="Q981">
        <f>_xlfn.XLOOKUP(E981,CPI!A:A,CPI!B:B)</f>
        <v>109.6</v>
      </c>
      <c r="R981" s="12">
        <f>P981*(CPI!$B$112/Movie!Q981)</f>
        <v>28052497.411496352</v>
      </c>
      <c r="S981" t="s">
        <v>8</v>
      </c>
      <c r="T981">
        <v>100</v>
      </c>
    </row>
    <row r="982" spans="1:20" x14ac:dyDescent="0.3">
      <c r="A982" t="s">
        <v>3620</v>
      </c>
      <c r="B982" t="str">
        <f t="shared" si="45"/>
        <v>PG-13</v>
      </c>
      <c r="C982" t="s">
        <v>1984</v>
      </c>
      <c r="D982" t="s">
        <v>26</v>
      </c>
      <c r="E982">
        <v>1986</v>
      </c>
      <c r="F982" s="22">
        <f t="shared" si="46"/>
        <v>31413</v>
      </c>
      <c r="G982" t="s">
        <v>3621</v>
      </c>
      <c r="H982">
        <f t="shared" si="47"/>
        <v>7.1</v>
      </c>
      <c r="I982">
        <v>7.1</v>
      </c>
      <c r="J982">
        <v>2100</v>
      </c>
      <c r="K982" t="s">
        <v>3622</v>
      </c>
      <c r="L982" t="s">
        <v>3623</v>
      </c>
      <c r="M982" t="s">
        <v>3624</v>
      </c>
      <c r="N982" t="s">
        <v>233</v>
      </c>
      <c r="Q982">
        <f>_xlfn.XLOOKUP(E982,CPI!A:A,CPI!B:B)</f>
        <v>109.6</v>
      </c>
      <c r="R982" s="12">
        <f>P982*(CPI!$B$112/Movie!Q982)</f>
        <v>0</v>
      </c>
      <c r="S982" t="s">
        <v>3625</v>
      </c>
      <c r="T982">
        <v>85</v>
      </c>
    </row>
    <row r="983" spans="1:20" x14ac:dyDescent="0.3">
      <c r="A983" t="s">
        <v>3626</v>
      </c>
      <c r="B983" t="str">
        <f t="shared" si="45"/>
        <v>R</v>
      </c>
      <c r="C983" t="s">
        <v>1</v>
      </c>
      <c r="D983" t="s">
        <v>26</v>
      </c>
      <c r="E983">
        <v>1986</v>
      </c>
      <c r="F983" s="22">
        <f t="shared" si="46"/>
        <v>31413</v>
      </c>
      <c r="G983" t="s">
        <v>3627</v>
      </c>
      <c r="H983">
        <f t="shared" si="47"/>
        <v>3.5</v>
      </c>
      <c r="I983">
        <v>3.5</v>
      </c>
      <c r="J983">
        <v>2200</v>
      </c>
      <c r="K983" t="s">
        <v>3628</v>
      </c>
      <c r="L983" t="s">
        <v>3629</v>
      </c>
      <c r="M983" t="s">
        <v>3630</v>
      </c>
      <c r="N983" t="s">
        <v>180</v>
      </c>
      <c r="P983">
        <v>2147228</v>
      </c>
      <c r="Q983">
        <f>_xlfn.XLOOKUP(E983,CPI!A:A,CPI!B:B)</f>
        <v>109.6</v>
      </c>
      <c r="R983" s="12">
        <f>P983*(CPI!$B$112/Movie!Q983)</f>
        <v>5969528.9379562046</v>
      </c>
      <c r="S983" t="s">
        <v>3631</v>
      </c>
      <c r="T983">
        <v>96</v>
      </c>
    </row>
    <row r="984" spans="1:20" x14ac:dyDescent="0.3">
      <c r="A984" t="s">
        <v>3632</v>
      </c>
      <c r="B984" t="str">
        <f t="shared" si="45"/>
        <v>X</v>
      </c>
      <c r="C984" t="s">
        <v>3633</v>
      </c>
      <c r="D984" t="s">
        <v>2</v>
      </c>
      <c r="E984">
        <v>1986</v>
      </c>
      <c r="F984" s="22">
        <f t="shared" si="46"/>
        <v>31413</v>
      </c>
      <c r="G984" t="s">
        <v>3634</v>
      </c>
      <c r="H984">
        <f t="shared" si="47"/>
        <v>5.8</v>
      </c>
      <c r="I984">
        <v>5.8</v>
      </c>
      <c r="J984">
        <v>1400</v>
      </c>
      <c r="K984" t="s">
        <v>3635</v>
      </c>
      <c r="L984" t="s">
        <v>3635</v>
      </c>
      <c r="M984" t="s">
        <v>3636</v>
      </c>
      <c r="N984" t="s">
        <v>291</v>
      </c>
      <c r="P984">
        <v>546904</v>
      </c>
      <c r="Q984">
        <f>_xlfn.XLOOKUP(E984,CPI!A:A,CPI!B:B)</f>
        <v>109.6</v>
      </c>
      <c r="R984" s="12">
        <f>P984*(CPI!$B$112/Movie!Q984)</f>
        <v>1520453.0000000002</v>
      </c>
      <c r="S984" t="s">
        <v>3637</v>
      </c>
      <c r="T984">
        <v>114</v>
      </c>
    </row>
    <row r="985" spans="1:20" x14ac:dyDescent="0.3">
      <c r="A985" t="s">
        <v>3638</v>
      </c>
      <c r="B985" t="str">
        <f t="shared" si="45"/>
        <v>PG-13</v>
      </c>
      <c r="C985" t="s">
        <v>1984</v>
      </c>
      <c r="D985" t="s">
        <v>2</v>
      </c>
      <c r="E985">
        <v>1986</v>
      </c>
      <c r="F985" s="22">
        <f t="shared" si="46"/>
        <v>31413</v>
      </c>
      <c r="G985" t="s">
        <v>2573</v>
      </c>
      <c r="H985">
        <f t="shared" si="47"/>
        <v>5.6</v>
      </c>
      <c r="I985">
        <v>5.6</v>
      </c>
      <c r="J985">
        <v>3200</v>
      </c>
      <c r="K985" t="s">
        <v>3639</v>
      </c>
      <c r="L985" t="s">
        <v>3640</v>
      </c>
      <c r="M985" t="s">
        <v>3641</v>
      </c>
      <c r="N985" t="s">
        <v>7</v>
      </c>
      <c r="P985">
        <v>930211</v>
      </c>
      <c r="Q985">
        <f>_xlfn.XLOOKUP(E985,CPI!A:A,CPI!B:B)</f>
        <v>109.6</v>
      </c>
      <c r="R985" s="12">
        <f>P985*(CPI!$B$112/Movie!Q985)</f>
        <v>2586088.4279197082</v>
      </c>
      <c r="S985" t="s">
        <v>1068</v>
      </c>
      <c r="T985">
        <v>108</v>
      </c>
    </row>
    <row r="986" spans="1:20" x14ac:dyDescent="0.3">
      <c r="A986" t="s">
        <v>3642</v>
      </c>
      <c r="B986" t="str">
        <f t="shared" si="45"/>
        <v>R</v>
      </c>
      <c r="C986" t="s">
        <v>1</v>
      </c>
      <c r="D986" t="s">
        <v>26</v>
      </c>
      <c r="E986">
        <v>1986</v>
      </c>
      <c r="F986" s="22">
        <f t="shared" si="46"/>
        <v>31413</v>
      </c>
      <c r="G986" t="s">
        <v>3643</v>
      </c>
      <c r="H986">
        <f t="shared" si="47"/>
        <v>4.7</v>
      </c>
      <c r="I986">
        <v>4.7</v>
      </c>
      <c r="J986">
        <v>1800</v>
      </c>
      <c r="K986" t="s">
        <v>3644</v>
      </c>
      <c r="L986" t="s">
        <v>3644</v>
      </c>
      <c r="M986" t="s">
        <v>3645</v>
      </c>
      <c r="N986" t="s">
        <v>15</v>
      </c>
      <c r="P986">
        <v>2750741</v>
      </c>
      <c r="Q986">
        <f>_xlfn.XLOOKUP(E986,CPI!A:A,CPI!B:B)</f>
        <v>109.6</v>
      </c>
      <c r="R986" s="12">
        <f>P986*(CPI!$B$112/Movie!Q986)</f>
        <v>7647361.1560218986</v>
      </c>
      <c r="S986" t="s">
        <v>3646</v>
      </c>
      <c r="T986">
        <v>93</v>
      </c>
    </row>
    <row r="987" spans="1:20" x14ac:dyDescent="0.3">
      <c r="A987" t="s">
        <v>3647</v>
      </c>
      <c r="B987" t="str">
        <f t="shared" si="45"/>
        <v>R</v>
      </c>
      <c r="C987" t="s">
        <v>1</v>
      </c>
      <c r="D987" t="s">
        <v>19</v>
      </c>
      <c r="E987">
        <v>1986</v>
      </c>
      <c r="F987" s="22">
        <f t="shared" si="46"/>
        <v>31413</v>
      </c>
      <c r="G987" t="s">
        <v>3648</v>
      </c>
      <c r="H987">
        <f t="shared" si="47"/>
        <v>5.8</v>
      </c>
      <c r="I987">
        <v>5.8</v>
      </c>
      <c r="J987">
        <v>2600</v>
      </c>
      <c r="K987" t="s">
        <v>1749</v>
      </c>
      <c r="L987" t="s">
        <v>3649</v>
      </c>
      <c r="M987" t="s">
        <v>2834</v>
      </c>
      <c r="N987" t="s">
        <v>15</v>
      </c>
      <c r="O987">
        <v>4000000</v>
      </c>
      <c r="P987">
        <v>4679650</v>
      </c>
      <c r="Q987">
        <f>_xlfn.XLOOKUP(E987,CPI!A:A,CPI!B:B)</f>
        <v>109.6</v>
      </c>
      <c r="R987" s="12">
        <f>P987*(CPI!$B$112/Movie!Q987)</f>
        <v>13009939.370437957</v>
      </c>
      <c r="S987" t="s">
        <v>2201</v>
      </c>
      <c r="T987">
        <v>104</v>
      </c>
    </row>
    <row r="988" spans="1:20" x14ac:dyDescent="0.3">
      <c r="A988" t="s">
        <v>3650</v>
      </c>
      <c r="B988" t="str">
        <f t="shared" si="45"/>
        <v>R</v>
      </c>
      <c r="C988" t="s">
        <v>1</v>
      </c>
      <c r="D988" t="s">
        <v>19</v>
      </c>
      <c r="E988">
        <v>1986</v>
      </c>
      <c r="F988" s="22">
        <f t="shared" si="46"/>
        <v>31413</v>
      </c>
      <c r="G988" t="s">
        <v>3592</v>
      </c>
      <c r="H988">
        <f t="shared" si="47"/>
        <v>5.6</v>
      </c>
      <c r="I988">
        <v>5.6</v>
      </c>
      <c r="J988">
        <v>1900</v>
      </c>
      <c r="K988" t="s">
        <v>1919</v>
      </c>
      <c r="L988" t="s">
        <v>3651</v>
      </c>
      <c r="M988" t="s">
        <v>185</v>
      </c>
      <c r="N988" t="s">
        <v>15</v>
      </c>
      <c r="O988">
        <v>17000000</v>
      </c>
      <c r="P988">
        <v>2793214</v>
      </c>
      <c r="Q988">
        <f>_xlfn.XLOOKUP(E988,CPI!A:A,CPI!B:B)</f>
        <v>109.6</v>
      </c>
      <c r="R988" s="12">
        <f>P988*(CPI!$B$112/Movie!Q988)</f>
        <v>7765440.7463503657</v>
      </c>
      <c r="S988" t="s">
        <v>3652</v>
      </c>
      <c r="T988">
        <v>101</v>
      </c>
    </row>
    <row r="989" spans="1:20" x14ac:dyDescent="0.3">
      <c r="A989" t="s">
        <v>3653</v>
      </c>
      <c r="B989" t="str">
        <f t="shared" si="45"/>
        <v>PG</v>
      </c>
      <c r="C989" t="s">
        <v>18</v>
      </c>
      <c r="D989" t="s">
        <v>26</v>
      </c>
      <c r="E989">
        <v>1986</v>
      </c>
      <c r="F989" s="22">
        <f t="shared" si="46"/>
        <v>31413</v>
      </c>
      <c r="G989" t="s">
        <v>3217</v>
      </c>
      <c r="H989">
        <f t="shared" si="47"/>
        <v>5.8</v>
      </c>
      <c r="I989">
        <v>5.8</v>
      </c>
      <c r="J989">
        <v>2600</v>
      </c>
      <c r="K989" t="s">
        <v>558</v>
      </c>
      <c r="L989" t="s">
        <v>558</v>
      </c>
      <c r="M989" t="s">
        <v>558</v>
      </c>
      <c r="N989" t="s">
        <v>15</v>
      </c>
      <c r="P989">
        <v>14205021</v>
      </c>
      <c r="Q989">
        <f>_xlfn.XLOOKUP(E989,CPI!A:A,CPI!B:B)</f>
        <v>109.6</v>
      </c>
      <c r="R989" s="12">
        <f>P989*(CPI!$B$112/Movie!Q989)</f>
        <v>39491513.674270079</v>
      </c>
      <c r="S989" t="s">
        <v>46</v>
      </c>
      <c r="T989">
        <v>106</v>
      </c>
    </row>
    <row r="990" spans="1:20" x14ac:dyDescent="0.3">
      <c r="A990" t="s">
        <v>3654</v>
      </c>
      <c r="B990" t="str">
        <f t="shared" si="45"/>
        <v>R</v>
      </c>
      <c r="C990" t="s">
        <v>1</v>
      </c>
      <c r="D990" t="s">
        <v>26</v>
      </c>
      <c r="E990">
        <v>1986</v>
      </c>
      <c r="F990" s="22">
        <f t="shared" si="46"/>
        <v>31413</v>
      </c>
      <c r="G990" t="s">
        <v>3089</v>
      </c>
      <c r="H990">
        <f t="shared" si="47"/>
        <v>5.0999999999999996</v>
      </c>
      <c r="I990">
        <v>5.0999999999999996</v>
      </c>
      <c r="J990">
        <v>1800</v>
      </c>
      <c r="K990" t="s">
        <v>3655</v>
      </c>
      <c r="L990" t="s">
        <v>3656</v>
      </c>
      <c r="M990" t="s">
        <v>3657</v>
      </c>
      <c r="N990" t="s">
        <v>180</v>
      </c>
      <c r="Q990">
        <f>_xlfn.XLOOKUP(E990,CPI!A:A,CPI!B:B)</f>
        <v>109.6</v>
      </c>
      <c r="R990" s="12">
        <f>P990*(CPI!$B$112/Movie!Q990)</f>
        <v>0</v>
      </c>
      <c r="S990" t="s">
        <v>3658</v>
      </c>
      <c r="T990">
        <v>91</v>
      </c>
    </row>
    <row r="991" spans="1:20" x14ac:dyDescent="0.3">
      <c r="A991" t="s">
        <v>3659</v>
      </c>
      <c r="B991" t="str">
        <f t="shared" si="45"/>
        <v>R</v>
      </c>
      <c r="C991" t="s">
        <v>1</v>
      </c>
      <c r="D991" t="s">
        <v>19</v>
      </c>
      <c r="E991">
        <v>1986</v>
      </c>
      <c r="F991" s="22">
        <f t="shared" si="46"/>
        <v>31413</v>
      </c>
      <c r="G991" t="s">
        <v>3029</v>
      </c>
      <c r="H991">
        <f t="shared" si="47"/>
        <v>5.4</v>
      </c>
      <c r="I991">
        <v>5.4</v>
      </c>
      <c r="J991">
        <v>1400</v>
      </c>
      <c r="K991" t="s">
        <v>2266</v>
      </c>
      <c r="L991" t="s">
        <v>3660</v>
      </c>
      <c r="M991" t="s">
        <v>2545</v>
      </c>
      <c r="N991" t="s">
        <v>15</v>
      </c>
      <c r="P991">
        <v>5099316</v>
      </c>
      <c r="Q991">
        <f>_xlfn.XLOOKUP(E991,CPI!A:A,CPI!B:B)</f>
        <v>109.6</v>
      </c>
      <c r="R991" s="12">
        <f>P991*(CPI!$B$112/Movie!Q991)</f>
        <v>14176656.799270075</v>
      </c>
      <c r="S991" t="s">
        <v>16</v>
      </c>
      <c r="T991">
        <v>93</v>
      </c>
    </row>
    <row r="992" spans="1:20" x14ac:dyDescent="0.3">
      <c r="A992" t="s">
        <v>3661</v>
      </c>
      <c r="B992" t="str">
        <f t="shared" si="45"/>
        <v>R</v>
      </c>
      <c r="C992" t="s">
        <v>1</v>
      </c>
      <c r="D992" t="s">
        <v>89</v>
      </c>
      <c r="E992">
        <v>1986</v>
      </c>
      <c r="F992" s="22">
        <f t="shared" si="46"/>
        <v>31413</v>
      </c>
      <c r="G992" t="s">
        <v>3662</v>
      </c>
      <c r="H992">
        <f t="shared" si="47"/>
        <v>5.7</v>
      </c>
      <c r="I992">
        <v>5.7</v>
      </c>
      <c r="J992">
        <v>3100</v>
      </c>
      <c r="K992" t="s">
        <v>2562</v>
      </c>
      <c r="L992" t="s">
        <v>2562</v>
      </c>
      <c r="M992" t="s">
        <v>2562</v>
      </c>
      <c r="N992" t="s">
        <v>15</v>
      </c>
      <c r="P992">
        <v>5715174</v>
      </c>
      <c r="Q992">
        <f>_xlfn.XLOOKUP(E992,CPI!A:A,CPI!B:B)</f>
        <v>109.6</v>
      </c>
      <c r="R992" s="12">
        <f>P992*(CPI!$B$112/Movie!Q992)</f>
        <v>15888809.468978103</v>
      </c>
      <c r="S992" t="s">
        <v>3510</v>
      </c>
      <c r="T992">
        <v>109</v>
      </c>
    </row>
    <row r="993" spans="1:20" x14ac:dyDescent="0.3">
      <c r="A993" t="s">
        <v>3663</v>
      </c>
      <c r="B993" t="str">
        <f t="shared" si="45"/>
        <v>PG-13</v>
      </c>
      <c r="C993" t="s">
        <v>1984</v>
      </c>
      <c r="D993" t="s">
        <v>10</v>
      </c>
      <c r="E993">
        <v>1986</v>
      </c>
      <c r="F993" s="22">
        <f t="shared" si="46"/>
        <v>31413</v>
      </c>
      <c r="G993" t="s">
        <v>3445</v>
      </c>
      <c r="H993">
        <f t="shared" si="47"/>
        <v>3.2</v>
      </c>
      <c r="I993">
        <v>3.2</v>
      </c>
      <c r="J993">
        <v>5000</v>
      </c>
      <c r="K993" t="s">
        <v>3664</v>
      </c>
      <c r="L993" t="s">
        <v>3665</v>
      </c>
      <c r="M993" t="s">
        <v>972</v>
      </c>
      <c r="N993" t="s">
        <v>7</v>
      </c>
      <c r="O993">
        <v>17000000</v>
      </c>
      <c r="P993">
        <v>2315683</v>
      </c>
      <c r="Q993">
        <f>_xlfn.XLOOKUP(E993,CPI!A:A,CPI!B:B)</f>
        <v>109.6</v>
      </c>
      <c r="R993" s="12">
        <f>P993*(CPI!$B$112/Movie!Q993)</f>
        <v>6437852.281934307</v>
      </c>
      <c r="S993" t="s">
        <v>555</v>
      </c>
      <c r="T993">
        <v>97</v>
      </c>
    </row>
    <row r="994" spans="1:20" x14ac:dyDescent="0.3">
      <c r="A994" t="s">
        <v>3666</v>
      </c>
      <c r="B994" t="str">
        <f t="shared" si="45"/>
        <v>R</v>
      </c>
      <c r="C994" t="s">
        <v>1</v>
      </c>
      <c r="D994" t="s">
        <v>2</v>
      </c>
      <c r="E994">
        <v>1986</v>
      </c>
      <c r="F994" s="22">
        <f t="shared" si="46"/>
        <v>31413</v>
      </c>
      <c r="G994" t="s">
        <v>2807</v>
      </c>
      <c r="H994">
        <f t="shared" si="47"/>
        <v>5.7</v>
      </c>
      <c r="I994">
        <v>5.7</v>
      </c>
      <c r="J994">
        <v>2700</v>
      </c>
      <c r="K994" t="s">
        <v>389</v>
      </c>
      <c r="L994" t="s">
        <v>3667</v>
      </c>
      <c r="M994" t="s">
        <v>169</v>
      </c>
      <c r="N994" t="s">
        <v>15</v>
      </c>
      <c r="O994">
        <v>16000000</v>
      </c>
      <c r="P994">
        <v>3800000</v>
      </c>
      <c r="Q994">
        <f>_xlfn.XLOOKUP(E994,CPI!A:A,CPI!B:B)</f>
        <v>109.6</v>
      </c>
      <c r="R994" s="12">
        <f>P994*(CPI!$B$112/Movie!Q994)</f>
        <v>10564416.058394162</v>
      </c>
      <c r="S994" t="s">
        <v>856</v>
      </c>
      <c r="T994">
        <v>111</v>
      </c>
    </row>
    <row r="995" spans="1:20" x14ac:dyDescent="0.3">
      <c r="A995" t="s">
        <v>3668</v>
      </c>
      <c r="B995" t="str">
        <f t="shared" si="45"/>
        <v>PG</v>
      </c>
      <c r="C995" t="s">
        <v>18</v>
      </c>
      <c r="D995" t="s">
        <v>19</v>
      </c>
      <c r="E995">
        <v>1986</v>
      </c>
      <c r="F995" s="22">
        <f t="shared" si="46"/>
        <v>31413</v>
      </c>
      <c r="G995" t="s">
        <v>3343</v>
      </c>
      <c r="H995">
        <f t="shared" si="47"/>
        <v>4.7</v>
      </c>
      <c r="I995">
        <v>4.7</v>
      </c>
      <c r="J995">
        <v>1400</v>
      </c>
      <c r="K995" t="s">
        <v>699</v>
      </c>
      <c r="L995" t="s">
        <v>699</v>
      </c>
      <c r="M995" t="s">
        <v>3669</v>
      </c>
      <c r="N995" t="s">
        <v>15</v>
      </c>
      <c r="P995">
        <v>6029824</v>
      </c>
      <c r="Q995">
        <f>_xlfn.XLOOKUP(E995,CPI!A:A,CPI!B:B)</f>
        <v>109.6</v>
      </c>
      <c r="R995" s="12">
        <f>P995*(CPI!$B$112/Movie!Q995)</f>
        <v>16763570.91970803</v>
      </c>
      <c r="S995" t="s">
        <v>699</v>
      </c>
      <c r="T995">
        <v>90</v>
      </c>
    </row>
    <row r="996" spans="1:20" x14ac:dyDescent="0.3">
      <c r="A996" t="s">
        <v>3670</v>
      </c>
      <c r="B996" t="str">
        <f t="shared" si="45"/>
        <v>R</v>
      </c>
      <c r="C996" t="s">
        <v>1</v>
      </c>
      <c r="D996" t="s">
        <v>19</v>
      </c>
      <c r="E996">
        <v>1986</v>
      </c>
      <c r="F996" s="22">
        <f t="shared" si="46"/>
        <v>31413</v>
      </c>
      <c r="G996" t="s">
        <v>3306</v>
      </c>
      <c r="H996">
        <f t="shared" si="47"/>
        <v>5.2</v>
      </c>
      <c r="I996">
        <v>5.2</v>
      </c>
      <c r="J996">
        <v>1200</v>
      </c>
      <c r="K996" t="s">
        <v>3671</v>
      </c>
      <c r="L996" t="s">
        <v>3672</v>
      </c>
      <c r="M996" t="s">
        <v>3673</v>
      </c>
      <c r="N996" t="s">
        <v>15</v>
      </c>
      <c r="P996">
        <v>140980</v>
      </c>
      <c r="Q996">
        <f>_xlfn.XLOOKUP(E996,CPI!A:A,CPI!B:B)</f>
        <v>109.6</v>
      </c>
      <c r="R996" s="12">
        <f>P996*(CPI!$B$112/Movie!Q996)</f>
        <v>391939.83576642338</v>
      </c>
      <c r="S996" t="s">
        <v>3551</v>
      </c>
      <c r="T996">
        <v>102</v>
      </c>
    </row>
    <row r="997" spans="1:20" x14ac:dyDescent="0.3">
      <c r="A997" t="s">
        <v>3674</v>
      </c>
      <c r="B997" t="str">
        <f t="shared" si="45"/>
        <v>R</v>
      </c>
      <c r="C997" t="s">
        <v>1</v>
      </c>
      <c r="D997" t="s">
        <v>26</v>
      </c>
      <c r="E997">
        <v>1986</v>
      </c>
      <c r="F997" s="22">
        <f t="shared" si="46"/>
        <v>31413</v>
      </c>
      <c r="G997" t="s">
        <v>2952</v>
      </c>
      <c r="H997">
        <f t="shared" si="47"/>
        <v>5.6</v>
      </c>
      <c r="I997">
        <v>5.6</v>
      </c>
      <c r="J997">
        <v>1900</v>
      </c>
      <c r="K997" t="s">
        <v>3675</v>
      </c>
      <c r="L997" t="s">
        <v>3675</v>
      </c>
      <c r="M997" t="s">
        <v>3465</v>
      </c>
      <c r="N997" t="s">
        <v>15</v>
      </c>
      <c r="P997">
        <v>4781448</v>
      </c>
      <c r="Q997">
        <f>_xlfn.XLOOKUP(E997,CPI!A:A,CPI!B:B)</f>
        <v>109.6</v>
      </c>
      <c r="R997" s="12">
        <f>P997*(CPI!$B$112/Movie!Q997)</f>
        <v>13292948.956204381</v>
      </c>
      <c r="S997" t="s">
        <v>1582</v>
      </c>
      <c r="T997">
        <v>97</v>
      </c>
    </row>
    <row r="998" spans="1:20" x14ac:dyDescent="0.3">
      <c r="A998" t="s">
        <v>3676</v>
      </c>
      <c r="B998" t="str">
        <f t="shared" si="45"/>
        <v>PG</v>
      </c>
      <c r="C998" t="s">
        <v>18</v>
      </c>
      <c r="D998" t="s">
        <v>10</v>
      </c>
      <c r="E998">
        <v>1986</v>
      </c>
      <c r="F998" s="22">
        <f t="shared" si="46"/>
        <v>31413</v>
      </c>
      <c r="G998" t="s">
        <v>3677</v>
      </c>
      <c r="H998">
        <f t="shared" si="47"/>
        <v>5.7</v>
      </c>
      <c r="I998">
        <v>5.7</v>
      </c>
      <c r="J998">
        <v>2800</v>
      </c>
      <c r="K998" t="s">
        <v>224</v>
      </c>
      <c r="L998" t="s">
        <v>3678</v>
      </c>
      <c r="M998" t="s">
        <v>3679</v>
      </c>
      <c r="N998" t="s">
        <v>7</v>
      </c>
      <c r="Q998">
        <f>_xlfn.XLOOKUP(E998,CPI!A:A,CPI!B:B)</f>
        <v>109.6</v>
      </c>
      <c r="R998" s="12">
        <f>P998*(CPI!$B$112/Movie!Q998)</f>
        <v>0</v>
      </c>
      <c r="S998" t="s">
        <v>3680</v>
      </c>
      <c r="T998">
        <v>108</v>
      </c>
    </row>
    <row r="999" spans="1:20" x14ac:dyDescent="0.3">
      <c r="A999" t="s">
        <v>3681</v>
      </c>
      <c r="B999" t="str">
        <f t="shared" si="45"/>
        <v>R</v>
      </c>
      <c r="C999" t="s">
        <v>1</v>
      </c>
      <c r="D999" t="s">
        <v>2</v>
      </c>
      <c r="E999">
        <v>1986</v>
      </c>
      <c r="F999" s="22">
        <f t="shared" si="46"/>
        <v>31413</v>
      </c>
      <c r="G999" t="s">
        <v>3227</v>
      </c>
      <c r="H999">
        <f t="shared" si="47"/>
        <v>5.4</v>
      </c>
      <c r="I999">
        <v>5.4</v>
      </c>
      <c r="J999">
        <v>2500</v>
      </c>
      <c r="K999" t="s">
        <v>3682</v>
      </c>
      <c r="L999" t="s">
        <v>3683</v>
      </c>
      <c r="M999" t="s">
        <v>3220</v>
      </c>
      <c r="N999" t="s">
        <v>7</v>
      </c>
      <c r="P999">
        <v>1131399</v>
      </c>
      <c r="Q999">
        <f>_xlfn.XLOOKUP(E999,CPI!A:A,CPI!B:B)</f>
        <v>109.6</v>
      </c>
      <c r="R999" s="12">
        <f>P999*(CPI!$B$112/Movie!Q999)</f>
        <v>3145413.0958029199</v>
      </c>
      <c r="S999" t="s">
        <v>3684</v>
      </c>
      <c r="T999">
        <v>90</v>
      </c>
    </row>
    <row r="1000" spans="1:20" x14ac:dyDescent="0.3">
      <c r="A1000" t="s">
        <v>3685</v>
      </c>
      <c r="B1000" t="str">
        <f t="shared" si="45"/>
        <v>PG-13</v>
      </c>
      <c r="C1000" t="s">
        <v>1984</v>
      </c>
      <c r="D1000" t="s">
        <v>2</v>
      </c>
      <c r="E1000">
        <v>1986</v>
      </c>
      <c r="F1000" s="22">
        <f t="shared" si="46"/>
        <v>31413</v>
      </c>
      <c r="G1000" t="s">
        <v>3686</v>
      </c>
      <c r="H1000">
        <f t="shared" si="47"/>
        <v>5.9</v>
      </c>
      <c r="I1000">
        <v>5.9</v>
      </c>
      <c r="J1000">
        <v>2300</v>
      </c>
      <c r="K1000" t="s">
        <v>3687</v>
      </c>
      <c r="L1000" t="s">
        <v>3687</v>
      </c>
      <c r="M1000" t="s">
        <v>2076</v>
      </c>
      <c r="N1000" t="s">
        <v>1925</v>
      </c>
      <c r="P1000">
        <v>278623</v>
      </c>
      <c r="Q1000">
        <f>_xlfn.XLOOKUP(E1000,CPI!A:A,CPI!B:B)</f>
        <v>109.6</v>
      </c>
      <c r="R1000" s="12">
        <f>P1000*(CPI!$B$112/Movie!Q1000)</f>
        <v>774602.44616788323</v>
      </c>
      <c r="S1000" t="s">
        <v>3551</v>
      </c>
      <c r="T1000">
        <v>98</v>
      </c>
    </row>
    <row r="1001" spans="1:20" x14ac:dyDescent="0.3">
      <c r="A1001" t="s">
        <v>3688</v>
      </c>
      <c r="B1001" t="str">
        <f t="shared" si="45"/>
        <v>R</v>
      </c>
      <c r="C1001" t="s">
        <v>1</v>
      </c>
      <c r="D1001" t="s">
        <v>26</v>
      </c>
      <c r="E1001">
        <v>1986</v>
      </c>
      <c r="F1001" s="22">
        <f t="shared" si="46"/>
        <v>31413</v>
      </c>
      <c r="G1001" t="s">
        <v>3686</v>
      </c>
      <c r="H1001">
        <f t="shared" si="47"/>
        <v>7.2</v>
      </c>
      <c r="I1001">
        <v>7.2</v>
      </c>
      <c r="J1001">
        <v>8000</v>
      </c>
      <c r="K1001" t="s">
        <v>3689</v>
      </c>
      <c r="L1001" t="s">
        <v>3689</v>
      </c>
      <c r="M1001" t="s">
        <v>3690</v>
      </c>
      <c r="N1001" t="s">
        <v>180</v>
      </c>
      <c r="P1001">
        <v>1915792</v>
      </c>
      <c r="Q1001">
        <f>_xlfn.XLOOKUP(E1001,CPI!A:A,CPI!B:B)</f>
        <v>109.6</v>
      </c>
      <c r="R1001" s="12">
        <f>P1001*(CPI!$B$112/Movie!Q1001)</f>
        <v>5326111.5182481753</v>
      </c>
      <c r="S1001" t="s">
        <v>3691</v>
      </c>
      <c r="T1001">
        <v>101</v>
      </c>
    </row>
    <row r="1002" spans="1:20" x14ac:dyDescent="0.3">
      <c r="A1002" t="s">
        <v>3692</v>
      </c>
      <c r="B1002" t="str">
        <f t="shared" si="45"/>
        <v>R</v>
      </c>
      <c r="C1002" t="s">
        <v>1</v>
      </c>
      <c r="D1002" t="s">
        <v>26</v>
      </c>
      <c r="E1002">
        <v>1986</v>
      </c>
      <c r="F1002" s="22">
        <f t="shared" si="46"/>
        <v>31413</v>
      </c>
      <c r="G1002" t="s">
        <v>3648</v>
      </c>
      <c r="H1002">
        <f t="shared" si="47"/>
        <v>3.2</v>
      </c>
      <c r="I1002">
        <v>3.2</v>
      </c>
      <c r="J1002">
        <v>1100</v>
      </c>
      <c r="K1002" t="s">
        <v>2100</v>
      </c>
      <c r="L1002" t="s">
        <v>2100</v>
      </c>
      <c r="M1002" t="s">
        <v>3693</v>
      </c>
      <c r="N1002" t="s">
        <v>15</v>
      </c>
      <c r="P1002">
        <v>78068</v>
      </c>
      <c r="Q1002">
        <f>_xlfn.XLOOKUP(E1002,CPI!A:A,CPI!B:B)</f>
        <v>109.6</v>
      </c>
      <c r="R1002" s="12">
        <f>P1002*(CPI!$B$112/Movie!Q1002)</f>
        <v>217037.58759124088</v>
      </c>
      <c r="S1002" t="s">
        <v>2103</v>
      </c>
      <c r="T1002">
        <v>88</v>
      </c>
    </row>
    <row r="1003" spans="1:20" x14ac:dyDescent="0.3">
      <c r="A1003" t="s">
        <v>3694</v>
      </c>
      <c r="B1003" t="str">
        <f t="shared" si="45"/>
        <v>R</v>
      </c>
      <c r="C1003" t="s">
        <v>1</v>
      </c>
      <c r="D1003" t="s">
        <v>48</v>
      </c>
      <c r="E1003">
        <v>1986</v>
      </c>
      <c r="F1003" s="22">
        <f t="shared" si="46"/>
        <v>31413</v>
      </c>
      <c r="G1003" t="s">
        <v>2688</v>
      </c>
      <c r="H1003">
        <f t="shared" si="47"/>
        <v>5.3</v>
      </c>
      <c r="I1003">
        <v>5.3</v>
      </c>
      <c r="J1003">
        <v>1100</v>
      </c>
      <c r="K1003" t="s">
        <v>393</v>
      </c>
      <c r="L1003" t="s">
        <v>3695</v>
      </c>
      <c r="M1003" t="s">
        <v>1520</v>
      </c>
      <c r="N1003" t="s">
        <v>180</v>
      </c>
      <c r="P1003">
        <v>275000</v>
      </c>
      <c r="Q1003">
        <f>_xlfn.XLOOKUP(E1003,CPI!A:A,CPI!B:B)</f>
        <v>109.6</v>
      </c>
      <c r="R1003" s="12">
        <f>P1003*(CPI!$B$112/Movie!Q1003)</f>
        <v>764530.10948905116</v>
      </c>
      <c r="S1003" t="s">
        <v>3696</v>
      </c>
      <c r="T1003">
        <v>100</v>
      </c>
    </row>
    <row r="1004" spans="1:20" x14ac:dyDescent="0.3">
      <c r="A1004" t="s">
        <v>3697</v>
      </c>
      <c r="B1004" t="str">
        <f t="shared" si="45"/>
        <v>PG-13</v>
      </c>
      <c r="C1004" t="s">
        <v>1984</v>
      </c>
      <c r="D1004" t="s">
        <v>26</v>
      </c>
      <c r="E1004">
        <v>1986</v>
      </c>
      <c r="F1004" s="22">
        <f t="shared" si="46"/>
        <v>31413</v>
      </c>
      <c r="G1004" t="s">
        <v>3612</v>
      </c>
      <c r="H1004">
        <f t="shared" si="47"/>
        <v>6.8</v>
      </c>
      <c r="I1004">
        <v>6.8</v>
      </c>
      <c r="J1004">
        <v>3400</v>
      </c>
      <c r="K1004" t="s">
        <v>3698</v>
      </c>
      <c r="L1004" t="s">
        <v>193</v>
      </c>
      <c r="M1004" t="s">
        <v>3699</v>
      </c>
      <c r="N1004" t="s">
        <v>15</v>
      </c>
      <c r="O1004">
        <v>18000000</v>
      </c>
      <c r="P1004">
        <v>11957943</v>
      </c>
      <c r="Q1004">
        <f>_xlfn.XLOOKUP(E1004,CPI!A:A,CPI!B:B)</f>
        <v>109.6</v>
      </c>
      <c r="R1004" s="12">
        <f>P1004*(CPI!$B$112/Movie!Q1004)</f>
        <v>33244390.803832121</v>
      </c>
      <c r="S1004" t="s">
        <v>98</v>
      </c>
      <c r="T1004">
        <v>108</v>
      </c>
    </row>
    <row r="1005" spans="1:20" x14ac:dyDescent="0.3">
      <c r="A1005" t="s">
        <v>3700</v>
      </c>
      <c r="B1005" t="str">
        <f t="shared" si="45"/>
        <v>PG-13</v>
      </c>
      <c r="C1005" t="s">
        <v>1984</v>
      </c>
      <c r="D1005" t="s">
        <v>26</v>
      </c>
      <c r="E1005">
        <v>1986</v>
      </c>
      <c r="F1005" s="22">
        <f t="shared" si="46"/>
        <v>31413</v>
      </c>
      <c r="G1005" t="s">
        <v>2688</v>
      </c>
      <c r="H1005">
        <f t="shared" si="47"/>
        <v>5.4</v>
      </c>
      <c r="I1005">
        <v>5.4</v>
      </c>
      <c r="J1005">
        <v>565</v>
      </c>
      <c r="K1005" t="s">
        <v>2354</v>
      </c>
      <c r="L1005" t="s">
        <v>296</v>
      </c>
      <c r="M1005" t="s">
        <v>296</v>
      </c>
      <c r="N1005" t="s">
        <v>15</v>
      </c>
      <c r="Q1005">
        <f>_xlfn.XLOOKUP(E1005,CPI!A:A,CPI!B:B)</f>
        <v>109.6</v>
      </c>
      <c r="R1005" s="12">
        <f>P1005*(CPI!$B$112/Movie!Q1005)</f>
        <v>0</v>
      </c>
      <c r="S1005" t="s">
        <v>35</v>
      </c>
      <c r="T1005">
        <v>89</v>
      </c>
    </row>
    <row r="1006" spans="1:20" x14ac:dyDescent="0.3">
      <c r="A1006" t="s">
        <v>3701</v>
      </c>
      <c r="B1006" t="str">
        <f t="shared" si="45"/>
        <v>PG-13</v>
      </c>
      <c r="C1006" t="s">
        <v>1984</v>
      </c>
      <c r="D1006" t="s">
        <v>26</v>
      </c>
      <c r="E1006">
        <v>1986</v>
      </c>
      <c r="F1006" s="22">
        <f t="shared" si="46"/>
        <v>31413</v>
      </c>
      <c r="G1006" t="s">
        <v>3686</v>
      </c>
      <c r="H1006">
        <f t="shared" si="47"/>
        <v>5.6</v>
      </c>
      <c r="I1006">
        <v>5.6</v>
      </c>
      <c r="J1006">
        <v>454</v>
      </c>
      <c r="K1006" t="s">
        <v>3702</v>
      </c>
      <c r="L1006" t="s">
        <v>3703</v>
      </c>
      <c r="M1006" t="s">
        <v>3704</v>
      </c>
      <c r="N1006" t="s">
        <v>15</v>
      </c>
      <c r="P1006">
        <v>277405</v>
      </c>
      <c r="Q1006">
        <f>_xlfn.XLOOKUP(E1006,CPI!A:A,CPI!B:B)</f>
        <v>109.6</v>
      </c>
      <c r="R1006" s="12">
        <f>P1006*(CPI!$B$112/Movie!Q1006)</f>
        <v>771216.27281021909</v>
      </c>
      <c r="S1006" t="s">
        <v>3705</v>
      </c>
      <c r="T1006">
        <v>86</v>
      </c>
    </row>
    <row r="1007" spans="1:20" x14ac:dyDescent="0.3">
      <c r="A1007" t="s">
        <v>3706</v>
      </c>
      <c r="B1007" t="str">
        <f t="shared" si="45"/>
        <v>PG-13</v>
      </c>
      <c r="C1007" t="s">
        <v>1984</v>
      </c>
      <c r="D1007" t="s">
        <v>26</v>
      </c>
      <c r="E1007">
        <v>1986</v>
      </c>
      <c r="F1007" s="22">
        <f t="shared" si="46"/>
        <v>31413</v>
      </c>
      <c r="G1007" t="s">
        <v>3317</v>
      </c>
      <c r="H1007">
        <f t="shared" si="47"/>
        <v>7.3</v>
      </c>
      <c r="I1007">
        <v>7.3</v>
      </c>
      <c r="J1007">
        <v>4900</v>
      </c>
      <c r="K1007" t="s">
        <v>289</v>
      </c>
      <c r="L1007" t="s">
        <v>289</v>
      </c>
      <c r="M1007" t="s">
        <v>290</v>
      </c>
      <c r="N1007" t="s">
        <v>291</v>
      </c>
      <c r="P1007">
        <v>837623</v>
      </c>
      <c r="Q1007">
        <f>_xlfn.XLOOKUP(E1007,CPI!A:A,CPI!B:B)</f>
        <v>109.6</v>
      </c>
      <c r="R1007" s="12">
        <f>P1007*(CPI!$B$112/Movie!Q1007)</f>
        <v>2328683.6505474453</v>
      </c>
      <c r="S1007" t="s">
        <v>3707</v>
      </c>
      <c r="T1007">
        <v>125</v>
      </c>
    </row>
    <row r="1008" spans="1:20" x14ac:dyDescent="0.3">
      <c r="A1008" t="s">
        <v>3708</v>
      </c>
      <c r="B1008" t="str">
        <f t="shared" si="45"/>
        <v>R</v>
      </c>
      <c r="C1008" t="s">
        <v>1</v>
      </c>
      <c r="D1008" t="s">
        <v>2</v>
      </c>
      <c r="E1008">
        <v>1986</v>
      </c>
      <c r="F1008" s="22">
        <f t="shared" si="46"/>
        <v>31413</v>
      </c>
      <c r="G1008" t="s">
        <v>3578</v>
      </c>
      <c r="H1008">
        <f t="shared" si="47"/>
        <v>7.4</v>
      </c>
      <c r="I1008">
        <v>7.4</v>
      </c>
      <c r="J1008">
        <v>4700</v>
      </c>
      <c r="K1008" t="s">
        <v>2490</v>
      </c>
      <c r="L1008" t="s">
        <v>3709</v>
      </c>
      <c r="M1008" t="s">
        <v>3710</v>
      </c>
      <c r="N1008" t="s">
        <v>15</v>
      </c>
      <c r="P1008">
        <v>3272593</v>
      </c>
      <c r="Q1008">
        <f>_xlfn.XLOOKUP(E1008,CPI!A:A,CPI!B:B)</f>
        <v>109.6</v>
      </c>
      <c r="R1008" s="12">
        <f>P1008*(CPI!$B$112/Movie!Q1008)</f>
        <v>9098166.8531021904</v>
      </c>
      <c r="S1008" t="s">
        <v>3711</v>
      </c>
      <c r="T1008">
        <v>133</v>
      </c>
    </row>
    <row r="1009" spans="1:20" x14ac:dyDescent="0.3">
      <c r="A1009" t="s">
        <v>3712</v>
      </c>
      <c r="B1009" t="str">
        <f t="shared" si="45"/>
        <v>PG-13</v>
      </c>
      <c r="C1009" t="s">
        <v>1984</v>
      </c>
      <c r="D1009" t="s">
        <v>2</v>
      </c>
      <c r="E1009">
        <v>1986</v>
      </c>
      <c r="F1009" s="22">
        <f t="shared" si="46"/>
        <v>31413</v>
      </c>
      <c r="G1009" t="s">
        <v>2906</v>
      </c>
      <c r="H1009">
        <f t="shared" si="47"/>
        <v>5.9</v>
      </c>
      <c r="I1009">
        <v>5.9</v>
      </c>
      <c r="J1009">
        <v>906</v>
      </c>
      <c r="K1009" t="s">
        <v>895</v>
      </c>
      <c r="L1009" t="s">
        <v>3713</v>
      </c>
      <c r="M1009" t="s">
        <v>220</v>
      </c>
      <c r="N1009" t="s">
        <v>15</v>
      </c>
      <c r="O1009">
        <v>10000000</v>
      </c>
      <c r="P1009">
        <v>4743287</v>
      </c>
      <c r="Q1009">
        <f>_xlfn.XLOOKUP(E1009,CPI!A:A,CPI!B:B)</f>
        <v>109.6</v>
      </c>
      <c r="R1009" s="12">
        <f>P1009*(CPI!$B$112/Movie!Q1009)</f>
        <v>13186857.197992701</v>
      </c>
      <c r="S1009" t="s">
        <v>195</v>
      </c>
      <c r="T1009">
        <v>88</v>
      </c>
    </row>
    <row r="1010" spans="1:20" x14ac:dyDescent="0.3">
      <c r="A1010" t="s">
        <v>3714</v>
      </c>
      <c r="B1010" t="str">
        <f t="shared" si="45"/>
        <v>Not Rated</v>
      </c>
      <c r="C1010" t="s">
        <v>432</v>
      </c>
      <c r="D1010" t="s">
        <v>2</v>
      </c>
      <c r="E1010">
        <v>1986</v>
      </c>
      <c r="F1010" s="22">
        <f t="shared" si="46"/>
        <v>31413</v>
      </c>
      <c r="G1010" t="s">
        <v>3715</v>
      </c>
      <c r="H1010">
        <f t="shared" si="47"/>
        <v>7.2</v>
      </c>
      <c r="I1010">
        <v>7.2</v>
      </c>
      <c r="J1010">
        <v>2800</v>
      </c>
      <c r="K1010" t="s">
        <v>3716</v>
      </c>
      <c r="L1010" t="s">
        <v>3716</v>
      </c>
      <c r="M1010" t="s">
        <v>3717</v>
      </c>
      <c r="N1010" t="s">
        <v>15</v>
      </c>
      <c r="Q1010">
        <f>_xlfn.XLOOKUP(E1010,CPI!A:A,CPI!B:B)</f>
        <v>109.6</v>
      </c>
      <c r="R1010" s="12">
        <f>P1010*(CPI!$B$112/Movie!Q1010)</f>
        <v>0</v>
      </c>
      <c r="S1010" t="s">
        <v>3718</v>
      </c>
      <c r="T1010">
        <v>90</v>
      </c>
    </row>
    <row r="1011" spans="1:20" x14ac:dyDescent="0.3">
      <c r="A1011" t="s">
        <v>3719</v>
      </c>
      <c r="B1011" t="str">
        <f t="shared" si="45"/>
        <v>R</v>
      </c>
      <c r="C1011" t="s">
        <v>1</v>
      </c>
      <c r="D1011" t="s">
        <v>26</v>
      </c>
      <c r="E1011">
        <v>1986</v>
      </c>
      <c r="F1011" s="22">
        <f t="shared" si="46"/>
        <v>31413</v>
      </c>
      <c r="G1011" t="s">
        <v>3222</v>
      </c>
      <c r="H1011">
        <f t="shared" si="47"/>
        <v>5.9</v>
      </c>
      <c r="I1011">
        <v>5.9</v>
      </c>
      <c r="J1011">
        <v>783</v>
      </c>
      <c r="K1011" t="s">
        <v>849</v>
      </c>
      <c r="L1011" t="s">
        <v>3720</v>
      </c>
      <c r="M1011" t="s">
        <v>1302</v>
      </c>
      <c r="N1011" t="s">
        <v>15</v>
      </c>
      <c r="Q1011">
        <f>_xlfn.XLOOKUP(E1011,CPI!A:A,CPI!B:B)</f>
        <v>109.6</v>
      </c>
      <c r="R1011" s="12">
        <f>P1011*(CPI!$B$112/Movie!Q1011)</f>
        <v>0</v>
      </c>
      <c r="S1011" t="s">
        <v>29</v>
      </c>
      <c r="T1011">
        <v>88</v>
      </c>
    </row>
    <row r="1012" spans="1:20" x14ac:dyDescent="0.3">
      <c r="A1012" t="s">
        <v>3721</v>
      </c>
      <c r="B1012" t="str">
        <f t="shared" si="45"/>
        <v>R</v>
      </c>
      <c r="C1012" t="s">
        <v>1</v>
      </c>
      <c r="D1012" t="s">
        <v>10</v>
      </c>
      <c r="E1012">
        <v>1986</v>
      </c>
      <c r="F1012" s="22">
        <f t="shared" si="46"/>
        <v>31413</v>
      </c>
      <c r="G1012" t="s">
        <v>3329</v>
      </c>
      <c r="H1012">
        <f t="shared" si="47"/>
        <v>5.6</v>
      </c>
      <c r="I1012">
        <v>5.6</v>
      </c>
      <c r="J1012">
        <v>1600</v>
      </c>
      <c r="K1012" t="s">
        <v>3722</v>
      </c>
      <c r="L1012" t="s">
        <v>1030</v>
      </c>
      <c r="M1012" t="s">
        <v>3493</v>
      </c>
      <c r="N1012" t="s">
        <v>15</v>
      </c>
      <c r="O1012">
        <v>25000000</v>
      </c>
      <c r="P1012">
        <v>4007250</v>
      </c>
      <c r="Q1012">
        <f>_xlfn.XLOOKUP(E1012,CPI!A:A,CPI!B:B)</f>
        <v>109.6</v>
      </c>
      <c r="R1012" s="12">
        <f>P1012*(CPI!$B$112/Movie!Q1012)</f>
        <v>11140593.75</v>
      </c>
      <c r="S1012" t="s">
        <v>1736</v>
      </c>
      <c r="T1012">
        <v>127</v>
      </c>
    </row>
    <row r="1013" spans="1:20" x14ac:dyDescent="0.3">
      <c r="A1013" t="s">
        <v>3723</v>
      </c>
      <c r="B1013" t="str">
        <f t="shared" si="45"/>
        <v>G</v>
      </c>
      <c r="C1013" t="s">
        <v>322</v>
      </c>
      <c r="D1013" t="s">
        <v>375</v>
      </c>
      <c r="E1013">
        <v>1986</v>
      </c>
      <c r="F1013" s="22">
        <f t="shared" si="46"/>
        <v>31413</v>
      </c>
      <c r="G1013" t="s">
        <v>3201</v>
      </c>
      <c r="H1013">
        <f t="shared" si="47"/>
        <v>6</v>
      </c>
      <c r="I1013">
        <v>6</v>
      </c>
      <c r="J1013">
        <v>2500</v>
      </c>
      <c r="K1013" t="s">
        <v>593</v>
      </c>
      <c r="L1013" t="s">
        <v>3724</v>
      </c>
      <c r="M1013" t="s">
        <v>3504</v>
      </c>
      <c r="N1013" t="s">
        <v>15</v>
      </c>
      <c r="P1013">
        <v>5958456</v>
      </c>
      <c r="Q1013">
        <f>_xlfn.XLOOKUP(E1013,CPI!A:A,CPI!B:B)</f>
        <v>109.6</v>
      </c>
      <c r="R1013" s="12">
        <f>P1013*(CPI!$B$112/Movie!Q1013)</f>
        <v>16565160.065693432</v>
      </c>
      <c r="S1013" t="s">
        <v>3390</v>
      </c>
      <c r="T1013">
        <v>86</v>
      </c>
    </row>
    <row r="1014" spans="1:20" x14ac:dyDescent="0.3">
      <c r="A1014" t="s">
        <v>3725</v>
      </c>
      <c r="B1014" t="str">
        <f t="shared" si="45"/>
        <v>PG-13</v>
      </c>
      <c r="C1014" t="s">
        <v>1984</v>
      </c>
      <c r="D1014" t="s">
        <v>26</v>
      </c>
      <c r="E1014">
        <v>1986</v>
      </c>
      <c r="F1014" s="22">
        <f t="shared" si="46"/>
        <v>31413</v>
      </c>
      <c r="G1014" t="s">
        <v>3578</v>
      </c>
      <c r="H1014">
        <f t="shared" si="47"/>
        <v>4.2</v>
      </c>
      <c r="I1014">
        <v>4.2</v>
      </c>
      <c r="J1014">
        <v>616</v>
      </c>
      <c r="K1014" t="s">
        <v>3726</v>
      </c>
      <c r="L1014" t="s">
        <v>3726</v>
      </c>
      <c r="M1014" t="s">
        <v>3727</v>
      </c>
      <c r="N1014" t="s">
        <v>15</v>
      </c>
      <c r="P1014">
        <v>2669366</v>
      </c>
      <c r="Q1014">
        <f>_xlfn.XLOOKUP(E1014,CPI!A:A,CPI!B:B)</f>
        <v>109.6</v>
      </c>
      <c r="R1014" s="12">
        <f>P1014*(CPI!$B$112/Movie!Q1014)</f>
        <v>7421129.7463503657</v>
      </c>
      <c r="S1014" t="s">
        <v>3728</v>
      </c>
      <c r="T1014">
        <v>102</v>
      </c>
    </row>
    <row r="1015" spans="1:20" x14ac:dyDescent="0.3">
      <c r="A1015" t="s">
        <v>3729</v>
      </c>
      <c r="B1015" t="str">
        <f t="shared" si="45"/>
        <v>PG-13</v>
      </c>
      <c r="C1015" t="s">
        <v>1984</v>
      </c>
      <c r="D1015" t="s">
        <v>2</v>
      </c>
      <c r="E1015">
        <v>1986</v>
      </c>
      <c r="F1015" s="22">
        <f t="shared" si="46"/>
        <v>31413</v>
      </c>
      <c r="G1015" t="s">
        <v>3730</v>
      </c>
      <c r="H1015">
        <f t="shared" si="47"/>
        <v>7.6</v>
      </c>
      <c r="I1015">
        <v>7.6</v>
      </c>
      <c r="J1015">
        <v>2100</v>
      </c>
      <c r="K1015" t="s">
        <v>3731</v>
      </c>
      <c r="L1015" t="s">
        <v>3732</v>
      </c>
      <c r="M1015" t="s">
        <v>220</v>
      </c>
      <c r="N1015" t="s">
        <v>15</v>
      </c>
      <c r="P1015">
        <v>441863</v>
      </c>
      <c r="Q1015">
        <f>_xlfn.XLOOKUP(E1015,CPI!A:A,CPI!B:B)</f>
        <v>109.6</v>
      </c>
      <c r="R1015" s="12">
        <f>P1015*(CPI!$B$112/Movie!Q1015)</f>
        <v>1228427.5191605841</v>
      </c>
      <c r="S1015" t="s">
        <v>3733</v>
      </c>
      <c r="T1015">
        <v>96</v>
      </c>
    </row>
    <row r="1016" spans="1:20" x14ac:dyDescent="0.3">
      <c r="A1016" t="s">
        <v>3734</v>
      </c>
      <c r="B1016" t="str">
        <f t="shared" si="45"/>
        <v>PG</v>
      </c>
      <c r="C1016" t="s">
        <v>18</v>
      </c>
      <c r="D1016" t="s">
        <v>19</v>
      </c>
      <c r="E1016">
        <v>1986</v>
      </c>
      <c r="F1016" s="22">
        <f t="shared" si="46"/>
        <v>31413</v>
      </c>
      <c r="G1016" t="s">
        <v>3120</v>
      </c>
      <c r="H1016">
        <f t="shared" si="47"/>
        <v>5.2</v>
      </c>
      <c r="I1016">
        <v>5.2</v>
      </c>
      <c r="J1016">
        <v>879</v>
      </c>
      <c r="K1016" t="s">
        <v>1519</v>
      </c>
      <c r="L1016" t="s">
        <v>3735</v>
      </c>
      <c r="M1016" t="s">
        <v>3735</v>
      </c>
      <c r="N1016" t="s">
        <v>15</v>
      </c>
      <c r="P1016">
        <v>1943751</v>
      </c>
      <c r="Q1016">
        <f>_xlfn.XLOOKUP(E1016,CPI!A:A,CPI!B:B)</f>
        <v>109.6</v>
      </c>
      <c r="R1016" s="12">
        <f>P1016*(CPI!$B$112/Movie!Q1016)</f>
        <v>5403840.5994525552</v>
      </c>
      <c r="S1016" t="s">
        <v>2846</v>
      </c>
      <c r="T1016">
        <v>105</v>
      </c>
    </row>
    <row r="1017" spans="1:20" x14ac:dyDescent="0.3">
      <c r="A1017" t="s">
        <v>3736</v>
      </c>
      <c r="B1017" t="str">
        <f t="shared" si="45"/>
        <v>R</v>
      </c>
      <c r="C1017" t="s">
        <v>1</v>
      </c>
      <c r="D1017" t="s">
        <v>19</v>
      </c>
      <c r="E1017">
        <v>1986</v>
      </c>
      <c r="F1017" s="22">
        <f t="shared" si="46"/>
        <v>31413</v>
      </c>
      <c r="G1017" t="s">
        <v>2848</v>
      </c>
      <c r="H1017">
        <f t="shared" si="47"/>
        <v>5.2</v>
      </c>
      <c r="I1017">
        <v>5.2</v>
      </c>
      <c r="J1017">
        <v>543</v>
      </c>
      <c r="K1017" t="s">
        <v>1692</v>
      </c>
      <c r="L1017" t="s">
        <v>1692</v>
      </c>
      <c r="M1017" t="s">
        <v>3737</v>
      </c>
      <c r="N1017" t="s">
        <v>15</v>
      </c>
      <c r="P1017">
        <v>3136701</v>
      </c>
      <c r="Q1017">
        <f>_xlfn.XLOOKUP(E1017,CPI!A:A,CPI!B:B)</f>
        <v>109.6</v>
      </c>
      <c r="R1017" s="12">
        <f>P1017*(CPI!$B$112/Movie!Q1017)</f>
        <v>8720372.2144160587</v>
      </c>
      <c r="S1017" t="s">
        <v>2201</v>
      </c>
      <c r="T1017">
        <v>97</v>
      </c>
    </row>
    <row r="1018" spans="1:20" x14ac:dyDescent="0.3">
      <c r="A1018" t="s">
        <v>3738</v>
      </c>
      <c r="B1018" t="str">
        <f t="shared" si="45"/>
        <v>R</v>
      </c>
      <c r="C1018" t="s">
        <v>1</v>
      </c>
      <c r="D1018" t="s">
        <v>19</v>
      </c>
      <c r="E1018">
        <v>1986</v>
      </c>
      <c r="F1018" s="22">
        <f t="shared" si="46"/>
        <v>31413</v>
      </c>
      <c r="G1018" t="s">
        <v>2302</v>
      </c>
      <c r="H1018">
        <f t="shared" si="47"/>
        <v>4.4000000000000004</v>
      </c>
      <c r="I1018">
        <v>4.4000000000000004</v>
      </c>
      <c r="J1018">
        <v>1100</v>
      </c>
      <c r="K1018" t="s">
        <v>3739</v>
      </c>
      <c r="L1018" t="s">
        <v>3740</v>
      </c>
      <c r="M1018" t="s">
        <v>2399</v>
      </c>
      <c r="N1018" t="s">
        <v>15</v>
      </c>
      <c r="O1018">
        <v>10000000</v>
      </c>
      <c r="P1018">
        <v>6947787</v>
      </c>
      <c r="Q1018">
        <f>_xlfn.XLOOKUP(E1018,CPI!A:A,CPI!B:B)</f>
        <v>109.6</v>
      </c>
      <c r="R1018" s="12">
        <f>P1018*(CPI!$B$112/Movie!Q1018)</f>
        <v>19315608.56660584</v>
      </c>
      <c r="S1018" t="s">
        <v>29</v>
      </c>
      <c r="T1018">
        <v>83</v>
      </c>
    </row>
    <row r="1019" spans="1:20" x14ac:dyDescent="0.3">
      <c r="A1019" t="s">
        <v>3741</v>
      </c>
      <c r="B1019" t="str">
        <f t="shared" si="45"/>
        <v>PG-13</v>
      </c>
      <c r="C1019" t="s">
        <v>1984</v>
      </c>
      <c r="D1019" t="s">
        <v>26</v>
      </c>
      <c r="E1019">
        <v>1986</v>
      </c>
      <c r="F1019" s="22">
        <f t="shared" si="46"/>
        <v>31413</v>
      </c>
      <c r="G1019" t="s">
        <v>3303</v>
      </c>
      <c r="H1019">
        <f t="shared" si="47"/>
        <v>6</v>
      </c>
      <c r="I1019">
        <v>6</v>
      </c>
      <c r="J1019">
        <v>1400</v>
      </c>
      <c r="K1019" t="s">
        <v>699</v>
      </c>
      <c r="L1019" t="s">
        <v>3742</v>
      </c>
      <c r="M1019" t="s">
        <v>873</v>
      </c>
      <c r="N1019" t="s">
        <v>15</v>
      </c>
      <c r="P1019">
        <v>4079895</v>
      </c>
      <c r="Q1019">
        <f>_xlfn.XLOOKUP(E1019,CPI!A:A,CPI!B:B)</f>
        <v>109.6</v>
      </c>
      <c r="R1019" s="12">
        <f>P1019*(CPI!$B$112/Movie!Q1019)</f>
        <v>11342554.803832117</v>
      </c>
      <c r="S1019" t="s">
        <v>699</v>
      </c>
      <c r="T1019">
        <v>102</v>
      </c>
    </row>
    <row r="1020" spans="1:20" x14ac:dyDescent="0.3">
      <c r="A1020" t="s">
        <v>3743</v>
      </c>
      <c r="B1020" t="str">
        <f t="shared" si="45"/>
        <v>PG</v>
      </c>
      <c r="C1020" t="s">
        <v>18</v>
      </c>
      <c r="D1020" t="s">
        <v>19</v>
      </c>
      <c r="E1020">
        <v>1986</v>
      </c>
      <c r="F1020" s="22">
        <f t="shared" si="46"/>
        <v>31413</v>
      </c>
      <c r="G1020" t="s">
        <v>3306</v>
      </c>
      <c r="H1020">
        <f t="shared" si="47"/>
        <v>4.5999999999999996</v>
      </c>
      <c r="I1020">
        <v>4.5999999999999996</v>
      </c>
      <c r="J1020">
        <v>258</v>
      </c>
      <c r="K1020" t="s">
        <v>3744</v>
      </c>
      <c r="L1020" t="s">
        <v>3745</v>
      </c>
      <c r="M1020" t="s">
        <v>3746</v>
      </c>
      <c r="N1020" t="s">
        <v>7</v>
      </c>
      <c r="O1020">
        <v>18000000</v>
      </c>
      <c r="P1020">
        <v>2295500</v>
      </c>
      <c r="Q1020">
        <f>_xlfn.XLOOKUP(E1020,CPI!A:A,CPI!B:B)</f>
        <v>109.6</v>
      </c>
      <c r="R1020" s="12">
        <f>P1020*(CPI!$B$112/Movie!Q1020)</f>
        <v>6381741.3321167892</v>
      </c>
      <c r="S1020" t="s">
        <v>3747</v>
      </c>
      <c r="T1020">
        <v>105</v>
      </c>
    </row>
    <row r="1021" spans="1:20" x14ac:dyDescent="0.3">
      <c r="A1021" t="s">
        <v>3748</v>
      </c>
      <c r="B1021" t="str">
        <f t="shared" si="45"/>
        <v>Rating Pending</v>
      </c>
      <c r="D1021" t="s">
        <v>26</v>
      </c>
      <c r="E1021">
        <v>1986</v>
      </c>
      <c r="F1021" s="22">
        <f t="shared" si="46"/>
        <v>31413</v>
      </c>
      <c r="G1021" t="s">
        <v>3749</v>
      </c>
      <c r="H1021">
        <f t="shared" si="47"/>
        <v>7</v>
      </c>
      <c r="I1021">
        <v>7</v>
      </c>
      <c r="J1021">
        <v>2700</v>
      </c>
      <c r="K1021" t="s">
        <v>3750</v>
      </c>
      <c r="L1021" t="s">
        <v>3750</v>
      </c>
      <c r="M1021" t="s">
        <v>1360</v>
      </c>
      <c r="N1021" t="s">
        <v>437</v>
      </c>
      <c r="P1021">
        <v>925952</v>
      </c>
      <c r="Q1021">
        <f>_xlfn.XLOOKUP(E1021,CPI!A:A,CPI!B:B)</f>
        <v>109.6</v>
      </c>
      <c r="R1021" s="12">
        <f>P1021*(CPI!$B$112/Movie!Q1021)</f>
        <v>2574247.9416058394</v>
      </c>
      <c r="S1021" t="s">
        <v>3751</v>
      </c>
      <c r="T1021">
        <v>84</v>
      </c>
    </row>
    <row r="1022" spans="1:20" x14ac:dyDescent="0.3">
      <c r="A1022" t="s">
        <v>3752</v>
      </c>
      <c r="B1022" t="str">
        <f t="shared" si="45"/>
        <v>R</v>
      </c>
      <c r="C1022" t="s">
        <v>1</v>
      </c>
      <c r="D1022" t="s">
        <v>89</v>
      </c>
      <c r="E1022">
        <v>1986</v>
      </c>
      <c r="F1022" s="22">
        <f t="shared" si="46"/>
        <v>31413</v>
      </c>
      <c r="G1022" t="s">
        <v>3753</v>
      </c>
      <c r="H1022">
        <f t="shared" si="47"/>
        <v>4.9000000000000004</v>
      </c>
      <c r="I1022">
        <v>4.9000000000000004</v>
      </c>
      <c r="J1022">
        <v>503</v>
      </c>
      <c r="K1022" t="s">
        <v>917</v>
      </c>
      <c r="L1022" t="s">
        <v>3754</v>
      </c>
      <c r="M1022" t="s">
        <v>818</v>
      </c>
      <c r="N1022" t="s">
        <v>15</v>
      </c>
      <c r="P1022">
        <v>502237</v>
      </c>
      <c r="Q1022">
        <f>_xlfn.XLOOKUP(E1022,CPI!A:A,CPI!B:B)</f>
        <v>109.6</v>
      </c>
      <c r="R1022" s="12">
        <f>P1022*(CPI!$B$112/Movie!Q1022)</f>
        <v>1396273.8494525549</v>
      </c>
      <c r="S1022" t="s">
        <v>103</v>
      </c>
      <c r="T1022">
        <v>104</v>
      </c>
    </row>
    <row r="1023" spans="1:20" x14ac:dyDescent="0.3">
      <c r="A1023" t="s">
        <v>3755</v>
      </c>
      <c r="B1023" t="str">
        <f t="shared" si="45"/>
        <v>R</v>
      </c>
      <c r="C1023" t="s">
        <v>1</v>
      </c>
      <c r="D1023" t="s">
        <v>19</v>
      </c>
      <c r="E1023">
        <v>1986</v>
      </c>
      <c r="F1023" s="22">
        <f t="shared" si="46"/>
        <v>31413</v>
      </c>
      <c r="G1023" t="s">
        <v>3089</v>
      </c>
      <c r="H1023">
        <f t="shared" si="47"/>
        <v>5.6</v>
      </c>
      <c r="I1023">
        <v>5.6</v>
      </c>
      <c r="J1023">
        <v>1200</v>
      </c>
      <c r="K1023" t="s">
        <v>1151</v>
      </c>
      <c r="L1023" t="s">
        <v>3756</v>
      </c>
      <c r="M1023" t="s">
        <v>2867</v>
      </c>
      <c r="N1023" t="s">
        <v>15</v>
      </c>
      <c r="P1023">
        <v>2390525</v>
      </c>
      <c r="Q1023">
        <f>_xlfn.XLOOKUP(E1023,CPI!A:A,CPI!B:B)</f>
        <v>109.6</v>
      </c>
      <c r="R1023" s="12">
        <f>P1023*(CPI!$B$112/Movie!Q1023)</f>
        <v>6645921.2363138692</v>
      </c>
      <c r="S1023" t="s">
        <v>1160</v>
      </c>
      <c r="T1023">
        <v>95</v>
      </c>
    </row>
    <row r="1024" spans="1:20" x14ac:dyDescent="0.3">
      <c r="A1024" t="s">
        <v>3757</v>
      </c>
      <c r="B1024" t="str">
        <f t="shared" si="45"/>
        <v>PG</v>
      </c>
      <c r="C1024" t="s">
        <v>18</v>
      </c>
      <c r="D1024" t="s">
        <v>1189</v>
      </c>
      <c r="E1024">
        <v>1986</v>
      </c>
      <c r="F1024" s="22">
        <f t="shared" si="46"/>
        <v>31413</v>
      </c>
      <c r="G1024" t="s">
        <v>3758</v>
      </c>
      <c r="H1024">
        <f t="shared" si="47"/>
        <v>6.2</v>
      </c>
      <c r="I1024">
        <v>6.2</v>
      </c>
      <c r="J1024">
        <v>2000</v>
      </c>
      <c r="K1024" t="s">
        <v>3759</v>
      </c>
      <c r="L1024" t="s">
        <v>3760</v>
      </c>
      <c r="M1024" t="s">
        <v>91</v>
      </c>
      <c r="N1024" t="s">
        <v>7</v>
      </c>
      <c r="P1024">
        <v>1500000</v>
      </c>
      <c r="Q1024">
        <f>_xlfn.XLOOKUP(E1024,CPI!A:A,CPI!B:B)</f>
        <v>109.6</v>
      </c>
      <c r="R1024" s="12">
        <f>P1024*(CPI!$B$112/Movie!Q1024)</f>
        <v>4170164.2335766428</v>
      </c>
      <c r="S1024" t="s">
        <v>3761</v>
      </c>
      <c r="T1024">
        <v>100</v>
      </c>
    </row>
    <row r="1025" spans="1:20" x14ac:dyDescent="0.3">
      <c r="A1025" t="s">
        <v>3762</v>
      </c>
      <c r="B1025" t="str">
        <f t="shared" si="45"/>
        <v>G</v>
      </c>
      <c r="C1025" t="s">
        <v>322</v>
      </c>
      <c r="D1025" t="s">
        <v>375</v>
      </c>
      <c r="E1025">
        <v>1986</v>
      </c>
      <c r="F1025" s="22">
        <f t="shared" si="46"/>
        <v>31413</v>
      </c>
      <c r="G1025" t="s">
        <v>3358</v>
      </c>
      <c r="H1025">
        <f t="shared" si="47"/>
        <v>5.5</v>
      </c>
      <c r="I1025">
        <v>5.5</v>
      </c>
      <c r="J1025">
        <v>2200</v>
      </c>
      <c r="K1025" t="s">
        <v>3763</v>
      </c>
      <c r="L1025" t="s">
        <v>3012</v>
      </c>
      <c r="M1025" t="s">
        <v>3764</v>
      </c>
      <c r="N1025" t="s">
        <v>180</v>
      </c>
      <c r="P1025">
        <v>8540346</v>
      </c>
      <c r="Q1025">
        <f>_xlfn.XLOOKUP(E1025,CPI!A:A,CPI!B:B)</f>
        <v>109.6</v>
      </c>
      <c r="R1025" s="12">
        <f>P1025*(CPI!$B$112/Movie!Q1025)</f>
        <v>23743096.954379562</v>
      </c>
      <c r="S1025" t="s">
        <v>1719</v>
      </c>
      <c r="T1025">
        <v>76</v>
      </c>
    </row>
    <row r="1026" spans="1:20" x14ac:dyDescent="0.3">
      <c r="A1026" t="s">
        <v>3765</v>
      </c>
      <c r="B1026" t="str">
        <f t="shared" si="45"/>
        <v>R</v>
      </c>
      <c r="C1026" t="s">
        <v>1</v>
      </c>
      <c r="D1026" t="s">
        <v>19</v>
      </c>
      <c r="E1026">
        <v>1986</v>
      </c>
      <c r="F1026" s="22">
        <f t="shared" si="46"/>
        <v>31413</v>
      </c>
      <c r="G1026" t="s">
        <v>2450</v>
      </c>
      <c r="H1026">
        <f t="shared" si="47"/>
        <v>4.8</v>
      </c>
      <c r="I1026">
        <v>4.8</v>
      </c>
      <c r="J1026">
        <v>153</v>
      </c>
      <c r="K1026" t="s">
        <v>3766</v>
      </c>
      <c r="L1026" t="s">
        <v>1378</v>
      </c>
      <c r="M1026" t="s">
        <v>1378</v>
      </c>
      <c r="N1026" t="s">
        <v>15</v>
      </c>
      <c r="P1026">
        <v>601451</v>
      </c>
      <c r="Q1026">
        <f>_xlfn.XLOOKUP(E1026,CPI!A:A,CPI!B:B)</f>
        <v>109.6</v>
      </c>
      <c r="R1026" s="12">
        <f>P1026*(CPI!$B$112/Movie!Q1026)</f>
        <v>1672099.6322992702</v>
      </c>
      <c r="S1026" t="s">
        <v>3767</v>
      </c>
      <c r="T1026">
        <v>87</v>
      </c>
    </row>
    <row r="1027" spans="1:20" x14ac:dyDescent="0.3">
      <c r="A1027" t="s">
        <v>3768</v>
      </c>
      <c r="B1027" t="str">
        <f t="shared" ref="B1027:B1090" si="48">IF(C1027="","Rating Pending",C1027)</f>
        <v>R</v>
      </c>
      <c r="C1027" t="s">
        <v>1</v>
      </c>
      <c r="D1027" t="s">
        <v>19</v>
      </c>
      <c r="E1027">
        <v>1986</v>
      </c>
      <c r="F1027" s="22">
        <f t="shared" ref="F1027:F1090" si="49">DATE(TRIM(E1027), 1, 1)</f>
        <v>31413</v>
      </c>
      <c r="G1027" t="s">
        <v>3769</v>
      </c>
      <c r="H1027">
        <f t="shared" ref="H1027:H1090" si="50">IF(I1027="","Score Pending",I1027)</f>
        <v>4.0999999999999996</v>
      </c>
      <c r="I1027">
        <v>4.0999999999999996</v>
      </c>
      <c r="J1027">
        <v>1900</v>
      </c>
      <c r="K1027" t="s">
        <v>3770</v>
      </c>
      <c r="L1027" t="s">
        <v>3770</v>
      </c>
      <c r="M1027" t="s">
        <v>3771</v>
      </c>
      <c r="N1027" t="s">
        <v>15</v>
      </c>
      <c r="O1027">
        <v>3401376</v>
      </c>
      <c r="P1027">
        <v>3388020</v>
      </c>
      <c r="Q1027">
        <f>_xlfn.XLOOKUP(E1027,CPI!A:A,CPI!B:B)</f>
        <v>109.6</v>
      </c>
      <c r="R1027" s="12">
        <f>P1027*(CPI!$B$112/Movie!Q1027)</f>
        <v>9419066.5510948915</v>
      </c>
      <c r="S1027" t="s">
        <v>696</v>
      </c>
      <c r="T1027">
        <v>95</v>
      </c>
    </row>
    <row r="1028" spans="1:20" x14ac:dyDescent="0.3">
      <c r="A1028" t="s">
        <v>3772</v>
      </c>
      <c r="B1028" t="str">
        <f t="shared" si="48"/>
        <v>PG</v>
      </c>
      <c r="C1028" t="s">
        <v>18</v>
      </c>
      <c r="D1028" t="s">
        <v>2</v>
      </c>
      <c r="E1028">
        <v>1986</v>
      </c>
      <c r="F1028" s="22">
        <f t="shared" si="49"/>
        <v>31413</v>
      </c>
      <c r="G1028" t="s">
        <v>2573</v>
      </c>
      <c r="H1028">
        <f t="shared" si="50"/>
        <v>6.6</v>
      </c>
      <c r="I1028">
        <v>6.6</v>
      </c>
      <c r="J1028">
        <v>937</v>
      </c>
      <c r="K1028" t="s">
        <v>3773</v>
      </c>
      <c r="L1028" t="s">
        <v>3774</v>
      </c>
      <c r="M1028" t="s">
        <v>1280</v>
      </c>
      <c r="N1028" t="s">
        <v>15</v>
      </c>
      <c r="P1028">
        <v>416393</v>
      </c>
      <c r="Q1028">
        <f>_xlfn.XLOOKUP(E1028,CPI!A:A,CPI!B:B)</f>
        <v>109.6</v>
      </c>
      <c r="R1028" s="12">
        <f>P1028*(CPI!$B$112/Movie!Q1028)</f>
        <v>1157618.1304744526</v>
      </c>
      <c r="S1028" t="s">
        <v>3775</v>
      </c>
      <c r="T1028">
        <v>105</v>
      </c>
    </row>
    <row r="1029" spans="1:20" x14ac:dyDescent="0.3">
      <c r="A1029" t="s">
        <v>3776</v>
      </c>
      <c r="B1029" t="str">
        <f t="shared" si="48"/>
        <v>R</v>
      </c>
      <c r="C1029" t="s">
        <v>1</v>
      </c>
      <c r="D1029" t="s">
        <v>26</v>
      </c>
      <c r="E1029">
        <v>1986</v>
      </c>
      <c r="F1029" s="22">
        <f t="shared" si="49"/>
        <v>31413</v>
      </c>
      <c r="G1029" t="s">
        <v>3222</v>
      </c>
      <c r="H1029">
        <f t="shared" si="50"/>
        <v>5.7</v>
      </c>
      <c r="I1029">
        <v>5.7</v>
      </c>
      <c r="J1029">
        <v>818</v>
      </c>
      <c r="K1029" t="s">
        <v>1756</v>
      </c>
      <c r="L1029" t="s">
        <v>173</v>
      </c>
      <c r="M1029" t="s">
        <v>1550</v>
      </c>
      <c r="N1029" t="s">
        <v>15</v>
      </c>
      <c r="P1029">
        <v>1254040</v>
      </c>
      <c r="Q1029">
        <f>_xlfn.XLOOKUP(E1029,CPI!A:A,CPI!B:B)</f>
        <v>109.6</v>
      </c>
      <c r="R1029" s="12">
        <f>P1029*(CPI!$B$112/Movie!Q1029)</f>
        <v>3486368.5036496352</v>
      </c>
      <c r="S1029" t="s">
        <v>369</v>
      </c>
      <c r="T1029">
        <v>101</v>
      </c>
    </row>
    <row r="1030" spans="1:20" x14ac:dyDescent="0.3">
      <c r="A1030" t="s">
        <v>3777</v>
      </c>
      <c r="B1030" t="str">
        <f t="shared" si="48"/>
        <v>R</v>
      </c>
      <c r="C1030" t="s">
        <v>1</v>
      </c>
      <c r="D1030" t="s">
        <v>2</v>
      </c>
      <c r="E1030">
        <v>1986</v>
      </c>
      <c r="F1030" s="22">
        <f t="shared" si="49"/>
        <v>31413</v>
      </c>
      <c r="G1030" t="s">
        <v>3592</v>
      </c>
      <c r="H1030">
        <f t="shared" si="50"/>
        <v>7.7</v>
      </c>
      <c r="I1030">
        <v>7.7</v>
      </c>
      <c r="J1030">
        <v>3800</v>
      </c>
      <c r="K1030" t="s">
        <v>3778</v>
      </c>
      <c r="L1030" t="s">
        <v>3778</v>
      </c>
      <c r="M1030" t="s">
        <v>3779</v>
      </c>
      <c r="N1030" t="s">
        <v>2971</v>
      </c>
      <c r="O1030">
        <v>600000</v>
      </c>
      <c r="Q1030">
        <f>_xlfn.XLOOKUP(E1030,CPI!A:A,CPI!B:B)</f>
        <v>109.6</v>
      </c>
      <c r="R1030" s="12">
        <f>P1030*(CPI!$B$112/Movie!Q1030)</f>
        <v>0</v>
      </c>
      <c r="S1030" t="s">
        <v>3780</v>
      </c>
      <c r="T1030">
        <v>105</v>
      </c>
    </row>
    <row r="1031" spans="1:20" x14ac:dyDescent="0.3">
      <c r="A1031" t="s">
        <v>3781</v>
      </c>
      <c r="B1031" t="str">
        <f t="shared" si="48"/>
        <v>G</v>
      </c>
      <c r="C1031" t="s">
        <v>322</v>
      </c>
      <c r="D1031" t="s">
        <v>222</v>
      </c>
      <c r="E1031">
        <v>1986</v>
      </c>
      <c r="F1031" s="22">
        <f t="shared" si="49"/>
        <v>31413</v>
      </c>
      <c r="G1031" t="s">
        <v>3261</v>
      </c>
      <c r="H1031">
        <f t="shared" si="50"/>
        <v>7.2</v>
      </c>
      <c r="I1031">
        <v>7.2</v>
      </c>
      <c r="J1031">
        <v>1000</v>
      </c>
      <c r="K1031" t="s">
        <v>1707</v>
      </c>
      <c r="L1031" t="s">
        <v>3782</v>
      </c>
      <c r="M1031" t="s">
        <v>3783</v>
      </c>
      <c r="N1031" t="s">
        <v>15</v>
      </c>
      <c r="P1031">
        <v>781727</v>
      </c>
      <c r="Q1031">
        <f>_xlfn.XLOOKUP(E1031,CPI!A:A,CPI!B:B)</f>
        <v>109.6</v>
      </c>
      <c r="R1031" s="12">
        <f>P1031*(CPI!$B$112/Movie!Q1031)</f>
        <v>2173286.6505474453</v>
      </c>
      <c r="S1031" t="s">
        <v>3784</v>
      </c>
      <c r="T1031">
        <v>89</v>
      </c>
    </row>
    <row r="1032" spans="1:20" x14ac:dyDescent="0.3">
      <c r="A1032" t="s">
        <v>3785</v>
      </c>
      <c r="B1032" t="str">
        <f t="shared" si="48"/>
        <v>PG</v>
      </c>
      <c r="C1032" t="s">
        <v>18</v>
      </c>
      <c r="D1032" t="s">
        <v>2</v>
      </c>
      <c r="E1032">
        <v>1986</v>
      </c>
      <c r="F1032" s="22">
        <f t="shared" si="49"/>
        <v>31413</v>
      </c>
      <c r="G1032" t="s">
        <v>3786</v>
      </c>
      <c r="H1032">
        <f t="shared" si="50"/>
        <v>6.7</v>
      </c>
      <c r="I1032">
        <v>6.7</v>
      </c>
      <c r="J1032">
        <v>377</v>
      </c>
      <c r="K1032" t="s">
        <v>230</v>
      </c>
      <c r="L1032" t="s">
        <v>230</v>
      </c>
      <c r="M1032" t="s">
        <v>3787</v>
      </c>
      <c r="N1032" t="s">
        <v>233</v>
      </c>
      <c r="Q1032">
        <f>_xlfn.XLOOKUP(E1032,CPI!A:A,CPI!B:B)</f>
        <v>109.6</v>
      </c>
      <c r="R1032" s="12">
        <f>P1032*(CPI!$B$112/Movie!Q1032)</f>
        <v>0</v>
      </c>
      <c r="S1032" t="s">
        <v>3788</v>
      </c>
      <c r="T1032">
        <v>98</v>
      </c>
    </row>
    <row r="1033" spans="1:20" x14ac:dyDescent="0.3">
      <c r="A1033" t="s">
        <v>3789</v>
      </c>
      <c r="B1033" t="str">
        <f t="shared" si="48"/>
        <v>PG-13</v>
      </c>
      <c r="C1033" t="s">
        <v>1984</v>
      </c>
      <c r="D1033" t="s">
        <v>2</v>
      </c>
      <c r="E1033">
        <v>1986</v>
      </c>
      <c r="F1033" s="22">
        <f t="shared" si="49"/>
        <v>31413</v>
      </c>
      <c r="G1033" t="s">
        <v>3358</v>
      </c>
      <c r="H1033">
        <f t="shared" si="50"/>
        <v>5.9</v>
      </c>
      <c r="I1033">
        <v>5.9</v>
      </c>
      <c r="J1033">
        <v>735</v>
      </c>
      <c r="K1033" t="s">
        <v>2443</v>
      </c>
      <c r="L1033" t="s">
        <v>2443</v>
      </c>
      <c r="M1033" t="s">
        <v>3790</v>
      </c>
      <c r="N1033" t="s">
        <v>15</v>
      </c>
      <c r="P1033">
        <v>6408791</v>
      </c>
      <c r="Q1033">
        <f>_xlfn.XLOOKUP(E1033,CPI!A:A,CPI!B:B)</f>
        <v>109.6</v>
      </c>
      <c r="R1033" s="12">
        <f>P1033*(CPI!$B$112/Movie!Q1033)</f>
        <v>17817140.672445256</v>
      </c>
      <c r="S1033" t="s">
        <v>3791</v>
      </c>
      <c r="T1033">
        <v>110</v>
      </c>
    </row>
    <row r="1034" spans="1:20" x14ac:dyDescent="0.3">
      <c r="A1034" t="s">
        <v>3792</v>
      </c>
      <c r="B1034" t="str">
        <f t="shared" si="48"/>
        <v>R</v>
      </c>
      <c r="C1034" t="s">
        <v>1</v>
      </c>
      <c r="D1034" t="s">
        <v>48</v>
      </c>
      <c r="E1034">
        <v>1986</v>
      </c>
      <c r="F1034" s="22">
        <f t="shared" si="49"/>
        <v>31413</v>
      </c>
      <c r="G1034" t="s">
        <v>3793</v>
      </c>
      <c r="H1034">
        <f t="shared" si="50"/>
        <v>6</v>
      </c>
      <c r="I1034">
        <v>6</v>
      </c>
      <c r="J1034">
        <v>367</v>
      </c>
      <c r="K1034" t="s">
        <v>3794</v>
      </c>
      <c r="L1034" t="s">
        <v>3794</v>
      </c>
      <c r="M1034" t="s">
        <v>87</v>
      </c>
      <c r="N1034" t="s">
        <v>3795</v>
      </c>
      <c r="P1034">
        <v>583800</v>
      </c>
      <c r="Q1034">
        <f>_xlfn.XLOOKUP(E1034,CPI!A:A,CPI!B:B)</f>
        <v>109.6</v>
      </c>
      <c r="R1034" s="12">
        <f>P1034*(CPI!$B$112/Movie!Q1034)</f>
        <v>1623027.9197080294</v>
      </c>
      <c r="S1034" t="s">
        <v>3796</v>
      </c>
      <c r="T1034">
        <v>90</v>
      </c>
    </row>
    <row r="1035" spans="1:20" x14ac:dyDescent="0.3">
      <c r="A1035" t="s">
        <v>3797</v>
      </c>
      <c r="B1035" t="str">
        <f t="shared" si="48"/>
        <v>R</v>
      </c>
      <c r="C1035" t="s">
        <v>1</v>
      </c>
      <c r="D1035" t="s">
        <v>19</v>
      </c>
      <c r="E1035">
        <v>1986</v>
      </c>
      <c r="F1035" s="22">
        <f t="shared" si="49"/>
        <v>31413</v>
      </c>
      <c r="G1035" t="s">
        <v>2755</v>
      </c>
      <c r="H1035">
        <f t="shared" si="50"/>
        <v>5</v>
      </c>
      <c r="I1035">
        <v>5</v>
      </c>
      <c r="J1035">
        <v>533</v>
      </c>
      <c r="K1035" t="s">
        <v>3798</v>
      </c>
      <c r="L1035" t="s">
        <v>3799</v>
      </c>
      <c r="M1035" t="s">
        <v>64</v>
      </c>
      <c r="N1035" t="s">
        <v>15</v>
      </c>
      <c r="P1035">
        <v>2497233</v>
      </c>
      <c r="Q1035">
        <f>_xlfn.XLOOKUP(E1035,CPI!A:A,CPI!B:B)</f>
        <v>109.6</v>
      </c>
      <c r="R1035" s="12">
        <f>P1035*(CPI!$B$112/Movie!Q1035)</f>
        <v>6942581.1596715339</v>
      </c>
      <c r="T1035">
        <v>90</v>
      </c>
    </row>
    <row r="1036" spans="1:20" x14ac:dyDescent="0.3">
      <c r="A1036" t="s">
        <v>3800</v>
      </c>
      <c r="B1036" t="str">
        <f t="shared" si="48"/>
        <v>R</v>
      </c>
      <c r="C1036" t="s">
        <v>1</v>
      </c>
      <c r="D1036" t="s">
        <v>19</v>
      </c>
      <c r="E1036">
        <v>1986</v>
      </c>
      <c r="F1036" s="22">
        <f t="shared" si="49"/>
        <v>31413</v>
      </c>
      <c r="G1036" t="s">
        <v>3578</v>
      </c>
      <c r="H1036">
        <f t="shared" si="50"/>
        <v>5</v>
      </c>
      <c r="I1036">
        <v>5</v>
      </c>
      <c r="J1036">
        <v>592</v>
      </c>
      <c r="K1036" t="s">
        <v>3801</v>
      </c>
      <c r="L1036" t="s">
        <v>3802</v>
      </c>
      <c r="M1036" t="s">
        <v>64</v>
      </c>
      <c r="N1036" t="s">
        <v>15</v>
      </c>
      <c r="O1036">
        <v>1500000</v>
      </c>
      <c r="Q1036">
        <f>_xlfn.XLOOKUP(E1036,CPI!A:A,CPI!B:B)</f>
        <v>109.6</v>
      </c>
      <c r="R1036" s="12">
        <f>P1036*(CPI!$B$112/Movie!Q1036)</f>
        <v>0</v>
      </c>
      <c r="S1036" t="s">
        <v>3803</v>
      </c>
      <c r="T1036">
        <v>86</v>
      </c>
    </row>
    <row r="1037" spans="1:20" x14ac:dyDescent="0.3">
      <c r="A1037" t="s">
        <v>3804</v>
      </c>
      <c r="B1037" t="str">
        <f t="shared" si="48"/>
        <v>R</v>
      </c>
      <c r="C1037" t="s">
        <v>1</v>
      </c>
      <c r="D1037" t="s">
        <v>2</v>
      </c>
      <c r="E1037">
        <v>1986</v>
      </c>
      <c r="F1037" s="22">
        <f t="shared" si="49"/>
        <v>31413</v>
      </c>
      <c r="G1037" t="s">
        <v>3805</v>
      </c>
      <c r="H1037">
        <f t="shared" si="50"/>
        <v>6.8</v>
      </c>
      <c r="I1037">
        <v>6.8</v>
      </c>
      <c r="J1037">
        <v>840</v>
      </c>
      <c r="K1037" t="s">
        <v>2689</v>
      </c>
      <c r="L1037" t="s">
        <v>3806</v>
      </c>
      <c r="M1037" t="s">
        <v>700</v>
      </c>
      <c r="N1037" t="s">
        <v>15</v>
      </c>
      <c r="P1037">
        <v>8736</v>
      </c>
      <c r="Q1037">
        <f>_xlfn.XLOOKUP(E1037,CPI!A:A,CPI!B:B)</f>
        <v>109.6</v>
      </c>
      <c r="R1037" s="12">
        <f>P1037*(CPI!$B$112/Movie!Q1037)</f>
        <v>24287.036496350367</v>
      </c>
      <c r="S1037" t="s">
        <v>1160</v>
      </c>
      <c r="T1037">
        <v>107</v>
      </c>
    </row>
    <row r="1038" spans="1:20" x14ac:dyDescent="0.3">
      <c r="A1038" t="s">
        <v>3807</v>
      </c>
      <c r="B1038" t="str">
        <f t="shared" si="48"/>
        <v>R</v>
      </c>
      <c r="C1038" t="s">
        <v>1</v>
      </c>
      <c r="D1038" t="s">
        <v>19</v>
      </c>
      <c r="E1038">
        <v>1986</v>
      </c>
      <c r="F1038" s="22">
        <f t="shared" si="49"/>
        <v>31413</v>
      </c>
      <c r="G1038" t="s">
        <v>3445</v>
      </c>
      <c r="H1038">
        <f t="shared" si="50"/>
        <v>5.3</v>
      </c>
      <c r="I1038">
        <v>5.3</v>
      </c>
      <c r="J1038">
        <v>453</v>
      </c>
      <c r="K1038" t="s">
        <v>177</v>
      </c>
      <c r="L1038" t="s">
        <v>3808</v>
      </c>
      <c r="M1038" t="s">
        <v>3809</v>
      </c>
      <c r="N1038" t="s">
        <v>180</v>
      </c>
      <c r="P1038">
        <v>2995527</v>
      </c>
      <c r="Q1038">
        <f>_xlfn.XLOOKUP(E1038,CPI!A:A,CPI!B:B)</f>
        <v>109.6</v>
      </c>
      <c r="R1038" s="12">
        <f>P1038*(CPI!$B$112/Movie!Q1038)</f>
        <v>8327893.0374087598</v>
      </c>
      <c r="S1038" t="s">
        <v>3810</v>
      </c>
      <c r="T1038">
        <v>90</v>
      </c>
    </row>
    <row r="1039" spans="1:20" x14ac:dyDescent="0.3">
      <c r="A1039" t="s">
        <v>3811</v>
      </c>
      <c r="B1039" t="str">
        <f t="shared" si="48"/>
        <v>PG</v>
      </c>
      <c r="C1039" t="s">
        <v>18</v>
      </c>
      <c r="D1039" t="s">
        <v>2</v>
      </c>
      <c r="E1039">
        <v>1986</v>
      </c>
      <c r="F1039" s="22">
        <f t="shared" si="49"/>
        <v>31413</v>
      </c>
      <c r="G1039" t="s">
        <v>3274</v>
      </c>
      <c r="H1039">
        <f t="shared" si="50"/>
        <v>5.8</v>
      </c>
      <c r="I1039">
        <v>5.8</v>
      </c>
      <c r="J1039">
        <v>525</v>
      </c>
      <c r="K1039" t="s">
        <v>3812</v>
      </c>
      <c r="L1039" t="s">
        <v>3813</v>
      </c>
      <c r="M1039" t="s">
        <v>3814</v>
      </c>
      <c r="N1039" t="s">
        <v>15</v>
      </c>
      <c r="O1039">
        <v>2000000</v>
      </c>
      <c r="P1039">
        <v>1301121</v>
      </c>
      <c r="Q1039">
        <f>_xlfn.XLOOKUP(E1039,CPI!A:A,CPI!B:B)</f>
        <v>109.6</v>
      </c>
      <c r="R1039" s="12">
        <f>P1039*(CPI!$B$112/Movie!Q1039)</f>
        <v>3617258.8385036499</v>
      </c>
      <c r="S1039" t="s">
        <v>2766</v>
      </c>
      <c r="T1039">
        <v>111</v>
      </c>
    </row>
    <row r="1040" spans="1:20" x14ac:dyDescent="0.3">
      <c r="A1040" t="s">
        <v>3815</v>
      </c>
      <c r="B1040" t="str">
        <f t="shared" si="48"/>
        <v>PG</v>
      </c>
      <c r="C1040" t="s">
        <v>18</v>
      </c>
      <c r="D1040" t="s">
        <v>2</v>
      </c>
      <c r="E1040">
        <v>1986</v>
      </c>
      <c r="F1040" s="22">
        <f t="shared" si="49"/>
        <v>31413</v>
      </c>
      <c r="G1040" t="s">
        <v>3816</v>
      </c>
      <c r="H1040">
        <f t="shared" si="50"/>
        <v>7.2</v>
      </c>
      <c r="I1040">
        <v>7.2</v>
      </c>
      <c r="J1040">
        <v>3100</v>
      </c>
      <c r="K1040" t="s">
        <v>3817</v>
      </c>
      <c r="L1040" t="s">
        <v>2632</v>
      </c>
      <c r="M1040" t="s">
        <v>3818</v>
      </c>
      <c r="N1040" t="s">
        <v>1405</v>
      </c>
      <c r="P1040">
        <v>512403</v>
      </c>
      <c r="Q1040">
        <f>_xlfn.XLOOKUP(E1040,CPI!A:A,CPI!B:B)</f>
        <v>109.6</v>
      </c>
      <c r="R1040" s="12">
        <f>P1040*(CPI!$B$112/Movie!Q1040)</f>
        <v>1424536.4425182482</v>
      </c>
      <c r="S1040" t="s">
        <v>3819</v>
      </c>
      <c r="T1040">
        <v>144</v>
      </c>
    </row>
    <row r="1041" spans="1:20" x14ac:dyDescent="0.3">
      <c r="A1041" t="s">
        <v>3820</v>
      </c>
      <c r="B1041" t="str">
        <f t="shared" si="48"/>
        <v>PG-13</v>
      </c>
      <c r="C1041" t="s">
        <v>1984</v>
      </c>
      <c r="D1041" t="s">
        <v>26</v>
      </c>
      <c r="E1041">
        <v>1986</v>
      </c>
      <c r="F1041" s="22">
        <f t="shared" si="49"/>
        <v>31413</v>
      </c>
      <c r="G1041" t="s">
        <v>3329</v>
      </c>
      <c r="H1041">
        <f t="shared" si="50"/>
        <v>5.5</v>
      </c>
      <c r="I1041">
        <v>5.5</v>
      </c>
      <c r="J1041">
        <v>754</v>
      </c>
      <c r="K1041" t="s">
        <v>3821</v>
      </c>
      <c r="L1041" t="s">
        <v>3617</v>
      </c>
      <c r="M1041" t="s">
        <v>1834</v>
      </c>
      <c r="N1041" t="s">
        <v>15</v>
      </c>
      <c r="P1041">
        <v>563358</v>
      </c>
      <c r="Q1041">
        <f>_xlfn.XLOOKUP(E1041,CPI!A:A,CPI!B:B)</f>
        <v>109.6</v>
      </c>
      <c r="R1041" s="12">
        <f>P1041*(CPI!$B$112/Movie!Q1041)</f>
        <v>1566196.9215328468</v>
      </c>
      <c r="S1041" t="s">
        <v>3424</v>
      </c>
      <c r="T1041">
        <v>107</v>
      </c>
    </row>
    <row r="1042" spans="1:20" x14ac:dyDescent="0.3">
      <c r="A1042" t="s">
        <v>3822</v>
      </c>
      <c r="B1042" t="str">
        <f t="shared" si="48"/>
        <v>R</v>
      </c>
      <c r="C1042" t="s">
        <v>1</v>
      </c>
      <c r="D1042" t="s">
        <v>2</v>
      </c>
      <c r="E1042">
        <v>1986</v>
      </c>
      <c r="F1042" s="22">
        <f t="shared" si="49"/>
        <v>31413</v>
      </c>
      <c r="G1042" t="s">
        <v>3242</v>
      </c>
      <c r="H1042">
        <f t="shared" si="50"/>
        <v>3.7</v>
      </c>
      <c r="I1042">
        <v>3.7</v>
      </c>
      <c r="J1042">
        <v>922</v>
      </c>
      <c r="K1042" t="s">
        <v>3823</v>
      </c>
      <c r="L1042" t="s">
        <v>3823</v>
      </c>
      <c r="M1042" t="s">
        <v>3824</v>
      </c>
      <c r="N1042" t="s">
        <v>15</v>
      </c>
      <c r="Q1042">
        <f>_xlfn.XLOOKUP(E1042,CPI!A:A,CPI!B:B)</f>
        <v>109.6</v>
      </c>
      <c r="R1042" s="12">
        <f>P1042*(CPI!$B$112/Movie!Q1042)</f>
        <v>0</v>
      </c>
      <c r="S1042" t="s">
        <v>3825</v>
      </c>
      <c r="T1042">
        <v>90</v>
      </c>
    </row>
    <row r="1043" spans="1:20" x14ac:dyDescent="0.3">
      <c r="A1043" t="s">
        <v>3826</v>
      </c>
      <c r="B1043" t="str">
        <f t="shared" si="48"/>
        <v>R</v>
      </c>
      <c r="C1043" t="s">
        <v>1</v>
      </c>
      <c r="D1043" t="s">
        <v>19</v>
      </c>
      <c r="E1043">
        <v>1986</v>
      </c>
      <c r="F1043" s="22">
        <f t="shared" si="49"/>
        <v>31413</v>
      </c>
      <c r="G1043" t="s">
        <v>3827</v>
      </c>
      <c r="H1043">
        <f t="shared" si="50"/>
        <v>4</v>
      </c>
      <c r="I1043">
        <v>4</v>
      </c>
      <c r="J1043">
        <v>437</v>
      </c>
      <c r="K1043" t="s">
        <v>3828</v>
      </c>
      <c r="L1043" t="s">
        <v>3829</v>
      </c>
      <c r="M1043" t="s">
        <v>3829</v>
      </c>
      <c r="N1043" t="s">
        <v>15</v>
      </c>
      <c r="Q1043">
        <f>_xlfn.XLOOKUP(E1043,CPI!A:A,CPI!B:B)</f>
        <v>109.6</v>
      </c>
      <c r="R1043" s="12">
        <f>P1043*(CPI!$B$112/Movie!Q1043)</f>
        <v>0</v>
      </c>
      <c r="S1043" t="s">
        <v>3830</v>
      </c>
      <c r="T1043">
        <v>90</v>
      </c>
    </row>
    <row r="1044" spans="1:20" x14ac:dyDescent="0.3">
      <c r="A1044" t="s">
        <v>3831</v>
      </c>
      <c r="B1044" t="str">
        <f t="shared" si="48"/>
        <v>PG</v>
      </c>
      <c r="C1044" t="s">
        <v>18</v>
      </c>
      <c r="D1044" t="s">
        <v>2</v>
      </c>
      <c r="E1044">
        <v>1986</v>
      </c>
      <c r="F1044" s="22">
        <f t="shared" si="49"/>
        <v>31413</v>
      </c>
      <c r="G1044" t="s">
        <v>3248</v>
      </c>
      <c r="H1044">
        <f t="shared" si="50"/>
        <v>5.9</v>
      </c>
      <c r="I1044">
        <v>5.9</v>
      </c>
      <c r="J1044">
        <v>675</v>
      </c>
      <c r="K1044" t="s">
        <v>3832</v>
      </c>
      <c r="L1044" t="s">
        <v>3832</v>
      </c>
      <c r="M1044" t="s">
        <v>3833</v>
      </c>
      <c r="N1044" t="s">
        <v>437</v>
      </c>
      <c r="Q1044">
        <f>_xlfn.XLOOKUP(E1044,CPI!A:A,CPI!B:B)</f>
        <v>109.6</v>
      </c>
      <c r="R1044" s="12">
        <f>P1044*(CPI!$B$112/Movie!Q1044)</f>
        <v>0</v>
      </c>
      <c r="S1044" t="s">
        <v>3834</v>
      </c>
      <c r="T1044">
        <v>102</v>
      </c>
    </row>
    <row r="1045" spans="1:20" x14ac:dyDescent="0.3">
      <c r="A1045" t="s">
        <v>3835</v>
      </c>
      <c r="B1045" t="str">
        <f t="shared" si="48"/>
        <v>PG</v>
      </c>
      <c r="C1045" t="s">
        <v>18</v>
      </c>
      <c r="D1045" t="s">
        <v>10</v>
      </c>
      <c r="E1045">
        <v>1987</v>
      </c>
      <c r="F1045" s="22">
        <f t="shared" si="49"/>
        <v>31778</v>
      </c>
      <c r="G1045" t="s">
        <v>3836</v>
      </c>
      <c r="H1045">
        <f t="shared" si="50"/>
        <v>8.1</v>
      </c>
      <c r="I1045">
        <v>8.1</v>
      </c>
      <c r="J1045">
        <v>402000</v>
      </c>
      <c r="K1045" t="s">
        <v>2053</v>
      </c>
      <c r="L1045" t="s">
        <v>3651</v>
      </c>
      <c r="M1045" t="s">
        <v>3837</v>
      </c>
      <c r="N1045" t="s">
        <v>7</v>
      </c>
      <c r="O1045">
        <v>16000000</v>
      </c>
      <c r="P1045">
        <v>30902642</v>
      </c>
      <c r="Q1045">
        <f>_xlfn.XLOOKUP(E1045,CPI!A:A,CPI!B:B)</f>
        <v>113.6</v>
      </c>
      <c r="R1045" s="12">
        <f>P1045*(CPI!$B$112/Movie!Q1045)</f>
        <v>82887632.19542253</v>
      </c>
      <c r="S1045" t="s">
        <v>3838</v>
      </c>
      <c r="T1045">
        <v>98</v>
      </c>
    </row>
    <row r="1046" spans="1:20" x14ac:dyDescent="0.3">
      <c r="A1046" t="s">
        <v>3839</v>
      </c>
      <c r="B1046" t="str">
        <f t="shared" si="48"/>
        <v>R</v>
      </c>
      <c r="C1046" t="s">
        <v>1</v>
      </c>
      <c r="D1046" t="s">
        <v>26</v>
      </c>
      <c r="E1046">
        <v>1987</v>
      </c>
      <c r="F1046" s="22">
        <f t="shared" si="49"/>
        <v>31778</v>
      </c>
      <c r="G1046" t="s">
        <v>3840</v>
      </c>
      <c r="H1046">
        <f t="shared" si="50"/>
        <v>7.3</v>
      </c>
      <c r="I1046">
        <v>7.3</v>
      </c>
      <c r="J1046">
        <v>128000</v>
      </c>
      <c r="K1046" t="s">
        <v>813</v>
      </c>
      <c r="L1046" t="s">
        <v>3841</v>
      </c>
      <c r="M1046" t="s">
        <v>3842</v>
      </c>
      <c r="N1046" t="s">
        <v>15</v>
      </c>
      <c r="P1046">
        <v>32388898</v>
      </c>
      <c r="Q1046">
        <f>_xlfn.XLOOKUP(E1046,CPI!A:A,CPI!B:B)</f>
        <v>113.6</v>
      </c>
      <c r="R1046" s="12">
        <f>P1046*(CPI!$B$112/Movie!Q1046)</f>
        <v>86874095.251760572</v>
      </c>
      <c r="S1046" t="s">
        <v>8</v>
      </c>
      <c r="T1046">
        <v>97</v>
      </c>
    </row>
    <row r="1047" spans="1:20" x14ac:dyDescent="0.3">
      <c r="A1047" t="s">
        <v>3843</v>
      </c>
      <c r="B1047" t="str">
        <f t="shared" si="48"/>
        <v>R</v>
      </c>
      <c r="C1047" t="s">
        <v>1</v>
      </c>
      <c r="D1047" t="s">
        <v>2</v>
      </c>
      <c r="E1047">
        <v>1987</v>
      </c>
      <c r="F1047" s="22">
        <f t="shared" si="49"/>
        <v>31778</v>
      </c>
      <c r="G1047" t="s">
        <v>3758</v>
      </c>
      <c r="H1047">
        <f t="shared" si="50"/>
        <v>8.3000000000000007</v>
      </c>
      <c r="I1047">
        <v>8.3000000000000007</v>
      </c>
      <c r="J1047">
        <v>691000</v>
      </c>
      <c r="K1047" t="s">
        <v>4</v>
      </c>
      <c r="L1047" t="s">
        <v>4</v>
      </c>
      <c r="M1047" t="s">
        <v>2224</v>
      </c>
      <c r="N1047" t="s">
        <v>7</v>
      </c>
      <c r="O1047">
        <v>30000000</v>
      </c>
      <c r="P1047">
        <v>46357676</v>
      </c>
      <c r="Q1047">
        <f>_xlfn.XLOOKUP(E1047,CPI!A:A,CPI!B:B)</f>
        <v>113.6</v>
      </c>
      <c r="R1047" s="12">
        <f>P1047*(CPI!$B$112/Movie!Q1047)</f>
        <v>124341407.36971831</v>
      </c>
      <c r="S1047" t="s">
        <v>3844</v>
      </c>
      <c r="T1047">
        <v>116</v>
      </c>
    </row>
    <row r="1048" spans="1:20" x14ac:dyDescent="0.3">
      <c r="A1048" t="s">
        <v>3845</v>
      </c>
      <c r="B1048" t="str">
        <f t="shared" si="48"/>
        <v>R</v>
      </c>
      <c r="C1048" t="s">
        <v>1</v>
      </c>
      <c r="D1048" t="s">
        <v>19</v>
      </c>
      <c r="E1048">
        <v>1987</v>
      </c>
      <c r="F1048" s="22">
        <f t="shared" si="49"/>
        <v>31778</v>
      </c>
      <c r="G1048" t="s">
        <v>3846</v>
      </c>
      <c r="H1048">
        <f t="shared" si="50"/>
        <v>7.8</v>
      </c>
      <c r="I1048">
        <v>7.8</v>
      </c>
      <c r="J1048">
        <v>381000</v>
      </c>
      <c r="K1048" t="s">
        <v>2896</v>
      </c>
      <c r="L1048" t="s">
        <v>3847</v>
      </c>
      <c r="M1048" t="s">
        <v>983</v>
      </c>
      <c r="N1048" t="s">
        <v>15</v>
      </c>
      <c r="O1048">
        <v>15000000</v>
      </c>
      <c r="P1048">
        <v>98268458</v>
      </c>
      <c r="Q1048">
        <f>_xlfn.XLOOKUP(E1048,CPI!A:A,CPI!B:B)</f>
        <v>113.6</v>
      </c>
      <c r="R1048" s="12">
        <f>P1048*(CPI!$B$112/Movie!Q1048)</f>
        <v>263577457.32922536</v>
      </c>
      <c r="S1048" t="s">
        <v>165</v>
      </c>
      <c r="T1048">
        <v>107</v>
      </c>
    </row>
    <row r="1049" spans="1:20" x14ac:dyDescent="0.3">
      <c r="A1049" t="s">
        <v>3848</v>
      </c>
      <c r="B1049" t="str">
        <f t="shared" si="48"/>
        <v>R</v>
      </c>
      <c r="C1049" t="s">
        <v>1</v>
      </c>
      <c r="D1049" t="s">
        <v>19</v>
      </c>
      <c r="E1049">
        <v>1987</v>
      </c>
      <c r="F1049" s="22">
        <f t="shared" si="49"/>
        <v>31778</v>
      </c>
      <c r="G1049" t="s">
        <v>3849</v>
      </c>
      <c r="H1049">
        <f t="shared" si="50"/>
        <v>7.5</v>
      </c>
      <c r="I1049">
        <v>7.5</v>
      </c>
      <c r="J1049">
        <v>240000</v>
      </c>
      <c r="K1049" t="s">
        <v>2631</v>
      </c>
      <c r="L1049" t="s">
        <v>3850</v>
      </c>
      <c r="M1049" t="s">
        <v>1784</v>
      </c>
      <c r="N1049" t="s">
        <v>15</v>
      </c>
      <c r="O1049">
        <v>13000000</v>
      </c>
      <c r="P1049">
        <v>53424681</v>
      </c>
      <c r="Q1049">
        <f>_xlfn.XLOOKUP(E1049,CPI!A:A,CPI!B:B)</f>
        <v>113.6</v>
      </c>
      <c r="R1049" s="12">
        <f>P1049*(CPI!$B$112/Movie!Q1049)</f>
        <v>143296657.57658452</v>
      </c>
      <c r="S1049" t="s">
        <v>35</v>
      </c>
      <c r="T1049">
        <v>102</v>
      </c>
    </row>
    <row r="1050" spans="1:20" x14ac:dyDescent="0.3">
      <c r="A1050" t="s">
        <v>3851</v>
      </c>
      <c r="B1050" t="str">
        <f t="shared" si="48"/>
        <v>PG-13</v>
      </c>
      <c r="C1050" t="s">
        <v>1984</v>
      </c>
      <c r="D1050" t="s">
        <v>2</v>
      </c>
      <c r="E1050">
        <v>1987</v>
      </c>
      <c r="F1050" s="22">
        <f t="shared" si="49"/>
        <v>31778</v>
      </c>
      <c r="G1050" t="s">
        <v>3467</v>
      </c>
      <c r="H1050">
        <f t="shared" si="50"/>
        <v>7</v>
      </c>
      <c r="I1050">
        <v>7</v>
      </c>
      <c r="J1050">
        <v>211000</v>
      </c>
      <c r="K1050" t="s">
        <v>3852</v>
      </c>
      <c r="L1050" t="s">
        <v>334</v>
      </c>
      <c r="M1050" t="s">
        <v>2024</v>
      </c>
      <c r="N1050" t="s">
        <v>15</v>
      </c>
      <c r="O1050">
        <v>6000000</v>
      </c>
      <c r="P1050">
        <v>214577242</v>
      </c>
      <c r="Q1050">
        <f>_xlfn.XLOOKUP(E1050,CPI!A:A,CPI!B:B)</f>
        <v>113.6</v>
      </c>
      <c r="R1050" s="12">
        <f>P1050*(CPI!$B$112/Movie!Q1050)</f>
        <v>575543007.37147892</v>
      </c>
      <c r="S1050" t="s">
        <v>3853</v>
      </c>
      <c r="T1050">
        <v>100</v>
      </c>
    </row>
    <row r="1051" spans="1:20" x14ac:dyDescent="0.3">
      <c r="A1051" t="s">
        <v>3854</v>
      </c>
      <c r="B1051" t="str">
        <f t="shared" si="48"/>
        <v>PG-13</v>
      </c>
      <c r="C1051" t="s">
        <v>1984</v>
      </c>
      <c r="D1051" t="s">
        <v>10</v>
      </c>
      <c r="E1051">
        <v>1987</v>
      </c>
      <c r="F1051" s="22">
        <f t="shared" si="49"/>
        <v>31778</v>
      </c>
      <c r="G1051" t="s">
        <v>3855</v>
      </c>
      <c r="H1051">
        <f t="shared" si="50"/>
        <v>6.9</v>
      </c>
      <c r="I1051">
        <v>6.9</v>
      </c>
      <c r="J1051">
        <v>40000</v>
      </c>
      <c r="K1051" t="s">
        <v>2036</v>
      </c>
      <c r="L1051" t="s">
        <v>3856</v>
      </c>
      <c r="M1051" t="s">
        <v>3857</v>
      </c>
      <c r="N1051" t="s">
        <v>15</v>
      </c>
      <c r="O1051">
        <v>7000000</v>
      </c>
      <c r="P1051">
        <v>34368475</v>
      </c>
      <c r="Q1051">
        <f>_xlfn.XLOOKUP(E1051,CPI!A:A,CPI!B:B)</f>
        <v>113.6</v>
      </c>
      <c r="R1051" s="12">
        <f>P1051*(CPI!$B$112/Movie!Q1051)</f>
        <v>92183752.926936626</v>
      </c>
      <c r="S1051" t="s">
        <v>2077</v>
      </c>
      <c r="T1051">
        <v>102</v>
      </c>
    </row>
    <row r="1052" spans="1:20" x14ac:dyDescent="0.3">
      <c r="A1052" t="s">
        <v>3858</v>
      </c>
      <c r="B1052" t="str">
        <f t="shared" si="48"/>
        <v>R</v>
      </c>
      <c r="C1052" t="s">
        <v>1</v>
      </c>
      <c r="D1052" t="s">
        <v>89</v>
      </c>
      <c r="E1052">
        <v>1987</v>
      </c>
      <c r="F1052" s="22">
        <f t="shared" si="49"/>
        <v>31778</v>
      </c>
      <c r="G1052" t="s">
        <v>3859</v>
      </c>
      <c r="H1052">
        <f t="shared" si="50"/>
        <v>7.9</v>
      </c>
      <c r="I1052">
        <v>7.9</v>
      </c>
      <c r="J1052">
        <v>289000</v>
      </c>
      <c r="K1052" t="s">
        <v>90</v>
      </c>
      <c r="L1052" t="s">
        <v>672</v>
      </c>
      <c r="M1052" t="s">
        <v>2813</v>
      </c>
      <c r="N1052" t="s">
        <v>15</v>
      </c>
      <c r="O1052">
        <v>25000000</v>
      </c>
      <c r="P1052">
        <v>76270454</v>
      </c>
      <c r="Q1052">
        <f>_xlfn.XLOOKUP(E1052,CPI!A:A,CPI!B:B)</f>
        <v>113.6</v>
      </c>
      <c r="R1052" s="12">
        <f>P1052*(CPI!$B$112/Movie!Q1052)</f>
        <v>204574008.22007042</v>
      </c>
      <c r="S1052" t="s">
        <v>29</v>
      </c>
      <c r="T1052">
        <v>119</v>
      </c>
    </row>
    <row r="1053" spans="1:20" x14ac:dyDescent="0.3">
      <c r="A1053" t="s">
        <v>3860</v>
      </c>
      <c r="B1053" t="str">
        <f t="shared" si="48"/>
        <v>PG</v>
      </c>
      <c r="C1053" t="s">
        <v>18</v>
      </c>
      <c r="D1053" t="s">
        <v>10</v>
      </c>
      <c r="E1053">
        <v>1987</v>
      </c>
      <c r="F1053" s="22">
        <f t="shared" si="49"/>
        <v>31778</v>
      </c>
      <c r="G1053" t="s">
        <v>3861</v>
      </c>
      <c r="H1053">
        <f t="shared" si="50"/>
        <v>7.1</v>
      </c>
      <c r="I1053">
        <v>7.1</v>
      </c>
      <c r="J1053">
        <v>176000</v>
      </c>
      <c r="K1053" t="s">
        <v>264</v>
      </c>
      <c r="L1053" t="s">
        <v>264</v>
      </c>
      <c r="M1053" t="s">
        <v>264</v>
      </c>
      <c r="N1053" t="s">
        <v>15</v>
      </c>
      <c r="O1053">
        <v>22700000</v>
      </c>
      <c r="P1053">
        <v>38119483</v>
      </c>
      <c r="Q1053">
        <f>_xlfn.XLOOKUP(E1053,CPI!A:A,CPI!B:B)</f>
        <v>113.6</v>
      </c>
      <c r="R1053" s="12">
        <f>P1053*(CPI!$B$112/Movie!Q1053)</f>
        <v>102244775.26496479</v>
      </c>
      <c r="S1053" t="s">
        <v>348</v>
      </c>
      <c r="T1053">
        <v>96</v>
      </c>
    </row>
    <row r="1054" spans="1:20" x14ac:dyDescent="0.3">
      <c r="A1054" t="s">
        <v>3862</v>
      </c>
      <c r="B1054" t="str">
        <f t="shared" si="48"/>
        <v>PG-13</v>
      </c>
      <c r="C1054" t="s">
        <v>1984</v>
      </c>
      <c r="D1054" t="s">
        <v>26</v>
      </c>
      <c r="E1054">
        <v>1987</v>
      </c>
      <c r="F1054" s="22">
        <f t="shared" si="49"/>
        <v>31778</v>
      </c>
      <c r="G1054" t="s">
        <v>3863</v>
      </c>
      <c r="H1054">
        <f t="shared" si="50"/>
        <v>7.3</v>
      </c>
      <c r="I1054">
        <v>7.3</v>
      </c>
      <c r="J1054">
        <v>130000</v>
      </c>
      <c r="K1054" t="s">
        <v>2079</v>
      </c>
      <c r="L1054" t="s">
        <v>2907</v>
      </c>
      <c r="M1054" t="s">
        <v>1520</v>
      </c>
      <c r="N1054" t="s">
        <v>15</v>
      </c>
      <c r="O1054">
        <v>6000000</v>
      </c>
      <c r="P1054">
        <v>29180280</v>
      </c>
      <c r="Q1054">
        <f>_xlfn.XLOOKUP(E1054,CPI!A:A,CPI!B:B)</f>
        <v>113.6</v>
      </c>
      <c r="R1054" s="12">
        <f>P1054*(CPI!$B$112/Movie!Q1054)</f>
        <v>78267881.302816898</v>
      </c>
      <c r="S1054" t="s">
        <v>3864</v>
      </c>
      <c r="T1054">
        <v>94</v>
      </c>
    </row>
    <row r="1055" spans="1:20" x14ac:dyDescent="0.3">
      <c r="A1055" t="s">
        <v>3865</v>
      </c>
      <c r="B1055" t="str">
        <f t="shared" si="48"/>
        <v>R</v>
      </c>
      <c r="C1055" t="s">
        <v>1</v>
      </c>
      <c r="D1055" t="s">
        <v>19</v>
      </c>
      <c r="E1055">
        <v>1987</v>
      </c>
      <c r="F1055" s="22">
        <f t="shared" si="49"/>
        <v>31778</v>
      </c>
      <c r="G1055" t="s">
        <v>3866</v>
      </c>
      <c r="H1055">
        <f t="shared" si="50"/>
        <v>7.6</v>
      </c>
      <c r="I1055">
        <v>7.6</v>
      </c>
      <c r="J1055">
        <v>243000</v>
      </c>
      <c r="K1055" t="s">
        <v>1138</v>
      </c>
      <c r="L1055" t="s">
        <v>3867</v>
      </c>
      <c r="M1055" t="s">
        <v>520</v>
      </c>
      <c r="N1055" t="s">
        <v>15</v>
      </c>
      <c r="O1055">
        <v>15000000</v>
      </c>
      <c r="P1055">
        <v>120207127</v>
      </c>
      <c r="Q1055">
        <f>_xlfn.XLOOKUP(E1055,CPI!A:A,CPI!B:B)</f>
        <v>113.6</v>
      </c>
      <c r="R1055" s="12">
        <f>P1055*(CPI!$B$112/Movie!Q1055)</f>
        <v>322421757.01496482</v>
      </c>
      <c r="S1055" t="s">
        <v>8</v>
      </c>
      <c r="T1055">
        <v>109</v>
      </c>
    </row>
    <row r="1056" spans="1:20" x14ac:dyDescent="0.3">
      <c r="A1056" t="s">
        <v>3868</v>
      </c>
      <c r="B1056" t="str">
        <f t="shared" si="48"/>
        <v>R</v>
      </c>
      <c r="C1056" t="s">
        <v>1</v>
      </c>
      <c r="D1056" t="s">
        <v>19</v>
      </c>
      <c r="E1056">
        <v>1987</v>
      </c>
      <c r="F1056" s="22">
        <f t="shared" si="49"/>
        <v>31778</v>
      </c>
      <c r="G1056" t="s">
        <v>3869</v>
      </c>
      <c r="H1056">
        <f t="shared" si="50"/>
        <v>7</v>
      </c>
      <c r="I1056">
        <v>7</v>
      </c>
      <c r="J1056">
        <v>35000</v>
      </c>
      <c r="K1056" t="s">
        <v>3870</v>
      </c>
      <c r="L1056" t="s">
        <v>3870</v>
      </c>
      <c r="M1056" t="s">
        <v>3871</v>
      </c>
      <c r="N1056" t="s">
        <v>15</v>
      </c>
      <c r="O1056">
        <v>5000000</v>
      </c>
      <c r="P1056">
        <v>3369307</v>
      </c>
      <c r="Q1056">
        <f>_xlfn.XLOOKUP(E1056,CPI!A:A,CPI!B:B)</f>
        <v>113.6</v>
      </c>
      <c r="R1056" s="12">
        <f>P1056*(CPI!$B$112/Movie!Q1056)</f>
        <v>9037216.9269366208</v>
      </c>
      <c r="S1056" t="s">
        <v>3872</v>
      </c>
      <c r="T1056">
        <v>94</v>
      </c>
    </row>
    <row r="1057" spans="1:20" x14ac:dyDescent="0.3">
      <c r="A1057" t="s">
        <v>3873</v>
      </c>
      <c r="B1057" t="str">
        <f t="shared" si="48"/>
        <v>PG</v>
      </c>
      <c r="C1057" t="s">
        <v>18</v>
      </c>
      <c r="D1057" t="s">
        <v>26</v>
      </c>
      <c r="E1057">
        <v>1987</v>
      </c>
      <c r="F1057" s="22">
        <f t="shared" si="49"/>
        <v>31778</v>
      </c>
      <c r="G1057" t="s">
        <v>3874</v>
      </c>
      <c r="H1057">
        <f t="shared" si="50"/>
        <v>5.9</v>
      </c>
      <c r="I1057">
        <v>5.9</v>
      </c>
      <c r="J1057">
        <v>30000</v>
      </c>
      <c r="K1057" t="s">
        <v>3875</v>
      </c>
      <c r="L1057" t="s">
        <v>3876</v>
      </c>
      <c r="M1057" t="s">
        <v>3877</v>
      </c>
      <c r="N1057" t="s">
        <v>15</v>
      </c>
      <c r="O1057">
        <v>6000000</v>
      </c>
      <c r="P1057">
        <v>42721196</v>
      </c>
      <c r="Q1057">
        <f>_xlfn.XLOOKUP(E1057,CPI!A:A,CPI!B:B)</f>
        <v>113.6</v>
      </c>
      <c r="R1057" s="12">
        <f>P1057*(CPI!$B$112/Movie!Q1057)</f>
        <v>114587574.13028169</v>
      </c>
      <c r="S1057" t="s">
        <v>3510</v>
      </c>
      <c r="T1057">
        <v>90</v>
      </c>
    </row>
    <row r="1058" spans="1:20" x14ac:dyDescent="0.3">
      <c r="A1058" t="s">
        <v>3878</v>
      </c>
      <c r="B1058" t="str">
        <f t="shared" si="48"/>
        <v>PG</v>
      </c>
      <c r="C1058" t="s">
        <v>18</v>
      </c>
      <c r="D1058" t="s">
        <v>19</v>
      </c>
      <c r="E1058">
        <v>1987</v>
      </c>
      <c r="F1058" s="22">
        <f t="shared" si="49"/>
        <v>31778</v>
      </c>
      <c r="G1058" t="s">
        <v>3879</v>
      </c>
      <c r="H1058">
        <f t="shared" si="50"/>
        <v>5.4</v>
      </c>
      <c r="I1058">
        <v>5.4</v>
      </c>
      <c r="J1058">
        <v>38000</v>
      </c>
      <c r="K1058" t="s">
        <v>3880</v>
      </c>
      <c r="L1058" t="s">
        <v>1089</v>
      </c>
      <c r="M1058" t="s">
        <v>3881</v>
      </c>
      <c r="N1058" t="s">
        <v>15</v>
      </c>
      <c r="O1058">
        <v>22000000</v>
      </c>
      <c r="P1058">
        <v>17336370</v>
      </c>
      <c r="Q1058">
        <f>_xlfn.XLOOKUP(E1058,CPI!A:A,CPI!B:B)</f>
        <v>113.6</v>
      </c>
      <c r="R1058" s="12">
        <f>P1058*(CPI!$B$112/Movie!Q1058)</f>
        <v>46499929.040492959</v>
      </c>
      <c r="S1058" t="s">
        <v>1160</v>
      </c>
      <c r="T1058">
        <v>106</v>
      </c>
    </row>
    <row r="1059" spans="1:20" x14ac:dyDescent="0.3">
      <c r="A1059" t="s">
        <v>3882</v>
      </c>
      <c r="B1059" t="str">
        <f t="shared" si="48"/>
        <v>R</v>
      </c>
      <c r="C1059" t="s">
        <v>1</v>
      </c>
      <c r="D1059" t="s">
        <v>2</v>
      </c>
      <c r="E1059">
        <v>1987</v>
      </c>
      <c r="F1059" s="22">
        <f t="shared" si="49"/>
        <v>31778</v>
      </c>
      <c r="G1059" t="s">
        <v>3883</v>
      </c>
      <c r="H1059">
        <f t="shared" si="50"/>
        <v>6.9</v>
      </c>
      <c r="I1059">
        <v>6.9</v>
      </c>
      <c r="J1059">
        <v>79000</v>
      </c>
      <c r="K1059" t="s">
        <v>1491</v>
      </c>
      <c r="L1059" t="s">
        <v>3884</v>
      </c>
      <c r="M1059" t="s">
        <v>1804</v>
      </c>
      <c r="N1059" t="s">
        <v>15</v>
      </c>
      <c r="O1059">
        <v>14000000</v>
      </c>
      <c r="P1059">
        <v>320145693</v>
      </c>
      <c r="Q1059">
        <f>_xlfn.XLOOKUP(E1059,CPI!A:A,CPI!B:B)</f>
        <v>113.6</v>
      </c>
      <c r="R1059" s="12">
        <f>P1059*(CPI!$B$112/Movie!Q1059)</f>
        <v>858700639.58714795</v>
      </c>
      <c r="S1059" t="s">
        <v>29</v>
      </c>
      <c r="T1059">
        <v>119</v>
      </c>
    </row>
    <row r="1060" spans="1:20" x14ac:dyDescent="0.3">
      <c r="A1060" t="s">
        <v>3885</v>
      </c>
      <c r="B1060" t="str">
        <f t="shared" si="48"/>
        <v>R</v>
      </c>
      <c r="C1060" t="s">
        <v>1</v>
      </c>
      <c r="D1060" t="s">
        <v>37</v>
      </c>
      <c r="E1060">
        <v>1987</v>
      </c>
      <c r="F1060" s="22">
        <f t="shared" si="49"/>
        <v>31778</v>
      </c>
      <c r="G1060" t="s">
        <v>3883</v>
      </c>
      <c r="H1060">
        <f t="shared" si="50"/>
        <v>7</v>
      </c>
      <c r="I1060">
        <v>7</v>
      </c>
      <c r="J1060">
        <v>108000</v>
      </c>
      <c r="K1060" t="s">
        <v>3886</v>
      </c>
      <c r="L1060" t="s">
        <v>3886</v>
      </c>
      <c r="M1060" t="s">
        <v>3887</v>
      </c>
      <c r="N1060" t="s">
        <v>7</v>
      </c>
      <c r="P1060">
        <v>14575193</v>
      </c>
      <c r="Q1060">
        <f>_xlfn.XLOOKUP(E1060,CPI!A:A,CPI!B:B)</f>
        <v>113.6</v>
      </c>
      <c r="R1060" s="12">
        <f>P1060*(CPI!$B$112/Movie!Q1060)</f>
        <v>39093849.534330986</v>
      </c>
      <c r="S1060" t="s">
        <v>2160</v>
      </c>
      <c r="T1060">
        <v>94</v>
      </c>
    </row>
    <row r="1061" spans="1:20" x14ac:dyDescent="0.3">
      <c r="A1061" t="s">
        <v>3888</v>
      </c>
      <c r="B1061" t="str">
        <f t="shared" si="48"/>
        <v>PG</v>
      </c>
      <c r="C1061" t="s">
        <v>18</v>
      </c>
      <c r="D1061" t="s">
        <v>19</v>
      </c>
      <c r="E1061">
        <v>1987</v>
      </c>
      <c r="F1061" s="22">
        <f t="shared" si="49"/>
        <v>31778</v>
      </c>
      <c r="G1061" t="s">
        <v>3889</v>
      </c>
      <c r="H1061">
        <f t="shared" si="50"/>
        <v>7.7</v>
      </c>
      <c r="I1061">
        <v>7.7</v>
      </c>
      <c r="J1061">
        <v>119000</v>
      </c>
      <c r="K1061" t="s">
        <v>480</v>
      </c>
      <c r="L1061" t="s">
        <v>3890</v>
      </c>
      <c r="M1061" t="s">
        <v>3891</v>
      </c>
      <c r="N1061" t="s">
        <v>15</v>
      </c>
      <c r="O1061">
        <v>35000000</v>
      </c>
      <c r="P1061">
        <v>22238696</v>
      </c>
      <c r="Q1061">
        <f>_xlfn.XLOOKUP(E1061,CPI!A:A,CPI!B:B)</f>
        <v>113.6</v>
      </c>
      <c r="R1061" s="12">
        <f>P1061*(CPI!$B$112/Movie!Q1061)</f>
        <v>59649037.598591551</v>
      </c>
      <c r="S1061" t="s">
        <v>1531</v>
      </c>
      <c r="T1061">
        <v>153</v>
      </c>
    </row>
    <row r="1062" spans="1:20" x14ac:dyDescent="0.3">
      <c r="A1062" t="s">
        <v>3892</v>
      </c>
      <c r="B1062" t="str">
        <f t="shared" si="48"/>
        <v>R</v>
      </c>
      <c r="C1062" t="s">
        <v>1</v>
      </c>
      <c r="D1062" t="s">
        <v>19</v>
      </c>
      <c r="E1062">
        <v>1987</v>
      </c>
      <c r="F1062" s="22">
        <f t="shared" si="49"/>
        <v>31778</v>
      </c>
      <c r="G1062" t="s">
        <v>3893</v>
      </c>
      <c r="H1062">
        <f t="shared" si="50"/>
        <v>7.1</v>
      </c>
      <c r="I1062">
        <v>7.1</v>
      </c>
      <c r="J1062">
        <v>37000</v>
      </c>
      <c r="K1062" t="s">
        <v>2112</v>
      </c>
      <c r="L1062" t="s">
        <v>3894</v>
      </c>
      <c r="M1062" t="s">
        <v>2813</v>
      </c>
      <c r="N1062" t="s">
        <v>15</v>
      </c>
      <c r="O1062">
        <v>15000000</v>
      </c>
      <c r="P1062">
        <v>35509515</v>
      </c>
      <c r="Q1062">
        <f>_xlfn.XLOOKUP(E1062,CPI!A:A,CPI!B:B)</f>
        <v>113.6</v>
      </c>
      <c r="R1062" s="12">
        <f>P1062*(CPI!$B$112/Movie!Q1062)</f>
        <v>95244271.307218313</v>
      </c>
      <c r="S1062" t="s">
        <v>35</v>
      </c>
      <c r="T1062">
        <v>114</v>
      </c>
    </row>
    <row r="1063" spans="1:20" x14ac:dyDescent="0.3">
      <c r="A1063" t="s">
        <v>3895</v>
      </c>
      <c r="B1063" t="str">
        <f t="shared" si="48"/>
        <v>R</v>
      </c>
      <c r="C1063" t="s">
        <v>1</v>
      </c>
      <c r="D1063" t="s">
        <v>26</v>
      </c>
      <c r="E1063">
        <v>1987</v>
      </c>
      <c r="F1063" s="22">
        <f t="shared" si="49"/>
        <v>31778</v>
      </c>
      <c r="G1063" t="s">
        <v>3846</v>
      </c>
      <c r="H1063">
        <f t="shared" si="50"/>
        <v>6.6</v>
      </c>
      <c r="I1063">
        <v>6.6</v>
      </c>
      <c r="J1063">
        <v>65000</v>
      </c>
      <c r="K1063" t="s">
        <v>518</v>
      </c>
      <c r="L1063" t="s">
        <v>3896</v>
      </c>
      <c r="M1063" t="s">
        <v>6</v>
      </c>
      <c r="N1063" t="s">
        <v>15</v>
      </c>
      <c r="O1063">
        <v>22000000</v>
      </c>
      <c r="P1063">
        <v>63766510</v>
      </c>
      <c r="Q1063">
        <f>_xlfn.XLOOKUP(E1063,CPI!A:A,CPI!B:B)</f>
        <v>113.6</v>
      </c>
      <c r="R1063" s="12">
        <f>P1063*(CPI!$B$112/Movie!Q1063)</f>
        <v>171035700.6778169</v>
      </c>
      <c r="S1063" t="s">
        <v>8</v>
      </c>
      <c r="T1063">
        <v>118</v>
      </c>
    </row>
    <row r="1064" spans="1:20" x14ac:dyDescent="0.3">
      <c r="A1064" t="s">
        <v>3897</v>
      </c>
      <c r="B1064" t="str">
        <f t="shared" si="48"/>
        <v>PG-13</v>
      </c>
      <c r="C1064" t="s">
        <v>1984</v>
      </c>
      <c r="D1064" t="s">
        <v>2</v>
      </c>
      <c r="E1064">
        <v>1987</v>
      </c>
      <c r="F1064" s="22">
        <f t="shared" si="49"/>
        <v>31778</v>
      </c>
      <c r="G1064" t="s">
        <v>3289</v>
      </c>
      <c r="H1064">
        <f t="shared" si="50"/>
        <v>7.1</v>
      </c>
      <c r="I1064">
        <v>7.1</v>
      </c>
      <c r="J1064">
        <v>29000</v>
      </c>
      <c r="K1064" t="s">
        <v>3240</v>
      </c>
      <c r="L1064" t="s">
        <v>1294</v>
      </c>
      <c r="M1064" t="s">
        <v>3898</v>
      </c>
      <c r="N1064" t="s">
        <v>15</v>
      </c>
      <c r="P1064">
        <v>18553948</v>
      </c>
      <c r="Q1064">
        <f>_xlfn.XLOOKUP(E1064,CPI!A:A,CPI!B:B)</f>
        <v>113.6</v>
      </c>
      <c r="R1064" s="12">
        <f>P1064*(CPI!$B$112/Movie!Q1064)</f>
        <v>49765739.045774646</v>
      </c>
      <c r="S1064" t="s">
        <v>3899</v>
      </c>
      <c r="T1064">
        <v>95</v>
      </c>
    </row>
    <row r="1065" spans="1:20" x14ac:dyDescent="0.3">
      <c r="A1065" t="s">
        <v>3900</v>
      </c>
      <c r="B1065" t="str">
        <f t="shared" si="48"/>
        <v>R</v>
      </c>
      <c r="C1065" t="s">
        <v>1</v>
      </c>
      <c r="D1065" t="s">
        <v>19</v>
      </c>
      <c r="E1065">
        <v>1987</v>
      </c>
      <c r="F1065" s="22">
        <f t="shared" si="49"/>
        <v>31778</v>
      </c>
      <c r="G1065" t="s">
        <v>3901</v>
      </c>
      <c r="H1065">
        <f t="shared" si="50"/>
        <v>6.7</v>
      </c>
      <c r="I1065">
        <v>6.7</v>
      </c>
      <c r="J1065">
        <v>144000</v>
      </c>
      <c r="K1065" t="s">
        <v>419</v>
      </c>
      <c r="L1065" t="s">
        <v>5</v>
      </c>
      <c r="M1065" t="s">
        <v>983</v>
      </c>
      <c r="N1065" t="s">
        <v>15</v>
      </c>
      <c r="O1065">
        <v>27000000</v>
      </c>
      <c r="P1065">
        <v>38122105</v>
      </c>
      <c r="Q1065">
        <f>_xlfn.XLOOKUP(E1065,CPI!A:A,CPI!B:B)</f>
        <v>113.6</v>
      </c>
      <c r="R1065" s="12">
        <f>P1065*(CPI!$B$112/Movie!Q1065)</f>
        <v>102251808.04137324</v>
      </c>
      <c r="S1065" t="s">
        <v>3902</v>
      </c>
      <c r="T1065">
        <v>101</v>
      </c>
    </row>
    <row r="1066" spans="1:20" x14ac:dyDescent="0.3">
      <c r="A1066" t="s">
        <v>3903</v>
      </c>
      <c r="B1066" t="str">
        <f t="shared" si="48"/>
        <v>R</v>
      </c>
      <c r="C1066" t="s">
        <v>1</v>
      </c>
      <c r="D1066" t="s">
        <v>89</v>
      </c>
      <c r="E1066">
        <v>1987</v>
      </c>
      <c r="F1066" s="22">
        <f t="shared" si="49"/>
        <v>31778</v>
      </c>
      <c r="G1066" t="s">
        <v>3242</v>
      </c>
      <c r="H1066">
        <f t="shared" si="50"/>
        <v>6.4</v>
      </c>
      <c r="I1066">
        <v>6.4</v>
      </c>
      <c r="J1066">
        <v>9000</v>
      </c>
      <c r="K1066" t="s">
        <v>671</v>
      </c>
      <c r="L1066" t="s">
        <v>3113</v>
      </c>
      <c r="M1066" t="s">
        <v>2459</v>
      </c>
      <c r="N1066" t="s">
        <v>15</v>
      </c>
      <c r="O1066">
        <v>10500000</v>
      </c>
      <c r="P1066">
        <v>25205460</v>
      </c>
      <c r="Q1066">
        <f>_xlfn.XLOOKUP(E1066,CPI!A:A,CPI!B:B)</f>
        <v>113.6</v>
      </c>
      <c r="R1066" s="12">
        <f>P1066*(CPI!$B$112/Movie!Q1066)</f>
        <v>67606546.32042253</v>
      </c>
      <c r="S1066" t="s">
        <v>3904</v>
      </c>
      <c r="T1066">
        <v>102</v>
      </c>
    </row>
    <row r="1067" spans="1:20" x14ac:dyDescent="0.3">
      <c r="A1067" t="s">
        <v>3905</v>
      </c>
      <c r="B1067" t="str">
        <f t="shared" si="48"/>
        <v>X</v>
      </c>
      <c r="C1067" t="s">
        <v>3633</v>
      </c>
      <c r="D1067" t="s">
        <v>37</v>
      </c>
      <c r="E1067">
        <v>1987</v>
      </c>
      <c r="F1067" s="22">
        <f t="shared" si="49"/>
        <v>31778</v>
      </c>
      <c r="G1067" t="s">
        <v>3866</v>
      </c>
      <c r="H1067">
        <f t="shared" si="50"/>
        <v>7.3</v>
      </c>
      <c r="I1067">
        <v>7.3</v>
      </c>
      <c r="J1067">
        <v>83000</v>
      </c>
      <c r="K1067" t="s">
        <v>100</v>
      </c>
      <c r="L1067" t="s">
        <v>2574</v>
      </c>
      <c r="M1067" t="s">
        <v>2771</v>
      </c>
      <c r="N1067" t="s">
        <v>7</v>
      </c>
      <c r="O1067">
        <v>17000000</v>
      </c>
      <c r="P1067">
        <v>17186348</v>
      </c>
      <c r="Q1067">
        <f>_xlfn.XLOOKUP(E1067,CPI!A:A,CPI!B:B)</f>
        <v>113.6</v>
      </c>
      <c r="R1067" s="12">
        <f>P1067*(CPI!$B$112/Movie!Q1067)</f>
        <v>46097537.285211265</v>
      </c>
      <c r="S1067" t="s">
        <v>3906</v>
      </c>
      <c r="T1067">
        <v>113</v>
      </c>
    </row>
    <row r="1068" spans="1:20" x14ac:dyDescent="0.3">
      <c r="A1068" t="s">
        <v>3907</v>
      </c>
      <c r="B1068" t="str">
        <f t="shared" si="48"/>
        <v>PG</v>
      </c>
      <c r="C1068" t="s">
        <v>18</v>
      </c>
      <c r="D1068" t="s">
        <v>26</v>
      </c>
      <c r="E1068">
        <v>1987</v>
      </c>
      <c r="F1068" s="22">
        <f t="shared" si="49"/>
        <v>31778</v>
      </c>
      <c r="G1068" t="s">
        <v>3908</v>
      </c>
      <c r="H1068">
        <f t="shared" si="50"/>
        <v>7.1</v>
      </c>
      <c r="I1068">
        <v>7.1</v>
      </c>
      <c r="J1068">
        <v>53000</v>
      </c>
      <c r="K1068" t="s">
        <v>1273</v>
      </c>
      <c r="L1068" t="s">
        <v>3909</v>
      </c>
      <c r="M1068" t="s">
        <v>1246</v>
      </c>
      <c r="N1068" t="s">
        <v>15</v>
      </c>
      <c r="O1068">
        <v>15000000</v>
      </c>
      <c r="P1068">
        <v>80642217</v>
      </c>
      <c r="Q1068">
        <f>_xlfn.XLOOKUP(E1068,CPI!A:A,CPI!B:B)</f>
        <v>113.6</v>
      </c>
      <c r="R1068" s="12">
        <f>P1068*(CPI!$B$112/Movie!Q1068)</f>
        <v>216300030.98503521</v>
      </c>
      <c r="S1068" t="s">
        <v>103</v>
      </c>
      <c r="T1068">
        <v>102</v>
      </c>
    </row>
    <row r="1069" spans="1:20" x14ac:dyDescent="0.3">
      <c r="A1069" t="s">
        <v>3910</v>
      </c>
      <c r="B1069" t="str">
        <f t="shared" si="48"/>
        <v>PG-13</v>
      </c>
      <c r="C1069" t="s">
        <v>1984</v>
      </c>
      <c r="D1069" t="s">
        <v>10</v>
      </c>
      <c r="E1069">
        <v>1987</v>
      </c>
      <c r="F1069" s="22">
        <f t="shared" si="49"/>
        <v>31778</v>
      </c>
      <c r="G1069" t="s">
        <v>3849</v>
      </c>
      <c r="H1069">
        <f t="shared" si="50"/>
        <v>3</v>
      </c>
      <c r="I1069">
        <v>3</v>
      </c>
      <c r="J1069">
        <v>42000</v>
      </c>
      <c r="K1069" t="s">
        <v>1821</v>
      </c>
      <c r="L1069" t="s">
        <v>256</v>
      </c>
      <c r="M1069" t="s">
        <v>3911</v>
      </c>
      <c r="N1069" t="s">
        <v>15</v>
      </c>
      <c r="O1069">
        <v>23000000</v>
      </c>
      <c r="P1069">
        <v>51881013</v>
      </c>
      <c r="Q1069">
        <f>_xlfn.XLOOKUP(E1069,CPI!A:A,CPI!B:B)</f>
        <v>113.6</v>
      </c>
      <c r="R1069" s="12">
        <f>P1069*(CPI!$B$112/Movie!Q1069)</f>
        <v>139156203.00264084</v>
      </c>
      <c r="S1069" t="s">
        <v>46</v>
      </c>
      <c r="T1069">
        <v>89</v>
      </c>
    </row>
    <row r="1070" spans="1:20" x14ac:dyDescent="0.3">
      <c r="A1070" t="s">
        <v>3912</v>
      </c>
      <c r="B1070" t="str">
        <f t="shared" si="48"/>
        <v>R</v>
      </c>
      <c r="C1070" t="s">
        <v>1</v>
      </c>
      <c r="D1070" t="s">
        <v>89</v>
      </c>
      <c r="E1070">
        <v>1987</v>
      </c>
      <c r="F1070" s="22">
        <f t="shared" si="49"/>
        <v>31778</v>
      </c>
      <c r="G1070" t="s">
        <v>3913</v>
      </c>
      <c r="H1070">
        <f t="shared" si="50"/>
        <v>7.4</v>
      </c>
      <c r="I1070">
        <v>7.4</v>
      </c>
      <c r="J1070">
        <v>147000</v>
      </c>
      <c r="K1070" t="s">
        <v>776</v>
      </c>
      <c r="L1070" t="s">
        <v>3914</v>
      </c>
      <c r="M1070" t="s">
        <v>3243</v>
      </c>
      <c r="N1070" t="s">
        <v>15</v>
      </c>
      <c r="O1070">
        <v>15000000</v>
      </c>
      <c r="P1070">
        <v>43848069</v>
      </c>
      <c r="Q1070">
        <f>_xlfn.XLOOKUP(E1070,CPI!A:A,CPI!B:B)</f>
        <v>113.6</v>
      </c>
      <c r="R1070" s="12">
        <f>P1070*(CPI!$B$112/Movie!Q1070)</f>
        <v>117610093.52376761</v>
      </c>
      <c r="S1070" t="s">
        <v>165</v>
      </c>
      <c r="T1070">
        <v>126</v>
      </c>
    </row>
    <row r="1071" spans="1:20" x14ac:dyDescent="0.3">
      <c r="A1071" t="s">
        <v>3915</v>
      </c>
      <c r="B1071" t="str">
        <f t="shared" si="48"/>
        <v>R</v>
      </c>
      <c r="C1071" t="s">
        <v>1</v>
      </c>
      <c r="D1071" t="s">
        <v>48</v>
      </c>
      <c r="E1071">
        <v>1987</v>
      </c>
      <c r="F1071" s="22">
        <f t="shared" si="49"/>
        <v>31778</v>
      </c>
      <c r="G1071" t="s">
        <v>3908</v>
      </c>
      <c r="H1071">
        <f t="shared" si="50"/>
        <v>7.3</v>
      </c>
      <c r="I1071">
        <v>7.3</v>
      </c>
      <c r="J1071">
        <v>131000</v>
      </c>
      <c r="K1071" t="s">
        <v>1112</v>
      </c>
      <c r="L1071" t="s">
        <v>3916</v>
      </c>
      <c r="M1071" t="s">
        <v>82</v>
      </c>
      <c r="N1071" t="s">
        <v>15</v>
      </c>
      <c r="O1071">
        <v>13000000</v>
      </c>
      <c r="P1071">
        <v>123922370</v>
      </c>
      <c r="Q1071">
        <f>_xlfn.XLOOKUP(E1071,CPI!A:A,CPI!B:B)</f>
        <v>113.6</v>
      </c>
      <c r="R1071" s="12">
        <f>P1071*(CPI!$B$112/Movie!Q1071)</f>
        <v>332386849.81514084</v>
      </c>
      <c r="S1071" t="s">
        <v>2077</v>
      </c>
      <c r="T1071">
        <v>121</v>
      </c>
    </row>
    <row r="1072" spans="1:20" x14ac:dyDescent="0.3">
      <c r="A1072" t="s">
        <v>3917</v>
      </c>
      <c r="B1072" t="str">
        <f t="shared" si="48"/>
        <v>R</v>
      </c>
      <c r="C1072" t="s">
        <v>1</v>
      </c>
      <c r="D1072" t="s">
        <v>136</v>
      </c>
      <c r="E1072">
        <v>1987</v>
      </c>
      <c r="F1072" s="22">
        <f t="shared" si="49"/>
        <v>31778</v>
      </c>
      <c r="G1072" t="s">
        <v>3289</v>
      </c>
      <c r="H1072">
        <f t="shared" si="50"/>
        <v>6.6</v>
      </c>
      <c r="I1072">
        <v>6.6</v>
      </c>
      <c r="J1072">
        <v>73000</v>
      </c>
      <c r="K1072" t="s">
        <v>3918</v>
      </c>
      <c r="L1072" t="s">
        <v>680</v>
      </c>
      <c r="M1072" t="s">
        <v>2010</v>
      </c>
      <c r="N1072" t="s">
        <v>15</v>
      </c>
      <c r="O1072">
        <v>4500000</v>
      </c>
      <c r="P1072">
        <v>44793222</v>
      </c>
      <c r="Q1072">
        <f>_xlfn.XLOOKUP(E1072,CPI!A:A,CPI!B:B)</f>
        <v>113.6</v>
      </c>
      <c r="R1072" s="12">
        <f>P1072*(CPI!$B$112/Movie!Q1072)</f>
        <v>120145200.20598592</v>
      </c>
      <c r="S1072" t="s">
        <v>2011</v>
      </c>
      <c r="T1072">
        <v>96</v>
      </c>
    </row>
    <row r="1073" spans="1:20" x14ac:dyDescent="0.3">
      <c r="A1073" t="s">
        <v>3919</v>
      </c>
      <c r="B1073" t="str">
        <f t="shared" si="48"/>
        <v>R</v>
      </c>
      <c r="C1073" t="s">
        <v>1</v>
      </c>
      <c r="D1073" t="s">
        <v>26</v>
      </c>
      <c r="E1073">
        <v>1987</v>
      </c>
      <c r="F1073" s="22">
        <f t="shared" si="49"/>
        <v>31778</v>
      </c>
      <c r="G1073" t="s">
        <v>2090</v>
      </c>
      <c r="H1073">
        <f t="shared" si="50"/>
        <v>7.6</v>
      </c>
      <c r="I1073">
        <v>7.6</v>
      </c>
      <c r="J1073">
        <v>128000</v>
      </c>
      <c r="K1073" t="s">
        <v>1294</v>
      </c>
      <c r="L1073" t="s">
        <v>1294</v>
      </c>
      <c r="M1073" t="s">
        <v>836</v>
      </c>
      <c r="N1073" t="s">
        <v>15</v>
      </c>
      <c r="O1073">
        <v>30000000</v>
      </c>
      <c r="P1073">
        <v>49530280</v>
      </c>
      <c r="Q1073">
        <f>_xlfn.XLOOKUP(E1073,CPI!A:A,CPI!B:B)</f>
        <v>113.6</v>
      </c>
      <c r="R1073" s="12">
        <f>P1073*(CPI!$B$112/Movie!Q1073)</f>
        <v>132851023.90845071</v>
      </c>
      <c r="S1073" t="s">
        <v>29</v>
      </c>
      <c r="T1073">
        <v>93</v>
      </c>
    </row>
    <row r="1074" spans="1:20" x14ac:dyDescent="0.3">
      <c r="A1074" t="s">
        <v>3920</v>
      </c>
      <c r="B1074" t="str">
        <f t="shared" si="48"/>
        <v>PG-13</v>
      </c>
      <c r="C1074" t="s">
        <v>1984</v>
      </c>
      <c r="D1074" t="s">
        <v>26</v>
      </c>
      <c r="E1074">
        <v>1987</v>
      </c>
      <c r="F1074" s="22">
        <f t="shared" si="49"/>
        <v>31778</v>
      </c>
      <c r="G1074" t="s">
        <v>3893</v>
      </c>
      <c r="H1074">
        <f t="shared" si="50"/>
        <v>6.8</v>
      </c>
      <c r="I1074">
        <v>6.8</v>
      </c>
      <c r="J1074">
        <v>34000</v>
      </c>
      <c r="K1074" t="s">
        <v>803</v>
      </c>
      <c r="L1074" t="s">
        <v>3921</v>
      </c>
      <c r="M1074" t="s">
        <v>3922</v>
      </c>
      <c r="N1074" t="s">
        <v>15</v>
      </c>
      <c r="P1074">
        <v>31623833</v>
      </c>
      <c r="Q1074">
        <f>_xlfn.XLOOKUP(E1074,CPI!A:A,CPI!B:B)</f>
        <v>113.6</v>
      </c>
      <c r="R1074" s="12">
        <f>P1074*(CPI!$B$112/Movie!Q1074)</f>
        <v>84822023.900528178</v>
      </c>
      <c r="S1074" t="s">
        <v>2077</v>
      </c>
      <c r="T1074">
        <v>94</v>
      </c>
    </row>
    <row r="1075" spans="1:20" x14ac:dyDescent="0.3">
      <c r="A1075" t="s">
        <v>3923</v>
      </c>
      <c r="B1075" t="str">
        <f t="shared" si="48"/>
        <v>PG</v>
      </c>
      <c r="C1075" t="s">
        <v>18</v>
      </c>
      <c r="D1075" t="s">
        <v>26</v>
      </c>
      <c r="E1075">
        <v>1987</v>
      </c>
      <c r="F1075" s="22">
        <f t="shared" si="49"/>
        <v>31778</v>
      </c>
      <c r="G1075" t="s">
        <v>3924</v>
      </c>
      <c r="H1075">
        <f t="shared" si="50"/>
        <v>6.9</v>
      </c>
      <c r="I1075">
        <v>6.9</v>
      </c>
      <c r="J1075">
        <v>55000</v>
      </c>
      <c r="K1075" t="s">
        <v>1216</v>
      </c>
      <c r="L1075" t="s">
        <v>3925</v>
      </c>
      <c r="M1075" t="s">
        <v>194</v>
      </c>
      <c r="N1075" t="s">
        <v>15</v>
      </c>
      <c r="O1075">
        <v>22000000</v>
      </c>
      <c r="P1075">
        <v>26713187</v>
      </c>
      <c r="Q1075">
        <f>_xlfn.XLOOKUP(E1075,CPI!A:A,CPI!B:B)</f>
        <v>113.6</v>
      </c>
      <c r="R1075" s="12">
        <f>P1075*(CPI!$B$112/Movie!Q1075)</f>
        <v>71650599.286091551</v>
      </c>
      <c r="S1075" t="s">
        <v>103</v>
      </c>
      <c r="T1075">
        <v>112</v>
      </c>
    </row>
    <row r="1076" spans="1:20" x14ac:dyDescent="0.3">
      <c r="A1076" t="s">
        <v>3926</v>
      </c>
      <c r="B1076" t="str">
        <f t="shared" si="48"/>
        <v>R</v>
      </c>
      <c r="C1076" t="s">
        <v>1</v>
      </c>
      <c r="D1076" t="s">
        <v>19</v>
      </c>
      <c r="E1076">
        <v>1987</v>
      </c>
      <c r="F1076" s="22">
        <f t="shared" si="49"/>
        <v>31778</v>
      </c>
      <c r="G1076" t="s">
        <v>3927</v>
      </c>
      <c r="H1076">
        <f t="shared" si="50"/>
        <v>6.5</v>
      </c>
      <c r="I1076">
        <v>6.5</v>
      </c>
      <c r="J1076">
        <v>111000</v>
      </c>
      <c r="K1076" t="s">
        <v>1544</v>
      </c>
      <c r="L1076" t="s">
        <v>3464</v>
      </c>
      <c r="M1076" t="s">
        <v>1470</v>
      </c>
      <c r="N1076" t="s">
        <v>15</v>
      </c>
      <c r="O1076">
        <v>28000000</v>
      </c>
      <c r="P1076">
        <v>299965036</v>
      </c>
      <c r="Q1076">
        <f>_xlfn.XLOOKUP(E1076,CPI!A:A,CPI!B:B)</f>
        <v>113.6</v>
      </c>
      <c r="R1076" s="12">
        <f>P1076*(CPI!$B$112/Movie!Q1076)</f>
        <v>804571711.8767606</v>
      </c>
      <c r="S1076" t="s">
        <v>29</v>
      </c>
      <c r="T1076">
        <v>100</v>
      </c>
    </row>
    <row r="1077" spans="1:20" x14ac:dyDescent="0.3">
      <c r="A1077" t="s">
        <v>3928</v>
      </c>
      <c r="B1077" t="str">
        <f t="shared" si="48"/>
        <v>PG</v>
      </c>
      <c r="C1077" t="s">
        <v>18</v>
      </c>
      <c r="D1077" t="s">
        <v>19</v>
      </c>
      <c r="E1077">
        <v>1987</v>
      </c>
      <c r="F1077" s="22">
        <f t="shared" si="49"/>
        <v>31778</v>
      </c>
      <c r="G1077" t="s">
        <v>1715</v>
      </c>
      <c r="H1077">
        <f t="shared" si="50"/>
        <v>3.7</v>
      </c>
      <c r="I1077">
        <v>3.7</v>
      </c>
      <c r="J1077">
        <v>44000</v>
      </c>
      <c r="K1077" t="s">
        <v>1132</v>
      </c>
      <c r="L1077" t="s">
        <v>57</v>
      </c>
      <c r="M1077" t="s">
        <v>97</v>
      </c>
      <c r="N1077" t="s">
        <v>7</v>
      </c>
      <c r="O1077">
        <v>17000000</v>
      </c>
      <c r="P1077">
        <v>15681020</v>
      </c>
      <c r="Q1077">
        <f>_xlfn.XLOOKUP(E1077,CPI!A:A,CPI!B:B)</f>
        <v>113.6</v>
      </c>
      <c r="R1077" s="12">
        <f>P1077*(CPI!$B$112/Movie!Q1077)</f>
        <v>42059918.961267605</v>
      </c>
      <c r="S1077" t="s">
        <v>1670</v>
      </c>
      <c r="T1077">
        <v>90</v>
      </c>
    </row>
    <row r="1078" spans="1:20" x14ac:dyDescent="0.3">
      <c r="A1078" t="s">
        <v>3929</v>
      </c>
      <c r="B1078" t="str">
        <f t="shared" si="48"/>
        <v>PG-13</v>
      </c>
      <c r="C1078" t="s">
        <v>1984</v>
      </c>
      <c r="D1078" t="s">
        <v>26</v>
      </c>
      <c r="E1078">
        <v>1987</v>
      </c>
      <c r="F1078" s="22">
        <f t="shared" si="49"/>
        <v>31778</v>
      </c>
      <c r="G1078" t="s">
        <v>3487</v>
      </c>
      <c r="H1078">
        <f t="shared" si="50"/>
        <v>6.5</v>
      </c>
      <c r="I1078">
        <v>6.5</v>
      </c>
      <c r="J1078">
        <v>31000</v>
      </c>
      <c r="K1078" t="s">
        <v>834</v>
      </c>
      <c r="L1078" t="s">
        <v>3218</v>
      </c>
      <c r="M1078" t="s">
        <v>2551</v>
      </c>
      <c r="N1078" t="s">
        <v>15</v>
      </c>
      <c r="O1078">
        <v>12000000</v>
      </c>
      <c r="P1078">
        <v>110996879</v>
      </c>
      <c r="Q1078">
        <f>_xlfn.XLOOKUP(E1078,CPI!A:A,CPI!B:B)</f>
        <v>113.6</v>
      </c>
      <c r="R1078" s="12">
        <f>P1078*(CPI!$B$112/Movie!Q1078)</f>
        <v>297717861.19102114</v>
      </c>
      <c r="S1078" t="s">
        <v>98</v>
      </c>
      <c r="T1078">
        <v>111</v>
      </c>
    </row>
    <row r="1079" spans="1:20" x14ac:dyDescent="0.3">
      <c r="A1079" t="s">
        <v>3930</v>
      </c>
      <c r="B1079" t="str">
        <f t="shared" si="48"/>
        <v>R</v>
      </c>
      <c r="C1079" t="s">
        <v>1</v>
      </c>
      <c r="D1079" t="s">
        <v>26</v>
      </c>
      <c r="E1079">
        <v>1987</v>
      </c>
      <c r="F1079" s="22">
        <f t="shared" si="49"/>
        <v>31778</v>
      </c>
      <c r="G1079" t="s">
        <v>3931</v>
      </c>
      <c r="H1079">
        <f t="shared" si="50"/>
        <v>7.6</v>
      </c>
      <c r="I1079">
        <v>7.6</v>
      </c>
      <c r="J1079">
        <v>41000</v>
      </c>
      <c r="K1079" t="s">
        <v>2141</v>
      </c>
      <c r="L1079" t="s">
        <v>2141</v>
      </c>
      <c r="M1079" t="s">
        <v>3932</v>
      </c>
      <c r="N1079" t="s">
        <v>7</v>
      </c>
      <c r="P1079">
        <v>1628359</v>
      </c>
      <c r="Q1079">
        <f>_xlfn.XLOOKUP(E1079,CPI!A:A,CPI!B:B)</f>
        <v>113.6</v>
      </c>
      <c r="R1079" s="12">
        <f>P1079*(CPI!$B$112/Movie!Q1079)</f>
        <v>4367614.3248239439</v>
      </c>
      <c r="S1079" t="s">
        <v>3933</v>
      </c>
      <c r="T1079">
        <v>107</v>
      </c>
    </row>
    <row r="1080" spans="1:20" x14ac:dyDescent="0.3">
      <c r="A1080" t="s">
        <v>3934</v>
      </c>
      <c r="B1080" t="str">
        <f t="shared" si="48"/>
        <v>R</v>
      </c>
      <c r="C1080" t="s">
        <v>1</v>
      </c>
      <c r="D1080" t="s">
        <v>26</v>
      </c>
      <c r="E1080">
        <v>1987</v>
      </c>
      <c r="F1080" s="22">
        <f t="shared" si="49"/>
        <v>31778</v>
      </c>
      <c r="G1080" t="s">
        <v>3592</v>
      </c>
      <c r="H1080">
        <f t="shared" si="50"/>
        <v>7.7</v>
      </c>
      <c r="I1080">
        <v>7.7</v>
      </c>
      <c r="J1080">
        <v>152000</v>
      </c>
      <c r="K1080" t="s">
        <v>496</v>
      </c>
      <c r="L1080" t="s">
        <v>496</v>
      </c>
      <c r="M1080" t="s">
        <v>497</v>
      </c>
      <c r="N1080" t="s">
        <v>15</v>
      </c>
      <c r="O1080">
        <v>3600000</v>
      </c>
      <c r="P1080">
        <v>5923798</v>
      </c>
      <c r="Q1080">
        <f>_xlfn.XLOOKUP(E1080,CPI!A:A,CPI!B:B)</f>
        <v>113.6</v>
      </c>
      <c r="R1080" s="12">
        <f>P1080*(CPI!$B$112/Movie!Q1080)</f>
        <v>15888919.459507043</v>
      </c>
      <c r="S1080" t="s">
        <v>498</v>
      </c>
      <c r="T1080">
        <v>84</v>
      </c>
    </row>
    <row r="1081" spans="1:20" x14ac:dyDescent="0.3">
      <c r="A1081" t="s">
        <v>3935</v>
      </c>
      <c r="B1081" t="str">
        <f t="shared" si="48"/>
        <v>PG-13</v>
      </c>
      <c r="C1081" t="s">
        <v>1984</v>
      </c>
      <c r="D1081" t="s">
        <v>26</v>
      </c>
      <c r="E1081">
        <v>1987</v>
      </c>
      <c r="F1081" s="22">
        <f t="shared" si="49"/>
        <v>31778</v>
      </c>
      <c r="G1081" t="s">
        <v>3936</v>
      </c>
      <c r="H1081">
        <f t="shared" si="50"/>
        <v>6.6</v>
      </c>
      <c r="I1081">
        <v>6.6</v>
      </c>
      <c r="J1081">
        <v>18000</v>
      </c>
      <c r="K1081" t="s">
        <v>1173</v>
      </c>
      <c r="L1081" t="s">
        <v>1611</v>
      </c>
      <c r="M1081" t="s">
        <v>3937</v>
      </c>
      <c r="N1081" t="s">
        <v>15</v>
      </c>
      <c r="P1081">
        <v>35659098</v>
      </c>
      <c r="Q1081">
        <f>_xlfn.XLOOKUP(E1081,CPI!A:A,CPI!B:B)</f>
        <v>113.6</v>
      </c>
      <c r="R1081" s="12">
        <f>P1081*(CPI!$B$112/Movie!Q1081)</f>
        <v>95645485.568661973</v>
      </c>
      <c r="S1081" t="s">
        <v>29</v>
      </c>
      <c r="T1081">
        <v>97</v>
      </c>
    </row>
    <row r="1082" spans="1:20" x14ac:dyDescent="0.3">
      <c r="A1082" t="s">
        <v>3938</v>
      </c>
      <c r="B1082" t="str">
        <f t="shared" si="48"/>
        <v>PG</v>
      </c>
      <c r="C1082" t="s">
        <v>18</v>
      </c>
      <c r="D1082" t="s">
        <v>19</v>
      </c>
      <c r="E1082">
        <v>1987</v>
      </c>
      <c r="F1082" s="22">
        <f t="shared" si="49"/>
        <v>31778</v>
      </c>
      <c r="G1082" t="s">
        <v>3939</v>
      </c>
      <c r="H1082">
        <f t="shared" si="50"/>
        <v>6.8</v>
      </c>
      <c r="I1082">
        <v>6.8</v>
      </c>
      <c r="J1082">
        <v>56000</v>
      </c>
      <c r="K1082" t="s">
        <v>635</v>
      </c>
      <c r="L1082" t="s">
        <v>2344</v>
      </c>
      <c r="M1082" t="s">
        <v>1482</v>
      </c>
      <c r="N1082" t="s">
        <v>15</v>
      </c>
      <c r="O1082">
        <v>27000000</v>
      </c>
      <c r="P1082">
        <v>25893810</v>
      </c>
      <c r="Q1082">
        <f>_xlfn.XLOOKUP(E1082,CPI!A:A,CPI!B:B)</f>
        <v>113.6</v>
      </c>
      <c r="R1082" s="12">
        <f>P1082*(CPI!$B$112/Movie!Q1082)</f>
        <v>69452851.294014081</v>
      </c>
      <c r="S1082" t="s">
        <v>8</v>
      </c>
      <c r="T1082">
        <v>120</v>
      </c>
    </row>
    <row r="1083" spans="1:20" x14ac:dyDescent="0.3">
      <c r="A1083" t="s">
        <v>3940</v>
      </c>
      <c r="B1083" t="str">
        <f t="shared" si="48"/>
        <v>PG</v>
      </c>
      <c r="C1083" t="s">
        <v>18</v>
      </c>
      <c r="D1083" t="s">
        <v>19</v>
      </c>
      <c r="E1083">
        <v>1987</v>
      </c>
      <c r="F1083" s="22">
        <f t="shared" si="49"/>
        <v>31778</v>
      </c>
      <c r="G1083" t="s">
        <v>3840</v>
      </c>
      <c r="H1083">
        <f t="shared" si="50"/>
        <v>6.7</v>
      </c>
      <c r="I1083">
        <v>6.7</v>
      </c>
      <c r="J1083">
        <v>91000</v>
      </c>
      <c r="K1083" t="s">
        <v>570</v>
      </c>
      <c r="L1083" t="s">
        <v>571</v>
      </c>
      <c r="M1083" t="s">
        <v>3045</v>
      </c>
      <c r="N1083" t="s">
        <v>7</v>
      </c>
      <c r="O1083">
        <v>40000000</v>
      </c>
      <c r="P1083">
        <v>51186259</v>
      </c>
      <c r="Q1083">
        <f>_xlfn.XLOOKUP(E1083,CPI!A:A,CPI!B:B)</f>
        <v>113.6</v>
      </c>
      <c r="R1083" s="12">
        <f>P1083*(CPI!$B$112/Movie!Q1083)</f>
        <v>137292721.10299295</v>
      </c>
      <c r="S1083" t="s">
        <v>573</v>
      </c>
      <c r="T1083">
        <v>130</v>
      </c>
    </row>
    <row r="1084" spans="1:20" x14ac:dyDescent="0.3">
      <c r="A1084" t="s">
        <v>3941</v>
      </c>
      <c r="B1084" t="str">
        <f t="shared" si="48"/>
        <v>PG</v>
      </c>
      <c r="C1084" t="s">
        <v>18</v>
      </c>
      <c r="D1084" t="s">
        <v>19</v>
      </c>
      <c r="E1084">
        <v>1987</v>
      </c>
      <c r="F1084" s="22">
        <f t="shared" si="49"/>
        <v>31778</v>
      </c>
      <c r="G1084" t="s">
        <v>3874</v>
      </c>
      <c r="H1084">
        <f t="shared" si="50"/>
        <v>5.8</v>
      </c>
      <c r="I1084">
        <v>5.8</v>
      </c>
      <c r="J1084">
        <v>51000</v>
      </c>
      <c r="K1084" t="s">
        <v>1686</v>
      </c>
      <c r="L1084" t="s">
        <v>3942</v>
      </c>
      <c r="M1084" t="s">
        <v>746</v>
      </c>
      <c r="N1084" t="s">
        <v>15</v>
      </c>
      <c r="O1084">
        <v>25000000</v>
      </c>
      <c r="P1084">
        <v>16057580</v>
      </c>
      <c r="Q1084">
        <f>_xlfn.XLOOKUP(E1084,CPI!A:A,CPI!B:B)</f>
        <v>113.6</v>
      </c>
      <c r="R1084" s="12">
        <f>P1084*(CPI!$B$112/Movie!Q1084)</f>
        <v>43069935.08802817</v>
      </c>
      <c r="S1084" t="s">
        <v>2201</v>
      </c>
      <c r="T1084">
        <v>93</v>
      </c>
    </row>
    <row r="1085" spans="1:20" x14ac:dyDescent="0.3">
      <c r="A1085" t="s">
        <v>3943</v>
      </c>
      <c r="B1085" t="str">
        <f t="shared" si="48"/>
        <v>PG-13</v>
      </c>
      <c r="C1085" t="s">
        <v>1984</v>
      </c>
      <c r="D1085" t="s">
        <v>48</v>
      </c>
      <c r="E1085">
        <v>1987</v>
      </c>
      <c r="F1085" s="22">
        <f t="shared" si="49"/>
        <v>31778</v>
      </c>
      <c r="G1085" t="s">
        <v>3944</v>
      </c>
      <c r="H1085">
        <f t="shared" si="50"/>
        <v>7.7</v>
      </c>
      <c r="I1085">
        <v>7.7</v>
      </c>
      <c r="J1085">
        <v>97000</v>
      </c>
      <c r="K1085" t="s">
        <v>3945</v>
      </c>
      <c r="L1085" t="s">
        <v>3946</v>
      </c>
      <c r="M1085" t="s">
        <v>3947</v>
      </c>
      <c r="N1085" t="s">
        <v>7</v>
      </c>
      <c r="P1085">
        <v>43993869</v>
      </c>
      <c r="Q1085">
        <f>_xlfn.XLOOKUP(E1085,CPI!A:A,CPI!B:B)</f>
        <v>113.6</v>
      </c>
      <c r="R1085" s="12">
        <f>P1085*(CPI!$B$112/Movie!Q1085)</f>
        <v>118001160.95334508</v>
      </c>
      <c r="S1085" t="s">
        <v>1771</v>
      </c>
      <c r="T1085">
        <v>163</v>
      </c>
    </row>
    <row r="1086" spans="1:20" x14ac:dyDescent="0.3">
      <c r="A1086" t="s">
        <v>3948</v>
      </c>
      <c r="B1086" t="str">
        <f t="shared" si="48"/>
        <v>R</v>
      </c>
      <c r="C1086" t="s">
        <v>1</v>
      </c>
      <c r="D1086" t="s">
        <v>89</v>
      </c>
      <c r="E1086">
        <v>1987</v>
      </c>
      <c r="F1086" s="22">
        <f t="shared" si="49"/>
        <v>31778</v>
      </c>
      <c r="G1086" t="s">
        <v>3949</v>
      </c>
      <c r="H1086">
        <f t="shared" si="50"/>
        <v>6.4</v>
      </c>
      <c r="I1086">
        <v>6.4</v>
      </c>
      <c r="J1086">
        <v>19000</v>
      </c>
      <c r="K1086" t="s">
        <v>3950</v>
      </c>
      <c r="L1086" t="s">
        <v>3951</v>
      </c>
      <c r="M1086" t="s">
        <v>3877</v>
      </c>
      <c r="N1086" t="s">
        <v>15</v>
      </c>
      <c r="P1086">
        <v>12396383</v>
      </c>
      <c r="Q1086">
        <f>_xlfn.XLOOKUP(E1086,CPI!A:A,CPI!B:B)</f>
        <v>113.6</v>
      </c>
      <c r="R1086" s="12">
        <f>P1086*(CPI!$B$112/Movie!Q1086)</f>
        <v>33249805.458626762</v>
      </c>
      <c r="S1086" t="s">
        <v>165</v>
      </c>
      <c r="T1086">
        <v>98</v>
      </c>
    </row>
    <row r="1087" spans="1:20" x14ac:dyDescent="0.3">
      <c r="A1087" t="s">
        <v>3952</v>
      </c>
      <c r="B1087" t="str">
        <f t="shared" si="48"/>
        <v>PG</v>
      </c>
      <c r="C1087" t="s">
        <v>18</v>
      </c>
      <c r="D1087" t="s">
        <v>26</v>
      </c>
      <c r="E1087">
        <v>1987</v>
      </c>
      <c r="F1087" s="22">
        <f t="shared" si="49"/>
        <v>31778</v>
      </c>
      <c r="G1087" t="s">
        <v>2090</v>
      </c>
      <c r="H1087">
        <f t="shared" si="50"/>
        <v>6.1</v>
      </c>
      <c r="I1087">
        <v>6.1</v>
      </c>
      <c r="J1087">
        <v>50000</v>
      </c>
      <c r="K1087" t="s">
        <v>2131</v>
      </c>
      <c r="L1087" t="s">
        <v>3085</v>
      </c>
      <c r="M1087" t="s">
        <v>1704</v>
      </c>
      <c r="N1087" t="s">
        <v>15</v>
      </c>
      <c r="O1087">
        <v>11000000</v>
      </c>
      <c r="P1087">
        <v>167780960</v>
      </c>
      <c r="Q1087">
        <f>_xlfn.XLOOKUP(E1087,CPI!A:A,CPI!B:B)</f>
        <v>113.6</v>
      </c>
      <c r="R1087" s="12">
        <f>P1087*(CPI!$B$112/Movie!Q1087)</f>
        <v>450025162.95774651</v>
      </c>
      <c r="S1087" t="s">
        <v>2077</v>
      </c>
      <c r="T1087">
        <v>102</v>
      </c>
    </row>
    <row r="1088" spans="1:20" x14ac:dyDescent="0.3">
      <c r="A1088" t="s">
        <v>3953</v>
      </c>
      <c r="B1088" t="str">
        <f t="shared" si="48"/>
        <v>PG-13</v>
      </c>
      <c r="C1088" t="s">
        <v>1984</v>
      </c>
      <c r="D1088" t="s">
        <v>48</v>
      </c>
      <c r="E1088">
        <v>1987</v>
      </c>
      <c r="F1088" s="22">
        <f t="shared" si="49"/>
        <v>31778</v>
      </c>
      <c r="G1088" t="s">
        <v>1715</v>
      </c>
      <c r="H1088">
        <f t="shared" si="50"/>
        <v>6.9</v>
      </c>
      <c r="I1088">
        <v>6.9</v>
      </c>
      <c r="J1088">
        <v>30000</v>
      </c>
      <c r="K1088" t="s">
        <v>862</v>
      </c>
      <c r="L1088" t="s">
        <v>862</v>
      </c>
      <c r="M1088" t="s">
        <v>3954</v>
      </c>
      <c r="N1088" t="s">
        <v>15</v>
      </c>
      <c r="O1088">
        <v>6500000</v>
      </c>
      <c r="P1088">
        <v>54215416</v>
      </c>
      <c r="Q1088">
        <f>_xlfn.XLOOKUP(E1088,CPI!A:A,CPI!B:B)</f>
        <v>113.6</v>
      </c>
      <c r="R1088" s="12">
        <f>P1088*(CPI!$B$112/Movie!Q1088)</f>
        <v>145417581.47183099</v>
      </c>
      <c r="S1088" t="s">
        <v>16</v>
      </c>
      <c r="T1088">
        <v>108</v>
      </c>
    </row>
    <row r="1089" spans="1:20" x14ac:dyDescent="0.3">
      <c r="A1089" t="s">
        <v>3955</v>
      </c>
      <c r="B1089" t="str">
        <f t="shared" si="48"/>
        <v>PG-13</v>
      </c>
      <c r="C1089" t="s">
        <v>1984</v>
      </c>
      <c r="D1089" t="s">
        <v>26</v>
      </c>
      <c r="E1089">
        <v>1987</v>
      </c>
      <c r="F1089" s="22">
        <f t="shared" si="49"/>
        <v>31778</v>
      </c>
      <c r="G1089" t="s">
        <v>3758</v>
      </c>
      <c r="H1089">
        <f t="shared" si="50"/>
        <v>5.0999999999999996</v>
      </c>
      <c r="I1089">
        <v>5.0999999999999996</v>
      </c>
      <c r="J1089">
        <v>14000</v>
      </c>
      <c r="K1089" t="s">
        <v>3956</v>
      </c>
      <c r="L1089" t="s">
        <v>2033</v>
      </c>
      <c r="M1089" t="s">
        <v>2034</v>
      </c>
      <c r="N1089" t="s">
        <v>15</v>
      </c>
      <c r="P1089">
        <v>30063289</v>
      </c>
      <c r="Q1089">
        <f>_xlfn.XLOOKUP(E1089,CPI!A:A,CPI!B:B)</f>
        <v>113.6</v>
      </c>
      <c r="R1089" s="12">
        <f>P1089*(CPI!$B$112/Movie!Q1089)</f>
        <v>80636304.210387319</v>
      </c>
      <c r="S1089" t="s">
        <v>165</v>
      </c>
      <c r="T1089">
        <v>88</v>
      </c>
    </row>
    <row r="1090" spans="1:20" x14ac:dyDescent="0.3">
      <c r="A1090" t="s">
        <v>3957</v>
      </c>
      <c r="B1090" t="str">
        <f t="shared" si="48"/>
        <v>PG-13</v>
      </c>
      <c r="C1090" t="s">
        <v>1984</v>
      </c>
      <c r="D1090" t="s">
        <v>19</v>
      </c>
      <c r="E1090">
        <v>1987</v>
      </c>
      <c r="F1090" s="22">
        <f t="shared" si="49"/>
        <v>31778</v>
      </c>
      <c r="G1090" t="s">
        <v>3893</v>
      </c>
      <c r="H1090">
        <f t="shared" si="50"/>
        <v>7</v>
      </c>
      <c r="I1090">
        <v>7</v>
      </c>
      <c r="J1090">
        <v>30000</v>
      </c>
      <c r="K1090" t="s">
        <v>2675</v>
      </c>
      <c r="L1090" t="s">
        <v>3867</v>
      </c>
      <c r="M1090" t="s">
        <v>3958</v>
      </c>
      <c r="N1090" t="s">
        <v>15</v>
      </c>
      <c r="O1090">
        <v>12000000</v>
      </c>
      <c r="P1090">
        <v>3769990</v>
      </c>
      <c r="Q1090">
        <f>_xlfn.XLOOKUP(E1090,CPI!A:A,CPI!B:B)</f>
        <v>113.6</v>
      </c>
      <c r="R1090" s="12">
        <f>P1090*(CPI!$B$112/Movie!Q1090)</f>
        <v>10111936.205985915</v>
      </c>
      <c r="S1090" t="s">
        <v>3902</v>
      </c>
      <c r="T1090">
        <v>79</v>
      </c>
    </row>
    <row r="1091" spans="1:20" x14ac:dyDescent="0.3">
      <c r="A1091" t="s">
        <v>3959</v>
      </c>
      <c r="B1091" t="str">
        <f t="shared" ref="B1091:B1154" si="51">IF(C1091="","Rating Pending",C1091)</f>
        <v>R</v>
      </c>
      <c r="C1091" t="s">
        <v>1</v>
      </c>
      <c r="D1091" t="s">
        <v>37</v>
      </c>
      <c r="E1091">
        <v>1987</v>
      </c>
      <c r="F1091" s="22">
        <f t="shared" ref="F1091:F1154" si="52">DATE(TRIM(E1091), 1, 1)</f>
        <v>31778</v>
      </c>
      <c r="G1091" t="s">
        <v>3960</v>
      </c>
      <c r="H1091">
        <f t="shared" ref="H1091:H1154" si="53">IF(I1091="","Score Pending",I1091)</f>
        <v>6.7</v>
      </c>
      <c r="I1091">
        <v>6.7</v>
      </c>
      <c r="J1091">
        <v>39000</v>
      </c>
      <c r="K1091" t="s">
        <v>111</v>
      </c>
      <c r="L1091" t="s">
        <v>111</v>
      </c>
      <c r="M1091" t="s">
        <v>3961</v>
      </c>
      <c r="N1091" t="s">
        <v>15</v>
      </c>
      <c r="O1091">
        <v>3000000</v>
      </c>
      <c r="P1091">
        <v>14182492</v>
      </c>
      <c r="Q1091">
        <f>_xlfn.XLOOKUP(E1091,CPI!A:A,CPI!B:B)</f>
        <v>113.6</v>
      </c>
      <c r="R1091" s="12">
        <f>P1091*(CPI!$B$112/Movie!Q1091)</f>
        <v>38040539.721830986</v>
      </c>
      <c r="S1091" t="s">
        <v>3962</v>
      </c>
      <c r="T1091">
        <v>102</v>
      </c>
    </row>
    <row r="1092" spans="1:20" x14ac:dyDescent="0.3">
      <c r="A1092" t="s">
        <v>3963</v>
      </c>
      <c r="B1092" t="str">
        <f t="shared" si="51"/>
        <v>PG-13</v>
      </c>
      <c r="C1092" t="s">
        <v>1984</v>
      </c>
      <c r="D1092" t="s">
        <v>2</v>
      </c>
      <c r="E1092">
        <v>1987</v>
      </c>
      <c r="F1092" s="22">
        <f t="shared" si="52"/>
        <v>31778</v>
      </c>
      <c r="G1092" t="s">
        <v>3964</v>
      </c>
      <c r="H1092">
        <f t="shared" si="53"/>
        <v>8</v>
      </c>
      <c r="I1092">
        <v>8</v>
      </c>
      <c r="J1092">
        <v>67000</v>
      </c>
      <c r="K1092" t="s">
        <v>1316</v>
      </c>
      <c r="L1092" t="s">
        <v>1316</v>
      </c>
      <c r="M1092" t="s">
        <v>3965</v>
      </c>
      <c r="N1092" t="s">
        <v>122</v>
      </c>
      <c r="P1092">
        <v>3404057</v>
      </c>
      <c r="Q1092">
        <f>_xlfn.XLOOKUP(E1092,CPI!A:A,CPI!B:B)</f>
        <v>113.6</v>
      </c>
      <c r="R1092" s="12">
        <f>P1092*(CPI!$B$112/Movie!Q1092)</f>
        <v>9130424.0132042263</v>
      </c>
      <c r="S1092" t="s">
        <v>2051</v>
      </c>
      <c r="T1092">
        <v>128</v>
      </c>
    </row>
    <row r="1093" spans="1:20" x14ac:dyDescent="0.3">
      <c r="A1093" t="s">
        <v>3966</v>
      </c>
      <c r="B1093" t="str">
        <f t="shared" si="51"/>
        <v>R</v>
      </c>
      <c r="C1093" t="s">
        <v>1</v>
      </c>
      <c r="D1093" t="s">
        <v>2</v>
      </c>
      <c r="E1093">
        <v>1987</v>
      </c>
      <c r="F1093" s="22">
        <f t="shared" si="52"/>
        <v>31778</v>
      </c>
      <c r="G1093" t="s">
        <v>3883</v>
      </c>
      <c r="H1093">
        <f t="shared" si="53"/>
        <v>7.7</v>
      </c>
      <c r="I1093">
        <v>7.7</v>
      </c>
      <c r="J1093">
        <v>17000</v>
      </c>
      <c r="K1093" t="s">
        <v>822</v>
      </c>
      <c r="L1093" t="s">
        <v>2180</v>
      </c>
      <c r="M1093" t="s">
        <v>3967</v>
      </c>
      <c r="N1093" t="s">
        <v>7</v>
      </c>
      <c r="P1093">
        <v>2642567</v>
      </c>
      <c r="Q1093">
        <f>_xlfn.XLOOKUP(E1093,CPI!A:A,CPI!B:B)</f>
        <v>113.6</v>
      </c>
      <c r="R1093" s="12">
        <f>P1093*(CPI!$B$112/Movie!Q1093)</f>
        <v>7087941.5924295774</v>
      </c>
      <c r="S1093" t="s">
        <v>824</v>
      </c>
      <c r="T1093">
        <v>140</v>
      </c>
    </row>
    <row r="1094" spans="1:20" x14ac:dyDescent="0.3">
      <c r="A1094" t="s">
        <v>3968</v>
      </c>
      <c r="B1094" t="str">
        <f t="shared" si="51"/>
        <v>R</v>
      </c>
      <c r="C1094" t="s">
        <v>1</v>
      </c>
      <c r="D1094" t="s">
        <v>26</v>
      </c>
      <c r="E1094">
        <v>1987</v>
      </c>
      <c r="F1094" s="22">
        <f t="shared" si="52"/>
        <v>31778</v>
      </c>
      <c r="G1094" t="s">
        <v>3889</v>
      </c>
      <c r="H1094">
        <f t="shared" si="53"/>
        <v>7.2</v>
      </c>
      <c r="I1094">
        <v>7.2</v>
      </c>
      <c r="J1094">
        <v>28000</v>
      </c>
      <c r="K1094" t="s">
        <v>1527</v>
      </c>
      <c r="L1094" t="s">
        <v>1527</v>
      </c>
      <c r="M1094" t="s">
        <v>150</v>
      </c>
      <c r="N1094" t="s">
        <v>15</v>
      </c>
      <c r="O1094">
        <v>20000000</v>
      </c>
      <c r="P1094">
        <v>67331309</v>
      </c>
      <c r="Q1094">
        <f>_xlfn.XLOOKUP(E1094,CPI!A:A,CPI!B:B)</f>
        <v>113.6</v>
      </c>
      <c r="R1094" s="12">
        <f>P1094*(CPI!$B$112/Movie!Q1094)</f>
        <v>180597269.82658452</v>
      </c>
      <c r="S1094" t="s">
        <v>3904</v>
      </c>
      <c r="T1094">
        <v>133</v>
      </c>
    </row>
    <row r="1095" spans="1:20" x14ac:dyDescent="0.3">
      <c r="A1095" t="s">
        <v>3969</v>
      </c>
      <c r="B1095" t="str">
        <f t="shared" si="51"/>
        <v>PG</v>
      </c>
      <c r="C1095" t="s">
        <v>18</v>
      </c>
      <c r="D1095" t="s">
        <v>26</v>
      </c>
      <c r="E1095">
        <v>1987</v>
      </c>
      <c r="F1095" s="22">
        <f t="shared" si="52"/>
        <v>31778</v>
      </c>
      <c r="G1095" t="s">
        <v>3970</v>
      </c>
      <c r="H1095">
        <f t="shared" si="53"/>
        <v>6</v>
      </c>
      <c r="I1095">
        <v>6</v>
      </c>
      <c r="J1095">
        <v>32000</v>
      </c>
      <c r="K1095" t="s">
        <v>3971</v>
      </c>
      <c r="L1095" t="s">
        <v>3971</v>
      </c>
      <c r="M1095" t="s">
        <v>3509</v>
      </c>
      <c r="N1095" t="s">
        <v>15</v>
      </c>
      <c r="O1095">
        <v>10000000</v>
      </c>
      <c r="P1095">
        <v>49998613</v>
      </c>
      <c r="Q1095">
        <f>_xlfn.XLOOKUP(E1095,CPI!A:A,CPI!B:B)</f>
        <v>113.6</v>
      </c>
      <c r="R1095" s="12">
        <f>P1095*(CPI!$B$112/Movie!Q1095)</f>
        <v>134107195.25616197</v>
      </c>
      <c r="S1095" t="s">
        <v>1531</v>
      </c>
      <c r="T1095">
        <v>110</v>
      </c>
    </row>
    <row r="1096" spans="1:20" x14ac:dyDescent="0.3">
      <c r="A1096" t="s">
        <v>3972</v>
      </c>
      <c r="B1096" t="str">
        <f t="shared" si="51"/>
        <v>R</v>
      </c>
      <c r="C1096" t="s">
        <v>1</v>
      </c>
      <c r="D1096" t="s">
        <v>136</v>
      </c>
      <c r="E1096">
        <v>1987</v>
      </c>
      <c r="F1096" s="22">
        <f t="shared" si="52"/>
        <v>31778</v>
      </c>
      <c r="G1096" t="s">
        <v>2861</v>
      </c>
      <c r="H1096">
        <f t="shared" si="53"/>
        <v>6.1</v>
      </c>
      <c r="I1096">
        <v>6.1</v>
      </c>
      <c r="J1096">
        <v>23000</v>
      </c>
      <c r="K1096" t="s">
        <v>3973</v>
      </c>
      <c r="L1096" t="s">
        <v>5</v>
      </c>
      <c r="M1096" t="s">
        <v>3974</v>
      </c>
      <c r="N1096" t="s">
        <v>15</v>
      </c>
      <c r="O1096">
        <v>3500000</v>
      </c>
      <c r="P1096">
        <v>14000000</v>
      </c>
      <c r="Q1096">
        <f>_xlfn.XLOOKUP(E1096,CPI!A:A,CPI!B:B)</f>
        <v>113.6</v>
      </c>
      <c r="R1096" s="12">
        <f>P1096*(CPI!$B$112/Movie!Q1096)</f>
        <v>37551056.33802817</v>
      </c>
      <c r="S1096" t="s">
        <v>2160</v>
      </c>
      <c r="T1096">
        <v>92</v>
      </c>
    </row>
    <row r="1097" spans="1:20" x14ac:dyDescent="0.3">
      <c r="A1097" t="s">
        <v>3975</v>
      </c>
      <c r="B1097" t="str">
        <f t="shared" si="51"/>
        <v>PG</v>
      </c>
      <c r="C1097" t="s">
        <v>18</v>
      </c>
      <c r="D1097" t="s">
        <v>26</v>
      </c>
      <c r="E1097">
        <v>1987</v>
      </c>
      <c r="F1097" s="22">
        <f t="shared" si="52"/>
        <v>31778</v>
      </c>
      <c r="G1097" t="s">
        <v>3976</v>
      </c>
      <c r="H1097">
        <f t="shared" si="53"/>
        <v>5</v>
      </c>
      <c r="I1097">
        <v>5</v>
      </c>
      <c r="J1097">
        <v>41000</v>
      </c>
      <c r="K1097" t="s">
        <v>3977</v>
      </c>
      <c r="L1097" t="s">
        <v>2002</v>
      </c>
      <c r="M1097" t="s">
        <v>1113</v>
      </c>
      <c r="N1097" t="s">
        <v>15</v>
      </c>
      <c r="P1097">
        <v>28061343</v>
      </c>
      <c r="Q1097">
        <f>_xlfn.XLOOKUP(E1097,CPI!A:A,CPI!B:B)</f>
        <v>113.6</v>
      </c>
      <c r="R1097" s="12">
        <f>P1097*(CPI!$B$112/Movie!Q1097)</f>
        <v>75266647.993838027</v>
      </c>
      <c r="S1097" t="s">
        <v>8</v>
      </c>
      <c r="T1097">
        <v>88</v>
      </c>
    </row>
    <row r="1098" spans="1:20" x14ac:dyDescent="0.3">
      <c r="A1098" t="s">
        <v>3978</v>
      </c>
      <c r="B1098" t="str">
        <f t="shared" si="51"/>
        <v>R</v>
      </c>
      <c r="C1098" t="s">
        <v>1</v>
      </c>
      <c r="D1098" t="s">
        <v>37</v>
      </c>
      <c r="E1098">
        <v>1987</v>
      </c>
      <c r="F1098" s="22">
        <f t="shared" si="52"/>
        <v>31778</v>
      </c>
      <c r="G1098" t="s">
        <v>3970</v>
      </c>
      <c r="H1098">
        <f t="shared" si="53"/>
        <v>6.8</v>
      </c>
      <c r="I1098">
        <v>6.8</v>
      </c>
      <c r="J1098">
        <v>14000</v>
      </c>
      <c r="K1098" t="s">
        <v>2154</v>
      </c>
      <c r="L1098" t="s">
        <v>3979</v>
      </c>
      <c r="M1098" t="s">
        <v>3980</v>
      </c>
      <c r="N1098" t="s">
        <v>7</v>
      </c>
      <c r="P1098">
        <v>2488740</v>
      </c>
      <c r="Q1098">
        <f>_xlfn.XLOOKUP(E1098,CPI!A:A,CPI!B:B)</f>
        <v>113.6</v>
      </c>
      <c r="R1098" s="12">
        <f>P1098*(CPI!$B$112/Movie!Q1098)</f>
        <v>6675343.9964788733</v>
      </c>
      <c r="S1098" t="s">
        <v>1026</v>
      </c>
      <c r="T1098">
        <v>89</v>
      </c>
    </row>
    <row r="1099" spans="1:20" x14ac:dyDescent="0.3">
      <c r="A1099" t="s">
        <v>3981</v>
      </c>
      <c r="B1099" t="str">
        <f t="shared" si="51"/>
        <v>PG</v>
      </c>
      <c r="C1099" t="s">
        <v>18</v>
      </c>
      <c r="D1099" t="s">
        <v>26</v>
      </c>
      <c r="E1099">
        <v>1987</v>
      </c>
      <c r="F1099" s="22">
        <f t="shared" si="52"/>
        <v>31778</v>
      </c>
      <c r="G1099" t="s">
        <v>3964</v>
      </c>
      <c r="H1099">
        <f t="shared" si="53"/>
        <v>6.1</v>
      </c>
      <c r="I1099">
        <v>6.1</v>
      </c>
      <c r="J1099">
        <v>3300</v>
      </c>
      <c r="K1099" t="s">
        <v>3982</v>
      </c>
      <c r="L1099" t="s">
        <v>3983</v>
      </c>
      <c r="M1099" t="s">
        <v>3984</v>
      </c>
      <c r="N1099" t="s">
        <v>15</v>
      </c>
      <c r="P1099">
        <v>174380</v>
      </c>
      <c r="Q1099">
        <f>_xlfn.XLOOKUP(E1099,CPI!A:A,CPI!B:B)</f>
        <v>113.6</v>
      </c>
      <c r="R1099" s="12">
        <f>P1099*(CPI!$B$112/Movie!Q1099)</f>
        <v>467725.22887323942</v>
      </c>
      <c r="S1099" t="s">
        <v>369</v>
      </c>
      <c r="T1099">
        <v>89</v>
      </c>
    </row>
    <row r="1100" spans="1:20" x14ac:dyDescent="0.3">
      <c r="A1100" t="s">
        <v>3985</v>
      </c>
      <c r="B1100" t="str">
        <f t="shared" si="51"/>
        <v>PG-13</v>
      </c>
      <c r="C1100" t="s">
        <v>1984</v>
      </c>
      <c r="D1100" t="s">
        <v>2</v>
      </c>
      <c r="E1100">
        <v>1987</v>
      </c>
      <c r="F1100" s="22">
        <f t="shared" si="52"/>
        <v>31778</v>
      </c>
      <c r="G1100" t="s">
        <v>3986</v>
      </c>
      <c r="H1100">
        <f t="shared" si="53"/>
        <v>5.7</v>
      </c>
      <c r="I1100">
        <v>5.7</v>
      </c>
      <c r="J1100">
        <v>9500</v>
      </c>
      <c r="K1100" t="s">
        <v>3987</v>
      </c>
      <c r="L1100" t="s">
        <v>3988</v>
      </c>
      <c r="M1100" t="s">
        <v>3989</v>
      </c>
      <c r="N1100" t="s">
        <v>15</v>
      </c>
      <c r="P1100">
        <v>15151736</v>
      </c>
      <c r="Q1100">
        <f>_xlfn.XLOOKUP(E1100,CPI!A:A,CPI!B:B)</f>
        <v>113.6</v>
      </c>
      <c r="R1100" s="12">
        <f>P1100*(CPI!$B$112/Movie!Q1100)</f>
        <v>40640263.725352116</v>
      </c>
      <c r="S1100" t="s">
        <v>2160</v>
      </c>
      <c r="T1100">
        <v>93</v>
      </c>
    </row>
    <row r="1101" spans="1:20" x14ac:dyDescent="0.3">
      <c r="A1101" t="s">
        <v>3990</v>
      </c>
      <c r="B1101" t="str">
        <f t="shared" si="51"/>
        <v>PG</v>
      </c>
      <c r="C1101" t="s">
        <v>18</v>
      </c>
      <c r="D1101" t="s">
        <v>26</v>
      </c>
      <c r="E1101">
        <v>1987</v>
      </c>
      <c r="F1101" s="22">
        <f t="shared" si="52"/>
        <v>31778</v>
      </c>
      <c r="G1101" t="s">
        <v>3991</v>
      </c>
      <c r="H1101">
        <f t="shared" si="53"/>
        <v>6.7</v>
      </c>
      <c r="I1101">
        <v>6.7</v>
      </c>
      <c r="J1101">
        <v>32000</v>
      </c>
      <c r="K1101" t="s">
        <v>640</v>
      </c>
      <c r="L1101" t="s">
        <v>3992</v>
      </c>
      <c r="M1101" t="s">
        <v>3993</v>
      </c>
      <c r="N1101" t="s">
        <v>15</v>
      </c>
      <c r="O1101">
        <v>25000000</v>
      </c>
      <c r="P1101">
        <v>65088797</v>
      </c>
      <c r="Q1101">
        <f>_xlfn.XLOOKUP(E1101,CPI!A:A,CPI!B:B)</f>
        <v>113.6</v>
      </c>
      <c r="R1101" s="12">
        <f>P1101*(CPI!$B$112/Movie!Q1101)</f>
        <v>174582363.08010563</v>
      </c>
      <c r="S1101" t="s">
        <v>46</v>
      </c>
      <c r="T1101">
        <v>106</v>
      </c>
    </row>
    <row r="1102" spans="1:20" x14ac:dyDescent="0.3">
      <c r="A1102" t="s">
        <v>3994</v>
      </c>
      <c r="B1102" t="str">
        <f t="shared" si="51"/>
        <v>PG</v>
      </c>
      <c r="C1102" t="s">
        <v>18</v>
      </c>
      <c r="D1102" t="s">
        <v>26</v>
      </c>
      <c r="E1102">
        <v>1987</v>
      </c>
      <c r="F1102" s="22">
        <f t="shared" si="52"/>
        <v>31778</v>
      </c>
      <c r="G1102" t="s">
        <v>3931</v>
      </c>
      <c r="H1102">
        <f t="shared" si="53"/>
        <v>6.6</v>
      </c>
      <c r="I1102">
        <v>6.6</v>
      </c>
      <c r="J1102">
        <v>42000</v>
      </c>
      <c r="K1102" t="s">
        <v>1282</v>
      </c>
      <c r="L1102" t="s">
        <v>3995</v>
      </c>
      <c r="M1102" t="s">
        <v>836</v>
      </c>
      <c r="N1102" t="s">
        <v>15</v>
      </c>
      <c r="O1102">
        <v>12000000</v>
      </c>
      <c r="P1102">
        <v>40050884</v>
      </c>
      <c r="Q1102">
        <f>_xlfn.XLOOKUP(E1102,CPI!A:A,CPI!B:B)</f>
        <v>113.6</v>
      </c>
      <c r="R1102" s="12">
        <f>P1102*(CPI!$B$112/Movie!Q1102)</f>
        <v>107425214.39084508</v>
      </c>
      <c r="S1102" t="s">
        <v>3996</v>
      </c>
      <c r="T1102">
        <v>107</v>
      </c>
    </row>
    <row r="1103" spans="1:20" x14ac:dyDescent="0.3">
      <c r="A1103" t="s">
        <v>3997</v>
      </c>
      <c r="B1103" t="str">
        <f t="shared" si="51"/>
        <v>PG-13</v>
      </c>
      <c r="C1103" t="s">
        <v>1984</v>
      </c>
      <c r="D1103" t="s">
        <v>26</v>
      </c>
      <c r="E1103">
        <v>1987</v>
      </c>
      <c r="F1103" s="22">
        <f t="shared" si="52"/>
        <v>31778</v>
      </c>
      <c r="G1103" t="s">
        <v>3998</v>
      </c>
      <c r="H1103">
        <f t="shared" si="53"/>
        <v>6</v>
      </c>
      <c r="I1103">
        <v>6</v>
      </c>
      <c r="J1103">
        <v>33000</v>
      </c>
      <c r="K1103" t="s">
        <v>3999</v>
      </c>
      <c r="L1103" t="s">
        <v>44</v>
      </c>
      <c r="M1103" t="s">
        <v>44</v>
      </c>
      <c r="N1103" t="s">
        <v>15</v>
      </c>
      <c r="O1103">
        <v>20000000</v>
      </c>
      <c r="P1103">
        <v>66673516</v>
      </c>
      <c r="Q1103">
        <f>_xlfn.XLOOKUP(E1103,CPI!A:A,CPI!B:B)</f>
        <v>113.6</v>
      </c>
      <c r="R1103" s="12">
        <f>P1103*(CPI!$B$112/Movie!Q1103)</f>
        <v>178832925.39788732</v>
      </c>
      <c r="S1103" t="s">
        <v>4000</v>
      </c>
      <c r="T1103">
        <v>106</v>
      </c>
    </row>
    <row r="1104" spans="1:20" x14ac:dyDescent="0.3">
      <c r="A1104" t="s">
        <v>4001</v>
      </c>
      <c r="B1104" t="str">
        <f t="shared" si="51"/>
        <v>PG-13</v>
      </c>
      <c r="C1104" t="s">
        <v>1984</v>
      </c>
      <c r="D1104" t="s">
        <v>26</v>
      </c>
      <c r="E1104">
        <v>1987</v>
      </c>
      <c r="F1104" s="22">
        <f t="shared" si="52"/>
        <v>31778</v>
      </c>
      <c r="G1104" t="s">
        <v>3913</v>
      </c>
      <c r="H1104">
        <f t="shared" si="53"/>
        <v>6.3</v>
      </c>
      <c r="I1104">
        <v>6.3</v>
      </c>
      <c r="J1104">
        <v>35000</v>
      </c>
      <c r="K1104" t="s">
        <v>3504</v>
      </c>
      <c r="L1104" t="s">
        <v>4002</v>
      </c>
      <c r="M1104" t="s">
        <v>3504</v>
      </c>
      <c r="N1104" t="s">
        <v>15</v>
      </c>
      <c r="O1104">
        <v>14000000</v>
      </c>
      <c r="P1104">
        <v>57915972</v>
      </c>
      <c r="Q1104">
        <f>_xlfn.XLOOKUP(E1104,CPI!A:A,CPI!B:B)</f>
        <v>113.6</v>
      </c>
      <c r="R1104" s="12">
        <f>P1104*(CPI!$B$112/Movie!Q1104)</f>
        <v>155343280.53169015</v>
      </c>
      <c r="S1104" t="s">
        <v>35</v>
      </c>
      <c r="T1104">
        <v>88</v>
      </c>
    </row>
    <row r="1105" spans="1:20" x14ac:dyDescent="0.3">
      <c r="A1105" t="s">
        <v>4003</v>
      </c>
      <c r="B1105" t="str">
        <f t="shared" si="51"/>
        <v>R</v>
      </c>
      <c r="C1105" t="s">
        <v>1</v>
      </c>
      <c r="D1105" t="s">
        <v>26</v>
      </c>
      <c r="E1105">
        <v>1987</v>
      </c>
      <c r="F1105" s="22">
        <f t="shared" si="52"/>
        <v>31778</v>
      </c>
      <c r="G1105" t="s">
        <v>3883</v>
      </c>
      <c r="H1105">
        <f t="shared" si="53"/>
        <v>6.2</v>
      </c>
      <c r="I1105">
        <v>6.2</v>
      </c>
      <c r="J1105">
        <v>10000</v>
      </c>
      <c r="K1105" t="s">
        <v>593</v>
      </c>
      <c r="L1105" t="s">
        <v>4004</v>
      </c>
      <c r="M1105" t="s">
        <v>1834</v>
      </c>
      <c r="N1105" t="s">
        <v>15</v>
      </c>
      <c r="P1105">
        <v>548696</v>
      </c>
      <c r="Q1105">
        <f>_xlfn.XLOOKUP(E1105,CPI!A:A,CPI!B:B)</f>
        <v>113.6</v>
      </c>
      <c r="R1105" s="12">
        <f>P1105*(CPI!$B$112/Movie!Q1105)</f>
        <v>1471722.457746479</v>
      </c>
      <c r="S1105" t="s">
        <v>46</v>
      </c>
      <c r="T1105">
        <v>85</v>
      </c>
    </row>
    <row r="1106" spans="1:20" x14ac:dyDescent="0.3">
      <c r="A1106" t="s">
        <v>4005</v>
      </c>
      <c r="B1106" t="str">
        <f t="shared" si="51"/>
        <v>PG</v>
      </c>
      <c r="C1106" t="s">
        <v>18</v>
      </c>
      <c r="D1106" t="s">
        <v>26</v>
      </c>
      <c r="E1106">
        <v>1987</v>
      </c>
      <c r="F1106" s="22">
        <f t="shared" si="52"/>
        <v>31778</v>
      </c>
      <c r="G1106" t="s">
        <v>3986</v>
      </c>
      <c r="H1106">
        <f t="shared" si="53"/>
        <v>3.4</v>
      </c>
      <c r="I1106">
        <v>3.4</v>
      </c>
      <c r="J1106">
        <v>11000</v>
      </c>
      <c r="K1106" t="s">
        <v>4006</v>
      </c>
      <c r="L1106" t="s">
        <v>2591</v>
      </c>
      <c r="M1106" t="s">
        <v>4007</v>
      </c>
      <c r="N1106" t="s">
        <v>15</v>
      </c>
      <c r="O1106">
        <v>3000000</v>
      </c>
      <c r="P1106">
        <v>7888703</v>
      </c>
      <c r="Q1106">
        <f>_xlfn.XLOOKUP(E1106,CPI!A:A,CPI!B:B)</f>
        <v>113.6</v>
      </c>
      <c r="R1106" s="12">
        <f>P1106*(CPI!$B$112/Movie!Q1106)</f>
        <v>21159223.627640847</v>
      </c>
      <c r="S1106" t="s">
        <v>1521</v>
      </c>
      <c r="T1106">
        <v>95</v>
      </c>
    </row>
    <row r="1107" spans="1:20" x14ac:dyDescent="0.3">
      <c r="A1107" t="s">
        <v>4008</v>
      </c>
      <c r="B1107" t="str">
        <f t="shared" si="51"/>
        <v>PG</v>
      </c>
      <c r="C1107" t="s">
        <v>18</v>
      </c>
      <c r="D1107" t="s">
        <v>26</v>
      </c>
      <c r="E1107">
        <v>1987</v>
      </c>
      <c r="F1107" s="22">
        <f t="shared" si="52"/>
        <v>31778</v>
      </c>
      <c r="G1107" t="s">
        <v>4009</v>
      </c>
      <c r="H1107">
        <f t="shared" si="53"/>
        <v>6.3</v>
      </c>
      <c r="I1107">
        <v>6.3</v>
      </c>
      <c r="J1107">
        <v>14000</v>
      </c>
      <c r="K1107" t="s">
        <v>2336</v>
      </c>
      <c r="L1107" t="s">
        <v>199</v>
      </c>
      <c r="M1107" t="s">
        <v>2351</v>
      </c>
      <c r="N1107" t="s">
        <v>15</v>
      </c>
      <c r="P1107">
        <v>26712476</v>
      </c>
      <c r="Q1107">
        <f>_xlfn.XLOOKUP(E1107,CPI!A:A,CPI!B:B)</f>
        <v>113.6</v>
      </c>
      <c r="R1107" s="12">
        <f>P1107*(CPI!$B$112/Movie!Q1107)</f>
        <v>71648692.228873238</v>
      </c>
      <c r="S1107" t="s">
        <v>65</v>
      </c>
      <c r="T1107">
        <v>110</v>
      </c>
    </row>
    <row r="1108" spans="1:20" x14ac:dyDescent="0.3">
      <c r="A1108" t="s">
        <v>4010</v>
      </c>
      <c r="B1108" t="str">
        <f t="shared" si="51"/>
        <v>PG</v>
      </c>
      <c r="C1108" t="s">
        <v>18</v>
      </c>
      <c r="D1108" t="s">
        <v>48</v>
      </c>
      <c r="E1108">
        <v>1987</v>
      </c>
      <c r="F1108" s="22">
        <f t="shared" si="52"/>
        <v>31778</v>
      </c>
      <c r="G1108" t="s">
        <v>3874</v>
      </c>
      <c r="H1108">
        <f t="shared" si="53"/>
        <v>7.5</v>
      </c>
      <c r="I1108">
        <v>7.5</v>
      </c>
      <c r="J1108">
        <v>9500</v>
      </c>
      <c r="K1108" t="s">
        <v>4011</v>
      </c>
      <c r="L1108" t="s">
        <v>4012</v>
      </c>
      <c r="M1108" t="s">
        <v>346</v>
      </c>
      <c r="N1108" t="s">
        <v>7</v>
      </c>
      <c r="P1108">
        <v>1083486</v>
      </c>
      <c r="Q1108">
        <f>_xlfn.XLOOKUP(E1108,CPI!A:A,CPI!B:B)</f>
        <v>113.6</v>
      </c>
      <c r="R1108" s="12">
        <f>P1108*(CPI!$B$112/Movie!Q1108)</f>
        <v>2906145.9876760566</v>
      </c>
      <c r="S1108" t="s">
        <v>348</v>
      </c>
      <c r="T1108">
        <v>100</v>
      </c>
    </row>
    <row r="1109" spans="1:20" x14ac:dyDescent="0.3">
      <c r="A1109" t="s">
        <v>4013</v>
      </c>
      <c r="B1109" t="str">
        <f t="shared" si="51"/>
        <v>PG-13</v>
      </c>
      <c r="C1109" t="s">
        <v>1984</v>
      </c>
      <c r="D1109" t="s">
        <v>136</v>
      </c>
      <c r="E1109">
        <v>1987</v>
      </c>
      <c r="F1109" s="22">
        <f t="shared" si="52"/>
        <v>31778</v>
      </c>
      <c r="G1109" t="s">
        <v>4014</v>
      </c>
      <c r="H1109">
        <f t="shared" si="53"/>
        <v>6.1</v>
      </c>
      <c r="I1109">
        <v>6.1</v>
      </c>
      <c r="J1109">
        <v>16000</v>
      </c>
      <c r="K1109" t="s">
        <v>4015</v>
      </c>
      <c r="L1109" t="s">
        <v>4016</v>
      </c>
      <c r="M1109" t="s">
        <v>4017</v>
      </c>
      <c r="N1109" t="s">
        <v>180</v>
      </c>
      <c r="P1109">
        <v>13539458</v>
      </c>
      <c r="Q1109">
        <f>_xlfn.XLOOKUP(E1109,CPI!A:A,CPI!B:B)</f>
        <v>113.6</v>
      </c>
      <c r="R1109" s="12">
        <f>P1109*(CPI!$B$112/Movie!Q1109)</f>
        <v>36315782.153169014</v>
      </c>
      <c r="S1109" t="s">
        <v>4018</v>
      </c>
      <c r="T1109">
        <v>85</v>
      </c>
    </row>
    <row r="1110" spans="1:20" x14ac:dyDescent="0.3">
      <c r="A1110" t="s">
        <v>4019</v>
      </c>
      <c r="B1110" t="str">
        <f t="shared" si="51"/>
        <v>PG</v>
      </c>
      <c r="C1110" t="s">
        <v>18</v>
      </c>
      <c r="D1110" t="s">
        <v>26</v>
      </c>
      <c r="E1110">
        <v>1987</v>
      </c>
      <c r="F1110" s="22">
        <f t="shared" si="52"/>
        <v>31778</v>
      </c>
      <c r="G1110" t="s">
        <v>3634</v>
      </c>
      <c r="H1110">
        <f t="shared" si="53"/>
        <v>5.5</v>
      </c>
      <c r="I1110">
        <v>5.5</v>
      </c>
      <c r="J1110">
        <v>11000</v>
      </c>
      <c r="K1110" t="s">
        <v>4020</v>
      </c>
      <c r="L1110" t="s">
        <v>4020</v>
      </c>
      <c r="M1110" t="s">
        <v>4021</v>
      </c>
      <c r="N1110" t="s">
        <v>15</v>
      </c>
      <c r="O1110">
        <v>3500000</v>
      </c>
      <c r="P1110">
        <v>23509382</v>
      </c>
      <c r="Q1110">
        <f>_xlfn.XLOOKUP(E1110,CPI!A:A,CPI!B:B)</f>
        <v>113.6</v>
      </c>
      <c r="R1110" s="12">
        <f>P1110*(CPI!$B$112/Movie!Q1110)</f>
        <v>63057294.853873238</v>
      </c>
      <c r="S1110" t="s">
        <v>4022</v>
      </c>
      <c r="T1110">
        <v>92</v>
      </c>
    </row>
    <row r="1111" spans="1:20" x14ac:dyDescent="0.3">
      <c r="A1111" t="s">
        <v>4023</v>
      </c>
      <c r="B1111" t="str">
        <f t="shared" si="51"/>
        <v>R</v>
      </c>
      <c r="C1111" t="s">
        <v>1</v>
      </c>
      <c r="D1111" t="s">
        <v>26</v>
      </c>
      <c r="E1111">
        <v>1987</v>
      </c>
      <c r="F1111" s="22">
        <f t="shared" si="52"/>
        <v>31778</v>
      </c>
      <c r="G1111" t="s">
        <v>4024</v>
      </c>
      <c r="H1111">
        <f t="shared" si="53"/>
        <v>5.8</v>
      </c>
      <c r="I1111">
        <v>5.8</v>
      </c>
      <c r="J1111">
        <v>2600</v>
      </c>
      <c r="K1111" t="s">
        <v>593</v>
      </c>
      <c r="L1111" t="s">
        <v>80</v>
      </c>
      <c r="M1111" t="s">
        <v>1338</v>
      </c>
      <c r="N1111" t="s">
        <v>7</v>
      </c>
      <c r="P1111">
        <v>1028679</v>
      </c>
      <c r="Q1111">
        <f>_xlfn.XLOOKUP(E1111,CPI!A:A,CPI!B:B)</f>
        <v>113.6</v>
      </c>
      <c r="R1111" s="12">
        <f>P1111*(CPI!$B$112/Movie!Q1111)</f>
        <v>2759141.6487676059</v>
      </c>
      <c r="S1111" t="s">
        <v>4025</v>
      </c>
      <c r="T1111">
        <v>90</v>
      </c>
    </row>
    <row r="1112" spans="1:20" x14ac:dyDescent="0.3">
      <c r="A1112" t="s">
        <v>4026</v>
      </c>
      <c r="B1112" t="str">
        <f t="shared" si="51"/>
        <v>R</v>
      </c>
      <c r="C1112" t="s">
        <v>1</v>
      </c>
      <c r="D1112" t="s">
        <v>19</v>
      </c>
      <c r="E1112">
        <v>1987</v>
      </c>
      <c r="F1112" s="22">
        <f t="shared" si="52"/>
        <v>31778</v>
      </c>
      <c r="G1112" t="s">
        <v>3544</v>
      </c>
      <c r="H1112">
        <f t="shared" si="53"/>
        <v>6.7</v>
      </c>
      <c r="I1112">
        <v>6.7</v>
      </c>
      <c r="J1112">
        <v>24000</v>
      </c>
      <c r="K1112" t="s">
        <v>709</v>
      </c>
      <c r="L1112" t="s">
        <v>3294</v>
      </c>
      <c r="M1112" t="s">
        <v>4027</v>
      </c>
      <c r="N1112" t="s">
        <v>15</v>
      </c>
      <c r="P1112">
        <v>13839404</v>
      </c>
      <c r="Q1112">
        <f>_xlfn.XLOOKUP(E1112,CPI!A:A,CPI!B:B)</f>
        <v>113.6</v>
      </c>
      <c r="R1112" s="12">
        <f>P1112*(CPI!$B$112/Movie!Q1112)</f>
        <v>37120302.806338027</v>
      </c>
      <c r="S1112" t="s">
        <v>1073</v>
      </c>
      <c r="T1112">
        <v>110</v>
      </c>
    </row>
    <row r="1113" spans="1:20" x14ac:dyDescent="0.3">
      <c r="A1113" t="s">
        <v>4028</v>
      </c>
      <c r="B1113" t="str">
        <f t="shared" si="51"/>
        <v>PG-13</v>
      </c>
      <c r="C1113" t="s">
        <v>1984</v>
      </c>
      <c r="D1113" t="s">
        <v>19</v>
      </c>
      <c r="E1113">
        <v>1987</v>
      </c>
      <c r="F1113" s="22">
        <f t="shared" si="52"/>
        <v>31778</v>
      </c>
      <c r="G1113" t="s">
        <v>4029</v>
      </c>
      <c r="H1113">
        <f t="shared" si="53"/>
        <v>5.6</v>
      </c>
      <c r="I1113">
        <v>5.6</v>
      </c>
      <c r="J1113">
        <v>9100</v>
      </c>
      <c r="K1113" t="s">
        <v>4030</v>
      </c>
      <c r="L1113" t="s">
        <v>2935</v>
      </c>
      <c r="M1113" t="s">
        <v>4031</v>
      </c>
      <c r="N1113" t="s">
        <v>15</v>
      </c>
      <c r="O1113">
        <v>10000000</v>
      </c>
      <c r="Q1113">
        <f>_xlfn.XLOOKUP(E1113,CPI!A:A,CPI!B:B)</f>
        <v>113.6</v>
      </c>
      <c r="R1113" s="12">
        <f>P1113*(CPI!$B$112/Movie!Q1113)</f>
        <v>0</v>
      </c>
      <c r="S1113" t="s">
        <v>35</v>
      </c>
      <c r="T1113">
        <v>99</v>
      </c>
    </row>
    <row r="1114" spans="1:20" x14ac:dyDescent="0.3">
      <c r="A1114" t="s">
        <v>4032</v>
      </c>
      <c r="B1114" t="str">
        <f t="shared" si="51"/>
        <v>R</v>
      </c>
      <c r="C1114" t="s">
        <v>1</v>
      </c>
      <c r="D1114" t="s">
        <v>37</v>
      </c>
      <c r="E1114">
        <v>1987</v>
      </c>
      <c r="F1114" s="22">
        <f t="shared" si="52"/>
        <v>31778</v>
      </c>
      <c r="G1114" t="s">
        <v>4009</v>
      </c>
      <c r="H1114">
        <f t="shared" si="53"/>
        <v>7</v>
      </c>
      <c r="I1114">
        <v>7</v>
      </c>
      <c r="J1114">
        <v>18000</v>
      </c>
      <c r="K1114" t="s">
        <v>2645</v>
      </c>
      <c r="L1114" t="s">
        <v>2273</v>
      </c>
      <c r="M1114" t="s">
        <v>1988</v>
      </c>
      <c r="N1114" t="s">
        <v>15</v>
      </c>
      <c r="O1114">
        <v>5000000</v>
      </c>
      <c r="P1114">
        <v>9747988</v>
      </c>
      <c r="Q1114">
        <f>_xlfn.XLOOKUP(E1114,CPI!A:A,CPI!B:B)</f>
        <v>113.6</v>
      </c>
      <c r="R1114" s="12">
        <f>P1114*(CPI!$B$112/Movie!Q1114)</f>
        <v>26146231.897887323</v>
      </c>
      <c r="S1114" t="s">
        <v>4033</v>
      </c>
      <c r="T1114">
        <v>97</v>
      </c>
    </row>
    <row r="1115" spans="1:20" x14ac:dyDescent="0.3">
      <c r="A1115" t="s">
        <v>4034</v>
      </c>
      <c r="B1115" t="str">
        <f t="shared" si="51"/>
        <v>R</v>
      </c>
      <c r="C1115" t="s">
        <v>1</v>
      </c>
      <c r="D1115" t="s">
        <v>89</v>
      </c>
      <c r="E1115">
        <v>1987</v>
      </c>
      <c r="F1115" s="22">
        <f t="shared" si="52"/>
        <v>31778</v>
      </c>
      <c r="G1115" t="s">
        <v>3606</v>
      </c>
      <c r="H1115">
        <f t="shared" si="53"/>
        <v>6.4</v>
      </c>
      <c r="I1115">
        <v>6.4</v>
      </c>
      <c r="J1115">
        <v>5100</v>
      </c>
      <c r="K1115" t="s">
        <v>1648</v>
      </c>
      <c r="L1115" t="s">
        <v>4035</v>
      </c>
      <c r="M1115" t="s">
        <v>1113</v>
      </c>
      <c r="N1115" t="s">
        <v>15</v>
      </c>
      <c r="O1115">
        <v>8300000</v>
      </c>
      <c r="P1115">
        <v>12640385</v>
      </c>
      <c r="Q1115">
        <f>_xlfn.XLOOKUP(E1115,CPI!A:A,CPI!B:B)</f>
        <v>113.6</v>
      </c>
      <c r="R1115" s="12">
        <f>P1115*(CPI!$B$112/Movie!Q1115)</f>
        <v>33904272.090669014</v>
      </c>
      <c r="S1115" t="s">
        <v>1736</v>
      </c>
      <c r="T1115">
        <v>112</v>
      </c>
    </row>
    <row r="1116" spans="1:20" x14ac:dyDescent="0.3">
      <c r="A1116" t="s">
        <v>4036</v>
      </c>
      <c r="B1116" t="str">
        <f t="shared" si="51"/>
        <v>R</v>
      </c>
      <c r="C1116" t="s">
        <v>1</v>
      </c>
      <c r="D1116" t="s">
        <v>26</v>
      </c>
      <c r="E1116">
        <v>1987</v>
      </c>
      <c r="F1116" s="22">
        <f t="shared" si="52"/>
        <v>31778</v>
      </c>
      <c r="G1116" t="s">
        <v>4037</v>
      </c>
      <c r="H1116">
        <f t="shared" si="53"/>
        <v>7.2</v>
      </c>
      <c r="I1116">
        <v>7.2</v>
      </c>
      <c r="J1116">
        <v>19000</v>
      </c>
      <c r="K1116" t="s">
        <v>4038</v>
      </c>
      <c r="L1116" t="s">
        <v>4039</v>
      </c>
      <c r="M1116" t="s">
        <v>2771</v>
      </c>
      <c r="N1116" t="s">
        <v>15</v>
      </c>
      <c r="O1116">
        <v>3000000</v>
      </c>
      <c r="P1116">
        <v>3221568</v>
      </c>
      <c r="Q1116">
        <f>_xlfn.XLOOKUP(E1116,CPI!A:A,CPI!B:B)</f>
        <v>113.6</v>
      </c>
      <c r="R1116" s="12">
        <f>P1116*(CPI!$B$112/Movie!Q1116)</f>
        <v>8640948.6760563385</v>
      </c>
      <c r="S1116" t="s">
        <v>1160</v>
      </c>
      <c r="T1116">
        <v>100</v>
      </c>
    </row>
    <row r="1117" spans="1:20" x14ac:dyDescent="0.3">
      <c r="A1117" t="s">
        <v>4040</v>
      </c>
      <c r="B1117" t="str">
        <f t="shared" si="51"/>
        <v>PG</v>
      </c>
      <c r="C1117" t="s">
        <v>18</v>
      </c>
      <c r="D1117" t="s">
        <v>136</v>
      </c>
      <c r="E1117">
        <v>1987</v>
      </c>
      <c r="F1117" s="22">
        <f t="shared" si="52"/>
        <v>31778</v>
      </c>
      <c r="G1117" t="s">
        <v>3840</v>
      </c>
      <c r="H1117">
        <f t="shared" si="53"/>
        <v>5.5</v>
      </c>
      <c r="I1117">
        <v>5.5</v>
      </c>
      <c r="J1117">
        <v>3300</v>
      </c>
      <c r="K1117" t="s">
        <v>1853</v>
      </c>
      <c r="L1117" t="s">
        <v>1853</v>
      </c>
      <c r="M1117" t="s">
        <v>3278</v>
      </c>
      <c r="N1117" t="s">
        <v>15</v>
      </c>
      <c r="O1117">
        <v>3000000</v>
      </c>
      <c r="P1117">
        <v>9868521</v>
      </c>
      <c r="Q1117">
        <f>_xlfn.XLOOKUP(E1117,CPI!A:A,CPI!B:B)</f>
        <v>113.6</v>
      </c>
      <c r="R1117" s="12">
        <f>P1117*(CPI!$B$112/Movie!Q1117)</f>
        <v>26469527.717429578</v>
      </c>
      <c r="S1117" t="s">
        <v>4041</v>
      </c>
      <c r="T1117">
        <v>93</v>
      </c>
    </row>
    <row r="1118" spans="1:20" x14ac:dyDescent="0.3">
      <c r="A1118" t="s">
        <v>4042</v>
      </c>
      <c r="B1118" t="str">
        <f t="shared" si="51"/>
        <v>PG-13</v>
      </c>
      <c r="C1118" t="s">
        <v>1984</v>
      </c>
      <c r="D1118" t="s">
        <v>26</v>
      </c>
      <c r="E1118">
        <v>1987</v>
      </c>
      <c r="F1118" s="22">
        <f t="shared" si="52"/>
        <v>31778</v>
      </c>
      <c r="G1118" t="s">
        <v>4043</v>
      </c>
      <c r="H1118">
        <f t="shared" si="53"/>
        <v>6</v>
      </c>
      <c r="I1118">
        <v>6</v>
      </c>
      <c r="J1118">
        <v>21000</v>
      </c>
      <c r="K1118" t="s">
        <v>699</v>
      </c>
      <c r="L1118" t="s">
        <v>3385</v>
      </c>
      <c r="M1118" t="s">
        <v>4044</v>
      </c>
      <c r="N1118" t="s">
        <v>15</v>
      </c>
      <c r="O1118">
        <v>18000000</v>
      </c>
      <c r="P1118">
        <v>39337581</v>
      </c>
      <c r="Q1118">
        <f>_xlfn.XLOOKUP(E1118,CPI!A:A,CPI!B:B)</f>
        <v>113.6</v>
      </c>
      <c r="R1118" s="12">
        <f>P1118*(CPI!$B$112/Movie!Q1118)</f>
        <v>105511980.02376761</v>
      </c>
      <c r="S1118" t="s">
        <v>2085</v>
      </c>
      <c r="T1118">
        <v>95</v>
      </c>
    </row>
    <row r="1119" spans="1:20" x14ac:dyDescent="0.3">
      <c r="A1119" t="s">
        <v>4045</v>
      </c>
      <c r="B1119" t="str">
        <f t="shared" si="51"/>
        <v>PG</v>
      </c>
      <c r="C1119" t="s">
        <v>18</v>
      </c>
      <c r="D1119" t="s">
        <v>2</v>
      </c>
      <c r="E1119">
        <v>1987</v>
      </c>
      <c r="F1119" s="22">
        <f t="shared" si="52"/>
        <v>31778</v>
      </c>
      <c r="G1119" t="s">
        <v>4046</v>
      </c>
      <c r="H1119">
        <f t="shared" si="53"/>
        <v>8</v>
      </c>
      <c r="I1119">
        <v>8</v>
      </c>
      <c r="J1119">
        <v>32000</v>
      </c>
      <c r="K1119" t="s">
        <v>619</v>
      </c>
      <c r="L1119" t="s">
        <v>619</v>
      </c>
      <c r="M1119" t="s">
        <v>4047</v>
      </c>
      <c r="N1119" t="s">
        <v>437</v>
      </c>
      <c r="P1119">
        <v>4575613</v>
      </c>
      <c r="Q1119">
        <f>_xlfn.XLOOKUP(E1119,CPI!A:A,CPI!B:B)</f>
        <v>113.6</v>
      </c>
      <c r="R1119" s="12">
        <f>P1119*(CPI!$B$112/Movie!Q1119)</f>
        <v>12272792.967429578</v>
      </c>
      <c r="S1119" t="s">
        <v>4048</v>
      </c>
      <c r="T1119">
        <v>104</v>
      </c>
    </row>
    <row r="1120" spans="1:20" x14ac:dyDescent="0.3">
      <c r="A1120" t="s">
        <v>4049</v>
      </c>
      <c r="B1120" t="str">
        <f t="shared" si="51"/>
        <v>R</v>
      </c>
      <c r="C1120" t="s">
        <v>1</v>
      </c>
      <c r="D1120" t="s">
        <v>26</v>
      </c>
      <c r="E1120">
        <v>1987</v>
      </c>
      <c r="F1120" s="22">
        <f t="shared" si="52"/>
        <v>31778</v>
      </c>
      <c r="G1120" t="s">
        <v>4050</v>
      </c>
      <c r="H1120">
        <f t="shared" si="53"/>
        <v>6.5</v>
      </c>
      <c r="I1120">
        <v>6.5</v>
      </c>
      <c r="J1120">
        <v>3600</v>
      </c>
      <c r="K1120" t="s">
        <v>4051</v>
      </c>
      <c r="L1120" t="s">
        <v>4052</v>
      </c>
      <c r="M1120" t="s">
        <v>4053</v>
      </c>
      <c r="N1120" t="s">
        <v>7</v>
      </c>
      <c r="P1120">
        <v>124167</v>
      </c>
      <c r="Q1120">
        <f>_xlfn.XLOOKUP(E1120,CPI!A:A,CPI!B:B)</f>
        <v>113.6</v>
      </c>
      <c r="R1120" s="12">
        <f>P1120*(CPI!$B$112/Movie!Q1120)</f>
        <v>333043.00088028167</v>
      </c>
      <c r="S1120" t="s">
        <v>4054</v>
      </c>
      <c r="T1120">
        <v>93</v>
      </c>
    </row>
    <row r="1121" spans="1:20" x14ac:dyDescent="0.3">
      <c r="A1121" t="s">
        <v>4055</v>
      </c>
      <c r="B1121" t="str">
        <f t="shared" si="51"/>
        <v>PG-13</v>
      </c>
      <c r="C1121" t="s">
        <v>1984</v>
      </c>
      <c r="D1121" t="s">
        <v>26</v>
      </c>
      <c r="E1121">
        <v>1987</v>
      </c>
      <c r="F1121" s="22">
        <f t="shared" si="52"/>
        <v>31778</v>
      </c>
      <c r="G1121" t="s">
        <v>4056</v>
      </c>
      <c r="H1121">
        <f t="shared" si="53"/>
        <v>7.3</v>
      </c>
      <c r="I1121">
        <v>7.3</v>
      </c>
      <c r="J1121">
        <v>13000</v>
      </c>
      <c r="K1121" t="s">
        <v>512</v>
      </c>
      <c r="L1121" t="s">
        <v>512</v>
      </c>
      <c r="M1121" t="s">
        <v>4057</v>
      </c>
      <c r="N1121" t="s">
        <v>7</v>
      </c>
      <c r="P1121">
        <v>10021120</v>
      </c>
      <c r="Q1121">
        <f>_xlfn.XLOOKUP(E1121,CPI!A:A,CPI!B:B)</f>
        <v>113.6</v>
      </c>
      <c r="R1121" s="12">
        <f>P1121*(CPI!$B$112/Movie!Q1121)</f>
        <v>26878831.549295776</v>
      </c>
      <c r="S1121" t="s">
        <v>16</v>
      </c>
      <c r="T1121">
        <v>113</v>
      </c>
    </row>
    <row r="1122" spans="1:20" x14ac:dyDescent="0.3">
      <c r="A1122" t="s">
        <v>4058</v>
      </c>
      <c r="B1122" t="str">
        <f t="shared" si="51"/>
        <v>R</v>
      </c>
      <c r="C1122" t="s">
        <v>1</v>
      </c>
      <c r="D1122" t="s">
        <v>89</v>
      </c>
      <c r="E1122">
        <v>1987</v>
      </c>
      <c r="F1122" s="22">
        <f t="shared" si="52"/>
        <v>31778</v>
      </c>
      <c r="G1122" t="s">
        <v>3960</v>
      </c>
      <c r="H1122">
        <f t="shared" si="53"/>
        <v>6.1</v>
      </c>
      <c r="I1122">
        <v>6.1</v>
      </c>
      <c r="J1122">
        <v>4400</v>
      </c>
      <c r="K1122" t="s">
        <v>4059</v>
      </c>
      <c r="L1122" t="s">
        <v>4060</v>
      </c>
      <c r="M1122" t="s">
        <v>3243</v>
      </c>
      <c r="N1122" t="s">
        <v>15</v>
      </c>
      <c r="O1122">
        <v>8000000</v>
      </c>
      <c r="P1122">
        <v>2877571</v>
      </c>
      <c r="Q1122">
        <f>_xlfn.XLOOKUP(E1122,CPI!A:A,CPI!B:B)</f>
        <v>113.6</v>
      </c>
      <c r="R1122" s="12">
        <f>P1122*(CPI!$B$112/Movie!Q1122)</f>
        <v>7718273.6241197186</v>
      </c>
      <c r="S1122" t="s">
        <v>35</v>
      </c>
      <c r="T1122">
        <v>106</v>
      </c>
    </row>
    <row r="1123" spans="1:20" x14ac:dyDescent="0.3">
      <c r="A1123" t="s">
        <v>4061</v>
      </c>
      <c r="B1123" t="str">
        <f t="shared" si="51"/>
        <v>PG-13</v>
      </c>
      <c r="C1123" t="s">
        <v>1984</v>
      </c>
      <c r="D1123" t="s">
        <v>19</v>
      </c>
      <c r="E1123">
        <v>1987</v>
      </c>
      <c r="F1123" s="22">
        <f t="shared" si="52"/>
        <v>31778</v>
      </c>
      <c r="G1123" t="s">
        <v>4014</v>
      </c>
      <c r="H1123">
        <f t="shared" si="53"/>
        <v>4.5</v>
      </c>
      <c r="I1123">
        <v>4.5</v>
      </c>
      <c r="J1123">
        <v>11000</v>
      </c>
      <c r="K1123" t="s">
        <v>4062</v>
      </c>
      <c r="L1123" t="s">
        <v>4062</v>
      </c>
      <c r="M1123" t="s">
        <v>585</v>
      </c>
      <c r="N1123" t="s">
        <v>15</v>
      </c>
      <c r="O1123">
        <v>55000000</v>
      </c>
      <c r="P1123">
        <v>14375181</v>
      </c>
      <c r="Q1123">
        <f>_xlfn.XLOOKUP(E1123,CPI!A:A,CPI!B:B)</f>
        <v>113.6</v>
      </c>
      <c r="R1123" s="12">
        <f>P1123*(CPI!$B$112/Movie!Q1123)</f>
        <v>38557373.685739435</v>
      </c>
      <c r="S1123" t="s">
        <v>16</v>
      </c>
      <c r="T1123">
        <v>107</v>
      </c>
    </row>
    <row r="1124" spans="1:20" x14ac:dyDescent="0.3">
      <c r="A1124" t="s">
        <v>4063</v>
      </c>
      <c r="B1124" t="str">
        <f t="shared" si="51"/>
        <v>R</v>
      </c>
      <c r="C1124" t="s">
        <v>1</v>
      </c>
      <c r="D1124" t="s">
        <v>26</v>
      </c>
      <c r="E1124">
        <v>1987</v>
      </c>
      <c r="F1124" s="22">
        <f t="shared" si="52"/>
        <v>31778</v>
      </c>
      <c r="G1124" t="s">
        <v>3883</v>
      </c>
      <c r="H1124">
        <f t="shared" si="53"/>
        <v>4.8</v>
      </c>
      <c r="I1124">
        <v>4.8</v>
      </c>
      <c r="J1124">
        <v>1300</v>
      </c>
      <c r="K1124" t="s">
        <v>4064</v>
      </c>
      <c r="L1124" t="s">
        <v>4064</v>
      </c>
      <c r="M1124" t="s">
        <v>1385</v>
      </c>
      <c r="N1124" t="s">
        <v>15</v>
      </c>
      <c r="O1124">
        <v>5000000</v>
      </c>
      <c r="P1124">
        <v>858250</v>
      </c>
      <c r="Q1124">
        <f>_xlfn.XLOOKUP(E1124,CPI!A:A,CPI!B:B)</f>
        <v>113.6</v>
      </c>
      <c r="R1124" s="12">
        <f>P1124*(CPI!$B$112/Movie!Q1124)</f>
        <v>2302013.8644366199</v>
      </c>
      <c r="S1124" t="s">
        <v>1160</v>
      </c>
      <c r="T1124">
        <v>110</v>
      </c>
    </row>
    <row r="1125" spans="1:20" x14ac:dyDescent="0.3">
      <c r="A1125" t="s">
        <v>4065</v>
      </c>
      <c r="B1125" t="str">
        <f t="shared" si="51"/>
        <v>R</v>
      </c>
      <c r="C1125" t="s">
        <v>1</v>
      </c>
      <c r="D1125" t="s">
        <v>19</v>
      </c>
      <c r="E1125">
        <v>1987</v>
      </c>
      <c r="F1125" s="22">
        <f t="shared" si="52"/>
        <v>31778</v>
      </c>
      <c r="G1125" t="s">
        <v>4066</v>
      </c>
      <c r="H1125">
        <f t="shared" si="53"/>
        <v>6.6</v>
      </c>
      <c r="I1125">
        <v>6.6</v>
      </c>
      <c r="J1125">
        <v>24000</v>
      </c>
      <c r="K1125" t="s">
        <v>899</v>
      </c>
      <c r="L1125" t="s">
        <v>2273</v>
      </c>
      <c r="M1125" t="s">
        <v>330</v>
      </c>
      <c r="N1125" t="s">
        <v>15</v>
      </c>
      <c r="P1125">
        <v>65673233</v>
      </c>
      <c r="Q1125">
        <f>_xlfn.XLOOKUP(E1125,CPI!A:A,CPI!B:B)</f>
        <v>113.6</v>
      </c>
      <c r="R1125" s="12">
        <f>P1125*(CPI!$B$112/Movie!Q1125)</f>
        <v>176149948.02024648</v>
      </c>
      <c r="S1125" t="s">
        <v>2077</v>
      </c>
      <c r="T1125">
        <v>117</v>
      </c>
    </row>
    <row r="1126" spans="1:20" x14ac:dyDescent="0.3">
      <c r="A1126" t="s">
        <v>4067</v>
      </c>
      <c r="B1126" t="str">
        <f t="shared" si="51"/>
        <v>G</v>
      </c>
      <c r="C1126" t="s">
        <v>322</v>
      </c>
      <c r="D1126" t="s">
        <v>2</v>
      </c>
      <c r="E1126">
        <v>1987</v>
      </c>
      <c r="F1126" s="22">
        <f t="shared" si="52"/>
        <v>31778</v>
      </c>
      <c r="G1126" t="s">
        <v>4068</v>
      </c>
      <c r="H1126">
        <f t="shared" si="53"/>
        <v>7.8</v>
      </c>
      <c r="I1126">
        <v>7.8</v>
      </c>
      <c r="J1126">
        <v>19000</v>
      </c>
      <c r="K1126" t="s">
        <v>4069</v>
      </c>
      <c r="L1126" t="s">
        <v>2659</v>
      </c>
      <c r="M1126" t="s">
        <v>4070</v>
      </c>
      <c r="N1126" t="s">
        <v>3795</v>
      </c>
      <c r="P1126">
        <v>4637920</v>
      </c>
      <c r="Q1126">
        <f>_xlfn.XLOOKUP(E1126,CPI!A:A,CPI!B:B)</f>
        <v>113.6</v>
      </c>
      <c r="R1126" s="12">
        <f>P1126*(CPI!$B$112/Movie!Q1126)</f>
        <v>12439913.943661973</v>
      </c>
      <c r="S1126" t="s">
        <v>4071</v>
      </c>
      <c r="T1126">
        <v>103</v>
      </c>
    </row>
    <row r="1127" spans="1:20" x14ac:dyDescent="0.3">
      <c r="A1127" t="s">
        <v>4072</v>
      </c>
      <c r="B1127" t="str">
        <f t="shared" si="51"/>
        <v>PG</v>
      </c>
      <c r="C1127" t="s">
        <v>18</v>
      </c>
      <c r="D1127" t="s">
        <v>10</v>
      </c>
      <c r="E1127">
        <v>1987</v>
      </c>
      <c r="F1127" s="22">
        <f t="shared" si="52"/>
        <v>31778</v>
      </c>
      <c r="G1127" t="s">
        <v>4073</v>
      </c>
      <c r="H1127">
        <f t="shared" si="53"/>
        <v>2.6</v>
      </c>
      <c r="I1127">
        <v>2.6</v>
      </c>
      <c r="J1127">
        <v>7600</v>
      </c>
      <c r="K1127" t="s">
        <v>2501</v>
      </c>
      <c r="L1127" t="s">
        <v>4074</v>
      </c>
      <c r="M1127" t="s">
        <v>4075</v>
      </c>
      <c r="N1127" t="s">
        <v>15</v>
      </c>
      <c r="O1127">
        <v>1000000</v>
      </c>
      <c r="P1127">
        <v>1576615</v>
      </c>
      <c r="Q1127">
        <f>_xlfn.XLOOKUP(E1127,CPI!A:A,CPI!B:B)</f>
        <v>113.6</v>
      </c>
      <c r="R1127" s="12">
        <f>P1127*(CPI!$B$112/Movie!Q1127)</f>
        <v>4228825.6205985919</v>
      </c>
      <c r="S1127" t="s">
        <v>1521</v>
      </c>
      <c r="T1127">
        <v>100</v>
      </c>
    </row>
    <row r="1128" spans="1:20" x14ac:dyDescent="0.3">
      <c r="A1128" t="s">
        <v>4076</v>
      </c>
      <c r="B1128" t="str">
        <f t="shared" si="51"/>
        <v>PG</v>
      </c>
      <c r="C1128" t="s">
        <v>18</v>
      </c>
      <c r="D1128" t="s">
        <v>26</v>
      </c>
      <c r="E1128">
        <v>1987</v>
      </c>
      <c r="F1128" s="22">
        <f t="shared" si="52"/>
        <v>31778</v>
      </c>
      <c r="G1128" t="s">
        <v>3437</v>
      </c>
      <c r="H1128">
        <f t="shared" si="53"/>
        <v>7.5</v>
      </c>
      <c r="I1128">
        <v>7.5</v>
      </c>
      <c r="J1128">
        <v>32000</v>
      </c>
      <c r="K1128" t="s">
        <v>274</v>
      </c>
      <c r="L1128" t="s">
        <v>274</v>
      </c>
      <c r="M1128" t="s">
        <v>2858</v>
      </c>
      <c r="N1128" t="s">
        <v>15</v>
      </c>
      <c r="O1128">
        <v>16000000</v>
      </c>
      <c r="P1128">
        <v>14792779</v>
      </c>
      <c r="Q1128">
        <f>_xlfn.XLOOKUP(E1128,CPI!A:A,CPI!B:B)</f>
        <v>113.6</v>
      </c>
      <c r="R1128" s="12">
        <f>P1128*(CPI!$B$112/Movie!Q1128)</f>
        <v>39677462.6875</v>
      </c>
      <c r="S1128" t="s">
        <v>275</v>
      </c>
      <c r="T1128">
        <v>88</v>
      </c>
    </row>
    <row r="1129" spans="1:20" x14ac:dyDescent="0.3">
      <c r="A1129" t="s">
        <v>4077</v>
      </c>
      <c r="B1129" t="str">
        <f t="shared" si="51"/>
        <v>PG</v>
      </c>
      <c r="C1129" t="s">
        <v>18</v>
      </c>
      <c r="D1129" t="s">
        <v>26</v>
      </c>
      <c r="E1129">
        <v>1987</v>
      </c>
      <c r="F1129" s="22">
        <f t="shared" si="52"/>
        <v>31778</v>
      </c>
      <c r="G1129" t="s">
        <v>4078</v>
      </c>
      <c r="H1129">
        <f t="shared" si="53"/>
        <v>7.4</v>
      </c>
      <c r="I1129">
        <v>7.4</v>
      </c>
      <c r="J1129">
        <v>13000</v>
      </c>
      <c r="K1129" t="s">
        <v>4079</v>
      </c>
      <c r="L1129" t="s">
        <v>4080</v>
      </c>
      <c r="M1129" t="s">
        <v>4081</v>
      </c>
      <c r="N1129" t="s">
        <v>122</v>
      </c>
      <c r="P1129">
        <v>3731829</v>
      </c>
      <c r="Q1129">
        <f>_xlfn.XLOOKUP(E1129,CPI!A:A,CPI!B:B)</f>
        <v>113.6</v>
      </c>
      <c r="R1129" s="12">
        <f>P1129*(CPI!$B$112/Movie!Q1129)</f>
        <v>10009580.073063381</v>
      </c>
      <c r="S1129" t="s">
        <v>4082</v>
      </c>
      <c r="T1129">
        <v>95</v>
      </c>
    </row>
    <row r="1130" spans="1:20" x14ac:dyDescent="0.3">
      <c r="A1130" t="s">
        <v>4083</v>
      </c>
      <c r="B1130" t="str">
        <f t="shared" si="51"/>
        <v>PG</v>
      </c>
      <c r="C1130" t="s">
        <v>18</v>
      </c>
      <c r="D1130" t="s">
        <v>26</v>
      </c>
      <c r="E1130">
        <v>1987</v>
      </c>
      <c r="F1130" s="22">
        <f t="shared" si="52"/>
        <v>31778</v>
      </c>
      <c r="G1130" t="s">
        <v>3863</v>
      </c>
      <c r="H1130">
        <f t="shared" si="53"/>
        <v>6.1</v>
      </c>
      <c r="I1130">
        <v>6.1</v>
      </c>
      <c r="J1130">
        <v>10000</v>
      </c>
      <c r="K1130" t="s">
        <v>1848</v>
      </c>
      <c r="L1130" t="s">
        <v>1495</v>
      </c>
      <c r="M1130" t="s">
        <v>1496</v>
      </c>
      <c r="N1130" t="s">
        <v>15</v>
      </c>
      <c r="O1130">
        <v>18000000</v>
      </c>
      <c r="P1130">
        <v>21589395</v>
      </c>
      <c r="Q1130">
        <f>_xlfn.XLOOKUP(E1130,CPI!A:A,CPI!B:B)</f>
        <v>113.6</v>
      </c>
      <c r="R1130" s="12">
        <f>P1130*(CPI!$B$112/Movie!Q1130)</f>
        <v>57907470.567781694</v>
      </c>
      <c r="S1130" t="s">
        <v>3904</v>
      </c>
      <c r="T1130">
        <v>108</v>
      </c>
    </row>
    <row r="1131" spans="1:20" x14ac:dyDescent="0.3">
      <c r="A1131" t="s">
        <v>4084</v>
      </c>
      <c r="B1131" t="str">
        <f t="shared" si="51"/>
        <v>PG-13</v>
      </c>
      <c r="C1131" t="s">
        <v>1984</v>
      </c>
      <c r="D1131" t="s">
        <v>26</v>
      </c>
      <c r="E1131">
        <v>1987</v>
      </c>
      <c r="F1131" s="22">
        <f t="shared" si="52"/>
        <v>31778</v>
      </c>
      <c r="G1131" t="s">
        <v>3836</v>
      </c>
      <c r="H1131">
        <f t="shared" si="53"/>
        <v>7.1</v>
      </c>
      <c r="I1131">
        <v>7.1</v>
      </c>
      <c r="J1131">
        <v>11000</v>
      </c>
      <c r="K1131" t="s">
        <v>4085</v>
      </c>
      <c r="L1131" t="s">
        <v>4086</v>
      </c>
      <c r="M1131" t="s">
        <v>4087</v>
      </c>
      <c r="N1131" t="s">
        <v>15</v>
      </c>
      <c r="O1131">
        <v>6000000</v>
      </c>
      <c r="P1131">
        <v>3685862</v>
      </c>
      <c r="Q1131">
        <f>_xlfn.XLOOKUP(E1131,CPI!A:A,CPI!B:B)</f>
        <v>113.6</v>
      </c>
      <c r="R1131" s="12">
        <f>P1131*(CPI!$B$112/Movie!Q1131)</f>
        <v>9886286.5440140851</v>
      </c>
      <c r="S1131" t="s">
        <v>3733</v>
      </c>
      <c r="T1131">
        <v>101</v>
      </c>
    </row>
    <row r="1132" spans="1:20" x14ac:dyDescent="0.3">
      <c r="A1132" t="s">
        <v>4088</v>
      </c>
      <c r="B1132" t="str">
        <f t="shared" si="51"/>
        <v>R</v>
      </c>
      <c r="C1132" t="s">
        <v>1</v>
      </c>
      <c r="D1132" t="s">
        <v>19</v>
      </c>
      <c r="E1132">
        <v>1987</v>
      </c>
      <c r="F1132" s="22">
        <f t="shared" si="52"/>
        <v>31778</v>
      </c>
      <c r="G1132" t="s">
        <v>3308</v>
      </c>
      <c r="H1132">
        <f t="shared" si="53"/>
        <v>5</v>
      </c>
      <c r="I1132">
        <v>5</v>
      </c>
      <c r="J1132">
        <v>3600</v>
      </c>
      <c r="K1132" t="s">
        <v>2303</v>
      </c>
      <c r="L1132" t="s">
        <v>4089</v>
      </c>
      <c r="M1132" t="s">
        <v>4090</v>
      </c>
      <c r="N1132" t="s">
        <v>291</v>
      </c>
      <c r="O1132">
        <v>4000000</v>
      </c>
      <c r="P1132">
        <v>800000</v>
      </c>
      <c r="Q1132">
        <f>_xlfn.XLOOKUP(E1132,CPI!A:A,CPI!B:B)</f>
        <v>113.6</v>
      </c>
      <c r="R1132" s="12">
        <f>P1132*(CPI!$B$112/Movie!Q1132)</f>
        <v>2145774.647887324</v>
      </c>
      <c r="S1132" t="s">
        <v>4091</v>
      </c>
      <c r="T1132">
        <v>87</v>
      </c>
    </row>
    <row r="1133" spans="1:20" x14ac:dyDescent="0.3">
      <c r="A1133" t="s">
        <v>4092</v>
      </c>
      <c r="B1133" t="str">
        <f t="shared" si="51"/>
        <v>PG</v>
      </c>
      <c r="C1133" t="s">
        <v>18</v>
      </c>
      <c r="D1133" t="s">
        <v>19</v>
      </c>
      <c r="E1133">
        <v>1987</v>
      </c>
      <c r="F1133" s="22">
        <f t="shared" si="52"/>
        <v>31778</v>
      </c>
      <c r="G1133" t="s">
        <v>3893</v>
      </c>
      <c r="H1133">
        <f t="shared" si="53"/>
        <v>6.5</v>
      </c>
      <c r="I1133">
        <v>6.5</v>
      </c>
      <c r="J1133">
        <v>2500</v>
      </c>
      <c r="K1133" t="s">
        <v>4093</v>
      </c>
      <c r="L1133" t="s">
        <v>4093</v>
      </c>
      <c r="M1133" t="s">
        <v>4094</v>
      </c>
      <c r="N1133" t="s">
        <v>15</v>
      </c>
      <c r="P1133">
        <v>3832228</v>
      </c>
      <c r="Q1133">
        <f>_xlfn.XLOOKUP(E1133,CPI!A:A,CPI!B:B)</f>
        <v>113.6</v>
      </c>
      <c r="R1133" s="12">
        <f>P1133*(CPI!$B$112/Movie!Q1133)</f>
        <v>10278872.10915493</v>
      </c>
      <c r="S1133" t="s">
        <v>4095</v>
      </c>
      <c r="T1133">
        <v>96</v>
      </c>
    </row>
    <row r="1134" spans="1:20" x14ac:dyDescent="0.3">
      <c r="A1134" t="s">
        <v>4096</v>
      </c>
      <c r="B1134" t="str">
        <f t="shared" si="51"/>
        <v>R</v>
      </c>
      <c r="C1134" t="s">
        <v>1</v>
      </c>
      <c r="D1134" t="s">
        <v>89</v>
      </c>
      <c r="E1134">
        <v>1987</v>
      </c>
      <c r="F1134" s="22">
        <f t="shared" si="52"/>
        <v>31778</v>
      </c>
      <c r="G1134" t="s">
        <v>4097</v>
      </c>
      <c r="H1134">
        <f t="shared" si="53"/>
        <v>6.1</v>
      </c>
      <c r="I1134">
        <v>6.1</v>
      </c>
      <c r="J1134">
        <v>6500</v>
      </c>
      <c r="K1134" t="s">
        <v>923</v>
      </c>
      <c r="L1134" t="s">
        <v>4098</v>
      </c>
      <c r="M1134" t="s">
        <v>1921</v>
      </c>
      <c r="N1134" t="s">
        <v>15</v>
      </c>
      <c r="O1134">
        <v>13000000</v>
      </c>
      <c r="P1134">
        <v>18753438</v>
      </c>
      <c r="Q1134">
        <f>_xlfn.XLOOKUP(E1134,CPI!A:A,CPI!B:B)</f>
        <v>113.6</v>
      </c>
      <c r="R1134" s="12">
        <f>P1134*(CPI!$B$112/Movie!Q1134)</f>
        <v>50300814.776408449</v>
      </c>
      <c r="S1134" t="s">
        <v>35</v>
      </c>
      <c r="T1134">
        <v>114</v>
      </c>
    </row>
    <row r="1135" spans="1:20" x14ac:dyDescent="0.3">
      <c r="A1135" t="s">
        <v>4099</v>
      </c>
      <c r="B1135" t="str">
        <f t="shared" si="51"/>
        <v>PG-13</v>
      </c>
      <c r="C1135" t="s">
        <v>1984</v>
      </c>
      <c r="D1135" t="s">
        <v>26</v>
      </c>
      <c r="E1135">
        <v>1987</v>
      </c>
      <c r="F1135" s="22">
        <f t="shared" si="52"/>
        <v>31778</v>
      </c>
      <c r="G1135" t="s">
        <v>3544</v>
      </c>
      <c r="H1135">
        <f t="shared" si="53"/>
        <v>5.4</v>
      </c>
      <c r="I1135">
        <v>5.4</v>
      </c>
      <c r="J1135">
        <v>10000</v>
      </c>
      <c r="K1135" t="s">
        <v>4100</v>
      </c>
      <c r="L1135" t="s">
        <v>2675</v>
      </c>
      <c r="M1135" t="s">
        <v>4101</v>
      </c>
      <c r="N1135" t="s">
        <v>15</v>
      </c>
      <c r="P1135">
        <v>7800000</v>
      </c>
      <c r="Q1135">
        <f>_xlfn.XLOOKUP(E1135,CPI!A:A,CPI!B:B)</f>
        <v>113.6</v>
      </c>
      <c r="R1135" s="12">
        <f>P1135*(CPI!$B$112/Movie!Q1135)</f>
        <v>20921302.816901408</v>
      </c>
      <c r="S1135" t="s">
        <v>2160</v>
      </c>
      <c r="T1135">
        <v>88</v>
      </c>
    </row>
    <row r="1136" spans="1:20" x14ac:dyDescent="0.3">
      <c r="A1136" t="s">
        <v>4102</v>
      </c>
      <c r="B1136" t="str">
        <f t="shared" si="51"/>
        <v>R</v>
      </c>
      <c r="C1136" t="s">
        <v>1</v>
      </c>
      <c r="D1136" t="s">
        <v>19</v>
      </c>
      <c r="E1136">
        <v>1987</v>
      </c>
      <c r="F1136" s="22">
        <f t="shared" si="52"/>
        <v>31778</v>
      </c>
      <c r="G1136" t="s">
        <v>3949</v>
      </c>
      <c r="H1136">
        <f t="shared" si="53"/>
        <v>5.4</v>
      </c>
      <c r="I1136">
        <v>5.4</v>
      </c>
      <c r="J1136">
        <v>9100</v>
      </c>
      <c r="K1136" t="s">
        <v>1668</v>
      </c>
      <c r="L1136" t="s">
        <v>4103</v>
      </c>
      <c r="M1136" t="s">
        <v>1159</v>
      </c>
      <c r="N1136" t="s">
        <v>15</v>
      </c>
      <c r="O1136">
        <v>5000000</v>
      </c>
      <c r="P1136">
        <v>6880310</v>
      </c>
      <c r="Q1136">
        <f>_xlfn.XLOOKUP(E1136,CPI!A:A,CPI!B:B)</f>
        <v>113.6</v>
      </c>
      <c r="R1136" s="12">
        <f>P1136*(CPI!$B$112/Movie!Q1136)</f>
        <v>18454493.459507044</v>
      </c>
      <c r="S1136" t="s">
        <v>1160</v>
      </c>
      <c r="T1136">
        <v>99</v>
      </c>
    </row>
    <row r="1137" spans="1:20" x14ac:dyDescent="0.3">
      <c r="A1137" t="s">
        <v>4104</v>
      </c>
      <c r="B1137" t="str">
        <f t="shared" si="51"/>
        <v>R</v>
      </c>
      <c r="C1137" t="s">
        <v>1</v>
      </c>
      <c r="D1137" t="s">
        <v>89</v>
      </c>
      <c r="E1137">
        <v>1987</v>
      </c>
      <c r="F1137" s="22">
        <f t="shared" si="52"/>
        <v>31778</v>
      </c>
      <c r="G1137" t="s">
        <v>4105</v>
      </c>
      <c r="H1137">
        <f t="shared" si="53"/>
        <v>7.3</v>
      </c>
      <c r="I1137">
        <v>7.3</v>
      </c>
      <c r="J1137">
        <v>21000</v>
      </c>
      <c r="K1137" t="s">
        <v>672</v>
      </c>
      <c r="L1137" t="s">
        <v>672</v>
      </c>
      <c r="M1137" t="s">
        <v>4106</v>
      </c>
      <c r="N1137" t="s">
        <v>15</v>
      </c>
      <c r="P1137">
        <v>2585639</v>
      </c>
      <c r="Q1137">
        <f>_xlfn.XLOOKUP(E1137,CPI!A:A,CPI!B:B)</f>
        <v>113.6</v>
      </c>
      <c r="R1137" s="12">
        <f>P1137*(CPI!$B$112/Movie!Q1137)</f>
        <v>6935248.2684859158</v>
      </c>
      <c r="S1137" t="s">
        <v>4107</v>
      </c>
      <c r="T1137">
        <v>102</v>
      </c>
    </row>
    <row r="1138" spans="1:20" x14ac:dyDescent="0.3">
      <c r="A1138" t="s">
        <v>4108</v>
      </c>
      <c r="B1138" t="str">
        <f t="shared" si="51"/>
        <v>PG</v>
      </c>
      <c r="C1138" t="s">
        <v>18</v>
      </c>
      <c r="D1138" t="s">
        <v>48</v>
      </c>
      <c r="E1138">
        <v>1987</v>
      </c>
      <c r="F1138" s="22">
        <f t="shared" si="52"/>
        <v>31778</v>
      </c>
      <c r="G1138" t="s">
        <v>3949</v>
      </c>
      <c r="H1138">
        <f t="shared" si="53"/>
        <v>7.4</v>
      </c>
      <c r="I1138">
        <v>7.4</v>
      </c>
      <c r="J1138">
        <v>13000</v>
      </c>
      <c r="K1138" t="s">
        <v>1029</v>
      </c>
      <c r="L1138" t="s">
        <v>1030</v>
      </c>
      <c r="M1138" t="s">
        <v>4109</v>
      </c>
      <c r="N1138" t="s">
        <v>7</v>
      </c>
      <c r="O1138">
        <v>29000000</v>
      </c>
      <c r="P1138">
        <v>5899797</v>
      </c>
      <c r="Q1138">
        <f>_xlfn.XLOOKUP(E1138,CPI!A:A,CPI!B:B)</f>
        <v>113.6</v>
      </c>
      <c r="R1138" s="12">
        <f>P1138*(CPI!$B$112/Movie!Q1138)</f>
        <v>15824543.537852112</v>
      </c>
      <c r="S1138" t="s">
        <v>46</v>
      </c>
      <c r="T1138">
        <v>157</v>
      </c>
    </row>
    <row r="1139" spans="1:20" x14ac:dyDescent="0.3">
      <c r="A1139" t="s">
        <v>4110</v>
      </c>
      <c r="B1139" t="str">
        <f t="shared" si="51"/>
        <v>R</v>
      </c>
      <c r="C1139" t="s">
        <v>1</v>
      </c>
      <c r="D1139" t="s">
        <v>19</v>
      </c>
      <c r="E1139">
        <v>1987</v>
      </c>
      <c r="F1139" s="22">
        <f t="shared" si="52"/>
        <v>31778</v>
      </c>
      <c r="G1139" t="s">
        <v>4111</v>
      </c>
      <c r="H1139">
        <f t="shared" si="53"/>
        <v>5.9</v>
      </c>
      <c r="I1139">
        <v>5.9</v>
      </c>
      <c r="J1139">
        <v>1900</v>
      </c>
      <c r="K1139" t="s">
        <v>4112</v>
      </c>
      <c r="L1139" t="s">
        <v>4113</v>
      </c>
      <c r="M1139" t="s">
        <v>189</v>
      </c>
      <c r="N1139" t="s">
        <v>437</v>
      </c>
      <c r="P1139">
        <v>519596</v>
      </c>
      <c r="Q1139">
        <f>_xlfn.XLOOKUP(E1139,CPI!A:A,CPI!B:B)</f>
        <v>113.6</v>
      </c>
      <c r="R1139" s="12">
        <f>P1139*(CPI!$B$112/Movie!Q1139)</f>
        <v>1393669.9049295776</v>
      </c>
      <c r="S1139" t="s">
        <v>4114</v>
      </c>
      <c r="T1139">
        <v>92</v>
      </c>
    </row>
    <row r="1140" spans="1:20" x14ac:dyDescent="0.3">
      <c r="A1140" t="s">
        <v>4115</v>
      </c>
      <c r="B1140" t="str">
        <f t="shared" si="51"/>
        <v>PG-13</v>
      </c>
      <c r="C1140" t="s">
        <v>1984</v>
      </c>
      <c r="D1140" t="s">
        <v>19</v>
      </c>
      <c r="E1140">
        <v>1987</v>
      </c>
      <c r="F1140" s="22">
        <f t="shared" si="52"/>
        <v>31778</v>
      </c>
      <c r="G1140" t="s">
        <v>3627</v>
      </c>
      <c r="H1140">
        <f t="shared" si="53"/>
        <v>5.2</v>
      </c>
      <c r="I1140">
        <v>5.2</v>
      </c>
      <c r="J1140">
        <v>3000</v>
      </c>
      <c r="K1140" t="s">
        <v>4116</v>
      </c>
      <c r="L1140" t="s">
        <v>4117</v>
      </c>
      <c r="M1140" t="s">
        <v>1159</v>
      </c>
      <c r="N1140" t="s">
        <v>15</v>
      </c>
      <c r="O1140">
        <v>5000000</v>
      </c>
      <c r="P1140">
        <v>6075793</v>
      </c>
      <c r="Q1140">
        <f>_xlfn.XLOOKUP(E1140,CPI!A:A,CPI!B:B)</f>
        <v>113.6</v>
      </c>
      <c r="R1140" s="12">
        <f>P1140*(CPI!$B$112/Movie!Q1140)</f>
        <v>16296603.231514085</v>
      </c>
      <c r="S1140" t="s">
        <v>2201</v>
      </c>
      <c r="T1140">
        <v>88</v>
      </c>
    </row>
    <row r="1141" spans="1:20" x14ac:dyDescent="0.3">
      <c r="A1141" t="s">
        <v>4118</v>
      </c>
      <c r="B1141" t="str">
        <f t="shared" si="51"/>
        <v>PG-13</v>
      </c>
      <c r="C1141" t="s">
        <v>1984</v>
      </c>
      <c r="D1141" t="s">
        <v>26</v>
      </c>
      <c r="E1141">
        <v>1987</v>
      </c>
      <c r="F1141" s="22">
        <f t="shared" si="52"/>
        <v>31778</v>
      </c>
      <c r="G1141" t="s">
        <v>3883</v>
      </c>
      <c r="H1141">
        <f t="shared" si="53"/>
        <v>5.3</v>
      </c>
      <c r="I1141">
        <v>5.3</v>
      </c>
      <c r="J1141">
        <v>6600</v>
      </c>
      <c r="K1141" t="s">
        <v>1894</v>
      </c>
      <c r="L1141" t="s">
        <v>1894</v>
      </c>
      <c r="M1141" t="s">
        <v>2046</v>
      </c>
      <c r="N1141" t="s">
        <v>15</v>
      </c>
      <c r="O1141">
        <v>15000000</v>
      </c>
      <c r="P1141">
        <v>13290368</v>
      </c>
      <c r="Q1141">
        <f>_xlfn.XLOOKUP(E1141,CPI!A:A,CPI!B:B)</f>
        <v>113.6</v>
      </c>
      <c r="R1141" s="12">
        <f>P1141*(CPI!$B$112/Movie!Q1141)</f>
        <v>35647668.394366197</v>
      </c>
      <c r="S1141" t="s">
        <v>3904</v>
      </c>
      <c r="T1141">
        <v>81</v>
      </c>
    </row>
    <row r="1142" spans="1:20" x14ac:dyDescent="0.3">
      <c r="A1142" t="s">
        <v>4119</v>
      </c>
      <c r="B1142" t="str">
        <f t="shared" si="51"/>
        <v>PG</v>
      </c>
      <c r="C1142" t="s">
        <v>18</v>
      </c>
      <c r="D1142" t="s">
        <v>26</v>
      </c>
      <c r="E1142">
        <v>1987</v>
      </c>
      <c r="F1142" s="22">
        <f t="shared" si="52"/>
        <v>31778</v>
      </c>
      <c r="G1142" t="s">
        <v>3879</v>
      </c>
      <c r="H1142">
        <f t="shared" si="53"/>
        <v>5.9</v>
      </c>
      <c r="I1142">
        <v>5.9</v>
      </c>
      <c r="J1142">
        <v>2800</v>
      </c>
      <c r="K1142" t="s">
        <v>4120</v>
      </c>
      <c r="L1142" t="s">
        <v>2768</v>
      </c>
      <c r="M1142" t="s">
        <v>4121</v>
      </c>
      <c r="N1142" t="s">
        <v>15</v>
      </c>
      <c r="P1142">
        <v>13110903</v>
      </c>
      <c r="Q1142">
        <f>_xlfn.XLOOKUP(E1142,CPI!A:A,CPI!B:B)</f>
        <v>113.6</v>
      </c>
      <c r="R1142" s="12">
        <f>P1142*(CPI!$B$112/Movie!Q1142)</f>
        <v>35166304.085387327</v>
      </c>
      <c r="S1142" t="s">
        <v>29</v>
      </c>
      <c r="T1142">
        <v>92</v>
      </c>
    </row>
    <row r="1143" spans="1:20" x14ac:dyDescent="0.3">
      <c r="A1143" t="s">
        <v>4122</v>
      </c>
      <c r="B1143" t="str">
        <f t="shared" si="51"/>
        <v>R</v>
      </c>
      <c r="C1143" t="s">
        <v>1</v>
      </c>
      <c r="D1143" t="s">
        <v>89</v>
      </c>
      <c r="E1143">
        <v>1987</v>
      </c>
      <c r="F1143" s="22">
        <f t="shared" si="52"/>
        <v>31778</v>
      </c>
      <c r="G1143" t="s">
        <v>3836</v>
      </c>
      <c r="H1143">
        <f t="shared" si="53"/>
        <v>6.1</v>
      </c>
      <c r="I1143">
        <v>6.1</v>
      </c>
      <c r="J1143">
        <v>9700</v>
      </c>
      <c r="K1143" t="s">
        <v>975</v>
      </c>
      <c r="L1143" t="s">
        <v>4123</v>
      </c>
      <c r="M1143" t="s">
        <v>1475</v>
      </c>
      <c r="N1143" t="s">
        <v>15</v>
      </c>
      <c r="O1143">
        <v>12800000</v>
      </c>
      <c r="P1143">
        <v>10278549</v>
      </c>
      <c r="Q1143">
        <f>_xlfn.XLOOKUP(E1143,CPI!A:A,CPI!B:B)</f>
        <v>113.6</v>
      </c>
      <c r="R1143" s="12">
        <f>P1143*(CPI!$B$112/Movie!Q1143)</f>
        <v>27569312.326584507</v>
      </c>
      <c r="S1143" t="s">
        <v>16</v>
      </c>
      <c r="T1143">
        <v>106</v>
      </c>
    </row>
    <row r="1144" spans="1:20" x14ac:dyDescent="0.3">
      <c r="A1144" t="s">
        <v>4124</v>
      </c>
      <c r="B1144" t="str">
        <f t="shared" si="51"/>
        <v>R</v>
      </c>
      <c r="C1144" t="s">
        <v>1</v>
      </c>
      <c r="D1144" t="s">
        <v>26</v>
      </c>
      <c r="E1144">
        <v>1987</v>
      </c>
      <c r="F1144" s="22">
        <f t="shared" si="52"/>
        <v>31778</v>
      </c>
      <c r="G1144" t="s">
        <v>3467</v>
      </c>
      <c r="H1144">
        <f t="shared" si="53"/>
        <v>6</v>
      </c>
      <c r="I1144">
        <v>6</v>
      </c>
      <c r="J1144">
        <v>5600</v>
      </c>
      <c r="K1144" t="s">
        <v>253</v>
      </c>
      <c r="L1144" t="s">
        <v>253</v>
      </c>
      <c r="M1144" t="s">
        <v>253</v>
      </c>
      <c r="N1144" t="s">
        <v>15</v>
      </c>
      <c r="P1144">
        <v>17355263</v>
      </c>
      <c r="Q1144">
        <f>_xlfn.XLOOKUP(E1144,CPI!A:A,CPI!B:B)</f>
        <v>113.6</v>
      </c>
      <c r="R1144" s="12">
        <f>P1144*(CPI!$B$112/Movie!Q1144)</f>
        <v>46550604.191021129</v>
      </c>
      <c r="S1144" t="s">
        <v>4125</v>
      </c>
      <c r="T1144">
        <v>85</v>
      </c>
    </row>
    <row r="1145" spans="1:20" x14ac:dyDescent="0.3">
      <c r="A1145" t="s">
        <v>4126</v>
      </c>
      <c r="B1145" t="str">
        <f t="shared" si="51"/>
        <v>R</v>
      </c>
      <c r="C1145" t="s">
        <v>1</v>
      </c>
      <c r="D1145" t="s">
        <v>2</v>
      </c>
      <c r="E1145">
        <v>1987</v>
      </c>
      <c r="F1145" s="22">
        <f t="shared" si="52"/>
        <v>31778</v>
      </c>
      <c r="G1145" t="s">
        <v>4046</v>
      </c>
      <c r="H1145">
        <f t="shared" si="53"/>
        <v>6.7</v>
      </c>
      <c r="I1145">
        <v>6.7</v>
      </c>
      <c r="J1145">
        <v>8600</v>
      </c>
      <c r="K1145" t="s">
        <v>2751</v>
      </c>
      <c r="L1145" t="s">
        <v>2144</v>
      </c>
      <c r="M1145" t="s">
        <v>6</v>
      </c>
      <c r="N1145" t="s">
        <v>15</v>
      </c>
      <c r="O1145">
        <v>27000000</v>
      </c>
      <c r="P1145">
        <v>7393346</v>
      </c>
      <c r="Q1145">
        <f>_xlfn.XLOOKUP(E1145,CPI!A:A,CPI!B:B)</f>
        <v>113.6</v>
      </c>
      <c r="R1145" s="12">
        <f>P1145*(CPI!$B$112/Movie!Q1145)</f>
        <v>19830568.012323946</v>
      </c>
      <c r="S1145" t="s">
        <v>4127</v>
      </c>
      <c r="T1145">
        <v>143</v>
      </c>
    </row>
    <row r="1146" spans="1:20" x14ac:dyDescent="0.3">
      <c r="A1146" t="s">
        <v>4128</v>
      </c>
      <c r="B1146" t="str">
        <f t="shared" si="51"/>
        <v>PG</v>
      </c>
      <c r="C1146" t="s">
        <v>18</v>
      </c>
      <c r="D1146" t="s">
        <v>26</v>
      </c>
      <c r="E1146">
        <v>1987</v>
      </c>
      <c r="F1146" s="22">
        <f t="shared" si="52"/>
        <v>31778</v>
      </c>
      <c r="G1146" t="s">
        <v>3879</v>
      </c>
      <c r="H1146">
        <f t="shared" si="53"/>
        <v>4.8</v>
      </c>
      <c r="I1146">
        <v>4.8</v>
      </c>
      <c r="J1146">
        <v>9600</v>
      </c>
      <c r="K1146" t="s">
        <v>2262</v>
      </c>
      <c r="L1146" t="s">
        <v>4129</v>
      </c>
      <c r="M1146" t="s">
        <v>4130</v>
      </c>
      <c r="N1146" t="s">
        <v>15</v>
      </c>
      <c r="O1146">
        <v>17000000</v>
      </c>
      <c r="P1146">
        <v>7305209</v>
      </c>
      <c r="Q1146">
        <f>_xlfn.XLOOKUP(E1146,CPI!A:A,CPI!B:B)</f>
        <v>113.6</v>
      </c>
      <c r="R1146" s="12">
        <f>P1146*(CPI!$B$112/Movie!Q1146)</f>
        <v>19594165.337147888</v>
      </c>
      <c r="S1146" t="s">
        <v>4131</v>
      </c>
      <c r="T1146">
        <v>92</v>
      </c>
    </row>
    <row r="1147" spans="1:20" x14ac:dyDescent="0.3">
      <c r="A1147" t="s">
        <v>4132</v>
      </c>
      <c r="B1147" t="str">
        <f t="shared" si="51"/>
        <v>R</v>
      </c>
      <c r="C1147" t="s">
        <v>1</v>
      </c>
      <c r="D1147" t="s">
        <v>19</v>
      </c>
      <c r="E1147">
        <v>1987</v>
      </c>
      <c r="F1147" s="22">
        <f t="shared" si="52"/>
        <v>31778</v>
      </c>
      <c r="G1147" t="s">
        <v>4133</v>
      </c>
      <c r="H1147">
        <f t="shared" si="53"/>
        <v>6.6</v>
      </c>
      <c r="I1147">
        <v>6.6</v>
      </c>
      <c r="J1147">
        <v>6400</v>
      </c>
      <c r="K1147" t="s">
        <v>62</v>
      </c>
      <c r="L1147" t="s">
        <v>981</v>
      </c>
      <c r="M1147" t="s">
        <v>1009</v>
      </c>
      <c r="N1147" t="s">
        <v>15</v>
      </c>
      <c r="O1147">
        <v>22000000</v>
      </c>
      <c r="P1147">
        <v>11307844</v>
      </c>
      <c r="Q1147">
        <f>_xlfn.XLOOKUP(E1147,CPI!A:A,CPI!B:B)</f>
        <v>113.6</v>
      </c>
      <c r="R1147" s="12">
        <f>P1147*(CPI!$B$112/Movie!Q1147)</f>
        <v>30330106.221830986</v>
      </c>
      <c r="S1147" t="s">
        <v>4134</v>
      </c>
      <c r="T1147">
        <v>104</v>
      </c>
    </row>
    <row r="1148" spans="1:20" x14ac:dyDescent="0.3">
      <c r="A1148" t="s">
        <v>4135</v>
      </c>
      <c r="B1148" t="str">
        <f t="shared" si="51"/>
        <v>PG-13</v>
      </c>
      <c r="C1148" t="s">
        <v>1984</v>
      </c>
      <c r="D1148" t="s">
        <v>2</v>
      </c>
      <c r="E1148">
        <v>1987</v>
      </c>
      <c r="F1148" s="22">
        <f t="shared" si="52"/>
        <v>31778</v>
      </c>
      <c r="G1148" t="s">
        <v>3544</v>
      </c>
      <c r="H1148">
        <f t="shared" si="53"/>
        <v>7.9</v>
      </c>
      <c r="I1148">
        <v>7.9</v>
      </c>
      <c r="J1148">
        <v>7500</v>
      </c>
      <c r="K1148" t="s">
        <v>1832</v>
      </c>
      <c r="L1148" t="s">
        <v>1832</v>
      </c>
      <c r="M1148" t="s">
        <v>4136</v>
      </c>
      <c r="N1148" t="s">
        <v>15</v>
      </c>
      <c r="O1148">
        <v>4000000</v>
      </c>
      <c r="P1148">
        <v>1680358</v>
      </c>
      <c r="Q1148">
        <f>_xlfn.XLOOKUP(E1148,CPI!A:A,CPI!B:B)</f>
        <v>113.6</v>
      </c>
      <c r="R1148" s="12">
        <f>P1148*(CPI!$B$112/Movie!Q1148)</f>
        <v>4507086.9947183104</v>
      </c>
      <c r="S1148" t="s">
        <v>4137</v>
      </c>
      <c r="T1148">
        <v>135</v>
      </c>
    </row>
    <row r="1149" spans="1:20" x14ac:dyDescent="0.3">
      <c r="A1149" t="s">
        <v>4138</v>
      </c>
      <c r="B1149" t="str">
        <f t="shared" si="51"/>
        <v>PG-13</v>
      </c>
      <c r="C1149" t="s">
        <v>1984</v>
      </c>
      <c r="D1149" t="s">
        <v>2</v>
      </c>
      <c r="E1149">
        <v>1987</v>
      </c>
      <c r="F1149" s="22">
        <f t="shared" si="52"/>
        <v>31778</v>
      </c>
      <c r="G1149" t="s">
        <v>4139</v>
      </c>
      <c r="H1149">
        <f t="shared" si="53"/>
        <v>7.8</v>
      </c>
      <c r="I1149">
        <v>7.8</v>
      </c>
      <c r="J1149">
        <v>10000</v>
      </c>
      <c r="K1149" t="s">
        <v>4140</v>
      </c>
      <c r="L1149" t="s">
        <v>4141</v>
      </c>
      <c r="M1149" t="s">
        <v>4142</v>
      </c>
      <c r="N1149" t="s">
        <v>3795</v>
      </c>
      <c r="P1149">
        <v>2063688</v>
      </c>
      <c r="Q1149">
        <f>_xlfn.XLOOKUP(E1149,CPI!A:A,CPI!B:B)</f>
        <v>113.6</v>
      </c>
      <c r="R1149" s="12">
        <f>P1149*(CPI!$B$112/Movie!Q1149)</f>
        <v>5535261.7394366199</v>
      </c>
      <c r="S1149" t="s">
        <v>4143</v>
      </c>
      <c r="T1149">
        <v>157</v>
      </c>
    </row>
    <row r="1150" spans="1:20" x14ac:dyDescent="0.3">
      <c r="A1150" t="s">
        <v>4144</v>
      </c>
      <c r="B1150" t="str">
        <f t="shared" si="51"/>
        <v>R</v>
      </c>
      <c r="C1150" t="s">
        <v>1</v>
      </c>
      <c r="D1150" t="s">
        <v>89</v>
      </c>
      <c r="E1150">
        <v>1987</v>
      </c>
      <c r="F1150" s="22">
        <f t="shared" si="52"/>
        <v>31778</v>
      </c>
      <c r="G1150" t="s">
        <v>3960</v>
      </c>
      <c r="H1150">
        <f t="shared" si="53"/>
        <v>6.6</v>
      </c>
      <c r="I1150">
        <v>6.6</v>
      </c>
      <c r="J1150">
        <v>9600</v>
      </c>
      <c r="K1150" t="s">
        <v>685</v>
      </c>
      <c r="L1150" t="s">
        <v>4145</v>
      </c>
      <c r="M1150" t="s">
        <v>1246</v>
      </c>
      <c r="N1150" t="s">
        <v>15</v>
      </c>
      <c r="O1150">
        <v>14500000</v>
      </c>
      <c r="P1150">
        <v>18782400</v>
      </c>
      <c r="Q1150">
        <f>_xlfn.XLOOKUP(E1150,CPI!A:A,CPI!B:B)</f>
        <v>113.6</v>
      </c>
      <c r="R1150" s="12">
        <f>P1150*(CPI!$B$112/Movie!Q1150)</f>
        <v>50378497.183098592</v>
      </c>
      <c r="S1150" t="s">
        <v>2085</v>
      </c>
      <c r="T1150">
        <v>121</v>
      </c>
    </row>
    <row r="1151" spans="1:20" x14ac:dyDescent="0.3">
      <c r="A1151" t="s">
        <v>4146</v>
      </c>
      <c r="B1151" t="str">
        <f t="shared" si="51"/>
        <v>R</v>
      </c>
      <c r="C1151" t="s">
        <v>1</v>
      </c>
      <c r="D1151" t="s">
        <v>1189</v>
      </c>
      <c r="E1151">
        <v>1987</v>
      </c>
      <c r="F1151" s="22">
        <f t="shared" si="52"/>
        <v>31778</v>
      </c>
      <c r="G1151" t="s">
        <v>3544</v>
      </c>
      <c r="H1151">
        <f t="shared" si="53"/>
        <v>6.6</v>
      </c>
      <c r="I1151">
        <v>6.6</v>
      </c>
      <c r="J1151">
        <v>9200</v>
      </c>
      <c r="K1151" t="s">
        <v>1791</v>
      </c>
      <c r="L1151" t="s">
        <v>4147</v>
      </c>
      <c r="M1151" t="s">
        <v>91</v>
      </c>
      <c r="N1151" t="s">
        <v>7</v>
      </c>
      <c r="O1151">
        <v>6000000</v>
      </c>
      <c r="P1151">
        <v>12423831</v>
      </c>
      <c r="Q1151">
        <f>_xlfn.XLOOKUP(E1151,CPI!A:A,CPI!B:B)</f>
        <v>113.6</v>
      </c>
      <c r="R1151" s="12">
        <f>P1151*(CPI!$B$112/Movie!Q1151)</f>
        <v>33323426.986795776</v>
      </c>
      <c r="S1151" t="s">
        <v>4148</v>
      </c>
      <c r="T1151">
        <v>119</v>
      </c>
    </row>
    <row r="1152" spans="1:20" x14ac:dyDescent="0.3">
      <c r="A1152" t="s">
        <v>4149</v>
      </c>
      <c r="B1152" t="str">
        <f t="shared" si="51"/>
        <v>G</v>
      </c>
      <c r="C1152" t="s">
        <v>322</v>
      </c>
      <c r="D1152" t="s">
        <v>375</v>
      </c>
      <c r="E1152">
        <v>1987</v>
      </c>
      <c r="F1152" s="22">
        <f t="shared" si="52"/>
        <v>31778</v>
      </c>
      <c r="G1152" t="s">
        <v>3634</v>
      </c>
      <c r="H1152">
        <f t="shared" si="53"/>
        <v>7.2</v>
      </c>
      <c r="I1152">
        <v>7.2</v>
      </c>
      <c r="J1152">
        <v>5200</v>
      </c>
      <c r="K1152" t="s">
        <v>4150</v>
      </c>
      <c r="L1152" t="s">
        <v>4150</v>
      </c>
      <c r="M1152" t="s">
        <v>4151</v>
      </c>
      <c r="N1152" t="s">
        <v>15</v>
      </c>
      <c r="P1152">
        <v>6804312</v>
      </c>
      <c r="Q1152">
        <f>_xlfn.XLOOKUP(E1152,CPI!A:A,CPI!B:B)</f>
        <v>113.6</v>
      </c>
      <c r="R1152" s="12">
        <f>P1152*(CPI!$B$112/Movie!Q1152)</f>
        <v>18250650.232394367</v>
      </c>
      <c r="S1152" t="s">
        <v>4152</v>
      </c>
      <c r="T1152">
        <v>77</v>
      </c>
    </row>
    <row r="1153" spans="1:20" x14ac:dyDescent="0.3">
      <c r="A1153" t="s">
        <v>4153</v>
      </c>
      <c r="B1153" t="str">
        <f t="shared" si="51"/>
        <v>PG-13</v>
      </c>
      <c r="C1153" t="s">
        <v>1984</v>
      </c>
      <c r="D1153" t="s">
        <v>26</v>
      </c>
      <c r="E1153">
        <v>1987</v>
      </c>
      <c r="F1153" s="22">
        <f t="shared" si="52"/>
        <v>31778</v>
      </c>
      <c r="G1153" t="s">
        <v>2861</v>
      </c>
      <c r="H1153">
        <f t="shared" si="53"/>
        <v>4.2</v>
      </c>
      <c r="I1153">
        <v>4.2</v>
      </c>
      <c r="J1153">
        <v>1200</v>
      </c>
      <c r="K1153" t="s">
        <v>4154</v>
      </c>
      <c r="L1153" t="s">
        <v>4154</v>
      </c>
      <c r="M1153" t="s">
        <v>4155</v>
      </c>
      <c r="N1153" t="s">
        <v>15</v>
      </c>
      <c r="P1153">
        <v>2700000</v>
      </c>
      <c r="Q1153">
        <f>_xlfn.XLOOKUP(E1153,CPI!A:A,CPI!B:B)</f>
        <v>113.6</v>
      </c>
      <c r="R1153" s="12">
        <f>P1153*(CPI!$B$112/Movie!Q1153)</f>
        <v>7241989.4366197186</v>
      </c>
      <c r="S1153" t="s">
        <v>4156</v>
      </c>
      <c r="T1153">
        <v>108</v>
      </c>
    </row>
    <row r="1154" spans="1:20" x14ac:dyDescent="0.3">
      <c r="A1154" t="s">
        <v>4157</v>
      </c>
      <c r="B1154" t="str">
        <f t="shared" si="51"/>
        <v>R</v>
      </c>
      <c r="C1154" t="s">
        <v>1</v>
      </c>
      <c r="D1154" t="s">
        <v>37</v>
      </c>
      <c r="E1154">
        <v>1987</v>
      </c>
      <c r="F1154" s="22">
        <f t="shared" si="52"/>
        <v>31778</v>
      </c>
      <c r="G1154" t="s">
        <v>4037</v>
      </c>
      <c r="H1154">
        <f t="shared" si="53"/>
        <v>5.7</v>
      </c>
      <c r="I1154">
        <v>5.7</v>
      </c>
      <c r="J1154">
        <v>5600</v>
      </c>
      <c r="K1154" t="s">
        <v>4158</v>
      </c>
      <c r="L1154" t="s">
        <v>4159</v>
      </c>
      <c r="M1154" t="s">
        <v>4160</v>
      </c>
      <c r="N1154" t="s">
        <v>180</v>
      </c>
      <c r="P1154">
        <v>2683519</v>
      </c>
      <c r="Q1154">
        <f>_xlfn.XLOOKUP(E1154,CPI!A:A,CPI!B:B)</f>
        <v>113.6</v>
      </c>
      <c r="R1154" s="12">
        <f>P1154*(CPI!$B$112/Movie!Q1154)</f>
        <v>7197783.7966549294</v>
      </c>
      <c r="S1154" t="s">
        <v>4161</v>
      </c>
      <c r="T1154">
        <v>97</v>
      </c>
    </row>
    <row r="1155" spans="1:20" x14ac:dyDescent="0.3">
      <c r="A1155" t="s">
        <v>4162</v>
      </c>
      <c r="B1155" t="str">
        <f t="shared" ref="B1155:B1218" si="54">IF(C1155="","Rating Pending",C1155)</f>
        <v>PG-13</v>
      </c>
      <c r="C1155" t="s">
        <v>1984</v>
      </c>
      <c r="D1155" t="s">
        <v>26</v>
      </c>
      <c r="E1155">
        <v>1987</v>
      </c>
      <c r="F1155" s="22">
        <f t="shared" ref="F1155:F1218" si="55">DATE(TRIM(E1155), 1, 1)</f>
        <v>31778</v>
      </c>
      <c r="G1155" t="s">
        <v>3949</v>
      </c>
      <c r="H1155">
        <f t="shared" ref="H1155:H1218" si="56">IF(I1155="","Score Pending",I1155)</f>
        <v>6.4</v>
      </c>
      <c r="I1155">
        <v>6.4</v>
      </c>
      <c r="J1155">
        <v>3500</v>
      </c>
      <c r="K1155" t="s">
        <v>4163</v>
      </c>
      <c r="L1155" t="s">
        <v>4164</v>
      </c>
      <c r="M1155" t="s">
        <v>2375</v>
      </c>
      <c r="N1155" t="s">
        <v>15</v>
      </c>
      <c r="O1155">
        <v>7000000</v>
      </c>
      <c r="P1155">
        <v>7019441</v>
      </c>
      <c r="Q1155">
        <f>_xlfn.XLOOKUP(E1155,CPI!A:A,CPI!B:B)</f>
        <v>113.6</v>
      </c>
      <c r="R1155" s="12">
        <f>P1155*(CPI!$B$112/Movie!Q1155)</f>
        <v>18827673.175176058</v>
      </c>
      <c r="S1155" t="s">
        <v>1736</v>
      </c>
      <c r="T1155">
        <v>98</v>
      </c>
    </row>
    <row r="1156" spans="1:20" x14ac:dyDescent="0.3">
      <c r="A1156" t="s">
        <v>4165</v>
      </c>
      <c r="B1156" t="str">
        <f t="shared" si="54"/>
        <v>PG</v>
      </c>
      <c r="C1156" t="s">
        <v>18</v>
      </c>
      <c r="D1156" t="s">
        <v>10</v>
      </c>
      <c r="E1156">
        <v>1987</v>
      </c>
      <c r="F1156" s="22">
        <f t="shared" si="55"/>
        <v>31778</v>
      </c>
      <c r="G1156" t="s">
        <v>3758</v>
      </c>
      <c r="H1156">
        <f t="shared" si="56"/>
        <v>6.2</v>
      </c>
      <c r="I1156">
        <v>6.2</v>
      </c>
      <c r="J1156">
        <v>5200</v>
      </c>
      <c r="K1156" t="s">
        <v>4166</v>
      </c>
      <c r="L1156" t="s">
        <v>4167</v>
      </c>
      <c r="M1156" t="s">
        <v>2031</v>
      </c>
      <c r="N1156" t="s">
        <v>15</v>
      </c>
      <c r="P1156">
        <v>300859</v>
      </c>
      <c r="Q1156">
        <f>_xlfn.XLOOKUP(E1156,CPI!A:A,CPI!B:B)</f>
        <v>113.6</v>
      </c>
      <c r="R1156" s="12">
        <f>P1156*(CPI!$B$112/Movie!Q1156)</f>
        <v>806969.5184859155</v>
      </c>
      <c r="S1156" t="s">
        <v>16</v>
      </c>
      <c r="T1156">
        <v>90</v>
      </c>
    </row>
    <row r="1157" spans="1:20" x14ac:dyDescent="0.3">
      <c r="A1157" t="s">
        <v>4168</v>
      </c>
      <c r="B1157" t="str">
        <f t="shared" si="54"/>
        <v>PG</v>
      </c>
      <c r="C1157" t="s">
        <v>18</v>
      </c>
      <c r="D1157" t="s">
        <v>26</v>
      </c>
      <c r="E1157">
        <v>1987</v>
      </c>
      <c r="F1157" s="22">
        <f t="shared" si="55"/>
        <v>31778</v>
      </c>
      <c r="G1157" t="s">
        <v>3949</v>
      </c>
      <c r="H1157">
        <f t="shared" si="56"/>
        <v>6.4</v>
      </c>
      <c r="I1157">
        <v>6.4</v>
      </c>
      <c r="J1157">
        <v>3200</v>
      </c>
      <c r="K1157" t="s">
        <v>383</v>
      </c>
      <c r="L1157" t="s">
        <v>2146</v>
      </c>
      <c r="M1157" t="s">
        <v>1846</v>
      </c>
      <c r="N1157" t="s">
        <v>15</v>
      </c>
      <c r="O1157">
        <v>13000000</v>
      </c>
      <c r="P1157">
        <v>4572845</v>
      </c>
      <c r="Q1157">
        <f>_xlfn.XLOOKUP(E1157,CPI!A:A,CPI!B:B)</f>
        <v>113.6</v>
      </c>
      <c r="R1157" s="12">
        <f>P1157*(CPI!$B$112/Movie!Q1157)</f>
        <v>12265368.587147888</v>
      </c>
      <c r="S1157" t="s">
        <v>4169</v>
      </c>
      <c r="T1157">
        <v>103</v>
      </c>
    </row>
    <row r="1158" spans="1:20" x14ac:dyDescent="0.3">
      <c r="A1158" t="s">
        <v>4170</v>
      </c>
      <c r="B1158" t="str">
        <f t="shared" si="54"/>
        <v>R</v>
      </c>
      <c r="C1158" t="s">
        <v>1</v>
      </c>
      <c r="D1158" t="s">
        <v>19</v>
      </c>
      <c r="E1158">
        <v>1987</v>
      </c>
      <c r="F1158" s="22">
        <f t="shared" si="55"/>
        <v>31778</v>
      </c>
      <c r="G1158" t="s">
        <v>4171</v>
      </c>
      <c r="H1158">
        <f t="shared" si="56"/>
        <v>6.5</v>
      </c>
      <c r="I1158">
        <v>6.5</v>
      </c>
      <c r="J1158">
        <v>5000</v>
      </c>
      <c r="K1158" t="s">
        <v>4172</v>
      </c>
      <c r="L1158" t="s">
        <v>2469</v>
      </c>
      <c r="M1158" t="s">
        <v>1524</v>
      </c>
      <c r="N1158" t="s">
        <v>15</v>
      </c>
      <c r="P1158">
        <v>4278150</v>
      </c>
      <c r="Q1158">
        <f>_xlfn.XLOOKUP(E1158,CPI!A:A,CPI!B:B)</f>
        <v>113.6</v>
      </c>
      <c r="R1158" s="12">
        <f>P1158*(CPI!$B$112/Movie!Q1158)</f>
        <v>11474932.262323944</v>
      </c>
      <c r="S1158" t="s">
        <v>2337</v>
      </c>
      <c r="T1158">
        <v>95</v>
      </c>
    </row>
    <row r="1159" spans="1:20" x14ac:dyDescent="0.3">
      <c r="A1159" t="s">
        <v>4173</v>
      </c>
      <c r="B1159" t="str">
        <f t="shared" si="54"/>
        <v>PG</v>
      </c>
      <c r="C1159" t="s">
        <v>18</v>
      </c>
      <c r="D1159" t="s">
        <v>26</v>
      </c>
      <c r="E1159">
        <v>1987</v>
      </c>
      <c r="F1159" s="22">
        <f t="shared" si="55"/>
        <v>31778</v>
      </c>
      <c r="G1159" t="s">
        <v>3986</v>
      </c>
      <c r="H1159">
        <f t="shared" si="56"/>
        <v>5.7</v>
      </c>
      <c r="I1159">
        <v>5.7</v>
      </c>
      <c r="J1159">
        <v>2600</v>
      </c>
      <c r="K1159" t="s">
        <v>3321</v>
      </c>
      <c r="L1159" t="s">
        <v>3321</v>
      </c>
      <c r="M1159" t="s">
        <v>4174</v>
      </c>
      <c r="N1159" t="s">
        <v>15</v>
      </c>
      <c r="O1159">
        <v>8000000</v>
      </c>
      <c r="P1159">
        <v>1988962</v>
      </c>
      <c r="Q1159">
        <f>_xlfn.XLOOKUP(E1159,CPI!A:A,CPI!B:B)</f>
        <v>113.6</v>
      </c>
      <c r="R1159" s="12">
        <f>P1159*(CPI!$B$112/Movie!Q1159)</f>
        <v>5334830.2940140851</v>
      </c>
      <c r="S1159" t="s">
        <v>1736</v>
      </c>
      <c r="T1159">
        <v>105</v>
      </c>
    </row>
    <row r="1160" spans="1:20" x14ac:dyDescent="0.3">
      <c r="A1160" t="s">
        <v>4175</v>
      </c>
      <c r="B1160" t="str">
        <f t="shared" si="54"/>
        <v>PG</v>
      </c>
      <c r="C1160" t="s">
        <v>18</v>
      </c>
      <c r="D1160" t="s">
        <v>26</v>
      </c>
      <c r="E1160">
        <v>1987</v>
      </c>
      <c r="F1160" s="22">
        <f t="shared" si="55"/>
        <v>31778</v>
      </c>
      <c r="G1160" t="s">
        <v>3866</v>
      </c>
      <c r="H1160">
        <f t="shared" si="56"/>
        <v>4.7</v>
      </c>
      <c r="I1160">
        <v>4.7</v>
      </c>
      <c r="J1160">
        <v>1300</v>
      </c>
      <c r="K1160" t="s">
        <v>2508</v>
      </c>
      <c r="L1160" t="s">
        <v>2508</v>
      </c>
      <c r="M1160" t="s">
        <v>4176</v>
      </c>
      <c r="N1160" t="s">
        <v>15</v>
      </c>
      <c r="P1160">
        <v>1749956</v>
      </c>
      <c r="Q1160">
        <f>_xlfn.XLOOKUP(E1160,CPI!A:A,CPI!B:B)</f>
        <v>113.6</v>
      </c>
      <c r="R1160" s="12">
        <f>P1160*(CPI!$B$112/Movie!Q1160)</f>
        <v>4693764.0246478878</v>
      </c>
      <c r="S1160" t="s">
        <v>1582</v>
      </c>
      <c r="T1160">
        <v>102</v>
      </c>
    </row>
    <row r="1161" spans="1:20" x14ac:dyDescent="0.3">
      <c r="A1161" t="s">
        <v>4177</v>
      </c>
      <c r="B1161" t="str">
        <f t="shared" si="54"/>
        <v>PG-13</v>
      </c>
      <c r="C1161" t="s">
        <v>1984</v>
      </c>
      <c r="D1161" t="s">
        <v>19</v>
      </c>
      <c r="E1161">
        <v>1987</v>
      </c>
      <c r="F1161" s="22">
        <f t="shared" si="55"/>
        <v>31778</v>
      </c>
      <c r="G1161" t="s">
        <v>4171</v>
      </c>
      <c r="H1161">
        <f t="shared" si="56"/>
        <v>6.1</v>
      </c>
      <c r="I1161">
        <v>6.1</v>
      </c>
      <c r="J1161">
        <v>3900</v>
      </c>
      <c r="K1161" t="s">
        <v>2667</v>
      </c>
      <c r="L1161" t="s">
        <v>2667</v>
      </c>
      <c r="M1161" t="s">
        <v>4178</v>
      </c>
      <c r="N1161" t="s">
        <v>15</v>
      </c>
      <c r="P1161">
        <v>873903</v>
      </c>
      <c r="Q1161">
        <f>_xlfn.XLOOKUP(E1161,CPI!A:A,CPI!B:B)</f>
        <v>113.6</v>
      </c>
      <c r="R1161" s="12">
        <f>P1161*(CPI!$B$112/Movie!Q1161)</f>
        <v>2343998.6276408453</v>
      </c>
      <c r="S1161" t="s">
        <v>65</v>
      </c>
      <c r="T1161">
        <v>85</v>
      </c>
    </row>
    <row r="1162" spans="1:20" x14ac:dyDescent="0.3">
      <c r="A1162" t="s">
        <v>4179</v>
      </c>
      <c r="B1162" t="str">
        <f t="shared" si="54"/>
        <v>R</v>
      </c>
      <c r="C1162" t="s">
        <v>1</v>
      </c>
      <c r="D1162" t="s">
        <v>26</v>
      </c>
      <c r="E1162">
        <v>1987</v>
      </c>
      <c r="F1162" s="22">
        <f t="shared" si="55"/>
        <v>31778</v>
      </c>
      <c r="G1162" t="s">
        <v>3606</v>
      </c>
      <c r="H1162">
        <f t="shared" si="56"/>
        <v>5.4</v>
      </c>
      <c r="I1162">
        <v>5.4</v>
      </c>
      <c r="J1162">
        <v>3200</v>
      </c>
      <c r="K1162" t="s">
        <v>218</v>
      </c>
      <c r="L1162" t="s">
        <v>4180</v>
      </c>
      <c r="M1162" t="s">
        <v>878</v>
      </c>
      <c r="N1162" t="s">
        <v>15</v>
      </c>
      <c r="O1162">
        <v>14000000</v>
      </c>
      <c r="P1162">
        <v>20240502</v>
      </c>
      <c r="Q1162">
        <f>_xlfn.XLOOKUP(E1162,CPI!A:A,CPI!B:B)</f>
        <v>113.6</v>
      </c>
      <c r="R1162" s="12">
        <f>P1162*(CPI!$B$112/Movie!Q1162)</f>
        <v>54289445.065140843</v>
      </c>
      <c r="S1162" t="s">
        <v>29</v>
      </c>
      <c r="T1162">
        <v>97</v>
      </c>
    </row>
    <row r="1163" spans="1:20" x14ac:dyDescent="0.3">
      <c r="A1163" t="s">
        <v>4181</v>
      </c>
      <c r="B1163" t="str">
        <f t="shared" si="54"/>
        <v>PG</v>
      </c>
      <c r="C1163" t="s">
        <v>18</v>
      </c>
      <c r="D1163" t="s">
        <v>2</v>
      </c>
      <c r="E1163">
        <v>1987</v>
      </c>
      <c r="F1163" s="22">
        <f t="shared" si="55"/>
        <v>31778</v>
      </c>
      <c r="G1163" t="s">
        <v>4182</v>
      </c>
      <c r="H1163">
        <f t="shared" si="56"/>
        <v>6.9</v>
      </c>
      <c r="I1163">
        <v>6.9</v>
      </c>
      <c r="J1163">
        <v>1500</v>
      </c>
      <c r="K1163" t="s">
        <v>4183</v>
      </c>
      <c r="L1163" t="s">
        <v>4184</v>
      </c>
      <c r="M1163" t="s">
        <v>4185</v>
      </c>
      <c r="N1163" t="s">
        <v>7</v>
      </c>
      <c r="Q1163">
        <f>_xlfn.XLOOKUP(E1163,CPI!A:A,CPI!B:B)</f>
        <v>113.6</v>
      </c>
      <c r="R1163" s="12">
        <f>P1163*(CPI!$B$112/Movie!Q1163)</f>
        <v>0</v>
      </c>
      <c r="S1163" t="s">
        <v>1970</v>
      </c>
      <c r="T1163">
        <v>96</v>
      </c>
    </row>
    <row r="1164" spans="1:20" x14ac:dyDescent="0.3">
      <c r="A1164" t="s">
        <v>4186</v>
      </c>
      <c r="B1164" t="str">
        <f t="shared" si="54"/>
        <v>R</v>
      </c>
      <c r="C1164" t="s">
        <v>1</v>
      </c>
      <c r="D1164" t="s">
        <v>26</v>
      </c>
      <c r="E1164">
        <v>1987</v>
      </c>
      <c r="F1164" s="22">
        <f t="shared" si="55"/>
        <v>31778</v>
      </c>
      <c r="G1164" t="s">
        <v>3437</v>
      </c>
      <c r="H1164">
        <f t="shared" si="56"/>
        <v>6.2</v>
      </c>
      <c r="I1164">
        <v>6.2</v>
      </c>
      <c r="J1164">
        <v>7600</v>
      </c>
      <c r="K1164" t="s">
        <v>1232</v>
      </c>
      <c r="L1164" t="s">
        <v>3925</v>
      </c>
      <c r="M1164" t="s">
        <v>4187</v>
      </c>
      <c r="N1164" t="s">
        <v>15</v>
      </c>
      <c r="P1164">
        <v>52864741</v>
      </c>
      <c r="Q1164">
        <f>_xlfn.XLOOKUP(E1164,CPI!A:A,CPI!B:B)</f>
        <v>113.6</v>
      </c>
      <c r="R1164" s="12">
        <f>P1164*(CPI!$B$112/Movie!Q1164)</f>
        <v>141794776.25616199</v>
      </c>
      <c r="S1164" t="s">
        <v>2077</v>
      </c>
      <c r="T1164">
        <v>99</v>
      </c>
    </row>
    <row r="1165" spans="1:20" x14ac:dyDescent="0.3">
      <c r="A1165" t="s">
        <v>4188</v>
      </c>
      <c r="B1165" t="str">
        <f t="shared" si="54"/>
        <v>PG-13</v>
      </c>
      <c r="C1165" t="s">
        <v>1984</v>
      </c>
      <c r="D1165" t="s">
        <v>26</v>
      </c>
      <c r="E1165">
        <v>1987</v>
      </c>
      <c r="F1165" s="22">
        <f t="shared" si="55"/>
        <v>31778</v>
      </c>
      <c r="G1165" t="s">
        <v>4189</v>
      </c>
      <c r="H1165">
        <f t="shared" si="56"/>
        <v>5.2</v>
      </c>
      <c r="I1165">
        <v>5.2</v>
      </c>
      <c r="J1165">
        <v>5700</v>
      </c>
      <c r="K1165" t="s">
        <v>2590</v>
      </c>
      <c r="L1165" t="s">
        <v>4190</v>
      </c>
      <c r="M1165" t="s">
        <v>373</v>
      </c>
      <c r="N1165" t="s">
        <v>15</v>
      </c>
      <c r="O1165">
        <v>10500000</v>
      </c>
      <c r="P1165">
        <v>34377585</v>
      </c>
      <c r="Q1165">
        <f>_xlfn.XLOOKUP(E1165,CPI!A:A,CPI!B:B)</f>
        <v>113.6</v>
      </c>
      <c r="R1165" s="12">
        <f>P1165*(CPI!$B$112/Movie!Q1165)</f>
        <v>92208187.935739443</v>
      </c>
      <c r="S1165" t="s">
        <v>4191</v>
      </c>
      <c r="T1165">
        <v>100</v>
      </c>
    </row>
    <row r="1166" spans="1:20" x14ac:dyDescent="0.3">
      <c r="A1166" t="s">
        <v>4192</v>
      </c>
      <c r="B1166" t="str">
        <f t="shared" si="54"/>
        <v>R</v>
      </c>
      <c r="C1166" t="s">
        <v>1</v>
      </c>
      <c r="D1166" t="s">
        <v>19</v>
      </c>
      <c r="E1166">
        <v>1987</v>
      </c>
      <c r="F1166" s="22">
        <f t="shared" si="55"/>
        <v>31778</v>
      </c>
      <c r="G1166" t="s">
        <v>4193</v>
      </c>
      <c r="H1166">
        <f t="shared" si="56"/>
        <v>5.0999999999999996</v>
      </c>
      <c r="I1166">
        <v>5.0999999999999996</v>
      </c>
      <c r="J1166">
        <v>4700</v>
      </c>
      <c r="K1166" t="s">
        <v>2957</v>
      </c>
      <c r="L1166" t="s">
        <v>4194</v>
      </c>
      <c r="M1166" t="s">
        <v>2024</v>
      </c>
      <c r="N1166" t="s">
        <v>15</v>
      </c>
      <c r="O1166">
        <v>3520000</v>
      </c>
      <c r="P1166">
        <v>562187</v>
      </c>
      <c r="Q1166">
        <f>_xlfn.XLOOKUP(E1166,CPI!A:A,CPI!B:B)</f>
        <v>113.6</v>
      </c>
      <c r="R1166" s="12">
        <f>P1166*(CPI!$B$112/Movie!Q1166)</f>
        <v>1507908.2649647887</v>
      </c>
      <c r="S1166" t="s">
        <v>4195</v>
      </c>
      <c r="T1166">
        <v>100</v>
      </c>
    </row>
    <row r="1167" spans="1:20" x14ac:dyDescent="0.3">
      <c r="A1167" t="s">
        <v>4196</v>
      </c>
      <c r="B1167" t="str">
        <f t="shared" si="54"/>
        <v>R</v>
      </c>
      <c r="C1167" t="s">
        <v>1</v>
      </c>
      <c r="D1167" t="s">
        <v>26</v>
      </c>
      <c r="E1167">
        <v>1987</v>
      </c>
      <c r="F1167" s="22">
        <f t="shared" si="55"/>
        <v>31778</v>
      </c>
      <c r="G1167" t="s">
        <v>3592</v>
      </c>
      <c r="H1167">
        <f t="shared" si="56"/>
        <v>6.6</v>
      </c>
      <c r="I1167">
        <v>6.6</v>
      </c>
      <c r="J1167">
        <v>8000</v>
      </c>
      <c r="K1167" t="s">
        <v>1112</v>
      </c>
      <c r="L1167" t="s">
        <v>1112</v>
      </c>
      <c r="M1167" t="s">
        <v>330</v>
      </c>
      <c r="N1167" t="s">
        <v>15</v>
      </c>
      <c r="O1167">
        <v>11000000</v>
      </c>
      <c r="P1167">
        <v>25411386</v>
      </c>
      <c r="Q1167">
        <f>_xlfn.XLOOKUP(E1167,CPI!A:A,CPI!B:B)</f>
        <v>113.6</v>
      </c>
      <c r="R1167" s="12">
        <f>P1167*(CPI!$B$112/Movie!Q1167)</f>
        <v>68158884.808098599</v>
      </c>
      <c r="S1167" t="s">
        <v>2077</v>
      </c>
      <c r="T1167">
        <v>112</v>
      </c>
    </row>
    <row r="1168" spans="1:20" x14ac:dyDescent="0.3">
      <c r="A1168" t="s">
        <v>4197</v>
      </c>
      <c r="B1168" t="str">
        <f t="shared" si="54"/>
        <v>R</v>
      </c>
      <c r="C1168" t="s">
        <v>1</v>
      </c>
      <c r="D1168" t="s">
        <v>2</v>
      </c>
      <c r="E1168">
        <v>1987</v>
      </c>
      <c r="F1168" s="22">
        <f t="shared" si="55"/>
        <v>31778</v>
      </c>
      <c r="G1168" t="s">
        <v>4171</v>
      </c>
      <c r="H1168">
        <f t="shared" si="56"/>
        <v>5.9</v>
      </c>
      <c r="I1168">
        <v>5.9</v>
      </c>
      <c r="J1168">
        <v>1800</v>
      </c>
      <c r="K1168" t="s">
        <v>4198</v>
      </c>
      <c r="L1168" t="s">
        <v>4199</v>
      </c>
      <c r="M1168" t="s">
        <v>1202</v>
      </c>
      <c r="N1168" t="s">
        <v>15</v>
      </c>
      <c r="P1168">
        <v>1733017</v>
      </c>
      <c r="Q1168">
        <f>_xlfn.XLOOKUP(E1168,CPI!A:A,CPI!B:B)</f>
        <v>113.6</v>
      </c>
      <c r="R1168" s="12">
        <f>P1168*(CPI!$B$112/Movie!Q1168)</f>
        <v>4648329.9286971828</v>
      </c>
      <c r="S1168" t="s">
        <v>4200</v>
      </c>
      <c r="T1168">
        <v>109</v>
      </c>
    </row>
    <row r="1169" spans="1:20" x14ac:dyDescent="0.3">
      <c r="A1169" t="s">
        <v>4201</v>
      </c>
      <c r="B1169" t="str">
        <f t="shared" si="54"/>
        <v>PG-13</v>
      </c>
      <c r="C1169" t="s">
        <v>1984</v>
      </c>
      <c r="D1169" t="s">
        <v>2</v>
      </c>
      <c r="E1169">
        <v>1987</v>
      </c>
      <c r="F1169" s="22">
        <f t="shared" si="55"/>
        <v>31778</v>
      </c>
      <c r="G1169" t="s">
        <v>3242</v>
      </c>
      <c r="H1169">
        <f t="shared" si="56"/>
        <v>5.6</v>
      </c>
      <c r="I1169">
        <v>5.6</v>
      </c>
      <c r="J1169">
        <v>2600</v>
      </c>
      <c r="K1169" t="s">
        <v>168</v>
      </c>
      <c r="L1169" t="s">
        <v>168</v>
      </c>
      <c r="M1169" t="s">
        <v>2551</v>
      </c>
      <c r="N1169" t="s">
        <v>15</v>
      </c>
      <c r="P1169">
        <v>10489617</v>
      </c>
      <c r="Q1169">
        <f>_xlfn.XLOOKUP(E1169,CPI!A:A,CPI!B:B)</f>
        <v>113.6</v>
      </c>
      <c r="R1169" s="12">
        <f>P1169*(CPI!$B$112/Movie!Q1169)</f>
        <v>28135442.780809861</v>
      </c>
      <c r="S1169" t="s">
        <v>3902</v>
      </c>
      <c r="T1169">
        <v>107</v>
      </c>
    </row>
    <row r="1170" spans="1:20" x14ac:dyDescent="0.3">
      <c r="A1170" t="s">
        <v>4202</v>
      </c>
      <c r="B1170" t="str">
        <f t="shared" si="54"/>
        <v>R</v>
      </c>
      <c r="C1170" t="s">
        <v>1</v>
      </c>
      <c r="D1170" t="s">
        <v>89</v>
      </c>
      <c r="E1170">
        <v>1987</v>
      </c>
      <c r="F1170" s="22">
        <f t="shared" si="55"/>
        <v>31778</v>
      </c>
      <c r="G1170" t="s">
        <v>4203</v>
      </c>
      <c r="H1170">
        <f t="shared" si="56"/>
        <v>5.8</v>
      </c>
      <c r="I1170">
        <v>5.8</v>
      </c>
      <c r="J1170">
        <v>4000</v>
      </c>
      <c r="K1170" t="s">
        <v>3770</v>
      </c>
      <c r="L1170" t="s">
        <v>4204</v>
      </c>
      <c r="M1170" t="s">
        <v>4205</v>
      </c>
      <c r="N1170" t="s">
        <v>15</v>
      </c>
      <c r="O1170">
        <v>4000000</v>
      </c>
      <c r="P1170">
        <v>345704</v>
      </c>
      <c r="Q1170">
        <f>_xlfn.XLOOKUP(E1170,CPI!A:A,CPI!B:B)</f>
        <v>113.6</v>
      </c>
      <c r="R1170" s="12">
        <f>P1170*(CPI!$B$112/Movie!Q1170)</f>
        <v>927253.59859154932</v>
      </c>
      <c r="S1170" t="s">
        <v>2234</v>
      </c>
      <c r="T1170">
        <v>102</v>
      </c>
    </row>
    <row r="1171" spans="1:20" x14ac:dyDescent="0.3">
      <c r="A1171" t="s">
        <v>4206</v>
      </c>
      <c r="B1171" t="str">
        <f t="shared" si="54"/>
        <v>R</v>
      </c>
      <c r="C1171" t="s">
        <v>1</v>
      </c>
      <c r="D1171" t="s">
        <v>26</v>
      </c>
      <c r="E1171">
        <v>1987</v>
      </c>
      <c r="F1171" s="22">
        <f t="shared" si="55"/>
        <v>31778</v>
      </c>
      <c r="G1171" t="s">
        <v>1715</v>
      </c>
      <c r="H1171">
        <f t="shared" si="56"/>
        <v>6.8</v>
      </c>
      <c r="I1171">
        <v>6.8</v>
      </c>
      <c r="J1171">
        <v>2700</v>
      </c>
      <c r="K1171" t="s">
        <v>4207</v>
      </c>
      <c r="L1171" t="s">
        <v>4207</v>
      </c>
      <c r="M1171" t="s">
        <v>4208</v>
      </c>
      <c r="N1171" t="s">
        <v>7</v>
      </c>
      <c r="P1171">
        <v>3283832</v>
      </c>
      <c r="Q1171">
        <f>_xlfn.XLOOKUP(E1171,CPI!A:A,CPI!B:B)</f>
        <v>113.6</v>
      </c>
      <c r="R1171" s="12">
        <f>P1171*(CPI!$B$112/Movie!Q1171)</f>
        <v>8807954.3169014081</v>
      </c>
      <c r="S1171" t="s">
        <v>1970</v>
      </c>
      <c r="T1171">
        <v>88</v>
      </c>
    </row>
    <row r="1172" spans="1:20" x14ac:dyDescent="0.3">
      <c r="A1172" t="s">
        <v>4209</v>
      </c>
      <c r="B1172" t="str">
        <f t="shared" si="54"/>
        <v>PG</v>
      </c>
      <c r="C1172" t="s">
        <v>18</v>
      </c>
      <c r="D1172" t="s">
        <v>375</v>
      </c>
      <c r="E1172">
        <v>1987</v>
      </c>
      <c r="F1172" s="22">
        <f t="shared" si="55"/>
        <v>31778</v>
      </c>
      <c r="G1172" t="s">
        <v>4210</v>
      </c>
      <c r="H1172">
        <f t="shared" si="56"/>
        <v>7.1</v>
      </c>
      <c r="I1172">
        <v>7.1</v>
      </c>
      <c r="J1172">
        <v>4500</v>
      </c>
      <c r="K1172" t="s">
        <v>4211</v>
      </c>
      <c r="L1172" t="s">
        <v>4211</v>
      </c>
      <c r="M1172" t="s">
        <v>3006</v>
      </c>
      <c r="N1172" t="s">
        <v>437</v>
      </c>
      <c r="P1172">
        <v>370698</v>
      </c>
      <c r="Q1172">
        <f>_xlfn.XLOOKUP(E1172,CPI!A:A,CPI!B:B)</f>
        <v>113.6</v>
      </c>
      <c r="R1172" s="12">
        <f>P1172*(CPI!$B$112/Movie!Q1172)</f>
        <v>994292.963028169</v>
      </c>
      <c r="S1172" t="s">
        <v>4212</v>
      </c>
      <c r="T1172">
        <v>78</v>
      </c>
    </row>
    <row r="1173" spans="1:20" x14ac:dyDescent="0.3">
      <c r="A1173" t="s">
        <v>4213</v>
      </c>
      <c r="B1173" t="str">
        <f t="shared" si="54"/>
        <v>R</v>
      </c>
      <c r="C1173" t="s">
        <v>1</v>
      </c>
      <c r="D1173" t="s">
        <v>89</v>
      </c>
      <c r="E1173">
        <v>1987</v>
      </c>
      <c r="F1173" s="22">
        <f t="shared" si="55"/>
        <v>31778</v>
      </c>
      <c r="G1173" t="s">
        <v>3308</v>
      </c>
      <c r="H1173">
        <f t="shared" si="56"/>
        <v>6.4</v>
      </c>
      <c r="I1173">
        <v>6.4</v>
      </c>
      <c r="J1173">
        <v>2900</v>
      </c>
      <c r="K1173" t="s">
        <v>337</v>
      </c>
      <c r="L1173" t="s">
        <v>4214</v>
      </c>
      <c r="M1173" t="s">
        <v>97</v>
      </c>
      <c r="N1173" t="s">
        <v>15</v>
      </c>
      <c r="O1173">
        <v>5000000</v>
      </c>
      <c r="P1173">
        <v>1119112</v>
      </c>
      <c r="Q1173">
        <f>_xlfn.XLOOKUP(E1173,CPI!A:A,CPI!B:B)</f>
        <v>113.6</v>
      </c>
      <c r="R1173" s="12">
        <f>P1173*(CPI!$B$112/Movie!Q1173)</f>
        <v>3001702.6971830986</v>
      </c>
      <c r="S1173" t="s">
        <v>1160</v>
      </c>
      <c r="T1173">
        <v>97</v>
      </c>
    </row>
    <row r="1174" spans="1:20" x14ac:dyDescent="0.3">
      <c r="A1174" t="s">
        <v>4215</v>
      </c>
      <c r="B1174" t="str">
        <f t="shared" si="54"/>
        <v>R</v>
      </c>
      <c r="C1174" t="s">
        <v>1</v>
      </c>
      <c r="D1174" t="s">
        <v>37</v>
      </c>
      <c r="E1174">
        <v>1987</v>
      </c>
      <c r="F1174" s="22">
        <f t="shared" si="55"/>
        <v>31778</v>
      </c>
      <c r="G1174" t="s">
        <v>4216</v>
      </c>
      <c r="H1174">
        <f t="shared" si="56"/>
        <v>5.0999999999999996</v>
      </c>
      <c r="I1174">
        <v>5.0999999999999996</v>
      </c>
      <c r="J1174">
        <v>2900</v>
      </c>
      <c r="K1174" t="s">
        <v>1811</v>
      </c>
      <c r="L1174" t="s">
        <v>2646</v>
      </c>
      <c r="M1174" t="s">
        <v>3223</v>
      </c>
      <c r="N1174" t="s">
        <v>291</v>
      </c>
      <c r="P1174">
        <v>1930001</v>
      </c>
      <c r="Q1174">
        <f>_xlfn.XLOOKUP(E1174,CPI!A:A,CPI!B:B)</f>
        <v>113.6</v>
      </c>
      <c r="R1174" s="12">
        <f>P1174*(CPI!$B$112/Movie!Q1174)</f>
        <v>5176684.0202464787</v>
      </c>
      <c r="S1174" t="s">
        <v>2789</v>
      </c>
      <c r="T1174">
        <v>92</v>
      </c>
    </row>
    <row r="1175" spans="1:20" x14ac:dyDescent="0.3">
      <c r="A1175" t="s">
        <v>4217</v>
      </c>
      <c r="B1175" t="str">
        <f t="shared" si="54"/>
        <v>PG</v>
      </c>
      <c r="C1175" t="s">
        <v>18</v>
      </c>
      <c r="D1175" t="s">
        <v>1189</v>
      </c>
      <c r="E1175">
        <v>1987</v>
      </c>
      <c r="F1175" s="22">
        <f t="shared" si="55"/>
        <v>31778</v>
      </c>
      <c r="G1175" t="s">
        <v>4218</v>
      </c>
      <c r="H1175">
        <f t="shared" si="56"/>
        <v>6.1</v>
      </c>
      <c r="I1175">
        <v>6.1</v>
      </c>
      <c r="J1175">
        <v>2300</v>
      </c>
      <c r="K1175" t="s">
        <v>685</v>
      </c>
      <c r="L1175" t="s">
        <v>397</v>
      </c>
      <c r="M1175" t="s">
        <v>4219</v>
      </c>
      <c r="N1175" t="s">
        <v>15</v>
      </c>
      <c r="O1175">
        <v>14000000</v>
      </c>
      <c r="P1175">
        <v>459824</v>
      </c>
      <c r="Q1175">
        <f>_xlfn.XLOOKUP(E1175,CPI!A:A,CPI!B:B)</f>
        <v>113.6</v>
      </c>
      <c r="R1175" s="12">
        <f>P1175*(CPI!$B$112/Movie!Q1175)</f>
        <v>1233348.352112676</v>
      </c>
      <c r="S1175" t="s">
        <v>35</v>
      </c>
      <c r="T1175">
        <v>101</v>
      </c>
    </row>
    <row r="1176" spans="1:20" x14ac:dyDescent="0.3">
      <c r="A1176" t="s">
        <v>4220</v>
      </c>
      <c r="B1176" t="str">
        <f t="shared" si="54"/>
        <v>Not Rated</v>
      </c>
      <c r="C1176" t="s">
        <v>432</v>
      </c>
      <c r="D1176" t="s">
        <v>2</v>
      </c>
      <c r="E1176">
        <v>1987</v>
      </c>
      <c r="F1176" s="22">
        <f t="shared" si="55"/>
        <v>31778</v>
      </c>
      <c r="G1176" t="s">
        <v>4221</v>
      </c>
      <c r="H1176">
        <f t="shared" si="56"/>
        <v>7.3</v>
      </c>
      <c r="I1176">
        <v>7.3</v>
      </c>
      <c r="J1176">
        <v>4400</v>
      </c>
      <c r="K1176" t="s">
        <v>4222</v>
      </c>
      <c r="L1176" t="s">
        <v>4223</v>
      </c>
      <c r="M1176" t="s">
        <v>226</v>
      </c>
      <c r="N1176" t="s">
        <v>15</v>
      </c>
      <c r="P1176">
        <v>1338198</v>
      </c>
      <c r="Q1176">
        <f>_xlfn.XLOOKUP(E1176,CPI!A:A,CPI!B:B)</f>
        <v>113.6</v>
      </c>
      <c r="R1176" s="12">
        <f>P1176*(CPI!$B$112/Movie!Q1176)</f>
        <v>3589339.1778169014</v>
      </c>
      <c r="S1176" t="s">
        <v>3962</v>
      </c>
      <c r="T1176">
        <v>90</v>
      </c>
    </row>
    <row r="1177" spans="1:20" x14ac:dyDescent="0.3">
      <c r="A1177" t="s">
        <v>4224</v>
      </c>
      <c r="B1177" t="str">
        <f t="shared" si="54"/>
        <v>R</v>
      </c>
      <c r="C1177" t="s">
        <v>1</v>
      </c>
      <c r="D1177" t="s">
        <v>48</v>
      </c>
      <c r="E1177">
        <v>1987</v>
      </c>
      <c r="F1177" s="22">
        <f t="shared" si="55"/>
        <v>31778</v>
      </c>
      <c r="G1177" t="s">
        <v>3268</v>
      </c>
      <c r="H1177">
        <f t="shared" si="56"/>
        <v>7.3</v>
      </c>
      <c r="I1177">
        <v>7.3</v>
      </c>
      <c r="J1177">
        <v>5700</v>
      </c>
      <c r="K1177" t="s">
        <v>2190</v>
      </c>
      <c r="L1177" t="s">
        <v>4225</v>
      </c>
      <c r="M1177" t="s">
        <v>3347</v>
      </c>
      <c r="N1177" t="s">
        <v>7</v>
      </c>
      <c r="P1177">
        <v>1672927</v>
      </c>
      <c r="Q1177">
        <f>_xlfn.XLOOKUP(E1177,CPI!A:A,CPI!B:B)</f>
        <v>113.6</v>
      </c>
      <c r="R1177" s="12">
        <f>P1177*(CPI!$B$112/Movie!Q1177)</f>
        <v>4487155.4304577466</v>
      </c>
      <c r="S1177" t="s">
        <v>2193</v>
      </c>
      <c r="T1177">
        <v>105</v>
      </c>
    </row>
    <row r="1178" spans="1:20" x14ac:dyDescent="0.3">
      <c r="A1178" t="s">
        <v>4226</v>
      </c>
      <c r="B1178" t="str">
        <f t="shared" si="54"/>
        <v>R</v>
      </c>
      <c r="C1178" t="s">
        <v>1</v>
      </c>
      <c r="D1178" t="s">
        <v>19</v>
      </c>
      <c r="E1178">
        <v>1987</v>
      </c>
      <c r="F1178" s="22">
        <f t="shared" si="55"/>
        <v>31778</v>
      </c>
      <c r="G1178" t="s">
        <v>3883</v>
      </c>
      <c r="H1178">
        <f t="shared" si="56"/>
        <v>6.3</v>
      </c>
      <c r="I1178">
        <v>6.3</v>
      </c>
      <c r="J1178">
        <v>9300</v>
      </c>
      <c r="K1178" t="s">
        <v>2921</v>
      </c>
      <c r="L1178" t="s">
        <v>4227</v>
      </c>
      <c r="M1178" t="s">
        <v>4178</v>
      </c>
      <c r="N1178" t="s">
        <v>15</v>
      </c>
      <c r="O1178">
        <v>11000000</v>
      </c>
      <c r="P1178">
        <v>19734940</v>
      </c>
      <c r="Q1178">
        <f>_xlfn.XLOOKUP(E1178,CPI!A:A,CPI!B:B)</f>
        <v>113.6</v>
      </c>
      <c r="R1178" s="12">
        <f>P1178*(CPI!$B$112/Movie!Q1178)</f>
        <v>52933417.41197183</v>
      </c>
      <c r="S1178" t="s">
        <v>2085</v>
      </c>
      <c r="T1178">
        <v>109</v>
      </c>
    </row>
    <row r="1179" spans="1:20" x14ac:dyDescent="0.3">
      <c r="A1179" t="s">
        <v>4228</v>
      </c>
      <c r="B1179" t="str">
        <f t="shared" si="54"/>
        <v>R</v>
      </c>
      <c r="C1179" t="s">
        <v>1</v>
      </c>
      <c r="D1179" t="s">
        <v>19</v>
      </c>
      <c r="E1179">
        <v>1987</v>
      </c>
      <c r="F1179" s="22">
        <f t="shared" si="55"/>
        <v>31778</v>
      </c>
      <c r="G1179" t="s">
        <v>2861</v>
      </c>
      <c r="H1179">
        <f t="shared" si="56"/>
        <v>4.9000000000000004</v>
      </c>
      <c r="I1179">
        <v>4.9000000000000004</v>
      </c>
      <c r="J1179">
        <v>8200</v>
      </c>
      <c r="K1179" t="s">
        <v>1749</v>
      </c>
      <c r="L1179" t="s">
        <v>4229</v>
      </c>
      <c r="M1179" t="s">
        <v>2834</v>
      </c>
      <c r="N1179" t="s">
        <v>15</v>
      </c>
      <c r="O1179">
        <v>350000</v>
      </c>
      <c r="P1179">
        <v>4000000</v>
      </c>
      <c r="Q1179">
        <f>_xlfn.XLOOKUP(E1179,CPI!A:A,CPI!B:B)</f>
        <v>113.6</v>
      </c>
      <c r="R1179" s="12">
        <f>P1179*(CPI!$B$112/Movie!Q1179)</f>
        <v>10728873.239436621</v>
      </c>
      <c r="S1179" t="s">
        <v>1160</v>
      </c>
      <c r="T1179">
        <v>90</v>
      </c>
    </row>
    <row r="1180" spans="1:20" x14ac:dyDescent="0.3">
      <c r="A1180" t="s">
        <v>4230</v>
      </c>
      <c r="B1180" t="str">
        <f t="shared" si="54"/>
        <v>PG</v>
      </c>
      <c r="C1180" t="s">
        <v>18</v>
      </c>
      <c r="D1180" t="s">
        <v>26</v>
      </c>
      <c r="E1180">
        <v>1987</v>
      </c>
      <c r="F1180" s="22">
        <f t="shared" si="55"/>
        <v>31778</v>
      </c>
      <c r="G1180" t="s">
        <v>4231</v>
      </c>
      <c r="H1180">
        <f t="shared" si="56"/>
        <v>7.2</v>
      </c>
      <c r="I1180">
        <v>7.2</v>
      </c>
      <c r="J1180">
        <v>2300</v>
      </c>
      <c r="K1180" t="s">
        <v>1564</v>
      </c>
      <c r="L1180" t="s">
        <v>4232</v>
      </c>
      <c r="M1180" t="s">
        <v>4233</v>
      </c>
      <c r="N1180" t="s">
        <v>15</v>
      </c>
      <c r="P1180">
        <v>1083282</v>
      </c>
      <c r="Q1180">
        <f>_xlfn.XLOOKUP(E1180,CPI!A:A,CPI!B:B)</f>
        <v>113.6</v>
      </c>
      <c r="R1180" s="12">
        <f>P1180*(CPI!$B$112/Movie!Q1180)</f>
        <v>2905598.8151408453</v>
      </c>
      <c r="S1180" t="s">
        <v>16</v>
      </c>
      <c r="T1180">
        <v>116</v>
      </c>
    </row>
    <row r="1181" spans="1:20" x14ac:dyDescent="0.3">
      <c r="A1181" t="s">
        <v>4234</v>
      </c>
      <c r="B1181" t="str">
        <f t="shared" si="54"/>
        <v>R</v>
      </c>
      <c r="C1181" t="s">
        <v>1</v>
      </c>
      <c r="D1181" t="s">
        <v>19</v>
      </c>
      <c r="E1181">
        <v>1987</v>
      </c>
      <c r="F1181" s="22">
        <f t="shared" si="55"/>
        <v>31778</v>
      </c>
      <c r="G1181" t="s">
        <v>3498</v>
      </c>
      <c r="H1181">
        <f t="shared" si="56"/>
        <v>6.3</v>
      </c>
      <c r="I1181">
        <v>6.3</v>
      </c>
      <c r="J1181">
        <v>4800</v>
      </c>
      <c r="K1181" t="s">
        <v>2938</v>
      </c>
      <c r="L1181" t="s">
        <v>4235</v>
      </c>
      <c r="M1181" t="s">
        <v>2771</v>
      </c>
      <c r="N1181" t="s">
        <v>7</v>
      </c>
      <c r="O1181">
        <v>6000000</v>
      </c>
      <c r="P1181">
        <v>1432687</v>
      </c>
      <c r="Q1181">
        <f>_xlfn.XLOOKUP(E1181,CPI!A:A,CPI!B:B)</f>
        <v>113.6</v>
      </c>
      <c r="R1181" s="12">
        <f>P1181*(CPI!$B$112/Movie!Q1181)</f>
        <v>3842779.3036971833</v>
      </c>
      <c r="S1181" t="s">
        <v>1975</v>
      </c>
      <c r="T1181">
        <v>107</v>
      </c>
    </row>
    <row r="1182" spans="1:20" x14ac:dyDescent="0.3">
      <c r="A1182" t="s">
        <v>4236</v>
      </c>
      <c r="B1182" t="str">
        <f t="shared" si="54"/>
        <v>R</v>
      </c>
      <c r="C1182" t="s">
        <v>1</v>
      </c>
      <c r="D1182" t="s">
        <v>89</v>
      </c>
      <c r="E1182">
        <v>1987</v>
      </c>
      <c r="F1182" s="22">
        <f t="shared" si="55"/>
        <v>31778</v>
      </c>
      <c r="G1182" t="s">
        <v>4189</v>
      </c>
      <c r="H1182">
        <f t="shared" si="56"/>
        <v>5.3</v>
      </c>
      <c r="I1182">
        <v>5.3</v>
      </c>
      <c r="J1182">
        <v>1400</v>
      </c>
      <c r="K1182" t="s">
        <v>4237</v>
      </c>
      <c r="L1182" t="s">
        <v>4238</v>
      </c>
      <c r="M1182" t="s">
        <v>4239</v>
      </c>
      <c r="N1182" t="s">
        <v>7</v>
      </c>
      <c r="O1182">
        <v>4500000</v>
      </c>
      <c r="P1182">
        <v>406881</v>
      </c>
      <c r="Q1182">
        <f>_xlfn.XLOOKUP(E1182,CPI!A:A,CPI!B:B)</f>
        <v>113.6</v>
      </c>
      <c r="R1182" s="12">
        <f>P1182*(CPI!$B$112/Movie!Q1182)</f>
        <v>1091343.6681338029</v>
      </c>
      <c r="S1182" t="s">
        <v>2193</v>
      </c>
      <c r="T1182">
        <v>92</v>
      </c>
    </row>
    <row r="1183" spans="1:20" x14ac:dyDescent="0.3">
      <c r="A1183" t="s">
        <v>4240</v>
      </c>
      <c r="B1183" t="str">
        <f t="shared" si="54"/>
        <v>R</v>
      </c>
      <c r="C1183" t="s">
        <v>1</v>
      </c>
      <c r="D1183" t="s">
        <v>2</v>
      </c>
      <c r="E1183">
        <v>1987</v>
      </c>
      <c r="F1183" s="22">
        <f t="shared" si="55"/>
        <v>31778</v>
      </c>
      <c r="G1183" t="s">
        <v>4241</v>
      </c>
      <c r="H1183">
        <f t="shared" si="56"/>
        <v>6.2</v>
      </c>
      <c r="I1183">
        <v>6.2</v>
      </c>
      <c r="J1183">
        <v>2000</v>
      </c>
      <c r="K1183" t="s">
        <v>120</v>
      </c>
      <c r="L1183" t="s">
        <v>4242</v>
      </c>
      <c r="M1183" t="s">
        <v>4243</v>
      </c>
      <c r="N1183" t="s">
        <v>15</v>
      </c>
      <c r="O1183">
        <v>7500000</v>
      </c>
      <c r="P1183">
        <v>796368</v>
      </c>
      <c r="Q1183">
        <f>_xlfn.XLOOKUP(E1183,CPI!A:A,CPI!B:B)</f>
        <v>113.6</v>
      </c>
      <c r="R1183" s="12">
        <f>P1183*(CPI!$B$112/Movie!Q1183)</f>
        <v>2136032.8309859154</v>
      </c>
      <c r="S1183" t="s">
        <v>1736</v>
      </c>
      <c r="T1183">
        <v>97</v>
      </c>
    </row>
    <row r="1184" spans="1:20" x14ac:dyDescent="0.3">
      <c r="A1184" t="s">
        <v>4244</v>
      </c>
      <c r="B1184" t="str">
        <f t="shared" si="54"/>
        <v>R</v>
      </c>
      <c r="C1184" t="s">
        <v>1</v>
      </c>
      <c r="D1184" t="s">
        <v>19</v>
      </c>
      <c r="E1184">
        <v>1987</v>
      </c>
      <c r="F1184" s="22">
        <f t="shared" si="55"/>
        <v>31778</v>
      </c>
      <c r="G1184" t="s">
        <v>3960</v>
      </c>
      <c r="H1184">
        <f t="shared" si="56"/>
        <v>5.4</v>
      </c>
      <c r="I1184">
        <v>5.4</v>
      </c>
      <c r="J1184">
        <v>4800</v>
      </c>
      <c r="K1184" t="s">
        <v>126</v>
      </c>
      <c r="L1184" t="s">
        <v>4245</v>
      </c>
      <c r="M1184" t="s">
        <v>2204</v>
      </c>
      <c r="N1184" t="s">
        <v>15</v>
      </c>
      <c r="O1184">
        <v>9000000</v>
      </c>
      <c r="P1184">
        <v>5406879</v>
      </c>
      <c r="Q1184">
        <f>_xlfn.XLOOKUP(E1184,CPI!A:A,CPI!B:B)</f>
        <v>113.6</v>
      </c>
      <c r="R1184" s="12">
        <f>P1184*(CPI!$B$112/Movie!Q1184)</f>
        <v>14502429.852992957</v>
      </c>
      <c r="S1184" t="s">
        <v>3510</v>
      </c>
      <c r="T1184">
        <v>115</v>
      </c>
    </row>
    <row r="1185" spans="1:20" x14ac:dyDescent="0.3">
      <c r="A1185" t="s">
        <v>4246</v>
      </c>
      <c r="B1185" t="str">
        <f t="shared" si="54"/>
        <v>R</v>
      </c>
      <c r="C1185" t="s">
        <v>1</v>
      </c>
      <c r="D1185" t="s">
        <v>37</v>
      </c>
      <c r="E1185">
        <v>1987</v>
      </c>
      <c r="F1185" s="22">
        <f t="shared" si="55"/>
        <v>31778</v>
      </c>
      <c r="G1185" t="s">
        <v>3487</v>
      </c>
      <c r="H1185">
        <f t="shared" si="56"/>
        <v>3.8</v>
      </c>
      <c r="I1185">
        <v>3.8</v>
      </c>
      <c r="J1185">
        <v>6400</v>
      </c>
      <c r="K1185" t="s">
        <v>4247</v>
      </c>
      <c r="L1185" t="s">
        <v>4248</v>
      </c>
      <c r="M1185" t="s">
        <v>4249</v>
      </c>
      <c r="N1185" t="s">
        <v>15</v>
      </c>
      <c r="O1185">
        <v>100000</v>
      </c>
      <c r="Q1185">
        <f>_xlfn.XLOOKUP(E1185,CPI!A:A,CPI!B:B)</f>
        <v>113.6</v>
      </c>
      <c r="R1185" s="12">
        <f>P1185*(CPI!$B$112/Movie!Q1185)</f>
        <v>0</v>
      </c>
      <c r="S1185" t="s">
        <v>4250</v>
      </c>
      <c r="T1185">
        <v>88</v>
      </c>
    </row>
    <row r="1186" spans="1:20" x14ac:dyDescent="0.3">
      <c r="A1186" t="s">
        <v>4251</v>
      </c>
      <c r="B1186" t="str">
        <f t="shared" si="54"/>
        <v>R</v>
      </c>
      <c r="C1186" t="s">
        <v>1</v>
      </c>
      <c r="D1186" t="s">
        <v>37</v>
      </c>
      <c r="E1186">
        <v>1987</v>
      </c>
      <c r="F1186" s="22">
        <f t="shared" si="55"/>
        <v>31778</v>
      </c>
      <c r="G1186" t="s">
        <v>4189</v>
      </c>
      <c r="H1186">
        <f t="shared" si="56"/>
        <v>4</v>
      </c>
      <c r="I1186">
        <v>4</v>
      </c>
      <c r="J1186">
        <v>2100</v>
      </c>
      <c r="K1186" t="s">
        <v>4252</v>
      </c>
      <c r="L1186" t="s">
        <v>4253</v>
      </c>
      <c r="M1186" t="s">
        <v>4254</v>
      </c>
      <c r="N1186" t="s">
        <v>15</v>
      </c>
      <c r="O1186">
        <v>75000</v>
      </c>
      <c r="Q1186">
        <f>_xlfn.XLOOKUP(E1186,CPI!A:A,CPI!B:B)</f>
        <v>113.6</v>
      </c>
      <c r="R1186" s="12">
        <f>P1186*(CPI!$B$112/Movie!Q1186)</f>
        <v>0</v>
      </c>
      <c r="S1186" t="s">
        <v>4255</v>
      </c>
      <c r="T1186">
        <v>72</v>
      </c>
    </row>
    <row r="1187" spans="1:20" x14ac:dyDescent="0.3">
      <c r="A1187" t="s">
        <v>4256</v>
      </c>
      <c r="B1187" t="str">
        <f t="shared" si="54"/>
        <v>R</v>
      </c>
      <c r="C1187" t="s">
        <v>1</v>
      </c>
      <c r="D1187" t="s">
        <v>37</v>
      </c>
      <c r="E1187">
        <v>1987</v>
      </c>
      <c r="F1187" s="22">
        <f t="shared" si="55"/>
        <v>31778</v>
      </c>
      <c r="G1187" t="s">
        <v>4257</v>
      </c>
      <c r="H1187">
        <f t="shared" si="56"/>
        <v>5.0999999999999996</v>
      </c>
      <c r="I1187">
        <v>5.0999999999999996</v>
      </c>
      <c r="J1187">
        <v>1600</v>
      </c>
      <c r="K1187" t="s">
        <v>4258</v>
      </c>
      <c r="L1187" t="s">
        <v>4259</v>
      </c>
      <c r="M1187" t="s">
        <v>4260</v>
      </c>
      <c r="N1187" t="s">
        <v>15</v>
      </c>
      <c r="O1187">
        <v>2000000</v>
      </c>
      <c r="P1187">
        <v>1083395</v>
      </c>
      <c r="Q1187">
        <f>_xlfn.XLOOKUP(E1187,CPI!A:A,CPI!B:B)</f>
        <v>113.6</v>
      </c>
      <c r="R1187" s="12">
        <f>P1187*(CPI!$B$112/Movie!Q1187)</f>
        <v>2905901.9058098593</v>
      </c>
      <c r="S1187" t="s">
        <v>4261</v>
      </c>
      <c r="T1187">
        <v>87</v>
      </c>
    </row>
    <row r="1188" spans="1:20" x14ac:dyDescent="0.3">
      <c r="A1188" t="s">
        <v>4262</v>
      </c>
      <c r="B1188" t="str">
        <f t="shared" si="54"/>
        <v>R</v>
      </c>
      <c r="C1188" t="s">
        <v>1</v>
      </c>
      <c r="D1188" t="s">
        <v>37</v>
      </c>
      <c r="E1188">
        <v>1987</v>
      </c>
      <c r="F1188" s="22">
        <f t="shared" si="55"/>
        <v>31778</v>
      </c>
      <c r="G1188" t="s">
        <v>4263</v>
      </c>
      <c r="H1188">
        <f t="shared" si="56"/>
        <v>4.3</v>
      </c>
      <c r="I1188">
        <v>4.3</v>
      </c>
      <c r="J1188">
        <v>1100</v>
      </c>
      <c r="K1188" t="s">
        <v>4264</v>
      </c>
      <c r="L1188" t="s">
        <v>4265</v>
      </c>
      <c r="M1188" t="s">
        <v>2149</v>
      </c>
      <c r="N1188" t="s">
        <v>15</v>
      </c>
      <c r="P1188">
        <v>1149470</v>
      </c>
      <c r="Q1188">
        <f>_xlfn.XLOOKUP(E1188,CPI!A:A,CPI!B:B)</f>
        <v>113.6</v>
      </c>
      <c r="R1188" s="12">
        <f>P1188*(CPI!$B$112/Movie!Q1188)</f>
        <v>3083129.4806338027</v>
      </c>
      <c r="S1188" t="s">
        <v>4041</v>
      </c>
      <c r="T1188">
        <v>89</v>
      </c>
    </row>
    <row r="1189" spans="1:20" x14ac:dyDescent="0.3">
      <c r="A1189" t="s">
        <v>4266</v>
      </c>
      <c r="B1189" t="str">
        <f t="shared" si="54"/>
        <v>R</v>
      </c>
      <c r="C1189" t="s">
        <v>1</v>
      </c>
      <c r="D1189" t="s">
        <v>19</v>
      </c>
      <c r="E1189">
        <v>1987</v>
      </c>
      <c r="F1189" s="22">
        <f t="shared" si="55"/>
        <v>31778</v>
      </c>
      <c r="G1189" t="s">
        <v>4009</v>
      </c>
      <c r="H1189">
        <f t="shared" si="56"/>
        <v>5.4</v>
      </c>
      <c r="I1189">
        <v>5.4</v>
      </c>
      <c r="J1189">
        <v>3400</v>
      </c>
      <c r="K1189" t="s">
        <v>1240</v>
      </c>
      <c r="L1189" t="s">
        <v>4267</v>
      </c>
      <c r="M1189" t="s">
        <v>3521</v>
      </c>
      <c r="N1189" t="s">
        <v>15</v>
      </c>
      <c r="P1189">
        <v>12046526</v>
      </c>
      <c r="Q1189">
        <f>_xlfn.XLOOKUP(E1189,CPI!A:A,CPI!B:B)</f>
        <v>113.6</v>
      </c>
      <c r="R1189" s="12">
        <f>P1189*(CPI!$B$112/Movie!Q1189)</f>
        <v>32311412.607394367</v>
      </c>
      <c r="S1189" t="s">
        <v>103</v>
      </c>
      <c r="T1189">
        <v>104</v>
      </c>
    </row>
    <row r="1190" spans="1:20" x14ac:dyDescent="0.3">
      <c r="A1190" t="s">
        <v>4268</v>
      </c>
      <c r="B1190" t="str">
        <f t="shared" si="54"/>
        <v>R</v>
      </c>
      <c r="C1190" t="s">
        <v>1</v>
      </c>
      <c r="D1190" t="s">
        <v>2</v>
      </c>
      <c r="E1190">
        <v>1987</v>
      </c>
      <c r="F1190" s="22">
        <f t="shared" si="55"/>
        <v>31778</v>
      </c>
      <c r="G1190" t="s">
        <v>4269</v>
      </c>
      <c r="H1190">
        <f t="shared" si="56"/>
        <v>5.6</v>
      </c>
      <c r="I1190">
        <v>5.6</v>
      </c>
      <c r="J1190">
        <v>2100</v>
      </c>
      <c r="K1190" t="s">
        <v>4270</v>
      </c>
      <c r="L1190" t="s">
        <v>4271</v>
      </c>
      <c r="M1190" t="s">
        <v>4272</v>
      </c>
      <c r="N1190" t="s">
        <v>15</v>
      </c>
      <c r="P1190">
        <v>700000</v>
      </c>
      <c r="Q1190">
        <f>_xlfn.XLOOKUP(E1190,CPI!A:A,CPI!B:B)</f>
        <v>113.6</v>
      </c>
      <c r="R1190" s="12">
        <f>P1190*(CPI!$B$112/Movie!Q1190)</f>
        <v>1877552.8169014086</v>
      </c>
      <c r="S1190" t="s">
        <v>4169</v>
      </c>
      <c r="T1190">
        <v>97</v>
      </c>
    </row>
    <row r="1191" spans="1:20" x14ac:dyDescent="0.3">
      <c r="A1191" t="s">
        <v>4273</v>
      </c>
      <c r="B1191" t="str">
        <f t="shared" si="54"/>
        <v>PG</v>
      </c>
      <c r="C1191" t="s">
        <v>18</v>
      </c>
      <c r="D1191" t="s">
        <v>19</v>
      </c>
      <c r="E1191">
        <v>1987</v>
      </c>
      <c r="F1191" s="22">
        <f t="shared" si="55"/>
        <v>31778</v>
      </c>
      <c r="G1191" t="s">
        <v>3991</v>
      </c>
      <c r="H1191">
        <f t="shared" si="56"/>
        <v>2.2000000000000002</v>
      </c>
      <c r="I1191">
        <v>2.2000000000000002</v>
      </c>
      <c r="J1191">
        <v>7900</v>
      </c>
      <c r="K1191" t="s">
        <v>4274</v>
      </c>
      <c r="L1191" t="s">
        <v>2380</v>
      </c>
      <c r="M1191" t="s">
        <v>4275</v>
      </c>
      <c r="N1191" t="s">
        <v>15</v>
      </c>
      <c r="O1191">
        <v>24000000</v>
      </c>
      <c r="P1191">
        <v>4615255</v>
      </c>
      <c r="Q1191">
        <f>_xlfn.XLOOKUP(E1191,CPI!A:A,CPI!B:B)</f>
        <v>113.6</v>
      </c>
      <c r="R1191" s="12">
        <f>P1191*(CPI!$B$112/Movie!Q1191)</f>
        <v>12379121.465669014</v>
      </c>
      <c r="S1191" t="s">
        <v>16</v>
      </c>
      <c r="T1191">
        <v>85</v>
      </c>
    </row>
    <row r="1192" spans="1:20" x14ac:dyDescent="0.3">
      <c r="A1192" t="s">
        <v>4276</v>
      </c>
      <c r="B1192" t="str">
        <f t="shared" si="54"/>
        <v>PG</v>
      </c>
      <c r="C1192" t="s">
        <v>18</v>
      </c>
      <c r="D1192" t="s">
        <v>26</v>
      </c>
      <c r="E1192">
        <v>1987</v>
      </c>
      <c r="F1192" s="22">
        <f t="shared" si="55"/>
        <v>31778</v>
      </c>
      <c r="G1192" t="s">
        <v>4277</v>
      </c>
      <c r="H1192">
        <f t="shared" si="56"/>
        <v>7.6</v>
      </c>
      <c r="I1192">
        <v>7.6</v>
      </c>
      <c r="J1192">
        <v>4300</v>
      </c>
      <c r="K1192" t="s">
        <v>2402</v>
      </c>
      <c r="L1192" t="s">
        <v>2402</v>
      </c>
      <c r="M1192" t="s">
        <v>4278</v>
      </c>
      <c r="N1192" t="s">
        <v>437</v>
      </c>
      <c r="P1192">
        <v>824024</v>
      </c>
      <c r="Q1192">
        <f>_xlfn.XLOOKUP(E1192,CPI!A:A,CPI!B:B)</f>
        <v>113.6</v>
      </c>
      <c r="R1192" s="12">
        <f>P1192*(CPI!$B$112/Movie!Q1192)</f>
        <v>2210212.2605633806</v>
      </c>
      <c r="S1192" t="s">
        <v>963</v>
      </c>
      <c r="T1192">
        <v>103</v>
      </c>
    </row>
    <row r="1193" spans="1:20" x14ac:dyDescent="0.3">
      <c r="A1193" t="s">
        <v>4279</v>
      </c>
      <c r="B1193" t="str">
        <f t="shared" si="54"/>
        <v>R</v>
      </c>
      <c r="C1193" t="s">
        <v>1</v>
      </c>
      <c r="D1193" t="s">
        <v>89</v>
      </c>
      <c r="E1193">
        <v>1987</v>
      </c>
      <c r="F1193" s="22">
        <f t="shared" si="55"/>
        <v>31778</v>
      </c>
      <c r="G1193" t="s">
        <v>3964</v>
      </c>
      <c r="H1193">
        <f t="shared" si="56"/>
        <v>6.3</v>
      </c>
      <c r="I1193">
        <v>6.3</v>
      </c>
      <c r="J1193">
        <v>2600</v>
      </c>
      <c r="K1193" t="s">
        <v>2057</v>
      </c>
      <c r="L1193" t="s">
        <v>4280</v>
      </c>
      <c r="M1193" t="s">
        <v>4057</v>
      </c>
      <c r="N1193" t="s">
        <v>7</v>
      </c>
      <c r="O1193">
        <v>5300000</v>
      </c>
      <c r="P1193">
        <v>3107551</v>
      </c>
      <c r="Q1193">
        <f>_xlfn.XLOOKUP(E1193,CPI!A:A,CPI!B:B)</f>
        <v>113.6</v>
      </c>
      <c r="R1193" s="12">
        <f>P1193*(CPI!$B$112/Movie!Q1193)</f>
        <v>8335130.1910211267</v>
      </c>
      <c r="S1193" t="s">
        <v>16</v>
      </c>
      <c r="T1193">
        <v>107</v>
      </c>
    </row>
    <row r="1194" spans="1:20" x14ac:dyDescent="0.3">
      <c r="A1194" t="s">
        <v>4281</v>
      </c>
      <c r="B1194" t="str">
        <f t="shared" si="54"/>
        <v>R</v>
      </c>
      <c r="C1194" t="s">
        <v>1</v>
      </c>
      <c r="D1194" t="s">
        <v>37</v>
      </c>
      <c r="E1194">
        <v>1987</v>
      </c>
      <c r="F1194" s="22">
        <f t="shared" si="55"/>
        <v>31778</v>
      </c>
      <c r="G1194" t="s">
        <v>4282</v>
      </c>
      <c r="H1194">
        <f t="shared" si="56"/>
        <v>6.2</v>
      </c>
      <c r="I1194">
        <v>6.2</v>
      </c>
      <c r="J1194">
        <v>2200</v>
      </c>
      <c r="K1194" t="s">
        <v>4283</v>
      </c>
      <c r="L1194" t="s">
        <v>4284</v>
      </c>
      <c r="M1194" t="s">
        <v>1811</v>
      </c>
      <c r="N1194" t="s">
        <v>7</v>
      </c>
      <c r="Q1194">
        <f>_xlfn.XLOOKUP(E1194,CPI!A:A,CPI!B:B)</f>
        <v>113.6</v>
      </c>
      <c r="R1194" s="12">
        <f>P1194*(CPI!$B$112/Movie!Q1194)</f>
        <v>0</v>
      </c>
      <c r="S1194" t="s">
        <v>4285</v>
      </c>
      <c r="T1194">
        <v>110</v>
      </c>
    </row>
    <row r="1195" spans="1:20" x14ac:dyDescent="0.3">
      <c r="A1195" t="s">
        <v>4286</v>
      </c>
      <c r="B1195" t="str">
        <f t="shared" si="54"/>
        <v>PG-13</v>
      </c>
      <c r="C1195" t="s">
        <v>1984</v>
      </c>
      <c r="D1195" t="s">
        <v>26</v>
      </c>
      <c r="E1195">
        <v>1987</v>
      </c>
      <c r="F1195" s="22">
        <f t="shared" si="55"/>
        <v>31778</v>
      </c>
      <c r="G1195" t="s">
        <v>3268</v>
      </c>
      <c r="H1195">
        <f t="shared" si="56"/>
        <v>5.8</v>
      </c>
      <c r="I1195">
        <v>5.8</v>
      </c>
      <c r="J1195">
        <v>3500</v>
      </c>
      <c r="K1195" t="s">
        <v>1038</v>
      </c>
      <c r="L1195" t="s">
        <v>1038</v>
      </c>
      <c r="M1195" t="s">
        <v>2610</v>
      </c>
      <c r="N1195" t="s">
        <v>15</v>
      </c>
      <c r="P1195">
        <v>4215849</v>
      </c>
      <c r="Q1195">
        <f>_xlfn.XLOOKUP(E1195,CPI!A:A,CPI!B:B)</f>
        <v>113.6</v>
      </c>
      <c r="R1195" s="12">
        <f>P1195*(CPI!$B$112/Movie!Q1195)</f>
        <v>11307827.379401408</v>
      </c>
      <c r="S1195" t="s">
        <v>1073</v>
      </c>
      <c r="T1195">
        <v>93</v>
      </c>
    </row>
    <row r="1196" spans="1:20" x14ac:dyDescent="0.3">
      <c r="A1196" t="s">
        <v>4287</v>
      </c>
      <c r="B1196" t="str">
        <f t="shared" si="54"/>
        <v>R</v>
      </c>
      <c r="C1196" t="s">
        <v>1</v>
      </c>
      <c r="D1196" t="s">
        <v>26</v>
      </c>
      <c r="E1196">
        <v>1987</v>
      </c>
      <c r="F1196" s="22">
        <f t="shared" si="55"/>
        <v>31778</v>
      </c>
      <c r="G1196" t="s">
        <v>3308</v>
      </c>
      <c r="H1196">
        <f t="shared" si="56"/>
        <v>7</v>
      </c>
      <c r="I1196">
        <v>7</v>
      </c>
      <c r="J1196">
        <v>5200</v>
      </c>
      <c r="K1196" t="s">
        <v>4288</v>
      </c>
      <c r="L1196" t="s">
        <v>4289</v>
      </c>
      <c r="M1196" t="s">
        <v>4288</v>
      </c>
      <c r="N1196" t="s">
        <v>15</v>
      </c>
      <c r="O1196">
        <v>100000</v>
      </c>
      <c r="P1196">
        <v>5228617</v>
      </c>
      <c r="Q1196">
        <f>_xlfn.XLOOKUP(E1196,CPI!A:A,CPI!B:B)</f>
        <v>113.6</v>
      </c>
      <c r="R1196" s="12">
        <f>P1196*(CPI!$B$112/Movie!Q1196)</f>
        <v>14024292.252640845</v>
      </c>
      <c r="S1196" t="s">
        <v>4290</v>
      </c>
      <c r="T1196">
        <v>78</v>
      </c>
    </row>
    <row r="1197" spans="1:20" x14ac:dyDescent="0.3">
      <c r="A1197" t="s">
        <v>4291</v>
      </c>
      <c r="B1197" t="str">
        <f t="shared" si="54"/>
        <v>PG</v>
      </c>
      <c r="C1197" t="s">
        <v>18</v>
      </c>
      <c r="D1197" t="s">
        <v>2</v>
      </c>
      <c r="E1197">
        <v>1987</v>
      </c>
      <c r="F1197" s="22">
        <f t="shared" si="55"/>
        <v>31778</v>
      </c>
      <c r="G1197" t="s">
        <v>3991</v>
      </c>
      <c r="H1197">
        <f t="shared" si="56"/>
        <v>7.3</v>
      </c>
      <c r="I1197">
        <v>7.3</v>
      </c>
      <c r="J1197">
        <v>7300</v>
      </c>
      <c r="K1197" t="s">
        <v>417</v>
      </c>
      <c r="L1197" t="s">
        <v>4292</v>
      </c>
      <c r="M1197" t="s">
        <v>4293</v>
      </c>
      <c r="N1197" t="s">
        <v>7</v>
      </c>
      <c r="P1197">
        <v>4370078</v>
      </c>
      <c r="Q1197">
        <f>_xlfn.XLOOKUP(E1197,CPI!A:A,CPI!B:B)</f>
        <v>113.6</v>
      </c>
      <c r="R1197" s="12">
        <f>P1197*(CPI!$B$112/Movie!Q1197)</f>
        <v>11721503.227112677</v>
      </c>
      <c r="S1197" t="s">
        <v>4294</v>
      </c>
      <c r="T1197">
        <v>83</v>
      </c>
    </row>
    <row r="1198" spans="1:20" x14ac:dyDescent="0.3">
      <c r="A1198" t="s">
        <v>4295</v>
      </c>
      <c r="B1198" t="str">
        <f t="shared" si="54"/>
        <v>R</v>
      </c>
      <c r="C1198" t="s">
        <v>1</v>
      </c>
      <c r="D1198" t="s">
        <v>2</v>
      </c>
      <c r="E1198">
        <v>1987</v>
      </c>
      <c r="F1198" s="22">
        <f t="shared" si="55"/>
        <v>31778</v>
      </c>
      <c r="G1198" t="s">
        <v>3268</v>
      </c>
      <c r="H1198">
        <f t="shared" si="56"/>
        <v>6.4</v>
      </c>
      <c r="I1198">
        <v>6.4</v>
      </c>
      <c r="J1198">
        <v>5200</v>
      </c>
      <c r="K1198" t="s">
        <v>724</v>
      </c>
      <c r="L1198" t="s">
        <v>4296</v>
      </c>
      <c r="M1198" t="s">
        <v>544</v>
      </c>
      <c r="N1198" t="s">
        <v>15</v>
      </c>
      <c r="P1198">
        <v>5262047</v>
      </c>
      <c r="Q1198">
        <f>_xlfn.XLOOKUP(E1198,CPI!A:A,CPI!B:B)</f>
        <v>113.6</v>
      </c>
      <c r="R1198" s="12">
        <f>P1198*(CPI!$B$112/Movie!Q1198)</f>
        <v>14113958.810739437</v>
      </c>
      <c r="S1198" t="s">
        <v>2085</v>
      </c>
      <c r="T1198">
        <v>111</v>
      </c>
    </row>
    <row r="1199" spans="1:20" x14ac:dyDescent="0.3">
      <c r="A1199" t="s">
        <v>4297</v>
      </c>
      <c r="B1199" t="str">
        <f t="shared" si="54"/>
        <v>R</v>
      </c>
      <c r="C1199" t="s">
        <v>1</v>
      </c>
      <c r="D1199" t="s">
        <v>2</v>
      </c>
      <c r="E1199">
        <v>1987</v>
      </c>
      <c r="F1199" s="22">
        <f t="shared" si="55"/>
        <v>31778</v>
      </c>
      <c r="G1199" t="s">
        <v>3913</v>
      </c>
      <c r="H1199">
        <f t="shared" si="56"/>
        <v>6.6</v>
      </c>
      <c r="I1199">
        <v>6.6</v>
      </c>
      <c r="J1199">
        <v>6000</v>
      </c>
      <c r="K1199" t="s">
        <v>886</v>
      </c>
      <c r="L1199" t="s">
        <v>4298</v>
      </c>
      <c r="M1199" t="s">
        <v>1585</v>
      </c>
      <c r="N1199" t="s">
        <v>15</v>
      </c>
      <c r="O1199">
        <v>25000000</v>
      </c>
      <c r="P1199">
        <v>30950002</v>
      </c>
      <c r="Q1199">
        <f>_xlfn.XLOOKUP(E1199,CPI!A:A,CPI!B:B)</f>
        <v>113.6</v>
      </c>
      <c r="R1199" s="12">
        <f>P1199*(CPI!$B$112/Movie!Q1199)</f>
        <v>83014662.05457747</v>
      </c>
      <c r="S1199" t="s">
        <v>8</v>
      </c>
      <c r="T1199">
        <v>116</v>
      </c>
    </row>
    <row r="1200" spans="1:20" x14ac:dyDescent="0.3">
      <c r="A1200" t="s">
        <v>4299</v>
      </c>
      <c r="B1200" t="str">
        <f t="shared" si="54"/>
        <v>Not Rated</v>
      </c>
      <c r="C1200" t="s">
        <v>432</v>
      </c>
      <c r="D1200" t="s">
        <v>26</v>
      </c>
      <c r="E1200">
        <v>1987</v>
      </c>
      <c r="F1200" s="22">
        <f t="shared" si="55"/>
        <v>31778</v>
      </c>
      <c r="G1200" t="s">
        <v>4300</v>
      </c>
      <c r="H1200">
        <f t="shared" si="56"/>
        <v>7.6</v>
      </c>
      <c r="I1200">
        <v>7.6</v>
      </c>
      <c r="J1200">
        <v>2200</v>
      </c>
      <c r="K1200" t="s">
        <v>2402</v>
      </c>
      <c r="L1200" t="s">
        <v>2402</v>
      </c>
      <c r="M1200" t="s">
        <v>4301</v>
      </c>
      <c r="N1200" t="s">
        <v>437</v>
      </c>
      <c r="P1200">
        <v>22039</v>
      </c>
      <c r="Q1200">
        <f>_xlfn.XLOOKUP(E1200,CPI!A:A,CPI!B:B)</f>
        <v>113.6</v>
      </c>
      <c r="R1200" s="12">
        <f>P1200*(CPI!$B$112/Movie!Q1200)</f>
        <v>59113.409330985916</v>
      </c>
      <c r="S1200" t="s">
        <v>4302</v>
      </c>
      <c r="T1200">
        <v>99</v>
      </c>
    </row>
    <row r="1201" spans="1:20" x14ac:dyDescent="0.3">
      <c r="A1201" t="s">
        <v>4303</v>
      </c>
      <c r="B1201" t="str">
        <f t="shared" si="54"/>
        <v>PG</v>
      </c>
      <c r="C1201" t="s">
        <v>18</v>
      </c>
      <c r="D1201" t="s">
        <v>26</v>
      </c>
      <c r="E1201">
        <v>1987</v>
      </c>
      <c r="F1201" s="22">
        <f t="shared" si="55"/>
        <v>31778</v>
      </c>
      <c r="G1201" t="s">
        <v>3863</v>
      </c>
      <c r="H1201">
        <f t="shared" si="56"/>
        <v>4.8</v>
      </c>
      <c r="I1201">
        <v>4.8</v>
      </c>
      <c r="J1201">
        <v>1400</v>
      </c>
      <c r="K1201" t="s">
        <v>4304</v>
      </c>
      <c r="L1201" t="s">
        <v>4305</v>
      </c>
      <c r="M1201" t="s">
        <v>4306</v>
      </c>
      <c r="N1201" t="s">
        <v>15</v>
      </c>
      <c r="Q1201">
        <f>_xlfn.XLOOKUP(E1201,CPI!A:A,CPI!B:B)</f>
        <v>113.6</v>
      </c>
      <c r="R1201" s="12">
        <f>P1201*(CPI!$B$112/Movie!Q1201)</f>
        <v>0</v>
      </c>
      <c r="S1201" t="s">
        <v>103</v>
      </c>
      <c r="T1201">
        <v>86</v>
      </c>
    </row>
    <row r="1202" spans="1:20" x14ac:dyDescent="0.3">
      <c r="A1202" t="s">
        <v>4307</v>
      </c>
      <c r="B1202" t="str">
        <f t="shared" si="54"/>
        <v>R</v>
      </c>
      <c r="C1202" t="s">
        <v>1</v>
      </c>
      <c r="D1202" t="s">
        <v>26</v>
      </c>
      <c r="E1202">
        <v>1987</v>
      </c>
      <c r="F1202" s="22">
        <f t="shared" si="55"/>
        <v>31778</v>
      </c>
      <c r="G1202" t="s">
        <v>3901</v>
      </c>
      <c r="H1202">
        <f t="shared" si="56"/>
        <v>5.7</v>
      </c>
      <c r="I1202">
        <v>5.7</v>
      </c>
      <c r="J1202">
        <v>999</v>
      </c>
      <c r="K1202" t="s">
        <v>725</v>
      </c>
      <c r="L1202" t="s">
        <v>725</v>
      </c>
      <c r="M1202" t="s">
        <v>4308</v>
      </c>
      <c r="N1202" t="s">
        <v>15</v>
      </c>
      <c r="P1202">
        <v>1025762</v>
      </c>
      <c r="Q1202">
        <f>_xlfn.XLOOKUP(E1202,CPI!A:A,CPI!B:B)</f>
        <v>113.6</v>
      </c>
      <c r="R1202" s="12">
        <f>P1202*(CPI!$B$112/Movie!Q1202)</f>
        <v>2751317.6179577466</v>
      </c>
      <c r="S1202" t="s">
        <v>4309</v>
      </c>
      <c r="T1202">
        <v>90</v>
      </c>
    </row>
    <row r="1203" spans="1:20" x14ac:dyDescent="0.3">
      <c r="A1203" t="s">
        <v>4310</v>
      </c>
      <c r="B1203" t="str">
        <f t="shared" si="54"/>
        <v>R</v>
      </c>
      <c r="C1203" t="s">
        <v>1</v>
      </c>
      <c r="D1203" t="s">
        <v>48</v>
      </c>
      <c r="E1203">
        <v>1987</v>
      </c>
      <c r="F1203" s="22">
        <f t="shared" si="55"/>
        <v>31778</v>
      </c>
      <c r="G1203" t="s">
        <v>3482</v>
      </c>
      <c r="H1203">
        <f t="shared" si="56"/>
        <v>6.6</v>
      </c>
      <c r="I1203">
        <v>6.6</v>
      </c>
      <c r="J1203">
        <v>3300</v>
      </c>
      <c r="K1203" t="s">
        <v>2133</v>
      </c>
      <c r="L1203" t="s">
        <v>4311</v>
      </c>
      <c r="M1203" t="s">
        <v>3114</v>
      </c>
      <c r="N1203" t="s">
        <v>15</v>
      </c>
      <c r="O1203">
        <v>5800000</v>
      </c>
      <c r="Q1203">
        <f>_xlfn.XLOOKUP(E1203,CPI!A:A,CPI!B:B)</f>
        <v>113.6</v>
      </c>
      <c r="R1203" s="12">
        <f>P1203*(CPI!$B$112/Movie!Q1203)</f>
        <v>0</v>
      </c>
      <c r="S1203" t="s">
        <v>4312</v>
      </c>
      <c r="T1203">
        <v>94</v>
      </c>
    </row>
    <row r="1204" spans="1:20" x14ac:dyDescent="0.3">
      <c r="A1204" t="s">
        <v>4313</v>
      </c>
      <c r="B1204" t="str">
        <f t="shared" si="54"/>
        <v>R</v>
      </c>
      <c r="C1204" t="s">
        <v>1</v>
      </c>
      <c r="D1204" t="s">
        <v>19</v>
      </c>
      <c r="E1204">
        <v>1987</v>
      </c>
      <c r="F1204" s="22">
        <f t="shared" si="55"/>
        <v>31778</v>
      </c>
      <c r="G1204" t="s">
        <v>2861</v>
      </c>
      <c r="H1204">
        <f t="shared" si="56"/>
        <v>5.7</v>
      </c>
      <c r="I1204">
        <v>5.7</v>
      </c>
      <c r="J1204">
        <v>2800</v>
      </c>
      <c r="K1204" t="s">
        <v>3565</v>
      </c>
      <c r="L1204" t="s">
        <v>4314</v>
      </c>
      <c r="M1204" t="s">
        <v>185</v>
      </c>
      <c r="N1204" t="s">
        <v>15</v>
      </c>
      <c r="O1204">
        <v>10000000</v>
      </c>
      <c r="P1204">
        <v>3060858</v>
      </c>
      <c r="Q1204">
        <f>_xlfn.XLOOKUP(E1204,CPI!A:A,CPI!B:B)</f>
        <v>113.6</v>
      </c>
      <c r="R1204" s="12">
        <f>P1204*(CPI!$B$112/Movie!Q1204)</f>
        <v>8209889.3714788733</v>
      </c>
      <c r="S1204" t="s">
        <v>35</v>
      </c>
      <c r="T1204">
        <v>92</v>
      </c>
    </row>
    <row r="1205" spans="1:20" x14ac:dyDescent="0.3">
      <c r="A1205" t="s">
        <v>4315</v>
      </c>
      <c r="B1205" t="str">
        <f t="shared" si="54"/>
        <v>PG-13</v>
      </c>
      <c r="C1205" t="s">
        <v>1984</v>
      </c>
      <c r="D1205" t="s">
        <v>26</v>
      </c>
      <c r="E1205">
        <v>1987</v>
      </c>
      <c r="F1205" s="22">
        <f t="shared" si="55"/>
        <v>31778</v>
      </c>
      <c r="G1205" t="s">
        <v>3976</v>
      </c>
      <c r="H1205">
        <f t="shared" si="56"/>
        <v>5.4</v>
      </c>
      <c r="I1205">
        <v>5.4</v>
      </c>
      <c r="J1205">
        <v>2500</v>
      </c>
      <c r="K1205" t="s">
        <v>2705</v>
      </c>
      <c r="L1205" t="s">
        <v>4316</v>
      </c>
      <c r="M1205" t="s">
        <v>4317</v>
      </c>
      <c r="N1205" t="s">
        <v>15</v>
      </c>
      <c r="P1205">
        <v>1584970</v>
      </c>
      <c r="Q1205">
        <f>_xlfn.XLOOKUP(E1205,CPI!A:A,CPI!B:B)</f>
        <v>113.6</v>
      </c>
      <c r="R1205" s="12">
        <f>P1205*(CPI!$B$112/Movie!Q1205)</f>
        <v>4251235.5545774652</v>
      </c>
      <c r="S1205" t="s">
        <v>669</v>
      </c>
      <c r="T1205">
        <v>98</v>
      </c>
    </row>
    <row r="1206" spans="1:20" x14ac:dyDescent="0.3">
      <c r="A1206" t="s">
        <v>4318</v>
      </c>
      <c r="B1206" t="str">
        <f t="shared" si="54"/>
        <v>R</v>
      </c>
      <c r="C1206" t="s">
        <v>1</v>
      </c>
      <c r="D1206" t="s">
        <v>26</v>
      </c>
      <c r="E1206">
        <v>1987</v>
      </c>
      <c r="F1206" s="22">
        <f t="shared" si="55"/>
        <v>31778</v>
      </c>
      <c r="G1206" t="s">
        <v>3161</v>
      </c>
      <c r="H1206">
        <f t="shared" si="56"/>
        <v>4.3</v>
      </c>
      <c r="I1206">
        <v>4.3</v>
      </c>
      <c r="J1206">
        <v>3100</v>
      </c>
      <c r="K1206" t="s">
        <v>4319</v>
      </c>
      <c r="L1206" t="s">
        <v>4319</v>
      </c>
      <c r="M1206" t="s">
        <v>4320</v>
      </c>
      <c r="N1206" t="s">
        <v>15</v>
      </c>
      <c r="P1206">
        <v>1189709</v>
      </c>
      <c r="Q1206">
        <f>_xlfn.XLOOKUP(E1206,CPI!A:A,CPI!B:B)</f>
        <v>113.6</v>
      </c>
      <c r="R1206" s="12">
        <f>P1206*(CPI!$B$112/Movie!Q1206)</f>
        <v>3191059.2632042253</v>
      </c>
      <c r="S1206" t="s">
        <v>2846</v>
      </c>
      <c r="T1206">
        <v>95</v>
      </c>
    </row>
    <row r="1207" spans="1:20" x14ac:dyDescent="0.3">
      <c r="A1207" t="s">
        <v>4321</v>
      </c>
      <c r="B1207" t="str">
        <f t="shared" si="54"/>
        <v>R</v>
      </c>
      <c r="C1207" t="s">
        <v>1</v>
      </c>
      <c r="D1207" t="s">
        <v>19</v>
      </c>
      <c r="E1207">
        <v>1987</v>
      </c>
      <c r="F1207" s="22">
        <f t="shared" si="55"/>
        <v>31778</v>
      </c>
      <c r="G1207" t="s">
        <v>3998</v>
      </c>
      <c r="H1207">
        <f t="shared" si="56"/>
        <v>5.7</v>
      </c>
      <c r="I1207">
        <v>5.7</v>
      </c>
      <c r="J1207">
        <v>2300</v>
      </c>
      <c r="K1207" t="s">
        <v>2133</v>
      </c>
      <c r="L1207" t="s">
        <v>2133</v>
      </c>
      <c r="M1207" t="s">
        <v>4322</v>
      </c>
      <c r="N1207" t="s">
        <v>7</v>
      </c>
      <c r="O1207">
        <v>1000000</v>
      </c>
      <c r="P1207">
        <v>210200</v>
      </c>
      <c r="Q1207">
        <f>_xlfn.XLOOKUP(E1207,CPI!A:A,CPI!B:B)</f>
        <v>113.6</v>
      </c>
      <c r="R1207" s="12">
        <f>P1207*(CPI!$B$112/Movie!Q1207)</f>
        <v>563802.28873239434</v>
      </c>
      <c r="S1207" t="s">
        <v>4323</v>
      </c>
      <c r="T1207">
        <v>86</v>
      </c>
    </row>
    <row r="1208" spans="1:20" x14ac:dyDescent="0.3">
      <c r="A1208" t="s">
        <v>4324</v>
      </c>
      <c r="B1208" t="str">
        <f t="shared" si="54"/>
        <v>PG</v>
      </c>
      <c r="C1208" t="s">
        <v>18</v>
      </c>
      <c r="D1208" t="s">
        <v>26</v>
      </c>
      <c r="E1208">
        <v>1987</v>
      </c>
      <c r="F1208" s="22">
        <f t="shared" si="55"/>
        <v>31778</v>
      </c>
      <c r="G1208" t="s">
        <v>3949</v>
      </c>
      <c r="H1208">
        <f t="shared" si="56"/>
        <v>5.3</v>
      </c>
      <c r="I1208">
        <v>5.3</v>
      </c>
      <c r="J1208">
        <v>3200</v>
      </c>
      <c r="K1208" t="s">
        <v>661</v>
      </c>
      <c r="L1208" t="s">
        <v>3072</v>
      </c>
      <c r="M1208" t="s">
        <v>4187</v>
      </c>
      <c r="N1208" t="s">
        <v>15</v>
      </c>
      <c r="P1208">
        <v>20419446</v>
      </c>
      <c r="Q1208">
        <f>_xlfn.XLOOKUP(E1208,CPI!A:A,CPI!B:B)</f>
        <v>113.6</v>
      </c>
      <c r="R1208" s="12">
        <f>P1208*(CPI!$B$112/Movie!Q1208)</f>
        <v>54769411.938380286</v>
      </c>
      <c r="S1208" t="s">
        <v>2077</v>
      </c>
      <c r="T1208">
        <v>96</v>
      </c>
    </row>
    <row r="1209" spans="1:20" x14ac:dyDescent="0.3">
      <c r="A1209" t="s">
        <v>4325</v>
      </c>
      <c r="B1209" t="str">
        <f t="shared" si="54"/>
        <v>R</v>
      </c>
      <c r="C1209" t="s">
        <v>1</v>
      </c>
      <c r="D1209" t="s">
        <v>2</v>
      </c>
      <c r="E1209">
        <v>1987</v>
      </c>
      <c r="F1209" s="22">
        <f t="shared" si="55"/>
        <v>31778</v>
      </c>
      <c r="G1209" t="s">
        <v>4326</v>
      </c>
      <c r="H1209">
        <f t="shared" si="56"/>
        <v>5.7</v>
      </c>
      <c r="I1209">
        <v>5.7</v>
      </c>
      <c r="J1209">
        <v>1200</v>
      </c>
      <c r="K1209" t="s">
        <v>4327</v>
      </c>
      <c r="L1209" t="s">
        <v>4327</v>
      </c>
      <c r="M1209" t="s">
        <v>4328</v>
      </c>
      <c r="N1209" t="s">
        <v>15</v>
      </c>
      <c r="P1209">
        <v>316199</v>
      </c>
      <c r="Q1209">
        <f>_xlfn.XLOOKUP(E1209,CPI!A:A,CPI!B:B)</f>
        <v>113.6</v>
      </c>
      <c r="R1209" s="12">
        <f>P1209*(CPI!$B$112/Movie!Q1209)</f>
        <v>848114.74735915498</v>
      </c>
      <c r="S1209" t="s">
        <v>3853</v>
      </c>
      <c r="T1209">
        <v>102</v>
      </c>
    </row>
    <row r="1210" spans="1:20" x14ac:dyDescent="0.3">
      <c r="A1210" t="s">
        <v>4329</v>
      </c>
      <c r="B1210" t="str">
        <f t="shared" si="54"/>
        <v>R</v>
      </c>
      <c r="C1210" t="s">
        <v>1</v>
      </c>
      <c r="D1210" t="s">
        <v>2</v>
      </c>
      <c r="E1210">
        <v>1987</v>
      </c>
      <c r="F1210" s="22">
        <f t="shared" si="55"/>
        <v>31778</v>
      </c>
      <c r="G1210" t="s">
        <v>3242</v>
      </c>
      <c r="H1210">
        <f t="shared" si="56"/>
        <v>6.2</v>
      </c>
      <c r="I1210">
        <v>6.2</v>
      </c>
      <c r="J1210">
        <v>3700</v>
      </c>
      <c r="K1210" t="s">
        <v>4330</v>
      </c>
      <c r="L1210" t="s">
        <v>4331</v>
      </c>
      <c r="M1210" t="s">
        <v>1815</v>
      </c>
      <c r="N1210" t="s">
        <v>15</v>
      </c>
      <c r="P1210">
        <v>2413427</v>
      </c>
      <c r="Q1210">
        <f>_xlfn.XLOOKUP(E1210,CPI!A:A,CPI!B:B)</f>
        <v>113.6</v>
      </c>
      <c r="R1210" s="12">
        <f>P1210*(CPI!$B$112/Movie!Q1210)</f>
        <v>6473338.0889084507</v>
      </c>
      <c r="S1210" t="s">
        <v>103</v>
      </c>
      <c r="T1210">
        <v>100</v>
      </c>
    </row>
    <row r="1211" spans="1:20" x14ac:dyDescent="0.3">
      <c r="A1211" t="s">
        <v>4332</v>
      </c>
      <c r="B1211" t="str">
        <f t="shared" si="54"/>
        <v>R</v>
      </c>
      <c r="C1211" t="s">
        <v>1</v>
      </c>
      <c r="D1211" t="s">
        <v>10</v>
      </c>
      <c r="E1211">
        <v>1987</v>
      </c>
      <c r="F1211" s="22">
        <f t="shared" si="55"/>
        <v>31778</v>
      </c>
      <c r="G1211" t="s">
        <v>4333</v>
      </c>
      <c r="H1211">
        <f t="shared" si="56"/>
        <v>5.0999999999999996</v>
      </c>
      <c r="I1211">
        <v>5.0999999999999996</v>
      </c>
      <c r="J1211">
        <v>1600</v>
      </c>
      <c r="K1211" t="s">
        <v>2793</v>
      </c>
      <c r="L1211" t="s">
        <v>4334</v>
      </c>
      <c r="M1211" t="s">
        <v>4335</v>
      </c>
      <c r="N1211" t="s">
        <v>476</v>
      </c>
      <c r="Q1211">
        <f>_xlfn.XLOOKUP(E1211,CPI!A:A,CPI!B:B)</f>
        <v>113.6</v>
      </c>
      <c r="R1211" s="12">
        <f>P1211*(CPI!$B$112/Movie!Q1211)</f>
        <v>0</v>
      </c>
      <c r="S1211" t="s">
        <v>2796</v>
      </c>
      <c r="T1211">
        <v>92</v>
      </c>
    </row>
    <row r="1212" spans="1:20" x14ac:dyDescent="0.3">
      <c r="A1212" t="s">
        <v>4336</v>
      </c>
      <c r="B1212" t="str">
        <f t="shared" si="54"/>
        <v>PG-13</v>
      </c>
      <c r="C1212" t="s">
        <v>1984</v>
      </c>
      <c r="D1212" t="s">
        <v>26</v>
      </c>
      <c r="E1212">
        <v>1987</v>
      </c>
      <c r="F1212" s="22">
        <f t="shared" si="55"/>
        <v>31778</v>
      </c>
      <c r="G1212" t="s">
        <v>4133</v>
      </c>
      <c r="H1212">
        <f t="shared" si="56"/>
        <v>4.5999999999999996</v>
      </c>
      <c r="I1212">
        <v>4.5999999999999996</v>
      </c>
      <c r="J1212">
        <v>1200</v>
      </c>
      <c r="K1212" t="s">
        <v>4337</v>
      </c>
      <c r="L1212" t="s">
        <v>4338</v>
      </c>
      <c r="M1212" t="s">
        <v>3645</v>
      </c>
      <c r="N1212" t="s">
        <v>15</v>
      </c>
      <c r="P1212">
        <v>3922273</v>
      </c>
      <c r="Q1212">
        <f>_xlfn.XLOOKUP(E1212,CPI!A:A,CPI!B:B)</f>
        <v>113.6</v>
      </c>
      <c r="R1212" s="12">
        <f>P1212*(CPI!$B$112/Movie!Q1212)</f>
        <v>10520392.456866197</v>
      </c>
      <c r="S1212" t="s">
        <v>2011</v>
      </c>
      <c r="T1212">
        <v>90</v>
      </c>
    </row>
    <row r="1213" spans="1:20" x14ac:dyDescent="0.3">
      <c r="A1213" t="s">
        <v>4339</v>
      </c>
      <c r="B1213" t="str">
        <f t="shared" si="54"/>
        <v>R</v>
      </c>
      <c r="C1213" t="s">
        <v>1</v>
      </c>
      <c r="D1213" t="s">
        <v>89</v>
      </c>
      <c r="E1213">
        <v>1987</v>
      </c>
      <c r="F1213" s="22">
        <f t="shared" si="55"/>
        <v>31778</v>
      </c>
      <c r="G1213" t="s">
        <v>4171</v>
      </c>
      <c r="H1213">
        <f t="shared" si="56"/>
        <v>6.2</v>
      </c>
      <c r="I1213">
        <v>6.2</v>
      </c>
      <c r="J1213">
        <v>1700</v>
      </c>
      <c r="K1213" t="s">
        <v>4340</v>
      </c>
      <c r="L1213" t="s">
        <v>4341</v>
      </c>
      <c r="M1213" t="s">
        <v>4342</v>
      </c>
      <c r="N1213" t="s">
        <v>15</v>
      </c>
      <c r="P1213">
        <v>1262091</v>
      </c>
      <c r="Q1213">
        <f>_xlfn.XLOOKUP(E1213,CPI!A:A,CPI!B:B)</f>
        <v>113.6</v>
      </c>
      <c r="R1213" s="12">
        <f>P1213*(CPI!$B$112/Movie!Q1213)</f>
        <v>3385203.5889084507</v>
      </c>
      <c r="S1213" t="s">
        <v>3853</v>
      </c>
      <c r="T1213">
        <v>90</v>
      </c>
    </row>
    <row r="1214" spans="1:20" x14ac:dyDescent="0.3">
      <c r="A1214" t="s">
        <v>4343</v>
      </c>
      <c r="B1214" t="str">
        <f t="shared" si="54"/>
        <v>R</v>
      </c>
      <c r="C1214" t="s">
        <v>1</v>
      </c>
      <c r="D1214" t="s">
        <v>89</v>
      </c>
      <c r="E1214">
        <v>1987</v>
      </c>
      <c r="F1214" s="22">
        <f t="shared" si="55"/>
        <v>31778</v>
      </c>
      <c r="G1214" t="s">
        <v>4344</v>
      </c>
      <c r="H1214">
        <f t="shared" si="56"/>
        <v>6.2</v>
      </c>
      <c r="I1214">
        <v>6.2</v>
      </c>
      <c r="J1214">
        <v>3100</v>
      </c>
      <c r="K1214" t="s">
        <v>172</v>
      </c>
      <c r="L1214" t="s">
        <v>3909</v>
      </c>
      <c r="M1214" t="s">
        <v>4345</v>
      </c>
      <c r="N1214" t="s">
        <v>7</v>
      </c>
      <c r="O1214">
        <v>5500000</v>
      </c>
      <c r="P1214">
        <v>969205</v>
      </c>
      <c r="Q1214">
        <f>_xlfn.XLOOKUP(E1214,CPI!A:A,CPI!B:B)</f>
        <v>113.6</v>
      </c>
      <c r="R1214" s="12">
        <f>P1214*(CPI!$B$112/Movie!Q1214)</f>
        <v>2599619.3970070425</v>
      </c>
      <c r="S1214" t="s">
        <v>3933</v>
      </c>
      <c r="T1214">
        <v>90</v>
      </c>
    </row>
    <row r="1215" spans="1:20" x14ac:dyDescent="0.3">
      <c r="A1215" t="s">
        <v>4346</v>
      </c>
      <c r="B1215" t="str">
        <f t="shared" si="54"/>
        <v>PG-13</v>
      </c>
      <c r="C1215" t="s">
        <v>1984</v>
      </c>
      <c r="D1215" t="s">
        <v>19</v>
      </c>
      <c r="E1215">
        <v>1987</v>
      </c>
      <c r="F1215" s="22">
        <f t="shared" si="55"/>
        <v>31778</v>
      </c>
      <c r="G1215" t="s">
        <v>3758</v>
      </c>
      <c r="H1215">
        <f t="shared" si="56"/>
        <v>4.7</v>
      </c>
      <c r="I1215">
        <v>4.7</v>
      </c>
      <c r="J1215">
        <v>1100</v>
      </c>
      <c r="K1215" t="s">
        <v>2333</v>
      </c>
      <c r="L1215" t="s">
        <v>4347</v>
      </c>
      <c r="M1215" t="s">
        <v>1550</v>
      </c>
      <c r="N1215" t="s">
        <v>15</v>
      </c>
      <c r="O1215">
        <v>19000000</v>
      </c>
      <c r="P1215">
        <v>2228951</v>
      </c>
      <c r="Q1215">
        <f>_xlfn.XLOOKUP(E1215,CPI!A:A,CPI!B:B)</f>
        <v>113.6</v>
      </c>
      <c r="R1215" s="12">
        <f>P1215*(CPI!$B$112/Movie!Q1215)</f>
        <v>5978533.1839788733</v>
      </c>
      <c r="S1215" t="s">
        <v>2085</v>
      </c>
      <c r="T1215">
        <v>101</v>
      </c>
    </row>
    <row r="1216" spans="1:20" x14ac:dyDescent="0.3">
      <c r="A1216" t="s">
        <v>4348</v>
      </c>
      <c r="B1216" t="str">
        <f t="shared" si="54"/>
        <v>PG</v>
      </c>
      <c r="C1216" t="s">
        <v>18</v>
      </c>
      <c r="D1216" t="s">
        <v>26</v>
      </c>
      <c r="E1216">
        <v>1987</v>
      </c>
      <c r="F1216" s="22">
        <f t="shared" si="55"/>
        <v>31778</v>
      </c>
      <c r="G1216" t="s">
        <v>3879</v>
      </c>
      <c r="H1216">
        <f t="shared" si="56"/>
        <v>5.5</v>
      </c>
      <c r="I1216">
        <v>5.5</v>
      </c>
      <c r="J1216">
        <v>3800</v>
      </c>
      <c r="K1216" t="s">
        <v>1225</v>
      </c>
      <c r="L1216" t="s">
        <v>1225</v>
      </c>
      <c r="M1216" t="s">
        <v>647</v>
      </c>
      <c r="N1216" t="s">
        <v>15</v>
      </c>
      <c r="O1216">
        <v>12000000</v>
      </c>
      <c r="P1216">
        <v>5669831</v>
      </c>
      <c r="Q1216">
        <f>_xlfn.XLOOKUP(E1216,CPI!A:A,CPI!B:B)</f>
        <v>113.6</v>
      </c>
      <c r="R1216" s="12">
        <f>P1216*(CPI!$B$112/Movie!Q1216)</f>
        <v>15207724.522007043</v>
      </c>
      <c r="S1216" t="s">
        <v>2085</v>
      </c>
      <c r="T1216">
        <v>83</v>
      </c>
    </row>
    <row r="1217" spans="1:20" x14ac:dyDescent="0.3">
      <c r="A1217" t="s">
        <v>4349</v>
      </c>
      <c r="B1217" t="str">
        <f t="shared" si="54"/>
        <v>R</v>
      </c>
      <c r="C1217" t="s">
        <v>1</v>
      </c>
      <c r="D1217" t="s">
        <v>26</v>
      </c>
      <c r="E1217">
        <v>1987</v>
      </c>
      <c r="F1217" s="22">
        <f t="shared" si="55"/>
        <v>31778</v>
      </c>
      <c r="G1217" t="s">
        <v>4014</v>
      </c>
      <c r="H1217">
        <f t="shared" si="56"/>
        <v>6.4</v>
      </c>
      <c r="I1217">
        <v>6.4</v>
      </c>
      <c r="J1217">
        <v>1400</v>
      </c>
      <c r="K1217" t="s">
        <v>1598</v>
      </c>
      <c r="L1217" t="s">
        <v>4207</v>
      </c>
      <c r="M1217" t="s">
        <v>4350</v>
      </c>
      <c r="N1217" t="s">
        <v>7</v>
      </c>
      <c r="O1217">
        <v>19897678</v>
      </c>
      <c r="P1217">
        <v>1744164</v>
      </c>
      <c r="Q1217">
        <f>_xlfn.XLOOKUP(E1217,CPI!A:A,CPI!B:B)</f>
        <v>113.6</v>
      </c>
      <c r="R1217" s="12">
        <f>P1217*(CPI!$B$112/Movie!Q1217)</f>
        <v>4678228.6161971828</v>
      </c>
      <c r="S1217" t="s">
        <v>4054</v>
      </c>
      <c r="T1217">
        <v>105</v>
      </c>
    </row>
    <row r="1218" spans="1:20" x14ac:dyDescent="0.3">
      <c r="A1218" t="s">
        <v>4351</v>
      </c>
      <c r="B1218" t="str">
        <f t="shared" si="54"/>
        <v>R</v>
      </c>
      <c r="C1218" t="s">
        <v>1</v>
      </c>
      <c r="D1218" t="s">
        <v>19</v>
      </c>
      <c r="E1218">
        <v>1987</v>
      </c>
      <c r="F1218" s="22">
        <f t="shared" si="55"/>
        <v>31778</v>
      </c>
      <c r="G1218" t="s">
        <v>3970</v>
      </c>
      <c r="H1218">
        <f t="shared" si="56"/>
        <v>4.5</v>
      </c>
      <c r="I1218">
        <v>4.5</v>
      </c>
      <c r="J1218">
        <v>882</v>
      </c>
      <c r="K1218" t="s">
        <v>3801</v>
      </c>
      <c r="L1218" t="s">
        <v>4352</v>
      </c>
      <c r="M1218" t="s">
        <v>4353</v>
      </c>
      <c r="N1218" t="s">
        <v>15</v>
      </c>
      <c r="Q1218">
        <f>_xlfn.XLOOKUP(E1218,CPI!A:A,CPI!B:B)</f>
        <v>113.6</v>
      </c>
      <c r="R1218" s="12">
        <f>P1218*(CPI!$B$112/Movie!Q1218)</f>
        <v>0</v>
      </c>
      <c r="S1218" t="s">
        <v>3803</v>
      </c>
      <c r="T1218">
        <v>89</v>
      </c>
    </row>
    <row r="1219" spans="1:20" x14ac:dyDescent="0.3">
      <c r="A1219" t="s">
        <v>4354</v>
      </c>
      <c r="B1219" t="str">
        <f t="shared" ref="B1219:B1282" si="57">IF(C1219="","Rating Pending",C1219)</f>
        <v>PG</v>
      </c>
      <c r="C1219" t="s">
        <v>18</v>
      </c>
      <c r="D1219" t="s">
        <v>2</v>
      </c>
      <c r="E1219">
        <v>1987</v>
      </c>
      <c r="F1219" s="22">
        <f t="shared" ref="F1219:F1282" si="58">DATE(TRIM(E1219), 1, 1)</f>
        <v>31778</v>
      </c>
      <c r="G1219" t="s">
        <v>4355</v>
      </c>
      <c r="H1219">
        <f t="shared" ref="H1219:H1282" si="59">IF(I1219="","Score Pending",I1219)</f>
        <v>5.3</v>
      </c>
      <c r="I1219">
        <v>5.3</v>
      </c>
      <c r="J1219">
        <v>997</v>
      </c>
      <c r="K1219" t="s">
        <v>1649</v>
      </c>
      <c r="L1219" t="s">
        <v>4356</v>
      </c>
      <c r="M1219" t="s">
        <v>3243</v>
      </c>
      <c r="N1219" t="s">
        <v>15</v>
      </c>
      <c r="P1219">
        <v>1539000</v>
      </c>
      <c r="Q1219">
        <f>_xlfn.XLOOKUP(E1219,CPI!A:A,CPI!B:B)</f>
        <v>113.6</v>
      </c>
      <c r="R1219" s="12">
        <f>P1219*(CPI!$B$112/Movie!Q1219)</f>
        <v>4127933.9788732394</v>
      </c>
      <c r="S1219" t="s">
        <v>4041</v>
      </c>
      <c r="T1219">
        <v>88</v>
      </c>
    </row>
    <row r="1220" spans="1:20" x14ac:dyDescent="0.3">
      <c r="A1220" t="s">
        <v>4357</v>
      </c>
      <c r="B1220" t="str">
        <f t="shared" si="57"/>
        <v>G</v>
      </c>
      <c r="C1220" t="s">
        <v>322</v>
      </c>
      <c r="D1220" t="s">
        <v>2</v>
      </c>
      <c r="E1220">
        <v>1987</v>
      </c>
      <c r="F1220" s="22">
        <f t="shared" si="58"/>
        <v>31778</v>
      </c>
      <c r="G1220" t="s">
        <v>4358</v>
      </c>
      <c r="H1220">
        <f t="shared" si="59"/>
        <v>7.3</v>
      </c>
      <c r="I1220">
        <v>7.3</v>
      </c>
      <c r="J1220">
        <v>1000</v>
      </c>
      <c r="K1220" t="s">
        <v>4359</v>
      </c>
      <c r="L1220" t="s">
        <v>4360</v>
      </c>
      <c r="M1220" t="s">
        <v>4361</v>
      </c>
      <c r="N1220" t="s">
        <v>7</v>
      </c>
      <c r="P1220">
        <v>1025228</v>
      </c>
      <c r="Q1220">
        <f>_xlfn.XLOOKUP(E1220,CPI!A:A,CPI!B:B)</f>
        <v>113.6</v>
      </c>
      <c r="R1220" s="12">
        <f>P1220*(CPI!$B$112/Movie!Q1220)</f>
        <v>2749885.3133802819</v>
      </c>
      <c r="S1220" t="s">
        <v>4362</v>
      </c>
      <c r="T1220">
        <v>357</v>
      </c>
    </row>
    <row r="1221" spans="1:20" x14ac:dyDescent="0.3">
      <c r="A1221" t="s">
        <v>4363</v>
      </c>
      <c r="B1221" t="str">
        <f t="shared" si="57"/>
        <v>PG-13</v>
      </c>
      <c r="C1221" t="s">
        <v>1984</v>
      </c>
      <c r="D1221" t="s">
        <v>2</v>
      </c>
      <c r="E1221">
        <v>1987</v>
      </c>
      <c r="F1221" s="22">
        <f t="shared" si="58"/>
        <v>31778</v>
      </c>
      <c r="G1221" t="s">
        <v>4364</v>
      </c>
      <c r="H1221">
        <f t="shared" si="59"/>
        <v>7.4</v>
      </c>
      <c r="I1221">
        <v>7.4</v>
      </c>
      <c r="J1221">
        <v>2000</v>
      </c>
      <c r="K1221" t="s">
        <v>4365</v>
      </c>
      <c r="L1221" t="s">
        <v>4365</v>
      </c>
      <c r="M1221" t="s">
        <v>4366</v>
      </c>
      <c r="N1221" t="s">
        <v>233</v>
      </c>
      <c r="P1221">
        <v>213901</v>
      </c>
      <c r="Q1221">
        <f>_xlfn.XLOOKUP(E1221,CPI!A:A,CPI!B:B)</f>
        <v>113.6</v>
      </c>
      <c r="R1221" s="12">
        <f>P1221*(CPI!$B$112/Movie!Q1221)</f>
        <v>573729.17869718315</v>
      </c>
      <c r="S1221" t="s">
        <v>521</v>
      </c>
      <c r="T1221">
        <v>103</v>
      </c>
    </row>
    <row r="1222" spans="1:20" x14ac:dyDescent="0.3">
      <c r="A1222" t="s">
        <v>4367</v>
      </c>
      <c r="B1222" t="str">
        <f t="shared" si="57"/>
        <v>R</v>
      </c>
      <c r="C1222" t="s">
        <v>1</v>
      </c>
      <c r="D1222" t="s">
        <v>2</v>
      </c>
      <c r="E1222">
        <v>1987</v>
      </c>
      <c r="F1222" s="22">
        <f t="shared" si="58"/>
        <v>31778</v>
      </c>
      <c r="G1222" t="s">
        <v>4368</v>
      </c>
      <c r="H1222">
        <f t="shared" si="59"/>
        <v>7</v>
      </c>
      <c r="I1222">
        <v>7</v>
      </c>
      <c r="J1222">
        <v>5500</v>
      </c>
      <c r="K1222" t="s">
        <v>4369</v>
      </c>
      <c r="L1222" t="s">
        <v>4369</v>
      </c>
      <c r="M1222" t="s">
        <v>4370</v>
      </c>
      <c r="N1222" t="s">
        <v>7</v>
      </c>
      <c r="Q1222">
        <f>_xlfn.XLOOKUP(E1222,CPI!A:A,CPI!B:B)</f>
        <v>113.6</v>
      </c>
      <c r="R1222" s="12">
        <f>P1222*(CPI!$B$112/Movie!Q1222)</f>
        <v>0</v>
      </c>
      <c r="S1222" t="s">
        <v>4371</v>
      </c>
      <c r="T1222">
        <v>119</v>
      </c>
    </row>
    <row r="1223" spans="1:20" x14ac:dyDescent="0.3">
      <c r="A1223" t="s">
        <v>4372</v>
      </c>
      <c r="B1223" t="str">
        <f t="shared" si="57"/>
        <v>R</v>
      </c>
      <c r="C1223" t="s">
        <v>1</v>
      </c>
      <c r="D1223" t="s">
        <v>26</v>
      </c>
      <c r="E1223">
        <v>1987</v>
      </c>
      <c r="F1223" s="22">
        <f t="shared" si="58"/>
        <v>31778</v>
      </c>
      <c r="G1223" t="s">
        <v>4068</v>
      </c>
      <c r="H1223">
        <f t="shared" si="59"/>
        <v>6.1</v>
      </c>
      <c r="I1223">
        <v>6.1</v>
      </c>
      <c r="J1223">
        <v>512</v>
      </c>
      <c r="K1223" t="s">
        <v>3675</v>
      </c>
      <c r="L1223" t="s">
        <v>4373</v>
      </c>
      <c r="M1223" t="s">
        <v>4374</v>
      </c>
      <c r="N1223" t="s">
        <v>15</v>
      </c>
      <c r="P1223">
        <v>169785</v>
      </c>
      <c r="Q1223">
        <f>_xlfn.XLOOKUP(E1223,CPI!A:A,CPI!B:B)</f>
        <v>113.6</v>
      </c>
      <c r="R1223" s="12">
        <f>P1223*(CPI!$B$112/Movie!Q1223)</f>
        <v>455400.43573943665</v>
      </c>
      <c r="S1223" t="s">
        <v>4375</v>
      </c>
      <c r="T1223">
        <v>93</v>
      </c>
    </row>
    <row r="1224" spans="1:20" x14ac:dyDescent="0.3">
      <c r="A1224" t="s">
        <v>4376</v>
      </c>
      <c r="B1224" t="str">
        <f t="shared" si="57"/>
        <v>PG-13</v>
      </c>
      <c r="C1224" t="s">
        <v>1984</v>
      </c>
      <c r="D1224" t="s">
        <v>26</v>
      </c>
      <c r="E1224">
        <v>1987</v>
      </c>
      <c r="F1224" s="22">
        <f t="shared" si="58"/>
        <v>31778</v>
      </c>
      <c r="G1224" t="s">
        <v>4377</v>
      </c>
      <c r="H1224">
        <f t="shared" si="59"/>
        <v>6.2</v>
      </c>
      <c r="I1224">
        <v>6.2</v>
      </c>
      <c r="J1224">
        <v>905</v>
      </c>
      <c r="K1224" t="s">
        <v>2268</v>
      </c>
      <c r="L1224" t="s">
        <v>4378</v>
      </c>
      <c r="M1224" t="s">
        <v>3922</v>
      </c>
      <c r="N1224" t="s">
        <v>15</v>
      </c>
      <c r="O1224">
        <v>7000000</v>
      </c>
      <c r="P1224">
        <v>999382</v>
      </c>
      <c r="Q1224">
        <f>_xlfn.XLOOKUP(E1224,CPI!A:A,CPI!B:B)</f>
        <v>113.6</v>
      </c>
      <c r="R1224" s="12">
        <f>P1224*(CPI!$B$112/Movie!Q1224)</f>
        <v>2680560.698943662</v>
      </c>
      <c r="S1224" t="s">
        <v>369</v>
      </c>
      <c r="T1224">
        <v>98</v>
      </c>
    </row>
    <row r="1225" spans="1:20" x14ac:dyDescent="0.3">
      <c r="A1225" t="s">
        <v>4379</v>
      </c>
      <c r="B1225" t="str">
        <f t="shared" si="57"/>
        <v>PG</v>
      </c>
      <c r="C1225" t="s">
        <v>18</v>
      </c>
      <c r="D1225" t="s">
        <v>26</v>
      </c>
      <c r="E1225">
        <v>1987</v>
      </c>
      <c r="F1225" s="22">
        <f t="shared" si="58"/>
        <v>31778</v>
      </c>
      <c r="G1225" t="s">
        <v>3836</v>
      </c>
      <c r="H1225">
        <f t="shared" si="59"/>
        <v>5.4</v>
      </c>
      <c r="I1225">
        <v>5.4</v>
      </c>
      <c r="J1225">
        <v>872</v>
      </c>
      <c r="K1225" t="s">
        <v>1322</v>
      </c>
      <c r="L1225" t="s">
        <v>1322</v>
      </c>
      <c r="M1225" t="s">
        <v>888</v>
      </c>
      <c r="N1225" t="s">
        <v>15</v>
      </c>
      <c r="O1225">
        <v>15000000</v>
      </c>
      <c r="P1225">
        <v>5711976</v>
      </c>
      <c r="Q1225">
        <f>_xlfn.XLOOKUP(E1225,CPI!A:A,CPI!B:B)</f>
        <v>113.6</v>
      </c>
      <c r="R1225" s="12">
        <f>P1225*(CPI!$B$112/Movie!Q1225)</f>
        <v>15320766.612676056</v>
      </c>
      <c r="S1225" t="s">
        <v>2201</v>
      </c>
      <c r="T1225">
        <v>105</v>
      </c>
    </row>
    <row r="1226" spans="1:20" x14ac:dyDescent="0.3">
      <c r="A1226" t="s">
        <v>4380</v>
      </c>
      <c r="B1226" t="str">
        <f t="shared" si="57"/>
        <v>Rating Pending</v>
      </c>
      <c r="D1226" t="s">
        <v>26</v>
      </c>
      <c r="E1226">
        <v>1987</v>
      </c>
      <c r="F1226" s="22">
        <f t="shared" si="58"/>
        <v>31778</v>
      </c>
      <c r="G1226" t="s">
        <v>4381</v>
      </c>
      <c r="H1226">
        <f t="shared" si="59"/>
        <v>7</v>
      </c>
      <c r="I1226">
        <v>7</v>
      </c>
      <c r="J1226">
        <v>2500</v>
      </c>
      <c r="K1226" t="s">
        <v>289</v>
      </c>
      <c r="L1226" t="s">
        <v>289</v>
      </c>
      <c r="M1226" t="s">
        <v>4382</v>
      </c>
      <c r="N1226" t="s">
        <v>291</v>
      </c>
      <c r="P1226">
        <v>138608</v>
      </c>
      <c r="Q1226">
        <f>_xlfn.XLOOKUP(E1226,CPI!A:A,CPI!B:B)</f>
        <v>113.6</v>
      </c>
      <c r="R1226" s="12">
        <f>P1226*(CPI!$B$112/Movie!Q1226)</f>
        <v>371776.91549295775</v>
      </c>
      <c r="S1226" t="s">
        <v>4383</v>
      </c>
      <c r="T1226">
        <v>105</v>
      </c>
    </row>
    <row r="1227" spans="1:20" x14ac:dyDescent="0.3">
      <c r="A1227" t="s">
        <v>4384</v>
      </c>
      <c r="B1227" t="str">
        <f t="shared" si="57"/>
        <v>PG-13</v>
      </c>
      <c r="C1227" t="s">
        <v>1984</v>
      </c>
      <c r="D1227" t="s">
        <v>2</v>
      </c>
      <c r="E1227">
        <v>1987</v>
      </c>
      <c r="F1227" s="22">
        <f t="shared" si="58"/>
        <v>31778</v>
      </c>
      <c r="G1227" t="s">
        <v>4385</v>
      </c>
      <c r="H1227">
        <f t="shared" si="59"/>
        <v>5.9</v>
      </c>
      <c r="I1227">
        <v>5.9</v>
      </c>
      <c r="J1227">
        <v>878</v>
      </c>
      <c r="K1227" t="s">
        <v>342</v>
      </c>
      <c r="L1227" t="s">
        <v>4386</v>
      </c>
      <c r="M1227" t="s">
        <v>160</v>
      </c>
      <c r="N1227" t="s">
        <v>15</v>
      </c>
      <c r="P1227">
        <v>225358</v>
      </c>
      <c r="Q1227">
        <f>_xlfn.XLOOKUP(E1227,CPI!A:A,CPI!B:B)</f>
        <v>113.6</v>
      </c>
      <c r="R1227" s="12">
        <f>P1227*(CPI!$B$112/Movie!Q1227)</f>
        <v>604459.35387323948</v>
      </c>
      <c r="S1227" t="s">
        <v>3424</v>
      </c>
      <c r="T1227">
        <v>112</v>
      </c>
    </row>
    <row r="1228" spans="1:20" x14ac:dyDescent="0.3">
      <c r="A1228" t="s">
        <v>4387</v>
      </c>
      <c r="B1228" t="str">
        <f t="shared" si="57"/>
        <v>R</v>
      </c>
      <c r="C1228" t="s">
        <v>1</v>
      </c>
      <c r="D1228" t="s">
        <v>2</v>
      </c>
      <c r="E1228">
        <v>1987</v>
      </c>
      <c r="F1228" s="22">
        <f t="shared" si="58"/>
        <v>31778</v>
      </c>
      <c r="G1228" t="s">
        <v>3533</v>
      </c>
      <c r="H1228">
        <f t="shared" si="59"/>
        <v>6.7</v>
      </c>
      <c r="I1228">
        <v>6.7</v>
      </c>
      <c r="J1228">
        <v>1200</v>
      </c>
      <c r="K1228" t="s">
        <v>2689</v>
      </c>
      <c r="L1228" t="s">
        <v>2689</v>
      </c>
      <c r="M1228" t="s">
        <v>335</v>
      </c>
      <c r="N1228" t="s">
        <v>15</v>
      </c>
      <c r="Q1228">
        <f>_xlfn.XLOOKUP(E1228,CPI!A:A,CPI!B:B)</f>
        <v>113.6</v>
      </c>
      <c r="R1228" s="12">
        <f>P1228*(CPI!$B$112/Movie!Q1228)</f>
        <v>0</v>
      </c>
      <c r="S1228" t="s">
        <v>2201</v>
      </c>
      <c r="T1228">
        <v>118</v>
      </c>
    </row>
    <row r="1229" spans="1:20" x14ac:dyDescent="0.3">
      <c r="A1229" t="s">
        <v>4388</v>
      </c>
      <c r="B1229" t="str">
        <f t="shared" si="57"/>
        <v>R</v>
      </c>
      <c r="C1229" t="s">
        <v>1</v>
      </c>
      <c r="D1229" t="s">
        <v>2</v>
      </c>
      <c r="E1229">
        <v>1987</v>
      </c>
      <c r="F1229" s="22">
        <f t="shared" si="58"/>
        <v>31778</v>
      </c>
      <c r="G1229" t="s">
        <v>2781</v>
      </c>
      <c r="H1229">
        <f t="shared" si="59"/>
        <v>5.9</v>
      </c>
      <c r="I1229">
        <v>5.9</v>
      </c>
      <c r="J1229">
        <v>541</v>
      </c>
      <c r="K1229" t="s">
        <v>4389</v>
      </c>
      <c r="L1229" t="s">
        <v>4389</v>
      </c>
      <c r="M1229" t="s">
        <v>1931</v>
      </c>
      <c r="N1229" t="s">
        <v>437</v>
      </c>
      <c r="P1229">
        <v>949451</v>
      </c>
      <c r="Q1229">
        <f>_xlfn.XLOOKUP(E1229,CPI!A:A,CPI!B:B)</f>
        <v>113.6</v>
      </c>
      <c r="R1229" s="12">
        <f>P1229*(CPI!$B$112/Movie!Q1229)</f>
        <v>2546634.8565140846</v>
      </c>
      <c r="S1229" t="s">
        <v>4390</v>
      </c>
      <c r="T1229">
        <v>125</v>
      </c>
    </row>
    <row r="1230" spans="1:20" x14ac:dyDescent="0.3">
      <c r="A1230" t="s">
        <v>4391</v>
      </c>
      <c r="B1230" t="str">
        <f t="shared" si="57"/>
        <v>PG</v>
      </c>
      <c r="C1230" t="s">
        <v>18</v>
      </c>
      <c r="D1230" t="s">
        <v>26</v>
      </c>
      <c r="E1230">
        <v>1987</v>
      </c>
      <c r="F1230" s="22">
        <f t="shared" si="58"/>
        <v>31778</v>
      </c>
      <c r="G1230" t="s">
        <v>3893</v>
      </c>
      <c r="H1230">
        <f t="shared" si="59"/>
        <v>5</v>
      </c>
      <c r="I1230">
        <v>5</v>
      </c>
      <c r="J1230">
        <v>2100</v>
      </c>
      <c r="K1230" t="s">
        <v>807</v>
      </c>
      <c r="L1230" t="s">
        <v>3672</v>
      </c>
      <c r="M1230" t="s">
        <v>4392</v>
      </c>
      <c r="N1230" t="s">
        <v>15</v>
      </c>
      <c r="P1230">
        <v>10348437</v>
      </c>
      <c r="Q1230">
        <f>_xlfn.XLOOKUP(E1230,CPI!A:A,CPI!B:B)</f>
        <v>113.6</v>
      </c>
      <c r="R1230" s="12">
        <f>P1230*(CPI!$B$112/Movie!Q1230)</f>
        <v>27756767.199823946</v>
      </c>
      <c r="S1230" t="s">
        <v>8</v>
      </c>
      <c r="T1230">
        <v>86</v>
      </c>
    </row>
    <row r="1231" spans="1:20" x14ac:dyDescent="0.3">
      <c r="A1231" t="s">
        <v>4393</v>
      </c>
      <c r="B1231" t="str">
        <f t="shared" si="57"/>
        <v>R</v>
      </c>
      <c r="C1231" t="s">
        <v>1</v>
      </c>
      <c r="D1231" t="s">
        <v>37</v>
      </c>
      <c r="E1231">
        <v>1987</v>
      </c>
      <c r="F1231" s="22">
        <f t="shared" si="58"/>
        <v>31778</v>
      </c>
      <c r="G1231" t="s">
        <v>4394</v>
      </c>
      <c r="H1231">
        <f t="shared" si="59"/>
        <v>6.7</v>
      </c>
      <c r="I1231">
        <v>6.7</v>
      </c>
      <c r="J1231">
        <v>3500</v>
      </c>
      <c r="K1231" t="s">
        <v>4395</v>
      </c>
      <c r="L1231" t="s">
        <v>4395</v>
      </c>
      <c r="M1231" t="s">
        <v>4396</v>
      </c>
      <c r="N1231" t="s">
        <v>1096</v>
      </c>
      <c r="Q1231">
        <f>_xlfn.XLOOKUP(E1231,CPI!A:A,CPI!B:B)</f>
        <v>113.6</v>
      </c>
      <c r="R1231" s="12">
        <f>P1231*(CPI!$B$112/Movie!Q1231)</f>
        <v>0</v>
      </c>
      <c r="S1231" t="s">
        <v>4397</v>
      </c>
      <c r="T1231">
        <v>89</v>
      </c>
    </row>
    <row r="1232" spans="1:20" x14ac:dyDescent="0.3">
      <c r="A1232" t="s">
        <v>4398</v>
      </c>
      <c r="B1232" t="str">
        <f t="shared" si="57"/>
        <v>PG</v>
      </c>
      <c r="C1232" t="s">
        <v>18</v>
      </c>
      <c r="D1232" t="s">
        <v>2</v>
      </c>
      <c r="E1232">
        <v>1987</v>
      </c>
      <c r="F1232" s="22">
        <f t="shared" si="58"/>
        <v>31778</v>
      </c>
      <c r="G1232" t="s">
        <v>3991</v>
      </c>
      <c r="H1232">
        <f t="shared" si="59"/>
        <v>6.5</v>
      </c>
      <c r="I1232">
        <v>6.5</v>
      </c>
      <c r="J1232">
        <v>9300</v>
      </c>
      <c r="K1232" t="s">
        <v>274</v>
      </c>
      <c r="L1232" t="s">
        <v>274</v>
      </c>
      <c r="M1232" t="s">
        <v>4399</v>
      </c>
      <c r="N1232" t="s">
        <v>15</v>
      </c>
      <c r="O1232">
        <v>10000000</v>
      </c>
      <c r="P1232">
        <v>486434</v>
      </c>
      <c r="Q1232">
        <f>_xlfn.XLOOKUP(E1232,CPI!A:A,CPI!B:B)</f>
        <v>113.6</v>
      </c>
      <c r="R1232" s="12">
        <f>P1232*(CPI!$B$112/Movie!Q1232)</f>
        <v>1304722.1813380283</v>
      </c>
      <c r="S1232" t="s">
        <v>275</v>
      </c>
      <c r="T1232">
        <v>83</v>
      </c>
    </row>
    <row r="1233" spans="1:20" x14ac:dyDescent="0.3">
      <c r="A1233" t="s">
        <v>4400</v>
      </c>
      <c r="B1233" t="str">
        <f t="shared" si="57"/>
        <v>Rating Pending</v>
      </c>
      <c r="D1233" t="s">
        <v>26</v>
      </c>
      <c r="E1233">
        <v>1987</v>
      </c>
      <c r="F1233" s="22">
        <f t="shared" si="58"/>
        <v>31778</v>
      </c>
      <c r="G1233" t="s">
        <v>3949</v>
      </c>
      <c r="H1233">
        <f t="shared" si="59"/>
        <v>7.4</v>
      </c>
      <c r="I1233">
        <v>7.4</v>
      </c>
      <c r="J1233">
        <v>3000</v>
      </c>
      <c r="K1233" t="s">
        <v>4401</v>
      </c>
      <c r="L1233" t="s">
        <v>4402</v>
      </c>
      <c r="M1233" t="s">
        <v>290</v>
      </c>
      <c r="N1233" t="s">
        <v>291</v>
      </c>
      <c r="P1233">
        <v>2201428</v>
      </c>
      <c r="Q1233">
        <f>_xlfn.XLOOKUP(E1233,CPI!A:A,CPI!B:B)</f>
        <v>113.6</v>
      </c>
      <c r="R1233" s="12">
        <f>P1233*(CPI!$B$112/Movie!Q1233)</f>
        <v>5904710.4894366199</v>
      </c>
      <c r="S1233" t="s">
        <v>4403</v>
      </c>
      <c r="T1233">
        <v>118</v>
      </c>
    </row>
    <row r="1234" spans="1:20" x14ac:dyDescent="0.3">
      <c r="A1234" t="s">
        <v>4404</v>
      </c>
      <c r="B1234" t="str">
        <f t="shared" si="57"/>
        <v>R</v>
      </c>
      <c r="C1234" t="s">
        <v>1</v>
      </c>
      <c r="D1234" t="s">
        <v>26</v>
      </c>
      <c r="E1234">
        <v>1987</v>
      </c>
      <c r="F1234" s="22">
        <f t="shared" si="58"/>
        <v>31778</v>
      </c>
      <c r="G1234" t="s">
        <v>3308</v>
      </c>
      <c r="H1234">
        <f t="shared" si="59"/>
        <v>5.2</v>
      </c>
      <c r="I1234">
        <v>5.2</v>
      </c>
      <c r="J1234">
        <v>4200</v>
      </c>
      <c r="K1234" t="s">
        <v>2001</v>
      </c>
      <c r="L1234" t="s">
        <v>3418</v>
      </c>
      <c r="M1234" t="s">
        <v>3521</v>
      </c>
      <c r="N1234" t="s">
        <v>180</v>
      </c>
      <c r="P1234">
        <v>16337355</v>
      </c>
      <c r="Q1234">
        <f>_xlfn.XLOOKUP(E1234,CPI!A:A,CPI!B:B)</f>
        <v>113.6</v>
      </c>
      <c r="R1234" s="12">
        <f>P1234*(CPI!$B$112/Movie!Q1234)</f>
        <v>43820352.715669014</v>
      </c>
      <c r="S1234" t="s">
        <v>1719</v>
      </c>
      <c r="T1234">
        <v>103</v>
      </c>
    </row>
    <row r="1235" spans="1:20" x14ac:dyDescent="0.3">
      <c r="A1235" t="s">
        <v>4405</v>
      </c>
      <c r="B1235" t="str">
        <f t="shared" si="57"/>
        <v>R</v>
      </c>
      <c r="C1235" t="s">
        <v>1</v>
      </c>
      <c r="D1235" t="s">
        <v>37</v>
      </c>
      <c r="E1235">
        <v>1987</v>
      </c>
      <c r="F1235" s="22">
        <f t="shared" si="58"/>
        <v>31778</v>
      </c>
      <c r="G1235" t="s">
        <v>4406</v>
      </c>
      <c r="H1235">
        <f t="shared" si="59"/>
        <v>5.6</v>
      </c>
      <c r="I1235">
        <v>5.6</v>
      </c>
      <c r="J1235">
        <v>1700</v>
      </c>
      <c r="K1235" t="s">
        <v>4407</v>
      </c>
      <c r="L1235" t="s">
        <v>4407</v>
      </c>
      <c r="M1235" t="s">
        <v>4408</v>
      </c>
      <c r="N1235" t="s">
        <v>15</v>
      </c>
      <c r="P1235">
        <v>2407024</v>
      </c>
      <c r="Q1235">
        <f>_xlfn.XLOOKUP(E1235,CPI!A:A,CPI!B:B)</f>
        <v>113.6</v>
      </c>
      <c r="R1235" s="12">
        <f>P1235*(CPI!$B$112/Movie!Q1235)</f>
        <v>6456163.8450704226</v>
      </c>
      <c r="S1235" t="s">
        <v>4409</v>
      </c>
      <c r="T1235">
        <v>91</v>
      </c>
    </row>
    <row r="1236" spans="1:20" x14ac:dyDescent="0.3">
      <c r="A1236" t="s">
        <v>4410</v>
      </c>
      <c r="B1236" t="str">
        <f t="shared" si="57"/>
        <v>R</v>
      </c>
      <c r="C1236" t="s">
        <v>1</v>
      </c>
      <c r="D1236" t="s">
        <v>2</v>
      </c>
      <c r="E1236">
        <v>1987</v>
      </c>
      <c r="F1236" s="22">
        <f t="shared" si="58"/>
        <v>31778</v>
      </c>
      <c r="G1236" t="s">
        <v>4029</v>
      </c>
      <c r="H1236">
        <f t="shared" si="59"/>
        <v>5.6</v>
      </c>
      <c r="I1236">
        <v>5.6</v>
      </c>
      <c r="J1236">
        <v>771</v>
      </c>
      <c r="K1236" t="s">
        <v>4411</v>
      </c>
      <c r="L1236" t="s">
        <v>4411</v>
      </c>
      <c r="M1236" t="s">
        <v>2159</v>
      </c>
      <c r="N1236" t="s">
        <v>291</v>
      </c>
      <c r="P1236">
        <v>901364</v>
      </c>
      <c r="Q1236">
        <f>_xlfn.XLOOKUP(E1236,CPI!A:A,CPI!B:B)</f>
        <v>113.6</v>
      </c>
      <c r="R1236" s="12">
        <f>P1236*(CPI!$B$112/Movie!Q1236)</f>
        <v>2417655.0246478873</v>
      </c>
      <c r="S1236" t="s">
        <v>4412</v>
      </c>
      <c r="T1236">
        <v>98</v>
      </c>
    </row>
    <row r="1237" spans="1:20" x14ac:dyDescent="0.3">
      <c r="A1237" t="s">
        <v>4413</v>
      </c>
      <c r="B1237" t="str">
        <f t="shared" si="57"/>
        <v>PG</v>
      </c>
      <c r="C1237" t="s">
        <v>18</v>
      </c>
      <c r="D1237" t="s">
        <v>2</v>
      </c>
      <c r="E1237">
        <v>1987</v>
      </c>
      <c r="F1237" s="22">
        <f t="shared" si="58"/>
        <v>31778</v>
      </c>
      <c r="G1237" t="s">
        <v>3949</v>
      </c>
      <c r="H1237">
        <f t="shared" si="59"/>
        <v>5.6</v>
      </c>
      <c r="I1237">
        <v>5.6</v>
      </c>
      <c r="J1237">
        <v>1400</v>
      </c>
      <c r="K1237" t="s">
        <v>576</v>
      </c>
      <c r="L1237" t="s">
        <v>4414</v>
      </c>
      <c r="M1237" t="s">
        <v>4415</v>
      </c>
      <c r="N1237" t="s">
        <v>15</v>
      </c>
      <c r="P1237">
        <v>2189047</v>
      </c>
      <c r="Q1237">
        <f>_xlfn.XLOOKUP(E1237,CPI!A:A,CPI!B:B)</f>
        <v>113.6</v>
      </c>
      <c r="R1237" s="12">
        <f>P1237*(CPI!$B$112/Movie!Q1237)</f>
        <v>5871501.9445422534</v>
      </c>
      <c r="S1237" t="s">
        <v>3284</v>
      </c>
      <c r="T1237">
        <v>99</v>
      </c>
    </row>
    <row r="1238" spans="1:20" x14ac:dyDescent="0.3">
      <c r="A1238" t="s">
        <v>4416</v>
      </c>
      <c r="B1238" t="str">
        <f t="shared" si="57"/>
        <v>R</v>
      </c>
      <c r="C1238" t="s">
        <v>1</v>
      </c>
      <c r="D1238" t="s">
        <v>2</v>
      </c>
      <c r="E1238">
        <v>1987</v>
      </c>
      <c r="F1238" s="22">
        <f t="shared" si="58"/>
        <v>31778</v>
      </c>
      <c r="G1238" t="s">
        <v>4417</v>
      </c>
      <c r="H1238">
        <f t="shared" si="59"/>
        <v>5.4</v>
      </c>
      <c r="I1238">
        <v>5.4</v>
      </c>
      <c r="J1238">
        <v>834</v>
      </c>
      <c r="K1238" t="s">
        <v>1866</v>
      </c>
      <c r="L1238" t="s">
        <v>1866</v>
      </c>
      <c r="M1238" t="s">
        <v>3898</v>
      </c>
      <c r="N1238" t="s">
        <v>15</v>
      </c>
      <c r="O1238">
        <v>4000000</v>
      </c>
      <c r="P1238">
        <v>743445</v>
      </c>
      <c r="Q1238">
        <f>_xlfn.XLOOKUP(E1238,CPI!A:A,CPI!B:B)</f>
        <v>113.6</v>
      </c>
      <c r="R1238" s="12">
        <f>P1238*(CPI!$B$112/Movie!Q1238)</f>
        <v>1994081.7913732396</v>
      </c>
      <c r="S1238" t="s">
        <v>4418</v>
      </c>
      <c r="T1238">
        <v>91</v>
      </c>
    </row>
    <row r="1239" spans="1:20" x14ac:dyDescent="0.3">
      <c r="A1239" t="s">
        <v>4419</v>
      </c>
      <c r="B1239" t="str">
        <f t="shared" si="57"/>
        <v>PG</v>
      </c>
      <c r="C1239" t="s">
        <v>18</v>
      </c>
      <c r="D1239" t="s">
        <v>26</v>
      </c>
      <c r="E1239">
        <v>1987</v>
      </c>
      <c r="F1239" s="22">
        <f t="shared" si="58"/>
        <v>31778</v>
      </c>
      <c r="G1239" t="s">
        <v>3242</v>
      </c>
      <c r="H1239">
        <f t="shared" si="59"/>
        <v>6.2</v>
      </c>
      <c r="I1239">
        <v>6.2</v>
      </c>
      <c r="J1239">
        <v>2200</v>
      </c>
      <c r="K1239" t="s">
        <v>501</v>
      </c>
      <c r="L1239" t="s">
        <v>501</v>
      </c>
      <c r="M1239" t="s">
        <v>2399</v>
      </c>
      <c r="N1239" t="s">
        <v>15</v>
      </c>
      <c r="P1239">
        <v>9518342</v>
      </c>
      <c r="Q1239">
        <f>_xlfn.XLOOKUP(E1239,CPI!A:A,CPI!B:B)</f>
        <v>113.6</v>
      </c>
      <c r="R1239" s="12">
        <f>P1239*(CPI!$B$112/Movie!Q1239)</f>
        <v>25530271.191901408</v>
      </c>
      <c r="S1239" t="s">
        <v>1736</v>
      </c>
      <c r="T1239">
        <v>111</v>
      </c>
    </row>
    <row r="1240" spans="1:20" x14ac:dyDescent="0.3">
      <c r="A1240" t="s">
        <v>4420</v>
      </c>
      <c r="B1240" t="str">
        <f t="shared" si="57"/>
        <v>R</v>
      </c>
      <c r="C1240" t="s">
        <v>1</v>
      </c>
      <c r="D1240" t="s">
        <v>19</v>
      </c>
      <c r="E1240">
        <v>1987</v>
      </c>
      <c r="F1240" s="22">
        <f t="shared" si="58"/>
        <v>31778</v>
      </c>
      <c r="G1240" t="s">
        <v>3161</v>
      </c>
      <c r="H1240">
        <f t="shared" si="59"/>
        <v>4.9000000000000004</v>
      </c>
      <c r="I1240">
        <v>4.9000000000000004</v>
      </c>
      <c r="J1240">
        <v>862</v>
      </c>
      <c r="K1240" t="s">
        <v>4421</v>
      </c>
      <c r="L1240" t="s">
        <v>4422</v>
      </c>
      <c r="M1240" t="s">
        <v>4423</v>
      </c>
      <c r="N1240" t="s">
        <v>15</v>
      </c>
      <c r="P1240">
        <v>4546244</v>
      </c>
      <c r="Q1240">
        <f>_xlfn.XLOOKUP(E1240,CPI!A:A,CPI!B:B)</f>
        <v>113.6</v>
      </c>
      <c r="R1240" s="12">
        <f>P1240*(CPI!$B$112/Movie!Q1240)</f>
        <v>12194018.897887325</v>
      </c>
      <c r="S1240" t="s">
        <v>2846</v>
      </c>
      <c r="T1240">
        <v>91</v>
      </c>
    </row>
    <row r="1241" spans="1:20" x14ac:dyDescent="0.3">
      <c r="A1241" t="s">
        <v>4424</v>
      </c>
      <c r="B1241" t="str">
        <f t="shared" si="57"/>
        <v>R</v>
      </c>
      <c r="C1241" t="s">
        <v>1</v>
      </c>
      <c r="D1241" t="s">
        <v>19</v>
      </c>
      <c r="E1241">
        <v>1987</v>
      </c>
      <c r="F1241" s="22">
        <f t="shared" si="58"/>
        <v>31778</v>
      </c>
      <c r="G1241" t="s">
        <v>4425</v>
      </c>
      <c r="H1241">
        <f t="shared" si="59"/>
        <v>4.5</v>
      </c>
      <c r="I1241">
        <v>4.5</v>
      </c>
      <c r="J1241">
        <v>697</v>
      </c>
      <c r="K1241" t="s">
        <v>4426</v>
      </c>
      <c r="L1241" t="s">
        <v>4427</v>
      </c>
      <c r="M1241" t="s">
        <v>4428</v>
      </c>
      <c r="N1241" t="s">
        <v>15</v>
      </c>
      <c r="P1241">
        <v>285885</v>
      </c>
      <c r="Q1241">
        <f>_xlfn.XLOOKUP(E1241,CPI!A:A,CPI!B:B)</f>
        <v>113.6</v>
      </c>
      <c r="R1241" s="12">
        <f>P1241*(CPI!$B$112/Movie!Q1241)</f>
        <v>766805.9815140845</v>
      </c>
      <c r="S1241" t="s">
        <v>3803</v>
      </c>
      <c r="T1241">
        <v>91</v>
      </c>
    </row>
    <row r="1242" spans="1:20" x14ac:dyDescent="0.3">
      <c r="A1242" t="s">
        <v>4429</v>
      </c>
      <c r="B1242" t="str">
        <f t="shared" si="57"/>
        <v>PG</v>
      </c>
      <c r="C1242" t="s">
        <v>18</v>
      </c>
      <c r="D1242" t="s">
        <v>26</v>
      </c>
      <c r="E1242">
        <v>1987</v>
      </c>
      <c r="F1242" s="22">
        <f t="shared" si="58"/>
        <v>31778</v>
      </c>
      <c r="G1242" t="s">
        <v>3846</v>
      </c>
      <c r="H1242">
        <f t="shared" si="59"/>
        <v>5.0999999999999996</v>
      </c>
      <c r="I1242">
        <v>5.0999999999999996</v>
      </c>
      <c r="J1242">
        <v>390</v>
      </c>
      <c r="K1242" t="s">
        <v>212</v>
      </c>
      <c r="L1242" t="s">
        <v>2033</v>
      </c>
      <c r="M1242" t="s">
        <v>4430</v>
      </c>
      <c r="N1242" t="s">
        <v>15</v>
      </c>
      <c r="O1242">
        <v>10000000</v>
      </c>
      <c r="P1242">
        <v>989033</v>
      </c>
      <c r="Q1242">
        <f>_xlfn.XLOOKUP(E1242,CPI!A:A,CPI!B:B)</f>
        <v>113.6</v>
      </c>
      <c r="R1242" s="12">
        <f>P1242*(CPI!$B$112/Movie!Q1242)</f>
        <v>2652802.4216549294</v>
      </c>
      <c r="S1242" t="s">
        <v>1736</v>
      </c>
      <c r="T1242">
        <v>95</v>
      </c>
    </row>
    <row r="1243" spans="1:20" x14ac:dyDescent="0.3">
      <c r="A1243" t="s">
        <v>4431</v>
      </c>
      <c r="B1243" t="str">
        <f t="shared" si="57"/>
        <v>PG</v>
      </c>
      <c r="C1243" t="s">
        <v>18</v>
      </c>
      <c r="D1243" t="s">
        <v>2</v>
      </c>
      <c r="E1243">
        <v>1987</v>
      </c>
      <c r="F1243" s="22">
        <f t="shared" si="58"/>
        <v>31778</v>
      </c>
      <c r="G1243" t="s">
        <v>4432</v>
      </c>
      <c r="H1243">
        <f t="shared" si="59"/>
        <v>7.1</v>
      </c>
      <c r="I1243">
        <v>7.1</v>
      </c>
      <c r="J1243">
        <v>1900</v>
      </c>
      <c r="K1243" t="s">
        <v>302</v>
      </c>
      <c r="L1243" t="s">
        <v>4433</v>
      </c>
      <c r="M1243" t="s">
        <v>4434</v>
      </c>
      <c r="N1243" t="s">
        <v>15</v>
      </c>
      <c r="P1243">
        <v>895904</v>
      </c>
      <c r="Q1243">
        <f>_xlfn.XLOOKUP(E1243,CPI!A:A,CPI!B:B)</f>
        <v>113.6</v>
      </c>
      <c r="R1243" s="12">
        <f>P1243*(CPI!$B$112/Movie!Q1243)</f>
        <v>2403010.1126760566</v>
      </c>
      <c r="S1243" t="s">
        <v>3933</v>
      </c>
      <c r="T1243">
        <v>134</v>
      </c>
    </row>
    <row r="1244" spans="1:20" x14ac:dyDescent="0.3">
      <c r="A1244" t="s">
        <v>4435</v>
      </c>
      <c r="B1244" t="str">
        <f t="shared" si="57"/>
        <v>PG-13</v>
      </c>
      <c r="C1244" t="s">
        <v>1984</v>
      </c>
      <c r="D1244" t="s">
        <v>2</v>
      </c>
      <c r="E1244">
        <v>1987</v>
      </c>
      <c r="F1244" s="22">
        <f t="shared" si="58"/>
        <v>31778</v>
      </c>
      <c r="G1244" t="s">
        <v>4436</v>
      </c>
      <c r="H1244">
        <f t="shared" si="59"/>
        <v>6.5</v>
      </c>
      <c r="I1244">
        <v>6.5</v>
      </c>
      <c r="J1244">
        <v>639</v>
      </c>
      <c r="K1244" t="s">
        <v>4437</v>
      </c>
      <c r="L1244" t="s">
        <v>4437</v>
      </c>
      <c r="M1244" t="s">
        <v>4438</v>
      </c>
      <c r="N1244" t="s">
        <v>15</v>
      </c>
      <c r="P1244">
        <v>1236848</v>
      </c>
      <c r="Q1244">
        <f>_xlfn.XLOOKUP(E1244,CPI!A:A,CPI!B:B)</f>
        <v>113.6</v>
      </c>
      <c r="R1244" s="12">
        <f>P1244*(CPI!$B$112/Movie!Q1244)</f>
        <v>3317496.352112676</v>
      </c>
      <c r="S1244" t="s">
        <v>4439</v>
      </c>
      <c r="T1244">
        <v>100</v>
      </c>
    </row>
    <row r="1245" spans="1:20" x14ac:dyDescent="0.3">
      <c r="A1245" t="s">
        <v>4440</v>
      </c>
      <c r="B1245" t="str">
        <f t="shared" si="57"/>
        <v>R</v>
      </c>
      <c r="C1245" t="s">
        <v>1</v>
      </c>
      <c r="D1245" t="s">
        <v>19</v>
      </c>
      <c r="E1245">
        <v>1988</v>
      </c>
      <c r="F1245" s="22">
        <f t="shared" si="58"/>
        <v>32143</v>
      </c>
      <c r="G1245" t="s">
        <v>4441</v>
      </c>
      <c r="H1245">
        <f t="shared" si="59"/>
        <v>8.1999999999999993</v>
      </c>
      <c r="I1245">
        <v>8.1999999999999993</v>
      </c>
      <c r="J1245">
        <v>810000</v>
      </c>
      <c r="K1245" t="s">
        <v>2896</v>
      </c>
      <c r="L1245" t="s">
        <v>4442</v>
      </c>
      <c r="M1245" t="s">
        <v>4443</v>
      </c>
      <c r="N1245" t="s">
        <v>15</v>
      </c>
      <c r="O1245">
        <v>28000000</v>
      </c>
      <c r="P1245">
        <v>141603197</v>
      </c>
      <c r="Q1245">
        <f>_xlfn.XLOOKUP(E1245,CPI!A:A,CPI!B:B)</f>
        <v>118.3</v>
      </c>
      <c r="R1245" s="12">
        <f>P1245*(CPI!$B$112/Movie!Q1245)</f>
        <v>364720998.52831781</v>
      </c>
      <c r="S1245" t="s">
        <v>165</v>
      </c>
      <c r="T1245">
        <v>132</v>
      </c>
    </row>
    <row r="1246" spans="1:20" x14ac:dyDescent="0.3">
      <c r="A1246" t="s">
        <v>4444</v>
      </c>
      <c r="B1246" t="str">
        <f t="shared" si="57"/>
        <v>R</v>
      </c>
      <c r="C1246" t="s">
        <v>1</v>
      </c>
      <c r="D1246" t="s">
        <v>19</v>
      </c>
      <c r="E1246">
        <v>1988</v>
      </c>
      <c r="F1246" s="22">
        <f t="shared" si="58"/>
        <v>32143</v>
      </c>
      <c r="G1246" t="s">
        <v>4441</v>
      </c>
      <c r="H1246">
        <f t="shared" si="59"/>
        <v>7.5</v>
      </c>
      <c r="I1246">
        <v>7.5</v>
      </c>
      <c r="J1246">
        <v>79000</v>
      </c>
      <c r="K1246" t="s">
        <v>2019</v>
      </c>
      <c r="L1246" t="s">
        <v>3503</v>
      </c>
      <c r="M1246" t="s">
        <v>52</v>
      </c>
      <c r="N1246" t="s">
        <v>15</v>
      </c>
      <c r="O1246">
        <v>30000000</v>
      </c>
      <c r="P1246">
        <v>81613606</v>
      </c>
      <c r="Q1246">
        <f>_xlfn.XLOOKUP(E1246,CPI!A:A,CPI!B:B)</f>
        <v>118.3</v>
      </c>
      <c r="R1246" s="12">
        <f>P1246*(CPI!$B$112/Movie!Q1246)</f>
        <v>210208501.67540151</v>
      </c>
      <c r="S1246" t="s">
        <v>46</v>
      </c>
      <c r="T1246">
        <v>126</v>
      </c>
    </row>
    <row r="1247" spans="1:20" x14ac:dyDescent="0.3">
      <c r="A1247" t="s">
        <v>4445</v>
      </c>
      <c r="B1247" t="str">
        <f t="shared" si="57"/>
        <v>PG</v>
      </c>
      <c r="C1247" t="s">
        <v>18</v>
      </c>
      <c r="D1247" t="s">
        <v>26</v>
      </c>
      <c r="E1247">
        <v>1988</v>
      </c>
      <c r="F1247" s="22">
        <f t="shared" si="58"/>
        <v>32143</v>
      </c>
      <c r="G1247" t="s">
        <v>4446</v>
      </c>
      <c r="H1247">
        <f t="shared" si="59"/>
        <v>7.5</v>
      </c>
      <c r="I1247">
        <v>7.5</v>
      </c>
      <c r="J1247">
        <v>270000</v>
      </c>
      <c r="K1247" t="s">
        <v>2654</v>
      </c>
      <c r="L1247" t="s">
        <v>4447</v>
      </c>
      <c r="M1247" t="s">
        <v>4448</v>
      </c>
      <c r="N1247" t="s">
        <v>15</v>
      </c>
      <c r="O1247">
        <v>15000000</v>
      </c>
      <c r="P1247">
        <v>74270074</v>
      </c>
      <c r="Q1247">
        <f>_xlfn.XLOOKUP(E1247,CPI!A:A,CPI!B:B)</f>
        <v>118.3</v>
      </c>
      <c r="R1247" s="12">
        <f>P1247*(CPI!$B$112/Movie!Q1247)</f>
        <v>191294095.92392221</v>
      </c>
      <c r="S1247" t="s">
        <v>1171</v>
      </c>
      <c r="T1247">
        <v>92</v>
      </c>
    </row>
    <row r="1248" spans="1:20" x14ac:dyDescent="0.3">
      <c r="A1248" t="s">
        <v>4449</v>
      </c>
      <c r="B1248" t="str">
        <f t="shared" si="57"/>
        <v>PG</v>
      </c>
      <c r="C1248" t="s">
        <v>18</v>
      </c>
      <c r="D1248" t="s">
        <v>26</v>
      </c>
      <c r="E1248">
        <v>1988</v>
      </c>
      <c r="F1248" s="22">
        <f t="shared" si="58"/>
        <v>32143</v>
      </c>
      <c r="G1248" t="s">
        <v>4450</v>
      </c>
      <c r="H1248">
        <f t="shared" si="59"/>
        <v>7.3</v>
      </c>
      <c r="I1248">
        <v>7.3</v>
      </c>
      <c r="J1248">
        <v>205000</v>
      </c>
      <c r="K1248" t="s">
        <v>3519</v>
      </c>
      <c r="L1248" t="s">
        <v>4451</v>
      </c>
      <c r="M1248" t="s">
        <v>2076</v>
      </c>
      <c r="N1248" t="s">
        <v>15</v>
      </c>
      <c r="O1248">
        <v>18000000</v>
      </c>
      <c r="P1248">
        <v>151927281</v>
      </c>
      <c r="Q1248">
        <f>_xlfn.XLOOKUP(E1248,CPI!A:A,CPI!B:B)</f>
        <v>118.3</v>
      </c>
      <c r="R1248" s="12">
        <f>P1248*(CPI!$B$112/Movie!Q1248)</f>
        <v>391312278.2814877</v>
      </c>
      <c r="S1248" t="s">
        <v>4452</v>
      </c>
      <c r="T1248">
        <v>104</v>
      </c>
    </row>
    <row r="1249" spans="1:20" x14ac:dyDescent="0.3">
      <c r="A1249" t="s">
        <v>4453</v>
      </c>
      <c r="B1249" t="str">
        <f t="shared" si="57"/>
        <v>R</v>
      </c>
      <c r="C1249" t="s">
        <v>1</v>
      </c>
      <c r="D1249" t="s">
        <v>2</v>
      </c>
      <c r="E1249">
        <v>1988</v>
      </c>
      <c r="F1249" s="22">
        <f t="shared" si="58"/>
        <v>32143</v>
      </c>
      <c r="G1249" t="s">
        <v>4454</v>
      </c>
      <c r="H1249">
        <f t="shared" si="59"/>
        <v>8</v>
      </c>
      <c r="I1249">
        <v>8</v>
      </c>
      <c r="J1249">
        <v>483000</v>
      </c>
      <c r="K1249" t="s">
        <v>1112</v>
      </c>
      <c r="L1249" t="s">
        <v>4455</v>
      </c>
      <c r="M1249" t="s">
        <v>1036</v>
      </c>
      <c r="N1249" t="s">
        <v>15</v>
      </c>
      <c r="O1249">
        <v>25000000</v>
      </c>
      <c r="P1249">
        <v>354825435</v>
      </c>
      <c r="Q1249">
        <f>_xlfn.XLOOKUP(E1249,CPI!A:A,CPI!B:B)</f>
        <v>118.3</v>
      </c>
      <c r="R1249" s="12">
        <f>P1249*(CPI!$B$112/Movie!Q1249)</f>
        <v>913907946.27641582</v>
      </c>
      <c r="S1249" t="s">
        <v>65</v>
      </c>
      <c r="T1249">
        <v>133</v>
      </c>
    </row>
    <row r="1250" spans="1:20" x14ac:dyDescent="0.3">
      <c r="A1250" t="s">
        <v>4456</v>
      </c>
      <c r="B1250" t="str">
        <f t="shared" si="57"/>
        <v>PG-13</v>
      </c>
      <c r="C1250" t="s">
        <v>1984</v>
      </c>
      <c r="D1250" t="s">
        <v>89</v>
      </c>
      <c r="E1250">
        <v>1988</v>
      </c>
      <c r="F1250" s="22">
        <f t="shared" si="58"/>
        <v>32143</v>
      </c>
      <c r="G1250" t="s">
        <v>4457</v>
      </c>
      <c r="H1250">
        <f t="shared" si="59"/>
        <v>7.7</v>
      </c>
      <c r="I1250">
        <v>7.7</v>
      </c>
      <c r="J1250">
        <v>15000</v>
      </c>
      <c r="K1250" t="s">
        <v>389</v>
      </c>
      <c r="L1250" t="s">
        <v>3713</v>
      </c>
      <c r="M1250" t="s">
        <v>4458</v>
      </c>
      <c r="N1250" t="s">
        <v>15</v>
      </c>
      <c r="O1250">
        <v>7000000</v>
      </c>
      <c r="P1250">
        <v>2847941</v>
      </c>
      <c r="Q1250">
        <f>_xlfn.XLOOKUP(E1250,CPI!A:A,CPI!B:B)</f>
        <v>118.3</v>
      </c>
      <c r="R1250" s="12">
        <f>P1250*(CPI!$B$112/Movie!Q1250)</f>
        <v>7335313.8013524935</v>
      </c>
      <c r="S1250" t="s">
        <v>1835</v>
      </c>
      <c r="T1250">
        <v>116</v>
      </c>
    </row>
    <row r="1251" spans="1:20" x14ac:dyDescent="0.3">
      <c r="A1251" t="s">
        <v>4459</v>
      </c>
      <c r="B1251" t="str">
        <f t="shared" si="57"/>
        <v>R</v>
      </c>
      <c r="C1251" t="s">
        <v>1</v>
      </c>
      <c r="D1251" t="s">
        <v>19</v>
      </c>
      <c r="E1251">
        <v>1988</v>
      </c>
      <c r="F1251" s="22">
        <f t="shared" si="58"/>
        <v>32143</v>
      </c>
      <c r="G1251" t="s">
        <v>4460</v>
      </c>
      <c r="H1251">
        <f t="shared" si="59"/>
        <v>7.3</v>
      </c>
      <c r="I1251">
        <v>7.3</v>
      </c>
      <c r="J1251">
        <v>117000</v>
      </c>
      <c r="K1251" t="s">
        <v>111</v>
      </c>
      <c r="L1251" t="s">
        <v>4461</v>
      </c>
      <c r="M1251" t="s">
        <v>4462</v>
      </c>
      <c r="N1251" t="s">
        <v>15</v>
      </c>
      <c r="O1251">
        <v>4000000</v>
      </c>
      <c r="P1251">
        <v>13008928</v>
      </c>
      <c r="Q1251">
        <f>_xlfn.XLOOKUP(E1251,CPI!A:A,CPI!B:B)</f>
        <v>118.3</v>
      </c>
      <c r="R1251" s="12">
        <f>P1251*(CPI!$B$112/Movie!Q1251)</f>
        <v>33506511.932375316</v>
      </c>
      <c r="S1251" t="s">
        <v>3962</v>
      </c>
      <c r="T1251">
        <v>94</v>
      </c>
    </row>
    <row r="1252" spans="1:20" x14ac:dyDescent="0.3">
      <c r="A1252" t="s">
        <v>4463</v>
      </c>
      <c r="B1252" t="str">
        <f t="shared" si="57"/>
        <v>PG</v>
      </c>
      <c r="C1252" t="s">
        <v>18</v>
      </c>
      <c r="D1252" t="s">
        <v>19</v>
      </c>
      <c r="E1252">
        <v>1988</v>
      </c>
      <c r="F1252" s="22">
        <f t="shared" si="58"/>
        <v>32143</v>
      </c>
      <c r="G1252" t="s">
        <v>4464</v>
      </c>
      <c r="H1252">
        <f t="shared" si="59"/>
        <v>7.3</v>
      </c>
      <c r="I1252">
        <v>7.3</v>
      </c>
      <c r="J1252">
        <v>103000</v>
      </c>
      <c r="K1252" t="s">
        <v>1119</v>
      </c>
      <c r="L1252" t="s">
        <v>4465</v>
      </c>
      <c r="M1252" t="s">
        <v>2060</v>
      </c>
      <c r="N1252" t="s">
        <v>7</v>
      </c>
      <c r="O1252">
        <v>35000000</v>
      </c>
      <c r="P1252">
        <v>57269863</v>
      </c>
      <c r="Q1252">
        <f>_xlfn.XLOOKUP(E1252,CPI!A:A,CPI!B:B)</f>
        <v>118.3</v>
      </c>
      <c r="R1252" s="12">
        <f>P1252*(CPI!$B$112/Movie!Q1252)</f>
        <v>147507415.52071005</v>
      </c>
      <c r="S1252" t="s">
        <v>103</v>
      </c>
      <c r="T1252">
        <v>126</v>
      </c>
    </row>
    <row r="1253" spans="1:20" x14ac:dyDescent="0.3">
      <c r="A1253" t="s">
        <v>4466</v>
      </c>
      <c r="B1253" t="str">
        <f t="shared" si="57"/>
        <v>PG</v>
      </c>
      <c r="C1253" t="s">
        <v>18</v>
      </c>
      <c r="D1253" t="s">
        <v>19</v>
      </c>
      <c r="E1253">
        <v>1988</v>
      </c>
      <c r="F1253" s="22">
        <f t="shared" si="58"/>
        <v>32143</v>
      </c>
      <c r="G1253" t="s">
        <v>4467</v>
      </c>
      <c r="H1253">
        <f t="shared" si="59"/>
        <v>5.6</v>
      </c>
      <c r="I1253">
        <v>5.6</v>
      </c>
      <c r="J1253">
        <v>55000</v>
      </c>
      <c r="K1253" t="s">
        <v>4468</v>
      </c>
      <c r="L1253" t="s">
        <v>3229</v>
      </c>
      <c r="M1253" t="s">
        <v>3229</v>
      </c>
      <c r="N1253" t="s">
        <v>233</v>
      </c>
      <c r="O1253">
        <v>14000000</v>
      </c>
      <c r="P1253">
        <v>239606210</v>
      </c>
      <c r="Q1253">
        <f>_xlfn.XLOOKUP(E1253,CPI!A:A,CPI!B:B)</f>
        <v>118.3</v>
      </c>
      <c r="R1253" s="12">
        <f>P1253*(CPI!$B$112/Movie!Q1253)</f>
        <v>617142960.16060853</v>
      </c>
      <c r="S1253" t="s">
        <v>29</v>
      </c>
      <c r="T1253">
        <v>108</v>
      </c>
    </row>
    <row r="1254" spans="1:20" x14ac:dyDescent="0.3">
      <c r="A1254" t="s">
        <v>4469</v>
      </c>
      <c r="B1254" t="str">
        <f t="shared" si="57"/>
        <v>R</v>
      </c>
      <c r="C1254" t="s">
        <v>1</v>
      </c>
      <c r="D1254" t="s">
        <v>26</v>
      </c>
      <c r="E1254">
        <v>1988</v>
      </c>
      <c r="F1254" s="22">
        <f t="shared" si="58"/>
        <v>32143</v>
      </c>
      <c r="G1254" t="s">
        <v>4470</v>
      </c>
      <c r="H1254">
        <f t="shared" si="59"/>
        <v>7.2</v>
      </c>
      <c r="I1254">
        <v>7.2</v>
      </c>
      <c r="J1254">
        <v>92000</v>
      </c>
      <c r="K1254" t="s">
        <v>4471</v>
      </c>
      <c r="L1254" t="s">
        <v>4472</v>
      </c>
      <c r="M1254" t="s">
        <v>4473</v>
      </c>
      <c r="N1254" t="s">
        <v>15</v>
      </c>
      <c r="O1254">
        <v>3000000</v>
      </c>
      <c r="P1254">
        <v>1163969</v>
      </c>
      <c r="Q1254">
        <f>_xlfn.XLOOKUP(E1254,CPI!A:A,CPI!B:B)</f>
        <v>118.3</v>
      </c>
      <c r="R1254" s="12">
        <f>P1254*(CPI!$B$112/Movie!Q1254)</f>
        <v>2997982.7075232458</v>
      </c>
      <c r="S1254" t="s">
        <v>2160</v>
      </c>
      <c r="T1254">
        <v>103</v>
      </c>
    </row>
    <row r="1255" spans="1:20" x14ac:dyDescent="0.3">
      <c r="A1255" t="s">
        <v>4474</v>
      </c>
      <c r="B1255" t="str">
        <f t="shared" si="57"/>
        <v>R</v>
      </c>
      <c r="C1255" t="s">
        <v>1</v>
      </c>
      <c r="D1255" t="s">
        <v>26</v>
      </c>
      <c r="E1255">
        <v>1988</v>
      </c>
      <c r="F1255" s="22">
        <f t="shared" si="58"/>
        <v>32143</v>
      </c>
      <c r="G1255" t="s">
        <v>4475</v>
      </c>
      <c r="H1255">
        <f t="shared" si="59"/>
        <v>7.1</v>
      </c>
      <c r="I1255">
        <v>7.1</v>
      </c>
      <c r="J1255">
        <v>196000</v>
      </c>
      <c r="K1255" t="s">
        <v>43</v>
      </c>
      <c r="L1255" t="s">
        <v>1470</v>
      </c>
      <c r="M1255" t="s">
        <v>1470</v>
      </c>
      <c r="N1255" t="s">
        <v>15</v>
      </c>
      <c r="O1255">
        <v>39000000</v>
      </c>
      <c r="P1255">
        <v>288752301</v>
      </c>
      <c r="Q1255">
        <f>_xlfn.XLOOKUP(E1255,CPI!A:A,CPI!B:B)</f>
        <v>118.3</v>
      </c>
      <c r="R1255" s="12">
        <f>P1255*(CPI!$B$112/Movie!Q1255)</f>
        <v>743726340.78360093</v>
      </c>
      <c r="S1255" t="s">
        <v>29</v>
      </c>
      <c r="T1255">
        <v>117</v>
      </c>
    </row>
    <row r="1256" spans="1:20" x14ac:dyDescent="0.3">
      <c r="A1256" t="s">
        <v>4476</v>
      </c>
      <c r="B1256" t="str">
        <f t="shared" si="57"/>
        <v>PG</v>
      </c>
      <c r="C1256" t="s">
        <v>18</v>
      </c>
      <c r="D1256" t="s">
        <v>375</v>
      </c>
      <c r="E1256">
        <v>1988</v>
      </c>
      <c r="F1256" s="22">
        <f t="shared" si="58"/>
        <v>32143</v>
      </c>
      <c r="G1256" t="s">
        <v>4477</v>
      </c>
      <c r="H1256">
        <f t="shared" si="59"/>
        <v>7.7</v>
      </c>
      <c r="I1256">
        <v>7.7</v>
      </c>
      <c r="J1256">
        <v>187000</v>
      </c>
      <c r="K1256" t="s">
        <v>2040</v>
      </c>
      <c r="L1256" t="s">
        <v>4478</v>
      </c>
      <c r="M1256" t="s">
        <v>3356</v>
      </c>
      <c r="N1256" t="s">
        <v>15</v>
      </c>
      <c r="O1256">
        <v>70000000</v>
      </c>
      <c r="P1256">
        <v>329803958</v>
      </c>
      <c r="Q1256">
        <f>_xlfn.XLOOKUP(E1256,CPI!A:A,CPI!B:B)</f>
        <v>118.3</v>
      </c>
      <c r="R1256" s="12">
        <f>P1256*(CPI!$B$112/Movie!Q1256)</f>
        <v>849461251.07861364</v>
      </c>
      <c r="S1256" t="s">
        <v>2077</v>
      </c>
      <c r="T1256">
        <v>104</v>
      </c>
    </row>
    <row r="1257" spans="1:20" x14ac:dyDescent="0.3">
      <c r="A1257" t="s">
        <v>4479</v>
      </c>
      <c r="B1257" t="str">
        <f t="shared" si="57"/>
        <v>R</v>
      </c>
      <c r="C1257" t="s">
        <v>1</v>
      </c>
      <c r="D1257" t="s">
        <v>26</v>
      </c>
      <c r="E1257">
        <v>1988</v>
      </c>
      <c r="F1257" s="22">
        <f t="shared" si="58"/>
        <v>32143</v>
      </c>
      <c r="G1257" t="s">
        <v>4358</v>
      </c>
      <c r="H1257">
        <f t="shared" si="59"/>
        <v>6.3</v>
      </c>
      <c r="I1257">
        <v>6.3</v>
      </c>
      <c r="J1257">
        <v>27000</v>
      </c>
      <c r="K1257" t="s">
        <v>4480</v>
      </c>
      <c r="L1257" t="s">
        <v>1853</v>
      </c>
      <c r="M1257" t="s">
        <v>4481</v>
      </c>
      <c r="N1257" t="s">
        <v>15</v>
      </c>
      <c r="O1257">
        <v>6000000</v>
      </c>
      <c r="P1257">
        <v>12793213</v>
      </c>
      <c r="Q1257">
        <f>_xlfn.XLOOKUP(E1257,CPI!A:A,CPI!B:B)</f>
        <v>118.3</v>
      </c>
      <c r="R1257" s="12">
        <f>P1257*(CPI!$B$112/Movie!Q1257)</f>
        <v>32950904.489433642</v>
      </c>
      <c r="S1257" t="s">
        <v>2729</v>
      </c>
      <c r="T1257">
        <v>104</v>
      </c>
    </row>
    <row r="1258" spans="1:20" x14ac:dyDescent="0.3">
      <c r="A1258" t="s">
        <v>4482</v>
      </c>
      <c r="B1258" t="str">
        <f t="shared" si="57"/>
        <v>R</v>
      </c>
      <c r="C1258" t="s">
        <v>1</v>
      </c>
      <c r="D1258" t="s">
        <v>375</v>
      </c>
      <c r="E1258">
        <v>1988</v>
      </c>
      <c r="F1258" s="22">
        <f t="shared" si="58"/>
        <v>32143</v>
      </c>
      <c r="G1258" t="s">
        <v>4483</v>
      </c>
      <c r="H1258">
        <f t="shared" si="59"/>
        <v>8</v>
      </c>
      <c r="I1258">
        <v>8</v>
      </c>
      <c r="J1258">
        <v>171000</v>
      </c>
      <c r="K1258" t="s">
        <v>4484</v>
      </c>
      <c r="L1258" t="s">
        <v>4484</v>
      </c>
      <c r="M1258" t="s">
        <v>4485</v>
      </c>
      <c r="N1258" t="s">
        <v>2093</v>
      </c>
      <c r="P1258">
        <v>2562351</v>
      </c>
      <c r="Q1258">
        <f>_xlfn.XLOOKUP(E1258,CPI!A:A,CPI!B:B)</f>
        <v>118.3</v>
      </c>
      <c r="R1258" s="12">
        <f>P1258*(CPI!$B$112/Movie!Q1258)</f>
        <v>6599732.457311918</v>
      </c>
      <c r="S1258" t="s">
        <v>4486</v>
      </c>
      <c r="T1258">
        <v>124</v>
      </c>
    </row>
    <row r="1259" spans="1:20" x14ac:dyDescent="0.3">
      <c r="A1259" t="s">
        <v>4487</v>
      </c>
      <c r="B1259" t="str">
        <f t="shared" si="57"/>
        <v>PG</v>
      </c>
      <c r="C1259" t="s">
        <v>18</v>
      </c>
      <c r="D1259" t="s">
        <v>2</v>
      </c>
      <c r="E1259">
        <v>1988</v>
      </c>
      <c r="F1259" s="22">
        <f t="shared" si="58"/>
        <v>32143</v>
      </c>
      <c r="G1259" t="s">
        <v>4488</v>
      </c>
      <c r="H1259">
        <f t="shared" si="59"/>
        <v>8.5</v>
      </c>
      <c r="I1259">
        <v>8.5</v>
      </c>
      <c r="J1259">
        <v>239000</v>
      </c>
      <c r="K1259" t="s">
        <v>4489</v>
      </c>
      <c r="L1259" t="s">
        <v>4489</v>
      </c>
      <c r="M1259" t="s">
        <v>4490</v>
      </c>
      <c r="N1259" t="s">
        <v>291</v>
      </c>
      <c r="O1259">
        <v>5000000</v>
      </c>
      <c r="P1259">
        <v>13019063</v>
      </c>
      <c r="Q1259">
        <f>_xlfn.XLOOKUP(E1259,CPI!A:A,CPI!B:B)</f>
        <v>118.3</v>
      </c>
      <c r="R1259" s="12">
        <f>P1259*(CPI!$B$112/Movie!Q1259)</f>
        <v>33532616.196956888</v>
      </c>
      <c r="S1259" t="s">
        <v>4491</v>
      </c>
      <c r="T1259">
        <v>155</v>
      </c>
    </row>
    <row r="1260" spans="1:20" x14ac:dyDescent="0.3">
      <c r="A1260" t="s">
        <v>4492</v>
      </c>
      <c r="B1260" t="str">
        <f t="shared" si="57"/>
        <v>R</v>
      </c>
      <c r="C1260" t="s">
        <v>1</v>
      </c>
      <c r="D1260" t="s">
        <v>89</v>
      </c>
      <c r="E1260">
        <v>1988</v>
      </c>
      <c r="F1260" s="22">
        <f t="shared" si="58"/>
        <v>32143</v>
      </c>
      <c r="G1260" t="s">
        <v>4333</v>
      </c>
      <c r="H1260">
        <f t="shared" si="59"/>
        <v>7.8</v>
      </c>
      <c r="I1260">
        <v>7.8</v>
      </c>
      <c r="J1260">
        <v>91000</v>
      </c>
      <c r="K1260" t="s">
        <v>100</v>
      </c>
      <c r="L1260" t="s">
        <v>4493</v>
      </c>
      <c r="M1260" t="s">
        <v>58</v>
      </c>
      <c r="N1260" t="s">
        <v>15</v>
      </c>
      <c r="O1260">
        <v>15000000</v>
      </c>
      <c r="P1260">
        <v>34603943</v>
      </c>
      <c r="Q1260">
        <f>_xlfn.XLOOKUP(E1260,CPI!A:A,CPI!B:B)</f>
        <v>118.3</v>
      </c>
      <c r="R1260" s="12">
        <f>P1260*(CPI!$B$112/Movie!Q1260)</f>
        <v>89127822.756551132</v>
      </c>
      <c r="S1260" t="s">
        <v>35</v>
      </c>
      <c r="T1260">
        <v>128</v>
      </c>
    </row>
    <row r="1261" spans="1:20" x14ac:dyDescent="0.3">
      <c r="A1261" t="s">
        <v>4494</v>
      </c>
      <c r="B1261" t="str">
        <f t="shared" si="57"/>
        <v>R</v>
      </c>
      <c r="C1261" t="s">
        <v>1</v>
      </c>
      <c r="D1261" t="s">
        <v>136</v>
      </c>
      <c r="E1261">
        <v>1988</v>
      </c>
      <c r="F1261" s="22">
        <f t="shared" si="58"/>
        <v>32143</v>
      </c>
      <c r="G1261" t="s">
        <v>4495</v>
      </c>
      <c r="H1261">
        <f t="shared" si="59"/>
        <v>6.6</v>
      </c>
      <c r="I1261">
        <v>6.6</v>
      </c>
      <c r="J1261">
        <v>91000</v>
      </c>
      <c r="K1261" t="s">
        <v>1240</v>
      </c>
      <c r="L1261" t="s">
        <v>4496</v>
      </c>
      <c r="M1261" t="s">
        <v>4497</v>
      </c>
      <c r="N1261" t="s">
        <v>15</v>
      </c>
      <c r="O1261">
        <v>9000000</v>
      </c>
      <c r="P1261">
        <v>44196684</v>
      </c>
      <c r="Q1261">
        <f>_xlfn.XLOOKUP(E1261,CPI!A:A,CPI!B:B)</f>
        <v>118.3</v>
      </c>
      <c r="R1261" s="12">
        <f>P1261*(CPI!$B$112/Movie!Q1261)</f>
        <v>113835415.17159763</v>
      </c>
      <c r="S1261" t="s">
        <v>65</v>
      </c>
      <c r="T1261">
        <v>87</v>
      </c>
    </row>
    <row r="1262" spans="1:20" x14ac:dyDescent="0.3">
      <c r="A1262" t="s">
        <v>4498</v>
      </c>
      <c r="B1262" t="str">
        <f t="shared" si="57"/>
        <v>PG</v>
      </c>
      <c r="C1262" t="s">
        <v>18</v>
      </c>
      <c r="D1262" t="s">
        <v>26</v>
      </c>
      <c r="E1262">
        <v>1988</v>
      </c>
      <c r="F1262" s="22">
        <f t="shared" si="58"/>
        <v>32143</v>
      </c>
      <c r="G1262" t="s">
        <v>4499</v>
      </c>
      <c r="H1262">
        <f t="shared" si="59"/>
        <v>6.1</v>
      </c>
      <c r="I1262">
        <v>6.1</v>
      </c>
      <c r="J1262">
        <v>117000</v>
      </c>
      <c r="K1262" t="s">
        <v>529</v>
      </c>
      <c r="L1262" t="s">
        <v>4500</v>
      </c>
      <c r="M1262" t="s">
        <v>983</v>
      </c>
      <c r="N1262" t="s">
        <v>15</v>
      </c>
      <c r="O1262">
        <v>15000000</v>
      </c>
      <c r="P1262">
        <v>216614388</v>
      </c>
      <c r="Q1262">
        <f>_xlfn.XLOOKUP(E1262,CPI!A:A,CPI!B:B)</f>
        <v>118.3</v>
      </c>
      <c r="R1262" s="12">
        <f>P1262*(CPI!$B$112/Movie!Q1262)</f>
        <v>557923956.24344885</v>
      </c>
      <c r="S1262" t="s">
        <v>46</v>
      </c>
      <c r="T1262">
        <v>107</v>
      </c>
    </row>
    <row r="1263" spans="1:20" x14ac:dyDescent="0.3">
      <c r="A1263" t="s">
        <v>4501</v>
      </c>
      <c r="B1263" t="str">
        <f t="shared" si="57"/>
        <v>PG-13</v>
      </c>
      <c r="C1263" t="s">
        <v>1984</v>
      </c>
      <c r="D1263" t="s">
        <v>26</v>
      </c>
      <c r="E1263">
        <v>1988</v>
      </c>
      <c r="F1263" s="22">
        <f t="shared" si="58"/>
        <v>32143</v>
      </c>
      <c r="G1263" t="s">
        <v>4502</v>
      </c>
      <c r="H1263">
        <f t="shared" si="59"/>
        <v>7.6</v>
      </c>
      <c r="I1263">
        <v>7.6</v>
      </c>
      <c r="J1263">
        <v>158000</v>
      </c>
      <c r="K1263" t="s">
        <v>4503</v>
      </c>
      <c r="L1263" t="s">
        <v>4504</v>
      </c>
      <c r="M1263" t="s">
        <v>179</v>
      </c>
      <c r="N1263" t="s">
        <v>15</v>
      </c>
      <c r="O1263">
        <v>12000000</v>
      </c>
      <c r="P1263">
        <v>78756177</v>
      </c>
      <c r="Q1263">
        <f>_xlfn.XLOOKUP(E1263,CPI!A:A,CPI!B:B)</f>
        <v>118.3</v>
      </c>
      <c r="R1263" s="12">
        <f>P1263*(CPI!$B$112/Movie!Q1263)</f>
        <v>202848750.05832627</v>
      </c>
      <c r="S1263" t="s">
        <v>29</v>
      </c>
      <c r="T1263">
        <v>85</v>
      </c>
    </row>
    <row r="1264" spans="1:20" x14ac:dyDescent="0.3">
      <c r="A1264" t="s">
        <v>4505</v>
      </c>
      <c r="B1264" t="str">
        <f t="shared" si="57"/>
        <v>PG</v>
      </c>
      <c r="C1264" t="s">
        <v>18</v>
      </c>
      <c r="D1264" t="s">
        <v>26</v>
      </c>
      <c r="E1264">
        <v>1988</v>
      </c>
      <c r="F1264" s="22">
        <f t="shared" si="58"/>
        <v>32143</v>
      </c>
      <c r="G1264" t="s">
        <v>4506</v>
      </c>
      <c r="H1264">
        <f t="shared" si="59"/>
        <v>6.6</v>
      </c>
      <c r="I1264">
        <v>6.6</v>
      </c>
      <c r="J1264">
        <v>41000</v>
      </c>
      <c r="K1264" t="s">
        <v>3240</v>
      </c>
      <c r="L1264" t="s">
        <v>1294</v>
      </c>
      <c r="M1264" t="s">
        <v>44</v>
      </c>
      <c r="N1264" t="s">
        <v>15</v>
      </c>
      <c r="O1264">
        <v>24000000</v>
      </c>
      <c r="P1264">
        <v>43455230</v>
      </c>
      <c r="Q1264">
        <f>_xlfn.XLOOKUP(E1264,CPI!A:A,CPI!B:B)</f>
        <v>118.3</v>
      </c>
      <c r="R1264" s="12">
        <f>P1264*(CPI!$B$112/Movie!Q1264)</f>
        <v>111925685.38461538</v>
      </c>
      <c r="S1264" t="s">
        <v>46</v>
      </c>
      <c r="T1264">
        <v>91</v>
      </c>
    </row>
    <row r="1265" spans="1:20" x14ac:dyDescent="0.3">
      <c r="A1265" t="s">
        <v>4507</v>
      </c>
      <c r="B1265" t="str">
        <f t="shared" si="57"/>
        <v>R</v>
      </c>
      <c r="C1265" t="s">
        <v>1</v>
      </c>
      <c r="D1265" t="s">
        <v>26</v>
      </c>
      <c r="E1265">
        <v>1988</v>
      </c>
      <c r="F1265" s="22">
        <f t="shared" si="58"/>
        <v>32143</v>
      </c>
      <c r="G1265" t="s">
        <v>4508</v>
      </c>
      <c r="H1265">
        <f t="shared" si="59"/>
        <v>5.9</v>
      </c>
      <c r="I1265">
        <v>5.9</v>
      </c>
      <c r="J1265">
        <v>81000</v>
      </c>
      <c r="K1265" t="s">
        <v>2112</v>
      </c>
      <c r="L1265" t="s">
        <v>794</v>
      </c>
      <c r="M1265" t="s">
        <v>1463</v>
      </c>
      <c r="N1265" t="s">
        <v>15</v>
      </c>
      <c r="O1265">
        <v>20000000</v>
      </c>
      <c r="P1265">
        <v>171504781</v>
      </c>
      <c r="Q1265">
        <f>_xlfn.XLOOKUP(E1265,CPI!A:A,CPI!B:B)</f>
        <v>118.3</v>
      </c>
      <c r="R1265" s="12">
        <f>P1265*(CPI!$B$112/Movie!Q1265)</f>
        <v>441737166.27810645</v>
      </c>
      <c r="S1265" t="s">
        <v>2077</v>
      </c>
      <c r="T1265">
        <v>104</v>
      </c>
    </row>
    <row r="1266" spans="1:20" x14ac:dyDescent="0.3">
      <c r="A1266" t="s">
        <v>4509</v>
      </c>
      <c r="B1266" t="str">
        <f t="shared" si="57"/>
        <v>G</v>
      </c>
      <c r="C1266" t="s">
        <v>322</v>
      </c>
      <c r="D1266" t="s">
        <v>375</v>
      </c>
      <c r="E1266">
        <v>1988</v>
      </c>
      <c r="F1266" s="22">
        <f t="shared" si="58"/>
        <v>32143</v>
      </c>
      <c r="G1266" t="s">
        <v>4510</v>
      </c>
      <c r="H1266">
        <f t="shared" si="59"/>
        <v>8.1999999999999993</v>
      </c>
      <c r="I1266">
        <v>8.1999999999999993</v>
      </c>
      <c r="J1266">
        <v>304000</v>
      </c>
      <c r="K1266" t="s">
        <v>2091</v>
      </c>
      <c r="L1266" t="s">
        <v>2091</v>
      </c>
      <c r="M1266" t="s">
        <v>4511</v>
      </c>
      <c r="N1266" t="s">
        <v>2093</v>
      </c>
      <c r="O1266">
        <v>3700000</v>
      </c>
      <c r="P1266">
        <v>30550920</v>
      </c>
      <c r="Q1266">
        <f>_xlfn.XLOOKUP(E1266,CPI!A:A,CPI!B:B)</f>
        <v>118.3</v>
      </c>
      <c r="R1266" s="12">
        <f>P1266*(CPI!$B$112/Movie!Q1266)</f>
        <v>78688633.338968724</v>
      </c>
      <c r="S1266" t="s">
        <v>4512</v>
      </c>
      <c r="T1266">
        <v>86</v>
      </c>
    </row>
    <row r="1267" spans="1:20" x14ac:dyDescent="0.3">
      <c r="A1267" t="s">
        <v>4513</v>
      </c>
      <c r="B1267" t="str">
        <f t="shared" si="57"/>
        <v>R</v>
      </c>
      <c r="C1267" t="s">
        <v>1</v>
      </c>
      <c r="D1267" t="s">
        <v>19</v>
      </c>
      <c r="E1267">
        <v>1988</v>
      </c>
      <c r="F1267" s="22">
        <f t="shared" si="58"/>
        <v>32143</v>
      </c>
      <c r="G1267" t="s">
        <v>4514</v>
      </c>
      <c r="H1267">
        <f t="shared" si="59"/>
        <v>6.9</v>
      </c>
      <c r="I1267">
        <v>6.9</v>
      </c>
      <c r="J1267">
        <v>57000</v>
      </c>
      <c r="K1267" t="s">
        <v>2921</v>
      </c>
      <c r="L1267" t="s">
        <v>3407</v>
      </c>
      <c r="M1267" t="s">
        <v>2562</v>
      </c>
      <c r="N1267" t="s">
        <v>15</v>
      </c>
      <c r="O1267">
        <v>13000000</v>
      </c>
      <c r="P1267">
        <v>45661556</v>
      </c>
      <c r="Q1267">
        <f>_xlfn.XLOOKUP(E1267,CPI!A:A,CPI!B:B)</f>
        <v>118.3</v>
      </c>
      <c r="R1267" s="12">
        <f>P1267*(CPI!$B$112/Movie!Q1267)</f>
        <v>117608420.22992392</v>
      </c>
      <c r="S1267" t="s">
        <v>4515</v>
      </c>
      <c r="T1267">
        <v>107</v>
      </c>
    </row>
    <row r="1268" spans="1:20" x14ac:dyDescent="0.3">
      <c r="A1268" t="s">
        <v>4516</v>
      </c>
      <c r="B1268" t="str">
        <f t="shared" si="57"/>
        <v>R</v>
      </c>
      <c r="C1268" t="s">
        <v>1</v>
      </c>
      <c r="D1268" t="s">
        <v>26</v>
      </c>
      <c r="E1268">
        <v>1988</v>
      </c>
      <c r="F1268" s="22">
        <f t="shared" si="58"/>
        <v>32143</v>
      </c>
      <c r="G1268" t="s">
        <v>4508</v>
      </c>
      <c r="H1268">
        <f t="shared" si="59"/>
        <v>7.5</v>
      </c>
      <c r="I1268">
        <v>7.5</v>
      </c>
      <c r="J1268">
        <v>135000</v>
      </c>
      <c r="K1268" t="s">
        <v>4517</v>
      </c>
      <c r="L1268" t="s">
        <v>1599</v>
      </c>
      <c r="M1268" t="s">
        <v>1599</v>
      </c>
      <c r="N1268" t="s">
        <v>7</v>
      </c>
      <c r="O1268">
        <v>7500000</v>
      </c>
      <c r="P1268">
        <v>62493712</v>
      </c>
      <c r="Q1268">
        <f>_xlfn.XLOOKUP(E1268,CPI!A:A,CPI!B:B)</f>
        <v>118.3</v>
      </c>
      <c r="R1268" s="12">
        <f>P1268*(CPI!$B$112/Movie!Q1268)</f>
        <v>160962248.9129332</v>
      </c>
      <c r="S1268" t="s">
        <v>103</v>
      </c>
      <c r="T1268">
        <v>108</v>
      </c>
    </row>
    <row r="1269" spans="1:20" x14ac:dyDescent="0.3">
      <c r="A1269" t="s">
        <v>4518</v>
      </c>
      <c r="B1269" t="str">
        <f t="shared" si="57"/>
        <v>R</v>
      </c>
      <c r="C1269" t="s">
        <v>1</v>
      </c>
      <c r="D1269" t="s">
        <v>26</v>
      </c>
      <c r="E1269">
        <v>1988</v>
      </c>
      <c r="F1269" s="22">
        <f t="shared" si="58"/>
        <v>32143</v>
      </c>
      <c r="G1269" t="s">
        <v>4139</v>
      </c>
      <c r="H1269">
        <f t="shared" si="59"/>
        <v>6.8</v>
      </c>
      <c r="I1269">
        <v>6.8</v>
      </c>
      <c r="J1269">
        <v>54000</v>
      </c>
      <c r="K1269" t="s">
        <v>459</v>
      </c>
      <c r="L1269" t="s">
        <v>4519</v>
      </c>
      <c r="M1269" t="s">
        <v>4031</v>
      </c>
      <c r="N1269" t="s">
        <v>15</v>
      </c>
      <c r="O1269">
        <v>28000000</v>
      </c>
      <c r="P1269">
        <v>102953112</v>
      </c>
      <c r="Q1269">
        <f>_xlfn.XLOOKUP(E1269,CPI!A:A,CPI!B:B)</f>
        <v>118.3</v>
      </c>
      <c r="R1269" s="12">
        <f>P1269*(CPI!$B$112/Movie!Q1269)</f>
        <v>265171709.4370245</v>
      </c>
      <c r="S1269" t="s">
        <v>165</v>
      </c>
      <c r="T1269">
        <v>113</v>
      </c>
    </row>
    <row r="1270" spans="1:20" x14ac:dyDescent="0.3">
      <c r="A1270" t="s">
        <v>4520</v>
      </c>
      <c r="B1270" t="str">
        <f t="shared" si="57"/>
        <v>R</v>
      </c>
      <c r="C1270" t="s">
        <v>1</v>
      </c>
      <c r="D1270" t="s">
        <v>19</v>
      </c>
      <c r="E1270">
        <v>1988</v>
      </c>
      <c r="F1270" s="22">
        <f t="shared" si="58"/>
        <v>32143</v>
      </c>
      <c r="G1270" t="s">
        <v>4521</v>
      </c>
      <c r="H1270">
        <f t="shared" si="59"/>
        <v>6.8</v>
      </c>
      <c r="I1270">
        <v>6.8</v>
      </c>
      <c r="J1270">
        <v>79000</v>
      </c>
      <c r="K1270" t="s">
        <v>4522</v>
      </c>
      <c r="L1270" t="s">
        <v>4414</v>
      </c>
      <c r="M1270" t="s">
        <v>4523</v>
      </c>
      <c r="N1270" t="s">
        <v>15</v>
      </c>
      <c r="O1270">
        <v>1100000</v>
      </c>
      <c r="P1270">
        <v>11806119</v>
      </c>
      <c r="Q1270">
        <f>_xlfn.XLOOKUP(E1270,CPI!A:A,CPI!B:B)</f>
        <v>118.3</v>
      </c>
      <c r="R1270" s="12">
        <f>P1270*(CPI!$B$112/Movie!Q1270)</f>
        <v>30408490.780219778</v>
      </c>
      <c r="S1270" t="s">
        <v>4524</v>
      </c>
      <c r="T1270">
        <v>92</v>
      </c>
    </row>
    <row r="1271" spans="1:20" x14ac:dyDescent="0.3">
      <c r="A1271" t="s">
        <v>4525</v>
      </c>
      <c r="B1271" t="str">
        <f t="shared" si="57"/>
        <v>R</v>
      </c>
      <c r="C1271" t="s">
        <v>1</v>
      </c>
      <c r="D1271" t="s">
        <v>2</v>
      </c>
      <c r="E1271">
        <v>1988</v>
      </c>
      <c r="F1271" s="22">
        <f t="shared" si="58"/>
        <v>32143</v>
      </c>
      <c r="G1271" t="s">
        <v>4526</v>
      </c>
      <c r="H1271">
        <f t="shared" si="59"/>
        <v>7.5</v>
      </c>
      <c r="I1271">
        <v>7.5</v>
      </c>
      <c r="J1271">
        <v>54000</v>
      </c>
      <c r="K1271" t="s">
        <v>50</v>
      </c>
      <c r="L1271" t="s">
        <v>4527</v>
      </c>
      <c r="M1271" t="s">
        <v>4528</v>
      </c>
      <c r="N1271" t="s">
        <v>180</v>
      </c>
      <c r="O1271">
        <v>7000000</v>
      </c>
      <c r="P1271">
        <v>8865702</v>
      </c>
      <c r="Q1271">
        <f>_xlfn.XLOOKUP(E1271,CPI!A:A,CPI!B:B)</f>
        <v>118.3</v>
      </c>
      <c r="R1271" s="12">
        <f>P1271*(CPI!$B$112/Movie!Q1271)</f>
        <v>22834990.696534235</v>
      </c>
      <c r="S1271" t="s">
        <v>46</v>
      </c>
      <c r="T1271">
        <v>164</v>
      </c>
    </row>
    <row r="1272" spans="1:20" x14ac:dyDescent="0.3">
      <c r="A1272" t="s">
        <v>4529</v>
      </c>
      <c r="B1272" t="str">
        <f t="shared" si="57"/>
        <v>R</v>
      </c>
      <c r="C1272" t="s">
        <v>1</v>
      </c>
      <c r="D1272" t="s">
        <v>26</v>
      </c>
      <c r="E1272">
        <v>1988</v>
      </c>
      <c r="F1272" s="22">
        <f t="shared" si="58"/>
        <v>32143</v>
      </c>
      <c r="G1272" t="s">
        <v>4530</v>
      </c>
      <c r="H1272">
        <f t="shared" si="59"/>
        <v>6.2</v>
      </c>
      <c r="I1272">
        <v>6.2</v>
      </c>
      <c r="J1272">
        <v>16000</v>
      </c>
      <c r="K1272" t="s">
        <v>277</v>
      </c>
      <c r="L1272" t="s">
        <v>4531</v>
      </c>
      <c r="M1272" t="s">
        <v>999</v>
      </c>
      <c r="N1272" t="s">
        <v>15</v>
      </c>
      <c r="O1272">
        <v>10000000</v>
      </c>
      <c r="P1272">
        <v>21486757</v>
      </c>
      <c r="Q1272">
        <f>_xlfn.XLOOKUP(E1272,CPI!A:A,CPI!B:B)</f>
        <v>118.3</v>
      </c>
      <c r="R1272" s="12">
        <f>P1272*(CPI!$B$112/Movie!Q1272)</f>
        <v>55342475.552831776</v>
      </c>
      <c r="S1272" t="s">
        <v>35</v>
      </c>
      <c r="T1272">
        <v>104</v>
      </c>
    </row>
    <row r="1273" spans="1:20" x14ac:dyDescent="0.3">
      <c r="A1273" t="s">
        <v>4532</v>
      </c>
      <c r="B1273" t="str">
        <f t="shared" si="57"/>
        <v>G</v>
      </c>
      <c r="C1273" t="s">
        <v>322</v>
      </c>
      <c r="D1273" t="s">
        <v>375</v>
      </c>
      <c r="E1273">
        <v>1988</v>
      </c>
      <c r="F1273" s="22">
        <f t="shared" si="58"/>
        <v>32143</v>
      </c>
      <c r="G1273" t="s">
        <v>4533</v>
      </c>
      <c r="H1273">
        <f t="shared" si="59"/>
        <v>7.4</v>
      </c>
      <c r="I1273">
        <v>7.4</v>
      </c>
      <c r="J1273">
        <v>82000</v>
      </c>
      <c r="K1273" t="s">
        <v>1041</v>
      </c>
      <c r="L1273" t="s">
        <v>2259</v>
      </c>
      <c r="M1273" t="s">
        <v>4534</v>
      </c>
      <c r="N1273" t="s">
        <v>15</v>
      </c>
      <c r="O1273">
        <v>12500000</v>
      </c>
      <c r="P1273">
        <v>84460846</v>
      </c>
      <c r="Q1273">
        <f>_xlfn.XLOOKUP(E1273,CPI!A:A,CPI!B:B)</f>
        <v>118.3</v>
      </c>
      <c r="R1273" s="12">
        <f>P1273*(CPI!$B$112/Movie!Q1273)</f>
        <v>217542009.94251901</v>
      </c>
      <c r="S1273" t="s">
        <v>24</v>
      </c>
      <c r="T1273">
        <v>69</v>
      </c>
    </row>
    <row r="1274" spans="1:20" x14ac:dyDescent="0.3">
      <c r="A1274" t="s">
        <v>4535</v>
      </c>
      <c r="B1274" t="str">
        <f t="shared" si="57"/>
        <v>R</v>
      </c>
      <c r="C1274" t="s">
        <v>1</v>
      </c>
      <c r="D1274" t="s">
        <v>19</v>
      </c>
      <c r="E1274">
        <v>1988</v>
      </c>
      <c r="F1274" s="22">
        <f t="shared" si="58"/>
        <v>32143</v>
      </c>
      <c r="G1274" t="s">
        <v>4467</v>
      </c>
      <c r="H1274">
        <f t="shared" si="59"/>
        <v>5.8</v>
      </c>
      <c r="I1274">
        <v>5.8</v>
      </c>
      <c r="J1274">
        <v>125000</v>
      </c>
      <c r="K1274" t="s">
        <v>4536</v>
      </c>
      <c r="L1274" t="s">
        <v>991</v>
      </c>
      <c r="M1274" t="s">
        <v>746</v>
      </c>
      <c r="N1274" t="s">
        <v>15</v>
      </c>
      <c r="O1274">
        <v>63000000</v>
      </c>
      <c r="P1274">
        <v>189015611</v>
      </c>
      <c r="Q1274">
        <f>_xlfn.XLOOKUP(E1274,CPI!A:A,CPI!B:B)</f>
        <v>118.3</v>
      </c>
      <c r="R1274" s="12">
        <f>P1274*(CPI!$B$112/Movie!Q1274)</f>
        <v>486839025.1200338</v>
      </c>
      <c r="S1274" t="s">
        <v>4134</v>
      </c>
      <c r="T1274">
        <v>102</v>
      </c>
    </row>
    <row r="1275" spans="1:20" x14ac:dyDescent="0.3">
      <c r="A1275" t="s">
        <v>4537</v>
      </c>
      <c r="B1275" t="str">
        <f t="shared" si="57"/>
        <v>R</v>
      </c>
      <c r="C1275" t="s">
        <v>1</v>
      </c>
      <c r="D1275" t="s">
        <v>89</v>
      </c>
      <c r="E1275">
        <v>1988</v>
      </c>
      <c r="F1275" s="22">
        <f t="shared" si="58"/>
        <v>32143</v>
      </c>
      <c r="G1275" t="s">
        <v>4538</v>
      </c>
      <c r="H1275">
        <f t="shared" si="59"/>
        <v>7.2</v>
      </c>
      <c r="I1275">
        <v>7.2</v>
      </c>
      <c r="J1275">
        <v>33000</v>
      </c>
      <c r="K1275" t="s">
        <v>1848</v>
      </c>
      <c r="L1275" t="s">
        <v>4298</v>
      </c>
      <c r="M1275" t="s">
        <v>4219</v>
      </c>
      <c r="N1275" t="s">
        <v>180</v>
      </c>
      <c r="O1275">
        <v>13000000</v>
      </c>
      <c r="P1275">
        <v>32078318</v>
      </c>
      <c r="Q1275">
        <f>_xlfn.XLOOKUP(E1275,CPI!A:A,CPI!B:B)</f>
        <v>118.3</v>
      </c>
      <c r="R1275" s="12">
        <f>P1275*(CPI!$B$112/Movie!Q1275)</f>
        <v>82622683.808960259</v>
      </c>
      <c r="S1275" t="s">
        <v>29</v>
      </c>
      <c r="T1275">
        <v>111</v>
      </c>
    </row>
    <row r="1276" spans="1:20" x14ac:dyDescent="0.3">
      <c r="A1276" t="s">
        <v>4539</v>
      </c>
      <c r="B1276" t="str">
        <f t="shared" si="57"/>
        <v>R</v>
      </c>
      <c r="C1276" t="s">
        <v>1</v>
      </c>
      <c r="D1276" t="s">
        <v>2</v>
      </c>
      <c r="E1276">
        <v>1988</v>
      </c>
      <c r="F1276" s="22">
        <f t="shared" si="58"/>
        <v>32143</v>
      </c>
      <c r="G1276" t="s">
        <v>4540</v>
      </c>
      <c r="H1276">
        <f t="shared" si="59"/>
        <v>7.6</v>
      </c>
      <c r="I1276">
        <v>7.6</v>
      </c>
      <c r="J1276">
        <v>66000</v>
      </c>
      <c r="K1276" t="s">
        <v>2190</v>
      </c>
      <c r="L1276" t="s">
        <v>4541</v>
      </c>
      <c r="M1276" t="s">
        <v>3006</v>
      </c>
      <c r="N1276" t="s">
        <v>15</v>
      </c>
      <c r="O1276">
        <v>14000000</v>
      </c>
      <c r="P1276">
        <v>34670720</v>
      </c>
      <c r="Q1276">
        <f>_xlfn.XLOOKUP(E1276,CPI!A:A,CPI!B:B)</f>
        <v>118.3</v>
      </c>
      <c r="R1276" s="12">
        <f>P1276*(CPI!$B$112/Movie!Q1276)</f>
        <v>89299817.278106496</v>
      </c>
      <c r="S1276" t="s">
        <v>123</v>
      </c>
      <c r="T1276">
        <v>119</v>
      </c>
    </row>
    <row r="1277" spans="1:20" x14ac:dyDescent="0.3">
      <c r="A1277" t="s">
        <v>4542</v>
      </c>
      <c r="B1277" t="str">
        <f t="shared" si="57"/>
        <v>PG</v>
      </c>
      <c r="C1277" t="s">
        <v>18</v>
      </c>
      <c r="D1277" t="s">
        <v>26</v>
      </c>
      <c r="E1277">
        <v>1988</v>
      </c>
      <c r="F1277" s="22">
        <f t="shared" si="58"/>
        <v>32143</v>
      </c>
      <c r="G1277" t="s">
        <v>4543</v>
      </c>
      <c r="H1277">
        <f t="shared" si="59"/>
        <v>5.4</v>
      </c>
      <c r="I1277">
        <v>5.4</v>
      </c>
      <c r="J1277">
        <v>21000</v>
      </c>
      <c r="K1277" t="s">
        <v>3639</v>
      </c>
      <c r="L1277" t="s">
        <v>4544</v>
      </c>
      <c r="M1277" t="s">
        <v>4545</v>
      </c>
      <c r="N1277" t="s">
        <v>7</v>
      </c>
      <c r="O1277">
        <v>10000000</v>
      </c>
      <c r="P1277">
        <v>3916303</v>
      </c>
      <c r="Q1277">
        <f>_xlfn.XLOOKUP(E1277,CPI!A:A,CPI!B:B)</f>
        <v>118.3</v>
      </c>
      <c r="R1277" s="12">
        <f>P1277*(CPI!$B$112/Movie!Q1277)</f>
        <v>10087045.850380387</v>
      </c>
      <c r="S1277" t="s">
        <v>1736</v>
      </c>
      <c r="T1277">
        <v>100</v>
      </c>
    </row>
    <row r="1278" spans="1:20" x14ac:dyDescent="0.3">
      <c r="A1278" t="s">
        <v>4546</v>
      </c>
      <c r="B1278" t="str">
        <f t="shared" si="57"/>
        <v>PG</v>
      </c>
      <c r="C1278" t="s">
        <v>18</v>
      </c>
      <c r="D1278" t="s">
        <v>26</v>
      </c>
      <c r="E1278">
        <v>1988</v>
      </c>
      <c r="F1278" s="22">
        <f t="shared" si="58"/>
        <v>32143</v>
      </c>
      <c r="G1278" t="s">
        <v>4547</v>
      </c>
      <c r="H1278">
        <f t="shared" si="59"/>
        <v>7</v>
      </c>
      <c r="I1278">
        <v>7</v>
      </c>
      <c r="J1278">
        <v>20000</v>
      </c>
      <c r="K1278" t="s">
        <v>4548</v>
      </c>
      <c r="L1278" t="s">
        <v>4548</v>
      </c>
      <c r="M1278" t="s">
        <v>4549</v>
      </c>
      <c r="N1278" t="s">
        <v>15</v>
      </c>
      <c r="O1278">
        <v>2000000</v>
      </c>
      <c r="P1278">
        <v>6673032</v>
      </c>
      <c r="Q1278">
        <f>_xlfn.XLOOKUP(E1278,CPI!A:A,CPI!B:B)</f>
        <v>118.3</v>
      </c>
      <c r="R1278" s="12">
        <f>P1278*(CPI!$B$112/Movie!Q1278)</f>
        <v>17187428.997464072</v>
      </c>
      <c r="S1278" t="s">
        <v>2011</v>
      </c>
      <c r="T1278">
        <v>92</v>
      </c>
    </row>
    <row r="1279" spans="1:20" x14ac:dyDescent="0.3">
      <c r="A1279" t="s">
        <v>4550</v>
      </c>
      <c r="B1279" t="str">
        <f t="shared" si="57"/>
        <v>R</v>
      </c>
      <c r="C1279" t="s">
        <v>1</v>
      </c>
      <c r="D1279" t="s">
        <v>2</v>
      </c>
      <c r="E1279">
        <v>1988</v>
      </c>
      <c r="F1279" s="22">
        <f t="shared" si="58"/>
        <v>32143</v>
      </c>
      <c r="G1279" t="s">
        <v>4551</v>
      </c>
      <c r="H1279">
        <f t="shared" si="59"/>
        <v>7.3</v>
      </c>
      <c r="I1279">
        <v>7.3</v>
      </c>
      <c r="J1279">
        <v>43000</v>
      </c>
      <c r="K1279" t="s">
        <v>566</v>
      </c>
      <c r="L1279" t="s">
        <v>566</v>
      </c>
      <c r="M1279" t="s">
        <v>4552</v>
      </c>
      <c r="N1279" t="s">
        <v>180</v>
      </c>
      <c r="O1279">
        <v>13000000</v>
      </c>
      <c r="P1279">
        <v>8038508</v>
      </c>
      <c r="Q1279">
        <f>_xlfn.XLOOKUP(E1279,CPI!A:A,CPI!B:B)</f>
        <v>118.3</v>
      </c>
      <c r="R1279" s="12">
        <f>P1279*(CPI!$B$112/Movie!Q1279)</f>
        <v>20704424.240067624</v>
      </c>
      <c r="S1279" t="s">
        <v>4515</v>
      </c>
      <c r="T1279">
        <v>116</v>
      </c>
    </row>
    <row r="1280" spans="1:20" x14ac:dyDescent="0.3">
      <c r="A1280" t="s">
        <v>4553</v>
      </c>
      <c r="B1280" t="str">
        <f t="shared" si="57"/>
        <v>R</v>
      </c>
      <c r="C1280" t="s">
        <v>1</v>
      </c>
      <c r="D1280" t="s">
        <v>26</v>
      </c>
      <c r="E1280">
        <v>1988</v>
      </c>
      <c r="F1280" s="22">
        <f t="shared" si="58"/>
        <v>32143</v>
      </c>
      <c r="G1280" t="s">
        <v>4554</v>
      </c>
      <c r="H1280">
        <f t="shared" si="59"/>
        <v>7.1</v>
      </c>
      <c r="I1280">
        <v>7.1</v>
      </c>
      <c r="J1280">
        <v>49000</v>
      </c>
      <c r="K1280" t="s">
        <v>1732</v>
      </c>
      <c r="L1280" t="s">
        <v>1732</v>
      </c>
      <c r="M1280" t="s">
        <v>2813</v>
      </c>
      <c r="N1280" t="s">
        <v>15</v>
      </c>
      <c r="O1280">
        <v>7000000</v>
      </c>
      <c r="P1280">
        <v>50888729</v>
      </c>
      <c r="Q1280">
        <f>_xlfn.XLOOKUP(E1280,CPI!A:A,CPI!B:B)</f>
        <v>118.3</v>
      </c>
      <c r="R1280" s="12">
        <f>P1280*(CPI!$B$112/Movie!Q1280)</f>
        <v>131071815.09974639</v>
      </c>
      <c r="S1280" t="s">
        <v>4555</v>
      </c>
      <c r="T1280">
        <v>108</v>
      </c>
    </row>
    <row r="1281" spans="1:20" x14ac:dyDescent="0.3">
      <c r="A1281" t="s">
        <v>4556</v>
      </c>
      <c r="B1281" t="str">
        <f t="shared" si="57"/>
        <v>PG</v>
      </c>
      <c r="C1281" t="s">
        <v>18</v>
      </c>
      <c r="D1281" t="s">
        <v>10</v>
      </c>
      <c r="E1281">
        <v>1988</v>
      </c>
      <c r="F1281" s="22">
        <f t="shared" si="58"/>
        <v>32143</v>
      </c>
      <c r="G1281" t="s">
        <v>4530</v>
      </c>
      <c r="H1281">
        <f t="shared" si="59"/>
        <v>7.6</v>
      </c>
      <c r="I1281">
        <v>7.6</v>
      </c>
      <c r="J1281">
        <v>49000</v>
      </c>
      <c r="K1281" t="s">
        <v>2891</v>
      </c>
      <c r="L1281" t="s">
        <v>2891</v>
      </c>
      <c r="M1281" t="s">
        <v>4557</v>
      </c>
      <c r="N1281" t="s">
        <v>437</v>
      </c>
      <c r="P1281">
        <v>3975244</v>
      </c>
      <c r="Q1281">
        <f>_xlfn.XLOOKUP(E1281,CPI!A:A,CPI!B:B)</f>
        <v>118.3</v>
      </c>
      <c r="R1281" s="12">
        <f>P1281*(CPI!$B$112/Movie!Q1281)</f>
        <v>10238857.538461538</v>
      </c>
      <c r="S1281" t="s">
        <v>536</v>
      </c>
      <c r="T1281">
        <v>168</v>
      </c>
    </row>
    <row r="1282" spans="1:20" x14ac:dyDescent="0.3">
      <c r="A1282" t="s">
        <v>4558</v>
      </c>
      <c r="B1282" t="str">
        <f t="shared" si="57"/>
        <v>R</v>
      </c>
      <c r="C1282" t="s">
        <v>1</v>
      </c>
      <c r="D1282" t="s">
        <v>2</v>
      </c>
      <c r="E1282">
        <v>1988</v>
      </c>
      <c r="F1282" s="22">
        <f t="shared" si="58"/>
        <v>32143</v>
      </c>
      <c r="G1282" t="s">
        <v>4029</v>
      </c>
      <c r="H1282">
        <f t="shared" si="59"/>
        <v>7.3</v>
      </c>
      <c r="I1282">
        <v>7.3</v>
      </c>
      <c r="J1282">
        <v>35000</v>
      </c>
      <c r="K1282" t="s">
        <v>1499</v>
      </c>
      <c r="L1282" t="s">
        <v>4559</v>
      </c>
      <c r="M1282" t="s">
        <v>4560</v>
      </c>
      <c r="N1282" t="s">
        <v>1078</v>
      </c>
      <c r="O1282">
        <v>17000000</v>
      </c>
      <c r="P1282">
        <v>10006806</v>
      </c>
      <c r="Q1282">
        <f>_xlfn.XLOOKUP(E1282,CPI!A:A,CPI!B:B)</f>
        <v>118.3</v>
      </c>
      <c r="R1282" s="12">
        <f>P1282*(CPI!$B$112/Movie!Q1282)</f>
        <v>25774081.049873203</v>
      </c>
      <c r="S1282" t="s">
        <v>3263</v>
      </c>
      <c r="T1282">
        <v>171</v>
      </c>
    </row>
    <row r="1283" spans="1:20" x14ac:dyDescent="0.3">
      <c r="A1283" t="s">
        <v>4561</v>
      </c>
      <c r="B1283" t="str">
        <f t="shared" ref="B1283:B1346" si="60">IF(C1283="","Rating Pending",C1283)</f>
        <v>R</v>
      </c>
      <c r="C1283" t="s">
        <v>1</v>
      </c>
      <c r="D1283" t="s">
        <v>37</v>
      </c>
      <c r="E1283">
        <v>1988</v>
      </c>
      <c r="F1283" s="22">
        <f t="shared" ref="F1283:F1346" si="61">DATE(TRIM(E1283), 1, 1)</f>
        <v>32143</v>
      </c>
      <c r="G1283" t="s">
        <v>4562</v>
      </c>
      <c r="H1283">
        <f t="shared" ref="H1283:H1346" si="62">IF(I1283="","Score Pending",I1283)</f>
        <v>6.5</v>
      </c>
      <c r="I1283">
        <v>6.5</v>
      </c>
      <c r="J1283">
        <v>34000</v>
      </c>
      <c r="K1283" t="s">
        <v>3918</v>
      </c>
      <c r="L1283" t="s">
        <v>4563</v>
      </c>
      <c r="M1283" t="s">
        <v>4564</v>
      </c>
      <c r="N1283" t="s">
        <v>15</v>
      </c>
      <c r="O1283">
        <v>19000000</v>
      </c>
      <c r="P1283">
        <v>8247943</v>
      </c>
      <c r="Q1283">
        <f>_xlfn.XLOOKUP(E1283,CPI!A:A,CPI!B:B)</f>
        <v>118.3</v>
      </c>
      <c r="R1283" s="12">
        <f>P1283*(CPI!$B$112/Movie!Q1283)</f>
        <v>21243856.568892643</v>
      </c>
      <c r="S1283" t="s">
        <v>2085</v>
      </c>
      <c r="T1283">
        <v>95</v>
      </c>
    </row>
    <row r="1284" spans="1:20" x14ac:dyDescent="0.3">
      <c r="A1284" t="s">
        <v>4565</v>
      </c>
      <c r="B1284" t="str">
        <f t="shared" si="60"/>
        <v>G</v>
      </c>
      <c r="C1284" t="s">
        <v>322</v>
      </c>
      <c r="D1284" t="s">
        <v>375</v>
      </c>
      <c r="E1284">
        <v>1988</v>
      </c>
      <c r="F1284" s="22">
        <f t="shared" si="61"/>
        <v>32143</v>
      </c>
      <c r="G1284" t="s">
        <v>4533</v>
      </c>
      <c r="H1284">
        <f t="shared" si="62"/>
        <v>6.7</v>
      </c>
      <c r="I1284">
        <v>6.7</v>
      </c>
      <c r="J1284">
        <v>45000</v>
      </c>
      <c r="K1284" t="s">
        <v>4566</v>
      </c>
      <c r="L1284" t="s">
        <v>4567</v>
      </c>
      <c r="M1284" t="s">
        <v>4568</v>
      </c>
      <c r="N1284" t="s">
        <v>15</v>
      </c>
      <c r="O1284">
        <v>31000000</v>
      </c>
      <c r="P1284">
        <v>74151346</v>
      </c>
      <c r="Q1284">
        <f>_xlfn.XLOOKUP(E1284,CPI!A:A,CPI!B:B)</f>
        <v>118.3</v>
      </c>
      <c r="R1284" s="12">
        <f>P1284*(CPI!$B$112/Movie!Q1284)</f>
        <v>190988293.54353338</v>
      </c>
      <c r="S1284" t="s">
        <v>596</v>
      </c>
      <c r="T1284">
        <v>74</v>
      </c>
    </row>
    <row r="1285" spans="1:20" x14ac:dyDescent="0.3">
      <c r="A1285" t="s">
        <v>4569</v>
      </c>
      <c r="B1285" t="str">
        <f t="shared" si="60"/>
        <v>R</v>
      </c>
      <c r="C1285" t="s">
        <v>1</v>
      </c>
      <c r="D1285" t="s">
        <v>2</v>
      </c>
      <c r="E1285">
        <v>1988</v>
      </c>
      <c r="F1285" s="22">
        <f t="shared" si="61"/>
        <v>32143</v>
      </c>
      <c r="G1285" t="s">
        <v>4521</v>
      </c>
      <c r="H1285">
        <f t="shared" si="62"/>
        <v>5.0999999999999996</v>
      </c>
      <c r="I1285">
        <v>5.0999999999999996</v>
      </c>
      <c r="J1285">
        <v>5200</v>
      </c>
      <c r="K1285" t="s">
        <v>4570</v>
      </c>
      <c r="L1285" t="s">
        <v>4570</v>
      </c>
      <c r="M1285" t="s">
        <v>4571</v>
      </c>
      <c r="N1285" t="s">
        <v>15</v>
      </c>
      <c r="P1285">
        <v>1547397</v>
      </c>
      <c r="Q1285">
        <f>_xlfn.XLOOKUP(E1285,CPI!A:A,CPI!B:B)</f>
        <v>118.3</v>
      </c>
      <c r="R1285" s="12">
        <f>P1285*(CPI!$B$112/Movie!Q1285)</f>
        <v>3985560.9966187654</v>
      </c>
      <c r="S1285" t="s">
        <v>4572</v>
      </c>
      <c r="T1285">
        <v>104</v>
      </c>
    </row>
    <row r="1286" spans="1:20" x14ac:dyDescent="0.3">
      <c r="A1286" t="s">
        <v>4573</v>
      </c>
      <c r="B1286" t="str">
        <f t="shared" si="60"/>
        <v>PG-13</v>
      </c>
      <c r="C1286" t="s">
        <v>1984</v>
      </c>
      <c r="D1286" t="s">
        <v>26</v>
      </c>
      <c r="E1286">
        <v>1988</v>
      </c>
      <c r="F1286" s="22">
        <f t="shared" si="61"/>
        <v>32143</v>
      </c>
      <c r="G1286" t="s">
        <v>4574</v>
      </c>
      <c r="H1286">
        <f t="shared" si="62"/>
        <v>6.9</v>
      </c>
      <c r="I1286">
        <v>6.9</v>
      </c>
      <c r="J1286">
        <v>24000</v>
      </c>
      <c r="K1286" t="s">
        <v>1216</v>
      </c>
      <c r="L1286" t="s">
        <v>4575</v>
      </c>
      <c r="M1286" t="s">
        <v>1355</v>
      </c>
      <c r="N1286" t="s">
        <v>15</v>
      </c>
      <c r="O1286">
        <v>20000000</v>
      </c>
      <c r="P1286">
        <v>57041866</v>
      </c>
      <c r="Q1286">
        <f>_xlfn.XLOOKUP(E1286,CPI!A:A,CPI!B:B)</f>
        <v>118.3</v>
      </c>
      <c r="R1286" s="12">
        <f>P1286*(CPI!$B$112/Movie!Q1286)</f>
        <v>146920173.8816568</v>
      </c>
      <c r="S1286" t="s">
        <v>4576</v>
      </c>
      <c r="T1286">
        <v>123</v>
      </c>
    </row>
    <row r="1287" spans="1:20" x14ac:dyDescent="0.3">
      <c r="A1287" t="s">
        <v>4577</v>
      </c>
      <c r="B1287" t="str">
        <f t="shared" si="60"/>
        <v>R</v>
      </c>
      <c r="C1287" t="s">
        <v>1</v>
      </c>
      <c r="D1287" t="s">
        <v>19</v>
      </c>
      <c r="E1287">
        <v>1988</v>
      </c>
      <c r="F1287" s="22">
        <f t="shared" si="61"/>
        <v>32143</v>
      </c>
      <c r="G1287" t="s">
        <v>4506</v>
      </c>
      <c r="H1287">
        <f t="shared" si="62"/>
        <v>6.1</v>
      </c>
      <c r="I1287">
        <v>6.1</v>
      </c>
      <c r="J1287">
        <v>67000</v>
      </c>
      <c r="K1287" t="s">
        <v>62</v>
      </c>
      <c r="L1287" t="s">
        <v>62</v>
      </c>
      <c r="M1287" t="s">
        <v>983</v>
      </c>
      <c r="N1287" t="s">
        <v>15</v>
      </c>
      <c r="O1287">
        <v>29000000</v>
      </c>
      <c r="P1287">
        <v>34994648</v>
      </c>
      <c r="Q1287">
        <f>_xlfn.XLOOKUP(E1287,CPI!A:A,CPI!B:B)</f>
        <v>118.3</v>
      </c>
      <c r="R1287" s="12">
        <f>P1287*(CPI!$B$112/Movie!Q1287)</f>
        <v>90134144.087912083</v>
      </c>
      <c r="S1287" t="s">
        <v>4134</v>
      </c>
      <c r="T1287">
        <v>104</v>
      </c>
    </row>
    <row r="1288" spans="1:20" x14ac:dyDescent="0.3">
      <c r="A1288" t="s">
        <v>4578</v>
      </c>
      <c r="B1288" t="str">
        <f t="shared" si="60"/>
        <v>R</v>
      </c>
      <c r="C1288" t="s">
        <v>1</v>
      </c>
      <c r="D1288" t="s">
        <v>37</v>
      </c>
      <c r="E1288">
        <v>1988</v>
      </c>
      <c r="F1288" s="22">
        <f t="shared" si="61"/>
        <v>32143</v>
      </c>
      <c r="G1288" t="s">
        <v>4530</v>
      </c>
      <c r="H1288">
        <f t="shared" si="62"/>
        <v>5.7</v>
      </c>
      <c r="I1288">
        <v>5.7</v>
      </c>
      <c r="J1288">
        <v>51000</v>
      </c>
      <c r="K1288" t="s">
        <v>3770</v>
      </c>
      <c r="L1288" t="s">
        <v>680</v>
      </c>
      <c r="M1288" t="s">
        <v>2647</v>
      </c>
      <c r="N1288" t="s">
        <v>15</v>
      </c>
      <c r="O1288">
        <v>13000000</v>
      </c>
      <c r="P1288">
        <v>49369899</v>
      </c>
      <c r="Q1288">
        <f>_xlfn.XLOOKUP(E1288,CPI!A:A,CPI!B:B)</f>
        <v>118.3</v>
      </c>
      <c r="R1288" s="12">
        <f>P1288*(CPI!$B$112/Movie!Q1288)</f>
        <v>127159832.8427726</v>
      </c>
      <c r="S1288" t="s">
        <v>2011</v>
      </c>
      <c r="T1288">
        <v>93</v>
      </c>
    </row>
    <row r="1289" spans="1:20" x14ac:dyDescent="0.3">
      <c r="A1289" t="s">
        <v>4579</v>
      </c>
      <c r="B1289" t="str">
        <f t="shared" si="60"/>
        <v>PG</v>
      </c>
      <c r="C1289" t="s">
        <v>18</v>
      </c>
      <c r="D1289" t="s">
        <v>2</v>
      </c>
      <c r="E1289">
        <v>1988</v>
      </c>
      <c r="F1289" s="22">
        <f t="shared" si="61"/>
        <v>32143</v>
      </c>
      <c r="G1289" t="s">
        <v>4580</v>
      </c>
      <c r="H1289">
        <f t="shared" si="62"/>
        <v>6.8</v>
      </c>
      <c r="I1289">
        <v>6.8</v>
      </c>
      <c r="J1289">
        <v>15000</v>
      </c>
      <c r="K1289" t="s">
        <v>481</v>
      </c>
      <c r="L1289" t="s">
        <v>4581</v>
      </c>
      <c r="M1289" t="s">
        <v>150</v>
      </c>
      <c r="N1289" t="s">
        <v>15</v>
      </c>
      <c r="P1289">
        <v>32632093</v>
      </c>
      <c r="Q1289">
        <f>_xlfn.XLOOKUP(E1289,CPI!A:A,CPI!B:B)</f>
        <v>118.3</v>
      </c>
      <c r="R1289" s="12">
        <f>P1289*(CPI!$B$112/Movie!Q1289)</f>
        <v>84049017.219780207</v>
      </c>
      <c r="S1289" t="s">
        <v>8</v>
      </c>
      <c r="T1289">
        <v>121</v>
      </c>
    </row>
    <row r="1290" spans="1:20" x14ac:dyDescent="0.3">
      <c r="A1290" t="s">
        <v>4582</v>
      </c>
      <c r="B1290" t="str">
        <f t="shared" si="60"/>
        <v>PG</v>
      </c>
      <c r="C1290" t="s">
        <v>18</v>
      </c>
      <c r="D1290" t="s">
        <v>10</v>
      </c>
      <c r="E1290">
        <v>1988</v>
      </c>
      <c r="F1290" s="22">
        <f t="shared" si="61"/>
        <v>32143</v>
      </c>
      <c r="G1290" t="s">
        <v>4583</v>
      </c>
      <c r="H1290">
        <f t="shared" si="62"/>
        <v>7.2</v>
      </c>
      <c r="I1290">
        <v>7.2</v>
      </c>
      <c r="J1290">
        <v>52000</v>
      </c>
      <c r="K1290" t="s">
        <v>552</v>
      </c>
      <c r="L1290" t="s">
        <v>4584</v>
      </c>
      <c r="M1290" t="s">
        <v>4585</v>
      </c>
      <c r="N1290" t="s">
        <v>7</v>
      </c>
      <c r="O1290">
        <v>46630000</v>
      </c>
      <c r="P1290">
        <v>8083123</v>
      </c>
      <c r="Q1290">
        <f>_xlfn.XLOOKUP(E1290,CPI!A:A,CPI!B:B)</f>
        <v>118.3</v>
      </c>
      <c r="R1290" s="12">
        <f>P1290*(CPI!$B$112/Movie!Q1290)</f>
        <v>20819337.092983939</v>
      </c>
      <c r="S1290" t="s">
        <v>4586</v>
      </c>
      <c r="T1290">
        <v>126</v>
      </c>
    </row>
    <row r="1291" spans="1:20" x14ac:dyDescent="0.3">
      <c r="A1291" t="s">
        <v>4587</v>
      </c>
      <c r="B1291" t="str">
        <f t="shared" si="60"/>
        <v>PG-13</v>
      </c>
      <c r="C1291" t="s">
        <v>1984</v>
      </c>
      <c r="D1291" t="s">
        <v>26</v>
      </c>
      <c r="E1291">
        <v>1988</v>
      </c>
      <c r="F1291" s="22">
        <f t="shared" si="61"/>
        <v>32143</v>
      </c>
      <c r="G1291" t="s">
        <v>4588</v>
      </c>
      <c r="H1291">
        <f t="shared" si="62"/>
        <v>6.2</v>
      </c>
      <c r="I1291">
        <v>6.2</v>
      </c>
      <c r="J1291">
        <v>34000</v>
      </c>
      <c r="K1291" t="s">
        <v>4589</v>
      </c>
      <c r="L1291" t="s">
        <v>4590</v>
      </c>
      <c r="M1291" t="s">
        <v>2102</v>
      </c>
      <c r="N1291" t="s">
        <v>15</v>
      </c>
      <c r="O1291">
        <v>2000000</v>
      </c>
      <c r="Q1291">
        <f>_xlfn.XLOOKUP(E1291,CPI!A:A,CPI!B:B)</f>
        <v>118.3</v>
      </c>
      <c r="R1291" s="12">
        <f>P1291*(CPI!$B$112/Movie!Q1291)</f>
        <v>0</v>
      </c>
      <c r="S1291" t="s">
        <v>4591</v>
      </c>
      <c r="T1291">
        <v>88</v>
      </c>
    </row>
    <row r="1292" spans="1:20" x14ac:dyDescent="0.3">
      <c r="A1292" t="s">
        <v>4592</v>
      </c>
      <c r="B1292" t="str">
        <f t="shared" si="60"/>
        <v>R</v>
      </c>
      <c r="C1292" t="s">
        <v>1</v>
      </c>
      <c r="D1292" t="s">
        <v>37</v>
      </c>
      <c r="E1292">
        <v>1988</v>
      </c>
      <c r="F1292" s="22">
        <f t="shared" si="61"/>
        <v>32143</v>
      </c>
      <c r="G1292" t="s">
        <v>4358</v>
      </c>
      <c r="H1292">
        <f t="shared" si="62"/>
        <v>5.9</v>
      </c>
      <c r="I1292">
        <v>5.9</v>
      </c>
      <c r="J1292">
        <v>45000</v>
      </c>
      <c r="K1292" t="s">
        <v>4593</v>
      </c>
      <c r="L1292" t="s">
        <v>4594</v>
      </c>
      <c r="M1292" t="s">
        <v>3961</v>
      </c>
      <c r="N1292" t="s">
        <v>15</v>
      </c>
      <c r="O1292">
        <v>5000000</v>
      </c>
      <c r="P1292">
        <v>17768757</v>
      </c>
      <c r="Q1292">
        <f>_xlfn.XLOOKUP(E1292,CPI!A:A,CPI!B:B)</f>
        <v>118.3</v>
      </c>
      <c r="R1292" s="12">
        <f>P1292*(CPI!$B$112/Movie!Q1292)</f>
        <v>45766189.838546067</v>
      </c>
      <c r="S1292" t="s">
        <v>4595</v>
      </c>
      <c r="T1292">
        <v>88</v>
      </c>
    </row>
    <row r="1293" spans="1:20" x14ac:dyDescent="0.3">
      <c r="A1293" t="s">
        <v>4596</v>
      </c>
      <c r="B1293" t="str">
        <f t="shared" si="60"/>
        <v>PG-13</v>
      </c>
      <c r="C1293" t="s">
        <v>1984</v>
      </c>
      <c r="D1293" t="s">
        <v>26</v>
      </c>
      <c r="E1293">
        <v>1988</v>
      </c>
      <c r="F1293" s="22">
        <f t="shared" si="61"/>
        <v>32143</v>
      </c>
      <c r="G1293" t="s">
        <v>4597</v>
      </c>
      <c r="H1293">
        <f t="shared" si="62"/>
        <v>6.6</v>
      </c>
      <c r="I1293">
        <v>6.6</v>
      </c>
      <c r="J1293">
        <v>14000</v>
      </c>
      <c r="K1293" t="s">
        <v>1638</v>
      </c>
      <c r="L1293" t="s">
        <v>4598</v>
      </c>
      <c r="M1293" t="s">
        <v>4599</v>
      </c>
      <c r="N1293" t="s">
        <v>15</v>
      </c>
      <c r="O1293">
        <v>7500000</v>
      </c>
      <c r="P1293">
        <v>5596267</v>
      </c>
      <c r="Q1293">
        <f>_xlfn.XLOOKUP(E1293,CPI!A:A,CPI!B:B)</f>
        <v>118.3</v>
      </c>
      <c r="R1293" s="12">
        <f>P1293*(CPI!$B$112/Movie!Q1293)</f>
        <v>14414053.718512256</v>
      </c>
      <c r="S1293" t="s">
        <v>4600</v>
      </c>
      <c r="T1293">
        <v>96</v>
      </c>
    </row>
    <row r="1294" spans="1:20" x14ac:dyDescent="0.3">
      <c r="A1294" t="s">
        <v>4601</v>
      </c>
      <c r="B1294" t="str">
        <f t="shared" si="60"/>
        <v>PG</v>
      </c>
      <c r="C1294" t="s">
        <v>18</v>
      </c>
      <c r="D1294" t="s">
        <v>10</v>
      </c>
      <c r="E1294">
        <v>1988</v>
      </c>
      <c r="F1294" s="22">
        <f t="shared" si="61"/>
        <v>32143</v>
      </c>
      <c r="G1294" t="s">
        <v>4514</v>
      </c>
      <c r="H1294">
        <f t="shared" si="62"/>
        <v>3.4</v>
      </c>
      <c r="I1294">
        <v>3.4</v>
      </c>
      <c r="J1294">
        <v>12000</v>
      </c>
      <c r="K1294" t="s">
        <v>2163</v>
      </c>
      <c r="L1294" t="s">
        <v>2163</v>
      </c>
      <c r="M1294" t="s">
        <v>4602</v>
      </c>
      <c r="N1294" t="s">
        <v>15</v>
      </c>
      <c r="O1294">
        <v>13000000</v>
      </c>
      <c r="P1294">
        <v>6424112</v>
      </c>
      <c r="Q1294">
        <f>_xlfn.XLOOKUP(E1294,CPI!A:A,CPI!B:B)</f>
        <v>118.3</v>
      </c>
      <c r="R1294" s="12">
        <f>P1294*(CPI!$B$112/Movie!Q1294)</f>
        <v>16546296.926458156</v>
      </c>
      <c r="S1294" t="s">
        <v>4603</v>
      </c>
      <c r="T1294">
        <v>99</v>
      </c>
    </row>
    <row r="1295" spans="1:20" x14ac:dyDescent="0.3">
      <c r="A1295" t="s">
        <v>4604</v>
      </c>
      <c r="B1295" t="str">
        <f t="shared" si="60"/>
        <v>R</v>
      </c>
      <c r="C1295" t="s">
        <v>1</v>
      </c>
      <c r="D1295" t="s">
        <v>19</v>
      </c>
      <c r="E1295">
        <v>1988</v>
      </c>
      <c r="F1295" s="22">
        <f t="shared" si="61"/>
        <v>32143</v>
      </c>
      <c r="G1295" t="s">
        <v>4078</v>
      </c>
      <c r="H1295">
        <f t="shared" si="62"/>
        <v>6</v>
      </c>
      <c r="I1295">
        <v>6</v>
      </c>
      <c r="J1295">
        <v>30000</v>
      </c>
      <c r="K1295" t="s">
        <v>2904</v>
      </c>
      <c r="L1295" t="s">
        <v>2904</v>
      </c>
      <c r="M1295" t="s">
        <v>4605</v>
      </c>
      <c r="N1295" t="s">
        <v>15</v>
      </c>
      <c r="O1295">
        <v>7500000</v>
      </c>
      <c r="P1295">
        <v>18869631</v>
      </c>
      <c r="Q1295">
        <f>_xlfn.XLOOKUP(E1295,CPI!A:A,CPI!B:B)</f>
        <v>118.3</v>
      </c>
      <c r="R1295" s="12">
        <f>P1295*(CPI!$B$112/Movie!Q1295)</f>
        <v>48601661.586644121</v>
      </c>
      <c r="S1295" t="s">
        <v>8</v>
      </c>
      <c r="T1295">
        <v>99</v>
      </c>
    </row>
    <row r="1296" spans="1:20" x14ac:dyDescent="0.3">
      <c r="A1296" t="s">
        <v>4606</v>
      </c>
      <c r="B1296" t="str">
        <f t="shared" si="60"/>
        <v>PG-13</v>
      </c>
      <c r="C1296" t="s">
        <v>1984</v>
      </c>
      <c r="D1296" t="s">
        <v>26</v>
      </c>
      <c r="E1296">
        <v>1988</v>
      </c>
      <c r="F1296" s="22">
        <f t="shared" si="61"/>
        <v>32143</v>
      </c>
      <c r="G1296" t="s">
        <v>4607</v>
      </c>
      <c r="H1296">
        <f t="shared" si="62"/>
        <v>7</v>
      </c>
      <c r="I1296">
        <v>7</v>
      </c>
      <c r="J1296">
        <v>90000</v>
      </c>
      <c r="K1296" t="s">
        <v>1138</v>
      </c>
      <c r="L1296" t="s">
        <v>4608</v>
      </c>
      <c r="M1296" t="s">
        <v>531</v>
      </c>
      <c r="N1296" t="s">
        <v>15</v>
      </c>
      <c r="O1296">
        <v>32000000</v>
      </c>
      <c r="P1296">
        <v>60329001</v>
      </c>
      <c r="Q1296">
        <f>_xlfn.XLOOKUP(E1296,CPI!A:A,CPI!B:B)</f>
        <v>118.3</v>
      </c>
      <c r="R1296" s="12">
        <f>P1296*(CPI!$B$112/Movie!Q1296)</f>
        <v>155386699.95519865</v>
      </c>
      <c r="S1296" t="s">
        <v>29</v>
      </c>
      <c r="T1296">
        <v>101</v>
      </c>
    </row>
    <row r="1297" spans="1:20" x14ac:dyDescent="0.3">
      <c r="A1297" t="s">
        <v>4609</v>
      </c>
      <c r="B1297" t="str">
        <f t="shared" si="60"/>
        <v>R</v>
      </c>
      <c r="C1297" t="s">
        <v>1</v>
      </c>
      <c r="D1297" t="s">
        <v>19</v>
      </c>
      <c r="E1297">
        <v>1988</v>
      </c>
      <c r="F1297" s="22">
        <f t="shared" si="61"/>
        <v>32143</v>
      </c>
      <c r="G1297" t="s">
        <v>4610</v>
      </c>
      <c r="H1297">
        <f t="shared" si="62"/>
        <v>6.3</v>
      </c>
      <c r="I1297">
        <v>6.3</v>
      </c>
      <c r="J1297">
        <v>42000</v>
      </c>
      <c r="K1297" t="s">
        <v>68</v>
      </c>
      <c r="L1297" t="s">
        <v>1542</v>
      </c>
      <c r="M1297" t="s">
        <v>70</v>
      </c>
      <c r="N1297" t="s">
        <v>15</v>
      </c>
      <c r="O1297">
        <v>31000000</v>
      </c>
      <c r="P1297">
        <v>37903295</v>
      </c>
      <c r="Q1297">
        <f>_xlfn.XLOOKUP(E1297,CPI!A:A,CPI!B:B)</f>
        <v>118.3</v>
      </c>
      <c r="R1297" s="12">
        <f>P1297*(CPI!$B$112/Movie!Q1297)</f>
        <v>97625815.608622134</v>
      </c>
      <c r="S1297" t="s">
        <v>8</v>
      </c>
      <c r="T1297">
        <v>91</v>
      </c>
    </row>
    <row r="1298" spans="1:20" x14ac:dyDescent="0.3">
      <c r="A1298" t="s">
        <v>4611</v>
      </c>
      <c r="B1298" t="str">
        <f t="shared" si="60"/>
        <v>R</v>
      </c>
      <c r="C1298" t="s">
        <v>1</v>
      </c>
      <c r="D1298" t="s">
        <v>19</v>
      </c>
      <c r="E1298">
        <v>1988</v>
      </c>
      <c r="F1298" s="22">
        <f t="shared" si="61"/>
        <v>32143</v>
      </c>
      <c r="G1298" t="s">
        <v>4612</v>
      </c>
      <c r="H1298">
        <f t="shared" si="62"/>
        <v>6.6</v>
      </c>
      <c r="I1298">
        <v>6.6</v>
      </c>
      <c r="J1298">
        <v>13000</v>
      </c>
      <c r="K1298" t="s">
        <v>4613</v>
      </c>
      <c r="L1298" t="s">
        <v>4613</v>
      </c>
      <c r="M1298" t="s">
        <v>4613</v>
      </c>
      <c r="N1298" t="s">
        <v>15</v>
      </c>
      <c r="O1298">
        <v>3000000</v>
      </c>
      <c r="P1298">
        <v>13030057</v>
      </c>
      <c r="Q1298">
        <f>_xlfn.XLOOKUP(E1298,CPI!A:A,CPI!B:B)</f>
        <v>118.3</v>
      </c>
      <c r="R1298" s="12">
        <f>P1298*(CPI!$B$112/Movie!Q1298)</f>
        <v>33560932.949281484</v>
      </c>
      <c r="S1298" t="s">
        <v>4614</v>
      </c>
      <c r="T1298">
        <v>88</v>
      </c>
    </row>
    <row r="1299" spans="1:20" x14ac:dyDescent="0.3">
      <c r="A1299" t="s">
        <v>4615</v>
      </c>
      <c r="B1299" t="str">
        <f t="shared" si="60"/>
        <v>R</v>
      </c>
      <c r="C1299" t="s">
        <v>1</v>
      </c>
      <c r="D1299" t="s">
        <v>136</v>
      </c>
      <c r="E1299">
        <v>1988</v>
      </c>
      <c r="F1299" s="22">
        <f t="shared" si="61"/>
        <v>32143</v>
      </c>
      <c r="G1299" t="s">
        <v>4574</v>
      </c>
      <c r="H1299">
        <f t="shared" si="62"/>
        <v>6.2</v>
      </c>
      <c r="I1299">
        <v>6.2</v>
      </c>
      <c r="J1299">
        <v>21000</v>
      </c>
      <c r="K1299" t="s">
        <v>4616</v>
      </c>
      <c r="L1299" t="s">
        <v>4617</v>
      </c>
      <c r="M1299" t="s">
        <v>4618</v>
      </c>
      <c r="N1299" t="s">
        <v>15</v>
      </c>
      <c r="O1299">
        <v>3500000</v>
      </c>
      <c r="P1299">
        <v>4385516</v>
      </c>
      <c r="Q1299">
        <f>_xlfn.XLOOKUP(E1299,CPI!A:A,CPI!B:B)</f>
        <v>118.3</v>
      </c>
      <c r="R1299" s="12">
        <f>P1299*(CPI!$B$112/Movie!Q1299)</f>
        <v>11295576.713440405</v>
      </c>
      <c r="S1299" t="s">
        <v>1736</v>
      </c>
      <c r="T1299">
        <v>86</v>
      </c>
    </row>
    <row r="1300" spans="1:20" x14ac:dyDescent="0.3">
      <c r="A1300" t="s">
        <v>4619</v>
      </c>
      <c r="B1300" t="str">
        <f t="shared" si="60"/>
        <v>PG</v>
      </c>
      <c r="C1300" t="s">
        <v>18</v>
      </c>
      <c r="D1300" t="s">
        <v>26</v>
      </c>
      <c r="E1300">
        <v>1988</v>
      </c>
      <c r="F1300" s="22">
        <f t="shared" si="61"/>
        <v>32143</v>
      </c>
      <c r="G1300" t="s">
        <v>4620</v>
      </c>
      <c r="H1300">
        <f t="shared" si="62"/>
        <v>7.4</v>
      </c>
      <c r="I1300">
        <v>7.4</v>
      </c>
      <c r="J1300">
        <v>67000</v>
      </c>
      <c r="K1300" t="s">
        <v>2206</v>
      </c>
      <c r="L1300" t="s">
        <v>3385</v>
      </c>
      <c r="M1300" t="s">
        <v>836</v>
      </c>
      <c r="N1300" t="s">
        <v>15</v>
      </c>
      <c r="P1300">
        <v>42039085</v>
      </c>
      <c r="Q1300">
        <f>_xlfn.XLOOKUP(E1300,CPI!A:A,CPI!B:B)</f>
        <v>118.3</v>
      </c>
      <c r="R1300" s="12">
        <f>P1300*(CPI!$B$112/Movie!Q1300)</f>
        <v>108278184.27303465</v>
      </c>
      <c r="S1300" t="s">
        <v>35</v>
      </c>
      <c r="T1300">
        <v>110</v>
      </c>
    </row>
    <row r="1301" spans="1:20" x14ac:dyDescent="0.3">
      <c r="A1301" t="s">
        <v>4621</v>
      </c>
      <c r="B1301" t="str">
        <f t="shared" si="60"/>
        <v>R</v>
      </c>
      <c r="C1301" t="s">
        <v>1</v>
      </c>
      <c r="D1301" t="s">
        <v>37</v>
      </c>
      <c r="E1301">
        <v>1988</v>
      </c>
      <c r="F1301" s="22">
        <f t="shared" si="61"/>
        <v>32143</v>
      </c>
      <c r="G1301" t="s">
        <v>4622</v>
      </c>
      <c r="H1301">
        <f t="shared" si="62"/>
        <v>5.3</v>
      </c>
      <c r="I1301">
        <v>5.3</v>
      </c>
      <c r="J1301">
        <v>34000</v>
      </c>
      <c r="K1301" t="s">
        <v>3394</v>
      </c>
      <c r="L1301" t="s">
        <v>4623</v>
      </c>
      <c r="M1301" t="s">
        <v>4624</v>
      </c>
      <c r="N1301" t="s">
        <v>15</v>
      </c>
      <c r="O1301">
        <v>2800000</v>
      </c>
      <c r="P1301">
        <v>19170001</v>
      </c>
      <c r="Q1301">
        <f>_xlfn.XLOOKUP(E1301,CPI!A:A,CPI!B:B)</f>
        <v>118.3</v>
      </c>
      <c r="R1301" s="12">
        <f>P1301*(CPI!$B$112/Movie!Q1301)</f>
        <v>49375311.113271341</v>
      </c>
      <c r="S1301" t="s">
        <v>29</v>
      </c>
      <c r="T1301">
        <v>88</v>
      </c>
    </row>
    <row r="1302" spans="1:20" x14ac:dyDescent="0.3">
      <c r="A1302" t="s">
        <v>4625</v>
      </c>
      <c r="B1302" t="str">
        <f t="shared" si="60"/>
        <v>PG-13</v>
      </c>
      <c r="C1302" t="s">
        <v>1984</v>
      </c>
      <c r="D1302" t="s">
        <v>26</v>
      </c>
      <c r="E1302">
        <v>1988</v>
      </c>
      <c r="F1302" s="22">
        <f t="shared" si="61"/>
        <v>32143</v>
      </c>
      <c r="G1302" t="s">
        <v>4626</v>
      </c>
      <c r="H1302">
        <f t="shared" si="62"/>
        <v>6.3</v>
      </c>
      <c r="I1302">
        <v>6.3</v>
      </c>
      <c r="J1302">
        <v>19000</v>
      </c>
      <c r="K1302" t="s">
        <v>4627</v>
      </c>
      <c r="L1302" t="s">
        <v>4628</v>
      </c>
      <c r="M1302" t="s">
        <v>3318</v>
      </c>
      <c r="N1302" t="s">
        <v>15</v>
      </c>
      <c r="O1302">
        <v>8000000</v>
      </c>
      <c r="P1302">
        <v>22433275</v>
      </c>
      <c r="Q1302">
        <f>_xlfn.XLOOKUP(E1302,CPI!A:A,CPI!B:B)</f>
        <v>118.3</v>
      </c>
      <c r="R1302" s="12">
        <f>P1302*(CPI!$B$112/Movie!Q1302)</f>
        <v>57780379.480135247</v>
      </c>
      <c r="S1302" t="s">
        <v>165</v>
      </c>
      <c r="T1302">
        <v>88</v>
      </c>
    </row>
    <row r="1303" spans="1:20" x14ac:dyDescent="0.3">
      <c r="A1303" t="s">
        <v>4629</v>
      </c>
      <c r="B1303" t="str">
        <f t="shared" si="60"/>
        <v>R</v>
      </c>
      <c r="C1303" t="s">
        <v>1</v>
      </c>
      <c r="D1303" t="s">
        <v>37</v>
      </c>
      <c r="E1303">
        <v>1988</v>
      </c>
      <c r="F1303" s="22">
        <f t="shared" si="61"/>
        <v>32143</v>
      </c>
      <c r="G1303" t="s">
        <v>4630</v>
      </c>
      <c r="H1303">
        <f t="shared" si="62"/>
        <v>6.5</v>
      </c>
      <c r="I1303">
        <v>6.5</v>
      </c>
      <c r="J1303">
        <v>44000</v>
      </c>
      <c r="K1303" t="s">
        <v>4631</v>
      </c>
      <c r="L1303" t="s">
        <v>4632</v>
      </c>
      <c r="M1303" t="s">
        <v>4633</v>
      </c>
      <c r="N1303" t="s">
        <v>7</v>
      </c>
      <c r="O1303">
        <v>3000000</v>
      </c>
      <c r="P1303">
        <v>12090735</v>
      </c>
      <c r="Q1303">
        <f>_xlfn.XLOOKUP(E1303,CPI!A:A,CPI!B:B)</f>
        <v>118.3</v>
      </c>
      <c r="R1303" s="12">
        <f>P1303*(CPI!$B$112/Movie!Q1303)</f>
        <v>31141563.436179202</v>
      </c>
      <c r="S1303" t="s">
        <v>2160</v>
      </c>
      <c r="T1303">
        <v>97</v>
      </c>
    </row>
    <row r="1304" spans="1:20" x14ac:dyDescent="0.3">
      <c r="A1304" t="s">
        <v>4634</v>
      </c>
      <c r="B1304" t="str">
        <f t="shared" si="60"/>
        <v>R</v>
      </c>
      <c r="C1304" t="s">
        <v>1</v>
      </c>
      <c r="D1304" t="s">
        <v>89</v>
      </c>
      <c r="E1304">
        <v>1988</v>
      </c>
      <c r="F1304" s="22">
        <f t="shared" si="61"/>
        <v>32143</v>
      </c>
      <c r="G1304" t="s">
        <v>4547</v>
      </c>
      <c r="H1304">
        <f t="shared" si="62"/>
        <v>6.9</v>
      </c>
      <c r="I1304">
        <v>6.9</v>
      </c>
      <c r="J1304">
        <v>51000</v>
      </c>
      <c r="K1304" t="s">
        <v>3469</v>
      </c>
      <c r="L1304" t="s">
        <v>3469</v>
      </c>
      <c r="M1304" t="s">
        <v>482</v>
      </c>
      <c r="N1304" t="s">
        <v>437</v>
      </c>
      <c r="O1304">
        <v>20000000</v>
      </c>
      <c r="P1304">
        <v>17637950</v>
      </c>
      <c r="Q1304">
        <f>_xlfn.XLOOKUP(E1304,CPI!A:A,CPI!B:B)</f>
        <v>118.3</v>
      </c>
      <c r="R1304" s="12">
        <f>P1304*(CPI!$B$112/Movie!Q1304)</f>
        <v>45429276.120033808</v>
      </c>
      <c r="S1304" t="s">
        <v>8</v>
      </c>
      <c r="T1304">
        <v>120</v>
      </c>
    </row>
    <row r="1305" spans="1:20" x14ac:dyDescent="0.3">
      <c r="A1305" t="s">
        <v>4635</v>
      </c>
      <c r="B1305" t="str">
        <f t="shared" si="60"/>
        <v>R</v>
      </c>
      <c r="C1305" t="s">
        <v>1</v>
      </c>
      <c r="D1305" t="s">
        <v>19</v>
      </c>
      <c r="E1305">
        <v>1988</v>
      </c>
      <c r="F1305" s="22">
        <f t="shared" si="61"/>
        <v>32143</v>
      </c>
      <c r="G1305" t="s">
        <v>4521</v>
      </c>
      <c r="H1305">
        <f t="shared" si="62"/>
        <v>6.7</v>
      </c>
      <c r="I1305">
        <v>6.7</v>
      </c>
      <c r="J1305">
        <v>25000</v>
      </c>
      <c r="K1305" t="s">
        <v>1937</v>
      </c>
      <c r="L1305" t="s">
        <v>4636</v>
      </c>
      <c r="M1305" t="s">
        <v>972</v>
      </c>
      <c r="N1305" t="s">
        <v>15</v>
      </c>
      <c r="O1305">
        <v>6000000</v>
      </c>
      <c r="P1305">
        <v>46616067</v>
      </c>
      <c r="Q1305">
        <f>_xlfn.XLOOKUP(E1305,CPI!A:A,CPI!B:B)</f>
        <v>118.3</v>
      </c>
      <c r="R1305" s="12">
        <f>P1305*(CPI!$B$112/Movie!Q1305)</f>
        <v>120066911.36855452</v>
      </c>
      <c r="S1305" t="s">
        <v>35</v>
      </c>
      <c r="T1305">
        <v>120</v>
      </c>
    </row>
    <row r="1306" spans="1:20" x14ac:dyDescent="0.3">
      <c r="A1306" t="s">
        <v>4637</v>
      </c>
      <c r="B1306" t="str">
        <f t="shared" si="60"/>
        <v>PG-13</v>
      </c>
      <c r="C1306" t="s">
        <v>1984</v>
      </c>
      <c r="D1306" t="s">
        <v>26</v>
      </c>
      <c r="E1306">
        <v>1988</v>
      </c>
      <c r="F1306" s="22">
        <f t="shared" si="61"/>
        <v>32143</v>
      </c>
      <c r="G1306" t="s">
        <v>4499</v>
      </c>
      <c r="H1306">
        <f t="shared" si="62"/>
        <v>5.4</v>
      </c>
      <c r="I1306">
        <v>5.4</v>
      </c>
      <c r="J1306">
        <v>25000</v>
      </c>
      <c r="K1306" t="s">
        <v>1222</v>
      </c>
      <c r="L1306" t="s">
        <v>4638</v>
      </c>
      <c r="M1306" t="s">
        <v>44</v>
      </c>
      <c r="N1306" t="s">
        <v>15</v>
      </c>
      <c r="O1306">
        <v>20000000</v>
      </c>
      <c r="P1306">
        <v>13854000</v>
      </c>
      <c r="Q1306">
        <f>_xlfn.XLOOKUP(E1306,CPI!A:A,CPI!B:B)</f>
        <v>118.3</v>
      </c>
      <c r="R1306" s="12">
        <f>P1306*(CPI!$B$112/Movie!Q1306)</f>
        <v>35683125.950972103</v>
      </c>
      <c r="S1306" t="s">
        <v>4639</v>
      </c>
      <c r="T1306">
        <v>105</v>
      </c>
    </row>
    <row r="1307" spans="1:20" x14ac:dyDescent="0.3">
      <c r="A1307" t="s">
        <v>4640</v>
      </c>
      <c r="B1307" t="str">
        <f t="shared" si="60"/>
        <v>PG-13</v>
      </c>
      <c r="C1307" t="s">
        <v>1984</v>
      </c>
      <c r="D1307" t="s">
        <v>48</v>
      </c>
      <c r="E1307">
        <v>1988</v>
      </c>
      <c r="F1307" s="22">
        <f t="shared" si="61"/>
        <v>32143</v>
      </c>
      <c r="G1307" t="s">
        <v>4641</v>
      </c>
      <c r="H1307">
        <f t="shared" si="62"/>
        <v>6.9</v>
      </c>
      <c r="I1307">
        <v>6.9</v>
      </c>
      <c r="J1307">
        <v>9600</v>
      </c>
      <c r="K1307" t="s">
        <v>1282</v>
      </c>
      <c r="L1307" t="s">
        <v>4642</v>
      </c>
      <c r="M1307" t="s">
        <v>732</v>
      </c>
      <c r="N1307" t="s">
        <v>233</v>
      </c>
      <c r="O1307">
        <v>15000000</v>
      </c>
      <c r="P1307">
        <v>6908797</v>
      </c>
      <c r="Q1307">
        <f>_xlfn.XLOOKUP(E1307,CPI!A:A,CPI!B:B)</f>
        <v>118.3</v>
      </c>
      <c r="R1307" s="12">
        <f>P1307*(CPI!$B$112/Movie!Q1307)</f>
        <v>17794678.325443786</v>
      </c>
      <c r="S1307" t="s">
        <v>4643</v>
      </c>
      <c r="T1307">
        <v>120</v>
      </c>
    </row>
    <row r="1308" spans="1:20" x14ac:dyDescent="0.3">
      <c r="A1308" t="s">
        <v>4644</v>
      </c>
      <c r="B1308" t="str">
        <f t="shared" si="60"/>
        <v>R</v>
      </c>
      <c r="C1308" t="s">
        <v>1</v>
      </c>
      <c r="D1308" t="s">
        <v>26</v>
      </c>
      <c r="E1308">
        <v>1988</v>
      </c>
      <c r="F1308" s="22">
        <f t="shared" si="61"/>
        <v>32143</v>
      </c>
      <c r="G1308" t="s">
        <v>4358</v>
      </c>
      <c r="H1308">
        <f t="shared" si="62"/>
        <v>5.9</v>
      </c>
      <c r="I1308">
        <v>5.9</v>
      </c>
      <c r="J1308">
        <v>10000</v>
      </c>
      <c r="K1308" t="s">
        <v>148</v>
      </c>
      <c r="L1308" t="s">
        <v>148</v>
      </c>
      <c r="M1308" t="s">
        <v>4645</v>
      </c>
      <c r="N1308" t="s">
        <v>7</v>
      </c>
      <c r="O1308">
        <v>2500000</v>
      </c>
      <c r="P1308">
        <v>1189315</v>
      </c>
      <c r="Q1308">
        <f>_xlfn.XLOOKUP(E1308,CPI!A:A,CPI!B:B)</f>
        <v>118.3</v>
      </c>
      <c r="R1308" s="12">
        <f>P1308*(CPI!$B$112/Movie!Q1308)</f>
        <v>3063265.2620456466</v>
      </c>
      <c r="S1308" t="s">
        <v>4646</v>
      </c>
      <c r="T1308">
        <v>93</v>
      </c>
    </row>
    <row r="1309" spans="1:20" x14ac:dyDescent="0.3">
      <c r="A1309" t="s">
        <v>4647</v>
      </c>
      <c r="B1309" t="str">
        <f t="shared" si="60"/>
        <v>PG-13</v>
      </c>
      <c r="C1309" t="s">
        <v>1984</v>
      </c>
      <c r="D1309" t="s">
        <v>26</v>
      </c>
      <c r="E1309">
        <v>1988</v>
      </c>
      <c r="F1309" s="22">
        <f t="shared" si="61"/>
        <v>32143</v>
      </c>
      <c r="G1309" t="s">
        <v>4533</v>
      </c>
      <c r="H1309">
        <f t="shared" si="62"/>
        <v>5.8</v>
      </c>
      <c r="I1309">
        <v>5.8</v>
      </c>
      <c r="J1309">
        <v>8900</v>
      </c>
      <c r="K1309" t="s">
        <v>2228</v>
      </c>
      <c r="L1309" t="s">
        <v>2228</v>
      </c>
      <c r="M1309" t="s">
        <v>239</v>
      </c>
      <c r="N1309" t="s">
        <v>3140</v>
      </c>
      <c r="O1309">
        <v>17000000</v>
      </c>
      <c r="P1309">
        <v>8578231</v>
      </c>
      <c r="Q1309">
        <f>_xlfn.XLOOKUP(E1309,CPI!A:A,CPI!B:B)</f>
        <v>118.3</v>
      </c>
      <c r="R1309" s="12">
        <f>P1309*(CPI!$B$112/Movie!Q1309)</f>
        <v>22094564.545224003</v>
      </c>
      <c r="S1309" t="s">
        <v>4648</v>
      </c>
      <c r="T1309">
        <v>99</v>
      </c>
    </row>
    <row r="1310" spans="1:20" x14ac:dyDescent="0.3">
      <c r="A1310" t="s">
        <v>4649</v>
      </c>
      <c r="B1310" t="str">
        <f t="shared" si="60"/>
        <v>R</v>
      </c>
      <c r="C1310" t="s">
        <v>1</v>
      </c>
      <c r="D1310" t="s">
        <v>26</v>
      </c>
      <c r="E1310">
        <v>1988</v>
      </c>
      <c r="F1310" s="22">
        <f t="shared" si="61"/>
        <v>32143</v>
      </c>
      <c r="G1310" t="s">
        <v>4650</v>
      </c>
      <c r="H1310">
        <f t="shared" si="62"/>
        <v>6</v>
      </c>
      <c r="I1310">
        <v>6</v>
      </c>
      <c r="J1310">
        <v>15000</v>
      </c>
      <c r="K1310" t="s">
        <v>4651</v>
      </c>
      <c r="L1310" t="s">
        <v>2636</v>
      </c>
      <c r="M1310" t="s">
        <v>1520</v>
      </c>
      <c r="N1310" t="s">
        <v>15</v>
      </c>
      <c r="O1310">
        <v>2000000</v>
      </c>
      <c r="P1310">
        <v>725131</v>
      </c>
      <c r="Q1310">
        <f>_xlfn.XLOOKUP(E1310,CPI!A:A,CPI!B:B)</f>
        <v>118.3</v>
      </c>
      <c r="R1310" s="12">
        <f>P1310*(CPI!$B$112/Movie!Q1310)</f>
        <v>1867687.3685545223</v>
      </c>
      <c r="S1310" t="s">
        <v>2337</v>
      </c>
      <c r="T1310">
        <v>103</v>
      </c>
    </row>
    <row r="1311" spans="1:20" x14ac:dyDescent="0.3">
      <c r="A1311" t="s">
        <v>4652</v>
      </c>
      <c r="B1311" t="str">
        <f t="shared" si="60"/>
        <v>R</v>
      </c>
      <c r="C1311" t="s">
        <v>1</v>
      </c>
      <c r="D1311" t="s">
        <v>26</v>
      </c>
      <c r="E1311">
        <v>1988</v>
      </c>
      <c r="F1311" s="22">
        <f t="shared" si="61"/>
        <v>32143</v>
      </c>
      <c r="G1311" t="s">
        <v>3908</v>
      </c>
      <c r="H1311">
        <f t="shared" si="62"/>
        <v>5.8</v>
      </c>
      <c r="I1311">
        <v>5.8</v>
      </c>
      <c r="J1311">
        <v>19000</v>
      </c>
      <c r="K1311" t="s">
        <v>796</v>
      </c>
      <c r="L1311" t="s">
        <v>796</v>
      </c>
      <c r="M1311" t="s">
        <v>3693</v>
      </c>
      <c r="N1311" t="s">
        <v>15</v>
      </c>
      <c r="O1311">
        <v>6200000</v>
      </c>
      <c r="P1311">
        <v>9205924</v>
      </c>
      <c r="Q1311">
        <f>_xlfn.XLOOKUP(E1311,CPI!A:A,CPI!B:B)</f>
        <v>118.3</v>
      </c>
      <c r="R1311" s="12">
        <f>P1311*(CPI!$B$112/Movie!Q1311)</f>
        <v>23711285.230769228</v>
      </c>
      <c r="S1311" t="s">
        <v>4169</v>
      </c>
      <c r="T1311">
        <v>89</v>
      </c>
    </row>
    <row r="1312" spans="1:20" x14ac:dyDescent="0.3">
      <c r="A1312" t="s">
        <v>4653</v>
      </c>
      <c r="B1312" t="str">
        <f t="shared" si="60"/>
        <v>G</v>
      </c>
      <c r="C1312" t="s">
        <v>322</v>
      </c>
      <c r="D1312" t="s">
        <v>10</v>
      </c>
      <c r="E1312">
        <v>1988</v>
      </c>
      <c r="F1312" s="22">
        <f t="shared" si="61"/>
        <v>32143</v>
      </c>
      <c r="G1312" t="s">
        <v>4508</v>
      </c>
      <c r="H1312">
        <f t="shared" si="62"/>
        <v>5.9</v>
      </c>
      <c r="I1312">
        <v>5.9</v>
      </c>
      <c r="J1312">
        <v>4000</v>
      </c>
      <c r="K1312" t="s">
        <v>4654</v>
      </c>
      <c r="L1312" t="s">
        <v>4655</v>
      </c>
      <c r="M1312" t="s">
        <v>4656</v>
      </c>
      <c r="N1312" t="s">
        <v>1078</v>
      </c>
      <c r="O1312">
        <v>5000000</v>
      </c>
      <c r="P1312">
        <v>3569939</v>
      </c>
      <c r="Q1312">
        <f>_xlfn.XLOOKUP(E1312,CPI!A:A,CPI!B:B)</f>
        <v>118.3</v>
      </c>
      <c r="R1312" s="12">
        <f>P1312*(CPI!$B$112/Movie!Q1312)</f>
        <v>9194931.6424344871</v>
      </c>
      <c r="S1312" t="s">
        <v>16</v>
      </c>
      <c r="T1312">
        <v>100</v>
      </c>
    </row>
    <row r="1313" spans="1:20" x14ac:dyDescent="0.3">
      <c r="A1313" t="s">
        <v>4657</v>
      </c>
      <c r="B1313" t="str">
        <f t="shared" si="60"/>
        <v>PG</v>
      </c>
      <c r="C1313" t="s">
        <v>18</v>
      </c>
      <c r="D1313" t="s">
        <v>2</v>
      </c>
      <c r="E1313">
        <v>1988</v>
      </c>
      <c r="F1313" s="22">
        <f t="shared" si="61"/>
        <v>32143</v>
      </c>
      <c r="G1313" t="s">
        <v>4658</v>
      </c>
      <c r="H1313">
        <f t="shared" si="62"/>
        <v>7.2</v>
      </c>
      <c r="I1313">
        <v>7.2</v>
      </c>
      <c r="J1313">
        <v>19000</v>
      </c>
      <c r="K1313" t="s">
        <v>1832</v>
      </c>
      <c r="L1313" t="s">
        <v>4659</v>
      </c>
      <c r="M1313" t="s">
        <v>2610</v>
      </c>
      <c r="N1313" t="s">
        <v>15</v>
      </c>
      <c r="O1313">
        <v>6000000</v>
      </c>
      <c r="P1313">
        <v>5680515</v>
      </c>
      <c r="Q1313">
        <f>_xlfn.XLOOKUP(E1313,CPI!A:A,CPI!B:B)</f>
        <v>118.3</v>
      </c>
      <c r="R1313" s="12">
        <f>P1313*(CPI!$B$112/Movie!Q1313)</f>
        <v>14631047.510566356</v>
      </c>
      <c r="S1313" t="s">
        <v>35</v>
      </c>
      <c r="T1313">
        <v>119</v>
      </c>
    </row>
    <row r="1314" spans="1:20" x14ac:dyDescent="0.3">
      <c r="A1314" t="s">
        <v>4660</v>
      </c>
      <c r="B1314" t="str">
        <f t="shared" si="60"/>
        <v>PG</v>
      </c>
      <c r="C1314" t="s">
        <v>18</v>
      </c>
      <c r="D1314" t="s">
        <v>48</v>
      </c>
      <c r="E1314">
        <v>1988</v>
      </c>
      <c r="F1314" s="22">
        <f t="shared" si="61"/>
        <v>32143</v>
      </c>
      <c r="G1314" t="s">
        <v>3533</v>
      </c>
      <c r="H1314">
        <f t="shared" si="62"/>
        <v>7.3</v>
      </c>
      <c r="I1314">
        <v>7.3</v>
      </c>
      <c r="J1314">
        <v>17000</v>
      </c>
      <c r="K1314" t="s">
        <v>4661</v>
      </c>
      <c r="L1314" t="s">
        <v>4661</v>
      </c>
      <c r="M1314" t="s">
        <v>4662</v>
      </c>
      <c r="N1314" t="s">
        <v>15</v>
      </c>
      <c r="P1314">
        <v>13994920</v>
      </c>
      <c r="Q1314">
        <f>_xlfn.XLOOKUP(E1314,CPI!A:A,CPI!B:B)</f>
        <v>118.3</v>
      </c>
      <c r="R1314" s="12">
        <f>P1314*(CPI!$B$112/Movie!Q1314)</f>
        <v>36046087.269653417</v>
      </c>
      <c r="S1314" t="s">
        <v>2766</v>
      </c>
      <c r="T1314">
        <v>103</v>
      </c>
    </row>
    <row r="1315" spans="1:20" x14ac:dyDescent="0.3">
      <c r="A1315" t="s">
        <v>4663</v>
      </c>
      <c r="B1315" t="str">
        <f t="shared" si="60"/>
        <v>R</v>
      </c>
      <c r="C1315" t="s">
        <v>1</v>
      </c>
      <c r="D1315" t="s">
        <v>19</v>
      </c>
      <c r="E1315">
        <v>1988</v>
      </c>
      <c r="F1315" s="22">
        <f t="shared" si="61"/>
        <v>32143</v>
      </c>
      <c r="G1315" t="s">
        <v>4622</v>
      </c>
      <c r="H1315">
        <f t="shared" si="62"/>
        <v>6</v>
      </c>
      <c r="I1315">
        <v>6</v>
      </c>
      <c r="J1315">
        <v>15000</v>
      </c>
      <c r="K1315" t="s">
        <v>4664</v>
      </c>
      <c r="L1315" t="s">
        <v>2469</v>
      </c>
      <c r="M1315" t="s">
        <v>1087</v>
      </c>
      <c r="N1315" t="s">
        <v>15</v>
      </c>
      <c r="O1315">
        <v>1100000</v>
      </c>
      <c r="P1315">
        <v>671382</v>
      </c>
      <c r="Q1315">
        <f>_xlfn.XLOOKUP(E1315,CPI!A:A,CPI!B:B)</f>
        <v>118.3</v>
      </c>
      <c r="R1315" s="12">
        <f>P1315*(CPI!$B$112/Movie!Q1315)</f>
        <v>1729248.4818258663</v>
      </c>
      <c r="S1315" t="s">
        <v>4665</v>
      </c>
      <c r="T1315">
        <v>85</v>
      </c>
    </row>
    <row r="1316" spans="1:20" x14ac:dyDescent="0.3">
      <c r="A1316" t="s">
        <v>4666</v>
      </c>
      <c r="B1316" t="str">
        <f t="shared" si="60"/>
        <v>R</v>
      </c>
      <c r="C1316" t="s">
        <v>1</v>
      </c>
      <c r="D1316" t="s">
        <v>26</v>
      </c>
      <c r="E1316">
        <v>1988</v>
      </c>
      <c r="F1316" s="22">
        <f t="shared" si="61"/>
        <v>32143</v>
      </c>
      <c r="G1316" t="s">
        <v>4641</v>
      </c>
      <c r="H1316">
        <f t="shared" si="62"/>
        <v>7.6</v>
      </c>
      <c r="I1316">
        <v>7.6</v>
      </c>
      <c r="J1316">
        <v>37000</v>
      </c>
      <c r="K1316" t="s">
        <v>3457</v>
      </c>
      <c r="L1316" t="s">
        <v>3457</v>
      </c>
      <c r="M1316" t="s">
        <v>4667</v>
      </c>
      <c r="N1316" t="s">
        <v>1096</v>
      </c>
      <c r="O1316">
        <v>700000</v>
      </c>
      <c r="P1316">
        <v>7263129</v>
      </c>
      <c r="Q1316">
        <f>_xlfn.XLOOKUP(E1316,CPI!A:A,CPI!B:B)</f>
        <v>118.3</v>
      </c>
      <c r="R1316" s="12">
        <f>P1316*(CPI!$B$112/Movie!Q1316)</f>
        <v>18707315.353338968</v>
      </c>
      <c r="S1316" t="s">
        <v>4668</v>
      </c>
      <c r="T1316">
        <v>88</v>
      </c>
    </row>
    <row r="1317" spans="1:20" x14ac:dyDescent="0.3">
      <c r="A1317" t="s">
        <v>4669</v>
      </c>
      <c r="B1317" t="str">
        <f t="shared" si="60"/>
        <v>PG-13</v>
      </c>
      <c r="C1317" t="s">
        <v>1984</v>
      </c>
      <c r="D1317" t="s">
        <v>26</v>
      </c>
      <c r="E1317">
        <v>1988</v>
      </c>
      <c r="F1317" s="22">
        <f t="shared" si="61"/>
        <v>32143</v>
      </c>
      <c r="G1317" t="s">
        <v>4029</v>
      </c>
      <c r="H1317">
        <f t="shared" si="62"/>
        <v>5.9</v>
      </c>
      <c r="I1317">
        <v>5.9</v>
      </c>
      <c r="J1317">
        <v>12000</v>
      </c>
      <c r="K1317" t="s">
        <v>1294</v>
      </c>
      <c r="L1317" t="s">
        <v>1294</v>
      </c>
      <c r="M1317" t="s">
        <v>2031</v>
      </c>
      <c r="N1317" t="s">
        <v>15</v>
      </c>
      <c r="O1317">
        <v>20000000</v>
      </c>
      <c r="P1317">
        <v>16031707</v>
      </c>
      <c r="Q1317">
        <f>_xlfn.XLOOKUP(E1317,CPI!A:A,CPI!B:B)</f>
        <v>118.3</v>
      </c>
      <c r="R1317" s="12">
        <f>P1317*(CPI!$B$112/Movie!Q1317)</f>
        <v>41292148.122569732</v>
      </c>
      <c r="S1317" t="s">
        <v>29</v>
      </c>
      <c r="T1317">
        <v>106</v>
      </c>
    </row>
    <row r="1318" spans="1:20" x14ac:dyDescent="0.3">
      <c r="A1318" t="s">
        <v>4670</v>
      </c>
      <c r="B1318" t="str">
        <f t="shared" si="60"/>
        <v>PG</v>
      </c>
      <c r="C1318" t="s">
        <v>18</v>
      </c>
      <c r="D1318" t="s">
        <v>26</v>
      </c>
      <c r="E1318">
        <v>1988</v>
      </c>
      <c r="F1318" s="22">
        <f t="shared" si="61"/>
        <v>32143</v>
      </c>
      <c r="G1318" t="s">
        <v>4671</v>
      </c>
      <c r="H1318">
        <f t="shared" si="62"/>
        <v>4.5999999999999996</v>
      </c>
      <c r="I1318">
        <v>4.5999999999999996</v>
      </c>
      <c r="J1318">
        <v>33000</v>
      </c>
      <c r="K1318" t="s">
        <v>666</v>
      </c>
      <c r="L1318" t="s">
        <v>2002</v>
      </c>
      <c r="M1318" t="s">
        <v>4672</v>
      </c>
      <c r="N1318" t="s">
        <v>15</v>
      </c>
      <c r="P1318">
        <v>19510371</v>
      </c>
      <c r="Q1318">
        <f>_xlfn.XLOOKUP(E1318,CPI!A:A,CPI!B:B)</f>
        <v>118.3</v>
      </c>
      <c r="R1318" s="12">
        <f>P1318*(CPI!$B$112/Movie!Q1318)</f>
        <v>50251986.844463222</v>
      </c>
      <c r="S1318" t="s">
        <v>8</v>
      </c>
      <c r="T1318">
        <v>90</v>
      </c>
    </row>
    <row r="1319" spans="1:20" x14ac:dyDescent="0.3">
      <c r="A1319" t="s">
        <v>4673</v>
      </c>
      <c r="B1319" t="str">
        <f t="shared" si="60"/>
        <v>R</v>
      </c>
      <c r="C1319" t="s">
        <v>1</v>
      </c>
      <c r="D1319" t="s">
        <v>89</v>
      </c>
      <c r="E1319">
        <v>1988</v>
      </c>
      <c r="F1319" s="22">
        <f t="shared" si="61"/>
        <v>32143</v>
      </c>
      <c r="G1319" t="s">
        <v>4502</v>
      </c>
      <c r="H1319">
        <f t="shared" si="62"/>
        <v>6.1</v>
      </c>
      <c r="I1319">
        <v>6.1</v>
      </c>
      <c r="J1319">
        <v>30000</v>
      </c>
      <c r="K1319" t="s">
        <v>1169</v>
      </c>
      <c r="L1319" t="s">
        <v>1169</v>
      </c>
      <c r="M1319" t="s">
        <v>520</v>
      </c>
      <c r="N1319" t="s">
        <v>15</v>
      </c>
      <c r="O1319">
        <v>23000000</v>
      </c>
      <c r="P1319">
        <v>41292551</v>
      </c>
      <c r="Q1319">
        <f>_xlfn.XLOOKUP(E1319,CPI!A:A,CPI!B:B)</f>
        <v>118.3</v>
      </c>
      <c r="R1319" s="12">
        <f>P1319*(CPI!$B$112/Movie!Q1319)</f>
        <v>106355370.1580727</v>
      </c>
      <c r="S1319" t="s">
        <v>4674</v>
      </c>
      <c r="T1319">
        <v>115</v>
      </c>
    </row>
    <row r="1320" spans="1:20" x14ac:dyDescent="0.3">
      <c r="A1320" t="s">
        <v>4675</v>
      </c>
      <c r="B1320" t="str">
        <f t="shared" si="60"/>
        <v>R</v>
      </c>
      <c r="C1320" t="s">
        <v>1</v>
      </c>
      <c r="D1320" t="s">
        <v>26</v>
      </c>
      <c r="E1320">
        <v>1988</v>
      </c>
      <c r="F1320" s="22">
        <f t="shared" si="61"/>
        <v>32143</v>
      </c>
      <c r="G1320" t="s">
        <v>4538</v>
      </c>
      <c r="H1320">
        <f t="shared" si="62"/>
        <v>6.2</v>
      </c>
      <c r="I1320">
        <v>6.2</v>
      </c>
      <c r="J1320">
        <v>14000</v>
      </c>
      <c r="K1320" t="s">
        <v>3593</v>
      </c>
      <c r="L1320" t="s">
        <v>4676</v>
      </c>
      <c r="M1320" t="s">
        <v>4677</v>
      </c>
      <c r="N1320" t="s">
        <v>15</v>
      </c>
      <c r="O1320">
        <v>1200000</v>
      </c>
      <c r="P1320">
        <v>3109904</v>
      </c>
      <c r="Q1320">
        <f>_xlfn.XLOOKUP(E1320,CPI!A:A,CPI!B:B)</f>
        <v>118.3</v>
      </c>
      <c r="R1320" s="12">
        <f>P1320*(CPI!$B$112/Movie!Q1320)</f>
        <v>8010040.1420118334</v>
      </c>
      <c r="S1320" t="s">
        <v>4678</v>
      </c>
      <c r="T1320">
        <v>90</v>
      </c>
    </row>
    <row r="1321" spans="1:20" x14ac:dyDescent="0.3">
      <c r="A1321" t="s">
        <v>4679</v>
      </c>
      <c r="B1321" t="str">
        <f t="shared" si="60"/>
        <v>PG-13</v>
      </c>
      <c r="C1321" t="s">
        <v>1984</v>
      </c>
      <c r="D1321" t="s">
        <v>26</v>
      </c>
      <c r="E1321">
        <v>1988</v>
      </c>
      <c r="F1321" s="22">
        <f t="shared" si="61"/>
        <v>32143</v>
      </c>
      <c r="G1321" t="s">
        <v>4680</v>
      </c>
      <c r="H1321">
        <f t="shared" si="62"/>
        <v>6.6</v>
      </c>
      <c r="I1321">
        <v>6.6</v>
      </c>
      <c r="J1321">
        <v>15000</v>
      </c>
      <c r="K1321" t="s">
        <v>459</v>
      </c>
      <c r="L1321" t="s">
        <v>193</v>
      </c>
      <c r="M1321" t="s">
        <v>1496</v>
      </c>
      <c r="N1321" t="s">
        <v>15</v>
      </c>
      <c r="O1321">
        <v>20000000</v>
      </c>
      <c r="P1321">
        <v>51684798</v>
      </c>
      <c r="Q1321">
        <f>_xlfn.XLOOKUP(E1321,CPI!A:A,CPI!B:B)</f>
        <v>118.3</v>
      </c>
      <c r="R1321" s="12">
        <f>P1321*(CPI!$B$112/Movie!Q1321)</f>
        <v>133122214.29078613</v>
      </c>
      <c r="S1321" t="s">
        <v>98</v>
      </c>
      <c r="T1321">
        <v>106</v>
      </c>
    </row>
    <row r="1322" spans="1:20" x14ac:dyDescent="0.3">
      <c r="A1322" t="s">
        <v>4681</v>
      </c>
      <c r="B1322" t="str">
        <f t="shared" si="60"/>
        <v>PG</v>
      </c>
      <c r="C1322" t="s">
        <v>18</v>
      </c>
      <c r="D1322" t="s">
        <v>26</v>
      </c>
      <c r="E1322">
        <v>1988</v>
      </c>
      <c r="F1322" s="22">
        <f t="shared" si="61"/>
        <v>32143</v>
      </c>
      <c r="G1322" t="s">
        <v>4682</v>
      </c>
      <c r="H1322">
        <f t="shared" si="62"/>
        <v>6.4</v>
      </c>
      <c r="I1322">
        <v>6.4</v>
      </c>
      <c r="J1322">
        <v>4000</v>
      </c>
      <c r="K1322" t="s">
        <v>4683</v>
      </c>
      <c r="L1322" t="s">
        <v>4684</v>
      </c>
      <c r="M1322" t="s">
        <v>1514</v>
      </c>
      <c r="N1322" t="s">
        <v>7</v>
      </c>
      <c r="O1322">
        <v>5000000</v>
      </c>
      <c r="P1322">
        <v>6957975</v>
      </c>
      <c r="Q1322">
        <f>_xlfn.XLOOKUP(E1322,CPI!A:A,CPI!B:B)</f>
        <v>118.3</v>
      </c>
      <c r="R1322" s="12">
        <f>P1322*(CPI!$B$112/Movie!Q1322)</f>
        <v>17921343.892645814</v>
      </c>
      <c r="S1322" t="s">
        <v>4685</v>
      </c>
      <c r="T1322">
        <v>98</v>
      </c>
    </row>
    <row r="1323" spans="1:20" x14ac:dyDescent="0.3">
      <c r="A1323" t="s">
        <v>4686</v>
      </c>
      <c r="B1323" t="str">
        <f t="shared" si="60"/>
        <v>PG</v>
      </c>
      <c r="C1323" t="s">
        <v>18</v>
      </c>
      <c r="D1323" t="s">
        <v>10</v>
      </c>
      <c r="E1323">
        <v>1988</v>
      </c>
      <c r="F1323" s="22">
        <f t="shared" si="61"/>
        <v>32143</v>
      </c>
      <c r="G1323" t="s">
        <v>4607</v>
      </c>
      <c r="H1323">
        <f t="shared" si="62"/>
        <v>5.4</v>
      </c>
      <c r="I1323">
        <v>5.4</v>
      </c>
      <c r="J1323">
        <v>16000</v>
      </c>
      <c r="K1323" t="s">
        <v>342</v>
      </c>
      <c r="L1323" t="s">
        <v>4687</v>
      </c>
      <c r="M1323" t="s">
        <v>2566</v>
      </c>
      <c r="N1323" t="s">
        <v>15</v>
      </c>
      <c r="O1323">
        <v>17500000</v>
      </c>
      <c r="P1323">
        <v>25024919</v>
      </c>
      <c r="Q1323">
        <f>_xlfn.XLOOKUP(E1323,CPI!A:A,CPI!B:B)</f>
        <v>118.3</v>
      </c>
      <c r="R1323" s="12">
        <f>P1323*(CPI!$B$112/Movie!Q1323)</f>
        <v>64455560.602704979</v>
      </c>
      <c r="S1323" t="s">
        <v>4688</v>
      </c>
      <c r="T1323">
        <v>116</v>
      </c>
    </row>
    <row r="1324" spans="1:20" x14ac:dyDescent="0.3">
      <c r="A1324" t="s">
        <v>4689</v>
      </c>
      <c r="B1324" t="str">
        <f t="shared" si="60"/>
        <v>PG</v>
      </c>
      <c r="C1324" t="s">
        <v>18</v>
      </c>
      <c r="D1324" t="s">
        <v>37</v>
      </c>
      <c r="E1324">
        <v>1988</v>
      </c>
      <c r="F1324" s="22">
        <f t="shared" si="61"/>
        <v>32143</v>
      </c>
      <c r="G1324" t="s">
        <v>4690</v>
      </c>
      <c r="H1324">
        <f t="shared" si="62"/>
        <v>4.7</v>
      </c>
      <c r="I1324">
        <v>4.7</v>
      </c>
      <c r="J1324">
        <v>17000</v>
      </c>
      <c r="K1324" t="s">
        <v>418</v>
      </c>
      <c r="L1324" t="s">
        <v>418</v>
      </c>
      <c r="M1324" t="s">
        <v>4691</v>
      </c>
      <c r="N1324" t="s">
        <v>15</v>
      </c>
      <c r="O1324">
        <v>10500000</v>
      </c>
      <c r="P1324">
        <v>14114488</v>
      </c>
      <c r="Q1324">
        <f>_xlfn.XLOOKUP(E1324,CPI!A:A,CPI!B:B)</f>
        <v>118.3</v>
      </c>
      <c r="R1324" s="12">
        <f>P1324*(CPI!$B$112/Movie!Q1324)</f>
        <v>36354053.200338118</v>
      </c>
      <c r="S1324" t="s">
        <v>103</v>
      </c>
      <c r="T1324">
        <v>98</v>
      </c>
    </row>
    <row r="1325" spans="1:20" x14ac:dyDescent="0.3">
      <c r="A1325" t="s">
        <v>4692</v>
      </c>
      <c r="B1325" t="str">
        <f t="shared" si="60"/>
        <v>R</v>
      </c>
      <c r="C1325" t="s">
        <v>1</v>
      </c>
      <c r="D1325" t="s">
        <v>26</v>
      </c>
      <c r="E1325">
        <v>1988</v>
      </c>
      <c r="F1325" s="22">
        <f t="shared" si="61"/>
        <v>32143</v>
      </c>
      <c r="G1325" t="s">
        <v>4506</v>
      </c>
      <c r="H1325">
        <f t="shared" si="62"/>
        <v>6.2</v>
      </c>
      <c r="I1325">
        <v>6.2</v>
      </c>
      <c r="J1325">
        <v>12000</v>
      </c>
      <c r="K1325" t="s">
        <v>4693</v>
      </c>
      <c r="L1325" t="s">
        <v>4693</v>
      </c>
      <c r="M1325" t="s">
        <v>2037</v>
      </c>
      <c r="N1325" t="s">
        <v>15</v>
      </c>
      <c r="O1325">
        <v>3000000</v>
      </c>
      <c r="P1325">
        <v>808114</v>
      </c>
      <c r="Q1325">
        <f>_xlfn.XLOOKUP(E1325,CPI!A:A,CPI!B:B)</f>
        <v>118.3</v>
      </c>
      <c r="R1325" s="12">
        <f>P1325*(CPI!$B$112/Movie!Q1325)</f>
        <v>2081422.9568892645</v>
      </c>
      <c r="S1325" t="s">
        <v>4694</v>
      </c>
      <c r="T1325">
        <v>95</v>
      </c>
    </row>
    <row r="1326" spans="1:20" x14ac:dyDescent="0.3">
      <c r="A1326" t="s">
        <v>4695</v>
      </c>
      <c r="B1326" t="str">
        <f t="shared" si="60"/>
        <v>PG</v>
      </c>
      <c r="C1326" t="s">
        <v>18</v>
      </c>
      <c r="D1326" t="s">
        <v>26</v>
      </c>
      <c r="E1326">
        <v>1988</v>
      </c>
      <c r="F1326" s="22">
        <f t="shared" si="61"/>
        <v>32143</v>
      </c>
      <c r="G1326" t="s">
        <v>4450</v>
      </c>
      <c r="H1326">
        <f t="shared" si="62"/>
        <v>6.2</v>
      </c>
      <c r="I1326">
        <v>6.2</v>
      </c>
      <c r="J1326">
        <v>20000</v>
      </c>
      <c r="K1326" t="s">
        <v>1108</v>
      </c>
      <c r="L1326" t="s">
        <v>4696</v>
      </c>
      <c r="M1326" t="s">
        <v>34</v>
      </c>
      <c r="N1326" t="s">
        <v>15</v>
      </c>
      <c r="O1326">
        <v>19000000</v>
      </c>
      <c r="P1326">
        <v>25537221</v>
      </c>
      <c r="Q1326">
        <f>_xlfn.XLOOKUP(E1326,CPI!A:A,CPI!B:B)</f>
        <v>118.3</v>
      </c>
      <c r="R1326" s="12">
        <f>P1326*(CPI!$B$112/Movie!Q1326)</f>
        <v>65775073.868977174</v>
      </c>
      <c r="S1326" t="s">
        <v>4697</v>
      </c>
      <c r="T1326">
        <v>101</v>
      </c>
    </row>
    <row r="1327" spans="1:20" x14ac:dyDescent="0.3">
      <c r="A1327" t="s">
        <v>4698</v>
      </c>
      <c r="B1327" t="str">
        <f t="shared" si="60"/>
        <v>Not Rated</v>
      </c>
      <c r="C1327" t="s">
        <v>432</v>
      </c>
      <c r="D1327" t="s">
        <v>89</v>
      </c>
      <c r="E1327">
        <v>1988</v>
      </c>
      <c r="F1327" s="22">
        <f t="shared" si="61"/>
        <v>32143</v>
      </c>
      <c r="G1327" t="s">
        <v>4699</v>
      </c>
      <c r="H1327">
        <f t="shared" si="62"/>
        <v>7</v>
      </c>
      <c r="I1327">
        <v>7</v>
      </c>
      <c r="J1327">
        <v>9000</v>
      </c>
      <c r="K1327" t="s">
        <v>4700</v>
      </c>
      <c r="L1327" t="s">
        <v>4701</v>
      </c>
      <c r="M1327" t="s">
        <v>4702</v>
      </c>
      <c r="N1327" t="s">
        <v>476</v>
      </c>
      <c r="P1327">
        <v>13133</v>
      </c>
      <c r="Q1327">
        <f>_xlfn.XLOOKUP(E1327,CPI!A:A,CPI!B:B)</f>
        <v>118.3</v>
      </c>
      <c r="R1327" s="12">
        <f>P1327*(CPI!$B$112/Movie!Q1327)</f>
        <v>33826.078613693993</v>
      </c>
      <c r="S1327" t="s">
        <v>4703</v>
      </c>
      <c r="T1327">
        <v>102</v>
      </c>
    </row>
    <row r="1328" spans="1:20" x14ac:dyDescent="0.3">
      <c r="A1328" t="s">
        <v>4704</v>
      </c>
      <c r="B1328" t="str">
        <f t="shared" si="60"/>
        <v>R</v>
      </c>
      <c r="C1328" t="s">
        <v>1</v>
      </c>
      <c r="D1328" t="s">
        <v>26</v>
      </c>
      <c r="E1328">
        <v>1988</v>
      </c>
      <c r="F1328" s="22">
        <f t="shared" si="61"/>
        <v>32143</v>
      </c>
      <c r="G1328" t="s">
        <v>4705</v>
      </c>
      <c r="H1328">
        <f t="shared" si="62"/>
        <v>5.9</v>
      </c>
      <c r="I1328">
        <v>5.9</v>
      </c>
      <c r="J1328">
        <v>12000</v>
      </c>
      <c r="K1328" t="s">
        <v>1086</v>
      </c>
      <c r="L1328" t="s">
        <v>1240</v>
      </c>
      <c r="M1328" t="s">
        <v>4706</v>
      </c>
      <c r="N1328" t="s">
        <v>15</v>
      </c>
      <c r="O1328">
        <v>7500000</v>
      </c>
      <c r="P1328">
        <v>2983784</v>
      </c>
      <c r="Q1328">
        <f>_xlfn.XLOOKUP(E1328,CPI!A:A,CPI!B:B)</f>
        <v>118.3</v>
      </c>
      <c r="R1328" s="12">
        <f>P1328*(CPI!$B$112/Movie!Q1328)</f>
        <v>7685198.5190194417</v>
      </c>
      <c r="S1328" t="s">
        <v>4041</v>
      </c>
      <c r="T1328">
        <v>104</v>
      </c>
    </row>
    <row r="1329" spans="1:20" x14ac:dyDescent="0.3">
      <c r="A1329" t="s">
        <v>4707</v>
      </c>
      <c r="B1329" t="str">
        <f t="shared" si="60"/>
        <v>PG</v>
      </c>
      <c r="C1329" t="s">
        <v>18</v>
      </c>
      <c r="D1329" t="s">
        <v>26</v>
      </c>
      <c r="E1329">
        <v>1988</v>
      </c>
      <c r="F1329" s="22">
        <f t="shared" si="61"/>
        <v>32143</v>
      </c>
      <c r="G1329" t="s">
        <v>4708</v>
      </c>
      <c r="H1329">
        <f t="shared" si="62"/>
        <v>3.8</v>
      </c>
      <c r="I1329">
        <v>3.8</v>
      </c>
      <c r="J1329">
        <v>15000</v>
      </c>
      <c r="K1329" t="s">
        <v>882</v>
      </c>
      <c r="L1329" t="s">
        <v>33</v>
      </c>
      <c r="M1329" t="s">
        <v>4709</v>
      </c>
      <c r="N1329" t="s">
        <v>15</v>
      </c>
      <c r="O1329">
        <v>20000000</v>
      </c>
      <c r="P1329">
        <v>11798302</v>
      </c>
      <c r="Q1329">
        <f>_xlfn.XLOOKUP(E1329,CPI!A:A,CPI!B:B)</f>
        <v>118.3</v>
      </c>
      <c r="R1329" s="12">
        <f>P1329*(CPI!$B$112/Movie!Q1329)</f>
        <v>30388356.884192728</v>
      </c>
      <c r="S1329" t="s">
        <v>4131</v>
      </c>
      <c r="T1329">
        <v>98</v>
      </c>
    </row>
    <row r="1330" spans="1:20" x14ac:dyDescent="0.3">
      <c r="A1330" t="s">
        <v>4710</v>
      </c>
      <c r="B1330" t="str">
        <f t="shared" si="60"/>
        <v>R</v>
      </c>
      <c r="C1330" t="s">
        <v>1</v>
      </c>
      <c r="D1330" t="s">
        <v>26</v>
      </c>
      <c r="E1330">
        <v>1988</v>
      </c>
      <c r="F1330" s="22">
        <f t="shared" si="61"/>
        <v>32143</v>
      </c>
      <c r="G1330" t="s">
        <v>4046</v>
      </c>
      <c r="H1330">
        <f t="shared" si="62"/>
        <v>6</v>
      </c>
      <c r="I1330">
        <v>6</v>
      </c>
      <c r="J1330">
        <v>6700</v>
      </c>
      <c r="K1330" t="s">
        <v>3412</v>
      </c>
      <c r="L1330" t="s">
        <v>3412</v>
      </c>
      <c r="M1330" t="s">
        <v>4711</v>
      </c>
      <c r="N1330" t="s">
        <v>15</v>
      </c>
      <c r="O1330">
        <v>6500000</v>
      </c>
      <c r="P1330">
        <v>14545844</v>
      </c>
      <c r="Q1330">
        <f>_xlfn.XLOOKUP(E1330,CPI!A:A,CPI!B:B)</f>
        <v>118.3</v>
      </c>
      <c r="R1330" s="12">
        <f>P1330*(CPI!$B$112/Movie!Q1330)</f>
        <v>37465077.48774302</v>
      </c>
      <c r="S1330" t="s">
        <v>16</v>
      </c>
      <c r="T1330">
        <v>121</v>
      </c>
    </row>
    <row r="1331" spans="1:20" x14ac:dyDescent="0.3">
      <c r="A1331" t="s">
        <v>4712</v>
      </c>
      <c r="B1331" t="str">
        <f t="shared" si="60"/>
        <v>R</v>
      </c>
      <c r="C1331" t="s">
        <v>1</v>
      </c>
      <c r="D1331" t="s">
        <v>26</v>
      </c>
      <c r="E1331">
        <v>1988</v>
      </c>
      <c r="F1331" s="22">
        <f t="shared" si="61"/>
        <v>32143</v>
      </c>
      <c r="G1331" t="s">
        <v>4680</v>
      </c>
      <c r="H1331">
        <f t="shared" si="62"/>
        <v>4.5999999999999996</v>
      </c>
      <c r="I1331">
        <v>4.5999999999999996</v>
      </c>
      <c r="J1331">
        <v>6300</v>
      </c>
      <c r="K1331" t="s">
        <v>4713</v>
      </c>
      <c r="L1331" t="s">
        <v>3720</v>
      </c>
      <c r="M1331" t="s">
        <v>2545</v>
      </c>
      <c r="N1331" t="s">
        <v>15</v>
      </c>
      <c r="O1331">
        <v>22000000</v>
      </c>
      <c r="P1331">
        <v>17550399</v>
      </c>
      <c r="Q1331">
        <f>_xlfn.XLOOKUP(E1331,CPI!A:A,CPI!B:B)</f>
        <v>118.3</v>
      </c>
      <c r="R1331" s="12">
        <f>P1331*(CPI!$B$112/Movie!Q1331)</f>
        <v>45203774.939137779</v>
      </c>
      <c r="S1331" t="s">
        <v>4714</v>
      </c>
      <c r="T1331">
        <v>91</v>
      </c>
    </row>
    <row r="1332" spans="1:20" x14ac:dyDescent="0.3">
      <c r="A1332" t="s">
        <v>4715</v>
      </c>
      <c r="B1332" t="str">
        <f t="shared" si="60"/>
        <v>R</v>
      </c>
      <c r="C1332" t="s">
        <v>1</v>
      </c>
      <c r="D1332" t="s">
        <v>19</v>
      </c>
      <c r="E1332">
        <v>1988</v>
      </c>
      <c r="F1332" s="22">
        <f t="shared" si="61"/>
        <v>32143</v>
      </c>
      <c r="G1332" t="s">
        <v>4547</v>
      </c>
      <c r="H1332">
        <f t="shared" si="62"/>
        <v>5.5</v>
      </c>
      <c r="I1332">
        <v>5.5</v>
      </c>
      <c r="J1332">
        <v>1600</v>
      </c>
      <c r="K1332" t="s">
        <v>4716</v>
      </c>
      <c r="L1332" t="s">
        <v>1734</v>
      </c>
      <c r="M1332" t="s">
        <v>4717</v>
      </c>
      <c r="N1332" t="s">
        <v>7</v>
      </c>
      <c r="P1332">
        <v>159969</v>
      </c>
      <c r="Q1332">
        <f>_xlfn.XLOOKUP(E1332,CPI!A:A,CPI!B:B)</f>
        <v>118.3</v>
      </c>
      <c r="R1332" s="12">
        <f>P1332*(CPI!$B$112/Movie!Q1332)</f>
        <v>412024.97295012674</v>
      </c>
      <c r="S1332" t="s">
        <v>4718</v>
      </c>
      <c r="T1332">
        <v>96</v>
      </c>
    </row>
    <row r="1333" spans="1:20" x14ac:dyDescent="0.3">
      <c r="A1333" t="s">
        <v>4719</v>
      </c>
      <c r="B1333" t="str">
        <f t="shared" si="60"/>
        <v>PG</v>
      </c>
      <c r="C1333" t="s">
        <v>18</v>
      </c>
      <c r="D1333" t="s">
        <v>26</v>
      </c>
      <c r="E1333">
        <v>1988</v>
      </c>
      <c r="F1333" s="22">
        <f t="shared" si="61"/>
        <v>32143</v>
      </c>
      <c r="G1333" t="s">
        <v>4626</v>
      </c>
      <c r="H1333">
        <f t="shared" si="62"/>
        <v>5.7</v>
      </c>
      <c r="I1333">
        <v>5.7</v>
      </c>
      <c r="J1333">
        <v>24000</v>
      </c>
      <c r="K1333" t="s">
        <v>4720</v>
      </c>
      <c r="L1333" t="s">
        <v>3277</v>
      </c>
      <c r="M1333" t="s">
        <v>4721</v>
      </c>
      <c r="N1333" t="s">
        <v>15</v>
      </c>
      <c r="O1333">
        <v>15000000</v>
      </c>
      <c r="P1333">
        <v>21630088</v>
      </c>
      <c r="Q1333">
        <f>_xlfn.XLOOKUP(E1333,CPI!A:A,CPI!B:B)</f>
        <v>118.3</v>
      </c>
      <c r="R1333" s="12">
        <f>P1333*(CPI!$B$112/Movie!Q1333)</f>
        <v>55711646.775993235</v>
      </c>
      <c r="S1333" t="s">
        <v>2085</v>
      </c>
      <c r="T1333">
        <v>110</v>
      </c>
    </row>
    <row r="1334" spans="1:20" x14ac:dyDescent="0.3">
      <c r="A1334" t="s">
        <v>4722</v>
      </c>
      <c r="B1334" t="str">
        <f t="shared" si="60"/>
        <v>R</v>
      </c>
      <c r="C1334" t="s">
        <v>1</v>
      </c>
      <c r="D1334" t="s">
        <v>136</v>
      </c>
      <c r="E1334">
        <v>1988</v>
      </c>
      <c r="F1334" s="22">
        <f t="shared" si="61"/>
        <v>32143</v>
      </c>
      <c r="G1334" t="s">
        <v>4029</v>
      </c>
      <c r="H1334">
        <f t="shared" si="62"/>
        <v>6.5</v>
      </c>
      <c r="I1334">
        <v>6.5</v>
      </c>
      <c r="J1334">
        <v>23000</v>
      </c>
      <c r="K1334" t="s">
        <v>680</v>
      </c>
      <c r="L1334" t="s">
        <v>4723</v>
      </c>
      <c r="M1334" t="s">
        <v>4724</v>
      </c>
      <c r="N1334" t="s">
        <v>15</v>
      </c>
      <c r="O1334">
        <v>7000000</v>
      </c>
      <c r="P1334">
        <v>19595031</v>
      </c>
      <c r="Q1334">
        <f>_xlfn.XLOOKUP(E1334,CPI!A:A,CPI!B:B)</f>
        <v>118.3</v>
      </c>
      <c r="R1334" s="12">
        <f>P1334*(CPI!$B$112/Movie!Q1334)</f>
        <v>50470041.806424342</v>
      </c>
      <c r="S1334" t="s">
        <v>46</v>
      </c>
      <c r="T1334">
        <v>98</v>
      </c>
    </row>
    <row r="1335" spans="1:20" x14ac:dyDescent="0.3">
      <c r="A1335" t="s">
        <v>4725</v>
      </c>
      <c r="B1335" t="str">
        <f t="shared" si="60"/>
        <v>R</v>
      </c>
      <c r="C1335" t="s">
        <v>1</v>
      </c>
      <c r="D1335" t="s">
        <v>26</v>
      </c>
      <c r="E1335">
        <v>1988</v>
      </c>
      <c r="F1335" s="22">
        <f t="shared" si="61"/>
        <v>32143</v>
      </c>
      <c r="G1335" t="s">
        <v>4547</v>
      </c>
      <c r="H1335">
        <f t="shared" si="62"/>
        <v>5.5</v>
      </c>
      <c r="I1335">
        <v>5.5</v>
      </c>
      <c r="J1335">
        <v>2600</v>
      </c>
      <c r="K1335" t="s">
        <v>4726</v>
      </c>
      <c r="L1335" t="s">
        <v>4726</v>
      </c>
      <c r="M1335" t="s">
        <v>4458</v>
      </c>
      <c r="N1335" t="s">
        <v>15</v>
      </c>
      <c r="P1335">
        <v>6264058</v>
      </c>
      <c r="Q1335">
        <f>_xlfn.XLOOKUP(E1335,CPI!A:A,CPI!B:B)</f>
        <v>118.3</v>
      </c>
      <c r="R1335" s="12">
        <f>P1335*(CPI!$B$112/Movie!Q1335)</f>
        <v>16134053.02282333</v>
      </c>
      <c r="S1335" t="s">
        <v>3424</v>
      </c>
      <c r="T1335">
        <v>90</v>
      </c>
    </row>
    <row r="1336" spans="1:20" x14ac:dyDescent="0.3">
      <c r="A1336" t="s">
        <v>4727</v>
      </c>
      <c r="B1336" t="str">
        <f t="shared" si="60"/>
        <v>R</v>
      </c>
      <c r="C1336" t="s">
        <v>1</v>
      </c>
      <c r="D1336" t="s">
        <v>19</v>
      </c>
      <c r="E1336">
        <v>1988</v>
      </c>
      <c r="F1336" s="22">
        <f t="shared" si="61"/>
        <v>32143</v>
      </c>
      <c r="G1336" t="s">
        <v>4690</v>
      </c>
      <c r="H1336">
        <f t="shared" si="62"/>
        <v>6</v>
      </c>
      <c r="I1336">
        <v>6</v>
      </c>
      <c r="J1336">
        <v>17000</v>
      </c>
      <c r="K1336" t="s">
        <v>692</v>
      </c>
      <c r="L1336" t="s">
        <v>4728</v>
      </c>
      <c r="M1336" t="s">
        <v>554</v>
      </c>
      <c r="N1336" t="s">
        <v>15</v>
      </c>
      <c r="P1336">
        <v>20324096</v>
      </c>
      <c r="Q1336">
        <f>_xlfn.XLOOKUP(E1336,CPI!A:A,CPI!B:B)</f>
        <v>118.3</v>
      </c>
      <c r="R1336" s="12">
        <f>P1336*(CPI!$B$112/Movie!Q1336)</f>
        <v>52347861.802197799</v>
      </c>
      <c r="S1336" t="s">
        <v>29</v>
      </c>
      <c r="T1336">
        <v>97</v>
      </c>
    </row>
    <row r="1337" spans="1:20" x14ac:dyDescent="0.3">
      <c r="A1337" t="s">
        <v>4729</v>
      </c>
      <c r="B1337" t="str">
        <f t="shared" si="60"/>
        <v>PG</v>
      </c>
      <c r="C1337" t="s">
        <v>18</v>
      </c>
      <c r="D1337" t="s">
        <v>26</v>
      </c>
      <c r="E1337">
        <v>1988</v>
      </c>
      <c r="F1337" s="22">
        <f t="shared" si="61"/>
        <v>32143</v>
      </c>
      <c r="G1337" t="s">
        <v>4690</v>
      </c>
      <c r="H1337">
        <f t="shared" si="62"/>
        <v>6.4</v>
      </c>
      <c r="I1337">
        <v>6.4</v>
      </c>
      <c r="J1337">
        <v>13000</v>
      </c>
      <c r="K1337" t="s">
        <v>27</v>
      </c>
      <c r="L1337" t="s">
        <v>4730</v>
      </c>
      <c r="M1337" t="s">
        <v>1355</v>
      </c>
      <c r="N1337" t="s">
        <v>15</v>
      </c>
      <c r="P1337">
        <v>40150487</v>
      </c>
      <c r="Q1337">
        <f>_xlfn.XLOOKUP(E1337,CPI!A:A,CPI!B:B)</f>
        <v>118.3</v>
      </c>
      <c r="R1337" s="12">
        <f>P1337*(CPI!$B$112/Movie!Q1337)</f>
        <v>103413807.17582417</v>
      </c>
      <c r="S1337" t="s">
        <v>2077</v>
      </c>
      <c r="T1337">
        <v>97</v>
      </c>
    </row>
    <row r="1338" spans="1:20" x14ac:dyDescent="0.3">
      <c r="A1338" t="s">
        <v>4731</v>
      </c>
      <c r="B1338" t="str">
        <f t="shared" si="60"/>
        <v>R</v>
      </c>
      <c r="C1338" t="s">
        <v>1</v>
      </c>
      <c r="D1338" t="s">
        <v>2</v>
      </c>
      <c r="E1338">
        <v>1988</v>
      </c>
      <c r="F1338" s="22">
        <f t="shared" si="61"/>
        <v>32143</v>
      </c>
      <c r="G1338" t="s">
        <v>4508</v>
      </c>
      <c r="H1338">
        <f t="shared" si="62"/>
        <v>6.2</v>
      </c>
      <c r="I1338">
        <v>6.2</v>
      </c>
      <c r="J1338">
        <v>11000</v>
      </c>
      <c r="K1338" t="s">
        <v>1058</v>
      </c>
      <c r="L1338" t="s">
        <v>4732</v>
      </c>
      <c r="M1338" t="s">
        <v>4733</v>
      </c>
      <c r="N1338" t="s">
        <v>15</v>
      </c>
      <c r="O1338">
        <v>7000000</v>
      </c>
      <c r="P1338">
        <v>5344577</v>
      </c>
      <c r="Q1338">
        <f>_xlfn.XLOOKUP(E1338,CPI!A:A,CPI!B:B)</f>
        <v>118.3</v>
      </c>
      <c r="R1338" s="12">
        <f>P1338*(CPI!$B$112/Movie!Q1338)</f>
        <v>13765787.082840236</v>
      </c>
      <c r="S1338" t="s">
        <v>35</v>
      </c>
      <c r="T1338">
        <v>113</v>
      </c>
    </row>
    <row r="1339" spans="1:20" x14ac:dyDescent="0.3">
      <c r="A1339" t="s">
        <v>4734</v>
      </c>
      <c r="B1339" t="str">
        <f t="shared" si="60"/>
        <v>R</v>
      </c>
      <c r="C1339" t="s">
        <v>1</v>
      </c>
      <c r="D1339" t="s">
        <v>2</v>
      </c>
      <c r="E1339">
        <v>1988</v>
      </c>
      <c r="F1339" s="22">
        <f t="shared" si="61"/>
        <v>32143</v>
      </c>
      <c r="G1339" t="s">
        <v>4735</v>
      </c>
      <c r="H1339">
        <f t="shared" si="62"/>
        <v>5.9</v>
      </c>
      <c r="I1339">
        <v>5.9</v>
      </c>
      <c r="J1339">
        <v>14000</v>
      </c>
      <c r="K1339" t="s">
        <v>4736</v>
      </c>
      <c r="L1339" t="s">
        <v>4737</v>
      </c>
      <c r="M1339" t="s">
        <v>2582</v>
      </c>
      <c r="N1339" t="s">
        <v>15</v>
      </c>
      <c r="P1339">
        <v>18875011</v>
      </c>
      <c r="Q1339">
        <f>_xlfn.XLOOKUP(E1339,CPI!A:A,CPI!B:B)</f>
        <v>118.3</v>
      </c>
      <c r="R1339" s="12">
        <f>P1339*(CPI!$B$112/Movie!Q1339)</f>
        <v>48615518.611158065</v>
      </c>
      <c r="S1339" t="s">
        <v>2085</v>
      </c>
      <c r="T1339">
        <v>97</v>
      </c>
    </row>
    <row r="1340" spans="1:20" x14ac:dyDescent="0.3">
      <c r="A1340" t="s">
        <v>4738</v>
      </c>
      <c r="B1340" t="str">
        <f t="shared" si="60"/>
        <v>R</v>
      </c>
      <c r="C1340" t="s">
        <v>1</v>
      </c>
      <c r="D1340" t="s">
        <v>26</v>
      </c>
      <c r="E1340">
        <v>1988</v>
      </c>
      <c r="F1340" s="22">
        <f t="shared" si="61"/>
        <v>32143</v>
      </c>
      <c r="G1340" t="s">
        <v>4739</v>
      </c>
      <c r="H1340">
        <f t="shared" si="62"/>
        <v>8.1999999999999993</v>
      </c>
      <c r="I1340">
        <v>8.1999999999999993</v>
      </c>
      <c r="J1340">
        <v>29000</v>
      </c>
      <c r="K1340" t="s">
        <v>2993</v>
      </c>
      <c r="L1340" t="s">
        <v>2993</v>
      </c>
      <c r="M1340" t="s">
        <v>4740</v>
      </c>
      <c r="N1340" t="s">
        <v>2845</v>
      </c>
      <c r="Q1340">
        <f>_xlfn.XLOOKUP(E1340,CPI!A:A,CPI!B:B)</f>
        <v>118.3</v>
      </c>
      <c r="R1340" s="12">
        <f>P1340*(CPI!$B$112/Movie!Q1340)</f>
        <v>0</v>
      </c>
      <c r="S1340" t="s">
        <v>4741</v>
      </c>
      <c r="T1340">
        <v>142</v>
      </c>
    </row>
    <row r="1341" spans="1:20" x14ac:dyDescent="0.3">
      <c r="A1341" t="s">
        <v>4742</v>
      </c>
      <c r="B1341" t="str">
        <f t="shared" si="60"/>
        <v>R</v>
      </c>
      <c r="C1341" t="s">
        <v>1</v>
      </c>
      <c r="D1341" t="s">
        <v>2</v>
      </c>
      <c r="E1341">
        <v>1988</v>
      </c>
      <c r="F1341" s="22">
        <f t="shared" si="61"/>
        <v>32143</v>
      </c>
      <c r="G1341" t="s">
        <v>3533</v>
      </c>
      <c r="H1341">
        <f t="shared" si="62"/>
        <v>6.1</v>
      </c>
      <c r="I1341">
        <v>6.1</v>
      </c>
      <c r="J1341">
        <v>3500</v>
      </c>
      <c r="K1341" t="s">
        <v>3682</v>
      </c>
      <c r="L1341" t="s">
        <v>4060</v>
      </c>
      <c r="M1341" t="s">
        <v>2187</v>
      </c>
      <c r="N1341" t="s">
        <v>15</v>
      </c>
      <c r="O1341">
        <v>12000000</v>
      </c>
      <c r="P1341">
        <v>15855828</v>
      </c>
      <c r="Q1341">
        <f>_xlfn.XLOOKUP(E1341,CPI!A:A,CPI!B:B)</f>
        <v>118.3</v>
      </c>
      <c r="R1341" s="12">
        <f>P1341*(CPI!$B$112/Movie!Q1341)</f>
        <v>40839144.47675401</v>
      </c>
      <c r="S1341" t="s">
        <v>103</v>
      </c>
      <c r="T1341">
        <v>91</v>
      </c>
    </row>
    <row r="1342" spans="1:20" x14ac:dyDescent="0.3">
      <c r="A1342" t="s">
        <v>4743</v>
      </c>
      <c r="B1342" t="str">
        <f t="shared" si="60"/>
        <v>R</v>
      </c>
      <c r="C1342" t="s">
        <v>1</v>
      </c>
      <c r="D1342" t="s">
        <v>19</v>
      </c>
      <c r="E1342">
        <v>1988</v>
      </c>
      <c r="F1342" s="22">
        <f t="shared" si="61"/>
        <v>32143</v>
      </c>
      <c r="G1342" t="s">
        <v>4744</v>
      </c>
      <c r="H1342">
        <f t="shared" si="62"/>
        <v>6.5</v>
      </c>
      <c r="I1342">
        <v>6.5</v>
      </c>
      <c r="J1342">
        <v>14000</v>
      </c>
      <c r="K1342" t="s">
        <v>1053</v>
      </c>
      <c r="L1342" t="s">
        <v>1053</v>
      </c>
      <c r="M1342" t="s">
        <v>4745</v>
      </c>
      <c r="N1342" t="s">
        <v>15</v>
      </c>
      <c r="O1342">
        <v>3000000</v>
      </c>
      <c r="P1342">
        <v>7282851</v>
      </c>
      <c r="Q1342">
        <f>_xlfn.XLOOKUP(E1342,CPI!A:A,CPI!B:B)</f>
        <v>118.3</v>
      </c>
      <c r="R1342" s="12">
        <f>P1342*(CPI!$B$112/Movie!Q1342)</f>
        <v>18758112.423499577</v>
      </c>
      <c r="S1342" t="s">
        <v>4746</v>
      </c>
      <c r="T1342">
        <v>97</v>
      </c>
    </row>
    <row r="1343" spans="1:20" x14ac:dyDescent="0.3">
      <c r="A1343" t="s">
        <v>4747</v>
      </c>
      <c r="B1343" t="str">
        <f t="shared" si="60"/>
        <v>PG</v>
      </c>
      <c r="C1343" t="s">
        <v>18</v>
      </c>
      <c r="D1343" t="s">
        <v>48</v>
      </c>
      <c r="E1343">
        <v>1988</v>
      </c>
      <c r="F1343" s="22">
        <f t="shared" si="61"/>
        <v>32143</v>
      </c>
      <c r="G1343" t="s">
        <v>4514</v>
      </c>
      <c r="H1343">
        <f t="shared" si="62"/>
        <v>6.9</v>
      </c>
      <c r="I1343">
        <v>6.9</v>
      </c>
      <c r="J1343">
        <v>17000</v>
      </c>
      <c r="K1343" t="s">
        <v>724</v>
      </c>
      <c r="L1343" t="s">
        <v>2804</v>
      </c>
      <c r="M1343" t="s">
        <v>647</v>
      </c>
      <c r="N1343" t="s">
        <v>15</v>
      </c>
      <c r="O1343">
        <v>23000000</v>
      </c>
      <c r="P1343">
        <v>19652638</v>
      </c>
      <c r="Q1343">
        <f>_xlfn.XLOOKUP(E1343,CPI!A:A,CPI!B:B)</f>
        <v>118.3</v>
      </c>
      <c r="R1343" s="12">
        <f>P1343*(CPI!$B$112/Movie!Q1343)</f>
        <v>50618417.570583262</v>
      </c>
      <c r="S1343" t="s">
        <v>24</v>
      </c>
      <c r="T1343">
        <v>110</v>
      </c>
    </row>
    <row r="1344" spans="1:20" x14ac:dyDescent="0.3">
      <c r="A1344" t="s">
        <v>4748</v>
      </c>
      <c r="B1344" t="str">
        <f t="shared" si="60"/>
        <v>R</v>
      </c>
      <c r="C1344" t="s">
        <v>1</v>
      </c>
      <c r="D1344" t="s">
        <v>19</v>
      </c>
      <c r="E1344">
        <v>1988</v>
      </c>
      <c r="F1344" s="22">
        <f t="shared" si="61"/>
        <v>32143</v>
      </c>
      <c r="G1344" t="s">
        <v>4046</v>
      </c>
      <c r="H1344">
        <f t="shared" si="62"/>
        <v>5.4</v>
      </c>
      <c r="I1344">
        <v>5.4</v>
      </c>
      <c r="J1344">
        <v>10000</v>
      </c>
      <c r="K1344" t="s">
        <v>4749</v>
      </c>
      <c r="L1344" t="s">
        <v>4750</v>
      </c>
      <c r="M1344" t="s">
        <v>4751</v>
      </c>
      <c r="N1344" t="s">
        <v>15</v>
      </c>
      <c r="O1344">
        <v>7000000</v>
      </c>
      <c r="P1344">
        <v>20256975</v>
      </c>
      <c r="Q1344">
        <f>_xlfn.XLOOKUP(E1344,CPI!A:A,CPI!B:B)</f>
        <v>118.3</v>
      </c>
      <c r="R1344" s="12">
        <f>P1344*(CPI!$B$112/Movie!Q1344)</f>
        <v>52174981.255283177</v>
      </c>
      <c r="S1344" t="s">
        <v>123</v>
      </c>
      <c r="T1344">
        <v>96</v>
      </c>
    </row>
    <row r="1345" spans="1:20" x14ac:dyDescent="0.3">
      <c r="A1345" t="s">
        <v>4752</v>
      </c>
      <c r="B1345" t="str">
        <f t="shared" si="60"/>
        <v>R</v>
      </c>
      <c r="C1345" t="s">
        <v>1</v>
      </c>
      <c r="D1345" t="s">
        <v>2</v>
      </c>
      <c r="E1345">
        <v>1988</v>
      </c>
      <c r="F1345" s="22">
        <f t="shared" si="61"/>
        <v>32143</v>
      </c>
      <c r="G1345" t="s">
        <v>4735</v>
      </c>
      <c r="H1345">
        <f t="shared" si="62"/>
        <v>5.7</v>
      </c>
      <c r="I1345">
        <v>5.7</v>
      </c>
      <c r="J1345">
        <v>7600</v>
      </c>
      <c r="K1345" t="s">
        <v>143</v>
      </c>
      <c r="L1345" t="s">
        <v>4753</v>
      </c>
      <c r="M1345" t="s">
        <v>2551</v>
      </c>
      <c r="N1345" t="s">
        <v>15</v>
      </c>
      <c r="O1345">
        <v>25000000</v>
      </c>
      <c r="P1345">
        <v>16118077</v>
      </c>
      <c r="Q1345">
        <f>_xlfn.XLOOKUP(E1345,CPI!A:A,CPI!B:B)</f>
        <v>118.3</v>
      </c>
      <c r="R1345" s="12">
        <f>P1345*(CPI!$B$112/Movie!Q1345)</f>
        <v>41514607.454775989</v>
      </c>
      <c r="S1345" t="s">
        <v>65</v>
      </c>
      <c r="T1345">
        <v>107</v>
      </c>
    </row>
    <row r="1346" spans="1:20" x14ac:dyDescent="0.3">
      <c r="A1346" t="s">
        <v>4754</v>
      </c>
      <c r="B1346" t="str">
        <f t="shared" si="60"/>
        <v>R</v>
      </c>
      <c r="C1346" t="s">
        <v>1</v>
      </c>
      <c r="D1346" t="s">
        <v>19</v>
      </c>
      <c r="E1346">
        <v>1988</v>
      </c>
      <c r="F1346" s="22">
        <f t="shared" si="61"/>
        <v>32143</v>
      </c>
      <c r="G1346" t="s">
        <v>4046</v>
      </c>
      <c r="H1346">
        <f t="shared" si="62"/>
        <v>6.8</v>
      </c>
      <c r="I1346">
        <v>6.8</v>
      </c>
      <c r="J1346">
        <v>12000</v>
      </c>
      <c r="K1346" t="s">
        <v>912</v>
      </c>
      <c r="L1346" t="s">
        <v>4755</v>
      </c>
      <c r="M1346" t="s">
        <v>115</v>
      </c>
      <c r="N1346" t="s">
        <v>15</v>
      </c>
      <c r="O1346">
        <v>15000000</v>
      </c>
      <c r="P1346">
        <v>29300090</v>
      </c>
      <c r="Q1346">
        <f>_xlfn.XLOOKUP(E1346,CPI!A:A,CPI!B:B)</f>
        <v>118.3</v>
      </c>
      <c r="R1346" s="12">
        <f>P1346*(CPI!$B$112/Movie!Q1346)</f>
        <v>75466926.65257819</v>
      </c>
      <c r="S1346" t="s">
        <v>2077</v>
      </c>
      <c r="T1346">
        <v>110</v>
      </c>
    </row>
    <row r="1347" spans="1:20" x14ac:dyDescent="0.3">
      <c r="A1347" t="s">
        <v>4756</v>
      </c>
      <c r="B1347" t="str">
        <f t="shared" ref="B1347:B1410" si="63">IF(C1347="","Rating Pending",C1347)</f>
        <v>R</v>
      </c>
      <c r="C1347" t="s">
        <v>1</v>
      </c>
      <c r="D1347" t="s">
        <v>10</v>
      </c>
      <c r="E1347">
        <v>1988</v>
      </c>
      <c r="F1347" s="22">
        <f t="shared" ref="F1347:F1410" si="64">DATE(TRIM(E1347), 1, 1)</f>
        <v>32143</v>
      </c>
      <c r="G1347" t="s">
        <v>4757</v>
      </c>
      <c r="H1347">
        <f t="shared" ref="H1347:H1410" si="65">IF(I1347="","Score Pending",I1347)</f>
        <v>7.3</v>
      </c>
      <c r="I1347">
        <v>7.3</v>
      </c>
      <c r="J1347">
        <v>9100</v>
      </c>
      <c r="K1347" t="s">
        <v>2023</v>
      </c>
      <c r="L1347" t="s">
        <v>3568</v>
      </c>
      <c r="M1347" t="s">
        <v>4758</v>
      </c>
      <c r="N1347" t="s">
        <v>15</v>
      </c>
      <c r="O1347">
        <v>8000000</v>
      </c>
      <c r="P1347">
        <v>161004</v>
      </c>
      <c r="Q1347">
        <f>_xlfn.XLOOKUP(E1347,CPI!A:A,CPI!B:B)</f>
        <v>118.3</v>
      </c>
      <c r="R1347" s="12">
        <f>P1347*(CPI!$B$112/Movie!Q1347)</f>
        <v>414690.7759932375</v>
      </c>
      <c r="S1347" t="s">
        <v>2225</v>
      </c>
      <c r="T1347">
        <v>111</v>
      </c>
    </row>
    <row r="1348" spans="1:20" x14ac:dyDescent="0.3">
      <c r="A1348" t="s">
        <v>4759</v>
      </c>
      <c r="B1348" t="str">
        <f t="shared" si="63"/>
        <v>PG-13</v>
      </c>
      <c r="C1348" t="s">
        <v>1984</v>
      </c>
      <c r="D1348" t="s">
        <v>136</v>
      </c>
      <c r="E1348">
        <v>1988</v>
      </c>
      <c r="F1348" s="22">
        <f t="shared" si="64"/>
        <v>32143</v>
      </c>
      <c r="G1348" t="s">
        <v>4078</v>
      </c>
      <c r="H1348">
        <f t="shared" si="65"/>
        <v>6.7</v>
      </c>
      <c r="I1348">
        <v>6.7</v>
      </c>
      <c r="J1348">
        <v>6400</v>
      </c>
      <c r="K1348" t="s">
        <v>4760</v>
      </c>
      <c r="L1348" t="s">
        <v>4760</v>
      </c>
      <c r="M1348" t="s">
        <v>4761</v>
      </c>
      <c r="N1348" t="s">
        <v>15</v>
      </c>
      <c r="O1348">
        <v>4700000</v>
      </c>
      <c r="P1348">
        <v>1705139</v>
      </c>
      <c r="Q1348">
        <f>_xlfn.XLOOKUP(E1348,CPI!A:A,CPI!B:B)</f>
        <v>118.3</v>
      </c>
      <c r="R1348" s="12">
        <f>P1348*(CPI!$B$112/Movie!Q1348)</f>
        <v>4391849.9856297541</v>
      </c>
      <c r="S1348" t="s">
        <v>4762</v>
      </c>
      <c r="T1348">
        <v>113</v>
      </c>
    </row>
    <row r="1349" spans="1:20" x14ac:dyDescent="0.3">
      <c r="A1349" t="s">
        <v>4763</v>
      </c>
      <c r="B1349" t="str">
        <f t="shared" si="63"/>
        <v>PG-13</v>
      </c>
      <c r="C1349" t="s">
        <v>1984</v>
      </c>
      <c r="D1349" t="s">
        <v>48</v>
      </c>
      <c r="E1349">
        <v>1988</v>
      </c>
      <c r="F1349" s="22">
        <f t="shared" si="64"/>
        <v>32143</v>
      </c>
      <c r="G1349" t="s">
        <v>4764</v>
      </c>
      <c r="H1349">
        <f t="shared" si="65"/>
        <v>7</v>
      </c>
      <c r="I1349">
        <v>7</v>
      </c>
      <c r="J1349">
        <v>25000</v>
      </c>
      <c r="K1349" t="s">
        <v>218</v>
      </c>
      <c r="L1349" t="s">
        <v>4765</v>
      </c>
      <c r="M1349" t="s">
        <v>3220</v>
      </c>
      <c r="N1349" t="s">
        <v>15</v>
      </c>
      <c r="O1349">
        <v>22000000</v>
      </c>
      <c r="P1349">
        <v>61149479</v>
      </c>
      <c r="Q1349">
        <f>_xlfn.XLOOKUP(E1349,CPI!A:A,CPI!B:B)</f>
        <v>118.3</v>
      </c>
      <c r="R1349" s="12">
        <f>P1349*(CPI!$B$112/Movie!Q1349)</f>
        <v>157499968.31191882</v>
      </c>
      <c r="S1349" t="s">
        <v>46</v>
      </c>
      <c r="T1349">
        <v>129</v>
      </c>
    </row>
    <row r="1350" spans="1:20" x14ac:dyDescent="0.3">
      <c r="A1350" t="s">
        <v>4766</v>
      </c>
      <c r="B1350" t="str">
        <f t="shared" si="63"/>
        <v>R</v>
      </c>
      <c r="C1350" t="s">
        <v>1</v>
      </c>
      <c r="D1350" t="s">
        <v>19</v>
      </c>
      <c r="E1350">
        <v>1988</v>
      </c>
      <c r="F1350" s="22">
        <f t="shared" si="64"/>
        <v>32143</v>
      </c>
      <c r="G1350" t="s">
        <v>4764</v>
      </c>
      <c r="H1350">
        <f t="shared" si="65"/>
        <v>6.3</v>
      </c>
      <c r="I1350">
        <v>6.3</v>
      </c>
      <c r="J1350">
        <v>15000</v>
      </c>
      <c r="K1350" t="s">
        <v>656</v>
      </c>
      <c r="L1350" t="s">
        <v>4767</v>
      </c>
      <c r="M1350" t="s">
        <v>544</v>
      </c>
      <c r="N1350" t="s">
        <v>15</v>
      </c>
      <c r="O1350">
        <v>16000000</v>
      </c>
      <c r="P1350">
        <v>32155047</v>
      </c>
      <c r="Q1350">
        <f>_xlfn.XLOOKUP(E1350,CPI!A:A,CPI!B:B)</f>
        <v>118.3</v>
      </c>
      <c r="R1350" s="12">
        <f>P1350*(CPI!$B$112/Movie!Q1350)</f>
        <v>82820311.250211313</v>
      </c>
      <c r="S1350" t="s">
        <v>4452</v>
      </c>
      <c r="T1350">
        <v>91</v>
      </c>
    </row>
    <row r="1351" spans="1:20" x14ac:dyDescent="0.3">
      <c r="A1351" t="s">
        <v>4768</v>
      </c>
      <c r="B1351" t="str">
        <f t="shared" si="63"/>
        <v>R</v>
      </c>
      <c r="C1351" t="s">
        <v>1</v>
      </c>
      <c r="D1351" t="s">
        <v>89</v>
      </c>
      <c r="E1351">
        <v>1988</v>
      </c>
      <c r="F1351" s="22">
        <f t="shared" si="64"/>
        <v>32143</v>
      </c>
      <c r="G1351" t="s">
        <v>4769</v>
      </c>
      <c r="H1351">
        <f t="shared" si="65"/>
        <v>6.3</v>
      </c>
      <c r="I1351">
        <v>6.3</v>
      </c>
      <c r="J1351">
        <v>5800</v>
      </c>
      <c r="K1351" t="s">
        <v>1182</v>
      </c>
      <c r="L1351" t="s">
        <v>2714</v>
      </c>
      <c r="M1351" t="s">
        <v>2459</v>
      </c>
      <c r="N1351" t="s">
        <v>2093</v>
      </c>
      <c r="O1351">
        <v>19000000</v>
      </c>
      <c r="P1351">
        <v>25816139</v>
      </c>
      <c r="Q1351">
        <f>_xlfn.XLOOKUP(E1351,CPI!A:A,CPI!B:B)</f>
        <v>118.3</v>
      </c>
      <c r="R1351" s="12">
        <f>P1351*(CPI!$B$112/Movie!Q1351)</f>
        <v>66493470.44209636</v>
      </c>
      <c r="S1351" t="s">
        <v>65</v>
      </c>
      <c r="T1351">
        <v>127</v>
      </c>
    </row>
    <row r="1352" spans="1:20" x14ac:dyDescent="0.3">
      <c r="A1352" t="s">
        <v>4770</v>
      </c>
      <c r="B1352" t="str">
        <f t="shared" si="63"/>
        <v>R</v>
      </c>
      <c r="C1352" t="s">
        <v>1</v>
      </c>
      <c r="D1352" t="s">
        <v>19</v>
      </c>
      <c r="E1352">
        <v>1988</v>
      </c>
      <c r="F1352" s="22">
        <f t="shared" si="64"/>
        <v>32143</v>
      </c>
      <c r="G1352" t="s">
        <v>4705</v>
      </c>
      <c r="H1352">
        <f t="shared" si="65"/>
        <v>7</v>
      </c>
      <c r="I1352">
        <v>7</v>
      </c>
      <c r="J1352">
        <v>9800</v>
      </c>
      <c r="K1352" t="s">
        <v>4030</v>
      </c>
      <c r="L1352" t="s">
        <v>4030</v>
      </c>
      <c r="M1352" t="s">
        <v>2825</v>
      </c>
      <c r="N1352" t="s">
        <v>15</v>
      </c>
      <c r="O1352">
        <v>3700000</v>
      </c>
      <c r="P1352">
        <v>1145404</v>
      </c>
      <c r="Q1352">
        <f>_xlfn.XLOOKUP(E1352,CPI!A:A,CPI!B:B)</f>
        <v>118.3</v>
      </c>
      <c r="R1352" s="12">
        <f>P1352*(CPI!$B$112/Movie!Q1352)</f>
        <v>2950165.67032967</v>
      </c>
      <c r="S1352" t="s">
        <v>2337</v>
      </c>
      <c r="T1352">
        <v>87</v>
      </c>
    </row>
    <row r="1353" spans="1:20" x14ac:dyDescent="0.3">
      <c r="A1353" t="s">
        <v>4771</v>
      </c>
      <c r="B1353" t="str">
        <f t="shared" si="63"/>
        <v>R</v>
      </c>
      <c r="C1353" t="s">
        <v>1</v>
      </c>
      <c r="D1353" t="s">
        <v>26</v>
      </c>
      <c r="E1353">
        <v>1988</v>
      </c>
      <c r="F1353" s="22">
        <f t="shared" si="64"/>
        <v>32143</v>
      </c>
      <c r="G1353" t="s">
        <v>4607</v>
      </c>
      <c r="H1353">
        <f t="shared" si="65"/>
        <v>5.9</v>
      </c>
      <c r="I1353">
        <v>5.9</v>
      </c>
      <c r="J1353">
        <v>3600</v>
      </c>
      <c r="K1353" t="s">
        <v>4772</v>
      </c>
      <c r="L1353" t="s">
        <v>4773</v>
      </c>
      <c r="M1353" t="s">
        <v>4774</v>
      </c>
      <c r="N1353" t="s">
        <v>7</v>
      </c>
      <c r="P1353">
        <v>540000</v>
      </c>
      <c r="Q1353">
        <f>_xlfn.XLOOKUP(E1353,CPI!A:A,CPI!B:B)</f>
        <v>118.3</v>
      </c>
      <c r="R1353" s="12">
        <f>P1353*(CPI!$B$112/Movie!Q1353)</f>
        <v>1390853.7616229923</v>
      </c>
      <c r="S1353" t="s">
        <v>4775</v>
      </c>
      <c r="T1353">
        <v>102</v>
      </c>
    </row>
    <row r="1354" spans="1:20" x14ac:dyDescent="0.3">
      <c r="A1354" t="s">
        <v>4776</v>
      </c>
      <c r="B1354" t="str">
        <f t="shared" si="63"/>
        <v>PG</v>
      </c>
      <c r="C1354" t="s">
        <v>18</v>
      </c>
      <c r="D1354" t="s">
        <v>10</v>
      </c>
      <c r="E1354">
        <v>1988</v>
      </c>
      <c r="F1354" s="22">
        <f t="shared" si="64"/>
        <v>32143</v>
      </c>
      <c r="G1354" t="s">
        <v>4708</v>
      </c>
      <c r="H1354">
        <f t="shared" si="65"/>
        <v>5.0999999999999996</v>
      </c>
      <c r="I1354">
        <v>5.0999999999999996</v>
      </c>
      <c r="J1354">
        <v>8800</v>
      </c>
      <c r="K1354" t="s">
        <v>12</v>
      </c>
      <c r="L1354" t="s">
        <v>2656</v>
      </c>
      <c r="M1354" t="s">
        <v>2656</v>
      </c>
      <c r="N1354" t="s">
        <v>15</v>
      </c>
      <c r="P1354">
        <v>15122324</v>
      </c>
      <c r="Q1354">
        <f>_xlfn.XLOOKUP(E1354,CPI!A:A,CPI!B:B)</f>
        <v>118.3</v>
      </c>
      <c r="R1354" s="12">
        <f>P1354*(CPI!$B$112/Movie!Q1354)</f>
        <v>38949891.14792899</v>
      </c>
      <c r="S1354" t="s">
        <v>29</v>
      </c>
      <c r="T1354">
        <v>86</v>
      </c>
    </row>
    <row r="1355" spans="1:20" x14ac:dyDescent="0.3">
      <c r="A1355" t="s">
        <v>4777</v>
      </c>
      <c r="B1355" t="str">
        <f t="shared" si="63"/>
        <v>PG-13</v>
      </c>
      <c r="C1355" t="s">
        <v>1984</v>
      </c>
      <c r="D1355" t="s">
        <v>26</v>
      </c>
      <c r="E1355">
        <v>1988</v>
      </c>
      <c r="F1355" s="22">
        <f t="shared" si="64"/>
        <v>32143</v>
      </c>
      <c r="G1355" t="s">
        <v>3908</v>
      </c>
      <c r="H1355">
        <f t="shared" si="65"/>
        <v>5.9</v>
      </c>
      <c r="I1355">
        <v>5.9</v>
      </c>
      <c r="J1355">
        <v>4500</v>
      </c>
      <c r="K1355" t="s">
        <v>754</v>
      </c>
      <c r="L1355" t="s">
        <v>4778</v>
      </c>
      <c r="M1355" t="s">
        <v>2046</v>
      </c>
      <c r="N1355" t="s">
        <v>15</v>
      </c>
      <c r="P1355">
        <v>17514553</v>
      </c>
      <c r="Q1355">
        <f>_xlfn.XLOOKUP(E1355,CPI!A:A,CPI!B:B)</f>
        <v>118.3</v>
      </c>
      <c r="R1355" s="12">
        <f>P1355*(CPI!$B$112/Movie!Q1355)</f>
        <v>45111448.005917154</v>
      </c>
      <c r="S1355" t="s">
        <v>2085</v>
      </c>
      <c r="T1355">
        <v>90</v>
      </c>
    </row>
    <row r="1356" spans="1:20" x14ac:dyDescent="0.3">
      <c r="A1356" t="s">
        <v>4779</v>
      </c>
      <c r="B1356" t="str">
        <f t="shared" si="63"/>
        <v>PG</v>
      </c>
      <c r="C1356" t="s">
        <v>18</v>
      </c>
      <c r="D1356" t="s">
        <v>89</v>
      </c>
      <c r="E1356">
        <v>1988</v>
      </c>
      <c r="F1356" s="22">
        <f t="shared" si="64"/>
        <v>32143</v>
      </c>
      <c r="G1356" t="s">
        <v>4780</v>
      </c>
      <c r="H1356">
        <f t="shared" si="65"/>
        <v>6.2</v>
      </c>
      <c r="I1356">
        <v>6.2</v>
      </c>
      <c r="J1356">
        <v>4200</v>
      </c>
      <c r="K1356" t="s">
        <v>1157</v>
      </c>
      <c r="L1356" t="s">
        <v>4781</v>
      </c>
      <c r="M1356" t="s">
        <v>1148</v>
      </c>
      <c r="N1356" t="s">
        <v>15</v>
      </c>
      <c r="O1356">
        <v>6000000</v>
      </c>
      <c r="P1356">
        <v>960040</v>
      </c>
      <c r="Q1356">
        <f>_xlfn.XLOOKUP(E1356,CPI!A:A,CPI!B:B)</f>
        <v>118.3</v>
      </c>
      <c r="R1356" s="12">
        <f>P1356*(CPI!$B$112/Movie!Q1356)</f>
        <v>2472731.9357565511</v>
      </c>
      <c r="S1356" t="s">
        <v>1160</v>
      </c>
      <c r="T1356">
        <v>102</v>
      </c>
    </row>
    <row r="1357" spans="1:20" x14ac:dyDescent="0.3">
      <c r="A1357" t="s">
        <v>4782</v>
      </c>
      <c r="B1357" t="str">
        <f t="shared" si="63"/>
        <v>R</v>
      </c>
      <c r="C1357" t="s">
        <v>1</v>
      </c>
      <c r="D1357" t="s">
        <v>26</v>
      </c>
      <c r="E1357">
        <v>1988</v>
      </c>
      <c r="F1357" s="22">
        <f t="shared" si="64"/>
        <v>32143</v>
      </c>
      <c r="G1357" t="s">
        <v>4457</v>
      </c>
      <c r="H1357">
        <f t="shared" si="65"/>
        <v>5.8</v>
      </c>
      <c r="I1357">
        <v>5.8</v>
      </c>
      <c r="J1357">
        <v>3100</v>
      </c>
      <c r="K1357" t="s">
        <v>4327</v>
      </c>
      <c r="L1357" t="s">
        <v>4783</v>
      </c>
      <c r="M1357" t="s">
        <v>3922</v>
      </c>
      <c r="N1357" t="s">
        <v>7</v>
      </c>
      <c r="P1357">
        <v>401421</v>
      </c>
      <c r="Q1357">
        <f>_xlfn.XLOOKUP(E1357,CPI!A:A,CPI!B:B)</f>
        <v>118.3</v>
      </c>
      <c r="R1357" s="12">
        <f>P1357*(CPI!$B$112/Movie!Q1357)</f>
        <v>1033922.0515638207</v>
      </c>
      <c r="S1357" t="s">
        <v>103</v>
      </c>
      <c r="T1357">
        <v>94</v>
      </c>
    </row>
    <row r="1358" spans="1:20" x14ac:dyDescent="0.3">
      <c r="A1358" t="s">
        <v>4784</v>
      </c>
      <c r="B1358" t="str">
        <f t="shared" si="63"/>
        <v>PG-13</v>
      </c>
      <c r="C1358" t="s">
        <v>1984</v>
      </c>
      <c r="D1358" t="s">
        <v>26</v>
      </c>
      <c r="E1358">
        <v>1988</v>
      </c>
      <c r="F1358" s="22">
        <f t="shared" si="64"/>
        <v>32143</v>
      </c>
      <c r="G1358" t="s">
        <v>4521</v>
      </c>
      <c r="H1358">
        <f t="shared" si="65"/>
        <v>5.5</v>
      </c>
      <c r="I1358">
        <v>5.5</v>
      </c>
      <c r="J1358">
        <v>14000</v>
      </c>
      <c r="K1358" t="s">
        <v>3992</v>
      </c>
      <c r="L1358" t="s">
        <v>4785</v>
      </c>
      <c r="M1358" t="s">
        <v>4786</v>
      </c>
      <c r="N1358" t="s">
        <v>15</v>
      </c>
      <c r="O1358">
        <v>4500000</v>
      </c>
      <c r="P1358">
        <v>3813293</v>
      </c>
      <c r="Q1358">
        <f>_xlfn.XLOOKUP(E1358,CPI!A:A,CPI!B:B)</f>
        <v>118.3</v>
      </c>
      <c r="R1358" s="12">
        <f>P1358*(CPI!$B$112/Movie!Q1358)</f>
        <v>9821727.6170752309</v>
      </c>
      <c r="S1358" t="s">
        <v>2011</v>
      </c>
      <c r="T1358">
        <v>86</v>
      </c>
    </row>
    <row r="1359" spans="1:20" x14ac:dyDescent="0.3">
      <c r="A1359" t="s">
        <v>4787</v>
      </c>
      <c r="B1359" t="str">
        <f t="shared" si="63"/>
        <v>R</v>
      </c>
      <c r="C1359" t="s">
        <v>1</v>
      </c>
      <c r="D1359" t="s">
        <v>19</v>
      </c>
      <c r="E1359">
        <v>1988</v>
      </c>
      <c r="F1359" s="22">
        <f t="shared" si="64"/>
        <v>32143</v>
      </c>
      <c r="G1359" t="s">
        <v>3964</v>
      </c>
      <c r="H1359">
        <f t="shared" si="65"/>
        <v>6</v>
      </c>
      <c r="I1359">
        <v>6</v>
      </c>
      <c r="J1359">
        <v>7200</v>
      </c>
      <c r="K1359" t="s">
        <v>4788</v>
      </c>
      <c r="L1359" t="s">
        <v>4789</v>
      </c>
      <c r="M1359" t="s">
        <v>466</v>
      </c>
      <c r="N1359" t="s">
        <v>15</v>
      </c>
      <c r="O1359">
        <v>5000000</v>
      </c>
      <c r="P1359">
        <v>3588626</v>
      </c>
      <c r="Q1359">
        <f>_xlfn.XLOOKUP(E1359,CPI!A:A,CPI!B:B)</f>
        <v>118.3</v>
      </c>
      <c r="R1359" s="12">
        <f>P1359*(CPI!$B$112/Movie!Q1359)</f>
        <v>9243062.9095519856</v>
      </c>
      <c r="S1359" t="s">
        <v>2160</v>
      </c>
      <c r="T1359">
        <v>86</v>
      </c>
    </row>
    <row r="1360" spans="1:20" x14ac:dyDescent="0.3">
      <c r="A1360" t="s">
        <v>4790</v>
      </c>
      <c r="B1360" t="str">
        <f t="shared" si="63"/>
        <v>R</v>
      </c>
      <c r="C1360" t="s">
        <v>1</v>
      </c>
      <c r="D1360" t="s">
        <v>2</v>
      </c>
      <c r="E1360">
        <v>1988</v>
      </c>
      <c r="F1360" s="22">
        <f t="shared" si="64"/>
        <v>32143</v>
      </c>
      <c r="G1360" t="s">
        <v>4574</v>
      </c>
      <c r="H1360">
        <f t="shared" si="65"/>
        <v>7.3</v>
      </c>
      <c r="I1360">
        <v>7.3</v>
      </c>
      <c r="J1360">
        <v>13000</v>
      </c>
      <c r="K1360" t="s">
        <v>776</v>
      </c>
      <c r="L1360" t="s">
        <v>4791</v>
      </c>
      <c r="M1360" t="s">
        <v>4792</v>
      </c>
      <c r="N1360" t="s">
        <v>15</v>
      </c>
      <c r="O1360">
        <v>4000000</v>
      </c>
      <c r="P1360">
        <v>3468572</v>
      </c>
      <c r="Q1360">
        <f>_xlfn.XLOOKUP(E1360,CPI!A:A,CPI!B:B)</f>
        <v>118.3</v>
      </c>
      <c r="R1360" s="12">
        <f>P1360*(CPI!$B$112/Movie!Q1360)</f>
        <v>8933845.2104818244</v>
      </c>
      <c r="S1360" t="s">
        <v>3933</v>
      </c>
      <c r="T1360">
        <v>110</v>
      </c>
    </row>
    <row r="1361" spans="1:20" x14ac:dyDescent="0.3">
      <c r="A1361" t="s">
        <v>4793</v>
      </c>
      <c r="B1361" t="str">
        <f t="shared" si="63"/>
        <v>PG-13</v>
      </c>
      <c r="C1361" t="s">
        <v>1984</v>
      </c>
      <c r="D1361" t="s">
        <v>26</v>
      </c>
      <c r="E1361">
        <v>1988</v>
      </c>
      <c r="F1361" s="22">
        <f t="shared" si="64"/>
        <v>32143</v>
      </c>
      <c r="G1361" t="s">
        <v>4046</v>
      </c>
      <c r="H1361">
        <f t="shared" si="65"/>
        <v>4.9000000000000004</v>
      </c>
      <c r="I1361">
        <v>4.9000000000000004</v>
      </c>
      <c r="J1361">
        <v>3400</v>
      </c>
      <c r="K1361" t="s">
        <v>4794</v>
      </c>
      <c r="L1361" t="s">
        <v>2811</v>
      </c>
      <c r="M1361" t="s">
        <v>4795</v>
      </c>
      <c r="N1361" t="s">
        <v>15</v>
      </c>
      <c r="P1361">
        <v>8253123</v>
      </c>
      <c r="Q1361">
        <f>_xlfn.XLOOKUP(E1361,CPI!A:A,CPI!B:B)</f>
        <v>118.3</v>
      </c>
      <c r="R1361" s="12">
        <f>P1361*(CPI!$B$112/Movie!Q1361)</f>
        <v>21257198.462383769</v>
      </c>
      <c r="S1361" t="s">
        <v>4796</v>
      </c>
      <c r="T1361">
        <v>92</v>
      </c>
    </row>
    <row r="1362" spans="1:20" x14ac:dyDescent="0.3">
      <c r="A1362" t="s">
        <v>2504</v>
      </c>
      <c r="B1362" t="str">
        <f t="shared" si="63"/>
        <v>PG</v>
      </c>
      <c r="C1362" t="s">
        <v>18</v>
      </c>
      <c r="D1362" t="s">
        <v>10</v>
      </c>
      <c r="E1362">
        <v>1988</v>
      </c>
      <c r="F1362" s="22">
        <f t="shared" si="64"/>
        <v>32143</v>
      </c>
      <c r="G1362" t="s">
        <v>4797</v>
      </c>
      <c r="H1362">
        <f t="shared" si="65"/>
        <v>7.7</v>
      </c>
      <c r="I1362">
        <v>7.7</v>
      </c>
      <c r="J1362">
        <v>17000</v>
      </c>
      <c r="K1362" t="s">
        <v>650</v>
      </c>
      <c r="L1362" t="s">
        <v>4798</v>
      </c>
      <c r="M1362" t="s">
        <v>4799</v>
      </c>
      <c r="N1362" t="s">
        <v>437</v>
      </c>
      <c r="P1362">
        <v>31753898</v>
      </c>
      <c r="Q1362">
        <f>_xlfn.XLOOKUP(E1362,CPI!A:A,CPI!B:B)</f>
        <v>118.3</v>
      </c>
      <c r="R1362" s="12">
        <f>P1362*(CPI!$B$112/Movie!Q1362)</f>
        <v>81787089.776838541</v>
      </c>
      <c r="S1362" t="s">
        <v>4800</v>
      </c>
      <c r="T1362">
        <v>96</v>
      </c>
    </row>
    <row r="1363" spans="1:20" x14ac:dyDescent="0.3">
      <c r="A1363" t="s">
        <v>4801</v>
      </c>
      <c r="B1363" t="str">
        <f t="shared" si="63"/>
        <v>R</v>
      </c>
      <c r="C1363" t="s">
        <v>1</v>
      </c>
      <c r="D1363" t="s">
        <v>26</v>
      </c>
      <c r="E1363">
        <v>1988</v>
      </c>
      <c r="F1363" s="22">
        <f t="shared" si="64"/>
        <v>32143</v>
      </c>
      <c r="G1363" t="s">
        <v>4671</v>
      </c>
      <c r="H1363">
        <f t="shared" si="65"/>
        <v>6.9</v>
      </c>
      <c r="I1363">
        <v>6.9</v>
      </c>
      <c r="J1363">
        <v>6000</v>
      </c>
      <c r="K1363" t="s">
        <v>85</v>
      </c>
      <c r="L1363" t="s">
        <v>4802</v>
      </c>
      <c r="M1363" t="s">
        <v>4803</v>
      </c>
      <c r="N1363" t="s">
        <v>15</v>
      </c>
      <c r="O1363">
        <v>22000000</v>
      </c>
      <c r="P1363">
        <v>13825794</v>
      </c>
      <c r="Q1363">
        <f>_xlfn.XLOOKUP(E1363,CPI!A:A,CPI!B:B)</f>
        <v>118.3</v>
      </c>
      <c r="R1363" s="12">
        <f>P1363*(CPI!$B$112/Movie!Q1363)</f>
        <v>35610477.022823326</v>
      </c>
      <c r="S1363" t="s">
        <v>4804</v>
      </c>
      <c r="T1363">
        <v>117</v>
      </c>
    </row>
    <row r="1364" spans="1:20" x14ac:dyDescent="0.3">
      <c r="A1364" t="s">
        <v>4805</v>
      </c>
      <c r="B1364" t="str">
        <f t="shared" si="63"/>
        <v>PG</v>
      </c>
      <c r="C1364" t="s">
        <v>18</v>
      </c>
      <c r="D1364" t="s">
        <v>26</v>
      </c>
      <c r="E1364">
        <v>1988</v>
      </c>
      <c r="F1364" s="22">
        <f t="shared" si="64"/>
        <v>32143</v>
      </c>
      <c r="G1364" t="s">
        <v>4806</v>
      </c>
      <c r="H1364">
        <f t="shared" si="65"/>
        <v>5.7</v>
      </c>
      <c r="I1364">
        <v>5.7</v>
      </c>
      <c r="J1364">
        <v>4400</v>
      </c>
      <c r="K1364" t="s">
        <v>4807</v>
      </c>
      <c r="L1364" t="s">
        <v>4808</v>
      </c>
      <c r="M1364" t="s">
        <v>4809</v>
      </c>
      <c r="N1364" t="s">
        <v>15</v>
      </c>
      <c r="P1364">
        <v>2567099</v>
      </c>
      <c r="Q1364">
        <f>_xlfn.XLOOKUP(E1364,CPI!A:A,CPI!B:B)</f>
        <v>118.3</v>
      </c>
      <c r="R1364" s="12">
        <f>P1364*(CPI!$B$112/Movie!Q1364)</f>
        <v>6611961.6677937442</v>
      </c>
      <c r="S1364" t="s">
        <v>4418</v>
      </c>
      <c r="T1364">
        <v>93</v>
      </c>
    </row>
    <row r="1365" spans="1:20" x14ac:dyDescent="0.3">
      <c r="A1365" t="s">
        <v>4810</v>
      </c>
      <c r="B1365" t="str">
        <f t="shared" si="63"/>
        <v>PG</v>
      </c>
      <c r="C1365" t="s">
        <v>18</v>
      </c>
      <c r="D1365" t="s">
        <v>26</v>
      </c>
      <c r="E1365">
        <v>1988</v>
      </c>
      <c r="F1365" s="22">
        <f t="shared" si="64"/>
        <v>32143</v>
      </c>
      <c r="G1365" t="s">
        <v>3533</v>
      </c>
      <c r="H1365">
        <f t="shared" si="65"/>
        <v>5.9</v>
      </c>
      <c r="I1365">
        <v>5.9</v>
      </c>
      <c r="J1365">
        <v>9300</v>
      </c>
      <c r="K1365" t="s">
        <v>3192</v>
      </c>
      <c r="L1365" t="s">
        <v>3026</v>
      </c>
      <c r="M1365" t="s">
        <v>3048</v>
      </c>
      <c r="N1365" t="s">
        <v>15</v>
      </c>
      <c r="P1365">
        <v>13664060</v>
      </c>
      <c r="Q1365">
        <f>_xlfn.XLOOKUP(E1365,CPI!A:A,CPI!B:B)</f>
        <v>118.3</v>
      </c>
      <c r="R1365" s="12">
        <f>P1365*(CPI!$B$112/Movie!Q1365)</f>
        <v>35193906.018596783</v>
      </c>
      <c r="S1365" t="s">
        <v>16</v>
      </c>
      <c r="T1365">
        <v>98</v>
      </c>
    </row>
    <row r="1366" spans="1:20" x14ac:dyDescent="0.3">
      <c r="A1366" t="s">
        <v>4811</v>
      </c>
      <c r="B1366" t="str">
        <f t="shared" si="63"/>
        <v>PG-13</v>
      </c>
      <c r="C1366" t="s">
        <v>1984</v>
      </c>
      <c r="D1366" t="s">
        <v>2</v>
      </c>
      <c r="E1366">
        <v>1988</v>
      </c>
      <c r="F1366" s="22">
        <f t="shared" si="64"/>
        <v>32143</v>
      </c>
      <c r="G1366" t="s">
        <v>4533</v>
      </c>
      <c r="H1366">
        <f t="shared" si="65"/>
        <v>5.0999999999999996</v>
      </c>
      <c r="I1366">
        <v>5.0999999999999996</v>
      </c>
      <c r="J1366">
        <v>1700</v>
      </c>
      <c r="K1366" t="s">
        <v>3290</v>
      </c>
      <c r="L1366" t="s">
        <v>4812</v>
      </c>
      <c r="M1366" t="s">
        <v>2046</v>
      </c>
      <c r="N1366" t="s">
        <v>15</v>
      </c>
      <c r="O1366">
        <v>14000000</v>
      </c>
      <c r="P1366">
        <v>6640346</v>
      </c>
      <c r="Q1366">
        <f>_xlfn.XLOOKUP(E1366,CPI!A:A,CPI!B:B)</f>
        <v>118.3</v>
      </c>
      <c r="R1366" s="12">
        <f>P1366*(CPI!$B$112/Movie!Q1366)</f>
        <v>17103241.134404056</v>
      </c>
      <c r="S1366" t="s">
        <v>4639</v>
      </c>
      <c r="T1366">
        <v>105</v>
      </c>
    </row>
    <row r="1367" spans="1:20" x14ac:dyDescent="0.3">
      <c r="A1367" t="s">
        <v>4813</v>
      </c>
      <c r="B1367" t="str">
        <f t="shared" si="63"/>
        <v>R</v>
      </c>
      <c r="C1367" t="s">
        <v>1</v>
      </c>
      <c r="D1367" t="s">
        <v>2</v>
      </c>
      <c r="E1367">
        <v>1988</v>
      </c>
      <c r="F1367" s="22">
        <f t="shared" si="64"/>
        <v>32143</v>
      </c>
      <c r="G1367" t="s">
        <v>4358</v>
      </c>
      <c r="H1367">
        <f t="shared" si="65"/>
        <v>6.5</v>
      </c>
      <c r="I1367">
        <v>6.5</v>
      </c>
      <c r="J1367">
        <v>8300</v>
      </c>
      <c r="K1367" t="s">
        <v>1444</v>
      </c>
      <c r="L1367" t="s">
        <v>4814</v>
      </c>
      <c r="M1367" t="s">
        <v>58</v>
      </c>
      <c r="N1367" t="s">
        <v>15</v>
      </c>
      <c r="P1367">
        <v>3966256</v>
      </c>
      <c r="Q1367">
        <f>_xlfn.XLOOKUP(E1367,CPI!A:A,CPI!B:B)</f>
        <v>118.3</v>
      </c>
      <c r="R1367" s="12">
        <f>P1367*(CPI!$B$112/Movie!Q1367)</f>
        <v>10215707.550295858</v>
      </c>
      <c r="S1367" t="s">
        <v>2085</v>
      </c>
      <c r="T1367">
        <v>105</v>
      </c>
    </row>
    <row r="1368" spans="1:20" x14ac:dyDescent="0.3">
      <c r="A1368" t="s">
        <v>4815</v>
      </c>
      <c r="B1368" t="str">
        <f t="shared" si="63"/>
        <v>R</v>
      </c>
      <c r="C1368" t="s">
        <v>1</v>
      </c>
      <c r="D1368" t="s">
        <v>26</v>
      </c>
      <c r="E1368">
        <v>1988</v>
      </c>
      <c r="F1368" s="22">
        <f t="shared" si="64"/>
        <v>32143</v>
      </c>
      <c r="G1368" t="s">
        <v>4078</v>
      </c>
      <c r="H1368">
        <f t="shared" si="65"/>
        <v>5</v>
      </c>
      <c r="I1368">
        <v>5</v>
      </c>
      <c r="J1368">
        <v>3800</v>
      </c>
      <c r="K1368" t="s">
        <v>4816</v>
      </c>
      <c r="L1368" t="s">
        <v>4817</v>
      </c>
      <c r="M1368" t="s">
        <v>3253</v>
      </c>
      <c r="N1368" t="s">
        <v>15</v>
      </c>
      <c r="P1368">
        <v>12277096</v>
      </c>
      <c r="Q1368">
        <f>_xlfn.XLOOKUP(E1368,CPI!A:A,CPI!B:B)</f>
        <v>118.3</v>
      </c>
      <c r="R1368" s="12">
        <f>P1368*(CPI!$B$112/Movie!Q1368)</f>
        <v>31621565.098901097</v>
      </c>
      <c r="S1368" t="s">
        <v>4818</v>
      </c>
      <c r="T1368">
        <v>97</v>
      </c>
    </row>
    <row r="1369" spans="1:20" x14ac:dyDescent="0.3">
      <c r="A1369" t="s">
        <v>4819</v>
      </c>
      <c r="B1369" t="str">
        <f t="shared" si="63"/>
        <v>R</v>
      </c>
      <c r="C1369" t="s">
        <v>1</v>
      </c>
      <c r="D1369" t="s">
        <v>89</v>
      </c>
      <c r="E1369">
        <v>1988</v>
      </c>
      <c r="F1369" s="22">
        <f t="shared" si="64"/>
        <v>32143</v>
      </c>
      <c r="G1369" t="s">
        <v>3964</v>
      </c>
      <c r="H1369">
        <f t="shared" si="65"/>
        <v>5.9</v>
      </c>
      <c r="I1369">
        <v>5.9</v>
      </c>
      <c r="J1369">
        <v>3000</v>
      </c>
      <c r="K1369" t="s">
        <v>4820</v>
      </c>
      <c r="L1369" t="s">
        <v>4820</v>
      </c>
      <c r="M1369" t="s">
        <v>2719</v>
      </c>
      <c r="N1369" t="s">
        <v>15</v>
      </c>
      <c r="O1369">
        <v>1000000</v>
      </c>
      <c r="Q1369">
        <f>_xlfn.XLOOKUP(E1369,CPI!A:A,CPI!B:B)</f>
        <v>118.3</v>
      </c>
      <c r="R1369" s="12">
        <f>P1369*(CPI!$B$112/Movie!Q1369)</f>
        <v>0</v>
      </c>
      <c r="S1369" t="s">
        <v>4821</v>
      </c>
      <c r="T1369">
        <v>97</v>
      </c>
    </row>
    <row r="1370" spans="1:20" x14ac:dyDescent="0.3">
      <c r="A1370" t="s">
        <v>4822</v>
      </c>
      <c r="B1370" t="str">
        <f t="shared" si="63"/>
        <v>R</v>
      </c>
      <c r="C1370" t="s">
        <v>1</v>
      </c>
      <c r="D1370" t="s">
        <v>48</v>
      </c>
      <c r="E1370">
        <v>1988</v>
      </c>
      <c r="F1370" s="22">
        <f t="shared" si="64"/>
        <v>32143</v>
      </c>
      <c r="G1370" t="s">
        <v>4597</v>
      </c>
      <c r="H1370">
        <f t="shared" si="65"/>
        <v>7.2</v>
      </c>
      <c r="I1370">
        <v>7.2</v>
      </c>
      <c r="J1370">
        <v>12000</v>
      </c>
      <c r="K1370" t="s">
        <v>70</v>
      </c>
      <c r="L1370" t="s">
        <v>329</v>
      </c>
      <c r="M1370" t="s">
        <v>4823</v>
      </c>
      <c r="N1370" t="s">
        <v>15</v>
      </c>
      <c r="O1370">
        <v>9000000</v>
      </c>
      <c r="P1370">
        <v>2181286</v>
      </c>
      <c r="Q1370">
        <f>_xlfn.XLOOKUP(E1370,CPI!A:A,CPI!B:B)</f>
        <v>118.3</v>
      </c>
      <c r="R1370" s="12">
        <f>P1370*(CPI!$B$112/Movie!Q1370)</f>
        <v>5618240.4412510563</v>
      </c>
      <c r="S1370" t="s">
        <v>71</v>
      </c>
      <c r="T1370">
        <v>161</v>
      </c>
    </row>
    <row r="1371" spans="1:20" x14ac:dyDescent="0.3">
      <c r="A1371" t="s">
        <v>4824</v>
      </c>
      <c r="B1371" t="str">
        <f t="shared" si="63"/>
        <v>PG-13</v>
      </c>
      <c r="C1371" t="s">
        <v>1984</v>
      </c>
      <c r="D1371" t="s">
        <v>2</v>
      </c>
      <c r="E1371">
        <v>1988</v>
      </c>
      <c r="F1371" s="22">
        <f t="shared" si="64"/>
        <v>32143</v>
      </c>
      <c r="G1371" t="s">
        <v>4769</v>
      </c>
      <c r="H1371">
        <f t="shared" si="65"/>
        <v>6.7</v>
      </c>
      <c r="I1371">
        <v>6.7</v>
      </c>
      <c r="J1371">
        <v>4200</v>
      </c>
      <c r="K1371" t="s">
        <v>4825</v>
      </c>
      <c r="L1371" t="s">
        <v>4825</v>
      </c>
      <c r="M1371" t="s">
        <v>3937</v>
      </c>
      <c r="N1371" t="s">
        <v>15</v>
      </c>
      <c r="P1371">
        <v>7467504</v>
      </c>
      <c r="Q1371">
        <f>_xlfn.XLOOKUP(E1371,CPI!A:A,CPI!B:B)</f>
        <v>118.3</v>
      </c>
      <c r="R1371" s="12">
        <f>P1371*(CPI!$B$112/Movie!Q1371)</f>
        <v>19233714.867286559</v>
      </c>
      <c r="S1371" t="s">
        <v>4555</v>
      </c>
      <c r="T1371">
        <v>98</v>
      </c>
    </row>
    <row r="1372" spans="1:20" x14ac:dyDescent="0.3">
      <c r="A1372" t="s">
        <v>4826</v>
      </c>
      <c r="B1372" t="str">
        <f t="shared" si="63"/>
        <v>Not Rated</v>
      </c>
      <c r="C1372" t="s">
        <v>432</v>
      </c>
      <c r="D1372" t="s">
        <v>89</v>
      </c>
      <c r="E1372">
        <v>1988</v>
      </c>
      <c r="F1372" s="22">
        <f t="shared" si="64"/>
        <v>32143</v>
      </c>
      <c r="G1372" t="s">
        <v>4764</v>
      </c>
      <c r="H1372">
        <f t="shared" si="65"/>
        <v>8</v>
      </c>
      <c r="I1372">
        <v>8</v>
      </c>
      <c r="J1372">
        <v>8800</v>
      </c>
      <c r="K1372" t="s">
        <v>4827</v>
      </c>
      <c r="L1372" t="s">
        <v>4827</v>
      </c>
      <c r="M1372" t="s">
        <v>4828</v>
      </c>
      <c r="N1372" t="s">
        <v>15</v>
      </c>
      <c r="P1372">
        <v>2080758</v>
      </c>
      <c r="Q1372">
        <f>_xlfn.XLOOKUP(E1372,CPI!A:A,CPI!B:B)</f>
        <v>118.3</v>
      </c>
      <c r="R1372" s="12">
        <f>P1372*(CPI!$B$112/Movie!Q1372)</f>
        <v>5359314.9839391373</v>
      </c>
      <c r="S1372" t="s">
        <v>4829</v>
      </c>
      <c r="T1372">
        <v>113</v>
      </c>
    </row>
    <row r="1373" spans="1:20" x14ac:dyDescent="0.3">
      <c r="A1373" t="s">
        <v>4830</v>
      </c>
      <c r="B1373" t="str">
        <f t="shared" si="63"/>
        <v>PG</v>
      </c>
      <c r="C1373" t="s">
        <v>18</v>
      </c>
      <c r="D1373" t="s">
        <v>26</v>
      </c>
      <c r="E1373">
        <v>1988</v>
      </c>
      <c r="F1373" s="22">
        <f t="shared" si="64"/>
        <v>32143</v>
      </c>
      <c r="G1373" t="s">
        <v>4831</v>
      </c>
      <c r="H1373">
        <f t="shared" si="65"/>
        <v>5.2</v>
      </c>
      <c r="I1373">
        <v>5.2</v>
      </c>
      <c r="J1373">
        <v>8500</v>
      </c>
      <c r="K1373" t="s">
        <v>4832</v>
      </c>
      <c r="L1373" t="s">
        <v>4832</v>
      </c>
      <c r="M1373" t="s">
        <v>4832</v>
      </c>
      <c r="N1373" t="s">
        <v>233</v>
      </c>
      <c r="P1373">
        <v>11536599</v>
      </c>
      <c r="Q1373">
        <f>_xlfn.XLOOKUP(E1373,CPI!A:A,CPI!B:B)</f>
        <v>118.3</v>
      </c>
      <c r="R1373" s="12">
        <f>P1373*(CPI!$B$112/Movie!Q1373)</f>
        <v>29714300.213863056</v>
      </c>
      <c r="S1373" t="s">
        <v>8</v>
      </c>
      <c r="T1373">
        <v>91</v>
      </c>
    </row>
    <row r="1374" spans="1:20" x14ac:dyDescent="0.3">
      <c r="A1374" t="s">
        <v>4833</v>
      </c>
      <c r="B1374" t="str">
        <f t="shared" si="63"/>
        <v>R</v>
      </c>
      <c r="C1374" t="s">
        <v>1</v>
      </c>
      <c r="D1374" t="s">
        <v>26</v>
      </c>
      <c r="E1374">
        <v>1988</v>
      </c>
      <c r="F1374" s="22">
        <f t="shared" si="64"/>
        <v>32143</v>
      </c>
      <c r="G1374" t="s">
        <v>4764</v>
      </c>
      <c r="H1374">
        <f t="shared" si="65"/>
        <v>5.9</v>
      </c>
      <c r="I1374">
        <v>5.9</v>
      </c>
      <c r="J1374">
        <v>8200</v>
      </c>
      <c r="K1374" t="s">
        <v>657</v>
      </c>
      <c r="L1374" t="s">
        <v>657</v>
      </c>
      <c r="M1374" t="s">
        <v>888</v>
      </c>
      <c r="N1374" t="s">
        <v>15</v>
      </c>
      <c r="O1374">
        <v>15000000</v>
      </c>
      <c r="P1374">
        <v>21042667</v>
      </c>
      <c r="Q1374">
        <f>_xlfn.XLOOKUP(E1374,CPI!A:A,CPI!B:B)</f>
        <v>118.3</v>
      </c>
      <c r="R1374" s="12">
        <f>P1374*(CPI!$B$112/Movie!Q1374)</f>
        <v>54198652.873203717</v>
      </c>
      <c r="S1374" t="s">
        <v>16</v>
      </c>
      <c r="T1374">
        <v>128</v>
      </c>
    </row>
    <row r="1375" spans="1:20" x14ac:dyDescent="0.3">
      <c r="A1375" t="s">
        <v>4834</v>
      </c>
      <c r="B1375" t="str">
        <f t="shared" si="63"/>
        <v>PG</v>
      </c>
      <c r="C1375" t="s">
        <v>18</v>
      </c>
      <c r="D1375" t="s">
        <v>10</v>
      </c>
      <c r="E1375">
        <v>1988</v>
      </c>
      <c r="F1375" s="22">
        <f t="shared" si="64"/>
        <v>32143</v>
      </c>
      <c r="G1375" t="s">
        <v>3944</v>
      </c>
      <c r="H1375">
        <f t="shared" si="65"/>
        <v>6.6</v>
      </c>
      <c r="I1375">
        <v>6.6</v>
      </c>
      <c r="J1375">
        <v>2400</v>
      </c>
      <c r="K1375" t="s">
        <v>4835</v>
      </c>
      <c r="L1375" t="s">
        <v>4836</v>
      </c>
      <c r="M1375" t="s">
        <v>4837</v>
      </c>
      <c r="N1375" t="s">
        <v>233</v>
      </c>
      <c r="P1375">
        <v>13687027</v>
      </c>
      <c r="Q1375">
        <f>_xlfn.XLOOKUP(E1375,CPI!A:A,CPI!B:B)</f>
        <v>118.3</v>
      </c>
      <c r="R1375" s="12">
        <f>P1375*(CPI!$B$112/Movie!Q1375)</f>
        <v>35253061.089602701</v>
      </c>
      <c r="S1375" t="s">
        <v>4838</v>
      </c>
      <c r="T1375">
        <v>99</v>
      </c>
    </row>
    <row r="1376" spans="1:20" x14ac:dyDescent="0.3">
      <c r="A1376" t="s">
        <v>4839</v>
      </c>
      <c r="B1376" t="str">
        <f t="shared" si="63"/>
        <v>R</v>
      </c>
      <c r="C1376" t="s">
        <v>1</v>
      </c>
      <c r="D1376" t="s">
        <v>26</v>
      </c>
      <c r="E1376">
        <v>1988</v>
      </c>
      <c r="F1376" s="22">
        <f t="shared" si="64"/>
        <v>32143</v>
      </c>
      <c r="G1376" t="s">
        <v>4068</v>
      </c>
      <c r="H1376">
        <f t="shared" si="65"/>
        <v>6.2</v>
      </c>
      <c r="I1376">
        <v>6.2</v>
      </c>
      <c r="J1376">
        <v>5300</v>
      </c>
      <c r="K1376" t="s">
        <v>2708</v>
      </c>
      <c r="L1376" t="s">
        <v>4840</v>
      </c>
      <c r="M1376" t="s">
        <v>878</v>
      </c>
      <c r="N1376" t="s">
        <v>15</v>
      </c>
      <c r="P1376">
        <v>10815378</v>
      </c>
      <c r="Q1376">
        <f>_xlfn.XLOOKUP(E1376,CPI!A:A,CPI!B:B)</f>
        <v>118.3</v>
      </c>
      <c r="R1376" s="12">
        <f>P1376*(CPI!$B$112/Movie!Q1376)</f>
        <v>27856683.656804733</v>
      </c>
      <c r="S1376" t="s">
        <v>8</v>
      </c>
      <c r="T1376">
        <v>89</v>
      </c>
    </row>
    <row r="1377" spans="1:20" x14ac:dyDescent="0.3">
      <c r="A1377" t="s">
        <v>4841</v>
      </c>
      <c r="B1377" t="str">
        <f t="shared" si="63"/>
        <v>R</v>
      </c>
      <c r="C1377" t="s">
        <v>1</v>
      </c>
      <c r="D1377" t="s">
        <v>26</v>
      </c>
      <c r="E1377">
        <v>1988</v>
      </c>
      <c r="F1377" s="22">
        <f t="shared" si="64"/>
        <v>32143</v>
      </c>
      <c r="G1377" t="s">
        <v>4068</v>
      </c>
      <c r="H1377">
        <f t="shared" si="65"/>
        <v>4.3</v>
      </c>
      <c r="I1377">
        <v>4.3</v>
      </c>
      <c r="J1377">
        <v>1800</v>
      </c>
      <c r="K1377" t="s">
        <v>4842</v>
      </c>
      <c r="L1377" t="s">
        <v>4843</v>
      </c>
      <c r="M1377" t="s">
        <v>4844</v>
      </c>
      <c r="N1377" t="s">
        <v>15</v>
      </c>
      <c r="P1377">
        <v>717376</v>
      </c>
      <c r="Q1377">
        <f>_xlfn.XLOOKUP(E1377,CPI!A:A,CPI!B:B)</f>
        <v>118.3</v>
      </c>
      <c r="R1377" s="12">
        <f>P1377*(CPI!$B$112/Movie!Q1377)</f>
        <v>1847713.1631445477</v>
      </c>
      <c r="S1377" t="s">
        <v>4294</v>
      </c>
      <c r="T1377">
        <v>100</v>
      </c>
    </row>
    <row r="1378" spans="1:20" x14ac:dyDescent="0.3">
      <c r="A1378" t="s">
        <v>4845</v>
      </c>
      <c r="B1378" t="str">
        <f t="shared" si="63"/>
        <v>PG</v>
      </c>
      <c r="C1378" t="s">
        <v>18</v>
      </c>
      <c r="D1378" t="s">
        <v>26</v>
      </c>
      <c r="E1378">
        <v>1988</v>
      </c>
      <c r="F1378" s="22">
        <f t="shared" si="64"/>
        <v>32143</v>
      </c>
      <c r="G1378" t="s">
        <v>4846</v>
      </c>
      <c r="H1378">
        <f t="shared" si="65"/>
        <v>7.4</v>
      </c>
      <c r="I1378">
        <v>7.4</v>
      </c>
      <c r="J1378">
        <v>4800</v>
      </c>
      <c r="K1378" t="s">
        <v>4847</v>
      </c>
      <c r="L1378" t="s">
        <v>4847</v>
      </c>
      <c r="M1378" t="s">
        <v>4848</v>
      </c>
      <c r="N1378" t="s">
        <v>7</v>
      </c>
      <c r="P1378">
        <v>1192322</v>
      </c>
      <c r="Q1378">
        <f>_xlfn.XLOOKUP(E1378,CPI!A:A,CPI!B:B)</f>
        <v>118.3</v>
      </c>
      <c r="R1378" s="12">
        <f>P1378*(CPI!$B$112/Movie!Q1378)</f>
        <v>3071010.2569737951</v>
      </c>
      <c r="S1378" t="s">
        <v>4849</v>
      </c>
      <c r="T1378">
        <v>108</v>
      </c>
    </row>
    <row r="1379" spans="1:20" x14ac:dyDescent="0.3">
      <c r="A1379" t="s">
        <v>4850</v>
      </c>
      <c r="B1379" t="str">
        <f t="shared" si="63"/>
        <v>PG</v>
      </c>
      <c r="C1379" t="s">
        <v>18</v>
      </c>
      <c r="D1379" t="s">
        <v>2</v>
      </c>
      <c r="E1379">
        <v>1988</v>
      </c>
      <c r="F1379" s="22">
        <f t="shared" si="64"/>
        <v>32143</v>
      </c>
      <c r="G1379" t="s">
        <v>4671</v>
      </c>
      <c r="H1379">
        <f t="shared" si="65"/>
        <v>6</v>
      </c>
      <c r="I1379">
        <v>6</v>
      </c>
      <c r="J1379">
        <v>5100</v>
      </c>
      <c r="K1379" t="s">
        <v>1222</v>
      </c>
      <c r="L1379" t="s">
        <v>883</v>
      </c>
      <c r="M1379" t="s">
        <v>115</v>
      </c>
      <c r="N1379" t="s">
        <v>15</v>
      </c>
      <c r="O1379">
        <v>15000000</v>
      </c>
      <c r="P1379">
        <v>1733070</v>
      </c>
      <c r="Q1379">
        <f>_xlfn.XLOOKUP(E1379,CPI!A:A,CPI!B:B)</f>
        <v>118.3</v>
      </c>
      <c r="R1379" s="12">
        <f>P1379*(CPI!$B$112/Movie!Q1379)</f>
        <v>4463790.6086221468</v>
      </c>
      <c r="S1379" t="s">
        <v>16</v>
      </c>
      <c r="T1379">
        <v>98</v>
      </c>
    </row>
    <row r="1380" spans="1:20" x14ac:dyDescent="0.3">
      <c r="A1380" t="s">
        <v>4851</v>
      </c>
      <c r="B1380" t="str">
        <f t="shared" si="63"/>
        <v>R</v>
      </c>
      <c r="C1380" t="s">
        <v>1</v>
      </c>
      <c r="D1380" t="s">
        <v>48</v>
      </c>
      <c r="E1380">
        <v>1988</v>
      </c>
      <c r="F1380" s="22">
        <f t="shared" si="64"/>
        <v>32143</v>
      </c>
      <c r="G1380" t="s">
        <v>4852</v>
      </c>
      <c r="H1380">
        <f t="shared" si="65"/>
        <v>7.3</v>
      </c>
      <c r="I1380">
        <v>7.3</v>
      </c>
      <c r="J1380">
        <v>6400</v>
      </c>
      <c r="K1380" t="s">
        <v>4853</v>
      </c>
      <c r="L1380" t="s">
        <v>4854</v>
      </c>
      <c r="M1380" t="s">
        <v>535</v>
      </c>
      <c r="N1380" t="s">
        <v>437</v>
      </c>
      <c r="P1380">
        <v>3331297</v>
      </c>
      <c r="Q1380">
        <f>_xlfn.XLOOKUP(E1380,CPI!A:A,CPI!B:B)</f>
        <v>118.3</v>
      </c>
      <c r="R1380" s="12">
        <f>P1380*(CPI!$B$112/Movie!Q1380)</f>
        <v>8580272.1546914615</v>
      </c>
      <c r="S1380" t="s">
        <v>4855</v>
      </c>
      <c r="T1380">
        <v>175</v>
      </c>
    </row>
    <row r="1381" spans="1:20" x14ac:dyDescent="0.3">
      <c r="A1381" t="s">
        <v>4856</v>
      </c>
      <c r="B1381" t="str">
        <f t="shared" si="63"/>
        <v>R</v>
      </c>
      <c r="C1381" t="s">
        <v>1</v>
      </c>
      <c r="D1381" t="s">
        <v>26</v>
      </c>
      <c r="E1381">
        <v>1988</v>
      </c>
      <c r="F1381" s="22">
        <f t="shared" si="64"/>
        <v>32143</v>
      </c>
      <c r="G1381" t="s">
        <v>4620</v>
      </c>
      <c r="H1381">
        <f t="shared" si="65"/>
        <v>7.7</v>
      </c>
      <c r="I1381">
        <v>7.7</v>
      </c>
      <c r="J1381">
        <v>6800</v>
      </c>
      <c r="K1381" t="s">
        <v>2472</v>
      </c>
      <c r="L1381" t="s">
        <v>4857</v>
      </c>
      <c r="M1381" t="s">
        <v>346</v>
      </c>
      <c r="N1381" t="s">
        <v>15</v>
      </c>
      <c r="P1381">
        <v>4870903</v>
      </c>
      <c r="Q1381">
        <f>_xlfn.XLOOKUP(E1381,CPI!A:A,CPI!B:B)</f>
        <v>118.3</v>
      </c>
      <c r="R1381" s="12">
        <f>P1381*(CPI!$B$112/Movie!Q1381)</f>
        <v>12545766.222316144</v>
      </c>
      <c r="S1381" t="s">
        <v>2011</v>
      </c>
      <c r="T1381">
        <v>120</v>
      </c>
    </row>
    <row r="1382" spans="1:20" x14ac:dyDescent="0.3">
      <c r="A1382" t="s">
        <v>4858</v>
      </c>
      <c r="B1382" t="str">
        <f t="shared" si="63"/>
        <v>PG</v>
      </c>
      <c r="C1382" t="s">
        <v>18</v>
      </c>
      <c r="D1382" t="s">
        <v>10</v>
      </c>
      <c r="E1382">
        <v>1988</v>
      </c>
      <c r="F1382" s="22">
        <f t="shared" si="64"/>
        <v>32143</v>
      </c>
      <c r="G1382" t="s">
        <v>4562</v>
      </c>
      <c r="H1382">
        <f t="shared" si="65"/>
        <v>5.7</v>
      </c>
      <c r="I1382">
        <v>5.7</v>
      </c>
      <c r="J1382">
        <v>3900</v>
      </c>
      <c r="K1382" t="s">
        <v>4859</v>
      </c>
      <c r="L1382" t="s">
        <v>4860</v>
      </c>
      <c r="M1382" t="s">
        <v>4861</v>
      </c>
      <c r="N1382" t="s">
        <v>15</v>
      </c>
      <c r="O1382">
        <v>18000000</v>
      </c>
      <c r="P1382">
        <v>1883811</v>
      </c>
      <c r="Q1382">
        <f>_xlfn.XLOOKUP(E1382,CPI!A:A,CPI!B:B)</f>
        <v>118.3</v>
      </c>
      <c r="R1382" s="12">
        <f>P1382*(CPI!$B$112/Movie!Q1382)</f>
        <v>4852047.4361792048</v>
      </c>
      <c r="S1382" t="s">
        <v>4862</v>
      </c>
      <c r="T1382">
        <v>99</v>
      </c>
    </row>
    <row r="1383" spans="1:20" x14ac:dyDescent="0.3">
      <c r="A1383" t="s">
        <v>4863</v>
      </c>
      <c r="B1383" t="str">
        <f t="shared" si="63"/>
        <v>Rating Pending</v>
      </c>
      <c r="D1383" t="s">
        <v>762</v>
      </c>
      <c r="E1383">
        <v>1988</v>
      </c>
      <c r="F1383" s="22">
        <f t="shared" si="64"/>
        <v>32143</v>
      </c>
      <c r="G1383" t="s">
        <v>4580</v>
      </c>
      <c r="H1383">
        <f t="shared" si="65"/>
        <v>6</v>
      </c>
      <c r="I1383">
        <v>6</v>
      </c>
      <c r="J1383">
        <v>1200</v>
      </c>
      <c r="K1383" t="s">
        <v>4864</v>
      </c>
      <c r="L1383" t="s">
        <v>4864</v>
      </c>
      <c r="M1383" t="s">
        <v>4865</v>
      </c>
      <c r="N1383" t="s">
        <v>437</v>
      </c>
      <c r="Q1383">
        <f>_xlfn.XLOOKUP(E1383,CPI!A:A,CPI!B:B)</f>
        <v>118.3</v>
      </c>
      <c r="R1383" s="12">
        <f>P1383*(CPI!$B$112/Movie!Q1383)</f>
        <v>0</v>
      </c>
      <c r="S1383" t="s">
        <v>4866</v>
      </c>
      <c r="T1383">
        <v>88</v>
      </c>
    </row>
    <row r="1384" spans="1:20" x14ac:dyDescent="0.3">
      <c r="A1384" t="s">
        <v>4867</v>
      </c>
      <c r="B1384" t="str">
        <f t="shared" si="63"/>
        <v>R</v>
      </c>
      <c r="C1384" t="s">
        <v>1</v>
      </c>
      <c r="D1384" t="s">
        <v>4868</v>
      </c>
      <c r="E1384">
        <v>1988</v>
      </c>
      <c r="F1384" s="22">
        <f t="shared" si="64"/>
        <v>32143</v>
      </c>
      <c r="G1384" t="s">
        <v>4671</v>
      </c>
      <c r="H1384">
        <f t="shared" si="65"/>
        <v>6.2</v>
      </c>
      <c r="I1384">
        <v>6.2</v>
      </c>
      <c r="J1384">
        <v>9700</v>
      </c>
      <c r="K1384" t="s">
        <v>4869</v>
      </c>
      <c r="L1384" t="s">
        <v>3435</v>
      </c>
      <c r="M1384" t="s">
        <v>1482</v>
      </c>
      <c r="N1384" t="s">
        <v>15</v>
      </c>
      <c r="P1384">
        <v>12706478</v>
      </c>
      <c r="Q1384">
        <f>_xlfn.XLOOKUP(E1384,CPI!A:A,CPI!B:B)</f>
        <v>118.3</v>
      </c>
      <c r="R1384" s="12">
        <f>P1384*(CPI!$B$112/Movie!Q1384)</f>
        <v>32727505.043110732</v>
      </c>
      <c r="S1384" t="s">
        <v>4870</v>
      </c>
      <c r="T1384">
        <v>96</v>
      </c>
    </row>
    <row r="1385" spans="1:20" x14ac:dyDescent="0.3">
      <c r="A1385" t="s">
        <v>4871</v>
      </c>
      <c r="B1385" t="str">
        <f t="shared" si="63"/>
        <v>R</v>
      </c>
      <c r="C1385" t="s">
        <v>1</v>
      </c>
      <c r="D1385" t="s">
        <v>19</v>
      </c>
      <c r="E1385">
        <v>1988</v>
      </c>
      <c r="F1385" s="22">
        <f t="shared" si="64"/>
        <v>32143</v>
      </c>
      <c r="G1385" t="s">
        <v>4326</v>
      </c>
      <c r="H1385">
        <f t="shared" si="65"/>
        <v>4.9000000000000004</v>
      </c>
      <c r="I1385">
        <v>4.9000000000000004</v>
      </c>
      <c r="J1385">
        <v>6000</v>
      </c>
      <c r="K1385" t="s">
        <v>4872</v>
      </c>
      <c r="L1385" t="s">
        <v>2200</v>
      </c>
      <c r="M1385" t="s">
        <v>312</v>
      </c>
      <c r="N1385" t="s">
        <v>15</v>
      </c>
      <c r="P1385">
        <v>6193901</v>
      </c>
      <c r="Q1385">
        <f>_xlfn.XLOOKUP(E1385,CPI!A:A,CPI!B:B)</f>
        <v>118.3</v>
      </c>
      <c r="R1385" s="12">
        <f>P1385*(CPI!$B$112/Movie!Q1385)</f>
        <v>15953352.786982248</v>
      </c>
      <c r="S1385" t="s">
        <v>2201</v>
      </c>
      <c r="T1385">
        <v>103</v>
      </c>
    </row>
    <row r="1386" spans="1:20" x14ac:dyDescent="0.3">
      <c r="A1386" t="s">
        <v>4873</v>
      </c>
      <c r="B1386" t="str">
        <f t="shared" si="63"/>
        <v>R</v>
      </c>
      <c r="C1386" t="s">
        <v>1</v>
      </c>
      <c r="D1386" t="s">
        <v>19</v>
      </c>
      <c r="E1386">
        <v>1988</v>
      </c>
      <c r="F1386" s="22">
        <f t="shared" si="64"/>
        <v>32143</v>
      </c>
      <c r="G1386" t="s">
        <v>4874</v>
      </c>
      <c r="H1386">
        <f t="shared" si="65"/>
        <v>5.2</v>
      </c>
      <c r="I1386">
        <v>5.2</v>
      </c>
      <c r="J1386">
        <v>8400</v>
      </c>
      <c r="K1386" t="s">
        <v>2097</v>
      </c>
      <c r="L1386" t="s">
        <v>4875</v>
      </c>
      <c r="M1386" t="s">
        <v>3881</v>
      </c>
      <c r="N1386" t="s">
        <v>15</v>
      </c>
      <c r="O1386">
        <v>16000000</v>
      </c>
      <c r="P1386">
        <v>4192440</v>
      </c>
      <c r="Q1386">
        <f>_xlfn.XLOOKUP(E1386,CPI!A:A,CPI!B:B)</f>
        <v>118.3</v>
      </c>
      <c r="R1386" s="12">
        <f>P1386*(CPI!$B$112/Movie!Q1386)</f>
        <v>10798279.526627218</v>
      </c>
      <c r="S1386" t="s">
        <v>4876</v>
      </c>
      <c r="T1386">
        <v>105</v>
      </c>
    </row>
    <row r="1387" spans="1:20" x14ac:dyDescent="0.3">
      <c r="A1387" t="s">
        <v>4877</v>
      </c>
      <c r="B1387" t="str">
        <f t="shared" si="63"/>
        <v>R</v>
      </c>
      <c r="C1387" t="s">
        <v>1</v>
      </c>
      <c r="D1387" t="s">
        <v>26</v>
      </c>
      <c r="E1387">
        <v>1988</v>
      </c>
      <c r="F1387" s="22">
        <f t="shared" si="64"/>
        <v>32143</v>
      </c>
      <c r="G1387" t="s">
        <v>4878</v>
      </c>
      <c r="H1387">
        <f t="shared" si="65"/>
        <v>7.2</v>
      </c>
      <c r="I1387">
        <v>7.2</v>
      </c>
      <c r="J1387">
        <v>8300</v>
      </c>
      <c r="K1387" t="s">
        <v>4369</v>
      </c>
      <c r="L1387" t="s">
        <v>4369</v>
      </c>
      <c r="M1387" t="s">
        <v>4879</v>
      </c>
      <c r="N1387" t="s">
        <v>7</v>
      </c>
      <c r="P1387">
        <v>424773</v>
      </c>
      <c r="Q1387">
        <f>_xlfn.XLOOKUP(E1387,CPI!A:A,CPI!B:B)</f>
        <v>118.3</v>
      </c>
      <c r="R1387" s="12">
        <f>P1387*(CPI!$B$112/Movie!Q1387)</f>
        <v>1094068.7497886729</v>
      </c>
      <c r="S1387" t="s">
        <v>3070</v>
      </c>
      <c r="T1387">
        <v>118</v>
      </c>
    </row>
    <row r="1388" spans="1:20" x14ac:dyDescent="0.3">
      <c r="A1388" t="s">
        <v>4880</v>
      </c>
      <c r="B1388" t="str">
        <f t="shared" si="63"/>
        <v>R</v>
      </c>
      <c r="C1388" t="s">
        <v>1</v>
      </c>
      <c r="D1388" t="s">
        <v>19</v>
      </c>
      <c r="E1388">
        <v>1988</v>
      </c>
      <c r="F1388" s="22">
        <f t="shared" si="64"/>
        <v>32143</v>
      </c>
      <c r="G1388" t="s">
        <v>4502</v>
      </c>
      <c r="H1388">
        <f t="shared" si="65"/>
        <v>5.4</v>
      </c>
      <c r="I1388">
        <v>5.4</v>
      </c>
      <c r="J1388">
        <v>4000</v>
      </c>
      <c r="K1388" t="s">
        <v>4881</v>
      </c>
      <c r="L1388" t="s">
        <v>4882</v>
      </c>
      <c r="M1388" t="s">
        <v>3318</v>
      </c>
      <c r="N1388" t="s">
        <v>180</v>
      </c>
      <c r="P1388">
        <v>940173</v>
      </c>
      <c r="Q1388">
        <f>_xlfn.XLOOKUP(E1388,CPI!A:A,CPI!B:B)</f>
        <v>118.3</v>
      </c>
      <c r="R1388" s="12">
        <f>P1388*(CPI!$B$112/Movie!Q1388)</f>
        <v>2421561.3956043953</v>
      </c>
      <c r="S1388" t="s">
        <v>4883</v>
      </c>
      <c r="T1388">
        <v>91</v>
      </c>
    </row>
    <row r="1389" spans="1:20" x14ac:dyDescent="0.3">
      <c r="A1389" t="s">
        <v>4884</v>
      </c>
      <c r="B1389" t="str">
        <f t="shared" si="63"/>
        <v>PG</v>
      </c>
      <c r="C1389" t="s">
        <v>18</v>
      </c>
      <c r="D1389" t="s">
        <v>2</v>
      </c>
      <c r="E1389">
        <v>1988</v>
      </c>
      <c r="F1389" s="22">
        <f t="shared" si="64"/>
        <v>32143</v>
      </c>
      <c r="G1389" t="s">
        <v>4885</v>
      </c>
      <c r="H1389">
        <f t="shared" si="65"/>
        <v>6.6</v>
      </c>
      <c r="I1389">
        <v>6.6</v>
      </c>
      <c r="J1389">
        <v>1800</v>
      </c>
      <c r="K1389" t="s">
        <v>342</v>
      </c>
      <c r="L1389" t="s">
        <v>4886</v>
      </c>
      <c r="M1389" t="s">
        <v>1565</v>
      </c>
      <c r="N1389" t="s">
        <v>15</v>
      </c>
      <c r="O1389">
        <v>3000000</v>
      </c>
      <c r="P1389">
        <v>187349</v>
      </c>
      <c r="Q1389">
        <f>_xlfn.XLOOKUP(E1389,CPI!A:A,CPI!B:B)</f>
        <v>118.3</v>
      </c>
      <c r="R1389" s="12">
        <f>P1389*(CPI!$B$112/Movie!Q1389)</f>
        <v>482546.4099746407</v>
      </c>
      <c r="S1389" t="s">
        <v>16</v>
      </c>
      <c r="T1389">
        <v>99</v>
      </c>
    </row>
    <row r="1390" spans="1:20" x14ac:dyDescent="0.3">
      <c r="A1390" t="s">
        <v>4887</v>
      </c>
      <c r="B1390" t="str">
        <f t="shared" si="63"/>
        <v>R</v>
      </c>
      <c r="C1390" t="s">
        <v>1</v>
      </c>
      <c r="D1390" t="s">
        <v>37</v>
      </c>
      <c r="E1390">
        <v>1988</v>
      </c>
      <c r="F1390" s="22">
        <f t="shared" si="64"/>
        <v>32143</v>
      </c>
      <c r="G1390" t="s">
        <v>4078</v>
      </c>
      <c r="H1390">
        <f t="shared" si="65"/>
        <v>5</v>
      </c>
      <c r="I1390">
        <v>5</v>
      </c>
      <c r="J1390">
        <v>1700</v>
      </c>
      <c r="K1390" t="s">
        <v>4888</v>
      </c>
      <c r="L1390" t="s">
        <v>4889</v>
      </c>
      <c r="M1390" t="s">
        <v>601</v>
      </c>
      <c r="N1390" t="s">
        <v>15</v>
      </c>
      <c r="P1390">
        <v>6337299</v>
      </c>
      <c r="Q1390">
        <f>_xlfn.XLOOKUP(E1390,CPI!A:A,CPI!B:B)</f>
        <v>118.3</v>
      </c>
      <c r="R1390" s="12">
        <f>P1390*(CPI!$B$112/Movie!Q1390)</f>
        <v>16322696.579036348</v>
      </c>
      <c r="S1390" t="s">
        <v>4294</v>
      </c>
      <c r="T1390">
        <v>102</v>
      </c>
    </row>
    <row r="1391" spans="1:20" x14ac:dyDescent="0.3">
      <c r="A1391" t="s">
        <v>4890</v>
      </c>
      <c r="B1391" t="str">
        <f t="shared" si="63"/>
        <v>R</v>
      </c>
      <c r="C1391" t="s">
        <v>1</v>
      </c>
      <c r="D1391" t="s">
        <v>26</v>
      </c>
      <c r="E1391">
        <v>1988</v>
      </c>
      <c r="F1391" s="22">
        <f t="shared" si="64"/>
        <v>32143</v>
      </c>
      <c r="G1391" t="s">
        <v>4464</v>
      </c>
      <c r="H1391">
        <f t="shared" si="65"/>
        <v>4.9000000000000004</v>
      </c>
      <c r="I1391">
        <v>4.9000000000000004</v>
      </c>
      <c r="J1391">
        <v>2200</v>
      </c>
      <c r="K1391" t="s">
        <v>4891</v>
      </c>
      <c r="L1391" t="s">
        <v>4892</v>
      </c>
      <c r="M1391" t="s">
        <v>4893</v>
      </c>
      <c r="N1391" t="s">
        <v>15</v>
      </c>
      <c r="O1391">
        <v>210000</v>
      </c>
      <c r="Q1391">
        <f>_xlfn.XLOOKUP(E1391,CPI!A:A,CPI!B:B)</f>
        <v>118.3</v>
      </c>
      <c r="R1391" s="12">
        <f>P1391*(CPI!$B$112/Movie!Q1391)</f>
        <v>0</v>
      </c>
      <c r="S1391" t="s">
        <v>4894</v>
      </c>
      <c r="T1391">
        <v>81</v>
      </c>
    </row>
    <row r="1392" spans="1:20" x14ac:dyDescent="0.3">
      <c r="A1392" t="s">
        <v>4895</v>
      </c>
      <c r="B1392" t="str">
        <f t="shared" si="63"/>
        <v>PG-13</v>
      </c>
      <c r="C1392" t="s">
        <v>1984</v>
      </c>
      <c r="D1392" t="s">
        <v>26</v>
      </c>
      <c r="E1392">
        <v>1988</v>
      </c>
      <c r="F1392" s="22">
        <f t="shared" si="64"/>
        <v>32143</v>
      </c>
      <c r="G1392" t="s">
        <v>4680</v>
      </c>
      <c r="H1392">
        <f t="shared" si="65"/>
        <v>5.8</v>
      </c>
      <c r="I1392">
        <v>5.8</v>
      </c>
      <c r="J1392">
        <v>497</v>
      </c>
      <c r="K1392" t="s">
        <v>558</v>
      </c>
      <c r="L1392" t="s">
        <v>558</v>
      </c>
      <c r="M1392" t="s">
        <v>558</v>
      </c>
      <c r="N1392" t="s">
        <v>15</v>
      </c>
      <c r="P1392">
        <v>7721852</v>
      </c>
      <c r="Q1392">
        <f>_xlfn.XLOOKUP(E1392,CPI!A:A,CPI!B:B)</f>
        <v>118.3</v>
      </c>
      <c r="R1392" s="12">
        <f>P1392*(CPI!$B$112/Movie!Q1392)</f>
        <v>19888827.594251901</v>
      </c>
      <c r="S1392" t="s">
        <v>29</v>
      </c>
      <c r="T1392">
        <v>104</v>
      </c>
    </row>
    <row r="1393" spans="1:20" x14ac:dyDescent="0.3">
      <c r="A1393">
        <v>1969</v>
      </c>
      <c r="B1393" t="str">
        <f t="shared" si="63"/>
        <v>R</v>
      </c>
      <c r="C1393" t="s">
        <v>1</v>
      </c>
      <c r="D1393" t="s">
        <v>2</v>
      </c>
      <c r="E1393">
        <v>1988</v>
      </c>
      <c r="F1393" s="22">
        <f t="shared" si="64"/>
        <v>32143</v>
      </c>
      <c r="G1393" t="s">
        <v>4533</v>
      </c>
      <c r="H1393">
        <f t="shared" si="65"/>
        <v>5.8</v>
      </c>
      <c r="I1393">
        <v>5.8</v>
      </c>
      <c r="J1393">
        <v>3600</v>
      </c>
      <c r="K1393" t="s">
        <v>590</v>
      </c>
      <c r="L1393" t="s">
        <v>590</v>
      </c>
      <c r="M1393" t="s">
        <v>4896</v>
      </c>
      <c r="N1393" t="s">
        <v>15</v>
      </c>
      <c r="O1393">
        <v>7000000</v>
      </c>
      <c r="P1393">
        <v>5979011</v>
      </c>
      <c r="Q1393">
        <f>_xlfn.XLOOKUP(E1393,CPI!A:A,CPI!B:B)</f>
        <v>118.3</v>
      </c>
      <c r="R1393" s="12">
        <f>P1393*(CPI!$B$112/Movie!Q1393)</f>
        <v>15399870.25950972</v>
      </c>
      <c r="S1393" t="s">
        <v>1521</v>
      </c>
      <c r="T1393">
        <v>95</v>
      </c>
    </row>
    <row r="1394" spans="1:20" x14ac:dyDescent="0.3">
      <c r="A1394" t="s">
        <v>4897</v>
      </c>
      <c r="B1394" t="str">
        <f t="shared" si="63"/>
        <v>PG</v>
      </c>
      <c r="C1394" t="s">
        <v>18</v>
      </c>
      <c r="D1394" t="s">
        <v>26</v>
      </c>
      <c r="E1394">
        <v>1988</v>
      </c>
      <c r="F1394" s="22">
        <f t="shared" si="64"/>
        <v>32143</v>
      </c>
      <c r="G1394" t="s">
        <v>4744</v>
      </c>
      <c r="H1394">
        <f t="shared" si="65"/>
        <v>4.5999999999999996</v>
      </c>
      <c r="I1394">
        <v>4.5999999999999996</v>
      </c>
      <c r="J1394">
        <v>6100</v>
      </c>
      <c r="K1394" t="s">
        <v>3020</v>
      </c>
      <c r="L1394" t="s">
        <v>616</v>
      </c>
      <c r="M1394" t="s">
        <v>373</v>
      </c>
      <c r="N1394" t="s">
        <v>15</v>
      </c>
      <c r="P1394">
        <v>14681192</v>
      </c>
      <c r="Q1394">
        <f>_xlfn.XLOOKUP(E1394,CPI!A:A,CPI!B:B)</f>
        <v>118.3</v>
      </c>
      <c r="R1394" s="12">
        <f>P1394*(CPI!$B$112/Movie!Q1394)</f>
        <v>37813687.256128483</v>
      </c>
      <c r="S1394" t="s">
        <v>8</v>
      </c>
      <c r="T1394">
        <v>113</v>
      </c>
    </row>
    <row r="1395" spans="1:20" x14ac:dyDescent="0.3">
      <c r="A1395" t="s">
        <v>4898</v>
      </c>
      <c r="B1395" t="str">
        <f t="shared" si="63"/>
        <v>R</v>
      </c>
      <c r="C1395" t="s">
        <v>1</v>
      </c>
      <c r="D1395" t="s">
        <v>19</v>
      </c>
      <c r="E1395">
        <v>1988</v>
      </c>
      <c r="F1395" s="22">
        <f t="shared" si="64"/>
        <v>32143</v>
      </c>
      <c r="G1395" t="s">
        <v>4899</v>
      </c>
      <c r="H1395">
        <f t="shared" si="65"/>
        <v>5.5</v>
      </c>
      <c r="I1395">
        <v>5.5</v>
      </c>
      <c r="J1395">
        <v>2600</v>
      </c>
      <c r="K1395" t="s">
        <v>1668</v>
      </c>
      <c r="L1395" t="s">
        <v>4900</v>
      </c>
      <c r="M1395" t="s">
        <v>1159</v>
      </c>
      <c r="N1395" t="s">
        <v>15</v>
      </c>
      <c r="P1395">
        <v>3074681</v>
      </c>
      <c r="Q1395">
        <f>_xlfn.XLOOKUP(E1395,CPI!A:A,CPI!B:B)</f>
        <v>118.3</v>
      </c>
      <c r="R1395" s="12">
        <f>P1395*(CPI!$B$112/Movie!Q1395)</f>
        <v>7919317.841927303</v>
      </c>
      <c r="S1395" t="s">
        <v>2201</v>
      </c>
      <c r="T1395">
        <v>91</v>
      </c>
    </row>
    <row r="1396" spans="1:20" x14ac:dyDescent="0.3">
      <c r="A1396" t="s">
        <v>4901</v>
      </c>
      <c r="B1396" t="str">
        <f t="shared" si="63"/>
        <v>PG-13</v>
      </c>
      <c r="C1396" t="s">
        <v>1984</v>
      </c>
      <c r="D1396" t="s">
        <v>26</v>
      </c>
      <c r="E1396">
        <v>1988</v>
      </c>
      <c r="F1396" s="22">
        <f t="shared" si="64"/>
        <v>32143</v>
      </c>
      <c r="G1396" t="s">
        <v>4764</v>
      </c>
      <c r="H1396">
        <f t="shared" si="65"/>
        <v>5.7</v>
      </c>
      <c r="I1396">
        <v>5.7</v>
      </c>
      <c r="J1396">
        <v>994</v>
      </c>
      <c r="K1396" t="s">
        <v>1121</v>
      </c>
      <c r="L1396" t="s">
        <v>4145</v>
      </c>
      <c r="M1396" t="s">
        <v>4902</v>
      </c>
      <c r="N1396" t="s">
        <v>15</v>
      </c>
      <c r="O1396">
        <v>12000000</v>
      </c>
      <c r="P1396">
        <v>3965604</v>
      </c>
      <c r="Q1396">
        <f>_xlfn.XLOOKUP(E1396,CPI!A:A,CPI!B:B)</f>
        <v>118.3</v>
      </c>
      <c r="R1396" s="12">
        <f>P1396*(CPI!$B$112/Movie!Q1396)</f>
        <v>10214028.223161453</v>
      </c>
      <c r="S1396" t="s">
        <v>103</v>
      </c>
      <c r="T1396">
        <v>105</v>
      </c>
    </row>
    <row r="1397" spans="1:20" x14ac:dyDescent="0.3">
      <c r="A1397" t="s">
        <v>4903</v>
      </c>
      <c r="B1397" t="str">
        <f t="shared" si="63"/>
        <v>PG-13</v>
      </c>
      <c r="C1397" t="s">
        <v>1984</v>
      </c>
      <c r="D1397" t="s">
        <v>2</v>
      </c>
      <c r="E1397">
        <v>1988</v>
      </c>
      <c r="F1397" s="22">
        <f t="shared" si="64"/>
        <v>32143</v>
      </c>
      <c r="G1397" t="s">
        <v>4904</v>
      </c>
      <c r="H1397">
        <f t="shared" si="65"/>
        <v>7.3</v>
      </c>
      <c r="I1397">
        <v>7.3</v>
      </c>
      <c r="J1397">
        <v>3100</v>
      </c>
      <c r="K1397" t="s">
        <v>4905</v>
      </c>
      <c r="L1397" t="s">
        <v>4905</v>
      </c>
      <c r="M1397" t="s">
        <v>4906</v>
      </c>
      <c r="N1397" t="s">
        <v>437</v>
      </c>
      <c r="P1397">
        <v>2319801</v>
      </c>
      <c r="Q1397">
        <f>_xlfn.XLOOKUP(E1397,CPI!A:A,CPI!B:B)</f>
        <v>118.3</v>
      </c>
      <c r="R1397" s="12">
        <f>P1397*(CPI!$B$112/Movie!Q1397)</f>
        <v>5975007.3093829239</v>
      </c>
      <c r="S1397" t="s">
        <v>4907</v>
      </c>
      <c r="T1397">
        <v>105</v>
      </c>
    </row>
    <row r="1398" spans="1:20" x14ac:dyDescent="0.3">
      <c r="A1398" t="s">
        <v>4908</v>
      </c>
      <c r="B1398" t="str">
        <f t="shared" si="63"/>
        <v>R</v>
      </c>
      <c r="C1398" t="s">
        <v>1</v>
      </c>
      <c r="D1398" t="s">
        <v>26</v>
      </c>
      <c r="E1398">
        <v>1988</v>
      </c>
      <c r="F1398" s="22">
        <f t="shared" si="64"/>
        <v>32143</v>
      </c>
      <c r="G1398" t="s">
        <v>3908</v>
      </c>
      <c r="H1398">
        <f t="shared" si="65"/>
        <v>5.8</v>
      </c>
      <c r="I1398">
        <v>5.8</v>
      </c>
      <c r="J1398">
        <v>4800</v>
      </c>
      <c r="K1398" t="s">
        <v>255</v>
      </c>
      <c r="L1398" t="s">
        <v>4909</v>
      </c>
      <c r="M1398" t="s">
        <v>44</v>
      </c>
      <c r="N1398" t="s">
        <v>15</v>
      </c>
      <c r="O1398">
        <v>19000000</v>
      </c>
      <c r="P1398">
        <v>11005304</v>
      </c>
      <c r="Q1398">
        <f>_xlfn.XLOOKUP(E1398,CPI!A:A,CPI!B:B)</f>
        <v>118.3</v>
      </c>
      <c r="R1398" s="12">
        <f>P1398*(CPI!$B$112/Movie!Q1398)</f>
        <v>28345867.53000845</v>
      </c>
      <c r="S1398" t="s">
        <v>35</v>
      </c>
      <c r="T1398">
        <v>97</v>
      </c>
    </row>
    <row r="1399" spans="1:20" x14ac:dyDescent="0.3">
      <c r="A1399" t="s">
        <v>4910</v>
      </c>
      <c r="B1399" t="str">
        <f t="shared" si="63"/>
        <v>PG</v>
      </c>
      <c r="C1399" t="s">
        <v>18</v>
      </c>
      <c r="D1399" t="s">
        <v>26</v>
      </c>
      <c r="E1399">
        <v>1988</v>
      </c>
      <c r="F1399" s="22">
        <f t="shared" si="64"/>
        <v>32143</v>
      </c>
      <c r="G1399" t="s">
        <v>4358</v>
      </c>
      <c r="H1399">
        <f t="shared" si="65"/>
        <v>7</v>
      </c>
      <c r="I1399">
        <v>7</v>
      </c>
      <c r="J1399">
        <v>9800</v>
      </c>
      <c r="K1399" t="s">
        <v>2148</v>
      </c>
      <c r="L1399" t="s">
        <v>4911</v>
      </c>
      <c r="M1399" t="s">
        <v>91</v>
      </c>
      <c r="N1399" t="s">
        <v>7</v>
      </c>
      <c r="P1399">
        <v>8539181</v>
      </c>
      <c r="Q1399">
        <f>_xlfn.XLOOKUP(E1399,CPI!A:A,CPI!B:B)</f>
        <v>118.3</v>
      </c>
      <c r="R1399" s="12">
        <f>P1399*(CPI!$B$112/Movie!Q1399)</f>
        <v>21993985.213017751</v>
      </c>
      <c r="S1399" t="s">
        <v>1026</v>
      </c>
      <c r="T1399">
        <v>107</v>
      </c>
    </row>
    <row r="1400" spans="1:20" x14ac:dyDescent="0.3">
      <c r="A1400" t="s">
        <v>4912</v>
      </c>
      <c r="B1400" t="str">
        <f t="shared" si="63"/>
        <v>R</v>
      </c>
      <c r="C1400" t="s">
        <v>1</v>
      </c>
      <c r="D1400" t="s">
        <v>37</v>
      </c>
      <c r="E1400">
        <v>1988</v>
      </c>
      <c r="F1400" s="22">
        <f t="shared" si="64"/>
        <v>32143</v>
      </c>
      <c r="G1400" t="s">
        <v>4806</v>
      </c>
      <c r="H1400">
        <f t="shared" si="65"/>
        <v>5.6</v>
      </c>
      <c r="I1400">
        <v>5.6</v>
      </c>
      <c r="J1400">
        <v>3600</v>
      </c>
      <c r="K1400" t="s">
        <v>4913</v>
      </c>
      <c r="L1400" t="s">
        <v>4913</v>
      </c>
      <c r="M1400" t="s">
        <v>4914</v>
      </c>
      <c r="N1400" t="s">
        <v>15</v>
      </c>
      <c r="O1400">
        <v>4000000</v>
      </c>
      <c r="P1400">
        <v>9797098</v>
      </c>
      <c r="Q1400">
        <f>_xlfn.XLOOKUP(E1400,CPI!A:A,CPI!B:B)</f>
        <v>118.3</v>
      </c>
      <c r="R1400" s="12">
        <f>P1400*(CPI!$B$112/Movie!Q1400)</f>
        <v>25233945.567202028</v>
      </c>
      <c r="S1400" t="s">
        <v>4915</v>
      </c>
      <c r="T1400">
        <v>80</v>
      </c>
    </row>
    <row r="1401" spans="1:20" x14ac:dyDescent="0.3">
      <c r="A1401" t="s">
        <v>4916</v>
      </c>
      <c r="B1401" t="str">
        <f t="shared" si="63"/>
        <v>PG</v>
      </c>
      <c r="C1401" t="s">
        <v>18</v>
      </c>
      <c r="D1401" t="s">
        <v>2</v>
      </c>
      <c r="E1401">
        <v>1988</v>
      </c>
      <c r="F1401" s="22">
        <f t="shared" si="64"/>
        <v>32143</v>
      </c>
      <c r="G1401" t="s">
        <v>4533</v>
      </c>
      <c r="H1401">
        <f t="shared" si="65"/>
        <v>7.3</v>
      </c>
      <c r="I1401">
        <v>7.3</v>
      </c>
      <c r="J1401">
        <v>13000</v>
      </c>
      <c r="K1401" t="s">
        <v>274</v>
      </c>
      <c r="L1401" t="s">
        <v>274</v>
      </c>
      <c r="M1401" t="s">
        <v>4917</v>
      </c>
      <c r="N1401" t="s">
        <v>15</v>
      </c>
      <c r="O1401">
        <v>10000000</v>
      </c>
      <c r="P1401">
        <v>1562749</v>
      </c>
      <c r="Q1401">
        <f>_xlfn.XLOOKUP(E1401,CPI!A:A,CPI!B:B)</f>
        <v>118.3</v>
      </c>
      <c r="R1401" s="12">
        <f>P1401*(CPI!$B$112/Movie!Q1401)</f>
        <v>4025102.4539306844</v>
      </c>
      <c r="S1401" t="s">
        <v>275</v>
      </c>
      <c r="T1401">
        <v>81</v>
      </c>
    </row>
    <row r="1402" spans="1:20" x14ac:dyDescent="0.3">
      <c r="A1402" t="s">
        <v>4918</v>
      </c>
      <c r="B1402" t="str">
        <f t="shared" si="63"/>
        <v>PG-13</v>
      </c>
      <c r="C1402" t="s">
        <v>1984</v>
      </c>
      <c r="D1402" t="s">
        <v>2</v>
      </c>
      <c r="E1402">
        <v>1988</v>
      </c>
      <c r="F1402" s="22">
        <f t="shared" si="64"/>
        <v>32143</v>
      </c>
      <c r="G1402" t="s">
        <v>4919</v>
      </c>
      <c r="H1402">
        <f t="shared" si="65"/>
        <v>6.7</v>
      </c>
      <c r="I1402">
        <v>6.7</v>
      </c>
      <c r="J1402">
        <v>5500</v>
      </c>
      <c r="K1402" t="s">
        <v>4920</v>
      </c>
      <c r="L1402" t="s">
        <v>4921</v>
      </c>
      <c r="M1402" t="s">
        <v>4922</v>
      </c>
      <c r="N1402" t="s">
        <v>7</v>
      </c>
      <c r="P1402">
        <v>241278</v>
      </c>
      <c r="Q1402">
        <f>_xlfn.XLOOKUP(E1402,CPI!A:A,CPI!B:B)</f>
        <v>118.3</v>
      </c>
      <c r="R1402" s="12">
        <f>P1402*(CPI!$B$112/Movie!Q1402)</f>
        <v>621448.91462383769</v>
      </c>
      <c r="S1402" t="s">
        <v>2758</v>
      </c>
      <c r="T1402">
        <v>92</v>
      </c>
    </row>
    <row r="1403" spans="1:20" x14ac:dyDescent="0.3">
      <c r="A1403" t="s">
        <v>4923</v>
      </c>
      <c r="B1403" t="str">
        <f t="shared" si="63"/>
        <v>R</v>
      </c>
      <c r="C1403" t="s">
        <v>1</v>
      </c>
      <c r="D1403" t="s">
        <v>89</v>
      </c>
      <c r="E1403">
        <v>1988</v>
      </c>
      <c r="F1403" s="22">
        <f t="shared" si="64"/>
        <v>32143</v>
      </c>
      <c r="G1403" t="s">
        <v>4521</v>
      </c>
      <c r="H1403">
        <f t="shared" si="65"/>
        <v>5.7</v>
      </c>
      <c r="I1403">
        <v>5.7</v>
      </c>
      <c r="J1403">
        <v>3900</v>
      </c>
      <c r="K1403" t="s">
        <v>699</v>
      </c>
      <c r="L1403" t="s">
        <v>2501</v>
      </c>
      <c r="M1403" t="s">
        <v>4443</v>
      </c>
      <c r="N1403" t="s">
        <v>15</v>
      </c>
      <c r="O1403">
        <v>16000000</v>
      </c>
      <c r="P1403">
        <v>4594452</v>
      </c>
      <c r="Q1403">
        <f>_xlfn.XLOOKUP(E1403,CPI!A:A,CPI!B:B)</f>
        <v>118.3</v>
      </c>
      <c r="R1403" s="12">
        <f>P1403*(CPI!$B$112/Movie!Q1403)</f>
        <v>11833723.790363481</v>
      </c>
      <c r="S1403" t="s">
        <v>4924</v>
      </c>
      <c r="T1403">
        <v>102</v>
      </c>
    </row>
    <row r="1404" spans="1:20" x14ac:dyDescent="0.3">
      <c r="A1404" t="s">
        <v>4925</v>
      </c>
      <c r="B1404" t="str">
        <f t="shared" si="63"/>
        <v>R</v>
      </c>
      <c r="C1404" t="s">
        <v>1</v>
      </c>
      <c r="D1404" t="s">
        <v>89</v>
      </c>
      <c r="E1404">
        <v>1988</v>
      </c>
      <c r="F1404" s="22">
        <f t="shared" si="64"/>
        <v>32143</v>
      </c>
      <c r="G1404" t="s">
        <v>3533</v>
      </c>
      <c r="H1404">
        <f t="shared" si="65"/>
        <v>6.4</v>
      </c>
      <c r="I1404">
        <v>6.4</v>
      </c>
      <c r="J1404">
        <v>4800</v>
      </c>
      <c r="K1404" t="s">
        <v>4926</v>
      </c>
      <c r="L1404" t="s">
        <v>4927</v>
      </c>
      <c r="M1404" t="s">
        <v>1524</v>
      </c>
      <c r="N1404" t="s">
        <v>15</v>
      </c>
      <c r="O1404">
        <v>3000000</v>
      </c>
      <c r="P1404">
        <v>1984315</v>
      </c>
      <c r="Q1404">
        <f>_xlfn.XLOOKUP(E1404,CPI!A:A,CPI!B:B)</f>
        <v>118.3</v>
      </c>
      <c r="R1404" s="12">
        <f>P1404*(CPI!$B$112/Movie!Q1404)</f>
        <v>5110911.0777683854</v>
      </c>
      <c r="S1404" t="s">
        <v>1521</v>
      </c>
      <c r="T1404">
        <v>110</v>
      </c>
    </row>
    <row r="1405" spans="1:20" x14ac:dyDescent="0.3">
      <c r="A1405" t="s">
        <v>4928</v>
      </c>
      <c r="B1405" t="str">
        <f t="shared" si="63"/>
        <v>PG-13</v>
      </c>
      <c r="C1405" t="s">
        <v>1984</v>
      </c>
      <c r="D1405" t="s">
        <v>37</v>
      </c>
      <c r="E1405">
        <v>1988</v>
      </c>
      <c r="F1405" s="22">
        <f t="shared" si="64"/>
        <v>32143</v>
      </c>
      <c r="G1405" t="s">
        <v>4068</v>
      </c>
      <c r="H1405">
        <f t="shared" si="65"/>
        <v>5.4</v>
      </c>
      <c r="I1405">
        <v>5.4</v>
      </c>
      <c r="J1405">
        <v>2300</v>
      </c>
      <c r="K1405" t="s">
        <v>4929</v>
      </c>
      <c r="L1405" t="s">
        <v>4929</v>
      </c>
      <c r="M1405" t="s">
        <v>4930</v>
      </c>
      <c r="N1405" t="s">
        <v>15</v>
      </c>
      <c r="O1405">
        <v>6000000</v>
      </c>
      <c r="P1405">
        <v>40397</v>
      </c>
      <c r="Q1405">
        <f>_xlfn.XLOOKUP(E1405,CPI!A:A,CPI!B:B)</f>
        <v>118.3</v>
      </c>
      <c r="R1405" s="12">
        <f>P1405*(CPI!$B$112/Movie!Q1405)</f>
        <v>104048.73964497041</v>
      </c>
      <c r="S1405" t="s">
        <v>1174</v>
      </c>
      <c r="T1405">
        <v>91</v>
      </c>
    </row>
    <row r="1406" spans="1:20" x14ac:dyDescent="0.3">
      <c r="A1406" t="s">
        <v>4931</v>
      </c>
      <c r="B1406" t="str">
        <f t="shared" si="63"/>
        <v>R</v>
      </c>
      <c r="C1406" t="s">
        <v>1</v>
      </c>
      <c r="D1406" t="s">
        <v>89</v>
      </c>
      <c r="E1406">
        <v>1988</v>
      </c>
      <c r="F1406" s="22">
        <f t="shared" si="64"/>
        <v>32143</v>
      </c>
      <c r="G1406" t="s">
        <v>4932</v>
      </c>
      <c r="H1406">
        <f t="shared" si="65"/>
        <v>6.2</v>
      </c>
      <c r="I1406">
        <v>6.2</v>
      </c>
      <c r="J1406">
        <v>3800</v>
      </c>
      <c r="K1406" t="s">
        <v>4933</v>
      </c>
      <c r="L1406" t="s">
        <v>4933</v>
      </c>
      <c r="M1406" t="s">
        <v>4031</v>
      </c>
      <c r="N1406" t="s">
        <v>7</v>
      </c>
      <c r="O1406">
        <v>4000000</v>
      </c>
      <c r="P1406">
        <v>1791328</v>
      </c>
      <c r="Q1406">
        <f>_xlfn.XLOOKUP(E1406,CPI!A:A,CPI!B:B)</f>
        <v>118.3</v>
      </c>
      <c r="R1406" s="12">
        <f>P1406*(CPI!$B$112/Movie!Q1406)</f>
        <v>4613843.1242603548</v>
      </c>
      <c r="S1406" t="s">
        <v>1521</v>
      </c>
      <c r="T1406">
        <v>93</v>
      </c>
    </row>
    <row r="1407" spans="1:20" x14ac:dyDescent="0.3">
      <c r="A1407" t="s">
        <v>4934</v>
      </c>
      <c r="B1407" t="str">
        <f t="shared" si="63"/>
        <v>R</v>
      </c>
      <c r="C1407" t="s">
        <v>1</v>
      </c>
      <c r="D1407" t="s">
        <v>2</v>
      </c>
      <c r="E1407">
        <v>1988</v>
      </c>
      <c r="F1407" s="22">
        <f t="shared" si="64"/>
        <v>32143</v>
      </c>
      <c r="G1407" t="s">
        <v>4935</v>
      </c>
      <c r="H1407">
        <f t="shared" si="65"/>
        <v>5.4</v>
      </c>
      <c r="I1407">
        <v>5.4</v>
      </c>
      <c r="J1407">
        <v>1200</v>
      </c>
      <c r="K1407" t="s">
        <v>4936</v>
      </c>
      <c r="L1407" t="s">
        <v>4936</v>
      </c>
      <c r="M1407" t="s">
        <v>4937</v>
      </c>
      <c r="N1407" t="s">
        <v>15</v>
      </c>
      <c r="Q1407">
        <f>_xlfn.XLOOKUP(E1407,CPI!A:A,CPI!B:B)</f>
        <v>118.3</v>
      </c>
      <c r="R1407" s="12">
        <f>P1407*(CPI!$B$112/Movie!Q1407)</f>
        <v>0</v>
      </c>
      <c r="S1407" t="s">
        <v>3489</v>
      </c>
      <c r="T1407">
        <v>93</v>
      </c>
    </row>
    <row r="1408" spans="1:20" x14ac:dyDescent="0.3">
      <c r="A1408" t="s">
        <v>4938</v>
      </c>
      <c r="B1408" t="str">
        <f t="shared" si="63"/>
        <v>PG</v>
      </c>
      <c r="C1408" t="s">
        <v>18</v>
      </c>
      <c r="D1408" t="s">
        <v>26</v>
      </c>
      <c r="E1408">
        <v>1988</v>
      </c>
      <c r="F1408" s="22">
        <f t="shared" si="64"/>
        <v>32143</v>
      </c>
      <c r="G1408" t="s">
        <v>4068</v>
      </c>
      <c r="H1408">
        <f t="shared" si="65"/>
        <v>5.9</v>
      </c>
      <c r="I1408">
        <v>5.9</v>
      </c>
      <c r="J1408">
        <v>3500</v>
      </c>
      <c r="K1408" t="s">
        <v>990</v>
      </c>
      <c r="L1408" t="s">
        <v>4939</v>
      </c>
      <c r="M1408" t="s">
        <v>2159</v>
      </c>
      <c r="N1408" t="s">
        <v>15</v>
      </c>
      <c r="O1408">
        <v>18000000</v>
      </c>
      <c r="P1408">
        <v>9129999</v>
      </c>
      <c r="Q1408">
        <f>_xlfn.XLOOKUP(E1408,CPI!A:A,CPI!B:B)</f>
        <v>118.3</v>
      </c>
      <c r="R1408" s="12">
        <f>P1408*(CPI!$B$112/Movie!Q1408)</f>
        <v>23515728.616229922</v>
      </c>
      <c r="S1408" t="s">
        <v>2085</v>
      </c>
      <c r="T1408">
        <v>105</v>
      </c>
    </row>
    <row r="1409" spans="1:20" x14ac:dyDescent="0.3">
      <c r="A1409" t="s">
        <v>4940</v>
      </c>
      <c r="B1409" t="str">
        <f t="shared" si="63"/>
        <v>R</v>
      </c>
      <c r="C1409" t="s">
        <v>1</v>
      </c>
      <c r="D1409" t="s">
        <v>19</v>
      </c>
      <c r="E1409">
        <v>1988</v>
      </c>
      <c r="F1409" s="22">
        <f t="shared" si="64"/>
        <v>32143</v>
      </c>
      <c r="G1409" t="s">
        <v>4941</v>
      </c>
      <c r="H1409">
        <f t="shared" si="65"/>
        <v>5.7</v>
      </c>
      <c r="I1409">
        <v>5.7</v>
      </c>
      <c r="J1409">
        <v>1300</v>
      </c>
      <c r="K1409" t="s">
        <v>4942</v>
      </c>
      <c r="L1409" t="s">
        <v>4493</v>
      </c>
      <c r="M1409" t="s">
        <v>169</v>
      </c>
      <c r="N1409" t="s">
        <v>15</v>
      </c>
      <c r="P1409">
        <v>188964</v>
      </c>
      <c r="Q1409">
        <f>_xlfn.XLOOKUP(E1409,CPI!A:A,CPI!B:B)</f>
        <v>118.3</v>
      </c>
      <c r="R1409" s="12">
        <f>P1409*(CPI!$B$112/Movie!Q1409)</f>
        <v>486706.0929839391</v>
      </c>
      <c r="S1409" t="s">
        <v>4943</v>
      </c>
      <c r="T1409">
        <v>108</v>
      </c>
    </row>
    <row r="1410" spans="1:20" x14ac:dyDescent="0.3">
      <c r="A1410" t="s">
        <v>4944</v>
      </c>
      <c r="B1410" t="str">
        <f t="shared" si="63"/>
        <v>R</v>
      </c>
      <c r="C1410" t="s">
        <v>1</v>
      </c>
      <c r="D1410" t="s">
        <v>2</v>
      </c>
      <c r="E1410">
        <v>1988</v>
      </c>
      <c r="F1410" s="22">
        <f t="shared" si="64"/>
        <v>32143</v>
      </c>
      <c r="G1410" t="s">
        <v>4945</v>
      </c>
      <c r="H1410">
        <f t="shared" si="65"/>
        <v>6.7</v>
      </c>
      <c r="I1410">
        <v>6.7</v>
      </c>
      <c r="J1410">
        <v>5700</v>
      </c>
      <c r="K1410" t="s">
        <v>4946</v>
      </c>
      <c r="L1410" t="s">
        <v>3036</v>
      </c>
      <c r="M1410" t="s">
        <v>1550</v>
      </c>
      <c r="N1410" t="s">
        <v>15</v>
      </c>
      <c r="P1410">
        <v>8674093</v>
      </c>
      <c r="Q1410">
        <f>_xlfn.XLOOKUP(E1410,CPI!A:A,CPI!B:B)</f>
        <v>118.3</v>
      </c>
      <c r="R1410" s="12">
        <f>P1410*(CPI!$B$112/Movie!Q1410)</f>
        <v>22341471.995773457</v>
      </c>
      <c r="S1410" t="s">
        <v>4191</v>
      </c>
      <c r="T1410">
        <v>124</v>
      </c>
    </row>
    <row r="1411" spans="1:20" x14ac:dyDescent="0.3">
      <c r="A1411" t="s">
        <v>4947</v>
      </c>
      <c r="B1411" t="str">
        <f t="shared" ref="B1411:B1474" si="66">IF(C1411="","Rating Pending",C1411)</f>
        <v>PG</v>
      </c>
      <c r="C1411" t="s">
        <v>18</v>
      </c>
      <c r="D1411" t="s">
        <v>26</v>
      </c>
      <c r="E1411">
        <v>1988</v>
      </c>
      <c r="F1411" s="22">
        <f t="shared" ref="F1411:F1474" si="67">DATE(TRIM(E1411), 1, 1)</f>
        <v>32143</v>
      </c>
      <c r="G1411" t="s">
        <v>4941</v>
      </c>
      <c r="H1411">
        <f t="shared" ref="H1411:H1474" si="68">IF(I1411="","Score Pending",I1411)</f>
        <v>6.9</v>
      </c>
      <c r="I1411">
        <v>6.9</v>
      </c>
      <c r="J1411">
        <v>3900</v>
      </c>
      <c r="K1411" t="s">
        <v>4948</v>
      </c>
      <c r="L1411" t="s">
        <v>4949</v>
      </c>
      <c r="M1411" t="s">
        <v>4950</v>
      </c>
      <c r="N1411" t="s">
        <v>15</v>
      </c>
      <c r="O1411">
        <v>4000000</v>
      </c>
      <c r="P1411">
        <v>16262415</v>
      </c>
      <c r="Q1411">
        <f>_xlfn.XLOOKUP(E1411,CPI!A:A,CPI!B:B)</f>
        <v>118.3</v>
      </c>
      <c r="R1411" s="12">
        <f>P1411*(CPI!$B$112/Movie!Q1411)</f>
        <v>41886372.362637356</v>
      </c>
      <c r="S1411" t="s">
        <v>8</v>
      </c>
      <c r="T1411">
        <v>97</v>
      </c>
    </row>
    <row r="1412" spans="1:20" x14ac:dyDescent="0.3">
      <c r="A1412" t="s">
        <v>4951</v>
      </c>
      <c r="B1412" t="str">
        <f t="shared" si="66"/>
        <v>PG</v>
      </c>
      <c r="C1412" t="s">
        <v>18</v>
      </c>
      <c r="D1412" t="s">
        <v>26</v>
      </c>
      <c r="E1412">
        <v>1988</v>
      </c>
      <c r="F1412" s="22">
        <f t="shared" si="67"/>
        <v>32143</v>
      </c>
      <c r="G1412" t="s">
        <v>4358</v>
      </c>
      <c r="H1412">
        <f t="shared" si="68"/>
        <v>7</v>
      </c>
      <c r="I1412">
        <v>7</v>
      </c>
      <c r="J1412">
        <v>3400</v>
      </c>
      <c r="K1412" t="s">
        <v>672</v>
      </c>
      <c r="L1412" t="s">
        <v>672</v>
      </c>
      <c r="M1412" t="s">
        <v>2566</v>
      </c>
      <c r="N1412" t="s">
        <v>15</v>
      </c>
      <c r="P1412">
        <v>3527886</v>
      </c>
      <c r="Q1412">
        <f>_xlfn.XLOOKUP(E1412,CPI!A:A,CPI!B:B)</f>
        <v>118.3</v>
      </c>
      <c r="R1412" s="12">
        <f>P1412*(CPI!$B$112/Movie!Q1412)</f>
        <v>9086617.6179205403</v>
      </c>
      <c r="S1412" t="s">
        <v>16</v>
      </c>
      <c r="T1412">
        <v>100</v>
      </c>
    </row>
    <row r="1413" spans="1:20" x14ac:dyDescent="0.3">
      <c r="A1413" t="s">
        <v>4952</v>
      </c>
      <c r="B1413" t="str">
        <f t="shared" si="66"/>
        <v>R</v>
      </c>
      <c r="C1413" t="s">
        <v>1</v>
      </c>
      <c r="D1413" t="s">
        <v>89</v>
      </c>
      <c r="E1413">
        <v>1988</v>
      </c>
      <c r="F1413" s="22">
        <f t="shared" si="67"/>
        <v>32143</v>
      </c>
      <c r="G1413" t="s">
        <v>4551</v>
      </c>
      <c r="H1413">
        <f t="shared" si="68"/>
        <v>5.5</v>
      </c>
      <c r="I1413">
        <v>5.5</v>
      </c>
      <c r="J1413">
        <v>997</v>
      </c>
      <c r="K1413" t="s">
        <v>4953</v>
      </c>
      <c r="L1413" t="s">
        <v>4954</v>
      </c>
      <c r="M1413" t="s">
        <v>1202</v>
      </c>
      <c r="N1413" t="s">
        <v>15</v>
      </c>
      <c r="P1413">
        <v>2432536</v>
      </c>
      <c r="Q1413">
        <f>_xlfn.XLOOKUP(E1413,CPI!A:A,CPI!B:B)</f>
        <v>118.3</v>
      </c>
      <c r="R1413" s="12">
        <f>P1413*(CPI!$B$112/Movie!Q1413)</f>
        <v>6265373.7886728654</v>
      </c>
      <c r="S1413" t="s">
        <v>2789</v>
      </c>
      <c r="T1413">
        <v>108</v>
      </c>
    </row>
    <row r="1414" spans="1:20" x14ac:dyDescent="0.3">
      <c r="A1414" t="s">
        <v>4955</v>
      </c>
      <c r="B1414" t="str">
        <f t="shared" si="66"/>
        <v>PG</v>
      </c>
      <c r="C1414" t="s">
        <v>18</v>
      </c>
      <c r="D1414" t="s">
        <v>26</v>
      </c>
      <c r="E1414">
        <v>1988</v>
      </c>
      <c r="F1414" s="22">
        <f t="shared" si="67"/>
        <v>32143</v>
      </c>
      <c r="G1414" t="s">
        <v>4769</v>
      </c>
      <c r="H1414">
        <f t="shared" si="68"/>
        <v>4.4000000000000004</v>
      </c>
      <c r="I1414">
        <v>4.4000000000000004</v>
      </c>
      <c r="J1414">
        <v>3100</v>
      </c>
      <c r="K1414" t="s">
        <v>2810</v>
      </c>
      <c r="L1414" t="s">
        <v>4956</v>
      </c>
      <c r="M1414" t="s">
        <v>4957</v>
      </c>
      <c r="N1414" t="s">
        <v>15</v>
      </c>
      <c r="P1414">
        <v>6436211</v>
      </c>
      <c r="Q1414">
        <f>_xlfn.XLOOKUP(E1414,CPI!A:A,CPI!B:B)</f>
        <v>118.3</v>
      </c>
      <c r="R1414" s="12">
        <f>P1414*(CPI!$B$112/Movie!Q1414)</f>
        <v>16577459.777683854</v>
      </c>
      <c r="S1414" t="s">
        <v>8</v>
      </c>
      <c r="T1414">
        <v>83</v>
      </c>
    </row>
    <row r="1415" spans="1:20" x14ac:dyDescent="0.3">
      <c r="A1415" t="s">
        <v>4958</v>
      </c>
      <c r="B1415" t="str">
        <f t="shared" si="66"/>
        <v>R</v>
      </c>
      <c r="C1415" t="s">
        <v>1</v>
      </c>
      <c r="D1415" t="s">
        <v>19</v>
      </c>
      <c r="E1415">
        <v>1988</v>
      </c>
      <c r="F1415" s="22">
        <f t="shared" si="67"/>
        <v>32143</v>
      </c>
      <c r="G1415" t="s">
        <v>3964</v>
      </c>
      <c r="H1415">
        <f t="shared" si="68"/>
        <v>6</v>
      </c>
      <c r="I1415">
        <v>6</v>
      </c>
      <c r="J1415">
        <v>3000</v>
      </c>
      <c r="K1415" t="s">
        <v>1308</v>
      </c>
      <c r="L1415" t="s">
        <v>1308</v>
      </c>
      <c r="M1415" t="s">
        <v>1784</v>
      </c>
      <c r="N1415" t="s">
        <v>15</v>
      </c>
      <c r="O1415">
        <v>6000000</v>
      </c>
      <c r="P1415">
        <v>10068039</v>
      </c>
      <c r="Q1415">
        <f>_xlfn.XLOOKUP(E1415,CPI!A:A,CPI!B:B)</f>
        <v>118.3</v>
      </c>
      <c r="R1415" s="12">
        <f>P1415*(CPI!$B$112/Movie!Q1415)</f>
        <v>25931796.139475908</v>
      </c>
      <c r="S1415" t="s">
        <v>4665</v>
      </c>
      <c r="T1415">
        <v>97</v>
      </c>
    </row>
    <row r="1416" spans="1:20" x14ac:dyDescent="0.3">
      <c r="A1416" t="s">
        <v>4959</v>
      </c>
      <c r="B1416" t="str">
        <f t="shared" si="66"/>
        <v>R</v>
      </c>
      <c r="C1416" t="s">
        <v>1</v>
      </c>
      <c r="D1416" t="s">
        <v>26</v>
      </c>
      <c r="E1416">
        <v>1988</v>
      </c>
      <c r="F1416" s="22">
        <f t="shared" si="67"/>
        <v>32143</v>
      </c>
      <c r="G1416" t="s">
        <v>4960</v>
      </c>
      <c r="H1416">
        <f t="shared" si="68"/>
        <v>5.0999999999999996</v>
      </c>
      <c r="I1416">
        <v>5.0999999999999996</v>
      </c>
      <c r="J1416">
        <v>4900</v>
      </c>
      <c r="K1416" t="s">
        <v>2647</v>
      </c>
      <c r="L1416" t="s">
        <v>3512</v>
      </c>
      <c r="M1416" t="s">
        <v>2877</v>
      </c>
      <c r="N1416" t="s">
        <v>15</v>
      </c>
      <c r="P1416">
        <v>2955917</v>
      </c>
      <c r="Q1416">
        <f>_xlfn.XLOOKUP(E1416,CPI!A:A,CPI!B:B)</f>
        <v>118.3</v>
      </c>
      <c r="R1416" s="12">
        <f>P1416*(CPI!$B$112/Movie!Q1416)</f>
        <v>7613422.737954353</v>
      </c>
      <c r="S1416" t="s">
        <v>3803</v>
      </c>
      <c r="T1416">
        <v>92</v>
      </c>
    </row>
    <row r="1417" spans="1:20" x14ac:dyDescent="0.3">
      <c r="A1417" t="s">
        <v>4961</v>
      </c>
      <c r="B1417" t="str">
        <f t="shared" si="66"/>
        <v>PG-13</v>
      </c>
      <c r="C1417" t="s">
        <v>1984</v>
      </c>
      <c r="D1417" t="s">
        <v>2</v>
      </c>
      <c r="E1417">
        <v>1988</v>
      </c>
      <c r="F1417" s="22">
        <f t="shared" si="67"/>
        <v>32143</v>
      </c>
      <c r="G1417" t="s">
        <v>4962</v>
      </c>
      <c r="H1417">
        <f t="shared" si="68"/>
        <v>6.8</v>
      </c>
      <c r="I1417">
        <v>6.8</v>
      </c>
      <c r="J1417">
        <v>1200</v>
      </c>
      <c r="K1417" t="s">
        <v>3884</v>
      </c>
      <c r="L1417" t="s">
        <v>3884</v>
      </c>
      <c r="M1417" t="s">
        <v>1031</v>
      </c>
      <c r="N1417" t="s">
        <v>7</v>
      </c>
      <c r="P1417">
        <v>1451857</v>
      </c>
      <c r="Q1417">
        <f>_xlfn.XLOOKUP(E1417,CPI!A:A,CPI!B:B)</f>
        <v>118.3</v>
      </c>
      <c r="R1417" s="12">
        <f>P1417*(CPI!$B$112/Movie!Q1417)</f>
        <v>3739482.9070160608</v>
      </c>
      <c r="S1417" t="s">
        <v>4963</v>
      </c>
      <c r="T1417">
        <v>104</v>
      </c>
    </row>
    <row r="1418" spans="1:20" x14ac:dyDescent="0.3">
      <c r="A1418" t="s">
        <v>4964</v>
      </c>
      <c r="B1418" t="str">
        <f t="shared" si="66"/>
        <v>R</v>
      </c>
      <c r="C1418" t="s">
        <v>1</v>
      </c>
      <c r="D1418" t="s">
        <v>2</v>
      </c>
      <c r="E1418">
        <v>1988</v>
      </c>
      <c r="F1418" s="22">
        <f t="shared" si="67"/>
        <v>32143</v>
      </c>
      <c r="G1418" t="s">
        <v>4460</v>
      </c>
      <c r="H1418">
        <f t="shared" si="68"/>
        <v>6.2</v>
      </c>
      <c r="I1418">
        <v>6.2</v>
      </c>
      <c r="J1418">
        <v>3000</v>
      </c>
      <c r="K1418" t="s">
        <v>994</v>
      </c>
      <c r="L1418" t="s">
        <v>4965</v>
      </c>
      <c r="M1418" t="s">
        <v>1187</v>
      </c>
      <c r="N1418" t="s">
        <v>15</v>
      </c>
      <c r="O1418">
        <v>22000000</v>
      </c>
      <c r="P1418">
        <v>12638294</v>
      </c>
      <c r="Q1418">
        <f>_xlfn.XLOOKUP(E1418,CPI!A:A,CPI!B:B)</f>
        <v>118.3</v>
      </c>
      <c r="R1418" s="12">
        <f>P1418*(CPI!$B$112/Movie!Q1418)</f>
        <v>32551886.574809805</v>
      </c>
      <c r="S1418" t="s">
        <v>4966</v>
      </c>
      <c r="T1418">
        <v>127</v>
      </c>
    </row>
    <row r="1419" spans="1:20" x14ac:dyDescent="0.3">
      <c r="A1419" t="s">
        <v>4967</v>
      </c>
      <c r="B1419" t="str">
        <f t="shared" si="66"/>
        <v>PG-13</v>
      </c>
      <c r="C1419" t="s">
        <v>1984</v>
      </c>
      <c r="D1419" t="s">
        <v>26</v>
      </c>
      <c r="E1419">
        <v>1988</v>
      </c>
      <c r="F1419" s="22">
        <f t="shared" si="67"/>
        <v>32143</v>
      </c>
      <c r="G1419" t="s">
        <v>4597</v>
      </c>
      <c r="H1419">
        <f t="shared" si="68"/>
        <v>5.7</v>
      </c>
      <c r="I1419">
        <v>5.7</v>
      </c>
      <c r="J1419">
        <v>1200</v>
      </c>
      <c r="K1419" t="s">
        <v>2036</v>
      </c>
      <c r="L1419" t="s">
        <v>2036</v>
      </c>
      <c r="M1419" t="s">
        <v>1811</v>
      </c>
      <c r="N1419" t="s">
        <v>15</v>
      </c>
      <c r="O1419">
        <v>13000000</v>
      </c>
      <c r="P1419">
        <v>5509417</v>
      </c>
      <c r="Q1419">
        <f>_xlfn.XLOOKUP(E1419,CPI!A:A,CPI!B:B)</f>
        <v>118.3</v>
      </c>
      <c r="R1419" s="12">
        <f>P1419*(CPI!$B$112/Movie!Q1419)</f>
        <v>14190358.071851224</v>
      </c>
      <c r="S1419" t="s">
        <v>4968</v>
      </c>
      <c r="T1419">
        <v>97</v>
      </c>
    </row>
    <row r="1420" spans="1:20" x14ac:dyDescent="0.3">
      <c r="A1420" t="s">
        <v>4969</v>
      </c>
      <c r="B1420" t="str">
        <f t="shared" si="66"/>
        <v>R</v>
      </c>
      <c r="C1420" t="s">
        <v>1</v>
      </c>
      <c r="D1420" t="s">
        <v>2</v>
      </c>
      <c r="E1420">
        <v>1988</v>
      </c>
      <c r="F1420" s="22">
        <f t="shared" si="67"/>
        <v>32143</v>
      </c>
      <c r="G1420" t="s">
        <v>4533</v>
      </c>
      <c r="H1420">
        <f t="shared" si="68"/>
        <v>6.7</v>
      </c>
      <c r="I1420">
        <v>6.7</v>
      </c>
      <c r="J1420">
        <v>2100</v>
      </c>
      <c r="K1420" t="s">
        <v>1484</v>
      </c>
      <c r="L1420" t="s">
        <v>4970</v>
      </c>
      <c r="M1420" t="s">
        <v>4971</v>
      </c>
      <c r="N1420" t="s">
        <v>15</v>
      </c>
      <c r="P1420">
        <v>303624</v>
      </c>
      <c r="Q1420">
        <f>_xlfn.XLOOKUP(E1420,CPI!A:A,CPI!B:B)</f>
        <v>118.3</v>
      </c>
      <c r="R1420" s="12">
        <f>P1420*(CPI!$B$112/Movie!Q1420)</f>
        <v>782030.70836855448</v>
      </c>
      <c r="S1420" t="s">
        <v>4972</v>
      </c>
      <c r="T1420">
        <v>100</v>
      </c>
    </row>
    <row r="1421" spans="1:20" x14ac:dyDescent="0.3">
      <c r="A1421" t="s">
        <v>4973</v>
      </c>
      <c r="B1421" t="str">
        <f t="shared" si="66"/>
        <v>PG-13</v>
      </c>
      <c r="C1421" t="s">
        <v>1984</v>
      </c>
      <c r="D1421" t="s">
        <v>26</v>
      </c>
      <c r="E1421">
        <v>1988</v>
      </c>
      <c r="F1421" s="22">
        <f t="shared" si="67"/>
        <v>32143</v>
      </c>
      <c r="G1421" t="s">
        <v>4610</v>
      </c>
      <c r="H1421">
        <f t="shared" si="68"/>
        <v>5.4</v>
      </c>
      <c r="I1421">
        <v>5.4</v>
      </c>
      <c r="J1421">
        <v>688</v>
      </c>
      <c r="K1421" t="s">
        <v>3675</v>
      </c>
      <c r="L1421" t="s">
        <v>4086</v>
      </c>
      <c r="M1421" t="s">
        <v>4974</v>
      </c>
      <c r="N1421" t="s">
        <v>15</v>
      </c>
      <c r="P1421">
        <v>344375</v>
      </c>
      <c r="Q1421">
        <f>_xlfn.XLOOKUP(E1421,CPI!A:A,CPI!B:B)</f>
        <v>118.3</v>
      </c>
      <c r="R1421" s="12">
        <f>P1421*(CPI!$B$112/Movie!Q1421)</f>
        <v>886991.22992392222</v>
      </c>
      <c r="S1421" t="s">
        <v>65</v>
      </c>
      <c r="T1421">
        <v>81</v>
      </c>
    </row>
    <row r="1422" spans="1:20" x14ac:dyDescent="0.3">
      <c r="A1422" t="s">
        <v>4975</v>
      </c>
      <c r="B1422" t="str">
        <f t="shared" si="66"/>
        <v>PG</v>
      </c>
      <c r="C1422" t="s">
        <v>18</v>
      </c>
      <c r="D1422" t="s">
        <v>19</v>
      </c>
      <c r="E1422">
        <v>1988</v>
      </c>
      <c r="F1422" s="22">
        <f t="shared" si="67"/>
        <v>32143</v>
      </c>
      <c r="G1422" t="s">
        <v>4641</v>
      </c>
      <c r="H1422">
        <f t="shared" si="68"/>
        <v>3.8</v>
      </c>
      <c r="I1422">
        <v>3.8</v>
      </c>
      <c r="J1422">
        <v>4700</v>
      </c>
      <c r="K1422" t="s">
        <v>1132</v>
      </c>
      <c r="L1422" t="s">
        <v>3340</v>
      </c>
      <c r="M1422" t="s">
        <v>3341</v>
      </c>
      <c r="N1422" t="s">
        <v>180</v>
      </c>
      <c r="P1422">
        <v>10497324</v>
      </c>
      <c r="Q1422">
        <f>_xlfn.XLOOKUP(E1422,CPI!A:A,CPI!B:B)</f>
        <v>118.3</v>
      </c>
      <c r="R1422" s="12">
        <f>P1422*(CPI!$B$112/Movie!Q1422)</f>
        <v>27037486.245139472</v>
      </c>
      <c r="S1422" t="s">
        <v>4134</v>
      </c>
      <c r="T1422">
        <v>105</v>
      </c>
    </row>
    <row r="1423" spans="1:20" x14ac:dyDescent="0.3">
      <c r="A1423" t="s">
        <v>4976</v>
      </c>
      <c r="B1423" t="str">
        <f t="shared" si="66"/>
        <v>R</v>
      </c>
      <c r="C1423" t="s">
        <v>1</v>
      </c>
      <c r="D1423" t="s">
        <v>1189</v>
      </c>
      <c r="E1423">
        <v>1988</v>
      </c>
      <c r="F1423" s="22">
        <f t="shared" si="67"/>
        <v>32143</v>
      </c>
      <c r="G1423" t="s">
        <v>4977</v>
      </c>
      <c r="H1423">
        <f t="shared" si="68"/>
        <v>4.9000000000000004</v>
      </c>
      <c r="I1423">
        <v>4.9000000000000004</v>
      </c>
      <c r="J1423">
        <v>309</v>
      </c>
      <c r="K1423" t="s">
        <v>4978</v>
      </c>
      <c r="L1423" t="s">
        <v>4979</v>
      </c>
      <c r="M1423" t="s">
        <v>4980</v>
      </c>
      <c r="N1423" t="s">
        <v>15</v>
      </c>
      <c r="Q1423">
        <f>_xlfn.XLOOKUP(E1423,CPI!A:A,CPI!B:B)</f>
        <v>118.3</v>
      </c>
      <c r="R1423" s="12">
        <f>P1423*(CPI!$B$112/Movie!Q1423)</f>
        <v>0</v>
      </c>
      <c r="S1423" t="s">
        <v>4981</v>
      </c>
      <c r="T1423">
        <v>91</v>
      </c>
    </row>
    <row r="1424" spans="1:20" x14ac:dyDescent="0.3">
      <c r="A1424" t="s">
        <v>4982</v>
      </c>
      <c r="B1424" t="str">
        <f t="shared" si="66"/>
        <v>R</v>
      </c>
      <c r="C1424" t="s">
        <v>1</v>
      </c>
      <c r="D1424" t="s">
        <v>2</v>
      </c>
      <c r="E1424">
        <v>1988</v>
      </c>
      <c r="F1424" s="22">
        <f t="shared" si="67"/>
        <v>32143</v>
      </c>
      <c r="G1424" t="s">
        <v>4538</v>
      </c>
      <c r="H1424">
        <f t="shared" si="68"/>
        <v>5.4</v>
      </c>
      <c r="I1424">
        <v>5.4</v>
      </c>
      <c r="J1424">
        <v>1500</v>
      </c>
      <c r="K1424" t="s">
        <v>4983</v>
      </c>
      <c r="L1424" t="s">
        <v>4984</v>
      </c>
      <c r="M1424" t="s">
        <v>4985</v>
      </c>
      <c r="N1424" t="s">
        <v>180</v>
      </c>
      <c r="O1424">
        <v>6000000</v>
      </c>
      <c r="P1424">
        <v>1869148</v>
      </c>
      <c r="Q1424">
        <f>_xlfn.XLOOKUP(E1424,CPI!A:A,CPI!B:B)</f>
        <v>118.3</v>
      </c>
      <c r="R1424" s="12">
        <f>P1424*(CPI!$B$112/Movie!Q1424)</f>
        <v>4814280.6052409122</v>
      </c>
      <c r="S1424" t="s">
        <v>2085</v>
      </c>
      <c r="T1424">
        <v>101</v>
      </c>
    </row>
    <row r="1425" spans="1:20" x14ac:dyDescent="0.3">
      <c r="A1425" t="s">
        <v>4986</v>
      </c>
      <c r="B1425" t="str">
        <f t="shared" si="66"/>
        <v>R</v>
      </c>
      <c r="C1425" t="s">
        <v>1</v>
      </c>
      <c r="D1425" t="s">
        <v>2</v>
      </c>
      <c r="E1425">
        <v>1988</v>
      </c>
      <c r="F1425" s="22">
        <f t="shared" si="67"/>
        <v>32143</v>
      </c>
      <c r="G1425" t="s">
        <v>4551</v>
      </c>
      <c r="H1425">
        <f t="shared" si="68"/>
        <v>5.8</v>
      </c>
      <c r="I1425">
        <v>5.8</v>
      </c>
      <c r="J1425">
        <v>2200</v>
      </c>
      <c r="K1425" t="s">
        <v>4987</v>
      </c>
      <c r="L1425" t="s">
        <v>4988</v>
      </c>
      <c r="M1425" t="s">
        <v>4989</v>
      </c>
      <c r="N1425" t="s">
        <v>15</v>
      </c>
      <c r="O1425">
        <v>6000000</v>
      </c>
      <c r="P1425">
        <v>657446</v>
      </c>
      <c r="Q1425">
        <f>_xlfn.XLOOKUP(E1425,CPI!A:A,CPI!B:B)</f>
        <v>118.3</v>
      </c>
      <c r="R1425" s="12">
        <f>P1425*(CPI!$B$112/Movie!Q1425)</f>
        <v>1693354.1521555367</v>
      </c>
      <c r="S1425" t="s">
        <v>103</v>
      </c>
      <c r="T1425">
        <v>99</v>
      </c>
    </row>
    <row r="1426" spans="1:20" x14ac:dyDescent="0.3">
      <c r="A1426" t="s">
        <v>4990</v>
      </c>
      <c r="B1426" t="str">
        <f t="shared" si="66"/>
        <v>R</v>
      </c>
      <c r="C1426" t="s">
        <v>1</v>
      </c>
      <c r="D1426" t="s">
        <v>48</v>
      </c>
      <c r="E1426">
        <v>1988</v>
      </c>
      <c r="F1426" s="22">
        <f t="shared" si="67"/>
        <v>32143</v>
      </c>
      <c r="G1426" t="s">
        <v>4551</v>
      </c>
      <c r="H1426">
        <f t="shared" si="68"/>
        <v>6.3</v>
      </c>
      <c r="I1426">
        <v>6.3</v>
      </c>
      <c r="J1426">
        <v>1700</v>
      </c>
      <c r="K1426" t="s">
        <v>168</v>
      </c>
      <c r="L1426" t="s">
        <v>4991</v>
      </c>
      <c r="M1426" t="s">
        <v>4992</v>
      </c>
      <c r="N1426" t="s">
        <v>7</v>
      </c>
      <c r="P1426">
        <v>1223326</v>
      </c>
      <c r="Q1426">
        <f>_xlfn.XLOOKUP(E1426,CPI!A:A,CPI!B:B)</f>
        <v>118.3</v>
      </c>
      <c r="R1426" s="12">
        <f>P1426*(CPI!$B$112/Movie!Q1426)</f>
        <v>3150865.8681318681</v>
      </c>
      <c r="S1426" t="s">
        <v>1521</v>
      </c>
      <c r="T1426">
        <v>108</v>
      </c>
    </row>
    <row r="1427" spans="1:20" x14ac:dyDescent="0.3">
      <c r="A1427" t="s">
        <v>4993</v>
      </c>
      <c r="B1427" t="str">
        <f t="shared" si="66"/>
        <v>PG</v>
      </c>
      <c r="C1427" t="s">
        <v>18</v>
      </c>
      <c r="D1427" t="s">
        <v>2</v>
      </c>
      <c r="E1427">
        <v>1988</v>
      </c>
      <c r="F1427" s="22">
        <f t="shared" si="67"/>
        <v>32143</v>
      </c>
      <c r="G1427" t="s">
        <v>4994</v>
      </c>
      <c r="H1427">
        <f t="shared" si="68"/>
        <v>6.6</v>
      </c>
      <c r="I1427">
        <v>6.6</v>
      </c>
      <c r="J1427">
        <v>1900</v>
      </c>
      <c r="K1427" t="s">
        <v>4995</v>
      </c>
      <c r="L1427" t="s">
        <v>4996</v>
      </c>
      <c r="M1427" t="s">
        <v>3967</v>
      </c>
      <c r="N1427" t="s">
        <v>7</v>
      </c>
      <c r="P1427">
        <v>1560700</v>
      </c>
      <c r="Q1427">
        <f>_xlfn.XLOOKUP(E1427,CPI!A:A,CPI!B:B)</f>
        <v>118.3</v>
      </c>
      <c r="R1427" s="12">
        <f>P1427*(CPI!$B$112/Movie!Q1427)</f>
        <v>4019824.9366018595</v>
      </c>
      <c r="S1427" t="s">
        <v>4997</v>
      </c>
      <c r="T1427">
        <v>118</v>
      </c>
    </row>
    <row r="1428" spans="1:20" x14ac:dyDescent="0.3">
      <c r="A1428" t="s">
        <v>4998</v>
      </c>
      <c r="B1428" t="str">
        <f t="shared" si="66"/>
        <v>R</v>
      </c>
      <c r="C1428" t="s">
        <v>1</v>
      </c>
      <c r="D1428" t="s">
        <v>89</v>
      </c>
      <c r="E1428">
        <v>1988</v>
      </c>
      <c r="F1428" s="22">
        <f t="shared" si="67"/>
        <v>32143</v>
      </c>
      <c r="G1428" t="s">
        <v>4999</v>
      </c>
      <c r="H1428">
        <f t="shared" si="68"/>
        <v>5.7</v>
      </c>
      <c r="I1428">
        <v>5.7</v>
      </c>
      <c r="J1428">
        <v>3800</v>
      </c>
      <c r="K1428" t="s">
        <v>5000</v>
      </c>
      <c r="L1428" t="s">
        <v>5001</v>
      </c>
      <c r="M1428" t="s">
        <v>3347</v>
      </c>
      <c r="N1428" t="s">
        <v>15</v>
      </c>
      <c r="P1428">
        <v>9974446</v>
      </c>
      <c r="Q1428">
        <f>_xlfn.XLOOKUP(E1428,CPI!A:A,CPI!B:B)</f>
        <v>118.3</v>
      </c>
      <c r="R1428" s="12">
        <f>P1428*(CPI!$B$112/Movie!Q1428)</f>
        <v>25690732.850380387</v>
      </c>
      <c r="S1428" t="s">
        <v>2337</v>
      </c>
      <c r="T1428">
        <v>117</v>
      </c>
    </row>
    <row r="1429" spans="1:20" x14ac:dyDescent="0.3">
      <c r="A1429" t="s">
        <v>5002</v>
      </c>
      <c r="B1429" t="str">
        <f t="shared" si="66"/>
        <v>PG-13</v>
      </c>
      <c r="C1429" t="s">
        <v>1984</v>
      </c>
      <c r="D1429" t="s">
        <v>2</v>
      </c>
      <c r="E1429">
        <v>1988</v>
      </c>
      <c r="F1429" s="22">
        <f t="shared" si="67"/>
        <v>32143</v>
      </c>
      <c r="G1429" t="s">
        <v>5003</v>
      </c>
      <c r="H1429">
        <f t="shared" si="68"/>
        <v>7.3</v>
      </c>
      <c r="I1429">
        <v>7.3</v>
      </c>
      <c r="J1429">
        <v>998</v>
      </c>
      <c r="K1429" t="s">
        <v>357</v>
      </c>
      <c r="L1429" t="s">
        <v>5004</v>
      </c>
      <c r="M1429" t="s">
        <v>5005</v>
      </c>
      <c r="N1429" t="s">
        <v>7</v>
      </c>
      <c r="Q1429">
        <f>_xlfn.XLOOKUP(E1429,CPI!A:A,CPI!B:B)</f>
        <v>118.3</v>
      </c>
      <c r="R1429" s="12">
        <f>P1429*(CPI!$B$112/Movie!Q1429)</f>
        <v>0</v>
      </c>
      <c r="S1429" t="s">
        <v>1026</v>
      </c>
      <c r="T1429">
        <v>95</v>
      </c>
    </row>
    <row r="1430" spans="1:20" x14ac:dyDescent="0.3">
      <c r="A1430" t="s">
        <v>5006</v>
      </c>
      <c r="B1430" t="str">
        <f t="shared" si="66"/>
        <v>R</v>
      </c>
      <c r="C1430" t="s">
        <v>1</v>
      </c>
      <c r="D1430" t="s">
        <v>2</v>
      </c>
      <c r="E1430">
        <v>1988</v>
      </c>
      <c r="F1430" s="22">
        <f t="shared" si="67"/>
        <v>32143</v>
      </c>
      <c r="G1430" t="s">
        <v>4977</v>
      </c>
      <c r="H1430">
        <f t="shared" si="68"/>
        <v>5.4</v>
      </c>
      <c r="I1430">
        <v>5.4</v>
      </c>
      <c r="J1430">
        <v>1600</v>
      </c>
      <c r="K1430" t="s">
        <v>4872</v>
      </c>
      <c r="L1430" t="s">
        <v>5007</v>
      </c>
      <c r="M1430" t="s">
        <v>5008</v>
      </c>
      <c r="N1430" t="s">
        <v>15</v>
      </c>
      <c r="P1430">
        <v>1348771</v>
      </c>
      <c r="Q1430">
        <f>_xlfn.XLOOKUP(E1430,CPI!A:A,CPI!B:B)</f>
        <v>118.3</v>
      </c>
      <c r="R1430" s="12">
        <f>P1430*(CPI!$B$112/Movie!Q1430)</f>
        <v>3473968.9239222314</v>
      </c>
      <c r="S1430" t="s">
        <v>4524</v>
      </c>
      <c r="T1430">
        <v>97</v>
      </c>
    </row>
    <row r="1431" spans="1:20" x14ac:dyDescent="0.3">
      <c r="A1431" t="s">
        <v>5009</v>
      </c>
      <c r="B1431" t="str">
        <f t="shared" si="66"/>
        <v>R</v>
      </c>
      <c r="C1431" t="s">
        <v>1</v>
      </c>
      <c r="D1431" t="s">
        <v>2</v>
      </c>
      <c r="E1431">
        <v>1988</v>
      </c>
      <c r="F1431" s="22">
        <f t="shared" si="67"/>
        <v>32143</v>
      </c>
      <c r="G1431" t="s">
        <v>5010</v>
      </c>
      <c r="H1431">
        <f t="shared" si="68"/>
        <v>5.4</v>
      </c>
      <c r="I1431">
        <v>5.4</v>
      </c>
      <c r="J1431">
        <v>613</v>
      </c>
      <c r="K1431" t="s">
        <v>5011</v>
      </c>
      <c r="L1431" t="s">
        <v>5012</v>
      </c>
      <c r="M1431" t="s">
        <v>5013</v>
      </c>
      <c r="N1431" t="s">
        <v>7</v>
      </c>
      <c r="P1431">
        <v>747013</v>
      </c>
      <c r="Q1431">
        <f>_xlfn.XLOOKUP(E1431,CPI!A:A,CPI!B:B)</f>
        <v>118.3</v>
      </c>
      <c r="R1431" s="12">
        <f>P1431*(CPI!$B$112/Movie!Q1431)</f>
        <v>1924047.8537616229</v>
      </c>
      <c r="S1431" t="s">
        <v>5014</v>
      </c>
      <c r="T1431">
        <v>119</v>
      </c>
    </row>
    <row r="1432" spans="1:20" x14ac:dyDescent="0.3">
      <c r="A1432" t="s">
        <v>5015</v>
      </c>
      <c r="B1432" t="str">
        <f t="shared" si="66"/>
        <v>PG-13</v>
      </c>
      <c r="C1432" t="s">
        <v>1984</v>
      </c>
      <c r="D1432" t="s">
        <v>2</v>
      </c>
      <c r="E1432">
        <v>1988</v>
      </c>
      <c r="F1432" s="22">
        <f t="shared" si="67"/>
        <v>32143</v>
      </c>
      <c r="G1432" t="s">
        <v>4078</v>
      </c>
      <c r="H1432">
        <f t="shared" si="68"/>
        <v>6.4</v>
      </c>
      <c r="I1432">
        <v>6.4</v>
      </c>
      <c r="J1432">
        <v>1900</v>
      </c>
      <c r="K1432" t="s">
        <v>5016</v>
      </c>
      <c r="L1432" t="s">
        <v>5017</v>
      </c>
      <c r="M1432" t="s">
        <v>5018</v>
      </c>
      <c r="N1432" t="s">
        <v>15</v>
      </c>
      <c r="O1432">
        <v>8000000</v>
      </c>
      <c r="P1432">
        <v>1893139</v>
      </c>
      <c r="Q1432">
        <f>_xlfn.XLOOKUP(E1432,CPI!A:A,CPI!B:B)</f>
        <v>118.3</v>
      </c>
      <c r="R1432" s="12">
        <f>P1432*(CPI!$B$112/Movie!Q1432)</f>
        <v>4876073.1470836848</v>
      </c>
      <c r="S1432" t="s">
        <v>29</v>
      </c>
      <c r="T1432">
        <v>91</v>
      </c>
    </row>
    <row r="1433" spans="1:20" x14ac:dyDescent="0.3">
      <c r="A1433" t="s">
        <v>5019</v>
      </c>
      <c r="B1433" t="str">
        <f t="shared" si="66"/>
        <v>R</v>
      </c>
      <c r="C1433" t="s">
        <v>1</v>
      </c>
      <c r="D1433" t="s">
        <v>19</v>
      </c>
      <c r="E1433">
        <v>1988</v>
      </c>
      <c r="F1433" s="22">
        <f t="shared" si="67"/>
        <v>32143</v>
      </c>
      <c r="G1433" t="s">
        <v>4769</v>
      </c>
      <c r="H1433">
        <f t="shared" si="68"/>
        <v>5.3</v>
      </c>
      <c r="I1433">
        <v>5.3</v>
      </c>
      <c r="J1433">
        <v>3500</v>
      </c>
      <c r="K1433" t="s">
        <v>2346</v>
      </c>
      <c r="L1433" t="s">
        <v>5020</v>
      </c>
      <c r="M1433" t="s">
        <v>312</v>
      </c>
      <c r="N1433" t="s">
        <v>15</v>
      </c>
      <c r="P1433">
        <v>5301200</v>
      </c>
      <c r="Q1433">
        <f>_xlfn.XLOOKUP(E1433,CPI!A:A,CPI!B:B)</f>
        <v>118.3</v>
      </c>
      <c r="R1433" s="12">
        <f>P1433*(CPI!$B$112/Movie!Q1433)</f>
        <v>13654062.890955197</v>
      </c>
      <c r="S1433" t="s">
        <v>1160</v>
      </c>
      <c r="T1433">
        <v>96</v>
      </c>
    </row>
    <row r="1434" spans="1:20" x14ac:dyDescent="0.3">
      <c r="A1434" t="s">
        <v>5021</v>
      </c>
      <c r="B1434" t="str">
        <f t="shared" si="66"/>
        <v>PG</v>
      </c>
      <c r="C1434" t="s">
        <v>18</v>
      </c>
      <c r="D1434" t="s">
        <v>26</v>
      </c>
      <c r="E1434">
        <v>1988</v>
      </c>
      <c r="F1434" s="22">
        <f t="shared" si="67"/>
        <v>32143</v>
      </c>
      <c r="G1434" t="s">
        <v>4622</v>
      </c>
      <c r="H1434">
        <f t="shared" si="68"/>
        <v>4.2</v>
      </c>
      <c r="I1434">
        <v>4.2</v>
      </c>
      <c r="J1434">
        <v>949</v>
      </c>
      <c r="K1434" t="s">
        <v>2570</v>
      </c>
      <c r="L1434" t="s">
        <v>5022</v>
      </c>
      <c r="M1434" t="s">
        <v>2187</v>
      </c>
      <c r="N1434" t="s">
        <v>15</v>
      </c>
      <c r="O1434">
        <v>13000000</v>
      </c>
      <c r="P1434">
        <v>259019</v>
      </c>
      <c r="Q1434">
        <f>_xlfn.XLOOKUP(E1434,CPI!A:A,CPI!B:B)</f>
        <v>118.3</v>
      </c>
      <c r="R1434" s="12">
        <f>P1434*(CPI!$B$112/Movie!Q1434)</f>
        <v>667143.61200338113</v>
      </c>
      <c r="S1434" t="s">
        <v>5023</v>
      </c>
      <c r="T1434">
        <v>102</v>
      </c>
    </row>
    <row r="1435" spans="1:20" x14ac:dyDescent="0.3">
      <c r="A1435" t="s">
        <v>5024</v>
      </c>
      <c r="B1435" t="str">
        <f t="shared" si="66"/>
        <v>R</v>
      </c>
      <c r="C1435" t="s">
        <v>1</v>
      </c>
      <c r="D1435" t="s">
        <v>2</v>
      </c>
      <c r="E1435">
        <v>1988</v>
      </c>
      <c r="F1435" s="22">
        <f t="shared" si="67"/>
        <v>32143</v>
      </c>
      <c r="G1435" t="s">
        <v>5025</v>
      </c>
      <c r="H1435">
        <f t="shared" si="68"/>
        <v>5.9</v>
      </c>
      <c r="I1435">
        <v>5.9</v>
      </c>
      <c r="J1435">
        <v>2000</v>
      </c>
      <c r="K1435" t="s">
        <v>1769</v>
      </c>
      <c r="L1435" t="s">
        <v>835</v>
      </c>
      <c r="M1435" t="s">
        <v>5026</v>
      </c>
      <c r="N1435" t="s">
        <v>7</v>
      </c>
      <c r="O1435">
        <v>5000000</v>
      </c>
      <c r="P1435">
        <v>429028</v>
      </c>
      <c r="Q1435">
        <f>_xlfn.XLOOKUP(E1435,CPI!A:A,CPI!B:B)</f>
        <v>118.3</v>
      </c>
      <c r="R1435" s="12">
        <f>P1435*(CPI!$B$112/Movie!Q1435)</f>
        <v>1105028.1622992391</v>
      </c>
      <c r="S1435" t="s">
        <v>555</v>
      </c>
      <c r="T1435">
        <v>90</v>
      </c>
    </row>
    <row r="1436" spans="1:20" x14ac:dyDescent="0.3">
      <c r="A1436" t="s">
        <v>5027</v>
      </c>
      <c r="B1436" t="str">
        <f t="shared" si="66"/>
        <v>PG-13</v>
      </c>
      <c r="C1436" t="s">
        <v>1984</v>
      </c>
      <c r="D1436" t="s">
        <v>2</v>
      </c>
      <c r="E1436">
        <v>1988</v>
      </c>
      <c r="F1436" s="22">
        <f t="shared" si="67"/>
        <v>32143</v>
      </c>
      <c r="G1436" t="s">
        <v>5028</v>
      </c>
      <c r="H1436">
        <f t="shared" si="68"/>
        <v>7.4</v>
      </c>
      <c r="I1436">
        <v>7.4</v>
      </c>
      <c r="J1436">
        <v>3900</v>
      </c>
      <c r="K1436" t="s">
        <v>5029</v>
      </c>
      <c r="L1436" t="s">
        <v>5029</v>
      </c>
      <c r="M1436" t="s">
        <v>5030</v>
      </c>
      <c r="N1436" t="s">
        <v>7</v>
      </c>
      <c r="P1436">
        <v>771745</v>
      </c>
      <c r="Q1436">
        <f>_xlfn.XLOOKUP(E1436,CPI!A:A,CPI!B:B)</f>
        <v>118.3</v>
      </c>
      <c r="R1436" s="12">
        <f>P1436*(CPI!$B$112/Movie!Q1436)</f>
        <v>1987748.9560439559</v>
      </c>
      <c r="S1436" t="s">
        <v>3448</v>
      </c>
      <c r="T1436">
        <v>84</v>
      </c>
    </row>
    <row r="1437" spans="1:20" x14ac:dyDescent="0.3">
      <c r="A1437" t="s">
        <v>5031</v>
      </c>
      <c r="B1437" t="str">
        <f t="shared" si="66"/>
        <v>PG</v>
      </c>
      <c r="C1437" t="s">
        <v>18</v>
      </c>
      <c r="D1437" t="s">
        <v>26</v>
      </c>
      <c r="E1437">
        <v>1988</v>
      </c>
      <c r="F1437" s="22">
        <f t="shared" si="67"/>
        <v>32143</v>
      </c>
      <c r="G1437" t="s">
        <v>4641</v>
      </c>
      <c r="H1437">
        <f t="shared" si="68"/>
        <v>5.6</v>
      </c>
      <c r="I1437">
        <v>5.6</v>
      </c>
      <c r="J1437">
        <v>10000</v>
      </c>
      <c r="K1437" t="s">
        <v>4020</v>
      </c>
      <c r="L1437" t="s">
        <v>5032</v>
      </c>
      <c r="M1437" t="s">
        <v>4021</v>
      </c>
      <c r="N1437" t="s">
        <v>15</v>
      </c>
      <c r="O1437">
        <v>6000000</v>
      </c>
      <c r="P1437">
        <v>28202109</v>
      </c>
      <c r="Q1437">
        <f>_xlfn.XLOOKUP(E1437,CPI!A:A,CPI!B:B)</f>
        <v>118.3</v>
      </c>
      <c r="R1437" s="12">
        <f>P1437*(CPI!$B$112/Movie!Q1437)</f>
        <v>72638906.274725273</v>
      </c>
      <c r="S1437" t="s">
        <v>2077</v>
      </c>
      <c r="T1437">
        <v>95</v>
      </c>
    </row>
    <row r="1438" spans="1:20" x14ac:dyDescent="0.3">
      <c r="A1438" t="s">
        <v>5033</v>
      </c>
      <c r="B1438" t="str">
        <f t="shared" si="66"/>
        <v>PG-13</v>
      </c>
      <c r="C1438" t="s">
        <v>1984</v>
      </c>
      <c r="D1438" t="s">
        <v>26</v>
      </c>
      <c r="E1438">
        <v>1988</v>
      </c>
      <c r="F1438" s="22">
        <f t="shared" si="67"/>
        <v>32143</v>
      </c>
      <c r="G1438" t="s">
        <v>5034</v>
      </c>
      <c r="H1438">
        <f t="shared" si="68"/>
        <v>5.4</v>
      </c>
      <c r="I1438">
        <v>5.4</v>
      </c>
      <c r="J1438">
        <v>3000</v>
      </c>
      <c r="K1438" t="s">
        <v>5035</v>
      </c>
      <c r="L1438" t="s">
        <v>530</v>
      </c>
      <c r="M1438" t="s">
        <v>4844</v>
      </c>
      <c r="N1438" t="s">
        <v>15</v>
      </c>
      <c r="P1438">
        <v>3838793</v>
      </c>
      <c r="Q1438">
        <f>_xlfn.XLOOKUP(E1438,CPI!A:A,CPI!B:B)</f>
        <v>118.3</v>
      </c>
      <c r="R1438" s="12">
        <f>P1438*(CPI!$B$112/Movie!Q1438)</f>
        <v>9887406.8224852066</v>
      </c>
      <c r="S1438" t="s">
        <v>8</v>
      </c>
      <c r="T1438">
        <v>82</v>
      </c>
    </row>
    <row r="1439" spans="1:20" x14ac:dyDescent="0.3">
      <c r="A1439" t="s">
        <v>5036</v>
      </c>
      <c r="B1439" t="str">
        <f t="shared" si="66"/>
        <v>PG-13</v>
      </c>
      <c r="C1439" t="s">
        <v>1984</v>
      </c>
      <c r="D1439" t="s">
        <v>26</v>
      </c>
      <c r="E1439">
        <v>1988</v>
      </c>
      <c r="F1439" s="22">
        <f t="shared" si="67"/>
        <v>32143</v>
      </c>
      <c r="G1439" t="s">
        <v>4457</v>
      </c>
      <c r="H1439">
        <f t="shared" si="68"/>
        <v>6</v>
      </c>
      <c r="I1439">
        <v>6</v>
      </c>
      <c r="J1439">
        <v>5500</v>
      </c>
      <c r="K1439" t="s">
        <v>401</v>
      </c>
      <c r="L1439" t="s">
        <v>5037</v>
      </c>
      <c r="M1439" t="s">
        <v>330</v>
      </c>
      <c r="N1439" t="s">
        <v>15</v>
      </c>
      <c r="O1439">
        <v>20000000</v>
      </c>
      <c r="P1439">
        <v>11444204</v>
      </c>
      <c r="Q1439">
        <f>_xlfn.XLOOKUP(E1439,CPI!A:A,CPI!B:B)</f>
        <v>118.3</v>
      </c>
      <c r="R1439" s="12">
        <f>P1439*(CPI!$B$112/Movie!Q1439)</f>
        <v>29476322.559594251</v>
      </c>
      <c r="S1439" t="s">
        <v>46</v>
      </c>
      <c r="T1439">
        <v>103</v>
      </c>
    </row>
    <row r="1440" spans="1:20" x14ac:dyDescent="0.3">
      <c r="A1440" t="s">
        <v>5038</v>
      </c>
      <c r="B1440" t="str">
        <f t="shared" si="66"/>
        <v>R</v>
      </c>
      <c r="C1440" t="s">
        <v>1</v>
      </c>
      <c r="D1440" t="s">
        <v>48</v>
      </c>
      <c r="E1440">
        <v>1988</v>
      </c>
      <c r="F1440" s="22">
        <f t="shared" si="67"/>
        <v>32143</v>
      </c>
      <c r="G1440" t="s">
        <v>5039</v>
      </c>
      <c r="H1440">
        <f t="shared" si="68"/>
        <v>6.5</v>
      </c>
      <c r="I1440">
        <v>6.5</v>
      </c>
      <c r="J1440">
        <v>1500</v>
      </c>
      <c r="K1440" t="s">
        <v>148</v>
      </c>
      <c r="L1440" t="s">
        <v>5040</v>
      </c>
      <c r="M1440" t="s">
        <v>3144</v>
      </c>
      <c r="N1440" t="s">
        <v>7</v>
      </c>
      <c r="Q1440">
        <f>_xlfn.XLOOKUP(E1440,CPI!A:A,CPI!B:B)</f>
        <v>118.3</v>
      </c>
      <c r="R1440" s="12">
        <f>P1440*(CPI!$B$112/Movie!Q1440)</f>
        <v>0</v>
      </c>
      <c r="S1440" t="s">
        <v>5041</v>
      </c>
      <c r="T1440">
        <v>89</v>
      </c>
    </row>
    <row r="1441" spans="1:20" x14ac:dyDescent="0.3">
      <c r="A1441" t="s">
        <v>5042</v>
      </c>
      <c r="B1441" t="str">
        <f t="shared" si="66"/>
        <v>R</v>
      </c>
      <c r="C1441" t="s">
        <v>1</v>
      </c>
      <c r="D1441" t="s">
        <v>19</v>
      </c>
      <c r="E1441">
        <v>1988</v>
      </c>
      <c r="F1441" s="22">
        <f t="shared" si="67"/>
        <v>32143</v>
      </c>
      <c r="G1441" t="s">
        <v>3533</v>
      </c>
      <c r="H1441">
        <f t="shared" si="68"/>
        <v>6.2</v>
      </c>
      <c r="I1441">
        <v>6.2</v>
      </c>
      <c r="J1441">
        <v>2700</v>
      </c>
      <c r="K1441" t="s">
        <v>1822</v>
      </c>
      <c r="L1441" t="s">
        <v>1822</v>
      </c>
      <c r="M1441" t="s">
        <v>4528</v>
      </c>
      <c r="N1441" t="s">
        <v>15</v>
      </c>
      <c r="O1441">
        <v>12000000</v>
      </c>
      <c r="P1441">
        <v>7242035</v>
      </c>
      <c r="Q1441">
        <f>_xlfn.XLOOKUP(E1441,CPI!A:A,CPI!B:B)</f>
        <v>118.3</v>
      </c>
      <c r="R1441" s="12">
        <f>P1441*(CPI!$B$112/Movie!Q1441)</f>
        <v>18652984.48436179</v>
      </c>
      <c r="S1441" t="s">
        <v>165</v>
      </c>
      <c r="T1441">
        <v>102</v>
      </c>
    </row>
    <row r="1442" spans="1:20" x14ac:dyDescent="0.3">
      <c r="A1442" t="s">
        <v>5043</v>
      </c>
      <c r="B1442" t="str">
        <f t="shared" si="66"/>
        <v>R</v>
      </c>
      <c r="C1442" t="s">
        <v>1</v>
      </c>
      <c r="D1442" t="s">
        <v>26</v>
      </c>
      <c r="E1442">
        <v>1988</v>
      </c>
      <c r="F1442" s="22">
        <f t="shared" si="67"/>
        <v>32143</v>
      </c>
      <c r="G1442" t="s">
        <v>4358</v>
      </c>
      <c r="H1442">
        <f t="shared" si="68"/>
        <v>5.7</v>
      </c>
      <c r="I1442">
        <v>5.7</v>
      </c>
      <c r="J1442">
        <v>3900</v>
      </c>
      <c r="K1442" t="s">
        <v>5044</v>
      </c>
      <c r="L1442" t="s">
        <v>5044</v>
      </c>
      <c r="M1442" t="s">
        <v>2610</v>
      </c>
      <c r="N1442" t="s">
        <v>15</v>
      </c>
      <c r="O1442">
        <v>3000000</v>
      </c>
      <c r="P1442">
        <v>343786</v>
      </c>
      <c r="Q1442">
        <f>_xlfn.XLOOKUP(E1442,CPI!A:A,CPI!B:B)</f>
        <v>118.3</v>
      </c>
      <c r="R1442" s="12">
        <f>P1442*(CPI!$B$112/Movie!Q1442)</f>
        <v>885474.16906170745</v>
      </c>
      <c r="S1442" t="s">
        <v>4614</v>
      </c>
      <c r="T1442">
        <v>93</v>
      </c>
    </row>
    <row r="1443" spans="1:20" x14ac:dyDescent="0.3">
      <c r="A1443" t="s">
        <v>5045</v>
      </c>
      <c r="B1443" t="str">
        <f t="shared" si="66"/>
        <v>R</v>
      </c>
      <c r="C1443" t="s">
        <v>1</v>
      </c>
      <c r="D1443" t="s">
        <v>2</v>
      </c>
      <c r="E1443">
        <v>1988</v>
      </c>
      <c r="F1443" s="22">
        <f t="shared" si="67"/>
        <v>32143</v>
      </c>
      <c r="G1443" t="s">
        <v>5046</v>
      </c>
      <c r="H1443">
        <f t="shared" si="68"/>
        <v>7</v>
      </c>
      <c r="I1443">
        <v>7</v>
      </c>
      <c r="J1443">
        <v>3700</v>
      </c>
      <c r="K1443" t="s">
        <v>428</v>
      </c>
      <c r="L1443" t="s">
        <v>428</v>
      </c>
      <c r="M1443" t="s">
        <v>5047</v>
      </c>
      <c r="N1443" t="s">
        <v>7</v>
      </c>
      <c r="O1443">
        <v>4000000</v>
      </c>
      <c r="P1443">
        <v>1267578</v>
      </c>
      <c r="Q1443">
        <f>_xlfn.XLOOKUP(E1443,CPI!A:A,CPI!B:B)</f>
        <v>118.3</v>
      </c>
      <c r="R1443" s="12">
        <f>P1443*(CPI!$B$112/Movie!Q1443)</f>
        <v>3264843.7582417582</v>
      </c>
      <c r="S1443" t="s">
        <v>5048</v>
      </c>
      <c r="T1443">
        <v>124</v>
      </c>
    </row>
    <row r="1444" spans="1:20" x14ac:dyDescent="0.3">
      <c r="A1444" t="s">
        <v>5049</v>
      </c>
      <c r="B1444" t="str">
        <f t="shared" si="66"/>
        <v>R</v>
      </c>
      <c r="C1444" t="s">
        <v>1</v>
      </c>
      <c r="D1444" t="s">
        <v>2</v>
      </c>
      <c r="E1444">
        <v>1988</v>
      </c>
      <c r="F1444" s="22">
        <f t="shared" si="67"/>
        <v>32143</v>
      </c>
      <c r="G1444" t="s">
        <v>4460</v>
      </c>
      <c r="H1444">
        <f t="shared" si="68"/>
        <v>5.7</v>
      </c>
      <c r="I1444">
        <v>5.7</v>
      </c>
      <c r="J1444">
        <v>1500</v>
      </c>
      <c r="K1444" t="s">
        <v>2131</v>
      </c>
      <c r="L1444" t="s">
        <v>5050</v>
      </c>
      <c r="M1444" t="s">
        <v>2351</v>
      </c>
      <c r="N1444" t="s">
        <v>15</v>
      </c>
      <c r="O1444">
        <v>14000000</v>
      </c>
      <c r="P1444">
        <v>4764606</v>
      </c>
      <c r="Q1444">
        <f>_xlfn.XLOOKUP(E1444,CPI!A:A,CPI!B:B)</f>
        <v>118.3</v>
      </c>
      <c r="R1444" s="12">
        <f>P1444*(CPI!$B$112/Movie!Q1444)</f>
        <v>12271981.810650887</v>
      </c>
      <c r="S1444" t="s">
        <v>2077</v>
      </c>
      <c r="T1444">
        <v>103</v>
      </c>
    </row>
    <row r="1445" spans="1:20" x14ac:dyDescent="0.3">
      <c r="A1445" t="s">
        <v>5051</v>
      </c>
      <c r="B1445" t="str">
        <f t="shared" si="66"/>
        <v>PG-13</v>
      </c>
      <c r="C1445" t="s">
        <v>1984</v>
      </c>
      <c r="D1445" t="s">
        <v>19</v>
      </c>
      <c r="E1445">
        <v>1989</v>
      </c>
      <c r="F1445" s="22">
        <f t="shared" si="67"/>
        <v>32509</v>
      </c>
      <c r="G1445" t="s">
        <v>5052</v>
      </c>
      <c r="H1445">
        <f t="shared" si="68"/>
        <v>8.1999999999999993</v>
      </c>
      <c r="I1445">
        <v>8.1999999999999993</v>
      </c>
      <c r="J1445">
        <v>707000</v>
      </c>
      <c r="K1445" t="s">
        <v>480</v>
      </c>
      <c r="L1445" t="s">
        <v>1507</v>
      </c>
      <c r="M1445" t="s">
        <v>482</v>
      </c>
      <c r="N1445" t="s">
        <v>15</v>
      </c>
      <c r="O1445">
        <v>48000000</v>
      </c>
      <c r="P1445">
        <v>474171806</v>
      </c>
      <c r="Q1445">
        <f>_xlfn.XLOOKUP(E1445,CPI!A:A,CPI!B:B)</f>
        <v>124</v>
      </c>
      <c r="R1445" s="12">
        <f>P1445*(CPI!$B$112/Movie!Q1445)</f>
        <v>1165162494.2596774</v>
      </c>
      <c r="S1445" t="s">
        <v>29</v>
      </c>
      <c r="T1445">
        <v>127</v>
      </c>
    </row>
    <row r="1446" spans="1:20" x14ac:dyDescent="0.3">
      <c r="A1446" t="s">
        <v>5053</v>
      </c>
      <c r="B1446" t="str">
        <f t="shared" si="66"/>
        <v>R</v>
      </c>
      <c r="C1446" t="s">
        <v>1</v>
      </c>
      <c r="D1446" t="s">
        <v>19</v>
      </c>
      <c r="E1446">
        <v>1989</v>
      </c>
      <c r="F1446" s="22">
        <f t="shared" si="67"/>
        <v>32509</v>
      </c>
      <c r="G1446" t="s">
        <v>4705</v>
      </c>
      <c r="H1446">
        <f t="shared" si="68"/>
        <v>6.6</v>
      </c>
      <c r="I1446">
        <v>6.6</v>
      </c>
      <c r="J1446">
        <v>66000</v>
      </c>
      <c r="K1446" t="s">
        <v>4820</v>
      </c>
      <c r="L1446" t="s">
        <v>2296</v>
      </c>
      <c r="M1446" t="s">
        <v>2024</v>
      </c>
      <c r="N1446" t="s">
        <v>15</v>
      </c>
      <c r="O1446">
        <v>17000000</v>
      </c>
      <c r="P1446">
        <v>30050028</v>
      </c>
      <c r="Q1446">
        <f>_xlfn.XLOOKUP(E1446,CPI!A:A,CPI!B:B)</f>
        <v>124</v>
      </c>
      <c r="R1446" s="12">
        <f>P1446*(CPI!$B$112/Movie!Q1446)</f>
        <v>73840673.641935483</v>
      </c>
      <c r="S1446" t="s">
        <v>5054</v>
      </c>
      <c r="T1446">
        <v>114</v>
      </c>
    </row>
    <row r="1447" spans="1:20" x14ac:dyDescent="0.3">
      <c r="A1447" t="s">
        <v>5055</v>
      </c>
      <c r="B1447" t="str">
        <f t="shared" si="66"/>
        <v>PG-13</v>
      </c>
      <c r="C1447" t="s">
        <v>1984</v>
      </c>
      <c r="D1447" t="s">
        <v>19</v>
      </c>
      <c r="E1447">
        <v>1989</v>
      </c>
      <c r="F1447" s="22">
        <f t="shared" si="67"/>
        <v>32509</v>
      </c>
      <c r="G1447" t="s">
        <v>5056</v>
      </c>
      <c r="H1447">
        <f t="shared" si="68"/>
        <v>7.5</v>
      </c>
      <c r="I1447">
        <v>7.5</v>
      </c>
      <c r="J1447">
        <v>346000</v>
      </c>
      <c r="K1447" t="s">
        <v>2654</v>
      </c>
      <c r="L1447" t="s">
        <v>5057</v>
      </c>
      <c r="M1447" t="s">
        <v>1550</v>
      </c>
      <c r="N1447" t="s">
        <v>15</v>
      </c>
      <c r="O1447">
        <v>35000000</v>
      </c>
      <c r="P1447">
        <v>411508343</v>
      </c>
      <c r="Q1447">
        <f>_xlfn.XLOOKUP(E1447,CPI!A:A,CPI!B:B)</f>
        <v>124</v>
      </c>
      <c r="R1447" s="12">
        <f>P1447*(CPI!$B$112/Movie!Q1447)</f>
        <v>1011182194.4524193</v>
      </c>
      <c r="S1447" t="s">
        <v>8</v>
      </c>
      <c r="T1447">
        <v>126</v>
      </c>
    </row>
    <row r="1448" spans="1:20" x14ac:dyDescent="0.3">
      <c r="A1448" t="s">
        <v>5058</v>
      </c>
      <c r="B1448" t="str">
        <f t="shared" si="66"/>
        <v>PG</v>
      </c>
      <c r="C1448" t="s">
        <v>18</v>
      </c>
      <c r="D1448" t="s">
        <v>10</v>
      </c>
      <c r="E1448">
        <v>1989</v>
      </c>
      <c r="F1448" s="22">
        <f t="shared" si="67"/>
        <v>32509</v>
      </c>
      <c r="G1448" t="s">
        <v>4919</v>
      </c>
      <c r="H1448">
        <f t="shared" si="68"/>
        <v>7</v>
      </c>
      <c r="I1448">
        <v>7</v>
      </c>
      <c r="J1448">
        <v>123000</v>
      </c>
      <c r="K1448" t="s">
        <v>3336</v>
      </c>
      <c r="L1448" t="s">
        <v>5059</v>
      </c>
      <c r="M1448" t="s">
        <v>5060</v>
      </c>
      <c r="N1448" t="s">
        <v>15</v>
      </c>
      <c r="O1448">
        <v>10000000</v>
      </c>
      <c r="P1448">
        <v>40508994</v>
      </c>
      <c r="Q1448">
        <f>_xlfn.XLOOKUP(E1448,CPI!A:A,CPI!B:B)</f>
        <v>124</v>
      </c>
      <c r="R1448" s="12">
        <f>P1448*(CPI!$B$112/Movie!Q1448)</f>
        <v>99541052.19193548</v>
      </c>
      <c r="S1448" t="s">
        <v>1736</v>
      </c>
      <c r="T1448">
        <v>90</v>
      </c>
    </row>
    <row r="1449" spans="1:20" x14ac:dyDescent="0.3">
      <c r="A1449" t="s">
        <v>5061</v>
      </c>
      <c r="B1449" t="str">
        <f t="shared" si="66"/>
        <v>PG</v>
      </c>
      <c r="C1449" t="s">
        <v>18</v>
      </c>
      <c r="D1449" t="s">
        <v>2</v>
      </c>
      <c r="E1449">
        <v>1989</v>
      </c>
      <c r="F1449" s="22">
        <f t="shared" si="67"/>
        <v>32509</v>
      </c>
      <c r="G1449" t="s">
        <v>5062</v>
      </c>
      <c r="H1449">
        <f t="shared" si="68"/>
        <v>7.5</v>
      </c>
      <c r="I1449">
        <v>7.5</v>
      </c>
      <c r="J1449">
        <v>111000</v>
      </c>
      <c r="K1449" t="s">
        <v>2268</v>
      </c>
      <c r="L1449" t="s">
        <v>5063</v>
      </c>
      <c r="M1449" t="s">
        <v>2813</v>
      </c>
      <c r="N1449" t="s">
        <v>15</v>
      </c>
      <c r="P1449">
        <v>84431625</v>
      </c>
      <c r="Q1449">
        <f>_xlfn.XLOOKUP(E1449,CPI!A:A,CPI!B:B)</f>
        <v>124</v>
      </c>
      <c r="R1449" s="12">
        <f>P1449*(CPI!$B$112/Movie!Q1449)</f>
        <v>207470291.43145159</v>
      </c>
      <c r="S1449" t="s">
        <v>5064</v>
      </c>
      <c r="T1449">
        <v>107</v>
      </c>
    </row>
    <row r="1450" spans="1:20" x14ac:dyDescent="0.3">
      <c r="A1450" t="s">
        <v>5065</v>
      </c>
      <c r="B1450" t="str">
        <f t="shared" si="66"/>
        <v>PG</v>
      </c>
      <c r="C1450" t="s">
        <v>18</v>
      </c>
      <c r="D1450" t="s">
        <v>26</v>
      </c>
      <c r="E1450">
        <v>1989</v>
      </c>
      <c r="F1450" s="22">
        <f t="shared" si="67"/>
        <v>32509</v>
      </c>
      <c r="G1450" t="s">
        <v>5066</v>
      </c>
      <c r="H1450">
        <f t="shared" si="68"/>
        <v>8.1</v>
      </c>
      <c r="I1450">
        <v>8.1</v>
      </c>
      <c r="J1450">
        <v>442000</v>
      </c>
      <c r="K1450" t="s">
        <v>688</v>
      </c>
      <c r="L1450" t="s">
        <v>5067</v>
      </c>
      <c r="M1450" t="s">
        <v>82</v>
      </c>
      <c r="N1450" t="s">
        <v>15</v>
      </c>
      <c r="O1450">
        <v>16400000</v>
      </c>
      <c r="P1450">
        <v>235860116</v>
      </c>
      <c r="Q1450">
        <f>_xlfn.XLOOKUP(E1450,CPI!A:A,CPI!B:B)</f>
        <v>124</v>
      </c>
      <c r="R1450" s="12">
        <f>P1450*(CPI!$B$112/Movie!Q1450)</f>
        <v>579569172.13870966</v>
      </c>
      <c r="S1450" t="s">
        <v>2077</v>
      </c>
      <c r="T1450">
        <v>128</v>
      </c>
    </row>
    <row r="1451" spans="1:20" x14ac:dyDescent="0.3">
      <c r="A1451" t="s">
        <v>5068</v>
      </c>
      <c r="B1451" t="str">
        <f t="shared" si="66"/>
        <v>G</v>
      </c>
      <c r="C1451" t="s">
        <v>322</v>
      </c>
      <c r="D1451" t="s">
        <v>375</v>
      </c>
      <c r="E1451">
        <v>1989</v>
      </c>
      <c r="F1451" s="22">
        <f t="shared" si="67"/>
        <v>32509</v>
      </c>
      <c r="G1451" t="s">
        <v>5069</v>
      </c>
      <c r="H1451">
        <f t="shared" si="68"/>
        <v>7.6</v>
      </c>
      <c r="I1451">
        <v>7.6</v>
      </c>
      <c r="J1451">
        <v>244000</v>
      </c>
      <c r="K1451" t="s">
        <v>5070</v>
      </c>
      <c r="L1451" t="s">
        <v>5071</v>
      </c>
      <c r="M1451" t="s">
        <v>5072</v>
      </c>
      <c r="N1451" t="s">
        <v>15</v>
      </c>
      <c r="O1451">
        <v>40000000</v>
      </c>
      <c r="P1451">
        <v>211343479</v>
      </c>
      <c r="Q1451">
        <f>_xlfn.XLOOKUP(E1451,CPI!A:A,CPI!B:B)</f>
        <v>124</v>
      </c>
      <c r="R1451" s="12">
        <f>P1451*(CPI!$B$112/Movie!Q1451)</f>
        <v>519325468.15564513</v>
      </c>
      <c r="S1451" t="s">
        <v>1709</v>
      </c>
      <c r="T1451">
        <v>83</v>
      </c>
    </row>
    <row r="1452" spans="1:20" x14ac:dyDescent="0.3">
      <c r="A1452" t="s">
        <v>5073</v>
      </c>
      <c r="B1452" t="str">
        <f t="shared" si="66"/>
        <v>PG-13</v>
      </c>
      <c r="C1452" t="s">
        <v>1984</v>
      </c>
      <c r="D1452" t="s">
        <v>10</v>
      </c>
      <c r="E1452">
        <v>1989</v>
      </c>
      <c r="F1452" s="22">
        <f t="shared" si="67"/>
        <v>32509</v>
      </c>
      <c r="G1452" t="s">
        <v>5074</v>
      </c>
      <c r="H1452">
        <f t="shared" si="68"/>
        <v>7.5</v>
      </c>
      <c r="I1452">
        <v>7.5</v>
      </c>
      <c r="J1452">
        <v>167000</v>
      </c>
      <c r="K1452" t="s">
        <v>1982</v>
      </c>
      <c r="L1452" t="s">
        <v>1982</v>
      </c>
      <c r="M1452" t="s">
        <v>3114</v>
      </c>
      <c r="N1452" t="s">
        <v>15</v>
      </c>
      <c r="O1452">
        <v>70000000</v>
      </c>
      <c r="P1452">
        <v>90000098</v>
      </c>
      <c r="Q1452">
        <f>_xlfn.XLOOKUP(E1452,CPI!A:A,CPI!B:B)</f>
        <v>124</v>
      </c>
      <c r="R1452" s="12">
        <f>P1452*(CPI!$B$112/Movie!Q1452)</f>
        <v>221153466.61774191</v>
      </c>
      <c r="S1452" t="s">
        <v>165</v>
      </c>
      <c r="T1452">
        <v>140</v>
      </c>
    </row>
    <row r="1453" spans="1:20" x14ac:dyDescent="0.3">
      <c r="A1453" t="s">
        <v>5075</v>
      </c>
      <c r="B1453" t="str">
        <f t="shared" si="66"/>
        <v>PG</v>
      </c>
      <c r="C1453" t="s">
        <v>18</v>
      </c>
      <c r="D1453" t="s">
        <v>10</v>
      </c>
      <c r="E1453">
        <v>1989</v>
      </c>
      <c r="F1453" s="22">
        <f t="shared" si="67"/>
        <v>32509</v>
      </c>
      <c r="G1453" t="s">
        <v>5076</v>
      </c>
      <c r="H1453">
        <f t="shared" si="68"/>
        <v>7.8</v>
      </c>
      <c r="I1453">
        <v>7.8</v>
      </c>
      <c r="J1453">
        <v>494000</v>
      </c>
      <c r="K1453" t="s">
        <v>2040</v>
      </c>
      <c r="L1453" t="s">
        <v>2040</v>
      </c>
      <c r="M1453" t="s">
        <v>2551</v>
      </c>
      <c r="N1453" t="s">
        <v>15</v>
      </c>
      <c r="O1453">
        <v>40000000</v>
      </c>
      <c r="P1453">
        <v>332500002</v>
      </c>
      <c r="Q1453">
        <f>_xlfn.XLOOKUP(E1453,CPI!A:A,CPI!B:B)</f>
        <v>124</v>
      </c>
      <c r="R1453" s="12">
        <f>P1453*(CPI!$B$112/Movie!Q1453)</f>
        <v>817038311.36612892</v>
      </c>
      <c r="S1453" t="s">
        <v>46</v>
      </c>
      <c r="T1453">
        <v>108</v>
      </c>
    </row>
    <row r="1454" spans="1:20" x14ac:dyDescent="0.3">
      <c r="A1454" t="s">
        <v>5077</v>
      </c>
      <c r="B1454" t="str">
        <f t="shared" si="66"/>
        <v>R</v>
      </c>
      <c r="C1454" t="s">
        <v>1</v>
      </c>
      <c r="D1454" t="s">
        <v>26</v>
      </c>
      <c r="E1454">
        <v>1989</v>
      </c>
      <c r="F1454" s="22">
        <f t="shared" si="67"/>
        <v>32509</v>
      </c>
      <c r="G1454" t="s">
        <v>4682</v>
      </c>
      <c r="H1454">
        <f t="shared" si="68"/>
        <v>8</v>
      </c>
      <c r="I1454">
        <v>8</v>
      </c>
      <c r="J1454">
        <v>94000</v>
      </c>
      <c r="K1454" t="s">
        <v>3412</v>
      </c>
      <c r="L1454" t="s">
        <v>3412</v>
      </c>
      <c r="M1454" t="s">
        <v>5078</v>
      </c>
      <c r="N1454" t="s">
        <v>15</v>
      </c>
      <c r="O1454">
        <v>6500000</v>
      </c>
      <c r="P1454">
        <v>37295445</v>
      </c>
      <c r="Q1454">
        <f>_xlfn.XLOOKUP(E1454,CPI!A:A,CPI!B:B)</f>
        <v>124</v>
      </c>
      <c r="R1454" s="12">
        <f>P1454*(CPI!$B$112/Movie!Q1454)</f>
        <v>91644532.995967731</v>
      </c>
      <c r="S1454" t="s">
        <v>3414</v>
      </c>
      <c r="T1454">
        <v>120</v>
      </c>
    </row>
    <row r="1455" spans="1:20" x14ac:dyDescent="0.3">
      <c r="A1455" t="s">
        <v>5079</v>
      </c>
      <c r="B1455" t="str">
        <f t="shared" si="66"/>
        <v>PG</v>
      </c>
      <c r="C1455" t="s">
        <v>18</v>
      </c>
      <c r="D1455" t="s">
        <v>10</v>
      </c>
      <c r="E1455">
        <v>1989</v>
      </c>
      <c r="F1455" s="22">
        <f t="shared" si="67"/>
        <v>32509</v>
      </c>
      <c r="G1455" t="s">
        <v>5056</v>
      </c>
      <c r="H1455">
        <f t="shared" si="68"/>
        <v>6.4</v>
      </c>
      <c r="I1455">
        <v>6.4</v>
      </c>
      <c r="J1455">
        <v>146000</v>
      </c>
      <c r="K1455" t="s">
        <v>5080</v>
      </c>
      <c r="L1455" t="s">
        <v>2693</v>
      </c>
      <c r="M1455" t="s">
        <v>3259</v>
      </c>
      <c r="N1455" t="s">
        <v>15</v>
      </c>
      <c r="O1455">
        <v>18000000</v>
      </c>
      <c r="P1455">
        <v>222724172</v>
      </c>
      <c r="Q1455">
        <f>_xlfn.XLOOKUP(E1455,CPI!A:A,CPI!B:B)</f>
        <v>124</v>
      </c>
      <c r="R1455" s="12">
        <f>P1455*(CPI!$B$112/Movie!Q1455)</f>
        <v>547290767.80967736</v>
      </c>
      <c r="S1455" t="s">
        <v>1709</v>
      </c>
      <c r="T1455">
        <v>93</v>
      </c>
    </row>
    <row r="1456" spans="1:20" x14ac:dyDescent="0.3">
      <c r="A1456" t="s">
        <v>5081</v>
      </c>
      <c r="B1456" t="str">
        <f t="shared" si="66"/>
        <v>PG</v>
      </c>
      <c r="C1456" t="s">
        <v>18</v>
      </c>
      <c r="D1456" t="s">
        <v>26</v>
      </c>
      <c r="E1456">
        <v>1989</v>
      </c>
      <c r="F1456" s="22">
        <f t="shared" si="67"/>
        <v>32509</v>
      </c>
      <c r="G1456" t="s">
        <v>5082</v>
      </c>
      <c r="H1456">
        <f t="shared" si="68"/>
        <v>6.2</v>
      </c>
      <c r="I1456">
        <v>6.2</v>
      </c>
      <c r="J1456">
        <v>66000</v>
      </c>
      <c r="K1456" t="s">
        <v>912</v>
      </c>
      <c r="L1456" t="s">
        <v>5083</v>
      </c>
      <c r="M1456" t="s">
        <v>2076</v>
      </c>
      <c r="N1456" t="s">
        <v>15</v>
      </c>
      <c r="O1456">
        <v>13000000</v>
      </c>
      <c r="P1456">
        <v>71079915</v>
      </c>
      <c r="Q1456">
        <f>_xlfn.XLOOKUP(E1456,CPI!A:A,CPI!B:B)</f>
        <v>124</v>
      </c>
      <c r="R1456" s="12">
        <f>P1456*(CPI!$B$112/Movie!Q1456)</f>
        <v>174661694.35887095</v>
      </c>
      <c r="S1456" t="s">
        <v>2077</v>
      </c>
      <c r="T1456">
        <v>97</v>
      </c>
    </row>
    <row r="1457" spans="1:20" x14ac:dyDescent="0.3">
      <c r="A1457" t="s">
        <v>5084</v>
      </c>
      <c r="B1457" t="str">
        <f t="shared" si="66"/>
        <v>PG-13</v>
      </c>
      <c r="C1457" t="s">
        <v>1984</v>
      </c>
      <c r="D1457" t="s">
        <v>10</v>
      </c>
      <c r="E1457">
        <v>1989</v>
      </c>
      <c r="F1457" s="22">
        <f t="shared" si="67"/>
        <v>32509</v>
      </c>
      <c r="G1457" t="s">
        <v>5085</v>
      </c>
      <c r="H1457">
        <f t="shared" si="68"/>
        <v>6.4</v>
      </c>
      <c r="I1457">
        <v>6.4</v>
      </c>
      <c r="J1457">
        <v>51000</v>
      </c>
      <c r="K1457" t="s">
        <v>990</v>
      </c>
      <c r="L1457" t="s">
        <v>4305</v>
      </c>
      <c r="M1457" t="s">
        <v>3877</v>
      </c>
      <c r="N1457" t="s">
        <v>15</v>
      </c>
      <c r="P1457">
        <v>30218387</v>
      </c>
      <c r="Q1457">
        <f>_xlfn.XLOOKUP(E1457,CPI!A:A,CPI!B:B)</f>
        <v>124</v>
      </c>
      <c r="R1457" s="12">
        <f>P1457*(CPI!$B$112/Movie!Q1457)</f>
        <v>74254375.152419344</v>
      </c>
      <c r="S1457" t="s">
        <v>3510</v>
      </c>
      <c r="T1457">
        <v>97</v>
      </c>
    </row>
    <row r="1458" spans="1:20" x14ac:dyDescent="0.3">
      <c r="A1458" t="s">
        <v>5086</v>
      </c>
      <c r="B1458" t="str">
        <f t="shared" si="66"/>
        <v>PG</v>
      </c>
      <c r="C1458" t="s">
        <v>18</v>
      </c>
      <c r="D1458" t="s">
        <v>19</v>
      </c>
      <c r="E1458">
        <v>1989</v>
      </c>
      <c r="F1458" s="22">
        <f t="shared" si="67"/>
        <v>32509</v>
      </c>
      <c r="G1458" t="s">
        <v>5087</v>
      </c>
      <c r="H1458">
        <f t="shared" si="68"/>
        <v>5.3</v>
      </c>
      <c r="I1458">
        <v>5.3</v>
      </c>
      <c r="J1458">
        <v>56000</v>
      </c>
      <c r="K1458" t="s">
        <v>754</v>
      </c>
      <c r="L1458" t="s">
        <v>1993</v>
      </c>
      <c r="M1458" t="s">
        <v>1994</v>
      </c>
      <c r="N1458" t="s">
        <v>15</v>
      </c>
      <c r="P1458">
        <v>38956288</v>
      </c>
      <c r="Q1458">
        <f>_xlfn.XLOOKUP(E1458,CPI!A:A,CPI!B:B)</f>
        <v>124</v>
      </c>
      <c r="R1458" s="12">
        <f>P1458*(CPI!$B$112/Movie!Q1458)</f>
        <v>95725652.851612896</v>
      </c>
      <c r="S1458" t="s">
        <v>16</v>
      </c>
      <c r="T1458">
        <v>112</v>
      </c>
    </row>
    <row r="1459" spans="1:20" x14ac:dyDescent="0.3">
      <c r="A1459" t="s">
        <v>5088</v>
      </c>
      <c r="B1459" t="str">
        <f t="shared" si="66"/>
        <v>R</v>
      </c>
      <c r="C1459" t="s">
        <v>1</v>
      </c>
      <c r="D1459" t="s">
        <v>2</v>
      </c>
      <c r="E1459">
        <v>1989</v>
      </c>
      <c r="F1459" s="22">
        <f t="shared" si="67"/>
        <v>32509</v>
      </c>
      <c r="G1459" t="s">
        <v>5089</v>
      </c>
      <c r="H1459">
        <f t="shared" si="68"/>
        <v>7.2</v>
      </c>
      <c r="I1459">
        <v>7.2</v>
      </c>
      <c r="J1459">
        <v>52000</v>
      </c>
      <c r="K1459" t="s">
        <v>5090</v>
      </c>
      <c r="L1459" t="s">
        <v>5090</v>
      </c>
      <c r="M1459" t="s">
        <v>2719</v>
      </c>
      <c r="N1459" t="s">
        <v>15</v>
      </c>
      <c r="O1459">
        <v>1200000</v>
      </c>
      <c r="P1459">
        <v>24741667</v>
      </c>
      <c r="Q1459">
        <f>_xlfn.XLOOKUP(E1459,CPI!A:A,CPI!B:B)</f>
        <v>124</v>
      </c>
      <c r="R1459" s="12">
        <f>P1459*(CPI!$B$112/Movie!Q1459)</f>
        <v>60796660.765322573</v>
      </c>
      <c r="S1459" t="s">
        <v>5091</v>
      </c>
      <c r="T1459">
        <v>100</v>
      </c>
    </row>
    <row r="1460" spans="1:20" x14ac:dyDescent="0.3">
      <c r="A1460" t="s">
        <v>5092</v>
      </c>
      <c r="B1460" t="str">
        <f t="shared" si="66"/>
        <v>R</v>
      </c>
      <c r="C1460" t="s">
        <v>1</v>
      </c>
      <c r="D1460" t="s">
        <v>26</v>
      </c>
      <c r="E1460">
        <v>1989</v>
      </c>
      <c r="F1460" s="22">
        <f t="shared" si="67"/>
        <v>32509</v>
      </c>
      <c r="G1460" t="s">
        <v>4682</v>
      </c>
      <c r="H1460">
        <f t="shared" si="68"/>
        <v>7.6</v>
      </c>
      <c r="I1460">
        <v>7.6</v>
      </c>
      <c r="J1460">
        <v>201000</v>
      </c>
      <c r="K1460" t="s">
        <v>2053</v>
      </c>
      <c r="L1460" t="s">
        <v>1570</v>
      </c>
      <c r="M1460" t="s">
        <v>4902</v>
      </c>
      <c r="N1460" t="s">
        <v>15</v>
      </c>
      <c r="O1460">
        <v>16000000</v>
      </c>
      <c r="P1460">
        <v>93232006</v>
      </c>
      <c r="Q1460">
        <f>_xlfn.XLOOKUP(E1460,CPI!A:A,CPI!B:B)</f>
        <v>124</v>
      </c>
      <c r="R1460" s="12">
        <f>P1460*(CPI!$B$112/Movie!Q1460)</f>
        <v>229095098.61451611</v>
      </c>
      <c r="S1460" t="s">
        <v>5093</v>
      </c>
      <c r="T1460">
        <v>95</v>
      </c>
    </row>
    <row r="1461" spans="1:20" x14ac:dyDescent="0.3">
      <c r="A1461" t="s">
        <v>5094</v>
      </c>
      <c r="B1461" t="str">
        <f t="shared" si="66"/>
        <v>R</v>
      </c>
      <c r="C1461" t="s">
        <v>1</v>
      </c>
      <c r="D1461" t="s">
        <v>26</v>
      </c>
      <c r="E1461">
        <v>1989</v>
      </c>
      <c r="F1461" s="22">
        <f t="shared" si="67"/>
        <v>32509</v>
      </c>
      <c r="G1461" t="s">
        <v>5095</v>
      </c>
      <c r="H1461">
        <f t="shared" si="68"/>
        <v>7.2</v>
      </c>
      <c r="I1461">
        <v>7.2</v>
      </c>
      <c r="J1461">
        <v>64000</v>
      </c>
      <c r="K1461" t="s">
        <v>1194</v>
      </c>
      <c r="L1461" t="s">
        <v>1194</v>
      </c>
      <c r="M1461" t="s">
        <v>1475</v>
      </c>
      <c r="N1461" t="s">
        <v>15</v>
      </c>
      <c r="O1461">
        <v>11000000</v>
      </c>
      <c r="P1461">
        <v>49797148</v>
      </c>
      <c r="Q1461">
        <f>_xlfn.XLOOKUP(E1461,CPI!A:A,CPI!B:B)</f>
        <v>124</v>
      </c>
      <c r="R1461" s="12">
        <f>P1461*(CPI!$B$112/Movie!Q1461)</f>
        <v>122364443.51290321</v>
      </c>
      <c r="S1461" t="s">
        <v>2660</v>
      </c>
      <c r="T1461">
        <v>107</v>
      </c>
    </row>
    <row r="1462" spans="1:20" x14ac:dyDescent="0.3">
      <c r="A1462" t="s">
        <v>5096</v>
      </c>
      <c r="B1462" t="str">
        <f t="shared" si="66"/>
        <v>PG</v>
      </c>
      <c r="C1462" t="s">
        <v>18</v>
      </c>
      <c r="D1462" t="s">
        <v>26</v>
      </c>
      <c r="E1462">
        <v>1989</v>
      </c>
      <c r="F1462" s="22">
        <f t="shared" si="67"/>
        <v>32509</v>
      </c>
      <c r="G1462" t="s">
        <v>5076</v>
      </c>
      <c r="H1462">
        <f t="shared" si="68"/>
        <v>7.3</v>
      </c>
      <c r="I1462">
        <v>7.3</v>
      </c>
      <c r="J1462">
        <v>50000</v>
      </c>
      <c r="K1462" t="s">
        <v>834</v>
      </c>
      <c r="L1462" t="s">
        <v>5097</v>
      </c>
      <c r="M1462" t="s">
        <v>429</v>
      </c>
      <c r="N1462" t="s">
        <v>15</v>
      </c>
      <c r="O1462">
        <v>15000000</v>
      </c>
      <c r="P1462">
        <v>96759512</v>
      </c>
      <c r="Q1462">
        <f>_xlfn.XLOOKUP(E1462,CPI!A:A,CPI!B:B)</f>
        <v>124</v>
      </c>
      <c r="R1462" s="12">
        <f>P1462*(CPI!$B$112/Movie!Q1462)</f>
        <v>237763091.18064514</v>
      </c>
      <c r="S1462" t="s">
        <v>2085</v>
      </c>
      <c r="T1462">
        <v>117</v>
      </c>
    </row>
    <row r="1463" spans="1:20" x14ac:dyDescent="0.3">
      <c r="A1463" t="s">
        <v>5098</v>
      </c>
      <c r="B1463" t="str">
        <f t="shared" si="66"/>
        <v>R</v>
      </c>
      <c r="C1463" t="s">
        <v>1</v>
      </c>
      <c r="D1463" t="s">
        <v>136</v>
      </c>
      <c r="E1463">
        <v>1989</v>
      </c>
      <c r="F1463" s="22">
        <f t="shared" si="67"/>
        <v>32509</v>
      </c>
      <c r="G1463" t="s">
        <v>4874</v>
      </c>
      <c r="H1463">
        <f t="shared" si="68"/>
        <v>6.6</v>
      </c>
      <c r="I1463">
        <v>6.6</v>
      </c>
      <c r="J1463">
        <v>97000</v>
      </c>
      <c r="K1463" t="s">
        <v>4270</v>
      </c>
      <c r="L1463" t="s">
        <v>5</v>
      </c>
      <c r="M1463" t="s">
        <v>5099</v>
      </c>
      <c r="N1463" t="s">
        <v>15</v>
      </c>
      <c r="O1463">
        <v>11500000</v>
      </c>
      <c r="P1463">
        <v>57470138</v>
      </c>
      <c r="Q1463">
        <f>_xlfn.XLOOKUP(E1463,CPI!A:A,CPI!B:B)</f>
        <v>124</v>
      </c>
      <c r="R1463" s="12">
        <f>P1463*(CPI!$B$112/Movie!Q1463)</f>
        <v>141218960.06935483</v>
      </c>
      <c r="S1463" t="s">
        <v>29</v>
      </c>
      <c r="T1463">
        <v>103</v>
      </c>
    </row>
    <row r="1464" spans="1:20" x14ac:dyDescent="0.3">
      <c r="A1464" t="s">
        <v>5100</v>
      </c>
      <c r="B1464" t="str">
        <f t="shared" si="66"/>
        <v>PG</v>
      </c>
      <c r="C1464" t="s">
        <v>18</v>
      </c>
      <c r="D1464" t="s">
        <v>26</v>
      </c>
      <c r="E1464">
        <v>1989</v>
      </c>
      <c r="F1464" s="22">
        <f t="shared" si="67"/>
        <v>32509</v>
      </c>
      <c r="G1464" t="s">
        <v>5101</v>
      </c>
      <c r="H1464">
        <f t="shared" si="68"/>
        <v>7</v>
      </c>
      <c r="I1464">
        <v>7</v>
      </c>
      <c r="J1464">
        <v>88000</v>
      </c>
      <c r="K1464" t="s">
        <v>1294</v>
      </c>
      <c r="L1464" t="s">
        <v>1294</v>
      </c>
      <c r="M1464" t="s">
        <v>1842</v>
      </c>
      <c r="N1464" t="s">
        <v>15</v>
      </c>
      <c r="O1464">
        <v>15000000</v>
      </c>
      <c r="P1464">
        <v>79258538</v>
      </c>
      <c r="Q1464">
        <f>_xlfn.XLOOKUP(E1464,CPI!A:A,CPI!B:B)</f>
        <v>124</v>
      </c>
      <c r="R1464" s="12">
        <f>P1464*(CPI!$B$112/Movie!Q1464)</f>
        <v>194758681.68225804</v>
      </c>
      <c r="S1464" t="s">
        <v>46</v>
      </c>
      <c r="T1464">
        <v>100</v>
      </c>
    </row>
    <row r="1465" spans="1:20" x14ac:dyDescent="0.3">
      <c r="A1465" t="s">
        <v>5102</v>
      </c>
      <c r="B1465" t="str">
        <f t="shared" si="66"/>
        <v>PG</v>
      </c>
      <c r="C1465" t="s">
        <v>18</v>
      </c>
      <c r="D1465" t="s">
        <v>19</v>
      </c>
      <c r="E1465">
        <v>1989</v>
      </c>
      <c r="F1465" s="22">
        <f t="shared" si="67"/>
        <v>32509</v>
      </c>
      <c r="G1465" t="s">
        <v>5103</v>
      </c>
      <c r="H1465">
        <f t="shared" si="68"/>
        <v>6.6</v>
      </c>
      <c r="I1465">
        <v>6.6</v>
      </c>
      <c r="J1465">
        <v>187000</v>
      </c>
      <c r="K1465" t="s">
        <v>529</v>
      </c>
      <c r="L1465" t="s">
        <v>44</v>
      </c>
      <c r="M1465" t="s">
        <v>531</v>
      </c>
      <c r="N1465" t="s">
        <v>15</v>
      </c>
      <c r="O1465">
        <v>37000000</v>
      </c>
      <c r="P1465">
        <v>215394738</v>
      </c>
      <c r="Q1465">
        <f>_xlfn.XLOOKUP(E1465,CPI!A:A,CPI!B:B)</f>
        <v>124</v>
      </c>
      <c r="R1465" s="12">
        <f>P1465*(CPI!$B$112/Movie!Q1465)</f>
        <v>529280457.00483865</v>
      </c>
      <c r="S1465" t="s">
        <v>16</v>
      </c>
      <c r="T1465">
        <v>108</v>
      </c>
    </row>
    <row r="1466" spans="1:20" x14ac:dyDescent="0.3">
      <c r="A1466" t="s">
        <v>5104</v>
      </c>
      <c r="B1466" t="str">
        <f t="shared" si="66"/>
        <v>R</v>
      </c>
      <c r="C1466" t="s">
        <v>1</v>
      </c>
      <c r="D1466" t="s">
        <v>19</v>
      </c>
      <c r="E1466">
        <v>1989</v>
      </c>
      <c r="F1466" s="22">
        <f t="shared" si="67"/>
        <v>32509</v>
      </c>
      <c r="G1466" t="s">
        <v>5105</v>
      </c>
      <c r="H1466">
        <f t="shared" si="68"/>
        <v>6.4</v>
      </c>
      <c r="I1466">
        <v>6.4</v>
      </c>
      <c r="J1466">
        <v>98000</v>
      </c>
      <c r="K1466" t="s">
        <v>2689</v>
      </c>
      <c r="L1466" t="s">
        <v>5106</v>
      </c>
      <c r="M1466" t="s">
        <v>746</v>
      </c>
      <c r="N1466" t="s">
        <v>15</v>
      </c>
      <c r="O1466">
        <v>55000000</v>
      </c>
      <c r="P1466">
        <v>63408614</v>
      </c>
      <c r="Q1466">
        <f>_xlfn.XLOOKUP(E1466,CPI!A:A,CPI!B:B)</f>
        <v>124</v>
      </c>
      <c r="R1466" s="12">
        <f>P1466*(CPI!$B$112/Movie!Q1466)</f>
        <v>155811328.11129031</v>
      </c>
      <c r="S1466" t="s">
        <v>8</v>
      </c>
      <c r="T1466">
        <v>104</v>
      </c>
    </row>
    <row r="1467" spans="1:20" x14ac:dyDescent="0.3">
      <c r="A1467" t="s">
        <v>5107</v>
      </c>
      <c r="B1467" t="str">
        <f t="shared" si="66"/>
        <v>R</v>
      </c>
      <c r="C1467" t="s">
        <v>1</v>
      </c>
      <c r="D1467" t="s">
        <v>48</v>
      </c>
      <c r="E1467">
        <v>1989</v>
      </c>
      <c r="F1467" s="22">
        <f t="shared" si="67"/>
        <v>32509</v>
      </c>
      <c r="G1467" t="s">
        <v>5108</v>
      </c>
      <c r="H1467">
        <f t="shared" si="68"/>
        <v>7.2</v>
      </c>
      <c r="I1467">
        <v>7.2</v>
      </c>
      <c r="J1467">
        <v>101000</v>
      </c>
      <c r="K1467" t="s">
        <v>776</v>
      </c>
      <c r="L1467" t="s">
        <v>5109</v>
      </c>
      <c r="M1467" t="s">
        <v>1463</v>
      </c>
      <c r="N1467" t="s">
        <v>15</v>
      </c>
      <c r="O1467">
        <v>14000000</v>
      </c>
      <c r="P1467">
        <v>161001698</v>
      </c>
      <c r="Q1467">
        <f>_xlfn.XLOOKUP(E1467,CPI!A:A,CPI!B:B)</f>
        <v>124</v>
      </c>
      <c r="R1467" s="12">
        <f>P1467*(CPI!$B$112/Movie!Q1467)</f>
        <v>395622720.81129026</v>
      </c>
      <c r="S1467" t="s">
        <v>5110</v>
      </c>
      <c r="T1467">
        <v>145</v>
      </c>
    </row>
    <row r="1468" spans="1:20" x14ac:dyDescent="0.3">
      <c r="A1468" t="s">
        <v>5111</v>
      </c>
      <c r="B1468" t="str">
        <f t="shared" si="66"/>
        <v>R</v>
      </c>
      <c r="C1468" t="s">
        <v>1</v>
      </c>
      <c r="D1468" t="s">
        <v>48</v>
      </c>
      <c r="E1468">
        <v>1989</v>
      </c>
      <c r="F1468" s="22">
        <f t="shared" si="67"/>
        <v>32509</v>
      </c>
      <c r="G1468" t="s">
        <v>5112</v>
      </c>
      <c r="H1468">
        <f t="shared" si="68"/>
        <v>7.8</v>
      </c>
      <c r="I1468">
        <v>7.8</v>
      </c>
      <c r="J1468">
        <v>126000</v>
      </c>
      <c r="K1468" t="s">
        <v>3333</v>
      </c>
      <c r="L1468" t="s">
        <v>5113</v>
      </c>
      <c r="M1468" t="s">
        <v>1496</v>
      </c>
      <c r="N1468" t="s">
        <v>15</v>
      </c>
      <c r="O1468">
        <v>18000000</v>
      </c>
      <c r="P1468">
        <v>26979166</v>
      </c>
      <c r="Q1468">
        <f>_xlfn.XLOOKUP(E1468,CPI!A:A,CPI!B:B)</f>
        <v>124</v>
      </c>
      <c r="R1468" s="12">
        <f>P1468*(CPI!$B$112/Movie!Q1468)</f>
        <v>66294773.227419347</v>
      </c>
      <c r="S1468" t="s">
        <v>2085</v>
      </c>
      <c r="T1468">
        <v>122</v>
      </c>
    </row>
    <row r="1469" spans="1:20" x14ac:dyDescent="0.3">
      <c r="A1469" t="s">
        <v>5114</v>
      </c>
      <c r="B1469" t="str">
        <f t="shared" si="66"/>
        <v>PG-13</v>
      </c>
      <c r="C1469" t="s">
        <v>1984</v>
      </c>
      <c r="D1469" t="s">
        <v>26</v>
      </c>
      <c r="E1469">
        <v>1989</v>
      </c>
      <c r="F1469" s="22">
        <f t="shared" si="67"/>
        <v>32509</v>
      </c>
      <c r="G1469" t="s">
        <v>5115</v>
      </c>
      <c r="H1469">
        <f t="shared" si="68"/>
        <v>7</v>
      </c>
      <c r="I1469">
        <v>7</v>
      </c>
      <c r="J1469">
        <v>46000</v>
      </c>
      <c r="K1469" t="s">
        <v>1119</v>
      </c>
      <c r="L1469" t="s">
        <v>1120</v>
      </c>
      <c r="M1469" t="s">
        <v>836</v>
      </c>
      <c r="N1469" t="s">
        <v>15</v>
      </c>
      <c r="O1469">
        <v>20000000</v>
      </c>
      <c r="P1469">
        <v>126297830</v>
      </c>
      <c r="Q1469">
        <f>_xlfn.XLOOKUP(E1469,CPI!A:A,CPI!B:B)</f>
        <v>124</v>
      </c>
      <c r="R1469" s="12">
        <f>P1469*(CPI!$B$112/Movie!Q1469)</f>
        <v>310346361.29838705</v>
      </c>
      <c r="S1469" t="s">
        <v>4862</v>
      </c>
      <c r="T1469">
        <v>124</v>
      </c>
    </row>
    <row r="1470" spans="1:20" x14ac:dyDescent="0.3">
      <c r="A1470" t="s">
        <v>5116</v>
      </c>
      <c r="B1470" t="str">
        <f t="shared" si="66"/>
        <v>R</v>
      </c>
      <c r="C1470" t="s">
        <v>1</v>
      </c>
      <c r="D1470" t="s">
        <v>19</v>
      </c>
      <c r="E1470">
        <v>1989</v>
      </c>
      <c r="F1470" s="22">
        <f t="shared" si="67"/>
        <v>32509</v>
      </c>
      <c r="G1470" t="s">
        <v>5117</v>
      </c>
      <c r="H1470">
        <f t="shared" si="68"/>
        <v>7.2</v>
      </c>
      <c r="I1470">
        <v>7.2</v>
      </c>
      <c r="J1470">
        <v>166000</v>
      </c>
      <c r="K1470" t="s">
        <v>1138</v>
      </c>
      <c r="L1470" t="s">
        <v>1507</v>
      </c>
      <c r="M1470" t="s">
        <v>520</v>
      </c>
      <c r="N1470" t="s">
        <v>15</v>
      </c>
      <c r="O1470">
        <v>28000000</v>
      </c>
      <c r="P1470">
        <v>227853986</v>
      </c>
      <c r="Q1470">
        <f>_xlfn.XLOOKUP(E1470,CPI!A:A,CPI!B:B)</f>
        <v>124</v>
      </c>
      <c r="R1470" s="12">
        <f>P1470*(CPI!$B$112/Movie!Q1470)</f>
        <v>559896044.63064516</v>
      </c>
      <c r="S1470" t="s">
        <v>8</v>
      </c>
      <c r="T1470">
        <v>114</v>
      </c>
    </row>
    <row r="1471" spans="1:20" x14ac:dyDescent="0.3">
      <c r="A1471" t="s">
        <v>5118</v>
      </c>
      <c r="B1471" t="str">
        <f t="shared" si="66"/>
        <v>PG-13</v>
      </c>
      <c r="C1471" t="s">
        <v>1984</v>
      </c>
      <c r="D1471" t="s">
        <v>26</v>
      </c>
      <c r="E1471">
        <v>1989</v>
      </c>
      <c r="F1471" s="22">
        <f t="shared" si="67"/>
        <v>32509</v>
      </c>
      <c r="G1471" t="s">
        <v>5119</v>
      </c>
      <c r="H1471">
        <f t="shared" si="68"/>
        <v>7.6</v>
      </c>
      <c r="I1471">
        <v>7.6</v>
      </c>
      <c r="J1471">
        <v>164000</v>
      </c>
      <c r="K1471" t="s">
        <v>5120</v>
      </c>
      <c r="L1471" t="s">
        <v>1294</v>
      </c>
      <c r="M1471" t="s">
        <v>34</v>
      </c>
      <c r="N1471" t="s">
        <v>15</v>
      </c>
      <c r="O1471">
        <v>27000000</v>
      </c>
      <c r="P1471">
        <v>73594646</v>
      </c>
      <c r="Q1471">
        <f>_xlfn.XLOOKUP(E1471,CPI!A:A,CPI!B:B)</f>
        <v>124</v>
      </c>
      <c r="R1471" s="12">
        <f>P1471*(CPI!$B$112/Movie!Q1471)</f>
        <v>180841037.38870966</v>
      </c>
      <c r="S1471" t="s">
        <v>8</v>
      </c>
      <c r="T1471">
        <v>97</v>
      </c>
    </row>
    <row r="1472" spans="1:20" x14ac:dyDescent="0.3">
      <c r="A1472" t="s">
        <v>5121</v>
      </c>
      <c r="B1472" t="str">
        <f t="shared" si="66"/>
        <v>PG</v>
      </c>
      <c r="C1472" t="s">
        <v>18</v>
      </c>
      <c r="D1472" t="s">
        <v>26</v>
      </c>
      <c r="E1472">
        <v>1989</v>
      </c>
      <c r="F1472" s="22">
        <f t="shared" si="67"/>
        <v>32509</v>
      </c>
      <c r="G1472" t="s">
        <v>4919</v>
      </c>
      <c r="H1472">
        <f t="shared" si="68"/>
        <v>6.9</v>
      </c>
      <c r="I1472">
        <v>6.9</v>
      </c>
      <c r="J1472">
        <v>71000</v>
      </c>
      <c r="K1472" t="s">
        <v>635</v>
      </c>
      <c r="L1472" t="s">
        <v>1841</v>
      </c>
      <c r="M1472" t="s">
        <v>2076</v>
      </c>
      <c r="N1472" t="s">
        <v>15</v>
      </c>
      <c r="O1472">
        <v>18000000</v>
      </c>
      <c r="P1472">
        <v>49101993</v>
      </c>
      <c r="Q1472">
        <f>_xlfn.XLOOKUP(E1472,CPI!A:A,CPI!B:B)</f>
        <v>124</v>
      </c>
      <c r="R1472" s="12">
        <f>P1472*(CPI!$B$112/Movie!Q1472)</f>
        <v>120656268.2830645</v>
      </c>
      <c r="S1472" t="s">
        <v>4862</v>
      </c>
      <c r="T1472">
        <v>102</v>
      </c>
    </row>
    <row r="1473" spans="1:20" x14ac:dyDescent="0.3">
      <c r="A1473" t="s">
        <v>5122</v>
      </c>
      <c r="B1473" t="str">
        <f t="shared" si="66"/>
        <v>PG-13</v>
      </c>
      <c r="C1473" t="s">
        <v>1984</v>
      </c>
      <c r="D1473" t="s">
        <v>26</v>
      </c>
      <c r="E1473">
        <v>1989</v>
      </c>
      <c r="F1473" s="22">
        <f t="shared" si="67"/>
        <v>32509</v>
      </c>
      <c r="G1473" t="s">
        <v>5123</v>
      </c>
      <c r="H1473">
        <f t="shared" si="68"/>
        <v>7.3</v>
      </c>
      <c r="I1473">
        <v>7.3</v>
      </c>
      <c r="J1473">
        <v>85000</v>
      </c>
      <c r="K1473" t="s">
        <v>971</v>
      </c>
      <c r="L1473" t="s">
        <v>971</v>
      </c>
      <c r="M1473" t="s">
        <v>2610</v>
      </c>
      <c r="N1473" t="s">
        <v>15</v>
      </c>
      <c r="P1473">
        <v>21515196</v>
      </c>
      <c r="Q1473">
        <f>_xlfn.XLOOKUP(E1473,CPI!A:A,CPI!B:B)</f>
        <v>124</v>
      </c>
      <c r="R1473" s="12">
        <f>P1473*(CPI!$B$112/Movie!Q1473)</f>
        <v>52868388.880645156</v>
      </c>
      <c r="S1473" t="s">
        <v>5124</v>
      </c>
      <c r="T1473">
        <v>100</v>
      </c>
    </row>
    <row r="1474" spans="1:20" x14ac:dyDescent="0.3">
      <c r="A1474" t="s">
        <v>5125</v>
      </c>
      <c r="B1474" t="str">
        <f t="shared" si="66"/>
        <v>PG-13</v>
      </c>
      <c r="C1474" t="s">
        <v>1984</v>
      </c>
      <c r="D1474" t="s">
        <v>19</v>
      </c>
      <c r="E1474">
        <v>1989</v>
      </c>
      <c r="F1474" s="22">
        <f t="shared" si="67"/>
        <v>32509</v>
      </c>
      <c r="G1474" t="s">
        <v>5126</v>
      </c>
      <c r="H1474">
        <f t="shared" si="68"/>
        <v>6.6</v>
      </c>
      <c r="I1474">
        <v>6.6</v>
      </c>
      <c r="J1474">
        <v>97000</v>
      </c>
      <c r="K1474" t="s">
        <v>570</v>
      </c>
      <c r="L1474" t="s">
        <v>5127</v>
      </c>
      <c r="M1474" t="s">
        <v>3045</v>
      </c>
      <c r="N1474" t="s">
        <v>7</v>
      </c>
      <c r="O1474">
        <v>32000000</v>
      </c>
      <c r="P1474">
        <v>156167015</v>
      </c>
      <c r="Q1474">
        <f>_xlfn.XLOOKUP(E1474,CPI!A:A,CPI!B:B)</f>
        <v>124</v>
      </c>
      <c r="R1474" s="12">
        <f>P1474*(CPI!$B$112/Movie!Q1474)</f>
        <v>383742657.02016127</v>
      </c>
      <c r="S1474" t="s">
        <v>5128</v>
      </c>
      <c r="T1474">
        <v>133</v>
      </c>
    </row>
    <row r="1475" spans="1:20" x14ac:dyDescent="0.3">
      <c r="A1475" t="s">
        <v>5129</v>
      </c>
      <c r="B1475" t="str">
        <f t="shared" ref="B1475:B1538" si="69">IF(C1475="","Rating Pending",C1475)</f>
        <v>R</v>
      </c>
      <c r="C1475" t="s">
        <v>1</v>
      </c>
      <c r="D1475" t="s">
        <v>26</v>
      </c>
      <c r="E1475">
        <v>1989</v>
      </c>
      <c r="F1475" s="22">
        <f t="shared" ref="F1475:F1538" si="70">DATE(TRIM(E1475), 1, 1)</f>
        <v>32509</v>
      </c>
      <c r="G1475" t="s">
        <v>5130</v>
      </c>
      <c r="H1475">
        <f t="shared" ref="H1475:H1538" si="71">IF(I1475="","Score Pending",I1475)</f>
        <v>7.2</v>
      </c>
      <c r="I1475">
        <v>7.2</v>
      </c>
      <c r="J1475">
        <v>7400</v>
      </c>
      <c r="K1475" t="s">
        <v>1725</v>
      </c>
      <c r="L1475" t="s">
        <v>1726</v>
      </c>
      <c r="M1475" t="s">
        <v>5131</v>
      </c>
      <c r="N1475" t="s">
        <v>7</v>
      </c>
      <c r="P1475">
        <v>6056912</v>
      </c>
      <c r="Q1475">
        <f>_xlfn.XLOOKUP(E1475,CPI!A:A,CPI!B:B)</f>
        <v>124</v>
      </c>
      <c r="R1475" s="12">
        <f>P1475*(CPI!$B$112/Movie!Q1475)</f>
        <v>14883395.858064516</v>
      </c>
      <c r="S1475" t="s">
        <v>29</v>
      </c>
      <c r="T1475">
        <v>108</v>
      </c>
    </row>
    <row r="1476" spans="1:20" x14ac:dyDescent="0.3">
      <c r="A1476" t="s">
        <v>5132</v>
      </c>
      <c r="B1476" t="str">
        <f t="shared" si="69"/>
        <v>R</v>
      </c>
      <c r="C1476" t="s">
        <v>1</v>
      </c>
      <c r="D1476" t="s">
        <v>26</v>
      </c>
      <c r="E1476">
        <v>1989</v>
      </c>
      <c r="F1476" s="22">
        <f t="shared" si="70"/>
        <v>32509</v>
      </c>
      <c r="G1476" t="s">
        <v>5069</v>
      </c>
      <c r="H1476">
        <f t="shared" si="71"/>
        <v>6.1</v>
      </c>
      <c r="I1476">
        <v>6.1</v>
      </c>
      <c r="J1476">
        <v>21000</v>
      </c>
      <c r="K1476" t="s">
        <v>1470</v>
      </c>
      <c r="L1476" t="s">
        <v>1470</v>
      </c>
      <c r="M1476" t="s">
        <v>1470</v>
      </c>
      <c r="N1476" t="s">
        <v>15</v>
      </c>
      <c r="O1476">
        <v>30000000</v>
      </c>
      <c r="P1476">
        <v>60864870</v>
      </c>
      <c r="Q1476">
        <f>_xlfn.XLOOKUP(E1476,CPI!A:A,CPI!B:B)</f>
        <v>124</v>
      </c>
      <c r="R1476" s="12">
        <f>P1476*(CPI!$B$112/Movie!Q1476)</f>
        <v>149560692.65322578</v>
      </c>
      <c r="S1476" t="s">
        <v>5133</v>
      </c>
      <c r="T1476">
        <v>116</v>
      </c>
    </row>
    <row r="1477" spans="1:20" x14ac:dyDescent="0.3">
      <c r="A1477" t="s">
        <v>5134</v>
      </c>
      <c r="B1477" t="str">
        <f t="shared" si="69"/>
        <v>R</v>
      </c>
      <c r="C1477" t="s">
        <v>1</v>
      </c>
      <c r="D1477" t="s">
        <v>19</v>
      </c>
      <c r="E1477">
        <v>1989</v>
      </c>
      <c r="F1477" s="22">
        <f t="shared" si="70"/>
        <v>32509</v>
      </c>
      <c r="G1477" t="s">
        <v>4831</v>
      </c>
      <c r="H1477">
        <f t="shared" si="71"/>
        <v>6.4</v>
      </c>
      <c r="I1477">
        <v>6.4</v>
      </c>
      <c r="J1477">
        <v>39000</v>
      </c>
      <c r="K1477" t="s">
        <v>4172</v>
      </c>
      <c r="L1477" t="s">
        <v>5135</v>
      </c>
      <c r="M1477" t="s">
        <v>746</v>
      </c>
      <c r="N1477" t="s">
        <v>15</v>
      </c>
      <c r="O1477">
        <v>24000000</v>
      </c>
      <c r="P1477">
        <v>22099847</v>
      </c>
      <c r="Q1477">
        <f>_xlfn.XLOOKUP(E1477,CPI!A:A,CPI!B:B)</f>
        <v>124</v>
      </c>
      <c r="R1477" s="12">
        <f>P1477*(CPI!$B$112/Movie!Q1477)</f>
        <v>54305027.265322573</v>
      </c>
      <c r="S1477" t="s">
        <v>5136</v>
      </c>
      <c r="T1477">
        <v>109</v>
      </c>
    </row>
    <row r="1478" spans="1:20" x14ac:dyDescent="0.3">
      <c r="A1478" t="s">
        <v>5137</v>
      </c>
      <c r="B1478" t="str">
        <f t="shared" si="69"/>
        <v>X</v>
      </c>
      <c r="C1478" t="s">
        <v>3633</v>
      </c>
      <c r="D1478" t="s">
        <v>89</v>
      </c>
      <c r="E1478">
        <v>1989</v>
      </c>
      <c r="F1478" s="22">
        <f t="shared" si="70"/>
        <v>32509</v>
      </c>
      <c r="G1478" t="s">
        <v>5138</v>
      </c>
      <c r="H1478">
        <f t="shared" si="71"/>
        <v>7.6</v>
      </c>
      <c r="I1478">
        <v>7.6</v>
      </c>
      <c r="J1478">
        <v>36000</v>
      </c>
      <c r="K1478" t="s">
        <v>4369</v>
      </c>
      <c r="L1478" t="s">
        <v>4369</v>
      </c>
      <c r="M1478" t="s">
        <v>5139</v>
      </c>
      <c r="N1478" t="s">
        <v>1405</v>
      </c>
      <c r="P1478">
        <v>7724701</v>
      </c>
      <c r="Q1478">
        <f>_xlfn.XLOOKUP(E1478,CPI!A:A,CPI!B:B)</f>
        <v>124</v>
      </c>
      <c r="R1478" s="12">
        <f>P1478*(CPI!$B$112/Movie!Q1478)</f>
        <v>18981583.828225806</v>
      </c>
      <c r="S1478" t="s">
        <v>5140</v>
      </c>
      <c r="T1478">
        <v>124</v>
      </c>
    </row>
    <row r="1479" spans="1:20" x14ac:dyDescent="0.3">
      <c r="A1479" t="s">
        <v>5141</v>
      </c>
      <c r="B1479" t="str">
        <f t="shared" si="69"/>
        <v>R</v>
      </c>
      <c r="C1479" t="s">
        <v>1</v>
      </c>
      <c r="D1479" t="s">
        <v>19</v>
      </c>
      <c r="E1479">
        <v>1989</v>
      </c>
      <c r="F1479" s="22">
        <f t="shared" si="70"/>
        <v>32509</v>
      </c>
      <c r="G1479" t="s">
        <v>5142</v>
      </c>
      <c r="H1479">
        <f t="shared" si="71"/>
        <v>6.2</v>
      </c>
      <c r="I1479">
        <v>6.2</v>
      </c>
      <c r="J1479">
        <v>16000</v>
      </c>
      <c r="K1479" t="s">
        <v>561</v>
      </c>
      <c r="L1479" t="s">
        <v>4785</v>
      </c>
      <c r="M1479" t="s">
        <v>5143</v>
      </c>
      <c r="N1479" t="s">
        <v>15</v>
      </c>
      <c r="O1479">
        <v>7000000</v>
      </c>
      <c r="P1479">
        <v>9094451</v>
      </c>
      <c r="Q1479">
        <f>_xlfn.XLOOKUP(E1479,CPI!A:A,CPI!B:B)</f>
        <v>124</v>
      </c>
      <c r="R1479" s="12">
        <f>P1479*(CPI!$B$112/Movie!Q1479)</f>
        <v>22347413.062096771</v>
      </c>
      <c r="S1479" t="s">
        <v>2160</v>
      </c>
      <c r="T1479">
        <v>103</v>
      </c>
    </row>
    <row r="1480" spans="1:20" x14ac:dyDescent="0.3">
      <c r="A1480" t="s">
        <v>5144</v>
      </c>
      <c r="B1480" t="str">
        <f t="shared" si="69"/>
        <v>R</v>
      </c>
      <c r="C1480" t="s">
        <v>1</v>
      </c>
      <c r="D1480" t="s">
        <v>26</v>
      </c>
      <c r="E1480">
        <v>1989</v>
      </c>
      <c r="F1480" s="22">
        <f t="shared" si="70"/>
        <v>32509</v>
      </c>
      <c r="G1480" t="s">
        <v>4543</v>
      </c>
      <c r="H1480">
        <f t="shared" si="71"/>
        <v>6.9</v>
      </c>
      <c r="I1480">
        <v>6.9</v>
      </c>
      <c r="J1480">
        <v>50000</v>
      </c>
      <c r="K1480" t="s">
        <v>1232</v>
      </c>
      <c r="L1480" t="s">
        <v>5145</v>
      </c>
      <c r="M1480" t="s">
        <v>878</v>
      </c>
      <c r="N1480" t="s">
        <v>15</v>
      </c>
      <c r="O1480">
        <v>18000000</v>
      </c>
      <c r="P1480">
        <v>46908987</v>
      </c>
      <c r="Q1480">
        <f>_xlfn.XLOOKUP(E1480,CPI!A:A,CPI!B:B)</f>
        <v>124</v>
      </c>
      <c r="R1480" s="12">
        <f>P1480*(CPI!$B$112/Movie!Q1480)</f>
        <v>115267486.60403225</v>
      </c>
      <c r="S1480" t="s">
        <v>2085</v>
      </c>
      <c r="T1480">
        <v>103</v>
      </c>
    </row>
    <row r="1481" spans="1:20" x14ac:dyDescent="0.3">
      <c r="A1481" t="s">
        <v>5146</v>
      </c>
      <c r="B1481" t="str">
        <f t="shared" si="69"/>
        <v>R</v>
      </c>
      <c r="C1481" t="s">
        <v>1</v>
      </c>
      <c r="D1481" t="s">
        <v>19</v>
      </c>
      <c r="E1481">
        <v>1989</v>
      </c>
      <c r="F1481" s="22">
        <f t="shared" si="70"/>
        <v>32509</v>
      </c>
      <c r="G1481" t="s">
        <v>5147</v>
      </c>
      <c r="H1481">
        <f t="shared" si="71"/>
        <v>7.1</v>
      </c>
      <c r="I1481">
        <v>7.1</v>
      </c>
      <c r="J1481">
        <v>42000</v>
      </c>
      <c r="K1481" t="s">
        <v>90</v>
      </c>
      <c r="L1481" t="s">
        <v>5148</v>
      </c>
      <c r="M1481" t="s">
        <v>2551</v>
      </c>
      <c r="N1481" t="s">
        <v>15</v>
      </c>
      <c r="O1481">
        <v>22500000</v>
      </c>
      <c r="P1481">
        <v>18671317</v>
      </c>
      <c r="Q1481">
        <f>_xlfn.XLOOKUP(E1481,CPI!A:A,CPI!B:B)</f>
        <v>124</v>
      </c>
      <c r="R1481" s="12">
        <f>P1481*(CPI!$B$112/Movie!Q1481)</f>
        <v>45880244.273387089</v>
      </c>
      <c r="S1481" t="s">
        <v>5149</v>
      </c>
      <c r="T1481">
        <v>113</v>
      </c>
    </row>
    <row r="1482" spans="1:20" x14ac:dyDescent="0.3">
      <c r="A1482" t="s">
        <v>5150</v>
      </c>
      <c r="B1482" t="str">
        <f t="shared" si="69"/>
        <v>R</v>
      </c>
      <c r="C1482" t="s">
        <v>1</v>
      </c>
      <c r="D1482" t="s">
        <v>19</v>
      </c>
      <c r="E1482">
        <v>1989</v>
      </c>
      <c r="F1482" s="22">
        <f t="shared" si="70"/>
        <v>32509</v>
      </c>
      <c r="G1482" t="s">
        <v>3440</v>
      </c>
      <c r="H1482">
        <f t="shared" si="71"/>
        <v>6.4</v>
      </c>
      <c r="I1482">
        <v>6.4</v>
      </c>
      <c r="J1482">
        <v>9100</v>
      </c>
      <c r="K1482" t="s">
        <v>2904</v>
      </c>
      <c r="L1482" t="s">
        <v>5151</v>
      </c>
      <c r="M1482" t="s">
        <v>58</v>
      </c>
      <c r="N1482" t="s">
        <v>15</v>
      </c>
      <c r="O1482">
        <v>18000000</v>
      </c>
      <c r="P1482">
        <v>10647219</v>
      </c>
      <c r="Q1482">
        <f>_xlfn.XLOOKUP(E1482,CPI!A:A,CPI!B:B)</f>
        <v>124</v>
      </c>
      <c r="R1482" s="12">
        <f>P1482*(CPI!$B$112/Movie!Q1482)</f>
        <v>26162964.752419353</v>
      </c>
      <c r="S1482" t="s">
        <v>35</v>
      </c>
      <c r="T1482">
        <v>108</v>
      </c>
    </row>
    <row r="1483" spans="1:20" x14ac:dyDescent="0.3">
      <c r="A1483" t="s">
        <v>5152</v>
      </c>
      <c r="B1483" t="str">
        <f t="shared" si="69"/>
        <v>R</v>
      </c>
      <c r="C1483" t="s">
        <v>1</v>
      </c>
      <c r="D1483" t="s">
        <v>48</v>
      </c>
      <c r="E1483">
        <v>1989</v>
      </c>
      <c r="F1483" s="22">
        <f t="shared" si="70"/>
        <v>32509</v>
      </c>
      <c r="G1483" t="s">
        <v>5153</v>
      </c>
      <c r="H1483">
        <f t="shared" si="71"/>
        <v>7.9</v>
      </c>
      <c r="I1483">
        <v>7.9</v>
      </c>
      <c r="J1483">
        <v>70000</v>
      </c>
      <c r="K1483" t="s">
        <v>5154</v>
      </c>
      <c r="L1483" t="s">
        <v>5155</v>
      </c>
      <c r="M1483" t="s">
        <v>4560</v>
      </c>
      <c r="N1483" t="s">
        <v>3140</v>
      </c>
      <c r="P1483">
        <v>14743391</v>
      </c>
      <c r="Q1483">
        <f>_xlfn.XLOOKUP(E1483,CPI!A:A,CPI!B:B)</f>
        <v>124</v>
      </c>
      <c r="R1483" s="12">
        <f>P1483*(CPI!$B$112/Movie!Q1483)</f>
        <v>36228316.433064513</v>
      </c>
      <c r="S1483" t="s">
        <v>5156</v>
      </c>
      <c r="T1483">
        <v>103</v>
      </c>
    </row>
    <row r="1484" spans="1:20" x14ac:dyDescent="0.3">
      <c r="A1484" t="s">
        <v>5157</v>
      </c>
      <c r="B1484" t="str">
        <f t="shared" si="69"/>
        <v>R</v>
      </c>
      <c r="C1484" t="s">
        <v>1</v>
      </c>
      <c r="D1484" t="s">
        <v>26</v>
      </c>
      <c r="E1484">
        <v>1989</v>
      </c>
      <c r="F1484" s="22">
        <f t="shared" si="70"/>
        <v>32509</v>
      </c>
      <c r="G1484" t="s">
        <v>5158</v>
      </c>
      <c r="H1484">
        <f t="shared" si="71"/>
        <v>6.8</v>
      </c>
      <c r="I1484">
        <v>6.8</v>
      </c>
      <c r="J1484">
        <v>50000</v>
      </c>
      <c r="K1484" t="s">
        <v>3504</v>
      </c>
      <c r="L1484" t="s">
        <v>5159</v>
      </c>
      <c r="M1484" t="s">
        <v>1804</v>
      </c>
      <c r="N1484" t="s">
        <v>15</v>
      </c>
      <c r="O1484">
        <v>26000000</v>
      </c>
      <c r="P1484">
        <v>160188546</v>
      </c>
      <c r="Q1484">
        <f>_xlfn.XLOOKUP(E1484,CPI!A:A,CPI!B:B)</f>
        <v>124</v>
      </c>
      <c r="R1484" s="12">
        <f>P1484*(CPI!$B$112/Movie!Q1484)</f>
        <v>393624596.50161284</v>
      </c>
      <c r="S1484" t="s">
        <v>165</v>
      </c>
      <c r="T1484">
        <v>116</v>
      </c>
    </row>
    <row r="1485" spans="1:20" x14ac:dyDescent="0.3">
      <c r="A1485" t="s">
        <v>5160</v>
      </c>
      <c r="B1485" t="str">
        <f t="shared" si="69"/>
        <v>R</v>
      </c>
      <c r="C1485" t="s">
        <v>1</v>
      </c>
      <c r="D1485" t="s">
        <v>2</v>
      </c>
      <c r="E1485">
        <v>1989</v>
      </c>
      <c r="F1485" s="22">
        <f t="shared" si="70"/>
        <v>32509</v>
      </c>
      <c r="G1485" t="s">
        <v>5161</v>
      </c>
      <c r="H1485">
        <f t="shared" si="71"/>
        <v>4.5999999999999996</v>
      </c>
      <c r="I1485">
        <v>4.5999999999999996</v>
      </c>
      <c r="J1485">
        <v>12000</v>
      </c>
      <c r="K1485" t="s">
        <v>4570</v>
      </c>
      <c r="L1485" t="s">
        <v>5162</v>
      </c>
      <c r="M1485" t="s">
        <v>2771</v>
      </c>
      <c r="N1485" t="s">
        <v>15</v>
      </c>
      <c r="P1485">
        <v>11060485</v>
      </c>
      <c r="Q1485">
        <f>_xlfn.XLOOKUP(E1485,CPI!A:A,CPI!B:B)</f>
        <v>124</v>
      </c>
      <c r="R1485" s="12">
        <f>P1485*(CPI!$B$112/Movie!Q1485)</f>
        <v>27178465.963709675</v>
      </c>
      <c r="S1485" t="s">
        <v>4648</v>
      </c>
      <c r="T1485">
        <v>105</v>
      </c>
    </row>
    <row r="1486" spans="1:20" x14ac:dyDescent="0.3">
      <c r="A1486" t="s">
        <v>5163</v>
      </c>
      <c r="B1486" t="str">
        <f t="shared" si="69"/>
        <v>PG</v>
      </c>
      <c r="C1486" t="s">
        <v>18</v>
      </c>
      <c r="D1486" t="s">
        <v>10</v>
      </c>
      <c r="E1486">
        <v>1989</v>
      </c>
      <c r="F1486" s="22">
        <f t="shared" si="70"/>
        <v>32509</v>
      </c>
      <c r="G1486" t="s">
        <v>3440</v>
      </c>
      <c r="H1486">
        <f t="shared" si="71"/>
        <v>6.1</v>
      </c>
      <c r="I1486">
        <v>6.1</v>
      </c>
      <c r="J1486">
        <v>12000</v>
      </c>
      <c r="K1486" t="s">
        <v>5164</v>
      </c>
      <c r="L1486" t="s">
        <v>5165</v>
      </c>
      <c r="M1486" t="s">
        <v>5166</v>
      </c>
      <c r="N1486" t="s">
        <v>15</v>
      </c>
      <c r="P1486">
        <v>793775</v>
      </c>
      <c r="Q1486">
        <f>_xlfn.XLOOKUP(E1486,CPI!A:A,CPI!B:B)</f>
        <v>124</v>
      </c>
      <c r="R1486" s="12">
        <f>P1486*(CPI!$B$112/Movie!Q1486)</f>
        <v>1950510.0201612902</v>
      </c>
      <c r="S1486" t="s">
        <v>5167</v>
      </c>
      <c r="T1486">
        <v>100</v>
      </c>
    </row>
    <row r="1487" spans="1:20" x14ac:dyDescent="0.3">
      <c r="A1487" t="s">
        <v>5168</v>
      </c>
      <c r="B1487" t="str">
        <f t="shared" si="69"/>
        <v>PG</v>
      </c>
      <c r="C1487" t="s">
        <v>18</v>
      </c>
      <c r="D1487" t="s">
        <v>10</v>
      </c>
      <c r="E1487">
        <v>1989</v>
      </c>
      <c r="F1487" s="22">
        <f t="shared" si="70"/>
        <v>32509</v>
      </c>
      <c r="G1487" t="s">
        <v>5169</v>
      </c>
      <c r="H1487">
        <f t="shared" si="71"/>
        <v>6.1</v>
      </c>
      <c r="I1487">
        <v>6.1</v>
      </c>
      <c r="J1487">
        <v>14000</v>
      </c>
      <c r="K1487" t="s">
        <v>5170</v>
      </c>
      <c r="L1487" t="s">
        <v>5171</v>
      </c>
      <c r="M1487" t="s">
        <v>5166</v>
      </c>
      <c r="N1487" t="s">
        <v>15</v>
      </c>
      <c r="O1487">
        <v>6000000</v>
      </c>
      <c r="P1487">
        <v>14278900</v>
      </c>
      <c r="Q1487">
        <f>_xlfn.XLOOKUP(E1487,CPI!A:A,CPI!B:B)</f>
        <v>124</v>
      </c>
      <c r="R1487" s="12">
        <f>P1487*(CPI!$B$112/Movie!Q1487)</f>
        <v>35086942.17741935</v>
      </c>
      <c r="S1487" t="s">
        <v>4134</v>
      </c>
      <c r="T1487">
        <v>100</v>
      </c>
    </row>
    <row r="1488" spans="1:20" x14ac:dyDescent="0.3">
      <c r="A1488" t="s">
        <v>5172</v>
      </c>
      <c r="B1488" t="str">
        <f t="shared" si="69"/>
        <v>PG-13</v>
      </c>
      <c r="C1488" t="s">
        <v>1984</v>
      </c>
      <c r="D1488" t="s">
        <v>26</v>
      </c>
      <c r="E1488">
        <v>1989</v>
      </c>
      <c r="F1488" s="22">
        <f t="shared" si="70"/>
        <v>32509</v>
      </c>
      <c r="G1488" t="s">
        <v>4682</v>
      </c>
      <c r="H1488">
        <f t="shared" si="71"/>
        <v>7</v>
      </c>
      <c r="I1488">
        <v>7</v>
      </c>
      <c r="J1488">
        <v>27000</v>
      </c>
      <c r="K1488" t="s">
        <v>5173</v>
      </c>
      <c r="L1488" t="s">
        <v>5174</v>
      </c>
      <c r="M1488" t="s">
        <v>5174</v>
      </c>
      <c r="N1488" t="s">
        <v>15</v>
      </c>
      <c r="O1488">
        <v>5000000</v>
      </c>
      <c r="P1488">
        <v>6157157</v>
      </c>
      <c r="Q1488">
        <f>_xlfn.XLOOKUP(E1488,CPI!A:A,CPI!B:B)</f>
        <v>124</v>
      </c>
      <c r="R1488" s="12">
        <f>P1488*(CPI!$B$112/Movie!Q1488)</f>
        <v>15129723.692741934</v>
      </c>
      <c r="S1488" t="s">
        <v>5175</v>
      </c>
      <c r="T1488">
        <v>97</v>
      </c>
    </row>
    <row r="1489" spans="1:20" x14ac:dyDescent="0.3">
      <c r="A1489" t="s">
        <v>5176</v>
      </c>
      <c r="B1489" t="str">
        <f t="shared" si="69"/>
        <v>PG-13</v>
      </c>
      <c r="C1489" t="s">
        <v>1984</v>
      </c>
      <c r="D1489" t="s">
        <v>26</v>
      </c>
      <c r="E1489">
        <v>1989</v>
      </c>
      <c r="F1489" s="22">
        <f t="shared" si="70"/>
        <v>32509</v>
      </c>
      <c r="G1489" t="s">
        <v>5177</v>
      </c>
      <c r="H1489">
        <f t="shared" si="71"/>
        <v>5.9</v>
      </c>
      <c r="I1489">
        <v>5.9</v>
      </c>
      <c r="J1489">
        <v>78000</v>
      </c>
      <c r="K1489" t="s">
        <v>970</v>
      </c>
      <c r="L1489" t="s">
        <v>970</v>
      </c>
      <c r="M1489" t="s">
        <v>145</v>
      </c>
      <c r="N1489" t="s">
        <v>15</v>
      </c>
      <c r="O1489">
        <v>7500000</v>
      </c>
      <c r="P1489">
        <v>296999813</v>
      </c>
      <c r="Q1489">
        <f>_xlfn.XLOOKUP(E1489,CPI!A:A,CPI!B:B)</f>
        <v>124</v>
      </c>
      <c r="R1489" s="12">
        <f>P1489*(CPI!$B$112/Movie!Q1489)</f>
        <v>729805185.65403223</v>
      </c>
      <c r="S1489" t="s">
        <v>2085</v>
      </c>
      <c r="T1489">
        <v>93</v>
      </c>
    </row>
    <row r="1490" spans="1:20" x14ac:dyDescent="0.3">
      <c r="A1490" t="s">
        <v>5178</v>
      </c>
      <c r="B1490" t="str">
        <f t="shared" si="69"/>
        <v>PG</v>
      </c>
      <c r="C1490" t="s">
        <v>18</v>
      </c>
      <c r="D1490" t="s">
        <v>19</v>
      </c>
      <c r="E1490">
        <v>1989</v>
      </c>
      <c r="F1490" s="22">
        <f t="shared" si="70"/>
        <v>32509</v>
      </c>
      <c r="G1490" t="s">
        <v>5066</v>
      </c>
      <c r="H1490">
        <f t="shared" si="71"/>
        <v>5.5</v>
      </c>
      <c r="I1490">
        <v>5.5</v>
      </c>
      <c r="J1490">
        <v>57000</v>
      </c>
      <c r="K1490" t="s">
        <v>1013</v>
      </c>
      <c r="L1490" t="s">
        <v>1012</v>
      </c>
      <c r="M1490" t="s">
        <v>1013</v>
      </c>
      <c r="N1490" t="s">
        <v>15</v>
      </c>
      <c r="O1490">
        <v>27800000</v>
      </c>
      <c r="P1490">
        <v>52210049</v>
      </c>
      <c r="Q1490">
        <f>_xlfn.XLOOKUP(E1490,CPI!A:A,CPI!B:B)</f>
        <v>124</v>
      </c>
      <c r="R1490" s="12">
        <f>P1490*(CPI!$B$112/Movie!Q1490)</f>
        <v>128293563.95403224</v>
      </c>
      <c r="S1490" t="s">
        <v>29</v>
      </c>
      <c r="T1490">
        <v>107</v>
      </c>
    </row>
    <row r="1491" spans="1:20" x14ac:dyDescent="0.3">
      <c r="A1491" t="s">
        <v>5179</v>
      </c>
      <c r="B1491" t="str">
        <f t="shared" si="69"/>
        <v>NC-17</v>
      </c>
      <c r="C1491" t="s">
        <v>494</v>
      </c>
      <c r="D1491" t="s">
        <v>26</v>
      </c>
      <c r="E1491">
        <v>1989</v>
      </c>
      <c r="F1491" s="22">
        <f t="shared" si="70"/>
        <v>32509</v>
      </c>
      <c r="G1491" t="s">
        <v>5180</v>
      </c>
      <c r="H1491">
        <f t="shared" si="71"/>
        <v>7</v>
      </c>
      <c r="I1491">
        <v>7</v>
      </c>
      <c r="J1491">
        <v>26000</v>
      </c>
      <c r="K1491" t="s">
        <v>3457</v>
      </c>
      <c r="L1491" t="s">
        <v>3457</v>
      </c>
      <c r="M1491" t="s">
        <v>5181</v>
      </c>
      <c r="N1491" t="s">
        <v>1096</v>
      </c>
      <c r="P1491">
        <v>4088140</v>
      </c>
      <c r="Q1491">
        <f>_xlfn.XLOOKUP(E1491,CPI!A:A,CPI!B:B)</f>
        <v>124</v>
      </c>
      <c r="R1491" s="12">
        <f>P1491*(CPI!$B$112/Movie!Q1491)</f>
        <v>10045614.983870966</v>
      </c>
      <c r="S1491" t="s">
        <v>5182</v>
      </c>
      <c r="T1491">
        <v>101</v>
      </c>
    </row>
    <row r="1492" spans="1:20" x14ac:dyDescent="0.3">
      <c r="A1492" t="s">
        <v>5183</v>
      </c>
      <c r="B1492" t="str">
        <f t="shared" si="69"/>
        <v>G</v>
      </c>
      <c r="C1492" t="s">
        <v>322</v>
      </c>
      <c r="D1492" t="s">
        <v>375</v>
      </c>
      <c r="E1492">
        <v>1989</v>
      </c>
      <c r="F1492" s="22">
        <f t="shared" si="70"/>
        <v>32509</v>
      </c>
      <c r="G1492" t="s">
        <v>5069</v>
      </c>
      <c r="H1492">
        <f t="shared" si="71"/>
        <v>6.8</v>
      </c>
      <c r="I1492">
        <v>6.8</v>
      </c>
      <c r="J1492">
        <v>38000</v>
      </c>
      <c r="K1492" t="s">
        <v>1041</v>
      </c>
      <c r="L1492" t="s">
        <v>1041</v>
      </c>
      <c r="M1492" t="s">
        <v>347</v>
      </c>
      <c r="N1492" t="s">
        <v>3140</v>
      </c>
      <c r="O1492">
        <v>13800000</v>
      </c>
      <c r="P1492">
        <v>27100027</v>
      </c>
      <c r="Q1492">
        <f>_xlfn.XLOOKUP(E1492,CPI!A:A,CPI!B:B)</f>
        <v>124</v>
      </c>
      <c r="R1492" s="12">
        <f>P1492*(CPI!$B$112/Movie!Q1492)</f>
        <v>66591759.894354835</v>
      </c>
      <c r="S1492" t="s">
        <v>1068</v>
      </c>
      <c r="T1492">
        <v>84</v>
      </c>
    </row>
    <row r="1493" spans="1:20" x14ac:dyDescent="0.3">
      <c r="A1493" t="s">
        <v>5184</v>
      </c>
      <c r="B1493" t="str">
        <f t="shared" si="69"/>
        <v>R</v>
      </c>
      <c r="C1493" t="s">
        <v>1</v>
      </c>
      <c r="D1493" t="s">
        <v>19</v>
      </c>
      <c r="E1493">
        <v>1989</v>
      </c>
      <c r="F1493" s="22">
        <f t="shared" si="70"/>
        <v>32509</v>
      </c>
      <c r="G1493" t="s">
        <v>5095</v>
      </c>
      <c r="H1493">
        <f t="shared" si="71"/>
        <v>5.0999999999999996</v>
      </c>
      <c r="I1493">
        <v>5.0999999999999996</v>
      </c>
      <c r="J1493">
        <v>30000</v>
      </c>
      <c r="K1493" t="s">
        <v>1151</v>
      </c>
      <c r="L1493" t="s">
        <v>1151</v>
      </c>
      <c r="M1493" t="s">
        <v>4523</v>
      </c>
      <c r="N1493" t="s">
        <v>15</v>
      </c>
      <c r="O1493">
        <v>500000</v>
      </c>
      <c r="P1493">
        <v>10166459</v>
      </c>
      <c r="Q1493">
        <f>_xlfn.XLOOKUP(E1493,CPI!A:A,CPI!B:B)</f>
        <v>124</v>
      </c>
      <c r="R1493" s="12">
        <f>P1493*(CPI!$B$112/Movie!Q1493)</f>
        <v>24981613.365322579</v>
      </c>
      <c r="S1493" t="s">
        <v>4643</v>
      </c>
      <c r="T1493">
        <v>86</v>
      </c>
    </row>
    <row r="1494" spans="1:20" x14ac:dyDescent="0.3">
      <c r="A1494" t="s">
        <v>5185</v>
      </c>
      <c r="B1494" t="str">
        <f t="shared" si="69"/>
        <v>PG</v>
      </c>
      <c r="C1494" t="s">
        <v>18</v>
      </c>
      <c r="D1494" t="s">
        <v>2</v>
      </c>
      <c r="E1494">
        <v>1989</v>
      </c>
      <c r="F1494" s="22">
        <f t="shared" si="70"/>
        <v>32509</v>
      </c>
      <c r="G1494" t="s">
        <v>5105</v>
      </c>
      <c r="H1494">
        <f t="shared" si="71"/>
        <v>6.4</v>
      </c>
      <c r="I1494">
        <v>6.4</v>
      </c>
      <c r="J1494">
        <v>29000</v>
      </c>
      <c r="K1494" t="s">
        <v>480</v>
      </c>
      <c r="L1494" t="s">
        <v>1322</v>
      </c>
      <c r="M1494" t="s">
        <v>330</v>
      </c>
      <c r="N1494" t="s">
        <v>15</v>
      </c>
      <c r="O1494">
        <v>31000000</v>
      </c>
      <c r="P1494">
        <v>74134790</v>
      </c>
      <c r="Q1494">
        <f>_xlfn.XLOOKUP(E1494,CPI!A:A,CPI!B:B)</f>
        <v>124</v>
      </c>
      <c r="R1494" s="12">
        <f>P1494*(CPI!$B$112/Movie!Q1494)</f>
        <v>182168310.58870965</v>
      </c>
      <c r="S1494" t="s">
        <v>46</v>
      </c>
      <c r="T1494">
        <v>122</v>
      </c>
    </row>
    <row r="1495" spans="1:20" x14ac:dyDescent="0.3">
      <c r="A1495" t="s">
        <v>5186</v>
      </c>
      <c r="B1495" t="str">
        <f t="shared" si="69"/>
        <v>R</v>
      </c>
      <c r="C1495" t="s">
        <v>1</v>
      </c>
      <c r="D1495" t="s">
        <v>10</v>
      </c>
      <c r="E1495">
        <v>1989</v>
      </c>
      <c r="F1495" s="22">
        <f t="shared" si="70"/>
        <v>32509</v>
      </c>
      <c r="G1495" t="s">
        <v>5187</v>
      </c>
      <c r="H1495">
        <f t="shared" si="71"/>
        <v>5.8</v>
      </c>
      <c r="I1495">
        <v>5.8</v>
      </c>
      <c r="J1495">
        <v>19000</v>
      </c>
      <c r="K1495" t="s">
        <v>1782</v>
      </c>
      <c r="L1495" t="s">
        <v>5188</v>
      </c>
      <c r="M1495" t="s">
        <v>1784</v>
      </c>
      <c r="N1495" t="s">
        <v>15</v>
      </c>
      <c r="O1495">
        <v>25000000</v>
      </c>
      <c r="P1495">
        <v>15704614</v>
      </c>
      <c r="Q1495">
        <f>_xlfn.XLOOKUP(E1495,CPI!A:A,CPI!B:B)</f>
        <v>124</v>
      </c>
      <c r="R1495" s="12">
        <f>P1495*(CPI!$B$112/Movie!Q1495)</f>
        <v>38590289.4016129</v>
      </c>
      <c r="S1495" t="s">
        <v>3150</v>
      </c>
      <c r="T1495">
        <v>98</v>
      </c>
    </row>
    <row r="1496" spans="1:20" x14ac:dyDescent="0.3">
      <c r="A1496" t="s">
        <v>5189</v>
      </c>
      <c r="B1496" t="str">
        <f t="shared" si="69"/>
        <v>PG-13</v>
      </c>
      <c r="C1496" t="s">
        <v>1984</v>
      </c>
      <c r="D1496" t="s">
        <v>19</v>
      </c>
      <c r="E1496">
        <v>1989</v>
      </c>
      <c r="F1496" s="22">
        <f t="shared" si="70"/>
        <v>32509</v>
      </c>
      <c r="G1496" t="s">
        <v>5190</v>
      </c>
      <c r="H1496">
        <f t="shared" si="71"/>
        <v>6.4</v>
      </c>
      <c r="I1496">
        <v>6.4</v>
      </c>
      <c r="J1496">
        <v>13000</v>
      </c>
      <c r="K1496" t="s">
        <v>5191</v>
      </c>
      <c r="L1496" t="s">
        <v>5192</v>
      </c>
      <c r="M1496" t="s">
        <v>2250</v>
      </c>
      <c r="N1496" t="s">
        <v>15</v>
      </c>
      <c r="O1496">
        <v>5000000</v>
      </c>
      <c r="P1496">
        <v>1700000</v>
      </c>
      <c r="Q1496">
        <f>_xlfn.XLOOKUP(E1496,CPI!A:A,CPI!B:B)</f>
        <v>124</v>
      </c>
      <c r="R1496" s="12">
        <f>P1496*(CPI!$B$112/Movie!Q1496)</f>
        <v>4177338.7096774192</v>
      </c>
      <c r="S1496" t="s">
        <v>4775</v>
      </c>
      <c r="T1496">
        <v>97</v>
      </c>
    </row>
    <row r="1497" spans="1:20" x14ac:dyDescent="0.3">
      <c r="A1497" t="s">
        <v>5193</v>
      </c>
      <c r="B1497" t="str">
        <f t="shared" si="69"/>
        <v>R</v>
      </c>
      <c r="C1497" t="s">
        <v>1</v>
      </c>
      <c r="D1497" t="s">
        <v>37</v>
      </c>
      <c r="E1497">
        <v>1989</v>
      </c>
      <c r="F1497" s="22">
        <f t="shared" si="70"/>
        <v>32509</v>
      </c>
      <c r="G1497" t="s">
        <v>5095</v>
      </c>
      <c r="H1497">
        <f t="shared" si="71"/>
        <v>6.8</v>
      </c>
      <c r="I1497">
        <v>6.8</v>
      </c>
      <c r="J1497">
        <v>38000</v>
      </c>
      <c r="K1497" t="s">
        <v>5194</v>
      </c>
      <c r="L1497" t="s">
        <v>519</v>
      </c>
      <c r="M1497" t="s">
        <v>5195</v>
      </c>
      <c r="N1497" t="s">
        <v>233</v>
      </c>
      <c r="O1497">
        <v>10400000</v>
      </c>
      <c r="P1497">
        <v>7825009</v>
      </c>
      <c r="Q1497">
        <f>_xlfn.XLOOKUP(E1497,CPI!A:A,CPI!B:B)</f>
        <v>124</v>
      </c>
      <c r="R1497" s="12">
        <f>P1497*(CPI!$B$112/Movie!Q1497)</f>
        <v>19228066.470161289</v>
      </c>
      <c r="S1497" t="s">
        <v>521</v>
      </c>
      <c r="T1497">
        <v>96</v>
      </c>
    </row>
    <row r="1498" spans="1:20" x14ac:dyDescent="0.3">
      <c r="A1498" t="s">
        <v>5196</v>
      </c>
      <c r="B1498" t="str">
        <f t="shared" si="69"/>
        <v>R</v>
      </c>
      <c r="C1498" t="s">
        <v>1</v>
      </c>
      <c r="D1498" t="s">
        <v>19</v>
      </c>
      <c r="E1498">
        <v>1989</v>
      </c>
      <c r="F1498" s="22">
        <f t="shared" si="70"/>
        <v>32509</v>
      </c>
      <c r="G1498" t="s">
        <v>5197</v>
      </c>
      <c r="H1498">
        <f t="shared" si="71"/>
        <v>6.5</v>
      </c>
      <c r="I1498">
        <v>6.5</v>
      </c>
      <c r="J1498">
        <v>52000</v>
      </c>
      <c r="K1498" t="s">
        <v>5198</v>
      </c>
      <c r="L1498" t="s">
        <v>5198</v>
      </c>
      <c r="M1498" t="s">
        <v>4523</v>
      </c>
      <c r="N1498" t="s">
        <v>15</v>
      </c>
      <c r="O1498">
        <v>1500000</v>
      </c>
      <c r="P1498">
        <v>14697005</v>
      </c>
      <c r="Q1498">
        <f>_xlfn.XLOOKUP(E1498,CPI!A:A,CPI!B:B)</f>
        <v>124</v>
      </c>
      <c r="R1498" s="12">
        <f>P1498*(CPI!$B$112/Movie!Q1498)</f>
        <v>36114334.060483865</v>
      </c>
      <c r="S1498" t="s">
        <v>369</v>
      </c>
      <c r="T1498">
        <v>97</v>
      </c>
    </row>
    <row r="1499" spans="1:20" x14ac:dyDescent="0.3">
      <c r="A1499" t="s">
        <v>5199</v>
      </c>
      <c r="B1499" t="str">
        <f t="shared" si="69"/>
        <v>R</v>
      </c>
      <c r="C1499" t="s">
        <v>1</v>
      </c>
      <c r="D1499" t="s">
        <v>19</v>
      </c>
      <c r="E1499">
        <v>1989</v>
      </c>
      <c r="F1499" s="22">
        <f t="shared" si="70"/>
        <v>32509</v>
      </c>
      <c r="G1499" t="s">
        <v>5089</v>
      </c>
      <c r="H1499">
        <f t="shared" si="71"/>
        <v>6.6</v>
      </c>
      <c r="I1499">
        <v>6.6</v>
      </c>
      <c r="J1499">
        <v>51000</v>
      </c>
      <c r="K1499" t="s">
        <v>975</v>
      </c>
      <c r="L1499" t="s">
        <v>2374</v>
      </c>
      <c r="M1499" t="s">
        <v>1804</v>
      </c>
      <c r="N1499" t="s">
        <v>15</v>
      </c>
      <c r="O1499">
        <v>30000000</v>
      </c>
      <c r="P1499">
        <v>134212055</v>
      </c>
      <c r="Q1499">
        <f>_xlfn.XLOOKUP(E1499,CPI!A:A,CPI!B:B)</f>
        <v>124</v>
      </c>
      <c r="R1499" s="12">
        <f>P1499*(CPI!$B$112/Movie!Q1499)</f>
        <v>329793654.50403225</v>
      </c>
      <c r="S1499" t="s">
        <v>29</v>
      </c>
      <c r="T1499">
        <v>125</v>
      </c>
    </row>
    <row r="1500" spans="1:20" x14ac:dyDescent="0.3">
      <c r="A1500" t="s">
        <v>5200</v>
      </c>
      <c r="B1500" t="str">
        <f t="shared" si="69"/>
        <v>PG</v>
      </c>
      <c r="C1500" t="s">
        <v>18</v>
      </c>
      <c r="D1500" t="s">
        <v>10</v>
      </c>
      <c r="E1500">
        <v>1989</v>
      </c>
      <c r="F1500" s="22">
        <f t="shared" si="70"/>
        <v>32509</v>
      </c>
      <c r="G1500" t="s">
        <v>4960</v>
      </c>
      <c r="H1500">
        <f t="shared" si="71"/>
        <v>5.8</v>
      </c>
      <c r="I1500">
        <v>5.8</v>
      </c>
      <c r="J1500">
        <v>9600</v>
      </c>
      <c r="K1500" t="s">
        <v>1826</v>
      </c>
      <c r="L1500" t="s">
        <v>5201</v>
      </c>
      <c r="M1500" t="s">
        <v>4187</v>
      </c>
      <c r="N1500" t="s">
        <v>15</v>
      </c>
      <c r="O1500">
        <v>18000000</v>
      </c>
      <c r="P1500">
        <v>8508843</v>
      </c>
      <c r="Q1500">
        <f>_xlfn.XLOOKUP(E1500,CPI!A:A,CPI!B:B)</f>
        <v>124</v>
      </c>
      <c r="R1500" s="12">
        <f>P1500*(CPI!$B$112/Movie!Q1500)</f>
        <v>20908423.08145161</v>
      </c>
      <c r="S1500" t="s">
        <v>4639</v>
      </c>
      <c r="T1500">
        <v>105</v>
      </c>
    </row>
    <row r="1501" spans="1:20" x14ac:dyDescent="0.3">
      <c r="A1501" t="s">
        <v>5202</v>
      </c>
      <c r="B1501" t="str">
        <f t="shared" si="69"/>
        <v>PG</v>
      </c>
      <c r="C1501" t="s">
        <v>18</v>
      </c>
      <c r="D1501" t="s">
        <v>2</v>
      </c>
      <c r="E1501">
        <v>1989</v>
      </c>
      <c r="F1501" s="22">
        <f t="shared" si="70"/>
        <v>32509</v>
      </c>
      <c r="G1501" t="s">
        <v>5203</v>
      </c>
      <c r="H1501">
        <f t="shared" si="71"/>
        <v>7.4</v>
      </c>
      <c r="I1501">
        <v>7.4</v>
      </c>
      <c r="J1501">
        <v>102000</v>
      </c>
      <c r="K1501" t="s">
        <v>230</v>
      </c>
      <c r="L1501" t="s">
        <v>5204</v>
      </c>
      <c r="M1501" t="s">
        <v>5205</v>
      </c>
      <c r="N1501" t="s">
        <v>15</v>
      </c>
      <c r="O1501">
        <v>7500000</v>
      </c>
      <c r="P1501">
        <v>145793296</v>
      </c>
      <c r="Q1501">
        <f>_xlfn.XLOOKUP(E1501,CPI!A:A,CPI!B:B)</f>
        <v>124</v>
      </c>
      <c r="R1501" s="12">
        <f>P1501*(CPI!$B$112/Movie!Q1501)</f>
        <v>358251752.34838706</v>
      </c>
      <c r="S1501" t="s">
        <v>5206</v>
      </c>
      <c r="T1501">
        <v>99</v>
      </c>
    </row>
    <row r="1502" spans="1:20" x14ac:dyDescent="0.3">
      <c r="A1502" t="s">
        <v>5207</v>
      </c>
      <c r="B1502" t="str">
        <f t="shared" si="69"/>
        <v>R</v>
      </c>
      <c r="C1502" t="s">
        <v>1</v>
      </c>
      <c r="D1502" t="s">
        <v>89</v>
      </c>
      <c r="E1502">
        <v>1989</v>
      </c>
      <c r="F1502" s="22">
        <f t="shared" si="70"/>
        <v>32509</v>
      </c>
      <c r="G1502" t="s">
        <v>5208</v>
      </c>
      <c r="H1502">
        <f t="shared" si="71"/>
        <v>7.3</v>
      </c>
      <c r="I1502">
        <v>7.3</v>
      </c>
      <c r="J1502">
        <v>34000</v>
      </c>
      <c r="K1502" t="s">
        <v>5209</v>
      </c>
      <c r="L1502" t="s">
        <v>5210</v>
      </c>
      <c r="M1502" t="s">
        <v>1202</v>
      </c>
      <c r="N1502" t="s">
        <v>15</v>
      </c>
      <c r="O1502">
        <v>2500000</v>
      </c>
      <c r="P1502">
        <v>4729352</v>
      </c>
      <c r="Q1502">
        <f>_xlfn.XLOOKUP(E1502,CPI!A:A,CPI!B:B)</f>
        <v>124</v>
      </c>
      <c r="R1502" s="12">
        <f>P1502*(CPI!$B$112/Movie!Q1502)</f>
        <v>11621238.341935484</v>
      </c>
      <c r="S1502" t="s">
        <v>4963</v>
      </c>
      <c r="T1502">
        <v>101</v>
      </c>
    </row>
    <row r="1503" spans="1:20" x14ac:dyDescent="0.3">
      <c r="A1503" t="s">
        <v>5211</v>
      </c>
      <c r="B1503" t="str">
        <f t="shared" si="69"/>
        <v>R</v>
      </c>
      <c r="C1503" t="s">
        <v>1</v>
      </c>
      <c r="D1503" t="s">
        <v>136</v>
      </c>
      <c r="E1503">
        <v>1989</v>
      </c>
      <c r="F1503" s="22">
        <f t="shared" si="70"/>
        <v>32509</v>
      </c>
      <c r="G1503" t="s">
        <v>5212</v>
      </c>
      <c r="H1503">
        <f t="shared" si="71"/>
        <v>5.0999999999999996</v>
      </c>
      <c r="I1503">
        <v>5.0999999999999996</v>
      </c>
      <c r="J1503">
        <v>42000</v>
      </c>
      <c r="K1503" t="s">
        <v>5213</v>
      </c>
      <c r="L1503" t="s">
        <v>680</v>
      </c>
      <c r="M1503" t="s">
        <v>2647</v>
      </c>
      <c r="N1503" t="s">
        <v>15</v>
      </c>
      <c r="O1503">
        <v>6000000</v>
      </c>
      <c r="P1503">
        <v>22168359</v>
      </c>
      <c r="Q1503">
        <f>_xlfn.XLOOKUP(E1503,CPI!A:A,CPI!B:B)</f>
        <v>124</v>
      </c>
      <c r="R1503" s="12">
        <f>P1503*(CPI!$B$112/Movie!Q1503)</f>
        <v>54473378.929838702</v>
      </c>
      <c r="S1503" t="s">
        <v>2011</v>
      </c>
      <c r="T1503">
        <v>89</v>
      </c>
    </row>
    <row r="1504" spans="1:20" x14ac:dyDescent="0.3">
      <c r="A1504" t="s">
        <v>5214</v>
      </c>
      <c r="B1504" t="str">
        <f t="shared" si="69"/>
        <v>PG-13</v>
      </c>
      <c r="C1504" t="s">
        <v>1984</v>
      </c>
      <c r="D1504" t="s">
        <v>26</v>
      </c>
      <c r="E1504">
        <v>1989</v>
      </c>
      <c r="F1504" s="22">
        <f t="shared" si="70"/>
        <v>32509</v>
      </c>
      <c r="G1504" t="s">
        <v>4935</v>
      </c>
      <c r="H1504">
        <f t="shared" si="71"/>
        <v>5.8</v>
      </c>
      <c r="I1504">
        <v>5.8</v>
      </c>
      <c r="J1504">
        <v>6500</v>
      </c>
      <c r="K1504" t="s">
        <v>5215</v>
      </c>
      <c r="L1504" t="s">
        <v>5216</v>
      </c>
      <c r="M1504" t="s">
        <v>5217</v>
      </c>
      <c r="N1504" t="s">
        <v>15</v>
      </c>
      <c r="P1504">
        <v>5552441</v>
      </c>
      <c r="Q1504">
        <f>_xlfn.XLOOKUP(E1504,CPI!A:A,CPI!B:B)</f>
        <v>124</v>
      </c>
      <c r="R1504" s="12">
        <f>P1504*(CPI!$B$112/Movie!Q1504)</f>
        <v>13643780.424999999</v>
      </c>
      <c r="S1504" t="s">
        <v>5218</v>
      </c>
      <c r="T1504">
        <v>114</v>
      </c>
    </row>
    <row r="1505" spans="1:20" x14ac:dyDescent="0.3">
      <c r="A1505" t="s">
        <v>5219</v>
      </c>
      <c r="B1505" t="str">
        <f t="shared" si="69"/>
        <v>R</v>
      </c>
      <c r="C1505" t="s">
        <v>1</v>
      </c>
      <c r="D1505" t="s">
        <v>37</v>
      </c>
      <c r="E1505">
        <v>1989</v>
      </c>
      <c r="F1505" s="22">
        <f t="shared" si="70"/>
        <v>32509</v>
      </c>
      <c r="G1505" t="s">
        <v>5177</v>
      </c>
      <c r="H1505">
        <f t="shared" si="71"/>
        <v>5.0999999999999996</v>
      </c>
      <c r="I1505">
        <v>5.0999999999999996</v>
      </c>
      <c r="J1505">
        <v>36000</v>
      </c>
      <c r="K1505" t="s">
        <v>5220</v>
      </c>
      <c r="L1505" t="s">
        <v>111</v>
      </c>
      <c r="M1505" t="s">
        <v>3961</v>
      </c>
      <c r="N1505" t="s">
        <v>15</v>
      </c>
      <c r="O1505">
        <v>5000000</v>
      </c>
      <c r="P1505">
        <v>11642254</v>
      </c>
      <c r="Q1505">
        <f>_xlfn.XLOOKUP(E1505,CPI!A:A,CPI!B:B)</f>
        <v>124</v>
      </c>
      <c r="R1505" s="12">
        <f>P1505*(CPI!$B$112/Movie!Q1505)</f>
        <v>28608022.530645158</v>
      </c>
      <c r="S1505" t="s">
        <v>5221</v>
      </c>
      <c r="T1505">
        <v>96</v>
      </c>
    </row>
    <row r="1506" spans="1:20" x14ac:dyDescent="0.3">
      <c r="A1506" t="s">
        <v>5222</v>
      </c>
      <c r="B1506" t="str">
        <f t="shared" si="69"/>
        <v>R</v>
      </c>
      <c r="C1506" t="s">
        <v>1</v>
      </c>
      <c r="D1506" t="s">
        <v>19</v>
      </c>
      <c r="E1506">
        <v>1989</v>
      </c>
      <c r="F1506" s="22">
        <f t="shared" si="70"/>
        <v>32509</v>
      </c>
      <c r="G1506" t="s">
        <v>4574</v>
      </c>
      <c r="H1506">
        <f t="shared" si="71"/>
        <v>5.4</v>
      </c>
      <c r="I1506">
        <v>5.4</v>
      </c>
      <c r="J1506">
        <v>11000</v>
      </c>
      <c r="K1506" t="s">
        <v>39</v>
      </c>
      <c r="L1506" t="s">
        <v>5223</v>
      </c>
      <c r="M1506" t="s">
        <v>5224</v>
      </c>
      <c r="N1506" t="s">
        <v>15</v>
      </c>
      <c r="O1506">
        <v>8000000</v>
      </c>
      <c r="P1506">
        <v>8143225</v>
      </c>
      <c r="Q1506">
        <f>_xlfn.XLOOKUP(E1506,CPI!A:A,CPI!B:B)</f>
        <v>124</v>
      </c>
      <c r="R1506" s="12">
        <f>P1506*(CPI!$B$112/Movie!Q1506)</f>
        <v>20010005.302419353</v>
      </c>
      <c r="S1506" t="s">
        <v>5225</v>
      </c>
      <c r="T1506">
        <v>99</v>
      </c>
    </row>
    <row r="1507" spans="1:20" x14ac:dyDescent="0.3">
      <c r="A1507" t="s">
        <v>5226</v>
      </c>
      <c r="B1507" t="str">
        <f t="shared" si="69"/>
        <v>R</v>
      </c>
      <c r="C1507" t="s">
        <v>1</v>
      </c>
      <c r="D1507" t="s">
        <v>89</v>
      </c>
      <c r="E1507">
        <v>1989</v>
      </c>
      <c r="F1507" s="22">
        <f t="shared" si="70"/>
        <v>32509</v>
      </c>
      <c r="G1507" t="s">
        <v>5227</v>
      </c>
      <c r="H1507">
        <f t="shared" si="71"/>
        <v>6.8</v>
      </c>
      <c r="I1507">
        <v>6.8</v>
      </c>
      <c r="J1507">
        <v>39000</v>
      </c>
      <c r="K1507" t="s">
        <v>581</v>
      </c>
      <c r="L1507" t="s">
        <v>5228</v>
      </c>
      <c r="M1507" t="s">
        <v>121</v>
      </c>
      <c r="N1507" t="s">
        <v>15</v>
      </c>
      <c r="O1507">
        <v>19000000</v>
      </c>
      <c r="P1507">
        <v>110879513</v>
      </c>
      <c r="Q1507">
        <f>_xlfn.XLOOKUP(E1507,CPI!A:A,CPI!B:B)</f>
        <v>124</v>
      </c>
      <c r="R1507" s="12">
        <f>P1507*(CPI!$B$112/Movie!Q1507)</f>
        <v>272459577.50887096</v>
      </c>
      <c r="S1507" t="s">
        <v>46</v>
      </c>
      <c r="T1507">
        <v>113</v>
      </c>
    </row>
    <row r="1508" spans="1:20" x14ac:dyDescent="0.3">
      <c r="A1508" t="s">
        <v>5229</v>
      </c>
      <c r="B1508" t="str">
        <f t="shared" si="69"/>
        <v>R</v>
      </c>
      <c r="C1508" t="s">
        <v>1</v>
      </c>
      <c r="D1508" t="s">
        <v>26</v>
      </c>
      <c r="E1508">
        <v>1989</v>
      </c>
      <c r="F1508" s="22">
        <f t="shared" si="70"/>
        <v>32509</v>
      </c>
      <c r="G1508" t="s">
        <v>4935</v>
      </c>
      <c r="H1508">
        <f t="shared" si="71"/>
        <v>6.1</v>
      </c>
      <c r="I1508">
        <v>6.1</v>
      </c>
      <c r="J1508">
        <v>4200</v>
      </c>
      <c r="K1508" t="s">
        <v>699</v>
      </c>
      <c r="L1508" t="s">
        <v>699</v>
      </c>
      <c r="M1508" t="s">
        <v>368</v>
      </c>
      <c r="N1508" t="s">
        <v>15</v>
      </c>
      <c r="O1508">
        <v>9000000</v>
      </c>
      <c r="P1508">
        <v>19674852</v>
      </c>
      <c r="Q1508">
        <f>_xlfn.XLOOKUP(E1508,CPI!A:A,CPI!B:B)</f>
        <v>124</v>
      </c>
      <c r="R1508" s="12">
        <f>P1508*(CPI!$B$112/Movie!Q1508)</f>
        <v>48346188.745161287</v>
      </c>
      <c r="S1508" t="s">
        <v>5230</v>
      </c>
      <c r="T1508">
        <v>101</v>
      </c>
    </row>
    <row r="1509" spans="1:20" x14ac:dyDescent="0.3">
      <c r="A1509" t="s">
        <v>5231</v>
      </c>
      <c r="B1509" t="str">
        <f t="shared" si="69"/>
        <v>PG-13</v>
      </c>
      <c r="C1509" t="s">
        <v>1984</v>
      </c>
      <c r="D1509" t="s">
        <v>19</v>
      </c>
      <c r="E1509">
        <v>1989</v>
      </c>
      <c r="F1509" s="22">
        <f t="shared" si="70"/>
        <v>32509</v>
      </c>
      <c r="G1509" t="s">
        <v>4999</v>
      </c>
      <c r="H1509">
        <f t="shared" si="71"/>
        <v>6</v>
      </c>
      <c r="I1509">
        <v>6</v>
      </c>
      <c r="J1509">
        <v>32000</v>
      </c>
      <c r="K1509" t="s">
        <v>2590</v>
      </c>
      <c r="L1509" t="s">
        <v>5232</v>
      </c>
      <c r="M1509" t="s">
        <v>4178</v>
      </c>
      <c r="N1509" t="s">
        <v>15</v>
      </c>
      <c r="O1509">
        <v>17000000</v>
      </c>
      <c r="P1509">
        <v>78247647</v>
      </c>
      <c r="Q1509">
        <f>_xlfn.XLOOKUP(E1509,CPI!A:A,CPI!B:B)</f>
        <v>124</v>
      </c>
      <c r="R1509" s="12">
        <f>P1509*(CPI!$B$112/Movie!Q1509)</f>
        <v>192274661.62016127</v>
      </c>
      <c r="S1509" t="s">
        <v>5064</v>
      </c>
      <c r="T1509">
        <v>101</v>
      </c>
    </row>
    <row r="1510" spans="1:20" x14ac:dyDescent="0.3">
      <c r="A1510" t="s">
        <v>5233</v>
      </c>
      <c r="B1510" t="str">
        <f t="shared" si="69"/>
        <v>PG-13</v>
      </c>
      <c r="C1510" t="s">
        <v>1984</v>
      </c>
      <c r="D1510" t="s">
        <v>2</v>
      </c>
      <c r="E1510">
        <v>1989</v>
      </c>
      <c r="F1510" s="22">
        <f t="shared" si="70"/>
        <v>32509</v>
      </c>
      <c r="G1510" t="s">
        <v>4935</v>
      </c>
      <c r="H1510">
        <f t="shared" si="71"/>
        <v>7.4</v>
      </c>
      <c r="I1510">
        <v>7.4</v>
      </c>
      <c r="J1510">
        <v>19000</v>
      </c>
      <c r="K1510" t="s">
        <v>754</v>
      </c>
      <c r="L1510" t="s">
        <v>4636</v>
      </c>
      <c r="M1510" t="s">
        <v>5205</v>
      </c>
      <c r="N1510" t="s">
        <v>15</v>
      </c>
      <c r="O1510">
        <v>10000000</v>
      </c>
      <c r="P1510">
        <v>31906454</v>
      </c>
      <c r="Q1510">
        <f>_xlfn.XLOOKUP(E1510,CPI!A:A,CPI!B:B)</f>
        <v>124</v>
      </c>
      <c r="R1510" s="12">
        <f>P1510*(CPI!$B$112/Movie!Q1510)</f>
        <v>78402391.401612893</v>
      </c>
      <c r="S1510" t="s">
        <v>5234</v>
      </c>
      <c r="T1510">
        <v>108</v>
      </c>
    </row>
    <row r="1511" spans="1:20" x14ac:dyDescent="0.3">
      <c r="A1511" t="s">
        <v>5235</v>
      </c>
      <c r="B1511" t="str">
        <f t="shared" si="69"/>
        <v>PG-13</v>
      </c>
      <c r="C1511" t="s">
        <v>1984</v>
      </c>
      <c r="D1511" t="s">
        <v>19</v>
      </c>
      <c r="E1511">
        <v>1989</v>
      </c>
      <c r="F1511" s="22">
        <f t="shared" si="70"/>
        <v>32509</v>
      </c>
      <c r="G1511" t="s">
        <v>5236</v>
      </c>
      <c r="H1511">
        <f t="shared" si="71"/>
        <v>7.5</v>
      </c>
      <c r="I1511">
        <v>7.5</v>
      </c>
      <c r="J1511">
        <v>29000</v>
      </c>
      <c r="K1511" t="s">
        <v>5237</v>
      </c>
      <c r="L1511" t="s">
        <v>5238</v>
      </c>
      <c r="M1511" t="s">
        <v>5237</v>
      </c>
      <c r="N1511" t="s">
        <v>7</v>
      </c>
      <c r="O1511">
        <v>9000000</v>
      </c>
      <c r="P1511">
        <v>10161099</v>
      </c>
      <c r="Q1511">
        <f>_xlfn.XLOOKUP(E1511,CPI!A:A,CPI!B:B)</f>
        <v>124</v>
      </c>
      <c r="R1511" s="12">
        <f>P1511*(CPI!$B$112/Movie!Q1511)</f>
        <v>24968442.462096773</v>
      </c>
      <c r="S1511" t="s">
        <v>5239</v>
      </c>
      <c r="T1511">
        <v>137</v>
      </c>
    </row>
    <row r="1512" spans="1:20" x14ac:dyDescent="0.3">
      <c r="A1512" t="s">
        <v>5240</v>
      </c>
      <c r="B1512" t="str">
        <f t="shared" si="69"/>
        <v>PG</v>
      </c>
      <c r="C1512" t="s">
        <v>18</v>
      </c>
      <c r="D1512" t="s">
        <v>26</v>
      </c>
      <c r="E1512">
        <v>1989</v>
      </c>
      <c r="F1512" s="22">
        <f t="shared" si="70"/>
        <v>32509</v>
      </c>
      <c r="G1512" t="s">
        <v>5123</v>
      </c>
      <c r="H1512">
        <f t="shared" si="71"/>
        <v>5.4</v>
      </c>
      <c r="I1512">
        <v>5.4</v>
      </c>
      <c r="J1512">
        <v>4100</v>
      </c>
      <c r="K1512" t="s">
        <v>1549</v>
      </c>
      <c r="L1512" t="s">
        <v>5241</v>
      </c>
      <c r="M1512" t="s">
        <v>203</v>
      </c>
      <c r="N1512" t="s">
        <v>15</v>
      </c>
      <c r="P1512">
        <v>12065892</v>
      </c>
      <c r="Q1512">
        <f>_xlfn.XLOOKUP(E1512,CPI!A:A,CPI!B:B)</f>
        <v>124</v>
      </c>
      <c r="R1512" s="12">
        <f>P1512*(CPI!$B$112/Movie!Q1512)</f>
        <v>29649010.422580644</v>
      </c>
      <c r="S1512" t="s">
        <v>4639</v>
      </c>
      <c r="T1512">
        <v>90</v>
      </c>
    </row>
    <row r="1513" spans="1:20" x14ac:dyDescent="0.3">
      <c r="A1513" t="s">
        <v>5242</v>
      </c>
      <c r="B1513" t="str">
        <f t="shared" si="69"/>
        <v>R</v>
      </c>
      <c r="C1513" t="s">
        <v>1</v>
      </c>
      <c r="D1513" t="s">
        <v>10</v>
      </c>
      <c r="E1513">
        <v>1989</v>
      </c>
      <c r="F1513" s="22">
        <f t="shared" si="70"/>
        <v>32509</v>
      </c>
      <c r="G1513" t="s">
        <v>5082</v>
      </c>
      <c r="H1513">
        <f t="shared" si="71"/>
        <v>4.5999999999999996</v>
      </c>
      <c r="I1513">
        <v>4.5999999999999996</v>
      </c>
      <c r="J1513">
        <v>35000</v>
      </c>
      <c r="K1513" t="s">
        <v>5243</v>
      </c>
      <c r="L1513" t="s">
        <v>5243</v>
      </c>
      <c r="M1513" t="s">
        <v>5244</v>
      </c>
      <c r="N1513" t="s">
        <v>180</v>
      </c>
      <c r="O1513">
        <v>5000000</v>
      </c>
      <c r="P1513">
        <v>14343976</v>
      </c>
      <c r="Q1513">
        <f>_xlfn.XLOOKUP(E1513,CPI!A:A,CPI!B:B)</f>
        <v>124</v>
      </c>
      <c r="R1513" s="12">
        <f>P1513*(CPI!$B$112/Movie!Q1513)</f>
        <v>35246850.703225806</v>
      </c>
      <c r="S1513" t="s">
        <v>29</v>
      </c>
      <c r="T1513">
        <v>100</v>
      </c>
    </row>
    <row r="1514" spans="1:20" x14ac:dyDescent="0.3">
      <c r="A1514" t="s">
        <v>5245</v>
      </c>
      <c r="B1514" t="str">
        <f t="shared" si="69"/>
        <v>PG-13</v>
      </c>
      <c r="C1514" t="s">
        <v>1984</v>
      </c>
      <c r="D1514" t="s">
        <v>26</v>
      </c>
      <c r="E1514">
        <v>1989</v>
      </c>
      <c r="F1514" s="22">
        <f t="shared" si="70"/>
        <v>32509</v>
      </c>
      <c r="G1514" t="s">
        <v>4999</v>
      </c>
      <c r="H1514">
        <f t="shared" si="71"/>
        <v>6.1</v>
      </c>
      <c r="I1514">
        <v>6.1</v>
      </c>
      <c r="J1514">
        <v>8600</v>
      </c>
      <c r="K1514" t="s">
        <v>2397</v>
      </c>
      <c r="L1514" t="s">
        <v>5246</v>
      </c>
      <c r="M1514" t="s">
        <v>5247</v>
      </c>
      <c r="N1514" t="s">
        <v>15</v>
      </c>
      <c r="P1514">
        <v>27843</v>
      </c>
      <c r="Q1514">
        <f>_xlfn.XLOOKUP(E1514,CPI!A:A,CPI!B:B)</f>
        <v>124</v>
      </c>
      <c r="R1514" s="12">
        <f>P1514*(CPI!$B$112/Movie!Q1514)</f>
        <v>68417.43629032257</v>
      </c>
      <c r="S1514" t="s">
        <v>2789</v>
      </c>
      <c r="T1514">
        <v>90</v>
      </c>
    </row>
    <row r="1515" spans="1:20" x14ac:dyDescent="0.3">
      <c r="A1515" t="s">
        <v>5248</v>
      </c>
      <c r="B1515" t="str">
        <f t="shared" si="69"/>
        <v>R</v>
      </c>
      <c r="C1515" t="s">
        <v>1</v>
      </c>
      <c r="D1515" t="s">
        <v>2</v>
      </c>
      <c r="E1515">
        <v>1989</v>
      </c>
      <c r="F1515" s="22">
        <f t="shared" si="70"/>
        <v>32509</v>
      </c>
      <c r="G1515" t="s">
        <v>5069</v>
      </c>
      <c r="H1515">
        <f t="shared" si="71"/>
        <v>7</v>
      </c>
      <c r="I1515">
        <v>7</v>
      </c>
      <c r="J1515">
        <v>13000</v>
      </c>
      <c r="K1515" t="s">
        <v>675</v>
      </c>
      <c r="L1515" t="s">
        <v>5249</v>
      </c>
      <c r="M1515" t="s">
        <v>4185</v>
      </c>
      <c r="N1515" t="s">
        <v>437</v>
      </c>
      <c r="O1515">
        <v>33000000</v>
      </c>
      <c r="P1515">
        <v>1132112</v>
      </c>
      <c r="Q1515">
        <f>_xlfn.XLOOKUP(E1515,CPI!A:A,CPI!B:B)</f>
        <v>124</v>
      </c>
      <c r="R1515" s="12">
        <f>P1515*(CPI!$B$112/Movie!Q1515)</f>
        <v>2781891.3419354837</v>
      </c>
      <c r="S1515" t="s">
        <v>5250</v>
      </c>
      <c r="T1515">
        <v>137</v>
      </c>
    </row>
    <row r="1516" spans="1:20" x14ac:dyDescent="0.3">
      <c r="A1516" t="s">
        <v>5251</v>
      </c>
      <c r="B1516" t="str">
        <f t="shared" si="69"/>
        <v>R</v>
      </c>
      <c r="C1516" t="s">
        <v>1</v>
      </c>
      <c r="D1516" t="s">
        <v>2</v>
      </c>
      <c r="E1516">
        <v>1989</v>
      </c>
      <c r="F1516" s="22">
        <f t="shared" si="70"/>
        <v>32509</v>
      </c>
      <c r="G1516" t="s">
        <v>4999</v>
      </c>
      <c r="H1516">
        <f t="shared" si="71"/>
        <v>6.5</v>
      </c>
      <c r="I1516">
        <v>6.5</v>
      </c>
      <c r="J1516">
        <v>4800</v>
      </c>
      <c r="K1516" t="s">
        <v>5252</v>
      </c>
      <c r="L1516" t="s">
        <v>5253</v>
      </c>
      <c r="M1516" t="s">
        <v>1338</v>
      </c>
      <c r="N1516" t="s">
        <v>7</v>
      </c>
      <c r="O1516">
        <v>7000000</v>
      </c>
      <c r="P1516">
        <v>8800000</v>
      </c>
      <c r="Q1516">
        <f>_xlfn.XLOOKUP(E1516,CPI!A:A,CPI!B:B)</f>
        <v>124</v>
      </c>
      <c r="R1516" s="12">
        <f>P1516*(CPI!$B$112/Movie!Q1516)</f>
        <v>21623870.967741933</v>
      </c>
      <c r="S1516" t="s">
        <v>4054</v>
      </c>
      <c r="T1516">
        <v>106</v>
      </c>
    </row>
    <row r="1517" spans="1:20" x14ac:dyDescent="0.3">
      <c r="A1517" t="s">
        <v>5254</v>
      </c>
      <c r="B1517" t="str">
        <f t="shared" si="69"/>
        <v>R</v>
      </c>
      <c r="C1517" t="s">
        <v>1</v>
      </c>
      <c r="D1517" t="s">
        <v>26</v>
      </c>
      <c r="E1517">
        <v>1989</v>
      </c>
      <c r="F1517" s="22">
        <f t="shared" si="70"/>
        <v>32509</v>
      </c>
      <c r="G1517" t="s">
        <v>5177</v>
      </c>
      <c r="H1517">
        <f t="shared" si="71"/>
        <v>6.9</v>
      </c>
      <c r="I1517">
        <v>6.9</v>
      </c>
      <c r="J1517">
        <v>22000</v>
      </c>
      <c r="K1517" t="s">
        <v>2241</v>
      </c>
      <c r="L1517" t="s">
        <v>2241</v>
      </c>
      <c r="M1517" t="s">
        <v>647</v>
      </c>
      <c r="N1517" t="s">
        <v>15</v>
      </c>
      <c r="O1517">
        <v>13000000</v>
      </c>
      <c r="P1517">
        <v>18428904</v>
      </c>
      <c r="Q1517">
        <f>_xlfn.XLOOKUP(E1517,CPI!A:A,CPI!B:B)</f>
        <v>124</v>
      </c>
      <c r="R1517" s="12">
        <f>P1517*(CPI!$B$112/Movie!Q1517)</f>
        <v>45284572.974193543</v>
      </c>
      <c r="S1517" t="s">
        <v>3510</v>
      </c>
      <c r="T1517">
        <v>114</v>
      </c>
    </row>
    <row r="1518" spans="1:20" x14ac:dyDescent="0.3">
      <c r="A1518" t="s">
        <v>5255</v>
      </c>
      <c r="B1518" t="str">
        <f t="shared" si="69"/>
        <v>R</v>
      </c>
      <c r="C1518" t="s">
        <v>1</v>
      </c>
      <c r="D1518" t="s">
        <v>26</v>
      </c>
      <c r="E1518">
        <v>1989</v>
      </c>
      <c r="F1518" s="22">
        <f t="shared" si="70"/>
        <v>32509</v>
      </c>
      <c r="G1518" t="s">
        <v>4797</v>
      </c>
      <c r="H1518">
        <f t="shared" si="71"/>
        <v>5.5</v>
      </c>
      <c r="I1518">
        <v>5.5</v>
      </c>
      <c r="J1518">
        <v>15000</v>
      </c>
      <c r="K1518" t="s">
        <v>680</v>
      </c>
      <c r="L1518" t="s">
        <v>680</v>
      </c>
      <c r="M1518" t="s">
        <v>5256</v>
      </c>
      <c r="N1518" t="s">
        <v>15</v>
      </c>
      <c r="O1518">
        <v>5000000</v>
      </c>
      <c r="P1518">
        <v>16554699</v>
      </c>
      <c r="Q1518">
        <f>_xlfn.XLOOKUP(E1518,CPI!A:A,CPI!B:B)</f>
        <v>124</v>
      </c>
      <c r="R1518" s="12">
        <f>P1518*(CPI!$B$112/Movie!Q1518)</f>
        <v>40679167.623387091</v>
      </c>
      <c r="S1518" t="s">
        <v>3962</v>
      </c>
      <c r="T1518">
        <v>109</v>
      </c>
    </row>
    <row r="1519" spans="1:20" x14ac:dyDescent="0.3">
      <c r="A1519" t="s">
        <v>5257</v>
      </c>
      <c r="B1519" t="str">
        <f t="shared" si="69"/>
        <v>R</v>
      </c>
      <c r="C1519" t="s">
        <v>1</v>
      </c>
      <c r="D1519" t="s">
        <v>19</v>
      </c>
      <c r="E1519">
        <v>1989</v>
      </c>
      <c r="F1519" s="22">
        <f t="shared" si="70"/>
        <v>32509</v>
      </c>
      <c r="G1519" t="s">
        <v>5208</v>
      </c>
      <c r="H1519">
        <f t="shared" si="71"/>
        <v>5.8</v>
      </c>
      <c r="I1519">
        <v>5.8</v>
      </c>
      <c r="J1519">
        <v>9700</v>
      </c>
      <c r="K1519" t="s">
        <v>709</v>
      </c>
      <c r="L1519" t="s">
        <v>5258</v>
      </c>
      <c r="M1519" t="s">
        <v>2024</v>
      </c>
      <c r="N1519" t="s">
        <v>15</v>
      </c>
      <c r="O1519">
        <v>12000000</v>
      </c>
      <c r="P1519">
        <v>15942628</v>
      </c>
      <c r="Q1519">
        <f>_xlfn.XLOOKUP(E1519,CPI!A:A,CPI!B:B)</f>
        <v>124</v>
      </c>
      <c r="R1519" s="12">
        <f>P1519*(CPI!$B$112/Movie!Q1519)</f>
        <v>39175151.222580642</v>
      </c>
      <c r="S1519" t="s">
        <v>123</v>
      </c>
      <c r="T1519">
        <v>108</v>
      </c>
    </row>
    <row r="1520" spans="1:20" x14ac:dyDescent="0.3">
      <c r="A1520" t="s">
        <v>5259</v>
      </c>
      <c r="B1520" t="str">
        <f t="shared" si="69"/>
        <v>R</v>
      </c>
      <c r="C1520" t="s">
        <v>1</v>
      </c>
      <c r="D1520" t="s">
        <v>2</v>
      </c>
      <c r="E1520">
        <v>1989</v>
      </c>
      <c r="F1520" s="22">
        <f t="shared" si="70"/>
        <v>32509</v>
      </c>
      <c r="G1520" t="s">
        <v>5260</v>
      </c>
      <c r="H1520">
        <f t="shared" si="71"/>
        <v>5.0999999999999996</v>
      </c>
      <c r="I1520">
        <v>5.0999999999999996</v>
      </c>
      <c r="J1520">
        <v>22000</v>
      </c>
      <c r="K1520" t="s">
        <v>5261</v>
      </c>
      <c r="L1520" t="s">
        <v>3992</v>
      </c>
      <c r="M1520" t="s">
        <v>3898</v>
      </c>
      <c r="N1520" t="s">
        <v>15</v>
      </c>
      <c r="P1520">
        <v>38903179</v>
      </c>
      <c r="Q1520">
        <f>_xlfn.XLOOKUP(E1520,CPI!A:A,CPI!B:B)</f>
        <v>124</v>
      </c>
      <c r="R1520" s="12">
        <f>P1520*(CPI!$B$112/Movie!Q1520)</f>
        <v>95595150.333064511</v>
      </c>
      <c r="S1520" t="s">
        <v>348</v>
      </c>
      <c r="T1520">
        <v>105</v>
      </c>
    </row>
    <row r="1521" spans="1:20" x14ac:dyDescent="0.3">
      <c r="A1521" t="s">
        <v>5262</v>
      </c>
      <c r="B1521" t="str">
        <f t="shared" si="69"/>
        <v>PG-13</v>
      </c>
      <c r="C1521" t="s">
        <v>1984</v>
      </c>
      <c r="D1521" t="s">
        <v>26</v>
      </c>
      <c r="E1521">
        <v>1989</v>
      </c>
      <c r="F1521" s="22">
        <f t="shared" si="70"/>
        <v>32509</v>
      </c>
      <c r="G1521" t="s">
        <v>5158</v>
      </c>
      <c r="H1521">
        <f t="shared" si="71"/>
        <v>5.6</v>
      </c>
      <c r="I1521">
        <v>5.6</v>
      </c>
      <c r="J1521">
        <v>17000</v>
      </c>
      <c r="K1521" t="s">
        <v>2705</v>
      </c>
      <c r="L1521" t="s">
        <v>5263</v>
      </c>
      <c r="M1521" t="s">
        <v>732</v>
      </c>
      <c r="N1521" t="s">
        <v>15</v>
      </c>
      <c r="P1521">
        <v>15351421</v>
      </c>
      <c r="Q1521">
        <f>_xlfn.XLOOKUP(E1521,CPI!A:A,CPI!B:B)</f>
        <v>124</v>
      </c>
      <c r="R1521" s="12">
        <f>P1521*(CPI!$B$112/Movie!Q1521)</f>
        <v>37722403.054032251</v>
      </c>
      <c r="S1521" t="s">
        <v>35</v>
      </c>
      <c r="T1521">
        <v>99</v>
      </c>
    </row>
    <row r="1522" spans="1:20" x14ac:dyDescent="0.3">
      <c r="A1522" t="s">
        <v>5264</v>
      </c>
      <c r="B1522" t="str">
        <f t="shared" si="69"/>
        <v>R</v>
      </c>
      <c r="C1522" t="s">
        <v>1</v>
      </c>
      <c r="D1522" t="s">
        <v>26</v>
      </c>
      <c r="E1522">
        <v>1989</v>
      </c>
      <c r="F1522" s="22">
        <f t="shared" si="70"/>
        <v>32509</v>
      </c>
      <c r="G1522" t="s">
        <v>5069</v>
      </c>
      <c r="H1522">
        <f t="shared" si="71"/>
        <v>7.6</v>
      </c>
      <c r="I1522">
        <v>7.6</v>
      </c>
      <c r="J1522">
        <v>26000</v>
      </c>
      <c r="K1522" t="s">
        <v>2173</v>
      </c>
      <c r="L1522" t="s">
        <v>2173</v>
      </c>
      <c r="M1522" t="s">
        <v>5265</v>
      </c>
      <c r="N1522" t="s">
        <v>2093</v>
      </c>
      <c r="O1522">
        <v>2800000</v>
      </c>
      <c r="P1522">
        <v>1544973</v>
      </c>
      <c r="Q1522">
        <f>_xlfn.XLOOKUP(E1522,CPI!A:A,CPI!B:B)</f>
        <v>124</v>
      </c>
      <c r="R1522" s="12">
        <f>P1522*(CPI!$B$112/Movie!Q1522)</f>
        <v>3796397.363709677</v>
      </c>
      <c r="S1522" t="s">
        <v>5266</v>
      </c>
      <c r="T1522">
        <v>110</v>
      </c>
    </row>
    <row r="1523" spans="1:20" x14ac:dyDescent="0.3">
      <c r="A1523" t="s">
        <v>5267</v>
      </c>
      <c r="B1523" t="str">
        <f t="shared" si="69"/>
        <v>R</v>
      </c>
      <c r="C1523" t="s">
        <v>1</v>
      </c>
      <c r="D1523" t="s">
        <v>48</v>
      </c>
      <c r="E1523">
        <v>1989</v>
      </c>
      <c r="F1523" s="22">
        <f t="shared" si="70"/>
        <v>32509</v>
      </c>
      <c r="G1523" t="s">
        <v>5268</v>
      </c>
      <c r="H1523">
        <f t="shared" si="71"/>
        <v>6</v>
      </c>
      <c r="I1523">
        <v>6</v>
      </c>
      <c r="J1523">
        <v>3600</v>
      </c>
      <c r="K1523" t="s">
        <v>1732</v>
      </c>
      <c r="L1523" t="s">
        <v>5269</v>
      </c>
      <c r="M1523" t="s">
        <v>302</v>
      </c>
      <c r="N1523" t="s">
        <v>15</v>
      </c>
      <c r="O1523">
        <v>22000000</v>
      </c>
      <c r="P1523">
        <v>19131246</v>
      </c>
      <c r="Q1523">
        <f>_xlfn.XLOOKUP(E1523,CPI!A:A,CPI!B:B)</f>
        <v>124</v>
      </c>
      <c r="R1523" s="12">
        <f>P1523*(CPI!$B$112/Movie!Q1523)</f>
        <v>47010408.517741933</v>
      </c>
      <c r="S1523" t="s">
        <v>2077</v>
      </c>
      <c r="T1523">
        <v>120</v>
      </c>
    </row>
    <row r="1524" spans="1:20" x14ac:dyDescent="0.3">
      <c r="A1524" t="s">
        <v>5270</v>
      </c>
      <c r="B1524" t="str">
        <f t="shared" si="69"/>
        <v>R</v>
      </c>
      <c r="C1524" t="s">
        <v>1</v>
      </c>
      <c r="D1524" t="s">
        <v>19</v>
      </c>
      <c r="E1524">
        <v>1989</v>
      </c>
      <c r="F1524" s="22">
        <f t="shared" si="70"/>
        <v>32509</v>
      </c>
      <c r="G1524" t="s">
        <v>5271</v>
      </c>
      <c r="H1524">
        <f t="shared" si="71"/>
        <v>6.2</v>
      </c>
      <c r="I1524">
        <v>6.2</v>
      </c>
      <c r="J1524">
        <v>1400</v>
      </c>
      <c r="K1524" t="s">
        <v>148</v>
      </c>
      <c r="L1524" t="s">
        <v>148</v>
      </c>
      <c r="M1524" t="s">
        <v>5272</v>
      </c>
      <c r="N1524" t="s">
        <v>7</v>
      </c>
      <c r="O1524">
        <v>11987578</v>
      </c>
      <c r="P1524">
        <v>444055</v>
      </c>
      <c r="Q1524">
        <f>_xlfn.XLOOKUP(E1524,CPI!A:A,CPI!B:B)</f>
        <v>124</v>
      </c>
      <c r="R1524" s="12">
        <f>P1524*(CPI!$B$112/Movie!Q1524)</f>
        <v>1091157.7298387096</v>
      </c>
      <c r="S1524" t="s">
        <v>4294</v>
      </c>
      <c r="T1524">
        <v>113</v>
      </c>
    </row>
    <row r="1525" spans="1:20" x14ac:dyDescent="0.3">
      <c r="A1525" t="s">
        <v>5273</v>
      </c>
      <c r="B1525" t="str">
        <f t="shared" si="69"/>
        <v>PG-13</v>
      </c>
      <c r="C1525" t="s">
        <v>1984</v>
      </c>
      <c r="D1525" t="s">
        <v>19</v>
      </c>
      <c r="E1525">
        <v>1989</v>
      </c>
      <c r="F1525" s="22">
        <f t="shared" si="70"/>
        <v>32509</v>
      </c>
      <c r="G1525" t="s">
        <v>4574</v>
      </c>
      <c r="H1525">
        <f t="shared" si="71"/>
        <v>6.3</v>
      </c>
      <c r="I1525">
        <v>6.3</v>
      </c>
      <c r="J1525">
        <v>7400</v>
      </c>
      <c r="K1525" t="s">
        <v>1185</v>
      </c>
      <c r="L1525" t="s">
        <v>5274</v>
      </c>
      <c r="M1525" t="s">
        <v>5275</v>
      </c>
      <c r="N1525" t="s">
        <v>15</v>
      </c>
      <c r="O1525">
        <v>10000000</v>
      </c>
      <c r="P1525">
        <v>2777280</v>
      </c>
      <c r="Q1525">
        <f>_xlfn.XLOOKUP(E1525,CPI!A:A,CPI!B:B)</f>
        <v>124</v>
      </c>
      <c r="R1525" s="12">
        <f>P1525*(CPI!$B$112/Movie!Q1525)</f>
        <v>6824493.6774193542</v>
      </c>
      <c r="S1525" t="s">
        <v>2496</v>
      </c>
      <c r="T1525">
        <v>105</v>
      </c>
    </row>
    <row r="1526" spans="1:20" x14ac:dyDescent="0.3">
      <c r="A1526" t="s">
        <v>5276</v>
      </c>
      <c r="B1526" t="str">
        <f t="shared" si="69"/>
        <v>PG</v>
      </c>
      <c r="C1526" t="s">
        <v>18</v>
      </c>
      <c r="D1526" t="s">
        <v>26</v>
      </c>
      <c r="E1526">
        <v>1989</v>
      </c>
      <c r="F1526" s="22">
        <f t="shared" si="70"/>
        <v>32509</v>
      </c>
      <c r="G1526" t="s">
        <v>5187</v>
      </c>
      <c r="H1526">
        <f t="shared" si="71"/>
        <v>6.1</v>
      </c>
      <c r="I1526">
        <v>6.1</v>
      </c>
      <c r="J1526">
        <v>20000</v>
      </c>
      <c r="K1526" t="s">
        <v>255</v>
      </c>
      <c r="L1526" t="s">
        <v>2642</v>
      </c>
      <c r="M1526" t="s">
        <v>34</v>
      </c>
      <c r="N1526" t="s">
        <v>15</v>
      </c>
      <c r="O1526">
        <v>8000000</v>
      </c>
      <c r="P1526">
        <v>39450960</v>
      </c>
      <c r="Q1526">
        <f>_xlfn.XLOOKUP(E1526,CPI!A:A,CPI!B:B)</f>
        <v>124</v>
      </c>
      <c r="R1526" s="12">
        <f>P1526*(CPI!$B$112/Movie!Q1526)</f>
        <v>96941189.612903222</v>
      </c>
      <c r="S1526" t="s">
        <v>46</v>
      </c>
      <c r="T1526">
        <v>95</v>
      </c>
    </row>
    <row r="1527" spans="1:20" x14ac:dyDescent="0.3">
      <c r="A1527" t="s">
        <v>5277</v>
      </c>
      <c r="B1527" t="str">
        <f t="shared" si="69"/>
        <v>R</v>
      </c>
      <c r="C1527" t="s">
        <v>1</v>
      </c>
      <c r="D1527" t="s">
        <v>48</v>
      </c>
      <c r="E1527">
        <v>1989</v>
      </c>
      <c r="F1527" s="22">
        <f t="shared" si="70"/>
        <v>32509</v>
      </c>
      <c r="G1527" t="s">
        <v>5190</v>
      </c>
      <c r="H1527">
        <f t="shared" si="71"/>
        <v>5.6</v>
      </c>
      <c r="I1527">
        <v>5.6</v>
      </c>
      <c r="J1527">
        <v>5900</v>
      </c>
      <c r="K1527" t="s">
        <v>1239</v>
      </c>
      <c r="L1527" t="s">
        <v>767</v>
      </c>
      <c r="M1527" t="s">
        <v>1508</v>
      </c>
      <c r="N1527" t="s">
        <v>15</v>
      </c>
      <c r="O1527">
        <v>5000000</v>
      </c>
      <c r="P1527">
        <v>1919653</v>
      </c>
      <c r="Q1527">
        <f>_xlfn.XLOOKUP(E1527,CPI!A:A,CPI!B:B)</f>
        <v>124</v>
      </c>
      <c r="R1527" s="12">
        <f>P1527*(CPI!$B$112/Movie!Q1527)</f>
        <v>4717082.8153225798</v>
      </c>
      <c r="S1527" t="s">
        <v>5278</v>
      </c>
      <c r="T1527">
        <v>107</v>
      </c>
    </row>
    <row r="1528" spans="1:20" x14ac:dyDescent="0.3">
      <c r="A1528" t="s">
        <v>5279</v>
      </c>
      <c r="B1528" t="str">
        <f t="shared" si="69"/>
        <v>PG-13</v>
      </c>
      <c r="C1528" t="s">
        <v>1984</v>
      </c>
      <c r="D1528" t="s">
        <v>26</v>
      </c>
      <c r="E1528">
        <v>1989</v>
      </c>
      <c r="F1528" s="22">
        <f t="shared" si="70"/>
        <v>32509</v>
      </c>
      <c r="G1528" t="s">
        <v>5089</v>
      </c>
      <c r="H1528">
        <f t="shared" si="71"/>
        <v>6.2</v>
      </c>
      <c r="I1528">
        <v>6.2</v>
      </c>
      <c r="J1528">
        <v>13000</v>
      </c>
      <c r="K1528" t="s">
        <v>1598</v>
      </c>
      <c r="L1528" t="s">
        <v>1598</v>
      </c>
      <c r="M1528" t="s">
        <v>5280</v>
      </c>
      <c r="N1528" t="s">
        <v>7</v>
      </c>
      <c r="P1528">
        <v>1932642</v>
      </c>
      <c r="Q1528">
        <f>_xlfn.XLOOKUP(E1528,CPI!A:A,CPI!B:B)</f>
        <v>124</v>
      </c>
      <c r="R1528" s="12">
        <f>P1528*(CPI!$B$112/Movie!Q1528)</f>
        <v>4749000.14032258</v>
      </c>
      <c r="S1528" t="s">
        <v>5281</v>
      </c>
      <c r="T1528">
        <v>107</v>
      </c>
    </row>
    <row r="1529" spans="1:20" x14ac:dyDescent="0.3">
      <c r="A1529" t="s">
        <v>5282</v>
      </c>
      <c r="B1529" t="str">
        <f t="shared" si="69"/>
        <v>PG-13</v>
      </c>
      <c r="C1529" t="s">
        <v>1984</v>
      </c>
      <c r="D1529" t="s">
        <v>26</v>
      </c>
      <c r="E1529">
        <v>1989</v>
      </c>
      <c r="F1529" s="22">
        <f t="shared" si="70"/>
        <v>32509</v>
      </c>
      <c r="G1529" t="s">
        <v>5283</v>
      </c>
      <c r="H1529">
        <f t="shared" si="71"/>
        <v>7.9</v>
      </c>
      <c r="I1529">
        <v>7.9</v>
      </c>
      <c r="J1529">
        <v>56000</v>
      </c>
      <c r="K1529" t="s">
        <v>274</v>
      </c>
      <c r="L1529" t="s">
        <v>274</v>
      </c>
      <c r="M1529" t="s">
        <v>5284</v>
      </c>
      <c r="N1529" t="s">
        <v>15</v>
      </c>
      <c r="O1529">
        <v>19000000</v>
      </c>
      <c r="P1529">
        <v>18254702</v>
      </c>
      <c r="Q1529">
        <f>_xlfn.XLOOKUP(E1529,CPI!A:A,CPI!B:B)</f>
        <v>124</v>
      </c>
      <c r="R1529" s="12">
        <f>P1529*(CPI!$B$112/Movie!Q1529)</f>
        <v>44856513.704838708</v>
      </c>
      <c r="S1529" t="s">
        <v>275</v>
      </c>
      <c r="T1529">
        <v>104</v>
      </c>
    </row>
    <row r="1530" spans="1:20" x14ac:dyDescent="0.3">
      <c r="A1530" t="s">
        <v>5285</v>
      </c>
      <c r="B1530" t="str">
        <f t="shared" si="69"/>
        <v>R</v>
      </c>
      <c r="C1530" t="s">
        <v>1</v>
      </c>
      <c r="D1530" t="s">
        <v>19</v>
      </c>
      <c r="E1530">
        <v>1989</v>
      </c>
      <c r="F1530" s="22">
        <f t="shared" si="70"/>
        <v>32509</v>
      </c>
      <c r="G1530" t="s">
        <v>5286</v>
      </c>
      <c r="H1530">
        <f t="shared" si="71"/>
        <v>6.5</v>
      </c>
      <c r="I1530">
        <v>6.5</v>
      </c>
      <c r="J1530">
        <v>6300</v>
      </c>
      <c r="K1530" t="s">
        <v>685</v>
      </c>
      <c r="L1530" t="s">
        <v>5287</v>
      </c>
      <c r="M1530" t="s">
        <v>1704</v>
      </c>
      <c r="N1530" t="s">
        <v>15</v>
      </c>
      <c r="P1530">
        <v>20047604</v>
      </c>
      <c r="Q1530">
        <f>_xlfn.XLOOKUP(E1530,CPI!A:A,CPI!B:B)</f>
        <v>124</v>
      </c>
      <c r="R1530" s="12">
        <f>P1530*(CPI!$B$112/Movie!Q1530)</f>
        <v>49262136.603225805</v>
      </c>
      <c r="S1530" t="s">
        <v>2966</v>
      </c>
      <c r="T1530">
        <v>113</v>
      </c>
    </row>
    <row r="1531" spans="1:20" x14ac:dyDescent="0.3">
      <c r="A1531" t="s">
        <v>5288</v>
      </c>
      <c r="B1531" t="str">
        <f t="shared" si="69"/>
        <v>PG-13</v>
      </c>
      <c r="C1531" t="s">
        <v>1984</v>
      </c>
      <c r="D1531" t="s">
        <v>26</v>
      </c>
      <c r="E1531">
        <v>1989</v>
      </c>
      <c r="F1531" s="22">
        <f t="shared" si="70"/>
        <v>32509</v>
      </c>
      <c r="G1531" t="s">
        <v>5147</v>
      </c>
      <c r="H1531">
        <f t="shared" si="71"/>
        <v>6.8</v>
      </c>
      <c r="I1531">
        <v>6.8</v>
      </c>
      <c r="J1531">
        <v>5300</v>
      </c>
      <c r="K1531" t="s">
        <v>5289</v>
      </c>
      <c r="L1531" t="s">
        <v>4696</v>
      </c>
      <c r="M1531" t="s">
        <v>330</v>
      </c>
      <c r="N1531" t="s">
        <v>15</v>
      </c>
      <c r="O1531">
        <v>18000000</v>
      </c>
      <c r="P1531">
        <v>4973285</v>
      </c>
      <c r="Q1531">
        <f>_xlfn.XLOOKUP(E1531,CPI!A:A,CPI!B:B)</f>
        <v>124</v>
      </c>
      <c r="R1531" s="12">
        <f>P1531*(CPI!$B$112/Movie!Q1531)</f>
        <v>12220644.673387095</v>
      </c>
      <c r="S1531" t="s">
        <v>5290</v>
      </c>
      <c r="T1531">
        <v>90</v>
      </c>
    </row>
    <row r="1532" spans="1:20" x14ac:dyDescent="0.3">
      <c r="A1532" t="s">
        <v>5291</v>
      </c>
      <c r="B1532" t="str">
        <f t="shared" si="69"/>
        <v>PG-13</v>
      </c>
      <c r="C1532" t="s">
        <v>1984</v>
      </c>
      <c r="D1532" t="s">
        <v>26</v>
      </c>
      <c r="E1532">
        <v>1989</v>
      </c>
      <c r="F1532" s="22">
        <f t="shared" si="70"/>
        <v>32509</v>
      </c>
      <c r="G1532" t="s">
        <v>4999</v>
      </c>
      <c r="H1532">
        <f t="shared" si="71"/>
        <v>6.1</v>
      </c>
      <c r="I1532">
        <v>6.1</v>
      </c>
      <c r="J1532">
        <v>7500</v>
      </c>
      <c r="K1532" t="s">
        <v>4948</v>
      </c>
      <c r="L1532" t="s">
        <v>5292</v>
      </c>
      <c r="M1532" t="s">
        <v>3922</v>
      </c>
      <c r="N1532" t="s">
        <v>15</v>
      </c>
      <c r="P1532">
        <v>3960327</v>
      </c>
      <c r="Q1532">
        <f>_xlfn.XLOOKUP(E1532,CPI!A:A,CPI!B:B)</f>
        <v>124</v>
      </c>
      <c r="R1532" s="12">
        <f>P1532*(CPI!$B$112/Movie!Q1532)</f>
        <v>9731545.4588709679</v>
      </c>
      <c r="S1532" t="s">
        <v>5293</v>
      </c>
      <c r="T1532">
        <v>98</v>
      </c>
    </row>
    <row r="1533" spans="1:20" x14ac:dyDescent="0.3">
      <c r="A1533" t="s">
        <v>5294</v>
      </c>
      <c r="B1533" t="str">
        <f t="shared" si="69"/>
        <v>R</v>
      </c>
      <c r="C1533" t="s">
        <v>1</v>
      </c>
      <c r="D1533" t="s">
        <v>19</v>
      </c>
      <c r="E1533">
        <v>1989</v>
      </c>
      <c r="F1533" s="22">
        <f t="shared" si="70"/>
        <v>32509</v>
      </c>
      <c r="G1533" t="s">
        <v>4797</v>
      </c>
      <c r="H1533">
        <f t="shared" si="71"/>
        <v>6.3</v>
      </c>
      <c r="I1533">
        <v>6.3</v>
      </c>
      <c r="J1533">
        <v>4600</v>
      </c>
      <c r="K1533" t="s">
        <v>5295</v>
      </c>
      <c r="L1533" t="s">
        <v>5295</v>
      </c>
      <c r="M1533" t="s">
        <v>2060</v>
      </c>
      <c r="N1533" t="s">
        <v>15</v>
      </c>
      <c r="O1533">
        <v>4000000</v>
      </c>
      <c r="P1533">
        <v>283694</v>
      </c>
      <c r="Q1533">
        <f>_xlfn.XLOOKUP(E1533,CPI!A:A,CPI!B:B)</f>
        <v>124</v>
      </c>
      <c r="R1533" s="12">
        <f>P1533*(CPI!$B$112/Movie!Q1533)</f>
        <v>697109.36935483862</v>
      </c>
      <c r="S1533" t="s">
        <v>1026</v>
      </c>
      <c r="T1533">
        <v>94</v>
      </c>
    </row>
    <row r="1534" spans="1:20" x14ac:dyDescent="0.3">
      <c r="A1534" t="s">
        <v>5296</v>
      </c>
      <c r="B1534" t="str">
        <f t="shared" si="69"/>
        <v>PG</v>
      </c>
      <c r="C1534" t="s">
        <v>18</v>
      </c>
      <c r="D1534" t="s">
        <v>26</v>
      </c>
      <c r="E1534">
        <v>1989</v>
      </c>
      <c r="F1534" s="22">
        <f t="shared" si="70"/>
        <v>32509</v>
      </c>
      <c r="G1534" t="s">
        <v>5297</v>
      </c>
      <c r="H1534">
        <f t="shared" si="71"/>
        <v>6.9</v>
      </c>
      <c r="I1534">
        <v>6.9</v>
      </c>
      <c r="J1534">
        <v>16000</v>
      </c>
      <c r="K1534" t="s">
        <v>74</v>
      </c>
      <c r="L1534" t="s">
        <v>74</v>
      </c>
      <c r="M1534" t="s">
        <v>75</v>
      </c>
      <c r="N1534" t="s">
        <v>76</v>
      </c>
      <c r="P1534">
        <v>6291444</v>
      </c>
      <c r="Q1534">
        <f>_xlfn.XLOOKUP(E1534,CPI!A:A,CPI!B:B)</f>
        <v>124</v>
      </c>
      <c r="R1534" s="12">
        <f>P1534*(CPI!$B$112/Movie!Q1534)</f>
        <v>15459701.506451612</v>
      </c>
      <c r="S1534" t="s">
        <v>5298</v>
      </c>
      <c r="T1534">
        <v>98</v>
      </c>
    </row>
    <row r="1535" spans="1:20" x14ac:dyDescent="0.3">
      <c r="A1535" t="s">
        <v>5299</v>
      </c>
      <c r="B1535" t="str">
        <f t="shared" si="69"/>
        <v>PG-13</v>
      </c>
      <c r="C1535" t="s">
        <v>1984</v>
      </c>
      <c r="D1535" t="s">
        <v>2</v>
      </c>
      <c r="E1535">
        <v>1989</v>
      </c>
      <c r="F1535" s="22">
        <f t="shared" si="70"/>
        <v>32509</v>
      </c>
      <c r="G1535" t="s">
        <v>3440</v>
      </c>
      <c r="H1535">
        <f t="shared" si="71"/>
        <v>5.8</v>
      </c>
      <c r="I1535">
        <v>5.8</v>
      </c>
      <c r="J1535">
        <v>6100</v>
      </c>
      <c r="K1535" t="s">
        <v>5300</v>
      </c>
      <c r="L1535" t="s">
        <v>5301</v>
      </c>
      <c r="M1535" t="s">
        <v>127</v>
      </c>
      <c r="N1535" t="s">
        <v>15</v>
      </c>
      <c r="P1535">
        <v>5777099</v>
      </c>
      <c r="Q1535">
        <f>_xlfn.XLOOKUP(E1535,CPI!A:A,CPI!B:B)</f>
        <v>124</v>
      </c>
      <c r="R1535" s="12">
        <f>P1535*(CPI!$B$112/Movie!Q1535)</f>
        <v>14195823.107258063</v>
      </c>
      <c r="S1535" t="s">
        <v>5302</v>
      </c>
      <c r="T1535">
        <v>108</v>
      </c>
    </row>
    <row r="1536" spans="1:20" x14ac:dyDescent="0.3">
      <c r="A1536" t="s">
        <v>5303</v>
      </c>
      <c r="B1536" t="str">
        <f t="shared" si="69"/>
        <v>PG</v>
      </c>
      <c r="C1536" t="s">
        <v>18</v>
      </c>
      <c r="D1536" t="s">
        <v>26</v>
      </c>
      <c r="E1536">
        <v>1989</v>
      </c>
      <c r="F1536" s="22">
        <f t="shared" si="70"/>
        <v>32509</v>
      </c>
      <c r="G1536" t="s">
        <v>4583</v>
      </c>
      <c r="H1536">
        <f t="shared" si="71"/>
        <v>6.5</v>
      </c>
      <c r="I1536">
        <v>6.5</v>
      </c>
      <c r="J1536">
        <v>11000</v>
      </c>
      <c r="K1536" t="s">
        <v>3852</v>
      </c>
      <c r="L1536" t="s">
        <v>5304</v>
      </c>
      <c r="M1536" t="s">
        <v>5305</v>
      </c>
      <c r="N1536" t="s">
        <v>15</v>
      </c>
      <c r="O1536">
        <v>16000000</v>
      </c>
      <c r="P1536">
        <v>16278590</v>
      </c>
      <c r="Q1536">
        <f>_xlfn.XLOOKUP(E1536,CPI!A:A,CPI!B:B)</f>
        <v>124</v>
      </c>
      <c r="R1536" s="12">
        <f>P1536*(CPI!$B$112/Movie!Q1536)</f>
        <v>40000696.556451611</v>
      </c>
      <c r="S1536" t="s">
        <v>2085</v>
      </c>
      <c r="T1536">
        <v>108</v>
      </c>
    </row>
    <row r="1537" spans="1:20" x14ac:dyDescent="0.3">
      <c r="A1537" t="s">
        <v>5306</v>
      </c>
      <c r="B1537" t="str">
        <f t="shared" si="69"/>
        <v>PG-13</v>
      </c>
      <c r="C1537" t="s">
        <v>1984</v>
      </c>
      <c r="D1537" t="s">
        <v>26</v>
      </c>
      <c r="E1537">
        <v>1989</v>
      </c>
      <c r="F1537" s="22">
        <f t="shared" si="70"/>
        <v>32509</v>
      </c>
      <c r="G1537" t="s">
        <v>5095</v>
      </c>
      <c r="H1537">
        <f t="shared" si="71"/>
        <v>6.5</v>
      </c>
      <c r="I1537">
        <v>6.5</v>
      </c>
      <c r="J1537">
        <v>13000</v>
      </c>
      <c r="K1537" t="s">
        <v>198</v>
      </c>
      <c r="L1537" t="s">
        <v>5307</v>
      </c>
      <c r="M1537" t="s">
        <v>1550</v>
      </c>
      <c r="N1537" t="s">
        <v>15</v>
      </c>
      <c r="O1537">
        <v>15000000</v>
      </c>
      <c r="P1537">
        <v>28890240</v>
      </c>
      <c r="Q1537">
        <f>_xlfn.XLOOKUP(E1537,CPI!A:A,CPI!B:B)</f>
        <v>124</v>
      </c>
      <c r="R1537" s="12">
        <f>P1537*(CPI!$B$112/Movie!Q1537)</f>
        <v>70990775.225806445</v>
      </c>
      <c r="S1537" t="s">
        <v>46</v>
      </c>
      <c r="T1537">
        <v>113</v>
      </c>
    </row>
    <row r="1538" spans="1:20" x14ac:dyDescent="0.3">
      <c r="A1538" t="s">
        <v>5308</v>
      </c>
      <c r="B1538" t="str">
        <f t="shared" si="69"/>
        <v>R</v>
      </c>
      <c r="C1538" t="s">
        <v>1</v>
      </c>
      <c r="D1538" t="s">
        <v>2</v>
      </c>
      <c r="E1538">
        <v>1989</v>
      </c>
      <c r="F1538" s="22">
        <f t="shared" si="70"/>
        <v>32509</v>
      </c>
      <c r="G1538" t="s">
        <v>5309</v>
      </c>
      <c r="H1538">
        <f t="shared" si="71"/>
        <v>6.8</v>
      </c>
      <c r="I1538">
        <v>6.8</v>
      </c>
      <c r="J1538">
        <v>5900</v>
      </c>
      <c r="K1538" t="s">
        <v>5310</v>
      </c>
      <c r="L1538" t="s">
        <v>5311</v>
      </c>
      <c r="M1538" t="s">
        <v>4937</v>
      </c>
      <c r="N1538" t="s">
        <v>7</v>
      </c>
      <c r="P1538">
        <v>1730005</v>
      </c>
      <c r="Q1538">
        <f>_xlfn.XLOOKUP(E1538,CPI!A:A,CPI!B:B)</f>
        <v>124</v>
      </c>
      <c r="R1538" s="12">
        <f>P1538*(CPI!$B$112/Movie!Q1538)</f>
        <v>4251068.7379032252</v>
      </c>
      <c r="S1538" t="s">
        <v>5312</v>
      </c>
      <c r="T1538">
        <v>102</v>
      </c>
    </row>
    <row r="1539" spans="1:20" x14ac:dyDescent="0.3">
      <c r="A1539" t="s">
        <v>5313</v>
      </c>
      <c r="B1539" t="str">
        <f t="shared" ref="B1539:B1602" si="72">IF(C1539="","Rating Pending",C1539)</f>
        <v>G</v>
      </c>
      <c r="C1539" t="s">
        <v>322</v>
      </c>
      <c r="D1539" t="s">
        <v>375</v>
      </c>
      <c r="E1539">
        <v>1989</v>
      </c>
      <c r="F1539" s="22">
        <f t="shared" ref="F1539:F1602" si="73">DATE(TRIM(E1539), 1, 1)</f>
        <v>32509</v>
      </c>
      <c r="G1539" t="s">
        <v>5314</v>
      </c>
      <c r="H1539">
        <f t="shared" ref="H1539:H1602" si="74">IF(I1539="","Score Pending",I1539)</f>
        <v>7.1</v>
      </c>
      <c r="I1539">
        <v>7.1</v>
      </c>
      <c r="J1539">
        <v>7000</v>
      </c>
      <c r="K1539" t="s">
        <v>5315</v>
      </c>
      <c r="L1539" t="s">
        <v>2036</v>
      </c>
      <c r="M1539" t="s">
        <v>5316</v>
      </c>
      <c r="N1539" t="s">
        <v>2093</v>
      </c>
      <c r="O1539">
        <v>35000000</v>
      </c>
      <c r="P1539">
        <v>1368000</v>
      </c>
      <c r="Q1539">
        <f>_xlfn.XLOOKUP(E1539,CPI!A:A,CPI!B:B)</f>
        <v>124</v>
      </c>
      <c r="R1539" s="12">
        <f>P1539*(CPI!$B$112/Movie!Q1539)</f>
        <v>3361529.032258064</v>
      </c>
      <c r="S1539" t="s">
        <v>5317</v>
      </c>
      <c r="T1539">
        <v>85</v>
      </c>
    </row>
    <row r="1540" spans="1:20" x14ac:dyDescent="0.3">
      <c r="A1540" t="s">
        <v>5318</v>
      </c>
      <c r="B1540" t="str">
        <f t="shared" si="72"/>
        <v>R</v>
      </c>
      <c r="C1540" t="s">
        <v>1</v>
      </c>
      <c r="D1540" t="s">
        <v>19</v>
      </c>
      <c r="E1540">
        <v>1989</v>
      </c>
      <c r="F1540" s="22">
        <f t="shared" si="73"/>
        <v>32509</v>
      </c>
      <c r="G1540" t="s">
        <v>5319</v>
      </c>
      <c r="H1540">
        <f t="shared" si="74"/>
        <v>5.5</v>
      </c>
      <c r="I1540">
        <v>5.5</v>
      </c>
      <c r="J1540">
        <v>2900</v>
      </c>
      <c r="K1540" t="s">
        <v>1668</v>
      </c>
      <c r="L1540" t="s">
        <v>5320</v>
      </c>
      <c r="M1540" t="s">
        <v>1159</v>
      </c>
      <c r="N1540" t="s">
        <v>15</v>
      </c>
      <c r="O1540">
        <v>5000000</v>
      </c>
      <c r="P1540">
        <v>3416846</v>
      </c>
      <c r="Q1540">
        <f>_xlfn.XLOOKUP(E1540,CPI!A:A,CPI!B:B)</f>
        <v>124</v>
      </c>
      <c r="R1540" s="12">
        <f>P1540*(CPI!$B$112/Movie!Q1540)</f>
        <v>8396072.3887096774</v>
      </c>
      <c r="S1540" t="s">
        <v>1160</v>
      </c>
      <c r="T1540">
        <v>97</v>
      </c>
    </row>
    <row r="1541" spans="1:20" x14ac:dyDescent="0.3">
      <c r="A1541" t="s">
        <v>5321</v>
      </c>
      <c r="B1541" t="str">
        <f t="shared" si="72"/>
        <v>PG-13</v>
      </c>
      <c r="C1541" t="s">
        <v>1984</v>
      </c>
      <c r="D1541" t="s">
        <v>48</v>
      </c>
      <c r="E1541">
        <v>1989</v>
      </c>
      <c r="F1541" s="22">
        <f t="shared" si="73"/>
        <v>32509</v>
      </c>
      <c r="G1541" t="s">
        <v>5087</v>
      </c>
      <c r="H1541">
        <f t="shared" si="74"/>
        <v>6.2</v>
      </c>
      <c r="I1541">
        <v>6.2</v>
      </c>
      <c r="J1541">
        <v>16000</v>
      </c>
      <c r="K1541" t="s">
        <v>1556</v>
      </c>
      <c r="L1541" t="s">
        <v>5322</v>
      </c>
      <c r="M1541" t="s">
        <v>1482</v>
      </c>
      <c r="N1541" t="s">
        <v>15</v>
      </c>
      <c r="P1541">
        <v>13741060</v>
      </c>
      <c r="Q1541">
        <f>_xlfn.XLOOKUP(E1541,CPI!A:A,CPI!B:B)</f>
        <v>124</v>
      </c>
      <c r="R1541" s="12">
        <f>P1541*(CPI!$B$112/Movie!Q1541)</f>
        <v>33765330.5</v>
      </c>
      <c r="S1541" t="s">
        <v>35</v>
      </c>
      <c r="T1541">
        <v>108</v>
      </c>
    </row>
    <row r="1542" spans="1:20" x14ac:dyDescent="0.3">
      <c r="A1542" t="s">
        <v>5323</v>
      </c>
      <c r="B1542" t="str">
        <f t="shared" si="72"/>
        <v>PG</v>
      </c>
      <c r="C1542" t="s">
        <v>18</v>
      </c>
      <c r="D1542" t="s">
        <v>26</v>
      </c>
      <c r="E1542">
        <v>1989</v>
      </c>
      <c r="F1542" s="22">
        <f t="shared" si="73"/>
        <v>32509</v>
      </c>
      <c r="G1542" t="s">
        <v>4583</v>
      </c>
      <c r="H1542">
        <f t="shared" si="74"/>
        <v>6.4</v>
      </c>
      <c r="I1542">
        <v>6.4</v>
      </c>
      <c r="J1542">
        <v>17000</v>
      </c>
      <c r="K1542" t="s">
        <v>274</v>
      </c>
      <c r="L1542" t="s">
        <v>5228</v>
      </c>
      <c r="M1542" t="s">
        <v>274</v>
      </c>
      <c r="N1542" t="s">
        <v>15</v>
      </c>
      <c r="O1542">
        <v>15000000</v>
      </c>
      <c r="P1542">
        <v>10763469</v>
      </c>
      <c r="Q1542">
        <f>_xlfn.XLOOKUP(E1542,CPI!A:A,CPI!B:B)</f>
        <v>124</v>
      </c>
      <c r="R1542" s="12">
        <f>P1542*(CPI!$B$112/Movie!Q1542)</f>
        <v>26448621.002419353</v>
      </c>
      <c r="S1542" t="s">
        <v>2077</v>
      </c>
      <c r="T1542">
        <v>124</v>
      </c>
    </row>
    <row r="1543" spans="1:20" x14ac:dyDescent="0.3">
      <c r="A1543" t="s">
        <v>5324</v>
      </c>
      <c r="B1543" t="str">
        <f t="shared" si="72"/>
        <v>PG-13</v>
      </c>
      <c r="C1543" t="s">
        <v>1984</v>
      </c>
      <c r="D1543" t="s">
        <v>26</v>
      </c>
      <c r="E1543">
        <v>1989</v>
      </c>
      <c r="F1543" s="22">
        <f t="shared" si="73"/>
        <v>32509</v>
      </c>
      <c r="G1543" t="s">
        <v>5260</v>
      </c>
      <c r="H1543">
        <f t="shared" si="74"/>
        <v>6.3</v>
      </c>
      <c r="I1543">
        <v>6.3</v>
      </c>
      <c r="J1543">
        <v>4300</v>
      </c>
      <c r="K1543" t="s">
        <v>813</v>
      </c>
      <c r="L1543" t="s">
        <v>5325</v>
      </c>
      <c r="M1543" t="s">
        <v>3669</v>
      </c>
      <c r="N1543" t="s">
        <v>15</v>
      </c>
      <c r="O1543">
        <v>13000000</v>
      </c>
      <c r="P1543">
        <v>22026369</v>
      </c>
      <c r="Q1543">
        <f>_xlfn.XLOOKUP(E1543,CPI!A:A,CPI!B:B)</f>
        <v>124</v>
      </c>
      <c r="R1543" s="12">
        <f>P1543*(CPI!$B$112/Movie!Q1543)</f>
        <v>54124472.857258059</v>
      </c>
      <c r="S1543" t="s">
        <v>29</v>
      </c>
      <c r="T1543">
        <v>113</v>
      </c>
    </row>
    <row r="1544" spans="1:20" x14ac:dyDescent="0.3">
      <c r="A1544" t="s">
        <v>5326</v>
      </c>
      <c r="B1544" t="str">
        <f t="shared" si="72"/>
        <v>R</v>
      </c>
      <c r="C1544" t="s">
        <v>1</v>
      </c>
      <c r="D1544" t="s">
        <v>19</v>
      </c>
      <c r="E1544">
        <v>1989</v>
      </c>
      <c r="F1544" s="22">
        <f t="shared" si="73"/>
        <v>32509</v>
      </c>
      <c r="G1544" t="s">
        <v>5327</v>
      </c>
      <c r="H1544">
        <f t="shared" si="74"/>
        <v>6.4</v>
      </c>
      <c r="I1544">
        <v>6.4</v>
      </c>
      <c r="J1544">
        <v>16000</v>
      </c>
      <c r="K1544" t="s">
        <v>5194</v>
      </c>
      <c r="L1544" t="s">
        <v>5328</v>
      </c>
      <c r="M1544" t="s">
        <v>1746</v>
      </c>
      <c r="N1544" t="s">
        <v>15</v>
      </c>
      <c r="O1544">
        <v>10000000</v>
      </c>
      <c r="P1544">
        <v>2692037</v>
      </c>
      <c r="Q1544">
        <f>_xlfn.XLOOKUP(E1544,CPI!A:A,CPI!B:B)</f>
        <v>124</v>
      </c>
      <c r="R1544" s="12">
        <f>P1544*(CPI!$B$112/Movie!Q1544)</f>
        <v>6615029.6282258062</v>
      </c>
      <c r="S1544" t="s">
        <v>2085</v>
      </c>
      <c r="T1544">
        <v>86</v>
      </c>
    </row>
    <row r="1545" spans="1:20" x14ac:dyDescent="0.3">
      <c r="A1545" t="s">
        <v>5329</v>
      </c>
      <c r="B1545" t="str">
        <f t="shared" si="72"/>
        <v>PG-13</v>
      </c>
      <c r="C1545" t="s">
        <v>1984</v>
      </c>
      <c r="D1545" t="s">
        <v>19</v>
      </c>
      <c r="E1545">
        <v>1989</v>
      </c>
      <c r="F1545" s="22">
        <f t="shared" si="73"/>
        <v>32509</v>
      </c>
      <c r="G1545" t="s">
        <v>4543</v>
      </c>
      <c r="H1545">
        <f t="shared" si="74"/>
        <v>4.7</v>
      </c>
      <c r="I1545">
        <v>4.7</v>
      </c>
      <c r="J1545">
        <v>4400</v>
      </c>
      <c r="K1545" t="s">
        <v>4891</v>
      </c>
      <c r="L1545" t="s">
        <v>5330</v>
      </c>
      <c r="M1545" t="s">
        <v>5331</v>
      </c>
      <c r="N1545" t="s">
        <v>15</v>
      </c>
      <c r="O1545">
        <v>4000000</v>
      </c>
      <c r="P1545">
        <v>192816</v>
      </c>
      <c r="Q1545">
        <f>_xlfn.XLOOKUP(E1545,CPI!A:A,CPI!B:B)</f>
        <v>124</v>
      </c>
      <c r="R1545" s="12">
        <f>P1545*(CPI!$B$112/Movie!Q1545)</f>
        <v>473798.67096774187</v>
      </c>
      <c r="S1545" t="s">
        <v>4025</v>
      </c>
      <c r="T1545">
        <v>88</v>
      </c>
    </row>
    <row r="1546" spans="1:20" x14ac:dyDescent="0.3">
      <c r="A1546" t="s">
        <v>5332</v>
      </c>
      <c r="B1546" t="str">
        <f t="shared" si="72"/>
        <v>R</v>
      </c>
      <c r="C1546" t="s">
        <v>1</v>
      </c>
      <c r="D1546" t="s">
        <v>19</v>
      </c>
      <c r="E1546">
        <v>1989</v>
      </c>
      <c r="F1546" s="22">
        <f t="shared" si="73"/>
        <v>32509</v>
      </c>
      <c r="G1546" t="s">
        <v>4574</v>
      </c>
      <c r="H1546">
        <f t="shared" si="74"/>
        <v>5.6</v>
      </c>
      <c r="I1546">
        <v>5.6</v>
      </c>
      <c r="J1546">
        <v>6700</v>
      </c>
      <c r="K1546" t="s">
        <v>4183</v>
      </c>
      <c r="L1546" t="s">
        <v>3909</v>
      </c>
      <c r="M1546" t="s">
        <v>1713</v>
      </c>
      <c r="N1546" t="s">
        <v>15</v>
      </c>
      <c r="P1546">
        <v>4611062</v>
      </c>
      <c r="Q1546">
        <f>_xlfn.XLOOKUP(E1546,CPI!A:A,CPI!B:B)</f>
        <v>124</v>
      </c>
      <c r="R1546" s="12">
        <f>P1546*(CPI!$B$112/Movie!Q1546)</f>
        <v>11330569.285483871</v>
      </c>
      <c r="S1546" t="s">
        <v>103</v>
      </c>
      <c r="T1546">
        <v>97</v>
      </c>
    </row>
    <row r="1547" spans="1:20" x14ac:dyDescent="0.3">
      <c r="A1547" t="s">
        <v>5333</v>
      </c>
      <c r="B1547" t="str">
        <f t="shared" si="72"/>
        <v>PG-13</v>
      </c>
      <c r="C1547" t="s">
        <v>1984</v>
      </c>
      <c r="D1547" t="s">
        <v>26</v>
      </c>
      <c r="E1547">
        <v>1989</v>
      </c>
      <c r="F1547" s="22">
        <f t="shared" si="73"/>
        <v>32509</v>
      </c>
      <c r="G1547" t="s">
        <v>5169</v>
      </c>
      <c r="H1547">
        <f t="shared" si="74"/>
        <v>6.1</v>
      </c>
      <c r="I1547">
        <v>6.1</v>
      </c>
      <c r="J1547">
        <v>22000</v>
      </c>
      <c r="K1547" t="s">
        <v>2228</v>
      </c>
      <c r="L1547" t="s">
        <v>672</v>
      </c>
      <c r="M1547" t="s">
        <v>52</v>
      </c>
      <c r="N1547" t="s">
        <v>15</v>
      </c>
      <c r="O1547">
        <v>20000000</v>
      </c>
      <c r="P1547">
        <v>10555348</v>
      </c>
      <c r="Q1547">
        <f>_xlfn.XLOOKUP(E1547,CPI!A:A,CPI!B:B)</f>
        <v>124</v>
      </c>
      <c r="R1547" s="12">
        <f>P1547*(CPI!$B$112/Movie!Q1547)</f>
        <v>25937213.996774193</v>
      </c>
      <c r="S1547" t="s">
        <v>29</v>
      </c>
      <c r="T1547">
        <v>106</v>
      </c>
    </row>
    <row r="1548" spans="1:20" x14ac:dyDescent="0.3">
      <c r="A1548" t="s">
        <v>5334</v>
      </c>
      <c r="B1548" t="str">
        <f t="shared" si="72"/>
        <v>R</v>
      </c>
      <c r="C1548" t="s">
        <v>1</v>
      </c>
      <c r="D1548" t="s">
        <v>89</v>
      </c>
      <c r="E1548">
        <v>1989</v>
      </c>
      <c r="F1548" s="22">
        <f t="shared" si="73"/>
        <v>32509</v>
      </c>
      <c r="G1548" t="s">
        <v>5010</v>
      </c>
      <c r="H1548">
        <f t="shared" si="74"/>
        <v>6.1</v>
      </c>
      <c r="I1548">
        <v>6.1</v>
      </c>
      <c r="J1548">
        <v>9200</v>
      </c>
      <c r="K1548" t="s">
        <v>62</v>
      </c>
      <c r="L1548" t="s">
        <v>5335</v>
      </c>
      <c r="M1548" t="s">
        <v>2771</v>
      </c>
      <c r="N1548" t="s">
        <v>15</v>
      </c>
      <c r="O1548">
        <v>20000000</v>
      </c>
      <c r="P1548">
        <v>7237794</v>
      </c>
      <c r="Q1548">
        <f>_xlfn.XLOOKUP(E1548,CPI!A:A,CPI!B:B)</f>
        <v>124</v>
      </c>
      <c r="R1548" s="12">
        <f>P1548*(CPI!$B$112/Movie!Q1548)</f>
        <v>17785127.675806452</v>
      </c>
      <c r="S1548" t="s">
        <v>4134</v>
      </c>
      <c r="T1548">
        <v>94</v>
      </c>
    </row>
    <row r="1549" spans="1:20" x14ac:dyDescent="0.3">
      <c r="A1549" t="s">
        <v>5336</v>
      </c>
      <c r="B1549" t="str">
        <f t="shared" si="72"/>
        <v>PG-13</v>
      </c>
      <c r="C1549" t="s">
        <v>1984</v>
      </c>
      <c r="D1549" t="s">
        <v>26</v>
      </c>
      <c r="E1549">
        <v>1989</v>
      </c>
      <c r="F1549" s="22">
        <f t="shared" si="73"/>
        <v>32509</v>
      </c>
      <c r="G1549" t="s">
        <v>5319</v>
      </c>
      <c r="H1549">
        <f t="shared" si="74"/>
        <v>5.9</v>
      </c>
      <c r="I1549">
        <v>5.9</v>
      </c>
      <c r="J1549">
        <v>15000</v>
      </c>
      <c r="K1549" t="s">
        <v>4807</v>
      </c>
      <c r="L1549" t="s">
        <v>5337</v>
      </c>
      <c r="M1549" t="s">
        <v>1842</v>
      </c>
      <c r="N1549" t="s">
        <v>15</v>
      </c>
      <c r="P1549">
        <v>10982364</v>
      </c>
      <c r="Q1549">
        <f>_xlfn.XLOOKUP(E1549,CPI!A:A,CPI!B:B)</f>
        <v>124</v>
      </c>
      <c r="R1549" s="12">
        <f>P1549*(CPI!$B$112/Movie!Q1549)</f>
        <v>26986502.50645161</v>
      </c>
      <c r="S1549" t="s">
        <v>2085</v>
      </c>
      <c r="T1549">
        <v>94</v>
      </c>
    </row>
    <row r="1550" spans="1:20" x14ac:dyDescent="0.3">
      <c r="A1550" t="s">
        <v>5338</v>
      </c>
      <c r="B1550" t="str">
        <f t="shared" si="72"/>
        <v>R</v>
      </c>
      <c r="C1550" t="s">
        <v>1</v>
      </c>
      <c r="D1550" t="s">
        <v>19</v>
      </c>
      <c r="E1550">
        <v>1989</v>
      </c>
      <c r="F1550" s="22">
        <f t="shared" si="73"/>
        <v>32509</v>
      </c>
      <c r="G1550" t="s">
        <v>4919</v>
      </c>
      <c r="H1550">
        <f t="shared" si="74"/>
        <v>6</v>
      </c>
      <c r="I1550">
        <v>6</v>
      </c>
      <c r="J1550">
        <v>5200</v>
      </c>
      <c r="K1550" t="s">
        <v>5339</v>
      </c>
      <c r="L1550" t="s">
        <v>5340</v>
      </c>
      <c r="M1550" t="s">
        <v>4109</v>
      </c>
      <c r="N1550" t="s">
        <v>15</v>
      </c>
      <c r="P1550">
        <v>4557214</v>
      </c>
      <c r="Q1550">
        <f>_xlfn.XLOOKUP(E1550,CPI!A:A,CPI!B:B)</f>
        <v>124</v>
      </c>
      <c r="R1550" s="12">
        <f>P1550*(CPI!$B$112/Movie!Q1550)</f>
        <v>11198250.853225805</v>
      </c>
      <c r="S1550" t="s">
        <v>2225</v>
      </c>
      <c r="T1550">
        <v>98</v>
      </c>
    </row>
    <row r="1551" spans="1:20" x14ac:dyDescent="0.3">
      <c r="A1551" t="s">
        <v>5341</v>
      </c>
      <c r="B1551" t="str">
        <f t="shared" si="72"/>
        <v>PG-13</v>
      </c>
      <c r="C1551" t="s">
        <v>1984</v>
      </c>
      <c r="D1551" t="s">
        <v>48</v>
      </c>
      <c r="E1551">
        <v>1989</v>
      </c>
      <c r="F1551" s="22">
        <f t="shared" si="73"/>
        <v>32509</v>
      </c>
      <c r="G1551" t="s">
        <v>5208</v>
      </c>
      <c r="H1551">
        <f t="shared" si="74"/>
        <v>6.5</v>
      </c>
      <c r="I1551">
        <v>6.5</v>
      </c>
      <c r="J1551">
        <v>7200</v>
      </c>
      <c r="K1551" t="s">
        <v>2140</v>
      </c>
      <c r="L1551" t="s">
        <v>2141</v>
      </c>
      <c r="M1551" t="s">
        <v>302</v>
      </c>
      <c r="N1551" t="s">
        <v>15</v>
      </c>
      <c r="O1551">
        <v>30000000</v>
      </c>
      <c r="P1551">
        <v>3563162</v>
      </c>
      <c r="Q1551">
        <f>_xlfn.XLOOKUP(E1551,CPI!A:A,CPI!B:B)</f>
        <v>124</v>
      </c>
      <c r="R1551" s="12">
        <f>P1551*(CPI!$B$112/Movie!Q1551)</f>
        <v>8755608.5596774183</v>
      </c>
      <c r="S1551" t="s">
        <v>29</v>
      </c>
      <c r="T1551">
        <v>127</v>
      </c>
    </row>
    <row r="1552" spans="1:20" x14ac:dyDescent="0.3">
      <c r="A1552" t="s">
        <v>5342</v>
      </c>
      <c r="B1552" t="str">
        <f t="shared" si="72"/>
        <v>PG</v>
      </c>
      <c r="C1552" t="s">
        <v>18</v>
      </c>
      <c r="D1552" t="s">
        <v>26</v>
      </c>
      <c r="E1552">
        <v>1989</v>
      </c>
      <c r="F1552" s="22">
        <f t="shared" si="73"/>
        <v>32509</v>
      </c>
      <c r="G1552" t="s">
        <v>4583</v>
      </c>
      <c r="H1552">
        <f t="shared" si="74"/>
        <v>4.4000000000000004</v>
      </c>
      <c r="I1552">
        <v>4.4000000000000004</v>
      </c>
      <c r="J1552">
        <v>29000</v>
      </c>
      <c r="K1552" t="s">
        <v>5343</v>
      </c>
      <c r="L1552" t="s">
        <v>2002</v>
      </c>
      <c r="M1552" t="s">
        <v>4672</v>
      </c>
      <c r="N1552" t="s">
        <v>15</v>
      </c>
      <c r="O1552">
        <v>12000000</v>
      </c>
      <c r="P1552">
        <v>11567217</v>
      </c>
      <c r="Q1552">
        <f>_xlfn.XLOOKUP(E1552,CPI!A:A,CPI!B:B)</f>
        <v>124</v>
      </c>
      <c r="R1552" s="12">
        <f>P1552*(CPI!$B$112/Movie!Q1552)</f>
        <v>28423637.257258061</v>
      </c>
      <c r="S1552" t="s">
        <v>8</v>
      </c>
      <c r="T1552">
        <v>84</v>
      </c>
    </row>
    <row r="1553" spans="1:20" x14ac:dyDescent="0.3">
      <c r="A1553" t="s">
        <v>5344</v>
      </c>
      <c r="B1553" t="str">
        <f t="shared" si="72"/>
        <v>PG</v>
      </c>
      <c r="C1553" t="s">
        <v>18</v>
      </c>
      <c r="D1553" t="s">
        <v>26</v>
      </c>
      <c r="E1553">
        <v>1989</v>
      </c>
      <c r="F1553" s="22">
        <f t="shared" si="73"/>
        <v>32509</v>
      </c>
      <c r="G1553" t="s">
        <v>5319</v>
      </c>
      <c r="H1553">
        <f t="shared" si="74"/>
        <v>5.8</v>
      </c>
      <c r="I1553">
        <v>5.8</v>
      </c>
      <c r="J1553">
        <v>6900</v>
      </c>
      <c r="K1553" t="s">
        <v>230</v>
      </c>
      <c r="L1553" t="s">
        <v>929</v>
      </c>
      <c r="M1553" t="s">
        <v>1704</v>
      </c>
      <c r="N1553" t="s">
        <v>15</v>
      </c>
      <c r="P1553">
        <v>18699037</v>
      </c>
      <c r="Q1553">
        <f>_xlfn.XLOOKUP(E1553,CPI!A:A,CPI!B:B)</f>
        <v>124</v>
      </c>
      <c r="R1553" s="12">
        <f>P1553*(CPI!$B$112/Movie!Q1553)</f>
        <v>45948359.466935478</v>
      </c>
      <c r="S1553" t="s">
        <v>8</v>
      </c>
      <c r="T1553">
        <v>94</v>
      </c>
    </row>
    <row r="1554" spans="1:20" x14ac:dyDescent="0.3">
      <c r="A1554" t="s">
        <v>5345</v>
      </c>
      <c r="B1554" t="str">
        <f t="shared" si="72"/>
        <v>R</v>
      </c>
      <c r="C1554" t="s">
        <v>1</v>
      </c>
      <c r="D1554" t="s">
        <v>19</v>
      </c>
      <c r="E1554">
        <v>1989</v>
      </c>
      <c r="F1554" s="22">
        <f t="shared" si="73"/>
        <v>32509</v>
      </c>
      <c r="G1554" t="s">
        <v>4488</v>
      </c>
      <c r="H1554">
        <f t="shared" si="74"/>
        <v>6.5</v>
      </c>
      <c r="I1554">
        <v>6.5</v>
      </c>
      <c r="J1554">
        <v>6500</v>
      </c>
      <c r="K1554" t="s">
        <v>5188</v>
      </c>
      <c r="L1554" t="s">
        <v>5188</v>
      </c>
      <c r="M1554" t="s">
        <v>1746</v>
      </c>
      <c r="N1554" t="s">
        <v>233</v>
      </c>
      <c r="P1554">
        <v>882290</v>
      </c>
      <c r="Q1554">
        <f>_xlfn.XLOOKUP(E1554,CPI!A:A,CPI!B:B)</f>
        <v>124</v>
      </c>
      <c r="R1554" s="12">
        <f>P1554*(CPI!$B$112/Movie!Q1554)</f>
        <v>2168014.2177419355</v>
      </c>
      <c r="S1554" t="s">
        <v>369</v>
      </c>
      <c r="T1554">
        <v>90</v>
      </c>
    </row>
    <row r="1555" spans="1:20" x14ac:dyDescent="0.3">
      <c r="A1555" t="s">
        <v>5346</v>
      </c>
      <c r="B1555" t="str">
        <f t="shared" si="72"/>
        <v>PG-13</v>
      </c>
      <c r="C1555" t="s">
        <v>1984</v>
      </c>
      <c r="D1555" t="s">
        <v>19</v>
      </c>
      <c r="E1555">
        <v>1989</v>
      </c>
      <c r="F1555" s="22">
        <f t="shared" si="73"/>
        <v>32509</v>
      </c>
      <c r="G1555" t="s">
        <v>5271</v>
      </c>
      <c r="H1555">
        <f t="shared" si="74"/>
        <v>5.4</v>
      </c>
      <c r="I1555">
        <v>5.4</v>
      </c>
      <c r="J1555">
        <v>11000</v>
      </c>
      <c r="K1555" t="s">
        <v>68</v>
      </c>
      <c r="L1555" t="s">
        <v>5347</v>
      </c>
      <c r="M1555" t="s">
        <v>70</v>
      </c>
      <c r="N1555" t="s">
        <v>15</v>
      </c>
      <c r="O1555">
        <v>19000000</v>
      </c>
      <c r="P1555">
        <v>12143484</v>
      </c>
      <c r="Q1555">
        <f>_xlfn.XLOOKUP(E1555,CPI!A:A,CPI!B:B)</f>
        <v>124</v>
      </c>
      <c r="R1555" s="12">
        <f>P1555*(CPI!$B$112/Movie!Q1555)</f>
        <v>29839673.990322579</v>
      </c>
      <c r="S1555" t="s">
        <v>5348</v>
      </c>
      <c r="T1555">
        <v>122</v>
      </c>
    </row>
    <row r="1556" spans="1:20" x14ac:dyDescent="0.3">
      <c r="A1556" t="s">
        <v>5349</v>
      </c>
      <c r="B1556" t="str">
        <f t="shared" si="72"/>
        <v>PG-13</v>
      </c>
      <c r="C1556" t="s">
        <v>1984</v>
      </c>
      <c r="D1556" t="s">
        <v>19</v>
      </c>
      <c r="E1556">
        <v>1989</v>
      </c>
      <c r="F1556" s="22">
        <f t="shared" si="73"/>
        <v>32509</v>
      </c>
      <c r="G1556" t="s">
        <v>4333</v>
      </c>
      <c r="H1556">
        <f t="shared" si="74"/>
        <v>6.2</v>
      </c>
      <c r="I1556">
        <v>6.2</v>
      </c>
      <c r="J1556">
        <v>11000</v>
      </c>
      <c r="K1556" t="s">
        <v>872</v>
      </c>
      <c r="L1556" t="s">
        <v>872</v>
      </c>
      <c r="M1556" t="s">
        <v>1009</v>
      </c>
      <c r="N1556" t="s">
        <v>15</v>
      </c>
      <c r="O1556">
        <v>15000000</v>
      </c>
      <c r="P1556">
        <v>40586886</v>
      </c>
      <c r="Q1556">
        <f>_xlfn.XLOOKUP(E1556,CPI!A:A,CPI!B:B)</f>
        <v>124</v>
      </c>
      <c r="R1556" s="12">
        <f>P1556*(CPI!$B$112/Movie!Q1556)</f>
        <v>99732452.93709676</v>
      </c>
      <c r="S1556" t="s">
        <v>2077</v>
      </c>
      <c r="T1556">
        <v>96</v>
      </c>
    </row>
    <row r="1557" spans="1:20" x14ac:dyDescent="0.3">
      <c r="A1557" t="s">
        <v>5350</v>
      </c>
      <c r="B1557" t="str">
        <f t="shared" si="72"/>
        <v>PG</v>
      </c>
      <c r="C1557" t="s">
        <v>18</v>
      </c>
      <c r="D1557" t="s">
        <v>19</v>
      </c>
      <c r="E1557">
        <v>1989</v>
      </c>
      <c r="F1557" s="22">
        <f t="shared" si="73"/>
        <v>32509</v>
      </c>
      <c r="G1557" t="s">
        <v>5351</v>
      </c>
      <c r="H1557">
        <f t="shared" si="74"/>
        <v>5.4</v>
      </c>
      <c r="I1557">
        <v>5.4</v>
      </c>
      <c r="J1557">
        <v>6000</v>
      </c>
      <c r="K1557" t="s">
        <v>2693</v>
      </c>
      <c r="L1557" t="s">
        <v>2693</v>
      </c>
      <c r="M1557" t="s">
        <v>5352</v>
      </c>
      <c r="N1557" t="s">
        <v>15</v>
      </c>
      <c r="O1557">
        <v>10000000</v>
      </c>
      <c r="P1557">
        <v>1272977</v>
      </c>
      <c r="Q1557">
        <f>_xlfn.XLOOKUP(E1557,CPI!A:A,CPI!B:B)</f>
        <v>124</v>
      </c>
      <c r="R1557" s="12">
        <f>P1557*(CPI!$B$112/Movie!Q1557)</f>
        <v>3128032.9991935482</v>
      </c>
      <c r="S1557" t="s">
        <v>2234</v>
      </c>
      <c r="T1557">
        <v>85</v>
      </c>
    </row>
    <row r="1558" spans="1:20" x14ac:dyDescent="0.3">
      <c r="A1558" t="s">
        <v>5353</v>
      </c>
      <c r="B1558" t="str">
        <f t="shared" si="72"/>
        <v>PG-13</v>
      </c>
      <c r="C1558" t="s">
        <v>1984</v>
      </c>
      <c r="D1558" t="s">
        <v>19</v>
      </c>
      <c r="E1558">
        <v>1989</v>
      </c>
      <c r="F1558" s="22">
        <f t="shared" si="73"/>
        <v>32509</v>
      </c>
      <c r="G1558" t="s">
        <v>5354</v>
      </c>
      <c r="H1558">
        <f t="shared" si="74"/>
        <v>4.4000000000000004</v>
      </c>
      <c r="I1558">
        <v>4.4000000000000004</v>
      </c>
      <c r="J1558">
        <v>6000</v>
      </c>
      <c r="K1558" t="s">
        <v>5355</v>
      </c>
      <c r="L1558" t="s">
        <v>286</v>
      </c>
      <c r="M1558" t="s">
        <v>5356</v>
      </c>
      <c r="N1558" t="s">
        <v>15</v>
      </c>
      <c r="O1558">
        <v>8000000</v>
      </c>
      <c r="P1558">
        <v>16093651</v>
      </c>
      <c r="Q1558">
        <f>_xlfn.XLOOKUP(E1558,CPI!A:A,CPI!B:B)</f>
        <v>124</v>
      </c>
      <c r="R1558" s="12">
        <f>P1558*(CPI!$B$112/Movie!Q1558)</f>
        <v>39546253.707258061</v>
      </c>
      <c r="S1558" t="s">
        <v>2011</v>
      </c>
      <c r="T1558">
        <v>93</v>
      </c>
    </row>
    <row r="1559" spans="1:20" x14ac:dyDescent="0.3">
      <c r="A1559" t="s">
        <v>5357</v>
      </c>
      <c r="B1559" t="str">
        <f t="shared" si="72"/>
        <v>R</v>
      </c>
      <c r="C1559" t="s">
        <v>1</v>
      </c>
      <c r="D1559" t="s">
        <v>89</v>
      </c>
      <c r="E1559">
        <v>1989</v>
      </c>
      <c r="F1559" s="22">
        <f t="shared" si="73"/>
        <v>32509</v>
      </c>
      <c r="G1559" t="s">
        <v>5169</v>
      </c>
      <c r="H1559">
        <f t="shared" si="74"/>
        <v>5.7</v>
      </c>
      <c r="I1559">
        <v>5.7</v>
      </c>
      <c r="J1559">
        <v>12000</v>
      </c>
      <c r="K1559" t="s">
        <v>389</v>
      </c>
      <c r="L1559" t="s">
        <v>2249</v>
      </c>
      <c r="M1559" t="s">
        <v>554</v>
      </c>
      <c r="N1559" t="s">
        <v>15</v>
      </c>
      <c r="P1559">
        <v>12195695</v>
      </c>
      <c r="Q1559">
        <f>_xlfn.XLOOKUP(E1559,CPI!A:A,CPI!B:B)</f>
        <v>124</v>
      </c>
      <c r="R1559" s="12">
        <f>P1559*(CPI!$B$112/Movie!Q1559)</f>
        <v>29967969.891129028</v>
      </c>
      <c r="S1559" t="s">
        <v>2085</v>
      </c>
      <c r="T1559">
        <v>110</v>
      </c>
    </row>
    <row r="1560" spans="1:20" x14ac:dyDescent="0.3">
      <c r="A1560" t="s">
        <v>5358</v>
      </c>
      <c r="B1560" t="str">
        <f t="shared" si="72"/>
        <v>PG-13</v>
      </c>
      <c r="C1560" t="s">
        <v>1984</v>
      </c>
      <c r="D1560" t="s">
        <v>26</v>
      </c>
      <c r="E1560">
        <v>1989</v>
      </c>
      <c r="F1560" s="22">
        <f t="shared" si="73"/>
        <v>32509</v>
      </c>
      <c r="G1560" t="s">
        <v>5319</v>
      </c>
      <c r="H1560">
        <f t="shared" si="74"/>
        <v>4.3</v>
      </c>
      <c r="I1560">
        <v>4.3</v>
      </c>
      <c r="J1560">
        <v>1800</v>
      </c>
      <c r="K1560" t="s">
        <v>2469</v>
      </c>
      <c r="L1560" t="s">
        <v>2469</v>
      </c>
      <c r="M1560" t="s">
        <v>226</v>
      </c>
      <c r="N1560" t="s">
        <v>15</v>
      </c>
      <c r="O1560">
        <v>2500000</v>
      </c>
      <c r="Q1560">
        <f>_xlfn.XLOOKUP(E1560,CPI!A:A,CPI!B:B)</f>
        <v>124</v>
      </c>
      <c r="R1560" s="12">
        <f>P1560*(CPI!$B$112/Movie!Q1560)</f>
        <v>0</v>
      </c>
      <c r="S1560" t="s">
        <v>5359</v>
      </c>
      <c r="T1560">
        <v>90</v>
      </c>
    </row>
    <row r="1561" spans="1:20" x14ac:dyDescent="0.3">
      <c r="A1561" t="s">
        <v>5360</v>
      </c>
      <c r="B1561" t="str">
        <f t="shared" si="72"/>
        <v>R</v>
      </c>
      <c r="C1561" t="s">
        <v>1</v>
      </c>
      <c r="D1561" t="s">
        <v>48</v>
      </c>
      <c r="E1561">
        <v>1989</v>
      </c>
      <c r="F1561" s="22">
        <f t="shared" si="73"/>
        <v>32509</v>
      </c>
      <c r="G1561" t="s">
        <v>5361</v>
      </c>
      <c r="H1561">
        <f t="shared" si="74"/>
        <v>6.3</v>
      </c>
      <c r="I1561">
        <v>6.3</v>
      </c>
      <c r="J1561">
        <v>1900</v>
      </c>
      <c r="K1561" t="s">
        <v>5362</v>
      </c>
      <c r="L1561" t="s">
        <v>3613</v>
      </c>
      <c r="M1561" t="s">
        <v>3347</v>
      </c>
      <c r="N1561" t="s">
        <v>15</v>
      </c>
      <c r="P1561">
        <v>259486</v>
      </c>
      <c r="Q1561">
        <f>_xlfn.XLOOKUP(E1561,CPI!A:A,CPI!B:B)</f>
        <v>124</v>
      </c>
      <c r="R1561" s="12">
        <f>P1561*(CPI!$B$112/Movie!Q1561)</f>
        <v>637624.06612903217</v>
      </c>
      <c r="S1561" t="s">
        <v>2337</v>
      </c>
      <c r="T1561">
        <v>98</v>
      </c>
    </row>
    <row r="1562" spans="1:20" x14ac:dyDescent="0.3">
      <c r="A1562" t="s">
        <v>5363</v>
      </c>
      <c r="B1562" t="str">
        <f t="shared" si="72"/>
        <v>R</v>
      </c>
      <c r="C1562" t="s">
        <v>1</v>
      </c>
      <c r="D1562" t="s">
        <v>37</v>
      </c>
      <c r="E1562">
        <v>1989</v>
      </c>
      <c r="F1562" s="22">
        <f t="shared" si="73"/>
        <v>32509</v>
      </c>
      <c r="G1562" t="s">
        <v>5283</v>
      </c>
      <c r="H1562">
        <f t="shared" si="74"/>
        <v>5.7</v>
      </c>
      <c r="I1562">
        <v>5.7</v>
      </c>
      <c r="J1562">
        <v>3700</v>
      </c>
      <c r="K1562" t="s">
        <v>5364</v>
      </c>
      <c r="L1562" t="s">
        <v>3979</v>
      </c>
      <c r="M1562" t="s">
        <v>3980</v>
      </c>
      <c r="N1562" t="s">
        <v>7</v>
      </c>
      <c r="O1562">
        <v>1500000</v>
      </c>
      <c r="P1562">
        <v>1519796</v>
      </c>
      <c r="Q1562">
        <f>_xlfn.XLOOKUP(E1562,CPI!A:A,CPI!B:B)</f>
        <v>124</v>
      </c>
      <c r="R1562" s="12">
        <f>P1562*(CPI!$B$112/Movie!Q1562)</f>
        <v>3734530.9774193545</v>
      </c>
      <c r="S1562" t="s">
        <v>1026</v>
      </c>
      <c r="T1562">
        <v>93</v>
      </c>
    </row>
    <row r="1563" spans="1:20" x14ac:dyDescent="0.3">
      <c r="A1563" t="s">
        <v>5365</v>
      </c>
      <c r="B1563" t="str">
        <f t="shared" si="72"/>
        <v>PG-13</v>
      </c>
      <c r="C1563" t="s">
        <v>1984</v>
      </c>
      <c r="D1563" t="s">
        <v>2</v>
      </c>
      <c r="E1563">
        <v>1989</v>
      </c>
      <c r="F1563" s="22">
        <f t="shared" si="73"/>
        <v>32509</v>
      </c>
      <c r="G1563" t="s">
        <v>5147</v>
      </c>
      <c r="H1563">
        <f t="shared" si="74"/>
        <v>6.2</v>
      </c>
      <c r="I1563">
        <v>6.2</v>
      </c>
      <c r="J1563">
        <v>2800</v>
      </c>
      <c r="K1563" t="s">
        <v>1284</v>
      </c>
      <c r="L1563" t="s">
        <v>5366</v>
      </c>
      <c r="M1563" t="s">
        <v>2043</v>
      </c>
      <c r="N1563" t="s">
        <v>180</v>
      </c>
      <c r="P1563">
        <v>536508</v>
      </c>
      <c r="Q1563">
        <f>_xlfn.XLOOKUP(E1563,CPI!A:A,CPI!B:B)</f>
        <v>124</v>
      </c>
      <c r="R1563" s="12">
        <f>P1563*(CPI!$B$112/Movie!Q1563)</f>
        <v>1318338.6096774193</v>
      </c>
      <c r="S1563" t="s">
        <v>5367</v>
      </c>
      <c r="T1563">
        <v>104</v>
      </c>
    </row>
    <row r="1564" spans="1:20" x14ac:dyDescent="0.3">
      <c r="A1564" t="s">
        <v>5368</v>
      </c>
      <c r="B1564" t="str">
        <f t="shared" si="72"/>
        <v>PG-13</v>
      </c>
      <c r="C1564" t="s">
        <v>1984</v>
      </c>
      <c r="D1564" t="s">
        <v>26</v>
      </c>
      <c r="E1564">
        <v>1989</v>
      </c>
      <c r="F1564" s="22">
        <f t="shared" si="73"/>
        <v>32509</v>
      </c>
      <c r="G1564" t="s">
        <v>5369</v>
      </c>
      <c r="H1564">
        <f t="shared" si="74"/>
        <v>6.2</v>
      </c>
      <c r="I1564">
        <v>6.2</v>
      </c>
      <c r="J1564">
        <v>4800</v>
      </c>
      <c r="K1564" t="s">
        <v>2054</v>
      </c>
      <c r="L1564" t="s">
        <v>5370</v>
      </c>
      <c r="M1564" t="s">
        <v>2031</v>
      </c>
      <c r="N1564" t="s">
        <v>15</v>
      </c>
      <c r="O1564">
        <v>5000000</v>
      </c>
      <c r="P1564">
        <v>117463</v>
      </c>
      <c r="Q1564">
        <f>_xlfn.XLOOKUP(E1564,CPI!A:A,CPI!B:B)</f>
        <v>124</v>
      </c>
      <c r="R1564" s="12">
        <f>P1564*(CPI!$B$112/Movie!Q1564)</f>
        <v>288636.90403225803</v>
      </c>
      <c r="S1564" t="s">
        <v>1174</v>
      </c>
      <c r="T1564">
        <v>100</v>
      </c>
    </row>
    <row r="1565" spans="1:20" x14ac:dyDescent="0.3">
      <c r="A1565" t="s">
        <v>5371</v>
      </c>
      <c r="B1565" t="str">
        <f t="shared" si="72"/>
        <v>R</v>
      </c>
      <c r="C1565" t="s">
        <v>1</v>
      </c>
      <c r="D1565" t="s">
        <v>26</v>
      </c>
      <c r="E1565">
        <v>1989</v>
      </c>
      <c r="F1565" s="22">
        <f t="shared" si="73"/>
        <v>32509</v>
      </c>
      <c r="G1565" t="s">
        <v>4333</v>
      </c>
      <c r="H1565">
        <f t="shared" si="74"/>
        <v>6.1</v>
      </c>
      <c r="I1565">
        <v>6.1</v>
      </c>
      <c r="J1565">
        <v>6800</v>
      </c>
      <c r="K1565" t="s">
        <v>5372</v>
      </c>
      <c r="L1565" t="s">
        <v>5373</v>
      </c>
      <c r="M1565" t="s">
        <v>5374</v>
      </c>
      <c r="N1565" t="s">
        <v>180</v>
      </c>
      <c r="O1565">
        <v>3000000</v>
      </c>
      <c r="P1565">
        <v>870532</v>
      </c>
      <c r="Q1565">
        <f>_xlfn.XLOOKUP(E1565,CPI!A:A,CPI!B:B)</f>
        <v>124</v>
      </c>
      <c r="R1565" s="12">
        <f>P1565*(CPI!$B$112/Movie!Q1565)</f>
        <v>2139121.7774193548</v>
      </c>
      <c r="S1565" t="s">
        <v>3853</v>
      </c>
      <c r="T1565">
        <v>81</v>
      </c>
    </row>
    <row r="1566" spans="1:20" x14ac:dyDescent="0.3">
      <c r="A1566" t="s">
        <v>5375</v>
      </c>
      <c r="B1566" t="str">
        <f t="shared" si="72"/>
        <v>R</v>
      </c>
      <c r="C1566" t="s">
        <v>1</v>
      </c>
      <c r="D1566" t="s">
        <v>2</v>
      </c>
      <c r="E1566">
        <v>1989</v>
      </c>
      <c r="F1566" s="22">
        <f t="shared" si="73"/>
        <v>32509</v>
      </c>
      <c r="G1566" t="s">
        <v>4583</v>
      </c>
      <c r="H1566">
        <f t="shared" si="74"/>
        <v>6.3</v>
      </c>
      <c r="I1566">
        <v>6.3</v>
      </c>
      <c r="J1566">
        <v>5600</v>
      </c>
      <c r="K1566" t="s">
        <v>4011</v>
      </c>
      <c r="L1566" t="s">
        <v>5376</v>
      </c>
      <c r="M1566" t="s">
        <v>52</v>
      </c>
      <c r="N1566" t="s">
        <v>15</v>
      </c>
      <c r="P1566">
        <v>2049769</v>
      </c>
      <c r="Q1566">
        <f>_xlfn.XLOOKUP(E1566,CPI!A:A,CPI!B:B)</f>
        <v>124</v>
      </c>
      <c r="R1566" s="12">
        <f>P1566*(CPI!$B$112/Movie!Q1566)</f>
        <v>5036811.4056451609</v>
      </c>
      <c r="S1566" t="s">
        <v>369</v>
      </c>
      <c r="T1566">
        <v>102</v>
      </c>
    </row>
    <row r="1567" spans="1:20" x14ac:dyDescent="0.3">
      <c r="A1567" t="s">
        <v>5377</v>
      </c>
      <c r="B1567" t="str">
        <f t="shared" si="72"/>
        <v>PG</v>
      </c>
      <c r="C1567" t="s">
        <v>18</v>
      </c>
      <c r="D1567" t="s">
        <v>26</v>
      </c>
      <c r="E1567">
        <v>1989</v>
      </c>
      <c r="F1567" s="22">
        <f t="shared" si="73"/>
        <v>32509</v>
      </c>
      <c r="G1567" t="s">
        <v>5190</v>
      </c>
      <c r="H1567">
        <f t="shared" si="74"/>
        <v>6.3</v>
      </c>
      <c r="I1567">
        <v>6.3</v>
      </c>
      <c r="J1567">
        <v>4700</v>
      </c>
      <c r="K1567" t="s">
        <v>5378</v>
      </c>
      <c r="L1567" t="s">
        <v>2223</v>
      </c>
      <c r="M1567" t="s">
        <v>873</v>
      </c>
      <c r="N1567" t="s">
        <v>15</v>
      </c>
      <c r="O1567">
        <v>19000000</v>
      </c>
      <c r="P1567">
        <v>27503037</v>
      </c>
      <c r="Q1567">
        <f>_xlfn.XLOOKUP(E1567,CPI!A:A,CPI!B:B)</f>
        <v>124</v>
      </c>
      <c r="R1567" s="12">
        <f>P1567*(CPI!$B$112/Movie!Q1567)</f>
        <v>67582059.466935486</v>
      </c>
      <c r="S1567" t="s">
        <v>1531</v>
      </c>
      <c r="T1567">
        <v>117</v>
      </c>
    </row>
    <row r="1568" spans="1:20" x14ac:dyDescent="0.3">
      <c r="A1568" t="s">
        <v>5379</v>
      </c>
      <c r="B1568" t="str">
        <f t="shared" si="72"/>
        <v>PG</v>
      </c>
      <c r="C1568" t="s">
        <v>18</v>
      </c>
      <c r="D1568" t="s">
        <v>19</v>
      </c>
      <c r="E1568">
        <v>1989</v>
      </c>
      <c r="F1568" s="22">
        <f t="shared" si="73"/>
        <v>32509</v>
      </c>
      <c r="G1568" t="s">
        <v>4874</v>
      </c>
      <c r="H1568">
        <f t="shared" si="74"/>
        <v>4.5</v>
      </c>
      <c r="I1568">
        <v>4.5</v>
      </c>
      <c r="J1568">
        <v>3200</v>
      </c>
      <c r="K1568" t="s">
        <v>3977</v>
      </c>
      <c r="L1568" t="s">
        <v>5380</v>
      </c>
      <c r="M1568" t="s">
        <v>245</v>
      </c>
      <c r="N1568" t="s">
        <v>180</v>
      </c>
      <c r="O1568">
        <v>18000000</v>
      </c>
      <c r="P1568">
        <v>3077361</v>
      </c>
      <c r="Q1568">
        <f>_xlfn.XLOOKUP(E1568,CPI!A:A,CPI!B:B)</f>
        <v>124</v>
      </c>
      <c r="R1568" s="12">
        <f>P1568*(CPI!$B$112/Movie!Q1568)</f>
        <v>7561870.1346774185</v>
      </c>
      <c r="S1568" t="s">
        <v>5381</v>
      </c>
      <c r="T1568">
        <v>94</v>
      </c>
    </row>
    <row r="1569" spans="1:20" x14ac:dyDescent="0.3">
      <c r="A1569" t="s">
        <v>5382</v>
      </c>
      <c r="B1569" t="str">
        <f t="shared" si="72"/>
        <v>R</v>
      </c>
      <c r="C1569" t="s">
        <v>1</v>
      </c>
      <c r="D1569" t="s">
        <v>26</v>
      </c>
      <c r="E1569">
        <v>1989</v>
      </c>
      <c r="F1569" s="22">
        <f t="shared" si="73"/>
        <v>32509</v>
      </c>
      <c r="G1569" t="s">
        <v>5383</v>
      </c>
      <c r="H1569">
        <f t="shared" si="74"/>
        <v>6.9</v>
      </c>
      <c r="I1569">
        <v>6.9</v>
      </c>
      <c r="J1569">
        <v>5700</v>
      </c>
      <c r="K1569" t="s">
        <v>2141</v>
      </c>
      <c r="L1569" t="s">
        <v>2141</v>
      </c>
      <c r="M1569" t="s">
        <v>3932</v>
      </c>
      <c r="N1569" t="s">
        <v>7</v>
      </c>
      <c r="P1569">
        <v>418053</v>
      </c>
      <c r="Q1569">
        <f>_xlfn.XLOOKUP(E1569,CPI!A:A,CPI!B:B)</f>
        <v>124</v>
      </c>
      <c r="R1569" s="12">
        <f>P1569*(CPI!$B$112/Movie!Q1569)</f>
        <v>1027264.1056451612</v>
      </c>
      <c r="S1569" t="s">
        <v>555</v>
      </c>
      <c r="T1569">
        <v>90</v>
      </c>
    </row>
    <row r="1570" spans="1:20" x14ac:dyDescent="0.3">
      <c r="A1570" t="s">
        <v>5384</v>
      </c>
      <c r="B1570" t="str">
        <f t="shared" si="72"/>
        <v>PG-13</v>
      </c>
      <c r="C1570" t="s">
        <v>1984</v>
      </c>
      <c r="D1570" t="s">
        <v>2</v>
      </c>
      <c r="E1570">
        <v>1989</v>
      </c>
      <c r="F1570" s="22">
        <f t="shared" si="73"/>
        <v>32509</v>
      </c>
      <c r="G1570" t="s">
        <v>5385</v>
      </c>
      <c r="H1570">
        <f t="shared" si="74"/>
        <v>6</v>
      </c>
      <c r="I1570">
        <v>6</v>
      </c>
      <c r="J1570">
        <v>1700</v>
      </c>
      <c r="K1570" t="s">
        <v>418</v>
      </c>
      <c r="L1570" t="s">
        <v>418</v>
      </c>
      <c r="M1570" t="s">
        <v>5386</v>
      </c>
      <c r="N1570" t="s">
        <v>15</v>
      </c>
      <c r="P1570">
        <v>4347648</v>
      </c>
      <c r="Q1570">
        <f>_xlfn.XLOOKUP(E1570,CPI!A:A,CPI!B:B)</f>
        <v>124</v>
      </c>
      <c r="R1570" s="12">
        <f>P1570*(CPI!$B$112/Movie!Q1570)</f>
        <v>10683293.109677419</v>
      </c>
      <c r="S1570" t="s">
        <v>5387</v>
      </c>
      <c r="T1570">
        <v>95</v>
      </c>
    </row>
    <row r="1571" spans="1:20" x14ac:dyDescent="0.3">
      <c r="A1571" t="s">
        <v>5388</v>
      </c>
      <c r="B1571" t="str">
        <f t="shared" si="72"/>
        <v>R</v>
      </c>
      <c r="C1571" t="s">
        <v>1</v>
      </c>
      <c r="D1571" t="s">
        <v>26</v>
      </c>
      <c r="E1571">
        <v>1989</v>
      </c>
      <c r="F1571" s="22">
        <f t="shared" si="73"/>
        <v>32509</v>
      </c>
      <c r="G1571" t="s">
        <v>4935</v>
      </c>
      <c r="H1571">
        <f t="shared" si="74"/>
        <v>5.5</v>
      </c>
      <c r="I1571">
        <v>5.5</v>
      </c>
      <c r="J1571">
        <v>703</v>
      </c>
      <c r="K1571" t="s">
        <v>2465</v>
      </c>
      <c r="L1571" t="s">
        <v>5389</v>
      </c>
      <c r="M1571" t="s">
        <v>3509</v>
      </c>
      <c r="N1571" t="s">
        <v>15</v>
      </c>
      <c r="P1571">
        <v>294266</v>
      </c>
      <c r="Q1571">
        <f>_xlfn.XLOOKUP(E1571,CPI!A:A,CPI!B:B)</f>
        <v>124</v>
      </c>
      <c r="R1571" s="12">
        <f>P1571*(CPI!$B$112/Movie!Q1571)</f>
        <v>723087.5016129032</v>
      </c>
      <c r="S1571" t="s">
        <v>5390</v>
      </c>
      <c r="T1571">
        <v>92</v>
      </c>
    </row>
    <row r="1572" spans="1:20" x14ac:dyDescent="0.3">
      <c r="A1572" t="s">
        <v>5391</v>
      </c>
      <c r="B1572" t="str">
        <f t="shared" si="72"/>
        <v>R</v>
      </c>
      <c r="C1572" t="s">
        <v>1</v>
      </c>
      <c r="D1572" t="s">
        <v>2</v>
      </c>
      <c r="E1572">
        <v>1989</v>
      </c>
      <c r="F1572" s="22">
        <f t="shared" si="73"/>
        <v>32509</v>
      </c>
      <c r="G1572" t="s">
        <v>5392</v>
      </c>
      <c r="H1572">
        <f t="shared" si="74"/>
        <v>7.6</v>
      </c>
      <c r="I1572">
        <v>7.6</v>
      </c>
      <c r="J1572">
        <v>5400</v>
      </c>
      <c r="K1572" t="s">
        <v>5393</v>
      </c>
      <c r="L1572" t="s">
        <v>5394</v>
      </c>
      <c r="M1572" t="s">
        <v>5395</v>
      </c>
      <c r="N1572" t="s">
        <v>15</v>
      </c>
      <c r="O1572">
        <v>3000000</v>
      </c>
      <c r="P1572">
        <v>4609953</v>
      </c>
      <c r="Q1572">
        <f>_xlfn.XLOOKUP(E1572,CPI!A:A,CPI!B:B)</f>
        <v>124</v>
      </c>
      <c r="R1572" s="12">
        <f>P1572*(CPI!$B$112/Movie!Q1572)</f>
        <v>11327844.186290322</v>
      </c>
      <c r="S1572" t="s">
        <v>2766</v>
      </c>
      <c r="T1572">
        <v>96</v>
      </c>
    </row>
    <row r="1573" spans="1:20" x14ac:dyDescent="0.3">
      <c r="A1573" t="s">
        <v>5396</v>
      </c>
      <c r="B1573" t="str">
        <f t="shared" si="72"/>
        <v>G</v>
      </c>
      <c r="C1573" t="s">
        <v>322</v>
      </c>
      <c r="D1573" t="s">
        <v>375</v>
      </c>
      <c r="E1573">
        <v>1989</v>
      </c>
      <c r="F1573" s="22">
        <f t="shared" si="73"/>
        <v>32509</v>
      </c>
      <c r="G1573" t="s">
        <v>5397</v>
      </c>
      <c r="H1573">
        <f t="shared" si="74"/>
        <v>5.6</v>
      </c>
      <c r="I1573">
        <v>5.6</v>
      </c>
      <c r="J1573">
        <v>2200</v>
      </c>
      <c r="K1573" t="s">
        <v>5398</v>
      </c>
      <c r="L1573" t="s">
        <v>5399</v>
      </c>
      <c r="M1573" t="s">
        <v>5400</v>
      </c>
      <c r="N1573" t="s">
        <v>15</v>
      </c>
      <c r="P1573">
        <v>3299382</v>
      </c>
      <c r="Q1573">
        <f>_xlfn.XLOOKUP(E1573,CPI!A:A,CPI!B:B)</f>
        <v>124</v>
      </c>
      <c r="R1573" s="12">
        <f>P1573*(CPI!$B$112/Movie!Q1573)</f>
        <v>8107433.0274193538</v>
      </c>
      <c r="S1573" t="s">
        <v>2981</v>
      </c>
      <c r="T1573">
        <v>75</v>
      </c>
    </row>
    <row r="1574" spans="1:20" x14ac:dyDescent="0.3">
      <c r="A1574" t="s">
        <v>5401</v>
      </c>
      <c r="B1574" t="str">
        <f t="shared" si="72"/>
        <v>PG</v>
      </c>
      <c r="C1574" t="s">
        <v>18</v>
      </c>
      <c r="D1574" t="s">
        <v>2</v>
      </c>
      <c r="E1574">
        <v>1989</v>
      </c>
      <c r="F1574" s="22">
        <f t="shared" si="73"/>
        <v>32509</v>
      </c>
      <c r="G1574" t="s">
        <v>3440</v>
      </c>
      <c r="H1574">
        <f t="shared" si="74"/>
        <v>5.2</v>
      </c>
      <c r="I1574">
        <v>5.2</v>
      </c>
      <c r="J1574">
        <v>677</v>
      </c>
      <c r="K1574" t="s">
        <v>366</v>
      </c>
      <c r="L1574" t="s">
        <v>5402</v>
      </c>
      <c r="M1574" t="s">
        <v>3278</v>
      </c>
      <c r="N1574" t="s">
        <v>15</v>
      </c>
      <c r="O1574">
        <v>8000000</v>
      </c>
      <c r="P1574">
        <v>1097333</v>
      </c>
      <c r="Q1574">
        <f>_xlfn.XLOOKUP(E1574,CPI!A:A,CPI!B:B)</f>
        <v>124</v>
      </c>
      <c r="R1574" s="12">
        <f>P1574*(CPI!$B$112/Movie!Q1574)</f>
        <v>2696430.363709677</v>
      </c>
      <c r="T1574">
        <v>95</v>
      </c>
    </row>
    <row r="1575" spans="1:20" x14ac:dyDescent="0.3">
      <c r="A1575" t="s">
        <v>5403</v>
      </c>
      <c r="B1575" t="str">
        <f t="shared" si="72"/>
        <v>PG-13</v>
      </c>
      <c r="C1575" t="s">
        <v>1984</v>
      </c>
      <c r="D1575" t="s">
        <v>26</v>
      </c>
      <c r="E1575">
        <v>1989</v>
      </c>
      <c r="F1575" s="22">
        <f t="shared" si="73"/>
        <v>32509</v>
      </c>
      <c r="G1575" t="s">
        <v>5260</v>
      </c>
      <c r="H1575">
        <f t="shared" si="74"/>
        <v>6.5</v>
      </c>
      <c r="I1575">
        <v>6.5</v>
      </c>
      <c r="J1575">
        <v>1500</v>
      </c>
      <c r="K1575" t="s">
        <v>2071</v>
      </c>
      <c r="L1575" t="s">
        <v>2071</v>
      </c>
      <c r="M1575" t="s">
        <v>3416</v>
      </c>
      <c r="N1575" t="s">
        <v>15</v>
      </c>
      <c r="P1575">
        <v>9114702</v>
      </c>
      <c r="Q1575">
        <f>_xlfn.XLOOKUP(E1575,CPI!A:A,CPI!B:B)</f>
        <v>124</v>
      </c>
      <c r="R1575" s="12">
        <f>P1575*(CPI!$B$112/Movie!Q1575)</f>
        <v>22397174.995161287</v>
      </c>
      <c r="S1575" t="s">
        <v>5230</v>
      </c>
      <c r="T1575">
        <v>111</v>
      </c>
    </row>
    <row r="1576" spans="1:20" x14ac:dyDescent="0.3">
      <c r="A1576" t="s">
        <v>5404</v>
      </c>
      <c r="B1576" t="str">
        <f t="shared" si="72"/>
        <v>R</v>
      </c>
      <c r="C1576" t="s">
        <v>1</v>
      </c>
      <c r="D1576" t="s">
        <v>2</v>
      </c>
      <c r="E1576">
        <v>1989</v>
      </c>
      <c r="F1576" s="22">
        <f t="shared" si="73"/>
        <v>32509</v>
      </c>
      <c r="G1576" t="s">
        <v>4210</v>
      </c>
      <c r="H1576">
        <f t="shared" si="74"/>
        <v>7</v>
      </c>
      <c r="I1576">
        <v>7</v>
      </c>
      <c r="J1576">
        <v>5300</v>
      </c>
      <c r="K1576" t="s">
        <v>5405</v>
      </c>
      <c r="L1576" t="s">
        <v>5406</v>
      </c>
      <c r="M1576" t="s">
        <v>87</v>
      </c>
      <c r="N1576" t="s">
        <v>15</v>
      </c>
      <c r="O1576">
        <v>9000000</v>
      </c>
      <c r="P1576">
        <v>3766879</v>
      </c>
      <c r="Q1576">
        <f>_xlfn.XLOOKUP(E1576,CPI!A:A,CPI!B:B)</f>
        <v>124</v>
      </c>
      <c r="R1576" s="12">
        <f>P1576*(CPI!$B$112/Movie!Q1576)</f>
        <v>9256193.8008064516</v>
      </c>
      <c r="S1576" t="s">
        <v>5407</v>
      </c>
      <c r="T1576">
        <v>106</v>
      </c>
    </row>
    <row r="1577" spans="1:20" x14ac:dyDescent="0.3">
      <c r="A1577" t="s">
        <v>5408</v>
      </c>
      <c r="B1577" t="str">
        <f t="shared" si="72"/>
        <v>R</v>
      </c>
      <c r="C1577" t="s">
        <v>1</v>
      </c>
      <c r="D1577" t="s">
        <v>2</v>
      </c>
      <c r="E1577">
        <v>1989</v>
      </c>
      <c r="F1577" s="22">
        <f t="shared" si="73"/>
        <v>32509</v>
      </c>
      <c r="G1577" t="s">
        <v>5283</v>
      </c>
      <c r="H1577">
        <f t="shared" si="74"/>
        <v>5.5</v>
      </c>
      <c r="I1577">
        <v>5.5</v>
      </c>
      <c r="J1577">
        <v>3800</v>
      </c>
      <c r="K1577" t="s">
        <v>4593</v>
      </c>
      <c r="L1577" t="s">
        <v>5409</v>
      </c>
      <c r="M1577" t="s">
        <v>2647</v>
      </c>
      <c r="N1577" t="s">
        <v>15</v>
      </c>
      <c r="P1577">
        <v>3953745</v>
      </c>
      <c r="Q1577">
        <f>_xlfn.XLOOKUP(E1577,CPI!A:A,CPI!B:B)</f>
        <v>124</v>
      </c>
      <c r="R1577" s="12">
        <f>P1577*(CPI!$B$112/Movie!Q1577)</f>
        <v>9715371.7862903215</v>
      </c>
      <c r="S1577" t="s">
        <v>5410</v>
      </c>
      <c r="T1577">
        <v>93</v>
      </c>
    </row>
    <row r="1578" spans="1:20" x14ac:dyDescent="0.3">
      <c r="A1578" t="s">
        <v>5411</v>
      </c>
      <c r="B1578" t="str">
        <f t="shared" si="72"/>
        <v>PG-13</v>
      </c>
      <c r="C1578" t="s">
        <v>1984</v>
      </c>
      <c r="D1578" t="s">
        <v>26</v>
      </c>
      <c r="E1578">
        <v>1989</v>
      </c>
      <c r="F1578" s="22">
        <f t="shared" si="73"/>
        <v>32509</v>
      </c>
      <c r="G1578" t="s">
        <v>4574</v>
      </c>
      <c r="H1578">
        <f t="shared" si="74"/>
        <v>4.8</v>
      </c>
      <c r="I1578">
        <v>4.8</v>
      </c>
      <c r="J1578">
        <v>2300</v>
      </c>
      <c r="K1578" t="s">
        <v>5412</v>
      </c>
      <c r="L1578" t="s">
        <v>5413</v>
      </c>
      <c r="M1578" t="s">
        <v>145</v>
      </c>
      <c r="N1578" t="s">
        <v>180</v>
      </c>
      <c r="P1578">
        <v>169203</v>
      </c>
      <c r="Q1578">
        <f>_xlfn.XLOOKUP(E1578,CPI!A:A,CPI!B:B)</f>
        <v>124</v>
      </c>
      <c r="R1578" s="12">
        <f>P1578*(CPI!$B$112/Movie!Q1578)</f>
        <v>415775.43629032257</v>
      </c>
      <c r="S1578" t="s">
        <v>29</v>
      </c>
      <c r="T1578">
        <v>94</v>
      </c>
    </row>
    <row r="1579" spans="1:20" x14ac:dyDescent="0.3">
      <c r="A1579" t="s">
        <v>5414</v>
      </c>
      <c r="B1579" t="str">
        <f t="shared" si="72"/>
        <v>R</v>
      </c>
      <c r="C1579" t="s">
        <v>1</v>
      </c>
      <c r="D1579" t="s">
        <v>48</v>
      </c>
      <c r="E1579">
        <v>1989</v>
      </c>
      <c r="F1579" s="22">
        <f t="shared" si="73"/>
        <v>32509</v>
      </c>
      <c r="G1579" t="s">
        <v>5415</v>
      </c>
      <c r="H1579">
        <f t="shared" si="74"/>
        <v>6.8</v>
      </c>
      <c r="I1579">
        <v>6.8</v>
      </c>
      <c r="J1579">
        <v>2300</v>
      </c>
      <c r="K1579" t="s">
        <v>3567</v>
      </c>
      <c r="L1579" t="s">
        <v>5416</v>
      </c>
      <c r="M1579" t="s">
        <v>4528</v>
      </c>
      <c r="N1579" t="s">
        <v>15</v>
      </c>
      <c r="P1579">
        <v>408839</v>
      </c>
      <c r="Q1579">
        <f>_xlfn.XLOOKUP(E1579,CPI!A:A,CPI!B:B)</f>
        <v>124</v>
      </c>
      <c r="R1579" s="12">
        <f>P1579*(CPI!$B$112/Movie!Q1579)</f>
        <v>1004622.9298387096</v>
      </c>
      <c r="S1579" t="s">
        <v>5417</v>
      </c>
      <c r="T1579">
        <v>120</v>
      </c>
    </row>
    <row r="1580" spans="1:20" x14ac:dyDescent="0.3">
      <c r="A1580" t="s">
        <v>5418</v>
      </c>
      <c r="B1580" t="str">
        <f t="shared" si="72"/>
        <v>R</v>
      </c>
      <c r="C1580" t="s">
        <v>1</v>
      </c>
      <c r="D1580" t="s">
        <v>26</v>
      </c>
      <c r="E1580">
        <v>1989</v>
      </c>
      <c r="F1580" s="22">
        <f t="shared" si="73"/>
        <v>32509</v>
      </c>
      <c r="G1580" t="s">
        <v>5419</v>
      </c>
      <c r="H1580">
        <f t="shared" si="74"/>
        <v>7.3</v>
      </c>
      <c r="I1580">
        <v>7.3</v>
      </c>
      <c r="J1580">
        <v>5000</v>
      </c>
      <c r="K1580" t="s">
        <v>5420</v>
      </c>
      <c r="L1580" t="s">
        <v>5420</v>
      </c>
      <c r="M1580" t="s">
        <v>5421</v>
      </c>
      <c r="N1580" t="s">
        <v>15</v>
      </c>
      <c r="O1580">
        <v>75000</v>
      </c>
      <c r="Q1580">
        <f>_xlfn.XLOOKUP(E1580,CPI!A:A,CPI!B:B)</f>
        <v>124</v>
      </c>
      <c r="R1580" s="12">
        <f>P1580*(CPI!$B$112/Movie!Q1580)</f>
        <v>0</v>
      </c>
      <c r="S1580" t="s">
        <v>5422</v>
      </c>
      <c r="T1580">
        <v>90</v>
      </c>
    </row>
    <row r="1581" spans="1:20" x14ac:dyDescent="0.3">
      <c r="A1581" t="s">
        <v>5423</v>
      </c>
      <c r="B1581" t="str">
        <f t="shared" si="72"/>
        <v>R</v>
      </c>
      <c r="C1581" t="s">
        <v>1</v>
      </c>
      <c r="D1581" t="s">
        <v>89</v>
      </c>
      <c r="E1581">
        <v>1989</v>
      </c>
      <c r="F1581" s="22">
        <f t="shared" si="73"/>
        <v>32509</v>
      </c>
      <c r="G1581" t="s">
        <v>4919</v>
      </c>
      <c r="H1581">
        <f t="shared" si="74"/>
        <v>6.7</v>
      </c>
      <c r="I1581">
        <v>6.7</v>
      </c>
      <c r="J1581">
        <v>4500</v>
      </c>
      <c r="K1581" t="s">
        <v>2154</v>
      </c>
      <c r="L1581" t="s">
        <v>5424</v>
      </c>
      <c r="M1581" t="s">
        <v>1524</v>
      </c>
      <c r="N1581" t="s">
        <v>15</v>
      </c>
      <c r="P1581">
        <v>8742750</v>
      </c>
      <c r="Q1581">
        <f>_xlfn.XLOOKUP(E1581,CPI!A:A,CPI!B:B)</f>
        <v>124</v>
      </c>
      <c r="R1581" s="12">
        <f>P1581*(CPI!$B$112/Movie!Q1581)</f>
        <v>21483192.943548385</v>
      </c>
      <c r="S1581" t="s">
        <v>16</v>
      </c>
      <c r="T1581">
        <v>108</v>
      </c>
    </row>
    <row r="1582" spans="1:20" x14ac:dyDescent="0.3">
      <c r="A1582" t="s">
        <v>5425</v>
      </c>
      <c r="B1582" t="str">
        <f t="shared" si="72"/>
        <v>R</v>
      </c>
      <c r="C1582" t="s">
        <v>1</v>
      </c>
      <c r="D1582" t="s">
        <v>37</v>
      </c>
      <c r="E1582">
        <v>1989</v>
      </c>
      <c r="F1582" s="22">
        <f t="shared" si="73"/>
        <v>32509</v>
      </c>
      <c r="G1582" t="s">
        <v>4999</v>
      </c>
      <c r="H1582">
        <f t="shared" si="74"/>
        <v>5</v>
      </c>
      <c r="I1582">
        <v>5</v>
      </c>
      <c r="J1582">
        <v>3600</v>
      </c>
      <c r="K1582" t="s">
        <v>5426</v>
      </c>
      <c r="L1582" t="s">
        <v>5427</v>
      </c>
      <c r="M1582" t="s">
        <v>4618</v>
      </c>
      <c r="N1582" t="s">
        <v>15</v>
      </c>
      <c r="O1582">
        <v>3000000</v>
      </c>
      <c r="P1582">
        <v>1738897</v>
      </c>
      <c r="Q1582">
        <f>_xlfn.XLOOKUP(E1582,CPI!A:A,CPI!B:B)</f>
        <v>124</v>
      </c>
      <c r="R1582" s="12">
        <f>P1582*(CPI!$B$112/Movie!Q1582)</f>
        <v>4272918.6766129024</v>
      </c>
      <c r="S1582" t="s">
        <v>5428</v>
      </c>
      <c r="T1582">
        <v>95</v>
      </c>
    </row>
    <row r="1583" spans="1:20" x14ac:dyDescent="0.3">
      <c r="A1583" t="s">
        <v>5429</v>
      </c>
      <c r="B1583" t="str">
        <f t="shared" si="72"/>
        <v>R</v>
      </c>
      <c r="C1583" t="s">
        <v>1</v>
      </c>
      <c r="D1583" t="s">
        <v>26</v>
      </c>
      <c r="E1583">
        <v>1989</v>
      </c>
      <c r="F1583" s="22">
        <f t="shared" si="73"/>
        <v>32509</v>
      </c>
      <c r="G1583" t="s">
        <v>5430</v>
      </c>
      <c r="H1583">
        <f t="shared" si="74"/>
        <v>6.2</v>
      </c>
      <c r="I1583">
        <v>6.2</v>
      </c>
      <c r="J1583">
        <v>4500</v>
      </c>
      <c r="K1583" t="s">
        <v>2940</v>
      </c>
      <c r="L1583" t="s">
        <v>5431</v>
      </c>
      <c r="M1583" t="s">
        <v>2740</v>
      </c>
      <c r="N1583" t="s">
        <v>7</v>
      </c>
      <c r="P1583">
        <v>510712</v>
      </c>
      <c r="Q1583">
        <f>_xlfn.XLOOKUP(E1583,CPI!A:A,CPI!B:B)</f>
        <v>124</v>
      </c>
      <c r="R1583" s="12">
        <f>P1583*(CPI!$B$112/Movie!Q1583)</f>
        <v>1254951.1806451611</v>
      </c>
      <c r="S1583" t="s">
        <v>5432</v>
      </c>
      <c r="T1583">
        <v>92</v>
      </c>
    </row>
    <row r="1584" spans="1:20" x14ac:dyDescent="0.3">
      <c r="A1584" t="s">
        <v>5433</v>
      </c>
      <c r="B1584" t="str">
        <f t="shared" si="72"/>
        <v>R</v>
      </c>
      <c r="C1584" t="s">
        <v>1</v>
      </c>
      <c r="D1584" t="s">
        <v>19</v>
      </c>
      <c r="E1584">
        <v>1989</v>
      </c>
      <c r="F1584" s="22">
        <f t="shared" si="73"/>
        <v>32509</v>
      </c>
      <c r="G1584" t="s">
        <v>4540</v>
      </c>
      <c r="H1584">
        <f t="shared" si="74"/>
        <v>5.0999999999999996</v>
      </c>
      <c r="I1584">
        <v>5.0999999999999996</v>
      </c>
      <c r="J1584">
        <v>6200</v>
      </c>
      <c r="K1584" t="s">
        <v>5434</v>
      </c>
      <c r="L1584" t="s">
        <v>5435</v>
      </c>
      <c r="M1584" t="s">
        <v>5436</v>
      </c>
      <c r="N1584" t="s">
        <v>15</v>
      </c>
      <c r="O1584">
        <v>2300000</v>
      </c>
      <c r="P1584">
        <v>792966</v>
      </c>
      <c r="Q1584">
        <f>_xlfn.XLOOKUP(E1584,CPI!A:A,CPI!B:B)</f>
        <v>124</v>
      </c>
      <c r="R1584" s="12">
        <f>P1584*(CPI!$B$112/Movie!Q1584)</f>
        <v>1948522.0983870965</v>
      </c>
      <c r="S1584" t="s">
        <v>123</v>
      </c>
      <c r="T1584">
        <v>102</v>
      </c>
    </row>
    <row r="1585" spans="1:20" x14ac:dyDescent="0.3">
      <c r="A1585" t="s">
        <v>5437</v>
      </c>
      <c r="B1585" t="str">
        <f t="shared" si="72"/>
        <v>R</v>
      </c>
      <c r="C1585" t="s">
        <v>1</v>
      </c>
      <c r="D1585" t="s">
        <v>19</v>
      </c>
      <c r="E1585">
        <v>1989</v>
      </c>
      <c r="F1585" s="22">
        <f t="shared" si="73"/>
        <v>32509</v>
      </c>
      <c r="G1585" t="s">
        <v>4960</v>
      </c>
      <c r="H1585">
        <f t="shared" si="74"/>
        <v>6.1</v>
      </c>
      <c r="I1585">
        <v>6.1</v>
      </c>
      <c r="J1585">
        <v>3500</v>
      </c>
      <c r="K1585" t="s">
        <v>1304</v>
      </c>
      <c r="L1585" t="s">
        <v>5438</v>
      </c>
      <c r="M1585" t="s">
        <v>5439</v>
      </c>
      <c r="N1585" t="s">
        <v>15</v>
      </c>
      <c r="O1585">
        <v>14500000</v>
      </c>
      <c r="P1585">
        <v>8125592</v>
      </c>
      <c r="Q1585">
        <f>_xlfn.XLOOKUP(E1585,CPI!A:A,CPI!B:B)</f>
        <v>124</v>
      </c>
      <c r="R1585" s="12">
        <f>P1585*(CPI!$B$112/Movie!Q1585)</f>
        <v>19966676.47096774</v>
      </c>
      <c r="S1585" t="s">
        <v>123</v>
      </c>
      <c r="T1585">
        <v>102</v>
      </c>
    </row>
    <row r="1586" spans="1:20" x14ac:dyDescent="0.3">
      <c r="A1586" t="s">
        <v>5440</v>
      </c>
      <c r="B1586" t="str">
        <f t="shared" si="72"/>
        <v>PG-13</v>
      </c>
      <c r="C1586" t="s">
        <v>1984</v>
      </c>
      <c r="D1586" t="s">
        <v>89</v>
      </c>
      <c r="E1586">
        <v>1989</v>
      </c>
      <c r="F1586" s="22">
        <f t="shared" si="73"/>
        <v>32509</v>
      </c>
      <c r="G1586" t="s">
        <v>5441</v>
      </c>
      <c r="H1586">
        <f t="shared" si="74"/>
        <v>7.4</v>
      </c>
      <c r="I1586">
        <v>7.4</v>
      </c>
      <c r="J1586">
        <v>7200</v>
      </c>
      <c r="K1586" t="s">
        <v>1182</v>
      </c>
      <c r="L1586" t="s">
        <v>2714</v>
      </c>
      <c r="M1586" t="s">
        <v>1187</v>
      </c>
      <c r="N1586" t="s">
        <v>15</v>
      </c>
      <c r="P1586">
        <v>6263883</v>
      </c>
      <c r="Q1586">
        <f>_xlfn.XLOOKUP(E1586,CPI!A:A,CPI!B:B)</f>
        <v>124</v>
      </c>
      <c r="R1586" s="12">
        <f>P1586*(CPI!$B$112/Movie!Q1586)</f>
        <v>15391977.016935483</v>
      </c>
      <c r="S1586" t="s">
        <v>4134</v>
      </c>
      <c r="T1586">
        <v>124</v>
      </c>
    </row>
    <row r="1587" spans="1:20" x14ac:dyDescent="0.3">
      <c r="A1587" t="s">
        <v>5442</v>
      </c>
      <c r="B1587" t="str">
        <f t="shared" si="72"/>
        <v>PG-13</v>
      </c>
      <c r="C1587" t="s">
        <v>1984</v>
      </c>
      <c r="D1587" t="s">
        <v>2</v>
      </c>
      <c r="E1587">
        <v>1989</v>
      </c>
      <c r="F1587" s="22">
        <f t="shared" si="73"/>
        <v>32509</v>
      </c>
      <c r="G1587" t="s">
        <v>5208</v>
      </c>
      <c r="H1587">
        <f t="shared" si="74"/>
        <v>6.1</v>
      </c>
      <c r="I1587">
        <v>6.1</v>
      </c>
      <c r="J1587">
        <v>3600</v>
      </c>
      <c r="K1587" t="s">
        <v>2148</v>
      </c>
      <c r="L1587" t="s">
        <v>5443</v>
      </c>
      <c r="M1587" t="s">
        <v>2224</v>
      </c>
      <c r="N1587" t="s">
        <v>15</v>
      </c>
      <c r="O1587">
        <v>8500000</v>
      </c>
      <c r="P1587">
        <v>11604598</v>
      </c>
      <c r="Q1587">
        <f>_xlfn.XLOOKUP(E1587,CPI!A:A,CPI!B:B)</f>
        <v>124</v>
      </c>
      <c r="R1587" s="12">
        <f>P1587*(CPI!$B$112/Movie!Q1587)</f>
        <v>28515492.020967741</v>
      </c>
      <c r="S1587" t="s">
        <v>5444</v>
      </c>
      <c r="T1587">
        <v>109</v>
      </c>
    </row>
    <row r="1588" spans="1:20" x14ac:dyDescent="0.3">
      <c r="A1588" t="s">
        <v>5445</v>
      </c>
      <c r="B1588" t="str">
        <f t="shared" si="72"/>
        <v>Not Rated</v>
      </c>
      <c r="C1588" t="s">
        <v>432</v>
      </c>
      <c r="D1588" t="s">
        <v>19</v>
      </c>
      <c r="E1588">
        <v>1989</v>
      </c>
      <c r="F1588" s="22">
        <f t="shared" si="73"/>
        <v>32509</v>
      </c>
      <c r="G1588" t="s">
        <v>5446</v>
      </c>
      <c r="H1588">
        <f t="shared" si="74"/>
        <v>7.2</v>
      </c>
      <c r="I1588">
        <v>7.2</v>
      </c>
      <c r="J1588">
        <v>11000</v>
      </c>
      <c r="K1588" t="s">
        <v>5447</v>
      </c>
      <c r="L1588" t="s">
        <v>5448</v>
      </c>
      <c r="M1588" t="s">
        <v>5447</v>
      </c>
      <c r="N1588" t="s">
        <v>2093</v>
      </c>
      <c r="Q1588">
        <f>_xlfn.XLOOKUP(E1588,CPI!A:A,CPI!B:B)</f>
        <v>124</v>
      </c>
      <c r="R1588" s="12">
        <f>P1588*(CPI!$B$112/Movie!Q1588)</f>
        <v>0</v>
      </c>
      <c r="S1588" t="s">
        <v>5449</v>
      </c>
      <c r="T1588">
        <v>103</v>
      </c>
    </row>
    <row r="1589" spans="1:20" x14ac:dyDescent="0.3">
      <c r="A1589" t="s">
        <v>5450</v>
      </c>
      <c r="B1589" t="str">
        <f t="shared" si="72"/>
        <v>R</v>
      </c>
      <c r="C1589" t="s">
        <v>1</v>
      </c>
      <c r="D1589" t="s">
        <v>19</v>
      </c>
      <c r="E1589">
        <v>1989</v>
      </c>
      <c r="F1589" s="22">
        <f t="shared" si="73"/>
        <v>32509</v>
      </c>
      <c r="G1589" t="s">
        <v>5354</v>
      </c>
      <c r="H1589">
        <f t="shared" si="74"/>
        <v>5.4</v>
      </c>
      <c r="I1589">
        <v>5.4</v>
      </c>
      <c r="J1589">
        <v>3300</v>
      </c>
      <c r="K1589" t="s">
        <v>2645</v>
      </c>
      <c r="L1589" t="s">
        <v>5451</v>
      </c>
      <c r="M1589" t="s">
        <v>5452</v>
      </c>
      <c r="N1589" t="s">
        <v>15</v>
      </c>
      <c r="O1589">
        <v>16000000</v>
      </c>
      <c r="P1589">
        <v>9015164</v>
      </c>
      <c r="Q1589">
        <f>_xlfn.XLOOKUP(E1589,CPI!A:A,CPI!B:B)</f>
        <v>124</v>
      </c>
      <c r="R1589" s="12">
        <f>P1589*(CPI!$B$112/Movie!Q1589)</f>
        <v>22152584.441935483</v>
      </c>
      <c r="S1589" t="s">
        <v>4515</v>
      </c>
      <c r="T1589">
        <v>106</v>
      </c>
    </row>
    <row r="1590" spans="1:20" x14ac:dyDescent="0.3">
      <c r="A1590" t="s">
        <v>5453</v>
      </c>
      <c r="B1590" t="str">
        <f t="shared" si="72"/>
        <v>PG-13</v>
      </c>
      <c r="C1590" t="s">
        <v>1984</v>
      </c>
      <c r="D1590" t="s">
        <v>2</v>
      </c>
      <c r="E1590">
        <v>1989</v>
      </c>
      <c r="F1590" s="22">
        <f t="shared" si="73"/>
        <v>32509</v>
      </c>
      <c r="G1590" t="s">
        <v>4470</v>
      </c>
      <c r="H1590">
        <f t="shared" si="74"/>
        <v>6.9</v>
      </c>
      <c r="I1590">
        <v>6.9</v>
      </c>
      <c r="J1590">
        <v>716</v>
      </c>
      <c r="K1590" t="s">
        <v>5454</v>
      </c>
      <c r="L1590" t="s">
        <v>2030</v>
      </c>
      <c r="M1590" t="s">
        <v>5455</v>
      </c>
      <c r="N1590" t="s">
        <v>15</v>
      </c>
      <c r="O1590">
        <v>11500000</v>
      </c>
      <c r="P1590">
        <v>2260616</v>
      </c>
      <c r="Q1590">
        <f>_xlfn.XLOOKUP(E1590,CPI!A:A,CPI!B:B)</f>
        <v>124</v>
      </c>
      <c r="R1590" s="12">
        <f>P1590*(CPI!$B$112/Movie!Q1590)</f>
        <v>5554916.8967741933</v>
      </c>
      <c r="S1590" t="s">
        <v>2085</v>
      </c>
      <c r="T1590">
        <v>98</v>
      </c>
    </row>
    <row r="1591" spans="1:20" x14ac:dyDescent="0.3">
      <c r="A1591" t="s">
        <v>5456</v>
      </c>
      <c r="B1591" t="str">
        <f t="shared" si="72"/>
        <v>R</v>
      </c>
      <c r="C1591" t="s">
        <v>1</v>
      </c>
      <c r="D1591" t="s">
        <v>26</v>
      </c>
      <c r="E1591">
        <v>1989</v>
      </c>
      <c r="F1591" s="22">
        <f t="shared" si="73"/>
        <v>32509</v>
      </c>
      <c r="G1591" t="s">
        <v>5457</v>
      </c>
      <c r="H1591">
        <f t="shared" si="74"/>
        <v>6.8</v>
      </c>
      <c r="I1591">
        <v>6.8</v>
      </c>
      <c r="J1591">
        <v>3500</v>
      </c>
      <c r="K1591" t="s">
        <v>5458</v>
      </c>
      <c r="L1591" t="s">
        <v>5459</v>
      </c>
      <c r="M1591" t="s">
        <v>5460</v>
      </c>
      <c r="N1591" t="s">
        <v>233</v>
      </c>
      <c r="P1591">
        <v>938562</v>
      </c>
      <c r="Q1591">
        <f>_xlfn.XLOOKUP(E1591,CPI!A:A,CPI!B:B)</f>
        <v>124</v>
      </c>
      <c r="R1591" s="12">
        <f>P1591*(CPI!$B$112/Movie!Q1591)</f>
        <v>2306289.043548387</v>
      </c>
      <c r="S1591" t="s">
        <v>5461</v>
      </c>
      <c r="T1591">
        <v>97</v>
      </c>
    </row>
    <row r="1592" spans="1:20" x14ac:dyDescent="0.3">
      <c r="A1592" t="s">
        <v>5462</v>
      </c>
      <c r="B1592" t="str">
        <f t="shared" si="72"/>
        <v>PG-13</v>
      </c>
      <c r="C1592" t="s">
        <v>1984</v>
      </c>
      <c r="D1592" t="s">
        <v>2</v>
      </c>
      <c r="E1592">
        <v>1989</v>
      </c>
      <c r="F1592" s="22">
        <f t="shared" si="73"/>
        <v>32509</v>
      </c>
      <c r="G1592" t="s">
        <v>5062</v>
      </c>
      <c r="H1592">
        <f t="shared" si="74"/>
        <v>5.3</v>
      </c>
      <c r="I1592">
        <v>5.3</v>
      </c>
      <c r="J1592">
        <v>1000</v>
      </c>
      <c r="K1592" t="s">
        <v>995</v>
      </c>
      <c r="L1592" t="s">
        <v>995</v>
      </c>
      <c r="M1592" t="s">
        <v>5463</v>
      </c>
      <c r="N1592" t="s">
        <v>15</v>
      </c>
      <c r="P1592">
        <v>4299023</v>
      </c>
      <c r="Q1592">
        <f>_xlfn.XLOOKUP(E1592,CPI!A:A,CPI!B:B)</f>
        <v>124</v>
      </c>
      <c r="R1592" s="12">
        <f>P1592*(CPI!$B$112/Movie!Q1592)</f>
        <v>10563808.936290322</v>
      </c>
      <c r="S1592" t="s">
        <v>4639</v>
      </c>
      <c r="T1592">
        <v>107</v>
      </c>
    </row>
    <row r="1593" spans="1:20" x14ac:dyDescent="0.3">
      <c r="A1593" t="s">
        <v>5464</v>
      </c>
      <c r="B1593" t="str">
        <f t="shared" si="72"/>
        <v>PG</v>
      </c>
      <c r="C1593" t="s">
        <v>18</v>
      </c>
      <c r="D1593" t="s">
        <v>26</v>
      </c>
      <c r="E1593">
        <v>1989</v>
      </c>
      <c r="F1593" s="22">
        <f t="shared" si="73"/>
        <v>32509</v>
      </c>
      <c r="G1593" t="s">
        <v>5465</v>
      </c>
      <c r="H1593">
        <f t="shared" si="74"/>
        <v>6</v>
      </c>
      <c r="I1593">
        <v>6</v>
      </c>
      <c r="J1593">
        <v>2000</v>
      </c>
      <c r="K1593" t="s">
        <v>5466</v>
      </c>
      <c r="L1593" t="s">
        <v>3617</v>
      </c>
      <c r="M1593" t="s">
        <v>5467</v>
      </c>
      <c r="N1593" t="s">
        <v>15</v>
      </c>
      <c r="P1593">
        <v>1852655</v>
      </c>
      <c r="Q1593">
        <f>_xlfn.XLOOKUP(E1593,CPI!A:A,CPI!B:B)</f>
        <v>124</v>
      </c>
      <c r="R1593" s="12">
        <f>P1593*(CPI!$B$112/Movie!Q1593)</f>
        <v>4552451.439516129</v>
      </c>
      <c r="S1593" t="s">
        <v>5468</v>
      </c>
      <c r="T1593">
        <v>102</v>
      </c>
    </row>
    <row r="1594" spans="1:20" x14ac:dyDescent="0.3">
      <c r="A1594" t="s">
        <v>5469</v>
      </c>
      <c r="B1594" t="str">
        <f t="shared" si="72"/>
        <v>R</v>
      </c>
      <c r="C1594" t="s">
        <v>1</v>
      </c>
      <c r="D1594" t="s">
        <v>2</v>
      </c>
      <c r="E1594">
        <v>1989</v>
      </c>
      <c r="F1594" s="22">
        <f t="shared" si="73"/>
        <v>32509</v>
      </c>
      <c r="G1594" t="s">
        <v>4543</v>
      </c>
      <c r="H1594">
        <f t="shared" si="74"/>
        <v>6.1</v>
      </c>
      <c r="I1594">
        <v>6.1</v>
      </c>
      <c r="J1594">
        <v>1900</v>
      </c>
      <c r="K1594" t="s">
        <v>5470</v>
      </c>
      <c r="L1594" t="s">
        <v>5470</v>
      </c>
      <c r="M1594" t="s">
        <v>5471</v>
      </c>
      <c r="N1594" t="s">
        <v>7</v>
      </c>
      <c r="P1594">
        <v>201468</v>
      </c>
      <c r="Q1594">
        <f>_xlfn.XLOOKUP(E1594,CPI!A:A,CPI!B:B)</f>
        <v>124</v>
      </c>
      <c r="R1594" s="12">
        <f>P1594*(CPI!$B$112/Movie!Q1594)</f>
        <v>495058.86774193542</v>
      </c>
      <c r="S1594" t="s">
        <v>5472</v>
      </c>
      <c r="T1594">
        <v>95</v>
      </c>
    </row>
    <row r="1595" spans="1:20" x14ac:dyDescent="0.3">
      <c r="A1595" t="s">
        <v>5473</v>
      </c>
      <c r="B1595" t="str">
        <f t="shared" si="72"/>
        <v>R</v>
      </c>
      <c r="C1595" t="s">
        <v>1</v>
      </c>
      <c r="D1595" t="s">
        <v>48</v>
      </c>
      <c r="E1595">
        <v>1989</v>
      </c>
      <c r="F1595" s="22">
        <f t="shared" si="73"/>
        <v>32509</v>
      </c>
      <c r="G1595" t="s">
        <v>3440</v>
      </c>
      <c r="H1595">
        <f t="shared" si="74"/>
        <v>3.7</v>
      </c>
      <c r="I1595">
        <v>3.7</v>
      </c>
      <c r="J1595">
        <v>790</v>
      </c>
      <c r="K1595" t="s">
        <v>464</v>
      </c>
      <c r="L1595" t="s">
        <v>5474</v>
      </c>
      <c r="M1595" t="s">
        <v>5475</v>
      </c>
      <c r="N1595" t="s">
        <v>15</v>
      </c>
      <c r="P1595">
        <v>1089000</v>
      </c>
      <c r="Q1595">
        <f>_xlfn.XLOOKUP(E1595,CPI!A:A,CPI!B:B)</f>
        <v>124</v>
      </c>
      <c r="R1595" s="12">
        <f>P1595*(CPI!$B$112/Movie!Q1595)</f>
        <v>2675954.0322580645</v>
      </c>
      <c r="S1595" t="s">
        <v>5476</v>
      </c>
      <c r="T1595">
        <v>112</v>
      </c>
    </row>
    <row r="1596" spans="1:20" x14ac:dyDescent="0.3">
      <c r="A1596" t="s">
        <v>5477</v>
      </c>
      <c r="B1596" t="str">
        <f t="shared" si="72"/>
        <v>R</v>
      </c>
      <c r="C1596" t="s">
        <v>1</v>
      </c>
      <c r="D1596" t="s">
        <v>2</v>
      </c>
      <c r="E1596">
        <v>1989</v>
      </c>
      <c r="F1596" s="22">
        <f t="shared" si="73"/>
        <v>32509</v>
      </c>
      <c r="G1596" t="s">
        <v>5062</v>
      </c>
      <c r="H1596">
        <f t="shared" si="74"/>
        <v>6</v>
      </c>
      <c r="I1596">
        <v>6</v>
      </c>
      <c r="J1596">
        <v>881</v>
      </c>
      <c r="K1596" t="s">
        <v>599</v>
      </c>
      <c r="L1596" t="s">
        <v>5478</v>
      </c>
      <c r="M1596" t="s">
        <v>87</v>
      </c>
      <c r="N1596" t="s">
        <v>15</v>
      </c>
      <c r="P1596">
        <v>1247946</v>
      </c>
      <c r="Q1596">
        <f>_xlfn.XLOOKUP(E1596,CPI!A:A,CPI!B:B)</f>
        <v>124</v>
      </c>
      <c r="R1596" s="12">
        <f>P1596*(CPI!$B$112/Movie!Q1596)</f>
        <v>3066525.3725806447</v>
      </c>
      <c r="T1596">
        <v>116</v>
      </c>
    </row>
    <row r="1597" spans="1:20" x14ac:dyDescent="0.3">
      <c r="A1597" t="s">
        <v>5479</v>
      </c>
      <c r="B1597" t="str">
        <f t="shared" si="72"/>
        <v>R</v>
      </c>
      <c r="C1597" t="s">
        <v>1</v>
      </c>
      <c r="D1597" t="s">
        <v>2</v>
      </c>
      <c r="E1597">
        <v>1989</v>
      </c>
      <c r="F1597" s="22">
        <f t="shared" si="73"/>
        <v>32509</v>
      </c>
      <c r="G1597" t="s">
        <v>5480</v>
      </c>
      <c r="H1597">
        <f t="shared" si="74"/>
        <v>7.5</v>
      </c>
      <c r="I1597">
        <v>7.5</v>
      </c>
      <c r="J1597">
        <v>6800</v>
      </c>
      <c r="K1597" t="s">
        <v>3689</v>
      </c>
      <c r="L1597" t="s">
        <v>3689</v>
      </c>
      <c r="M1597" t="s">
        <v>5481</v>
      </c>
      <c r="N1597" t="s">
        <v>180</v>
      </c>
      <c r="P1597">
        <v>1601612</v>
      </c>
      <c r="Q1597">
        <f>_xlfn.XLOOKUP(E1597,CPI!A:A,CPI!B:B)</f>
        <v>124</v>
      </c>
      <c r="R1597" s="12">
        <f>P1597*(CPI!$B$112/Movie!Q1597)</f>
        <v>3935574.0032258062</v>
      </c>
      <c r="S1597" t="s">
        <v>5482</v>
      </c>
      <c r="T1597">
        <v>120</v>
      </c>
    </row>
    <row r="1598" spans="1:20" x14ac:dyDescent="0.3">
      <c r="A1598" t="s">
        <v>5483</v>
      </c>
      <c r="B1598" t="str">
        <f t="shared" si="72"/>
        <v>R</v>
      </c>
      <c r="C1598" t="s">
        <v>1</v>
      </c>
      <c r="D1598" t="s">
        <v>19</v>
      </c>
      <c r="E1598">
        <v>1989</v>
      </c>
      <c r="F1598" s="22">
        <f t="shared" si="73"/>
        <v>32509</v>
      </c>
      <c r="G1598" t="s">
        <v>5187</v>
      </c>
      <c r="H1598">
        <f t="shared" si="74"/>
        <v>4.8</v>
      </c>
      <c r="I1598">
        <v>4.8</v>
      </c>
      <c r="J1598">
        <v>490</v>
      </c>
      <c r="K1598" t="s">
        <v>5484</v>
      </c>
      <c r="L1598" t="s">
        <v>5485</v>
      </c>
      <c r="M1598" t="s">
        <v>4328</v>
      </c>
      <c r="N1598" t="s">
        <v>15</v>
      </c>
      <c r="P1598">
        <v>2043889</v>
      </c>
      <c r="Q1598">
        <f>_xlfn.XLOOKUP(E1598,CPI!A:A,CPI!B:B)</f>
        <v>124</v>
      </c>
      <c r="R1598" s="12">
        <f>P1598*(CPI!$B$112/Movie!Q1598)</f>
        <v>5022362.7282258058</v>
      </c>
      <c r="S1598" t="s">
        <v>5486</v>
      </c>
      <c r="T1598">
        <v>98</v>
      </c>
    </row>
    <row r="1599" spans="1:20" x14ac:dyDescent="0.3">
      <c r="A1599" t="s">
        <v>5487</v>
      </c>
      <c r="B1599" t="str">
        <f t="shared" si="72"/>
        <v>R</v>
      </c>
      <c r="C1599" t="s">
        <v>1</v>
      </c>
      <c r="D1599" t="s">
        <v>37</v>
      </c>
      <c r="E1599">
        <v>1989</v>
      </c>
      <c r="F1599" s="22">
        <f t="shared" si="73"/>
        <v>32509</v>
      </c>
      <c r="G1599" t="s">
        <v>5283</v>
      </c>
      <c r="H1599">
        <f t="shared" si="74"/>
        <v>5.5</v>
      </c>
      <c r="I1599">
        <v>5.5</v>
      </c>
      <c r="J1599">
        <v>1700</v>
      </c>
      <c r="K1599" t="s">
        <v>5488</v>
      </c>
      <c r="L1599" t="s">
        <v>5489</v>
      </c>
      <c r="M1599" t="s">
        <v>5490</v>
      </c>
      <c r="N1599" t="s">
        <v>15</v>
      </c>
      <c r="O1599">
        <v>3000000</v>
      </c>
      <c r="P1599">
        <v>76325</v>
      </c>
      <c r="Q1599">
        <f>_xlfn.XLOOKUP(E1599,CPI!A:A,CPI!B:B)</f>
        <v>124</v>
      </c>
      <c r="R1599" s="12">
        <f>P1599*(CPI!$B$112/Movie!Q1599)</f>
        <v>187550.22177419355</v>
      </c>
      <c r="S1599" t="s">
        <v>5491</v>
      </c>
      <c r="T1599">
        <v>90</v>
      </c>
    </row>
    <row r="1600" spans="1:20" x14ac:dyDescent="0.3">
      <c r="A1600" t="s">
        <v>5492</v>
      </c>
      <c r="B1600" t="str">
        <f t="shared" si="72"/>
        <v>R</v>
      </c>
      <c r="C1600" t="s">
        <v>1</v>
      </c>
      <c r="D1600" t="s">
        <v>19</v>
      </c>
      <c r="E1600">
        <v>1989</v>
      </c>
      <c r="F1600" s="22">
        <f t="shared" si="73"/>
        <v>32509</v>
      </c>
      <c r="G1600" t="s">
        <v>5123</v>
      </c>
      <c r="H1600">
        <f t="shared" si="74"/>
        <v>6.3</v>
      </c>
      <c r="I1600">
        <v>6.3</v>
      </c>
      <c r="J1600">
        <v>2200</v>
      </c>
      <c r="K1600" t="s">
        <v>2273</v>
      </c>
      <c r="L1600" t="s">
        <v>2273</v>
      </c>
      <c r="M1600" t="s">
        <v>5493</v>
      </c>
      <c r="N1600" t="s">
        <v>15</v>
      </c>
      <c r="P1600">
        <v>7723506</v>
      </c>
      <c r="Q1600">
        <f>_xlfn.XLOOKUP(E1600,CPI!A:A,CPI!B:B)</f>
        <v>124</v>
      </c>
      <c r="R1600" s="12">
        <f>P1600*(CPI!$B$112/Movie!Q1600)</f>
        <v>18978647.404838707</v>
      </c>
      <c r="S1600" t="s">
        <v>5494</v>
      </c>
      <c r="T1600">
        <v>98</v>
      </c>
    </row>
    <row r="1601" spans="1:20" x14ac:dyDescent="0.3">
      <c r="A1601" t="s">
        <v>5495</v>
      </c>
      <c r="B1601" t="str">
        <f t="shared" si="72"/>
        <v>R</v>
      </c>
      <c r="C1601" t="s">
        <v>1</v>
      </c>
      <c r="D1601" t="s">
        <v>26</v>
      </c>
      <c r="E1601">
        <v>1989</v>
      </c>
      <c r="F1601" s="22">
        <f t="shared" si="73"/>
        <v>32509</v>
      </c>
      <c r="G1601" t="s">
        <v>5496</v>
      </c>
      <c r="H1601">
        <f t="shared" si="74"/>
        <v>5.7</v>
      </c>
      <c r="I1601">
        <v>5.7</v>
      </c>
      <c r="J1601">
        <v>917</v>
      </c>
      <c r="K1601" t="s">
        <v>822</v>
      </c>
      <c r="L1601" t="s">
        <v>5497</v>
      </c>
      <c r="M1601" t="s">
        <v>5498</v>
      </c>
      <c r="N1601" t="s">
        <v>15</v>
      </c>
      <c r="P1601">
        <v>463972</v>
      </c>
      <c r="Q1601">
        <f>_xlfn.XLOOKUP(E1601,CPI!A:A,CPI!B:B)</f>
        <v>124</v>
      </c>
      <c r="R1601" s="12">
        <f>P1601*(CPI!$B$112/Movie!Q1601)</f>
        <v>1140098.9387096774</v>
      </c>
      <c r="S1601" t="s">
        <v>2085</v>
      </c>
      <c r="T1601">
        <v>124</v>
      </c>
    </row>
    <row r="1602" spans="1:20" x14ac:dyDescent="0.3">
      <c r="A1602" t="s">
        <v>5499</v>
      </c>
      <c r="B1602" t="str">
        <f t="shared" si="72"/>
        <v>R</v>
      </c>
      <c r="C1602" t="s">
        <v>1</v>
      </c>
      <c r="D1602" t="s">
        <v>19</v>
      </c>
      <c r="E1602">
        <v>1989</v>
      </c>
      <c r="F1602" s="22">
        <f t="shared" si="73"/>
        <v>32509</v>
      </c>
      <c r="G1602" t="s">
        <v>5177</v>
      </c>
      <c r="H1602">
        <f t="shared" si="74"/>
        <v>5</v>
      </c>
      <c r="I1602">
        <v>5</v>
      </c>
      <c r="J1602">
        <v>201</v>
      </c>
      <c r="K1602" t="s">
        <v>5500</v>
      </c>
      <c r="L1602" t="s">
        <v>5501</v>
      </c>
      <c r="M1602" t="s">
        <v>5502</v>
      </c>
      <c r="N1602" t="s">
        <v>15</v>
      </c>
      <c r="O1602">
        <v>5000000</v>
      </c>
      <c r="Q1602">
        <f>_xlfn.XLOOKUP(E1602,CPI!A:A,CPI!B:B)</f>
        <v>124</v>
      </c>
      <c r="R1602" s="12">
        <f>P1602*(CPI!$B$112/Movie!Q1602)</f>
        <v>0</v>
      </c>
      <c r="S1602" t="s">
        <v>103</v>
      </c>
      <c r="T1602">
        <v>95</v>
      </c>
    </row>
    <row r="1603" spans="1:20" x14ac:dyDescent="0.3">
      <c r="A1603" t="s">
        <v>5503</v>
      </c>
      <c r="B1603" t="str">
        <f t="shared" ref="B1603:B1666" si="75">IF(C1603="","Rating Pending",C1603)</f>
        <v>Rating Pending</v>
      </c>
      <c r="D1603" t="s">
        <v>26</v>
      </c>
      <c r="E1603">
        <v>1989</v>
      </c>
      <c r="F1603" s="22">
        <f t="shared" ref="F1603:F1666" si="76">DATE(TRIM(E1603), 1, 1)</f>
        <v>32509</v>
      </c>
      <c r="G1603" t="s">
        <v>5504</v>
      </c>
      <c r="H1603">
        <f t="shared" ref="H1603:H1666" si="77">IF(I1603="","Score Pending",I1603)</f>
        <v>7.1</v>
      </c>
      <c r="I1603">
        <v>7.1</v>
      </c>
      <c r="J1603">
        <v>1500</v>
      </c>
      <c r="K1603" t="s">
        <v>5505</v>
      </c>
      <c r="L1603" t="s">
        <v>5505</v>
      </c>
      <c r="M1603" t="s">
        <v>5506</v>
      </c>
      <c r="N1603" t="s">
        <v>2521</v>
      </c>
      <c r="Q1603">
        <f>_xlfn.XLOOKUP(E1603,CPI!A:A,CPI!B:B)</f>
        <v>124</v>
      </c>
      <c r="R1603" s="12">
        <f>P1603*(CPI!$B$112/Movie!Q1603)</f>
        <v>0</v>
      </c>
      <c r="S1603" t="s">
        <v>5507</v>
      </c>
      <c r="T1603">
        <v>104</v>
      </c>
    </row>
    <row r="1604" spans="1:20" x14ac:dyDescent="0.3">
      <c r="A1604" t="s">
        <v>5508</v>
      </c>
      <c r="B1604" t="str">
        <f t="shared" si="75"/>
        <v>R</v>
      </c>
      <c r="C1604" t="s">
        <v>1</v>
      </c>
      <c r="D1604" t="s">
        <v>26</v>
      </c>
      <c r="E1604">
        <v>1989</v>
      </c>
      <c r="F1604" s="22">
        <f t="shared" si="76"/>
        <v>32509</v>
      </c>
      <c r="G1604" t="s">
        <v>5509</v>
      </c>
      <c r="H1604">
        <f t="shared" si="77"/>
        <v>6</v>
      </c>
      <c r="I1604">
        <v>6</v>
      </c>
      <c r="J1604">
        <v>1200</v>
      </c>
      <c r="K1604" t="s">
        <v>2354</v>
      </c>
      <c r="L1604" t="s">
        <v>2354</v>
      </c>
      <c r="M1604" t="s">
        <v>867</v>
      </c>
      <c r="N1604" t="s">
        <v>15</v>
      </c>
      <c r="P1604">
        <v>2156471</v>
      </c>
      <c r="Q1604">
        <f>_xlfn.XLOOKUP(E1604,CPI!A:A,CPI!B:B)</f>
        <v>124</v>
      </c>
      <c r="R1604" s="12">
        <f>P1604*(CPI!$B$112/Movie!Q1604)</f>
        <v>5299005.7556451606</v>
      </c>
      <c r="S1604" t="s">
        <v>5510</v>
      </c>
      <c r="T1604">
        <v>103</v>
      </c>
    </row>
    <row r="1605" spans="1:20" x14ac:dyDescent="0.3">
      <c r="A1605" t="s">
        <v>5511</v>
      </c>
      <c r="B1605" t="str">
        <f t="shared" si="75"/>
        <v>R</v>
      </c>
      <c r="C1605" t="s">
        <v>1</v>
      </c>
      <c r="D1605" t="s">
        <v>37</v>
      </c>
      <c r="E1605">
        <v>1989</v>
      </c>
      <c r="F1605" s="22">
        <f t="shared" si="76"/>
        <v>32509</v>
      </c>
      <c r="G1605" t="s">
        <v>5512</v>
      </c>
      <c r="H1605">
        <f t="shared" si="77"/>
        <v>4.8</v>
      </c>
      <c r="I1605">
        <v>4.8</v>
      </c>
      <c r="J1605">
        <v>1600</v>
      </c>
      <c r="K1605" t="s">
        <v>5513</v>
      </c>
      <c r="L1605" t="s">
        <v>5514</v>
      </c>
      <c r="M1605" t="s">
        <v>5515</v>
      </c>
      <c r="N1605" t="s">
        <v>15</v>
      </c>
      <c r="P1605">
        <v>858591</v>
      </c>
      <c r="Q1605">
        <f>_xlfn.XLOOKUP(E1605,CPI!A:A,CPI!B:B)</f>
        <v>124</v>
      </c>
      <c r="R1605" s="12">
        <f>P1605*(CPI!$B$112/Movie!Q1605)</f>
        <v>2109779.6588709676</v>
      </c>
      <c r="S1605" t="s">
        <v>4883</v>
      </c>
      <c r="T1605">
        <v>88</v>
      </c>
    </row>
    <row r="1606" spans="1:20" x14ac:dyDescent="0.3">
      <c r="A1606" t="s">
        <v>5516</v>
      </c>
      <c r="B1606" t="str">
        <f t="shared" si="75"/>
        <v>PG-13</v>
      </c>
      <c r="C1606" t="s">
        <v>1984</v>
      </c>
      <c r="D1606" t="s">
        <v>19</v>
      </c>
      <c r="E1606">
        <v>1989</v>
      </c>
      <c r="F1606" s="22">
        <f t="shared" si="76"/>
        <v>32509</v>
      </c>
      <c r="G1606" t="s">
        <v>4935</v>
      </c>
      <c r="H1606">
        <f t="shared" si="77"/>
        <v>6.3</v>
      </c>
      <c r="I1606">
        <v>6.3</v>
      </c>
      <c r="J1606">
        <v>2700</v>
      </c>
      <c r="K1606" t="s">
        <v>981</v>
      </c>
      <c r="L1606" t="s">
        <v>5517</v>
      </c>
      <c r="M1606" t="s">
        <v>1009</v>
      </c>
      <c r="N1606" t="s">
        <v>15</v>
      </c>
      <c r="O1606">
        <v>20000000</v>
      </c>
      <c r="P1606">
        <v>2420917</v>
      </c>
      <c r="Q1606">
        <f>_xlfn.XLOOKUP(E1606,CPI!A:A,CPI!B:B)</f>
        <v>124</v>
      </c>
      <c r="R1606" s="12">
        <f>P1606*(CPI!$B$112/Movie!Q1606)</f>
        <v>5948817.8217741931</v>
      </c>
      <c r="S1606" t="s">
        <v>5518</v>
      </c>
      <c r="T1606">
        <v>117</v>
      </c>
    </row>
    <row r="1607" spans="1:20" x14ac:dyDescent="0.3">
      <c r="A1607" t="s">
        <v>5519</v>
      </c>
      <c r="B1607" t="str">
        <f t="shared" si="75"/>
        <v>PG-13</v>
      </c>
      <c r="C1607" t="s">
        <v>1984</v>
      </c>
      <c r="D1607" t="s">
        <v>2</v>
      </c>
      <c r="E1607">
        <v>1989</v>
      </c>
      <c r="F1607" s="22">
        <f t="shared" si="76"/>
        <v>32509</v>
      </c>
      <c r="G1607" t="s">
        <v>4874</v>
      </c>
      <c r="H1607">
        <f t="shared" si="77"/>
        <v>5.8</v>
      </c>
      <c r="I1607">
        <v>5.8</v>
      </c>
      <c r="J1607">
        <v>849</v>
      </c>
      <c r="K1607" t="s">
        <v>917</v>
      </c>
      <c r="L1607" t="s">
        <v>917</v>
      </c>
      <c r="M1607" t="s">
        <v>647</v>
      </c>
      <c r="N1607" t="s">
        <v>15</v>
      </c>
      <c r="P1607">
        <v>4795009</v>
      </c>
      <c r="Q1607">
        <f>_xlfn.XLOOKUP(E1607,CPI!A:A,CPI!B:B)</f>
        <v>124</v>
      </c>
      <c r="R1607" s="12">
        <f>P1607*(CPI!$B$112/Movie!Q1607)</f>
        <v>11782574.534677418</v>
      </c>
      <c r="S1607" t="s">
        <v>123</v>
      </c>
      <c r="T1607">
        <v>119</v>
      </c>
    </row>
    <row r="1608" spans="1:20" x14ac:dyDescent="0.3">
      <c r="A1608" t="s">
        <v>5520</v>
      </c>
      <c r="B1608" t="str">
        <f t="shared" si="75"/>
        <v>R</v>
      </c>
      <c r="C1608" t="s">
        <v>1</v>
      </c>
      <c r="D1608" t="s">
        <v>136</v>
      </c>
      <c r="E1608">
        <v>1989</v>
      </c>
      <c r="F1608" s="22">
        <f t="shared" si="76"/>
        <v>32509</v>
      </c>
      <c r="G1608" t="s">
        <v>5095</v>
      </c>
      <c r="H1608">
        <f t="shared" si="77"/>
        <v>6</v>
      </c>
      <c r="I1608">
        <v>6</v>
      </c>
      <c r="J1608">
        <v>2900</v>
      </c>
      <c r="K1608" t="s">
        <v>4015</v>
      </c>
      <c r="L1608" t="s">
        <v>2646</v>
      </c>
      <c r="M1608" t="s">
        <v>5521</v>
      </c>
      <c r="N1608" t="s">
        <v>180</v>
      </c>
      <c r="Q1608">
        <f>_xlfn.XLOOKUP(E1608,CPI!A:A,CPI!B:B)</f>
        <v>124</v>
      </c>
      <c r="R1608" s="12">
        <f>P1608*(CPI!$B$112/Movie!Q1608)</f>
        <v>0</v>
      </c>
      <c r="S1608" t="s">
        <v>2789</v>
      </c>
      <c r="T1608">
        <v>89</v>
      </c>
    </row>
    <row r="1609" spans="1:20" x14ac:dyDescent="0.3">
      <c r="A1609" t="s">
        <v>5522</v>
      </c>
      <c r="B1609" t="str">
        <f t="shared" si="75"/>
        <v>PG-13</v>
      </c>
      <c r="C1609" t="s">
        <v>1984</v>
      </c>
      <c r="D1609" t="s">
        <v>2</v>
      </c>
      <c r="E1609">
        <v>1989</v>
      </c>
      <c r="F1609" s="22">
        <f t="shared" si="76"/>
        <v>32509</v>
      </c>
      <c r="G1609" t="s">
        <v>4797</v>
      </c>
      <c r="H1609">
        <f t="shared" si="77"/>
        <v>6</v>
      </c>
      <c r="I1609">
        <v>6</v>
      </c>
      <c r="J1609">
        <v>1500</v>
      </c>
      <c r="K1609" t="s">
        <v>1848</v>
      </c>
      <c r="L1609" t="s">
        <v>5523</v>
      </c>
      <c r="M1609" t="s">
        <v>3006</v>
      </c>
      <c r="N1609" t="s">
        <v>15</v>
      </c>
      <c r="O1609">
        <v>14000000</v>
      </c>
      <c r="P1609">
        <v>5932613</v>
      </c>
      <c r="Q1609">
        <f>_xlfn.XLOOKUP(E1609,CPI!A:A,CPI!B:B)</f>
        <v>124</v>
      </c>
      <c r="R1609" s="12">
        <f>P1609*(CPI!$B$112/Movie!Q1609)</f>
        <v>14577961.137903225</v>
      </c>
      <c r="S1609" t="s">
        <v>16</v>
      </c>
      <c r="T1609">
        <v>95</v>
      </c>
    </row>
    <row r="1610" spans="1:20" x14ac:dyDescent="0.3">
      <c r="A1610" t="s">
        <v>5524</v>
      </c>
      <c r="B1610" t="str">
        <f t="shared" si="75"/>
        <v>R</v>
      </c>
      <c r="C1610" t="s">
        <v>1</v>
      </c>
      <c r="D1610" t="s">
        <v>2</v>
      </c>
      <c r="E1610">
        <v>1989</v>
      </c>
      <c r="F1610" s="22">
        <f t="shared" si="76"/>
        <v>32509</v>
      </c>
      <c r="G1610" t="s">
        <v>5010</v>
      </c>
      <c r="H1610">
        <f t="shared" si="77"/>
        <v>5.9</v>
      </c>
      <c r="I1610">
        <v>5.9</v>
      </c>
      <c r="J1610">
        <v>2700</v>
      </c>
      <c r="K1610" t="s">
        <v>1273</v>
      </c>
      <c r="L1610" t="s">
        <v>5525</v>
      </c>
      <c r="M1610" t="s">
        <v>4208</v>
      </c>
      <c r="N1610" t="s">
        <v>15</v>
      </c>
      <c r="O1610">
        <v>18000000</v>
      </c>
      <c r="P1610">
        <v>3531971</v>
      </c>
      <c r="Q1610">
        <f>_xlfn.XLOOKUP(E1610,CPI!A:A,CPI!B:B)</f>
        <v>124</v>
      </c>
      <c r="R1610" s="12">
        <f>P1610*(CPI!$B$112/Movie!Q1610)</f>
        <v>8678964.2233870961</v>
      </c>
      <c r="S1610" t="s">
        <v>8</v>
      </c>
      <c r="T1610">
        <v>120</v>
      </c>
    </row>
    <row r="1611" spans="1:20" x14ac:dyDescent="0.3">
      <c r="A1611" t="s">
        <v>5526</v>
      </c>
      <c r="B1611" t="str">
        <f t="shared" si="75"/>
        <v>PG-13</v>
      </c>
      <c r="C1611" t="s">
        <v>1984</v>
      </c>
      <c r="D1611" t="s">
        <v>2</v>
      </c>
      <c r="E1611">
        <v>1989</v>
      </c>
      <c r="F1611" s="22">
        <f t="shared" si="76"/>
        <v>32509</v>
      </c>
      <c r="G1611" t="s">
        <v>5123</v>
      </c>
      <c r="H1611">
        <f t="shared" si="77"/>
        <v>6.2</v>
      </c>
      <c r="I1611">
        <v>6.2</v>
      </c>
      <c r="J1611">
        <v>1300</v>
      </c>
      <c r="K1611" t="s">
        <v>990</v>
      </c>
      <c r="L1611" t="s">
        <v>5527</v>
      </c>
      <c r="M1611" t="s">
        <v>492</v>
      </c>
      <c r="N1611" t="s">
        <v>15</v>
      </c>
      <c r="P1611">
        <v>2023282</v>
      </c>
      <c r="Q1611">
        <f>_xlfn.XLOOKUP(E1611,CPI!A:A,CPI!B:B)</f>
        <v>124</v>
      </c>
      <c r="R1611" s="12">
        <f>P1611*(CPI!$B$112/Movie!Q1611)</f>
        <v>4971726.0112903221</v>
      </c>
      <c r="S1611" t="s">
        <v>5093</v>
      </c>
      <c r="T1611">
        <v>110</v>
      </c>
    </row>
    <row r="1612" spans="1:20" x14ac:dyDescent="0.3">
      <c r="A1612" t="s">
        <v>5528</v>
      </c>
      <c r="B1612" t="str">
        <f t="shared" si="75"/>
        <v>R</v>
      </c>
      <c r="C1612" t="s">
        <v>1</v>
      </c>
      <c r="D1612" t="s">
        <v>26</v>
      </c>
      <c r="E1612">
        <v>1989</v>
      </c>
      <c r="F1612" s="22">
        <f t="shared" si="76"/>
        <v>32509</v>
      </c>
      <c r="G1612" t="s">
        <v>5268</v>
      </c>
      <c r="H1612">
        <f t="shared" si="77"/>
        <v>6.6</v>
      </c>
      <c r="I1612">
        <v>6.6</v>
      </c>
      <c r="J1612">
        <v>2100</v>
      </c>
      <c r="K1612" t="s">
        <v>401</v>
      </c>
      <c r="L1612" t="s">
        <v>5529</v>
      </c>
      <c r="M1612" t="s">
        <v>5530</v>
      </c>
      <c r="N1612" t="s">
        <v>15</v>
      </c>
      <c r="O1612">
        <v>9500000</v>
      </c>
      <c r="P1612">
        <v>7754571</v>
      </c>
      <c r="Q1612">
        <f>_xlfn.XLOOKUP(E1612,CPI!A:A,CPI!B:B)</f>
        <v>124</v>
      </c>
      <c r="R1612" s="12">
        <f>P1612*(CPI!$B$112/Movie!Q1612)</f>
        <v>19054982.126612902</v>
      </c>
      <c r="S1612" t="s">
        <v>4515</v>
      </c>
      <c r="T1612">
        <v>119</v>
      </c>
    </row>
    <row r="1613" spans="1:20" x14ac:dyDescent="0.3">
      <c r="A1613" t="s">
        <v>5531</v>
      </c>
      <c r="B1613" t="str">
        <f t="shared" si="75"/>
        <v>R</v>
      </c>
      <c r="C1613" t="s">
        <v>1</v>
      </c>
      <c r="D1613" t="s">
        <v>19</v>
      </c>
      <c r="E1613">
        <v>1989</v>
      </c>
      <c r="F1613" s="22">
        <f t="shared" si="76"/>
        <v>32509</v>
      </c>
      <c r="G1613" t="s">
        <v>4540</v>
      </c>
      <c r="H1613">
        <f t="shared" si="77"/>
        <v>3.6</v>
      </c>
      <c r="I1613">
        <v>3.6</v>
      </c>
      <c r="J1613">
        <v>5000</v>
      </c>
      <c r="K1613" t="s">
        <v>5532</v>
      </c>
      <c r="L1613" t="s">
        <v>4229</v>
      </c>
      <c r="M1613" t="s">
        <v>5533</v>
      </c>
      <c r="N1613" t="s">
        <v>15</v>
      </c>
      <c r="P1613">
        <v>902152</v>
      </c>
      <c r="Q1613">
        <f>_xlfn.XLOOKUP(E1613,CPI!A:A,CPI!B:B)</f>
        <v>124</v>
      </c>
      <c r="R1613" s="12">
        <f>P1613*(CPI!$B$112/Movie!Q1613)</f>
        <v>2216820.2774193548</v>
      </c>
      <c r="S1613" t="s">
        <v>5534</v>
      </c>
      <c r="T1613">
        <v>89</v>
      </c>
    </row>
    <row r="1614" spans="1:20" x14ac:dyDescent="0.3">
      <c r="A1614" t="s">
        <v>5535</v>
      </c>
      <c r="B1614" t="str">
        <f t="shared" si="75"/>
        <v>R</v>
      </c>
      <c r="C1614" t="s">
        <v>1</v>
      </c>
      <c r="D1614" t="s">
        <v>89</v>
      </c>
      <c r="E1614">
        <v>1989</v>
      </c>
      <c r="F1614" s="22">
        <f t="shared" si="76"/>
        <v>32509</v>
      </c>
      <c r="G1614" t="s">
        <v>4333</v>
      </c>
      <c r="H1614">
        <f t="shared" si="77"/>
        <v>5.0999999999999996</v>
      </c>
      <c r="I1614">
        <v>5.0999999999999996</v>
      </c>
      <c r="J1614">
        <v>1600</v>
      </c>
      <c r="K1614" t="s">
        <v>742</v>
      </c>
      <c r="L1614" t="s">
        <v>5536</v>
      </c>
      <c r="M1614" t="s">
        <v>185</v>
      </c>
      <c r="N1614" t="s">
        <v>15</v>
      </c>
      <c r="O1614">
        <v>17000000</v>
      </c>
      <c r="P1614">
        <v>3560932</v>
      </c>
      <c r="Q1614">
        <f>_xlfn.XLOOKUP(E1614,CPI!A:A,CPI!B:B)</f>
        <v>124</v>
      </c>
      <c r="R1614" s="12">
        <f>P1614*(CPI!$B$112/Movie!Q1614)</f>
        <v>8750128.8741935473</v>
      </c>
      <c r="S1614" t="s">
        <v>16</v>
      </c>
      <c r="T1614">
        <v>99</v>
      </c>
    </row>
    <row r="1615" spans="1:20" x14ac:dyDescent="0.3">
      <c r="A1615" t="s">
        <v>5537</v>
      </c>
      <c r="B1615" t="str">
        <f t="shared" si="75"/>
        <v>PG-13</v>
      </c>
      <c r="C1615" t="s">
        <v>1984</v>
      </c>
      <c r="D1615" t="s">
        <v>26</v>
      </c>
      <c r="E1615">
        <v>1989</v>
      </c>
      <c r="F1615" s="22">
        <f t="shared" si="76"/>
        <v>32509</v>
      </c>
      <c r="G1615" t="s">
        <v>4797</v>
      </c>
      <c r="H1615">
        <f t="shared" si="77"/>
        <v>5.8</v>
      </c>
      <c r="I1615">
        <v>5.8</v>
      </c>
      <c r="J1615">
        <v>1600</v>
      </c>
      <c r="K1615" t="s">
        <v>5538</v>
      </c>
      <c r="L1615" t="s">
        <v>5539</v>
      </c>
      <c r="M1615" t="s">
        <v>3937</v>
      </c>
      <c r="N1615" t="s">
        <v>15</v>
      </c>
      <c r="P1615">
        <v>3690328</v>
      </c>
      <c r="Q1615">
        <f>_xlfn.XLOOKUP(E1615,CPI!A:A,CPI!B:B)</f>
        <v>124</v>
      </c>
      <c r="R1615" s="12">
        <f>P1615*(CPI!$B$112/Movie!Q1615)</f>
        <v>9068088.238709677</v>
      </c>
      <c r="S1615" t="s">
        <v>2225</v>
      </c>
      <c r="T1615">
        <v>103</v>
      </c>
    </row>
    <row r="1616" spans="1:20" x14ac:dyDescent="0.3">
      <c r="A1616" t="s">
        <v>5540</v>
      </c>
      <c r="B1616" t="str">
        <f t="shared" si="75"/>
        <v>R</v>
      </c>
      <c r="C1616" t="s">
        <v>1</v>
      </c>
      <c r="D1616" t="s">
        <v>37</v>
      </c>
      <c r="E1616">
        <v>1989</v>
      </c>
      <c r="F1616" s="22">
        <f t="shared" si="76"/>
        <v>32509</v>
      </c>
      <c r="G1616" t="s">
        <v>5123</v>
      </c>
      <c r="H1616">
        <f t="shared" si="77"/>
        <v>5.2</v>
      </c>
      <c r="I1616">
        <v>5.2</v>
      </c>
      <c r="J1616">
        <v>1300</v>
      </c>
      <c r="K1616" t="s">
        <v>5541</v>
      </c>
      <c r="L1616" t="s">
        <v>5542</v>
      </c>
      <c r="M1616" t="s">
        <v>1561</v>
      </c>
      <c r="N1616" t="s">
        <v>7</v>
      </c>
      <c r="Q1616">
        <f>_xlfn.XLOOKUP(E1616,CPI!A:A,CPI!B:B)</f>
        <v>124</v>
      </c>
      <c r="R1616" s="12">
        <f>P1616*(CPI!$B$112/Movie!Q1616)</f>
        <v>0</v>
      </c>
      <c r="S1616" t="s">
        <v>5278</v>
      </c>
      <c r="T1616">
        <v>85</v>
      </c>
    </row>
    <row r="1617" spans="1:20" x14ac:dyDescent="0.3">
      <c r="A1617" t="s">
        <v>5543</v>
      </c>
      <c r="B1617" t="str">
        <f t="shared" si="75"/>
        <v>PG</v>
      </c>
      <c r="C1617" t="s">
        <v>18</v>
      </c>
      <c r="D1617" t="s">
        <v>10</v>
      </c>
      <c r="E1617">
        <v>1989</v>
      </c>
      <c r="F1617" s="22">
        <f t="shared" si="76"/>
        <v>32509</v>
      </c>
      <c r="G1617" t="s">
        <v>5544</v>
      </c>
      <c r="H1617">
        <f t="shared" si="77"/>
        <v>4.8</v>
      </c>
      <c r="I1617">
        <v>4.8</v>
      </c>
      <c r="J1617">
        <v>1000</v>
      </c>
      <c r="K1617" t="s">
        <v>5545</v>
      </c>
      <c r="L1617" t="s">
        <v>5546</v>
      </c>
      <c r="M1617" t="s">
        <v>14</v>
      </c>
      <c r="N1617" t="s">
        <v>15</v>
      </c>
      <c r="O1617">
        <v>16000000</v>
      </c>
      <c r="P1617">
        <v>67878</v>
      </c>
      <c r="Q1617">
        <f>_xlfn.XLOOKUP(E1617,CPI!A:A,CPI!B:B)</f>
        <v>124</v>
      </c>
      <c r="R1617" s="12">
        <f>P1617*(CPI!$B$112/Movie!Q1617)</f>
        <v>166793.76290322578</v>
      </c>
      <c r="S1617" t="s">
        <v>5547</v>
      </c>
      <c r="T1617">
        <v>93</v>
      </c>
    </row>
    <row r="1618" spans="1:20" x14ac:dyDescent="0.3">
      <c r="A1618" t="s">
        <v>5548</v>
      </c>
      <c r="B1618" t="str">
        <f t="shared" si="75"/>
        <v>PG-13</v>
      </c>
      <c r="C1618" t="s">
        <v>1984</v>
      </c>
      <c r="D1618" t="s">
        <v>26</v>
      </c>
      <c r="E1618">
        <v>1989</v>
      </c>
      <c r="F1618" s="22">
        <f t="shared" si="76"/>
        <v>32509</v>
      </c>
      <c r="G1618" t="s">
        <v>4705</v>
      </c>
      <c r="H1618">
        <f t="shared" si="77"/>
        <v>5.8</v>
      </c>
      <c r="I1618">
        <v>5.8</v>
      </c>
      <c r="J1618">
        <v>2100</v>
      </c>
      <c r="K1618" t="s">
        <v>2609</v>
      </c>
      <c r="L1618" t="s">
        <v>5549</v>
      </c>
      <c r="M1618" t="s">
        <v>2825</v>
      </c>
      <c r="N1618" t="s">
        <v>15</v>
      </c>
      <c r="O1618">
        <v>10000000</v>
      </c>
      <c r="P1618">
        <v>1642239</v>
      </c>
      <c r="Q1618">
        <f>_xlfn.XLOOKUP(E1618,CPI!A:A,CPI!B:B)</f>
        <v>124</v>
      </c>
      <c r="R1618" s="12">
        <f>P1618*(CPI!$B$112/Movie!Q1618)</f>
        <v>4035405.026612903</v>
      </c>
      <c r="S1618" t="s">
        <v>165</v>
      </c>
      <c r="T1618">
        <v>86</v>
      </c>
    </row>
    <row r="1619" spans="1:20" x14ac:dyDescent="0.3">
      <c r="A1619" t="s">
        <v>5550</v>
      </c>
      <c r="B1619" t="str">
        <f t="shared" si="75"/>
        <v>R</v>
      </c>
      <c r="C1619" t="s">
        <v>1</v>
      </c>
      <c r="D1619" t="s">
        <v>89</v>
      </c>
      <c r="E1619">
        <v>1989</v>
      </c>
      <c r="F1619" s="22">
        <f t="shared" si="76"/>
        <v>32509</v>
      </c>
      <c r="G1619" t="s">
        <v>5203</v>
      </c>
      <c r="H1619">
        <f t="shared" si="77"/>
        <v>4.5</v>
      </c>
      <c r="I1619">
        <v>4.5</v>
      </c>
      <c r="J1619">
        <v>274</v>
      </c>
      <c r="K1619" t="s">
        <v>1519</v>
      </c>
      <c r="L1619" t="s">
        <v>5551</v>
      </c>
      <c r="M1619" t="s">
        <v>2037</v>
      </c>
      <c r="N1619" t="s">
        <v>15</v>
      </c>
      <c r="Q1619">
        <f>_xlfn.XLOOKUP(E1619,CPI!A:A,CPI!B:B)</f>
        <v>124</v>
      </c>
      <c r="R1619" s="12">
        <f>P1619*(CPI!$B$112/Movie!Q1619)</f>
        <v>0</v>
      </c>
      <c r="S1619" t="s">
        <v>5552</v>
      </c>
      <c r="T1619">
        <v>92</v>
      </c>
    </row>
    <row r="1620" spans="1:20" x14ac:dyDescent="0.3">
      <c r="A1620" t="s">
        <v>5553</v>
      </c>
      <c r="B1620" t="str">
        <f t="shared" si="75"/>
        <v>R</v>
      </c>
      <c r="C1620" t="s">
        <v>1</v>
      </c>
      <c r="D1620" t="s">
        <v>10</v>
      </c>
      <c r="E1620">
        <v>1989</v>
      </c>
      <c r="F1620" s="22">
        <f t="shared" si="76"/>
        <v>32509</v>
      </c>
      <c r="G1620" t="s">
        <v>5286</v>
      </c>
      <c r="H1620">
        <f t="shared" si="77"/>
        <v>5.8</v>
      </c>
      <c r="I1620">
        <v>5.8</v>
      </c>
      <c r="J1620">
        <v>1800</v>
      </c>
      <c r="K1620" t="s">
        <v>2968</v>
      </c>
      <c r="L1620" t="s">
        <v>5554</v>
      </c>
      <c r="M1620" t="s">
        <v>107</v>
      </c>
      <c r="N1620" t="s">
        <v>15</v>
      </c>
      <c r="O1620">
        <v>34000000</v>
      </c>
      <c r="P1620">
        <v>3574256</v>
      </c>
      <c r="Q1620">
        <f>_xlfn.XLOOKUP(E1620,CPI!A:A,CPI!B:B)</f>
        <v>124</v>
      </c>
      <c r="R1620" s="12">
        <f>P1620*(CPI!$B$112/Movie!Q1620)</f>
        <v>8782869.3806451596</v>
      </c>
      <c r="S1620" t="s">
        <v>16</v>
      </c>
      <c r="T1620">
        <v>119</v>
      </c>
    </row>
    <row r="1621" spans="1:20" x14ac:dyDescent="0.3">
      <c r="A1621" t="s">
        <v>5555</v>
      </c>
      <c r="B1621" t="str">
        <f t="shared" si="75"/>
        <v>R</v>
      </c>
      <c r="C1621" t="s">
        <v>1</v>
      </c>
      <c r="D1621" t="s">
        <v>89</v>
      </c>
      <c r="E1621">
        <v>1989</v>
      </c>
      <c r="F1621" s="22">
        <f t="shared" si="76"/>
        <v>32509</v>
      </c>
      <c r="G1621" t="s">
        <v>5130</v>
      </c>
      <c r="H1621">
        <f t="shared" si="77"/>
        <v>5.9</v>
      </c>
      <c r="I1621">
        <v>5.9</v>
      </c>
      <c r="J1621">
        <v>1400</v>
      </c>
      <c r="K1621" t="s">
        <v>4664</v>
      </c>
      <c r="L1621" t="s">
        <v>2268</v>
      </c>
      <c r="M1621" t="s">
        <v>2399</v>
      </c>
      <c r="N1621" t="s">
        <v>15</v>
      </c>
      <c r="O1621">
        <v>4000000</v>
      </c>
      <c r="P1621">
        <v>6985999</v>
      </c>
      <c r="Q1621">
        <f>_xlfn.XLOOKUP(E1621,CPI!A:A,CPI!B:B)</f>
        <v>124</v>
      </c>
      <c r="R1621" s="12">
        <f>P1621*(CPI!$B$112/Movie!Q1621)</f>
        <v>17166402.38145161</v>
      </c>
      <c r="S1621" t="s">
        <v>3803</v>
      </c>
      <c r="T1621">
        <v>92</v>
      </c>
    </row>
    <row r="1622" spans="1:20" x14ac:dyDescent="0.3">
      <c r="A1622" t="s">
        <v>5556</v>
      </c>
      <c r="B1622" t="str">
        <f t="shared" si="75"/>
        <v>G</v>
      </c>
      <c r="C1622" t="s">
        <v>322</v>
      </c>
      <c r="D1622" t="s">
        <v>10</v>
      </c>
      <c r="E1622">
        <v>1989</v>
      </c>
      <c r="F1622" s="22">
        <f t="shared" si="76"/>
        <v>32509</v>
      </c>
      <c r="G1622" t="s">
        <v>5147</v>
      </c>
      <c r="H1622">
        <f t="shared" si="77"/>
        <v>6</v>
      </c>
      <c r="I1622">
        <v>6</v>
      </c>
      <c r="J1622">
        <v>943</v>
      </c>
      <c r="K1622" t="s">
        <v>5557</v>
      </c>
      <c r="L1622" t="s">
        <v>5558</v>
      </c>
      <c r="M1622" t="s">
        <v>5559</v>
      </c>
      <c r="N1622" t="s">
        <v>15</v>
      </c>
      <c r="O1622">
        <v>5000000</v>
      </c>
      <c r="P1622">
        <v>8153677</v>
      </c>
      <c r="Q1622">
        <f>_xlfn.XLOOKUP(E1622,CPI!A:A,CPI!B:B)</f>
        <v>124</v>
      </c>
      <c r="R1622" s="12">
        <f>P1622*(CPI!$B$112/Movie!Q1622)</f>
        <v>20035688.563709676</v>
      </c>
      <c r="S1622" t="s">
        <v>4968</v>
      </c>
      <c r="T1622">
        <v>83</v>
      </c>
    </row>
    <row r="1623" spans="1:20" x14ac:dyDescent="0.3">
      <c r="A1623" t="s">
        <v>5560</v>
      </c>
      <c r="B1623" t="str">
        <f t="shared" si="75"/>
        <v>PG-13</v>
      </c>
      <c r="C1623" t="s">
        <v>1984</v>
      </c>
      <c r="D1623" t="s">
        <v>89</v>
      </c>
      <c r="E1623">
        <v>1989</v>
      </c>
      <c r="F1623" s="22">
        <f t="shared" si="76"/>
        <v>32509</v>
      </c>
      <c r="G1623" t="s">
        <v>5561</v>
      </c>
      <c r="H1623">
        <f t="shared" si="77"/>
        <v>7.6</v>
      </c>
      <c r="I1623">
        <v>7.6</v>
      </c>
      <c r="J1623">
        <v>6100</v>
      </c>
      <c r="K1623" t="s">
        <v>5562</v>
      </c>
      <c r="L1623" t="s">
        <v>5563</v>
      </c>
      <c r="M1623" t="s">
        <v>5564</v>
      </c>
      <c r="N1623" t="s">
        <v>437</v>
      </c>
      <c r="P1623">
        <v>1417030</v>
      </c>
      <c r="Q1623">
        <f>_xlfn.XLOOKUP(E1623,CPI!A:A,CPI!B:B)</f>
        <v>124</v>
      </c>
      <c r="R1623" s="12">
        <f>P1623*(CPI!$B$112/Movie!Q1623)</f>
        <v>3482008.3951612902</v>
      </c>
      <c r="S1623" t="s">
        <v>5565</v>
      </c>
      <c r="T1623">
        <v>81</v>
      </c>
    </row>
    <row r="1624" spans="1:20" x14ac:dyDescent="0.3">
      <c r="A1624" t="s">
        <v>5566</v>
      </c>
      <c r="B1624" t="str">
        <f t="shared" si="75"/>
        <v>G</v>
      </c>
      <c r="C1624" t="s">
        <v>322</v>
      </c>
      <c r="D1624" t="s">
        <v>2</v>
      </c>
      <c r="E1624">
        <v>1989</v>
      </c>
      <c r="F1624" s="22">
        <f t="shared" si="76"/>
        <v>32509</v>
      </c>
      <c r="G1624" t="s">
        <v>5069</v>
      </c>
      <c r="H1624">
        <f t="shared" si="77"/>
        <v>6.4</v>
      </c>
      <c r="I1624">
        <v>6.4</v>
      </c>
      <c r="J1624">
        <v>4800</v>
      </c>
      <c r="K1624" t="s">
        <v>5567</v>
      </c>
      <c r="L1624" t="s">
        <v>5568</v>
      </c>
      <c r="M1624" t="s">
        <v>5569</v>
      </c>
      <c r="N1624" t="s">
        <v>15</v>
      </c>
      <c r="P1624">
        <v>18587135</v>
      </c>
      <c r="Q1624">
        <f>_xlfn.XLOOKUP(E1624,CPI!A:A,CPI!B:B)</f>
        <v>124</v>
      </c>
      <c r="R1624" s="12">
        <f>P1624*(CPI!$B$112/Movie!Q1624)</f>
        <v>45673387.374999993</v>
      </c>
      <c r="S1624" t="s">
        <v>3933</v>
      </c>
      <c r="T1624">
        <v>103</v>
      </c>
    </row>
    <row r="1625" spans="1:20" x14ac:dyDescent="0.3">
      <c r="A1625" t="s">
        <v>5570</v>
      </c>
      <c r="B1625" t="str">
        <f t="shared" si="75"/>
        <v>R</v>
      </c>
      <c r="C1625" t="s">
        <v>1</v>
      </c>
      <c r="D1625" t="s">
        <v>26</v>
      </c>
      <c r="E1625">
        <v>1989</v>
      </c>
      <c r="F1625" s="22">
        <f t="shared" si="76"/>
        <v>32509</v>
      </c>
      <c r="G1625" t="s">
        <v>5571</v>
      </c>
      <c r="H1625">
        <f t="shared" si="77"/>
        <v>6.8</v>
      </c>
      <c r="I1625">
        <v>6.8</v>
      </c>
      <c r="J1625">
        <v>2600</v>
      </c>
      <c r="K1625" t="s">
        <v>3750</v>
      </c>
      <c r="L1625" t="s">
        <v>3750</v>
      </c>
      <c r="M1625" t="s">
        <v>1360</v>
      </c>
      <c r="N1625" t="s">
        <v>437</v>
      </c>
      <c r="P1625">
        <v>1776440</v>
      </c>
      <c r="Q1625">
        <f>_xlfn.XLOOKUP(E1625,CPI!A:A,CPI!B:B)</f>
        <v>124</v>
      </c>
      <c r="R1625" s="12">
        <f>P1625*(CPI!$B$112/Movie!Q1625)</f>
        <v>4365171.5161290318</v>
      </c>
      <c r="S1625" t="s">
        <v>3751</v>
      </c>
      <c r="T1625">
        <v>91</v>
      </c>
    </row>
    <row r="1626" spans="1:20" x14ac:dyDescent="0.3">
      <c r="A1626" t="s">
        <v>5572</v>
      </c>
      <c r="B1626" t="str">
        <f t="shared" si="75"/>
        <v>R</v>
      </c>
      <c r="C1626" t="s">
        <v>1</v>
      </c>
      <c r="D1626" t="s">
        <v>26</v>
      </c>
      <c r="E1626">
        <v>1989</v>
      </c>
      <c r="F1626" s="22">
        <f t="shared" si="76"/>
        <v>32509</v>
      </c>
      <c r="G1626" t="s">
        <v>5062</v>
      </c>
      <c r="H1626">
        <f t="shared" si="77"/>
        <v>6.4</v>
      </c>
      <c r="I1626">
        <v>6.4</v>
      </c>
      <c r="J1626">
        <v>659</v>
      </c>
      <c r="K1626" t="s">
        <v>12</v>
      </c>
      <c r="L1626" t="s">
        <v>5573</v>
      </c>
      <c r="M1626" t="s">
        <v>5574</v>
      </c>
      <c r="N1626" t="s">
        <v>7</v>
      </c>
      <c r="P1626">
        <v>960385</v>
      </c>
      <c r="Q1626">
        <f>_xlfn.XLOOKUP(E1626,CPI!A:A,CPI!B:B)</f>
        <v>124</v>
      </c>
      <c r="R1626" s="12">
        <f>P1626*(CPI!$B$112/Movie!Q1626)</f>
        <v>2359913.7862903224</v>
      </c>
      <c r="S1626" t="s">
        <v>4972</v>
      </c>
      <c r="T1626">
        <v>102</v>
      </c>
    </row>
    <row r="1627" spans="1:20" x14ac:dyDescent="0.3">
      <c r="A1627" t="s">
        <v>5575</v>
      </c>
      <c r="B1627" t="str">
        <f t="shared" si="75"/>
        <v>R</v>
      </c>
      <c r="C1627" t="s">
        <v>1</v>
      </c>
      <c r="D1627" t="s">
        <v>26</v>
      </c>
      <c r="E1627">
        <v>1989</v>
      </c>
      <c r="F1627" s="22">
        <f t="shared" si="76"/>
        <v>32509</v>
      </c>
      <c r="G1627" t="s">
        <v>5101</v>
      </c>
      <c r="H1627">
        <f t="shared" si="77"/>
        <v>4.8</v>
      </c>
      <c r="I1627">
        <v>4.8</v>
      </c>
      <c r="J1627">
        <v>1200</v>
      </c>
      <c r="K1627" t="s">
        <v>2791</v>
      </c>
      <c r="L1627" t="s">
        <v>5576</v>
      </c>
      <c r="M1627" t="s">
        <v>253</v>
      </c>
      <c r="N1627" t="s">
        <v>15</v>
      </c>
      <c r="O1627">
        <v>10000000</v>
      </c>
      <c r="P1627">
        <v>3169719</v>
      </c>
      <c r="Q1627">
        <f>_xlfn.XLOOKUP(E1627,CPI!A:A,CPI!B:B)</f>
        <v>124</v>
      </c>
      <c r="R1627" s="12">
        <f>P1627*(CPI!$B$112/Movie!Q1627)</f>
        <v>7788817.5749999993</v>
      </c>
      <c r="S1627" t="s">
        <v>5577</v>
      </c>
      <c r="T1627">
        <v>100</v>
      </c>
    </row>
    <row r="1628" spans="1:20" x14ac:dyDescent="0.3">
      <c r="A1628" t="s">
        <v>5578</v>
      </c>
      <c r="B1628" t="str">
        <f t="shared" si="75"/>
        <v>R</v>
      </c>
      <c r="C1628" t="s">
        <v>1</v>
      </c>
      <c r="D1628" t="s">
        <v>26</v>
      </c>
      <c r="E1628">
        <v>1989</v>
      </c>
      <c r="F1628" s="22">
        <f t="shared" si="76"/>
        <v>32509</v>
      </c>
      <c r="G1628" t="s">
        <v>5579</v>
      </c>
      <c r="H1628">
        <f t="shared" si="77"/>
        <v>5.4</v>
      </c>
      <c r="I1628">
        <v>5.4</v>
      </c>
      <c r="J1628">
        <v>1200</v>
      </c>
      <c r="K1628" t="s">
        <v>2705</v>
      </c>
      <c r="L1628" t="s">
        <v>1570</v>
      </c>
      <c r="M1628" t="s">
        <v>5580</v>
      </c>
      <c r="N1628" t="s">
        <v>15</v>
      </c>
      <c r="P1628">
        <v>1869417</v>
      </c>
      <c r="Q1628">
        <f>_xlfn.XLOOKUP(E1628,CPI!A:A,CPI!B:B)</f>
        <v>124</v>
      </c>
      <c r="R1628" s="12">
        <f>P1628*(CPI!$B$112/Movie!Q1628)</f>
        <v>4593639.9991935482</v>
      </c>
      <c r="S1628" t="s">
        <v>123</v>
      </c>
      <c r="T1628">
        <v>94</v>
      </c>
    </row>
    <row r="1629" spans="1:20" x14ac:dyDescent="0.3">
      <c r="A1629" t="s">
        <v>5581</v>
      </c>
      <c r="B1629" t="str">
        <f t="shared" si="75"/>
        <v>PG</v>
      </c>
      <c r="C1629" t="s">
        <v>18</v>
      </c>
      <c r="D1629" t="s">
        <v>26</v>
      </c>
      <c r="E1629">
        <v>1989</v>
      </c>
      <c r="F1629" s="22">
        <f t="shared" si="76"/>
        <v>32509</v>
      </c>
      <c r="G1629" t="s">
        <v>5283</v>
      </c>
      <c r="H1629">
        <f t="shared" si="77"/>
        <v>5.5</v>
      </c>
      <c r="I1629">
        <v>5.5</v>
      </c>
      <c r="J1629">
        <v>1200</v>
      </c>
      <c r="K1629" t="s">
        <v>5582</v>
      </c>
      <c r="L1629" t="s">
        <v>5582</v>
      </c>
      <c r="M1629" t="s">
        <v>5583</v>
      </c>
      <c r="N1629" t="s">
        <v>15</v>
      </c>
      <c r="O1629">
        <v>4000000</v>
      </c>
      <c r="P1629">
        <v>43671</v>
      </c>
      <c r="Q1629">
        <f>_xlfn.XLOOKUP(E1629,CPI!A:A,CPI!B:B)</f>
        <v>124</v>
      </c>
      <c r="R1629" s="12">
        <f>P1629*(CPI!$B$112/Movie!Q1629)</f>
        <v>107310.91693548387</v>
      </c>
      <c r="S1629" t="s">
        <v>5584</v>
      </c>
      <c r="T1629">
        <v>93</v>
      </c>
    </row>
    <row r="1630" spans="1:20" x14ac:dyDescent="0.3">
      <c r="A1630" t="s">
        <v>5585</v>
      </c>
      <c r="B1630" t="str">
        <f t="shared" si="75"/>
        <v>R</v>
      </c>
      <c r="C1630" t="s">
        <v>1</v>
      </c>
      <c r="D1630" t="s">
        <v>19</v>
      </c>
      <c r="E1630">
        <v>1989</v>
      </c>
      <c r="F1630" s="22">
        <f t="shared" si="76"/>
        <v>32509</v>
      </c>
      <c r="G1630" t="s">
        <v>5586</v>
      </c>
      <c r="H1630">
        <f t="shared" si="77"/>
        <v>4.4000000000000004</v>
      </c>
      <c r="I1630">
        <v>4.4000000000000004</v>
      </c>
      <c r="J1630">
        <v>4300</v>
      </c>
      <c r="K1630" t="s">
        <v>5434</v>
      </c>
      <c r="L1630" t="s">
        <v>5435</v>
      </c>
      <c r="M1630" t="s">
        <v>5436</v>
      </c>
      <c r="N1630" t="s">
        <v>15</v>
      </c>
      <c r="P1630">
        <v>363561</v>
      </c>
      <c r="Q1630">
        <f>_xlfn.XLOOKUP(E1630,CPI!A:A,CPI!B:B)</f>
        <v>124</v>
      </c>
      <c r="R1630" s="12">
        <f>P1630*(CPI!$B$112/Movie!Q1630)</f>
        <v>893363.19919354829</v>
      </c>
      <c r="S1630" t="s">
        <v>5587</v>
      </c>
      <c r="T1630">
        <v>102</v>
      </c>
    </row>
    <row r="1631" spans="1:20" x14ac:dyDescent="0.3">
      <c r="A1631" t="s">
        <v>5588</v>
      </c>
      <c r="B1631" t="str">
        <f t="shared" si="75"/>
        <v>R</v>
      </c>
      <c r="C1631" t="s">
        <v>1</v>
      </c>
      <c r="D1631" t="s">
        <v>19</v>
      </c>
      <c r="E1631">
        <v>1989</v>
      </c>
      <c r="F1631" s="22">
        <f t="shared" si="76"/>
        <v>32509</v>
      </c>
      <c r="G1631" t="s">
        <v>5010</v>
      </c>
      <c r="H1631">
        <f t="shared" si="77"/>
        <v>4.3</v>
      </c>
      <c r="I1631">
        <v>4.3</v>
      </c>
      <c r="J1631">
        <v>1100</v>
      </c>
      <c r="K1631" t="s">
        <v>858</v>
      </c>
      <c r="L1631" t="s">
        <v>5589</v>
      </c>
      <c r="M1631" t="s">
        <v>2834</v>
      </c>
      <c r="N1631" t="s">
        <v>15</v>
      </c>
      <c r="Q1631">
        <f>_xlfn.XLOOKUP(E1631,CPI!A:A,CPI!B:B)</f>
        <v>124</v>
      </c>
      <c r="R1631" s="12">
        <f>P1631*(CPI!$B$112/Movie!Q1631)</f>
        <v>0</v>
      </c>
      <c r="S1631" t="s">
        <v>5534</v>
      </c>
      <c r="T1631">
        <v>107</v>
      </c>
    </row>
    <row r="1632" spans="1:20" x14ac:dyDescent="0.3">
      <c r="A1632" t="s">
        <v>5590</v>
      </c>
      <c r="B1632" t="str">
        <f t="shared" si="75"/>
        <v>R</v>
      </c>
      <c r="C1632" t="s">
        <v>1</v>
      </c>
      <c r="D1632" t="s">
        <v>26</v>
      </c>
      <c r="E1632">
        <v>1989</v>
      </c>
      <c r="F1632" s="22">
        <f t="shared" si="76"/>
        <v>32509</v>
      </c>
      <c r="G1632" t="s">
        <v>5190</v>
      </c>
      <c r="H1632">
        <f t="shared" si="77"/>
        <v>6.2</v>
      </c>
      <c r="I1632">
        <v>6.2</v>
      </c>
      <c r="J1632">
        <v>761</v>
      </c>
      <c r="K1632" t="s">
        <v>5591</v>
      </c>
      <c r="L1632" t="s">
        <v>5592</v>
      </c>
      <c r="M1632" t="s">
        <v>2548</v>
      </c>
      <c r="N1632" t="s">
        <v>15</v>
      </c>
      <c r="P1632">
        <v>4348025</v>
      </c>
      <c r="Q1632">
        <f>_xlfn.XLOOKUP(E1632,CPI!A:A,CPI!B:B)</f>
        <v>124</v>
      </c>
      <c r="R1632" s="12">
        <f>P1632*(CPI!$B$112/Movie!Q1632)</f>
        <v>10684219.49596774</v>
      </c>
      <c r="T1632">
        <v>91</v>
      </c>
    </row>
    <row r="1633" spans="1:20" x14ac:dyDescent="0.3">
      <c r="A1633" t="s">
        <v>5593</v>
      </c>
      <c r="B1633" t="str">
        <f t="shared" si="75"/>
        <v>PG-13</v>
      </c>
      <c r="C1633" t="s">
        <v>1984</v>
      </c>
      <c r="D1633" t="s">
        <v>26</v>
      </c>
      <c r="E1633">
        <v>1989</v>
      </c>
      <c r="F1633" s="22">
        <f t="shared" si="76"/>
        <v>32509</v>
      </c>
      <c r="G1633" t="s">
        <v>4999</v>
      </c>
      <c r="H1633">
        <f t="shared" si="77"/>
        <v>4.5</v>
      </c>
      <c r="I1633">
        <v>4.5</v>
      </c>
      <c r="J1633">
        <v>653</v>
      </c>
      <c r="K1633" t="s">
        <v>5594</v>
      </c>
      <c r="L1633" t="s">
        <v>5595</v>
      </c>
      <c r="M1633" t="s">
        <v>5596</v>
      </c>
      <c r="N1633" t="s">
        <v>15</v>
      </c>
      <c r="Q1633">
        <f>_xlfn.XLOOKUP(E1633,CPI!A:A,CPI!B:B)</f>
        <v>124</v>
      </c>
      <c r="R1633" s="12">
        <f>P1633*(CPI!$B$112/Movie!Q1633)</f>
        <v>0</v>
      </c>
      <c r="S1633" t="s">
        <v>5597</v>
      </c>
      <c r="T1633">
        <v>92</v>
      </c>
    </row>
    <row r="1634" spans="1:20" x14ac:dyDescent="0.3">
      <c r="A1634" t="s">
        <v>5598</v>
      </c>
      <c r="B1634" t="str">
        <f t="shared" si="75"/>
        <v>PG-13</v>
      </c>
      <c r="C1634" t="s">
        <v>1984</v>
      </c>
      <c r="D1634" t="s">
        <v>26</v>
      </c>
      <c r="E1634">
        <v>1989</v>
      </c>
      <c r="F1634" s="22">
        <f t="shared" si="76"/>
        <v>32509</v>
      </c>
      <c r="G1634" t="s">
        <v>5361</v>
      </c>
      <c r="H1634">
        <f t="shared" si="77"/>
        <v>3.1</v>
      </c>
      <c r="I1634">
        <v>3.1</v>
      </c>
      <c r="J1634">
        <v>666</v>
      </c>
      <c r="K1634" t="s">
        <v>1089</v>
      </c>
      <c r="L1634" t="s">
        <v>5599</v>
      </c>
      <c r="M1634" t="s">
        <v>5374</v>
      </c>
      <c r="N1634" t="s">
        <v>15</v>
      </c>
      <c r="P1634">
        <v>129778</v>
      </c>
      <c r="Q1634">
        <f>_xlfn.XLOOKUP(E1634,CPI!A:A,CPI!B:B)</f>
        <v>124</v>
      </c>
      <c r="R1634" s="12">
        <f>P1634*(CPI!$B$112/Movie!Q1634)</f>
        <v>318898.03709677415</v>
      </c>
      <c r="S1634" t="s">
        <v>5600</v>
      </c>
      <c r="T1634">
        <v>89</v>
      </c>
    </row>
    <row r="1635" spans="1:20" x14ac:dyDescent="0.3">
      <c r="A1635" t="s">
        <v>5601</v>
      </c>
      <c r="B1635" t="str">
        <f t="shared" si="75"/>
        <v>R</v>
      </c>
      <c r="C1635" t="s">
        <v>1</v>
      </c>
      <c r="D1635" t="s">
        <v>89</v>
      </c>
      <c r="E1635">
        <v>1989</v>
      </c>
      <c r="F1635" s="22">
        <f t="shared" si="76"/>
        <v>32509</v>
      </c>
      <c r="G1635" t="s">
        <v>5227</v>
      </c>
      <c r="H1635">
        <f t="shared" si="77"/>
        <v>4.9000000000000004</v>
      </c>
      <c r="I1635">
        <v>4.9000000000000004</v>
      </c>
      <c r="J1635">
        <v>710</v>
      </c>
      <c r="K1635" t="s">
        <v>2953</v>
      </c>
      <c r="L1635" t="s">
        <v>4954</v>
      </c>
      <c r="M1635" t="s">
        <v>1226</v>
      </c>
      <c r="N1635" t="s">
        <v>15</v>
      </c>
      <c r="P1635">
        <v>337812</v>
      </c>
      <c r="Q1635">
        <f>_xlfn.XLOOKUP(E1635,CPI!A:A,CPI!B:B)</f>
        <v>124</v>
      </c>
      <c r="R1635" s="12">
        <f>P1635*(CPI!$B$112/Movie!Q1635)</f>
        <v>830091.26129032252</v>
      </c>
      <c r="S1635" t="s">
        <v>5602</v>
      </c>
      <c r="T1635">
        <v>95</v>
      </c>
    </row>
    <row r="1636" spans="1:20" x14ac:dyDescent="0.3">
      <c r="A1636" t="s">
        <v>5603</v>
      </c>
      <c r="B1636" t="str">
        <f t="shared" si="75"/>
        <v>PG-13</v>
      </c>
      <c r="C1636" t="s">
        <v>1984</v>
      </c>
      <c r="D1636" t="s">
        <v>48</v>
      </c>
      <c r="E1636">
        <v>1989</v>
      </c>
      <c r="F1636" s="22">
        <f t="shared" si="76"/>
        <v>32509</v>
      </c>
      <c r="G1636" t="s">
        <v>3440</v>
      </c>
      <c r="H1636">
        <f t="shared" si="77"/>
        <v>7.2</v>
      </c>
      <c r="I1636">
        <v>7.2</v>
      </c>
      <c r="J1636">
        <v>2100</v>
      </c>
      <c r="K1636" t="s">
        <v>4365</v>
      </c>
      <c r="L1636" t="s">
        <v>5604</v>
      </c>
      <c r="M1636" t="s">
        <v>1333</v>
      </c>
      <c r="N1636" t="s">
        <v>15</v>
      </c>
      <c r="P1636">
        <v>1316495</v>
      </c>
      <c r="Q1636">
        <f>_xlfn.XLOOKUP(E1636,CPI!A:A,CPI!B:B)</f>
        <v>124</v>
      </c>
      <c r="R1636" s="12">
        <f>P1636*(CPI!$B$112/Movie!Q1636)</f>
        <v>3234967.9556451612</v>
      </c>
      <c r="S1636" t="s">
        <v>5605</v>
      </c>
      <c r="T1636">
        <v>102</v>
      </c>
    </row>
    <row r="1637" spans="1:20" x14ac:dyDescent="0.3">
      <c r="A1637" t="s">
        <v>5606</v>
      </c>
      <c r="B1637" t="str">
        <f t="shared" si="75"/>
        <v>R</v>
      </c>
      <c r="C1637" t="s">
        <v>1</v>
      </c>
      <c r="D1637" t="s">
        <v>2</v>
      </c>
      <c r="E1637">
        <v>1989</v>
      </c>
      <c r="F1637" s="22">
        <f t="shared" si="76"/>
        <v>32509</v>
      </c>
      <c r="G1637" t="s">
        <v>5095</v>
      </c>
      <c r="H1637">
        <f t="shared" si="77"/>
        <v>6.9</v>
      </c>
      <c r="I1637">
        <v>6.9</v>
      </c>
      <c r="J1637">
        <v>1700</v>
      </c>
      <c r="K1637" t="s">
        <v>5607</v>
      </c>
      <c r="L1637" t="s">
        <v>5607</v>
      </c>
      <c r="M1637" t="s">
        <v>5608</v>
      </c>
      <c r="N1637" t="s">
        <v>15</v>
      </c>
      <c r="Q1637">
        <f>_xlfn.XLOOKUP(E1637,CPI!A:A,CPI!B:B)</f>
        <v>124</v>
      </c>
      <c r="R1637" s="12">
        <f>P1637*(CPI!$B$112/Movie!Q1637)</f>
        <v>0</v>
      </c>
      <c r="S1637" t="s">
        <v>5609</v>
      </c>
      <c r="T1637">
        <v>95</v>
      </c>
    </row>
    <row r="1638" spans="1:20" x14ac:dyDescent="0.3">
      <c r="A1638" t="s">
        <v>5610</v>
      </c>
      <c r="B1638" t="str">
        <f t="shared" si="75"/>
        <v>PG</v>
      </c>
      <c r="C1638" t="s">
        <v>18</v>
      </c>
      <c r="D1638" t="s">
        <v>26</v>
      </c>
      <c r="E1638">
        <v>1989</v>
      </c>
      <c r="F1638" s="22">
        <f t="shared" si="76"/>
        <v>32509</v>
      </c>
      <c r="G1638" t="s">
        <v>5611</v>
      </c>
      <c r="H1638">
        <f t="shared" si="77"/>
        <v>5.8</v>
      </c>
      <c r="I1638">
        <v>5.8</v>
      </c>
      <c r="J1638">
        <v>877</v>
      </c>
      <c r="K1638" t="s">
        <v>4079</v>
      </c>
      <c r="L1638" t="s">
        <v>5612</v>
      </c>
      <c r="M1638" t="s">
        <v>4081</v>
      </c>
      <c r="N1638" t="s">
        <v>15</v>
      </c>
      <c r="P1638">
        <v>574080</v>
      </c>
      <c r="Q1638">
        <f>_xlfn.XLOOKUP(E1638,CPI!A:A,CPI!B:B)</f>
        <v>124</v>
      </c>
      <c r="R1638" s="12">
        <f>P1638*(CPI!$B$112/Movie!Q1638)</f>
        <v>1410662.7096774192</v>
      </c>
      <c r="S1638" t="s">
        <v>5613</v>
      </c>
      <c r="T1638">
        <v>94</v>
      </c>
    </row>
    <row r="1639" spans="1:20" x14ac:dyDescent="0.3">
      <c r="A1639" t="s">
        <v>5614</v>
      </c>
      <c r="B1639" t="str">
        <f t="shared" si="75"/>
        <v>R</v>
      </c>
      <c r="C1639" t="s">
        <v>1</v>
      </c>
      <c r="D1639" t="s">
        <v>26</v>
      </c>
      <c r="E1639">
        <v>1989</v>
      </c>
      <c r="F1639" s="22">
        <f t="shared" si="76"/>
        <v>32509</v>
      </c>
      <c r="G1639" t="s">
        <v>5227</v>
      </c>
      <c r="H1639">
        <f t="shared" si="77"/>
        <v>6</v>
      </c>
      <c r="I1639">
        <v>6</v>
      </c>
      <c r="J1639">
        <v>696</v>
      </c>
      <c r="K1639" t="s">
        <v>5615</v>
      </c>
      <c r="L1639" t="s">
        <v>5615</v>
      </c>
      <c r="M1639" t="s">
        <v>5616</v>
      </c>
      <c r="N1639" t="s">
        <v>15</v>
      </c>
      <c r="P1639">
        <v>1354268</v>
      </c>
      <c r="Q1639">
        <f>_xlfn.XLOOKUP(E1639,CPI!A:A,CPI!B:B)</f>
        <v>124</v>
      </c>
      <c r="R1639" s="12">
        <f>P1639*(CPI!$B$112/Movie!Q1639)</f>
        <v>3327785.9645161289</v>
      </c>
      <c r="S1639" t="s">
        <v>65</v>
      </c>
      <c r="T1639">
        <v>104</v>
      </c>
    </row>
    <row r="1640" spans="1:20" x14ac:dyDescent="0.3">
      <c r="A1640" t="s">
        <v>5617</v>
      </c>
      <c r="B1640" t="str">
        <f t="shared" si="75"/>
        <v>PG</v>
      </c>
      <c r="C1640" t="s">
        <v>18</v>
      </c>
      <c r="D1640" t="s">
        <v>26</v>
      </c>
      <c r="E1640">
        <v>1989</v>
      </c>
      <c r="F1640" s="22">
        <f t="shared" si="76"/>
        <v>32509</v>
      </c>
      <c r="G1640" t="s">
        <v>5283</v>
      </c>
      <c r="H1640">
        <f t="shared" si="77"/>
        <v>4.4000000000000004</v>
      </c>
      <c r="I1640">
        <v>4.4000000000000004</v>
      </c>
      <c r="J1640">
        <v>1300</v>
      </c>
      <c r="K1640" t="s">
        <v>5618</v>
      </c>
      <c r="L1640" t="s">
        <v>5067</v>
      </c>
      <c r="M1640" t="s">
        <v>5619</v>
      </c>
      <c r="N1640" t="s">
        <v>15</v>
      </c>
      <c r="P1640">
        <v>5368865</v>
      </c>
      <c r="Q1640">
        <f>_xlfn.XLOOKUP(E1640,CPI!A:A,CPI!B:B)</f>
        <v>124</v>
      </c>
      <c r="R1640" s="12">
        <f>P1640*(CPI!$B$112/Movie!Q1640)</f>
        <v>13192686.818548387</v>
      </c>
      <c r="S1640" t="s">
        <v>123</v>
      </c>
      <c r="T1640">
        <v>83</v>
      </c>
    </row>
    <row r="1641" spans="1:20" x14ac:dyDescent="0.3">
      <c r="A1641" t="s">
        <v>5620</v>
      </c>
      <c r="B1641" t="str">
        <f t="shared" si="75"/>
        <v>PG</v>
      </c>
      <c r="C1641" t="s">
        <v>18</v>
      </c>
      <c r="D1641" t="s">
        <v>26</v>
      </c>
      <c r="E1641">
        <v>1989</v>
      </c>
      <c r="F1641" s="22">
        <f t="shared" si="76"/>
        <v>32509</v>
      </c>
      <c r="G1641" t="s">
        <v>5621</v>
      </c>
      <c r="H1641">
        <f t="shared" si="77"/>
        <v>5.6</v>
      </c>
      <c r="I1641">
        <v>5.6</v>
      </c>
      <c r="J1641">
        <v>776</v>
      </c>
      <c r="K1641" t="s">
        <v>1157</v>
      </c>
      <c r="L1641" t="s">
        <v>5622</v>
      </c>
      <c r="M1641" t="s">
        <v>4552</v>
      </c>
      <c r="N1641" t="s">
        <v>7</v>
      </c>
      <c r="P1641">
        <v>216373</v>
      </c>
      <c r="Q1641">
        <f>_xlfn.XLOOKUP(E1641,CPI!A:A,CPI!B:B)</f>
        <v>124</v>
      </c>
      <c r="R1641" s="12">
        <f>P1641*(CPI!$B$112/Movie!Q1641)</f>
        <v>531684.29919354839</v>
      </c>
      <c r="S1641" t="s">
        <v>5623</v>
      </c>
      <c r="T1641">
        <v>92</v>
      </c>
    </row>
    <row r="1642" spans="1:20" x14ac:dyDescent="0.3">
      <c r="A1642" t="s">
        <v>5624</v>
      </c>
      <c r="B1642" t="str">
        <f t="shared" si="75"/>
        <v>PG-13</v>
      </c>
      <c r="C1642" t="s">
        <v>1984</v>
      </c>
      <c r="D1642" t="s">
        <v>26</v>
      </c>
      <c r="E1642">
        <v>1989</v>
      </c>
      <c r="F1642" s="22">
        <f t="shared" si="76"/>
        <v>32509</v>
      </c>
      <c r="G1642" t="s">
        <v>5625</v>
      </c>
      <c r="H1642">
        <f t="shared" si="77"/>
        <v>5</v>
      </c>
      <c r="I1642">
        <v>5</v>
      </c>
      <c r="J1642">
        <v>694</v>
      </c>
      <c r="K1642" t="s">
        <v>2764</v>
      </c>
      <c r="L1642" t="s">
        <v>5626</v>
      </c>
      <c r="M1642" t="s">
        <v>2351</v>
      </c>
      <c r="N1642" t="s">
        <v>15</v>
      </c>
      <c r="O1642">
        <v>9000000</v>
      </c>
      <c r="P1642">
        <v>3473905</v>
      </c>
      <c r="Q1642">
        <f>_xlfn.XLOOKUP(E1642,CPI!A:A,CPI!B:B)</f>
        <v>124</v>
      </c>
      <c r="R1642" s="12">
        <f>P1642*(CPI!$B$112/Movie!Q1642)</f>
        <v>8536281.0766129028</v>
      </c>
      <c r="S1642" t="s">
        <v>4025</v>
      </c>
      <c r="T1642">
        <v>93</v>
      </c>
    </row>
    <row r="1643" spans="1:20" x14ac:dyDescent="0.3">
      <c r="A1643" t="s">
        <v>5627</v>
      </c>
      <c r="B1643" t="str">
        <f t="shared" si="75"/>
        <v>R</v>
      </c>
      <c r="C1643" t="s">
        <v>1</v>
      </c>
      <c r="D1643" t="s">
        <v>10</v>
      </c>
      <c r="E1643">
        <v>1989</v>
      </c>
      <c r="F1643" s="22">
        <f t="shared" si="76"/>
        <v>32509</v>
      </c>
      <c r="G1643" t="s">
        <v>5177</v>
      </c>
      <c r="H1643">
        <f t="shared" si="77"/>
        <v>6.1</v>
      </c>
      <c r="I1643">
        <v>6.1</v>
      </c>
      <c r="J1643">
        <v>1400</v>
      </c>
      <c r="K1643" t="s">
        <v>1564</v>
      </c>
      <c r="L1643" t="s">
        <v>1832</v>
      </c>
      <c r="M1643" t="s">
        <v>185</v>
      </c>
      <c r="N1643" t="s">
        <v>15</v>
      </c>
      <c r="O1643">
        <v>6000000</v>
      </c>
      <c r="P1643">
        <v>1877618</v>
      </c>
      <c r="Q1643">
        <f>_xlfn.XLOOKUP(E1643,CPI!A:A,CPI!B:B)</f>
        <v>124</v>
      </c>
      <c r="R1643" s="12">
        <f>P1643*(CPI!$B$112/Movie!Q1643)</f>
        <v>4613791.9725806452</v>
      </c>
      <c r="S1643" t="s">
        <v>3838</v>
      </c>
      <c r="T1643">
        <v>94</v>
      </c>
    </row>
    <row r="1644" spans="1:20" x14ac:dyDescent="0.3">
      <c r="A1644" t="s">
        <v>5628</v>
      </c>
      <c r="B1644" t="str">
        <f t="shared" si="75"/>
        <v>R</v>
      </c>
      <c r="C1644" t="s">
        <v>1</v>
      </c>
      <c r="D1644" t="s">
        <v>19</v>
      </c>
      <c r="E1644">
        <v>1989</v>
      </c>
      <c r="F1644" s="22">
        <f t="shared" si="76"/>
        <v>32509</v>
      </c>
      <c r="G1644" t="s">
        <v>5190</v>
      </c>
      <c r="H1644">
        <f t="shared" si="77"/>
        <v>5.5</v>
      </c>
      <c r="I1644">
        <v>5.5</v>
      </c>
      <c r="J1644">
        <v>353</v>
      </c>
      <c r="K1644" t="s">
        <v>5629</v>
      </c>
      <c r="L1644" t="s">
        <v>5630</v>
      </c>
      <c r="M1644" t="s">
        <v>5631</v>
      </c>
      <c r="N1644" t="s">
        <v>15</v>
      </c>
      <c r="P1644">
        <v>862551</v>
      </c>
      <c r="Q1644">
        <f>_xlfn.XLOOKUP(E1644,CPI!A:A,CPI!B:B)</f>
        <v>124</v>
      </c>
      <c r="R1644" s="12">
        <f>P1644*(CPI!$B$112/Movie!Q1644)</f>
        <v>2119510.4008064512</v>
      </c>
      <c r="S1644" t="s">
        <v>5632</v>
      </c>
      <c r="T1644">
        <v>90</v>
      </c>
    </row>
    <row r="1645" spans="1:20" x14ac:dyDescent="0.3">
      <c r="A1645" t="s">
        <v>5633</v>
      </c>
      <c r="B1645" t="str">
        <f t="shared" si="75"/>
        <v>R</v>
      </c>
      <c r="C1645" t="s">
        <v>1</v>
      </c>
      <c r="D1645" t="s">
        <v>48</v>
      </c>
      <c r="E1645">
        <v>1990</v>
      </c>
      <c r="F1645" s="22">
        <f t="shared" si="76"/>
        <v>32874</v>
      </c>
      <c r="G1645" t="s">
        <v>5430</v>
      </c>
      <c r="H1645">
        <f t="shared" si="77"/>
        <v>8.6999999999999993</v>
      </c>
      <c r="I1645">
        <v>8.6999999999999993</v>
      </c>
      <c r="J1645">
        <v>1100000</v>
      </c>
      <c r="K1645" t="s">
        <v>50</v>
      </c>
      <c r="L1645" t="s">
        <v>5634</v>
      </c>
      <c r="M1645" t="s">
        <v>52</v>
      </c>
      <c r="N1645" t="s">
        <v>15</v>
      </c>
      <c r="O1645">
        <v>25000000</v>
      </c>
      <c r="P1645">
        <v>46963277</v>
      </c>
      <c r="Q1645">
        <f>_xlfn.XLOOKUP(E1645,CPI!A:A,CPI!B:B)</f>
        <v>130.69999999999999</v>
      </c>
      <c r="R1645" s="12">
        <f>P1645*(CPI!$B$112/Movie!Q1645)</f>
        <v>109485160.68783474</v>
      </c>
      <c r="S1645" t="s">
        <v>8</v>
      </c>
      <c r="T1645">
        <v>146</v>
      </c>
    </row>
    <row r="1646" spans="1:20" x14ac:dyDescent="0.3">
      <c r="A1646" t="s">
        <v>5635</v>
      </c>
      <c r="B1646" t="str">
        <f t="shared" si="75"/>
        <v>R</v>
      </c>
      <c r="C1646" t="s">
        <v>1</v>
      </c>
      <c r="D1646" t="s">
        <v>89</v>
      </c>
      <c r="E1646">
        <v>1990</v>
      </c>
      <c r="F1646" s="22">
        <f t="shared" si="76"/>
        <v>32874</v>
      </c>
      <c r="G1646" t="s">
        <v>5636</v>
      </c>
      <c r="H1646">
        <f t="shared" si="77"/>
        <v>7.6</v>
      </c>
      <c r="I1646">
        <v>7.6</v>
      </c>
      <c r="J1646">
        <v>370000</v>
      </c>
      <c r="K1646" t="s">
        <v>724</v>
      </c>
      <c r="L1646" t="s">
        <v>4245</v>
      </c>
      <c r="M1646" t="s">
        <v>121</v>
      </c>
      <c r="N1646" t="s">
        <v>15</v>
      </c>
      <c r="O1646">
        <v>54000000</v>
      </c>
      <c r="P1646">
        <v>136861392</v>
      </c>
      <c r="Q1646">
        <f>_xlfn.XLOOKUP(E1646,CPI!A:A,CPI!B:B)</f>
        <v>130.69999999999999</v>
      </c>
      <c r="R1646" s="12">
        <f>P1646*(CPI!$B$112/Movie!Q1646)</f>
        <v>319064010.27084929</v>
      </c>
      <c r="S1646" t="s">
        <v>29</v>
      </c>
      <c r="T1646">
        <v>162</v>
      </c>
    </row>
    <row r="1647" spans="1:20" x14ac:dyDescent="0.3">
      <c r="A1647" t="s">
        <v>5637</v>
      </c>
      <c r="B1647" t="str">
        <f t="shared" si="75"/>
        <v>R</v>
      </c>
      <c r="C1647" t="s">
        <v>1</v>
      </c>
      <c r="D1647" t="s">
        <v>19</v>
      </c>
      <c r="E1647">
        <v>1990</v>
      </c>
      <c r="F1647" s="22">
        <f t="shared" si="76"/>
        <v>32874</v>
      </c>
      <c r="G1647" t="s">
        <v>5638</v>
      </c>
      <c r="H1647">
        <f t="shared" si="77"/>
        <v>7.5</v>
      </c>
      <c r="I1647">
        <v>7.5</v>
      </c>
      <c r="J1647">
        <v>310000</v>
      </c>
      <c r="K1647" t="s">
        <v>2631</v>
      </c>
      <c r="L1647" t="s">
        <v>5639</v>
      </c>
      <c r="M1647" t="s">
        <v>983</v>
      </c>
      <c r="N1647" t="s">
        <v>15</v>
      </c>
      <c r="O1647">
        <v>65000000</v>
      </c>
      <c r="P1647">
        <v>261317921</v>
      </c>
      <c r="Q1647">
        <f>_xlfn.XLOOKUP(E1647,CPI!A:A,CPI!B:B)</f>
        <v>130.69999999999999</v>
      </c>
      <c r="R1647" s="12">
        <f>P1647*(CPI!$B$112/Movie!Q1647)</f>
        <v>609208649.79877579</v>
      </c>
      <c r="S1647" t="s">
        <v>4134</v>
      </c>
      <c r="T1647">
        <v>113</v>
      </c>
    </row>
    <row r="1648" spans="1:20" x14ac:dyDescent="0.3">
      <c r="A1648" t="s">
        <v>5640</v>
      </c>
      <c r="B1648" t="str">
        <f t="shared" si="75"/>
        <v>R</v>
      </c>
      <c r="C1648" t="s">
        <v>1</v>
      </c>
      <c r="D1648" t="s">
        <v>26</v>
      </c>
      <c r="E1648">
        <v>1990</v>
      </c>
      <c r="F1648" s="22">
        <f t="shared" si="76"/>
        <v>32874</v>
      </c>
      <c r="G1648" t="s">
        <v>5641</v>
      </c>
      <c r="H1648">
        <f t="shared" si="77"/>
        <v>7</v>
      </c>
      <c r="I1648">
        <v>7</v>
      </c>
      <c r="J1648">
        <v>299000</v>
      </c>
      <c r="K1648" t="s">
        <v>1216</v>
      </c>
      <c r="L1648" t="s">
        <v>5642</v>
      </c>
      <c r="M1648" t="s">
        <v>169</v>
      </c>
      <c r="N1648" t="s">
        <v>15</v>
      </c>
      <c r="O1648">
        <v>14000000</v>
      </c>
      <c r="P1648">
        <v>463406268</v>
      </c>
      <c r="Q1648">
        <f>_xlfn.XLOOKUP(E1648,CPI!A:A,CPI!B:B)</f>
        <v>130.69999999999999</v>
      </c>
      <c r="R1648" s="12">
        <f>P1648*(CPI!$B$112/Movie!Q1648)</f>
        <v>1080335806.1178272</v>
      </c>
      <c r="S1648" t="s">
        <v>2077</v>
      </c>
      <c r="T1648">
        <v>119</v>
      </c>
    </row>
    <row r="1649" spans="1:20" x14ac:dyDescent="0.3">
      <c r="A1649" t="s">
        <v>5643</v>
      </c>
      <c r="B1649" t="str">
        <f t="shared" si="75"/>
        <v>PG</v>
      </c>
      <c r="C1649" t="s">
        <v>18</v>
      </c>
      <c r="D1649" t="s">
        <v>26</v>
      </c>
      <c r="E1649">
        <v>1990</v>
      </c>
      <c r="F1649" s="22">
        <f t="shared" si="76"/>
        <v>32874</v>
      </c>
      <c r="G1649" t="s">
        <v>5644</v>
      </c>
      <c r="H1649">
        <f t="shared" si="77"/>
        <v>7.6</v>
      </c>
      <c r="I1649">
        <v>7.6</v>
      </c>
      <c r="J1649">
        <v>501000</v>
      </c>
      <c r="K1649" t="s">
        <v>2036</v>
      </c>
      <c r="L1649" t="s">
        <v>1294</v>
      </c>
      <c r="M1649" t="s">
        <v>5645</v>
      </c>
      <c r="N1649" t="s">
        <v>15</v>
      </c>
      <c r="O1649">
        <v>18000000</v>
      </c>
      <c r="P1649">
        <v>476684675</v>
      </c>
      <c r="Q1649">
        <f>_xlfn.XLOOKUP(E1649,CPI!A:A,CPI!B:B)</f>
        <v>130.69999999999999</v>
      </c>
      <c r="R1649" s="12">
        <f>P1649*(CPI!$B$112/Movie!Q1649)</f>
        <v>1111291663.9058914</v>
      </c>
      <c r="S1649" t="s">
        <v>3899</v>
      </c>
      <c r="T1649">
        <v>103</v>
      </c>
    </row>
    <row r="1650" spans="1:20" x14ac:dyDescent="0.3">
      <c r="A1650" t="s">
        <v>5646</v>
      </c>
      <c r="B1650" t="str">
        <f t="shared" si="75"/>
        <v>PG-13</v>
      </c>
      <c r="C1650" t="s">
        <v>1984</v>
      </c>
      <c r="D1650" t="s">
        <v>2</v>
      </c>
      <c r="E1650">
        <v>1990</v>
      </c>
      <c r="F1650" s="22">
        <f t="shared" si="76"/>
        <v>32874</v>
      </c>
      <c r="G1650" t="s">
        <v>4510</v>
      </c>
      <c r="H1650">
        <f t="shared" si="77"/>
        <v>7.1</v>
      </c>
      <c r="I1650">
        <v>7.1</v>
      </c>
      <c r="J1650">
        <v>203000</v>
      </c>
      <c r="K1650" t="s">
        <v>4504</v>
      </c>
      <c r="L1650" t="s">
        <v>1659</v>
      </c>
      <c r="M1650" t="s">
        <v>2024</v>
      </c>
      <c r="N1650" t="s">
        <v>15</v>
      </c>
      <c r="O1650">
        <v>22000000</v>
      </c>
      <c r="P1650">
        <v>505703557</v>
      </c>
      <c r="Q1650">
        <f>_xlfn.XLOOKUP(E1650,CPI!A:A,CPI!B:B)</f>
        <v>130.69999999999999</v>
      </c>
      <c r="R1650" s="12">
        <f>P1650*(CPI!$B$112/Movie!Q1650)</f>
        <v>1178943181.4682479</v>
      </c>
      <c r="S1650" t="s">
        <v>29</v>
      </c>
      <c r="T1650">
        <v>127</v>
      </c>
    </row>
    <row r="1651" spans="1:20" x14ac:dyDescent="0.3">
      <c r="A1651" t="s">
        <v>5647</v>
      </c>
      <c r="B1651" t="str">
        <f t="shared" si="75"/>
        <v>PG-13</v>
      </c>
      <c r="C1651" t="s">
        <v>1984</v>
      </c>
      <c r="D1651" t="s">
        <v>10</v>
      </c>
      <c r="E1651">
        <v>1990</v>
      </c>
      <c r="F1651" s="22">
        <f t="shared" si="76"/>
        <v>32874</v>
      </c>
      <c r="G1651" t="s">
        <v>5351</v>
      </c>
      <c r="H1651">
        <f t="shared" si="77"/>
        <v>8</v>
      </c>
      <c r="I1651">
        <v>8</v>
      </c>
      <c r="J1651">
        <v>247000</v>
      </c>
      <c r="K1651" t="s">
        <v>2813</v>
      </c>
      <c r="L1651" t="s">
        <v>5648</v>
      </c>
      <c r="M1651" t="s">
        <v>2813</v>
      </c>
      <c r="N1651" t="s">
        <v>15</v>
      </c>
      <c r="O1651">
        <v>22000000</v>
      </c>
      <c r="P1651">
        <v>424208848</v>
      </c>
      <c r="Q1651">
        <f>_xlfn.XLOOKUP(E1651,CPI!A:A,CPI!B:B)</f>
        <v>130.69999999999999</v>
      </c>
      <c r="R1651" s="12">
        <f>P1651*(CPI!$B$112/Movie!Q1651)</f>
        <v>988955133.7842387</v>
      </c>
      <c r="S1651" t="s">
        <v>5649</v>
      </c>
      <c r="T1651">
        <v>181</v>
      </c>
    </row>
    <row r="1652" spans="1:20" x14ac:dyDescent="0.3">
      <c r="A1652" t="s">
        <v>5650</v>
      </c>
      <c r="B1652" t="str">
        <f t="shared" si="75"/>
        <v>PG-13</v>
      </c>
      <c r="C1652" t="s">
        <v>1984</v>
      </c>
      <c r="D1652" t="s">
        <v>26</v>
      </c>
      <c r="E1652">
        <v>1990</v>
      </c>
      <c r="F1652" s="22">
        <f t="shared" si="76"/>
        <v>32874</v>
      </c>
      <c r="G1652" t="s">
        <v>5441</v>
      </c>
      <c r="H1652">
        <f t="shared" si="77"/>
        <v>7.1</v>
      </c>
      <c r="I1652">
        <v>7.1</v>
      </c>
      <c r="J1652">
        <v>126000</v>
      </c>
      <c r="K1652" t="s">
        <v>5651</v>
      </c>
      <c r="L1652" t="s">
        <v>3277</v>
      </c>
      <c r="M1652" t="s">
        <v>2031</v>
      </c>
      <c r="N1652" t="s">
        <v>15</v>
      </c>
      <c r="O1652">
        <v>11000000</v>
      </c>
      <c r="P1652">
        <v>16667084</v>
      </c>
      <c r="Q1652">
        <f>_xlfn.XLOOKUP(E1652,CPI!A:A,CPI!B:B)</f>
        <v>130.69999999999999</v>
      </c>
      <c r="R1652" s="12">
        <f>P1652*(CPI!$B$112/Movie!Q1652)</f>
        <v>38855856.88446825</v>
      </c>
      <c r="S1652" t="s">
        <v>46</v>
      </c>
      <c r="T1652">
        <v>96</v>
      </c>
    </row>
    <row r="1653" spans="1:20" x14ac:dyDescent="0.3">
      <c r="A1653" t="s">
        <v>5652</v>
      </c>
      <c r="B1653" t="str">
        <f t="shared" si="75"/>
        <v>R</v>
      </c>
      <c r="C1653" t="s">
        <v>1</v>
      </c>
      <c r="D1653" t="s">
        <v>19</v>
      </c>
      <c r="E1653">
        <v>1990</v>
      </c>
      <c r="F1653" s="22">
        <f t="shared" si="76"/>
        <v>32874</v>
      </c>
      <c r="G1653" t="s">
        <v>5653</v>
      </c>
      <c r="H1653">
        <f t="shared" si="77"/>
        <v>7.1</v>
      </c>
      <c r="I1653">
        <v>7.1</v>
      </c>
      <c r="J1653">
        <v>344000</v>
      </c>
      <c r="K1653" t="s">
        <v>3770</v>
      </c>
      <c r="L1653" t="s">
        <v>5654</v>
      </c>
      <c r="M1653" t="s">
        <v>4443</v>
      </c>
      <c r="N1653" t="s">
        <v>15</v>
      </c>
      <c r="O1653">
        <v>70000000</v>
      </c>
      <c r="P1653">
        <v>240031274</v>
      </c>
      <c r="Q1653">
        <f>_xlfn.XLOOKUP(E1653,CPI!A:A,CPI!B:B)</f>
        <v>130.69999999999999</v>
      </c>
      <c r="R1653" s="12">
        <f>P1653*(CPI!$B$112/Movie!Q1653)</f>
        <v>559583237.85615921</v>
      </c>
      <c r="S1653" t="s">
        <v>165</v>
      </c>
      <c r="T1653">
        <v>124</v>
      </c>
    </row>
    <row r="1654" spans="1:20" x14ac:dyDescent="0.3">
      <c r="A1654" t="s">
        <v>5655</v>
      </c>
      <c r="B1654" t="str">
        <f t="shared" si="75"/>
        <v>R</v>
      </c>
      <c r="C1654" t="s">
        <v>1</v>
      </c>
      <c r="D1654" t="s">
        <v>2</v>
      </c>
      <c r="E1654">
        <v>1990</v>
      </c>
      <c r="F1654" s="22">
        <f t="shared" si="76"/>
        <v>32874</v>
      </c>
      <c r="G1654" t="s">
        <v>5656</v>
      </c>
      <c r="H1654">
        <f t="shared" si="77"/>
        <v>7.8</v>
      </c>
      <c r="I1654">
        <v>7.8</v>
      </c>
      <c r="J1654">
        <v>191000</v>
      </c>
      <c r="K1654" t="s">
        <v>2053</v>
      </c>
      <c r="L1654" t="s">
        <v>5</v>
      </c>
      <c r="M1654" t="s">
        <v>544</v>
      </c>
      <c r="N1654" t="s">
        <v>15</v>
      </c>
      <c r="O1654">
        <v>20000000</v>
      </c>
      <c r="P1654">
        <v>61276872</v>
      </c>
      <c r="Q1654">
        <f>_xlfn.XLOOKUP(E1654,CPI!A:A,CPI!B:B)</f>
        <v>130.69999999999999</v>
      </c>
      <c r="R1654" s="12">
        <f>P1654*(CPI!$B$112/Movie!Q1654)</f>
        <v>142854345.05279267</v>
      </c>
      <c r="S1654" t="s">
        <v>5093</v>
      </c>
      <c r="T1654">
        <v>107</v>
      </c>
    </row>
    <row r="1655" spans="1:20" x14ac:dyDescent="0.3">
      <c r="A1655" t="s">
        <v>5657</v>
      </c>
      <c r="B1655" t="str">
        <f t="shared" si="75"/>
        <v>PG-13</v>
      </c>
      <c r="C1655" t="s">
        <v>1984</v>
      </c>
      <c r="D1655" t="s">
        <v>19</v>
      </c>
      <c r="E1655">
        <v>1990</v>
      </c>
      <c r="F1655" s="22">
        <f t="shared" si="76"/>
        <v>32874</v>
      </c>
      <c r="G1655" t="s">
        <v>5658</v>
      </c>
      <c r="H1655">
        <f t="shared" si="77"/>
        <v>6.2</v>
      </c>
      <c r="I1655">
        <v>6.2</v>
      </c>
      <c r="J1655">
        <v>140000</v>
      </c>
      <c r="K1655" t="s">
        <v>529</v>
      </c>
      <c r="L1655" t="s">
        <v>5659</v>
      </c>
      <c r="M1655" t="s">
        <v>983</v>
      </c>
      <c r="N1655" t="s">
        <v>15</v>
      </c>
      <c r="O1655">
        <v>15000000</v>
      </c>
      <c r="P1655">
        <v>201957688</v>
      </c>
      <c r="Q1655">
        <f>_xlfn.XLOOKUP(E1655,CPI!A:A,CPI!B:B)</f>
        <v>130.69999999999999</v>
      </c>
      <c r="R1655" s="12">
        <f>P1655*(CPI!$B$112/Movie!Q1655)</f>
        <v>470822551.90206581</v>
      </c>
      <c r="S1655" t="s">
        <v>46</v>
      </c>
      <c r="T1655">
        <v>111</v>
      </c>
    </row>
    <row r="1656" spans="1:20" x14ac:dyDescent="0.3">
      <c r="A1656" t="s">
        <v>5660</v>
      </c>
      <c r="B1656" t="str">
        <f t="shared" si="75"/>
        <v>R</v>
      </c>
      <c r="C1656" t="s">
        <v>1</v>
      </c>
      <c r="D1656" t="s">
        <v>26</v>
      </c>
      <c r="E1656">
        <v>1990</v>
      </c>
      <c r="F1656" s="22">
        <f t="shared" si="76"/>
        <v>32874</v>
      </c>
      <c r="G1656" t="s">
        <v>5658</v>
      </c>
      <c r="H1656">
        <f t="shared" si="77"/>
        <v>5.6</v>
      </c>
      <c r="I1656">
        <v>5.6</v>
      </c>
      <c r="J1656">
        <v>22000</v>
      </c>
      <c r="K1656" t="s">
        <v>90</v>
      </c>
      <c r="L1656" t="s">
        <v>2211</v>
      </c>
      <c r="M1656" t="s">
        <v>2076</v>
      </c>
      <c r="N1656" t="s">
        <v>15</v>
      </c>
      <c r="O1656">
        <v>47000000</v>
      </c>
      <c r="P1656">
        <v>15691192</v>
      </c>
      <c r="Q1656">
        <f>_xlfn.XLOOKUP(E1656,CPI!A:A,CPI!B:B)</f>
        <v>130.69999999999999</v>
      </c>
      <c r="R1656" s="12">
        <f>P1656*(CPI!$B$112/Movie!Q1656)</f>
        <v>36580766.659525633</v>
      </c>
      <c r="S1656" t="s">
        <v>8</v>
      </c>
      <c r="T1656">
        <v>125</v>
      </c>
    </row>
    <row r="1657" spans="1:20" x14ac:dyDescent="0.3">
      <c r="A1657" t="s">
        <v>5661</v>
      </c>
      <c r="B1657" t="str">
        <f t="shared" si="75"/>
        <v>PG</v>
      </c>
      <c r="C1657" t="s">
        <v>18</v>
      </c>
      <c r="D1657" t="s">
        <v>19</v>
      </c>
      <c r="E1657">
        <v>1990</v>
      </c>
      <c r="F1657" s="22">
        <f t="shared" si="76"/>
        <v>32874</v>
      </c>
      <c r="G1657" t="s">
        <v>5153</v>
      </c>
      <c r="H1657">
        <f t="shared" si="77"/>
        <v>6.8</v>
      </c>
      <c r="I1657">
        <v>6.8</v>
      </c>
      <c r="J1657">
        <v>88000</v>
      </c>
      <c r="K1657" t="s">
        <v>2236</v>
      </c>
      <c r="L1657" t="s">
        <v>5662</v>
      </c>
      <c r="M1657" t="s">
        <v>5663</v>
      </c>
      <c r="N1657" t="s">
        <v>15</v>
      </c>
      <c r="O1657">
        <v>13500000</v>
      </c>
      <c r="P1657">
        <v>201965915</v>
      </c>
      <c r="Q1657">
        <f>_xlfn.XLOOKUP(E1657,CPI!A:A,CPI!B:B)</f>
        <v>130.69999999999999</v>
      </c>
      <c r="R1657" s="12">
        <f>P1657*(CPI!$B$112/Movie!Q1657)</f>
        <v>470841731.44988525</v>
      </c>
      <c r="S1657" t="s">
        <v>5664</v>
      </c>
      <c r="T1657">
        <v>93</v>
      </c>
    </row>
    <row r="1658" spans="1:20" x14ac:dyDescent="0.3">
      <c r="A1658" t="s">
        <v>5665</v>
      </c>
      <c r="B1658" t="str">
        <f t="shared" si="75"/>
        <v>PG-13</v>
      </c>
      <c r="C1658" t="s">
        <v>1984</v>
      </c>
      <c r="D1658" t="s">
        <v>2</v>
      </c>
      <c r="E1658">
        <v>1990</v>
      </c>
      <c r="F1658" s="22">
        <f t="shared" si="76"/>
        <v>32874</v>
      </c>
      <c r="G1658" t="s">
        <v>5666</v>
      </c>
      <c r="H1658">
        <f t="shared" si="77"/>
        <v>7.9</v>
      </c>
      <c r="I1658">
        <v>7.9</v>
      </c>
      <c r="J1658">
        <v>456000</v>
      </c>
      <c r="K1658" t="s">
        <v>2654</v>
      </c>
      <c r="L1658" t="s">
        <v>2654</v>
      </c>
      <c r="M1658" t="s">
        <v>5667</v>
      </c>
      <c r="N1658" t="s">
        <v>15</v>
      </c>
      <c r="O1658">
        <v>20000000</v>
      </c>
      <c r="P1658">
        <v>86024005</v>
      </c>
      <c r="Q1658">
        <f>_xlfn.XLOOKUP(E1658,CPI!A:A,CPI!B:B)</f>
        <v>130.69999999999999</v>
      </c>
      <c r="R1658" s="12">
        <f>P1658*(CPI!$B$112/Movie!Q1658)</f>
        <v>200547163.91354248</v>
      </c>
      <c r="S1658" t="s">
        <v>165</v>
      </c>
      <c r="T1658">
        <v>105</v>
      </c>
    </row>
    <row r="1659" spans="1:20" x14ac:dyDescent="0.3">
      <c r="A1659" t="s">
        <v>5668</v>
      </c>
      <c r="B1659" t="str">
        <f t="shared" si="75"/>
        <v>PG</v>
      </c>
      <c r="C1659" t="s">
        <v>18</v>
      </c>
      <c r="D1659" t="s">
        <v>19</v>
      </c>
      <c r="E1659">
        <v>1990</v>
      </c>
      <c r="F1659" s="22">
        <f t="shared" si="76"/>
        <v>32874</v>
      </c>
      <c r="G1659" t="s">
        <v>5669</v>
      </c>
      <c r="H1659">
        <f t="shared" si="77"/>
        <v>7.6</v>
      </c>
      <c r="I1659">
        <v>7.6</v>
      </c>
      <c r="J1659">
        <v>186000</v>
      </c>
      <c r="K1659" t="s">
        <v>2896</v>
      </c>
      <c r="L1659" t="s">
        <v>5670</v>
      </c>
      <c r="M1659" t="s">
        <v>554</v>
      </c>
      <c r="N1659" t="s">
        <v>15</v>
      </c>
      <c r="O1659">
        <v>30000000</v>
      </c>
      <c r="P1659">
        <v>200512643</v>
      </c>
      <c r="Q1659">
        <f>_xlfn.XLOOKUP(E1659,CPI!A:A,CPI!B:B)</f>
        <v>130.69999999999999</v>
      </c>
      <c r="R1659" s="12">
        <f>P1659*(CPI!$B$112/Movie!Q1659)</f>
        <v>467453728.55470544</v>
      </c>
      <c r="S1659" t="s">
        <v>29</v>
      </c>
      <c r="T1659">
        <v>135</v>
      </c>
    </row>
    <row r="1660" spans="1:20" x14ac:dyDescent="0.3">
      <c r="A1660" t="s">
        <v>5671</v>
      </c>
      <c r="B1660" t="str">
        <f t="shared" si="75"/>
        <v>PG</v>
      </c>
      <c r="C1660" t="s">
        <v>18</v>
      </c>
      <c r="D1660" t="s">
        <v>19</v>
      </c>
      <c r="E1660">
        <v>1990</v>
      </c>
      <c r="F1660" s="22">
        <f t="shared" si="76"/>
        <v>32874</v>
      </c>
      <c r="G1660" t="s">
        <v>5672</v>
      </c>
      <c r="H1660">
        <f t="shared" si="77"/>
        <v>6.1</v>
      </c>
      <c r="I1660">
        <v>6.1</v>
      </c>
      <c r="J1660">
        <v>59000</v>
      </c>
      <c r="K1660" t="s">
        <v>585</v>
      </c>
      <c r="L1660" t="s">
        <v>5673</v>
      </c>
      <c r="M1660" t="s">
        <v>585</v>
      </c>
      <c r="N1660" t="s">
        <v>15</v>
      </c>
      <c r="O1660">
        <v>47000000</v>
      </c>
      <c r="P1660">
        <v>162738726</v>
      </c>
      <c r="Q1660">
        <f>_xlfn.XLOOKUP(E1660,CPI!A:A,CPI!B:B)</f>
        <v>130.69999999999999</v>
      </c>
      <c r="R1660" s="12">
        <f>P1660*(CPI!$B$112/Movie!Q1660)</f>
        <v>379391658.85386384</v>
      </c>
      <c r="S1660" t="s">
        <v>2077</v>
      </c>
      <c r="T1660">
        <v>105</v>
      </c>
    </row>
    <row r="1661" spans="1:20" x14ac:dyDescent="0.3">
      <c r="A1661" t="s">
        <v>5674</v>
      </c>
      <c r="B1661" t="str">
        <f t="shared" si="75"/>
        <v>PG-13</v>
      </c>
      <c r="C1661" t="s">
        <v>1984</v>
      </c>
      <c r="D1661" t="s">
        <v>48</v>
      </c>
      <c r="E1661">
        <v>1990</v>
      </c>
      <c r="F1661" s="22">
        <f t="shared" si="76"/>
        <v>32874</v>
      </c>
      <c r="G1661" t="s">
        <v>5142</v>
      </c>
      <c r="H1661">
        <f t="shared" si="77"/>
        <v>7.8</v>
      </c>
      <c r="I1661">
        <v>7.8</v>
      </c>
      <c r="J1661">
        <v>130000</v>
      </c>
      <c r="K1661" t="s">
        <v>3519</v>
      </c>
      <c r="L1661" t="s">
        <v>5675</v>
      </c>
      <c r="M1661" t="s">
        <v>52</v>
      </c>
      <c r="N1661" t="s">
        <v>15</v>
      </c>
      <c r="O1661">
        <v>31000000</v>
      </c>
      <c r="P1661">
        <v>52096475</v>
      </c>
      <c r="Q1661">
        <f>_xlfn.XLOOKUP(E1661,CPI!A:A,CPI!B:B)</f>
        <v>130.69999999999999</v>
      </c>
      <c r="R1661" s="12">
        <f>P1661*(CPI!$B$112/Movie!Q1661)</f>
        <v>121452149.44529457</v>
      </c>
      <c r="S1661" t="s">
        <v>16</v>
      </c>
      <c r="T1661">
        <v>121</v>
      </c>
    </row>
    <row r="1662" spans="1:20" x14ac:dyDescent="0.3">
      <c r="A1662" t="s">
        <v>5676</v>
      </c>
      <c r="B1662" t="str">
        <f t="shared" si="75"/>
        <v>R</v>
      </c>
      <c r="C1662" t="s">
        <v>1</v>
      </c>
      <c r="D1662" t="s">
        <v>2</v>
      </c>
      <c r="E1662">
        <v>1990</v>
      </c>
      <c r="F1662" s="22">
        <f t="shared" si="76"/>
        <v>32874</v>
      </c>
      <c r="G1662" t="s">
        <v>5677</v>
      </c>
      <c r="H1662">
        <f t="shared" si="77"/>
        <v>6</v>
      </c>
      <c r="I1662">
        <v>6</v>
      </c>
      <c r="J1662">
        <v>9100</v>
      </c>
      <c r="K1662" t="s">
        <v>5678</v>
      </c>
      <c r="L1662" t="s">
        <v>5679</v>
      </c>
      <c r="M1662" t="s">
        <v>4992</v>
      </c>
      <c r="N1662" t="s">
        <v>15</v>
      </c>
      <c r="P1662">
        <v>4960385</v>
      </c>
      <c r="Q1662">
        <f>_xlfn.XLOOKUP(E1662,CPI!A:A,CPI!B:B)</f>
        <v>130.69999999999999</v>
      </c>
      <c r="R1662" s="12">
        <f>P1662*(CPI!$B$112/Movie!Q1662)</f>
        <v>11564111.013771998</v>
      </c>
      <c r="S1662" t="s">
        <v>5680</v>
      </c>
      <c r="T1662">
        <v>108</v>
      </c>
    </row>
    <row r="1663" spans="1:20" x14ac:dyDescent="0.3">
      <c r="A1663" t="s">
        <v>5681</v>
      </c>
      <c r="B1663" t="str">
        <f t="shared" si="75"/>
        <v>R</v>
      </c>
      <c r="C1663" t="s">
        <v>1</v>
      </c>
      <c r="D1663" t="s">
        <v>26</v>
      </c>
      <c r="E1663">
        <v>1990</v>
      </c>
      <c r="F1663" s="22">
        <f t="shared" si="76"/>
        <v>32874</v>
      </c>
      <c r="G1663" t="s">
        <v>5682</v>
      </c>
      <c r="H1663">
        <f t="shared" si="77"/>
        <v>7.2</v>
      </c>
      <c r="I1663">
        <v>7.2</v>
      </c>
      <c r="J1663">
        <v>86000</v>
      </c>
      <c r="K1663" t="s">
        <v>1986</v>
      </c>
      <c r="L1663" t="s">
        <v>5683</v>
      </c>
      <c r="M1663" t="s">
        <v>1520</v>
      </c>
      <c r="N1663" t="s">
        <v>15</v>
      </c>
      <c r="O1663">
        <v>9500000</v>
      </c>
      <c r="P1663">
        <v>14561425</v>
      </c>
      <c r="Q1663">
        <f>_xlfn.XLOOKUP(E1663,CPI!A:A,CPI!B:B)</f>
        <v>130.69999999999999</v>
      </c>
      <c r="R1663" s="12">
        <f>P1663*(CPI!$B$112/Movie!Q1663)</f>
        <v>33946948.718439177</v>
      </c>
      <c r="S1663" t="s">
        <v>204</v>
      </c>
      <c r="T1663">
        <v>125</v>
      </c>
    </row>
    <row r="1664" spans="1:20" x14ac:dyDescent="0.3">
      <c r="A1664" t="s">
        <v>5684</v>
      </c>
      <c r="B1664" t="str">
        <f t="shared" si="75"/>
        <v>R</v>
      </c>
      <c r="C1664" t="s">
        <v>1</v>
      </c>
      <c r="D1664" t="s">
        <v>19</v>
      </c>
      <c r="E1664">
        <v>1990</v>
      </c>
      <c r="F1664" s="22">
        <f t="shared" si="76"/>
        <v>32874</v>
      </c>
      <c r="G1664" t="s">
        <v>5351</v>
      </c>
      <c r="H1664">
        <f t="shared" si="77"/>
        <v>6.3</v>
      </c>
      <c r="I1664">
        <v>6.3</v>
      </c>
      <c r="J1664">
        <v>151000</v>
      </c>
      <c r="K1664" t="s">
        <v>5213</v>
      </c>
      <c r="L1664" t="s">
        <v>3847</v>
      </c>
      <c r="M1664" t="s">
        <v>2602</v>
      </c>
      <c r="N1664" t="s">
        <v>15</v>
      </c>
      <c r="O1664">
        <v>35000000</v>
      </c>
      <c r="P1664">
        <v>57120318</v>
      </c>
      <c r="Q1664">
        <f>_xlfn.XLOOKUP(E1664,CPI!A:A,CPI!B:B)</f>
        <v>130.69999999999999</v>
      </c>
      <c r="R1664" s="12">
        <f>P1664*(CPI!$B$112/Movie!Q1664)</f>
        <v>133164199.65263963</v>
      </c>
      <c r="S1664" t="s">
        <v>5167</v>
      </c>
      <c r="T1664">
        <v>108</v>
      </c>
    </row>
    <row r="1665" spans="1:20" x14ac:dyDescent="0.3">
      <c r="A1665" t="s">
        <v>5685</v>
      </c>
      <c r="B1665" t="str">
        <f t="shared" si="75"/>
        <v>R</v>
      </c>
      <c r="C1665" t="s">
        <v>1</v>
      </c>
      <c r="D1665" t="s">
        <v>19</v>
      </c>
      <c r="E1665">
        <v>1990</v>
      </c>
      <c r="F1665" s="22">
        <f t="shared" si="76"/>
        <v>32874</v>
      </c>
      <c r="G1665" t="s">
        <v>5686</v>
      </c>
      <c r="H1665">
        <f t="shared" si="77"/>
        <v>5.8</v>
      </c>
      <c r="I1665">
        <v>5.8</v>
      </c>
      <c r="J1665">
        <v>83000</v>
      </c>
      <c r="K1665" t="s">
        <v>21</v>
      </c>
      <c r="L1665" t="s">
        <v>3850</v>
      </c>
      <c r="M1665" t="s">
        <v>1784</v>
      </c>
      <c r="N1665" t="s">
        <v>15</v>
      </c>
      <c r="O1665">
        <v>25000000</v>
      </c>
      <c r="P1665">
        <v>45681173</v>
      </c>
      <c r="Q1665">
        <f>_xlfn.XLOOKUP(E1665,CPI!A:A,CPI!B:B)</f>
        <v>130.69999999999999</v>
      </c>
      <c r="R1665" s="12">
        <f>P1665*(CPI!$B$112/Movie!Q1665)</f>
        <v>106496200.5592961</v>
      </c>
      <c r="S1665" t="s">
        <v>35</v>
      </c>
      <c r="T1665">
        <v>117</v>
      </c>
    </row>
    <row r="1666" spans="1:20" x14ac:dyDescent="0.3">
      <c r="A1666" t="s">
        <v>5687</v>
      </c>
      <c r="B1666" t="str">
        <f t="shared" si="75"/>
        <v>PG</v>
      </c>
      <c r="C1666" t="s">
        <v>18</v>
      </c>
      <c r="D1666" t="s">
        <v>10</v>
      </c>
      <c r="E1666">
        <v>1990</v>
      </c>
      <c r="F1666" s="22">
        <f t="shared" si="76"/>
        <v>32874</v>
      </c>
      <c r="G1666" t="s">
        <v>5688</v>
      </c>
      <c r="H1666">
        <f t="shared" si="77"/>
        <v>6.9</v>
      </c>
      <c r="I1666">
        <v>6.9</v>
      </c>
      <c r="J1666">
        <v>46000</v>
      </c>
      <c r="K1666" t="s">
        <v>1769</v>
      </c>
      <c r="L1666" t="s">
        <v>5689</v>
      </c>
      <c r="M1666" t="s">
        <v>4293</v>
      </c>
      <c r="N1666" t="s">
        <v>7</v>
      </c>
      <c r="P1666">
        <v>10360553</v>
      </c>
      <c r="Q1666">
        <f>_xlfn.XLOOKUP(E1666,CPI!A:A,CPI!B:B)</f>
        <v>130.69999999999999</v>
      </c>
      <c r="R1666" s="12">
        <f>P1666*(CPI!$B$112/Movie!Q1666)</f>
        <v>24153485.073450651</v>
      </c>
      <c r="S1666" t="s">
        <v>123</v>
      </c>
      <c r="T1666">
        <v>91</v>
      </c>
    </row>
    <row r="1667" spans="1:20" x14ac:dyDescent="0.3">
      <c r="A1667" t="s">
        <v>5690</v>
      </c>
      <c r="B1667" t="str">
        <f t="shared" ref="B1667:B1730" si="78">IF(C1667="","Rating Pending",C1667)</f>
        <v>R</v>
      </c>
      <c r="C1667" t="s">
        <v>1</v>
      </c>
      <c r="D1667" t="s">
        <v>2</v>
      </c>
      <c r="E1667">
        <v>1990</v>
      </c>
      <c r="F1667" s="22">
        <f t="shared" ref="F1667:F1730" si="79">DATE(TRIM(E1667), 1, 1)</f>
        <v>32874</v>
      </c>
      <c r="G1667" t="s">
        <v>5691</v>
      </c>
      <c r="H1667">
        <f t="shared" ref="H1667:H1730" si="80">IF(I1667="","Score Pending",I1667)</f>
        <v>7.5</v>
      </c>
      <c r="I1667">
        <v>7.5</v>
      </c>
      <c r="J1667">
        <v>101000</v>
      </c>
      <c r="K1667" t="s">
        <v>1491</v>
      </c>
      <c r="L1667" t="s">
        <v>1659</v>
      </c>
      <c r="M1667" t="s">
        <v>5280</v>
      </c>
      <c r="N1667" t="s">
        <v>15</v>
      </c>
      <c r="O1667">
        <v>25000000</v>
      </c>
      <c r="P1667">
        <v>26118851</v>
      </c>
      <c r="Q1667">
        <f>_xlfn.XLOOKUP(E1667,CPI!A:A,CPI!B:B)</f>
        <v>130.69999999999999</v>
      </c>
      <c r="R1667" s="12">
        <f>P1667*(CPI!$B$112/Movie!Q1667)</f>
        <v>60890695.483550116</v>
      </c>
      <c r="S1667" t="s">
        <v>4134</v>
      </c>
      <c r="T1667">
        <v>113</v>
      </c>
    </row>
    <row r="1668" spans="1:20" x14ac:dyDescent="0.3">
      <c r="A1668" t="s">
        <v>5692</v>
      </c>
      <c r="B1668" t="str">
        <f t="shared" si="78"/>
        <v>PG</v>
      </c>
      <c r="C1668" t="s">
        <v>18</v>
      </c>
      <c r="D1668" t="s">
        <v>10</v>
      </c>
      <c r="E1668">
        <v>1990</v>
      </c>
      <c r="F1668" s="22">
        <f t="shared" si="79"/>
        <v>32874</v>
      </c>
      <c r="G1668" t="s">
        <v>5480</v>
      </c>
      <c r="H1668">
        <f t="shared" si="80"/>
        <v>7.4</v>
      </c>
      <c r="I1668">
        <v>7.4</v>
      </c>
      <c r="J1668">
        <v>416000</v>
      </c>
      <c r="K1668" t="s">
        <v>2040</v>
      </c>
      <c r="L1668" t="s">
        <v>2040</v>
      </c>
      <c r="M1668" t="s">
        <v>2551</v>
      </c>
      <c r="N1668" t="s">
        <v>15</v>
      </c>
      <c r="O1668">
        <v>40000000</v>
      </c>
      <c r="P1668">
        <v>245077583</v>
      </c>
      <c r="Q1668">
        <f>_xlfn.XLOOKUP(E1668,CPI!A:A,CPI!B:B)</f>
        <v>130.69999999999999</v>
      </c>
      <c r="R1668" s="12">
        <f>P1668*(CPI!$B$112/Movie!Q1668)</f>
        <v>571347662.89288449</v>
      </c>
      <c r="S1668" t="s">
        <v>46</v>
      </c>
      <c r="T1668">
        <v>118</v>
      </c>
    </row>
    <row r="1669" spans="1:20" x14ac:dyDescent="0.3">
      <c r="A1669" t="s">
        <v>5693</v>
      </c>
      <c r="B1669" t="str">
        <f t="shared" si="78"/>
        <v>R</v>
      </c>
      <c r="C1669" t="s">
        <v>1</v>
      </c>
      <c r="D1669" t="s">
        <v>19</v>
      </c>
      <c r="E1669">
        <v>1990</v>
      </c>
      <c r="F1669" s="22">
        <f t="shared" si="79"/>
        <v>32874</v>
      </c>
      <c r="G1669" t="s">
        <v>5688</v>
      </c>
      <c r="H1669">
        <f t="shared" si="80"/>
        <v>6.4</v>
      </c>
      <c r="I1669">
        <v>6.4</v>
      </c>
      <c r="J1669">
        <v>60000</v>
      </c>
      <c r="K1669" t="s">
        <v>496</v>
      </c>
      <c r="L1669" t="s">
        <v>496</v>
      </c>
      <c r="M1669" t="s">
        <v>5694</v>
      </c>
      <c r="N1669" t="s">
        <v>15</v>
      </c>
      <c r="O1669">
        <v>14000000</v>
      </c>
      <c r="P1669">
        <v>48878502</v>
      </c>
      <c r="Q1669">
        <f>_xlfn.XLOOKUP(E1669,CPI!A:A,CPI!B:B)</f>
        <v>130.69999999999999</v>
      </c>
      <c r="R1669" s="12">
        <f>P1669*(CPI!$B$112/Movie!Q1669)</f>
        <v>113950111.39556237</v>
      </c>
      <c r="S1669" t="s">
        <v>498</v>
      </c>
      <c r="T1669">
        <v>96</v>
      </c>
    </row>
    <row r="1670" spans="1:20" x14ac:dyDescent="0.3">
      <c r="A1670" t="s">
        <v>5695</v>
      </c>
      <c r="B1670" t="str">
        <f t="shared" si="78"/>
        <v>R</v>
      </c>
      <c r="C1670" t="s">
        <v>1</v>
      </c>
      <c r="D1670" t="s">
        <v>89</v>
      </c>
      <c r="E1670">
        <v>1990</v>
      </c>
      <c r="F1670" s="22">
        <f t="shared" si="79"/>
        <v>32874</v>
      </c>
      <c r="G1670" t="s">
        <v>5696</v>
      </c>
      <c r="H1670">
        <f t="shared" si="80"/>
        <v>6.4</v>
      </c>
      <c r="I1670">
        <v>6.4</v>
      </c>
      <c r="J1670">
        <v>11000</v>
      </c>
      <c r="K1670" t="s">
        <v>1937</v>
      </c>
      <c r="L1670" t="s">
        <v>5697</v>
      </c>
      <c r="M1670" t="s">
        <v>5439</v>
      </c>
      <c r="N1670" t="s">
        <v>15</v>
      </c>
      <c r="O1670">
        <v>13000000</v>
      </c>
      <c r="P1670">
        <v>1293976</v>
      </c>
      <c r="Q1670">
        <f>_xlfn.XLOOKUP(E1670,CPI!A:A,CPI!B:B)</f>
        <v>130.69999999999999</v>
      </c>
      <c r="R1670" s="12">
        <f>P1670*(CPI!$B$112/Movie!Q1670)</f>
        <v>3016637.2394797248</v>
      </c>
      <c r="S1670" t="s">
        <v>35</v>
      </c>
      <c r="T1670">
        <v>130</v>
      </c>
    </row>
    <row r="1671" spans="1:20" x14ac:dyDescent="0.3">
      <c r="A1671" t="s">
        <v>5698</v>
      </c>
      <c r="B1671" t="str">
        <f t="shared" si="78"/>
        <v>PG-13</v>
      </c>
      <c r="C1671" t="s">
        <v>1984</v>
      </c>
      <c r="D1671" t="s">
        <v>26</v>
      </c>
      <c r="E1671">
        <v>1990</v>
      </c>
      <c r="F1671" s="22">
        <f t="shared" si="79"/>
        <v>32874</v>
      </c>
      <c r="G1671" t="s">
        <v>5138</v>
      </c>
      <c r="H1671">
        <f t="shared" si="80"/>
        <v>6.5</v>
      </c>
      <c r="I1671">
        <v>6.5</v>
      </c>
      <c r="J1671">
        <v>57000</v>
      </c>
      <c r="K1671" t="s">
        <v>4548</v>
      </c>
      <c r="L1671" t="s">
        <v>4548</v>
      </c>
      <c r="M1671" t="s">
        <v>5667</v>
      </c>
      <c r="N1671" t="s">
        <v>15</v>
      </c>
      <c r="O1671">
        <v>11000000</v>
      </c>
      <c r="P1671">
        <v>8266343</v>
      </c>
      <c r="Q1671">
        <f>_xlfn.XLOOKUP(E1671,CPI!A:A,CPI!B:B)</f>
        <v>130.69999999999999</v>
      </c>
      <c r="R1671" s="12">
        <f>P1671*(CPI!$B$112/Movie!Q1671)</f>
        <v>19271267.881407805</v>
      </c>
      <c r="S1671" t="s">
        <v>46</v>
      </c>
      <c r="T1671">
        <v>85</v>
      </c>
    </row>
    <row r="1672" spans="1:20" x14ac:dyDescent="0.3">
      <c r="A1672" t="s">
        <v>5699</v>
      </c>
      <c r="B1672" t="str">
        <f t="shared" si="78"/>
        <v>R</v>
      </c>
      <c r="C1672" t="s">
        <v>1</v>
      </c>
      <c r="D1672" t="s">
        <v>4868</v>
      </c>
      <c r="E1672">
        <v>1990</v>
      </c>
      <c r="F1672" s="22">
        <f t="shared" si="79"/>
        <v>32874</v>
      </c>
      <c r="G1672" t="s">
        <v>5700</v>
      </c>
      <c r="H1672">
        <f t="shared" si="80"/>
        <v>6.9</v>
      </c>
      <c r="I1672">
        <v>6.9</v>
      </c>
      <c r="J1672">
        <v>39000</v>
      </c>
      <c r="K1672" t="s">
        <v>917</v>
      </c>
      <c r="L1672" t="s">
        <v>5701</v>
      </c>
      <c r="M1672" t="s">
        <v>482</v>
      </c>
      <c r="N1672" t="s">
        <v>15</v>
      </c>
      <c r="O1672">
        <v>22000000</v>
      </c>
      <c r="P1672">
        <v>221303188</v>
      </c>
      <c r="Q1672">
        <f>_xlfn.XLOOKUP(E1672,CPI!A:A,CPI!B:B)</f>
        <v>130.69999999999999</v>
      </c>
      <c r="R1672" s="12">
        <f>P1672*(CPI!$B$112/Movie!Q1672)</f>
        <v>515922581.35883707</v>
      </c>
      <c r="S1672" t="s">
        <v>8</v>
      </c>
      <c r="T1672">
        <v>127</v>
      </c>
    </row>
    <row r="1673" spans="1:20" x14ac:dyDescent="0.3">
      <c r="A1673" t="s">
        <v>5702</v>
      </c>
      <c r="B1673" t="str">
        <f t="shared" si="78"/>
        <v>PG-13</v>
      </c>
      <c r="C1673" t="s">
        <v>1984</v>
      </c>
      <c r="D1673" t="s">
        <v>26</v>
      </c>
      <c r="E1673">
        <v>1990</v>
      </c>
      <c r="F1673" s="22">
        <f t="shared" si="79"/>
        <v>32874</v>
      </c>
      <c r="G1673" t="s">
        <v>5703</v>
      </c>
      <c r="H1673">
        <f t="shared" si="80"/>
        <v>6.4</v>
      </c>
      <c r="I1673">
        <v>6.4</v>
      </c>
      <c r="J1673">
        <v>65000</v>
      </c>
      <c r="K1673" t="s">
        <v>5704</v>
      </c>
      <c r="L1673" t="s">
        <v>2827</v>
      </c>
      <c r="M1673" t="s">
        <v>3403</v>
      </c>
      <c r="N1673" t="s">
        <v>15</v>
      </c>
      <c r="O1673">
        <v>22000000</v>
      </c>
      <c r="P1673">
        <v>53208180</v>
      </c>
      <c r="Q1673">
        <f>_xlfn.XLOOKUP(E1673,CPI!A:A,CPI!B:B)</f>
        <v>130.69999999999999</v>
      </c>
      <c r="R1673" s="12">
        <f>P1673*(CPI!$B$112/Movie!Q1673)</f>
        <v>124043859.57153788</v>
      </c>
      <c r="S1673" t="s">
        <v>5705</v>
      </c>
      <c r="T1673">
        <v>109</v>
      </c>
    </row>
    <row r="1674" spans="1:20" x14ac:dyDescent="0.3">
      <c r="A1674" t="s">
        <v>5706</v>
      </c>
      <c r="B1674" t="str">
        <f t="shared" si="78"/>
        <v>PG-13</v>
      </c>
      <c r="C1674" t="s">
        <v>1984</v>
      </c>
      <c r="D1674" t="s">
        <v>19</v>
      </c>
      <c r="E1674">
        <v>1990</v>
      </c>
      <c r="F1674" s="22">
        <f t="shared" si="79"/>
        <v>32874</v>
      </c>
      <c r="G1674" t="s">
        <v>5707</v>
      </c>
      <c r="H1674">
        <f t="shared" si="80"/>
        <v>6.1</v>
      </c>
      <c r="I1674">
        <v>6.1</v>
      </c>
      <c r="J1674">
        <v>81000</v>
      </c>
      <c r="K1674" t="s">
        <v>1544</v>
      </c>
      <c r="L1674" t="s">
        <v>1169</v>
      </c>
      <c r="M1674" t="s">
        <v>1463</v>
      </c>
      <c r="N1674" t="s">
        <v>15</v>
      </c>
      <c r="O1674">
        <v>60000000</v>
      </c>
      <c r="P1674">
        <v>157920733</v>
      </c>
      <c r="Q1674">
        <f>_xlfn.XLOOKUP(E1674,CPI!A:A,CPI!B:B)</f>
        <v>130.69999999999999</v>
      </c>
      <c r="R1674" s="12">
        <f>P1674*(CPI!$B$112/Movie!Q1674)</f>
        <v>368159505.31828618</v>
      </c>
      <c r="S1674" t="s">
        <v>2369</v>
      </c>
      <c r="T1674">
        <v>107</v>
      </c>
    </row>
    <row r="1675" spans="1:20" x14ac:dyDescent="0.3">
      <c r="A1675" t="s">
        <v>5708</v>
      </c>
      <c r="B1675" t="str">
        <f t="shared" si="78"/>
        <v>R</v>
      </c>
      <c r="C1675" t="s">
        <v>1</v>
      </c>
      <c r="D1675" t="s">
        <v>89</v>
      </c>
      <c r="E1675">
        <v>1990</v>
      </c>
      <c r="F1675" s="22">
        <f t="shared" si="79"/>
        <v>32874</v>
      </c>
      <c r="G1675" t="s">
        <v>5709</v>
      </c>
      <c r="H1675">
        <f t="shared" si="80"/>
        <v>7</v>
      </c>
      <c r="I1675">
        <v>7</v>
      </c>
      <c r="J1675">
        <v>34000</v>
      </c>
      <c r="K1675" t="s">
        <v>4340</v>
      </c>
      <c r="L1675" t="s">
        <v>4341</v>
      </c>
      <c r="M1675" t="s">
        <v>1508</v>
      </c>
      <c r="N1675" t="s">
        <v>291</v>
      </c>
      <c r="O1675">
        <v>5300000</v>
      </c>
      <c r="P1675">
        <v>2554476</v>
      </c>
      <c r="Q1675">
        <f>_xlfn.XLOOKUP(E1675,CPI!A:A,CPI!B:B)</f>
        <v>130.69999999999999</v>
      </c>
      <c r="R1675" s="12">
        <f>P1675*(CPI!$B$112/Movie!Q1675)</f>
        <v>5955232.1132364189</v>
      </c>
      <c r="S1675" t="s">
        <v>5710</v>
      </c>
      <c r="T1675">
        <v>103</v>
      </c>
    </row>
    <row r="1676" spans="1:20" x14ac:dyDescent="0.3">
      <c r="A1676" t="s">
        <v>5711</v>
      </c>
      <c r="B1676" t="str">
        <f t="shared" si="78"/>
        <v>PG-13</v>
      </c>
      <c r="C1676" t="s">
        <v>1984</v>
      </c>
      <c r="D1676" t="s">
        <v>26</v>
      </c>
      <c r="E1676">
        <v>1990</v>
      </c>
      <c r="F1676" s="22">
        <f t="shared" si="79"/>
        <v>32874</v>
      </c>
      <c r="G1676" t="s">
        <v>5672</v>
      </c>
      <c r="H1676">
        <f t="shared" si="80"/>
        <v>6.4</v>
      </c>
      <c r="I1676">
        <v>6.4</v>
      </c>
      <c r="J1676">
        <v>95000</v>
      </c>
      <c r="K1676" t="s">
        <v>635</v>
      </c>
      <c r="L1676" t="s">
        <v>2036</v>
      </c>
      <c r="M1676" t="s">
        <v>2037</v>
      </c>
      <c r="N1676" t="s">
        <v>15</v>
      </c>
      <c r="O1676">
        <v>50000000</v>
      </c>
      <c r="P1676">
        <v>41482207</v>
      </c>
      <c r="Q1676">
        <f>_xlfn.XLOOKUP(E1676,CPI!A:A,CPI!B:B)</f>
        <v>130.69999999999999</v>
      </c>
      <c r="R1676" s="12">
        <f>P1676*(CPI!$B$112/Movie!Q1676)</f>
        <v>96707180.358837038</v>
      </c>
      <c r="S1676" t="s">
        <v>8</v>
      </c>
      <c r="T1676">
        <v>106</v>
      </c>
    </row>
    <row r="1677" spans="1:20" x14ac:dyDescent="0.3">
      <c r="A1677" t="s">
        <v>5712</v>
      </c>
      <c r="B1677" t="str">
        <f t="shared" si="78"/>
        <v>PG-13</v>
      </c>
      <c r="C1677" t="s">
        <v>1984</v>
      </c>
      <c r="D1677" t="s">
        <v>2</v>
      </c>
      <c r="E1677">
        <v>1990</v>
      </c>
      <c r="F1677" s="22">
        <f t="shared" si="79"/>
        <v>32874</v>
      </c>
      <c r="G1677" t="s">
        <v>5644</v>
      </c>
      <c r="H1677">
        <f t="shared" si="80"/>
        <v>5.3</v>
      </c>
      <c r="I1677">
        <v>5.3</v>
      </c>
      <c r="J1677">
        <v>130000</v>
      </c>
      <c r="K1677" t="s">
        <v>754</v>
      </c>
      <c r="L1677" t="s">
        <v>746</v>
      </c>
      <c r="M1677" t="s">
        <v>746</v>
      </c>
      <c r="N1677" t="s">
        <v>15</v>
      </c>
      <c r="O1677">
        <v>42000000</v>
      </c>
      <c r="P1677">
        <v>119946358</v>
      </c>
      <c r="Q1677">
        <f>_xlfn.XLOOKUP(E1677,CPI!A:A,CPI!B:B)</f>
        <v>130.69999999999999</v>
      </c>
      <c r="R1677" s="12">
        <f>P1677*(CPI!$B$112/Movie!Q1677)</f>
        <v>279630109.27773529</v>
      </c>
      <c r="S1677" t="s">
        <v>65</v>
      </c>
      <c r="T1677">
        <v>104</v>
      </c>
    </row>
    <row r="1678" spans="1:20" x14ac:dyDescent="0.3">
      <c r="A1678" t="s">
        <v>5713</v>
      </c>
      <c r="B1678" t="str">
        <f t="shared" si="78"/>
        <v>PG-13</v>
      </c>
      <c r="C1678" t="s">
        <v>1984</v>
      </c>
      <c r="D1678" t="s">
        <v>19</v>
      </c>
      <c r="E1678">
        <v>1990</v>
      </c>
      <c r="F1678" s="22">
        <f t="shared" si="79"/>
        <v>32874</v>
      </c>
      <c r="G1678" t="s">
        <v>5714</v>
      </c>
      <c r="H1678">
        <f t="shared" si="80"/>
        <v>6.5</v>
      </c>
      <c r="I1678">
        <v>6.5</v>
      </c>
      <c r="J1678">
        <v>32000</v>
      </c>
      <c r="K1678" t="s">
        <v>2776</v>
      </c>
      <c r="L1678" t="s">
        <v>3407</v>
      </c>
      <c r="M1678" t="s">
        <v>2562</v>
      </c>
      <c r="N1678" t="s">
        <v>15</v>
      </c>
      <c r="O1678">
        <v>20000000</v>
      </c>
      <c r="P1678">
        <v>44143410</v>
      </c>
      <c r="Q1678">
        <f>_xlfn.XLOOKUP(E1678,CPI!A:A,CPI!B:B)</f>
        <v>130.69999999999999</v>
      </c>
      <c r="R1678" s="12">
        <f>P1678*(CPI!$B$112/Movie!Q1678)</f>
        <v>102911224.3840857</v>
      </c>
      <c r="S1678" t="s">
        <v>4515</v>
      </c>
      <c r="T1678">
        <v>104</v>
      </c>
    </row>
    <row r="1679" spans="1:20" x14ac:dyDescent="0.3">
      <c r="A1679" t="s">
        <v>5715</v>
      </c>
      <c r="B1679" t="str">
        <f t="shared" si="78"/>
        <v>R</v>
      </c>
      <c r="C1679" t="s">
        <v>1</v>
      </c>
      <c r="D1679" t="s">
        <v>89</v>
      </c>
      <c r="E1679">
        <v>1990</v>
      </c>
      <c r="F1679" s="22">
        <f t="shared" si="79"/>
        <v>32874</v>
      </c>
      <c r="G1679" t="s">
        <v>5716</v>
      </c>
      <c r="H1679">
        <f t="shared" si="80"/>
        <v>7.7</v>
      </c>
      <c r="I1679">
        <v>7.7</v>
      </c>
      <c r="J1679">
        <v>128000</v>
      </c>
      <c r="K1679" t="s">
        <v>2079</v>
      </c>
      <c r="L1679" t="s">
        <v>2079</v>
      </c>
      <c r="M1679" t="s">
        <v>3062</v>
      </c>
      <c r="N1679" t="s">
        <v>15</v>
      </c>
      <c r="O1679">
        <v>14000000</v>
      </c>
      <c r="P1679">
        <v>5080409</v>
      </c>
      <c r="Q1679">
        <f>_xlfn.XLOOKUP(E1679,CPI!A:A,CPI!B:B)</f>
        <v>130.69999999999999</v>
      </c>
      <c r="R1679" s="12">
        <f>P1679*(CPI!$B$112/Movie!Q1679)</f>
        <v>11843922.12930375</v>
      </c>
      <c r="S1679" t="s">
        <v>3864</v>
      </c>
      <c r="T1679">
        <v>115</v>
      </c>
    </row>
    <row r="1680" spans="1:20" x14ac:dyDescent="0.3">
      <c r="A1680" t="s">
        <v>5717</v>
      </c>
      <c r="B1680" t="str">
        <f t="shared" si="78"/>
        <v>R</v>
      </c>
      <c r="C1680" t="s">
        <v>1</v>
      </c>
      <c r="D1680" t="s">
        <v>19</v>
      </c>
      <c r="E1680">
        <v>1990</v>
      </c>
      <c r="F1680" s="22">
        <f t="shared" si="79"/>
        <v>32874</v>
      </c>
      <c r="G1680" t="s">
        <v>5112</v>
      </c>
      <c r="H1680">
        <f t="shared" si="80"/>
        <v>6.2</v>
      </c>
      <c r="I1680">
        <v>6.2</v>
      </c>
      <c r="J1680">
        <v>17000</v>
      </c>
      <c r="K1680" t="s">
        <v>1544</v>
      </c>
      <c r="L1680" t="s">
        <v>5718</v>
      </c>
      <c r="M1680" t="s">
        <v>2813</v>
      </c>
      <c r="N1680" t="s">
        <v>15</v>
      </c>
      <c r="O1680">
        <v>22000000</v>
      </c>
      <c r="P1680">
        <v>15645616</v>
      </c>
      <c r="Q1680">
        <f>_xlfn.XLOOKUP(E1680,CPI!A:A,CPI!B:B)</f>
        <v>130.69999999999999</v>
      </c>
      <c r="R1680" s="12">
        <f>P1680*(CPI!$B$112/Movie!Q1680)</f>
        <v>36474515.648048967</v>
      </c>
      <c r="S1680" t="s">
        <v>2160</v>
      </c>
      <c r="T1680">
        <v>124</v>
      </c>
    </row>
    <row r="1681" spans="1:20" x14ac:dyDescent="0.3">
      <c r="A1681" t="s">
        <v>5719</v>
      </c>
      <c r="B1681" t="str">
        <f t="shared" si="78"/>
        <v>R</v>
      </c>
      <c r="C1681" t="s">
        <v>1</v>
      </c>
      <c r="D1681" t="s">
        <v>10</v>
      </c>
      <c r="E1681">
        <v>1990</v>
      </c>
      <c r="F1681" s="22">
        <f t="shared" si="79"/>
        <v>32874</v>
      </c>
      <c r="G1681" t="s">
        <v>5327</v>
      </c>
      <c r="H1681">
        <f t="shared" si="80"/>
        <v>6.4</v>
      </c>
      <c r="I1681">
        <v>6.4</v>
      </c>
      <c r="J1681">
        <v>28000</v>
      </c>
      <c r="K1681" t="s">
        <v>5720</v>
      </c>
      <c r="L1681" t="s">
        <v>5721</v>
      </c>
      <c r="M1681" t="s">
        <v>5722</v>
      </c>
      <c r="N1681" t="s">
        <v>15</v>
      </c>
      <c r="P1681">
        <v>13985225</v>
      </c>
      <c r="Q1681">
        <f>_xlfn.XLOOKUP(E1681,CPI!A:A,CPI!B:B)</f>
        <v>130.69999999999999</v>
      </c>
      <c r="R1681" s="12">
        <f>P1681*(CPI!$B$112/Movie!Q1681)</f>
        <v>32603657.670237184</v>
      </c>
      <c r="S1681" t="s">
        <v>5093</v>
      </c>
      <c r="T1681">
        <v>90</v>
      </c>
    </row>
    <row r="1682" spans="1:20" x14ac:dyDescent="0.3">
      <c r="A1682" t="s">
        <v>5723</v>
      </c>
      <c r="B1682" t="str">
        <f t="shared" si="78"/>
        <v>R</v>
      </c>
      <c r="C1682" t="s">
        <v>1</v>
      </c>
      <c r="D1682" t="s">
        <v>19</v>
      </c>
      <c r="E1682">
        <v>1990</v>
      </c>
      <c r="F1682" s="22">
        <f t="shared" si="79"/>
        <v>32874</v>
      </c>
      <c r="G1682" t="s">
        <v>5724</v>
      </c>
      <c r="H1682">
        <f t="shared" si="80"/>
        <v>7.3</v>
      </c>
      <c r="I1682">
        <v>7.3</v>
      </c>
      <c r="J1682">
        <v>69000</v>
      </c>
      <c r="K1682" t="s">
        <v>2891</v>
      </c>
      <c r="L1682" t="s">
        <v>2891</v>
      </c>
      <c r="M1682" t="s">
        <v>5725</v>
      </c>
      <c r="N1682" t="s">
        <v>437</v>
      </c>
      <c r="P1682">
        <v>5017971</v>
      </c>
      <c r="Q1682">
        <f>_xlfn.XLOOKUP(E1682,CPI!A:A,CPI!B:B)</f>
        <v>130.69999999999999</v>
      </c>
      <c r="R1682" s="12">
        <f>P1682*(CPI!$B$112/Movie!Q1682)</f>
        <v>11698360.854628921</v>
      </c>
      <c r="S1682" t="s">
        <v>536</v>
      </c>
      <c r="T1682">
        <v>117</v>
      </c>
    </row>
    <row r="1683" spans="1:20" x14ac:dyDescent="0.3">
      <c r="A1683" t="s">
        <v>5726</v>
      </c>
      <c r="B1683" t="str">
        <f t="shared" si="78"/>
        <v>PG-13</v>
      </c>
      <c r="C1683" t="s">
        <v>1984</v>
      </c>
      <c r="D1683" t="s">
        <v>26</v>
      </c>
      <c r="E1683">
        <v>1990</v>
      </c>
      <c r="F1683" s="22">
        <f t="shared" si="79"/>
        <v>32874</v>
      </c>
      <c r="G1683" t="s">
        <v>5666</v>
      </c>
      <c r="H1683">
        <f t="shared" si="80"/>
        <v>6.7</v>
      </c>
      <c r="I1683">
        <v>6.7</v>
      </c>
      <c r="J1683">
        <v>30000</v>
      </c>
      <c r="K1683" t="s">
        <v>1222</v>
      </c>
      <c r="L1683" t="s">
        <v>5727</v>
      </c>
      <c r="M1683" t="s">
        <v>1246</v>
      </c>
      <c r="N1683" t="s">
        <v>15</v>
      </c>
      <c r="O1683">
        <v>20000000</v>
      </c>
      <c r="P1683">
        <v>35419397</v>
      </c>
      <c r="Q1683">
        <f>_xlfn.XLOOKUP(E1683,CPI!A:A,CPI!B:B)</f>
        <v>130.69999999999999</v>
      </c>
      <c r="R1683" s="12">
        <f>P1683*(CPI!$B$112/Movie!Q1683)</f>
        <v>82572993.618209645</v>
      </c>
      <c r="S1683" t="s">
        <v>35</v>
      </c>
      <c r="T1683">
        <v>110</v>
      </c>
    </row>
    <row r="1684" spans="1:20" x14ac:dyDescent="0.3">
      <c r="A1684" t="s">
        <v>5728</v>
      </c>
      <c r="B1684" t="str">
        <f t="shared" si="78"/>
        <v>R</v>
      </c>
      <c r="C1684" t="s">
        <v>1</v>
      </c>
      <c r="D1684" t="s">
        <v>37</v>
      </c>
      <c r="E1684">
        <v>1990</v>
      </c>
      <c r="F1684" s="22">
        <f t="shared" si="79"/>
        <v>32874</v>
      </c>
      <c r="G1684" t="s">
        <v>5729</v>
      </c>
      <c r="H1684">
        <f t="shared" si="80"/>
        <v>5.9</v>
      </c>
      <c r="I1684">
        <v>5.9</v>
      </c>
      <c r="J1684">
        <v>47000</v>
      </c>
      <c r="K1684" t="s">
        <v>5730</v>
      </c>
      <c r="L1684" t="s">
        <v>4496</v>
      </c>
      <c r="M1684" t="s">
        <v>5731</v>
      </c>
      <c r="N1684" t="s">
        <v>15</v>
      </c>
      <c r="O1684">
        <v>13000000</v>
      </c>
      <c r="P1684">
        <v>35763605</v>
      </c>
      <c r="Q1684">
        <f>_xlfn.XLOOKUP(E1684,CPI!A:A,CPI!B:B)</f>
        <v>130.69999999999999</v>
      </c>
      <c r="R1684" s="12">
        <f>P1684*(CPI!$B$112/Movie!Q1684)</f>
        <v>83375443.332058147</v>
      </c>
      <c r="S1684" t="s">
        <v>46</v>
      </c>
      <c r="T1684">
        <v>84</v>
      </c>
    </row>
    <row r="1685" spans="1:20" x14ac:dyDescent="0.3">
      <c r="A1685" t="s">
        <v>5732</v>
      </c>
      <c r="B1685" t="str">
        <f t="shared" si="78"/>
        <v>PG</v>
      </c>
      <c r="C1685" t="s">
        <v>18</v>
      </c>
      <c r="D1685" t="s">
        <v>26</v>
      </c>
      <c r="E1685">
        <v>1990</v>
      </c>
      <c r="F1685" s="22">
        <f t="shared" si="79"/>
        <v>32874</v>
      </c>
      <c r="G1685" t="s">
        <v>5677</v>
      </c>
      <c r="H1685">
        <f t="shared" si="80"/>
        <v>5.8</v>
      </c>
      <c r="I1685">
        <v>5.8</v>
      </c>
      <c r="J1685">
        <v>35000</v>
      </c>
      <c r="K1685" t="s">
        <v>3909</v>
      </c>
      <c r="L1685" t="s">
        <v>3909</v>
      </c>
      <c r="M1685" t="s">
        <v>2076</v>
      </c>
      <c r="N1685" t="s">
        <v>15</v>
      </c>
      <c r="O1685">
        <v>25000000</v>
      </c>
      <c r="P1685">
        <v>39404261</v>
      </c>
      <c r="Q1685">
        <f>_xlfn.XLOOKUP(E1685,CPI!A:A,CPI!B:B)</f>
        <v>130.69999999999999</v>
      </c>
      <c r="R1685" s="12">
        <f>P1685*(CPI!$B$112/Movie!Q1685)</f>
        <v>91862879.316755936</v>
      </c>
      <c r="S1685" t="s">
        <v>8</v>
      </c>
      <c r="T1685">
        <v>102</v>
      </c>
    </row>
    <row r="1686" spans="1:20" x14ac:dyDescent="0.3">
      <c r="A1686" t="s">
        <v>5733</v>
      </c>
      <c r="B1686" t="str">
        <f t="shared" si="78"/>
        <v>R</v>
      </c>
      <c r="C1686" t="s">
        <v>1</v>
      </c>
      <c r="D1686" t="s">
        <v>26</v>
      </c>
      <c r="E1686">
        <v>1990</v>
      </c>
      <c r="F1686" s="22">
        <f t="shared" si="79"/>
        <v>32874</v>
      </c>
      <c r="G1686" t="s">
        <v>5734</v>
      </c>
      <c r="H1686">
        <f t="shared" si="80"/>
        <v>7.1</v>
      </c>
      <c r="I1686">
        <v>7.1</v>
      </c>
      <c r="J1686">
        <v>20000</v>
      </c>
      <c r="K1686" t="s">
        <v>5735</v>
      </c>
      <c r="L1686" t="s">
        <v>5735</v>
      </c>
      <c r="M1686" t="s">
        <v>5735</v>
      </c>
      <c r="N1686" t="s">
        <v>15</v>
      </c>
      <c r="O1686">
        <v>23000</v>
      </c>
      <c r="P1686">
        <v>1228108</v>
      </c>
      <c r="Q1686">
        <f>_xlfn.XLOOKUP(E1686,CPI!A:A,CPI!B:B)</f>
        <v>130.69999999999999</v>
      </c>
      <c r="R1686" s="12">
        <f>P1686*(CPI!$B$112/Movie!Q1686)</f>
        <v>2863079.6296863044</v>
      </c>
      <c r="S1686" t="s">
        <v>5736</v>
      </c>
      <c r="T1686">
        <v>97</v>
      </c>
    </row>
    <row r="1687" spans="1:20" x14ac:dyDescent="0.3">
      <c r="A1687" t="s">
        <v>5737</v>
      </c>
      <c r="B1687" t="str">
        <f t="shared" si="78"/>
        <v>R</v>
      </c>
      <c r="C1687" t="s">
        <v>1</v>
      </c>
      <c r="D1687" t="s">
        <v>2</v>
      </c>
      <c r="E1687">
        <v>1990</v>
      </c>
      <c r="F1687" s="22">
        <f t="shared" si="79"/>
        <v>32874</v>
      </c>
      <c r="G1687" t="s">
        <v>5738</v>
      </c>
      <c r="H1687">
        <f t="shared" si="80"/>
        <v>6.6</v>
      </c>
      <c r="I1687">
        <v>6.6</v>
      </c>
      <c r="J1687">
        <v>82000</v>
      </c>
      <c r="K1687" t="s">
        <v>813</v>
      </c>
      <c r="L1687" t="s">
        <v>5739</v>
      </c>
      <c r="M1687" t="s">
        <v>5452</v>
      </c>
      <c r="N1687" t="s">
        <v>15</v>
      </c>
      <c r="O1687">
        <v>26000000</v>
      </c>
      <c r="P1687">
        <v>61489265</v>
      </c>
      <c r="Q1687">
        <f>_xlfn.XLOOKUP(E1687,CPI!A:A,CPI!B:B)</f>
        <v>130.69999999999999</v>
      </c>
      <c r="R1687" s="12">
        <f>P1687*(CPI!$B$112/Movie!Q1687)</f>
        <v>143349495.37490436</v>
      </c>
      <c r="S1687" t="s">
        <v>16</v>
      </c>
      <c r="T1687">
        <v>115</v>
      </c>
    </row>
    <row r="1688" spans="1:20" x14ac:dyDescent="0.3">
      <c r="A1688" t="s">
        <v>5740</v>
      </c>
      <c r="B1688" t="str">
        <f t="shared" si="78"/>
        <v>Not Rated</v>
      </c>
      <c r="C1688" t="s">
        <v>432</v>
      </c>
      <c r="D1688" t="s">
        <v>89</v>
      </c>
      <c r="E1688">
        <v>1990</v>
      </c>
      <c r="F1688" s="22">
        <f t="shared" si="79"/>
        <v>32874</v>
      </c>
      <c r="G1688" t="s">
        <v>5741</v>
      </c>
      <c r="H1688">
        <f t="shared" si="80"/>
        <v>7.5</v>
      </c>
      <c r="I1688">
        <v>7.5</v>
      </c>
      <c r="J1688">
        <v>19000</v>
      </c>
      <c r="K1688" t="s">
        <v>4700</v>
      </c>
      <c r="L1688" t="s">
        <v>4701</v>
      </c>
      <c r="M1688" t="s">
        <v>5742</v>
      </c>
      <c r="N1688" t="s">
        <v>476</v>
      </c>
      <c r="P1688">
        <v>3106052</v>
      </c>
      <c r="Q1688">
        <f>_xlfn.XLOOKUP(E1688,CPI!A:A,CPI!B:B)</f>
        <v>130.69999999999999</v>
      </c>
      <c r="R1688" s="12">
        <f>P1688*(CPI!$B$112/Movie!Q1688)</f>
        <v>7241117.4016832439</v>
      </c>
      <c r="S1688" t="s">
        <v>5743</v>
      </c>
      <c r="T1688">
        <v>94</v>
      </c>
    </row>
    <row r="1689" spans="1:20" x14ac:dyDescent="0.3">
      <c r="A1689" t="s">
        <v>5744</v>
      </c>
      <c r="B1689" t="str">
        <f t="shared" si="78"/>
        <v>R</v>
      </c>
      <c r="C1689" t="s">
        <v>1</v>
      </c>
      <c r="D1689" t="s">
        <v>2</v>
      </c>
      <c r="E1689">
        <v>1990</v>
      </c>
      <c r="F1689" s="22">
        <f t="shared" si="79"/>
        <v>32874</v>
      </c>
      <c r="G1689" t="s">
        <v>5682</v>
      </c>
      <c r="H1689">
        <f t="shared" si="80"/>
        <v>6.4</v>
      </c>
      <c r="I1689">
        <v>6.4</v>
      </c>
      <c r="J1689">
        <v>27000</v>
      </c>
      <c r="K1689" t="s">
        <v>5745</v>
      </c>
      <c r="L1689" t="s">
        <v>5745</v>
      </c>
      <c r="M1689" t="s">
        <v>583</v>
      </c>
      <c r="N1689" t="s">
        <v>15</v>
      </c>
      <c r="P1689">
        <v>39024251</v>
      </c>
      <c r="Q1689">
        <f>_xlfn.XLOOKUP(E1689,CPI!A:A,CPI!B:B)</f>
        <v>130.69999999999999</v>
      </c>
      <c r="R1689" s="12">
        <f>P1689*(CPI!$B$112/Movie!Q1689)</f>
        <v>90976964.649579197</v>
      </c>
      <c r="S1689" t="s">
        <v>4515</v>
      </c>
      <c r="T1689">
        <v>110</v>
      </c>
    </row>
    <row r="1690" spans="1:20" x14ac:dyDescent="0.3">
      <c r="A1690" t="s">
        <v>5746</v>
      </c>
      <c r="B1690" t="str">
        <f t="shared" si="78"/>
        <v>PG-13</v>
      </c>
      <c r="C1690" t="s">
        <v>1984</v>
      </c>
      <c r="D1690" t="s">
        <v>19</v>
      </c>
      <c r="E1690">
        <v>1990</v>
      </c>
      <c r="F1690" s="22">
        <f t="shared" si="79"/>
        <v>32874</v>
      </c>
      <c r="G1690" t="s">
        <v>5747</v>
      </c>
      <c r="H1690">
        <f t="shared" si="80"/>
        <v>6.9</v>
      </c>
      <c r="I1690">
        <v>6.9</v>
      </c>
      <c r="J1690">
        <v>21000</v>
      </c>
      <c r="K1690" t="s">
        <v>2798</v>
      </c>
      <c r="L1690" t="s">
        <v>883</v>
      </c>
      <c r="M1690" t="s">
        <v>1704</v>
      </c>
      <c r="N1690" t="s">
        <v>233</v>
      </c>
      <c r="O1690">
        <v>20000000</v>
      </c>
      <c r="P1690">
        <v>21413105</v>
      </c>
      <c r="Q1690">
        <f>_xlfn.XLOOKUP(E1690,CPI!A:A,CPI!B:B)</f>
        <v>130.69999999999999</v>
      </c>
      <c r="R1690" s="12">
        <f>P1690*(CPI!$B$112/Movie!Q1690)</f>
        <v>49920222.597551644</v>
      </c>
      <c r="S1690" t="s">
        <v>5748</v>
      </c>
      <c r="T1690">
        <v>119</v>
      </c>
    </row>
    <row r="1691" spans="1:20" x14ac:dyDescent="0.3">
      <c r="A1691" t="s">
        <v>5749</v>
      </c>
      <c r="B1691" t="str">
        <f t="shared" si="78"/>
        <v>R</v>
      </c>
      <c r="C1691" t="s">
        <v>1</v>
      </c>
      <c r="D1691" t="s">
        <v>19</v>
      </c>
      <c r="E1691">
        <v>1990</v>
      </c>
      <c r="F1691" s="22">
        <f t="shared" si="79"/>
        <v>32874</v>
      </c>
      <c r="G1691" t="s">
        <v>5112</v>
      </c>
      <c r="H1691">
        <f t="shared" si="80"/>
        <v>6.5</v>
      </c>
      <c r="I1691">
        <v>6.5</v>
      </c>
      <c r="J1691">
        <v>21000</v>
      </c>
      <c r="K1691" t="s">
        <v>3886</v>
      </c>
      <c r="L1691" t="s">
        <v>3886</v>
      </c>
      <c r="M1691" t="s">
        <v>3525</v>
      </c>
      <c r="N1691" t="s">
        <v>15</v>
      </c>
      <c r="O1691">
        <v>11000000</v>
      </c>
      <c r="P1691">
        <v>8862354</v>
      </c>
      <c r="Q1691">
        <f>_xlfn.XLOOKUP(E1691,CPI!A:A,CPI!B:B)</f>
        <v>130.69999999999999</v>
      </c>
      <c r="R1691" s="12">
        <f>P1691*(CPI!$B$112/Movie!Q1691)</f>
        <v>20660744.175975516</v>
      </c>
      <c r="S1691" t="s">
        <v>4515</v>
      </c>
      <c r="T1691">
        <v>102</v>
      </c>
    </row>
    <row r="1692" spans="1:20" x14ac:dyDescent="0.3">
      <c r="A1692" t="s">
        <v>5750</v>
      </c>
      <c r="B1692" t="str">
        <f t="shared" si="78"/>
        <v>R</v>
      </c>
      <c r="C1692" t="s">
        <v>1</v>
      </c>
      <c r="D1692" t="s">
        <v>89</v>
      </c>
      <c r="E1692">
        <v>1990</v>
      </c>
      <c r="F1692" s="22">
        <f t="shared" si="79"/>
        <v>32874</v>
      </c>
      <c r="G1692" t="s">
        <v>5738</v>
      </c>
      <c r="H1692">
        <f t="shared" si="80"/>
        <v>6.2</v>
      </c>
      <c r="I1692">
        <v>6.2</v>
      </c>
      <c r="J1692">
        <v>12000</v>
      </c>
      <c r="K1692" t="s">
        <v>6</v>
      </c>
      <c r="L1692" t="s">
        <v>1169</v>
      </c>
      <c r="M1692" t="s">
        <v>6</v>
      </c>
      <c r="N1692" t="s">
        <v>15</v>
      </c>
      <c r="O1692">
        <v>19000000</v>
      </c>
      <c r="P1692">
        <v>10005969</v>
      </c>
      <c r="Q1692">
        <f>_xlfn.XLOOKUP(E1692,CPI!A:A,CPI!B:B)</f>
        <v>130.69999999999999</v>
      </c>
      <c r="R1692" s="12">
        <f>P1692*(CPI!$B$112/Movie!Q1692)</f>
        <v>23326845.863045141</v>
      </c>
      <c r="S1692" t="s">
        <v>5751</v>
      </c>
      <c r="T1692">
        <v>137</v>
      </c>
    </row>
    <row r="1693" spans="1:20" x14ac:dyDescent="0.3">
      <c r="A1693" t="s">
        <v>5752</v>
      </c>
      <c r="B1693" t="str">
        <f t="shared" si="78"/>
        <v>R</v>
      </c>
      <c r="C1693" t="s">
        <v>1</v>
      </c>
      <c r="D1693" t="s">
        <v>19</v>
      </c>
      <c r="E1693">
        <v>1990</v>
      </c>
      <c r="F1693" s="22">
        <f t="shared" si="79"/>
        <v>32874</v>
      </c>
      <c r="G1693" t="s">
        <v>5142</v>
      </c>
      <c r="H1693">
        <f t="shared" si="80"/>
        <v>6.2</v>
      </c>
      <c r="I1693">
        <v>6.2</v>
      </c>
      <c r="J1693">
        <v>34000</v>
      </c>
      <c r="K1693" t="s">
        <v>4414</v>
      </c>
      <c r="L1693" t="s">
        <v>5753</v>
      </c>
      <c r="M1693" t="s">
        <v>4523</v>
      </c>
      <c r="N1693" t="s">
        <v>15</v>
      </c>
      <c r="O1693">
        <v>6000000</v>
      </c>
      <c r="P1693">
        <v>24271196</v>
      </c>
      <c r="Q1693">
        <f>_xlfn.XLOOKUP(E1693,CPI!A:A,CPI!B:B)</f>
        <v>130.69999999999999</v>
      </c>
      <c r="R1693" s="12">
        <f>P1693*(CPI!$B$112/Movie!Q1693)</f>
        <v>56583270.246365726</v>
      </c>
      <c r="S1693" t="s">
        <v>5754</v>
      </c>
      <c r="T1693">
        <v>108</v>
      </c>
    </row>
    <row r="1694" spans="1:20" x14ac:dyDescent="0.3">
      <c r="A1694" t="s">
        <v>5755</v>
      </c>
      <c r="B1694" t="str">
        <f t="shared" si="78"/>
        <v>R</v>
      </c>
      <c r="C1694" t="s">
        <v>1</v>
      </c>
      <c r="D1694" t="s">
        <v>89</v>
      </c>
      <c r="E1694">
        <v>1990</v>
      </c>
      <c r="F1694" s="22">
        <f t="shared" si="79"/>
        <v>32874</v>
      </c>
      <c r="G1694" t="s">
        <v>5756</v>
      </c>
      <c r="H1694">
        <f t="shared" si="80"/>
        <v>6.5</v>
      </c>
      <c r="I1694">
        <v>6.5</v>
      </c>
      <c r="J1694">
        <v>18000</v>
      </c>
      <c r="K1694" t="s">
        <v>4933</v>
      </c>
      <c r="L1694" t="s">
        <v>1890</v>
      </c>
      <c r="M1694" t="s">
        <v>169</v>
      </c>
      <c r="N1694" t="s">
        <v>15</v>
      </c>
      <c r="O1694">
        <v>15000000</v>
      </c>
      <c r="P1694">
        <v>27734391</v>
      </c>
      <c r="Q1694">
        <f>_xlfn.XLOOKUP(E1694,CPI!A:A,CPI!B:B)</f>
        <v>130.69999999999999</v>
      </c>
      <c r="R1694" s="12">
        <f>P1694*(CPI!$B$112/Movie!Q1694)</f>
        <v>64656992.637337416</v>
      </c>
      <c r="S1694" t="s">
        <v>29</v>
      </c>
      <c r="T1694">
        <v>115</v>
      </c>
    </row>
    <row r="1695" spans="1:20" x14ac:dyDescent="0.3">
      <c r="A1695" t="s">
        <v>5757</v>
      </c>
      <c r="B1695" t="str">
        <f t="shared" si="78"/>
        <v>PG</v>
      </c>
      <c r="C1695" t="s">
        <v>18</v>
      </c>
      <c r="D1695" t="s">
        <v>26</v>
      </c>
      <c r="E1695">
        <v>1990</v>
      </c>
      <c r="F1695" s="22">
        <f t="shared" si="79"/>
        <v>32874</v>
      </c>
      <c r="G1695" t="s">
        <v>5351</v>
      </c>
      <c r="H1695">
        <f t="shared" si="80"/>
        <v>5.5</v>
      </c>
      <c r="I1695">
        <v>5.5</v>
      </c>
      <c r="J1695">
        <v>23000</v>
      </c>
      <c r="K1695" t="s">
        <v>3852</v>
      </c>
      <c r="L1695" t="s">
        <v>3085</v>
      </c>
      <c r="M1695" t="s">
        <v>1704</v>
      </c>
      <c r="N1695" t="s">
        <v>15</v>
      </c>
      <c r="P1695">
        <v>71609321</v>
      </c>
      <c r="Q1695">
        <f>_xlfn.XLOOKUP(E1695,CPI!A:A,CPI!B:B)</f>
        <v>130.69999999999999</v>
      </c>
      <c r="R1695" s="12">
        <f>P1695*(CPI!$B$112/Movie!Q1695)</f>
        <v>166942311.46671769</v>
      </c>
      <c r="S1695" t="s">
        <v>2077</v>
      </c>
      <c r="T1695">
        <v>104</v>
      </c>
    </row>
    <row r="1696" spans="1:20" x14ac:dyDescent="0.3">
      <c r="A1696" t="s">
        <v>5758</v>
      </c>
      <c r="B1696" t="str">
        <f t="shared" si="78"/>
        <v>PG</v>
      </c>
      <c r="C1696" t="s">
        <v>18</v>
      </c>
      <c r="D1696" t="s">
        <v>26</v>
      </c>
      <c r="E1696">
        <v>1990</v>
      </c>
      <c r="F1696" s="22">
        <f t="shared" si="79"/>
        <v>32874</v>
      </c>
      <c r="G1696" t="s">
        <v>5700</v>
      </c>
      <c r="H1696">
        <f t="shared" si="80"/>
        <v>5.4</v>
      </c>
      <c r="I1696">
        <v>5.4</v>
      </c>
      <c r="J1696">
        <v>29000</v>
      </c>
      <c r="K1696" t="s">
        <v>5759</v>
      </c>
      <c r="L1696" t="s">
        <v>5760</v>
      </c>
      <c r="M1696" t="s">
        <v>5761</v>
      </c>
      <c r="N1696" t="s">
        <v>15</v>
      </c>
      <c r="O1696">
        <v>10000000</v>
      </c>
      <c r="P1696">
        <v>72270891</v>
      </c>
      <c r="Q1696">
        <f>_xlfn.XLOOKUP(E1696,CPI!A:A,CPI!B:B)</f>
        <v>130.69999999999999</v>
      </c>
      <c r="R1696" s="12">
        <f>P1696*(CPI!$B$112/Movie!Q1696)</f>
        <v>168484625.00153023</v>
      </c>
      <c r="S1696" t="s">
        <v>46</v>
      </c>
      <c r="T1696">
        <v>81</v>
      </c>
    </row>
    <row r="1697" spans="1:20" x14ac:dyDescent="0.3">
      <c r="A1697" t="s">
        <v>5762</v>
      </c>
      <c r="B1697" t="str">
        <f t="shared" si="78"/>
        <v>R</v>
      </c>
      <c r="C1697" t="s">
        <v>1</v>
      </c>
      <c r="D1697" t="s">
        <v>89</v>
      </c>
      <c r="E1697">
        <v>1990</v>
      </c>
      <c r="F1697" s="22">
        <f t="shared" si="79"/>
        <v>32874</v>
      </c>
      <c r="G1697" t="s">
        <v>5763</v>
      </c>
      <c r="H1697">
        <f t="shared" si="80"/>
        <v>6.9</v>
      </c>
      <c r="I1697">
        <v>6.9</v>
      </c>
      <c r="J1697">
        <v>26000</v>
      </c>
      <c r="K1697" t="s">
        <v>2190</v>
      </c>
      <c r="L1697" t="s">
        <v>5764</v>
      </c>
      <c r="M1697" t="s">
        <v>4293</v>
      </c>
      <c r="N1697" t="s">
        <v>15</v>
      </c>
      <c r="P1697">
        <v>13446769</v>
      </c>
      <c r="Q1697">
        <f>_xlfn.XLOOKUP(E1697,CPI!A:A,CPI!B:B)</f>
        <v>130.69999999999999</v>
      </c>
      <c r="R1697" s="12">
        <f>P1697*(CPI!$B$112/Movie!Q1697)</f>
        <v>31348358.946442235</v>
      </c>
      <c r="S1697" t="s">
        <v>3933</v>
      </c>
      <c r="T1697">
        <v>110</v>
      </c>
    </row>
    <row r="1698" spans="1:20" x14ac:dyDescent="0.3">
      <c r="A1698" t="s">
        <v>5765</v>
      </c>
      <c r="B1698" t="str">
        <f t="shared" si="78"/>
        <v>PG-13</v>
      </c>
      <c r="C1698" t="s">
        <v>1984</v>
      </c>
      <c r="D1698" t="s">
        <v>26</v>
      </c>
      <c r="E1698">
        <v>1990</v>
      </c>
      <c r="F1698" s="22">
        <f t="shared" si="79"/>
        <v>32874</v>
      </c>
      <c r="G1698" t="s">
        <v>5682</v>
      </c>
      <c r="H1698">
        <f t="shared" si="80"/>
        <v>6.3</v>
      </c>
      <c r="I1698">
        <v>6.3</v>
      </c>
      <c r="J1698">
        <v>19000</v>
      </c>
      <c r="K1698" t="s">
        <v>834</v>
      </c>
      <c r="L1698" t="s">
        <v>1570</v>
      </c>
      <c r="M1698" t="s">
        <v>836</v>
      </c>
      <c r="N1698" t="s">
        <v>15</v>
      </c>
      <c r="P1698">
        <v>23591472</v>
      </c>
      <c r="Q1698">
        <f>_xlfn.XLOOKUP(E1698,CPI!A:A,CPI!B:B)</f>
        <v>130.69999999999999</v>
      </c>
      <c r="R1698" s="12">
        <f>P1698*(CPI!$B$112/Movie!Q1698)</f>
        <v>54998634.417750575</v>
      </c>
      <c r="S1698" t="s">
        <v>2383</v>
      </c>
      <c r="T1698">
        <v>97</v>
      </c>
    </row>
    <row r="1699" spans="1:20" x14ac:dyDescent="0.3">
      <c r="A1699" t="s">
        <v>5766</v>
      </c>
      <c r="B1699" t="str">
        <f t="shared" si="78"/>
        <v>G</v>
      </c>
      <c r="C1699" t="s">
        <v>322</v>
      </c>
      <c r="D1699" t="s">
        <v>375</v>
      </c>
      <c r="E1699">
        <v>1990</v>
      </c>
      <c r="F1699" s="22">
        <f t="shared" si="79"/>
        <v>32874</v>
      </c>
      <c r="G1699" t="s">
        <v>5644</v>
      </c>
      <c r="H1699">
        <f t="shared" si="80"/>
        <v>6.9</v>
      </c>
      <c r="I1699">
        <v>6.9</v>
      </c>
      <c r="J1699">
        <v>40000</v>
      </c>
      <c r="K1699" t="s">
        <v>5767</v>
      </c>
      <c r="L1699" t="s">
        <v>4567</v>
      </c>
      <c r="M1699" t="s">
        <v>469</v>
      </c>
      <c r="N1699" t="s">
        <v>15</v>
      </c>
      <c r="O1699">
        <v>30000000</v>
      </c>
      <c r="P1699">
        <v>27931461</v>
      </c>
      <c r="Q1699">
        <f>_xlfn.XLOOKUP(E1699,CPI!A:A,CPI!B:B)</f>
        <v>130.69999999999999</v>
      </c>
      <c r="R1699" s="12">
        <f>P1699*(CPI!$B$112/Movie!Q1699)</f>
        <v>65116420.556235656</v>
      </c>
      <c r="S1699" t="s">
        <v>5768</v>
      </c>
      <c r="T1699">
        <v>77</v>
      </c>
    </row>
    <row r="1700" spans="1:20" x14ac:dyDescent="0.3">
      <c r="A1700" t="s">
        <v>5769</v>
      </c>
      <c r="B1700" t="str">
        <f t="shared" si="78"/>
        <v>R</v>
      </c>
      <c r="C1700" t="s">
        <v>1</v>
      </c>
      <c r="D1700" t="s">
        <v>26</v>
      </c>
      <c r="E1700">
        <v>1990</v>
      </c>
      <c r="F1700" s="22">
        <f t="shared" si="79"/>
        <v>32874</v>
      </c>
      <c r="G1700" t="s">
        <v>5677</v>
      </c>
      <c r="H1700">
        <f t="shared" si="80"/>
        <v>6.5</v>
      </c>
      <c r="I1700">
        <v>6.5</v>
      </c>
      <c r="J1700">
        <v>14000</v>
      </c>
      <c r="K1700" t="s">
        <v>5770</v>
      </c>
      <c r="L1700" t="s">
        <v>5770</v>
      </c>
      <c r="M1700" t="s">
        <v>5771</v>
      </c>
      <c r="N1700" t="s">
        <v>15</v>
      </c>
      <c r="O1700">
        <v>2500000</v>
      </c>
      <c r="P1700">
        <v>26385627</v>
      </c>
      <c r="Q1700">
        <f>_xlfn.XLOOKUP(E1700,CPI!A:A,CPI!B:B)</f>
        <v>130.69999999999999</v>
      </c>
      <c r="R1700" s="12">
        <f>P1700*(CPI!$B$112/Movie!Q1700)</f>
        <v>61512628.514919661</v>
      </c>
      <c r="S1700" t="s">
        <v>5772</v>
      </c>
      <c r="T1700">
        <v>100</v>
      </c>
    </row>
    <row r="1701" spans="1:20" x14ac:dyDescent="0.3">
      <c r="A1701" t="s">
        <v>5773</v>
      </c>
      <c r="B1701" t="str">
        <f t="shared" si="78"/>
        <v>R</v>
      </c>
      <c r="C1701" t="s">
        <v>1</v>
      </c>
      <c r="D1701" t="s">
        <v>19</v>
      </c>
      <c r="E1701">
        <v>1990</v>
      </c>
      <c r="F1701" s="22">
        <f t="shared" si="79"/>
        <v>32874</v>
      </c>
      <c r="G1701" t="s">
        <v>5774</v>
      </c>
      <c r="H1701">
        <f t="shared" si="80"/>
        <v>5.9</v>
      </c>
      <c r="I1701">
        <v>5.9</v>
      </c>
      <c r="J1701">
        <v>40000</v>
      </c>
      <c r="K1701" t="s">
        <v>62</v>
      </c>
      <c r="L1701" t="s">
        <v>5775</v>
      </c>
      <c r="M1701" t="s">
        <v>1470</v>
      </c>
      <c r="N1701" t="s">
        <v>15</v>
      </c>
      <c r="O1701">
        <v>38000000</v>
      </c>
      <c r="P1701">
        <v>153518974</v>
      </c>
      <c r="Q1701">
        <f>_xlfn.XLOOKUP(E1701,CPI!A:A,CPI!B:B)</f>
        <v>130.69999999999999</v>
      </c>
      <c r="R1701" s="12">
        <f>P1701*(CPI!$B$112/Movie!Q1701)</f>
        <v>357897715.2088753</v>
      </c>
      <c r="S1701" t="s">
        <v>29</v>
      </c>
      <c r="T1701">
        <v>93</v>
      </c>
    </row>
    <row r="1702" spans="1:20" x14ac:dyDescent="0.3">
      <c r="A1702" t="s">
        <v>5776</v>
      </c>
      <c r="B1702" t="str">
        <f t="shared" si="78"/>
        <v>R</v>
      </c>
      <c r="C1702" t="s">
        <v>1</v>
      </c>
      <c r="D1702" t="s">
        <v>37</v>
      </c>
      <c r="E1702">
        <v>1990</v>
      </c>
      <c r="F1702" s="22">
        <f t="shared" si="79"/>
        <v>32874</v>
      </c>
      <c r="G1702" t="s">
        <v>5747</v>
      </c>
      <c r="H1702">
        <f t="shared" si="80"/>
        <v>6.9</v>
      </c>
      <c r="I1702">
        <v>6.9</v>
      </c>
      <c r="J1702">
        <v>40000</v>
      </c>
      <c r="K1702" t="s">
        <v>5777</v>
      </c>
      <c r="L1702" t="s">
        <v>5778</v>
      </c>
      <c r="M1702" t="s">
        <v>5779</v>
      </c>
      <c r="N1702" t="s">
        <v>15</v>
      </c>
      <c r="O1702">
        <v>4200000</v>
      </c>
      <c r="P1702">
        <v>5835247</v>
      </c>
      <c r="Q1702">
        <f>_xlfn.XLOOKUP(E1702,CPI!A:A,CPI!B:B)</f>
        <v>130.69999999999999</v>
      </c>
      <c r="R1702" s="12">
        <f>P1702*(CPI!$B$112/Movie!Q1702)</f>
        <v>13603670.703136954</v>
      </c>
      <c r="S1702" t="s">
        <v>5410</v>
      </c>
      <c r="T1702">
        <v>92</v>
      </c>
    </row>
    <row r="1703" spans="1:20" x14ac:dyDescent="0.3">
      <c r="A1703" t="s">
        <v>5780</v>
      </c>
      <c r="B1703" t="str">
        <f t="shared" si="78"/>
        <v>R</v>
      </c>
      <c r="C1703" t="s">
        <v>1</v>
      </c>
      <c r="D1703" t="s">
        <v>1189</v>
      </c>
      <c r="E1703">
        <v>1990</v>
      </c>
      <c r="F1703" s="22">
        <f t="shared" si="79"/>
        <v>32874</v>
      </c>
      <c r="G1703" t="s">
        <v>5781</v>
      </c>
      <c r="H1703">
        <f t="shared" si="80"/>
        <v>6.4</v>
      </c>
      <c r="I1703">
        <v>6.4</v>
      </c>
      <c r="J1703">
        <v>19000</v>
      </c>
      <c r="K1703" t="s">
        <v>923</v>
      </c>
      <c r="L1703" t="s">
        <v>5782</v>
      </c>
      <c r="M1703" t="s">
        <v>4031</v>
      </c>
      <c r="N1703" t="s">
        <v>15</v>
      </c>
      <c r="O1703">
        <v>18000000</v>
      </c>
      <c r="P1703">
        <v>44926706</v>
      </c>
      <c r="Q1703">
        <f>_xlfn.XLOOKUP(E1703,CPI!A:A,CPI!B:B)</f>
        <v>130.69999999999999</v>
      </c>
      <c r="R1703" s="12">
        <f>P1703*(CPI!$B$112/Movie!Q1703)</f>
        <v>104737316.89517981</v>
      </c>
      <c r="S1703" t="s">
        <v>4515</v>
      </c>
      <c r="T1703">
        <v>102</v>
      </c>
    </row>
    <row r="1704" spans="1:20" x14ac:dyDescent="0.3">
      <c r="A1704" t="s">
        <v>5783</v>
      </c>
      <c r="B1704" t="str">
        <f t="shared" si="78"/>
        <v>R</v>
      </c>
      <c r="C1704" t="s">
        <v>1</v>
      </c>
      <c r="D1704" t="s">
        <v>26</v>
      </c>
      <c r="E1704">
        <v>1990</v>
      </c>
      <c r="F1704" s="22">
        <f t="shared" si="79"/>
        <v>32874</v>
      </c>
      <c r="G1704" t="s">
        <v>5784</v>
      </c>
      <c r="H1704">
        <f t="shared" si="80"/>
        <v>6.7</v>
      </c>
      <c r="I1704">
        <v>6.7</v>
      </c>
      <c r="J1704">
        <v>16000</v>
      </c>
      <c r="K1704" t="s">
        <v>459</v>
      </c>
      <c r="L1704" t="s">
        <v>5785</v>
      </c>
      <c r="M1704" t="s">
        <v>732</v>
      </c>
      <c r="N1704" t="s">
        <v>15</v>
      </c>
      <c r="O1704">
        <v>22000000</v>
      </c>
      <c r="P1704">
        <v>39071603</v>
      </c>
      <c r="Q1704">
        <f>_xlfn.XLOOKUP(E1704,CPI!A:A,CPI!B:B)</f>
        <v>130.69999999999999</v>
      </c>
      <c r="R1704" s="12">
        <f>P1704*(CPI!$B$112/Movie!Q1704)</f>
        <v>91087356.037490442</v>
      </c>
      <c r="S1704" t="s">
        <v>16</v>
      </c>
      <c r="T1704">
        <v>101</v>
      </c>
    </row>
    <row r="1705" spans="1:20" x14ac:dyDescent="0.3">
      <c r="A1705" t="s">
        <v>5786</v>
      </c>
      <c r="B1705" t="str">
        <f t="shared" si="78"/>
        <v>NC-17</v>
      </c>
      <c r="C1705" t="s">
        <v>494</v>
      </c>
      <c r="D1705" t="s">
        <v>48</v>
      </c>
      <c r="E1705">
        <v>1990</v>
      </c>
      <c r="F1705" s="22">
        <f t="shared" si="79"/>
        <v>32874</v>
      </c>
      <c r="G1705" t="s">
        <v>5716</v>
      </c>
      <c r="H1705">
        <f t="shared" si="80"/>
        <v>6.3</v>
      </c>
      <c r="I1705">
        <v>6.3</v>
      </c>
      <c r="J1705">
        <v>13000</v>
      </c>
      <c r="K1705" t="s">
        <v>1499</v>
      </c>
      <c r="L1705" t="s">
        <v>5787</v>
      </c>
      <c r="M1705" t="s">
        <v>5788</v>
      </c>
      <c r="N1705" t="s">
        <v>15</v>
      </c>
      <c r="P1705">
        <v>23472449</v>
      </c>
      <c r="Q1705">
        <f>_xlfn.XLOOKUP(E1705,CPI!A:A,CPI!B:B)</f>
        <v>130.69999999999999</v>
      </c>
      <c r="R1705" s="12">
        <f>P1705*(CPI!$B$112/Movie!Q1705)</f>
        <v>54721156.926549353</v>
      </c>
      <c r="S1705" t="s">
        <v>46</v>
      </c>
      <c r="T1705">
        <v>136</v>
      </c>
    </row>
    <row r="1706" spans="1:20" x14ac:dyDescent="0.3">
      <c r="A1706" t="s">
        <v>5789</v>
      </c>
      <c r="B1706" t="str">
        <f t="shared" si="78"/>
        <v>R</v>
      </c>
      <c r="C1706" t="s">
        <v>1</v>
      </c>
      <c r="D1706" t="s">
        <v>19</v>
      </c>
      <c r="E1706">
        <v>1990</v>
      </c>
      <c r="F1706" s="22">
        <f t="shared" si="79"/>
        <v>32874</v>
      </c>
      <c r="G1706" t="s">
        <v>4739</v>
      </c>
      <c r="H1706">
        <f t="shared" si="80"/>
        <v>5.8</v>
      </c>
      <c r="I1706">
        <v>5.8</v>
      </c>
      <c r="J1706">
        <v>28000</v>
      </c>
      <c r="K1706" t="s">
        <v>745</v>
      </c>
      <c r="L1706" t="s">
        <v>5790</v>
      </c>
      <c r="M1706" t="s">
        <v>4605</v>
      </c>
      <c r="N1706" t="s">
        <v>15</v>
      </c>
      <c r="O1706">
        <v>10000000</v>
      </c>
      <c r="P1706">
        <v>47410827</v>
      </c>
      <c r="Q1706">
        <f>_xlfn.XLOOKUP(E1706,CPI!A:A,CPI!B:B)</f>
        <v>130.69999999999999</v>
      </c>
      <c r="R1706" s="12">
        <f>P1706*(CPI!$B$112/Movie!Q1706)</f>
        <v>110528530.88676359</v>
      </c>
      <c r="S1706" t="s">
        <v>8</v>
      </c>
      <c r="T1706">
        <v>96</v>
      </c>
    </row>
    <row r="1707" spans="1:20" x14ac:dyDescent="0.3">
      <c r="A1707" t="s">
        <v>5791</v>
      </c>
      <c r="B1707" t="str">
        <f t="shared" si="78"/>
        <v>R</v>
      </c>
      <c r="C1707" t="s">
        <v>1</v>
      </c>
      <c r="D1707" t="s">
        <v>26</v>
      </c>
      <c r="E1707">
        <v>1990</v>
      </c>
      <c r="F1707" s="22">
        <f t="shared" si="79"/>
        <v>32874</v>
      </c>
      <c r="G1707" t="s">
        <v>5792</v>
      </c>
      <c r="H1707">
        <f t="shared" si="80"/>
        <v>7.2</v>
      </c>
      <c r="I1707">
        <v>7.2</v>
      </c>
      <c r="J1707">
        <v>27000</v>
      </c>
      <c r="K1707" t="s">
        <v>5793</v>
      </c>
      <c r="L1707" t="s">
        <v>5793</v>
      </c>
      <c r="M1707" t="s">
        <v>5275</v>
      </c>
      <c r="N1707" t="s">
        <v>180</v>
      </c>
      <c r="P1707">
        <v>11541758</v>
      </c>
      <c r="Q1707">
        <f>_xlfn.XLOOKUP(E1707,CPI!A:A,CPI!B:B)</f>
        <v>130.69999999999999</v>
      </c>
      <c r="R1707" s="12">
        <f>P1707*(CPI!$B$112/Movie!Q1707)</f>
        <v>26907220.065799542</v>
      </c>
      <c r="S1707" t="s">
        <v>2011</v>
      </c>
      <c r="T1707">
        <v>102</v>
      </c>
    </row>
    <row r="1708" spans="1:20" x14ac:dyDescent="0.3">
      <c r="A1708" t="s">
        <v>5794</v>
      </c>
      <c r="B1708" t="str">
        <f t="shared" si="78"/>
        <v>PG</v>
      </c>
      <c r="C1708" t="s">
        <v>18</v>
      </c>
      <c r="D1708" t="s">
        <v>2</v>
      </c>
      <c r="E1708">
        <v>1990</v>
      </c>
      <c r="F1708" s="22">
        <f t="shared" si="79"/>
        <v>32874</v>
      </c>
      <c r="G1708" t="s">
        <v>5795</v>
      </c>
      <c r="H1708">
        <f t="shared" si="80"/>
        <v>6.7</v>
      </c>
      <c r="I1708">
        <v>6.7</v>
      </c>
      <c r="J1708">
        <v>22000</v>
      </c>
      <c r="K1708" t="s">
        <v>548</v>
      </c>
      <c r="L1708" t="s">
        <v>5238</v>
      </c>
      <c r="M1708" t="s">
        <v>520</v>
      </c>
      <c r="N1708" t="s">
        <v>15</v>
      </c>
      <c r="P1708">
        <v>20710451</v>
      </c>
      <c r="Q1708">
        <f>_xlfn.XLOOKUP(E1708,CPI!A:A,CPI!B:B)</f>
        <v>130.69999999999999</v>
      </c>
      <c r="R1708" s="12">
        <f>P1708*(CPI!$B$112/Movie!Q1708)</f>
        <v>48282130.219586842</v>
      </c>
      <c r="S1708" t="s">
        <v>5796</v>
      </c>
      <c r="T1708">
        <v>135</v>
      </c>
    </row>
    <row r="1709" spans="1:20" x14ac:dyDescent="0.3">
      <c r="A1709" t="s">
        <v>5797</v>
      </c>
      <c r="B1709" t="str">
        <f t="shared" si="78"/>
        <v>PG</v>
      </c>
      <c r="C1709" t="s">
        <v>18</v>
      </c>
      <c r="D1709" t="s">
        <v>10</v>
      </c>
      <c r="E1709">
        <v>1990</v>
      </c>
      <c r="F1709" s="22">
        <f t="shared" si="79"/>
        <v>32874</v>
      </c>
      <c r="G1709" t="s">
        <v>5798</v>
      </c>
      <c r="H1709">
        <f t="shared" si="80"/>
        <v>5.2</v>
      </c>
      <c r="I1709">
        <v>5.2</v>
      </c>
      <c r="J1709">
        <v>25000</v>
      </c>
      <c r="K1709" t="s">
        <v>518</v>
      </c>
      <c r="L1709" t="s">
        <v>5799</v>
      </c>
      <c r="M1709" t="s">
        <v>5800</v>
      </c>
      <c r="N1709" t="s">
        <v>5801</v>
      </c>
      <c r="O1709">
        <v>36000000</v>
      </c>
      <c r="P1709">
        <v>17373527</v>
      </c>
      <c r="Q1709">
        <f>_xlfn.XLOOKUP(E1709,CPI!A:A,CPI!B:B)</f>
        <v>130.69999999999999</v>
      </c>
      <c r="R1709" s="12">
        <f>P1709*(CPI!$B$112/Movie!Q1709)</f>
        <v>40502782.531752102</v>
      </c>
      <c r="S1709" t="s">
        <v>8</v>
      </c>
      <c r="T1709">
        <v>89</v>
      </c>
    </row>
    <row r="1710" spans="1:20" x14ac:dyDescent="0.3">
      <c r="A1710" t="s">
        <v>5802</v>
      </c>
      <c r="B1710" t="str">
        <f t="shared" si="78"/>
        <v>PG-13</v>
      </c>
      <c r="C1710" t="s">
        <v>1984</v>
      </c>
      <c r="D1710" t="s">
        <v>19</v>
      </c>
      <c r="E1710">
        <v>1990</v>
      </c>
      <c r="F1710" s="22">
        <f t="shared" si="79"/>
        <v>32874</v>
      </c>
      <c r="G1710" t="s">
        <v>5688</v>
      </c>
      <c r="H1710">
        <f t="shared" si="80"/>
        <v>6</v>
      </c>
      <c r="I1710">
        <v>6</v>
      </c>
      <c r="J1710">
        <v>23000</v>
      </c>
      <c r="K1710" t="s">
        <v>2562</v>
      </c>
      <c r="L1710" t="s">
        <v>2562</v>
      </c>
      <c r="M1710" t="s">
        <v>3243</v>
      </c>
      <c r="N1710" t="s">
        <v>15</v>
      </c>
      <c r="P1710">
        <v>16247964</v>
      </c>
      <c r="Q1710">
        <f>_xlfn.XLOOKUP(E1710,CPI!A:A,CPI!B:B)</f>
        <v>130.69999999999999</v>
      </c>
      <c r="R1710" s="12">
        <f>P1710*(CPI!$B$112/Movie!Q1710)</f>
        <v>37878765.346595258</v>
      </c>
      <c r="S1710" t="s">
        <v>5602</v>
      </c>
      <c r="T1710">
        <v>98</v>
      </c>
    </row>
    <row r="1711" spans="1:20" x14ac:dyDescent="0.3">
      <c r="A1711" t="s">
        <v>5803</v>
      </c>
      <c r="B1711" t="str">
        <f t="shared" si="78"/>
        <v>R</v>
      </c>
      <c r="C1711" t="s">
        <v>1</v>
      </c>
      <c r="D1711" t="s">
        <v>37</v>
      </c>
      <c r="E1711">
        <v>1990</v>
      </c>
      <c r="F1711" s="22">
        <f t="shared" si="79"/>
        <v>32874</v>
      </c>
      <c r="G1711" t="s">
        <v>5756</v>
      </c>
      <c r="H1711">
        <f t="shared" si="80"/>
        <v>5.0999999999999996</v>
      </c>
      <c r="I1711">
        <v>5.0999999999999996</v>
      </c>
      <c r="J1711">
        <v>15000</v>
      </c>
      <c r="K1711" t="s">
        <v>5364</v>
      </c>
      <c r="L1711" t="s">
        <v>5804</v>
      </c>
      <c r="M1711" t="s">
        <v>5805</v>
      </c>
      <c r="N1711" t="s">
        <v>15</v>
      </c>
      <c r="O1711">
        <v>2000000</v>
      </c>
      <c r="P1711">
        <v>5765562</v>
      </c>
      <c r="Q1711">
        <f>_xlfn.XLOOKUP(E1711,CPI!A:A,CPI!B:B)</f>
        <v>130.69999999999999</v>
      </c>
      <c r="R1711" s="12">
        <f>P1711*(CPI!$B$112/Movie!Q1711)</f>
        <v>13441214.547819434</v>
      </c>
      <c r="S1711" t="s">
        <v>5806</v>
      </c>
      <c r="T1711">
        <v>85</v>
      </c>
    </row>
    <row r="1712" spans="1:20" x14ac:dyDescent="0.3">
      <c r="A1712" t="s">
        <v>5807</v>
      </c>
      <c r="B1712" t="str">
        <f t="shared" si="78"/>
        <v>R</v>
      </c>
      <c r="C1712" t="s">
        <v>1</v>
      </c>
      <c r="D1712" t="s">
        <v>48</v>
      </c>
      <c r="E1712">
        <v>1990</v>
      </c>
      <c r="F1712" s="22">
        <f t="shared" si="79"/>
        <v>32874</v>
      </c>
      <c r="G1712" t="s">
        <v>5729</v>
      </c>
      <c r="H1712">
        <f t="shared" si="80"/>
        <v>7.2</v>
      </c>
      <c r="I1712">
        <v>7.2</v>
      </c>
      <c r="J1712">
        <v>15000</v>
      </c>
      <c r="K1712" t="s">
        <v>4038</v>
      </c>
      <c r="L1712" t="s">
        <v>5808</v>
      </c>
      <c r="M1712" t="s">
        <v>4552</v>
      </c>
      <c r="N1712" t="s">
        <v>15</v>
      </c>
      <c r="P1712">
        <v>15445131</v>
      </c>
      <c r="Q1712">
        <f>_xlfn.XLOOKUP(E1712,CPI!A:A,CPI!B:B)</f>
        <v>130.69999999999999</v>
      </c>
      <c r="R1712" s="12">
        <f>P1712*(CPI!$B$112/Movie!Q1712)</f>
        <v>36007126.363427699</v>
      </c>
      <c r="S1712" t="s">
        <v>5809</v>
      </c>
      <c r="T1712">
        <v>111</v>
      </c>
    </row>
    <row r="1713" spans="1:20" x14ac:dyDescent="0.3">
      <c r="A1713" t="s">
        <v>5810</v>
      </c>
      <c r="B1713" t="str">
        <f t="shared" si="78"/>
        <v>R</v>
      </c>
      <c r="C1713" t="s">
        <v>1</v>
      </c>
      <c r="D1713" t="s">
        <v>26</v>
      </c>
      <c r="E1713">
        <v>1990</v>
      </c>
      <c r="F1713" s="22">
        <f t="shared" si="79"/>
        <v>32874</v>
      </c>
      <c r="G1713" t="s">
        <v>5638</v>
      </c>
      <c r="H1713">
        <f t="shared" si="80"/>
        <v>6.2</v>
      </c>
      <c r="I1713">
        <v>6.2</v>
      </c>
      <c r="J1713">
        <v>9400</v>
      </c>
      <c r="K1713" t="s">
        <v>5811</v>
      </c>
      <c r="L1713" t="s">
        <v>5812</v>
      </c>
      <c r="M1713" t="s">
        <v>5813</v>
      </c>
      <c r="N1713" t="s">
        <v>15</v>
      </c>
      <c r="O1713">
        <v>2500000</v>
      </c>
      <c r="P1713">
        <v>205068</v>
      </c>
      <c r="Q1713">
        <f>_xlfn.XLOOKUP(E1713,CPI!A:A,CPI!B:B)</f>
        <v>130.69999999999999</v>
      </c>
      <c r="R1713" s="12">
        <f>P1713*(CPI!$B$112/Movie!Q1713)</f>
        <v>478073.60061208875</v>
      </c>
      <c r="S1713" t="s">
        <v>5814</v>
      </c>
      <c r="T1713">
        <v>85</v>
      </c>
    </row>
    <row r="1714" spans="1:20" x14ac:dyDescent="0.3">
      <c r="A1714" t="s">
        <v>5815</v>
      </c>
      <c r="B1714" t="str">
        <f t="shared" si="78"/>
        <v>R</v>
      </c>
      <c r="C1714" t="s">
        <v>1</v>
      </c>
      <c r="D1714" t="s">
        <v>19</v>
      </c>
      <c r="E1714">
        <v>1990</v>
      </c>
      <c r="F1714" s="22">
        <f t="shared" si="79"/>
        <v>32874</v>
      </c>
      <c r="G1714" t="s">
        <v>5784</v>
      </c>
      <c r="H1714">
        <f t="shared" si="80"/>
        <v>7.2</v>
      </c>
      <c r="I1714">
        <v>7.2</v>
      </c>
      <c r="J1714">
        <v>21000</v>
      </c>
      <c r="K1714" t="s">
        <v>4085</v>
      </c>
      <c r="L1714" t="s">
        <v>5816</v>
      </c>
      <c r="M1714" t="s">
        <v>972</v>
      </c>
      <c r="N1714" t="s">
        <v>7</v>
      </c>
      <c r="O1714">
        <v>18000000</v>
      </c>
      <c r="P1714">
        <v>1911542</v>
      </c>
      <c r="Q1714">
        <f>_xlfn.XLOOKUP(E1714,CPI!A:A,CPI!B:B)</f>
        <v>130.69999999999999</v>
      </c>
      <c r="R1714" s="12">
        <f>P1714*(CPI!$B$112/Movie!Q1714)</f>
        <v>4456364.555470543</v>
      </c>
      <c r="S1714" t="s">
        <v>5817</v>
      </c>
      <c r="T1714">
        <v>134</v>
      </c>
    </row>
    <row r="1715" spans="1:20" x14ac:dyDescent="0.3">
      <c r="A1715" t="s">
        <v>5818</v>
      </c>
      <c r="B1715" t="str">
        <f t="shared" si="78"/>
        <v>PG-13</v>
      </c>
      <c r="C1715" t="s">
        <v>1984</v>
      </c>
      <c r="D1715" t="s">
        <v>19</v>
      </c>
      <c r="E1715">
        <v>1990</v>
      </c>
      <c r="F1715" s="22">
        <f t="shared" si="79"/>
        <v>32874</v>
      </c>
      <c r="G1715" t="s">
        <v>5819</v>
      </c>
      <c r="H1715">
        <f t="shared" si="80"/>
        <v>6</v>
      </c>
      <c r="I1715">
        <v>6</v>
      </c>
      <c r="J1715">
        <v>42000</v>
      </c>
      <c r="K1715" t="s">
        <v>899</v>
      </c>
      <c r="L1715" t="s">
        <v>2699</v>
      </c>
      <c r="M1715" t="s">
        <v>520</v>
      </c>
      <c r="N1715" t="s">
        <v>15</v>
      </c>
      <c r="O1715">
        <v>20000000</v>
      </c>
      <c r="P1715">
        <v>138697012</v>
      </c>
      <c r="Q1715">
        <f>_xlfn.XLOOKUP(E1715,CPI!A:A,CPI!B:B)</f>
        <v>130.69999999999999</v>
      </c>
      <c r="R1715" s="12">
        <f>P1715*(CPI!$B$112/Movie!Q1715)</f>
        <v>323343378.3963275</v>
      </c>
      <c r="S1715" t="s">
        <v>46</v>
      </c>
      <c r="T1715">
        <v>110</v>
      </c>
    </row>
    <row r="1716" spans="1:20" x14ac:dyDescent="0.3">
      <c r="A1716" t="s">
        <v>5820</v>
      </c>
      <c r="B1716" t="str">
        <f t="shared" si="78"/>
        <v>PG-13</v>
      </c>
      <c r="C1716" t="s">
        <v>1984</v>
      </c>
      <c r="D1716" t="s">
        <v>19</v>
      </c>
      <c r="E1716">
        <v>1990</v>
      </c>
      <c r="F1716" s="22">
        <f t="shared" si="79"/>
        <v>32874</v>
      </c>
      <c r="G1716" t="s">
        <v>5821</v>
      </c>
      <c r="H1716">
        <f t="shared" si="80"/>
        <v>6.9</v>
      </c>
      <c r="I1716">
        <v>6.9</v>
      </c>
      <c r="J1716">
        <v>27000</v>
      </c>
      <c r="K1716" t="s">
        <v>5252</v>
      </c>
      <c r="L1716" t="s">
        <v>5592</v>
      </c>
      <c r="M1716" t="s">
        <v>2224</v>
      </c>
      <c r="N1716" t="s">
        <v>7</v>
      </c>
      <c r="O1716">
        <v>23000000</v>
      </c>
      <c r="P1716">
        <v>27441977</v>
      </c>
      <c r="Q1716">
        <f>_xlfn.XLOOKUP(E1716,CPI!A:A,CPI!B:B)</f>
        <v>130.69999999999999</v>
      </c>
      <c r="R1716" s="12">
        <f>P1716*(CPI!$B$112/Movie!Q1716)</f>
        <v>63975289.915072687</v>
      </c>
      <c r="S1716" t="s">
        <v>602</v>
      </c>
      <c r="T1716">
        <v>107</v>
      </c>
    </row>
    <row r="1717" spans="1:20" x14ac:dyDescent="0.3">
      <c r="A1717" t="s">
        <v>5822</v>
      </c>
      <c r="B1717" t="str">
        <f t="shared" si="78"/>
        <v>R</v>
      </c>
      <c r="C1717" t="s">
        <v>1</v>
      </c>
      <c r="D1717" t="s">
        <v>19</v>
      </c>
      <c r="E1717">
        <v>1990</v>
      </c>
      <c r="F1717" s="22">
        <f t="shared" si="79"/>
        <v>32874</v>
      </c>
      <c r="G1717" t="s">
        <v>5823</v>
      </c>
      <c r="H1717">
        <f t="shared" si="80"/>
        <v>6.4</v>
      </c>
      <c r="I1717">
        <v>6.4</v>
      </c>
      <c r="J1717">
        <v>17000</v>
      </c>
      <c r="K1717" t="s">
        <v>3770</v>
      </c>
      <c r="L1717" t="s">
        <v>4472</v>
      </c>
      <c r="M1717" t="s">
        <v>5824</v>
      </c>
      <c r="N1717" t="s">
        <v>15</v>
      </c>
      <c r="O1717">
        <v>20000000</v>
      </c>
      <c r="P1717">
        <v>21413502</v>
      </c>
      <c r="Q1717">
        <f>_xlfn.XLOOKUP(E1717,CPI!A:A,CPI!B:B)</f>
        <v>130.69999999999999</v>
      </c>
      <c r="R1717" s="12">
        <f>P1717*(CPI!$B$112/Movie!Q1717)</f>
        <v>49921148.120887533</v>
      </c>
      <c r="S1717" t="s">
        <v>165</v>
      </c>
      <c r="T1717">
        <v>104</v>
      </c>
    </row>
    <row r="1718" spans="1:20" x14ac:dyDescent="0.3">
      <c r="A1718" t="s">
        <v>5825</v>
      </c>
      <c r="B1718" t="str">
        <f t="shared" si="78"/>
        <v>R</v>
      </c>
      <c r="C1718" t="s">
        <v>1</v>
      </c>
      <c r="D1718" t="s">
        <v>19</v>
      </c>
      <c r="E1718">
        <v>1990</v>
      </c>
      <c r="F1718" s="22">
        <f t="shared" si="79"/>
        <v>32874</v>
      </c>
      <c r="G1718" t="s">
        <v>5716</v>
      </c>
      <c r="H1718">
        <f t="shared" si="80"/>
        <v>6</v>
      </c>
      <c r="I1718">
        <v>6</v>
      </c>
      <c r="J1718">
        <v>21000</v>
      </c>
      <c r="K1718" t="s">
        <v>4593</v>
      </c>
      <c r="L1718" t="s">
        <v>5826</v>
      </c>
      <c r="M1718" t="s">
        <v>4605</v>
      </c>
      <c r="N1718" t="s">
        <v>15</v>
      </c>
      <c r="O1718">
        <v>12000000</v>
      </c>
      <c r="P1718">
        <v>57968936</v>
      </c>
      <c r="Q1718">
        <f>_xlfn.XLOOKUP(E1718,CPI!A:A,CPI!B:B)</f>
        <v>130.69999999999999</v>
      </c>
      <c r="R1718" s="12">
        <f>P1718*(CPI!$B$112/Movie!Q1718)</f>
        <v>135142576.88752869</v>
      </c>
      <c r="S1718" t="s">
        <v>5827</v>
      </c>
      <c r="T1718">
        <v>93</v>
      </c>
    </row>
    <row r="1719" spans="1:20" x14ac:dyDescent="0.3">
      <c r="A1719" t="s">
        <v>5828</v>
      </c>
      <c r="B1719" t="str">
        <f t="shared" si="78"/>
        <v>R</v>
      </c>
      <c r="C1719" t="s">
        <v>1</v>
      </c>
      <c r="D1719" t="s">
        <v>26</v>
      </c>
      <c r="E1719">
        <v>1990</v>
      </c>
      <c r="F1719" s="22">
        <f t="shared" si="79"/>
        <v>32874</v>
      </c>
      <c r="G1719" t="s">
        <v>3350</v>
      </c>
      <c r="H1719">
        <f t="shared" si="80"/>
        <v>4.5999999999999996</v>
      </c>
      <c r="I1719">
        <v>4.5999999999999996</v>
      </c>
      <c r="J1719">
        <v>2500</v>
      </c>
      <c r="K1719" t="s">
        <v>5829</v>
      </c>
      <c r="L1719" t="s">
        <v>5830</v>
      </c>
      <c r="M1719" t="s">
        <v>5831</v>
      </c>
      <c r="N1719" t="s">
        <v>15</v>
      </c>
      <c r="O1719">
        <v>350000</v>
      </c>
      <c r="P1719">
        <v>1242995</v>
      </c>
      <c r="Q1719">
        <f>_xlfn.XLOOKUP(E1719,CPI!A:A,CPI!B:B)</f>
        <v>130.69999999999999</v>
      </c>
      <c r="R1719" s="12">
        <f>P1719*(CPI!$B$112/Movie!Q1719)</f>
        <v>2897785.5891354247</v>
      </c>
      <c r="S1719" t="s">
        <v>4883</v>
      </c>
      <c r="T1719">
        <v>87</v>
      </c>
    </row>
    <row r="1720" spans="1:20" x14ac:dyDescent="0.3">
      <c r="A1720" t="s">
        <v>5832</v>
      </c>
      <c r="B1720" t="str">
        <f t="shared" si="78"/>
        <v>PG</v>
      </c>
      <c r="C1720" t="s">
        <v>18</v>
      </c>
      <c r="D1720" t="s">
        <v>2</v>
      </c>
      <c r="E1720">
        <v>1990</v>
      </c>
      <c r="F1720" s="22">
        <f t="shared" si="79"/>
        <v>32874</v>
      </c>
      <c r="G1720" t="s">
        <v>5688</v>
      </c>
      <c r="H1720">
        <f t="shared" si="80"/>
        <v>7.8</v>
      </c>
      <c r="I1720">
        <v>7.8</v>
      </c>
      <c r="J1720">
        <v>25000</v>
      </c>
      <c r="K1720" t="s">
        <v>2613</v>
      </c>
      <c r="L1720" t="s">
        <v>2613</v>
      </c>
      <c r="M1720" t="s">
        <v>5833</v>
      </c>
      <c r="N1720" t="s">
        <v>2093</v>
      </c>
      <c r="O1720">
        <v>12000000</v>
      </c>
      <c r="P1720">
        <v>2970161</v>
      </c>
      <c r="Q1720">
        <f>_xlfn.XLOOKUP(E1720,CPI!A:A,CPI!B:B)</f>
        <v>130.69999999999999</v>
      </c>
      <c r="R1720" s="12">
        <f>P1720*(CPI!$B$112/Movie!Q1720)</f>
        <v>6924315.659525631</v>
      </c>
      <c r="S1720" t="s">
        <v>8</v>
      </c>
      <c r="T1720">
        <v>119</v>
      </c>
    </row>
    <row r="1721" spans="1:20" x14ac:dyDescent="0.3">
      <c r="A1721" t="s">
        <v>5834</v>
      </c>
      <c r="B1721" t="str">
        <f t="shared" si="78"/>
        <v>R</v>
      </c>
      <c r="C1721" t="s">
        <v>1</v>
      </c>
      <c r="D1721" t="s">
        <v>19</v>
      </c>
      <c r="E1721">
        <v>1990</v>
      </c>
      <c r="F1721" s="22">
        <f t="shared" si="79"/>
        <v>32874</v>
      </c>
      <c r="G1721" t="s">
        <v>5738</v>
      </c>
      <c r="H1721">
        <f t="shared" si="80"/>
        <v>5.8</v>
      </c>
      <c r="I1721">
        <v>5.8</v>
      </c>
      <c r="J1721">
        <v>27000</v>
      </c>
      <c r="K1721" t="s">
        <v>912</v>
      </c>
      <c r="L1721" t="s">
        <v>5835</v>
      </c>
      <c r="M1721" t="s">
        <v>520</v>
      </c>
      <c r="N1721" t="s">
        <v>15</v>
      </c>
      <c r="O1721">
        <v>35000000</v>
      </c>
      <c r="P1721">
        <v>33461269</v>
      </c>
      <c r="Q1721">
        <f>_xlfn.XLOOKUP(E1721,CPI!A:A,CPI!B:B)</f>
        <v>130.69999999999999</v>
      </c>
      <c r="R1721" s="12">
        <f>P1721*(CPI!$B$112/Movie!Q1721)</f>
        <v>78008023.445294574</v>
      </c>
      <c r="S1721" t="s">
        <v>4134</v>
      </c>
      <c r="T1721">
        <v>113</v>
      </c>
    </row>
    <row r="1722" spans="1:20" x14ac:dyDescent="0.3">
      <c r="A1722" t="s">
        <v>5836</v>
      </c>
      <c r="B1722" t="str">
        <f t="shared" si="78"/>
        <v>R</v>
      </c>
      <c r="C1722" t="s">
        <v>1</v>
      </c>
      <c r="D1722" t="s">
        <v>26</v>
      </c>
      <c r="E1722">
        <v>1990</v>
      </c>
      <c r="F1722" s="22">
        <f t="shared" si="79"/>
        <v>32874</v>
      </c>
      <c r="G1722" t="s">
        <v>5138</v>
      </c>
      <c r="H1722">
        <f t="shared" si="80"/>
        <v>6.4</v>
      </c>
      <c r="I1722">
        <v>6.4</v>
      </c>
      <c r="J1722">
        <v>14000</v>
      </c>
      <c r="K1722" t="s">
        <v>481</v>
      </c>
      <c r="L1722" t="s">
        <v>5837</v>
      </c>
      <c r="M1722" t="s">
        <v>1713</v>
      </c>
      <c r="N1722" t="s">
        <v>15</v>
      </c>
      <c r="P1722">
        <v>16186793</v>
      </c>
      <c r="Q1722">
        <f>_xlfn.XLOOKUP(E1722,CPI!A:A,CPI!B:B)</f>
        <v>130.69999999999999</v>
      </c>
      <c r="R1722" s="12">
        <f>P1722*(CPI!$B$112/Movie!Q1722)</f>
        <v>37736157.820198931</v>
      </c>
      <c r="S1722" t="s">
        <v>5838</v>
      </c>
      <c r="T1722">
        <v>97</v>
      </c>
    </row>
    <row r="1723" spans="1:20" x14ac:dyDescent="0.3">
      <c r="A1723" t="s">
        <v>5839</v>
      </c>
      <c r="B1723" t="str">
        <f t="shared" si="78"/>
        <v>R</v>
      </c>
      <c r="C1723" t="s">
        <v>1</v>
      </c>
      <c r="D1723" t="s">
        <v>19</v>
      </c>
      <c r="E1723">
        <v>1990</v>
      </c>
      <c r="F1723" s="22">
        <f t="shared" si="79"/>
        <v>32874</v>
      </c>
      <c r="G1723" t="s">
        <v>5840</v>
      </c>
      <c r="H1723">
        <f t="shared" si="80"/>
        <v>5.9</v>
      </c>
      <c r="I1723">
        <v>5.9</v>
      </c>
      <c r="J1723">
        <v>7000</v>
      </c>
      <c r="K1723" t="s">
        <v>2115</v>
      </c>
      <c r="L1723" t="s">
        <v>2115</v>
      </c>
      <c r="M1723" t="s">
        <v>5841</v>
      </c>
      <c r="N1723" t="s">
        <v>15</v>
      </c>
      <c r="O1723">
        <v>5200000</v>
      </c>
      <c r="P1723">
        <v>2459895</v>
      </c>
      <c r="Q1723">
        <f>_xlfn.XLOOKUP(E1723,CPI!A:A,CPI!B:B)</f>
        <v>130.69999999999999</v>
      </c>
      <c r="R1723" s="12">
        <f>P1723*(CPI!$B$112/Movie!Q1723)</f>
        <v>5734736.0864575366</v>
      </c>
      <c r="S1723" t="s">
        <v>5218</v>
      </c>
      <c r="T1723">
        <v>99</v>
      </c>
    </row>
    <row r="1724" spans="1:20" x14ac:dyDescent="0.3">
      <c r="A1724" t="s">
        <v>5842</v>
      </c>
      <c r="B1724" t="str">
        <f t="shared" si="78"/>
        <v>R</v>
      </c>
      <c r="C1724" t="s">
        <v>1</v>
      </c>
      <c r="D1724" t="s">
        <v>19</v>
      </c>
      <c r="E1724">
        <v>1990</v>
      </c>
      <c r="F1724" s="22">
        <f t="shared" si="79"/>
        <v>32874</v>
      </c>
      <c r="G1724" t="s">
        <v>5784</v>
      </c>
      <c r="H1724">
        <f t="shared" si="80"/>
        <v>5.7</v>
      </c>
      <c r="I1724">
        <v>5.7</v>
      </c>
      <c r="J1724">
        <v>18000</v>
      </c>
      <c r="K1724" t="s">
        <v>3823</v>
      </c>
      <c r="L1724" t="s">
        <v>5843</v>
      </c>
      <c r="M1724" t="s">
        <v>4523</v>
      </c>
      <c r="N1724" t="s">
        <v>15</v>
      </c>
      <c r="O1724">
        <v>4000000</v>
      </c>
      <c r="P1724">
        <v>16853487</v>
      </c>
      <c r="Q1724">
        <f>_xlfn.XLOOKUP(E1724,CPI!A:A,CPI!B:B)</f>
        <v>130.69999999999999</v>
      </c>
      <c r="R1724" s="12">
        <f>P1724*(CPI!$B$112/Movie!Q1724)</f>
        <v>39290416.900535576</v>
      </c>
      <c r="S1724" t="s">
        <v>1670</v>
      </c>
      <c r="T1724">
        <v>89</v>
      </c>
    </row>
    <row r="1725" spans="1:20" x14ac:dyDescent="0.3">
      <c r="A1725" t="s">
        <v>5844</v>
      </c>
      <c r="B1725" t="str">
        <f t="shared" si="78"/>
        <v>R</v>
      </c>
      <c r="C1725" t="s">
        <v>1</v>
      </c>
      <c r="D1725" t="s">
        <v>2</v>
      </c>
      <c r="E1725">
        <v>1990</v>
      </c>
      <c r="F1725" s="22">
        <f t="shared" si="79"/>
        <v>32874</v>
      </c>
      <c r="G1725" t="s">
        <v>5696</v>
      </c>
      <c r="H1725">
        <f t="shared" si="80"/>
        <v>6.5</v>
      </c>
      <c r="I1725">
        <v>6.5</v>
      </c>
      <c r="J1725">
        <v>7700</v>
      </c>
      <c r="K1725" t="s">
        <v>5845</v>
      </c>
      <c r="L1725" t="s">
        <v>5846</v>
      </c>
      <c r="M1725" t="s">
        <v>3073</v>
      </c>
      <c r="N1725" t="s">
        <v>15</v>
      </c>
      <c r="P1725">
        <v>17487531</v>
      </c>
      <c r="Q1725">
        <f>_xlfn.XLOOKUP(E1725,CPI!A:A,CPI!B:B)</f>
        <v>130.69999999999999</v>
      </c>
      <c r="R1725" s="12">
        <f>P1725*(CPI!$B$112/Movie!Q1725)</f>
        <v>40768559.263198167</v>
      </c>
      <c r="S1725" t="s">
        <v>46</v>
      </c>
      <c r="T1725">
        <v>103</v>
      </c>
    </row>
    <row r="1726" spans="1:20" x14ac:dyDescent="0.3">
      <c r="A1726" t="s">
        <v>5847</v>
      </c>
      <c r="B1726" t="str">
        <f t="shared" si="78"/>
        <v>Not Rated</v>
      </c>
      <c r="C1726" t="s">
        <v>432</v>
      </c>
      <c r="D1726" t="s">
        <v>48</v>
      </c>
      <c r="E1726">
        <v>1990</v>
      </c>
      <c r="F1726" s="22">
        <f t="shared" si="79"/>
        <v>32874</v>
      </c>
      <c r="G1726" t="s">
        <v>5848</v>
      </c>
      <c r="H1726">
        <f t="shared" si="80"/>
        <v>8.3000000000000007</v>
      </c>
      <c r="I1726">
        <v>8.3000000000000007</v>
      </c>
      <c r="J1726">
        <v>17000</v>
      </c>
      <c r="K1726" t="s">
        <v>5849</v>
      </c>
      <c r="L1726" t="s">
        <v>5849</v>
      </c>
      <c r="M1726" t="s">
        <v>5850</v>
      </c>
      <c r="N1726" t="s">
        <v>5851</v>
      </c>
      <c r="Q1726">
        <f>_xlfn.XLOOKUP(E1726,CPI!A:A,CPI!B:B)</f>
        <v>130.69999999999999</v>
      </c>
      <c r="R1726" s="12">
        <f>P1726*(CPI!$B$112/Movie!Q1726)</f>
        <v>0</v>
      </c>
      <c r="S1726" t="s">
        <v>5852</v>
      </c>
      <c r="T1726">
        <v>98</v>
      </c>
    </row>
    <row r="1727" spans="1:20" x14ac:dyDescent="0.3">
      <c r="A1727" t="s">
        <v>5853</v>
      </c>
      <c r="B1727" t="str">
        <f t="shared" si="78"/>
        <v>R</v>
      </c>
      <c r="C1727" t="s">
        <v>1</v>
      </c>
      <c r="D1727" t="s">
        <v>26</v>
      </c>
      <c r="E1727">
        <v>1990</v>
      </c>
      <c r="F1727" s="22">
        <f t="shared" si="79"/>
        <v>32874</v>
      </c>
      <c r="G1727" t="s">
        <v>4510</v>
      </c>
      <c r="H1727">
        <f t="shared" si="80"/>
        <v>6.8</v>
      </c>
      <c r="I1727">
        <v>6.8</v>
      </c>
      <c r="J1727">
        <v>20000</v>
      </c>
      <c r="K1727" t="s">
        <v>4123</v>
      </c>
      <c r="L1727" t="s">
        <v>4696</v>
      </c>
      <c r="M1727" t="s">
        <v>531</v>
      </c>
      <c r="N1727" t="s">
        <v>15</v>
      </c>
      <c r="O1727">
        <v>15000000</v>
      </c>
      <c r="P1727">
        <v>15260154</v>
      </c>
      <c r="Q1727">
        <f>_xlfn.XLOOKUP(E1727,CPI!A:A,CPI!B:B)</f>
        <v>130.69999999999999</v>
      </c>
      <c r="R1727" s="12">
        <f>P1727*(CPI!$B$112/Movie!Q1727)</f>
        <v>35575890.77123183</v>
      </c>
      <c r="S1727" t="s">
        <v>5854</v>
      </c>
      <c r="T1727">
        <v>89</v>
      </c>
    </row>
    <row r="1728" spans="1:20" x14ac:dyDescent="0.3">
      <c r="A1728" t="s">
        <v>5855</v>
      </c>
      <c r="B1728" t="str">
        <f t="shared" si="78"/>
        <v>R</v>
      </c>
      <c r="C1728" t="s">
        <v>1</v>
      </c>
      <c r="D1728" t="s">
        <v>315</v>
      </c>
      <c r="E1728">
        <v>1990</v>
      </c>
      <c r="F1728" s="22">
        <f t="shared" si="79"/>
        <v>32874</v>
      </c>
      <c r="G1728" t="s">
        <v>5784</v>
      </c>
      <c r="H1728">
        <f t="shared" si="80"/>
        <v>6</v>
      </c>
      <c r="I1728">
        <v>6</v>
      </c>
      <c r="J1728">
        <v>13000</v>
      </c>
      <c r="K1728" t="s">
        <v>5856</v>
      </c>
      <c r="L1728" t="s">
        <v>5857</v>
      </c>
      <c r="M1728" t="s">
        <v>5858</v>
      </c>
      <c r="N1728" t="s">
        <v>7</v>
      </c>
      <c r="O1728">
        <v>1500000</v>
      </c>
      <c r="P1728">
        <v>5728953</v>
      </c>
      <c r="Q1728">
        <f>_xlfn.XLOOKUP(E1728,CPI!A:A,CPI!B:B)</f>
        <v>130.69999999999999</v>
      </c>
      <c r="R1728" s="12">
        <f>P1728*(CPI!$B$112/Movie!Q1728)</f>
        <v>13355868.241009947</v>
      </c>
      <c r="S1728" t="s">
        <v>4685</v>
      </c>
      <c r="T1728">
        <v>94</v>
      </c>
    </row>
    <row r="1729" spans="1:20" x14ac:dyDescent="0.3">
      <c r="A1729" t="s">
        <v>5859</v>
      </c>
      <c r="B1729" t="str">
        <f t="shared" si="78"/>
        <v>PG-13</v>
      </c>
      <c r="C1729" t="s">
        <v>1984</v>
      </c>
      <c r="D1729" t="s">
        <v>26</v>
      </c>
      <c r="E1729">
        <v>1990</v>
      </c>
      <c r="F1729" s="22">
        <f t="shared" si="79"/>
        <v>32874</v>
      </c>
      <c r="G1729" t="s">
        <v>5821</v>
      </c>
      <c r="H1729">
        <f t="shared" si="80"/>
        <v>6.4</v>
      </c>
      <c r="I1729">
        <v>6.4</v>
      </c>
      <c r="J1729">
        <v>12000</v>
      </c>
      <c r="K1729" t="s">
        <v>3579</v>
      </c>
      <c r="L1729" t="s">
        <v>3579</v>
      </c>
      <c r="M1729" t="s">
        <v>4178</v>
      </c>
      <c r="N1729" t="s">
        <v>15</v>
      </c>
      <c r="O1729">
        <v>20000000</v>
      </c>
      <c r="P1729">
        <v>15379253</v>
      </c>
      <c r="Q1729">
        <f>_xlfn.XLOOKUP(E1729,CPI!A:A,CPI!B:B)</f>
        <v>130.69999999999999</v>
      </c>
      <c r="R1729" s="12">
        <f>P1729*(CPI!$B$112/Movie!Q1729)</f>
        <v>35853545.440703906</v>
      </c>
      <c r="S1729" t="s">
        <v>5860</v>
      </c>
      <c r="T1729">
        <v>110</v>
      </c>
    </row>
    <row r="1730" spans="1:20" x14ac:dyDescent="0.3">
      <c r="A1730" t="s">
        <v>5861</v>
      </c>
      <c r="B1730" t="str">
        <f t="shared" si="78"/>
        <v>PG</v>
      </c>
      <c r="C1730" t="s">
        <v>18</v>
      </c>
      <c r="D1730" t="s">
        <v>26</v>
      </c>
      <c r="E1730">
        <v>1990</v>
      </c>
      <c r="F1730" s="22">
        <f t="shared" si="79"/>
        <v>32874</v>
      </c>
      <c r="G1730" t="s">
        <v>5700</v>
      </c>
      <c r="H1730">
        <f t="shared" si="80"/>
        <v>6.5</v>
      </c>
      <c r="I1730">
        <v>6.5</v>
      </c>
      <c r="J1730">
        <v>19000</v>
      </c>
      <c r="K1730" t="s">
        <v>2473</v>
      </c>
      <c r="L1730" t="s">
        <v>2473</v>
      </c>
      <c r="M1730" t="s">
        <v>5862</v>
      </c>
      <c r="N1730" t="s">
        <v>15</v>
      </c>
      <c r="O1730">
        <v>12000000</v>
      </c>
      <c r="P1730">
        <v>21460601</v>
      </c>
      <c r="Q1730">
        <f>_xlfn.XLOOKUP(E1730,CPI!A:A,CPI!B:B)</f>
        <v>130.69999999999999</v>
      </c>
      <c r="R1730" s="12">
        <f>P1730*(CPI!$B$112/Movie!Q1730)</f>
        <v>50030949.691660292</v>
      </c>
      <c r="S1730" t="s">
        <v>2085</v>
      </c>
      <c r="T1730">
        <v>102</v>
      </c>
    </row>
    <row r="1731" spans="1:20" x14ac:dyDescent="0.3">
      <c r="A1731" t="s">
        <v>5863</v>
      </c>
      <c r="B1731" t="str">
        <f t="shared" ref="B1731:B1794" si="81">IF(C1731="","Rating Pending",C1731)</f>
        <v>R</v>
      </c>
      <c r="C1731" t="s">
        <v>1</v>
      </c>
      <c r="D1731" t="s">
        <v>19</v>
      </c>
      <c r="E1731">
        <v>1990</v>
      </c>
      <c r="F1731" s="22">
        <f t="shared" ref="F1731:F1794" si="82">DATE(TRIM(E1731), 1, 1)</f>
        <v>32874</v>
      </c>
      <c r="G1731" t="s">
        <v>5327</v>
      </c>
      <c r="H1731">
        <f t="shared" ref="H1731:H1794" si="83">IF(I1731="","Score Pending",I1731)</f>
        <v>5.7</v>
      </c>
      <c r="I1731">
        <v>5.7</v>
      </c>
      <c r="J1731">
        <v>13000</v>
      </c>
      <c r="K1731" t="s">
        <v>3870</v>
      </c>
      <c r="L1731" t="s">
        <v>3870</v>
      </c>
      <c r="M1731" t="s">
        <v>577</v>
      </c>
      <c r="N1731" t="s">
        <v>15</v>
      </c>
      <c r="P1731">
        <v>8217997</v>
      </c>
      <c r="Q1731">
        <f>_xlfn.XLOOKUP(E1731,CPI!A:A,CPI!B:B)</f>
        <v>130.69999999999999</v>
      </c>
      <c r="R1731" s="12">
        <f>P1731*(CPI!$B$112/Movie!Q1731)</f>
        <v>19158559.188217293</v>
      </c>
      <c r="S1731" t="s">
        <v>5218</v>
      </c>
      <c r="T1731">
        <v>102</v>
      </c>
    </row>
    <row r="1732" spans="1:20" x14ac:dyDescent="0.3">
      <c r="A1732" t="s">
        <v>5864</v>
      </c>
      <c r="B1732" t="str">
        <f t="shared" si="81"/>
        <v>R</v>
      </c>
      <c r="C1732" t="s">
        <v>1</v>
      </c>
      <c r="D1732" t="s">
        <v>48</v>
      </c>
      <c r="E1732">
        <v>1990</v>
      </c>
      <c r="F1732" s="22">
        <f t="shared" si="82"/>
        <v>32874</v>
      </c>
      <c r="G1732" t="s">
        <v>5729</v>
      </c>
      <c r="H1732">
        <f t="shared" si="83"/>
        <v>6.6</v>
      </c>
      <c r="I1732">
        <v>6.6</v>
      </c>
      <c r="J1732">
        <v>7900</v>
      </c>
      <c r="K1732" t="s">
        <v>799</v>
      </c>
      <c r="L1732" t="s">
        <v>5865</v>
      </c>
      <c r="M1732" t="s">
        <v>5866</v>
      </c>
      <c r="N1732" t="s">
        <v>7</v>
      </c>
      <c r="P1732">
        <v>2060847</v>
      </c>
      <c r="Q1732">
        <f>_xlfn.XLOOKUP(E1732,CPI!A:A,CPI!B:B)</f>
        <v>130.69999999999999</v>
      </c>
      <c r="R1732" s="12">
        <f>P1732*(CPI!$B$112/Movie!Q1732)</f>
        <v>4804438.262433053</v>
      </c>
      <c r="S1732" t="s">
        <v>5867</v>
      </c>
      <c r="T1732">
        <v>115</v>
      </c>
    </row>
    <row r="1733" spans="1:20" x14ac:dyDescent="0.3">
      <c r="A1733" t="s">
        <v>5868</v>
      </c>
      <c r="B1733" t="str">
        <f t="shared" si="81"/>
        <v>R</v>
      </c>
      <c r="C1733" t="s">
        <v>1</v>
      </c>
      <c r="D1733" t="s">
        <v>19</v>
      </c>
      <c r="E1733">
        <v>1990</v>
      </c>
      <c r="F1733" s="22">
        <f t="shared" si="82"/>
        <v>32874</v>
      </c>
      <c r="G1733" t="s">
        <v>5869</v>
      </c>
      <c r="H1733">
        <f t="shared" si="83"/>
        <v>5.6</v>
      </c>
      <c r="I1733">
        <v>5.6</v>
      </c>
      <c r="J1733">
        <v>16000</v>
      </c>
      <c r="K1733" t="s">
        <v>1408</v>
      </c>
      <c r="L1733" t="s">
        <v>5870</v>
      </c>
      <c r="M1733" t="s">
        <v>3243</v>
      </c>
      <c r="N1733" t="s">
        <v>15</v>
      </c>
      <c r="O1733">
        <v>20000000</v>
      </c>
      <c r="P1733">
        <v>25069101</v>
      </c>
      <c r="Q1733">
        <f>_xlfn.XLOOKUP(E1733,CPI!A:A,CPI!B:B)</f>
        <v>130.69999999999999</v>
      </c>
      <c r="R1733" s="12">
        <f>P1733*(CPI!$B$112/Movie!Q1733)</f>
        <v>58443420.61744453</v>
      </c>
      <c r="S1733" t="s">
        <v>35</v>
      </c>
      <c r="T1733">
        <v>113</v>
      </c>
    </row>
    <row r="1734" spans="1:20" x14ac:dyDescent="0.3">
      <c r="A1734" t="s">
        <v>5871</v>
      </c>
      <c r="B1734" t="str">
        <f t="shared" si="81"/>
        <v>R</v>
      </c>
      <c r="C1734" t="s">
        <v>1</v>
      </c>
      <c r="D1734" t="s">
        <v>37</v>
      </c>
      <c r="E1734">
        <v>1990</v>
      </c>
      <c r="F1734" s="22">
        <f t="shared" si="82"/>
        <v>32874</v>
      </c>
      <c r="G1734" t="s">
        <v>5696</v>
      </c>
      <c r="H1734">
        <f t="shared" si="83"/>
        <v>4.9000000000000004</v>
      </c>
      <c r="I1734">
        <v>4.9000000000000004</v>
      </c>
      <c r="J1734">
        <v>10000</v>
      </c>
      <c r="K1734" t="s">
        <v>5872</v>
      </c>
      <c r="L1734" t="s">
        <v>5</v>
      </c>
      <c r="M1734" t="s">
        <v>5873</v>
      </c>
      <c r="N1734" t="s">
        <v>15</v>
      </c>
      <c r="O1734">
        <v>10500000</v>
      </c>
      <c r="P1734">
        <v>11582891</v>
      </c>
      <c r="Q1734">
        <f>_xlfn.XLOOKUP(E1734,CPI!A:A,CPI!B:B)</f>
        <v>130.69999999999999</v>
      </c>
      <c r="R1734" s="12">
        <f>P1734*(CPI!$B$112/Movie!Q1734)</f>
        <v>27003113.142310634</v>
      </c>
      <c r="S1734" t="s">
        <v>29</v>
      </c>
      <c r="T1734">
        <v>89</v>
      </c>
    </row>
    <row r="1735" spans="1:20" x14ac:dyDescent="0.3">
      <c r="A1735" t="s">
        <v>5874</v>
      </c>
      <c r="B1735" t="str">
        <f t="shared" si="81"/>
        <v>R</v>
      </c>
      <c r="C1735" t="s">
        <v>1</v>
      </c>
      <c r="D1735" t="s">
        <v>10</v>
      </c>
      <c r="E1735">
        <v>1990</v>
      </c>
      <c r="F1735" s="22">
        <f t="shared" si="82"/>
        <v>32874</v>
      </c>
      <c r="G1735" t="s">
        <v>5875</v>
      </c>
      <c r="H1735">
        <f t="shared" si="83"/>
        <v>6.8</v>
      </c>
      <c r="I1735">
        <v>6.8</v>
      </c>
      <c r="J1735">
        <v>12000</v>
      </c>
      <c r="K1735" t="s">
        <v>3945</v>
      </c>
      <c r="L1735" t="s">
        <v>5876</v>
      </c>
      <c r="M1735" t="s">
        <v>2459</v>
      </c>
      <c r="N1735" t="s">
        <v>7</v>
      </c>
      <c r="O1735">
        <v>25000000</v>
      </c>
      <c r="P1735">
        <v>2075084</v>
      </c>
      <c r="Q1735">
        <f>_xlfn.XLOOKUP(E1735,CPI!A:A,CPI!B:B)</f>
        <v>130.69999999999999</v>
      </c>
      <c r="R1735" s="12">
        <f>P1735*(CPI!$B$112/Movie!Q1735)</f>
        <v>4837628.8814078039</v>
      </c>
      <c r="S1735" t="s">
        <v>1771</v>
      </c>
      <c r="T1735">
        <v>138</v>
      </c>
    </row>
    <row r="1736" spans="1:20" x14ac:dyDescent="0.3">
      <c r="A1736" t="s">
        <v>5877</v>
      </c>
      <c r="B1736" t="str">
        <f t="shared" si="81"/>
        <v>R</v>
      </c>
      <c r="C1736" t="s">
        <v>1</v>
      </c>
      <c r="D1736" t="s">
        <v>19</v>
      </c>
      <c r="E1736">
        <v>1990</v>
      </c>
      <c r="F1736" s="22">
        <f t="shared" si="82"/>
        <v>32874</v>
      </c>
      <c r="G1736" t="s">
        <v>5781</v>
      </c>
      <c r="H1736">
        <f t="shared" si="83"/>
        <v>6.1</v>
      </c>
      <c r="I1736">
        <v>6.1</v>
      </c>
      <c r="J1736">
        <v>11000</v>
      </c>
      <c r="K1736" t="s">
        <v>4749</v>
      </c>
      <c r="L1736" t="s">
        <v>5878</v>
      </c>
      <c r="M1736" t="s">
        <v>3881</v>
      </c>
      <c r="N1736" t="s">
        <v>15</v>
      </c>
      <c r="O1736">
        <v>7000000</v>
      </c>
      <c r="P1736">
        <v>4348368</v>
      </c>
      <c r="Q1736">
        <f>_xlfn.XLOOKUP(E1736,CPI!A:A,CPI!B:B)</f>
        <v>130.69999999999999</v>
      </c>
      <c r="R1736" s="12">
        <f>P1736*(CPI!$B$112/Movie!Q1736)</f>
        <v>10137320.042846212</v>
      </c>
      <c r="S1736" t="s">
        <v>4648</v>
      </c>
      <c r="T1736">
        <v>91</v>
      </c>
    </row>
    <row r="1737" spans="1:20" x14ac:dyDescent="0.3">
      <c r="A1737" t="s">
        <v>5879</v>
      </c>
      <c r="B1737" t="str">
        <f t="shared" si="81"/>
        <v>R</v>
      </c>
      <c r="C1737" t="s">
        <v>1</v>
      </c>
      <c r="D1737" t="s">
        <v>2</v>
      </c>
      <c r="E1737">
        <v>1990</v>
      </c>
      <c r="F1737" s="22">
        <f t="shared" si="82"/>
        <v>32874</v>
      </c>
      <c r="G1737" t="s">
        <v>5724</v>
      </c>
      <c r="H1737">
        <f t="shared" si="83"/>
        <v>6.3</v>
      </c>
      <c r="I1737">
        <v>6.3</v>
      </c>
      <c r="J1737">
        <v>5000</v>
      </c>
      <c r="K1737" t="s">
        <v>168</v>
      </c>
      <c r="L1737" t="s">
        <v>5880</v>
      </c>
      <c r="M1737" t="s">
        <v>1508</v>
      </c>
      <c r="N1737" t="s">
        <v>15</v>
      </c>
      <c r="P1737">
        <v>1244381</v>
      </c>
      <c r="Q1737">
        <f>_xlfn.XLOOKUP(E1737,CPI!A:A,CPI!B:B)</f>
        <v>130.69999999999999</v>
      </c>
      <c r="R1737" s="12">
        <f>P1737*(CPI!$B$112/Movie!Q1737)</f>
        <v>2901016.7612853865</v>
      </c>
      <c r="S1737" t="s">
        <v>5881</v>
      </c>
      <c r="T1737">
        <v>107</v>
      </c>
    </row>
    <row r="1738" spans="1:20" x14ac:dyDescent="0.3">
      <c r="A1738" t="s">
        <v>5882</v>
      </c>
      <c r="B1738" t="str">
        <f t="shared" si="81"/>
        <v>R</v>
      </c>
      <c r="C1738" t="s">
        <v>1</v>
      </c>
      <c r="D1738" t="s">
        <v>2</v>
      </c>
      <c r="E1738">
        <v>1990</v>
      </c>
      <c r="F1738" s="22">
        <f t="shared" si="82"/>
        <v>32874</v>
      </c>
      <c r="G1738" t="s">
        <v>5883</v>
      </c>
      <c r="H1738">
        <f t="shared" si="83"/>
        <v>6.6</v>
      </c>
      <c r="I1738">
        <v>6.6</v>
      </c>
      <c r="J1738">
        <v>12000</v>
      </c>
      <c r="K1738" t="s">
        <v>3412</v>
      </c>
      <c r="L1738" t="s">
        <v>3412</v>
      </c>
      <c r="M1738" t="s">
        <v>4109</v>
      </c>
      <c r="N1738" t="s">
        <v>15</v>
      </c>
      <c r="O1738">
        <v>10000000</v>
      </c>
      <c r="P1738">
        <v>16153593</v>
      </c>
      <c r="Q1738">
        <f>_xlfn.XLOOKUP(E1738,CPI!A:A,CPI!B:B)</f>
        <v>130.69999999999999</v>
      </c>
      <c r="R1738" s="12">
        <f>P1738*(CPI!$B$112/Movie!Q1738)</f>
        <v>37658758.891354248</v>
      </c>
      <c r="S1738" t="s">
        <v>46</v>
      </c>
      <c r="T1738">
        <v>130</v>
      </c>
    </row>
    <row r="1739" spans="1:20" x14ac:dyDescent="0.3">
      <c r="A1739" t="s">
        <v>5884</v>
      </c>
      <c r="B1739" t="str">
        <f t="shared" si="81"/>
        <v>PG-13</v>
      </c>
      <c r="C1739" t="s">
        <v>1984</v>
      </c>
      <c r="D1739" t="s">
        <v>26</v>
      </c>
      <c r="E1739">
        <v>1990</v>
      </c>
      <c r="F1739" s="22">
        <f t="shared" si="82"/>
        <v>32874</v>
      </c>
      <c r="G1739" t="s">
        <v>5821</v>
      </c>
      <c r="H1739">
        <f t="shared" si="83"/>
        <v>5.9</v>
      </c>
      <c r="I1739">
        <v>5.9</v>
      </c>
      <c r="J1739">
        <v>5000</v>
      </c>
      <c r="K1739" t="s">
        <v>27</v>
      </c>
      <c r="L1739" t="s">
        <v>5885</v>
      </c>
      <c r="M1739" t="s">
        <v>4473</v>
      </c>
      <c r="N1739" t="s">
        <v>7</v>
      </c>
      <c r="P1739">
        <v>3989297</v>
      </c>
      <c r="Q1739">
        <f>_xlfn.XLOOKUP(E1739,CPI!A:A,CPI!B:B)</f>
        <v>130.69999999999999</v>
      </c>
      <c r="R1739" s="12">
        <f>P1739*(CPI!$B$112/Movie!Q1739)</f>
        <v>9300220.3205814846</v>
      </c>
      <c r="S1739" t="s">
        <v>1026</v>
      </c>
      <c r="T1739">
        <v>95</v>
      </c>
    </row>
    <row r="1740" spans="1:20" x14ac:dyDescent="0.3">
      <c r="A1740" t="s">
        <v>5886</v>
      </c>
      <c r="B1740" t="str">
        <f t="shared" si="81"/>
        <v>R</v>
      </c>
      <c r="C1740" t="s">
        <v>1</v>
      </c>
      <c r="D1740" t="s">
        <v>2</v>
      </c>
      <c r="E1740">
        <v>1990</v>
      </c>
      <c r="F1740" s="22">
        <f t="shared" si="82"/>
        <v>32874</v>
      </c>
      <c r="G1740" t="s">
        <v>5677</v>
      </c>
      <c r="H1740">
        <f t="shared" si="83"/>
        <v>6.3</v>
      </c>
      <c r="I1740">
        <v>6.3</v>
      </c>
      <c r="J1740">
        <v>7700</v>
      </c>
      <c r="K1740" t="s">
        <v>1648</v>
      </c>
      <c r="L1740" t="s">
        <v>5887</v>
      </c>
      <c r="M1740" t="s">
        <v>2187</v>
      </c>
      <c r="N1740" t="s">
        <v>15</v>
      </c>
      <c r="O1740">
        <v>7000000</v>
      </c>
      <c r="P1740">
        <v>12626043</v>
      </c>
      <c r="Q1740">
        <f>_xlfn.XLOOKUP(E1740,CPI!A:A,CPI!B:B)</f>
        <v>130.69999999999999</v>
      </c>
      <c r="R1740" s="12">
        <f>P1740*(CPI!$B$112/Movie!Q1740)</f>
        <v>29435006.136954859</v>
      </c>
      <c r="S1740" t="s">
        <v>5602</v>
      </c>
      <c r="T1740">
        <v>99</v>
      </c>
    </row>
    <row r="1741" spans="1:20" x14ac:dyDescent="0.3">
      <c r="A1741" t="s">
        <v>5888</v>
      </c>
      <c r="B1741" t="str">
        <f t="shared" si="81"/>
        <v>PG-13</v>
      </c>
      <c r="C1741" t="s">
        <v>1984</v>
      </c>
      <c r="D1741" t="s">
        <v>26</v>
      </c>
      <c r="E1741">
        <v>1990</v>
      </c>
      <c r="F1741" s="22">
        <f t="shared" si="82"/>
        <v>32874</v>
      </c>
      <c r="G1741" t="s">
        <v>5666</v>
      </c>
      <c r="H1741">
        <f t="shared" si="83"/>
        <v>4.7</v>
      </c>
      <c r="I1741">
        <v>4.7</v>
      </c>
      <c r="J1741">
        <v>45000</v>
      </c>
      <c r="K1741" t="s">
        <v>970</v>
      </c>
      <c r="L1741" t="s">
        <v>970</v>
      </c>
      <c r="M1741" t="s">
        <v>145</v>
      </c>
      <c r="N1741" t="s">
        <v>15</v>
      </c>
      <c r="P1741">
        <v>47789074</v>
      </c>
      <c r="Q1741">
        <f>_xlfn.XLOOKUP(E1741,CPI!A:A,CPI!B:B)</f>
        <v>130.69999999999999</v>
      </c>
      <c r="R1741" s="12">
        <f>P1741*(CPI!$B$112/Movie!Q1741)</f>
        <v>111410335.48431523</v>
      </c>
      <c r="S1741" t="s">
        <v>2085</v>
      </c>
      <c r="T1741">
        <v>81</v>
      </c>
    </row>
    <row r="1742" spans="1:20" x14ac:dyDescent="0.3">
      <c r="A1742" t="s">
        <v>5889</v>
      </c>
      <c r="B1742" t="str">
        <f t="shared" si="81"/>
        <v>PG</v>
      </c>
      <c r="C1742" t="s">
        <v>18</v>
      </c>
      <c r="D1742" t="s">
        <v>26</v>
      </c>
      <c r="E1742">
        <v>1990</v>
      </c>
      <c r="F1742" s="22">
        <f t="shared" si="82"/>
        <v>32874</v>
      </c>
      <c r="G1742" t="s">
        <v>5798</v>
      </c>
      <c r="H1742">
        <f t="shared" si="83"/>
        <v>7.4</v>
      </c>
      <c r="I1742">
        <v>7.4</v>
      </c>
      <c r="J1742">
        <v>21000</v>
      </c>
      <c r="K1742" t="s">
        <v>3890</v>
      </c>
      <c r="L1742" t="s">
        <v>3890</v>
      </c>
      <c r="M1742" t="s">
        <v>3347</v>
      </c>
      <c r="N1742" t="s">
        <v>7</v>
      </c>
      <c r="P1742">
        <v>739104</v>
      </c>
      <c r="Q1742">
        <f>_xlfn.XLOOKUP(E1742,CPI!A:A,CPI!B:B)</f>
        <v>130.69999999999999</v>
      </c>
      <c r="R1742" s="12">
        <f>P1742*(CPI!$B$112/Movie!Q1742)</f>
        <v>1723068.0091813314</v>
      </c>
      <c r="S1742" t="s">
        <v>5890</v>
      </c>
      <c r="T1742">
        <v>117</v>
      </c>
    </row>
    <row r="1743" spans="1:20" x14ac:dyDescent="0.3">
      <c r="A1743" t="s">
        <v>5891</v>
      </c>
      <c r="B1743" t="str">
        <f t="shared" si="81"/>
        <v>R</v>
      </c>
      <c r="C1743" t="s">
        <v>1</v>
      </c>
      <c r="D1743" t="s">
        <v>26</v>
      </c>
      <c r="E1743">
        <v>1990</v>
      </c>
      <c r="F1743" s="22">
        <f t="shared" si="82"/>
        <v>32874</v>
      </c>
      <c r="G1743" t="s">
        <v>5309</v>
      </c>
      <c r="H1743">
        <f t="shared" si="83"/>
        <v>6.3</v>
      </c>
      <c r="I1743">
        <v>6.3</v>
      </c>
      <c r="J1743">
        <v>16000</v>
      </c>
      <c r="K1743" t="s">
        <v>5892</v>
      </c>
      <c r="L1743" t="s">
        <v>4447</v>
      </c>
      <c r="M1743" t="s">
        <v>5893</v>
      </c>
      <c r="N1743" t="s">
        <v>15</v>
      </c>
      <c r="O1743">
        <v>3500000</v>
      </c>
      <c r="P1743">
        <v>16324573</v>
      </c>
      <c r="Q1743">
        <f>_xlfn.XLOOKUP(E1743,CPI!A:A,CPI!B:B)</f>
        <v>130.69999999999999</v>
      </c>
      <c r="R1743" s="12">
        <f>P1743*(CPI!$B$112/Movie!Q1743)</f>
        <v>38057363.374904364</v>
      </c>
      <c r="S1743" t="s">
        <v>29</v>
      </c>
      <c r="T1743">
        <v>93</v>
      </c>
    </row>
    <row r="1744" spans="1:20" x14ac:dyDescent="0.3">
      <c r="A1744" t="s">
        <v>5894</v>
      </c>
      <c r="B1744" t="str">
        <f t="shared" si="81"/>
        <v>R</v>
      </c>
      <c r="C1744" t="s">
        <v>1</v>
      </c>
      <c r="D1744" t="s">
        <v>19</v>
      </c>
      <c r="E1744">
        <v>1990</v>
      </c>
      <c r="F1744" s="22">
        <f t="shared" si="82"/>
        <v>32874</v>
      </c>
      <c r="G1744" t="s">
        <v>5895</v>
      </c>
      <c r="H1744">
        <f t="shared" si="83"/>
        <v>5.9</v>
      </c>
      <c r="I1744">
        <v>5.9</v>
      </c>
      <c r="J1744">
        <v>26000</v>
      </c>
      <c r="K1744" t="s">
        <v>70</v>
      </c>
      <c r="L1744" t="s">
        <v>5896</v>
      </c>
      <c r="M1744" t="s">
        <v>70</v>
      </c>
      <c r="N1744" t="s">
        <v>15</v>
      </c>
      <c r="O1744">
        <v>10000000</v>
      </c>
      <c r="P1744">
        <v>21633874</v>
      </c>
      <c r="Q1744">
        <f>_xlfn.XLOOKUP(E1744,CPI!A:A,CPI!B:B)</f>
        <v>130.69999999999999</v>
      </c>
      <c r="R1744" s="12">
        <f>P1744*(CPI!$B$112/Movie!Q1744)</f>
        <v>50434899.830145374</v>
      </c>
      <c r="S1744" t="s">
        <v>8</v>
      </c>
      <c r="T1744">
        <v>120</v>
      </c>
    </row>
    <row r="1745" spans="1:20" x14ac:dyDescent="0.3">
      <c r="A1745" t="s">
        <v>5897</v>
      </c>
      <c r="B1745" t="str">
        <f t="shared" si="81"/>
        <v>PG-13</v>
      </c>
      <c r="C1745" t="s">
        <v>1984</v>
      </c>
      <c r="D1745" t="s">
        <v>26</v>
      </c>
      <c r="E1745">
        <v>1990</v>
      </c>
      <c r="F1745" s="22">
        <f t="shared" si="82"/>
        <v>32874</v>
      </c>
      <c r="G1745" t="s">
        <v>5898</v>
      </c>
      <c r="H1745">
        <f t="shared" si="83"/>
        <v>6.2</v>
      </c>
      <c r="I1745">
        <v>6.2</v>
      </c>
      <c r="J1745">
        <v>23000</v>
      </c>
      <c r="K1745" t="s">
        <v>688</v>
      </c>
      <c r="L1745" t="s">
        <v>688</v>
      </c>
      <c r="M1745" t="s">
        <v>1360</v>
      </c>
      <c r="N1745" t="s">
        <v>437</v>
      </c>
      <c r="O1745">
        <v>12500000</v>
      </c>
      <c r="P1745">
        <v>29888235</v>
      </c>
      <c r="Q1745">
        <f>_xlfn.XLOOKUP(E1745,CPI!A:A,CPI!B:B)</f>
        <v>130.69999999999999</v>
      </c>
      <c r="R1745" s="12">
        <f>P1745*(CPI!$B$112/Movie!Q1745)</f>
        <v>69678234.15837796</v>
      </c>
      <c r="S1745" t="s">
        <v>2077</v>
      </c>
      <c r="T1745">
        <v>107</v>
      </c>
    </row>
    <row r="1746" spans="1:20" x14ac:dyDescent="0.3">
      <c r="A1746" t="s">
        <v>5899</v>
      </c>
      <c r="B1746" t="str">
        <f t="shared" si="81"/>
        <v>PG-13</v>
      </c>
      <c r="C1746" t="s">
        <v>1984</v>
      </c>
      <c r="D1746" t="s">
        <v>26</v>
      </c>
      <c r="E1746">
        <v>1990</v>
      </c>
      <c r="F1746" s="22">
        <f t="shared" si="82"/>
        <v>32874</v>
      </c>
      <c r="G1746" t="s">
        <v>5883</v>
      </c>
      <c r="H1746">
        <f t="shared" si="83"/>
        <v>7.4</v>
      </c>
      <c r="I1746">
        <v>7.4</v>
      </c>
      <c r="J1746">
        <v>10000</v>
      </c>
      <c r="K1746" t="s">
        <v>5900</v>
      </c>
      <c r="L1746" t="s">
        <v>5900</v>
      </c>
      <c r="M1746" t="s">
        <v>5901</v>
      </c>
      <c r="N1746" t="s">
        <v>15</v>
      </c>
      <c r="O1746">
        <v>230000</v>
      </c>
      <c r="P1746">
        <v>2960492</v>
      </c>
      <c r="Q1746">
        <f>_xlfn.XLOOKUP(E1746,CPI!A:A,CPI!B:B)</f>
        <v>130.69999999999999</v>
      </c>
      <c r="R1746" s="12">
        <f>P1746*(CPI!$B$112/Movie!Q1746)</f>
        <v>6901774.3871461367</v>
      </c>
      <c r="S1746" t="s">
        <v>5902</v>
      </c>
      <c r="T1746">
        <v>98</v>
      </c>
    </row>
    <row r="1747" spans="1:20" x14ac:dyDescent="0.3">
      <c r="A1747" t="s">
        <v>5903</v>
      </c>
      <c r="B1747" t="str">
        <f t="shared" si="81"/>
        <v>R</v>
      </c>
      <c r="C1747" t="s">
        <v>1</v>
      </c>
      <c r="D1747" t="s">
        <v>2</v>
      </c>
      <c r="E1747">
        <v>1990</v>
      </c>
      <c r="F1747" s="22">
        <f t="shared" si="82"/>
        <v>32874</v>
      </c>
      <c r="G1747" t="s">
        <v>5904</v>
      </c>
      <c r="H1747">
        <f t="shared" si="83"/>
        <v>7.6</v>
      </c>
      <c r="I1747">
        <v>7.6</v>
      </c>
      <c r="J1747">
        <v>15000</v>
      </c>
      <c r="K1747" t="s">
        <v>5905</v>
      </c>
      <c r="L1747" t="s">
        <v>5905</v>
      </c>
      <c r="M1747" t="s">
        <v>5906</v>
      </c>
      <c r="N1747" t="s">
        <v>5801</v>
      </c>
      <c r="P1747">
        <v>5575738</v>
      </c>
      <c r="Q1747">
        <f>_xlfn.XLOOKUP(E1747,CPI!A:A,CPI!B:B)</f>
        <v>130.69999999999999</v>
      </c>
      <c r="R1747" s="12">
        <f>P1747*(CPI!$B$112/Movie!Q1747)</f>
        <v>12998679.17827085</v>
      </c>
      <c r="S1747" t="s">
        <v>5613</v>
      </c>
      <c r="T1747">
        <v>112</v>
      </c>
    </row>
    <row r="1748" spans="1:20" x14ac:dyDescent="0.3">
      <c r="A1748" t="s">
        <v>5907</v>
      </c>
      <c r="B1748" t="str">
        <f t="shared" si="81"/>
        <v>PG</v>
      </c>
      <c r="C1748" t="s">
        <v>18</v>
      </c>
      <c r="D1748" t="s">
        <v>26</v>
      </c>
      <c r="E1748">
        <v>1990</v>
      </c>
      <c r="F1748" s="22">
        <f t="shared" si="82"/>
        <v>32874</v>
      </c>
      <c r="G1748" t="s">
        <v>5908</v>
      </c>
      <c r="H1748">
        <f t="shared" si="83"/>
        <v>7.5</v>
      </c>
      <c r="I1748">
        <v>7.5</v>
      </c>
      <c r="J1748">
        <v>23000</v>
      </c>
      <c r="K1748" t="s">
        <v>5909</v>
      </c>
      <c r="L1748" t="s">
        <v>3995</v>
      </c>
      <c r="M1748" t="s">
        <v>1360</v>
      </c>
      <c r="N1748" t="s">
        <v>437</v>
      </c>
      <c r="P1748">
        <v>5822041</v>
      </c>
      <c r="Q1748">
        <f>_xlfn.XLOOKUP(E1748,CPI!A:A,CPI!B:B)</f>
        <v>130.69999999999999</v>
      </c>
      <c r="R1748" s="12">
        <f>P1748*(CPI!$B$112/Movie!Q1748)</f>
        <v>13572883.647283856</v>
      </c>
      <c r="S1748" t="s">
        <v>5910</v>
      </c>
      <c r="T1748">
        <v>137</v>
      </c>
    </row>
    <row r="1749" spans="1:20" x14ac:dyDescent="0.3">
      <c r="A1749" t="s">
        <v>5911</v>
      </c>
      <c r="B1749" t="str">
        <f t="shared" si="81"/>
        <v>PG</v>
      </c>
      <c r="C1749" t="s">
        <v>18</v>
      </c>
      <c r="D1749" t="s">
        <v>26</v>
      </c>
      <c r="E1749">
        <v>1990</v>
      </c>
      <c r="F1749" s="22">
        <f t="shared" si="82"/>
        <v>32874</v>
      </c>
      <c r="G1749" t="s">
        <v>5912</v>
      </c>
      <c r="H1749">
        <f t="shared" si="83"/>
        <v>5.6</v>
      </c>
      <c r="I1749">
        <v>5.6</v>
      </c>
      <c r="J1749">
        <v>4200</v>
      </c>
      <c r="K1749" t="s">
        <v>4468</v>
      </c>
      <c r="L1749" t="s">
        <v>3229</v>
      </c>
      <c r="M1749" t="s">
        <v>3229</v>
      </c>
      <c r="N1749" t="s">
        <v>15</v>
      </c>
      <c r="O1749">
        <v>25000000</v>
      </c>
      <c r="P1749">
        <v>6939946</v>
      </c>
      <c r="Q1749">
        <f>_xlfn.XLOOKUP(E1749,CPI!A:A,CPI!B:B)</f>
        <v>130.69999999999999</v>
      </c>
      <c r="R1749" s="12">
        <f>P1749*(CPI!$B$112/Movie!Q1749)</f>
        <v>16179047.790359603</v>
      </c>
      <c r="S1749" t="s">
        <v>5913</v>
      </c>
      <c r="T1749">
        <v>95</v>
      </c>
    </row>
    <row r="1750" spans="1:20" x14ac:dyDescent="0.3">
      <c r="A1750" t="s">
        <v>5914</v>
      </c>
      <c r="B1750" t="str">
        <f t="shared" si="81"/>
        <v>R</v>
      </c>
      <c r="C1750" t="s">
        <v>1</v>
      </c>
      <c r="D1750" t="s">
        <v>2</v>
      </c>
      <c r="E1750">
        <v>1990</v>
      </c>
      <c r="F1750" s="22">
        <f t="shared" si="82"/>
        <v>32874</v>
      </c>
      <c r="G1750" t="s">
        <v>5441</v>
      </c>
      <c r="H1750">
        <f t="shared" si="83"/>
        <v>5.0999999999999996</v>
      </c>
      <c r="I1750">
        <v>5.0999999999999996</v>
      </c>
      <c r="J1750">
        <v>1100</v>
      </c>
      <c r="K1750" t="s">
        <v>730</v>
      </c>
      <c r="L1750" t="s">
        <v>5915</v>
      </c>
      <c r="M1750" t="s">
        <v>2459</v>
      </c>
      <c r="N1750" t="s">
        <v>7</v>
      </c>
      <c r="O1750">
        <v>19000000</v>
      </c>
      <c r="P1750">
        <v>1372350</v>
      </c>
      <c r="Q1750">
        <f>_xlfn.XLOOKUP(E1750,CPI!A:A,CPI!B:B)</f>
        <v>130.69999999999999</v>
      </c>
      <c r="R1750" s="12">
        <f>P1750*(CPI!$B$112/Movie!Q1750)</f>
        <v>3199350</v>
      </c>
      <c r="S1750" t="s">
        <v>1771</v>
      </c>
      <c r="T1750">
        <v>97</v>
      </c>
    </row>
    <row r="1751" spans="1:20" x14ac:dyDescent="0.3">
      <c r="A1751" t="s">
        <v>5916</v>
      </c>
      <c r="B1751" t="str">
        <f t="shared" si="81"/>
        <v>PG</v>
      </c>
      <c r="C1751" t="s">
        <v>18</v>
      </c>
      <c r="D1751" t="s">
        <v>26</v>
      </c>
      <c r="E1751">
        <v>1990</v>
      </c>
      <c r="F1751" s="22">
        <f t="shared" si="82"/>
        <v>32874</v>
      </c>
      <c r="G1751" t="s">
        <v>5917</v>
      </c>
      <c r="H1751">
        <f t="shared" si="83"/>
        <v>7.2</v>
      </c>
      <c r="I1751">
        <v>7.2</v>
      </c>
      <c r="J1751">
        <v>7600</v>
      </c>
      <c r="K1751" t="s">
        <v>5918</v>
      </c>
      <c r="L1751" t="s">
        <v>5918</v>
      </c>
      <c r="M1751" t="s">
        <v>5919</v>
      </c>
      <c r="N1751" t="s">
        <v>7</v>
      </c>
      <c r="P1751">
        <v>1554742</v>
      </c>
      <c r="Q1751">
        <f>_xlfn.XLOOKUP(E1751,CPI!A:A,CPI!B:B)</f>
        <v>130.69999999999999</v>
      </c>
      <c r="R1751" s="12">
        <f>P1751*(CPI!$B$112/Movie!Q1751)</f>
        <v>3624559.1996939555</v>
      </c>
      <c r="S1751" t="s">
        <v>5920</v>
      </c>
      <c r="T1751">
        <v>106</v>
      </c>
    </row>
    <row r="1752" spans="1:20" x14ac:dyDescent="0.3">
      <c r="A1752" t="s">
        <v>5921</v>
      </c>
      <c r="B1752" t="str">
        <f t="shared" si="81"/>
        <v>R</v>
      </c>
      <c r="C1752" t="s">
        <v>1</v>
      </c>
      <c r="D1752" t="s">
        <v>2</v>
      </c>
      <c r="E1752">
        <v>1990</v>
      </c>
      <c r="F1752" s="22">
        <f t="shared" si="82"/>
        <v>32874</v>
      </c>
      <c r="G1752" t="s">
        <v>5666</v>
      </c>
      <c r="H1752">
        <f t="shared" si="83"/>
        <v>6.1</v>
      </c>
      <c r="I1752">
        <v>6.1</v>
      </c>
      <c r="J1752">
        <v>7400</v>
      </c>
      <c r="K1752" t="s">
        <v>605</v>
      </c>
      <c r="L1752" t="s">
        <v>5922</v>
      </c>
      <c r="M1752" t="s">
        <v>85</v>
      </c>
      <c r="N1752" t="s">
        <v>15</v>
      </c>
      <c r="O1752">
        <v>40000000</v>
      </c>
      <c r="P1752">
        <v>9645440</v>
      </c>
      <c r="Q1752">
        <f>_xlfn.XLOOKUP(E1752,CPI!A:A,CPI!B:B)</f>
        <v>130.69999999999999</v>
      </c>
      <c r="R1752" s="12">
        <f>P1752*(CPI!$B$112/Movie!Q1752)</f>
        <v>22486347.115531754</v>
      </c>
      <c r="S1752" t="s">
        <v>2660</v>
      </c>
      <c r="T1752">
        <v>144</v>
      </c>
    </row>
    <row r="1753" spans="1:20" x14ac:dyDescent="0.3">
      <c r="A1753" t="s">
        <v>5923</v>
      </c>
      <c r="B1753" t="str">
        <f t="shared" si="81"/>
        <v>G</v>
      </c>
      <c r="C1753" t="s">
        <v>322</v>
      </c>
      <c r="D1753" t="s">
        <v>375</v>
      </c>
      <c r="E1753">
        <v>1990</v>
      </c>
      <c r="F1753" s="22">
        <f t="shared" si="82"/>
        <v>32874</v>
      </c>
      <c r="G1753" t="s">
        <v>5883</v>
      </c>
      <c r="H1753">
        <f t="shared" si="83"/>
        <v>6.9</v>
      </c>
      <c r="I1753">
        <v>6.9</v>
      </c>
      <c r="J1753">
        <v>26000</v>
      </c>
      <c r="K1753" t="s">
        <v>5924</v>
      </c>
      <c r="L1753" t="s">
        <v>5925</v>
      </c>
      <c r="M1753" t="s">
        <v>5926</v>
      </c>
      <c r="N1753" t="s">
        <v>437</v>
      </c>
      <c r="P1753">
        <v>18115724</v>
      </c>
      <c r="Q1753">
        <f>_xlfn.XLOOKUP(E1753,CPI!A:A,CPI!B:B)</f>
        <v>130.69999999999999</v>
      </c>
      <c r="R1753" s="12">
        <f>P1753*(CPI!$B$112/Movie!Q1753)</f>
        <v>42233061.230298392</v>
      </c>
      <c r="S1753" t="s">
        <v>5927</v>
      </c>
      <c r="T1753">
        <v>74</v>
      </c>
    </row>
    <row r="1754" spans="1:20" x14ac:dyDescent="0.3">
      <c r="A1754" t="s">
        <v>5928</v>
      </c>
      <c r="B1754" t="str">
        <f t="shared" si="81"/>
        <v>R</v>
      </c>
      <c r="C1754" t="s">
        <v>1</v>
      </c>
      <c r="D1754" t="s">
        <v>2</v>
      </c>
      <c r="E1754">
        <v>1990</v>
      </c>
      <c r="F1754" s="22">
        <f t="shared" si="82"/>
        <v>32874</v>
      </c>
      <c r="G1754" t="s">
        <v>5658</v>
      </c>
      <c r="H1754">
        <f t="shared" si="83"/>
        <v>6.1</v>
      </c>
      <c r="I1754">
        <v>6.1</v>
      </c>
      <c r="J1754">
        <v>15000</v>
      </c>
      <c r="K1754" t="s">
        <v>1282</v>
      </c>
      <c r="L1754" t="s">
        <v>5929</v>
      </c>
      <c r="M1754" t="s">
        <v>554</v>
      </c>
      <c r="N1754" t="s">
        <v>15</v>
      </c>
      <c r="O1754">
        <v>21800000</v>
      </c>
      <c r="P1754">
        <v>22997992</v>
      </c>
      <c r="Q1754">
        <f>_xlfn.XLOOKUP(E1754,CPI!A:A,CPI!B:B)</f>
        <v>130.69999999999999</v>
      </c>
      <c r="R1754" s="12">
        <f>P1754*(CPI!$B$112/Movie!Q1754)</f>
        <v>53615058.625860751</v>
      </c>
      <c r="S1754" t="s">
        <v>5748</v>
      </c>
      <c r="T1754">
        <v>123</v>
      </c>
    </row>
    <row r="1755" spans="1:20" x14ac:dyDescent="0.3">
      <c r="A1755" t="s">
        <v>5930</v>
      </c>
      <c r="B1755" t="str">
        <f t="shared" si="81"/>
        <v>R</v>
      </c>
      <c r="C1755" t="s">
        <v>1</v>
      </c>
      <c r="D1755" t="s">
        <v>26</v>
      </c>
      <c r="E1755">
        <v>1990</v>
      </c>
      <c r="F1755" s="22">
        <f t="shared" si="82"/>
        <v>32874</v>
      </c>
      <c r="G1755" t="s">
        <v>5931</v>
      </c>
      <c r="H1755">
        <f t="shared" si="83"/>
        <v>7.5</v>
      </c>
      <c r="I1755">
        <v>7.5</v>
      </c>
      <c r="J1755">
        <v>9500</v>
      </c>
      <c r="K1755" t="s">
        <v>4847</v>
      </c>
      <c r="L1755" t="s">
        <v>4847</v>
      </c>
      <c r="M1755" t="s">
        <v>5932</v>
      </c>
      <c r="N1755" t="s">
        <v>7</v>
      </c>
      <c r="P1755">
        <v>1516414</v>
      </c>
      <c r="Q1755">
        <f>_xlfn.XLOOKUP(E1755,CPI!A:A,CPI!B:B)</f>
        <v>130.69999999999999</v>
      </c>
      <c r="R1755" s="12">
        <f>P1755*(CPI!$B$112/Movie!Q1755)</f>
        <v>3535205.4001530223</v>
      </c>
      <c r="S1755" t="s">
        <v>4054</v>
      </c>
      <c r="T1755">
        <v>103</v>
      </c>
    </row>
    <row r="1756" spans="1:20" x14ac:dyDescent="0.3">
      <c r="A1756" t="s">
        <v>5933</v>
      </c>
      <c r="B1756" t="str">
        <f t="shared" si="81"/>
        <v>G</v>
      </c>
      <c r="C1756" t="s">
        <v>322</v>
      </c>
      <c r="D1756" t="s">
        <v>375</v>
      </c>
      <c r="E1756">
        <v>1990</v>
      </c>
      <c r="F1756" s="22">
        <f t="shared" si="82"/>
        <v>32874</v>
      </c>
      <c r="G1756" t="s">
        <v>5934</v>
      </c>
      <c r="H1756">
        <f t="shared" si="83"/>
        <v>5.6</v>
      </c>
      <c r="I1756">
        <v>5.6</v>
      </c>
      <c r="J1756">
        <v>4900</v>
      </c>
      <c r="K1756" t="s">
        <v>1425</v>
      </c>
      <c r="L1756" t="s">
        <v>5935</v>
      </c>
      <c r="M1756" t="s">
        <v>5936</v>
      </c>
      <c r="N1756" t="s">
        <v>15</v>
      </c>
      <c r="P1756">
        <v>20305841</v>
      </c>
      <c r="Q1756">
        <f>_xlfn.XLOOKUP(E1756,CPI!A:A,CPI!B:B)</f>
        <v>130.69999999999999</v>
      </c>
      <c r="R1756" s="12">
        <f>P1756*(CPI!$B$112/Movie!Q1756)</f>
        <v>47338865.743687838</v>
      </c>
      <c r="S1756" t="s">
        <v>1427</v>
      </c>
      <c r="T1756">
        <v>82</v>
      </c>
    </row>
    <row r="1757" spans="1:20" x14ac:dyDescent="0.3">
      <c r="A1757" t="s">
        <v>5937</v>
      </c>
      <c r="B1757" t="str">
        <f t="shared" si="81"/>
        <v>PG</v>
      </c>
      <c r="C1757" t="s">
        <v>18</v>
      </c>
      <c r="D1757" t="s">
        <v>10</v>
      </c>
      <c r="E1757">
        <v>1990</v>
      </c>
      <c r="F1757" s="22">
        <f t="shared" si="82"/>
        <v>32874</v>
      </c>
      <c r="G1757" t="s">
        <v>5784</v>
      </c>
      <c r="H1757">
        <f t="shared" si="83"/>
        <v>6.6</v>
      </c>
      <c r="I1757">
        <v>6.6</v>
      </c>
      <c r="J1757">
        <v>11000</v>
      </c>
      <c r="K1757" t="s">
        <v>70</v>
      </c>
      <c r="L1757" t="s">
        <v>5938</v>
      </c>
      <c r="M1757" t="s">
        <v>70</v>
      </c>
      <c r="N1757" t="s">
        <v>15</v>
      </c>
      <c r="O1757">
        <v>24000000</v>
      </c>
      <c r="P1757">
        <v>2319124</v>
      </c>
      <c r="Q1757">
        <f>_xlfn.XLOOKUP(E1757,CPI!A:A,CPI!B:B)</f>
        <v>130.69999999999999</v>
      </c>
      <c r="R1757" s="12">
        <f>P1757*(CPI!$B$112/Movie!Q1757)</f>
        <v>5406557.6342769703</v>
      </c>
      <c r="S1757" t="s">
        <v>5348</v>
      </c>
      <c r="T1757">
        <v>112</v>
      </c>
    </row>
    <row r="1758" spans="1:20" x14ac:dyDescent="0.3">
      <c r="A1758" t="s">
        <v>5939</v>
      </c>
      <c r="B1758" t="str">
        <f t="shared" si="81"/>
        <v>PG</v>
      </c>
      <c r="C1758" t="s">
        <v>18</v>
      </c>
      <c r="D1758" t="s">
        <v>2</v>
      </c>
      <c r="E1758">
        <v>1990</v>
      </c>
      <c r="F1758" s="22">
        <f t="shared" si="82"/>
        <v>32874</v>
      </c>
      <c r="G1758" t="s">
        <v>5747</v>
      </c>
      <c r="H1758">
        <f t="shared" si="83"/>
        <v>7.2</v>
      </c>
      <c r="I1758">
        <v>7.2</v>
      </c>
      <c r="J1758">
        <v>5900</v>
      </c>
      <c r="K1758" t="s">
        <v>1112</v>
      </c>
      <c r="L1758" t="s">
        <v>1112</v>
      </c>
      <c r="M1758" t="s">
        <v>2263</v>
      </c>
      <c r="N1758" t="s">
        <v>15</v>
      </c>
      <c r="O1758">
        <v>20000000</v>
      </c>
      <c r="P1758">
        <v>15779578</v>
      </c>
      <c r="Q1758">
        <f>_xlfn.XLOOKUP(E1758,CPI!A:A,CPI!B:B)</f>
        <v>130.69999999999999</v>
      </c>
      <c r="R1758" s="12">
        <f>P1758*(CPI!$B$112/Movie!Q1758)</f>
        <v>36786820.325937264</v>
      </c>
      <c r="S1758" t="s">
        <v>2085</v>
      </c>
      <c r="T1758">
        <v>128</v>
      </c>
    </row>
    <row r="1759" spans="1:20" x14ac:dyDescent="0.3">
      <c r="A1759" t="s">
        <v>5940</v>
      </c>
      <c r="B1759" t="str">
        <f t="shared" si="81"/>
        <v>R</v>
      </c>
      <c r="C1759" t="s">
        <v>1</v>
      </c>
      <c r="D1759" t="s">
        <v>19</v>
      </c>
      <c r="E1759">
        <v>1990</v>
      </c>
      <c r="F1759" s="22">
        <f t="shared" si="82"/>
        <v>32874</v>
      </c>
      <c r="G1759" t="s">
        <v>5430</v>
      </c>
      <c r="H1759">
        <f t="shared" si="83"/>
        <v>6.6</v>
      </c>
      <c r="I1759">
        <v>6.6</v>
      </c>
      <c r="J1759">
        <v>8400</v>
      </c>
      <c r="K1759" t="s">
        <v>692</v>
      </c>
      <c r="L1759" t="s">
        <v>692</v>
      </c>
      <c r="M1759" t="s">
        <v>58</v>
      </c>
      <c r="N1759" t="s">
        <v>15</v>
      </c>
      <c r="P1759">
        <v>10873237</v>
      </c>
      <c r="Q1759">
        <f>_xlfn.XLOOKUP(E1759,CPI!A:A,CPI!B:B)</f>
        <v>130.69999999999999</v>
      </c>
      <c r="R1759" s="12">
        <f>P1759*(CPI!$B$112/Movie!Q1759)</f>
        <v>25348701.713083398</v>
      </c>
      <c r="S1759" t="s">
        <v>4134</v>
      </c>
      <c r="T1759">
        <v>97</v>
      </c>
    </row>
    <row r="1760" spans="1:20" x14ac:dyDescent="0.3">
      <c r="A1760" t="s">
        <v>5941</v>
      </c>
      <c r="B1760" t="str">
        <f t="shared" si="81"/>
        <v>R</v>
      </c>
      <c r="C1760" t="s">
        <v>1</v>
      </c>
      <c r="D1760" t="s">
        <v>26</v>
      </c>
      <c r="E1760">
        <v>1990</v>
      </c>
      <c r="F1760" s="22">
        <f t="shared" si="82"/>
        <v>32874</v>
      </c>
      <c r="G1760" t="s">
        <v>5819</v>
      </c>
      <c r="H1760">
        <f t="shared" si="83"/>
        <v>5.7</v>
      </c>
      <c r="I1760">
        <v>5.7</v>
      </c>
      <c r="J1760">
        <v>14000</v>
      </c>
      <c r="K1760" t="s">
        <v>2112</v>
      </c>
      <c r="L1760" t="s">
        <v>1849</v>
      </c>
      <c r="M1760" t="s">
        <v>82</v>
      </c>
      <c r="N1760" t="s">
        <v>15</v>
      </c>
      <c r="P1760">
        <v>27627310</v>
      </c>
      <c r="Q1760">
        <f>_xlfn.XLOOKUP(E1760,CPI!A:A,CPI!B:B)</f>
        <v>130.69999999999999</v>
      </c>
      <c r="R1760" s="12">
        <f>P1760*(CPI!$B$112/Movie!Q1760)</f>
        <v>64407355.447589904</v>
      </c>
      <c r="S1760" t="s">
        <v>35</v>
      </c>
      <c r="T1760">
        <v>97</v>
      </c>
    </row>
    <row r="1761" spans="1:20" x14ac:dyDescent="0.3">
      <c r="A1761" t="s">
        <v>5942</v>
      </c>
      <c r="B1761" t="str">
        <f t="shared" si="81"/>
        <v>R</v>
      </c>
      <c r="C1761" t="s">
        <v>1</v>
      </c>
      <c r="D1761" t="s">
        <v>26</v>
      </c>
      <c r="E1761">
        <v>1990</v>
      </c>
      <c r="F1761" s="22">
        <f t="shared" si="82"/>
        <v>32874</v>
      </c>
      <c r="G1761" t="s">
        <v>5682</v>
      </c>
      <c r="H1761">
        <f t="shared" si="83"/>
        <v>6.5</v>
      </c>
      <c r="I1761">
        <v>6.5</v>
      </c>
      <c r="J1761">
        <v>8100</v>
      </c>
      <c r="K1761" t="s">
        <v>1232</v>
      </c>
      <c r="L1761" t="s">
        <v>5943</v>
      </c>
      <c r="M1761" t="s">
        <v>4178</v>
      </c>
      <c r="N1761" t="s">
        <v>15</v>
      </c>
      <c r="P1761">
        <v>20005435</v>
      </c>
      <c r="Q1761">
        <f>_xlfn.XLOOKUP(E1761,CPI!A:A,CPI!B:B)</f>
        <v>130.69999999999999</v>
      </c>
      <c r="R1761" s="12">
        <f>P1761*(CPI!$B$112/Movie!Q1761)</f>
        <v>46638531.327467486</v>
      </c>
      <c r="S1761" t="s">
        <v>5705</v>
      </c>
      <c r="T1761">
        <v>108</v>
      </c>
    </row>
    <row r="1762" spans="1:20" x14ac:dyDescent="0.3">
      <c r="A1762" t="s">
        <v>5944</v>
      </c>
      <c r="B1762" t="str">
        <f t="shared" si="81"/>
        <v>R</v>
      </c>
      <c r="C1762" t="s">
        <v>1</v>
      </c>
      <c r="D1762" t="s">
        <v>2</v>
      </c>
      <c r="E1762">
        <v>1990</v>
      </c>
      <c r="F1762" s="22">
        <f t="shared" si="82"/>
        <v>32874</v>
      </c>
      <c r="G1762" t="s">
        <v>5781</v>
      </c>
      <c r="H1762">
        <f t="shared" si="83"/>
        <v>6</v>
      </c>
      <c r="I1762">
        <v>6</v>
      </c>
      <c r="J1762">
        <v>2500</v>
      </c>
      <c r="K1762" t="s">
        <v>2570</v>
      </c>
      <c r="L1762" t="s">
        <v>1528</v>
      </c>
      <c r="M1762" t="s">
        <v>647</v>
      </c>
      <c r="N1762" t="s">
        <v>15</v>
      </c>
      <c r="P1762">
        <v>2268181</v>
      </c>
      <c r="Q1762">
        <f>_xlfn.XLOOKUP(E1762,CPI!A:A,CPI!B:B)</f>
        <v>130.69999999999999</v>
      </c>
      <c r="R1762" s="12">
        <f>P1762*(CPI!$B$112/Movie!Q1762)</f>
        <v>5287794.5730680954</v>
      </c>
      <c r="S1762" t="s">
        <v>5945</v>
      </c>
      <c r="T1762">
        <v>123</v>
      </c>
    </row>
    <row r="1763" spans="1:20" x14ac:dyDescent="0.3">
      <c r="A1763" t="s">
        <v>5946</v>
      </c>
      <c r="B1763" t="str">
        <f t="shared" si="81"/>
        <v>R</v>
      </c>
      <c r="C1763" t="s">
        <v>1</v>
      </c>
      <c r="D1763" t="s">
        <v>2</v>
      </c>
      <c r="E1763">
        <v>1990</v>
      </c>
      <c r="F1763" s="22">
        <f t="shared" si="82"/>
        <v>32874</v>
      </c>
      <c r="G1763" t="s">
        <v>5161</v>
      </c>
      <c r="H1763">
        <f t="shared" si="83"/>
        <v>5.4</v>
      </c>
      <c r="I1763">
        <v>5.4</v>
      </c>
      <c r="J1763">
        <v>5300</v>
      </c>
      <c r="K1763" t="s">
        <v>120</v>
      </c>
      <c r="L1763" t="s">
        <v>667</v>
      </c>
      <c r="M1763" t="s">
        <v>5947</v>
      </c>
      <c r="N1763" t="s">
        <v>15</v>
      </c>
      <c r="P1763">
        <v>17037887</v>
      </c>
      <c r="Q1763">
        <f>_xlfn.XLOOKUP(E1763,CPI!A:A,CPI!B:B)</f>
        <v>130.69999999999999</v>
      </c>
      <c r="R1763" s="12">
        <f>P1763*(CPI!$B$112/Movie!Q1763)</f>
        <v>39720307.336648814</v>
      </c>
      <c r="S1763" t="s">
        <v>46</v>
      </c>
      <c r="T1763">
        <v>92</v>
      </c>
    </row>
    <row r="1764" spans="1:20" x14ac:dyDescent="0.3">
      <c r="A1764" t="s">
        <v>5948</v>
      </c>
      <c r="B1764" t="str">
        <f t="shared" si="81"/>
        <v>PG-13</v>
      </c>
      <c r="C1764" t="s">
        <v>1984</v>
      </c>
      <c r="D1764" t="s">
        <v>26</v>
      </c>
      <c r="E1764">
        <v>1990</v>
      </c>
      <c r="F1764" s="22">
        <f t="shared" si="82"/>
        <v>32874</v>
      </c>
      <c r="G1764" t="s">
        <v>5784</v>
      </c>
      <c r="H1764">
        <f t="shared" si="83"/>
        <v>4.8</v>
      </c>
      <c r="I1764">
        <v>4.8</v>
      </c>
      <c r="J1764">
        <v>8300</v>
      </c>
      <c r="K1764" t="s">
        <v>5949</v>
      </c>
      <c r="L1764" t="s">
        <v>5949</v>
      </c>
      <c r="M1764" t="s">
        <v>179</v>
      </c>
      <c r="N1764" t="s">
        <v>15</v>
      </c>
      <c r="P1764">
        <v>1382462</v>
      </c>
      <c r="Q1764">
        <f>_xlfn.XLOOKUP(E1764,CPI!A:A,CPI!B:B)</f>
        <v>130.69999999999999</v>
      </c>
      <c r="R1764" s="12">
        <f>P1764*(CPI!$B$112/Movie!Q1764)</f>
        <v>3222924.0351951034</v>
      </c>
      <c r="S1764" t="s">
        <v>4134</v>
      </c>
      <c r="T1764">
        <v>80</v>
      </c>
    </row>
    <row r="1765" spans="1:20" x14ac:dyDescent="0.3">
      <c r="A1765" t="s">
        <v>5950</v>
      </c>
      <c r="B1765" t="str">
        <f t="shared" si="81"/>
        <v>PG-13</v>
      </c>
      <c r="C1765" t="s">
        <v>1984</v>
      </c>
      <c r="D1765" t="s">
        <v>19</v>
      </c>
      <c r="E1765">
        <v>1990</v>
      </c>
      <c r="F1765" s="22">
        <f t="shared" si="82"/>
        <v>32874</v>
      </c>
      <c r="G1765" t="s">
        <v>5480</v>
      </c>
      <c r="H1765">
        <f t="shared" si="83"/>
        <v>4.8</v>
      </c>
      <c r="I1765">
        <v>4.8</v>
      </c>
      <c r="J1765">
        <v>6000</v>
      </c>
      <c r="K1765" t="s">
        <v>4772</v>
      </c>
      <c r="L1765" t="s">
        <v>5951</v>
      </c>
      <c r="M1765" t="s">
        <v>1520</v>
      </c>
      <c r="N1765" t="s">
        <v>15</v>
      </c>
      <c r="O1765">
        <v>22000000</v>
      </c>
      <c r="P1765">
        <v>14760451</v>
      </c>
      <c r="Q1765">
        <f>_xlfn.XLOOKUP(E1765,CPI!A:A,CPI!B:B)</f>
        <v>130.69999999999999</v>
      </c>
      <c r="R1765" s="12">
        <f>P1765*(CPI!$B$112/Movie!Q1765)</f>
        <v>34410936.646518745</v>
      </c>
      <c r="S1765" t="s">
        <v>5417</v>
      </c>
      <c r="T1765">
        <v>85</v>
      </c>
    </row>
    <row r="1766" spans="1:20" x14ac:dyDescent="0.3">
      <c r="A1766" t="s">
        <v>5952</v>
      </c>
      <c r="B1766" t="str">
        <f t="shared" si="81"/>
        <v>R</v>
      </c>
      <c r="C1766" t="s">
        <v>1</v>
      </c>
      <c r="D1766" t="s">
        <v>26</v>
      </c>
      <c r="E1766">
        <v>1990</v>
      </c>
      <c r="F1766" s="22">
        <f t="shared" si="82"/>
        <v>32874</v>
      </c>
      <c r="G1766" t="s">
        <v>5361</v>
      </c>
      <c r="H1766">
        <f t="shared" si="83"/>
        <v>6.4</v>
      </c>
      <c r="I1766">
        <v>6.4</v>
      </c>
      <c r="J1766">
        <v>8000</v>
      </c>
      <c r="K1766" t="s">
        <v>5953</v>
      </c>
      <c r="L1766" t="s">
        <v>5954</v>
      </c>
      <c r="M1766" t="s">
        <v>5788</v>
      </c>
      <c r="N1766" t="s">
        <v>15</v>
      </c>
      <c r="P1766">
        <v>9888167</v>
      </c>
      <c r="Q1766">
        <f>_xlfn.XLOOKUP(E1766,CPI!A:A,CPI!B:B)</f>
        <v>130.69999999999999</v>
      </c>
      <c r="R1766" s="12">
        <f>P1766*(CPI!$B$112/Movie!Q1766)</f>
        <v>23052214.880642693</v>
      </c>
      <c r="S1766" t="s">
        <v>5955</v>
      </c>
      <c r="T1766">
        <v>97</v>
      </c>
    </row>
    <row r="1767" spans="1:20" x14ac:dyDescent="0.3">
      <c r="A1767" t="s">
        <v>5956</v>
      </c>
      <c r="B1767" t="str">
        <f t="shared" si="81"/>
        <v>PG-13</v>
      </c>
      <c r="C1767" t="s">
        <v>1984</v>
      </c>
      <c r="D1767" t="s">
        <v>2</v>
      </c>
      <c r="E1767">
        <v>1990</v>
      </c>
      <c r="F1767" s="22">
        <f t="shared" si="82"/>
        <v>32874</v>
      </c>
      <c r="G1767" t="s">
        <v>5957</v>
      </c>
      <c r="H1767">
        <f t="shared" si="83"/>
        <v>7.4</v>
      </c>
      <c r="I1767">
        <v>7.4</v>
      </c>
      <c r="J1767">
        <v>5800</v>
      </c>
      <c r="K1767" t="s">
        <v>5154</v>
      </c>
      <c r="L1767" t="s">
        <v>5154</v>
      </c>
      <c r="M1767" t="s">
        <v>5958</v>
      </c>
      <c r="N1767" t="s">
        <v>3140</v>
      </c>
      <c r="P1767">
        <v>1494399</v>
      </c>
      <c r="Q1767">
        <f>_xlfn.XLOOKUP(E1767,CPI!A:A,CPI!B:B)</f>
        <v>130.69999999999999</v>
      </c>
      <c r="R1767" s="12">
        <f>P1767*(CPI!$B$112/Movie!Q1767)</f>
        <v>3483881.9839326702</v>
      </c>
      <c r="S1767" t="s">
        <v>5959</v>
      </c>
      <c r="T1767">
        <v>107</v>
      </c>
    </row>
    <row r="1768" spans="1:20" x14ac:dyDescent="0.3">
      <c r="A1768" t="s">
        <v>5960</v>
      </c>
      <c r="B1768" t="str">
        <f t="shared" si="81"/>
        <v>R</v>
      </c>
      <c r="C1768" t="s">
        <v>1</v>
      </c>
      <c r="D1768" t="s">
        <v>89</v>
      </c>
      <c r="E1768">
        <v>1990</v>
      </c>
      <c r="F1768" s="22">
        <f t="shared" si="82"/>
        <v>32874</v>
      </c>
      <c r="G1768" t="s">
        <v>5688</v>
      </c>
      <c r="H1768">
        <f t="shared" si="83"/>
        <v>6.6</v>
      </c>
      <c r="I1768">
        <v>6.6</v>
      </c>
      <c r="J1768">
        <v>3300</v>
      </c>
      <c r="K1768" t="s">
        <v>2262</v>
      </c>
      <c r="L1768" t="s">
        <v>5764</v>
      </c>
      <c r="M1768" t="s">
        <v>3842</v>
      </c>
      <c r="N1768" t="s">
        <v>15</v>
      </c>
      <c r="P1768">
        <v>2678414</v>
      </c>
      <c r="Q1768">
        <f>_xlfn.XLOOKUP(E1768,CPI!A:A,CPI!B:B)</f>
        <v>130.69999999999999</v>
      </c>
      <c r="R1768" s="12">
        <f>P1768*(CPI!$B$112/Movie!Q1768)</f>
        <v>6244167.9097169088</v>
      </c>
      <c r="S1768" t="s">
        <v>4963</v>
      </c>
      <c r="T1768">
        <v>114</v>
      </c>
    </row>
    <row r="1769" spans="1:20" x14ac:dyDescent="0.3">
      <c r="A1769" t="s">
        <v>5961</v>
      </c>
      <c r="B1769" t="str">
        <f t="shared" si="81"/>
        <v>PG-13</v>
      </c>
      <c r="C1769" t="s">
        <v>1984</v>
      </c>
      <c r="D1769" t="s">
        <v>26</v>
      </c>
      <c r="E1769">
        <v>1990</v>
      </c>
      <c r="F1769" s="22">
        <f t="shared" si="82"/>
        <v>32874</v>
      </c>
      <c r="G1769" t="s">
        <v>5962</v>
      </c>
      <c r="H1769">
        <f t="shared" si="83"/>
        <v>6.6</v>
      </c>
      <c r="I1769">
        <v>6.6</v>
      </c>
      <c r="J1769">
        <v>14000</v>
      </c>
      <c r="K1769" t="s">
        <v>274</v>
      </c>
      <c r="L1769" t="s">
        <v>274</v>
      </c>
      <c r="M1769" t="s">
        <v>2858</v>
      </c>
      <c r="N1769" t="s">
        <v>15</v>
      </c>
      <c r="O1769">
        <v>12000000</v>
      </c>
      <c r="P1769">
        <v>7331647</v>
      </c>
      <c r="Q1769">
        <f>_xlfn.XLOOKUP(E1769,CPI!A:A,CPI!B:B)</f>
        <v>130.69999999999999</v>
      </c>
      <c r="R1769" s="12">
        <f>P1769*(CPI!$B$112/Movie!Q1769)</f>
        <v>17092217.604437646</v>
      </c>
      <c r="S1769" t="s">
        <v>275</v>
      </c>
      <c r="T1769">
        <v>106</v>
      </c>
    </row>
    <row r="1770" spans="1:20" x14ac:dyDescent="0.3">
      <c r="A1770" t="s">
        <v>5963</v>
      </c>
      <c r="B1770" t="str">
        <f t="shared" si="81"/>
        <v>PG-13</v>
      </c>
      <c r="C1770" t="s">
        <v>1984</v>
      </c>
      <c r="D1770" t="s">
        <v>26</v>
      </c>
      <c r="E1770">
        <v>1990</v>
      </c>
      <c r="F1770" s="22">
        <f t="shared" si="82"/>
        <v>32874</v>
      </c>
      <c r="G1770" t="s">
        <v>5153</v>
      </c>
      <c r="H1770">
        <f t="shared" si="83"/>
        <v>5.5</v>
      </c>
      <c r="I1770">
        <v>5.5</v>
      </c>
      <c r="J1770">
        <v>1900</v>
      </c>
      <c r="K1770" t="s">
        <v>5964</v>
      </c>
      <c r="L1770" t="s">
        <v>5965</v>
      </c>
      <c r="M1770" t="s">
        <v>1457</v>
      </c>
      <c r="N1770" t="s">
        <v>15</v>
      </c>
      <c r="O1770">
        <v>6000000</v>
      </c>
      <c r="Q1770">
        <f>_xlfn.XLOOKUP(E1770,CPI!A:A,CPI!B:B)</f>
        <v>130.69999999999999</v>
      </c>
      <c r="R1770" s="12">
        <f>P1770*(CPI!$B$112/Movie!Q1770)</f>
        <v>0</v>
      </c>
      <c r="S1770" t="s">
        <v>1044</v>
      </c>
      <c r="T1770">
        <v>100</v>
      </c>
    </row>
    <row r="1771" spans="1:20" x14ac:dyDescent="0.3">
      <c r="A1771" t="s">
        <v>5966</v>
      </c>
      <c r="B1771" t="str">
        <f t="shared" si="81"/>
        <v>R</v>
      </c>
      <c r="C1771" t="s">
        <v>1</v>
      </c>
      <c r="D1771" t="s">
        <v>89</v>
      </c>
      <c r="E1771">
        <v>1990</v>
      </c>
      <c r="F1771" s="22">
        <f t="shared" si="82"/>
        <v>32874</v>
      </c>
      <c r="G1771" t="s">
        <v>5138</v>
      </c>
      <c r="H1771">
        <f t="shared" si="83"/>
        <v>5.7</v>
      </c>
      <c r="I1771">
        <v>5.7</v>
      </c>
      <c r="J1771">
        <v>3800</v>
      </c>
      <c r="K1771" t="s">
        <v>5967</v>
      </c>
      <c r="L1771" t="s">
        <v>5967</v>
      </c>
      <c r="M1771" t="s">
        <v>3954</v>
      </c>
      <c r="N1771" t="s">
        <v>15</v>
      </c>
      <c r="O1771">
        <v>10000000</v>
      </c>
      <c r="P1771">
        <v>22424195</v>
      </c>
      <c r="Q1771">
        <f>_xlfn.XLOOKUP(E1771,CPI!A:A,CPI!B:B)</f>
        <v>130.69999999999999</v>
      </c>
      <c r="R1771" s="12">
        <f>P1771*(CPI!$B$112/Movie!Q1771)</f>
        <v>52277369.674827851</v>
      </c>
      <c r="S1771" t="s">
        <v>2966</v>
      </c>
      <c r="T1771">
        <v>98</v>
      </c>
    </row>
    <row r="1772" spans="1:20" x14ac:dyDescent="0.3">
      <c r="A1772" t="s">
        <v>5968</v>
      </c>
      <c r="B1772" t="str">
        <f t="shared" si="81"/>
        <v>R</v>
      </c>
      <c r="C1772" t="s">
        <v>1</v>
      </c>
      <c r="D1772" t="s">
        <v>19</v>
      </c>
      <c r="E1772">
        <v>1990</v>
      </c>
      <c r="F1772" s="22">
        <f t="shared" si="82"/>
        <v>32874</v>
      </c>
      <c r="G1772" t="s">
        <v>5688</v>
      </c>
      <c r="H1772">
        <f t="shared" si="83"/>
        <v>4.9000000000000004</v>
      </c>
      <c r="I1772">
        <v>4.9000000000000004</v>
      </c>
      <c r="J1772">
        <v>6900</v>
      </c>
      <c r="K1772" t="s">
        <v>4872</v>
      </c>
      <c r="L1772" t="s">
        <v>859</v>
      </c>
      <c r="M1772" t="s">
        <v>312</v>
      </c>
      <c r="N1772" t="s">
        <v>15</v>
      </c>
      <c r="P1772">
        <v>6698361</v>
      </c>
      <c r="Q1772">
        <f>_xlfn.XLOOKUP(E1772,CPI!A:A,CPI!B:B)</f>
        <v>130.69999999999999</v>
      </c>
      <c r="R1772" s="12">
        <f>P1772*(CPI!$B$112/Movie!Q1772)</f>
        <v>15615842.361897476</v>
      </c>
      <c r="S1772" t="s">
        <v>1670</v>
      </c>
      <c r="T1772">
        <v>111</v>
      </c>
    </row>
    <row r="1773" spans="1:20" x14ac:dyDescent="0.3">
      <c r="A1773" t="s">
        <v>5969</v>
      </c>
      <c r="B1773" t="str">
        <f t="shared" si="81"/>
        <v>R</v>
      </c>
      <c r="C1773" t="s">
        <v>1</v>
      </c>
      <c r="D1773" t="s">
        <v>19</v>
      </c>
      <c r="E1773">
        <v>1990</v>
      </c>
      <c r="F1773" s="22">
        <f t="shared" si="82"/>
        <v>32874</v>
      </c>
      <c r="G1773" t="s">
        <v>5716</v>
      </c>
      <c r="H1773">
        <f t="shared" si="83"/>
        <v>5.4</v>
      </c>
      <c r="I1773">
        <v>5.4</v>
      </c>
      <c r="J1773">
        <v>7200</v>
      </c>
      <c r="K1773" t="s">
        <v>126</v>
      </c>
      <c r="L1773" t="s">
        <v>5970</v>
      </c>
      <c r="M1773" t="s">
        <v>2771</v>
      </c>
      <c r="N1773" t="s">
        <v>15</v>
      </c>
      <c r="O1773">
        <v>18000000</v>
      </c>
      <c r="P1773">
        <v>2742912</v>
      </c>
      <c r="Q1773">
        <f>_xlfn.XLOOKUP(E1773,CPI!A:A,CPI!B:B)</f>
        <v>130.69999999999999</v>
      </c>
      <c r="R1773" s="12">
        <f>P1773*(CPI!$B$112/Movie!Q1773)</f>
        <v>6394531.6480489671</v>
      </c>
      <c r="S1773" t="s">
        <v>578</v>
      </c>
      <c r="T1773">
        <v>105</v>
      </c>
    </row>
    <row r="1774" spans="1:20" x14ac:dyDescent="0.3">
      <c r="A1774" t="s">
        <v>5971</v>
      </c>
      <c r="B1774" t="str">
        <f t="shared" si="81"/>
        <v>PG-13</v>
      </c>
      <c r="C1774" t="s">
        <v>1984</v>
      </c>
      <c r="D1774" t="s">
        <v>2</v>
      </c>
      <c r="E1774">
        <v>1990</v>
      </c>
      <c r="F1774" s="22">
        <f t="shared" si="82"/>
        <v>32874</v>
      </c>
      <c r="G1774" t="s">
        <v>5724</v>
      </c>
      <c r="H1774">
        <f t="shared" si="83"/>
        <v>7.7</v>
      </c>
      <c r="I1774">
        <v>7.7</v>
      </c>
      <c r="J1774">
        <v>7800</v>
      </c>
      <c r="K1774" t="s">
        <v>5972</v>
      </c>
      <c r="L1774" t="s">
        <v>5973</v>
      </c>
      <c r="M1774" t="s">
        <v>5974</v>
      </c>
      <c r="N1774" t="s">
        <v>5975</v>
      </c>
      <c r="P1774">
        <v>1986433</v>
      </c>
      <c r="Q1774">
        <f>_xlfn.XLOOKUP(E1774,CPI!A:A,CPI!B:B)</f>
        <v>130.69999999999999</v>
      </c>
      <c r="R1774" s="12">
        <f>P1774*(CPI!$B$112/Movie!Q1774)</f>
        <v>4630957.4223412396</v>
      </c>
      <c r="S1774" t="s">
        <v>5976</v>
      </c>
      <c r="T1774">
        <v>95</v>
      </c>
    </row>
    <row r="1775" spans="1:20" x14ac:dyDescent="0.3">
      <c r="A1775" t="s">
        <v>5977</v>
      </c>
      <c r="B1775" t="str">
        <f t="shared" si="81"/>
        <v>PG-13</v>
      </c>
      <c r="C1775" t="s">
        <v>1984</v>
      </c>
      <c r="D1775" t="s">
        <v>2</v>
      </c>
      <c r="E1775">
        <v>1990</v>
      </c>
      <c r="F1775" s="22">
        <f t="shared" si="82"/>
        <v>32874</v>
      </c>
      <c r="G1775" t="s">
        <v>5978</v>
      </c>
      <c r="H1775">
        <f t="shared" si="83"/>
        <v>6.5</v>
      </c>
      <c r="I1775">
        <v>6.5</v>
      </c>
      <c r="J1775">
        <v>5300</v>
      </c>
      <c r="K1775" t="s">
        <v>1921</v>
      </c>
      <c r="L1775" t="s">
        <v>5083</v>
      </c>
      <c r="M1775" t="s">
        <v>3243</v>
      </c>
      <c r="N1775" t="s">
        <v>15</v>
      </c>
      <c r="O1775">
        <v>4000000</v>
      </c>
      <c r="P1775">
        <v>2070871</v>
      </c>
      <c r="Q1775">
        <f>_xlfn.XLOOKUP(E1775,CPI!A:A,CPI!B:B)</f>
        <v>130.69999999999999</v>
      </c>
      <c r="R1775" s="12">
        <f>P1775*(CPI!$B$112/Movie!Q1775)</f>
        <v>4827807.1438408569</v>
      </c>
      <c r="S1775" t="s">
        <v>4775</v>
      </c>
      <c r="T1775">
        <v>97</v>
      </c>
    </row>
    <row r="1776" spans="1:20" x14ac:dyDescent="0.3">
      <c r="A1776" t="s">
        <v>5979</v>
      </c>
      <c r="B1776" t="str">
        <f t="shared" si="81"/>
        <v>R</v>
      </c>
      <c r="C1776" t="s">
        <v>1</v>
      </c>
      <c r="D1776" t="s">
        <v>37</v>
      </c>
      <c r="E1776">
        <v>1990</v>
      </c>
      <c r="F1776" s="22">
        <f t="shared" si="82"/>
        <v>32874</v>
      </c>
      <c r="G1776" t="s">
        <v>5441</v>
      </c>
      <c r="H1776">
        <f t="shared" si="83"/>
        <v>6</v>
      </c>
      <c r="I1776">
        <v>6</v>
      </c>
      <c r="J1776">
        <v>4100</v>
      </c>
      <c r="K1776" t="s">
        <v>5980</v>
      </c>
      <c r="L1776" t="s">
        <v>5981</v>
      </c>
      <c r="M1776" t="s">
        <v>4724</v>
      </c>
      <c r="N1776" t="s">
        <v>15</v>
      </c>
      <c r="O1776">
        <v>2000000</v>
      </c>
      <c r="P1776">
        <v>1627955</v>
      </c>
      <c r="Q1776">
        <f>_xlfn.XLOOKUP(E1776,CPI!A:A,CPI!B:B)</f>
        <v>130.69999999999999</v>
      </c>
      <c r="R1776" s="12">
        <f>P1776*(CPI!$B$112/Movie!Q1776)</f>
        <v>3795240.1568477429</v>
      </c>
      <c r="S1776" t="s">
        <v>4883</v>
      </c>
      <c r="T1776">
        <v>85</v>
      </c>
    </row>
    <row r="1777" spans="1:20" x14ac:dyDescent="0.3">
      <c r="A1777" t="s">
        <v>5982</v>
      </c>
      <c r="B1777" t="str">
        <f t="shared" si="81"/>
        <v>R</v>
      </c>
      <c r="C1777" t="s">
        <v>1</v>
      </c>
      <c r="D1777" t="s">
        <v>26</v>
      </c>
      <c r="E1777">
        <v>1990</v>
      </c>
      <c r="F1777" s="22">
        <f t="shared" si="82"/>
        <v>32874</v>
      </c>
      <c r="G1777" t="s">
        <v>5983</v>
      </c>
      <c r="H1777">
        <f t="shared" si="83"/>
        <v>7.3</v>
      </c>
      <c r="I1777">
        <v>7.3</v>
      </c>
      <c r="J1777">
        <v>9200</v>
      </c>
      <c r="K1777" t="s">
        <v>5562</v>
      </c>
      <c r="L1777" t="s">
        <v>5984</v>
      </c>
      <c r="M1777" t="s">
        <v>5985</v>
      </c>
      <c r="N1777" t="s">
        <v>437</v>
      </c>
      <c r="P1777">
        <v>1217084</v>
      </c>
      <c r="Q1777">
        <f>_xlfn.XLOOKUP(E1777,CPI!A:A,CPI!B:B)</f>
        <v>130.69999999999999</v>
      </c>
      <c r="R1777" s="12">
        <f>P1777*(CPI!$B$112/Movie!Q1777)</f>
        <v>2837379.4552410101</v>
      </c>
      <c r="S1777" t="s">
        <v>5986</v>
      </c>
      <c r="T1777">
        <v>82</v>
      </c>
    </row>
    <row r="1778" spans="1:20" x14ac:dyDescent="0.3">
      <c r="A1778" t="s">
        <v>5987</v>
      </c>
      <c r="B1778" t="str">
        <f t="shared" si="81"/>
        <v>PG</v>
      </c>
      <c r="C1778" t="s">
        <v>18</v>
      </c>
      <c r="D1778" t="s">
        <v>26</v>
      </c>
      <c r="E1778">
        <v>1990</v>
      </c>
      <c r="F1778" s="22">
        <f t="shared" si="82"/>
        <v>32874</v>
      </c>
      <c r="G1778" t="s">
        <v>5138</v>
      </c>
      <c r="H1778">
        <f t="shared" si="83"/>
        <v>5.4</v>
      </c>
      <c r="I1778">
        <v>5.4</v>
      </c>
      <c r="J1778">
        <v>9000</v>
      </c>
      <c r="K1778" t="s">
        <v>4020</v>
      </c>
      <c r="L1778" t="s">
        <v>5988</v>
      </c>
      <c r="M1778" t="s">
        <v>4021</v>
      </c>
      <c r="N1778" t="s">
        <v>15</v>
      </c>
      <c r="O1778">
        <v>9000000</v>
      </c>
      <c r="P1778">
        <v>25029569</v>
      </c>
      <c r="Q1778">
        <f>_xlfn.XLOOKUP(E1778,CPI!A:A,CPI!B:B)</f>
        <v>130.69999999999999</v>
      </c>
      <c r="R1778" s="12">
        <f>P1778*(CPI!$B$112/Movie!Q1778)</f>
        <v>58351259.941086456</v>
      </c>
      <c r="S1778" t="s">
        <v>5768</v>
      </c>
      <c r="T1778">
        <v>81</v>
      </c>
    </row>
    <row r="1779" spans="1:20" x14ac:dyDescent="0.3">
      <c r="A1779" t="s">
        <v>5989</v>
      </c>
      <c r="B1779" t="str">
        <f t="shared" si="81"/>
        <v>PG-13</v>
      </c>
      <c r="C1779" t="s">
        <v>1984</v>
      </c>
      <c r="D1779" t="s">
        <v>26</v>
      </c>
      <c r="E1779">
        <v>1990</v>
      </c>
      <c r="F1779" s="22">
        <f t="shared" si="82"/>
        <v>32874</v>
      </c>
      <c r="G1779" t="s">
        <v>5112</v>
      </c>
      <c r="H1779">
        <f t="shared" si="83"/>
        <v>5.5</v>
      </c>
      <c r="I1779">
        <v>5.5</v>
      </c>
      <c r="J1779">
        <v>3000</v>
      </c>
      <c r="K1779" t="s">
        <v>4984</v>
      </c>
      <c r="L1779" t="s">
        <v>4984</v>
      </c>
      <c r="M1779" t="s">
        <v>5990</v>
      </c>
      <c r="N1779" t="s">
        <v>15</v>
      </c>
      <c r="Q1779">
        <f>_xlfn.XLOOKUP(E1779,CPI!A:A,CPI!B:B)</f>
        <v>130.69999999999999</v>
      </c>
      <c r="R1779" s="12">
        <f>P1779*(CPI!$B$112/Movie!Q1779)</f>
        <v>0</v>
      </c>
      <c r="S1779" t="s">
        <v>35</v>
      </c>
      <c r="T1779">
        <v>90</v>
      </c>
    </row>
    <row r="1780" spans="1:20" x14ac:dyDescent="0.3">
      <c r="A1780" t="s">
        <v>5991</v>
      </c>
      <c r="B1780" t="str">
        <f t="shared" si="81"/>
        <v>PG</v>
      </c>
      <c r="C1780" t="s">
        <v>18</v>
      </c>
      <c r="D1780" t="s">
        <v>19</v>
      </c>
      <c r="E1780">
        <v>1990</v>
      </c>
      <c r="F1780" s="22">
        <f t="shared" si="82"/>
        <v>32874</v>
      </c>
      <c r="G1780" t="s">
        <v>5638</v>
      </c>
      <c r="H1780">
        <f t="shared" si="83"/>
        <v>5.6</v>
      </c>
      <c r="I1780">
        <v>5.6</v>
      </c>
      <c r="J1780">
        <v>945</v>
      </c>
      <c r="K1780" t="s">
        <v>2100</v>
      </c>
      <c r="L1780" t="s">
        <v>5992</v>
      </c>
      <c r="M1780" t="s">
        <v>5993</v>
      </c>
      <c r="N1780" t="s">
        <v>15</v>
      </c>
      <c r="P1780">
        <v>1494969</v>
      </c>
      <c r="Q1780">
        <f>_xlfn.XLOOKUP(E1780,CPI!A:A,CPI!B:B)</f>
        <v>130.69999999999999</v>
      </c>
      <c r="R1780" s="12">
        <f>P1780*(CPI!$B$112/Movie!Q1780)</f>
        <v>3485210.8209640398</v>
      </c>
      <c r="S1780" t="s">
        <v>4883</v>
      </c>
      <c r="T1780">
        <v>82</v>
      </c>
    </row>
    <row r="1781" spans="1:20" x14ac:dyDescent="0.3">
      <c r="A1781" t="s">
        <v>5994</v>
      </c>
      <c r="B1781" t="str">
        <f t="shared" si="81"/>
        <v>PG</v>
      </c>
      <c r="C1781" t="s">
        <v>18</v>
      </c>
      <c r="D1781" t="s">
        <v>2</v>
      </c>
      <c r="E1781">
        <v>1990</v>
      </c>
      <c r="F1781" s="22">
        <f t="shared" si="82"/>
        <v>32874</v>
      </c>
      <c r="G1781" t="s">
        <v>5995</v>
      </c>
      <c r="H1781">
        <f t="shared" si="83"/>
        <v>7.3</v>
      </c>
      <c r="I1781">
        <v>7.3</v>
      </c>
      <c r="J1781">
        <v>3500</v>
      </c>
      <c r="K1781" t="s">
        <v>2418</v>
      </c>
      <c r="L1781" t="s">
        <v>5996</v>
      </c>
      <c r="M1781" t="s">
        <v>220</v>
      </c>
      <c r="N1781" t="s">
        <v>15</v>
      </c>
      <c r="P1781">
        <v>4873620</v>
      </c>
      <c r="Q1781">
        <f>_xlfn.XLOOKUP(E1781,CPI!A:A,CPI!B:B)</f>
        <v>130.69999999999999</v>
      </c>
      <c r="R1781" s="12">
        <f>P1781*(CPI!$B$112/Movie!Q1781)</f>
        <v>11361836.37337414</v>
      </c>
      <c r="S1781" t="s">
        <v>5997</v>
      </c>
      <c r="T1781">
        <v>97</v>
      </c>
    </row>
    <row r="1782" spans="1:20" x14ac:dyDescent="0.3">
      <c r="A1782" t="s">
        <v>5998</v>
      </c>
      <c r="B1782" t="str">
        <f t="shared" si="81"/>
        <v>R</v>
      </c>
      <c r="C1782" t="s">
        <v>1</v>
      </c>
      <c r="D1782" t="s">
        <v>10</v>
      </c>
      <c r="E1782">
        <v>1990</v>
      </c>
      <c r="F1782" s="22">
        <f t="shared" si="82"/>
        <v>32874</v>
      </c>
      <c r="G1782" t="s">
        <v>4488</v>
      </c>
      <c r="H1782">
        <f t="shared" si="83"/>
        <v>7.2</v>
      </c>
      <c r="I1782">
        <v>7.2</v>
      </c>
      <c r="J1782">
        <v>3500</v>
      </c>
      <c r="K1782" t="s">
        <v>671</v>
      </c>
      <c r="L1782" t="s">
        <v>5999</v>
      </c>
      <c r="M1782" t="s">
        <v>6000</v>
      </c>
      <c r="N1782" t="s">
        <v>15</v>
      </c>
      <c r="O1782">
        <v>19000000</v>
      </c>
      <c r="P1782">
        <v>4011793</v>
      </c>
      <c r="Q1782">
        <f>_xlfn.XLOOKUP(E1782,CPI!A:A,CPI!B:B)</f>
        <v>130.69999999999999</v>
      </c>
      <c r="R1782" s="12">
        <f>P1782*(CPI!$B$112/Movie!Q1782)</f>
        <v>9352665.0887528695</v>
      </c>
      <c r="S1782" t="s">
        <v>4134</v>
      </c>
      <c r="T1782">
        <v>136</v>
      </c>
    </row>
    <row r="1783" spans="1:20" x14ac:dyDescent="0.3">
      <c r="A1783" t="s">
        <v>6001</v>
      </c>
      <c r="B1783" t="str">
        <f t="shared" si="81"/>
        <v>R</v>
      </c>
      <c r="C1783" t="s">
        <v>1</v>
      </c>
      <c r="D1783" t="s">
        <v>37</v>
      </c>
      <c r="E1783">
        <v>1990</v>
      </c>
      <c r="F1783" s="22">
        <f t="shared" si="82"/>
        <v>32874</v>
      </c>
      <c r="G1783" t="s">
        <v>6002</v>
      </c>
      <c r="H1783">
        <f t="shared" si="83"/>
        <v>6.1</v>
      </c>
      <c r="I1783">
        <v>6.1</v>
      </c>
      <c r="J1783">
        <v>6400</v>
      </c>
      <c r="K1783" t="s">
        <v>6003</v>
      </c>
      <c r="L1783" t="s">
        <v>6004</v>
      </c>
      <c r="M1783" t="s">
        <v>112</v>
      </c>
      <c r="N1783" t="s">
        <v>291</v>
      </c>
      <c r="O1783">
        <v>9000000</v>
      </c>
      <c r="P1783">
        <v>349618</v>
      </c>
      <c r="Q1783">
        <f>_xlfn.XLOOKUP(E1783,CPI!A:A,CPI!B:B)</f>
        <v>130.69999999999999</v>
      </c>
      <c r="R1783" s="12">
        <f>P1783*(CPI!$B$112/Movie!Q1783)</f>
        <v>815062.00918133126</v>
      </c>
      <c r="S1783" t="s">
        <v>6005</v>
      </c>
      <c r="T1783">
        <v>120</v>
      </c>
    </row>
    <row r="1784" spans="1:20" x14ac:dyDescent="0.3">
      <c r="A1784" t="s">
        <v>6006</v>
      </c>
      <c r="B1784" t="str">
        <f t="shared" si="81"/>
        <v>PG-13</v>
      </c>
      <c r="C1784" t="s">
        <v>1984</v>
      </c>
      <c r="D1784" t="s">
        <v>2</v>
      </c>
      <c r="E1784">
        <v>1990</v>
      </c>
      <c r="F1784" s="22">
        <f t="shared" si="82"/>
        <v>32874</v>
      </c>
      <c r="G1784" t="s">
        <v>6007</v>
      </c>
      <c r="H1784">
        <f t="shared" si="83"/>
        <v>6.6</v>
      </c>
      <c r="I1784">
        <v>6.6</v>
      </c>
      <c r="J1784">
        <v>2800</v>
      </c>
      <c r="K1784" t="s">
        <v>822</v>
      </c>
      <c r="L1784" t="s">
        <v>6008</v>
      </c>
      <c r="M1784" t="s">
        <v>302</v>
      </c>
      <c r="N1784" t="s">
        <v>7</v>
      </c>
      <c r="P1784">
        <v>7698010</v>
      </c>
      <c r="Q1784">
        <f>_xlfn.XLOOKUP(E1784,CPI!A:A,CPI!B:B)</f>
        <v>130.69999999999999</v>
      </c>
      <c r="R1784" s="12">
        <f>P1784*(CPI!$B$112/Movie!Q1784)</f>
        <v>17946317.115531754</v>
      </c>
      <c r="S1784" t="s">
        <v>3933</v>
      </c>
      <c r="T1784">
        <v>126</v>
      </c>
    </row>
    <row r="1785" spans="1:20" x14ac:dyDescent="0.3">
      <c r="A1785" t="s">
        <v>6009</v>
      </c>
      <c r="B1785" t="str">
        <f t="shared" si="81"/>
        <v>R</v>
      </c>
      <c r="C1785" t="s">
        <v>1</v>
      </c>
      <c r="D1785" t="s">
        <v>26</v>
      </c>
      <c r="E1785">
        <v>1990</v>
      </c>
      <c r="F1785" s="22">
        <f t="shared" si="82"/>
        <v>32874</v>
      </c>
      <c r="G1785" t="s">
        <v>6010</v>
      </c>
      <c r="H1785">
        <f t="shared" si="83"/>
        <v>7.4</v>
      </c>
      <c r="I1785">
        <v>7.4</v>
      </c>
      <c r="J1785">
        <v>9400</v>
      </c>
      <c r="K1785" t="s">
        <v>5420</v>
      </c>
      <c r="L1785" t="s">
        <v>5420</v>
      </c>
      <c r="M1785" t="s">
        <v>5421</v>
      </c>
      <c r="N1785" t="s">
        <v>7</v>
      </c>
      <c r="O1785">
        <v>700000</v>
      </c>
      <c r="P1785">
        <v>357400</v>
      </c>
      <c r="Q1785">
        <f>_xlfn.XLOOKUP(E1785,CPI!A:A,CPI!B:B)</f>
        <v>130.69999999999999</v>
      </c>
      <c r="R1785" s="12">
        <f>P1785*(CPI!$B$112/Movie!Q1785)</f>
        <v>833204.13159908191</v>
      </c>
      <c r="S1785" t="s">
        <v>1970</v>
      </c>
      <c r="T1785">
        <v>107</v>
      </c>
    </row>
    <row r="1786" spans="1:20" x14ac:dyDescent="0.3">
      <c r="A1786" t="s">
        <v>6011</v>
      </c>
      <c r="B1786" t="str">
        <f t="shared" si="81"/>
        <v>R</v>
      </c>
      <c r="C1786" t="s">
        <v>1</v>
      </c>
      <c r="D1786" t="s">
        <v>26</v>
      </c>
      <c r="E1786">
        <v>1990</v>
      </c>
      <c r="F1786" s="22">
        <f t="shared" si="82"/>
        <v>32874</v>
      </c>
      <c r="G1786" t="s">
        <v>5297</v>
      </c>
      <c r="H1786">
        <f t="shared" si="83"/>
        <v>6</v>
      </c>
      <c r="I1786">
        <v>6</v>
      </c>
      <c r="J1786">
        <v>4200</v>
      </c>
      <c r="K1786" t="s">
        <v>172</v>
      </c>
      <c r="L1786" t="s">
        <v>3916</v>
      </c>
      <c r="M1786" t="s">
        <v>373</v>
      </c>
      <c r="N1786" t="s">
        <v>15</v>
      </c>
      <c r="P1786">
        <v>13236513</v>
      </c>
      <c r="Q1786">
        <f>_xlfn.XLOOKUP(E1786,CPI!A:A,CPI!B:B)</f>
        <v>130.69999999999999</v>
      </c>
      <c r="R1786" s="12">
        <f>P1786*(CPI!$B$112/Movie!Q1786)</f>
        <v>30858190.597551644</v>
      </c>
      <c r="S1786" t="s">
        <v>29</v>
      </c>
      <c r="T1786">
        <v>90</v>
      </c>
    </row>
    <row r="1787" spans="1:20" x14ac:dyDescent="0.3">
      <c r="A1787" t="s">
        <v>6012</v>
      </c>
      <c r="B1787" t="str">
        <f t="shared" si="81"/>
        <v>R</v>
      </c>
      <c r="C1787" t="s">
        <v>1</v>
      </c>
      <c r="D1787" t="s">
        <v>26</v>
      </c>
      <c r="E1787">
        <v>1990</v>
      </c>
      <c r="F1787" s="22">
        <f t="shared" si="82"/>
        <v>32874</v>
      </c>
      <c r="G1787" t="s">
        <v>5641</v>
      </c>
      <c r="H1787">
        <f t="shared" si="83"/>
        <v>6.7</v>
      </c>
      <c r="I1787">
        <v>6.7</v>
      </c>
      <c r="J1787">
        <v>4500</v>
      </c>
      <c r="K1787" t="s">
        <v>6013</v>
      </c>
      <c r="L1787" t="s">
        <v>6014</v>
      </c>
      <c r="M1787" t="s">
        <v>91</v>
      </c>
      <c r="N1787" t="s">
        <v>15</v>
      </c>
      <c r="O1787">
        <v>12000000</v>
      </c>
      <c r="P1787">
        <v>3417056</v>
      </c>
      <c r="Q1787">
        <f>_xlfn.XLOOKUP(E1787,CPI!A:A,CPI!B:B)</f>
        <v>130.69999999999999</v>
      </c>
      <c r="R1787" s="12">
        <f>P1787*(CPI!$B$112/Movie!Q1787)</f>
        <v>7966158.8615149194</v>
      </c>
      <c r="S1787" t="s">
        <v>6015</v>
      </c>
      <c r="T1787">
        <v>88</v>
      </c>
    </row>
    <row r="1788" spans="1:20" x14ac:dyDescent="0.3">
      <c r="A1788" t="s">
        <v>6016</v>
      </c>
      <c r="B1788" t="str">
        <f t="shared" si="81"/>
        <v>PG-13</v>
      </c>
      <c r="C1788" t="s">
        <v>1984</v>
      </c>
      <c r="D1788" t="s">
        <v>26</v>
      </c>
      <c r="E1788">
        <v>1990</v>
      </c>
      <c r="F1788" s="22">
        <f t="shared" si="82"/>
        <v>32874</v>
      </c>
      <c r="G1788" t="s">
        <v>5430</v>
      </c>
      <c r="H1788">
        <f t="shared" si="83"/>
        <v>5.8</v>
      </c>
      <c r="I1788">
        <v>5.8</v>
      </c>
      <c r="J1788">
        <v>2600</v>
      </c>
      <c r="K1788" t="s">
        <v>2465</v>
      </c>
      <c r="L1788" t="s">
        <v>6017</v>
      </c>
      <c r="M1788" t="s">
        <v>1113</v>
      </c>
      <c r="N1788" t="s">
        <v>7</v>
      </c>
      <c r="O1788">
        <v>6700000</v>
      </c>
      <c r="P1788">
        <v>1171762</v>
      </c>
      <c r="Q1788">
        <f>_xlfn.XLOOKUP(E1788,CPI!A:A,CPI!B:B)</f>
        <v>130.69999999999999</v>
      </c>
      <c r="R1788" s="12">
        <f>P1788*(CPI!$B$112/Movie!Q1788)</f>
        <v>2731720.5921958685</v>
      </c>
      <c r="S1788" t="s">
        <v>2337</v>
      </c>
      <c r="T1788">
        <v>101</v>
      </c>
    </row>
    <row r="1789" spans="1:20" x14ac:dyDescent="0.3">
      <c r="A1789" t="s">
        <v>6018</v>
      </c>
      <c r="B1789" t="str">
        <f t="shared" si="81"/>
        <v>R</v>
      </c>
      <c r="C1789" t="s">
        <v>1</v>
      </c>
      <c r="D1789" t="s">
        <v>2</v>
      </c>
      <c r="E1789">
        <v>1990</v>
      </c>
      <c r="F1789" s="22">
        <f t="shared" si="82"/>
        <v>32874</v>
      </c>
      <c r="G1789" t="s">
        <v>5691</v>
      </c>
      <c r="H1789">
        <f t="shared" si="83"/>
        <v>5.5</v>
      </c>
      <c r="I1789">
        <v>5.5</v>
      </c>
      <c r="J1789">
        <v>3600</v>
      </c>
      <c r="K1789" t="s">
        <v>6019</v>
      </c>
      <c r="L1789" t="s">
        <v>6020</v>
      </c>
      <c r="M1789" t="s">
        <v>1338</v>
      </c>
      <c r="N1789" t="s">
        <v>15</v>
      </c>
      <c r="O1789">
        <v>11500000</v>
      </c>
      <c r="P1789">
        <v>334748</v>
      </c>
      <c r="Q1789">
        <f>_xlfn.XLOOKUP(E1789,CPI!A:A,CPI!B:B)</f>
        <v>130.69999999999999</v>
      </c>
      <c r="R1789" s="12">
        <f>P1789*(CPI!$B$112/Movie!Q1789)</f>
        <v>780395.68171384849</v>
      </c>
      <c r="S1789" t="s">
        <v>4555</v>
      </c>
      <c r="T1789">
        <v>85</v>
      </c>
    </row>
    <row r="1790" spans="1:20" x14ac:dyDescent="0.3">
      <c r="A1790" t="s">
        <v>6021</v>
      </c>
      <c r="B1790" t="str">
        <f t="shared" si="81"/>
        <v>PG-13</v>
      </c>
      <c r="C1790" t="s">
        <v>1984</v>
      </c>
      <c r="D1790" t="s">
        <v>26</v>
      </c>
      <c r="E1790">
        <v>1990</v>
      </c>
      <c r="F1790" s="22">
        <f t="shared" si="82"/>
        <v>32874</v>
      </c>
      <c r="G1790" t="s">
        <v>5153</v>
      </c>
      <c r="H1790">
        <f t="shared" si="83"/>
        <v>6</v>
      </c>
      <c r="I1790">
        <v>6</v>
      </c>
      <c r="J1790">
        <v>7700</v>
      </c>
      <c r="K1790" t="s">
        <v>2559</v>
      </c>
      <c r="L1790" t="s">
        <v>2559</v>
      </c>
      <c r="M1790" t="s">
        <v>6022</v>
      </c>
      <c r="N1790" t="s">
        <v>7</v>
      </c>
      <c r="P1790">
        <v>10959015</v>
      </c>
      <c r="Q1790">
        <f>_xlfn.XLOOKUP(E1790,CPI!A:A,CPI!B:B)</f>
        <v>130.69999999999999</v>
      </c>
      <c r="R1790" s="12">
        <f>P1790*(CPI!$B$112/Movie!Q1790)</f>
        <v>25548675.367253251</v>
      </c>
      <c r="S1790" t="s">
        <v>555</v>
      </c>
      <c r="T1790">
        <v>89</v>
      </c>
    </row>
    <row r="1791" spans="1:20" x14ac:dyDescent="0.3">
      <c r="A1791" t="s">
        <v>6023</v>
      </c>
      <c r="B1791" t="str">
        <f t="shared" si="81"/>
        <v>R</v>
      </c>
      <c r="C1791" t="s">
        <v>1</v>
      </c>
      <c r="D1791" t="s">
        <v>89</v>
      </c>
      <c r="E1791">
        <v>1990</v>
      </c>
      <c r="F1791" s="22">
        <f t="shared" si="82"/>
        <v>32874</v>
      </c>
      <c r="G1791" t="s">
        <v>5161</v>
      </c>
      <c r="H1791">
        <f t="shared" si="83"/>
        <v>6.6</v>
      </c>
      <c r="I1791">
        <v>6.6</v>
      </c>
      <c r="J1791">
        <v>5600</v>
      </c>
      <c r="K1791" t="s">
        <v>389</v>
      </c>
      <c r="L1791" t="s">
        <v>6024</v>
      </c>
      <c r="M1791" t="s">
        <v>1009</v>
      </c>
      <c r="N1791" t="s">
        <v>15</v>
      </c>
      <c r="P1791">
        <v>11207891</v>
      </c>
      <c r="Q1791">
        <f>_xlfn.XLOOKUP(E1791,CPI!A:A,CPI!B:B)</f>
        <v>130.69999999999999</v>
      </c>
      <c r="R1791" s="12">
        <f>P1791*(CPI!$B$112/Movie!Q1791)</f>
        <v>26128878.25325172</v>
      </c>
      <c r="S1791" t="s">
        <v>6025</v>
      </c>
      <c r="T1791">
        <v>132</v>
      </c>
    </row>
    <row r="1792" spans="1:20" x14ac:dyDescent="0.3">
      <c r="A1792" t="s">
        <v>6026</v>
      </c>
      <c r="B1792" t="str">
        <f t="shared" si="81"/>
        <v>R</v>
      </c>
      <c r="C1792" t="s">
        <v>1</v>
      </c>
      <c r="D1792" t="s">
        <v>48</v>
      </c>
      <c r="E1792">
        <v>1990</v>
      </c>
      <c r="F1792" s="22">
        <f t="shared" si="82"/>
        <v>32874</v>
      </c>
      <c r="G1792" t="s">
        <v>6027</v>
      </c>
      <c r="H1792">
        <f t="shared" si="83"/>
        <v>7.5</v>
      </c>
      <c r="I1792">
        <v>7.5</v>
      </c>
      <c r="J1792">
        <v>6900</v>
      </c>
      <c r="K1792" t="s">
        <v>5458</v>
      </c>
      <c r="L1792" t="s">
        <v>6028</v>
      </c>
      <c r="M1792" t="s">
        <v>6029</v>
      </c>
      <c r="N1792" t="s">
        <v>1862</v>
      </c>
      <c r="P1792">
        <v>1055995</v>
      </c>
      <c r="Q1792">
        <f>_xlfn.XLOOKUP(E1792,CPI!A:A,CPI!B:B)</f>
        <v>130.69999999999999</v>
      </c>
      <c r="R1792" s="12">
        <f>P1792*(CPI!$B$112/Movie!Q1792)</f>
        <v>2461833.7911247131</v>
      </c>
      <c r="S1792" t="s">
        <v>6030</v>
      </c>
      <c r="T1792">
        <v>158</v>
      </c>
    </row>
    <row r="1793" spans="1:20" x14ac:dyDescent="0.3">
      <c r="A1793" t="s">
        <v>6031</v>
      </c>
      <c r="B1793" t="str">
        <f t="shared" si="81"/>
        <v>PG-13</v>
      </c>
      <c r="C1793" t="s">
        <v>1984</v>
      </c>
      <c r="D1793" t="s">
        <v>2</v>
      </c>
      <c r="E1793">
        <v>1990</v>
      </c>
      <c r="F1793" s="22">
        <f t="shared" si="82"/>
        <v>32874</v>
      </c>
      <c r="G1793" t="s">
        <v>4739</v>
      </c>
      <c r="H1793">
        <f t="shared" si="83"/>
        <v>6.4</v>
      </c>
      <c r="I1793">
        <v>6.4</v>
      </c>
      <c r="J1793">
        <v>7300</v>
      </c>
      <c r="K1793" t="s">
        <v>886</v>
      </c>
      <c r="L1793" t="s">
        <v>6032</v>
      </c>
      <c r="M1793" t="s">
        <v>107</v>
      </c>
      <c r="N1793" t="s">
        <v>15</v>
      </c>
      <c r="O1793">
        <v>23000000</v>
      </c>
      <c r="P1793">
        <v>5820015</v>
      </c>
      <c r="Q1793">
        <f>_xlfn.XLOOKUP(E1793,CPI!A:A,CPI!B:B)</f>
        <v>130.69999999999999</v>
      </c>
      <c r="R1793" s="12">
        <f>P1793*(CPI!$B$112/Movie!Q1793)</f>
        <v>13568160.4475899</v>
      </c>
      <c r="S1793" t="s">
        <v>103</v>
      </c>
      <c r="T1793">
        <v>104</v>
      </c>
    </row>
    <row r="1794" spans="1:20" x14ac:dyDescent="0.3">
      <c r="A1794" t="s">
        <v>6033</v>
      </c>
      <c r="B1794" t="str">
        <f t="shared" si="81"/>
        <v>R</v>
      </c>
      <c r="C1794" t="s">
        <v>1</v>
      </c>
      <c r="D1794" t="s">
        <v>19</v>
      </c>
      <c r="E1794">
        <v>1990</v>
      </c>
      <c r="F1794" s="22">
        <f t="shared" si="82"/>
        <v>32874</v>
      </c>
      <c r="G1794" t="s">
        <v>6034</v>
      </c>
      <c r="H1794">
        <f t="shared" si="83"/>
        <v>6.2</v>
      </c>
      <c r="I1794">
        <v>6.2</v>
      </c>
      <c r="J1794">
        <v>5100</v>
      </c>
      <c r="K1794" t="s">
        <v>6035</v>
      </c>
      <c r="L1794" t="s">
        <v>2155</v>
      </c>
      <c r="M1794" t="s">
        <v>1937</v>
      </c>
      <c r="N1794" t="s">
        <v>15</v>
      </c>
      <c r="P1794">
        <v>6488114</v>
      </c>
      <c r="Q1794">
        <f>_xlfn.XLOOKUP(E1794,CPI!A:A,CPI!B:B)</f>
        <v>130.69999999999999</v>
      </c>
      <c r="R1794" s="12">
        <f>P1794*(CPI!$B$112/Movie!Q1794)</f>
        <v>15125694.994644223</v>
      </c>
      <c r="S1794" t="s">
        <v>29</v>
      </c>
      <c r="T1794">
        <v>108</v>
      </c>
    </row>
    <row r="1795" spans="1:20" x14ac:dyDescent="0.3">
      <c r="A1795" t="s">
        <v>6036</v>
      </c>
      <c r="B1795" t="str">
        <f t="shared" ref="B1795:B1858" si="84">IF(C1795="","Rating Pending",C1795)</f>
        <v>PG-13</v>
      </c>
      <c r="C1795" t="s">
        <v>1984</v>
      </c>
      <c r="D1795" t="s">
        <v>26</v>
      </c>
      <c r="E1795">
        <v>1990</v>
      </c>
      <c r="F1795" s="22">
        <f t="shared" ref="F1795:F1858" si="85">DATE(TRIM(E1795), 1, 1)</f>
        <v>32874</v>
      </c>
      <c r="G1795" t="s">
        <v>4488</v>
      </c>
      <c r="H1795">
        <f t="shared" ref="H1795:H1858" si="86">IF(I1795="","Score Pending",I1795)</f>
        <v>6.7</v>
      </c>
      <c r="I1795">
        <v>6.7</v>
      </c>
      <c r="J1795">
        <v>2400</v>
      </c>
      <c r="K1795" t="s">
        <v>1462</v>
      </c>
      <c r="L1795" t="s">
        <v>5523</v>
      </c>
      <c r="M1795" t="s">
        <v>1187</v>
      </c>
      <c r="N1795" t="s">
        <v>15</v>
      </c>
      <c r="P1795">
        <v>6070725</v>
      </c>
      <c r="Q1795">
        <f>_xlfn.XLOOKUP(E1795,CPI!A:A,CPI!B:B)</f>
        <v>130.69999999999999</v>
      </c>
      <c r="R1795" s="12">
        <f>P1795*(CPI!$B$112/Movie!Q1795)</f>
        <v>14152638.925019128</v>
      </c>
      <c r="S1795" t="s">
        <v>1171</v>
      </c>
      <c r="T1795">
        <v>115</v>
      </c>
    </row>
    <row r="1796" spans="1:20" x14ac:dyDescent="0.3">
      <c r="A1796" t="s">
        <v>6037</v>
      </c>
      <c r="B1796" t="str">
        <f t="shared" si="84"/>
        <v>PG</v>
      </c>
      <c r="C1796" t="s">
        <v>18</v>
      </c>
      <c r="D1796" t="s">
        <v>19</v>
      </c>
      <c r="E1796">
        <v>1990</v>
      </c>
      <c r="F1796" s="22">
        <f t="shared" si="85"/>
        <v>32874</v>
      </c>
      <c r="G1796" t="s">
        <v>5756</v>
      </c>
      <c r="H1796">
        <f t="shared" si="86"/>
        <v>5.2</v>
      </c>
      <c r="I1796">
        <v>5.2</v>
      </c>
      <c r="J1796">
        <v>3400</v>
      </c>
      <c r="K1796" t="s">
        <v>6038</v>
      </c>
      <c r="L1796" t="s">
        <v>6039</v>
      </c>
      <c r="M1796" t="s">
        <v>6040</v>
      </c>
      <c r="N1796" t="s">
        <v>15</v>
      </c>
      <c r="P1796">
        <v>8533973</v>
      </c>
      <c r="Q1796">
        <f>_xlfn.XLOOKUP(E1796,CPI!A:A,CPI!B:B)</f>
        <v>130.69999999999999</v>
      </c>
      <c r="R1796" s="12">
        <f>P1796*(CPI!$B$112/Movie!Q1796)</f>
        <v>19895191.837031368</v>
      </c>
      <c r="S1796" t="s">
        <v>5602</v>
      </c>
      <c r="T1796">
        <v>91</v>
      </c>
    </row>
    <row r="1797" spans="1:20" x14ac:dyDescent="0.3">
      <c r="A1797" t="s">
        <v>6041</v>
      </c>
      <c r="B1797" t="str">
        <f t="shared" si="84"/>
        <v>PG</v>
      </c>
      <c r="C1797" t="s">
        <v>18</v>
      </c>
      <c r="D1797" t="s">
        <v>26</v>
      </c>
      <c r="E1797">
        <v>1990</v>
      </c>
      <c r="F1797" s="22">
        <f t="shared" si="85"/>
        <v>32874</v>
      </c>
      <c r="G1797" t="s">
        <v>6042</v>
      </c>
      <c r="H1797">
        <f t="shared" si="86"/>
        <v>4.4000000000000004</v>
      </c>
      <c r="I1797">
        <v>4.4000000000000004</v>
      </c>
      <c r="J1797">
        <v>7500</v>
      </c>
      <c r="K1797" t="s">
        <v>115</v>
      </c>
      <c r="L1797" t="s">
        <v>6043</v>
      </c>
      <c r="M1797" t="s">
        <v>4275</v>
      </c>
      <c r="N1797" t="s">
        <v>15</v>
      </c>
      <c r="P1797">
        <v>25421633</v>
      </c>
      <c r="Q1797">
        <f>_xlfn.XLOOKUP(E1797,CPI!A:A,CPI!B:B)</f>
        <v>130.69999999999999</v>
      </c>
      <c r="R1797" s="12">
        <f>P1797*(CPI!$B$112/Movie!Q1797)</f>
        <v>59265276.014537111</v>
      </c>
      <c r="S1797" t="s">
        <v>46</v>
      </c>
      <c r="T1797">
        <v>83</v>
      </c>
    </row>
    <row r="1798" spans="1:20" x14ac:dyDescent="0.3">
      <c r="A1798" t="s">
        <v>6044</v>
      </c>
      <c r="B1798" t="str">
        <f t="shared" si="84"/>
        <v>PG-13</v>
      </c>
      <c r="C1798" t="s">
        <v>1984</v>
      </c>
      <c r="D1798" t="s">
        <v>26</v>
      </c>
      <c r="E1798">
        <v>1990</v>
      </c>
      <c r="F1798" s="22">
        <f t="shared" si="85"/>
        <v>32874</v>
      </c>
      <c r="G1798" t="s">
        <v>5898</v>
      </c>
      <c r="H1798">
        <f t="shared" si="86"/>
        <v>6.2</v>
      </c>
      <c r="I1798">
        <v>6.2</v>
      </c>
      <c r="J1798">
        <v>1100</v>
      </c>
      <c r="K1798" t="s">
        <v>6045</v>
      </c>
      <c r="L1798" t="s">
        <v>6046</v>
      </c>
      <c r="M1798" t="s">
        <v>6047</v>
      </c>
      <c r="N1798" t="s">
        <v>15</v>
      </c>
      <c r="P1798">
        <v>1382259</v>
      </c>
      <c r="Q1798">
        <f>_xlfn.XLOOKUP(E1798,CPI!A:A,CPI!B:B)</f>
        <v>130.69999999999999</v>
      </c>
      <c r="R1798" s="12">
        <f>P1798*(CPI!$B$112/Movie!Q1798)</f>
        <v>3222450.7827084926</v>
      </c>
      <c r="S1798" t="s">
        <v>2011</v>
      </c>
      <c r="T1798">
        <v>82</v>
      </c>
    </row>
    <row r="1799" spans="1:20" x14ac:dyDescent="0.3">
      <c r="A1799" t="s">
        <v>6048</v>
      </c>
      <c r="B1799" t="str">
        <f t="shared" si="84"/>
        <v>R</v>
      </c>
      <c r="C1799" t="s">
        <v>1</v>
      </c>
      <c r="D1799" t="s">
        <v>2</v>
      </c>
      <c r="E1799">
        <v>1990</v>
      </c>
      <c r="F1799" s="22">
        <f t="shared" si="85"/>
        <v>32874</v>
      </c>
      <c r="G1799" t="s">
        <v>6049</v>
      </c>
      <c r="H1799">
        <f t="shared" si="86"/>
        <v>6.9</v>
      </c>
      <c r="I1799">
        <v>6.9</v>
      </c>
      <c r="J1799">
        <v>3700</v>
      </c>
      <c r="K1799" t="s">
        <v>6050</v>
      </c>
      <c r="L1799" t="s">
        <v>6051</v>
      </c>
      <c r="M1799" t="s">
        <v>6052</v>
      </c>
      <c r="N1799" t="s">
        <v>7</v>
      </c>
      <c r="P1799">
        <v>1232210</v>
      </c>
      <c r="Q1799">
        <f>_xlfn.XLOOKUP(E1799,CPI!A:A,CPI!B:B)</f>
        <v>130.69999999999999</v>
      </c>
      <c r="R1799" s="12">
        <f>P1799*(CPI!$B$112/Movie!Q1799)</f>
        <v>2872642.5937260902</v>
      </c>
      <c r="S1799" t="s">
        <v>2337</v>
      </c>
      <c r="T1799">
        <v>108</v>
      </c>
    </row>
    <row r="1800" spans="1:20" x14ac:dyDescent="0.3">
      <c r="A1800" t="s">
        <v>6053</v>
      </c>
      <c r="B1800" t="str">
        <f t="shared" si="84"/>
        <v>PG-13</v>
      </c>
      <c r="C1800" t="s">
        <v>1984</v>
      </c>
      <c r="D1800" t="s">
        <v>2</v>
      </c>
      <c r="E1800">
        <v>1990</v>
      </c>
      <c r="F1800" s="22">
        <f t="shared" si="85"/>
        <v>32874</v>
      </c>
      <c r="G1800" t="s">
        <v>6054</v>
      </c>
      <c r="H1800">
        <f t="shared" si="86"/>
        <v>7.7</v>
      </c>
      <c r="I1800">
        <v>7.7</v>
      </c>
      <c r="J1800">
        <v>3700</v>
      </c>
      <c r="K1800" t="s">
        <v>4489</v>
      </c>
      <c r="L1800" t="s">
        <v>6055</v>
      </c>
      <c r="M1800" t="s">
        <v>290</v>
      </c>
      <c r="N1800" t="s">
        <v>291</v>
      </c>
      <c r="P1800">
        <v>1745470</v>
      </c>
      <c r="Q1800">
        <f>_xlfn.XLOOKUP(E1800,CPI!A:A,CPI!B:B)</f>
        <v>130.69999999999999</v>
      </c>
      <c r="R1800" s="12">
        <f>P1800*(CPI!$B$112/Movie!Q1800)</f>
        <v>4069202.0581484316</v>
      </c>
      <c r="S1800" t="s">
        <v>5881</v>
      </c>
      <c r="T1800">
        <v>118</v>
      </c>
    </row>
    <row r="1801" spans="1:20" x14ac:dyDescent="0.3">
      <c r="A1801" t="s">
        <v>6056</v>
      </c>
      <c r="B1801" t="str">
        <f t="shared" si="84"/>
        <v>PG</v>
      </c>
      <c r="C1801" t="s">
        <v>18</v>
      </c>
      <c r="D1801" t="s">
        <v>10</v>
      </c>
      <c r="E1801">
        <v>1990</v>
      </c>
      <c r="F1801" s="22">
        <f t="shared" si="85"/>
        <v>32874</v>
      </c>
      <c r="G1801" t="s">
        <v>5161</v>
      </c>
      <c r="H1801">
        <f t="shared" si="86"/>
        <v>5.3</v>
      </c>
      <c r="I1801">
        <v>5.3</v>
      </c>
      <c r="J1801">
        <v>3300</v>
      </c>
      <c r="K1801" t="s">
        <v>6057</v>
      </c>
      <c r="L1801" t="s">
        <v>6057</v>
      </c>
      <c r="M1801" t="s">
        <v>6058</v>
      </c>
      <c r="N1801" t="s">
        <v>15</v>
      </c>
      <c r="O1801">
        <v>3000000</v>
      </c>
      <c r="P1801">
        <v>15369573</v>
      </c>
      <c r="Q1801">
        <f>_xlfn.XLOOKUP(E1801,CPI!A:A,CPI!B:B)</f>
        <v>130.69999999999999</v>
      </c>
      <c r="R1801" s="12">
        <f>P1801*(CPI!$B$112/Movie!Q1801)</f>
        <v>35830978.524100997</v>
      </c>
      <c r="S1801" t="s">
        <v>5768</v>
      </c>
      <c r="T1801">
        <v>100</v>
      </c>
    </row>
    <row r="1802" spans="1:20" x14ac:dyDescent="0.3">
      <c r="A1802" t="s">
        <v>6059</v>
      </c>
      <c r="B1802" t="str">
        <f t="shared" si="84"/>
        <v>R</v>
      </c>
      <c r="C1802" t="s">
        <v>1</v>
      </c>
      <c r="D1802" t="s">
        <v>26</v>
      </c>
      <c r="E1802">
        <v>1990</v>
      </c>
      <c r="F1802" s="22">
        <f t="shared" si="85"/>
        <v>32874</v>
      </c>
      <c r="G1802" t="s">
        <v>5898</v>
      </c>
      <c r="H1802">
        <f t="shared" si="86"/>
        <v>5.5</v>
      </c>
      <c r="I1802">
        <v>5.5</v>
      </c>
      <c r="J1802">
        <v>2200</v>
      </c>
      <c r="K1802" t="s">
        <v>4471</v>
      </c>
      <c r="L1802" t="s">
        <v>4471</v>
      </c>
      <c r="M1802" t="s">
        <v>6060</v>
      </c>
      <c r="N1802" t="s">
        <v>15</v>
      </c>
      <c r="O1802">
        <v>5000000</v>
      </c>
      <c r="P1802">
        <v>485772</v>
      </c>
      <c r="Q1802">
        <f>_xlfn.XLOOKUP(E1802,CPI!A:A,CPI!B:B)</f>
        <v>130.69999999999999</v>
      </c>
      <c r="R1802" s="12">
        <f>P1802*(CPI!$B$112/Movie!Q1802)</f>
        <v>1132476.8814078041</v>
      </c>
      <c r="S1802" t="s">
        <v>6061</v>
      </c>
      <c r="T1802">
        <v>90</v>
      </c>
    </row>
    <row r="1803" spans="1:20" x14ac:dyDescent="0.3">
      <c r="A1803" t="s">
        <v>6062</v>
      </c>
      <c r="B1803" t="str">
        <f t="shared" si="84"/>
        <v>R</v>
      </c>
      <c r="C1803" t="s">
        <v>1</v>
      </c>
      <c r="D1803" t="s">
        <v>26</v>
      </c>
      <c r="E1803">
        <v>1990</v>
      </c>
      <c r="F1803" s="22">
        <f t="shared" si="85"/>
        <v>32874</v>
      </c>
      <c r="G1803" t="s">
        <v>5686</v>
      </c>
      <c r="H1803">
        <f t="shared" si="86"/>
        <v>5.6</v>
      </c>
      <c r="I1803">
        <v>5.6</v>
      </c>
      <c r="J1803">
        <v>3500</v>
      </c>
      <c r="K1803" t="s">
        <v>558</v>
      </c>
      <c r="L1803" t="s">
        <v>558</v>
      </c>
      <c r="M1803" t="s">
        <v>558</v>
      </c>
      <c r="N1803" t="s">
        <v>15</v>
      </c>
      <c r="P1803">
        <v>19740070</v>
      </c>
      <c r="Q1803">
        <f>_xlfn.XLOOKUP(E1803,CPI!A:A,CPI!B:B)</f>
        <v>130.69999999999999</v>
      </c>
      <c r="R1803" s="12">
        <f>P1803*(CPI!$B$112/Movie!Q1803)</f>
        <v>46019887.750573836</v>
      </c>
      <c r="S1803" t="s">
        <v>2077</v>
      </c>
      <c r="T1803">
        <v>94</v>
      </c>
    </row>
    <row r="1804" spans="1:20" x14ac:dyDescent="0.3">
      <c r="A1804" t="s">
        <v>6063</v>
      </c>
      <c r="B1804" t="str">
        <f t="shared" si="84"/>
        <v>R</v>
      </c>
      <c r="C1804" t="s">
        <v>1</v>
      </c>
      <c r="D1804" t="s">
        <v>37</v>
      </c>
      <c r="E1804">
        <v>1990</v>
      </c>
      <c r="F1804" s="22">
        <f t="shared" si="85"/>
        <v>32874</v>
      </c>
      <c r="G1804" t="s">
        <v>5840</v>
      </c>
      <c r="H1804">
        <f t="shared" si="86"/>
        <v>4.7</v>
      </c>
      <c r="I1804">
        <v>4.7</v>
      </c>
      <c r="J1804">
        <v>1400</v>
      </c>
      <c r="K1804" t="s">
        <v>6064</v>
      </c>
      <c r="L1804" t="s">
        <v>6064</v>
      </c>
      <c r="M1804" t="s">
        <v>6064</v>
      </c>
      <c r="N1804" t="s">
        <v>15</v>
      </c>
      <c r="P1804">
        <v>2218579</v>
      </c>
      <c r="Q1804">
        <f>_xlfn.XLOOKUP(E1804,CPI!A:A,CPI!B:B)</f>
        <v>130.69999999999999</v>
      </c>
      <c r="R1804" s="12">
        <f>P1804*(CPI!$B$112/Movie!Q1804)</f>
        <v>5172157.7758224942</v>
      </c>
      <c r="S1804" t="s">
        <v>6065</v>
      </c>
      <c r="T1804">
        <v>95</v>
      </c>
    </row>
    <row r="1805" spans="1:20" x14ac:dyDescent="0.3">
      <c r="A1805" t="s">
        <v>6066</v>
      </c>
      <c r="B1805" t="str">
        <f t="shared" si="84"/>
        <v>R</v>
      </c>
      <c r="C1805" t="s">
        <v>1</v>
      </c>
      <c r="D1805" t="s">
        <v>26</v>
      </c>
      <c r="E1805">
        <v>1990</v>
      </c>
      <c r="F1805" s="22">
        <f t="shared" si="85"/>
        <v>32874</v>
      </c>
      <c r="G1805" t="s">
        <v>6034</v>
      </c>
      <c r="H1805">
        <f t="shared" si="86"/>
        <v>5.6</v>
      </c>
      <c r="I1805">
        <v>5.6</v>
      </c>
      <c r="J1805">
        <v>3300</v>
      </c>
      <c r="K1805" t="s">
        <v>6067</v>
      </c>
      <c r="L1805" t="s">
        <v>6067</v>
      </c>
      <c r="M1805" t="s">
        <v>3356</v>
      </c>
      <c r="N1805" t="s">
        <v>15</v>
      </c>
      <c r="P1805">
        <v>4134992</v>
      </c>
      <c r="Q1805">
        <f>_xlfn.XLOOKUP(E1805,CPI!A:A,CPI!B:B)</f>
        <v>130.69999999999999</v>
      </c>
      <c r="R1805" s="12">
        <f>P1805*(CPI!$B$112/Movie!Q1805)</f>
        <v>9639878.0596786533</v>
      </c>
      <c r="S1805" t="s">
        <v>2011</v>
      </c>
      <c r="T1805">
        <v>100</v>
      </c>
    </row>
    <row r="1806" spans="1:20" x14ac:dyDescent="0.3">
      <c r="A1806" t="s">
        <v>6068</v>
      </c>
      <c r="B1806" t="str">
        <f t="shared" si="84"/>
        <v>G</v>
      </c>
      <c r="C1806" t="s">
        <v>322</v>
      </c>
      <c r="D1806" t="s">
        <v>10</v>
      </c>
      <c r="E1806">
        <v>1990</v>
      </c>
      <c r="F1806" s="22">
        <f t="shared" si="85"/>
        <v>32874</v>
      </c>
      <c r="G1806" t="s">
        <v>6069</v>
      </c>
      <c r="H1806">
        <f t="shared" si="86"/>
        <v>7.6</v>
      </c>
      <c r="I1806">
        <v>7.6</v>
      </c>
      <c r="J1806">
        <v>6200</v>
      </c>
      <c r="K1806" t="s">
        <v>6070</v>
      </c>
      <c r="L1806" t="s">
        <v>6071</v>
      </c>
      <c r="M1806" t="s">
        <v>6072</v>
      </c>
      <c r="N1806" t="s">
        <v>437</v>
      </c>
      <c r="P1806">
        <v>1730856</v>
      </c>
      <c r="Q1806">
        <f>_xlfn.XLOOKUP(E1806,CPI!A:A,CPI!B:B)</f>
        <v>130.69999999999999</v>
      </c>
      <c r="R1806" s="12">
        <f>P1806*(CPI!$B$112/Movie!Q1806)</f>
        <v>4035132.5416985461</v>
      </c>
      <c r="S1806" t="s">
        <v>536</v>
      </c>
      <c r="T1806">
        <v>105</v>
      </c>
    </row>
    <row r="1807" spans="1:20" x14ac:dyDescent="0.3">
      <c r="A1807" t="s">
        <v>6073</v>
      </c>
      <c r="B1807" t="str">
        <f t="shared" si="84"/>
        <v>PG-13</v>
      </c>
      <c r="C1807" t="s">
        <v>1984</v>
      </c>
      <c r="D1807" t="s">
        <v>48</v>
      </c>
      <c r="E1807">
        <v>1990</v>
      </c>
      <c r="F1807" s="22">
        <f t="shared" si="85"/>
        <v>32874</v>
      </c>
      <c r="G1807" t="s">
        <v>5644</v>
      </c>
      <c r="H1807">
        <f t="shared" si="86"/>
        <v>6.9</v>
      </c>
      <c r="I1807">
        <v>6.9</v>
      </c>
      <c r="J1807">
        <v>3700</v>
      </c>
      <c r="K1807" t="s">
        <v>80</v>
      </c>
      <c r="L1807" t="s">
        <v>6074</v>
      </c>
      <c r="M1807" t="s">
        <v>6075</v>
      </c>
      <c r="N1807" t="s">
        <v>437</v>
      </c>
      <c r="P1807">
        <v>2231274</v>
      </c>
      <c r="Q1807">
        <f>_xlfn.XLOOKUP(E1807,CPI!A:A,CPI!B:B)</f>
        <v>130.69999999999999</v>
      </c>
      <c r="R1807" s="12">
        <f>P1807*(CPI!$B$112/Movie!Q1807)</f>
        <v>5201753.5409334358</v>
      </c>
      <c r="S1807" t="s">
        <v>6076</v>
      </c>
      <c r="T1807">
        <v>138</v>
      </c>
    </row>
    <row r="1808" spans="1:20" x14ac:dyDescent="0.3">
      <c r="A1808" t="s">
        <v>6077</v>
      </c>
      <c r="B1808" t="str">
        <f t="shared" si="84"/>
        <v>R</v>
      </c>
      <c r="C1808" t="s">
        <v>1</v>
      </c>
      <c r="D1808" t="s">
        <v>19</v>
      </c>
      <c r="E1808">
        <v>1990</v>
      </c>
      <c r="F1808" s="22">
        <f t="shared" si="85"/>
        <v>32874</v>
      </c>
      <c r="G1808" t="s">
        <v>5441</v>
      </c>
      <c r="H1808">
        <f t="shared" si="86"/>
        <v>5.7</v>
      </c>
      <c r="I1808">
        <v>5.7</v>
      </c>
      <c r="J1808">
        <v>712</v>
      </c>
      <c r="K1808" t="s">
        <v>6078</v>
      </c>
      <c r="L1808" t="s">
        <v>6079</v>
      </c>
      <c r="M1808" t="s">
        <v>6080</v>
      </c>
      <c r="N1808" t="s">
        <v>15</v>
      </c>
      <c r="P1808">
        <v>1510053</v>
      </c>
      <c r="Q1808">
        <f>_xlfn.XLOOKUP(E1808,CPI!A:A,CPI!B:B)</f>
        <v>130.69999999999999</v>
      </c>
      <c r="R1808" s="12">
        <f>P1808*(CPI!$B$112/Movie!Q1808)</f>
        <v>3520376.0451415456</v>
      </c>
      <c r="T1808">
        <v>85</v>
      </c>
    </row>
    <row r="1809" spans="1:20" x14ac:dyDescent="0.3">
      <c r="A1809" t="s">
        <v>6081</v>
      </c>
      <c r="B1809" t="str">
        <f t="shared" si="84"/>
        <v>PG-13</v>
      </c>
      <c r="C1809" t="s">
        <v>1984</v>
      </c>
      <c r="D1809" t="s">
        <v>2</v>
      </c>
      <c r="E1809">
        <v>1990</v>
      </c>
      <c r="F1809" s="22">
        <f t="shared" si="85"/>
        <v>32874</v>
      </c>
      <c r="G1809" t="s">
        <v>6034</v>
      </c>
      <c r="H1809">
        <f t="shared" si="86"/>
        <v>6.2</v>
      </c>
      <c r="I1809">
        <v>6.2</v>
      </c>
      <c r="J1809">
        <v>2400</v>
      </c>
      <c r="K1809" t="s">
        <v>6082</v>
      </c>
      <c r="L1809" t="s">
        <v>6083</v>
      </c>
      <c r="M1809" t="s">
        <v>1355</v>
      </c>
      <c r="N1809" t="s">
        <v>15</v>
      </c>
      <c r="P1809">
        <v>20240128</v>
      </c>
      <c r="Q1809">
        <f>_xlfn.XLOOKUP(E1809,CPI!A:A,CPI!B:B)</f>
        <v>130.69999999999999</v>
      </c>
      <c r="R1809" s="12">
        <f>P1809*(CPI!$B$112/Movie!Q1809)</f>
        <v>47185669.484315224</v>
      </c>
      <c r="S1809" t="s">
        <v>1975</v>
      </c>
      <c r="T1809">
        <v>109</v>
      </c>
    </row>
    <row r="1810" spans="1:20" x14ac:dyDescent="0.3">
      <c r="A1810" t="s">
        <v>6084</v>
      </c>
      <c r="B1810" t="str">
        <f t="shared" si="84"/>
        <v>PG-13</v>
      </c>
      <c r="C1810" t="s">
        <v>1984</v>
      </c>
      <c r="D1810" t="s">
        <v>2</v>
      </c>
      <c r="E1810">
        <v>1990</v>
      </c>
      <c r="F1810" s="22">
        <f t="shared" si="85"/>
        <v>32874</v>
      </c>
      <c r="G1810" t="s">
        <v>5327</v>
      </c>
      <c r="H1810">
        <f t="shared" si="86"/>
        <v>3.9</v>
      </c>
      <c r="I1810">
        <v>3.9</v>
      </c>
      <c r="J1810">
        <v>1500</v>
      </c>
      <c r="K1810" t="s">
        <v>6085</v>
      </c>
      <c r="L1810" t="s">
        <v>1686</v>
      </c>
      <c r="M1810" t="s">
        <v>6086</v>
      </c>
      <c r="N1810" t="s">
        <v>15</v>
      </c>
      <c r="P1810">
        <v>1823154</v>
      </c>
      <c r="Q1810">
        <f>_xlfn.XLOOKUP(E1810,CPI!A:A,CPI!B:B)</f>
        <v>130.69999999999999</v>
      </c>
      <c r="R1810" s="12">
        <f>P1810*(CPI!$B$112/Movie!Q1810)</f>
        <v>4250306.2264728388</v>
      </c>
      <c r="S1810" t="s">
        <v>5410</v>
      </c>
      <c r="T1810">
        <v>97</v>
      </c>
    </row>
    <row r="1811" spans="1:20" x14ac:dyDescent="0.3">
      <c r="A1811" t="s">
        <v>6087</v>
      </c>
      <c r="B1811" t="str">
        <f t="shared" si="84"/>
        <v>R</v>
      </c>
      <c r="C1811" t="s">
        <v>1</v>
      </c>
      <c r="D1811" t="s">
        <v>19</v>
      </c>
      <c r="E1811">
        <v>1990</v>
      </c>
      <c r="F1811" s="22">
        <f t="shared" si="85"/>
        <v>32874</v>
      </c>
      <c r="G1811" t="s">
        <v>4739</v>
      </c>
      <c r="H1811">
        <f t="shared" si="86"/>
        <v>4.9000000000000004</v>
      </c>
      <c r="I1811">
        <v>4.9000000000000004</v>
      </c>
      <c r="J1811">
        <v>4500</v>
      </c>
      <c r="K1811" t="s">
        <v>501</v>
      </c>
      <c r="L1811" t="s">
        <v>4086</v>
      </c>
      <c r="M1811" t="s">
        <v>58</v>
      </c>
      <c r="N1811" t="s">
        <v>15</v>
      </c>
      <c r="O1811">
        <v>15000000</v>
      </c>
      <c r="P1811">
        <v>5585154</v>
      </c>
      <c r="Q1811">
        <f>_xlfn.XLOOKUP(E1811,CPI!A:A,CPI!B:B)</f>
        <v>130.69999999999999</v>
      </c>
      <c r="R1811" s="12">
        <f>P1811*(CPI!$B$112/Movie!Q1811)</f>
        <v>13020630.63351186</v>
      </c>
      <c r="S1811" t="s">
        <v>2085</v>
      </c>
      <c r="T1811">
        <v>94</v>
      </c>
    </row>
    <row r="1812" spans="1:20" x14ac:dyDescent="0.3">
      <c r="A1812" t="s">
        <v>6088</v>
      </c>
      <c r="B1812" t="str">
        <f t="shared" si="84"/>
        <v>PG</v>
      </c>
      <c r="C1812" t="s">
        <v>18</v>
      </c>
      <c r="D1812" t="s">
        <v>26</v>
      </c>
      <c r="E1812">
        <v>1990</v>
      </c>
      <c r="F1812" s="22">
        <f t="shared" si="85"/>
        <v>32874</v>
      </c>
      <c r="G1812" t="s">
        <v>6089</v>
      </c>
      <c r="H1812">
        <f t="shared" si="86"/>
        <v>7.2</v>
      </c>
      <c r="I1812">
        <v>7.2</v>
      </c>
      <c r="J1812">
        <v>4000</v>
      </c>
      <c r="K1812" t="s">
        <v>2402</v>
      </c>
      <c r="L1812" t="s">
        <v>2402</v>
      </c>
      <c r="M1812" t="s">
        <v>6090</v>
      </c>
      <c r="N1812" t="s">
        <v>437</v>
      </c>
      <c r="P1812">
        <v>20554</v>
      </c>
      <c r="Q1812">
        <f>_xlfn.XLOOKUP(E1812,CPI!A:A,CPI!B:B)</f>
        <v>130.69999999999999</v>
      </c>
      <c r="R1812" s="12">
        <f>P1812*(CPI!$B$112/Movie!Q1812)</f>
        <v>47917.397092578423</v>
      </c>
      <c r="S1812" t="s">
        <v>4302</v>
      </c>
      <c r="T1812">
        <v>108</v>
      </c>
    </row>
    <row r="1813" spans="1:20" x14ac:dyDescent="0.3">
      <c r="A1813" t="s">
        <v>6091</v>
      </c>
      <c r="B1813" t="str">
        <f t="shared" si="84"/>
        <v>PG</v>
      </c>
      <c r="C1813" t="s">
        <v>18</v>
      </c>
      <c r="D1813" t="s">
        <v>2</v>
      </c>
      <c r="E1813">
        <v>1990</v>
      </c>
      <c r="F1813" s="22">
        <f t="shared" si="85"/>
        <v>32874</v>
      </c>
      <c r="G1813" t="s">
        <v>5821</v>
      </c>
      <c r="H1813">
        <f t="shared" si="86"/>
        <v>7.2</v>
      </c>
      <c r="I1813">
        <v>7.2</v>
      </c>
      <c r="J1813">
        <v>2200</v>
      </c>
      <c r="K1813" t="s">
        <v>1946</v>
      </c>
      <c r="L1813" t="s">
        <v>1946</v>
      </c>
      <c r="M1813" t="s">
        <v>2602</v>
      </c>
      <c r="N1813" t="s">
        <v>15</v>
      </c>
      <c r="P1813">
        <v>1161135</v>
      </c>
      <c r="Q1813">
        <f>_xlfn.XLOOKUP(E1813,CPI!A:A,CPI!B:B)</f>
        <v>130.69999999999999</v>
      </c>
      <c r="R1813" s="12">
        <f>P1813*(CPI!$B$112/Movie!Q1813)</f>
        <v>2706945.9410864576</v>
      </c>
      <c r="S1813" t="s">
        <v>6092</v>
      </c>
      <c r="T1813">
        <v>102</v>
      </c>
    </row>
    <row r="1814" spans="1:20" x14ac:dyDescent="0.3">
      <c r="A1814" t="s">
        <v>6093</v>
      </c>
      <c r="B1814" t="str">
        <f t="shared" si="84"/>
        <v>R</v>
      </c>
      <c r="C1814" t="s">
        <v>1</v>
      </c>
      <c r="D1814" t="s">
        <v>26</v>
      </c>
      <c r="E1814">
        <v>1990</v>
      </c>
      <c r="F1814" s="22">
        <f t="shared" si="85"/>
        <v>32874</v>
      </c>
      <c r="G1814" t="s">
        <v>4488</v>
      </c>
      <c r="H1814">
        <f t="shared" si="86"/>
        <v>6</v>
      </c>
      <c r="I1814">
        <v>6</v>
      </c>
      <c r="J1814">
        <v>1500</v>
      </c>
      <c r="K1814" t="s">
        <v>512</v>
      </c>
      <c r="L1814" t="s">
        <v>6094</v>
      </c>
      <c r="M1814" t="s">
        <v>6095</v>
      </c>
      <c r="N1814" t="s">
        <v>15</v>
      </c>
      <c r="O1814">
        <v>15000000</v>
      </c>
      <c r="P1814">
        <v>1106475</v>
      </c>
      <c r="Q1814">
        <f>_xlfn.XLOOKUP(E1814,CPI!A:A,CPI!B:B)</f>
        <v>130.69999999999999</v>
      </c>
      <c r="R1814" s="12">
        <f>P1814*(CPI!$B$112/Movie!Q1814)</f>
        <v>2579517.4636572301</v>
      </c>
      <c r="S1814" t="s">
        <v>2077</v>
      </c>
      <c r="T1814">
        <v>107</v>
      </c>
    </row>
    <row r="1815" spans="1:20" x14ac:dyDescent="0.3">
      <c r="A1815" t="s">
        <v>6096</v>
      </c>
      <c r="B1815" t="str">
        <f t="shared" si="84"/>
        <v>R</v>
      </c>
      <c r="C1815" t="s">
        <v>1</v>
      </c>
      <c r="D1815" t="s">
        <v>26</v>
      </c>
      <c r="E1815">
        <v>1990</v>
      </c>
      <c r="F1815" s="22">
        <f t="shared" si="85"/>
        <v>32874</v>
      </c>
      <c r="G1815" t="s">
        <v>5677</v>
      </c>
      <c r="H1815">
        <f t="shared" si="86"/>
        <v>5.7</v>
      </c>
      <c r="I1815">
        <v>5.7</v>
      </c>
      <c r="J1815">
        <v>1200</v>
      </c>
      <c r="K1815" t="s">
        <v>383</v>
      </c>
      <c r="L1815" t="s">
        <v>383</v>
      </c>
      <c r="M1815" t="s">
        <v>1475</v>
      </c>
      <c r="N1815" t="s">
        <v>15</v>
      </c>
      <c r="P1815">
        <v>1436308</v>
      </c>
      <c r="Q1815">
        <f>_xlfn.XLOOKUP(E1815,CPI!A:A,CPI!B:B)</f>
        <v>130.69999999999999</v>
      </c>
      <c r="R1815" s="12">
        <f>P1815*(CPI!$B$112/Movie!Q1815)</f>
        <v>3348454.8400918134</v>
      </c>
      <c r="S1815" t="s">
        <v>6097</v>
      </c>
      <c r="T1815">
        <v>97</v>
      </c>
    </row>
    <row r="1816" spans="1:20" x14ac:dyDescent="0.3">
      <c r="A1816" t="s">
        <v>6098</v>
      </c>
      <c r="B1816" t="str">
        <f t="shared" si="84"/>
        <v>Not Rated</v>
      </c>
      <c r="C1816" t="s">
        <v>432</v>
      </c>
      <c r="D1816" t="s">
        <v>19</v>
      </c>
      <c r="E1816">
        <v>1990</v>
      </c>
      <c r="F1816" s="22">
        <f t="shared" si="85"/>
        <v>32874</v>
      </c>
      <c r="G1816" t="s">
        <v>6099</v>
      </c>
      <c r="H1816">
        <f t="shared" si="86"/>
        <v>6.8</v>
      </c>
      <c r="I1816">
        <v>6.8</v>
      </c>
      <c r="J1816">
        <v>6300</v>
      </c>
      <c r="K1816" t="s">
        <v>5447</v>
      </c>
      <c r="L1816" t="s">
        <v>5447</v>
      </c>
      <c r="M1816" t="s">
        <v>5447</v>
      </c>
      <c r="N1816" t="s">
        <v>2093</v>
      </c>
      <c r="Q1816">
        <f>_xlfn.XLOOKUP(E1816,CPI!A:A,CPI!B:B)</f>
        <v>130.69999999999999</v>
      </c>
      <c r="R1816" s="12">
        <f>P1816*(CPI!$B$112/Movie!Q1816)</f>
        <v>0</v>
      </c>
      <c r="S1816" t="s">
        <v>6100</v>
      </c>
      <c r="T1816">
        <v>96</v>
      </c>
    </row>
    <row r="1817" spans="1:20" x14ac:dyDescent="0.3">
      <c r="A1817" t="s">
        <v>6101</v>
      </c>
      <c r="B1817" t="str">
        <f t="shared" si="84"/>
        <v>R</v>
      </c>
      <c r="C1817" t="s">
        <v>1</v>
      </c>
      <c r="D1817" t="s">
        <v>19</v>
      </c>
      <c r="E1817">
        <v>1990</v>
      </c>
      <c r="F1817" s="22">
        <f t="shared" si="85"/>
        <v>32874</v>
      </c>
      <c r="G1817" t="s">
        <v>5756</v>
      </c>
      <c r="H1817">
        <f t="shared" si="86"/>
        <v>5.7</v>
      </c>
      <c r="I1817">
        <v>5.7</v>
      </c>
      <c r="J1817">
        <v>1800</v>
      </c>
      <c r="K1817" t="s">
        <v>1222</v>
      </c>
      <c r="L1817" t="s">
        <v>6102</v>
      </c>
      <c r="M1817" t="s">
        <v>2825</v>
      </c>
      <c r="N1817" t="s">
        <v>15</v>
      </c>
      <c r="O1817">
        <v>10000000</v>
      </c>
      <c r="P1817">
        <v>2346150</v>
      </c>
      <c r="Q1817">
        <f>_xlfn.XLOOKUP(E1817,CPI!A:A,CPI!B:B)</f>
        <v>130.69999999999999</v>
      </c>
      <c r="R1817" s="12">
        <f>P1817*(CPI!$B$112/Movie!Q1817)</f>
        <v>5469563.1599081866</v>
      </c>
      <c r="S1817" t="s">
        <v>6103</v>
      </c>
      <c r="T1817">
        <v>96</v>
      </c>
    </row>
    <row r="1818" spans="1:20" x14ac:dyDescent="0.3">
      <c r="A1818" t="s">
        <v>6104</v>
      </c>
      <c r="B1818" t="str">
        <f t="shared" si="84"/>
        <v>PG-13</v>
      </c>
      <c r="C1818" t="s">
        <v>1984</v>
      </c>
      <c r="D1818" t="s">
        <v>26</v>
      </c>
      <c r="E1818">
        <v>1990</v>
      </c>
      <c r="F1818" s="22">
        <f t="shared" si="85"/>
        <v>32874</v>
      </c>
      <c r="G1818" t="s">
        <v>5309</v>
      </c>
      <c r="H1818">
        <f t="shared" si="86"/>
        <v>6.4</v>
      </c>
      <c r="I1818">
        <v>6.4</v>
      </c>
      <c r="J1818">
        <v>2200</v>
      </c>
      <c r="K1818" t="s">
        <v>6105</v>
      </c>
      <c r="L1818" t="s">
        <v>6106</v>
      </c>
      <c r="M1818" t="s">
        <v>6095</v>
      </c>
      <c r="N1818" t="s">
        <v>15</v>
      </c>
      <c r="P1818">
        <v>4010647</v>
      </c>
      <c r="Q1818">
        <f>_xlfn.XLOOKUP(E1818,CPI!A:A,CPI!B:B)</f>
        <v>130.69999999999999</v>
      </c>
      <c r="R1818" s="12">
        <f>P1818*(CPI!$B$112/Movie!Q1818)</f>
        <v>9349993.4269319046</v>
      </c>
      <c r="S1818" t="s">
        <v>3510</v>
      </c>
      <c r="T1818">
        <v>97</v>
      </c>
    </row>
    <row r="1819" spans="1:20" x14ac:dyDescent="0.3">
      <c r="A1819" t="s">
        <v>6107</v>
      </c>
      <c r="B1819" t="str">
        <f t="shared" si="84"/>
        <v>R</v>
      </c>
      <c r="C1819" t="s">
        <v>1</v>
      </c>
      <c r="D1819" t="s">
        <v>19</v>
      </c>
      <c r="E1819">
        <v>1990</v>
      </c>
      <c r="F1819" s="22">
        <f t="shared" si="85"/>
        <v>32874</v>
      </c>
      <c r="G1819" t="s">
        <v>6108</v>
      </c>
      <c r="H1819">
        <f t="shared" si="86"/>
        <v>4</v>
      </c>
      <c r="I1819">
        <v>4</v>
      </c>
      <c r="J1819">
        <v>4600</v>
      </c>
      <c r="K1819" t="s">
        <v>5532</v>
      </c>
      <c r="L1819" t="s">
        <v>3798</v>
      </c>
      <c r="M1819" t="s">
        <v>2834</v>
      </c>
      <c r="N1819" t="s">
        <v>15</v>
      </c>
      <c r="P1819">
        <v>358047</v>
      </c>
      <c r="Q1819">
        <f>_xlfn.XLOOKUP(E1819,CPI!A:A,CPI!B:B)</f>
        <v>130.69999999999999</v>
      </c>
      <c r="R1819" s="12">
        <f>P1819*(CPI!$B$112/Movie!Q1819)</f>
        <v>834712.47819433815</v>
      </c>
      <c r="S1819" t="s">
        <v>2201</v>
      </c>
      <c r="T1819">
        <v>99</v>
      </c>
    </row>
    <row r="1820" spans="1:20" x14ac:dyDescent="0.3">
      <c r="A1820" t="s">
        <v>6109</v>
      </c>
      <c r="B1820" t="str">
        <f t="shared" si="84"/>
        <v>R</v>
      </c>
      <c r="C1820" t="s">
        <v>1</v>
      </c>
      <c r="D1820" t="s">
        <v>136</v>
      </c>
      <c r="E1820">
        <v>1990</v>
      </c>
      <c r="F1820" s="22">
        <f t="shared" si="85"/>
        <v>32874</v>
      </c>
      <c r="G1820" t="s">
        <v>6110</v>
      </c>
      <c r="H1820">
        <f t="shared" si="86"/>
        <v>4.8</v>
      </c>
      <c r="I1820">
        <v>4.8</v>
      </c>
      <c r="J1820">
        <v>2000</v>
      </c>
      <c r="K1820" t="s">
        <v>4015</v>
      </c>
      <c r="L1820" t="s">
        <v>4016</v>
      </c>
      <c r="M1820" t="s">
        <v>6111</v>
      </c>
      <c r="N1820" t="s">
        <v>180</v>
      </c>
      <c r="O1820">
        <v>6500000</v>
      </c>
      <c r="P1820">
        <v>2032973</v>
      </c>
      <c r="Q1820">
        <f>_xlfn.XLOOKUP(E1820,CPI!A:A,CPI!B:B)</f>
        <v>130.69999999999999</v>
      </c>
      <c r="R1820" s="12">
        <f>P1820*(CPI!$B$112/Movie!Q1820)</f>
        <v>4739455.8003060445</v>
      </c>
      <c r="S1820" t="s">
        <v>4648</v>
      </c>
      <c r="T1820">
        <v>93</v>
      </c>
    </row>
    <row r="1821" spans="1:20" x14ac:dyDescent="0.3">
      <c r="A1821" t="s">
        <v>6112</v>
      </c>
      <c r="B1821" t="str">
        <f t="shared" si="84"/>
        <v>R</v>
      </c>
      <c r="C1821" t="s">
        <v>1</v>
      </c>
      <c r="D1821" t="s">
        <v>2</v>
      </c>
      <c r="E1821">
        <v>1990</v>
      </c>
      <c r="F1821" s="22">
        <f t="shared" si="85"/>
        <v>32874</v>
      </c>
      <c r="G1821" t="s">
        <v>6049</v>
      </c>
      <c r="H1821">
        <f t="shared" si="86"/>
        <v>6.7</v>
      </c>
      <c r="I1821">
        <v>6.7</v>
      </c>
      <c r="J1821">
        <v>2600</v>
      </c>
      <c r="K1821" t="s">
        <v>100</v>
      </c>
      <c r="L1821" t="s">
        <v>100</v>
      </c>
      <c r="M1821" t="s">
        <v>1482</v>
      </c>
      <c r="N1821" t="s">
        <v>15</v>
      </c>
      <c r="O1821">
        <v>17500000</v>
      </c>
      <c r="P1821">
        <v>947306</v>
      </c>
      <c r="Q1821">
        <f>_xlfn.XLOOKUP(E1821,CPI!A:A,CPI!B:B)</f>
        <v>130.69999999999999</v>
      </c>
      <c r="R1821" s="12">
        <f>P1821*(CPI!$B$112/Movie!Q1821)</f>
        <v>2208447.8821729152</v>
      </c>
      <c r="S1821" t="s">
        <v>165</v>
      </c>
      <c r="T1821">
        <v>138</v>
      </c>
    </row>
    <row r="1822" spans="1:20" x14ac:dyDescent="0.3">
      <c r="A1822" t="s">
        <v>6113</v>
      </c>
      <c r="B1822" t="str">
        <f t="shared" si="84"/>
        <v>Not Rated</v>
      </c>
      <c r="C1822" t="s">
        <v>432</v>
      </c>
      <c r="D1822" t="s">
        <v>2</v>
      </c>
      <c r="E1822">
        <v>1990</v>
      </c>
      <c r="F1822" s="22">
        <f t="shared" si="85"/>
        <v>32874</v>
      </c>
      <c r="G1822" t="s">
        <v>6114</v>
      </c>
      <c r="H1822">
        <f t="shared" si="86"/>
        <v>6.4</v>
      </c>
      <c r="I1822">
        <v>6.4</v>
      </c>
      <c r="J1822">
        <v>840</v>
      </c>
      <c r="K1822" t="s">
        <v>3446</v>
      </c>
      <c r="M1822" t="s">
        <v>6115</v>
      </c>
      <c r="N1822" t="s">
        <v>7</v>
      </c>
      <c r="P1822">
        <v>5006</v>
      </c>
      <c r="Q1822">
        <f>_xlfn.XLOOKUP(E1822,CPI!A:A,CPI!B:B)</f>
        <v>130.69999999999999</v>
      </c>
      <c r="R1822" s="12">
        <f>P1822*(CPI!$B$112/Movie!Q1822)</f>
        <v>11670.452945677123</v>
      </c>
      <c r="S1822" t="s">
        <v>6116</v>
      </c>
      <c r="T1822">
        <v>92</v>
      </c>
    </row>
    <row r="1823" spans="1:20" x14ac:dyDescent="0.3">
      <c r="A1823" t="s">
        <v>6117</v>
      </c>
      <c r="B1823" t="str">
        <f t="shared" si="84"/>
        <v>PG</v>
      </c>
      <c r="C1823" t="s">
        <v>18</v>
      </c>
      <c r="D1823" t="s">
        <v>2</v>
      </c>
      <c r="E1823">
        <v>1990</v>
      </c>
      <c r="F1823" s="22">
        <f t="shared" si="85"/>
        <v>32874</v>
      </c>
      <c r="G1823" t="s">
        <v>5327</v>
      </c>
      <c r="H1823">
        <f t="shared" si="86"/>
        <v>3.5</v>
      </c>
      <c r="I1823">
        <v>3.5</v>
      </c>
      <c r="J1823">
        <v>979</v>
      </c>
      <c r="K1823" t="s">
        <v>2218</v>
      </c>
      <c r="L1823" t="s">
        <v>2218</v>
      </c>
      <c r="M1823" t="s">
        <v>6118</v>
      </c>
      <c r="N1823" t="s">
        <v>15</v>
      </c>
      <c r="P1823">
        <v>4263112</v>
      </c>
      <c r="Q1823">
        <f>_xlfn.XLOOKUP(E1823,CPI!A:A,CPI!B:B)</f>
        <v>130.69999999999999</v>
      </c>
      <c r="R1823" s="12">
        <f>P1823*(CPI!$B$112/Movie!Q1823)</f>
        <v>9938563.3236419279</v>
      </c>
      <c r="S1823" t="s">
        <v>1670</v>
      </c>
      <c r="T1823">
        <v>104</v>
      </c>
    </row>
    <row r="1824" spans="1:20" x14ac:dyDescent="0.3">
      <c r="A1824" t="s">
        <v>6119</v>
      </c>
      <c r="B1824" t="str">
        <f t="shared" si="84"/>
        <v>PG-13</v>
      </c>
      <c r="C1824" t="s">
        <v>1984</v>
      </c>
      <c r="D1824" t="s">
        <v>26</v>
      </c>
      <c r="E1824">
        <v>1990</v>
      </c>
      <c r="F1824" s="22">
        <f t="shared" si="85"/>
        <v>32874</v>
      </c>
      <c r="G1824" t="s">
        <v>5625</v>
      </c>
      <c r="H1824">
        <f t="shared" si="86"/>
        <v>5.7</v>
      </c>
      <c r="I1824">
        <v>5.7</v>
      </c>
      <c r="J1824">
        <v>1200</v>
      </c>
      <c r="K1824" t="s">
        <v>3671</v>
      </c>
      <c r="L1824" t="s">
        <v>6120</v>
      </c>
      <c r="M1824" t="s">
        <v>253</v>
      </c>
      <c r="N1824" t="s">
        <v>233</v>
      </c>
      <c r="Q1824">
        <f>_xlfn.XLOOKUP(E1824,CPI!A:A,CPI!B:B)</f>
        <v>130.69999999999999</v>
      </c>
      <c r="R1824" s="12">
        <f>P1824*(CPI!$B$112/Movie!Q1824)</f>
        <v>0</v>
      </c>
      <c r="S1824" t="s">
        <v>6121</v>
      </c>
      <c r="T1824">
        <v>90</v>
      </c>
    </row>
    <row r="1825" spans="1:20" x14ac:dyDescent="0.3">
      <c r="A1825" t="s">
        <v>6122</v>
      </c>
      <c r="B1825" t="str">
        <f t="shared" si="84"/>
        <v>R</v>
      </c>
      <c r="C1825" t="s">
        <v>1</v>
      </c>
      <c r="D1825" t="s">
        <v>26</v>
      </c>
      <c r="E1825">
        <v>1990</v>
      </c>
      <c r="F1825" s="22">
        <f t="shared" si="85"/>
        <v>32874</v>
      </c>
      <c r="G1825" t="s">
        <v>6123</v>
      </c>
      <c r="H1825">
        <f t="shared" si="86"/>
        <v>7.3</v>
      </c>
      <c r="I1825">
        <v>7.3</v>
      </c>
      <c r="J1825">
        <v>2900</v>
      </c>
      <c r="K1825" t="s">
        <v>619</v>
      </c>
      <c r="L1825" t="s">
        <v>619</v>
      </c>
      <c r="M1825" t="s">
        <v>6124</v>
      </c>
      <c r="N1825" t="s">
        <v>437</v>
      </c>
      <c r="P1825">
        <v>1576702</v>
      </c>
      <c r="Q1825">
        <f>_xlfn.XLOOKUP(E1825,CPI!A:A,CPI!B:B)</f>
        <v>130.69999999999999</v>
      </c>
      <c r="R1825" s="12">
        <f>P1825*(CPI!$B$112/Movie!Q1825)</f>
        <v>3675754.3947972455</v>
      </c>
      <c r="S1825" t="s">
        <v>4048</v>
      </c>
      <c r="T1825">
        <v>107</v>
      </c>
    </row>
    <row r="1826" spans="1:20" x14ac:dyDescent="0.3">
      <c r="A1826" t="s">
        <v>6125</v>
      </c>
      <c r="B1826" t="str">
        <f t="shared" si="84"/>
        <v>R</v>
      </c>
      <c r="C1826" t="s">
        <v>1</v>
      </c>
      <c r="D1826" t="s">
        <v>19</v>
      </c>
      <c r="E1826">
        <v>1990</v>
      </c>
      <c r="F1826" s="22">
        <f t="shared" si="85"/>
        <v>32874</v>
      </c>
      <c r="G1826" t="s">
        <v>5677</v>
      </c>
      <c r="H1826">
        <f t="shared" si="86"/>
        <v>5.8</v>
      </c>
      <c r="I1826">
        <v>5.8</v>
      </c>
      <c r="J1826">
        <v>1200</v>
      </c>
      <c r="K1826" t="s">
        <v>1791</v>
      </c>
      <c r="L1826" t="s">
        <v>6126</v>
      </c>
      <c r="M1826" t="s">
        <v>4370</v>
      </c>
      <c r="N1826" t="s">
        <v>15</v>
      </c>
      <c r="O1826">
        <v>12000000</v>
      </c>
      <c r="P1826">
        <v>1531489</v>
      </c>
      <c r="Q1826">
        <f>_xlfn.XLOOKUP(E1826,CPI!A:A,CPI!B:B)</f>
        <v>130.69999999999999</v>
      </c>
      <c r="R1826" s="12">
        <f>P1826*(CPI!$B$112/Movie!Q1826)</f>
        <v>3570349.6426931904</v>
      </c>
      <c r="S1826" t="s">
        <v>35</v>
      </c>
      <c r="T1826">
        <v>106</v>
      </c>
    </row>
    <row r="1827" spans="1:20" x14ac:dyDescent="0.3">
      <c r="A1827" t="s">
        <v>6127</v>
      </c>
      <c r="B1827" t="str">
        <f t="shared" si="84"/>
        <v>PG</v>
      </c>
      <c r="C1827" t="s">
        <v>18</v>
      </c>
      <c r="D1827" t="s">
        <v>2</v>
      </c>
      <c r="E1827">
        <v>1990</v>
      </c>
      <c r="F1827" s="22">
        <f t="shared" si="85"/>
        <v>32874</v>
      </c>
      <c r="G1827" t="s">
        <v>6128</v>
      </c>
      <c r="H1827">
        <f t="shared" si="86"/>
        <v>7.7</v>
      </c>
      <c r="I1827">
        <v>7.7</v>
      </c>
      <c r="J1827">
        <v>995</v>
      </c>
      <c r="K1827" t="s">
        <v>6129</v>
      </c>
      <c r="L1827" t="s">
        <v>6130</v>
      </c>
      <c r="M1827" t="s">
        <v>6131</v>
      </c>
      <c r="N1827" t="s">
        <v>180</v>
      </c>
      <c r="Q1827">
        <f>_xlfn.XLOOKUP(E1827,CPI!A:A,CPI!B:B)</f>
        <v>130.69999999999999</v>
      </c>
      <c r="R1827" s="12">
        <f>P1827*(CPI!$B$112/Movie!Q1827)</f>
        <v>0</v>
      </c>
      <c r="S1827" t="s">
        <v>6132</v>
      </c>
      <c r="T1827">
        <v>101</v>
      </c>
    </row>
    <row r="1828" spans="1:20" x14ac:dyDescent="0.3">
      <c r="A1828" t="s">
        <v>6133</v>
      </c>
      <c r="B1828" t="str">
        <f t="shared" si="84"/>
        <v>PG-13</v>
      </c>
      <c r="C1828" t="s">
        <v>1984</v>
      </c>
      <c r="D1828" t="s">
        <v>26</v>
      </c>
      <c r="E1828">
        <v>1990</v>
      </c>
      <c r="F1828" s="22">
        <f t="shared" si="85"/>
        <v>32874</v>
      </c>
      <c r="G1828" t="s">
        <v>5153</v>
      </c>
      <c r="H1828">
        <f t="shared" si="86"/>
        <v>6</v>
      </c>
      <c r="I1828">
        <v>6</v>
      </c>
      <c r="J1828">
        <v>2900</v>
      </c>
      <c r="K1828" t="s">
        <v>4480</v>
      </c>
      <c r="L1828" t="s">
        <v>6134</v>
      </c>
      <c r="M1828" t="s">
        <v>6135</v>
      </c>
      <c r="N1828" t="s">
        <v>15</v>
      </c>
      <c r="P1828">
        <v>11359129</v>
      </c>
      <c r="Q1828">
        <f>_xlfn.XLOOKUP(E1828,CPI!A:A,CPI!B:B)</f>
        <v>130.69999999999999</v>
      </c>
      <c r="R1828" s="12">
        <f>P1828*(CPI!$B$112/Movie!Q1828)</f>
        <v>26481458.349655699</v>
      </c>
      <c r="S1828" t="s">
        <v>4191</v>
      </c>
      <c r="T1828">
        <v>103</v>
      </c>
    </row>
    <row r="1829" spans="1:20" x14ac:dyDescent="0.3">
      <c r="A1829" t="s">
        <v>6136</v>
      </c>
      <c r="B1829" t="str">
        <f t="shared" si="84"/>
        <v>PG-13</v>
      </c>
      <c r="C1829" t="s">
        <v>1984</v>
      </c>
      <c r="D1829" t="s">
        <v>26</v>
      </c>
      <c r="E1829">
        <v>1990</v>
      </c>
      <c r="F1829" s="22">
        <f t="shared" si="85"/>
        <v>32874</v>
      </c>
      <c r="G1829" t="s">
        <v>5430</v>
      </c>
      <c r="H1829">
        <f t="shared" si="86"/>
        <v>4.9000000000000004</v>
      </c>
      <c r="I1829">
        <v>4.9000000000000004</v>
      </c>
      <c r="J1829">
        <v>1300</v>
      </c>
      <c r="K1829" t="s">
        <v>2131</v>
      </c>
      <c r="L1829" t="s">
        <v>6137</v>
      </c>
      <c r="M1829" t="s">
        <v>117</v>
      </c>
      <c r="N1829" t="s">
        <v>15</v>
      </c>
      <c r="P1829">
        <v>8141292</v>
      </c>
      <c r="Q1829">
        <f>_xlfn.XLOOKUP(E1829,CPI!A:A,CPI!B:B)</f>
        <v>130.69999999999999</v>
      </c>
      <c r="R1829" s="12">
        <f>P1829*(CPI!$B$112/Movie!Q1829)</f>
        <v>18979737.355776589</v>
      </c>
      <c r="S1829" t="s">
        <v>6138</v>
      </c>
      <c r="T1829">
        <v>101</v>
      </c>
    </row>
    <row r="1830" spans="1:20" x14ac:dyDescent="0.3">
      <c r="A1830" t="s">
        <v>6139</v>
      </c>
      <c r="B1830" t="str">
        <f t="shared" si="84"/>
        <v>PG-13</v>
      </c>
      <c r="C1830" t="s">
        <v>1984</v>
      </c>
      <c r="D1830" t="s">
        <v>2</v>
      </c>
      <c r="E1830">
        <v>1990</v>
      </c>
      <c r="F1830" s="22">
        <f t="shared" si="85"/>
        <v>32874</v>
      </c>
      <c r="G1830" t="s">
        <v>5691</v>
      </c>
      <c r="H1830">
        <f t="shared" si="86"/>
        <v>4.5</v>
      </c>
      <c r="I1830">
        <v>4.5</v>
      </c>
      <c r="J1830">
        <v>1800</v>
      </c>
      <c r="K1830" t="s">
        <v>2185</v>
      </c>
      <c r="L1830" t="s">
        <v>2185</v>
      </c>
      <c r="M1830" t="s">
        <v>2185</v>
      </c>
      <c r="N1830" t="s">
        <v>15</v>
      </c>
      <c r="O1830">
        <v>7500000</v>
      </c>
      <c r="P1830">
        <v>4562778</v>
      </c>
      <c r="Q1830">
        <f>_xlfn.XLOOKUP(E1830,CPI!A:A,CPI!B:B)</f>
        <v>130.69999999999999</v>
      </c>
      <c r="R1830" s="12">
        <f>P1830*(CPI!$B$112/Movie!Q1830)</f>
        <v>10637172.583014537</v>
      </c>
      <c r="S1830" t="s">
        <v>6140</v>
      </c>
      <c r="T1830">
        <v>90</v>
      </c>
    </row>
    <row r="1831" spans="1:20" x14ac:dyDescent="0.3">
      <c r="A1831" t="s">
        <v>6141</v>
      </c>
      <c r="B1831" t="str">
        <f t="shared" si="84"/>
        <v>PG-13</v>
      </c>
      <c r="C1831" t="s">
        <v>1984</v>
      </c>
      <c r="D1831" t="s">
        <v>26</v>
      </c>
      <c r="E1831">
        <v>1990</v>
      </c>
      <c r="F1831" s="22">
        <f t="shared" si="85"/>
        <v>32874</v>
      </c>
      <c r="G1831" t="s">
        <v>5677</v>
      </c>
      <c r="H1831">
        <f t="shared" si="86"/>
        <v>6.7</v>
      </c>
      <c r="I1831">
        <v>6.7</v>
      </c>
      <c r="J1831">
        <v>2300</v>
      </c>
      <c r="K1831" t="s">
        <v>3956</v>
      </c>
      <c r="L1831" t="s">
        <v>6142</v>
      </c>
      <c r="M1831" t="s">
        <v>3922</v>
      </c>
      <c r="N1831" t="s">
        <v>15</v>
      </c>
      <c r="P1831">
        <v>715983</v>
      </c>
      <c r="Q1831">
        <f>_xlfn.XLOOKUP(E1831,CPI!A:A,CPI!B:B)</f>
        <v>130.69999999999999</v>
      </c>
      <c r="R1831" s="12">
        <f>P1831*(CPI!$B$112/Movie!Q1831)</f>
        <v>1669166.1828615149</v>
      </c>
      <c r="S1831" t="s">
        <v>4515</v>
      </c>
      <c r="T1831">
        <v>99</v>
      </c>
    </row>
    <row r="1832" spans="1:20" x14ac:dyDescent="0.3">
      <c r="A1832" t="s">
        <v>6143</v>
      </c>
      <c r="B1832" t="str">
        <f t="shared" si="84"/>
        <v>PG-13</v>
      </c>
      <c r="C1832" t="s">
        <v>1984</v>
      </c>
      <c r="D1832" t="s">
        <v>26</v>
      </c>
      <c r="E1832">
        <v>1990</v>
      </c>
      <c r="F1832" s="22">
        <f t="shared" si="85"/>
        <v>32874</v>
      </c>
      <c r="G1832" t="s">
        <v>5696</v>
      </c>
      <c r="H1832">
        <f t="shared" si="86"/>
        <v>5.4</v>
      </c>
      <c r="I1832">
        <v>5.4</v>
      </c>
      <c r="J1832">
        <v>2500</v>
      </c>
      <c r="K1832" t="s">
        <v>1173</v>
      </c>
      <c r="L1832" t="s">
        <v>6144</v>
      </c>
      <c r="M1832" t="s">
        <v>6145</v>
      </c>
      <c r="N1832" t="s">
        <v>15</v>
      </c>
      <c r="O1832">
        <v>16000000</v>
      </c>
      <c r="P1832">
        <v>17854933</v>
      </c>
      <c r="Q1832">
        <f>_xlfn.XLOOKUP(E1832,CPI!A:A,CPI!B:B)</f>
        <v>130.69999999999999</v>
      </c>
      <c r="R1832" s="12">
        <f>P1832*(CPI!$B$112/Movie!Q1832)</f>
        <v>41625080.987758227</v>
      </c>
      <c r="S1832" t="s">
        <v>5093</v>
      </c>
      <c r="T1832">
        <v>87</v>
      </c>
    </row>
    <row r="1833" spans="1:20" x14ac:dyDescent="0.3">
      <c r="A1833" t="s">
        <v>6146</v>
      </c>
      <c r="B1833" t="str">
        <f t="shared" si="84"/>
        <v>R</v>
      </c>
      <c r="C1833" t="s">
        <v>1</v>
      </c>
      <c r="D1833" t="s">
        <v>2</v>
      </c>
      <c r="E1833">
        <v>1990</v>
      </c>
      <c r="F1833" s="22">
        <f t="shared" si="85"/>
        <v>32874</v>
      </c>
      <c r="G1833" t="s">
        <v>5297</v>
      </c>
      <c r="H1833">
        <f t="shared" si="86"/>
        <v>5.4</v>
      </c>
      <c r="I1833">
        <v>5.4</v>
      </c>
      <c r="J1833">
        <v>703</v>
      </c>
      <c r="K1833" t="s">
        <v>5016</v>
      </c>
      <c r="L1833" t="s">
        <v>4812</v>
      </c>
      <c r="M1833" t="s">
        <v>3871</v>
      </c>
      <c r="N1833" t="s">
        <v>15</v>
      </c>
      <c r="P1833">
        <v>1224605</v>
      </c>
      <c r="Q1833">
        <f>_xlfn.XLOOKUP(E1833,CPI!A:A,CPI!B:B)</f>
        <v>130.69999999999999</v>
      </c>
      <c r="R1833" s="12">
        <f>P1833*(CPI!$B$112/Movie!Q1833)</f>
        <v>2854913.1101759756</v>
      </c>
      <c r="S1833" t="s">
        <v>165</v>
      </c>
      <c r="T1833">
        <v>103</v>
      </c>
    </row>
    <row r="1834" spans="1:20" x14ac:dyDescent="0.3">
      <c r="A1834" t="s">
        <v>6147</v>
      </c>
      <c r="B1834" t="str">
        <f t="shared" si="84"/>
        <v>R</v>
      </c>
      <c r="C1834" t="s">
        <v>1</v>
      </c>
      <c r="D1834" t="s">
        <v>2</v>
      </c>
      <c r="E1834">
        <v>1990</v>
      </c>
      <c r="F1834" s="22">
        <f t="shared" si="85"/>
        <v>32874</v>
      </c>
      <c r="G1834" t="s">
        <v>5677</v>
      </c>
      <c r="H1834">
        <f t="shared" si="86"/>
        <v>4.3</v>
      </c>
      <c r="I1834">
        <v>4.3</v>
      </c>
      <c r="J1834">
        <v>406</v>
      </c>
      <c r="K1834" t="s">
        <v>6148</v>
      </c>
      <c r="L1834" t="s">
        <v>6149</v>
      </c>
      <c r="M1834" t="s">
        <v>1054</v>
      </c>
      <c r="N1834" t="s">
        <v>15</v>
      </c>
      <c r="P1834">
        <v>2415312</v>
      </c>
      <c r="Q1834">
        <f>_xlfn.XLOOKUP(E1834,CPI!A:A,CPI!B:B)</f>
        <v>130.69999999999999</v>
      </c>
      <c r="R1834" s="12">
        <f>P1834*(CPI!$B$112/Movie!Q1834)</f>
        <v>5630800.0489671007</v>
      </c>
      <c r="S1834" t="s">
        <v>6150</v>
      </c>
      <c r="T1834">
        <v>84</v>
      </c>
    </row>
    <row r="1835" spans="1:20" x14ac:dyDescent="0.3">
      <c r="A1835" t="s">
        <v>6151</v>
      </c>
      <c r="B1835" t="str">
        <f t="shared" si="84"/>
        <v>R</v>
      </c>
      <c r="C1835" t="s">
        <v>1</v>
      </c>
      <c r="D1835" t="s">
        <v>37</v>
      </c>
      <c r="E1835">
        <v>1990</v>
      </c>
      <c r="F1835" s="22">
        <f t="shared" si="85"/>
        <v>32874</v>
      </c>
      <c r="G1835" t="s">
        <v>4739</v>
      </c>
      <c r="H1835">
        <f t="shared" si="86"/>
        <v>4.4000000000000004</v>
      </c>
      <c r="I1835">
        <v>4.4000000000000004</v>
      </c>
      <c r="J1835">
        <v>694</v>
      </c>
      <c r="K1835" t="s">
        <v>4891</v>
      </c>
      <c r="L1835" t="s">
        <v>6004</v>
      </c>
      <c r="M1835" t="s">
        <v>6152</v>
      </c>
      <c r="N1835" t="s">
        <v>15</v>
      </c>
      <c r="P1835">
        <v>1547867</v>
      </c>
      <c r="Q1835">
        <f>_xlfn.XLOOKUP(E1835,CPI!A:A,CPI!B:B)</f>
        <v>130.69999999999999</v>
      </c>
      <c r="R1835" s="12">
        <f>P1835*(CPI!$B$112/Movie!Q1835)</f>
        <v>3608531.5600612089</v>
      </c>
      <c r="S1835" t="s">
        <v>6150</v>
      </c>
      <c r="T1835">
        <v>82</v>
      </c>
    </row>
    <row r="1836" spans="1:20" x14ac:dyDescent="0.3">
      <c r="A1836" t="s">
        <v>6153</v>
      </c>
      <c r="B1836" t="str">
        <f t="shared" si="84"/>
        <v>R</v>
      </c>
      <c r="C1836" t="s">
        <v>1</v>
      </c>
      <c r="D1836" t="s">
        <v>2</v>
      </c>
      <c r="E1836">
        <v>1990</v>
      </c>
      <c r="F1836" s="22">
        <f t="shared" si="85"/>
        <v>32874</v>
      </c>
      <c r="G1836" t="s">
        <v>5641</v>
      </c>
      <c r="H1836">
        <f t="shared" si="86"/>
        <v>5.6</v>
      </c>
      <c r="I1836">
        <v>5.6</v>
      </c>
      <c r="J1836">
        <v>1400</v>
      </c>
      <c r="K1836" t="s">
        <v>1304</v>
      </c>
      <c r="L1836" t="s">
        <v>6154</v>
      </c>
      <c r="M1836" t="s">
        <v>1226</v>
      </c>
      <c r="N1836" t="s">
        <v>15</v>
      </c>
      <c r="P1836">
        <v>1305887</v>
      </c>
      <c r="Q1836">
        <f>_xlfn.XLOOKUP(E1836,CPI!A:A,CPI!B:B)</f>
        <v>130.69999999999999</v>
      </c>
      <c r="R1836" s="12">
        <f>P1836*(CPI!$B$112/Movie!Q1836)</f>
        <v>3044405.2708492731</v>
      </c>
      <c r="S1836" t="s">
        <v>6155</v>
      </c>
      <c r="T1836">
        <v>91</v>
      </c>
    </row>
    <row r="1837" spans="1:20" x14ac:dyDescent="0.3">
      <c r="A1837" t="s">
        <v>6156</v>
      </c>
      <c r="B1837" t="str">
        <f t="shared" si="84"/>
        <v>PG-13</v>
      </c>
      <c r="C1837" t="s">
        <v>1984</v>
      </c>
      <c r="D1837" t="s">
        <v>26</v>
      </c>
      <c r="E1837">
        <v>1990</v>
      </c>
      <c r="F1837" s="22">
        <f t="shared" si="85"/>
        <v>32874</v>
      </c>
      <c r="G1837" t="s">
        <v>5691</v>
      </c>
      <c r="H1837">
        <f t="shared" si="86"/>
        <v>6.2</v>
      </c>
      <c r="I1837">
        <v>6.2</v>
      </c>
      <c r="J1837">
        <v>1700</v>
      </c>
      <c r="K1837" t="s">
        <v>6157</v>
      </c>
      <c r="L1837" t="s">
        <v>6158</v>
      </c>
      <c r="M1837" t="s">
        <v>1134</v>
      </c>
      <c r="N1837" t="s">
        <v>15</v>
      </c>
      <c r="O1837">
        <v>11000000</v>
      </c>
      <c r="P1837">
        <v>1794001</v>
      </c>
      <c r="Q1837">
        <f>_xlfn.XLOOKUP(E1837,CPI!A:A,CPI!B:B)</f>
        <v>130.69999999999999</v>
      </c>
      <c r="R1837" s="12">
        <f>P1837*(CPI!$B$112/Movie!Q1837)</f>
        <v>4182342.0405508801</v>
      </c>
      <c r="S1837" t="s">
        <v>6159</v>
      </c>
      <c r="T1837">
        <v>107</v>
      </c>
    </row>
    <row r="1838" spans="1:20" x14ac:dyDescent="0.3">
      <c r="A1838" t="s">
        <v>2407</v>
      </c>
      <c r="B1838" t="str">
        <f t="shared" si="84"/>
        <v>R</v>
      </c>
      <c r="C1838" t="s">
        <v>1</v>
      </c>
      <c r="D1838" t="s">
        <v>89</v>
      </c>
      <c r="E1838">
        <v>1990</v>
      </c>
      <c r="F1838" s="22">
        <f t="shared" si="85"/>
        <v>32874</v>
      </c>
      <c r="G1838" t="s">
        <v>5138</v>
      </c>
      <c r="H1838">
        <f t="shared" si="86"/>
        <v>5.7</v>
      </c>
      <c r="I1838">
        <v>5.7</v>
      </c>
      <c r="J1838">
        <v>1200</v>
      </c>
      <c r="K1838" t="s">
        <v>6160</v>
      </c>
      <c r="L1838" t="s">
        <v>6161</v>
      </c>
      <c r="M1838" t="s">
        <v>5026</v>
      </c>
      <c r="N1838" t="s">
        <v>15</v>
      </c>
      <c r="O1838">
        <v>9000000</v>
      </c>
      <c r="P1838">
        <v>2544504</v>
      </c>
      <c r="Q1838">
        <f>_xlfn.XLOOKUP(E1838,CPI!A:A,CPI!B:B)</f>
        <v>130.69999999999999</v>
      </c>
      <c r="R1838" s="12">
        <f>P1838*(CPI!$B$112/Movie!Q1838)</f>
        <v>5931984.4590665651</v>
      </c>
      <c r="S1838" t="s">
        <v>8</v>
      </c>
      <c r="T1838">
        <v>109</v>
      </c>
    </row>
    <row r="1839" spans="1:20" x14ac:dyDescent="0.3">
      <c r="A1839" t="s">
        <v>6162</v>
      </c>
      <c r="B1839" t="str">
        <f t="shared" si="84"/>
        <v>Rating Pending</v>
      </c>
      <c r="D1839" t="s">
        <v>2</v>
      </c>
      <c r="E1839">
        <v>1990</v>
      </c>
      <c r="F1839" s="22">
        <f t="shared" si="85"/>
        <v>32874</v>
      </c>
      <c r="G1839" t="s">
        <v>6163</v>
      </c>
      <c r="H1839">
        <f t="shared" si="86"/>
        <v>7</v>
      </c>
      <c r="I1839">
        <v>7</v>
      </c>
      <c r="J1839">
        <v>930</v>
      </c>
      <c r="K1839" t="s">
        <v>6164</v>
      </c>
      <c r="L1839" t="s">
        <v>6164</v>
      </c>
      <c r="M1839" t="s">
        <v>6165</v>
      </c>
      <c r="N1839" t="s">
        <v>437</v>
      </c>
      <c r="Q1839">
        <f>_xlfn.XLOOKUP(E1839,CPI!A:A,CPI!B:B)</f>
        <v>130.69999999999999</v>
      </c>
      <c r="R1839" s="12">
        <f>P1839*(CPI!$B$112/Movie!Q1839)</f>
        <v>0</v>
      </c>
      <c r="S1839" t="s">
        <v>6166</v>
      </c>
      <c r="T1839">
        <v>94</v>
      </c>
    </row>
    <row r="1840" spans="1:20" x14ac:dyDescent="0.3">
      <c r="A1840" t="s">
        <v>6167</v>
      </c>
      <c r="B1840" t="str">
        <f t="shared" si="84"/>
        <v>PG-13</v>
      </c>
      <c r="C1840" t="s">
        <v>1984</v>
      </c>
      <c r="D1840" t="s">
        <v>19</v>
      </c>
      <c r="E1840">
        <v>1990</v>
      </c>
      <c r="F1840" s="22">
        <f t="shared" si="85"/>
        <v>32874</v>
      </c>
      <c r="G1840" t="s">
        <v>5798</v>
      </c>
      <c r="H1840">
        <f t="shared" si="86"/>
        <v>7</v>
      </c>
      <c r="I1840">
        <v>7</v>
      </c>
      <c r="J1840">
        <v>958</v>
      </c>
      <c r="K1840" t="s">
        <v>6168</v>
      </c>
      <c r="L1840" t="s">
        <v>6168</v>
      </c>
      <c r="M1840" t="s">
        <v>6169</v>
      </c>
      <c r="N1840" t="s">
        <v>2093</v>
      </c>
      <c r="O1840">
        <v>42000000</v>
      </c>
      <c r="Q1840">
        <f>_xlfn.XLOOKUP(E1840,CPI!A:A,CPI!B:B)</f>
        <v>130.69999999999999</v>
      </c>
      <c r="R1840" s="12">
        <f>P1840*(CPI!$B$112/Movie!Q1840)</f>
        <v>0</v>
      </c>
      <c r="S1840" t="s">
        <v>6170</v>
      </c>
      <c r="T1840">
        <v>125</v>
      </c>
    </row>
    <row r="1841" spans="1:20" x14ac:dyDescent="0.3">
      <c r="A1841" t="s">
        <v>6171</v>
      </c>
      <c r="B1841" t="str">
        <f t="shared" si="84"/>
        <v>R</v>
      </c>
      <c r="C1841" t="s">
        <v>1</v>
      </c>
      <c r="D1841" t="s">
        <v>89</v>
      </c>
      <c r="E1841">
        <v>1990</v>
      </c>
      <c r="F1841" s="22">
        <f t="shared" si="85"/>
        <v>32874</v>
      </c>
      <c r="G1841" t="s">
        <v>6172</v>
      </c>
      <c r="H1841">
        <f t="shared" si="86"/>
        <v>5.8</v>
      </c>
      <c r="I1841">
        <v>5.8</v>
      </c>
      <c r="J1841">
        <v>1000</v>
      </c>
      <c r="K1841" t="s">
        <v>4207</v>
      </c>
      <c r="L1841" t="s">
        <v>6173</v>
      </c>
      <c r="M1841" t="s">
        <v>6174</v>
      </c>
      <c r="N1841" t="s">
        <v>7</v>
      </c>
      <c r="P1841">
        <v>59227</v>
      </c>
      <c r="Q1841">
        <f>_xlfn.XLOOKUP(E1841,CPI!A:A,CPI!B:B)</f>
        <v>130.69999999999999</v>
      </c>
      <c r="R1841" s="12">
        <f>P1841*(CPI!$B$112/Movie!Q1841)</f>
        <v>138075.49273144605</v>
      </c>
      <c r="S1841" t="s">
        <v>4685</v>
      </c>
      <c r="T1841">
        <v>93</v>
      </c>
    </row>
    <row r="1842" spans="1:20" x14ac:dyDescent="0.3">
      <c r="A1842" t="s">
        <v>6175</v>
      </c>
      <c r="B1842" t="str">
        <f t="shared" si="84"/>
        <v>PG</v>
      </c>
      <c r="C1842" t="s">
        <v>18</v>
      </c>
      <c r="D1842" t="s">
        <v>2</v>
      </c>
      <c r="E1842">
        <v>1990</v>
      </c>
      <c r="F1842" s="22">
        <f t="shared" si="85"/>
        <v>32874</v>
      </c>
      <c r="G1842" t="s">
        <v>6176</v>
      </c>
      <c r="H1842">
        <f t="shared" si="86"/>
        <v>7.6</v>
      </c>
      <c r="I1842">
        <v>7.6</v>
      </c>
      <c r="J1842">
        <v>3000</v>
      </c>
      <c r="K1842" t="s">
        <v>6177</v>
      </c>
      <c r="L1842" t="s">
        <v>6177</v>
      </c>
      <c r="M1842" t="s">
        <v>2476</v>
      </c>
      <c r="N1842" t="s">
        <v>15</v>
      </c>
      <c r="P1842">
        <v>774048</v>
      </c>
      <c r="Q1842">
        <f>_xlfn.XLOOKUP(E1842,CPI!A:A,CPI!B:B)</f>
        <v>130.69999999999999</v>
      </c>
      <c r="R1842" s="12">
        <f>P1842*(CPI!$B$112/Movie!Q1842)</f>
        <v>1804532.7130833971</v>
      </c>
      <c r="S1842" t="s">
        <v>6178</v>
      </c>
      <c r="T1842">
        <v>112</v>
      </c>
    </row>
    <row r="1843" spans="1:20" x14ac:dyDescent="0.3">
      <c r="A1843" t="s">
        <v>6179</v>
      </c>
      <c r="B1843" t="str">
        <f t="shared" si="84"/>
        <v>PG-13</v>
      </c>
      <c r="C1843" t="s">
        <v>1984</v>
      </c>
      <c r="D1843" t="s">
        <v>26</v>
      </c>
      <c r="E1843">
        <v>1990</v>
      </c>
      <c r="F1843" s="22">
        <f t="shared" si="85"/>
        <v>32874</v>
      </c>
      <c r="G1843" t="s">
        <v>5957</v>
      </c>
      <c r="H1843">
        <f t="shared" si="86"/>
        <v>7.3</v>
      </c>
      <c r="I1843">
        <v>7.3</v>
      </c>
      <c r="J1843">
        <v>2500</v>
      </c>
      <c r="K1843" t="s">
        <v>6180</v>
      </c>
      <c r="L1843" t="s">
        <v>6180</v>
      </c>
      <c r="M1843" t="s">
        <v>6181</v>
      </c>
      <c r="N1843" t="s">
        <v>122</v>
      </c>
      <c r="P1843">
        <v>2293625</v>
      </c>
      <c r="Q1843">
        <f>_xlfn.XLOOKUP(E1843,CPI!A:A,CPI!B:B)</f>
        <v>130.69999999999999</v>
      </c>
      <c r="R1843" s="12">
        <f>P1843*(CPI!$B$112/Movie!Q1843)</f>
        <v>5347111.993114002</v>
      </c>
      <c r="S1843" t="s">
        <v>6182</v>
      </c>
      <c r="T1843">
        <v>92</v>
      </c>
    </row>
    <row r="1844" spans="1:20" x14ac:dyDescent="0.3">
      <c r="A1844" t="s">
        <v>6183</v>
      </c>
      <c r="B1844" t="str">
        <f t="shared" si="84"/>
        <v>Not Rated</v>
      </c>
      <c r="C1844" t="s">
        <v>432</v>
      </c>
      <c r="D1844" t="s">
        <v>26</v>
      </c>
      <c r="E1844">
        <v>1990</v>
      </c>
      <c r="F1844" s="22">
        <f t="shared" si="85"/>
        <v>32874</v>
      </c>
      <c r="G1844" t="s">
        <v>6184</v>
      </c>
      <c r="H1844">
        <f t="shared" si="86"/>
        <v>6.5</v>
      </c>
      <c r="I1844">
        <v>6.5</v>
      </c>
      <c r="J1844">
        <v>1300</v>
      </c>
      <c r="K1844" t="s">
        <v>6185</v>
      </c>
      <c r="L1844" t="s">
        <v>6186</v>
      </c>
      <c r="M1844" t="s">
        <v>6187</v>
      </c>
      <c r="N1844" t="s">
        <v>180</v>
      </c>
      <c r="Q1844">
        <f>_xlfn.XLOOKUP(E1844,CPI!A:A,CPI!B:B)</f>
        <v>130.69999999999999</v>
      </c>
      <c r="R1844" s="12">
        <f>P1844*(CPI!$B$112/Movie!Q1844)</f>
        <v>0</v>
      </c>
      <c r="S1844" t="s">
        <v>6188</v>
      </c>
      <c r="T1844">
        <v>90</v>
      </c>
    </row>
    <row r="1845" spans="1:20" x14ac:dyDescent="0.3">
      <c r="A1845" t="s">
        <v>6189</v>
      </c>
      <c r="B1845" t="str">
        <f t="shared" si="84"/>
        <v>R</v>
      </c>
      <c r="C1845" t="s">
        <v>1</v>
      </c>
      <c r="D1845" t="s">
        <v>19</v>
      </c>
      <c r="E1845">
        <v>1991</v>
      </c>
      <c r="F1845" s="22">
        <f t="shared" si="85"/>
        <v>33239</v>
      </c>
      <c r="G1845" t="s">
        <v>6190</v>
      </c>
      <c r="H1845">
        <f t="shared" si="86"/>
        <v>8.5</v>
      </c>
      <c r="I1845">
        <v>8.5</v>
      </c>
      <c r="J1845">
        <v>1000000</v>
      </c>
      <c r="K1845" t="s">
        <v>1982</v>
      </c>
      <c r="L1845" t="s">
        <v>1982</v>
      </c>
      <c r="M1845" t="s">
        <v>983</v>
      </c>
      <c r="N1845" t="s">
        <v>15</v>
      </c>
      <c r="O1845">
        <v>102000000</v>
      </c>
      <c r="P1845">
        <v>520881154</v>
      </c>
      <c r="Q1845">
        <f>_xlfn.XLOOKUP(E1845,CPI!A:A,CPI!B:B)</f>
        <v>136.19999999999999</v>
      </c>
      <c r="R1845" s="12">
        <f>P1845*(CPI!$B$112/Movie!Q1845)</f>
        <v>1165289923.8164463</v>
      </c>
      <c r="S1845" t="s">
        <v>4134</v>
      </c>
      <c r="T1845">
        <v>137</v>
      </c>
    </row>
    <row r="1846" spans="1:20" x14ac:dyDescent="0.3">
      <c r="A1846" t="s">
        <v>6191</v>
      </c>
      <c r="B1846" t="str">
        <f t="shared" si="84"/>
        <v>R</v>
      </c>
      <c r="C1846" t="s">
        <v>1</v>
      </c>
      <c r="D1846" t="s">
        <v>19</v>
      </c>
      <c r="E1846">
        <v>1991</v>
      </c>
      <c r="F1846" s="22">
        <f t="shared" si="85"/>
        <v>33239</v>
      </c>
      <c r="G1846" t="s">
        <v>6192</v>
      </c>
      <c r="H1846">
        <f t="shared" si="86"/>
        <v>7.3</v>
      </c>
      <c r="I1846">
        <v>7.3</v>
      </c>
      <c r="J1846">
        <v>166000</v>
      </c>
      <c r="K1846" t="s">
        <v>3870</v>
      </c>
      <c r="L1846" t="s">
        <v>6193</v>
      </c>
      <c r="M1846" t="s">
        <v>2024</v>
      </c>
      <c r="N1846" t="s">
        <v>15</v>
      </c>
      <c r="O1846">
        <v>24000000</v>
      </c>
      <c r="P1846">
        <v>83531958</v>
      </c>
      <c r="Q1846">
        <f>_xlfn.XLOOKUP(E1846,CPI!A:A,CPI!B:B)</f>
        <v>136.19999999999999</v>
      </c>
      <c r="R1846" s="12">
        <f>P1846*(CPI!$B$112/Movie!Q1846)</f>
        <v>186873624.10132158</v>
      </c>
      <c r="S1846" t="s">
        <v>6194</v>
      </c>
      <c r="T1846">
        <v>122</v>
      </c>
    </row>
    <row r="1847" spans="1:20" x14ac:dyDescent="0.3">
      <c r="A1847" t="s">
        <v>6195</v>
      </c>
      <c r="B1847" t="str">
        <f t="shared" si="84"/>
        <v>R</v>
      </c>
      <c r="C1847" t="s">
        <v>1</v>
      </c>
      <c r="D1847" t="s">
        <v>89</v>
      </c>
      <c r="E1847">
        <v>1991</v>
      </c>
      <c r="F1847" s="22">
        <f t="shared" si="85"/>
        <v>33239</v>
      </c>
      <c r="G1847" t="s">
        <v>6196</v>
      </c>
      <c r="H1847">
        <f t="shared" si="86"/>
        <v>8.6</v>
      </c>
      <c r="I1847">
        <v>8.6</v>
      </c>
      <c r="J1847">
        <v>1300000</v>
      </c>
      <c r="K1847" t="s">
        <v>277</v>
      </c>
      <c r="L1847" t="s">
        <v>3249</v>
      </c>
      <c r="M1847" t="s">
        <v>4345</v>
      </c>
      <c r="N1847" t="s">
        <v>15</v>
      </c>
      <c r="O1847">
        <v>19000000</v>
      </c>
      <c r="P1847">
        <v>272742922</v>
      </c>
      <c r="Q1847">
        <f>_xlfn.XLOOKUP(E1847,CPI!A:A,CPI!B:B)</f>
        <v>136.19999999999999</v>
      </c>
      <c r="R1847" s="12">
        <f>P1847*(CPI!$B$112/Movie!Q1847)</f>
        <v>610167168.38032305</v>
      </c>
      <c r="S1847" t="s">
        <v>6197</v>
      </c>
      <c r="T1847">
        <v>118</v>
      </c>
    </row>
    <row r="1848" spans="1:20" x14ac:dyDescent="0.3">
      <c r="A1848" t="s">
        <v>6198</v>
      </c>
      <c r="B1848" t="str">
        <f t="shared" si="84"/>
        <v>PG</v>
      </c>
      <c r="C1848" t="s">
        <v>18</v>
      </c>
      <c r="D1848" t="s">
        <v>10</v>
      </c>
      <c r="E1848">
        <v>1991</v>
      </c>
      <c r="F1848" s="22">
        <f t="shared" si="85"/>
        <v>33239</v>
      </c>
      <c r="G1848" t="s">
        <v>6199</v>
      </c>
      <c r="H1848">
        <f t="shared" si="86"/>
        <v>6.8</v>
      </c>
      <c r="I1848">
        <v>6.8</v>
      </c>
      <c r="J1848">
        <v>240000</v>
      </c>
      <c r="K1848" t="s">
        <v>480</v>
      </c>
      <c r="L1848" t="s">
        <v>6200</v>
      </c>
      <c r="M1848" t="s">
        <v>1036</v>
      </c>
      <c r="N1848" t="s">
        <v>15</v>
      </c>
      <c r="O1848">
        <v>70000000</v>
      </c>
      <c r="P1848">
        <v>300854823</v>
      </c>
      <c r="Q1848">
        <f>_xlfn.XLOOKUP(E1848,CPI!A:A,CPI!B:B)</f>
        <v>136.19999999999999</v>
      </c>
      <c r="R1848" s="12">
        <f>P1848*(CPI!$B$112/Movie!Q1848)</f>
        <v>673057742.79074883</v>
      </c>
      <c r="S1848" t="s">
        <v>1531</v>
      </c>
      <c r="T1848">
        <v>142</v>
      </c>
    </row>
    <row r="1849" spans="1:20" x14ac:dyDescent="0.3">
      <c r="A1849" t="s">
        <v>6201</v>
      </c>
      <c r="B1849" t="str">
        <f t="shared" si="84"/>
        <v>R</v>
      </c>
      <c r="C1849" t="s">
        <v>1</v>
      </c>
      <c r="D1849" t="s">
        <v>89</v>
      </c>
      <c r="E1849">
        <v>1991</v>
      </c>
      <c r="F1849" s="22">
        <f t="shared" si="85"/>
        <v>33239</v>
      </c>
      <c r="G1849" t="s">
        <v>6192</v>
      </c>
      <c r="H1849">
        <f t="shared" si="86"/>
        <v>7.8</v>
      </c>
      <c r="I1849">
        <v>7.8</v>
      </c>
      <c r="J1849">
        <v>130000</v>
      </c>
      <c r="K1849" t="s">
        <v>6202</v>
      </c>
      <c r="L1849" t="s">
        <v>6202</v>
      </c>
      <c r="M1849" t="s">
        <v>6203</v>
      </c>
      <c r="N1849" t="s">
        <v>15</v>
      </c>
      <c r="O1849">
        <v>6500000</v>
      </c>
      <c r="P1849">
        <v>57529070</v>
      </c>
      <c r="Q1849">
        <f>_xlfn.XLOOKUP(E1849,CPI!A:A,CPI!B:B)</f>
        <v>136.19999999999999</v>
      </c>
      <c r="R1849" s="12">
        <f>P1849*(CPI!$B$112/Movie!Q1849)</f>
        <v>128701230.75624081</v>
      </c>
      <c r="S1849" t="s">
        <v>16</v>
      </c>
      <c r="T1849">
        <v>112</v>
      </c>
    </row>
    <row r="1850" spans="1:20" x14ac:dyDescent="0.3">
      <c r="A1850" t="s">
        <v>6204</v>
      </c>
      <c r="B1850" t="str">
        <f t="shared" si="84"/>
        <v>R</v>
      </c>
      <c r="C1850" t="s">
        <v>1</v>
      </c>
      <c r="D1850" t="s">
        <v>89</v>
      </c>
      <c r="E1850">
        <v>1991</v>
      </c>
      <c r="F1850" s="22">
        <f t="shared" si="85"/>
        <v>33239</v>
      </c>
      <c r="G1850" t="s">
        <v>6205</v>
      </c>
      <c r="H1850">
        <f t="shared" si="86"/>
        <v>7.3</v>
      </c>
      <c r="I1850">
        <v>7.3</v>
      </c>
      <c r="J1850">
        <v>180000</v>
      </c>
      <c r="K1850" t="s">
        <v>50</v>
      </c>
      <c r="L1850" t="s">
        <v>6206</v>
      </c>
      <c r="M1850" t="s">
        <v>52</v>
      </c>
      <c r="N1850" t="s">
        <v>15</v>
      </c>
      <c r="O1850">
        <v>35000000</v>
      </c>
      <c r="P1850">
        <v>182291969</v>
      </c>
      <c r="Q1850">
        <f>_xlfn.XLOOKUP(E1850,CPI!A:A,CPI!B:B)</f>
        <v>136.19999999999999</v>
      </c>
      <c r="R1850" s="12">
        <f>P1850*(CPI!$B$112/Movie!Q1850)</f>
        <v>407814705.97870779</v>
      </c>
      <c r="S1850" t="s">
        <v>1531</v>
      </c>
      <c r="T1850">
        <v>128</v>
      </c>
    </row>
    <row r="1851" spans="1:20" x14ac:dyDescent="0.3">
      <c r="A1851" t="s">
        <v>6207</v>
      </c>
      <c r="B1851" t="str">
        <f t="shared" si="84"/>
        <v>PG-13</v>
      </c>
      <c r="C1851" t="s">
        <v>1984</v>
      </c>
      <c r="D1851" t="s">
        <v>26</v>
      </c>
      <c r="E1851">
        <v>1991</v>
      </c>
      <c r="F1851" s="22">
        <f t="shared" si="85"/>
        <v>33239</v>
      </c>
      <c r="G1851" t="s">
        <v>6208</v>
      </c>
      <c r="H1851">
        <f t="shared" si="86"/>
        <v>5.9</v>
      </c>
      <c r="I1851">
        <v>5.9</v>
      </c>
      <c r="J1851">
        <v>12000</v>
      </c>
      <c r="K1851" t="s">
        <v>6209</v>
      </c>
      <c r="L1851" t="s">
        <v>1294</v>
      </c>
      <c r="M1851" t="s">
        <v>6210</v>
      </c>
      <c r="N1851" t="s">
        <v>15</v>
      </c>
      <c r="P1851">
        <v>11336986</v>
      </c>
      <c r="Q1851">
        <f>_xlfn.XLOOKUP(E1851,CPI!A:A,CPI!B:B)</f>
        <v>136.19999999999999</v>
      </c>
      <c r="R1851" s="12">
        <f>P1851*(CPI!$B$112/Movie!Q1851)</f>
        <v>25362552.380323052</v>
      </c>
      <c r="S1851" t="s">
        <v>3899</v>
      </c>
      <c r="T1851">
        <v>83</v>
      </c>
    </row>
    <row r="1852" spans="1:20" x14ac:dyDescent="0.3">
      <c r="A1852" t="s">
        <v>6211</v>
      </c>
      <c r="B1852" t="str">
        <f t="shared" si="84"/>
        <v>PG-13</v>
      </c>
      <c r="C1852" t="s">
        <v>1984</v>
      </c>
      <c r="D1852" t="s">
        <v>26</v>
      </c>
      <c r="E1852">
        <v>1991</v>
      </c>
      <c r="F1852" s="22">
        <f t="shared" si="85"/>
        <v>33239</v>
      </c>
      <c r="G1852" t="s">
        <v>6212</v>
      </c>
      <c r="H1852">
        <f t="shared" si="86"/>
        <v>6.9</v>
      </c>
      <c r="I1852">
        <v>6.9</v>
      </c>
      <c r="J1852">
        <v>140000</v>
      </c>
      <c r="K1852" t="s">
        <v>6213</v>
      </c>
      <c r="L1852" t="s">
        <v>6214</v>
      </c>
      <c r="M1852" t="s">
        <v>4293</v>
      </c>
      <c r="N1852" t="s">
        <v>15</v>
      </c>
      <c r="O1852">
        <v>30000000</v>
      </c>
      <c r="P1852">
        <v>191502426</v>
      </c>
      <c r="Q1852">
        <f>_xlfn.XLOOKUP(E1852,CPI!A:A,CPI!B:B)</f>
        <v>136.19999999999999</v>
      </c>
      <c r="R1852" s="12">
        <f>P1852*(CPI!$B$112/Movie!Q1852)</f>
        <v>428419891.35242289</v>
      </c>
      <c r="S1852" t="s">
        <v>35</v>
      </c>
      <c r="T1852">
        <v>99</v>
      </c>
    </row>
    <row r="1853" spans="1:20" x14ac:dyDescent="0.3">
      <c r="A1853" t="s">
        <v>6215</v>
      </c>
      <c r="B1853" t="str">
        <f t="shared" si="84"/>
        <v>R</v>
      </c>
      <c r="C1853" t="s">
        <v>1</v>
      </c>
      <c r="D1853" t="s">
        <v>10</v>
      </c>
      <c r="E1853">
        <v>1991</v>
      </c>
      <c r="F1853" s="22">
        <f t="shared" si="85"/>
        <v>33239</v>
      </c>
      <c r="G1853" t="s">
        <v>5917</v>
      </c>
      <c r="H1853">
        <f t="shared" si="86"/>
        <v>7.5</v>
      </c>
      <c r="I1853">
        <v>7.5</v>
      </c>
      <c r="J1853">
        <v>142000</v>
      </c>
      <c r="K1853" t="s">
        <v>975</v>
      </c>
      <c r="L1853" t="s">
        <v>6216</v>
      </c>
      <c r="M1853" t="s">
        <v>3073</v>
      </c>
      <c r="N1853" t="s">
        <v>15</v>
      </c>
      <c r="O1853">
        <v>16500000</v>
      </c>
      <c r="P1853">
        <v>45456285</v>
      </c>
      <c r="Q1853">
        <f>_xlfn.XLOOKUP(E1853,CPI!A:A,CPI!B:B)</f>
        <v>136.19999999999999</v>
      </c>
      <c r="R1853" s="12">
        <f>P1853*(CPI!$B$112/Movie!Q1853)</f>
        <v>101692584.72466961</v>
      </c>
      <c r="S1853" t="s">
        <v>5748</v>
      </c>
      <c r="T1853">
        <v>130</v>
      </c>
    </row>
    <row r="1854" spans="1:20" x14ac:dyDescent="0.3">
      <c r="A1854" t="s">
        <v>6217</v>
      </c>
      <c r="B1854" t="str">
        <f t="shared" si="84"/>
        <v>Rating Pending</v>
      </c>
      <c r="D1854" t="s">
        <v>2</v>
      </c>
      <c r="E1854">
        <v>1991</v>
      </c>
      <c r="F1854" s="22">
        <f t="shared" si="85"/>
        <v>33239</v>
      </c>
      <c r="G1854" t="s">
        <v>6218</v>
      </c>
      <c r="H1854">
        <f t="shared" si="86"/>
        <v>7.6</v>
      </c>
      <c r="I1854">
        <v>7.6</v>
      </c>
      <c r="J1854">
        <v>118000</v>
      </c>
      <c r="K1854" t="s">
        <v>6219</v>
      </c>
      <c r="L1854" t="s">
        <v>6220</v>
      </c>
      <c r="M1854" t="s">
        <v>6221</v>
      </c>
      <c r="N1854" t="s">
        <v>1179</v>
      </c>
      <c r="O1854">
        <v>2000000</v>
      </c>
      <c r="P1854">
        <v>33616692</v>
      </c>
      <c r="Q1854">
        <f>_xlfn.XLOOKUP(E1854,CPI!A:A,CPI!B:B)</f>
        <v>136.19999999999999</v>
      </c>
      <c r="R1854" s="12">
        <f>P1854*(CPI!$B$112/Movie!Q1854)</f>
        <v>75205624.466960356</v>
      </c>
      <c r="S1854" t="s">
        <v>6222</v>
      </c>
      <c r="T1854">
        <v>106</v>
      </c>
    </row>
    <row r="1855" spans="1:20" x14ac:dyDescent="0.3">
      <c r="A1855" t="s">
        <v>6223</v>
      </c>
      <c r="B1855" t="str">
        <f t="shared" si="84"/>
        <v>PG-13</v>
      </c>
      <c r="C1855" t="s">
        <v>1984</v>
      </c>
      <c r="D1855" t="s">
        <v>19</v>
      </c>
      <c r="E1855">
        <v>1991</v>
      </c>
      <c r="F1855" s="22">
        <f t="shared" si="85"/>
        <v>33239</v>
      </c>
      <c r="G1855" t="s">
        <v>6224</v>
      </c>
      <c r="H1855">
        <f t="shared" si="86"/>
        <v>6.9</v>
      </c>
      <c r="I1855">
        <v>6.9</v>
      </c>
      <c r="J1855">
        <v>182000</v>
      </c>
      <c r="K1855" t="s">
        <v>2023</v>
      </c>
      <c r="L1855" t="s">
        <v>4983</v>
      </c>
      <c r="M1855" t="s">
        <v>2813</v>
      </c>
      <c r="N1855" t="s">
        <v>15</v>
      </c>
      <c r="O1855">
        <v>48000000</v>
      </c>
      <c r="P1855">
        <v>390493908</v>
      </c>
      <c r="Q1855">
        <f>_xlfn.XLOOKUP(E1855,CPI!A:A,CPI!B:B)</f>
        <v>136.19999999999999</v>
      </c>
      <c r="R1855" s="12">
        <f>P1855*(CPI!$B$112/Movie!Q1855)</f>
        <v>873593933.68281937</v>
      </c>
      <c r="S1855" t="s">
        <v>8</v>
      </c>
      <c r="T1855">
        <v>143</v>
      </c>
    </row>
    <row r="1856" spans="1:20" x14ac:dyDescent="0.3">
      <c r="A1856" t="s">
        <v>6225</v>
      </c>
      <c r="B1856" t="str">
        <f t="shared" si="84"/>
        <v>R</v>
      </c>
      <c r="C1856" t="s">
        <v>1</v>
      </c>
      <c r="D1856" t="s">
        <v>48</v>
      </c>
      <c r="E1856">
        <v>1991</v>
      </c>
      <c r="F1856" s="22">
        <f t="shared" si="85"/>
        <v>33239</v>
      </c>
      <c r="G1856" t="s">
        <v>6226</v>
      </c>
      <c r="H1856">
        <f t="shared" si="86"/>
        <v>7.2</v>
      </c>
      <c r="I1856">
        <v>7.2</v>
      </c>
      <c r="J1856">
        <v>86000</v>
      </c>
      <c r="K1856" t="s">
        <v>776</v>
      </c>
      <c r="L1856" t="s">
        <v>6227</v>
      </c>
      <c r="M1856" t="s">
        <v>2060</v>
      </c>
      <c r="N1856" t="s">
        <v>15</v>
      </c>
      <c r="O1856">
        <v>38000000</v>
      </c>
      <c r="P1856">
        <v>34416893</v>
      </c>
      <c r="Q1856">
        <f>_xlfn.XLOOKUP(E1856,CPI!A:A,CPI!B:B)</f>
        <v>136.19999999999999</v>
      </c>
      <c r="R1856" s="12">
        <f>P1856*(CPI!$B$112/Movie!Q1856)</f>
        <v>76995795.132892802</v>
      </c>
      <c r="S1856" t="s">
        <v>6228</v>
      </c>
      <c r="T1856">
        <v>140</v>
      </c>
    </row>
    <row r="1857" spans="1:20" x14ac:dyDescent="0.3">
      <c r="A1857" t="s">
        <v>6229</v>
      </c>
      <c r="B1857" t="str">
        <f t="shared" si="84"/>
        <v>G</v>
      </c>
      <c r="C1857" t="s">
        <v>322</v>
      </c>
      <c r="D1857" t="s">
        <v>375</v>
      </c>
      <c r="E1857">
        <v>1991</v>
      </c>
      <c r="F1857" s="22">
        <f t="shared" si="85"/>
        <v>33239</v>
      </c>
      <c r="G1857" t="s">
        <v>6212</v>
      </c>
      <c r="H1857">
        <f t="shared" si="86"/>
        <v>8</v>
      </c>
      <c r="I1857">
        <v>8</v>
      </c>
      <c r="J1857">
        <v>424000</v>
      </c>
      <c r="K1857" t="s">
        <v>6230</v>
      </c>
      <c r="L1857" t="s">
        <v>6231</v>
      </c>
      <c r="M1857" t="s">
        <v>6232</v>
      </c>
      <c r="N1857" t="s">
        <v>15</v>
      </c>
      <c r="O1857">
        <v>25000000</v>
      </c>
      <c r="P1857">
        <v>424967620</v>
      </c>
      <c r="Q1857">
        <f>_xlfn.XLOOKUP(E1857,CPI!A:A,CPI!B:B)</f>
        <v>136.19999999999999</v>
      </c>
      <c r="R1857" s="12">
        <f>P1857*(CPI!$B$112/Movie!Q1857)</f>
        <v>950716841.51248157</v>
      </c>
      <c r="S1857" t="s">
        <v>1709</v>
      </c>
      <c r="T1857">
        <v>84</v>
      </c>
    </row>
    <row r="1858" spans="1:20" x14ac:dyDescent="0.3">
      <c r="A1858" t="s">
        <v>6233</v>
      </c>
      <c r="B1858" t="str">
        <f t="shared" si="84"/>
        <v>PG-13</v>
      </c>
      <c r="C1858" t="s">
        <v>1984</v>
      </c>
      <c r="D1858" t="s">
        <v>2</v>
      </c>
      <c r="E1858">
        <v>1991</v>
      </c>
      <c r="F1858" s="22">
        <f t="shared" si="85"/>
        <v>33239</v>
      </c>
      <c r="G1858" t="s">
        <v>6234</v>
      </c>
      <c r="H1858">
        <f t="shared" si="86"/>
        <v>7.7</v>
      </c>
      <c r="I1858">
        <v>7.7</v>
      </c>
      <c r="J1858">
        <v>69000</v>
      </c>
      <c r="K1858" t="s">
        <v>6235</v>
      </c>
      <c r="L1858" t="s">
        <v>6236</v>
      </c>
      <c r="M1858" t="s">
        <v>6237</v>
      </c>
      <c r="N1858" t="s">
        <v>15</v>
      </c>
      <c r="O1858">
        <v>11000000</v>
      </c>
      <c r="P1858">
        <v>119418501</v>
      </c>
      <c r="Q1858">
        <f>_xlfn.XLOOKUP(E1858,CPI!A:A,CPI!B:B)</f>
        <v>136.19999999999999</v>
      </c>
      <c r="R1858" s="12">
        <f>P1858*(CPI!$B$112/Movie!Q1858)</f>
        <v>267157248.56607929</v>
      </c>
      <c r="S1858" t="s">
        <v>46</v>
      </c>
      <c r="T1858">
        <v>130</v>
      </c>
    </row>
    <row r="1859" spans="1:20" x14ac:dyDescent="0.3">
      <c r="A1859" t="s">
        <v>6238</v>
      </c>
      <c r="B1859" t="str">
        <f t="shared" ref="B1859:B1922" si="87">IF(C1859="","Rating Pending",C1859)</f>
        <v>R</v>
      </c>
      <c r="C1859" t="s">
        <v>1</v>
      </c>
      <c r="D1859" t="s">
        <v>2</v>
      </c>
      <c r="E1859">
        <v>1991</v>
      </c>
      <c r="F1859" s="22">
        <f t="shared" ref="F1859:F1922" si="88">DATE(TRIM(E1859), 1, 1)</f>
        <v>33239</v>
      </c>
      <c r="G1859" t="s">
        <v>6176</v>
      </c>
      <c r="H1859">
        <f t="shared" ref="H1859:H1922" si="89">IF(I1859="","Score Pending",I1859)</f>
        <v>8</v>
      </c>
      <c r="I1859">
        <v>8</v>
      </c>
      <c r="J1859">
        <v>146000</v>
      </c>
      <c r="K1859" t="s">
        <v>776</v>
      </c>
      <c r="L1859" t="s">
        <v>6239</v>
      </c>
      <c r="M1859" t="s">
        <v>2813</v>
      </c>
      <c r="N1859" t="s">
        <v>15</v>
      </c>
      <c r="O1859">
        <v>40000000</v>
      </c>
      <c r="P1859">
        <v>205405498</v>
      </c>
      <c r="Q1859">
        <f>_xlfn.XLOOKUP(E1859,CPI!A:A,CPI!B:B)</f>
        <v>136.19999999999999</v>
      </c>
      <c r="R1859" s="12">
        <f>P1859*(CPI!$B$112/Movie!Q1859)</f>
        <v>459523166.23054332</v>
      </c>
      <c r="S1859" t="s">
        <v>8</v>
      </c>
      <c r="T1859">
        <v>189</v>
      </c>
    </row>
    <row r="1860" spans="1:20" x14ac:dyDescent="0.3">
      <c r="A1860" t="s">
        <v>6240</v>
      </c>
      <c r="B1860" t="str">
        <f t="shared" si="87"/>
        <v>PG</v>
      </c>
      <c r="C1860" t="s">
        <v>18</v>
      </c>
      <c r="D1860" t="s">
        <v>19</v>
      </c>
      <c r="E1860">
        <v>1991</v>
      </c>
      <c r="F1860" s="22">
        <f t="shared" si="88"/>
        <v>33239</v>
      </c>
      <c r="G1860" t="s">
        <v>6241</v>
      </c>
      <c r="H1860">
        <f t="shared" si="89"/>
        <v>6.5</v>
      </c>
      <c r="I1860">
        <v>6.5</v>
      </c>
      <c r="J1860">
        <v>55000</v>
      </c>
      <c r="K1860" t="s">
        <v>5080</v>
      </c>
      <c r="L1860" t="s">
        <v>6242</v>
      </c>
      <c r="M1860" t="s">
        <v>6243</v>
      </c>
      <c r="N1860" t="s">
        <v>15</v>
      </c>
      <c r="O1860">
        <v>35000000</v>
      </c>
      <c r="P1860">
        <v>46704056</v>
      </c>
      <c r="Q1860">
        <f>_xlfn.XLOOKUP(E1860,CPI!A:A,CPI!B:B)</f>
        <v>136.19999999999999</v>
      </c>
      <c r="R1860" s="12">
        <f>P1860*(CPI!$B$112/Movie!Q1860)</f>
        <v>104484037.17474303</v>
      </c>
      <c r="S1860" t="s">
        <v>1709</v>
      </c>
      <c r="T1860">
        <v>108</v>
      </c>
    </row>
    <row r="1861" spans="1:20" x14ac:dyDescent="0.3">
      <c r="A1861" t="s">
        <v>6244</v>
      </c>
      <c r="B1861" t="str">
        <f t="shared" si="87"/>
        <v>PG</v>
      </c>
      <c r="C1861" t="s">
        <v>18</v>
      </c>
      <c r="D1861" t="s">
        <v>26</v>
      </c>
      <c r="E1861">
        <v>1991</v>
      </c>
      <c r="F1861" s="22">
        <f t="shared" si="88"/>
        <v>33239</v>
      </c>
      <c r="G1861" t="s">
        <v>6245</v>
      </c>
      <c r="H1861">
        <f t="shared" si="89"/>
        <v>6.9</v>
      </c>
      <c r="I1861">
        <v>6.9</v>
      </c>
      <c r="J1861">
        <v>75000</v>
      </c>
      <c r="K1861" t="s">
        <v>198</v>
      </c>
      <c r="L1861" t="s">
        <v>6246</v>
      </c>
      <c r="M1861" t="s">
        <v>6247</v>
      </c>
      <c r="N1861" t="s">
        <v>15</v>
      </c>
      <c r="O1861">
        <v>17000000</v>
      </c>
      <c r="P1861">
        <v>59489799</v>
      </c>
      <c r="Q1861">
        <f>_xlfn.XLOOKUP(E1861,CPI!A:A,CPI!B:B)</f>
        <v>136.19999999999999</v>
      </c>
      <c r="R1861" s="12">
        <f>P1861*(CPI!$B$112/Movie!Q1861)</f>
        <v>133087678.08590308</v>
      </c>
      <c r="S1861" t="s">
        <v>16</v>
      </c>
      <c r="T1861">
        <v>102</v>
      </c>
    </row>
    <row r="1862" spans="1:20" x14ac:dyDescent="0.3">
      <c r="A1862" t="s">
        <v>6248</v>
      </c>
      <c r="B1862" t="str">
        <f t="shared" si="87"/>
        <v>R</v>
      </c>
      <c r="C1862" t="s">
        <v>1</v>
      </c>
      <c r="D1862" t="s">
        <v>19</v>
      </c>
      <c r="E1862">
        <v>1991</v>
      </c>
      <c r="F1862" s="22">
        <f t="shared" si="88"/>
        <v>33239</v>
      </c>
      <c r="G1862" t="s">
        <v>5917</v>
      </c>
      <c r="H1862">
        <f t="shared" si="89"/>
        <v>6.7</v>
      </c>
      <c r="I1862">
        <v>6.7</v>
      </c>
      <c r="J1862">
        <v>74000</v>
      </c>
      <c r="K1862" t="s">
        <v>1119</v>
      </c>
      <c r="L1862" t="s">
        <v>3235</v>
      </c>
      <c r="M1862" t="s">
        <v>492</v>
      </c>
      <c r="N1862" t="s">
        <v>15</v>
      </c>
      <c r="O1862">
        <v>40000000</v>
      </c>
      <c r="P1862">
        <v>152368585</v>
      </c>
      <c r="Q1862">
        <f>_xlfn.XLOOKUP(E1862,CPI!A:A,CPI!B:B)</f>
        <v>136.19999999999999</v>
      </c>
      <c r="R1862" s="12">
        <f>P1862*(CPI!$B$112/Movie!Q1862)</f>
        <v>340871570.11380321</v>
      </c>
      <c r="S1862" t="s">
        <v>4191</v>
      </c>
      <c r="T1862">
        <v>137</v>
      </c>
    </row>
    <row r="1863" spans="1:20" x14ac:dyDescent="0.3">
      <c r="A1863" t="s">
        <v>6249</v>
      </c>
      <c r="B1863" t="str">
        <f t="shared" si="87"/>
        <v>PG</v>
      </c>
      <c r="C1863" t="s">
        <v>18</v>
      </c>
      <c r="D1863" t="s">
        <v>10</v>
      </c>
      <c r="E1863">
        <v>1991</v>
      </c>
      <c r="F1863" s="22">
        <f t="shared" si="88"/>
        <v>33239</v>
      </c>
      <c r="G1863" t="s">
        <v>6250</v>
      </c>
      <c r="H1863">
        <f t="shared" si="89"/>
        <v>6.3</v>
      </c>
      <c r="I1863">
        <v>6.3</v>
      </c>
      <c r="J1863">
        <v>72000</v>
      </c>
      <c r="K1863" t="s">
        <v>6251</v>
      </c>
      <c r="L1863" t="s">
        <v>5059</v>
      </c>
      <c r="M1863" t="s">
        <v>5060</v>
      </c>
      <c r="N1863" t="s">
        <v>15</v>
      </c>
      <c r="O1863">
        <v>20000000</v>
      </c>
      <c r="P1863">
        <v>38039850</v>
      </c>
      <c r="Q1863">
        <f>_xlfn.XLOOKUP(E1863,CPI!A:A,CPI!B:B)</f>
        <v>136.19999999999999</v>
      </c>
      <c r="R1863" s="12">
        <f>P1863*(CPI!$B$112/Movie!Q1863)</f>
        <v>85100897.907488987</v>
      </c>
      <c r="S1863" t="s">
        <v>6252</v>
      </c>
      <c r="T1863">
        <v>93</v>
      </c>
    </row>
    <row r="1864" spans="1:20" x14ac:dyDescent="0.3">
      <c r="A1864" t="s">
        <v>6253</v>
      </c>
      <c r="B1864" t="str">
        <f t="shared" si="87"/>
        <v>PG</v>
      </c>
      <c r="C1864" t="s">
        <v>18</v>
      </c>
      <c r="D1864" t="s">
        <v>26</v>
      </c>
      <c r="E1864">
        <v>1991</v>
      </c>
      <c r="F1864" s="22">
        <f t="shared" si="88"/>
        <v>33239</v>
      </c>
      <c r="G1864" t="s">
        <v>6176</v>
      </c>
      <c r="H1864">
        <f t="shared" si="89"/>
        <v>6.5</v>
      </c>
      <c r="I1864">
        <v>6.5</v>
      </c>
      <c r="J1864">
        <v>71000</v>
      </c>
      <c r="K1864" t="s">
        <v>2336</v>
      </c>
      <c r="L1864" t="s">
        <v>6254</v>
      </c>
      <c r="M1864" t="s">
        <v>836</v>
      </c>
      <c r="N1864" t="s">
        <v>15</v>
      </c>
      <c r="P1864">
        <v>89325780</v>
      </c>
      <c r="Q1864">
        <f>_xlfn.XLOOKUP(E1864,CPI!A:A,CPI!B:B)</f>
        <v>136.19999999999999</v>
      </c>
      <c r="R1864" s="12">
        <f>P1864*(CPI!$B$112/Movie!Q1864)</f>
        <v>199835280.22026432</v>
      </c>
      <c r="S1864" t="s">
        <v>2077</v>
      </c>
      <c r="T1864">
        <v>105</v>
      </c>
    </row>
    <row r="1865" spans="1:20" x14ac:dyDescent="0.3">
      <c r="A1865" t="s">
        <v>6255</v>
      </c>
      <c r="B1865" t="str">
        <f t="shared" si="87"/>
        <v>PG-13</v>
      </c>
      <c r="C1865" t="s">
        <v>1984</v>
      </c>
      <c r="D1865" t="s">
        <v>26</v>
      </c>
      <c r="E1865">
        <v>1991</v>
      </c>
      <c r="F1865" s="22">
        <f t="shared" si="88"/>
        <v>33239</v>
      </c>
      <c r="G1865" t="s">
        <v>6256</v>
      </c>
      <c r="H1865">
        <f t="shared" si="89"/>
        <v>6.8</v>
      </c>
      <c r="I1865">
        <v>6.8</v>
      </c>
      <c r="J1865">
        <v>51000</v>
      </c>
      <c r="K1865" t="s">
        <v>5651</v>
      </c>
      <c r="L1865" t="s">
        <v>1120</v>
      </c>
      <c r="M1865" t="s">
        <v>4902</v>
      </c>
      <c r="N1865" t="s">
        <v>15</v>
      </c>
      <c r="O1865">
        <v>27000000</v>
      </c>
      <c r="P1865">
        <v>179033791</v>
      </c>
      <c r="Q1865">
        <f>_xlfn.XLOOKUP(E1865,CPI!A:A,CPI!B:B)</f>
        <v>136.19999999999999</v>
      </c>
      <c r="R1865" s="12">
        <f>P1865*(CPI!$B$112/Movie!Q1865)</f>
        <v>400525668.99926579</v>
      </c>
      <c r="S1865" t="s">
        <v>5093</v>
      </c>
      <c r="T1865">
        <v>113</v>
      </c>
    </row>
    <row r="1866" spans="1:20" x14ac:dyDescent="0.3">
      <c r="A1866" t="s">
        <v>6257</v>
      </c>
      <c r="B1866" t="str">
        <f t="shared" si="87"/>
        <v>PG-13</v>
      </c>
      <c r="C1866" t="s">
        <v>1984</v>
      </c>
      <c r="D1866" t="s">
        <v>26</v>
      </c>
      <c r="E1866">
        <v>1991</v>
      </c>
      <c r="F1866" s="22">
        <f t="shared" si="88"/>
        <v>33239</v>
      </c>
      <c r="G1866" t="s">
        <v>6256</v>
      </c>
      <c r="H1866">
        <f t="shared" si="89"/>
        <v>6.3</v>
      </c>
      <c r="I1866">
        <v>6.3</v>
      </c>
      <c r="J1866">
        <v>29000</v>
      </c>
      <c r="K1866" t="s">
        <v>3336</v>
      </c>
      <c r="L1866" t="s">
        <v>6258</v>
      </c>
      <c r="M1866" t="s">
        <v>6080</v>
      </c>
      <c r="N1866" t="s">
        <v>15</v>
      </c>
      <c r="P1866">
        <v>25196249</v>
      </c>
      <c r="Q1866">
        <f>_xlfn.XLOOKUP(E1866,CPI!A:A,CPI!B:B)</f>
        <v>136.19999999999999</v>
      </c>
      <c r="R1866" s="12">
        <f>P1866*(CPI!$B$112/Movie!Q1866)</f>
        <v>56367819.899412625</v>
      </c>
      <c r="S1866" t="s">
        <v>4127</v>
      </c>
      <c r="T1866">
        <v>102</v>
      </c>
    </row>
    <row r="1867" spans="1:20" x14ac:dyDescent="0.3">
      <c r="A1867" t="s">
        <v>6259</v>
      </c>
      <c r="B1867" t="str">
        <f t="shared" si="87"/>
        <v>R</v>
      </c>
      <c r="C1867" t="s">
        <v>1</v>
      </c>
      <c r="D1867" t="s">
        <v>26</v>
      </c>
      <c r="E1867">
        <v>1991</v>
      </c>
      <c r="F1867" s="22">
        <f t="shared" si="88"/>
        <v>33239</v>
      </c>
      <c r="G1867" t="s">
        <v>6260</v>
      </c>
      <c r="H1867">
        <f t="shared" si="89"/>
        <v>7.5</v>
      </c>
      <c r="I1867">
        <v>7.5</v>
      </c>
      <c r="J1867">
        <v>81000</v>
      </c>
      <c r="K1867" t="s">
        <v>552</v>
      </c>
      <c r="L1867" t="s">
        <v>6261</v>
      </c>
      <c r="M1867" t="s">
        <v>647</v>
      </c>
      <c r="N1867" t="s">
        <v>15</v>
      </c>
      <c r="O1867">
        <v>24000000</v>
      </c>
      <c r="P1867">
        <v>41895491</v>
      </c>
      <c r="Q1867">
        <f>_xlfn.XLOOKUP(E1867,CPI!A:A,CPI!B:B)</f>
        <v>136.19999999999999</v>
      </c>
      <c r="R1867" s="12">
        <f>P1867*(CPI!$B$112/Movie!Q1867)</f>
        <v>93726549.983113065</v>
      </c>
      <c r="S1867" t="s">
        <v>2085</v>
      </c>
      <c r="T1867">
        <v>137</v>
      </c>
    </row>
    <row r="1868" spans="1:20" x14ac:dyDescent="0.3">
      <c r="A1868" t="s">
        <v>6262</v>
      </c>
      <c r="B1868" t="str">
        <f t="shared" si="87"/>
        <v>R</v>
      </c>
      <c r="C1868" t="s">
        <v>1</v>
      </c>
      <c r="D1868" t="s">
        <v>26</v>
      </c>
      <c r="E1868">
        <v>1991</v>
      </c>
      <c r="F1868" s="22">
        <f t="shared" si="88"/>
        <v>33239</v>
      </c>
      <c r="G1868" t="s">
        <v>6263</v>
      </c>
      <c r="H1868">
        <f t="shared" si="89"/>
        <v>5.6</v>
      </c>
      <c r="I1868">
        <v>5.6</v>
      </c>
      <c r="J1868">
        <v>2200</v>
      </c>
      <c r="K1868" t="s">
        <v>6264</v>
      </c>
      <c r="L1868" t="s">
        <v>6265</v>
      </c>
      <c r="M1868" t="s">
        <v>6266</v>
      </c>
      <c r="N1868" t="s">
        <v>476</v>
      </c>
      <c r="Q1868">
        <f>_xlfn.XLOOKUP(E1868,CPI!A:A,CPI!B:B)</f>
        <v>136.19999999999999</v>
      </c>
      <c r="R1868" s="12">
        <f>P1868*(CPI!$B$112/Movie!Q1868)</f>
        <v>0</v>
      </c>
      <c r="S1868" t="s">
        <v>539</v>
      </c>
      <c r="T1868">
        <v>99</v>
      </c>
    </row>
    <row r="1869" spans="1:20" x14ac:dyDescent="0.3">
      <c r="A1869" t="s">
        <v>6267</v>
      </c>
      <c r="B1869" t="str">
        <f t="shared" si="87"/>
        <v>R</v>
      </c>
      <c r="C1869" t="s">
        <v>1</v>
      </c>
      <c r="D1869" t="s">
        <v>2</v>
      </c>
      <c r="E1869">
        <v>1991</v>
      </c>
      <c r="F1869" s="22">
        <f t="shared" si="88"/>
        <v>33239</v>
      </c>
      <c r="G1869" t="s">
        <v>5798</v>
      </c>
      <c r="H1869">
        <f t="shared" si="89"/>
        <v>6.3</v>
      </c>
      <c r="I1869">
        <v>6.3</v>
      </c>
      <c r="J1869">
        <v>52000</v>
      </c>
      <c r="K1869" t="s">
        <v>2154</v>
      </c>
      <c r="L1869" t="s">
        <v>6268</v>
      </c>
      <c r="M1869" t="s">
        <v>6269</v>
      </c>
      <c r="N1869" t="s">
        <v>15</v>
      </c>
      <c r="O1869">
        <v>19000000</v>
      </c>
      <c r="P1869">
        <v>174999005</v>
      </c>
      <c r="Q1869">
        <f>_xlfn.XLOOKUP(E1869,CPI!A:A,CPI!B:B)</f>
        <v>136.19999999999999</v>
      </c>
      <c r="R1869" s="12">
        <f>P1869*(CPI!$B$112/Movie!Q1869)</f>
        <v>391499242.46328926</v>
      </c>
      <c r="S1869" t="s">
        <v>165</v>
      </c>
      <c r="T1869">
        <v>99</v>
      </c>
    </row>
    <row r="1870" spans="1:20" x14ac:dyDescent="0.3">
      <c r="A1870" t="s">
        <v>6270</v>
      </c>
      <c r="B1870" t="str">
        <f t="shared" si="87"/>
        <v>Not Rated</v>
      </c>
      <c r="C1870" t="s">
        <v>432</v>
      </c>
      <c r="D1870" t="s">
        <v>2</v>
      </c>
      <c r="E1870">
        <v>1991</v>
      </c>
      <c r="F1870" s="22">
        <f t="shared" si="88"/>
        <v>33239</v>
      </c>
      <c r="G1870" t="s">
        <v>6271</v>
      </c>
      <c r="H1870">
        <f t="shared" si="89"/>
        <v>7.6</v>
      </c>
      <c r="I1870">
        <v>7.6</v>
      </c>
      <c r="J1870">
        <v>7500</v>
      </c>
      <c r="K1870" t="s">
        <v>961</v>
      </c>
      <c r="L1870" t="s">
        <v>3188</v>
      </c>
      <c r="M1870" t="s">
        <v>3432</v>
      </c>
      <c r="N1870" t="s">
        <v>437</v>
      </c>
      <c r="P1870">
        <v>403056</v>
      </c>
      <c r="Q1870">
        <f>_xlfn.XLOOKUP(E1870,CPI!A:A,CPI!B:B)</f>
        <v>136.19999999999999</v>
      </c>
      <c r="R1870" s="12">
        <f>P1870*(CPI!$B$112/Movie!Q1870)</f>
        <v>901697.23348017619</v>
      </c>
      <c r="S1870" t="s">
        <v>6272</v>
      </c>
      <c r="T1870">
        <v>238</v>
      </c>
    </row>
    <row r="1871" spans="1:20" x14ac:dyDescent="0.3">
      <c r="A1871" t="s">
        <v>6273</v>
      </c>
      <c r="B1871" t="str">
        <f t="shared" si="87"/>
        <v>PG-13</v>
      </c>
      <c r="C1871" t="s">
        <v>1984</v>
      </c>
      <c r="D1871" t="s">
        <v>10</v>
      </c>
      <c r="E1871">
        <v>1991</v>
      </c>
      <c r="F1871" s="22">
        <f t="shared" si="88"/>
        <v>33239</v>
      </c>
      <c r="G1871" t="s">
        <v>6274</v>
      </c>
      <c r="H1871">
        <f t="shared" si="89"/>
        <v>5.2</v>
      </c>
      <c r="I1871">
        <v>5.2</v>
      </c>
      <c r="J1871">
        <v>19000</v>
      </c>
      <c r="K1871" t="s">
        <v>6275</v>
      </c>
      <c r="L1871" t="s">
        <v>13</v>
      </c>
      <c r="M1871" t="s">
        <v>6276</v>
      </c>
      <c r="N1871" t="s">
        <v>15</v>
      </c>
      <c r="O1871">
        <v>11000000</v>
      </c>
      <c r="P1871">
        <v>2807854</v>
      </c>
      <c r="Q1871">
        <f>_xlfn.XLOOKUP(E1871,CPI!A:A,CPI!B:B)</f>
        <v>136.19999999999999</v>
      </c>
      <c r="R1871" s="12">
        <f>P1871*(CPI!$B$112/Movie!Q1871)</f>
        <v>6281594.0807635831</v>
      </c>
      <c r="S1871" t="s">
        <v>16</v>
      </c>
      <c r="T1871">
        <v>102</v>
      </c>
    </row>
    <row r="1872" spans="1:20" x14ac:dyDescent="0.3">
      <c r="A1872" t="s">
        <v>6277</v>
      </c>
      <c r="B1872" t="str">
        <f t="shared" si="87"/>
        <v>R</v>
      </c>
      <c r="C1872" t="s">
        <v>1</v>
      </c>
      <c r="D1872" t="s">
        <v>19</v>
      </c>
      <c r="E1872">
        <v>1991</v>
      </c>
      <c r="F1872" s="22">
        <f t="shared" si="88"/>
        <v>33239</v>
      </c>
      <c r="G1872" t="s">
        <v>6278</v>
      </c>
      <c r="H1872">
        <f t="shared" si="89"/>
        <v>7</v>
      </c>
      <c r="I1872">
        <v>7</v>
      </c>
      <c r="J1872">
        <v>95000</v>
      </c>
      <c r="K1872" t="s">
        <v>1544</v>
      </c>
      <c r="L1872" t="s">
        <v>3867</v>
      </c>
      <c r="M1872" t="s">
        <v>4443</v>
      </c>
      <c r="N1872" t="s">
        <v>15</v>
      </c>
      <c r="O1872">
        <v>43000000</v>
      </c>
      <c r="P1872">
        <v>59509925</v>
      </c>
      <c r="Q1872">
        <f>_xlfn.XLOOKUP(E1872,CPI!A:A,CPI!B:B)</f>
        <v>136.19999999999999</v>
      </c>
      <c r="R1872" s="12">
        <f>P1872*(CPI!$B$112/Movie!Q1872)</f>
        <v>133132702.99192365</v>
      </c>
      <c r="S1872" t="s">
        <v>6279</v>
      </c>
      <c r="T1872">
        <v>105</v>
      </c>
    </row>
    <row r="1873" spans="1:20" x14ac:dyDescent="0.3">
      <c r="A1873" t="s">
        <v>6280</v>
      </c>
      <c r="B1873" t="str">
        <f t="shared" si="87"/>
        <v>PG</v>
      </c>
      <c r="C1873" t="s">
        <v>18</v>
      </c>
      <c r="D1873" t="s">
        <v>19</v>
      </c>
      <c r="E1873">
        <v>1991</v>
      </c>
      <c r="F1873" s="22">
        <f t="shared" si="88"/>
        <v>33239</v>
      </c>
      <c r="G1873" t="s">
        <v>6281</v>
      </c>
      <c r="H1873">
        <f t="shared" si="89"/>
        <v>7.2</v>
      </c>
      <c r="I1873">
        <v>7.2</v>
      </c>
      <c r="J1873">
        <v>72000</v>
      </c>
      <c r="K1873" t="s">
        <v>1011</v>
      </c>
      <c r="L1873" t="s">
        <v>1012</v>
      </c>
      <c r="M1873" t="s">
        <v>1013</v>
      </c>
      <c r="N1873" t="s">
        <v>15</v>
      </c>
      <c r="O1873">
        <v>30000000</v>
      </c>
      <c r="P1873">
        <v>96888996</v>
      </c>
      <c r="Q1873">
        <f>_xlfn.XLOOKUP(E1873,CPI!A:A,CPI!B:B)</f>
        <v>136.19999999999999</v>
      </c>
      <c r="R1873" s="12">
        <f>P1873*(CPI!$B$112/Movie!Q1873)</f>
        <v>216755338.33480176</v>
      </c>
      <c r="S1873" t="s">
        <v>29</v>
      </c>
      <c r="T1873">
        <v>110</v>
      </c>
    </row>
    <row r="1874" spans="1:20" x14ac:dyDescent="0.3">
      <c r="A1874" t="s">
        <v>6282</v>
      </c>
      <c r="B1874" t="str">
        <f t="shared" si="87"/>
        <v>R</v>
      </c>
      <c r="C1874" t="s">
        <v>1</v>
      </c>
      <c r="D1874" t="s">
        <v>2</v>
      </c>
      <c r="E1874">
        <v>1991</v>
      </c>
      <c r="F1874" s="22">
        <f t="shared" si="88"/>
        <v>33239</v>
      </c>
      <c r="G1874" t="s">
        <v>6283</v>
      </c>
      <c r="H1874">
        <f t="shared" si="89"/>
        <v>7</v>
      </c>
      <c r="I1874">
        <v>7</v>
      </c>
      <c r="J1874">
        <v>53000</v>
      </c>
      <c r="K1874" t="s">
        <v>5209</v>
      </c>
      <c r="L1874" t="s">
        <v>5209</v>
      </c>
      <c r="M1874" t="s">
        <v>4458</v>
      </c>
      <c r="N1874" t="s">
        <v>15</v>
      </c>
      <c r="O1874">
        <v>2500000</v>
      </c>
      <c r="P1874">
        <v>6401336</v>
      </c>
      <c r="Q1874">
        <f>_xlfn.XLOOKUP(E1874,CPI!A:A,CPI!B:B)</f>
        <v>136.19999999999999</v>
      </c>
      <c r="R1874" s="12">
        <f>P1874*(CPI!$B$112/Movie!Q1874)</f>
        <v>14320756.822320117</v>
      </c>
      <c r="S1874" t="s">
        <v>2011</v>
      </c>
      <c r="T1874">
        <v>104</v>
      </c>
    </row>
    <row r="1875" spans="1:20" x14ac:dyDescent="0.3">
      <c r="A1875" t="s">
        <v>6284</v>
      </c>
      <c r="B1875" t="str">
        <f t="shared" si="87"/>
        <v>PG-13</v>
      </c>
      <c r="C1875" t="s">
        <v>1984</v>
      </c>
      <c r="D1875" t="s">
        <v>26</v>
      </c>
      <c r="E1875">
        <v>1991</v>
      </c>
      <c r="F1875" s="22">
        <f t="shared" si="88"/>
        <v>33239</v>
      </c>
      <c r="G1875" t="s">
        <v>5917</v>
      </c>
      <c r="H1875">
        <f t="shared" si="89"/>
        <v>5.9</v>
      </c>
      <c r="I1875">
        <v>5.9</v>
      </c>
      <c r="J1875">
        <v>27000</v>
      </c>
      <c r="K1875" t="s">
        <v>6285</v>
      </c>
      <c r="L1875" t="s">
        <v>6286</v>
      </c>
      <c r="M1875" t="s">
        <v>1514</v>
      </c>
      <c r="N1875" t="s">
        <v>15</v>
      </c>
      <c r="O1875">
        <v>6788000</v>
      </c>
      <c r="P1875">
        <v>13878411</v>
      </c>
      <c r="Q1875">
        <f>_xlfn.XLOOKUP(E1875,CPI!A:A,CPI!B:B)</f>
        <v>136.19999999999999</v>
      </c>
      <c r="R1875" s="12">
        <f>P1875*(CPI!$B$112/Movie!Q1875)</f>
        <v>31048104.491189428</v>
      </c>
      <c r="S1875" t="s">
        <v>204</v>
      </c>
      <c r="T1875">
        <v>103</v>
      </c>
    </row>
    <row r="1876" spans="1:20" x14ac:dyDescent="0.3">
      <c r="A1876" t="s">
        <v>6287</v>
      </c>
      <c r="B1876" t="str">
        <f t="shared" si="87"/>
        <v>PG-13</v>
      </c>
      <c r="C1876" t="s">
        <v>1984</v>
      </c>
      <c r="D1876" t="s">
        <v>19</v>
      </c>
      <c r="E1876">
        <v>1991</v>
      </c>
      <c r="F1876" s="22">
        <f t="shared" si="88"/>
        <v>33239</v>
      </c>
      <c r="G1876" t="s">
        <v>6288</v>
      </c>
      <c r="H1876">
        <f t="shared" si="89"/>
        <v>6.8</v>
      </c>
      <c r="I1876">
        <v>6.8</v>
      </c>
      <c r="J1876">
        <v>102000</v>
      </c>
      <c r="K1876" t="s">
        <v>27</v>
      </c>
      <c r="L1876" t="s">
        <v>27</v>
      </c>
      <c r="M1876" t="s">
        <v>3243</v>
      </c>
      <c r="N1876" t="s">
        <v>15</v>
      </c>
      <c r="O1876">
        <v>26000000</v>
      </c>
      <c r="P1876">
        <v>181096164</v>
      </c>
      <c r="Q1876">
        <f>_xlfn.XLOOKUP(E1876,CPI!A:A,CPI!B:B)</f>
        <v>136.19999999999999</v>
      </c>
      <c r="R1876" s="12">
        <f>P1876*(CPI!$B$112/Movie!Q1876)</f>
        <v>405139509.33039647</v>
      </c>
      <c r="S1876" t="s">
        <v>165</v>
      </c>
      <c r="T1876">
        <v>84</v>
      </c>
    </row>
    <row r="1877" spans="1:20" x14ac:dyDescent="0.3">
      <c r="A1877" t="s">
        <v>6289</v>
      </c>
      <c r="B1877" t="str">
        <f t="shared" si="87"/>
        <v>R</v>
      </c>
      <c r="C1877" t="s">
        <v>1</v>
      </c>
      <c r="D1877" t="s">
        <v>19</v>
      </c>
      <c r="E1877">
        <v>1991</v>
      </c>
      <c r="F1877" s="22">
        <f t="shared" si="88"/>
        <v>33239</v>
      </c>
      <c r="G1877" t="s">
        <v>5917</v>
      </c>
      <c r="H1877">
        <f t="shared" si="89"/>
        <v>5.8</v>
      </c>
      <c r="I1877">
        <v>5.8</v>
      </c>
      <c r="J1877">
        <v>54000</v>
      </c>
      <c r="K1877" t="s">
        <v>4471</v>
      </c>
      <c r="L1877" t="s">
        <v>4443</v>
      </c>
      <c r="M1877" t="s">
        <v>4443</v>
      </c>
      <c r="N1877" t="s">
        <v>15</v>
      </c>
      <c r="O1877">
        <v>65000000</v>
      </c>
      <c r="P1877">
        <v>17218080</v>
      </c>
      <c r="Q1877">
        <f>_xlfn.XLOOKUP(E1877,CPI!A:A,CPI!B:B)</f>
        <v>136.19999999999999</v>
      </c>
      <c r="R1877" s="12">
        <f>P1877*(CPI!$B$112/Movie!Q1877)</f>
        <v>38519449.162995592</v>
      </c>
      <c r="S1877" t="s">
        <v>2085</v>
      </c>
      <c r="T1877">
        <v>100</v>
      </c>
    </row>
    <row r="1878" spans="1:20" x14ac:dyDescent="0.3">
      <c r="A1878" t="s">
        <v>6290</v>
      </c>
      <c r="B1878" t="str">
        <f t="shared" si="87"/>
        <v>R</v>
      </c>
      <c r="C1878" t="s">
        <v>1</v>
      </c>
      <c r="D1878" t="s">
        <v>2</v>
      </c>
      <c r="E1878">
        <v>1991</v>
      </c>
      <c r="F1878" s="22">
        <f t="shared" si="88"/>
        <v>33239</v>
      </c>
      <c r="G1878" t="s">
        <v>6291</v>
      </c>
      <c r="H1878">
        <f t="shared" si="89"/>
        <v>6.7</v>
      </c>
      <c r="I1878">
        <v>6.7</v>
      </c>
      <c r="J1878">
        <v>17000</v>
      </c>
      <c r="K1878" t="s">
        <v>1585</v>
      </c>
      <c r="L1878" t="s">
        <v>1810</v>
      </c>
      <c r="M1878" t="s">
        <v>1585</v>
      </c>
      <c r="N1878" t="s">
        <v>15</v>
      </c>
      <c r="O1878">
        <v>30000000</v>
      </c>
      <c r="P1878">
        <v>74787599</v>
      </c>
      <c r="Q1878">
        <f>_xlfn.XLOOKUP(E1878,CPI!A:A,CPI!B:B)</f>
        <v>136.19999999999999</v>
      </c>
      <c r="R1878" s="12">
        <f>P1878*(CPI!$B$112/Movie!Q1878)</f>
        <v>167311170.45007342</v>
      </c>
      <c r="S1878" t="s">
        <v>16</v>
      </c>
      <c r="T1878">
        <v>132</v>
      </c>
    </row>
    <row r="1879" spans="1:20" x14ac:dyDescent="0.3">
      <c r="A1879" t="s">
        <v>6292</v>
      </c>
      <c r="B1879" t="str">
        <f t="shared" si="87"/>
        <v>R</v>
      </c>
      <c r="C1879" t="s">
        <v>1</v>
      </c>
      <c r="D1879" t="s">
        <v>26</v>
      </c>
      <c r="E1879">
        <v>1991</v>
      </c>
      <c r="F1879" s="22">
        <f t="shared" si="88"/>
        <v>33239</v>
      </c>
      <c r="G1879" t="s">
        <v>6293</v>
      </c>
      <c r="H1879">
        <f t="shared" si="89"/>
        <v>7.7</v>
      </c>
      <c r="I1879">
        <v>7.7</v>
      </c>
      <c r="J1879">
        <v>116000</v>
      </c>
      <c r="K1879" t="s">
        <v>2079</v>
      </c>
      <c r="L1879" t="s">
        <v>2079</v>
      </c>
      <c r="M1879" t="s">
        <v>6294</v>
      </c>
      <c r="N1879" t="s">
        <v>7</v>
      </c>
      <c r="O1879">
        <v>9000000</v>
      </c>
      <c r="P1879">
        <v>6153939</v>
      </c>
      <c r="Q1879">
        <f>_xlfn.XLOOKUP(E1879,CPI!A:A,CPI!B:B)</f>
        <v>136.19999999999999</v>
      </c>
      <c r="R1879" s="12">
        <f>P1879*(CPI!$B$112/Movie!Q1879)</f>
        <v>13767292.314977974</v>
      </c>
      <c r="S1879" t="s">
        <v>3864</v>
      </c>
      <c r="T1879">
        <v>116</v>
      </c>
    </row>
    <row r="1880" spans="1:20" x14ac:dyDescent="0.3">
      <c r="A1880" t="s">
        <v>6295</v>
      </c>
      <c r="B1880" t="str">
        <f t="shared" si="87"/>
        <v>PG-13</v>
      </c>
      <c r="C1880" t="s">
        <v>1984</v>
      </c>
      <c r="D1880" t="s">
        <v>26</v>
      </c>
      <c r="E1880">
        <v>1991</v>
      </c>
      <c r="F1880" s="22">
        <f t="shared" si="88"/>
        <v>33239</v>
      </c>
      <c r="G1880" t="s">
        <v>5978</v>
      </c>
      <c r="H1880">
        <f t="shared" si="89"/>
        <v>5.0999999999999996</v>
      </c>
      <c r="I1880">
        <v>5.0999999999999996</v>
      </c>
      <c r="J1880">
        <v>23000</v>
      </c>
      <c r="K1880" t="s">
        <v>44</v>
      </c>
      <c r="L1880" t="s">
        <v>6296</v>
      </c>
      <c r="M1880" t="s">
        <v>34</v>
      </c>
      <c r="N1880" t="s">
        <v>15</v>
      </c>
      <c r="O1880">
        <v>40000000</v>
      </c>
      <c r="P1880">
        <v>8479793</v>
      </c>
      <c r="Q1880">
        <f>_xlfn.XLOOKUP(E1880,CPI!A:A,CPI!B:B)</f>
        <v>136.19999999999999</v>
      </c>
      <c r="R1880" s="12">
        <f>P1880*(CPI!$B$112/Movie!Q1880)</f>
        <v>18970579.494126286</v>
      </c>
      <c r="S1880" t="s">
        <v>4000</v>
      </c>
      <c r="T1880">
        <v>94</v>
      </c>
    </row>
    <row r="1881" spans="1:20" x14ac:dyDescent="0.3">
      <c r="A1881" t="s">
        <v>6297</v>
      </c>
      <c r="B1881" t="str">
        <f t="shared" si="87"/>
        <v>PG</v>
      </c>
      <c r="C1881" t="s">
        <v>18</v>
      </c>
      <c r="D1881" t="s">
        <v>26</v>
      </c>
      <c r="E1881">
        <v>1991</v>
      </c>
      <c r="F1881" s="22">
        <f t="shared" si="88"/>
        <v>33239</v>
      </c>
      <c r="G1881" t="s">
        <v>6298</v>
      </c>
      <c r="H1881">
        <f t="shared" si="89"/>
        <v>7</v>
      </c>
      <c r="I1881">
        <v>7</v>
      </c>
      <c r="J1881">
        <v>65000</v>
      </c>
      <c r="K1881" t="s">
        <v>2206</v>
      </c>
      <c r="L1881" t="s">
        <v>6299</v>
      </c>
      <c r="M1881" t="s">
        <v>531</v>
      </c>
      <c r="N1881" t="s">
        <v>15</v>
      </c>
      <c r="O1881">
        <v>35000000</v>
      </c>
      <c r="P1881">
        <v>63707829</v>
      </c>
      <c r="Q1881">
        <f>_xlfn.XLOOKUP(E1881,CPI!A:A,CPI!B:B)</f>
        <v>136.19999999999999</v>
      </c>
      <c r="R1881" s="12">
        <f>P1881*(CPI!$B$112/Movie!Q1881)</f>
        <v>142524049.16519824</v>
      </c>
      <c r="S1881" t="s">
        <v>2077</v>
      </c>
      <c r="T1881">
        <v>99</v>
      </c>
    </row>
    <row r="1882" spans="1:20" x14ac:dyDescent="0.3">
      <c r="A1882" t="s">
        <v>6300</v>
      </c>
      <c r="B1882" t="str">
        <f t="shared" si="87"/>
        <v>R</v>
      </c>
      <c r="C1882" t="s">
        <v>1</v>
      </c>
      <c r="D1882" t="s">
        <v>2</v>
      </c>
      <c r="E1882">
        <v>1991</v>
      </c>
      <c r="F1882" s="22">
        <f t="shared" si="88"/>
        <v>33239</v>
      </c>
      <c r="G1882" t="s">
        <v>6301</v>
      </c>
      <c r="H1882">
        <f t="shared" si="89"/>
        <v>7</v>
      </c>
      <c r="I1882">
        <v>7</v>
      </c>
      <c r="J1882">
        <v>48000</v>
      </c>
      <c r="K1882" t="s">
        <v>566</v>
      </c>
      <c r="L1882" t="s">
        <v>6302</v>
      </c>
      <c r="M1882" t="s">
        <v>1784</v>
      </c>
      <c r="N1882" t="s">
        <v>180</v>
      </c>
      <c r="O1882">
        <v>16000000</v>
      </c>
      <c r="P1882">
        <v>2641357</v>
      </c>
      <c r="Q1882">
        <f>_xlfn.XLOOKUP(E1882,CPI!A:A,CPI!B:B)</f>
        <v>136.19999999999999</v>
      </c>
      <c r="R1882" s="12">
        <f>P1882*(CPI!$B$112/Movie!Q1882)</f>
        <v>5909115.1093979441</v>
      </c>
      <c r="S1882" t="s">
        <v>1771</v>
      </c>
      <c r="T1882">
        <v>115</v>
      </c>
    </row>
    <row r="1883" spans="1:20" x14ac:dyDescent="0.3">
      <c r="A1883" t="s">
        <v>6303</v>
      </c>
      <c r="B1883" t="str">
        <f t="shared" si="87"/>
        <v>PG</v>
      </c>
      <c r="C1883" t="s">
        <v>18</v>
      </c>
      <c r="D1883" t="s">
        <v>19</v>
      </c>
      <c r="E1883">
        <v>1991</v>
      </c>
      <c r="F1883" s="22">
        <f t="shared" si="88"/>
        <v>33239</v>
      </c>
      <c r="G1883" t="s">
        <v>6304</v>
      </c>
      <c r="H1883">
        <f t="shared" si="89"/>
        <v>6</v>
      </c>
      <c r="I1883">
        <v>6</v>
      </c>
      <c r="J1883">
        <v>53000</v>
      </c>
      <c r="K1883" t="s">
        <v>444</v>
      </c>
      <c r="L1883" t="s">
        <v>5662</v>
      </c>
      <c r="M1883" t="s">
        <v>6305</v>
      </c>
      <c r="N1883" t="s">
        <v>15</v>
      </c>
      <c r="O1883">
        <v>25000000</v>
      </c>
      <c r="P1883">
        <v>78656813</v>
      </c>
      <c r="Q1883">
        <f>_xlfn.XLOOKUP(E1883,CPI!A:A,CPI!B:B)</f>
        <v>136.19999999999999</v>
      </c>
      <c r="R1883" s="12">
        <f>P1883*(CPI!$B$112/Movie!Q1883)</f>
        <v>175967187.37958884</v>
      </c>
      <c r="S1883" t="s">
        <v>539</v>
      </c>
      <c r="T1883">
        <v>88</v>
      </c>
    </row>
    <row r="1884" spans="1:20" x14ac:dyDescent="0.3">
      <c r="A1884" t="s">
        <v>6306</v>
      </c>
      <c r="B1884" t="str">
        <f t="shared" si="87"/>
        <v>PG-13</v>
      </c>
      <c r="C1884" t="s">
        <v>1984</v>
      </c>
      <c r="D1884" t="s">
        <v>26</v>
      </c>
      <c r="E1884">
        <v>1991</v>
      </c>
      <c r="F1884" s="22">
        <f t="shared" si="88"/>
        <v>33239</v>
      </c>
      <c r="G1884" t="s">
        <v>6307</v>
      </c>
      <c r="H1884">
        <f t="shared" si="89"/>
        <v>6.9</v>
      </c>
      <c r="I1884">
        <v>6.9</v>
      </c>
      <c r="J1884">
        <v>108000</v>
      </c>
      <c r="K1884" t="s">
        <v>4503</v>
      </c>
      <c r="L1884" t="s">
        <v>27</v>
      </c>
      <c r="M1884" t="s">
        <v>179</v>
      </c>
      <c r="N1884" t="s">
        <v>15</v>
      </c>
      <c r="O1884">
        <v>23000000</v>
      </c>
      <c r="P1884">
        <v>86930411</v>
      </c>
      <c r="Q1884">
        <f>_xlfn.XLOOKUP(E1884,CPI!A:A,CPI!B:B)</f>
        <v>136.19999999999999</v>
      </c>
      <c r="R1884" s="12">
        <f>P1884*(CPI!$B$112/Movie!Q1884)</f>
        <v>194476477.47209984</v>
      </c>
      <c r="S1884" t="s">
        <v>29</v>
      </c>
      <c r="T1884">
        <v>85</v>
      </c>
    </row>
    <row r="1885" spans="1:20" x14ac:dyDescent="0.3">
      <c r="A1885" t="s">
        <v>6308</v>
      </c>
      <c r="B1885" t="str">
        <f t="shared" si="87"/>
        <v>R</v>
      </c>
      <c r="C1885" t="s">
        <v>1</v>
      </c>
      <c r="D1885" t="s">
        <v>19</v>
      </c>
      <c r="E1885">
        <v>1991</v>
      </c>
      <c r="F1885" s="22">
        <f t="shared" si="88"/>
        <v>33239</v>
      </c>
      <c r="G1885" t="s">
        <v>6309</v>
      </c>
      <c r="H1885">
        <f t="shared" si="89"/>
        <v>5.6</v>
      </c>
      <c r="I1885">
        <v>5.6</v>
      </c>
      <c r="J1885">
        <v>39000</v>
      </c>
      <c r="K1885" t="s">
        <v>4414</v>
      </c>
      <c r="L1885" t="s">
        <v>4414</v>
      </c>
      <c r="M1885" t="s">
        <v>4523</v>
      </c>
      <c r="N1885" t="s">
        <v>15</v>
      </c>
      <c r="O1885">
        <v>15000000</v>
      </c>
      <c r="P1885">
        <v>30102717</v>
      </c>
      <c r="Q1885">
        <f>_xlfn.XLOOKUP(E1885,CPI!A:A,CPI!B:B)</f>
        <v>136.19999999999999</v>
      </c>
      <c r="R1885" s="12">
        <f>P1885*(CPI!$B$112/Movie!Q1885)</f>
        <v>67344330.909691632</v>
      </c>
      <c r="S1885" t="s">
        <v>6310</v>
      </c>
      <c r="T1885">
        <v>110</v>
      </c>
    </row>
    <row r="1886" spans="1:20" x14ac:dyDescent="0.3">
      <c r="A1886" t="s">
        <v>6311</v>
      </c>
      <c r="B1886" t="str">
        <f t="shared" si="87"/>
        <v>R</v>
      </c>
      <c r="C1886" t="s">
        <v>1</v>
      </c>
      <c r="D1886" t="s">
        <v>26</v>
      </c>
      <c r="E1886">
        <v>1991</v>
      </c>
      <c r="F1886" s="22">
        <f t="shared" si="88"/>
        <v>33239</v>
      </c>
      <c r="G1886" t="s">
        <v>6312</v>
      </c>
      <c r="H1886">
        <f t="shared" si="89"/>
        <v>7.6</v>
      </c>
      <c r="I1886">
        <v>7.6</v>
      </c>
      <c r="J1886">
        <v>34000</v>
      </c>
      <c r="K1886" t="s">
        <v>100</v>
      </c>
      <c r="L1886" t="s">
        <v>6313</v>
      </c>
      <c r="M1886" t="s">
        <v>6314</v>
      </c>
      <c r="N1886" t="s">
        <v>3140</v>
      </c>
      <c r="O1886">
        <v>12000000</v>
      </c>
      <c r="P1886">
        <v>14919570</v>
      </c>
      <c r="Q1886">
        <f>_xlfn.XLOOKUP(E1886,CPI!A:A,CPI!B:B)</f>
        <v>136.19999999999999</v>
      </c>
      <c r="R1886" s="12">
        <f>P1886*(CPI!$B$112/Movie!Q1886)</f>
        <v>33377334.647577092</v>
      </c>
      <c r="S1886" t="s">
        <v>6315</v>
      </c>
      <c r="T1886">
        <v>118</v>
      </c>
    </row>
    <row r="1887" spans="1:20" x14ac:dyDescent="0.3">
      <c r="A1887" t="s">
        <v>6316</v>
      </c>
      <c r="B1887" t="str">
        <f t="shared" si="87"/>
        <v>PG-13</v>
      </c>
      <c r="C1887" t="s">
        <v>1984</v>
      </c>
      <c r="D1887" t="s">
        <v>2</v>
      </c>
      <c r="E1887">
        <v>1991</v>
      </c>
      <c r="F1887" s="22">
        <f t="shared" si="88"/>
        <v>33239</v>
      </c>
      <c r="G1887" t="s">
        <v>6317</v>
      </c>
      <c r="H1887">
        <f t="shared" si="89"/>
        <v>7.3</v>
      </c>
      <c r="I1887">
        <v>7.3</v>
      </c>
      <c r="J1887">
        <v>16000</v>
      </c>
      <c r="K1887" t="s">
        <v>1266</v>
      </c>
      <c r="L1887" t="s">
        <v>6318</v>
      </c>
      <c r="M1887" t="s">
        <v>2142</v>
      </c>
      <c r="N1887" t="s">
        <v>15</v>
      </c>
      <c r="P1887">
        <v>2853801</v>
      </c>
      <c r="Q1887">
        <f>_xlfn.XLOOKUP(E1887,CPI!A:A,CPI!B:B)</f>
        <v>136.19999999999999</v>
      </c>
      <c r="R1887" s="12">
        <f>P1887*(CPI!$B$112/Movie!Q1887)</f>
        <v>6384384.4691629959</v>
      </c>
      <c r="S1887" t="s">
        <v>103</v>
      </c>
      <c r="T1887">
        <v>99</v>
      </c>
    </row>
    <row r="1888" spans="1:20" x14ac:dyDescent="0.3">
      <c r="A1888" t="s">
        <v>6319</v>
      </c>
      <c r="B1888" t="str">
        <f t="shared" si="87"/>
        <v>R</v>
      </c>
      <c r="C1888" t="s">
        <v>1</v>
      </c>
      <c r="D1888" t="s">
        <v>2</v>
      </c>
      <c r="E1888">
        <v>1991</v>
      </c>
      <c r="F1888" s="22">
        <f t="shared" si="88"/>
        <v>33239</v>
      </c>
      <c r="G1888" t="s">
        <v>6212</v>
      </c>
      <c r="H1888">
        <f t="shared" si="89"/>
        <v>7.8</v>
      </c>
      <c r="I1888">
        <v>7.8</v>
      </c>
      <c r="J1888">
        <v>44000</v>
      </c>
      <c r="K1888" t="s">
        <v>6320</v>
      </c>
      <c r="L1888" t="s">
        <v>6320</v>
      </c>
      <c r="M1888" t="s">
        <v>6321</v>
      </c>
      <c r="N1888" t="s">
        <v>437</v>
      </c>
      <c r="P1888">
        <v>2175939</v>
      </c>
      <c r="Q1888">
        <f>_xlfn.XLOOKUP(E1888,CPI!A:A,CPI!B:B)</f>
        <v>136.19999999999999</v>
      </c>
      <c r="R1888" s="12">
        <f>P1888*(CPI!$B$112/Movie!Q1888)</f>
        <v>4867904.6497797351</v>
      </c>
      <c r="S1888" t="s">
        <v>6322</v>
      </c>
      <c r="T1888">
        <v>98</v>
      </c>
    </row>
    <row r="1889" spans="1:20" x14ac:dyDescent="0.3">
      <c r="A1889" t="s">
        <v>6323</v>
      </c>
      <c r="B1889" t="str">
        <f t="shared" si="87"/>
        <v>R</v>
      </c>
      <c r="C1889" t="s">
        <v>1</v>
      </c>
      <c r="D1889" t="s">
        <v>19</v>
      </c>
      <c r="E1889">
        <v>1991</v>
      </c>
      <c r="F1889" s="22">
        <f t="shared" si="88"/>
        <v>33239</v>
      </c>
      <c r="G1889" t="s">
        <v>6108</v>
      </c>
      <c r="H1889">
        <f t="shared" si="89"/>
        <v>6.7</v>
      </c>
      <c r="I1889">
        <v>6.7</v>
      </c>
      <c r="J1889">
        <v>33000</v>
      </c>
      <c r="K1889" t="s">
        <v>3096</v>
      </c>
      <c r="L1889" t="s">
        <v>6324</v>
      </c>
      <c r="M1889" t="s">
        <v>6325</v>
      </c>
      <c r="N1889" t="s">
        <v>15</v>
      </c>
      <c r="O1889">
        <v>8000000</v>
      </c>
      <c r="P1889">
        <v>47624353</v>
      </c>
      <c r="Q1889">
        <f>_xlfn.XLOOKUP(E1889,CPI!A:A,CPI!B:B)</f>
        <v>136.19999999999999</v>
      </c>
      <c r="R1889" s="12">
        <f>P1889*(CPI!$B$112/Movie!Q1889)</f>
        <v>106542880.75697504</v>
      </c>
      <c r="S1889" t="s">
        <v>8</v>
      </c>
      <c r="T1889">
        <v>97</v>
      </c>
    </row>
    <row r="1890" spans="1:20" x14ac:dyDescent="0.3">
      <c r="A1890" t="s">
        <v>6326</v>
      </c>
      <c r="B1890" t="str">
        <f t="shared" si="87"/>
        <v>R</v>
      </c>
      <c r="C1890" t="s">
        <v>1</v>
      </c>
      <c r="D1890" t="s">
        <v>19</v>
      </c>
      <c r="E1890">
        <v>1991</v>
      </c>
      <c r="F1890" s="22">
        <f t="shared" si="88"/>
        <v>33239</v>
      </c>
      <c r="G1890" t="s">
        <v>6327</v>
      </c>
      <c r="H1890">
        <f t="shared" si="89"/>
        <v>6.6</v>
      </c>
      <c r="I1890">
        <v>6.6</v>
      </c>
      <c r="J1890">
        <v>20000</v>
      </c>
      <c r="K1890" t="s">
        <v>2020</v>
      </c>
      <c r="L1890" t="s">
        <v>6328</v>
      </c>
      <c r="M1890" t="s">
        <v>2548</v>
      </c>
      <c r="N1890" t="s">
        <v>15</v>
      </c>
      <c r="O1890">
        <v>10000000</v>
      </c>
      <c r="P1890">
        <v>15073942</v>
      </c>
      <c r="Q1890">
        <f>_xlfn.XLOOKUP(E1890,CPI!A:A,CPI!B:B)</f>
        <v>136.19999999999999</v>
      </c>
      <c r="R1890" s="12">
        <f>P1890*(CPI!$B$112/Movie!Q1890)</f>
        <v>33722688.160058737</v>
      </c>
      <c r="S1890" t="s">
        <v>2085</v>
      </c>
      <c r="T1890">
        <v>111</v>
      </c>
    </row>
    <row r="1891" spans="1:20" x14ac:dyDescent="0.3">
      <c r="A1891" t="s">
        <v>6329</v>
      </c>
      <c r="B1891" t="str">
        <f t="shared" si="87"/>
        <v>R</v>
      </c>
      <c r="C1891" t="s">
        <v>1</v>
      </c>
      <c r="D1891" t="s">
        <v>26</v>
      </c>
      <c r="E1891">
        <v>1991</v>
      </c>
      <c r="F1891" s="22">
        <f t="shared" si="88"/>
        <v>33239</v>
      </c>
      <c r="G1891" t="s">
        <v>6330</v>
      </c>
      <c r="H1891">
        <f t="shared" si="89"/>
        <v>6.4</v>
      </c>
      <c r="I1891">
        <v>6.4</v>
      </c>
      <c r="J1891">
        <v>32000</v>
      </c>
      <c r="K1891" t="s">
        <v>680</v>
      </c>
      <c r="L1891" t="s">
        <v>680</v>
      </c>
      <c r="M1891" t="s">
        <v>6331</v>
      </c>
      <c r="N1891" t="s">
        <v>15</v>
      </c>
      <c r="O1891">
        <v>6000000</v>
      </c>
      <c r="P1891">
        <v>31347154</v>
      </c>
      <c r="Q1891">
        <f>_xlfn.XLOOKUP(E1891,CPI!A:A,CPI!B:B)</f>
        <v>136.19999999999999</v>
      </c>
      <c r="R1891" s="12">
        <f>P1891*(CPI!$B$112/Movie!Q1891)</f>
        <v>70128324.697503671</v>
      </c>
      <c r="S1891" t="s">
        <v>46</v>
      </c>
      <c r="T1891">
        <v>102</v>
      </c>
    </row>
    <row r="1892" spans="1:20" x14ac:dyDescent="0.3">
      <c r="A1892" t="s">
        <v>6332</v>
      </c>
      <c r="B1892" t="str">
        <f t="shared" si="87"/>
        <v>PG-13</v>
      </c>
      <c r="C1892" t="s">
        <v>1984</v>
      </c>
      <c r="D1892" t="s">
        <v>2</v>
      </c>
      <c r="E1892">
        <v>1991</v>
      </c>
      <c r="F1892" s="22">
        <f t="shared" si="88"/>
        <v>33239</v>
      </c>
      <c r="G1892" t="s">
        <v>6333</v>
      </c>
      <c r="H1892">
        <f t="shared" si="89"/>
        <v>6.7</v>
      </c>
      <c r="I1892">
        <v>6.7</v>
      </c>
      <c r="J1892">
        <v>30000</v>
      </c>
      <c r="K1892" t="s">
        <v>459</v>
      </c>
      <c r="L1892" t="s">
        <v>6334</v>
      </c>
      <c r="M1892" t="s">
        <v>482</v>
      </c>
      <c r="N1892" t="s">
        <v>15</v>
      </c>
      <c r="O1892">
        <v>25000000</v>
      </c>
      <c r="P1892">
        <v>43001500</v>
      </c>
      <c r="Q1892">
        <f>_xlfn.XLOOKUP(E1892,CPI!A:A,CPI!B:B)</f>
        <v>136.19999999999999</v>
      </c>
      <c r="R1892" s="12">
        <f>P1892*(CPI!$B$112/Movie!Q1892)</f>
        <v>96200859.397944197</v>
      </c>
      <c r="S1892" t="s">
        <v>29</v>
      </c>
      <c r="T1892">
        <v>108</v>
      </c>
    </row>
    <row r="1893" spans="1:20" x14ac:dyDescent="0.3">
      <c r="A1893" t="s">
        <v>6335</v>
      </c>
      <c r="B1893" t="str">
        <f t="shared" si="87"/>
        <v>R</v>
      </c>
      <c r="C1893" t="s">
        <v>1</v>
      </c>
      <c r="D1893" t="s">
        <v>48</v>
      </c>
      <c r="E1893">
        <v>1991</v>
      </c>
      <c r="F1893" s="22">
        <f t="shared" si="88"/>
        <v>33239</v>
      </c>
      <c r="G1893" t="s">
        <v>6176</v>
      </c>
      <c r="H1893">
        <f t="shared" si="89"/>
        <v>6.8</v>
      </c>
      <c r="I1893">
        <v>6.8</v>
      </c>
      <c r="J1893">
        <v>27000</v>
      </c>
      <c r="K1893" t="s">
        <v>1112</v>
      </c>
      <c r="L1893" t="s">
        <v>1894</v>
      </c>
      <c r="M1893" t="s">
        <v>585</v>
      </c>
      <c r="N1893" t="s">
        <v>15</v>
      </c>
      <c r="O1893">
        <v>30000000</v>
      </c>
      <c r="P1893">
        <v>49114016</v>
      </c>
      <c r="Q1893">
        <f>_xlfn.XLOOKUP(E1893,CPI!A:A,CPI!B:B)</f>
        <v>136.19999999999999</v>
      </c>
      <c r="R1893" s="12">
        <f>P1893*(CPI!$B$112/Movie!Q1893)</f>
        <v>109875482.19676946</v>
      </c>
      <c r="S1893" t="s">
        <v>2085</v>
      </c>
      <c r="T1893">
        <v>136</v>
      </c>
    </row>
    <row r="1894" spans="1:20" x14ac:dyDescent="0.3">
      <c r="A1894" t="s">
        <v>6336</v>
      </c>
      <c r="B1894" t="str">
        <f t="shared" si="87"/>
        <v>PG-13</v>
      </c>
      <c r="C1894" t="s">
        <v>1984</v>
      </c>
      <c r="D1894" t="s">
        <v>26</v>
      </c>
      <c r="E1894">
        <v>1991</v>
      </c>
      <c r="F1894" s="22">
        <f t="shared" si="88"/>
        <v>33239</v>
      </c>
      <c r="G1894" t="s">
        <v>6274</v>
      </c>
      <c r="H1894">
        <f t="shared" si="89"/>
        <v>6.2</v>
      </c>
      <c r="I1894">
        <v>6.2</v>
      </c>
      <c r="J1894">
        <v>34000</v>
      </c>
      <c r="K1894" t="s">
        <v>5252</v>
      </c>
      <c r="L1894" t="s">
        <v>6337</v>
      </c>
      <c r="M1894" t="s">
        <v>2551</v>
      </c>
      <c r="N1894" t="s">
        <v>15</v>
      </c>
      <c r="O1894">
        <v>20000000</v>
      </c>
      <c r="P1894">
        <v>54830779</v>
      </c>
      <c r="Q1894">
        <f>_xlfn.XLOOKUP(E1894,CPI!A:A,CPI!B:B)</f>
        <v>136.19999999999999</v>
      </c>
      <c r="R1894" s="12">
        <f>P1894*(CPI!$B$112/Movie!Q1894)</f>
        <v>122664745.67767988</v>
      </c>
      <c r="S1894" t="s">
        <v>8</v>
      </c>
      <c r="T1894">
        <v>104</v>
      </c>
    </row>
    <row r="1895" spans="1:20" x14ac:dyDescent="0.3">
      <c r="A1895" t="s">
        <v>6338</v>
      </c>
      <c r="B1895" t="str">
        <f t="shared" si="87"/>
        <v>R</v>
      </c>
      <c r="C1895" t="s">
        <v>1</v>
      </c>
      <c r="D1895" t="s">
        <v>26</v>
      </c>
      <c r="E1895">
        <v>1991</v>
      </c>
      <c r="F1895" s="22">
        <f t="shared" si="88"/>
        <v>33239</v>
      </c>
      <c r="G1895" t="s">
        <v>6339</v>
      </c>
      <c r="H1895">
        <f t="shared" si="89"/>
        <v>7.6</v>
      </c>
      <c r="I1895">
        <v>7.6</v>
      </c>
      <c r="J1895">
        <v>82000</v>
      </c>
      <c r="K1895" t="s">
        <v>6340</v>
      </c>
      <c r="L1895" t="s">
        <v>6341</v>
      </c>
      <c r="M1895" t="s">
        <v>6342</v>
      </c>
      <c r="N1895" t="s">
        <v>437</v>
      </c>
      <c r="P1895">
        <v>1794187</v>
      </c>
      <c r="Q1895">
        <f>_xlfn.XLOOKUP(E1895,CPI!A:A,CPI!B:B)</f>
        <v>136.19999999999999</v>
      </c>
      <c r="R1895" s="12">
        <f>P1895*(CPI!$B$112/Movie!Q1895)</f>
        <v>4013867.6864904552</v>
      </c>
      <c r="S1895" t="s">
        <v>6343</v>
      </c>
      <c r="T1895">
        <v>99</v>
      </c>
    </row>
    <row r="1896" spans="1:20" x14ac:dyDescent="0.3">
      <c r="A1896" t="s">
        <v>6344</v>
      </c>
      <c r="B1896" t="str">
        <f t="shared" si="87"/>
        <v>R</v>
      </c>
      <c r="C1896" t="s">
        <v>1</v>
      </c>
      <c r="D1896" t="s">
        <v>26</v>
      </c>
      <c r="E1896">
        <v>1991</v>
      </c>
      <c r="F1896" s="22">
        <f t="shared" si="88"/>
        <v>33239</v>
      </c>
      <c r="G1896" t="s">
        <v>6345</v>
      </c>
      <c r="H1896">
        <f t="shared" si="89"/>
        <v>7.7</v>
      </c>
      <c r="I1896">
        <v>7.7</v>
      </c>
      <c r="J1896">
        <v>57000</v>
      </c>
      <c r="K1896" t="s">
        <v>2173</v>
      </c>
      <c r="L1896" t="s">
        <v>2173</v>
      </c>
      <c r="M1896" t="s">
        <v>4473</v>
      </c>
      <c r="N1896" t="s">
        <v>437</v>
      </c>
      <c r="O1896">
        <v>3500000</v>
      </c>
      <c r="P1896">
        <v>2023808</v>
      </c>
      <c r="Q1896">
        <f>_xlfn.XLOOKUP(E1896,CPI!A:A,CPI!B:B)</f>
        <v>136.19999999999999</v>
      </c>
      <c r="R1896" s="12">
        <f>P1896*(CPI!$B$112/Movie!Q1896)</f>
        <v>4527564.5932452278</v>
      </c>
      <c r="S1896" t="s">
        <v>6346</v>
      </c>
      <c r="T1896">
        <v>129</v>
      </c>
    </row>
    <row r="1897" spans="1:20" x14ac:dyDescent="0.3">
      <c r="A1897" t="s">
        <v>6347</v>
      </c>
      <c r="B1897" t="str">
        <f t="shared" si="87"/>
        <v>R</v>
      </c>
      <c r="C1897" t="s">
        <v>1</v>
      </c>
      <c r="D1897" t="s">
        <v>37</v>
      </c>
      <c r="E1897">
        <v>1991</v>
      </c>
      <c r="F1897" s="22">
        <f t="shared" si="88"/>
        <v>33239</v>
      </c>
      <c r="G1897" t="s">
        <v>6348</v>
      </c>
      <c r="H1897">
        <f t="shared" si="89"/>
        <v>5.0999999999999996</v>
      </c>
      <c r="I1897">
        <v>5.0999999999999996</v>
      </c>
      <c r="J1897">
        <v>37000</v>
      </c>
      <c r="K1897" t="s">
        <v>6349</v>
      </c>
      <c r="L1897" t="s">
        <v>4496</v>
      </c>
      <c r="M1897" t="s">
        <v>6350</v>
      </c>
      <c r="N1897" t="s">
        <v>7</v>
      </c>
      <c r="O1897">
        <v>13000000</v>
      </c>
      <c r="P1897">
        <v>20560255</v>
      </c>
      <c r="Q1897">
        <f>_xlfn.XLOOKUP(E1897,CPI!A:A,CPI!B:B)</f>
        <v>136.19999999999999</v>
      </c>
      <c r="R1897" s="12">
        <f>P1897*(CPI!$B$112/Movie!Q1897)</f>
        <v>45996400.135829665</v>
      </c>
      <c r="S1897" t="s">
        <v>46</v>
      </c>
      <c r="T1897">
        <v>90</v>
      </c>
    </row>
    <row r="1898" spans="1:20" x14ac:dyDescent="0.3">
      <c r="A1898" t="s">
        <v>6351</v>
      </c>
      <c r="B1898" t="str">
        <f t="shared" si="87"/>
        <v>R</v>
      </c>
      <c r="C1898" t="s">
        <v>1</v>
      </c>
      <c r="D1898" t="s">
        <v>136</v>
      </c>
      <c r="E1898">
        <v>1991</v>
      </c>
      <c r="F1898" s="22">
        <f t="shared" si="88"/>
        <v>33239</v>
      </c>
      <c r="G1898" t="s">
        <v>6312</v>
      </c>
      <c r="H1898">
        <f t="shared" si="89"/>
        <v>4.9000000000000004</v>
      </c>
      <c r="I1898">
        <v>4.9000000000000004</v>
      </c>
      <c r="J1898">
        <v>43000</v>
      </c>
      <c r="K1898" t="s">
        <v>6352</v>
      </c>
      <c r="L1898" t="s">
        <v>680</v>
      </c>
      <c r="M1898" t="s">
        <v>2647</v>
      </c>
      <c r="N1898" t="s">
        <v>15</v>
      </c>
      <c r="O1898">
        <v>11000000</v>
      </c>
      <c r="P1898">
        <v>34872033</v>
      </c>
      <c r="Q1898">
        <f>_xlfn.XLOOKUP(E1898,CPI!A:A,CPI!B:B)</f>
        <v>136.19999999999999</v>
      </c>
      <c r="R1898" s="12">
        <f>P1898*(CPI!$B$112/Movie!Q1898)</f>
        <v>78014012.151982382</v>
      </c>
      <c r="S1898" t="s">
        <v>2011</v>
      </c>
      <c r="T1898">
        <v>89</v>
      </c>
    </row>
    <row r="1899" spans="1:20" x14ac:dyDescent="0.3">
      <c r="A1899" t="s">
        <v>6353</v>
      </c>
      <c r="B1899" t="str">
        <f t="shared" si="87"/>
        <v>PG</v>
      </c>
      <c r="C1899" t="s">
        <v>18</v>
      </c>
      <c r="D1899" t="s">
        <v>26</v>
      </c>
      <c r="E1899">
        <v>1991</v>
      </c>
      <c r="F1899" s="22">
        <f t="shared" si="88"/>
        <v>33239</v>
      </c>
      <c r="G1899" t="s">
        <v>6327</v>
      </c>
      <c r="H1899">
        <f t="shared" si="89"/>
        <v>6.5</v>
      </c>
      <c r="I1899">
        <v>6.5</v>
      </c>
      <c r="J1899">
        <v>30000</v>
      </c>
      <c r="K1899" t="s">
        <v>43</v>
      </c>
      <c r="L1899" t="s">
        <v>6354</v>
      </c>
      <c r="M1899" t="s">
        <v>746</v>
      </c>
      <c r="N1899" t="s">
        <v>15</v>
      </c>
      <c r="O1899">
        <v>35000000</v>
      </c>
      <c r="P1899">
        <v>23562716</v>
      </c>
      <c r="Q1899">
        <f>_xlfn.XLOOKUP(E1899,CPI!A:A,CPI!B:B)</f>
        <v>136.19999999999999</v>
      </c>
      <c r="R1899" s="12">
        <f>P1899*(CPI!$B$112/Movie!Q1899)</f>
        <v>52713359.509544782</v>
      </c>
      <c r="S1899" t="s">
        <v>6355</v>
      </c>
      <c r="T1899">
        <v>109</v>
      </c>
    </row>
    <row r="1900" spans="1:20" x14ac:dyDescent="0.3">
      <c r="A1900" t="s">
        <v>6356</v>
      </c>
      <c r="B1900" t="str">
        <f t="shared" si="87"/>
        <v>R</v>
      </c>
      <c r="C1900" t="s">
        <v>1</v>
      </c>
      <c r="D1900" t="s">
        <v>2</v>
      </c>
      <c r="E1900">
        <v>1991</v>
      </c>
      <c r="F1900" s="22">
        <f t="shared" si="88"/>
        <v>33239</v>
      </c>
      <c r="G1900" t="s">
        <v>6357</v>
      </c>
      <c r="H1900">
        <f t="shared" si="89"/>
        <v>7.6</v>
      </c>
      <c r="I1900">
        <v>7.6</v>
      </c>
      <c r="J1900">
        <v>13000</v>
      </c>
      <c r="K1900" t="s">
        <v>3431</v>
      </c>
      <c r="L1900" t="s">
        <v>3431</v>
      </c>
      <c r="M1900" t="s">
        <v>6358</v>
      </c>
      <c r="N1900" t="s">
        <v>437</v>
      </c>
      <c r="O1900">
        <v>28000000</v>
      </c>
      <c r="P1900">
        <v>29679</v>
      </c>
      <c r="Q1900">
        <f>_xlfn.XLOOKUP(E1900,CPI!A:A,CPI!B:B)</f>
        <v>136.19999999999999</v>
      </c>
      <c r="R1900" s="12">
        <f>P1900*(CPI!$B$112/Movie!Q1900)</f>
        <v>66396.411894273129</v>
      </c>
      <c r="S1900" t="s">
        <v>2493</v>
      </c>
      <c r="T1900">
        <v>125</v>
      </c>
    </row>
    <row r="1901" spans="1:20" x14ac:dyDescent="0.3">
      <c r="A1901" t="s">
        <v>6359</v>
      </c>
      <c r="B1901" t="str">
        <f t="shared" si="87"/>
        <v>R</v>
      </c>
      <c r="C1901" t="s">
        <v>1</v>
      </c>
      <c r="D1901" t="s">
        <v>19</v>
      </c>
      <c r="E1901">
        <v>1991</v>
      </c>
      <c r="F1901" s="22">
        <f t="shared" si="88"/>
        <v>33239</v>
      </c>
      <c r="G1901" t="s">
        <v>6330</v>
      </c>
      <c r="H1901">
        <f t="shared" si="89"/>
        <v>4.2</v>
      </c>
      <c r="I1901">
        <v>4.2</v>
      </c>
      <c r="J1901">
        <v>44000</v>
      </c>
      <c r="K1901" t="s">
        <v>2318</v>
      </c>
      <c r="L1901" t="s">
        <v>3235</v>
      </c>
      <c r="M1901" t="s">
        <v>2204</v>
      </c>
      <c r="N1901" t="s">
        <v>7</v>
      </c>
      <c r="O1901">
        <v>30000000</v>
      </c>
      <c r="P1901">
        <v>15556340</v>
      </c>
      <c r="Q1901">
        <f>_xlfn.XLOOKUP(E1901,CPI!A:A,CPI!B:B)</f>
        <v>136.19999999999999</v>
      </c>
      <c r="R1901" s="12">
        <f>P1901*(CPI!$B$112/Movie!Q1901)</f>
        <v>34801885.447870776</v>
      </c>
      <c r="S1901" t="s">
        <v>6360</v>
      </c>
      <c r="T1901">
        <v>91</v>
      </c>
    </row>
    <row r="1902" spans="1:20" x14ac:dyDescent="0.3">
      <c r="A1902" t="s">
        <v>6361</v>
      </c>
      <c r="B1902" t="str">
        <f t="shared" si="87"/>
        <v>R</v>
      </c>
      <c r="C1902" t="s">
        <v>1</v>
      </c>
      <c r="D1902" t="s">
        <v>19</v>
      </c>
      <c r="E1902">
        <v>1991</v>
      </c>
      <c r="F1902" s="22">
        <f t="shared" si="88"/>
        <v>33239</v>
      </c>
      <c r="G1902" t="s">
        <v>6298</v>
      </c>
      <c r="H1902">
        <f t="shared" si="89"/>
        <v>6</v>
      </c>
      <c r="I1902">
        <v>6</v>
      </c>
      <c r="J1902">
        <v>7300</v>
      </c>
      <c r="K1902" t="s">
        <v>4749</v>
      </c>
      <c r="L1902" t="s">
        <v>6362</v>
      </c>
      <c r="M1902" t="s">
        <v>6363</v>
      </c>
      <c r="N1902" t="s">
        <v>15</v>
      </c>
      <c r="O1902">
        <v>17000000</v>
      </c>
      <c r="P1902">
        <v>9151887</v>
      </c>
      <c r="Q1902">
        <f>_xlfn.XLOOKUP(E1902,CPI!A:A,CPI!B:B)</f>
        <v>136.19999999999999</v>
      </c>
      <c r="R1902" s="12">
        <f>P1902*(CPI!$B$112/Movie!Q1902)</f>
        <v>20474155.425110132</v>
      </c>
      <c r="S1902" t="s">
        <v>6310</v>
      </c>
      <c r="T1902">
        <v>92</v>
      </c>
    </row>
    <row r="1903" spans="1:20" x14ac:dyDescent="0.3">
      <c r="A1903" t="s">
        <v>6364</v>
      </c>
      <c r="B1903" t="str">
        <f t="shared" si="87"/>
        <v>G</v>
      </c>
      <c r="C1903" t="s">
        <v>322</v>
      </c>
      <c r="D1903" t="s">
        <v>2</v>
      </c>
      <c r="E1903">
        <v>1991</v>
      </c>
      <c r="F1903" s="22">
        <f t="shared" si="88"/>
        <v>33239</v>
      </c>
      <c r="G1903" t="s">
        <v>5917</v>
      </c>
      <c r="H1903">
        <f t="shared" si="89"/>
        <v>7.2</v>
      </c>
      <c r="I1903">
        <v>7.2</v>
      </c>
      <c r="J1903">
        <v>5000</v>
      </c>
      <c r="K1903" t="s">
        <v>561</v>
      </c>
      <c r="L1903" t="s">
        <v>6365</v>
      </c>
      <c r="M1903" t="s">
        <v>6366</v>
      </c>
      <c r="N1903" t="s">
        <v>15</v>
      </c>
      <c r="P1903">
        <v>7294835</v>
      </c>
      <c r="Q1903">
        <f>_xlfn.XLOOKUP(E1903,CPI!A:A,CPI!B:B)</f>
        <v>136.19999999999999</v>
      </c>
      <c r="R1903" s="12">
        <f>P1903*(CPI!$B$112/Movie!Q1903)</f>
        <v>16319649.225403817</v>
      </c>
      <c r="S1903" t="s">
        <v>1709</v>
      </c>
      <c r="T1903">
        <v>88</v>
      </c>
    </row>
    <row r="1904" spans="1:20" x14ac:dyDescent="0.3">
      <c r="A1904" t="s">
        <v>6367</v>
      </c>
      <c r="B1904" t="str">
        <f t="shared" si="87"/>
        <v>R</v>
      </c>
      <c r="C1904" t="s">
        <v>1</v>
      </c>
      <c r="D1904" t="s">
        <v>19</v>
      </c>
      <c r="E1904">
        <v>1991</v>
      </c>
      <c r="F1904" s="22">
        <f t="shared" si="88"/>
        <v>33239</v>
      </c>
      <c r="G1904" t="s">
        <v>6368</v>
      </c>
      <c r="H1904">
        <f t="shared" si="89"/>
        <v>6.1</v>
      </c>
      <c r="I1904">
        <v>6.1</v>
      </c>
      <c r="J1904">
        <v>17000</v>
      </c>
      <c r="K1904" t="s">
        <v>2115</v>
      </c>
      <c r="L1904" t="s">
        <v>6369</v>
      </c>
      <c r="M1904" t="s">
        <v>3881</v>
      </c>
      <c r="N1904" t="s">
        <v>15</v>
      </c>
      <c r="O1904">
        <v>8000000</v>
      </c>
      <c r="P1904">
        <v>2275557</v>
      </c>
      <c r="Q1904">
        <f>_xlfn.XLOOKUP(E1904,CPI!A:A,CPI!B:B)</f>
        <v>136.19999999999999</v>
      </c>
      <c r="R1904" s="12">
        <f>P1904*(CPI!$B$112/Movie!Q1904)</f>
        <v>5090765.1828193832</v>
      </c>
      <c r="S1904" t="s">
        <v>6370</v>
      </c>
      <c r="T1904">
        <v>79</v>
      </c>
    </row>
    <row r="1905" spans="1:20" x14ac:dyDescent="0.3">
      <c r="A1905" t="s">
        <v>6371</v>
      </c>
      <c r="B1905" t="str">
        <f t="shared" si="87"/>
        <v>R</v>
      </c>
      <c r="C1905" t="s">
        <v>1</v>
      </c>
      <c r="D1905" t="s">
        <v>2</v>
      </c>
      <c r="E1905">
        <v>1991</v>
      </c>
      <c r="F1905" s="22">
        <f t="shared" si="88"/>
        <v>33239</v>
      </c>
      <c r="G1905" t="s">
        <v>6256</v>
      </c>
      <c r="H1905">
        <f t="shared" si="89"/>
        <v>6.6</v>
      </c>
      <c r="I1905">
        <v>6.6</v>
      </c>
      <c r="J1905">
        <v>17000</v>
      </c>
      <c r="K1905" t="s">
        <v>3412</v>
      </c>
      <c r="L1905" t="s">
        <v>3412</v>
      </c>
      <c r="M1905" t="s">
        <v>6325</v>
      </c>
      <c r="N1905" t="s">
        <v>15</v>
      </c>
      <c r="O1905">
        <v>14000000</v>
      </c>
      <c r="P1905">
        <v>43882682</v>
      </c>
      <c r="Q1905">
        <f>_xlfn.XLOOKUP(E1905,CPI!A:A,CPI!B:B)</f>
        <v>136.19999999999999</v>
      </c>
      <c r="R1905" s="12">
        <f>P1905*(CPI!$B$112/Movie!Q1905)</f>
        <v>98172196.809104264</v>
      </c>
      <c r="S1905" t="s">
        <v>46</v>
      </c>
      <c r="T1905">
        <v>132</v>
      </c>
    </row>
    <row r="1906" spans="1:20" x14ac:dyDescent="0.3">
      <c r="A1906" t="s">
        <v>6372</v>
      </c>
      <c r="B1906" t="str">
        <f t="shared" si="87"/>
        <v>R</v>
      </c>
      <c r="C1906" t="s">
        <v>1</v>
      </c>
      <c r="D1906" t="s">
        <v>19</v>
      </c>
      <c r="E1906">
        <v>1991</v>
      </c>
      <c r="F1906" s="22">
        <f t="shared" si="88"/>
        <v>33239</v>
      </c>
      <c r="G1906" t="s">
        <v>6368</v>
      </c>
      <c r="H1906">
        <f t="shared" si="89"/>
        <v>6.1</v>
      </c>
      <c r="I1906">
        <v>6.1</v>
      </c>
      <c r="J1906">
        <v>19000</v>
      </c>
      <c r="K1906" t="s">
        <v>2798</v>
      </c>
      <c r="L1906" t="s">
        <v>6373</v>
      </c>
      <c r="M1906" t="s">
        <v>2771</v>
      </c>
      <c r="N1906" t="s">
        <v>15</v>
      </c>
      <c r="O1906">
        <v>23000000</v>
      </c>
      <c r="P1906">
        <v>7434726</v>
      </c>
      <c r="Q1906">
        <f>_xlfn.XLOOKUP(E1906,CPI!A:A,CPI!B:B)</f>
        <v>136.19999999999999</v>
      </c>
      <c r="R1906" s="12">
        <f>P1906*(CPI!$B$112/Movie!Q1906)</f>
        <v>16632606.550660793</v>
      </c>
      <c r="S1906" t="s">
        <v>6374</v>
      </c>
      <c r="T1906">
        <v>98</v>
      </c>
    </row>
    <row r="1907" spans="1:20" x14ac:dyDescent="0.3">
      <c r="A1907" t="s">
        <v>6375</v>
      </c>
      <c r="B1907" t="str">
        <f t="shared" si="87"/>
        <v>PG-13</v>
      </c>
      <c r="C1907" t="s">
        <v>1984</v>
      </c>
      <c r="D1907" t="s">
        <v>2</v>
      </c>
      <c r="E1907">
        <v>1991</v>
      </c>
      <c r="F1907" s="22">
        <f t="shared" si="88"/>
        <v>33239</v>
      </c>
      <c r="G1907" t="s">
        <v>5142</v>
      </c>
      <c r="H1907">
        <f t="shared" si="89"/>
        <v>6.4</v>
      </c>
      <c r="I1907">
        <v>6.4</v>
      </c>
      <c r="J1907">
        <v>13000</v>
      </c>
      <c r="K1907" t="s">
        <v>3192</v>
      </c>
      <c r="L1907" t="s">
        <v>6376</v>
      </c>
      <c r="M1907" t="s">
        <v>888</v>
      </c>
      <c r="N1907" t="s">
        <v>15</v>
      </c>
      <c r="P1907">
        <v>14789113</v>
      </c>
      <c r="Q1907">
        <f>_xlfn.XLOOKUP(E1907,CPI!A:A,CPI!B:B)</f>
        <v>136.19999999999999</v>
      </c>
      <c r="R1907" s="12">
        <f>P1907*(CPI!$B$112/Movie!Q1907)</f>
        <v>33085482.607195299</v>
      </c>
      <c r="S1907" t="s">
        <v>5748</v>
      </c>
      <c r="T1907">
        <v>116</v>
      </c>
    </row>
    <row r="1908" spans="1:20" x14ac:dyDescent="0.3">
      <c r="A1908" t="s">
        <v>6377</v>
      </c>
      <c r="B1908" t="str">
        <f t="shared" si="87"/>
        <v>PG</v>
      </c>
      <c r="C1908" t="s">
        <v>18</v>
      </c>
      <c r="D1908" t="s">
        <v>26</v>
      </c>
      <c r="E1908">
        <v>1991</v>
      </c>
      <c r="F1908" s="22">
        <f t="shared" si="88"/>
        <v>33239</v>
      </c>
      <c r="G1908" t="s">
        <v>6378</v>
      </c>
      <c r="H1908">
        <f t="shared" si="89"/>
        <v>7.2</v>
      </c>
      <c r="I1908">
        <v>7.2</v>
      </c>
      <c r="J1908">
        <v>18000</v>
      </c>
      <c r="K1908" t="s">
        <v>880</v>
      </c>
      <c r="L1908" t="s">
        <v>880</v>
      </c>
      <c r="M1908" t="s">
        <v>880</v>
      </c>
      <c r="N1908" t="s">
        <v>15</v>
      </c>
      <c r="P1908">
        <v>16371128</v>
      </c>
      <c r="Q1908">
        <f>_xlfn.XLOOKUP(E1908,CPI!A:A,CPI!B:B)</f>
        <v>136.19999999999999</v>
      </c>
      <c r="R1908" s="12">
        <f>P1908*(CPI!$B$112/Movie!Q1908)</f>
        <v>36624689.439060204</v>
      </c>
      <c r="S1908" t="s">
        <v>6279</v>
      </c>
      <c r="T1908">
        <v>112</v>
      </c>
    </row>
    <row r="1909" spans="1:20" x14ac:dyDescent="0.3">
      <c r="A1909" t="s">
        <v>6379</v>
      </c>
      <c r="B1909" t="str">
        <f t="shared" si="87"/>
        <v>PG-13</v>
      </c>
      <c r="C1909" t="s">
        <v>1984</v>
      </c>
      <c r="D1909" t="s">
        <v>19</v>
      </c>
      <c r="E1909">
        <v>1991</v>
      </c>
      <c r="F1909" s="22">
        <f t="shared" si="88"/>
        <v>33239</v>
      </c>
      <c r="G1909" t="s">
        <v>5795</v>
      </c>
      <c r="H1909">
        <f t="shared" si="89"/>
        <v>5.8</v>
      </c>
      <c r="I1909">
        <v>5.8</v>
      </c>
      <c r="J1909">
        <v>6600</v>
      </c>
      <c r="K1909" t="s">
        <v>981</v>
      </c>
      <c r="L1909" t="s">
        <v>6380</v>
      </c>
      <c r="M1909" t="s">
        <v>2602</v>
      </c>
      <c r="N1909" t="s">
        <v>15</v>
      </c>
      <c r="O1909">
        <v>35000000</v>
      </c>
      <c r="P1909">
        <v>14587732</v>
      </c>
      <c r="Q1909">
        <f>_xlfn.XLOOKUP(E1909,CPI!A:A,CPI!B:B)</f>
        <v>136.19999999999999</v>
      </c>
      <c r="R1909" s="12">
        <f>P1909*(CPI!$B$112/Movie!Q1909)</f>
        <v>32634962.851688694</v>
      </c>
      <c r="S1909" t="s">
        <v>29</v>
      </c>
      <c r="T1909">
        <v>115</v>
      </c>
    </row>
    <row r="1910" spans="1:20" x14ac:dyDescent="0.3">
      <c r="A1910" t="s">
        <v>6381</v>
      </c>
      <c r="B1910" t="str">
        <f t="shared" si="87"/>
        <v>PG-13</v>
      </c>
      <c r="C1910" t="s">
        <v>1984</v>
      </c>
      <c r="D1910" t="s">
        <v>26</v>
      </c>
      <c r="E1910">
        <v>1991</v>
      </c>
      <c r="F1910" s="22">
        <f t="shared" si="88"/>
        <v>33239</v>
      </c>
      <c r="G1910" t="s">
        <v>6190</v>
      </c>
      <c r="H1910">
        <f t="shared" si="89"/>
        <v>4.9000000000000004</v>
      </c>
      <c r="I1910">
        <v>4.9000000000000004</v>
      </c>
      <c r="J1910">
        <v>21000</v>
      </c>
      <c r="K1910" t="s">
        <v>6382</v>
      </c>
      <c r="L1910" t="s">
        <v>5760</v>
      </c>
      <c r="M1910" t="s">
        <v>368</v>
      </c>
      <c r="N1910" t="s">
        <v>15</v>
      </c>
      <c r="O1910">
        <v>15000000</v>
      </c>
      <c r="P1910">
        <v>32704700</v>
      </c>
      <c r="Q1910">
        <f>_xlfn.XLOOKUP(E1910,CPI!A:A,CPI!B:B)</f>
        <v>136.19999999999999</v>
      </c>
      <c r="R1910" s="12">
        <f>P1910*(CPI!$B$112/Movie!Q1910)</f>
        <v>73165360.425844342</v>
      </c>
      <c r="S1910" t="s">
        <v>46</v>
      </c>
      <c r="T1910">
        <v>90</v>
      </c>
    </row>
    <row r="1911" spans="1:20" x14ac:dyDescent="0.3">
      <c r="A1911" t="s">
        <v>6383</v>
      </c>
      <c r="B1911" t="str">
        <f t="shared" si="87"/>
        <v>R</v>
      </c>
      <c r="C1911" t="s">
        <v>1</v>
      </c>
      <c r="D1911" t="s">
        <v>19</v>
      </c>
      <c r="E1911">
        <v>1991</v>
      </c>
      <c r="F1911" s="22">
        <f t="shared" si="88"/>
        <v>33239</v>
      </c>
      <c r="G1911" t="s">
        <v>6108</v>
      </c>
      <c r="H1911">
        <f t="shared" si="89"/>
        <v>6.4</v>
      </c>
      <c r="I1911">
        <v>6.4</v>
      </c>
      <c r="J1911">
        <v>19000</v>
      </c>
      <c r="K1911" t="s">
        <v>899</v>
      </c>
      <c r="L1911" t="s">
        <v>6384</v>
      </c>
      <c r="M1911" t="s">
        <v>2551</v>
      </c>
      <c r="N1911" t="s">
        <v>15</v>
      </c>
      <c r="O1911">
        <v>24000000</v>
      </c>
      <c r="P1911">
        <v>65595485</v>
      </c>
      <c r="Q1911">
        <f>_xlfn.XLOOKUP(E1911,CPI!A:A,CPI!B:B)</f>
        <v>136.19999999999999</v>
      </c>
      <c r="R1911" s="12">
        <f>P1911*(CPI!$B$112/Movie!Q1911)</f>
        <v>146747021.14170337</v>
      </c>
      <c r="S1911" t="s">
        <v>46</v>
      </c>
      <c r="T1911">
        <v>111</v>
      </c>
    </row>
    <row r="1912" spans="1:20" x14ac:dyDescent="0.3">
      <c r="A1912" t="s">
        <v>6385</v>
      </c>
      <c r="B1912" t="str">
        <f t="shared" si="87"/>
        <v>R</v>
      </c>
      <c r="C1912" t="s">
        <v>1</v>
      </c>
      <c r="D1912" t="s">
        <v>19</v>
      </c>
      <c r="E1912">
        <v>1991</v>
      </c>
      <c r="F1912" s="22">
        <f t="shared" si="88"/>
        <v>33239</v>
      </c>
      <c r="G1912" t="s">
        <v>6317</v>
      </c>
      <c r="H1912">
        <f t="shared" si="89"/>
        <v>6.2</v>
      </c>
      <c r="I1912">
        <v>6.2</v>
      </c>
      <c r="J1912">
        <v>17000</v>
      </c>
      <c r="K1912" t="s">
        <v>2318</v>
      </c>
      <c r="L1912" t="s">
        <v>2675</v>
      </c>
      <c r="M1912" t="s">
        <v>4109</v>
      </c>
      <c r="N1912" t="s">
        <v>15</v>
      </c>
      <c r="P1912">
        <v>21756163</v>
      </c>
      <c r="Q1912">
        <f>_xlfn.XLOOKUP(E1912,CPI!A:A,CPI!B:B)</f>
        <v>136.19999999999999</v>
      </c>
      <c r="R1912" s="12">
        <f>P1912*(CPI!$B$112/Movie!Q1912)</f>
        <v>48671827.210719526</v>
      </c>
      <c r="S1912" t="s">
        <v>4127</v>
      </c>
      <c r="T1912">
        <v>102</v>
      </c>
    </row>
    <row r="1913" spans="1:20" x14ac:dyDescent="0.3">
      <c r="A1913" t="s">
        <v>6386</v>
      </c>
      <c r="B1913" t="str">
        <f t="shared" si="87"/>
        <v>PG-13</v>
      </c>
      <c r="C1913" t="s">
        <v>1984</v>
      </c>
      <c r="D1913" t="s">
        <v>26</v>
      </c>
      <c r="E1913">
        <v>1991</v>
      </c>
      <c r="F1913" s="22">
        <f t="shared" si="88"/>
        <v>33239</v>
      </c>
      <c r="G1913" t="s">
        <v>5798</v>
      </c>
      <c r="H1913">
        <f t="shared" si="89"/>
        <v>6.7</v>
      </c>
      <c r="I1913">
        <v>6.7</v>
      </c>
      <c r="J1913">
        <v>30000</v>
      </c>
      <c r="K1913" t="s">
        <v>5362</v>
      </c>
      <c r="L1913" t="s">
        <v>836</v>
      </c>
      <c r="M1913" t="s">
        <v>836</v>
      </c>
      <c r="N1913" t="s">
        <v>15</v>
      </c>
      <c r="P1913">
        <v>28862081</v>
      </c>
      <c r="Q1913">
        <f>_xlfn.XLOOKUP(E1913,CPI!A:A,CPI!B:B)</f>
        <v>136.19999999999999</v>
      </c>
      <c r="R1913" s="12">
        <f>P1913*(CPI!$B$112/Movie!Q1913)</f>
        <v>64568840.533773862</v>
      </c>
      <c r="S1913" t="s">
        <v>4134</v>
      </c>
      <c r="T1913">
        <v>95</v>
      </c>
    </row>
    <row r="1914" spans="1:20" x14ac:dyDescent="0.3">
      <c r="A1914" t="s">
        <v>6387</v>
      </c>
      <c r="B1914" t="str">
        <f t="shared" si="87"/>
        <v>R</v>
      </c>
      <c r="C1914" t="s">
        <v>1</v>
      </c>
      <c r="D1914" t="s">
        <v>19</v>
      </c>
      <c r="E1914">
        <v>1991</v>
      </c>
      <c r="F1914" s="22">
        <f t="shared" si="88"/>
        <v>33239</v>
      </c>
      <c r="G1914" t="s">
        <v>6388</v>
      </c>
      <c r="H1914">
        <f t="shared" si="89"/>
        <v>6.8</v>
      </c>
      <c r="I1914">
        <v>6.8</v>
      </c>
      <c r="J1914">
        <v>8200</v>
      </c>
      <c r="K1914" t="s">
        <v>6389</v>
      </c>
      <c r="L1914" t="s">
        <v>6390</v>
      </c>
      <c r="M1914" t="s">
        <v>3842</v>
      </c>
      <c r="N1914" t="s">
        <v>15</v>
      </c>
      <c r="O1914">
        <v>17000000</v>
      </c>
      <c r="P1914">
        <v>7241350</v>
      </c>
      <c r="Q1914">
        <f>_xlfn.XLOOKUP(E1914,CPI!A:A,CPI!B:B)</f>
        <v>136.19999999999999</v>
      </c>
      <c r="R1914" s="12">
        <f>P1914*(CPI!$B$112/Movie!Q1914)</f>
        <v>16199995.190895742</v>
      </c>
      <c r="S1914" t="s">
        <v>103</v>
      </c>
      <c r="T1914">
        <v>120</v>
      </c>
    </row>
    <row r="1915" spans="1:20" x14ac:dyDescent="0.3">
      <c r="A1915" t="s">
        <v>6391</v>
      </c>
      <c r="B1915" t="str">
        <f t="shared" si="87"/>
        <v>R</v>
      </c>
      <c r="C1915" t="s">
        <v>1</v>
      </c>
      <c r="D1915" t="s">
        <v>89</v>
      </c>
      <c r="E1915">
        <v>1991</v>
      </c>
      <c r="F1915" s="22">
        <f t="shared" si="88"/>
        <v>33239</v>
      </c>
      <c r="G1915" t="s">
        <v>6348</v>
      </c>
      <c r="H1915">
        <f t="shared" si="89"/>
        <v>6.9</v>
      </c>
      <c r="I1915">
        <v>6.9</v>
      </c>
      <c r="J1915">
        <v>27000</v>
      </c>
      <c r="K1915" t="s">
        <v>5237</v>
      </c>
      <c r="L1915" t="s">
        <v>6392</v>
      </c>
      <c r="M1915" t="s">
        <v>5237</v>
      </c>
      <c r="N1915" t="s">
        <v>15</v>
      </c>
      <c r="O1915">
        <v>15000000</v>
      </c>
      <c r="P1915">
        <v>38016380</v>
      </c>
      <c r="Q1915">
        <f>_xlfn.XLOOKUP(E1915,CPI!A:A,CPI!B:B)</f>
        <v>136.19999999999999</v>
      </c>
      <c r="R1915" s="12">
        <f>P1915*(CPI!$B$112/Movie!Q1915)</f>
        <v>85048391.967694566</v>
      </c>
      <c r="S1915" t="s">
        <v>29</v>
      </c>
      <c r="T1915">
        <v>107</v>
      </c>
    </row>
    <row r="1916" spans="1:20" x14ac:dyDescent="0.3">
      <c r="A1916" t="s">
        <v>6393</v>
      </c>
      <c r="B1916" t="str">
        <f t="shared" si="87"/>
        <v>R</v>
      </c>
      <c r="C1916" t="s">
        <v>1</v>
      </c>
      <c r="D1916" t="s">
        <v>19</v>
      </c>
      <c r="E1916">
        <v>1991</v>
      </c>
      <c r="F1916" s="22">
        <f t="shared" si="88"/>
        <v>33239</v>
      </c>
      <c r="G1916" t="s">
        <v>6394</v>
      </c>
      <c r="H1916">
        <f t="shared" si="89"/>
        <v>6.1</v>
      </c>
      <c r="I1916">
        <v>6.1</v>
      </c>
      <c r="J1916">
        <v>22000</v>
      </c>
      <c r="K1916" t="s">
        <v>4172</v>
      </c>
      <c r="L1916" t="s">
        <v>2296</v>
      </c>
      <c r="M1916" t="s">
        <v>4605</v>
      </c>
      <c r="N1916" t="s">
        <v>15</v>
      </c>
      <c r="O1916">
        <v>14000000</v>
      </c>
      <c r="P1916">
        <v>39673161</v>
      </c>
      <c r="Q1916">
        <f>_xlfn.XLOOKUP(E1916,CPI!A:A,CPI!B:B)</f>
        <v>136.19999999999999</v>
      </c>
      <c r="R1916" s="12">
        <f>P1916*(CPI!$B$112/Movie!Q1916)</f>
        <v>88754861.649779737</v>
      </c>
      <c r="S1916" t="s">
        <v>6395</v>
      </c>
      <c r="T1916">
        <v>91</v>
      </c>
    </row>
    <row r="1917" spans="1:20" x14ac:dyDescent="0.3">
      <c r="A1917" t="s">
        <v>6396</v>
      </c>
      <c r="B1917" t="str">
        <f t="shared" si="87"/>
        <v>PG</v>
      </c>
      <c r="C1917" t="s">
        <v>18</v>
      </c>
      <c r="D1917" t="s">
        <v>375</v>
      </c>
      <c r="E1917">
        <v>1991</v>
      </c>
      <c r="F1917" s="22">
        <f t="shared" si="88"/>
        <v>33239</v>
      </c>
      <c r="G1917" t="s">
        <v>6397</v>
      </c>
      <c r="H1917">
        <f t="shared" si="89"/>
        <v>7.6</v>
      </c>
      <c r="I1917">
        <v>7.6</v>
      </c>
      <c r="J1917">
        <v>29000</v>
      </c>
      <c r="K1917" t="s">
        <v>6398</v>
      </c>
      <c r="L1917" t="s">
        <v>6399</v>
      </c>
      <c r="M1917" t="s">
        <v>6400</v>
      </c>
      <c r="N1917" t="s">
        <v>2093</v>
      </c>
      <c r="P1917">
        <v>545825</v>
      </c>
      <c r="Q1917">
        <f>_xlfn.XLOOKUP(E1917,CPI!A:A,CPI!B:B)</f>
        <v>136.19999999999999</v>
      </c>
      <c r="R1917" s="12">
        <f>P1917*(CPI!$B$112/Movie!Q1917)</f>
        <v>1221093.0800293686</v>
      </c>
      <c r="S1917" t="s">
        <v>6401</v>
      </c>
      <c r="T1917">
        <v>118</v>
      </c>
    </row>
    <row r="1918" spans="1:20" x14ac:dyDescent="0.3">
      <c r="A1918" t="s">
        <v>6402</v>
      </c>
      <c r="B1918" t="str">
        <f t="shared" si="87"/>
        <v>R</v>
      </c>
      <c r="C1918" t="s">
        <v>1</v>
      </c>
      <c r="D1918" t="s">
        <v>2</v>
      </c>
      <c r="E1918">
        <v>1991</v>
      </c>
      <c r="F1918" s="22">
        <f t="shared" si="88"/>
        <v>33239</v>
      </c>
      <c r="G1918" t="s">
        <v>6403</v>
      </c>
      <c r="H1918">
        <f t="shared" si="89"/>
        <v>7</v>
      </c>
      <c r="I1918">
        <v>7</v>
      </c>
      <c r="J1918">
        <v>8600</v>
      </c>
      <c r="K1918" t="s">
        <v>972</v>
      </c>
      <c r="L1918" t="s">
        <v>972</v>
      </c>
      <c r="M1918" t="s">
        <v>6404</v>
      </c>
      <c r="N1918" t="s">
        <v>15</v>
      </c>
      <c r="O1918">
        <v>7000000</v>
      </c>
      <c r="P1918">
        <v>191125</v>
      </c>
      <c r="Q1918">
        <f>_xlfn.XLOOKUP(E1918,CPI!A:A,CPI!B:B)</f>
        <v>136.19999999999999</v>
      </c>
      <c r="R1918" s="12">
        <f>P1918*(CPI!$B$112/Movie!Q1918)</f>
        <v>427575.53230543318</v>
      </c>
      <c r="S1918" t="s">
        <v>16</v>
      </c>
      <c r="T1918">
        <v>127</v>
      </c>
    </row>
    <row r="1919" spans="1:20" x14ac:dyDescent="0.3">
      <c r="A1919" t="s">
        <v>6405</v>
      </c>
      <c r="B1919" t="str">
        <f t="shared" si="87"/>
        <v>G</v>
      </c>
      <c r="C1919" t="s">
        <v>322</v>
      </c>
      <c r="D1919" t="s">
        <v>375</v>
      </c>
      <c r="E1919">
        <v>1991</v>
      </c>
      <c r="F1919" s="22">
        <f t="shared" si="88"/>
        <v>33239</v>
      </c>
      <c r="G1919" t="s">
        <v>6212</v>
      </c>
      <c r="H1919">
        <f t="shared" si="89"/>
        <v>6.5</v>
      </c>
      <c r="I1919">
        <v>6.5</v>
      </c>
      <c r="J1919">
        <v>24000</v>
      </c>
      <c r="K1919" t="s">
        <v>6406</v>
      </c>
      <c r="L1919" t="s">
        <v>6407</v>
      </c>
      <c r="M1919" t="s">
        <v>6408</v>
      </c>
      <c r="N1919" t="s">
        <v>15</v>
      </c>
      <c r="P1919">
        <v>40766041</v>
      </c>
      <c r="Q1919">
        <f>_xlfn.XLOOKUP(E1919,CPI!A:A,CPI!B:B)</f>
        <v>136.19999999999999</v>
      </c>
      <c r="R1919" s="12">
        <f>P1919*(CPI!$B$112/Movie!Q1919)</f>
        <v>91199799.50587371</v>
      </c>
      <c r="S1919" t="s">
        <v>46</v>
      </c>
      <c r="T1919">
        <v>75</v>
      </c>
    </row>
    <row r="1920" spans="1:20" x14ac:dyDescent="0.3">
      <c r="A1920" t="s">
        <v>6409</v>
      </c>
      <c r="B1920" t="str">
        <f t="shared" si="87"/>
        <v>PG-13</v>
      </c>
      <c r="C1920" t="s">
        <v>1984</v>
      </c>
      <c r="D1920" t="s">
        <v>26</v>
      </c>
      <c r="E1920">
        <v>1991</v>
      </c>
      <c r="F1920" s="22">
        <f t="shared" si="88"/>
        <v>33239</v>
      </c>
      <c r="G1920" t="s">
        <v>6410</v>
      </c>
      <c r="H1920">
        <f t="shared" si="89"/>
        <v>5.9</v>
      </c>
      <c r="I1920">
        <v>5.9</v>
      </c>
      <c r="J1920">
        <v>9800</v>
      </c>
      <c r="K1920" t="s">
        <v>264</v>
      </c>
      <c r="L1920" t="s">
        <v>264</v>
      </c>
      <c r="M1920" t="s">
        <v>264</v>
      </c>
      <c r="N1920" t="s">
        <v>15</v>
      </c>
      <c r="O1920">
        <v>13000000</v>
      </c>
      <c r="P1920">
        <v>4102526</v>
      </c>
      <c r="Q1920">
        <f>_xlfn.XLOOKUP(E1920,CPI!A:A,CPI!B:B)</f>
        <v>136.19999999999999</v>
      </c>
      <c r="R1920" s="12">
        <f>P1920*(CPI!$B$112/Movie!Q1920)</f>
        <v>9177971.1615271661</v>
      </c>
      <c r="S1920" t="s">
        <v>348</v>
      </c>
      <c r="T1920">
        <v>92</v>
      </c>
    </row>
    <row r="1921" spans="1:20" x14ac:dyDescent="0.3">
      <c r="A1921" t="s">
        <v>6411</v>
      </c>
      <c r="B1921" t="str">
        <f t="shared" si="87"/>
        <v>R</v>
      </c>
      <c r="C1921" t="s">
        <v>1</v>
      </c>
      <c r="D1921" t="s">
        <v>26</v>
      </c>
      <c r="E1921">
        <v>1991</v>
      </c>
      <c r="F1921" s="22">
        <f t="shared" si="88"/>
        <v>33239</v>
      </c>
      <c r="G1921" t="s">
        <v>6412</v>
      </c>
      <c r="H1921">
        <f t="shared" si="89"/>
        <v>6.7</v>
      </c>
      <c r="I1921">
        <v>6.7</v>
      </c>
      <c r="J1921">
        <v>30000</v>
      </c>
      <c r="K1921" t="s">
        <v>1216</v>
      </c>
      <c r="L1921" t="s">
        <v>6413</v>
      </c>
      <c r="M1921" t="s">
        <v>121</v>
      </c>
      <c r="N1921" t="s">
        <v>15</v>
      </c>
      <c r="O1921">
        <v>29000000</v>
      </c>
      <c r="P1921">
        <v>22773535</v>
      </c>
      <c r="Q1921">
        <f>_xlfn.XLOOKUP(E1921,CPI!A:A,CPI!B:B)</f>
        <v>136.19999999999999</v>
      </c>
      <c r="R1921" s="12">
        <f>P1921*(CPI!$B$112/Movie!Q1921)</f>
        <v>50947842.250367105</v>
      </c>
      <c r="S1921" t="s">
        <v>29</v>
      </c>
      <c r="T1921">
        <v>118</v>
      </c>
    </row>
    <row r="1922" spans="1:20" x14ac:dyDescent="0.3">
      <c r="A1922" t="s">
        <v>6414</v>
      </c>
      <c r="B1922" t="str">
        <f t="shared" si="87"/>
        <v>R</v>
      </c>
      <c r="C1922" t="s">
        <v>1</v>
      </c>
      <c r="D1922" t="s">
        <v>89</v>
      </c>
      <c r="E1922">
        <v>1991</v>
      </c>
      <c r="F1922" s="22">
        <f t="shared" si="88"/>
        <v>33239</v>
      </c>
      <c r="G1922" t="s">
        <v>6388</v>
      </c>
      <c r="H1922">
        <f t="shared" si="89"/>
        <v>6.9</v>
      </c>
      <c r="I1922">
        <v>6.9</v>
      </c>
      <c r="J1922">
        <v>15000</v>
      </c>
      <c r="K1922" t="s">
        <v>481</v>
      </c>
      <c r="L1922" t="s">
        <v>481</v>
      </c>
      <c r="M1922" t="s">
        <v>2602</v>
      </c>
      <c r="N1922" t="s">
        <v>15</v>
      </c>
      <c r="P1922">
        <v>40991329</v>
      </c>
      <c r="Q1922">
        <f>_xlfn.XLOOKUP(E1922,CPI!A:A,CPI!B:B)</f>
        <v>136.19999999999999</v>
      </c>
      <c r="R1922" s="12">
        <f>P1922*(CPI!$B$112/Movie!Q1922)</f>
        <v>91703802.836270183</v>
      </c>
      <c r="S1922" t="s">
        <v>165</v>
      </c>
      <c r="T1922">
        <v>134</v>
      </c>
    </row>
    <row r="1923" spans="1:20" x14ac:dyDescent="0.3">
      <c r="A1923" t="s">
        <v>6415</v>
      </c>
      <c r="B1923" t="str">
        <f t="shared" ref="B1923:B1986" si="90">IF(C1923="","Rating Pending",C1923)</f>
        <v>R</v>
      </c>
      <c r="C1923" t="s">
        <v>1</v>
      </c>
      <c r="D1923" t="s">
        <v>2</v>
      </c>
      <c r="E1923">
        <v>1991</v>
      </c>
      <c r="F1923" s="22">
        <f t="shared" ref="F1923:F1986" si="91">DATE(TRIM(E1923), 1, 1)</f>
        <v>33239</v>
      </c>
      <c r="G1923" t="s">
        <v>6212</v>
      </c>
      <c r="H1923">
        <f t="shared" ref="H1923:H1986" si="92">IF(I1923="","Score Pending",I1923)</f>
        <v>6.3</v>
      </c>
      <c r="I1923">
        <v>6.3</v>
      </c>
      <c r="J1923">
        <v>3100</v>
      </c>
      <c r="K1923" t="s">
        <v>6416</v>
      </c>
      <c r="L1923" t="s">
        <v>6416</v>
      </c>
      <c r="M1923" t="s">
        <v>6417</v>
      </c>
      <c r="N1923" t="s">
        <v>7</v>
      </c>
      <c r="P1923">
        <v>135893</v>
      </c>
      <c r="Q1923">
        <f>_xlfn.XLOOKUP(E1923,CPI!A:A,CPI!B:B)</f>
        <v>136.19999999999999</v>
      </c>
      <c r="R1923" s="12">
        <f>P1923*(CPI!$B$112/Movie!Q1923)</f>
        <v>304013.19456681353</v>
      </c>
      <c r="S1923" t="s">
        <v>3070</v>
      </c>
      <c r="T1923">
        <v>108</v>
      </c>
    </row>
    <row r="1924" spans="1:20" x14ac:dyDescent="0.3">
      <c r="A1924" t="s">
        <v>6418</v>
      </c>
      <c r="B1924" t="str">
        <f t="shared" si="90"/>
        <v>R</v>
      </c>
      <c r="C1924" t="s">
        <v>1</v>
      </c>
      <c r="D1924" t="s">
        <v>89</v>
      </c>
      <c r="E1924">
        <v>1991</v>
      </c>
      <c r="F1924" s="22">
        <f t="shared" si="91"/>
        <v>33239</v>
      </c>
      <c r="G1924" t="s">
        <v>6419</v>
      </c>
      <c r="H1924">
        <f t="shared" si="92"/>
        <v>7</v>
      </c>
      <c r="I1924">
        <v>7</v>
      </c>
      <c r="J1924">
        <v>6500</v>
      </c>
      <c r="K1924" t="s">
        <v>672</v>
      </c>
      <c r="L1924" t="s">
        <v>672</v>
      </c>
      <c r="M1924" t="s">
        <v>6420</v>
      </c>
      <c r="N1924" t="s">
        <v>15</v>
      </c>
      <c r="P1924">
        <v>2971661</v>
      </c>
      <c r="Q1924">
        <f>_xlfn.XLOOKUP(E1924,CPI!A:A,CPI!B:B)</f>
        <v>136.19999999999999</v>
      </c>
      <c r="R1924" s="12">
        <f>P1924*(CPI!$B$112/Movie!Q1924)</f>
        <v>6648055.1152716596</v>
      </c>
      <c r="S1924" t="s">
        <v>6421</v>
      </c>
      <c r="T1924">
        <v>102</v>
      </c>
    </row>
    <row r="1925" spans="1:20" x14ac:dyDescent="0.3">
      <c r="A1925" t="s">
        <v>6422</v>
      </c>
      <c r="B1925" t="str">
        <f t="shared" si="90"/>
        <v>PG-13</v>
      </c>
      <c r="C1925" t="s">
        <v>1984</v>
      </c>
      <c r="D1925" t="s">
        <v>26</v>
      </c>
      <c r="E1925">
        <v>1991</v>
      </c>
      <c r="F1925" s="22">
        <f t="shared" si="91"/>
        <v>33239</v>
      </c>
      <c r="G1925" t="s">
        <v>6054</v>
      </c>
      <c r="H1925">
        <f t="shared" si="92"/>
        <v>6.6</v>
      </c>
      <c r="I1925">
        <v>6.6</v>
      </c>
      <c r="J1925">
        <v>15000</v>
      </c>
      <c r="K1925" t="s">
        <v>4327</v>
      </c>
      <c r="L1925" t="s">
        <v>5097</v>
      </c>
      <c r="M1925" t="s">
        <v>888</v>
      </c>
      <c r="N1925" t="s">
        <v>15</v>
      </c>
      <c r="O1925">
        <v>25000000</v>
      </c>
      <c r="P1925">
        <v>36489888</v>
      </c>
      <c r="Q1925">
        <f>_xlfn.XLOOKUP(E1925,CPI!A:A,CPI!B:B)</f>
        <v>136.19999999999999</v>
      </c>
      <c r="R1925" s="12">
        <f>P1925*(CPI!$B$112/Movie!Q1925)</f>
        <v>81633398.4845815</v>
      </c>
      <c r="S1925" t="s">
        <v>29</v>
      </c>
      <c r="T1925">
        <v>97</v>
      </c>
    </row>
    <row r="1926" spans="1:20" x14ac:dyDescent="0.3">
      <c r="A1926" t="s">
        <v>6423</v>
      </c>
      <c r="B1926" t="str">
        <f t="shared" si="90"/>
        <v>PG</v>
      </c>
      <c r="C1926" t="s">
        <v>18</v>
      </c>
      <c r="D1926" t="s">
        <v>26</v>
      </c>
      <c r="E1926">
        <v>1991</v>
      </c>
      <c r="F1926" s="22">
        <f t="shared" si="91"/>
        <v>33239</v>
      </c>
      <c r="G1926" t="s">
        <v>6002</v>
      </c>
      <c r="H1926">
        <f t="shared" si="92"/>
        <v>5.9</v>
      </c>
      <c r="I1926">
        <v>5.9</v>
      </c>
      <c r="J1926">
        <v>21000</v>
      </c>
      <c r="K1926" t="s">
        <v>1294</v>
      </c>
      <c r="L1926" t="s">
        <v>1294</v>
      </c>
      <c r="M1926" t="s">
        <v>4178</v>
      </c>
      <c r="N1926" t="s">
        <v>15</v>
      </c>
      <c r="O1926">
        <v>25000000</v>
      </c>
      <c r="P1926">
        <v>33691313</v>
      </c>
      <c r="Q1926">
        <f>_xlfn.XLOOKUP(E1926,CPI!A:A,CPI!B:B)</f>
        <v>136.19999999999999</v>
      </c>
      <c r="R1926" s="12">
        <f>P1926*(CPI!$B$112/Movie!Q1926)</f>
        <v>75372562.930249631</v>
      </c>
      <c r="S1926" t="s">
        <v>8</v>
      </c>
      <c r="T1926">
        <v>101</v>
      </c>
    </row>
    <row r="1927" spans="1:20" x14ac:dyDescent="0.3">
      <c r="A1927" t="s">
        <v>6424</v>
      </c>
      <c r="B1927" t="str">
        <f t="shared" si="90"/>
        <v>R</v>
      </c>
      <c r="C1927" t="s">
        <v>1</v>
      </c>
      <c r="D1927" t="s">
        <v>2</v>
      </c>
      <c r="E1927">
        <v>1991</v>
      </c>
      <c r="F1927" s="22">
        <f t="shared" si="91"/>
        <v>33239</v>
      </c>
      <c r="G1927" t="s">
        <v>6317</v>
      </c>
      <c r="H1927">
        <f t="shared" si="92"/>
        <v>6.3</v>
      </c>
      <c r="I1927">
        <v>6.3</v>
      </c>
      <c r="J1927">
        <v>5000</v>
      </c>
      <c r="K1927" t="s">
        <v>5274</v>
      </c>
      <c r="L1927" t="s">
        <v>5274</v>
      </c>
      <c r="M1927" t="s">
        <v>6425</v>
      </c>
      <c r="N1927" t="s">
        <v>15</v>
      </c>
      <c r="P1927">
        <v>1277404</v>
      </c>
      <c r="Q1927">
        <f>_xlfn.XLOOKUP(E1927,CPI!A:A,CPI!B:B)</f>
        <v>136.19999999999999</v>
      </c>
      <c r="R1927" s="12">
        <f>P1927*(CPI!$B$112/Movie!Q1927)</f>
        <v>2857745.9530102788</v>
      </c>
      <c r="S1927" t="s">
        <v>2011</v>
      </c>
      <c r="T1927">
        <v>100</v>
      </c>
    </row>
    <row r="1928" spans="1:20" x14ac:dyDescent="0.3">
      <c r="A1928" t="s">
        <v>6426</v>
      </c>
      <c r="B1928" t="str">
        <f t="shared" si="90"/>
        <v>PG</v>
      </c>
      <c r="C1928" t="s">
        <v>18</v>
      </c>
      <c r="D1928" t="s">
        <v>26</v>
      </c>
      <c r="E1928">
        <v>1991</v>
      </c>
      <c r="F1928" s="22">
        <f t="shared" si="91"/>
        <v>33239</v>
      </c>
      <c r="G1928" t="s">
        <v>6298</v>
      </c>
      <c r="H1928">
        <f t="shared" si="92"/>
        <v>4.4000000000000004</v>
      </c>
      <c r="I1928">
        <v>4.4000000000000004</v>
      </c>
      <c r="J1928">
        <v>5800</v>
      </c>
      <c r="K1928" t="s">
        <v>2163</v>
      </c>
      <c r="L1928" t="s">
        <v>3876</v>
      </c>
      <c r="M1928" t="s">
        <v>6427</v>
      </c>
      <c r="N1928" t="s">
        <v>15</v>
      </c>
      <c r="O1928">
        <v>13000000</v>
      </c>
      <c r="P1928">
        <v>3752428</v>
      </c>
      <c r="Q1928">
        <f>_xlfn.XLOOKUP(E1928,CPI!A:A,CPI!B:B)</f>
        <v>136.19999999999999</v>
      </c>
      <c r="R1928" s="12">
        <f>P1928*(CPI!$B$112/Movie!Q1928)</f>
        <v>8394748.9838472828</v>
      </c>
      <c r="S1928" t="s">
        <v>3510</v>
      </c>
      <c r="T1928">
        <v>95</v>
      </c>
    </row>
    <row r="1929" spans="1:20" x14ac:dyDescent="0.3">
      <c r="A1929" t="s">
        <v>6428</v>
      </c>
      <c r="B1929" t="str">
        <f t="shared" si="90"/>
        <v>G</v>
      </c>
      <c r="C1929" t="s">
        <v>322</v>
      </c>
      <c r="D1929" t="s">
        <v>375</v>
      </c>
      <c r="E1929">
        <v>1991</v>
      </c>
      <c r="F1929" s="22">
        <f t="shared" si="91"/>
        <v>33239</v>
      </c>
      <c r="G1929" t="s">
        <v>6339</v>
      </c>
      <c r="H1929">
        <f t="shared" si="92"/>
        <v>6.1</v>
      </c>
      <c r="I1929">
        <v>6.1</v>
      </c>
      <c r="J1929">
        <v>8800</v>
      </c>
      <c r="K1929" t="s">
        <v>1041</v>
      </c>
      <c r="L1929" t="s">
        <v>1041</v>
      </c>
      <c r="M1929" t="s">
        <v>6429</v>
      </c>
      <c r="N1929" t="s">
        <v>3140</v>
      </c>
      <c r="O1929">
        <v>18000000</v>
      </c>
      <c r="P1929">
        <v>11657385</v>
      </c>
      <c r="Q1929">
        <f>_xlfn.XLOOKUP(E1929,CPI!A:A,CPI!B:B)</f>
        <v>136.19999999999999</v>
      </c>
      <c r="R1929" s="12">
        <f>P1929*(CPI!$B$112/Movie!Q1929)</f>
        <v>26079333.403083701</v>
      </c>
      <c r="S1929" t="s">
        <v>1068</v>
      </c>
      <c r="T1929">
        <v>77</v>
      </c>
    </row>
    <row r="1930" spans="1:20" x14ac:dyDescent="0.3">
      <c r="A1930" t="s">
        <v>6430</v>
      </c>
      <c r="B1930" t="str">
        <f t="shared" si="90"/>
        <v>PG-13</v>
      </c>
      <c r="C1930" t="s">
        <v>1984</v>
      </c>
      <c r="D1930" t="s">
        <v>26</v>
      </c>
      <c r="E1930">
        <v>1991</v>
      </c>
      <c r="F1930" s="22">
        <f t="shared" si="91"/>
        <v>33239</v>
      </c>
      <c r="G1930" t="s">
        <v>6260</v>
      </c>
      <c r="H1930">
        <f t="shared" si="92"/>
        <v>6.2</v>
      </c>
      <c r="I1930">
        <v>6.2</v>
      </c>
      <c r="J1930">
        <v>11000</v>
      </c>
      <c r="K1930" t="s">
        <v>1549</v>
      </c>
      <c r="L1930" t="s">
        <v>2423</v>
      </c>
      <c r="M1930" t="s">
        <v>6431</v>
      </c>
      <c r="N1930" t="s">
        <v>15</v>
      </c>
      <c r="O1930">
        <v>13500000</v>
      </c>
      <c r="P1930">
        <v>26255594</v>
      </c>
      <c r="Q1930">
        <f>_xlfn.XLOOKUP(E1930,CPI!A:A,CPI!B:B)</f>
        <v>136.19999999999999</v>
      </c>
      <c r="R1930" s="12">
        <f>P1930*(CPI!$B$112/Movie!Q1930)</f>
        <v>58737734.888399415</v>
      </c>
      <c r="S1930" t="s">
        <v>29</v>
      </c>
      <c r="T1930">
        <v>108</v>
      </c>
    </row>
    <row r="1931" spans="1:20" x14ac:dyDescent="0.3">
      <c r="A1931" t="s">
        <v>6432</v>
      </c>
      <c r="B1931" t="str">
        <f t="shared" si="90"/>
        <v>PG</v>
      </c>
      <c r="C1931" t="s">
        <v>18</v>
      </c>
      <c r="D1931" t="s">
        <v>26</v>
      </c>
      <c r="E1931">
        <v>1991</v>
      </c>
      <c r="F1931" s="22">
        <f t="shared" si="91"/>
        <v>33239</v>
      </c>
      <c r="G1931" t="s">
        <v>6433</v>
      </c>
      <c r="H1931">
        <f t="shared" si="92"/>
        <v>2.9</v>
      </c>
      <c r="I1931">
        <v>2.9</v>
      </c>
      <c r="J1931">
        <v>9100</v>
      </c>
      <c r="K1931" t="s">
        <v>6434</v>
      </c>
      <c r="L1931" t="s">
        <v>6435</v>
      </c>
      <c r="M1931" t="s">
        <v>6436</v>
      </c>
      <c r="N1931" t="s">
        <v>15</v>
      </c>
      <c r="O1931">
        <v>6000000</v>
      </c>
      <c r="P1931">
        <v>1193062</v>
      </c>
      <c r="Q1931">
        <f>_xlfn.XLOOKUP(E1931,CPI!A:A,CPI!B:B)</f>
        <v>136.19999999999999</v>
      </c>
      <c r="R1931" s="12">
        <f>P1931*(CPI!$B$112/Movie!Q1931)</f>
        <v>2669060.1424375917</v>
      </c>
      <c r="S1931" t="s">
        <v>3962</v>
      </c>
      <c r="T1931">
        <v>91</v>
      </c>
    </row>
    <row r="1932" spans="1:20" x14ac:dyDescent="0.3">
      <c r="A1932" t="s">
        <v>6437</v>
      </c>
      <c r="B1932" t="str">
        <f t="shared" si="90"/>
        <v>R</v>
      </c>
      <c r="C1932" t="s">
        <v>1</v>
      </c>
      <c r="D1932" t="s">
        <v>2</v>
      </c>
      <c r="E1932">
        <v>1991</v>
      </c>
      <c r="F1932" s="22">
        <f t="shared" si="91"/>
        <v>33239</v>
      </c>
      <c r="G1932" t="s">
        <v>6438</v>
      </c>
      <c r="H1932">
        <f t="shared" si="92"/>
        <v>4</v>
      </c>
      <c r="I1932">
        <v>4</v>
      </c>
      <c r="J1932">
        <v>1500</v>
      </c>
      <c r="K1932" t="s">
        <v>4570</v>
      </c>
      <c r="L1932" t="s">
        <v>4570</v>
      </c>
      <c r="M1932" t="s">
        <v>6439</v>
      </c>
      <c r="N1932" t="s">
        <v>15</v>
      </c>
      <c r="P1932">
        <v>573904</v>
      </c>
      <c r="Q1932">
        <f>_xlfn.XLOOKUP(E1932,CPI!A:A,CPI!B:B)</f>
        <v>136.19999999999999</v>
      </c>
      <c r="R1932" s="12">
        <f>P1932*(CPI!$B$112/Movie!Q1932)</f>
        <v>1283910.0499265785</v>
      </c>
      <c r="S1932" t="s">
        <v>4648</v>
      </c>
      <c r="T1932">
        <v>111</v>
      </c>
    </row>
    <row r="1933" spans="1:20" x14ac:dyDescent="0.3">
      <c r="A1933" t="s">
        <v>6440</v>
      </c>
      <c r="B1933" t="str">
        <f t="shared" si="90"/>
        <v>R</v>
      </c>
      <c r="C1933" t="s">
        <v>1</v>
      </c>
      <c r="D1933" t="s">
        <v>26</v>
      </c>
      <c r="E1933">
        <v>1991</v>
      </c>
      <c r="F1933" s="22">
        <f t="shared" si="91"/>
        <v>33239</v>
      </c>
      <c r="G1933" t="s">
        <v>6441</v>
      </c>
      <c r="H1933">
        <f t="shared" si="92"/>
        <v>5.8</v>
      </c>
      <c r="I1933">
        <v>5.8</v>
      </c>
      <c r="J1933">
        <v>9100</v>
      </c>
      <c r="K1933" t="s">
        <v>699</v>
      </c>
      <c r="L1933" t="s">
        <v>699</v>
      </c>
      <c r="M1933" t="s">
        <v>4272</v>
      </c>
      <c r="N1933" t="s">
        <v>15</v>
      </c>
      <c r="O1933">
        <v>14000000</v>
      </c>
      <c r="P1933">
        <v>15545943</v>
      </c>
      <c r="Q1933">
        <f>_xlfn.XLOOKUP(E1933,CPI!A:A,CPI!B:B)</f>
        <v>136.19999999999999</v>
      </c>
      <c r="R1933" s="12">
        <f>P1933*(CPI!$B$112/Movie!Q1933)</f>
        <v>34778625.786343612</v>
      </c>
      <c r="S1933" t="s">
        <v>5230</v>
      </c>
      <c r="T1933">
        <v>103</v>
      </c>
    </row>
    <row r="1934" spans="1:20" x14ac:dyDescent="0.3">
      <c r="A1934" t="s">
        <v>6442</v>
      </c>
      <c r="B1934" t="str">
        <f t="shared" si="90"/>
        <v>PG</v>
      </c>
      <c r="C1934" t="s">
        <v>18</v>
      </c>
      <c r="D1934" t="s">
        <v>10</v>
      </c>
      <c r="E1934">
        <v>1991</v>
      </c>
      <c r="F1934" s="22">
        <f t="shared" si="91"/>
        <v>33239</v>
      </c>
      <c r="G1934" t="s">
        <v>5795</v>
      </c>
      <c r="H1934">
        <f t="shared" si="92"/>
        <v>6.7</v>
      </c>
      <c r="I1934">
        <v>6.7</v>
      </c>
      <c r="J1934">
        <v>20000</v>
      </c>
      <c r="K1934" t="s">
        <v>12</v>
      </c>
      <c r="L1934" t="s">
        <v>6443</v>
      </c>
      <c r="M1934" t="s">
        <v>2628</v>
      </c>
      <c r="N1934" t="s">
        <v>15</v>
      </c>
      <c r="O1934">
        <v>14000000</v>
      </c>
      <c r="P1934">
        <v>34793160</v>
      </c>
      <c r="Q1934">
        <f>_xlfn.XLOOKUP(E1934,CPI!A:A,CPI!B:B)</f>
        <v>136.19999999999999</v>
      </c>
      <c r="R1934" s="12">
        <f>P1934*(CPI!$B$112/Movie!Q1934)</f>
        <v>77837561.321585909</v>
      </c>
      <c r="S1934" t="s">
        <v>1709</v>
      </c>
      <c r="T1934">
        <v>107</v>
      </c>
    </row>
    <row r="1935" spans="1:20" x14ac:dyDescent="0.3">
      <c r="A1935" t="s">
        <v>6444</v>
      </c>
      <c r="B1935" t="str">
        <f t="shared" si="90"/>
        <v>R</v>
      </c>
      <c r="C1935" t="s">
        <v>1</v>
      </c>
      <c r="D1935" t="s">
        <v>19</v>
      </c>
      <c r="E1935">
        <v>1991</v>
      </c>
      <c r="F1935" s="22">
        <f t="shared" si="91"/>
        <v>33239</v>
      </c>
      <c r="G1935" t="s">
        <v>6291</v>
      </c>
      <c r="H1935">
        <f t="shared" si="92"/>
        <v>6.8</v>
      </c>
      <c r="I1935">
        <v>6.8</v>
      </c>
      <c r="J1935">
        <v>9500</v>
      </c>
      <c r="K1935" t="s">
        <v>1316</v>
      </c>
      <c r="L1935" t="s">
        <v>6445</v>
      </c>
      <c r="M1935" t="s">
        <v>150</v>
      </c>
      <c r="N1935" t="s">
        <v>5801</v>
      </c>
      <c r="O1935">
        <v>23000000</v>
      </c>
      <c r="P1935">
        <v>829625</v>
      </c>
      <c r="Q1935">
        <f>_xlfn.XLOOKUP(E1935,CPI!A:A,CPI!B:B)</f>
        <v>136.19999999999999</v>
      </c>
      <c r="R1935" s="12">
        <f>P1935*(CPI!$B$112/Movie!Q1935)</f>
        <v>1855996.6042584435</v>
      </c>
      <c r="S1935" t="s">
        <v>6446</v>
      </c>
      <c r="T1935">
        <v>158</v>
      </c>
    </row>
    <row r="1936" spans="1:20" x14ac:dyDescent="0.3">
      <c r="A1936" t="s">
        <v>6447</v>
      </c>
      <c r="B1936" t="str">
        <f t="shared" si="90"/>
        <v>PG-13</v>
      </c>
      <c r="C1936" t="s">
        <v>1984</v>
      </c>
      <c r="D1936" t="s">
        <v>26</v>
      </c>
      <c r="E1936">
        <v>1991</v>
      </c>
      <c r="F1936" s="22">
        <f t="shared" si="91"/>
        <v>33239</v>
      </c>
      <c r="G1936" t="s">
        <v>5917</v>
      </c>
      <c r="H1936">
        <f t="shared" si="92"/>
        <v>6.4</v>
      </c>
      <c r="I1936">
        <v>6.4</v>
      </c>
      <c r="J1936">
        <v>10000</v>
      </c>
      <c r="K1936" t="s">
        <v>2036</v>
      </c>
      <c r="L1936" t="s">
        <v>2036</v>
      </c>
      <c r="M1936" t="s">
        <v>1842</v>
      </c>
      <c r="N1936" t="s">
        <v>15</v>
      </c>
      <c r="P1936">
        <v>25092802</v>
      </c>
      <c r="Q1936">
        <f>_xlfn.XLOOKUP(E1936,CPI!A:A,CPI!B:B)</f>
        <v>136.19999999999999</v>
      </c>
      <c r="R1936" s="12">
        <f>P1936*(CPI!$B$112/Movie!Q1936)</f>
        <v>56136393.314243756</v>
      </c>
      <c r="S1936" t="s">
        <v>165</v>
      </c>
      <c r="T1936">
        <v>104</v>
      </c>
    </row>
    <row r="1937" spans="1:20" x14ac:dyDescent="0.3">
      <c r="A1937" t="s">
        <v>6448</v>
      </c>
      <c r="B1937" t="str">
        <f t="shared" si="90"/>
        <v>PG-13</v>
      </c>
      <c r="C1937" t="s">
        <v>1984</v>
      </c>
      <c r="D1937" t="s">
        <v>26</v>
      </c>
      <c r="E1937">
        <v>1991</v>
      </c>
      <c r="F1937" s="22">
        <f t="shared" si="91"/>
        <v>33239</v>
      </c>
      <c r="G1937" t="s">
        <v>6250</v>
      </c>
      <c r="H1937">
        <f t="shared" si="92"/>
        <v>6.5</v>
      </c>
      <c r="I1937">
        <v>6.5</v>
      </c>
      <c r="J1937">
        <v>12000</v>
      </c>
      <c r="K1937" t="s">
        <v>3228</v>
      </c>
      <c r="L1937" t="s">
        <v>1294</v>
      </c>
      <c r="M1937" t="s">
        <v>6449</v>
      </c>
      <c r="N1937" t="s">
        <v>15</v>
      </c>
      <c r="O1937">
        <v>17000000</v>
      </c>
      <c r="P1937">
        <v>4603929</v>
      </c>
      <c r="Q1937">
        <f>_xlfn.XLOOKUP(E1937,CPI!A:A,CPI!B:B)</f>
        <v>136.19999999999999</v>
      </c>
      <c r="R1937" s="12">
        <f>P1937*(CPI!$B$112/Movie!Q1937)</f>
        <v>10299685.508810572</v>
      </c>
      <c r="S1937" t="s">
        <v>165</v>
      </c>
      <c r="T1937">
        <v>107</v>
      </c>
    </row>
    <row r="1938" spans="1:20" x14ac:dyDescent="0.3">
      <c r="A1938" t="s">
        <v>6450</v>
      </c>
      <c r="B1938" t="str">
        <f t="shared" si="90"/>
        <v>R</v>
      </c>
      <c r="C1938" t="s">
        <v>1</v>
      </c>
      <c r="D1938" t="s">
        <v>89</v>
      </c>
      <c r="E1938">
        <v>1991</v>
      </c>
      <c r="F1938" s="22">
        <f t="shared" si="91"/>
        <v>33239</v>
      </c>
      <c r="G1938" t="s">
        <v>6412</v>
      </c>
      <c r="H1938">
        <f t="shared" si="92"/>
        <v>6.5</v>
      </c>
      <c r="I1938">
        <v>6.5</v>
      </c>
      <c r="J1938">
        <v>8900</v>
      </c>
      <c r="K1938" t="s">
        <v>524</v>
      </c>
      <c r="L1938" t="s">
        <v>6451</v>
      </c>
      <c r="M1938" t="s">
        <v>1475</v>
      </c>
      <c r="N1938" t="s">
        <v>15</v>
      </c>
      <c r="O1938">
        <v>22000000</v>
      </c>
      <c r="P1938">
        <v>11511031</v>
      </c>
      <c r="Q1938">
        <f>_xlfn.XLOOKUP(E1938,CPI!A:A,CPI!B:B)</f>
        <v>136.19999999999999</v>
      </c>
      <c r="R1938" s="12">
        <f>P1938*(CPI!$B$112/Movie!Q1938)</f>
        <v>25751917.369309839</v>
      </c>
      <c r="S1938" t="s">
        <v>6452</v>
      </c>
      <c r="T1938">
        <v>98</v>
      </c>
    </row>
    <row r="1939" spans="1:20" x14ac:dyDescent="0.3">
      <c r="A1939" t="s">
        <v>6453</v>
      </c>
      <c r="B1939" t="str">
        <f t="shared" si="90"/>
        <v>PG</v>
      </c>
      <c r="C1939" t="s">
        <v>18</v>
      </c>
      <c r="D1939" t="s">
        <v>2</v>
      </c>
      <c r="E1939">
        <v>1991</v>
      </c>
      <c r="F1939" s="22">
        <f t="shared" si="91"/>
        <v>33239</v>
      </c>
      <c r="G1939" t="s">
        <v>6454</v>
      </c>
      <c r="H1939">
        <f t="shared" si="92"/>
        <v>8.1</v>
      </c>
      <c r="I1939">
        <v>8.1</v>
      </c>
      <c r="J1939">
        <v>30000</v>
      </c>
      <c r="K1939" t="s">
        <v>5972</v>
      </c>
      <c r="L1939" t="s">
        <v>6455</v>
      </c>
      <c r="M1939" t="s">
        <v>5974</v>
      </c>
      <c r="N1939" t="s">
        <v>5975</v>
      </c>
      <c r="P1939">
        <v>2603061</v>
      </c>
      <c r="Q1939">
        <f>_xlfn.XLOOKUP(E1939,CPI!A:A,CPI!B:B)</f>
        <v>136.19999999999999</v>
      </c>
      <c r="R1939" s="12">
        <f>P1939*(CPI!$B$112/Movie!Q1939)</f>
        <v>5823441.1651982376</v>
      </c>
      <c r="S1939" t="s">
        <v>6456</v>
      </c>
      <c r="T1939">
        <v>125</v>
      </c>
    </row>
    <row r="1940" spans="1:20" x14ac:dyDescent="0.3">
      <c r="A1940" t="s">
        <v>6457</v>
      </c>
      <c r="B1940" t="str">
        <f t="shared" si="90"/>
        <v>PG</v>
      </c>
      <c r="C1940" t="s">
        <v>18</v>
      </c>
      <c r="D1940" t="s">
        <v>19</v>
      </c>
      <c r="E1940">
        <v>1991</v>
      </c>
      <c r="F1940" s="22">
        <f t="shared" si="91"/>
        <v>33239</v>
      </c>
      <c r="G1940" t="s">
        <v>6317</v>
      </c>
      <c r="H1940">
        <f t="shared" si="92"/>
        <v>4.5</v>
      </c>
      <c r="I1940">
        <v>4.5</v>
      </c>
      <c r="J1940">
        <v>9600</v>
      </c>
      <c r="K1940" t="s">
        <v>6458</v>
      </c>
      <c r="L1940" t="s">
        <v>6459</v>
      </c>
      <c r="M1940" t="s">
        <v>5356</v>
      </c>
      <c r="N1940" t="s">
        <v>15</v>
      </c>
      <c r="P1940">
        <v>6948859</v>
      </c>
      <c r="Q1940">
        <f>_xlfn.XLOOKUP(E1940,CPI!A:A,CPI!B:B)</f>
        <v>136.19999999999999</v>
      </c>
      <c r="R1940" s="12">
        <f>P1940*(CPI!$B$112/Movie!Q1940)</f>
        <v>15545648.585168868</v>
      </c>
      <c r="S1940" t="s">
        <v>2011</v>
      </c>
      <c r="T1940">
        <v>90</v>
      </c>
    </row>
    <row r="1941" spans="1:20" x14ac:dyDescent="0.3">
      <c r="A1941" t="s">
        <v>6460</v>
      </c>
      <c r="B1941" t="str">
        <f t="shared" si="90"/>
        <v>R</v>
      </c>
      <c r="C1941" t="s">
        <v>1</v>
      </c>
      <c r="D1941" t="s">
        <v>26</v>
      </c>
      <c r="E1941">
        <v>1991</v>
      </c>
      <c r="F1941" s="22">
        <f t="shared" si="91"/>
        <v>33239</v>
      </c>
      <c r="G1941" t="s">
        <v>5898</v>
      </c>
      <c r="H1941">
        <f t="shared" si="92"/>
        <v>5.8</v>
      </c>
      <c r="I1941">
        <v>5.8</v>
      </c>
      <c r="J1941">
        <v>4200</v>
      </c>
      <c r="K1941" t="s">
        <v>6461</v>
      </c>
      <c r="L1941" t="s">
        <v>6462</v>
      </c>
      <c r="M1941" t="s">
        <v>6463</v>
      </c>
      <c r="N1941" t="s">
        <v>15</v>
      </c>
      <c r="P1941">
        <v>4205000</v>
      </c>
      <c r="Q1941">
        <f>_xlfn.XLOOKUP(E1941,CPI!A:A,CPI!B:B)</f>
        <v>136.19999999999999</v>
      </c>
      <c r="R1941" s="12">
        <f>P1941*(CPI!$B$112/Movie!Q1941)</f>
        <v>9407220.9985315707</v>
      </c>
      <c r="S1941" t="s">
        <v>6464</v>
      </c>
      <c r="T1941">
        <v>91</v>
      </c>
    </row>
    <row r="1942" spans="1:20" x14ac:dyDescent="0.3">
      <c r="A1942" t="s">
        <v>6465</v>
      </c>
      <c r="B1942" t="str">
        <f t="shared" si="90"/>
        <v>R</v>
      </c>
      <c r="C1942" t="s">
        <v>1</v>
      </c>
      <c r="D1942" t="s">
        <v>89</v>
      </c>
      <c r="E1942">
        <v>1991</v>
      </c>
      <c r="F1942" s="22">
        <f t="shared" si="91"/>
        <v>33239</v>
      </c>
      <c r="G1942" t="s">
        <v>6410</v>
      </c>
      <c r="H1942">
        <f t="shared" si="92"/>
        <v>6</v>
      </c>
      <c r="I1942">
        <v>6</v>
      </c>
      <c r="J1942">
        <v>8600</v>
      </c>
      <c r="K1942" t="s">
        <v>6466</v>
      </c>
      <c r="L1942" t="s">
        <v>6467</v>
      </c>
      <c r="M1942" t="s">
        <v>5275</v>
      </c>
      <c r="N1942" t="s">
        <v>15</v>
      </c>
      <c r="O1942">
        <v>23000000</v>
      </c>
      <c r="P1942">
        <v>20246790</v>
      </c>
      <c r="Q1942">
        <f>_xlfn.XLOOKUP(E1942,CPI!A:A,CPI!B:B)</f>
        <v>136.19999999999999</v>
      </c>
      <c r="R1942" s="12">
        <f>P1942*(CPI!$B$112/Movie!Q1942)</f>
        <v>45295131.51982379</v>
      </c>
      <c r="S1942" t="s">
        <v>46</v>
      </c>
      <c r="T1942">
        <v>104</v>
      </c>
    </row>
    <row r="1943" spans="1:20" x14ac:dyDescent="0.3">
      <c r="A1943" t="s">
        <v>6468</v>
      </c>
      <c r="B1943" t="str">
        <f t="shared" si="90"/>
        <v>PG-13</v>
      </c>
      <c r="C1943" t="s">
        <v>1984</v>
      </c>
      <c r="D1943" t="s">
        <v>19</v>
      </c>
      <c r="E1943">
        <v>1991</v>
      </c>
      <c r="F1943" s="22">
        <f t="shared" si="91"/>
        <v>33239</v>
      </c>
      <c r="G1943" t="s">
        <v>6469</v>
      </c>
      <c r="H1943">
        <f t="shared" si="92"/>
        <v>7.3</v>
      </c>
      <c r="I1943">
        <v>7.3</v>
      </c>
      <c r="J1943">
        <v>19000</v>
      </c>
      <c r="K1943" t="s">
        <v>2736</v>
      </c>
      <c r="L1943" t="s">
        <v>2736</v>
      </c>
      <c r="M1943" t="s">
        <v>2736</v>
      </c>
      <c r="N1943" t="s">
        <v>476</v>
      </c>
      <c r="P1943">
        <v>10405394</v>
      </c>
      <c r="Q1943">
        <f>_xlfn.XLOOKUP(E1943,CPI!A:A,CPI!B:B)</f>
        <v>136.19999999999999</v>
      </c>
      <c r="R1943" s="12">
        <f>P1943*(CPI!$B$112/Movie!Q1943)</f>
        <v>23278440.174743023</v>
      </c>
      <c r="S1943" t="s">
        <v>539</v>
      </c>
      <c r="T1943">
        <v>80</v>
      </c>
    </row>
    <row r="1944" spans="1:20" x14ac:dyDescent="0.3">
      <c r="A1944" t="s">
        <v>6470</v>
      </c>
      <c r="B1944" t="str">
        <f t="shared" si="90"/>
        <v>PG-13</v>
      </c>
      <c r="C1944" t="s">
        <v>1984</v>
      </c>
      <c r="D1944" t="s">
        <v>19</v>
      </c>
      <c r="E1944">
        <v>1991</v>
      </c>
      <c r="F1944" s="22">
        <f t="shared" si="91"/>
        <v>33239</v>
      </c>
      <c r="G1944" t="s">
        <v>6471</v>
      </c>
      <c r="H1944">
        <f t="shared" si="92"/>
        <v>5.8</v>
      </c>
      <c r="I1944">
        <v>5.8</v>
      </c>
      <c r="J1944">
        <v>6600</v>
      </c>
      <c r="K1944" t="s">
        <v>3971</v>
      </c>
      <c r="L1944" t="s">
        <v>2675</v>
      </c>
      <c r="M1944" t="s">
        <v>6472</v>
      </c>
      <c r="N1944" t="s">
        <v>15</v>
      </c>
      <c r="P1944">
        <v>7788597</v>
      </c>
      <c r="Q1944">
        <f>_xlfn.XLOOKUP(E1944,CPI!A:A,CPI!B:B)</f>
        <v>136.19999999999999</v>
      </c>
      <c r="R1944" s="12">
        <f>P1944*(CPI!$B$112/Movie!Q1944)</f>
        <v>17424269.5</v>
      </c>
      <c r="S1944" t="s">
        <v>8</v>
      </c>
      <c r="T1944">
        <v>88</v>
      </c>
    </row>
    <row r="1945" spans="1:20" x14ac:dyDescent="0.3">
      <c r="A1945" t="s">
        <v>6473</v>
      </c>
      <c r="B1945" t="str">
        <f t="shared" si="90"/>
        <v>PG-13</v>
      </c>
      <c r="C1945" t="s">
        <v>1984</v>
      </c>
      <c r="D1945" t="s">
        <v>26</v>
      </c>
      <c r="E1945">
        <v>1991</v>
      </c>
      <c r="F1945" s="22">
        <f t="shared" si="91"/>
        <v>33239</v>
      </c>
      <c r="G1945" t="s">
        <v>6002</v>
      </c>
      <c r="H1945">
        <f t="shared" si="92"/>
        <v>5.4</v>
      </c>
      <c r="I1945">
        <v>5.4</v>
      </c>
      <c r="J1945">
        <v>6800</v>
      </c>
      <c r="K1945" t="s">
        <v>6474</v>
      </c>
      <c r="L1945" t="s">
        <v>6475</v>
      </c>
      <c r="M1945" t="s">
        <v>2582</v>
      </c>
      <c r="N1945" t="s">
        <v>15</v>
      </c>
      <c r="P1945">
        <v>9689816</v>
      </c>
      <c r="Q1945">
        <f>_xlfn.XLOOKUP(E1945,CPI!A:A,CPI!B:B)</f>
        <v>136.19999999999999</v>
      </c>
      <c r="R1945" s="12">
        <f>P1945*(CPI!$B$112/Movie!Q1945)</f>
        <v>21677583.958883993</v>
      </c>
      <c r="S1945" t="s">
        <v>29</v>
      </c>
      <c r="T1945">
        <v>107</v>
      </c>
    </row>
    <row r="1946" spans="1:20" x14ac:dyDescent="0.3">
      <c r="A1946" t="s">
        <v>6476</v>
      </c>
      <c r="B1946" t="str">
        <f t="shared" si="90"/>
        <v>R</v>
      </c>
      <c r="C1946" t="s">
        <v>1</v>
      </c>
      <c r="D1946" t="s">
        <v>2</v>
      </c>
      <c r="E1946">
        <v>1991</v>
      </c>
      <c r="F1946" s="22">
        <f t="shared" si="91"/>
        <v>33239</v>
      </c>
      <c r="G1946" t="s">
        <v>6241</v>
      </c>
      <c r="H1946">
        <f t="shared" si="92"/>
        <v>6.1</v>
      </c>
      <c r="I1946">
        <v>6.1</v>
      </c>
      <c r="J1946">
        <v>15000</v>
      </c>
      <c r="K1946" t="s">
        <v>813</v>
      </c>
      <c r="L1946" t="s">
        <v>6477</v>
      </c>
      <c r="M1946" t="s">
        <v>6269</v>
      </c>
      <c r="N1946" t="s">
        <v>15</v>
      </c>
      <c r="O1946">
        <v>18000000</v>
      </c>
      <c r="P1946">
        <v>82264675</v>
      </c>
      <c r="Q1946">
        <f>_xlfn.XLOOKUP(E1946,CPI!A:A,CPI!B:B)</f>
        <v>136.19999999999999</v>
      </c>
      <c r="R1946" s="12">
        <f>P1946*(CPI!$B$112/Movie!Q1946)</f>
        <v>184038520.35609397</v>
      </c>
      <c r="S1946" t="s">
        <v>6478</v>
      </c>
      <c r="T1946">
        <v>111</v>
      </c>
    </row>
    <row r="1947" spans="1:20" x14ac:dyDescent="0.3">
      <c r="A1947" t="s">
        <v>6479</v>
      </c>
      <c r="B1947" t="str">
        <f t="shared" si="90"/>
        <v>R</v>
      </c>
      <c r="C1947" t="s">
        <v>1</v>
      </c>
      <c r="D1947" t="s">
        <v>26</v>
      </c>
      <c r="E1947">
        <v>1991</v>
      </c>
      <c r="F1947" s="22">
        <f t="shared" si="91"/>
        <v>33239</v>
      </c>
      <c r="G1947" t="s">
        <v>6317</v>
      </c>
      <c r="H1947">
        <f t="shared" si="92"/>
        <v>7.4</v>
      </c>
      <c r="I1947">
        <v>7.4</v>
      </c>
      <c r="J1947">
        <v>8700</v>
      </c>
      <c r="K1947" t="s">
        <v>5615</v>
      </c>
      <c r="L1947" t="s">
        <v>6480</v>
      </c>
      <c r="M1947" t="s">
        <v>4458</v>
      </c>
      <c r="N1947" t="s">
        <v>15</v>
      </c>
      <c r="P1947">
        <v>394631</v>
      </c>
      <c r="Q1947">
        <f>_xlfn.XLOOKUP(E1947,CPI!A:A,CPI!B:B)</f>
        <v>136.19999999999999</v>
      </c>
      <c r="R1947" s="12">
        <f>P1947*(CPI!$B$112/Movie!Q1947)</f>
        <v>882849.23421439063</v>
      </c>
      <c r="S1947" t="s">
        <v>8</v>
      </c>
      <c r="T1947">
        <v>94</v>
      </c>
    </row>
    <row r="1948" spans="1:20" x14ac:dyDescent="0.3">
      <c r="A1948" t="s">
        <v>6481</v>
      </c>
      <c r="B1948" t="str">
        <f t="shared" si="90"/>
        <v>NC-17</v>
      </c>
      <c r="C1948" t="s">
        <v>494</v>
      </c>
      <c r="D1948" t="s">
        <v>2</v>
      </c>
      <c r="E1948">
        <v>1991</v>
      </c>
      <c r="F1948" s="22">
        <f t="shared" si="91"/>
        <v>33239</v>
      </c>
      <c r="G1948" t="s">
        <v>6433</v>
      </c>
      <c r="H1948">
        <f t="shared" si="92"/>
        <v>5.6</v>
      </c>
      <c r="I1948">
        <v>5.6</v>
      </c>
      <c r="J1948">
        <v>3500</v>
      </c>
      <c r="K1948" t="s">
        <v>148</v>
      </c>
      <c r="L1948" t="s">
        <v>6482</v>
      </c>
      <c r="M1948" t="s">
        <v>5026</v>
      </c>
      <c r="N1948" t="s">
        <v>15</v>
      </c>
      <c r="P1948">
        <v>1008404</v>
      </c>
      <c r="Q1948">
        <f>_xlfn.XLOOKUP(E1948,CPI!A:A,CPI!B:B)</f>
        <v>136.19999999999999</v>
      </c>
      <c r="R1948" s="12">
        <f>P1948*(CPI!$B$112/Movie!Q1948)</f>
        <v>2255952.2672540382</v>
      </c>
      <c r="S1948" t="s">
        <v>6483</v>
      </c>
      <c r="T1948">
        <v>85</v>
      </c>
    </row>
    <row r="1949" spans="1:20" x14ac:dyDescent="0.3">
      <c r="A1949" t="s">
        <v>6484</v>
      </c>
      <c r="B1949" t="str">
        <f t="shared" si="90"/>
        <v>R</v>
      </c>
      <c r="C1949" t="s">
        <v>1</v>
      </c>
      <c r="D1949" t="s">
        <v>26</v>
      </c>
      <c r="E1949">
        <v>1991</v>
      </c>
      <c r="F1949" s="22">
        <f t="shared" si="91"/>
        <v>33239</v>
      </c>
      <c r="G1949" t="s">
        <v>6485</v>
      </c>
      <c r="H1949">
        <f t="shared" si="92"/>
        <v>7</v>
      </c>
      <c r="I1949">
        <v>7</v>
      </c>
      <c r="J1949">
        <v>1600</v>
      </c>
      <c r="K1949" t="s">
        <v>6486</v>
      </c>
      <c r="L1949" t="s">
        <v>6486</v>
      </c>
      <c r="M1949" t="s">
        <v>6487</v>
      </c>
      <c r="N1949" t="s">
        <v>3140</v>
      </c>
      <c r="P1949">
        <v>4313473</v>
      </c>
      <c r="Q1949">
        <f>_xlfn.XLOOKUP(E1949,CPI!A:A,CPI!B:B)</f>
        <v>136.19999999999999</v>
      </c>
      <c r="R1949" s="12">
        <f>P1949*(CPI!$B$112/Movie!Q1949)</f>
        <v>9649891.5058737155</v>
      </c>
      <c r="S1949" t="s">
        <v>4054</v>
      </c>
      <c r="T1949">
        <v>104</v>
      </c>
    </row>
    <row r="1950" spans="1:20" x14ac:dyDescent="0.3">
      <c r="A1950" t="s">
        <v>6488</v>
      </c>
      <c r="B1950" t="str">
        <f t="shared" si="90"/>
        <v>R</v>
      </c>
      <c r="C1950" t="s">
        <v>1</v>
      </c>
      <c r="D1950" t="s">
        <v>26</v>
      </c>
      <c r="E1950">
        <v>1991</v>
      </c>
      <c r="F1950" s="22">
        <f t="shared" si="91"/>
        <v>33239</v>
      </c>
      <c r="G1950" t="s">
        <v>6433</v>
      </c>
      <c r="H1950">
        <f t="shared" si="92"/>
        <v>6.2</v>
      </c>
      <c r="I1950">
        <v>6.2</v>
      </c>
      <c r="J1950">
        <v>8200</v>
      </c>
      <c r="K1950" t="s">
        <v>1273</v>
      </c>
      <c r="L1950" t="s">
        <v>6489</v>
      </c>
      <c r="M1950" t="s">
        <v>3504</v>
      </c>
      <c r="N1950" t="s">
        <v>15</v>
      </c>
      <c r="P1950">
        <v>25682090</v>
      </c>
      <c r="Q1950">
        <f>_xlfn.XLOOKUP(E1950,CPI!A:A,CPI!B:B)</f>
        <v>136.19999999999999</v>
      </c>
      <c r="R1950" s="12">
        <f>P1950*(CPI!$B$112/Movie!Q1950)</f>
        <v>57454719.698972099</v>
      </c>
      <c r="S1950" t="s">
        <v>8</v>
      </c>
      <c r="T1950">
        <v>103</v>
      </c>
    </row>
    <row r="1951" spans="1:20" x14ac:dyDescent="0.3">
      <c r="A1951" t="s">
        <v>6490</v>
      </c>
      <c r="B1951" t="str">
        <f t="shared" si="90"/>
        <v>PG</v>
      </c>
      <c r="C1951" t="s">
        <v>18</v>
      </c>
      <c r="D1951" t="s">
        <v>26</v>
      </c>
      <c r="E1951">
        <v>1991</v>
      </c>
      <c r="F1951" s="22">
        <f t="shared" si="91"/>
        <v>33239</v>
      </c>
      <c r="G1951" t="s">
        <v>6309</v>
      </c>
      <c r="H1951">
        <f t="shared" si="92"/>
        <v>5.9</v>
      </c>
      <c r="I1951">
        <v>5.9</v>
      </c>
      <c r="J1951">
        <v>8000</v>
      </c>
      <c r="K1951" t="s">
        <v>3999</v>
      </c>
      <c r="L1951" t="s">
        <v>6491</v>
      </c>
      <c r="M1951" t="s">
        <v>1842</v>
      </c>
      <c r="N1951" t="s">
        <v>15</v>
      </c>
      <c r="O1951">
        <v>18000000</v>
      </c>
      <c r="P1951">
        <v>5546827</v>
      </c>
      <c r="Q1951">
        <f>_xlfn.XLOOKUP(E1951,CPI!A:A,CPI!B:B)</f>
        <v>136.19999999999999</v>
      </c>
      <c r="R1951" s="12">
        <f>P1951*(CPI!$B$112/Movie!Q1951)</f>
        <v>12409090.946402349</v>
      </c>
      <c r="S1951" t="s">
        <v>103</v>
      </c>
      <c r="T1951">
        <v>96</v>
      </c>
    </row>
    <row r="1952" spans="1:20" x14ac:dyDescent="0.3">
      <c r="A1952" t="s">
        <v>6492</v>
      </c>
      <c r="B1952" t="str">
        <f t="shared" si="90"/>
        <v>R</v>
      </c>
      <c r="C1952" t="s">
        <v>1</v>
      </c>
      <c r="D1952" t="s">
        <v>2</v>
      </c>
      <c r="E1952">
        <v>1991</v>
      </c>
      <c r="F1952" s="22">
        <f t="shared" si="91"/>
        <v>33239</v>
      </c>
      <c r="G1952" t="s">
        <v>6493</v>
      </c>
      <c r="H1952">
        <f t="shared" si="92"/>
        <v>7.2</v>
      </c>
      <c r="I1952">
        <v>7.2</v>
      </c>
      <c r="J1952">
        <v>5800</v>
      </c>
      <c r="K1952" t="s">
        <v>4365</v>
      </c>
      <c r="L1952" t="s">
        <v>4365</v>
      </c>
      <c r="M1952" t="s">
        <v>4366</v>
      </c>
      <c r="N1952" t="s">
        <v>233</v>
      </c>
      <c r="P1952">
        <v>2415396</v>
      </c>
      <c r="Q1952">
        <f>_xlfn.XLOOKUP(E1952,CPI!A:A,CPI!B:B)</f>
        <v>136.19999999999999</v>
      </c>
      <c r="R1952" s="12">
        <f>P1952*(CPI!$B$112/Movie!Q1952)</f>
        <v>5403606.176211454</v>
      </c>
      <c r="S1952" t="s">
        <v>521</v>
      </c>
      <c r="T1952">
        <v>99</v>
      </c>
    </row>
    <row r="1953" spans="1:20" x14ac:dyDescent="0.3">
      <c r="A1953" t="s">
        <v>6494</v>
      </c>
      <c r="B1953" t="str">
        <f t="shared" si="90"/>
        <v>R</v>
      </c>
      <c r="C1953" t="s">
        <v>1</v>
      </c>
      <c r="D1953" t="s">
        <v>37</v>
      </c>
      <c r="E1953">
        <v>1991</v>
      </c>
      <c r="F1953" s="22">
        <f t="shared" si="91"/>
        <v>33239</v>
      </c>
      <c r="G1953" t="s">
        <v>5724</v>
      </c>
      <c r="H1953">
        <f t="shared" si="92"/>
        <v>6</v>
      </c>
      <c r="I1953">
        <v>6</v>
      </c>
      <c r="J1953">
        <v>4400</v>
      </c>
      <c r="K1953" t="s">
        <v>2693</v>
      </c>
      <c r="L1953" t="s">
        <v>6004</v>
      </c>
      <c r="M1953" t="s">
        <v>4618</v>
      </c>
      <c r="N1953" t="s">
        <v>15</v>
      </c>
      <c r="O1953">
        <v>2000000</v>
      </c>
      <c r="Q1953">
        <f>_xlfn.XLOOKUP(E1953,CPI!A:A,CPI!B:B)</f>
        <v>136.19999999999999</v>
      </c>
      <c r="R1953" s="12">
        <f>P1953*(CPI!$B$112/Movie!Q1953)</f>
        <v>0</v>
      </c>
      <c r="S1953" t="s">
        <v>2234</v>
      </c>
      <c r="T1953">
        <v>97</v>
      </c>
    </row>
    <row r="1954" spans="1:20" x14ac:dyDescent="0.3">
      <c r="A1954" t="s">
        <v>6495</v>
      </c>
      <c r="B1954" t="str">
        <f t="shared" si="90"/>
        <v>R</v>
      </c>
      <c r="C1954" t="s">
        <v>1</v>
      </c>
      <c r="D1954" t="s">
        <v>26</v>
      </c>
      <c r="E1954">
        <v>1991</v>
      </c>
      <c r="F1954" s="22">
        <f t="shared" si="91"/>
        <v>33239</v>
      </c>
      <c r="G1954" t="s">
        <v>6176</v>
      </c>
      <c r="H1954">
        <f t="shared" si="92"/>
        <v>7.1</v>
      </c>
      <c r="I1954">
        <v>7.1</v>
      </c>
      <c r="J1954">
        <v>14000</v>
      </c>
      <c r="K1954" t="s">
        <v>3457</v>
      </c>
      <c r="L1954" t="s">
        <v>3457</v>
      </c>
      <c r="M1954" t="s">
        <v>5181</v>
      </c>
      <c r="N1954" t="s">
        <v>1096</v>
      </c>
      <c r="P1954">
        <v>1710057</v>
      </c>
      <c r="Q1954">
        <f>_xlfn.XLOOKUP(E1954,CPI!A:A,CPI!B:B)</f>
        <v>136.19999999999999</v>
      </c>
      <c r="R1954" s="12">
        <f>P1954*(CPI!$B$112/Movie!Q1954)</f>
        <v>3825656.1519823787</v>
      </c>
      <c r="S1954" t="s">
        <v>6496</v>
      </c>
      <c r="T1954">
        <v>112</v>
      </c>
    </row>
    <row r="1955" spans="1:20" x14ac:dyDescent="0.3">
      <c r="A1955" t="s">
        <v>6497</v>
      </c>
      <c r="B1955" t="str">
        <f t="shared" si="90"/>
        <v>PG</v>
      </c>
      <c r="C1955" t="s">
        <v>18</v>
      </c>
      <c r="D1955" t="s">
        <v>2</v>
      </c>
      <c r="E1955">
        <v>1991</v>
      </c>
      <c r="F1955" s="22">
        <f t="shared" si="91"/>
        <v>33239</v>
      </c>
      <c r="G1955" t="s">
        <v>6330</v>
      </c>
      <c r="H1955">
        <f t="shared" si="92"/>
        <v>6.6</v>
      </c>
      <c r="I1955">
        <v>6.6</v>
      </c>
      <c r="J1955">
        <v>14000</v>
      </c>
      <c r="K1955" t="s">
        <v>4345</v>
      </c>
      <c r="L1955" t="s">
        <v>6392</v>
      </c>
      <c r="M1955" t="s">
        <v>4345</v>
      </c>
      <c r="N1955" t="s">
        <v>15</v>
      </c>
      <c r="O1955">
        <v>10000000</v>
      </c>
      <c r="P1955">
        <v>25010896</v>
      </c>
      <c r="Q1955">
        <f>_xlfn.XLOOKUP(E1955,CPI!A:A,CPI!B:B)</f>
        <v>136.19999999999999</v>
      </c>
      <c r="R1955" s="12">
        <f>P1955*(CPI!$B$112/Movie!Q1955)</f>
        <v>55953157.204111598</v>
      </c>
      <c r="S1955" t="s">
        <v>35</v>
      </c>
      <c r="T1955">
        <v>99</v>
      </c>
    </row>
    <row r="1956" spans="1:20" x14ac:dyDescent="0.3">
      <c r="A1956" t="s">
        <v>6498</v>
      </c>
      <c r="B1956" t="str">
        <f t="shared" si="90"/>
        <v>PG-13</v>
      </c>
      <c r="C1956" t="s">
        <v>1984</v>
      </c>
      <c r="D1956" t="s">
        <v>26</v>
      </c>
      <c r="E1956">
        <v>1991</v>
      </c>
      <c r="F1956" s="22">
        <f t="shared" si="91"/>
        <v>33239</v>
      </c>
      <c r="G1956" t="s">
        <v>6499</v>
      </c>
      <c r="H1956">
        <f t="shared" si="92"/>
        <v>6.7</v>
      </c>
      <c r="I1956">
        <v>6.7</v>
      </c>
      <c r="J1956">
        <v>16000</v>
      </c>
      <c r="K1956" t="s">
        <v>274</v>
      </c>
      <c r="L1956" t="s">
        <v>274</v>
      </c>
      <c r="M1956" t="s">
        <v>274</v>
      </c>
      <c r="N1956" t="s">
        <v>15</v>
      </c>
      <c r="O1956">
        <v>14000000</v>
      </c>
      <c r="P1956">
        <v>2735731</v>
      </c>
      <c r="Q1956">
        <f>_xlfn.XLOOKUP(E1956,CPI!A:A,CPI!B:B)</f>
        <v>136.19999999999999</v>
      </c>
      <c r="R1956" s="12">
        <f>P1956*(CPI!$B$112/Movie!Q1956)</f>
        <v>6120244.0212922171</v>
      </c>
      <c r="S1956" t="s">
        <v>275</v>
      </c>
      <c r="T1956">
        <v>85</v>
      </c>
    </row>
    <row r="1957" spans="1:20" x14ac:dyDescent="0.3">
      <c r="A1957" t="s">
        <v>6500</v>
      </c>
      <c r="B1957" t="str">
        <f t="shared" si="90"/>
        <v>R</v>
      </c>
      <c r="C1957" t="s">
        <v>1</v>
      </c>
      <c r="D1957" t="s">
        <v>26</v>
      </c>
      <c r="E1957">
        <v>1991</v>
      </c>
      <c r="F1957" s="22">
        <f t="shared" si="91"/>
        <v>33239</v>
      </c>
      <c r="G1957" t="s">
        <v>6501</v>
      </c>
      <c r="H1957">
        <f t="shared" si="92"/>
        <v>5.6</v>
      </c>
      <c r="I1957">
        <v>5.6</v>
      </c>
      <c r="J1957">
        <v>4700</v>
      </c>
      <c r="K1957" t="s">
        <v>4957</v>
      </c>
      <c r="L1957" t="s">
        <v>4957</v>
      </c>
      <c r="M1957" t="s">
        <v>4957</v>
      </c>
      <c r="N1957" t="s">
        <v>15</v>
      </c>
      <c r="O1957">
        <v>1400000</v>
      </c>
      <c r="P1957">
        <v>115103</v>
      </c>
      <c r="Q1957">
        <f>_xlfn.XLOOKUP(E1957,CPI!A:A,CPI!B:B)</f>
        <v>136.19999999999999</v>
      </c>
      <c r="R1957" s="12">
        <f>P1957*(CPI!$B$112/Movie!Q1957)</f>
        <v>257502.8201174743</v>
      </c>
      <c r="S1957" t="s">
        <v>6502</v>
      </c>
      <c r="T1957">
        <v>87</v>
      </c>
    </row>
    <row r="1958" spans="1:20" x14ac:dyDescent="0.3">
      <c r="A1958" t="s">
        <v>6503</v>
      </c>
      <c r="B1958" t="str">
        <f t="shared" si="90"/>
        <v>R</v>
      </c>
      <c r="C1958" t="s">
        <v>1</v>
      </c>
      <c r="D1958" t="s">
        <v>10</v>
      </c>
      <c r="E1958">
        <v>1991</v>
      </c>
      <c r="F1958" s="22">
        <f t="shared" si="91"/>
        <v>33239</v>
      </c>
      <c r="G1958" t="s">
        <v>6317</v>
      </c>
      <c r="H1958">
        <f t="shared" si="92"/>
        <v>7.1</v>
      </c>
      <c r="I1958">
        <v>7.1</v>
      </c>
      <c r="J1958">
        <v>6600</v>
      </c>
      <c r="K1958" t="s">
        <v>230</v>
      </c>
      <c r="L1958" t="s">
        <v>6504</v>
      </c>
      <c r="M1958" t="s">
        <v>5481</v>
      </c>
      <c r="N1958" t="s">
        <v>180</v>
      </c>
      <c r="P1958">
        <v>8211952</v>
      </c>
      <c r="Q1958">
        <f>_xlfn.XLOOKUP(E1958,CPI!A:A,CPI!B:B)</f>
        <v>136.19999999999999</v>
      </c>
      <c r="R1958" s="12">
        <f>P1958*(CPI!$B$112/Movie!Q1958)</f>
        <v>18371378.666666668</v>
      </c>
      <c r="S1958" t="s">
        <v>3171</v>
      </c>
      <c r="T1958">
        <v>101</v>
      </c>
    </row>
    <row r="1959" spans="1:20" x14ac:dyDescent="0.3">
      <c r="A1959" t="s">
        <v>6505</v>
      </c>
      <c r="B1959" t="str">
        <f t="shared" si="90"/>
        <v>R</v>
      </c>
      <c r="C1959" t="s">
        <v>1</v>
      </c>
      <c r="D1959" t="s">
        <v>89</v>
      </c>
      <c r="E1959">
        <v>1991</v>
      </c>
      <c r="F1959" s="22">
        <f t="shared" si="91"/>
        <v>33239</v>
      </c>
      <c r="G1959" t="s">
        <v>6330</v>
      </c>
      <c r="H1959">
        <f t="shared" si="92"/>
        <v>5.9</v>
      </c>
      <c r="I1959">
        <v>5.9</v>
      </c>
      <c r="J1959">
        <v>11000</v>
      </c>
      <c r="K1959" t="s">
        <v>1225</v>
      </c>
      <c r="L1959" t="s">
        <v>676</v>
      </c>
      <c r="M1959" t="s">
        <v>1036</v>
      </c>
      <c r="N1959" t="s">
        <v>15</v>
      </c>
      <c r="O1959">
        <v>48000000</v>
      </c>
      <c r="P1959">
        <v>15565363</v>
      </c>
      <c r="Q1959">
        <f>_xlfn.XLOOKUP(E1959,CPI!A:A,CPI!B:B)</f>
        <v>136.19999999999999</v>
      </c>
      <c r="R1959" s="12">
        <f>P1959*(CPI!$B$112/Movie!Q1959)</f>
        <v>34822071.263582967</v>
      </c>
      <c r="S1959" t="s">
        <v>2077</v>
      </c>
      <c r="T1959">
        <v>106</v>
      </c>
    </row>
    <row r="1960" spans="1:20" x14ac:dyDescent="0.3">
      <c r="A1960" t="s">
        <v>6506</v>
      </c>
      <c r="B1960" t="str">
        <f t="shared" si="90"/>
        <v>R</v>
      </c>
      <c r="C1960" t="s">
        <v>1</v>
      </c>
      <c r="D1960" t="s">
        <v>2</v>
      </c>
      <c r="E1960">
        <v>1991</v>
      </c>
      <c r="F1960" s="22">
        <f t="shared" si="91"/>
        <v>33239</v>
      </c>
      <c r="G1960" t="s">
        <v>6507</v>
      </c>
      <c r="H1960">
        <f t="shared" si="92"/>
        <v>7.6</v>
      </c>
      <c r="I1960">
        <v>7.6</v>
      </c>
      <c r="J1960">
        <v>20000</v>
      </c>
      <c r="K1960" t="s">
        <v>6508</v>
      </c>
      <c r="L1960" t="s">
        <v>6508</v>
      </c>
      <c r="M1960" t="s">
        <v>6509</v>
      </c>
      <c r="N1960" t="s">
        <v>3795</v>
      </c>
      <c r="P1960">
        <v>1015007</v>
      </c>
      <c r="Q1960">
        <f>_xlfn.XLOOKUP(E1960,CPI!A:A,CPI!B:B)</f>
        <v>136.19999999999999</v>
      </c>
      <c r="R1960" s="12">
        <f>P1960*(CPI!$B$112/Movie!Q1960)</f>
        <v>2270724.1769456682</v>
      </c>
      <c r="S1960" t="s">
        <v>6510</v>
      </c>
      <c r="T1960">
        <v>112</v>
      </c>
    </row>
    <row r="1961" spans="1:20" x14ac:dyDescent="0.3">
      <c r="A1961" t="s">
        <v>6511</v>
      </c>
      <c r="B1961" t="str">
        <f t="shared" si="90"/>
        <v>PG-13</v>
      </c>
      <c r="C1961" t="s">
        <v>1984</v>
      </c>
      <c r="D1961" t="s">
        <v>2</v>
      </c>
      <c r="E1961">
        <v>1991</v>
      </c>
      <c r="F1961" s="22">
        <f t="shared" si="91"/>
        <v>33239</v>
      </c>
      <c r="G1961" t="s">
        <v>6512</v>
      </c>
      <c r="H1961">
        <f t="shared" si="92"/>
        <v>7</v>
      </c>
      <c r="I1961">
        <v>7</v>
      </c>
      <c r="J1961">
        <v>5200</v>
      </c>
      <c r="K1961" t="s">
        <v>3450</v>
      </c>
      <c r="L1961" t="s">
        <v>6513</v>
      </c>
      <c r="M1961" t="s">
        <v>150</v>
      </c>
      <c r="N1961" t="s">
        <v>15</v>
      </c>
      <c r="P1961">
        <v>38120905</v>
      </c>
      <c r="Q1961">
        <f>_xlfn.XLOOKUP(E1961,CPI!A:A,CPI!B:B)</f>
        <v>136.19999999999999</v>
      </c>
      <c r="R1961" s="12">
        <f>P1961*(CPI!$B$112/Movie!Q1961)</f>
        <v>85282230.201908961</v>
      </c>
      <c r="S1961" t="s">
        <v>2077</v>
      </c>
      <c r="T1961">
        <v>122</v>
      </c>
    </row>
    <row r="1962" spans="1:20" x14ac:dyDescent="0.3">
      <c r="A1962" t="s">
        <v>6514</v>
      </c>
      <c r="B1962" t="str">
        <f t="shared" si="90"/>
        <v>PG-13</v>
      </c>
      <c r="C1962" t="s">
        <v>1984</v>
      </c>
      <c r="D1962" t="s">
        <v>2</v>
      </c>
      <c r="E1962">
        <v>1991</v>
      </c>
      <c r="F1962" s="22">
        <f t="shared" si="91"/>
        <v>33239</v>
      </c>
      <c r="G1962" t="s">
        <v>6205</v>
      </c>
      <c r="H1962">
        <f t="shared" si="92"/>
        <v>6.9</v>
      </c>
      <c r="I1962">
        <v>6.9</v>
      </c>
      <c r="J1962">
        <v>9600</v>
      </c>
      <c r="K1962" t="s">
        <v>5090</v>
      </c>
      <c r="L1962" t="s">
        <v>6384</v>
      </c>
      <c r="M1962" t="s">
        <v>4552</v>
      </c>
      <c r="N1962" t="s">
        <v>437</v>
      </c>
      <c r="O1962">
        <v>11000000</v>
      </c>
      <c r="P1962">
        <v>1059071</v>
      </c>
      <c r="Q1962">
        <f>_xlfn.XLOOKUP(E1962,CPI!A:A,CPI!B:B)</f>
        <v>136.19999999999999</v>
      </c>
      <c r="R1962" s="12">
        <f>P1962*(CPI!$B$112/Movie!Q1962)</f>
        <v>2369302.009544787</v>
      </c>
      <c r="S1962" t="s">
        <v>6515</v>
      </c>
      <c r="T1962">
        <v>98</v>
      </c>
    </row>
    <row r="1963" spans="1:20" x14ac:dyDescent="0.3">
      <c r="A1963" t="s">
        <v>6516</v>
      </c>
      <c r="B1963" t="str">
        <f t="shared" si="90"/>
        <v>R</v>
      </c>
      <c r="C1963" t="s">
        <v>1</v>
      </c>
      <c r="D1963" t="s">
        <v>26</v>
      </c>
      <c r="E1963">
        <v>1991</v>
      </c>
      <c r="F1963" s="22">
        <f t="shared" si="91"/>
        <v>33239</v>
      </c>
      <c r="G1963" t="s">
        <v>6517</v>
      </c>
      <c r="H1963">
        <f t="shared" si="92"/>
        <v>5.8</v>
      </c>
      <c r="I1963">
        <v>5.8</v>
      </c>
      <c r="J1963">
        <v>3800</v>
      </c>
      <c r="K1963" t="s">
        <v>6518</v>
      </c>
      <c r="L1963" t="s">
        <v>6518</v>
      </c>
      <c r="M1963" t="s">
        <v>6519</v>
      </c>
      <c r="N1963" t="s">
        <v>1253</v>
      </c>
      <c r="O1963">
        <v>500000</v>
      </c>
      <c r="P1963">
        <v>90091</v>
      </c>
      <c r="Q1963">
        <f>_xlfn.XLOOKUP(E1963,CPI!A:A,CPI!B:B)</f>
        <v>136.19999999999999</v>
      </c>
      <c r="R1963" s="12">
        <f>P1963*(CPI!$B$112/Movie!Q1963)</f>
        <v>201547.19309838471</v>
      </c>
      <c r="S1963" t="s">
        <v>6520</v>
      </c>
      <c r="T1963">
        <v>97</v>
      </c>
    </row>
    <row r="1964" spans="1:20" x14ac:dyDescent="0.3">
      <c r="A1964" t="s">
        <v>6521</v>
      </c>
      <c r="B1964" t="str">
        <f t="shared" si="90"/>
        <v>PG-13</v>
      </c>
      <c r="C1964" t="s">
        <v>1984</v>
      </c>
      <c r="D1964" t="s">
        <v>26</v>
      </c>
      <c r="E1964">
        <v>1991</v>
      </c>
      <c r="F1964" s="22">
        <f t="shared" si="91"/>
        <v>33239</v>
      </c>
      <c r="G1964" t="s">
        <v>6512</v>
      </c>
      <c r="H1964">
        <f t="shared" si="92"/>
        <v>6</v>
      </c>
      <c r="I1964">
        <v>6</v>
      </c>
      <c r="J1964">
        <v>2700</v>
      </c>
      <c r="K1964" t="s">
        <v>6522</v>
      </c>
      <c r="L1964" t="s">
        <v>6523</v>
      </c>
      <c r="M1964" t="s">
        <v>2628</v>
      </c>
      <c r="N1964" t="s">
        <v>15</v>
      </c>
      <c r="O1964">
        <v>10000000</v>
      </c>
      <c r="P1964">
        <v>6166819</v>
      </c>
      <c r="Q1964">
        <f>_xlfn.XLOOKUP(E1964,CPI!A:A,CPI!B:B)</f>
        <v>136.19999999999999</v>
      </c>
      <c r="R1964" s="12">
        <f>P1964*(CPI!$B$112/Movie!Q1964)</f>
        <v>13796106.823054332</v>
      </c>
      <c r="S1964" t="s">
        <v>35</v>
      </c>
      <c r="T1964">
        <v>97</v>
      </c>
    </row>
    <row r="1965" spans="1:20" x14ac:dyDescent="0.3">
      <c r="A1965" t="s">
        <v>6524</v>
      </c>
      <c r="B1965" t="str">
        <f t="shared" si="90"/>
        <v>PG</v>
      </c>
      <c r="C1965" t="s">
        <v>18</v>
      </c>
      <c r="D1965" t="s">
        <v>26</v>
      </c>
      <c r="E1965">
        <v>1991</v>
      </c>
      <c r="F1965" s="22">
        <f t="shared" si="91"/>
        <v>33239</v>
      </c>
      <c r="G1965" t="s">
        <v>6412</v>
      </c>
      <c r="H1965">
        <f t="shared" si="92"/>
        <v>5.8</v>
      </c>
      <c r="I1965">
        <v>5.8</v>
      </c>
      <c r="J1965">
        <v>11000</v>
      </c>
      <c r="K1965" t="s">
        <v>4020</v>
      </c>
      <c r="L1965" t="s">
        <v>4020</v>
      </c>
      <c r="M1965" t="s">
        <v>4021</v>
      </c>
      <c r="N1965" t="s">
        <v>15</v>
      </c>
      <c r="P1965">
        <v>14143280</v>
      </c>
      <c r="Q1965">
        <f>_xlfn.XLOOKUP(E1965,CPI!A:A,CPI!B:B)</f>
        <v>136.19999999999999</v>
      </c>
      <c r="R1965" s="12">
        <f>P1965*(CPI!$B$112/Movie!Q1965)</f>
        <v>31640656.5051395</v>
      </c>
      <c r="S1965" t="s">
        <v>2077</v>
      </c>
      <c r="T1965">
        <v>91</v>
      </c>
    </row>
    <row r="1966" spans="1:20" x14ac:dyDescent="0.3">
      <c r="A1966" t="s">
        <v>6525</v>
      </c>
      <c r="B1966" t="str">
        <f t="shared" si="90"/>
        <v>R</v>
      </c>
      <c r="C1966" t="s">
        <v>1</v>
      </c>
      <c r="D1966" t="s">
        <v>2</v>
      </c>
      <c r="E1966">
        <v>1991</v>
      </c>
      <c r="F1966" s="22">
        <f t="shared" si="91"/>
        <v>33239</v>
      </c>
      <c r="G1966" t="s">
        <v>6208</v>
      </c>
      <c r="H1966">
        <f t="shared" si="92"/>
        <v>7.6</v>
      </c>
      <c r="I1966">
        <v>7.6</v>
      </c>
      <c r="J1966">
        <v>3900</v>
      </c>
      <c r="K1966" t="s">
        <v>4288</v>
      </c>
      <c r="L1966" t="s">
        <v>4288</v>
      </c>
      <c r="M1966" t="s">
        <v>4288</v>
      </c>
      <c r="N1966" t="s">
        <v>15</v>
      </c>
      <c r="P1966">
        <v>8750400</v>
      </c>
      <c r="Q1966">
        <f>_xlfn.XLOOKUP(E1966,CPI!A:A,CPI!B:B)</f>
        <v>136.19999999999999</v>
      </c>
      <c r="R1966" s="12">
        <f>P1966*(CPI!$B$112/Movie!Q1966)</f>
        <v>19575968.281938326</v>
      </c>
      <c r="S1966" t="s">
        <v>165</v>
      </c>
      <c r="T1966">
        <v>121</v>
      </c>
    </row>
    <row r="1967" spans="1:20" x14ac:dyDescent="0.3">
      <c r="A1967" t="s">
        <v>6526</v>
      </c>
      <c r="B1967" t="str">
        <f t="shared" si="90"/>
        <v>R</v>
      </c>
      <c r="C1967" t="s">
        <v>1</v>
      </c>
      <c r="D1967" t="s">
        <v>2</v>
      </c>
      <c r="E1967">
        <v>1991</v>
      </c>
      <c r="F1967" s="22">
        <f t="shared" si="91"/>
        <v>33239</v>
      </c>
      <c r="G1967" t="s">
        <v>6527</v>
      </c>
      <c r="H1967">
        <f t="shared" si="92"/>
        <v>6.7</v>
      </c>
      <c r="I1967">
        <v>6.7</v>
      </c>
      <c r="J1967">
        <v>4800</v>
      </c>
      <c r="K1967" t="s">
        <v>4827</v>
      </c>
      <c r="L1967" t="s">
        <v>6528</v>
      </c>
      <c r="M1967" t="s">
        <v>4109</v>
      </c>
      <c r="N1967" t="s">
        <v>15</v>
      </c>
      <c r="P1967">
        <v>7308786</v>
      </c>
      <c r="Q1967">
        <f>_xlfn.XLOOKUP(E1967,CPI!A:A,CPI!B:B)</f>
        <v>136.19999999999999</v>
      </c>
      <c r="R1967" s="12">
        <f>P1967*(CPI!$B$112/Movie!Q1967)</f>
        <v>16350859.722466961</v>
      </c>
      <c r="S1967" t="s">
        <v>6529</v>
      </c>
      <c r="T1967">
        <v>118</v>
      </c>
    </row>
    <row r="1968" spans="1:20" x14ac:dyDescent="0.3">
      <c r="A1968" t="s">
        <v>6530</v>
      </c>
      <c r="B1968" t="str">
        <f t="shared" si="90"/>
        <v>R</v>
      </c>
      <c r="C1968" t="s">
        <v>1</v>
      </c>
      <c r="D1968" t="s">
        <v>26</v>
      </c>
      <c r="E1968">
        <v>1991</v>
      </c>
      <c r="F1968" s="22">
        <f t="shared" si="91"/>
        <v>33239</v>
      </c>
      <c r="G1968" t="s">
        <v>6378</v>
      </c>
      <c r="H1968">
        <f t="shared" si="92"/>
        <v>5.8</v>
      </c>
      <c r="I1968">
        <v>5.8</v>
      </c>
      <c r="J1968">
        <v>5300</v>
      </c>
      <c r="K1968" t="s">
        <v>6531</v>
      </c>
      <c r="L1968" t="s">
        <v>193</v>
      </c>
      <c r="M1968" t="s">
        <v>4044</v>
      </c>
      <c r="N1968" t="s">
        <v>15</v>
      </c>
      <c r="O1968">
        <v>26000000</v>
      </c>
      <c r="P1968">
        <v>12454768</v>
      </c>
      <c r="Q1968">
        <f>_xlfn.XLOOKUP(E1968,CPI!A:A,CPI!B:B)</f>
        <v>136.19999999999999</v>
      </c>
      <c r="R1968" s="12">
        <f>P1968*(CPI!$B$112/Movie!Q1968)</f>
        <v>27863199.776798826</v>
      </c>
      <c r="S1968" t="s">
        <v>5705</v>
      </c>
      <c r="T1968">
        <v>115</v>
      </c>
    </row>
    <row r="1969" spans="1:20" x14ac:dyDescent="0.3">
      <c r="A1969" t="s">
        <v>6532</v>
      </c>
      <c r="B1969" t="str">
        <f t="shared" si="90"/>
        <v>PG-13</v>
      </c>
      <c r="C1969" t="s">
        <v>1984</v>
      </c>
      <c r="D1969" t="s">
        <v>26</v>
      </c>
      <c r="E1969">
        <v>1991</v>
      </c>
      <c r="F1969" s="22">
        <f t="shared" si="91"/>
        <v>33239</v>
      </c>
      <c r="G1969" t="s">
        <v>6533</v>
      </c>
      <c r="H1969">
        <f t="shared" si="92"/>
        <v>5.6</v>
      </c>
      <c r="I1969">
        <v>5.6</v>
      </c>
      <c r="J1969">
        <v>6100</v>
      </c>
      <c r="K1969" t="s">
        <v>4859</v>
      </c>
      <c r="L1969" t="s">
        <v>6534</v>
      </c>
      <c r="M1969" t="s">
        <v>2031</v>
      </c>
      <c r="N1969" t="s">
        <v>15</v>
      </c>
      <c r="P1969">
        <v>9804775</v>
      </c>
      <c r="Q1969">
        <f>_xlfn.XLOOKUP(E1969,CPI!A:A,CPI!B:B)</f>
        <v>136.19999999999999</v>
      </c>
      <c r="R1969" s="12">
        <f>P1969*(CPI!$B$112/Movie!Q1969)</f>
        <v>21934764.629221734</v>
      </c>
      <c r="S1969" t="s">
        <v>29</v>
      </c>
      <c r="T1969">
        <v>115</v>
      </c>
    </row>
    <row r="1970" spans="1:20" x14ac:dyDescent="0.3">
      <c r="A1970" t="s">
        <v>6535</v>
      </c>
      <c r="B1970" t="str">
        <f t="shared" si="90"/>
        <v>Not Rated</v>
      </c>
      <c r="C1970" t="s">
        <v>432</v>
      </c>
      <c r="D1970" t="s">
        <v>2</v>
      </c>
      <c r="E1970">
        <v>1991</v>
      </c>
      <c r="F1970" s="22">
        <f t="shared" si="91"/>
        <v>33239</v>
      </c>
      <c r="G1970" t="s">
        <v>6536</v>
      </c>
      <c r="H1970">
        <f t="shared" si="92"/>
        <v>6.4</v>
      </c>
      <c r="I1970">
        <v>6.4</v>
      </c>
      <c r="J1970">
        <v>4100</v>
      </c>
      <c r="K1970" t="s">
        <v>6537</v>
      </c>
      <c r="L1970" t="s">
        <v>6538</v>
      </c>
      <c r="M1970" t="s">
        <v>6539</v>
      </c>
      <c r="N1970" t="s">
        <v>15</v>
      </c>
      <c r="O1970">
        <v>250000</v>
      </c>
      <c r="P1970">
        <v>787280</v>
      </c>
      <c r="Q1970">
        <f>_xlfn.XLOOKUP(E1970,CPI!A:A,CPI!B:B)</f>
        <v>136.19999999999999</v>
      </c>
      <c r="R1970" s="12">
        <f>P1970*(CPI!$B$112/Movie!Q1970)</f>
        <v>1761264.4346549192</v>
      </c>
      <c r="S1970" t="s">
        <v>6540</v>
      </c>
      <c r="T1970">
        <v>85</v>
      </c>
    </row>
    <row r="1971" spans="1:20" x14ac:dyDescent="0.3">
      <c r="A1971" t="s">
        <v>6541</v>
      </c>
      <c r="B1971" t="str">
        <f t="shared" si="90"/>
        <v>PG</v>
      </c>
      <c r="C1971" t="s">
        <v>18</v>
      </c>
      <c r="D1971" t="s">
        <v>26</v>
      </c>
      <c r="E1971">
        <v>1991</v>
      </c>
      <c r="F1971" s="22">
        <f t="shared" si="91"/>
        <v>33239</v>
      </c>
      <c r="G1971" t="s">
        <v>5978</v>
      </c>
      <c r="H1971">
        <f t="shared" si="92"/>
        <v>5.3</v>
      </c>
      <c r="I1971">
        <v>5.3</v>
      </c>
      <c r="J1971">
        <v>15000</v>
      </c>
      <c r="K1971" t="s">
        <v>1194</v>
      </c>
      <c r="L1971" t="s">
        <v>6542</v>
      </c>
      <c r="M1971" t="s">
        <v>6543</v>
      </c>
      <c r="N1971" t="s">
        <v>15</v>
      </c>
      <c r="O1971">
        <v>23000000</v>
      </c>
      <c r="P1971">
        <v>52487045</v>
      </c>
      <c r="Q1971">
        <f>_xlfn.XLOOKUP(E1971,CPI!A:A,CPI!B:B)</f>
        <v>136.19999999999999</v>
      </c>
      <c r="R1971" s="12">
        <f>P1971*(CPI!$B$112/Movie!Q1971)</f>
        <v>117421458.2342144</v>
      </c>
      <c r="S1971" t="s">
        <v>46</v>
      </c>
      <c r="T1971">
        <v>97</v>
      </c>
    </row>
    <row r="1972" spans="1:20" x14ac:dyDescent="0.3">
      <c r="A1972" t="s">
        <v>6544</v>
      </c>
      <c r="B1972" t="str">
        <f t="shared" si="90"/>
        <v>PG</v>
      </c>
      <c r="C1972" t="s">
        <v>18</v>
      </c>
      <c r="D1972" t="s">
        <v>2</v>
      </c>
      <c r="E1972">
        <v>1991</v>
      </c>
      <c r="F1972" s="22">
        <f t="shared" si="91"/>
        <v>33239</v>
      </c>
      <c r="G1972" t="s">
        <v>6545</v>
      </c>
      <c r="H1972">
        <f t="shared" si="92"/>
        <v>7.4</v>
      </c>
      <c r="I1972">
        <v>7.4</v>
      </c>
      <c r="J1972">
        <v>6200</v>
      </c>
      <c r="K1972" t="s">
        <v>248</v>
      </c>
      <c r="L1972" t="s">
        <v>6546</v>
      </c>
      <c r="M1972" t="s">
        <v>6547</v>
      </c>
      <c r="N1972" t="s">
        <v>7</v>
      </c>
      <c r="P1972">
        <v>13200170</v>
      </c>
      <c r="Q1972">
        <f>_xlfn.XLOOKUP(E1972,CPI!A:A,CPI!B:B)</f>
        <v>136.19999999999999</v>
      </c>
      <c r="R1972" s="12">
        <f>P1972*(CPI!$B$112/Movie!Q1972)</f>
        <v>29530776.791483112</v>
      </c>
      <c r="S1972" t="s">
        <v>6548</v>
      </c>
      <c r="T1972">
        <v>95</v>
      </c>
    </row>
    <row r="1973" spans="1:20" x14ac:dyDescent="0.3">
      <c r="A1973" t="s">
        <v>6549</v>
      </c>
      <c r="B1973" t="str">
        <f t="shared" si="90"/>
        <v>R</v>
      </c>
      <c r="C1973" t="s">
        <v>1</v>
      </c>
      <c r="D1973" t="s">
        <v>26</v>
      </c>
      <c r="E1973">
        <v>1991</v>
      </c>
      <c r="F1973" s="22">
        <f t="shared" si="91"/>
        <v>33239</v>
      </c>
      <c r="G1973" t="s">
        <v>6550</v>
      </c>
      <c r="H1973">
        <f t="shared" si="92"/>
        <v>7.5</v>
      </c>
      <c r="I1973">
        <v>7.5</v>
      </c>
      <c r="J1973">
        <v>14000</v>
      </c>
      <c r="K1973" t="s">
        <v>6551</v>
      </c>
      <c r="L1973" t="s">
        <v>6552</v>
      </c>
      <c r="M1973" t="s">
        <v>6553</v>
      </c>
      <c r="N1973" t="s">
        <v>291</v>
      </c>
      <c r="P1973">
        <v>4532791</v>
      </c>
      <c r="Q1973">
        <f>_xlfn.XLOOKUP(E1973,CPI!A:A,CPI!B:B)</f>
        <v>136.19999999999999</v>
      </c>
      <c r="R1973" s="12">
        <f>P1973*(CPI!$B$112/Movie!Q1973)</f>
        <v>10140539.04331865</v>
      </c>
      <c r="S1973" t="s">
        <v>6554</v>
      </c>
      <c r="T1973">
        <v>96</v>
      </c>
    </row>
    <row r="1974" spans="1:20" x14ac:dyDescent="0.3">
      <c r="A1974" t="s">
        <v>6555</v>
      </c>
      <c r="B1974" t="str">
        <f t="shared" si="90"/>
        <v>R</v>
      </c>
      <c r="C1974" t="s">
        <v>1</v>
      </c>
      <c r="D1974" t="s">
        <v>26</v>
      </c>
      <c r="E1974">
        <v>1991</v>
      </c>
      <c r="F1974" s="22">
        <f t="shared" si="91"/>
        <v>33239</v>
      </c>
      <c r="G1974" t="s">
        <v>6556</v>
      </c>
      <c r="H1974">
        <f t="shared" si="92"/>
        <v>5.3</v>
      </c>
      <c r="I1974">
        <v>5.3</v>
      </c>
      <c r="J1974">
        <v>6100</v>
      </c>
      <c r="K1974" t="s">
        <v>6557</v>
      </c>
      <c r="L1974" t="s">
        <v>5770</v>
      </c>
      <c r="M1974" t="s">
        <v>5771</v>
      </c>
      <c r="N1974" t="s">
        <v>15</v>
      </c>
      <c r="O1974">
        <v>5000000</v>
      </c>
      <c r="P1974">
        <v>19438638</v>
      </c>
      <c r="Q1974">
        <f>_xlfn.XLOOKUP(E1974,CPI!A:A,CPI!B:B)</f>
        <v>136.19999999999999</v>
      </c>
      <c r="R1974" s="12">
        <f>P1974*(CPI!$B$112/Movie!Q1974)</f>
        <v>43487173.264317177</v>
      </c>
      <c r="S1974" t="s">
        <v>5772</v>
      </c>
      <c r="T1974">
        <v>94</v>
      </c>
    </row>
    <row r="1975" spans="1:20" x14ac:dyDescent="0.3">
      <c r="A1975" t="s">
        <v>6558</v>
      </c>
      <c r="B1975" t="str">
        <f t="shared" si="90"/>
        <v>PG-13</v>
      </c>
      <c r="C1975" t="s">
        <v>1984</v>
      </c>
      <c r="D1975" t="s">
        <v>89</v>
      </c>
      <c r="E1975">
        <v>1991</v>
      </c>
      <c r="F1975" s="22">
        <f t="shared" si="91"/>
        <v>33239</v>
      </c>
      <c r="G1975" t="s">
        <v>6260</v>
      </c>
      <c r="H1975">
        <f t="shared" si="92"/>
        <v>6.2</v>
      </c>
      <c r="I1975">
        <v>6.2</v>
      </c>
      <c r="J1975">
        <v>6700</v>
      </c>
      <c r="K1975" t="s">
        <v>5470</v>
      </c>
      <c r="L1975" t="s">
        <v>2463</v>
      </c>
      <c r="M1975" t="s">
        <v>194</v>
      </c>
      <c r="N1975" t="s">
        <v>15</v>
      </c>
      <c r="P1975">
        <v>28738096</v>
      </c>
      <c r="Q1975">
        <f>_xlfn.XLOOKUP(E1975,CPI!A:A,CPI!B:B)</f>
        <v>136.19999999999999</v>
      </c>
      <c r="R1975" s="12">
        <f>P1975*(CPI!$B$112/Movie!Q1975)</f>
        <v>64291467.336270191</v>
      </c>
      <c r="S1975" t="s">
        <v>2077</v>
      </c>
      <c r="T1975">
        <v>104</v>
      </c>
    </row>
    <row r="1976" spans="1:20" x14ac:dyDescent="0.3">
      <c r="A1976" t="s">
        <v>6559</v>
      </c>
      <c r="B1976" t="str">
        <f t="shared" si="90"/>
        <v>R</v>
      </c>
      <c r="C1976" t="s">
        <v>1</v>
      </c>
      <c r="D1976" t="s">
        <v>19</v>
      </c>
      <c r="E1976">
        <v>1991</v>
      </c>
      <c r="F1976" s="22">
        <f t="shared" si="91"/>
        <v>33239</v>
      </c>
      <c r="G1976" t="s">
        <v>6471</v>
      </c>
      <c r="H1976">
        <f t="shared" si="92"/>
        <v>6</v>
      </c>
      <c r="I1976">
        <v>6</v>
      </c>
      <c r="J1976">
        <v>3800</v>
      </c>
      <c r="K1976" t="s">
        <v>5198</v>
      </c>
      <c r="L1976" t="s">
        <v>6560</v>
      </c>
      <c r="M1976" t="s">
        <v>6561</v>
      </c>
      <c r="N1976" t="s">
        <v>15</v>
      </c>
      <c r="O1976">
        <v>10000000</v>
      </c>
      <c r="P1976">
        <v>14061361</v>
      </c>
      <c r="Q1976">
        <f>_xlfn.XLOOKUP(E1976,CPI!A:A,CPI!B:B)</f>
        <v>136.19999999999999</v>
      </c>
      <c r="R1976" s="12">
        <f>P1976*(CPI!$B$112/Movie!Q1976)</f>
        <v>31457391.312041115</v>
      </c>
      <c r="S1976" t="s">
        <v>29</v>
      </c>
      <c r="T1976">
        <v>83</v>
      </c>
    </row>
    <row r="1977" spans="1:20" x14ac:dyDescent="0.3">
      <c r="A1977" t="s">
        <v>6562</v>
      </c>
      <c r="B1977" t="str">
        <f t="shared" si="90"/>
        <v>R</v>
      </c>
      <c r="C1977" t="s">
        <v>1</v>
      </c>
      <c r="D1977" t="s">
        <v>2</v>
      </c>
      <c r="E1977">
        <v>1991</v>
      </c>
      <c r="F1977" s="22">
        <f t="shared" si="91"/>
        <v>33239</v>
      </c>
      <c r="G1977" t="s">
        <v>6471</v>
      </c>
      <c r="H1977">
        <f t="shared" si="92"/>
        <v>6.4</v>
      </c>
      <c r="I1977">
        <v>6.4</v>
      </c>
      <c r="J1977">
        <v>7000</v>
      </c>
      <c r="K1977" t="s">
        <v>218</v>
      </c>
      <c r="L1977" t="s">
        <v>6563</v>
      </c>
      <c r="M1977" t="s">
        <v>58</v>
      </c>
      <c r="N1977" t="s">
        <v>15</v>
      </c>
      <c r="P1977">
        <v>28277918</v>
      </c>
      <c r="Q1977">
        <f>_xlfn.XLOOKUP(E1977,CPI!A:A,CPI!B:B)</f>
        <v>136.19999999999999</v>
      </c>
      <c r="R1977" s="12">
        <f>P1977*(CPI!$B$112/Movie!Q1977)</f>
        <v>63261979.549192362</v>
      </c>
      <c r="S1977" t="s">
        <v>2966</v>
      </c>
      <c r="T1977">
        <v>110</v>
      </c>
    </row>
    <row r="1978" spans="1:20" x14ac:dyDescent="0.3">
      <c r="A1978" t="s">
        <v>6564</v>
      </c>
      <c r="B1978" t="str">
        <f t="shared" si="90"/>
        <v>R</v>
      </c>
      <c r="C1978" t="s">
        <v>1</v>
      </c>
      <c r="D1978" t="s">
        <v>89</v>
      </c>
      <c r="E1978">
        <v>1991</v>
      </c>
      <c r="F1978" s="22">
        <f t="shared" si="91"/>
        <v>33239</v>
      </c>
      <c r="G1978" t="s">
        <v>6110</v>
      </c>
      <c r="H1978">
        <f t="shared" si="92"/>
        <v>6.5</v>
      </c>
      <c r="I1978">
        <v>6.5</v>
      </c>
      <c r="J1978">
        <v>3800</v>
      </c>
      <c r="K1978" t="s">
        <v>6565</v>
      </c>
      <c r="L1978" t="s">
        <v>6565</v>
      </c>
      <c r="M1978" t="s">
        <v>5694</v>
      </c>
      <c r="N1978" t="s">
        <v>7</v>
      </c>
      <c r="O1978">
        <v>6000000</v>
      </c>
      <c r="P1978">
        <v>221295</v>
      </c>
      <c r="Q1978">
        <f>_xlfn.XLOOKUP(E1978,CPI!A:A,CPI!B:B)</f>
        <v>136.19999999999999</v>
      </c>
      <c r="R1978" s="12">
        <f>P1978*(CPI!$B$112/Movie!Q1978)</f>
        <v>495070.38546255504</v>
      </c>
      <c r="S1978" t="s">
        <v>6566</v>
      </c>
      <c r="T1978">
        <v>99</v>
      </c>
    </row>
    <row r="1979" spans="1:20" x14ac:dyDescent="0.3">
      <c r="A1979" t="s">
        <v>6567</v>
      </c>
      <c r="B1979" t="str">
        <f t="shared" si="90"/>
        <v>R</v>
      </c>
      <c r="C1979" t="s">
        <v>1</v>
      </c>
      <c r="D1979" t="s">
        <v>2</v>
      </c>
      <c r="E1979">
        <v>1991</v>
      </c>
      <c r="F1979" s="22">
        <f t="shared" si="91"/>
        <v>33239</v>
      </c>
      <c r="G1979" t="s">
        <v>6568</v>
      </c>
      <c r="H1979">
        <f t="shared" si="92"/>
        <v>6.8</v>
      </c>
      <c r="I1979">
        <v>6.8</v>
      </c>
      <c r="J1979">
        <v>2500</v>
      </c>
      <c r="K1979" t="s">
        <v>3446</v>
      </c>
      <c r="L1979" t="s">
        <v>6569</v>
      </c>
      <c r="M1979" t="s">
        <v>6570</v>
      </c>
      <c r="N1979" t="s">
        <v>7</v>
      </c>
      <c r="P1979">
        <v>706131</v>
      </c>
      <c r="Q1979">
        <f>_xlfn.XLOOKUP(E1979,CPI!A:A,CPI!B:B)</f>
        <v>136.19999999999999</v>
      </c>
      <c r="R1979" s="12">
        <f>P1979*(CPI!$B$112/Movie!Q1979)</f>
        <v>1579721.8480176211</v>
      </c>
      <c r="S1979" t="s">
        <v>4054</v>
      </c>
      <c r="T1979">
        <v>87</v>
      </c>
    </row>
    <row r="1980" spans="1:20" x14ac:dyDescent="0.3">
      <c r="A1980" t="s">
        <v>6571</v>
      </c>
      <c r="B1980" t="str">
        <f t="shared" si="90"/>
        <v>G</v>
      </c>
      <c r="C1980" t="s">
        <v>322</v>
      </c>
      <c r="D1980" t="s">
        <v>375</v>
      </c>
      <c r="E1980">
        <v>1991</v>
      </c>
      <c r="F1980" s="22">
        <f t="shared" si="91"/>
        <v>33239</v>
      </c>
      <c r="G1980" t="s">
        <v>6572</v>
      </c>
      <c r="H1980">
        <f t="shared" si="92"/>
        <v>6.8</v>
      </c>
      <c r="I1980">
        <v>6.8</v>
      </c>
      <c r="J1980">
        <v>2600</v>
      </c>
      <c r="K1980" t="s">
        <v>6573</v>
      </c>
      <c r="L1980" t="s">
        <v>6574</v>
      </c>
      <c r="M1980" t="s">
        <v>6575</v>
      </c>
      <c r="N1980" t="s">
        <v>7</v>
      </c>
      <c r="O1980">
        <v>10000000</v>
      </c>
      <c r="P1980">
        <v>2105078</v>
      </c>
      <c r="Q1980">
        <f>_xlfn.XLOOKUP(E1980,CPI!A:A,CPI!B:B)</f>
        <v>136.19999999999999</v>
      </c>
      <c r="R1980" s="12">
        <f>P1980*(CPI!$B$112/Movie!Q1980)</f>
        <v>4709377.8751835534</v>
      </c>
      <c r="S1980" t="s">
        <v>6576</v>
      </c>
      <c r="T1980">
        <v>82</v>
      </c>
    </row>
    <row r="1981" spans="1:20" x14ac:dyDescent="0.3">
      <c r="A1981" t="s">
        <v>6577</v>
      </c>
      <c r="B1981" t="str">
        <f t="shared" si="90"/>
        <v>R</v>
      </c>
      <c r="C1981" t="s">
        <v>1</v>
      </c>
      <c r="D1981" t="s">
        <v>2</v>
      </c>
      <c r="E1981">
        <v>1991</v>
      </c>
      <c r="F1981" s="22">
        <f t="shared" si="91"/>
        <v>33239</v>
      </c>
      <c r="G1981" t="s">
        <v>6403</v>
      </c>
      <c r="H1981">
        <f t="shared" si="92"/>
        <v>6.6</v>
      </c>
      <c r="I1981">
        <v>6.6</v>
      </c>
      <c r="J1981">
        <v>4700</v>
      </c>
      <c r="K1981" t="s">
        <v>1518</v>
      </c>
      <c r="L1981" t="s">
        <v>6578</v>
      </c>
      <c r="M1981" t="s">
        <v>6579</v>
      </c>
      <c r="N1981" t="s">
        <v>15</v>
      </c>
      <c r="O1981">
        <v>7500000</v>
      </c>
      <c r="P1981">
        <v>6266621</v>
      </c>
      <c r="Q1981">
        <f>_xlfn.XLOOKUP(E1981,CPI!A:A,CPI!B:B)</f>
        <v>136.19999999999999</v>
      </c>
      <c r="R1981" s="12">
        <f>P1981*(CPI!$B$112/Movie!Q1981)</f>
        <v>14019378.991923641</v>
      </c>
      <c r="S1981" t="s">
        <v>4134</v>
      </c>
      <c r="T1981">
        <v>112</v>
      </c>
    </row>
    <row r="1982" spans="1:20" x14ac:dyDescent="0.3">
      <c r="A1982" t="s">
        <v>6580</v>
      </c>
      <c r="B1982" t="str">
        <f t="shared" si="90"/>
        <v>PG</v>
      </c>
      <c r="C1982" t="s">
        <v>18</v>
      </c>
      <c r="D1982" t="s">
        <v>26</v>
      </c>
      <c r="E1982">
        <v>1991</v>
      </c>
      <c r="F1982" s="22">
        <f t="shared" si="91"/>
        <v>33239</v>
      </c>
      <c r="G1982" t="s">
        <v>6438</v>
      </c>
      <c r="H1982">
        <f t="shared" si="92"/>
        <v>6.5</v>
      </c>
      <c r="I1982">
        <v>6.5</v>
      </c>
      <c r="J1982">
        <v>1800</v>
      </c>
      <c r="K1982" t="s">
        <v>4948</v>
      </c>
      <c r="L1982" t="s">
        <v>6581</v>
      </c>
      <c r="M1982" t="s">
        <v>2637</v>
      </c>
      <c r="N1982" t="s">
        <v>15</v>
      </c>
      <c r="P1982">
        <v>271327</v>
      </c>
      <c r="Q1982">
        <f>_xlfn.XLOOKUP(E1982,CPI!A:A,CPI!B:B)</f>
        <v>136.19999999999999</v>
      </c>
      <c r="R1982" s="12">
        <f>P1982*(CPI!$B$112/Movie!Q1982)</f>
        <v>606999.53671071946</v>
      </c>
      <c r="S1982" t="s">
        <v>2011</v>
      </c>
      <c r="T1982">
        <v>96</v>
      </c>
    </row>
    <row r="1983" spans="1:20" x14ac:dyDescent="0.3">
      <c r="A1983" t="s">
        <v>6582</v>
      </c>
      <c r="B1983" t="str">
        <f t="shared" si="90"/>
        <v>R</v>
      </c>
      <c r="C1983" t="s">
        <v>1</v>
      </c>
      <c r="D1983" t="s">
        <v>10</v>
      </c>
      <c r="E1983">
        <v>1991</v>
      </c>
      <c r="F1983" s="22">
        <f t="shared" si="91"/>
        <v>33239</v>
      </c>
      <c r="G1983" t="s">
        <v>6583</v>
      </c>
      <c r="H1983">
        <f t="shared" si="92"/>
        <v>6.2</v>
      </c>
      <c r="I1983">
        <v>6.2</v>
      </c>
      <c r="J1983">
        <v>6500</v>
      </c>
      <c r="K1983" t="s">
        <v>1809</v>
      </c>
      <c r="L1983" t="s">
        <v>6584</v>
      </c>
      <c r="M1983" t="s">
        <v>4243</v>
      </c>
      <c r="N1983" t="s">
        <v>7</v>
      </c>
      <c r="P1983">
        <v>3106559</v>
      </c>
      <c r="Q1983">
        <f>_xlfn.XLOOKUP(E1983,CPI!A:A,CPI!B:B)</f>
        <v>136.19999999999999</v>
      </c>
      <c r="R1983" s="12">
        <f>P1983*(CPI!$B$112/Movie!Q1983)</f>
        <v>6949842.3443465494</v>
      </c>
      <c r="S1983" t="s">
        <v>29</v>
      </c>
      <c r="T1983">
        <v>104</v>
      </c>
    </row>
    <row r="1984" spans="1:20" x14ac:dyDescent="0.3">
      <c r="A1984" t="s">
        <v>6585</v>
      </c>
      <c r="B1984" t="str">
        <f t="shared" si="90"/>
        <v>R</v>
      </c>
      <c r="C1984" t="s">
        <v>1</v>
      </c>
      <c r="D1984" t="s">
        <v>2</v>
      </c>
      <c r="E1984">
        <v>1991</v>
      </c>
      <c r="F1984" s="22">
        <f t="shared" si="91"/>
        <v>33239</v>
      </c>
      <c r="G1984" t="s">
        <v>6586</v>
      </c>
      <c r="H1984">
        <f t="shared" si="92"/>
        <v>6.9</v>
      </c>
      <c r="I1984">
        <v>6.9</v>
      </c>
      <c r="J1984">
        <v>6100</v>
      </c>
      <c r="K1984" t="s">
        <v>4369</v>
      </c>
      <c r="L1984" t="s">
        <v>5238</v>
      </c>
      <c r="M1984" t="s">
        <v>6587</v>
      </c>
      <c r="N1984" t="s">
        <v>7</v>
      </c>
      <c r="P1984">
        <v>1750301</v>
      </c>
      <c r="Q1984">
        <f>_xlfn.XLOOKUP(E1984,CPI!A:A,CPI!B:B)</f>
        <v>136.19999999999999</v>
      </c>
      <c r="R1984" s="12">
        <f>P1984*(CPI!$B$112/Movie!Q1984)</f>
        <v>3915688.0668135094</v>
      </c>
      <c r="S1984" t="s">
        <v>5140</v>
      </c>
      <c r="T1984">
        <v>124</v>
      </c>
    </row>
    <row r="1985" spans="1:20" x14ac:dyDescent="0.3">
      <c r="A1985" t="s">
        <v>6588</v>
      </c>
      <c r="B1985" t="str">
        <f t="shared" si="90"/>
        <v>PG</v>
      </c>
      <c r="C1985" t="s">
        <v>18</v>
      </c>
      <c r="D1985" t="s">
        <v>26</v>
      </c>
      <c r="E1985">
        <v>1991</v>
      </c>
      <c r="F1985" s="22">
        <f t="shared" si="91"/>
        <v>33239</v>
      </c>
      <c r="G1985" t="s">
        <v>6309</v>
      </c>
      <c r="H1985">
        <f t="shared" si="92"/>
        <v>5.8</v>
      </c>
      <c r="I1985">
        <v>5.8</v>
      </c>
      <c r="J1985">
        <v>6700</v>
      </c>
      <c r="K1985" t="s">
        <v>3622</v>
      </c>
      <c r="L1985" t="s">
        <v>872</v>
      </c>
      <c r="M1985" t="s">
        <v>4308</v>
      </c>
      <c r="N1985" t="s">
        <v>15</v>
      </c>
      <c r="O1985">
        <v>17010000</v>
      </c>
      <c r="P1985">
        <v>24941969</v>
      </c>
      <c r="Q1985">
        <f>_xlfn.XLOOKUP(E1985,CPI!A:A,CPI!B:B)</f>
        <v>136.19999999999999</v>
      </c>
      <c r="R1985" s="12">
        <f>P1985*(CPI!$B$112/Movie!Q1985)</f>
        <v>55798957.080029368</v>
      </c>
      <c r="S1985" t="s">
        <v>6589</v>
      </c>
      <c r="T1985">
        <v>96</v>
      </c>
    </row>
    <row r="1986" spans="1:20" x14ac:dyDescent="0.3">
      <c r="A1986" t="s">
        <v>6590</v>
      </c>
      <c r="B1986" t="str">
        <f t="shared" si="90"/>
        <v>PG-13</v>
      </c>
      <c r="C1986" t="s">
        <v>1984</v>
      </c>
      <c r="D1986" t="s">
        <v>19</v>
      </c>
      <c r="E1986">
        <v>1991</v>
      </c>
      <c r="F1986" s="22">
        <f t="shared" si="91"/>
        <v>33239</v>
      </c>
      <c r="G1986" t="s">
        <v>6441</v>
      </c>
      <c r="H1986">
        <f t="shared" si="92"/>
        <v>5.9</v>
      </c>
      <c r="I1986">
        <v>5.9</v>
      </c>
      <c r="J1986">
        <v>9000</v>
      </c>
      <c r="K1986" t="s">
        <v>1560</v>
      </c>
      <c r="L1986" t="s">
        <v>3492</v>
      </c>
      <c r="M1986" t="s">
        <v>3493</v>
      </c>
      <c r="N1986" t="s">
        <v>15</v>
      </c>
      <c r="O1986">
        <v>16400000</v>
      </c>
      <c r="P1986">
        <v>21082165</v>
      </c>
      <c r="Q1986">
        <f>_xlfn.XLOOKUP(E1986,CPI!A:A,CPI!B:B)</f>
        <v>136.19999999999999</v>
      </c>
      <c r="R1986" s="12">
        <f>P1986*(CPI!$B$112/Movie!Q1986)</f>
        <v>47163991.743759178</v>
      </c>
      <c r="S1986" t="s">
        <v>35</v>
      </c>
      <c r="T1986">
        <v>108</v>
      </c>
    </row>
    <row r="1987" spans="1:20" x14ac:dyDescent="0.3">
      <c r="A1987" t="s">
        <v>6591</v>
      </c>
      <c r="B1987" t="str">
        <f t="shared" ref="B1987:B2050" si="93">IF(C1987="","Rating Pending",C1987)</f>
        <v>R</v>
      </c>
      <c r="C1987" t="s">
        <v>1</v>
      </c>
      <c r="D1987" t="s">
        <v>26</v>
      </c>
      <c r="E1987">
        <v>1991</v>
      </c>
      <c r="F1987" s="22">
        <f t="shared" ref="F1987:F2050" si="94">DATE(TRIM(E1987), 1, 1)</f>
        <v>33239</v>
      </c>
      <c r="G1987" t="s">
        <v>6592</v>
      </c>
      <c r="H1987">
        <f t="shared" ref="H1987:H2050" si="95">IF(I1987="","Score Pending",I1987)</f>
        <v>6.7</v>
      </c>
      <c r="I1987">
        <v>6.7</v>
      </c>
      <c r="J1987">
        <v>3300</v>
      </c>
      <c r="K1987" t="s">
        <v>6593</v>
      </c>
      <c r="L1987" t="s">
        <v>6593</v>
      </c>
      <c r="M1987" t="s">
        <v>6594</v>
      </c>
      <c r="N1987" t="s">
        <v>180</v>
      </c>
      <c r="P1987">
        <v>396573</v>
      </c>
      <c r="Q1987">
        <f>_xlfn.XLOOKUP(E1987,CPI!A:A,CPI!B:B)</f>
        <v>136.19999999999999</v>
      </c>
      <c r="R1987" s="12">
        <f>P1987*(CPI!$B$112/Movie!Q1987)</f>
        <v>887193.78193832596</v>
      </c>
      <c r="S1987" t="s">
        <v>6595</v>
      </c>
      <c r="T1987">
        <v>102</v>
      </c>
    </row>
    <row r="1988" spans="1:20" x14ac:dyDescent="0.3">
      <c r="A1988" t="s">
        <v>6596</v>
      </c>
      <c r="B1988" t="str">
        <f t="shared" si="93"/>
        <v>R</v>
      </c>
      <c r="C1988" t="s">
        <v>1</v>
      </c>
      <c r="D1988" t="s">
        <v>4868</v>
      </c>
      <c r="E1988">
        <v>1991</v>
      </c>
      <c r="F1988" s="22">
        <f t="shared" si="94"/>
        <v>33239</v>
      </c>
      <c r="G1988" t="s">
        <v>6597</v>
      </c>
      <c r="H1988">
        <f t="shared" si="95"/>
        <v>5.7</v>
      </c>
      <c r="I1988">
        <v>5.7</v>
      </c>
      <c r="J1988">
        <v>8400</v>
      </c>
      <c r="K1988" t="s">
        <v>383</v>
      </c>
      <c r="L1988" t="s">
        <v>6598</v>
      </c>
      <c r="M1988" t="s">
        <v>2582</v>
      </c>
      <c r="N1988" t="s">
        <v>15</v>
      </c>
      <c r="O1988">
        <v>8000000</v>
      </c>
      <c r="P1988">
        <v>18784957</v>
      </c>
      <c r="Q1988">
        <f>_xlfn.XLOOKUP(E1988,CPI!A:A,CPI!B:B)</f>
        <v>136.19999999999999</v>
      </c>
      <c r="R1988" s="12">
        <f>P1988*(CPI!$B$112/Movie!Q1988)</f>
        <v>42024789.999265783</v>
      </c>
      <c r="S1988" t="s">
        <v>16</v>
      </c>
      <c r="T1988">
        <v>103</v>
      </c>
    </row>
    <row r="1989" spans="1:20" x14ac:dyDescent="0.3">
      <c r="A1989" t="s">
        <v>6599</v>
      </c>
      <c r="B1989" t="str">
        <f t="shared" si="93"/>
        <v>R</v>
      </c>
      <c r="C1989" t="s">
        <v>1</v>
      </c>
      <c r="D1989" t="s">
        <v>26</v>
      </c>
      <c r="E1989">
        <v>1991</v>
      </c>
      <c r="F1989" s="22">
        <f t="shared" si="94"/>
        <v>33239</v>
      </c>
      <c r="G1989" t="s">
        <v>6410</v>
      </c>
      <c r="H1989">
        <f t="shared" si="95"/>
        <v>5.4</v>
      </c>
      <c r="I1989">
        <v>5.4</v>
      </c>
      <c r="J1989">
        <v>3700</v>
      </c>
      <c r="K1989" t="s">
        <v>6600</v>
      </c>
      <c r="L1989" t="s">
        <v>6601</v>
      </c>
      <c r="M1989" t="s">
        <v>878</v>
      </c>
      <c r="N1989" t="s">
        <v>15</v>
      </c>
      <c r="O1989">
        <v>17000000</v>
      </c>
      <c r="P1989">
        <v>2865916</v>
      </c>
      <c r="Q1989">
        <f>_xlfn.XLOOKUP(E1989,CPI!A:A,CPI!B:B)</f>
        <v>136.19999999999999</v>
      </c>
      <c r="R1989" s="12">
        <f>P1989*(CPI!$B$112/Movie!Q1989)</f>
        <v>6411487.5565345082</v>
      </c>
      <c r="S1989" t="s">
        <v>2085</v>
      </c>
      <c r="T1989">
        <v>98</v>
      </c>
    </row>
    <row r="1990" spans="1:20" x14ac:dyDescent="0.3">
      <c r="A1990" t="s">
        <v>6602</v>
      </c>
      <c r="B1990" t="str">
        <f t="shared" si="93"/>
        <v>R</v>
      </c>
      <c r="C1990" t="s">
        <v>1</v>
      </c>
      <c r="D1990" t="s">
        <v>26</v>
      </c>
      <c r="E1990">
        <v>1991</v>
      </c>
      <c r="F1990" s="22">
        <f t="shared" si="94"/>
        <v>33239</v>
      </c>
      <c r="G1990" t="s">
        <v>6245</v>
      </c>
      <c r="H1990">
        <f t="shared" si="95"/>
        <v>6.4</v>
      </c>
      <c r="I1990">
        <v>6.4</v>
      </c>
      <c r="J1990">
        <v>5300</v>
      </c>
      <c r="K1990" t="s">
        <v>589</v>
      </c>
      <c r="L1990" t="s">
        <v>3269</v>
      </c>
      <c r="M1990" t="s">
        <v>1355</v>
      </c>
      <c r="N1990" t="s">
        <v>15</v>
      </c>
      <c r="O1990">
        <v>40000000</v>
      </c>
      <c r="P1990">
        <v>23202444</v>
      </c>
      <c r="Q1990">
        <f>_xlfn.XLOOKUP(E1990,CPI!A:A,CPI!B:B)</f>
        <v>136.19999999999999</v>
      </c>
      <c r="R1990" s="12">
        <f>P1990*(CPI!$B$112/Movie!Q1990)</f>
        <v>51907376.555066079</v>
      </c>
      <c r="S1990" t="s">
        <v>4576</v>
      </c>
      <c r="T1990">
        <v>138</v>
      </c>
    </row>
    <row r="1991" spans="1:20" x14ac:dyDescent="0.3">
      <c r="A1991" t="s">
        <v>6603</v>
      </c>
      <c r="B1991" t="str">
        <f t="shared" si="93"/>
        <v>PG-13</v>
      </c>
      <c r="C1991" t="s">
        <v>1984</v>
      </c>
      <c r="D1991" t="s">
        <v>19</v>
      </c>
      <c r="E1991">
        <v>1991</v>
      </c>
      <c r="F1991" s="22">
        <f t="shared" si="94"/>
        <v>33239</v>
      </c>
      <c r="G1991" t="s">
        <v>6348</v>
      </c>
      <c r="H1991">
        <f t="shared" si="95"/>
        <v>4.0999999999999996</v>
      </c>
      <c r="I1991">
        <v>4.0999999999999996</v>
      </c>
      <c r="J1991">
        <v>3000</v>
      </c>
      <c r="K1991" t="s">
        <v>6604</v>
      </c>
      <c r="L1991" t="s">
        <v>6605</v>
      </c>
      <c r="M1991" t="s">
        <v>1054</v>
      </c>
      <c r="N1991" t="s">
        <v>15</v>
      </c>
      <c r="O1991">
        <v>6000000</v>
      </c>
      <c r="P1991">
        <v>869325</v>
      </c>
      <c r="Q1991">
        <f>_xlfn.XLOOKUP(E1991,CPI!A:A,CPI!B:B)</f>
        <v>136.19999999999999</v>
      </c>
      <c r="R1991" s="12">
        <f>P1991*(CPI!$B$112/Movie!Q1991)</f>
        <v>1944811.5088105726</v>
      </c>
      <c r="S1991" t="s">
        <v>6606</v>
      </c>
      <c r="T1991">
        <v>107</v>
      </c>
    </row>
    <row r="1992" spans="1:20" x14ac:dyDescent="0.3">
      <c r="A1992" t="s">
        <v>6607</v>
      </c>
      <c r="B1992" t="str">
        <f t="shared" si="93"/>
        <v>R</v>
      </c>
      <c r="C1992" t="s">
        <v>1</v>
      </c>
      <c r="D1992" t="s">
        <v>19</v>
      </c>
      <c r="E1992">
        <v>1991</v>
      </c>
      <c r="F1992" s="22">
        <f t="shared" si="94"/>
        <v>33239</v>
      </c>
      <c r="G1992" t="s">
        <v>6403</v>
      </c>
      <c r="H1992">
        <f t="shared" si="95"/>
        <v>4.8</v>
      </c>
      <c r="I1992">
        <v>4.8</v>
      </c>
      <c r="J1992">
        <v>1700</v>
      </c>
      <c r="K1992" t="s">
        <v>1308</v>
      </c>
      <c r="L1992" t="s">
        <v>1308</v>
      </c>
      <c r="M1992" t="s">
        <v>1508</v>
      </c>
      <c r="N1992" t="s">
        <v>15</v>
      </c>
      <c r="P1992">
        <v>456127</v>
      </c>
      <c r="Q1992">
        <f>_xlfn.XLOOKUP(E1992,CPI!A:A,CPI!B:B)</f>
        <v>136.19999999999999</v>
      </c>
      <c r="R1992" s="12">
        <f>P1992*(CPI!$B$112/Movie!Q1992)</f>
        <v>1020425.0873715124</v>
      </c>
      <c r="S1992" t="s">
        <v>6608</v>
      </c>
      <c r="T1992">
        <v>102</v>
      </c>
    </row>
    <row r="1993" spans="1:20" x14ac:dyDescent="0.3">
      <c r="A1993" t="s">
        <v>6609</v>
      </c>
      <c r="B1993" t="str">
        <f t="shared" si="93"/>
        <v>R</v>
      </c>
      <c r="C1993" t="s">
        <v>1</v>
      </c>
      <c r="D1993" t="s">
        <v>19</v>
      </c>
      <c r="E1993">
        <v>1991</v>
      </c>
      <c r="F1993" s="22">
        <f t="shared" si="94"/>
        <v>33239</v>
      </c>
      <c r="G1993" t="s">
        <v>5795</v>
      </c>
      <c r="H1993">
        <f t="shared" si="95"/>
        <v>4.9000000000000004</v>
      </c>
      <c r="I1993">
        <v>4.9000000000000004</v>
      </c>
      <c r="J1993">
        <v>2100</v>
      </c>
      <c r="K1993" t="s">
        <v>3523</v>
      </c>
      <c r="L1993" t="s">
        <v>3523</v>
      </c>
      <c r="M1993" t="s">
        <v>3416</v>
      </c>
      <c r="N1993" t="s">
        <v>15</v>
      </c>
      <c r="O1993">
        <v>13000000</v>
      </c>
      <c r="P1993">
        <v>5451119</v>
      </c>
      <c r="Q1993">
        <f>_xlfn.XLOOKUP(E1993,CPI!A:A,CPI!B:B)</f>
        <v>136.19999999999999</v>
      </c>
      <c r="R1993" s="12">
        <f>P1993*(CPI!$B$112/Movie!Q1993)</f>
        <v>12194977.674743025</v>
      </c>
      <c r="S1993" t="s">
        <v>6252</v>
      </c>
      <c r="T1993">
        <v>99</v>
      </c>
    </row>
    <row r="1994" spans="1:20" x14ac:dyDescent="0.3">
      <c r="A1994" t="s">
        <v>6610</v>
      </c>
      <c r="B1994" t="str">
        <f t="shared" si="93"/>
        <v>R</v>
      </c>
      <c r="C1994" t="s">
        <v>1</v>
      </c>
      <c r="D1994" t="s">
        <v>26</v>
      </c>
      <c r="E1994">
        <v>1991</v>
      </c>
      <c r="F1994" s="22">
        <f t="shared" si="94"/>
        <v>33239</v>
      </c>
      <c r="G1994" t="s">
        <v>6611</v>
      </c>
      <c r="H1994">
        <f t="shared" si="95"/>
        <v>5.9</v>
      </c>
      <c r="I1994">
        <v>5.9</v>
      </c>
      <c r="J1994">
        <v>2000</v>
      </c>
      <c r="K1994" t="s">
        <v>6612</v>
      </c>
      <c r="L1994" t="s">
        <v>6613</v>
      </c>
      <c r="M1994" t="s">
        <v>4823</v>
      </c>
      <c r="N1994" t="s">
        <v>7</v>
      </c>
      <c r="O1994">
        <v>8000000</v>
      </c>
      <c r="P1994">
        <v>10438504</v>
      </c>
      <c r="Q1994">
        <f>_xlfn.XLOOKUP(E1994,CPI!A:A,CPI!B:B)</f>
        <v>136.19999999999999</v>
      </c>
      <c r="R1994" s="12">
        <f>P1994*(CPI!$B$112/Movie!Q1994)</f>
        <v>23352512.25256975</v>
      </c>
      <c r="S1994" t="s">
        <v>4685</v>
      </c>
      <c r="T1994">
        <v>115</v>
      </c>
    </row>
    <row r="1995" spans="1:20" x14ac:dyDescent="0.3">
      <c r="A1995" t="s">
        <v>6614</v>
      </c>
      <c r="B1995" t="str">
        <f t="shared" si="93"/>
        <v>PG</v>
      </c>
      <c r="C1995" t="s">
        <v>18</v>
      </c>
      <c r="D1995" t="s">
        <v>2</v>
      </c>
      <c r="E1995">
        <v>1991</v>
      </c>
      <c r="F1995" s="22">
        <f t="shared" si="94"/>
        <v>33239</v>
      </c>
      <c r="G1995" t="s">
        <v>6176</v>
      </c>
      <c r="H1995">
        <f t="shared" si="95"/>
        <v>7.2</v>
      </c>
      <c r="I1995">
        <v>7.2</v>
      </c>
      <c r="J1995">
        <v>6400</v>
      </c>
      <c r="K1995" t="s">
        <v>2613</v>
      </c>
      <c r="L1995" t="s">
        <v>6615</v>
      </c>
      <c r="M1995" t="s">
        <v>6616</v>
      </c>
      <c r="N1995" t="s">
        <v>2093</v>
      </c>
      <c r="P1995">
        <v>516431</v>
      </c>
      <c r="Q1995">
        <f>_xlfn.XLOOKUP(E1995,CPI!A:A,CPI!B:B)</f>
        <v>136.19999999999999</v>
      </c>
      <c r="R1995" s="12">
        <f>P1995*(CPI!$B$112/Movie!Q1995)</f>
        <v>1155334.2562408224</v>
      </c>
      <c r="S1995" t="s">
        <v>6617</v>
      </c>
      <c r="T1995">
        <v>98</v>
      </c>
    </row>
    <row r="1996" spans="1:20" x14ac:dyDescent="0.3">
      <c r="A1996" t="s">
        <v>6618</v>
      </c>
      <c r="B1996" t="str">
        <f t="shared" si="93"/>
        <v>R</v>
      </c>
      <c r="C1996" t="s">
        <v>1</v>
      </c>
      <c r="D1996" t="s">
        <v>19</v>
      </c>
      <c r="E1996">
        <v>1991</v>
      </c>
      <c r="F1996" s="22">
        <f t="shared" si="94"/>
        <v>33239</v>
      </c>
      <c r="G1996" t="s">
        <v>6224</v>
      </c>
      <c r="H1996">
        <f t="shared" si="95"/>
        <v>4.5</v>
      </c>
      <c r="I1996">
        <v>4.5</v>
      </c>
      <c r="J1996">
        <v>5400</v>
      </c>
      <c r="K1996" t="s">
        <v>1151</v>
      </c>
      <c r="L1996" t="s">
        <v>5198</v>
      </c>
      <c r="M1996" t="s">
        <v>6619</v>
      </c>
      <c r="N1996" t="s">
        <v>15</v>
      </c>
      <c r="P1996">
        <v>1250712</v>
      </c>
      <c r="Q1996">
        <f>_xlfn.XLOOKUP(E1996,CPI!A:A,CPI!B:B)</f>
        <v>136.19999999999999</v>
      </c>
      <c r="R1996" s="12">
        <f>P1996*(CPI!$B$112/Movie!Q1996)</f>
        <v>2798031.911894273</v>
      </c>
      <c r="S1996" t="s">
        <v>369</v>
      </c>
      <c r="T1996">
        <v>90</v>
      </c>
    </row>
    <row r="1997" spans="1:20" x14ac:dyDescent="0.3">
      <c r="A1997" t="s">
        <v>6620</v>
      </c>
      <c r="B1997" t="str">
        <f t="shared" si="93"/>
        <v>R</v>
      </c>
      <c r="C1997" t="s">
        <v>1</v>
      </c>
      <c r="D1997" t="s">
        <v>19</v>
      </c>
      <c r="E1997">
        <v>1991</v>
      </c>
      <c r="F1997" s="22">
        <f t="shared" si="94"/>
        <v>33239</v>
      </c>
      <c r="G1997" t="s">
        <v>6410</v>
      </c>
      <c r="H1997">
        <f t="shared" si="95"/>
        <v>5</v>
      </c>
      <c r="I1997">
        <v>5</v>
      </c>
      <c r="J1997">
        <v>4800</v>
      </c>
      <c r="K1997" t="s">
        <v>1826</v>
      </c>
      <c r="L1997" t="s">
        <v>6621</v>
      </c>
      <c r="M1997" t="s">
        <v>2159</v>
      </c>
      <c r="N1997" t="s">
        <v>15</v>
      </c>
      <c r="P1997">
        <v>11128309</v>
      </c>
      <c r="Q1997">
        <f>_xlfn.XLOOKUP(E1997,CPI!A:A,CPI!B:B)</f>
        <v>136.19999999999999</v>
      </c>
      <c r="R1997" s="12">
        <f>P1997*(CPI!$B$112/Movie!Q1997)</f>
        <v>24895710.369309839</v>
      </c>
      <c r="S1997" t="s">
        <v>5705</v>
      </c>
      <c r="T1997">
        <v>89</v>
      </c>
    </row>
    <row r="1998" spans="1:20" x14ac:dyDescent="0.3">
      <c r="A1998" t="s">
        <v>6622</v>
      </c>
      <c r="B1998" t="str">
        <f t="shared" si="93"/>
        <v>R</v>
      </c>
      <c r="C1998" t="s">
        <v>1</v>
      </c>
      <c r="D1998" t="s">
        <v>26</v>
      </c>
      <c r="E1998">
        <v>1991</v>
      </c>
      <c r="F1998" s="22">
        <f t="shared" si="94"/>
        <v>33239</v>
      </c>
      <c r="G1998" t="s">
        <v>6317</v>
      </c>
      <c r="H1998">
        <f t="shared" si="95"/>
        <v>5.6</v>
      </c>
      <c r="I1998">
        <v>5.6</v>
      </c>
      <c r="J1998">
        <v>5400</v>
      </c>
      <c r="K1998" t="s">
        <v>2590</v>
      </c>
      <c r="L1998" t="s">
        <v>6623</v>
      </c>
      <c r="M1998" t="s">
        <v>6624</v>
      </c>
      <c r="N1998" t="s">
        <v>15</v>
      </c>
      <c r="O1998">
        <v>22000000</v>
      </c>
      <c r="P1998">
        <v>11000863</v>
      </c>
      <c r="Q1998">
        <f>_xlfn.XLOOKUP(E1998,CPI!A:A,CPI!B:B)</f>
        <v>136.19999999999999</v>
      </c>
      <c r="R1998" s="12">
        <f>P1998*(CPI!$B$112/Movie!Q1998)</f>
        <v>24610594.39133627</v>
      </c>
      <c r="S1998" t="s">
        <v>6194</v>
      </c>
      <c r="T1998">
        <v>95</v>
      </c>
    </row>
    <row r="1999" spans="1:20" x14ac:dyDescent="0.3">
      <c r="A1999" t="s">
        <v>6625</v>
      </c>
      <c r="B1999" t="str">
        <f t="shared" si="93"/>
        <v>R</v>
      </c>
      <c r="C1999" t="s">
        <v>1</v>
      </c>
      <c r="D1999" t="s">
        <v>2</v>
      </c>
      <c r="E1999">
        <v>1991</v>
      </c>
      <c r="F1999" s="22">
        <f t="shared" si="94"/>
        <v>33239</v>
      </c>
      <c r="G1999" t="s">
        <v>6499</v>
      </c>
      <c r="H1999">
        <f t="shared" si="95"/>
        <v>7.2</v>
      </c>
      <c r="I1999">
        <v>7.2</v>
      </c>
      <c r="J1999">
        <v>6300</v>
      </c>
      <c r="K1999" t="s">
        <v>6626</v>
      </c>
      <c r="L1999" t="s">
        <v>6626</v>
      </c>
      <c r="M1999" t="s">
        <v>6627</v>
      </c>
      <c r="N1999" t="s">
        <v>233</v>
      </c>
      <c r="P1999">
        <v>524668</v>
      </c>
      <c r="Q1999">
        <f>_xlfn.XLOOKUP(E1999,CPI!A:A,CPI!B:B)</f>
        <v>136.19999999999999</v>
      </c>
      <c r="R1999" s="12">
        <f>P1999*(CPI!$B$112/Movie!Q1999)</f>
        <v>1173761.6710719529</v>
      </c>
      <c r="S1999" t="s">
        <v>6628</v>
      </c>
      <c r="T1999">
        <v>86</v>
      </c>
    </row>
    <row r="2000" spans="1:20" x14ac:dyDescent="0.3">
      <c r="A2000" t="s">
        <v>6629</v>
      </c>
      <c r="B2000" t="str">
        <f t="shared" si="93"/>
        <v>R</v>
      </c>
      <c r="C2000" t="s">
        <v>1</v>
      </c>
      <c r="D2000" t="s">
        <v>2</v>
      </c>
      <c r="E2000">
        <v>1991</v>
      </c>
      <c r="F2000" s="22">
        <f t="shared" si="94"/>
        <v>33239</v>
      </c>
      <c r="G2000" t="s">
        <v>6281</v>
      </c>
      <c r="H2000">
        <f t="shared" si="95"/>
        <v>6.8</v>
      </c>
      <c r="I2000">
        <v>6.8</v>
      </c>
      <c r="J2000">
        <v>3100</v>
      </c>
      <c r="K2000" t="s">
        <v>2751</v>
      </c>
      <c r="L2000" t="s">
        <v>6630</v>
      </c>
      <c r="M2000" t="s">
        <v>1475</v>
      </c>
      <c r="N2000" t="s">
        <v>15</v>
      </c>
      <c r="O2000">
        <v>36000000</v>
      </c>
      <c r="P2000">
        <v>1345903</v>
      </c>
      <c r="Q2000">
        <f>_xlfn.XLOOKUP(E2000,CPI!A:A,CPI!B:B)</f>
        <v>136.19999999999999</v>
      </c>
      <c r="R2000" s="12">
        <f>P2000*(CPI!$B$112/Movie!Q2000)</f>
        <v>3010988.5763582964</v>
      </c>
      <c r="S2000" t="s">
        <v>3263</v>
      </c>
      <c r="T2000">
        <v>189</v>
      </c>
    </row>
    <row r="2001" spans="1:20" x14ac:dyDescent="0.3">
      <c r="A2001" t="s">
        <v>6631</v>
      </c>
      <c r="B2001" t="str">
        <f t="shared" si="93"/>
        <v>R</v>
      </c>
      <c r="C2001" t="s">
        <v>1</v>
      </c>
      <c r="D2001" t="s">
        <v>2</v>
      </c>
      <c r="E2001">
        <v>1991</v>
      </c>
      <c r="F2001" s="22">
        <f t="shared" si="94"/>
        <v>33239</v>
      </c>
      <c r="G2001" t="s">
        <v>6471</v>
      </c>
      <c r="H2001">
        <f t="shared" si="95"/>
        <v>6.3</v>
      </c>
      <c r="I2001">
        <v>6.3</v>
      </c>
      <c r="J2001">
        <v>5000</v>
      </c>
      <c r="K2001" t="s">
        <v>834</v>
      </c>
      <c r="L2001" t="s">
        <v>4519</v>
      </c>
      <c r="M2001" t="s">
        <v>2610</v>
      </c>
      <c r="N2001" t="s">
        <v>15</v>
      </c>
      <c r="O2001">
        <v>20000000</v>
      </c>
      <c r="P2001">
        <v>418807</v>
      </c>
      <c r="Q2001">
        <f>_xlfn.XLOOKUP(E2001,CPI!A:A,CPI!B:B)</f>
        <v>136.19999999999999</v>
      </c>
      <c r="R2001" s="12">
        <f>P2001*(CPI!$B$112/Movie!Q2001)</f>
        <v>936934.6027900147</v>
      </c>
      <c r="S2001" t="s">
        <v>29</v>
      </c>
      <c r="T2001">
        <v>111</v>
      </c>
    </row>
    <row r="2002" spans="1:20" x14ac:dyDescent="0.3">
      <c r="A2002" t="s">
        <v>6632</v>
      </c>
      <c r="B2002" t="str">
        <f t="shared" si="93"/>
        <v>PG-13</v>
      </c>
      <c r="C2002" t="s">
        <v>1984</v>
      </c>
      <c r="D2002" t="s">
        <v>48</v>
      </c>
      <c r="E2002">
        <v>1991</v>
      </c>
      <c r="F2002" s="22">
        <f t="shared" si="94"/>
        <v>33239</v>
      </c>
      <c r="G2002" t="s">
        <v>6633</v>
      </c>
      <c r="H2002">
        <f t="shared" si="95"/>
        <v>6.9</v>
      </c>
      <c r="I2002">
        <v>6.9</v>
      </c>
      <c r="J2002">
        <v>4800</v>
      </c>
      <c r="K2002" t="s">
        <v>6634</v>
      </c>
      <c r="L2002" t="s">
        <v>6635</v>
      </c>
      <c r="M2002" t="s">
        <v>2181</v>
      </c>
      <c r="N2002" t="s">
        <v>15</v>
      </c>
      <c r="P2002">
        <v>4076211</v>
      </c>
      <c r="Q2002">
        <f>_xlfn.XLOOKUP(E2002,CPI!A:A,CPI!B:B)</f>
        <v>136.19999999999999</v>
      </c>
      <c r="R2002" s="12">
        <f>P2002*(CPI!$B$112/Movie!Q2002)</f>
        <v>9119100.526431717</v>
      </c>
      <c r="S2002" t="s">
        <v>6636</v>
      </c>
      <c r="T2002">
        <v>107</v>
      </c>
    </row>
    <row r="2003" spans="1:20" x14ac:dyDescent="0.3">
      <c r="A2003" t="s">
        <v>6637</v>
      </c>
      <c r="B2003" t="str">
        <f t="shared" si="93"/>
        <v>R</v>
      </c>
      <c r="C2003" t="s">
        <v>1</v>
      </c>
      <c r="D2003" t="s">
        <v>89</v>
      </c>
      <c r="E2003">
        <v>1991</v>
      </c>
      <c r="F2003" s="22">
        <f t="shared" si="94"/>
        <v>33239</v>
      </c>
      <c r="G2003" t="s">
        <v>6327</v>
      </c>
      <c r="H2003">
        <f t="shared" si="95"/>
        <v>5.7</v>
      </c>
      <c r="I2003">
        <v>5.7</v>
      </c>
      <c r="J2003">
        <v>5100</v>
      </c>
      <c r="K2003" t="s">
        <v>3884</v>
      </c>
      <c r="L2003" t="s">
        <v>1198</v>
      </c>
      <c r="M2003" t="s">
        <v>1202</v>
      </c>
      <c r="N2003" t="s">
        <v>7</v>
      </c>
      <c r="O2003">
        <v>15000000</v>
      </c>
      <c r="P2003">
        <v>15429177</v>
      </c>
      <c r="Q2003">
        <f>_xlfn.XLOOKUP(E2003,CPI!A:A,CPI!B:B)</f>
        <v>136.19999999999999</v>
      </c>
      <c r="R2003" s="12">
        <f>P2003*(CPI!$B$112/Movie!Q2003)</f>
        <v>34517402.583700441</v>
      </c>
      <c r="S2003" t="s">
        <v>46</v>
      </c>
      <c r="T2003">
        <v>94</v>
      </c>
    </row>
    <row r="2004" spans="1:20" x14ac:dyDescent="0.3">
      <c r="A2004" t="s">
        <v>6638</v>
      </c>
      <c r="B2004" t="str">
        <f t="shared" si="93"/>
        <v>PG-13</v>
      </c>
      <c r="C2004" t="s">
        <v>1984</v>
      </c>
      <c r="D2004" t="s">
        <v>2</v>
      </c>
      <c r="E2004">
        <v>1991</v>
      </c>
      <c r="F2004" s="22">
        <f t="shared" si="94"/>
        <v>33239</v>
      </c>
      <c r="G2004" t="s">
        <v>6471</v>
      </c>
      <c r="H2004">
        <f t="shared" si="95"/>
        <v>6.5</v>
      </c>
      <c r="I2004">
        <v>6.5</v>
      </c>
      <c r="J2004">
        <v>8000</v>
      </c>
      <c r="K2004" t="s">
        <v>6639</v>
      </c>
      <c r="L2004" t="s">
        <v>6639</v>
      </c>
      <c r="M2004" t="s">
        <v>52</v>
      </c>
      <c r="N2004" t="s">
        <v>15</v>
      </c>
      <c r="P2004">
        <v>9480198</v>
      </c>
      <c r="Q2004">
        <f>_xlfn.XLOOKUP(E2004,CPI!A:A,CPI!B:B)</f>
        <v>136.19999999999999</v>
      </c>
      <c r="R2004" s="12">
        <f>P2004*(CPI!$B$112/Movie!Q2004)</f>
        <v>21208636.788546257</v>
      </c>
      <c r="S2004" t="s">
        <v>8</v>
      </c>
      <c r="T2004">
        <v>105</v>
      </c>
    </row>
    <row r="2005" spans="1:20" x14ac:dyDescent="0.3">
      <c r="A2005" t="s">
        <v>6640</v>
      </c>
      <c r="B2005" t="str">
        <f t="shared" si="93"/>
        <v>R</v>
      </c>
      <c r="C2005" t="s">
        <v>1</v>
      </c>
      <c r="D2005" t="s">
        <v>37</v>
      </c>
      <c r="E2005">
        <v>1991</v>
      </c>
      <c r="F2005" s="22">
        <f t="shared" si="94"/>
        <v>33239</v>
      </c>
      <c r="G2005" t="s">
        <v>6304</v>
      </c>
      <c r="H2005">
        <f t="shared" si="95"/>
        <v>5.2</v>
      </c>
      <c r="I2005">
        <v>5.2</v>
      </c>
      <c r="J2005">
        <v>2700</v>
      </c>
      <c r="K2005" t="s">
        <v>1133</v>
      </c>
      <c r="L2005" t="s">
        <v>6641</v>
      </c>
      <c r="M2005" t="s">
        <v>6642</v>
      </c>
      <c r="N2005" t="s">
        <v>15</v>
      </c>
      <c r="P2005">
        <v>2368</v>
      </c>
      <c r="Q2005">
        <f>_xlfn.XLOOKUP(E2005,CPI!A:A,CPI!B:B)</f>
        <v>136.19999999999999</v>
      </c>
      <c r="R2005" s="12">
        <f>P2005*(CPI!$B$112/Movie!Q2005)</f>
        <v>5297.5741556534504</v>
      </c>
      <c r="S2005" t="s">
        <v>4572</v>
      </c>
      <c r="T2005">
        <v>105</v>
      </c>
    </row>
    <row r="2006" spans="1:20" x14ac:dyDescent="0.3">
      <c r="A2006" t="s">
        <v>6643</v>
      </c>
      <c r="B2006" t="str">
        <f t="shared" si="93"/>
        <v>PG</v>
      </c>
      <c r="C2006" t="s">
        <v>18</v>
      </c>
      <c r="D2006" t="s">
        <v>2</v>
      </c>
      <c r="E2006">
        <v>1991</v>
      </c>
      <c r="F2006" s="22">
        <f t="shared" si="94"/>
        <v>33239</v>
      </c>
      <c r="G2006" t="s">
        <v>6110</v>
      </c>
      <c r="H2006">
        <f t="shared" si="95"/>
        <v>6.4</v>
      </c>
      <c r="I2006">
        <v>6.4</v>
      </c>
      <c r="J2006">
        <v>2100</v>
      </c>
      <c r="K2006" t="s">
        <v>4995</v>
      </c>
      <c r="L2006" t="s">
        <v>2180</v>
      </c>
      <c r="M2006" t="s">
        <v>3476</v>
      </c>
      <c r="N2006" t="s">
        <v>7</v>
      </c>
      <c r="P2006">
        <v>1403033</v>
      </c>
      <c r="Q2006">
        <f>_xlfn.XLOOKUP(E2006,CPI!A:A,CPI!B:B)</f>
        <v>136.19999999999999</v>
      </c>
      <c r="R2006" s="12">
        <f>P2006*(CPI!$B$112/Movie!Q2006)</f>
        <v>3138797.0271659326</v>
      </c>
      <c r="S2006" t="s">
        <v>5809</v>
      </c>
      <c r="T2006">
        <v>116</v>
      </c>
    </row>
    <row r="2007" spans="1:20" x14ac:dyDescent="0.3">
      <c r="A2007" t="s">
        <v>6644</v>
      </c>
      <c r="B2007" t="str">
        <f t="shared" si="93"/>
        <v>Not Rated</v>
      </c>
      <c r="C2007" t="s">
        <v>432</v>
      </c>
      <c r="D2007" t="s">
        <v>48</v>
      </c>
      <c r="E2007">
        <v>1991</v>
      </c>
      <c r="F2007" s="22">
        <f t="shared" si="94"/>
        <v>33239</v>
      </c>
      <c r="G2007" t="s">
        <v>6645</v>
      </c>
      <c r="H2007">
        <f t="shared" si="95"/>
        <v>7.5</v>
      </c>
      <c r="I2007">
        <v>7.5</v>
      </c>
      <c r="J2007">
        <v>6800</v>
      </c>
      <c r="K2007" t="s">
        <v>6646</v>
      </c>
      <c r="L2007" t="s">
        <v>6647</v>
      </c>
      <c r="M2007" t="s">
        <v>1360</v>
      </c>
      <c r="N2007" t="s">
        <v>437</v>
      </c>
      <c r="P2007">
        <v>3089497</v>
      </c>
      <c r="Q2007">
        <f>_xlfn.XLOOKUP(E2007,CPI!A:A,CPI!B:B)</f>
        <v>136.19999999999999</v>
      </c>
      <c r="R2007" s="12">
        <f>P2007*(CPI!$B$112/Movie!Q2007)</f>
        <v>6911672.0697503667</v>
      </c>
      <c r="S2007" t="s">
        <v>6648</v>
      </c>
      <c r="T2007">
        <v>115</v>
      </c>
    </row>
    <row r="2008" spans="1:20" x14ac:dyDescent="0.3">
      <c r="A2008" t="s">
        <v>6649</v>
      </c>
      <c r="B2008" t="str">
        <f t="shared" si="93"/>
        <v>R</v>
      </c>
      <c r="C2008" t="s">
        <v>1</v>
      </c>
      <c r="D2008" t="s">
        <v>19</v>
      </c>
      <c r="E2008">
        <v>1991</v>
      </c>
      <c r="F2008" s="22">
        <f t="shared" si="94"/>
        <v>33239</v>
      </c>
      <c r="G2008" t="s">
        <v>6002</v>
      </c>
      <c r="H2008">
        <f t="shared" si="95"/>
        <v>5.4</v>
      </c>
      <c r="I2008">
        <v>5.4</v>
      </c>
      <c r="J2008">
        <v>3700</v>
      </c>
      <c r="K2008" t="s">
        <v>4872</v>
      </c>
      <c r="L2008" t="s">
        <v>3197</v>
      </c>
      <c r="M2008" t="s">
        <v>312</v>
      </c>
      <c r="N2008" t="s">
        <v>15</v>
      </c>
      <c r="P2008">
        <v>4654288</v>
      </c>
      <c r="Q2008">
        <f>_xlfn.XLOOKUP(E2008,CPI!A:A,CPI!B:B)</f>
        <v>136.19999999999999</v>
      </c>
      <c r="R2008" s="12">
        <f>P2008*(CPI!$B$112/Movie!Q2008)</f>
        <v>10412346.208516886</v>
      </c>
      <c r="S2008" t="s">
        <v>3097</v>
      </c>
      <c r="T2008">
        <v>95</v>
      </c>
    </row>
    <row r="2009" spans="1:20" x14ac:dyDescent="0.3">
      <c r="A2009" t="s">
        <v>6650</v>
      </c>
      <c r="B2009" t="str">
        <f t="shared" si="93"/>
        <v>PG</v>
      </c>
      <c r="C2009" t="s">
        <v>18</v>
      </c>
      <c r="D2009" t="s">
        <v>10</v>
      </c>
      <c r="E2009">
        <v>1991</v>
      </c>
      <c r="F2009" s="22">
        <f t="shared" si="94"/>
        <v>33239</v>
      </c>
      <c r="G2009" t="s">
        <v>6309</v>
      </c>
      <c r="H2009">
        <f t="shared" si="95"/>
        <v>4.9000000000000004</v>
      </c>
      <c r="I2009">
        <v>4.9000000000000004</v>
      </c>
      <c r="J2009">
        <v>2700</v>
      </c>
      <c r="K2009" t="s">
        <v>640</v>
      </c>
      <c r="L2009" t="s">
        <v>6651</v>
      </c>
      <c r="M2009" t="s">
        <v>6652</v>
      </c>
      <c r="N2009" t="s">
        <v>15</v>
      </c>
      <c r="O2009">
        <v>10000000</v>
      </c>
      <c r="P2009">
        <v>8667684</v>
      </c>
      <c r="Q2009">
        <f>_xlfn.XLOOKUP(E2009,CPI!A:A,CPI!B:B)</f>
        <v>136.19999999999999</v>
      </c>
      <c r="R2009" s="12">
        <f>P2009*(CPI!$B$112/Movie!Q2009)</f>
        <v>19390920.079295155</v>
      </c>
      <c r="S2009" t="s">
        <v>2085</v>
      </c>
      <c r="T2009">
        <v>89</v>
      </c>
    </row>
    <row r="2010" spans="1:20" x14ac:dyDescent="0.3">
      <c r="A2010" t="s">
        <v>6653</v>
      </c>
      <c r="B2010" t="str">
        <f t="shared" si="93"/>
        <v>R</v>
      </c>
      <c r="C2010" t="s">
        <v>1</v>
      </c>
      <c r="D2010" t="s">
        <v>26</v>
      </c>
      <c r="E2010">
        <v>1991</v>
      </c>
      <c r="F2010" s="22">
        <f t="shared" si="94"/>
        <v>33239</v>
      </c>
      <c r="G2010" t="s">
        <v>5898</v>
      </c>
      <c r="H2010">
        <f t="shared" si="95"/>
        <v>5.9</v>
      </c>
      <c r="I2010">
        <v>5.9</v>
      </c>
      <c r="J2010">
        <v>1500</v>
      </c>
      <c r="K2010" t="s">
        <v>803</v>
      </c>
      <c r="L2010" t="s">
        <v>6654</v>
      </c>
      <c r="M2010" t="s">
        <v>2031</v>
      </c>
      <c r="N2010" t="s">
        <v>15</v>
      </c>
      <c r="P2010">
        <v>612781</v>
      </c>
      <c r="Q2010">
        <f>_xlfn.XLOOKUP(E2010,CPI!A:A,CPI!B:B)</f>
        <v>136.19999999999999</v>
      </c>
      <c r="R2010" s="12">
        <f>P2010*(CPI!$B$112/Movie!Q2010)</f>
        <v>1370883.7790014683</v>
      </c>
      <c r="S2010" t="s">
        <v>4134</v>
      </c>
      <c r="T2010">
        <v>100</v>
      </c>
    </row>
    <row r="2011" spans="1:20" x14ac:dyDescent="0.3">
      <c r="A2011" t="s">
        <v>6655</v>
      </c>
      <c r="B2011" t="str">
        <f t="shared" si="93"/>
        <v>R</v>
      </c>
      <c r="C2011" t="s">
        <v>1</v>
      </c>
      <c r="D2011" t="s">
        <v>37</v>
      </c>
      <c r="E2011">
        <v>1991</v>
      </c>
      <c r="F2011" s="22">
        <f t="shared" si="94"/>
        <v>33239</v>
      </c>
      <c r="G2011" t="s">
        <v>6274</v>
      </c>
      <c r="H2011">
        <f t="shared" si="95"/>
        <v>5.6</v>
      </c>
      <c r="I2011">
        <v>5.6</v>
      </c>
      <c r="J2011">
        <v>4100</v>
      </c>
      <c r="K2011" t="s">
        <v>3368</v>
      </c>
      <c r="L2011" t="s">
        <v>6656</v>
      </c>
      <c r="M2011" t="s">
        <v>6657</v>
      </c>
      <c r="N2011" t="s">
        <v>15</v>
      </c>
      <c r="O2011">
        <v>10000000</v>
      </c>
      <c r="P2011">
        <v>9188150</v>
      </c>
      <c r="Q2011">
        <f>_xlfn.XLOOKUP(E2011,CPI!A:A,CPI!B:B)</f>
        <v>136.19999999999999</v>
      </c>
      <c r="R2011" s="12">
        <f>P2011*(CPI!$B$112/Movie!Q2011)</f>
        <v>20555281.240822319</v>
      </c>
      <c r="S2011" t="s">
        <v>29</v>
      </c>
      <c r="T2011">
        <v>88</v>
      </c>
    </row>
    <row r="2012" spans="1:20" x14ac:dyDescent="0.3">
      <c r="A2012" t="s">
        <v>6658</v>
      </c>
      <c r="B2012" t="str">
        <f t="shared" si="93"/>
        <v>R</v>
      </c>
      <c r="C2012" t="s">
        <v>1</v>
      </c>
      <c r="D2012" t="s">
        <v>19</v>
      </c>
      <c r="E2012">
        <v>1991</v>
      </c>
      <c r="F2012" s="22">
        <f t="shared" si="94"/>
        <v>33239</v>
      </c>
      <c r="G2012" t="s">
        <v>6611</v>
      </c>
      <c r="H2012">
        <f t="shared" si="95"/>
        <v>5.9</v>
      </c>
      <c r="I2012">
        <v>5.9</v>
      </c>
      <c r="J2012">
        <v>3900</v>
      </c>
      <c r="K2012" t="s">
        <v>794</v>
      </c>
      <c r="L2012" t="s">
        <v>794</v>
      </c>
      <c r="M2012" t="s">
        <v>1550</v>
      </c>
      <c r="N2012" t="s">
        <v>15</v>
      </c>
      <c r="O2012">
        <v>4000000</v>
      </c>
      <c r="P2012">
        <v>11276846</v>
      </c>
      <c r="Q2012">
        <f>_xlfn.XLOOKUP(E2012,CPI!A:A,CPI!B:B)</f>
        <v>136.19999999999999</v>
      </c>
      <c r="R2012" s="12">
        <f>P2012*(CPI!$B$112/Movie!Q2012)</f>
        <v>25228010.104258444</v>
      </c>
      <c r="S2012" t="s">
        <v>5705</v>
      </c>
      <c r="T2012">
        <v>114</v>
      </c>
    </row>
    <row r="2013" spans="1:20" x14ac:dyDescent="0.3">
      <c r="A2013" t="s">
        <v>6659</v>
      </c>
      <c r="B2013" t="str">
        <f t="shared" si="93"/>
        <v>R</v>
      </c>
      <c r="C2013" t="s">
        <v>1</v>
      </c>
      <c r="D2013" t="s">
        <v>19</v>
      </c>
      <c r="E2013">
        <v>1991</v>
      </c>
      <c r="F2013" s="22">
        <f t="shared" si="94"/>
        <v>33239</v>
      </c>
      <c r="G2013" t="s">
        <v>6330</v>
      </c>
      <c r="H2013">
        <f t="shared" si="95"/>
        <v>5.6</v>
      </c>
      <c r="I2013">
        <v>5.6</v>
      </c>
      <c r="J2013">
        <v>2500</v>
      </c>
      <c r="K2013" t="s">
        <v>1304</v>
      </c>
      <c r="L2013" t="s">
        <v>6660</v>
      </c>
      <c r="M2013" t="s">
        <v>3877</v>
      </c>
      <c r="N2013" t="s">
        <v>15</v>
      </c>
      <c r="P2013">
        <v>1182273</v>
      </c>
      <c r="Q2013">
        <f>_xlfn.XLOOKUP(E2013,CPI!A:A,CPI!B:B)</f>
        <v>136.19999999999999</v>
      </c>
      <c r="R2013" s="12">
        <f>P2013*(CPI!$B$112/Movie!Q2013)</f>
        <v>2644923.5176211451</v>
      </c>
      <c r="S2013" t="s">
        <v>6661</v>
      </c>
      <c r="T2013">
        <v>111</v>
      </c>
    </row>
    <row r="2014" spans="1:20" x14ac:dyDescent="0.3">
      <c r="A2014" t="s">
        <v>6662</v>
      </c>
      <c r="B2014" t="str">
        <f t="shared" si="93"/>
        <v>PG-13</v>
      </c>
      <c r="C2014" t="s">
        <v>1984</v>
      </c>
      <c r="D2014" t="s">
        <v>26</v>
      </c>
      <c r="E2014">
        <v>1991</v>
      </c>
      <c r="F2014" s="22">
        <f t="shared" si="94"/>
        <v>33239</v>
      </c>
      <c r="G2014" t="s">
        <v>6663</v>
      </c>
      <c r="H2014">
        <f t="shared" si="95"/>
        <v>5.5</v>
      </c>
      <c r="I2014">
        <v>5.5</v>
      </c>
      <c r="J2014">
        <v>1900</v>
      </c>
      <c r="K2014" t="s">
        <v>6664</v>
      </c>
      <c r="L2014" t="s">
        <v>6665</v>
      </c>
      <c r="M2014" t="s">
        <v>6666</v>
      </c>
      <c r="N2014" t="s">
        <v>15</v>
      </c>
      <c r="P2014">
        <v>7683267</v>
      </c>
      <c r="Q2014">
        <f>_xlfn.XLOOKUP(E2014,CPI!A:A,CPI!B:B)</f>
        <v>136.19999999999999</v>
      </c>
      <c r="R2014" s="12">
        <f>P2014*(CPI!$B$112/Movie!Q2014)</f>
        <v>17188630.359030835</v>
      </c>
      <c r="S2014" t="s">
        <v>6667</v>
      </c>
      <c r="T2014">
        <v>83</v>
      </c>
    </row>
    <row r="2015" spans="1:20" x14ac:dyDescent="0.3">
      <c r="A2015" t="s">
        <v>6668</v>
      </c>
      <c r="B2015" t="str">
        <f t="shared" si="93"/>
        <v>PG</v>
      </c>
      <c r="C2015" t="s">
        <v>18</v>
      </c>
      <c r="D2015" t="s">
        <v>26</v>
      </c>
      <c r="E2015">
        <v>1991</v>
      </c>
      <c r="F2015" s="22">
        <f t="shared" si="94"/>
        <v>33239</v>
      </c>
      <c r="G2015" t="s">
        <v>4381</v>
      </c>
      <c r="H2015">
        <f t="shared" si="95"/>
        <v>6.2</v>
      </c>
      <c r="I2015">
        <v>6.2</v>
      </c>
      <c r="J2015">
        <v>1700</v>
      </c>
      <c r="K2015" t="s">
        <v>6669</v>
      </c>
      <c r="L2015" t="s">
        <v>6670</v>
      </c>
      <c r="M2015" t="s">
        <v>3040</v>
      </c>
      <c r="N2015" t="s">
        <v>233</v>
      </c>
      <c r="P2015">
        <v>179469</v>
      </c>
      <c r="Q2015">
        <f>_xlfn.XLOOKUP(E2015,CPI!A:A,CPI!B:B)</f>
        <v>136.19999999999999</v>
      </c>
      <c r="R2015" s="12">
        <f>P2015*(CPI!$B$112/Movie!Q2015)</f>
        <v>401499.29735682817</v>
      </c>
      <c r="S2015" t="s">
        <v>6671</v>
      </c>
      <c r="T2015">
        <v>85</v>
      </c>
    </row>
    <row r="2016" spans="1:20" x14ac:dyDescent="0.3">
      <c r="A2016" t="s">
        <v>6672</v>
      </c>
      <c r="B2016" t="str">
        <f t="shared" si="93"/>
        <v>G</v>
      </c>
      <c r="C2016" t="s">
        <v>322</v>
      </c>
      <c r="D2016" t="s">
        <v>26</v>
      </c>
      <c r="E2016">
        <v>1991</v>
      </c>
      <c r="F2016" s="22">
        <f t="shared" si="94"/>
        <v>33239</v>
      </c>
      <c r="G2016" t="s">
        <v>6663</v>
      </c>
      <c r="H2016">
        <f t="shared" si="95"/>
        <v>6</v>
      </c>
      <c r="I2016">
        <v>6</v>
      </c>
      <c r="J2016">
        <v>4600</v>
      </c>
      <c r="K2016" t="s">
        <v>1907</v>
      </c>
      <c r="L2016" t="s">
        <v>2148</v>
      </c>
      <c r="M2016" t="s">
        <v>6673</v>
      </c>
      <c r="N2016" t="s">
        <v>15</v>
      </c>
      <c r="P2016">
        <v>14812144</v>
      </c>
      <c r="Q2016">
        <f>_xlfn.XLOOKUP(E2016,CPI!A:A,CPI!B:B)</f>
        <v>136.19999999999999</v>
      </c>
      <c r="R2016" s="12">
        <f>P2016*(CPI!$B$112/Movie!Q2016)</f>
        <v>33137006.437591776</v>
      </c>
      <c r="S2016" t="s">
        <v>29</v>
      </c>
      <c r="T2016">
        <v>92</v>
      </c>
    </row>
    <row r="2017" spans="1:20" x14ac:dyDescent="0.3">
      <c r="A2017" t="s">
        <v>6674</v>
      </c>
      <c r="B2017" t="str">
        <f t="shared" si="93"/>
        <v>R</v>
      </c>
      <c r="C2017" t="s">
        <v>1</v>
      </c>
      <c r="D2017" t="s">
        <v>26</v>
      </c>
      <c r="E2017">
        <v>1991</v>
      </c>
      <c r="F2017" s="22">
        <f t="shared" si="94"/>
        <v>33239</v>
      </c>
      <c r="G2017" t="s">
        <v>6330</v>
      </c>
      <c r="H2017">
        <f t="shared" si="95"/>
        <v>7.3</v>
      </c>
      <c r="I2017">
        <v>7.3</v>
      </c>
      <c r="J2017">
        <v>2700</v>
      </c>
      <c r="K2017" t="s">
        <v>3503</v>
      </c>
      <c r="L2017" t="s">
        <v>6675</v>
      </c>
      <c r="M2017" t="s">
        <v>6676</v>
      </c>
      <c r="N2017" t="s">
        <v>2093</v>
      </c>
      <c r="P2017">
        <v>2120564</v>
      </c>
      <c r="Q2017">
        <f>_xlfn.XLOOKUP(E2017,CPI!A:A,CPI!B:B)</f>
        <v>136.19999999999999</v>
      </c>
      <c r="R2017" s="12">
        <f>P2017*(CPI!$B$112/Movie!Q2017)</f>
        <v>4744022.3994126283</v>
      </c>
      <c r="S2017" t="s">
        <v>5266</v>
      </c>
      <c r="T2017">
        <v>101</v>
      </c>
    </row>
    <row r="2018" spans="1:20" x14ac:dyDescent="0.3">
      <c r="A2018" t="s">
        <v>6677</v>
      </c>
      <c r="B2018" t="str">
        <f t="shared" si="93"/>
        <v>PG-13</v>
      </c>
      <c r="C2018" t="s">
        <v>1984</v>
      </c>
      <c r="D2018" t="s">
        <v>2</v>
      </c>
      <c r="E2018">
        <v>1991</v>
      </c>
      <c r="F2018" s="22">
        <f t="shared" si="94"/>
        <v>33239</v>
      </c>
      <c r="G2018" t="s">
        <v>6317</v>
      </c>
      <c r="H2018">
        <f t="shared" si="95"/>
        <v>5.3</v>
      </c>
      <c r="I2018">
        <v>5.3</v>
      </c>
      <c r="J2018">
        <v>1800</v>
      </c>
      <c r="K2018" t="s">
        <v>6678</v>
      </c>
      <c r="L2018" t="s">
        <v>1672</v>
      </c>
      <c r="M2018" t="s">
        <v>145</v>
      </c>
      <c r="N2018" t="s">
        <v>15</v>
      </c>
      <c r="P2018">
        <v>3547684</v>
      </c>
      <c r="Q2018">
        <f>_xlfn.XLOOKUP(E2018,CPI!A:A,CPI!B:B)</f>
        <v>136.19999999999999</v>
      </c>
      <c r="R2018" s="12">
        <f>P2018*(CPI!$B$112/Movie!Q2018)</f>
        <v>7936705.6886930978</v>
      </c>
      <c r="S2018" t="s">
        <v>6679</v>
      </c>
      <c r="T2018">
        <v>89</v>
      </c>
    </row>
    <row r="2019" spans="1:20" x14ac:dyDescent="0.3">
      <c r="A2019" t="s">
        <v>6680</v>
      </c>
      <c r="B2019" t="str">
        <f t="shared" si="93"/>
        <v>TV-PG</v>
      </c>
      <c r="C2019" t="s">
        <v>947</v>
      </c>
      <c r="D2019" t="s">
        <v>2</v>
      </c>
      <c r="E2019">
        <v>1991</v>
      </c>
      <c r="F2019" s="22">
        <f t="shared" si="94"/>
        <v>33239</v>
      </c>
      <c r="G2019" t="s">
        <v>6681</v>
      </c>
      <c r="H2019">
        <f t="shared" si="95"/>
        <v>6.6</v>
      </c>
      <c r="I2019">
        <v>6.6</v>
      </c>
      <c r="J2019">
        <v>2300</v>
      </c>
      <c r="K2019" t="s">
        <v>6682</v>
      </c>
      <c r="L2019" t="s">
        <v>6682</v>
      </c>
      <c r="M2019" t="s">
        <v>6683</v>
      </c>
      <c r="N2019" t="s">
        <v>15</v>
      </c>
      <c r="P2019">
        <v>1689723</v>
      </c>
      <c r="Q2019">
        <f>_xlfn.XLOOKUP(E2019,CPI!A:A,CPI!B:B)</f>
        <v>136.19999999999999</v>
      </c>
      <c r="R2019" s="12">
        <f>P2019*(CPI!$B$112/Movie!Q2019)</f>
        <v>3780165.9185022027</v>
      </c>
      <c r="S2019" t="s">
        <v>6684</v>
      </c>
      <c r="T2019">
        <v>113</v>
      </c>
    </row>
    <row r="2020" spans="1:20" x14ac:dyDescent="0.3">
      <c r="A2020" t="s">
        <v>6685</v>
      </c>
      <c r="B2020" t="str">
        <f t="shared" si="93"/>
        <v>R</v>
      </c>
      <c r="C2020" t="s">
        <v>1</v>
      </c>
      <c r="D2020" t="s">
        <v>26</v>
      </c>
      <c r="E2020">
        <v>1991</v>
      </c>
      <c r="F2020" s="22">
        <f t="shared" si="94"/>
        <v>33239</v>
      </c>
      <c r="G2020" t="s">
        <v>5898</v>
      </c>
      <c r="H2020">
        <f t="shared" si="95"/>
        <v>6.5</v>
      </c>
      <c r="I2020">
        <v>6.5</v>
      </c>
      <c r="J2020">
        <v>4100</v>
      </c>
      <c r="K2020" t="s">
        <v>2862</v>
      </c>
      <c r="L2020" t="s">
        <v>6686</v>
      </c>
      <c r="M2020" t="s">
        <v>330</v>
      </c>
      <c r="N2020" t="s">
        <v>15</v>
      </c>
      <c r="O2020">
        <v>16000000</v>
      </c>
      <c r="P2020">
        <v>14851083</v>
      </c>
      <c r="Q2020">
        <f>_xlfn.XLOOKUP(E2020,CPI!A:A,CPI!B:B)</f>
        <v>136.19999999999999</v>
      </c>
      <c r="R2020" s="12">
        <f>P2020*(CPI!$B$112/Movie!Q2020)</f>
        <v>33224118.870044053</v>
      </c>
      <c r="S2020" t="s">
        <v>4137</v>
      </c>
      <c r="T2020">
        <v>115</v>
      </c>
    </row>
    <row r="2021" spans="1:20" x14ac:dyDescent="0.3">
      <c r="A2021" t="s">
        <v>6687</v>
      </c>
      <c r="B2021" t="str">
        <f t="shared" si="93"/>
        <v>Not Rated</v>
      </c>
      <c r="C2021" t="s">
        <v>432</v>
      </c>
      <c r="D2021" t="s">
        <v>26</v>
      </c>
      <c r="E2021">
        <v>1991</v>
      </c>
      <c r="F2021" s="22">
        <f t="shared" si="94"/>
        <v>33239</v>
      </c>
      <c r="G2021" t="s">
        <v>6688</v>
      </c>
      <c r="H2021">
        <f t="shared" si="95"/>
        <v>6.9</v>
      </c>
      <c r="I2021">
        <v>6.9</v>
      </c>
      <c r="J2021">
        <v>3500</v>
      </c>
      <c r="K2021" t="s">
        <v>6219</v>
      </c>
      <c r="L2021" t="s">
        <v>6219</v>
      </c>
      <c r="M2021" t="s">
        <v>6689</v>
      </c>
      <c r="N2021" t="s">
        <v>1179</v>
      </c>
      <c r="P2021">
        <v>9915</v>
      </c>
      <c r="Q2021">
        <f>_xlfn.XLOOKUP(E2021,CPI!A:A,CPI!B:B)</f>
        <v>136.19999999999999</v>
      </c>
      <c r="R2021" s="12">
        <f>P2021*(CPI!$B$112/Movie!Q2021)</f>
        <v>22181.354625550659</v>
      </c>
      <c r="S2021" t="s">
        <v>6690</v>
      </c>
      <c r="T2021">
        <v>94</v>
      </c>
    </row>
    <row r="2022" spans="1:20" x14ac:dyDescent="0.3">
      <c r="A2022" t="s">
        <v>6691</v>
      </c>
      <c r="B2022" t="str">
        <f t="shared" si="93"/>
        <v>R</v>
      </c>
      <c r="C2022" t="s">
        <v>1</v>
      </c>
      <c r="D2022" t="s">
        <v>19</v>
      </c>
      <c r="E2022">
        <v>1991</v>
      </c>
      <c r="F2022" s="22">
        <f t="shared" si="94"/>
        <v>33239</v>
      </c>
      <c r="G2022" t="s">
        <v>6412</v>
      </c>
      <c r="H2022">
        <f t="shared" si="95"/>
        <v>5.0999999999999996</v>
      </c>
      <c r="I2022">
        <v>5.0999999999999996</v>
      </c>
      <c r="J2022">
        <v>1100</v>
      </c>
      <c r="K2022" t="s">
        <v>1132</v>
      </c>
      <c r="L2022" t="s">
        <v>1132</v>
      </c>
      <c r="M2022" t="s">
        <v>1309</v>
      </c>
      <c r="N2022" t="s">
        <v>15</v>
      </c>
      <c r="O2022">
        <v>19000000</v>
      </c>
      <c r="P2022">
        <v>939277</v>
      </c>
      <c r="Q2022">
        <f>_xlfn.XLOOKUP(E2022,CPI!A:A,CPI!B:B)</f>
        <v>136.19999999999999</v>
      </c>
      <c r="R2022" s="12">
        <f>P2022*(CPI!$B$112/Movie!Q2022)</f>
        <v>2101304.7129221731</v>
      </c>
      <c r="S2022" t="s">
        <v>6252</v>
      </c>
      <c r="T2022">
        <v>96</v>
      </c>
    </row>
    <row r="2023" spans="1:20" x14ac:dyDescent="0.3">
      <c r="A2023" t="s">
        <v>6692</v>
      </c>
      <c r="B2023" t="str">
        <f t="shared" si="93"/>
        <v>R</v>
      </c>
      <c r="C2023" t="s">
        <v>1</v>
      </c>
      <c r="D2023" t="s">
        <v>19</v>
      </c>
      <c r="E2023">
        <v>1991</v>
      </c>
      <c r="F2023" s="22">
        <f t="shared" si="94"/>
        <v>33239</v>
      </c>
      <c r="G2023" t="s">
        <v>5898</v>
      </c>
      <c r="H2023">
        <f t="shared" si="95"/>
        <v>6.2</v>
      </c>
      <c r="I2023">
        <v>6.2</v>
      </c>
      <c r="J2023">
        <v>2600</v>
      </c>
      <c r="K2023" t="s">
        <v>4835</v>
      </c>
      <c r="L2023" t="s">
        <v>5083</v>
      </c>
      <c r="M2023" t="s">
        <v>3922</v>
      </c>
      <c r="N2023" t="s">
        <v>15</v>
      </c>
      <c r="O2023">
        <v>16000000</v>
      </c>
      <c r="P2023">
        <v>4409328</v>
      </c>
      <c r="Q2023">
        <f>_xlfn.XLOOKUP(E2023,CPI!A:A,CPI!B:B)</f>
        <v>136.19999999999999</v>
      </c>
      <c r="R2023" s="12">
        <f>P2023*(CPI!$B$112/Movie!Q2023)</f>
        <v>9864333.6387665197</v>
      </c>
      <c r="S2023" t="s">
        <v>5705</v>
      </c>
      <c r="T2023">
        <v>91</v>
      </c>
    </row>
    <row r="2024" spans="1:20" x14ac:dyDescent="0.3">
      <c r="A2024" t="s">
        <v>1014</v>
      </c>
      <c r="B2024" t="str">
        <f t="shared" si="93"/>
        <v>PG-13</v>
      </c>
      <c r="C2024" t="s">
        <v>1984</v>
      </c>
      <c r="D2024" t="s">
        <v>2</v>
      </c>
      <c r="E2024">
        <v>1991</v>
      </c>
      <c r="F2024" s="22">
        <f t="shared" si="94"/>
        <v>33239</v>
      </c>
      <c r="G2024" t="s">
        <v>6317</v>
      </c>
      <c r="H2024">
        <f t="shared" si="95"/>
        <v>6.7</v>
      </c>
      <c r="I2024">
        <v>6.7</v>
      </c>
      <c r="J2024">
        <v>2700</v>
      </c>
      <c r="K2024" t="s">
        <v>2463</v>
      </c>
      <c r="L2024" t="s">
        <v>2463</v>
      </c>
      <c r="M2024" t="s">
        <v>4031</v>
      </c>
      <c r="N2024" t="s">
        <v>15</v>
      </c>
      <c r="P2024">
        <v>18634643</v>
      </c>
      <c r="Q2024">
        <f>_xlfn.XLOOKUP(E2024,CPI!A:A,CPI!B:B)</f>
        <v>136.19999999999999</v>
      </c>
      <c r="R2024" s="12">
        <f>P2024*(CPI!$B$112/Movie!Q2024)</f>
        <v>41688514.846549191</v>
      </c>
      <c r="S2024" t="s">
        <v>6693</v>
      </c>
      <c r="T2024">
        <v>111</v>
      </c>
    </row>
    <row r="2025" spans="1:20" x14ac:dyDescent="0.3">
      <c r="A2025" t="s">
        <v>6694</v>
      </c>
      <c r="B2025" t="str">
        <f t="shared" si="93"/>
        <v>PG-13</v>
      </c>
      <c r="C2025" t="s">
        <v>1984</v>
      </c>
      <c r="D2025" t="s">
        <v>2</v>
      </c>
      <c r="E2025">
        <v>1991</v>
      </c>
      <c r="F2025" s="22">
        <f t="shared" si="94"/>
        <v>33239</v>
      </c>
      <c r="G2025" t="s">
        <v>6291</v>
      </c>
      <c r="H2025">
        <f t="shared" si="95"/>
        <v>6.6</v>
      </c>
      <c r="I2025">
        <v>6.6</v>
      </c>
      <c r="J2025">
        <v>3600</v>
      </c>
      <c r="K2025" t="s">
        <v>6695</v>
      </c>
      <c r="L2025" t="s">
        <v>6696</v>
      </c>
      <c r="M2025" t="s">
        <v>3214</v>
      </c>
      <c r="N2025" t="s">
        <v>437</v>
      </c>
      <c r="P2025">
        <v>1942423</v>
      </c>
      <c r="Q2025">
        <f>_xlfn.XLOOKUP(E2025,CPI!A:A,CPI!B:B)</f>
        <v>136.19999999999999</v>
      </c>
      <c r="R2025" s="12">
        <f>P2025*(CPI!$B$112/Movie!Q2025)</f>
        <v>4345494.0389133627</v>
      </c>
      <c r="S2025" t="s">
        <v>6697</v>
      </c>
      <c r="T2025">
        <v>143</v>
      </c>
    </row>
    <row r="2026" spans="1:20" x14ac:dyDescent="0.3">
      <c r="A2026" t="s">
        <v>6698</v>
      </c>
      <c r="B2026" t="str">
        <f t="shared" si="93"/>
        <v>PG-13</v>
      </c>
      <c r="C2026" t="s">
        <v>1984</v>
      </c>
      <c r="D2026" t="s">
        <v>19</v>
      </c>
      <c r="E2026">
        <v>1991</v>
      </c>
      <c r="F2026" s="22">
        <f t="shared" si="94"/>
        <v>33239</v>
      </c>
      <c r="G2026" t="s">
        <v>6699</v>
      </c>
      <c r="H2026">
        <f t="shared" si="95"/>
        <v>5.6</v>
      </c>
      <c r="I2026">
        <v>5.6</v>
      </c>
      <c r="J2026">
        <v>2600</v>
      </c>
      <c r="K2026" t="s">
        <v>1011</v>
      </c>
      <c r="L2026" t="s">
        <v>1011</v>
      </c>
      <c r="M2026" t="s">
        <v>58</v>
      </c>
      <c r="N2026" t="s">
        <v>15</v>
      </c>
      <c r="O2026">
        <v>18000000</v>
      </c>
      <c r="P2026">
        <v>1501785</v>
      </c>
      <c r="Q2026">
        <f>_xlfn.XLOOKUP(E2026,CPI!A:A,CPI!B:B)</f>
        <v>136.19999999999999</v>
      </c>
      <c r="R2026" s="12">
        <f>P2026*(CPI!$B$112/Movie!Q2026)</f>
        <v>3359720.1872246694</v>
      </c>
      <c r="S2026" t="s">
        <v>5748</v>
      </c>
      <c r="T2026">
        <v>98</v>
      </c>
    </row>
    <row r="2027" spans="1:20" x14ac:dyDescent="0.3">
      <c r="A2027" t="s">
        <v>6700</v>
      </c>
      <c r="B2027" t="str">
        <f t="shared" si="93"/>
        <v>PG</v>
      </c>
      <c r="C2027" t="s">
        <v>18</v>
      </c>
      <c r="D2027" t="s">
        <v>2</v>
      </c>
      <c r="E2027">
        <v>1991</v>
      </c>
      <c r="F2027" s="22">
        <f t="shared" si="94"/>
        <v>33239</v>
      </c>
      <c r="G2027" t="s">
        <v>6701</v>
      </c>
      <c r="H2027">
        <f t="shared" si="95"/>
        <v>6</v>
      </c>
      <c r="I2027">
        <v>6</v>
      </c>
      <c r="J2027">
        <v>796</v>
      </c>
      <c r="K2027" t="s">
        <v>3567</v>
      </c>
      <c r="L2027" t="s">
        <v>3667</v>
      </c>
      <c r="M2027" t="s">
        <v>4662</v>
      </c>
      <c r="N2027" t="s">
        <v>15</v>
      </c>
      <c r="P2027">
        <v>336396</v>
      </c>
      <c r="Q2027">
        <f>_xlfn.XLOOKUP(E2027,CPI!A:A,CPI!B:B)</f>
        <v>136.19999999999999</v>
      </c>
      <c r="R2027" s="12">
        <f>P2027*(CPI!$B$112/Movie!Q2027)</f>
        <v>752568.73127753299</v>
      </c>
      <c r="S2027" t="s">
        <v>29</v>
      </c>
      <c r="T2027">
        <v>91</v>
      </c>
    </row>
    <row r="2028" spans="1:20" x14ac:dyDescent="0.3">
      <c r="A2028" t="s">
        <v>6702</v>
      </c>
      <c r="B2028" t="str">
        <f t="shared" si="93"/>
        <v>R</v>
      </c>
      <c r="C2028" t="s">
        <v>1</v>
      </c>
      <c r="D2028" t="s">
        <v>89</v>
      </c>
      <c r="E2028">
        <v>1991</v>
      </c>
      <c r="F2028" s="22">
        <f t="shared" si="94"/>
        <v>33239</v>
      </c>
      <c r="G2028" t="s">
        <v>6703</v>
      </c>
      <c r="H2028">
        <f t="shared" si="95"/>
        <v>7.3</v>
      </c>
      <c r="I2028">
        <v>7.3</v>
      </c>
      <c r="J2028">
        <v>2300</v>
      </c>
      <c r="K2028" t="s">
        <v>1832</v>
      </c>
      <c r="L2028" t="s">
        <v>1832</v>
      </c>
      <c r="M2028" t="s">
        <v>6704</v>
      </c>
      <c r="N2028" t="s">
        <v>15</v>
      </c>
      <c r="O2028">
        <v>3000000</v>
      </c>
      <c r="P2028">
        <v>1345015</v>
      </c>
      <c r="Q2028">
        <f>_xlfn.XLOOKUP(E2028,CPI!A:A,CPI!B:B)</f>
        <v>136.19999999999999</v>
      </c>
      <c r="R2028" s="12">
        <f>P2028*(CPI!$B$112/Movie!Q2028)</f>
        <v>3009001.9860499264</v>
      </c>
      <c r="S2028" t="s">
        <v>6705</v>
      </c>
      <c r="T2028">
        <v>129</v>
      </c>
    </row>
    <row r="2029" spans="1:20" x14ac:dyDescent="0.3">
      <c r="A2029" t="s">
        <v>6706</v>
      </c>
      <c r="B2029" t="str">
        <f t="shared" si="93"/>
        <v>R</v>
      </c>
      <c r="C2029" t="s">
        <v>1</v>
      </c>
      <c r="D2029" t="s">
        <v>26</v>
      </c>
      <c r="E2029">
        <v>1991</v>
      </c>
      <c r="F2029" s="22">
        <f t="shared" si="94"/>
        <v>33239</v>
      </c>
      <c r="G2029" t="s">
        <v>6707</v>
      </c>
      <c r="H2029">
        <f t="shared" si="95"/>
        <v>7.1</v>
      </c>
      <c r="I2029">
        <v>7.1</v>
      </c>
      <c r="J2029">
        <v>4300</v>
      </c>
      <c r="K2029" t="s">
        <v>6050</v>
      </c>
      <c r="L2029" t="s">
        <v>6708</v>
      </c>
      <c r="M2029" t="s">
        <v>6709</v>
      </c>
      <c r="N2029" t="s">
        <v>7</v>
      </c>
      <c r="P2029">
        <v>295444</v>
      </c>
      <c r="Q2029">
        <f>_xlfn.XLOOKUP(E2029,CPI!A:A,CPI!B:B)</f>
        <v>136.19999999999999</v>
      </c>
      <c r="R2029" s="12">
        <f>P2029*(CPI!$B$112/Movie!Q2029)</f>
        <v>660952.91336270189</v>
      </c>
      <c r="S2029" t="s">
        <v>6710</v>
      </c>
      <c r="T2029">
        <v>95</v>
      </c>
    </row>
    <row r="2030" spans="1:20" x14ac:dyDescent="0.3">
      <c r="A2030" t="s">
        <v>6711</v>
      </c>
      <c r="B2030" t="str">
        <f t="shared" si="93"/>
        <v>R</v>
      </c>
      <c r="C2030" t="s">
        <v>1</v>
      </c>
      <c r="D2030" t="s">
        <v>26</v>
      </c>
      <c r="E2030">
        <v>1991</v>
      </c>
      <c r="F2030" s="22">
        <f t="shared" si="94"/>
        <v>33239</v>
      </c>
      <c r="G2030" t="s">
        <v>6394</v>
      </c>
      <c r="H2030">
        <f t="shared" si="95"/>
        <v>5.7</v>
      </c>
      <c r="I2030">
        <v>5.7</v>
      </c>
      <c r="J2030">
        <v>2000</v>
      </c>
      <c r="K2030" t="s">
        <v>6712</v>
      </c>
      <c r="L2030" t="s">
        <v>6712</v>
      </c>
      <c r="M2030" t="s">
        <v>4317</v>
      </c>
      <c r="N2030" t="s">
        <v>7</v>
      </c>
      <c r="P2030">
        <v>5136759</v>
      </c>
      <c r="Q2030">
        <f>_xlfn.XLOOKUP(E2030,CPI!A:A,CPI!B:B)</f>
        <v>136.19999999999999</v>
      </c>
      <c r="R2030" s="12">
        <f>P2030*(CPI!$B$112/Movie!Q2030)</f>
        <v>11491706.808370044</v>
      </c>
      <c r="S2030" t="s">
        <v>4963</v>
      </c>
      <c r="T2030">
        <v>103</v>
      </c>
    </row>
    <row r="2031" spans="1:20" x14ac:dyDescent="0.3">
      <c r="A2031" t="s">
        <v>6713</v>
      </c>
      <c r="B2031" t="str">
        <f t="shared" si="93"/>
        <v>R</v>
      </c>
      <c r="C2031" t="s">
        <v>1</v>
      </c>
      <c r="D2031" t="s">
        <v>4868</v>
      </c>
      <c r="E2031">
        <v>1991</v>
      </c>
      <c r="F2031" s="22">
        <f t="shared" si="94"/>
        <v>33239</v>
      </c>
      <c r="G2031" t="s">
        <v>6714</v>
      </c>
      <c r="H2031">
        <f t="shared" si="95"/>
        <v>5.9</v>
      </c>
      <c r="I2031">
        <v>5.9</v>
      </c>
      <c r="J2031">
        <v>1500</v>
      </c>
      <c r="K2031" t="s">
        <v>4933</v>
      </c>
      <c r="L2031" t="s">
        <v>4933</v>
      </c>
      <c r="M2031" t="s">
        <v>6715</v>
      </c>
      <c r="N2031" t="s">
        <v>15</v>
      </c>
      <c r="O2031">
        <v>6900000</v>
      </c>
      <c r="P2031">
        <v>133645</v>
      </c>
      <c r="Q2031">
        <f>_xlfn.XLOOKUP(E2031,CPI!A:A,CPI!B:B)</f>
        <v>136.19999999999999</v>
      </c>
      <c r="R2031" s="12">
        <f>P2031*(CPI!$B$112/Movie!Q2031)</f>
        <v>298984.07856093982</v>
      </c>
      <c r="S2031" t="s">
        <v>6716</v>
      </c>
      <c r="T2031">
        <v>112</v>
      </c>
    </row>
    <row r="2032" spans="1:20" x14ac:dyDescent="0.3">
      <c r="A2032" t="s">
        <v>6717</v>
      </c>
      <c r="B2032" t="str">
        <f t="shared" si="93"/>
        <v>PG-13</v>
      </c>
      <c r="C2032" t="s">
        <v>1984</v>
      </c>
      <c r="D2032" t="s">
        <v>2</v>
      </c>
      <c r="E2032">
        <v>1991</v>
      </c>
      <c r="F2032" s="22">
        <f t="shared" si="94"/>
        <v>33239</v>
      </c>
      <c r="G2032" t="s">
        <v>6718</v>
      </c>
      <c r="H2032">
        <f t="shared" si="95"/>
        <v>6.7</v>
      </c>
      <c r="I2032">
        <v>6.7</v>
      </c>
      <c r="J2032">
        <v>3100</v>
      </c>
      <c r="K2032" t="s">
        <v>5678</v>
      </c>
      <c r="L2032" t="s">
        <v>6719</v>
      </c>
      <c r="M2032" t="s">
        <v>1500</v>
      </c>
      <c r="N2032" t="s">
        <v>5801</v>
      </c>
      <c r="P2032">
        <v>516517</v>
      </c>
      <c r="Q2032">
        <f>_xlfn.XLOOKUP(E2032,CPI!A:A,CPI!B:B)</f>
        <v>136.19999999999999</v>
      </c>
      <c r="R2032" s="12">
        <f>P2032*(CPI!$B$112/Movie!Q2032)</f>
        <v>1155526.6512481645</v>
      </c>
      <c r="S2032" t="s">
        <v>5680</v>
      </c>
      <c r="T2032">
        <v>117</v>
      </c>
    </row>
    <row r="2033" spans="1:20" x14ac:dyDescent="0.3">
      <c r="A2033" t="s">
        <v>6720</v>
      </c>
      <c r="B2033" t="str">
        <f t="shared" si="93"/>
        <v>R</v>
      </c>
      <c r="C2033" t="s">
        <v>1</v>
      </c>
      <c r="D2033" t="s">
        <v>2</v>
      </c>
      <c r="E2033">
        <v>1991</v>
      </c>
      <c r="F2033" s="22">
        <f t="shared" si="94"/>
        <v>33239</v>
      </c>
      <c r="G2033" t="s">
        <v>6721</v>
      </c>
      <c r="H2033">
        <f t="shared" si="95"/>
        <v>7.1</v>
      </c>
      <c r="I2033">
        <v>7.1</v>
      </c>
      <c r="J2033">
        <v>2700</v>
      </c>
      <c r="K2033" t="s">
        <v>6722</v>
      </c>
      <c r="L2033" t="s">
        <v>6722</v>
      </c>
      <c r="M2033" t="s">
        <v>6723</v>
      </c>
      <c r="N2033" t="s">
        <v>15</v>
      </c>
      <c r="O2033">
        <v>4000000</v>
      </c>
      <c r="P2033">
        <v>259012</v>
      </c>
      <c r="Q2033">
        <f>_xlfn.XLOOKUP(E2033,CPI!A:A,CPI!B:B)</f>
        <v>136.19999999999999</v>
      </c>
      <c r="R2033" s="12">
        <f>P2033*(CPI!$B$112/Movie!Q2033)</f>
        <v>579449.01908957411</v>
      </c>
      <c r="S2033" t="s">
        <v>4862</v>
      </c>
      <c r="T2033">
        <v>89</v>
      </c>
    </row>
    <row r="2034" spans="1:20" x14ac:dyDescent="0.3">
      <c r="A2034" t="s">
        <v>6724</v>
      </c>
      <c r="B2034" t="str">
        <f t="shared" si="93"/>
        <v>R</v>
      </c>
      <c r="C2034" t="s">
        <v>1</v>
      </c>
      <c r="D2034" t="s">
        <v>19</v>
      </c>
      <c r="E2034">
        <v>1991</v>
      </c>
      <c r="F2034" s="22">
        <f t="shared" si="94"/>
        <v>33239</v>
      </c>
      <c r="G2034" t="s">
        <v>6725</v>
      </c>
      <c r="H2034">
        <f t="shared" si="95"/>
        <v>5.4</v>
      </c>
      <c r="I2034">
        <v>5.4</v>
      </c>
      <c r="J2034">
        <v>1600</v>
      </c>
      <c r="K2034" t="s">
        <v>6726</v>
      </c>
      <c r="L2034" t="s">
        <v>6726</v>
      </c>
      <c r="M2034" t="s">
        <v>4243</v>
      </c>
      <c r="N2034" t="s">
        <v>15</v>
      </c>
      <c r="O2034">
        <v>6000000</v>
      </c>
      <c r="Q2034">
        <f>_xlfn.XLOOKUP(E2034,CPI!A:A,CPI!B:B)</f>
        <v>136.19999999999999</v>
      </c>
      <c r="R2034" s="12">
        <f>P2034*(CPI!$B$112/Movie!Q2034)</f>
        <v>0</v>
      </c>
      <c r="S2034" t="s">
        <v>6727</v>
      </c>
      <c r="T2034">
        <v>96</v>
      </c>
    </row>
    <row r="2035" spans="1:20" x14ac:dyDescent="0.3">
      <c r="A2035" t="s">
        <v>6728</v>
      </c>
      <c r="B2035" t="str">
        <f t="shared" si="93"/>
        <v>R</v>
      </c>
      <c r="C2035" t="s">
        <v>1</v>
      </c>
      <c r="D2035" t="s">
        <v>2</v>
      </c>
      <c r="E2035">
        <v>1991</v>
      </c>
      <c r="F2035" s="22">
        <f t="shared" si="94"/>
        <v>33239</v>
      </c>
      <c r="G2035" t="s">
        <v>6699</v>
      </c>
      <c r="H2035">
        <f t="shared" si="95"/>
        <v>6</v>
      </c>
      <c r="I2035">
        <v>6</v>
      </c>
      <c r="J2035">
        <v>945</v>
      </c>
      <c r="K2035" t="s">
        <v>5050</v>
      </c>
      <c r="L2035" t="s">
        <v>6729</v>
      </c>
      <c r="M2035" t="s">
        <v>6730</v>
      </c>
      <c r="N2035" t="s">
        <v>15</v>
      </c>
      <c r="P2035">
        <v>30964</v>
      </c>
      <c r="Q2035">
        <f>_xlfn.XLOOKUP(E2035,CPI!A:A,CPI!B:B)</f>
        <v>136.19999999999999</v>
      </c>
      <c r="R2035" s="12">
        <f>P2035*(CPI!$B$112/Movie!Q2035)</f>
        <v>69271.15124816446</v>
      </c>
      <c r="S2035" t="s">
        <v>2225</v>
      </c>
      <c r="T2035">
        <v>113</v>
      </c>
    </row>
    <row r="2036" spans="1:20" x14ac:dyDescent="0.3">
      <c r="A2036" t="s">
        <v>6731</v>
      </c>
      <c r="B2036" t="str">
        <f t="shared" si="93"/>
        <v>R</v>
      </c>
      <c r="C2036" t="s">
        <v>1</v>
      </c>
      <c r="D2036" t="s">
        <v>2</v>
      </c>
      <c r="E2036">
        <v>1991</v>
      </c>
      <c r="F2036" s="22">
        <f t="shared" si="94"/>
        <v>33239</v>
      </c>
      <c r="G2036" t="s">
        <v>6208</v>
      </c>
      <c r="H2036">
        <f t="shared" si="95"/>
        <v>4.5999999999999996</v>
      </c>
      <c r="I2036">
        <v>4.5999999999999996</v>
      </c>
      <c r="J2036">
        <v>1100</v>
      </c>
      <c r="K2036" t="s">
        <v>6732</v>
      </c>
      <c r="L2036" t="s">
        <v>6733</v>
      </c>
      <c r="M2036" t="s">
        <v>2530</v>
      </c>
      <c r="N2036" t="s">
        <v>15</v>
      </c>
      <c r="P2036">
        <v>1159578</v>
      </c>
      <c r="Q2036">
        <f>_xlfn.XLOOKUP(E2036,CPI!A:A,CPI!B:B)</f>
        <v>136.19999999999999</v>
      </c>
      <c r="R2036" s="12">
        <f>P2036*(CPI!$B$112/Movie!Q2036)</f>
        <v>2594151.3700440526</v>
      </c>
      <c r="S2036" t="s">
        <v>6734</v>
      </c>
      <c r="T2036">
        <v>83</v>
      </c>
    </row>
    <row r="2037" spans="1:20" x14ac:dyDescent="0.3">
      <c r="A2037" t="s">
        <v>6735</v>
      </c>
      <c r="B2037" t="str">
        <f t="shared" si="93"/>
        <v>R</v>
      </c>
      <c r="C2037" t="s">
        <v>1</v>
      </c>
      <c r="D2037" t="s">
        <v>48</v>
      </c>
      <c r="E2037">
        <v>1991</v>
      </c>
      <c r="F2037" s="22">
        <f t="shared" si="94"/>
        <v>33239</v>
      </c>
      <c r="G2037" t="s">
        <v>4241</v>
      </c>
      <c r="H2037">
        <f t="shared" si="95"/>
        <v>7.2</v>
      </c>
      <c r="I2037">
        <v>7.2</v>
      </c>
      <c r="J2037">
        <v>2800</v>
      </c>
      <c r="K2037" t="s">
        <v>6736</v>
      </c>
      <c r="L2037" t="s">
        <v>6736</v>
      </c>
      <c r="M2037" t="s">
        <v>6737</v>
      </c>
      <c r="N2037" t="s">
        <v>437</v>
      </c>
      <c r="P2037">
        <v>193205</v>
      </c>
      <c r="Q2037">
        <f>_xlfn.XLOOKUP(E2037,CPI!A:A,CPI!B:B)</f>
        <v>136.19999999999999</v>
      </c>
      <c r="R2037" s="12">
        <f>P2037*(CPI!$B$112/Movie!Q2037)</f>
        <v>432228.80690161529</v>
      </c>
      <c r="S2037" t="s">
        <v>6738</v>
      </c>
      <c r="T2037">
        <v>158</v>
      </c>
    </row>
    <row r="2038" spans="1:20" x14ac:dyDescent="0.3">
      <c r="A2038" t="s">
        <v>6739</v>
      </c>
      <c r="B2038" t="str">
        <f t="shared" si="93"/>
        <v>PG</v>
      </c>
      <c r="C2038" t="s">
        <v>18</v>
      </c>
      <c r="D2038" t="s">
        <v>2</v>
      </c>
      <c r="E2038">
        <v>1991</v>
      </c>
      <c r="F2038" s="22">
        <f t="shared" si="94"/>
        <v>33239</v>
      </c>
      <c r="G2038" t="s">
        <v>6403</v>
      </c>
      <c r="H2038">
        <f t="shared" si="95"/>
        <v>6.4</v>
      </c>
      <c r="I2038">
        <v>6.4</v>
      </c>
      <c r="J2038">
        <v>1700</v>
      </c>
      <c r="K2038" t="s">
        <v>164</v>
      </c>
      <c r="L2038" t="s">
        <v>6740</v>
      </c>
      <c r="M2038" t="s">
        <v>6730</v>
      </c>
      <c r="N2038" t="s">
        <v>15</v>
      </c>
      <c r="O2038">
        <v>14000000</v>
      </c>
      <c r="P2038">
        <v>8906823</v>
      </c>
      <c r="Q2038">
        <f>_xlfn.XLOOKUP(E2038,CPI!A:A,CPI!B:B)</f>
        <v>136.19999999999999</v>
      </c>
      <c r="R2038" s="12">
        <f>P2038*(CPI!$B$112/Movie!Q2038)</f>
        <v>19925910.191629957</v>
      </c>
      <c r="S2038" t="s">
        <v>5093</v>
      </c>
      <c r="T2038">
        <v>99</v>
      </c>
    </row>
    <row r="2039" spans="1:20" x14ac:dyDescent="0.3">
      <c r="A2039" t="s">
        <v>6741</v>
      </c>
      <c r="B2039" t="str">
        <f t="shared" si="93"/>
        <v>R</v>
      </c>
      <c r="C2039" t="s">
        <v>1</v>
      </c>
      <c r="D2039" t="s">
        <v>19</v>
      </c>
      <c r="E2039">
        <v>1991</v>
      </c>
      <c r="F2039" s="22">
        <f t="shared" si="94"/>
        <v>33239</v>
      </c>
      <c r="G2039" t="s">
        <v>6742</v>
      </c>
      <c r="H2039">
        <f t="shared" si="95"/>
        <v>7</v>
      </c>
      <c r="I2039">
        <v>7</v>
      </c>
      <c r="J2039">
        <v>2800</v>
      </c>
      <c r="K2039" t="s">
        <v>6743</v>
      </c>
      <c r="L2039" t="s">
        <v>6744</v>
      </c>
      <c r="M2039" t="s">
        <v>5181</v>
      </c>
      <c r="N2039" t="s">
        <v>1096</v>
      </c>
      <c r="P2039">
        <v>1407309</v>
      </c>
      <c r="Q2039">
        <f>_xlfn.XLOOKUP(E2039,CPI!A:A,CPI!B:B)</f>
        <v>136.19999999999999</v>
      </c>
      <c r="R2039" s="12">
        <f>P2039*(CPI!$B$112/Movie!Q2039)</f>
        <v>3148363.0859030834</v>
      </c>
      <c r="S2039" t="s">
        <v>6745</v>
      </c>
      <c r="T2039">
        <v>103</v>
      </c>
    </row>
    <row r="2040" spans="1:20" x14ac:dyDescent="0.3">
      <c r="A2040" t="s">
        <v>6746</v>
      </c>
      <c r="B2040" t="str">
        <f t="shared" si="93"/>
        <v>R</v>
      </c>
      <c r="C2040" t="s">
        <v>1</v>
      </c>
      <c r="D2040" t="s">
        <v>26</v>
      </c>
      <c r="E2040">
        <v>1991</v>
      </c>
      <c r="F2040" s="22">
        <f t="shared" si="94"/>
        <v>33239</v>
      </c>
      <c r="G2040" t="s">
        <v>6747</v>
      </c>
      <c r="H2040">
        <f t="shared" si="95"/>
        <v>7.2</v>
      </c>
      <c r="I2040">
        <v>7.2</v>
      </c>
      <c r="J2040">
        <v>10000</v>
      </c>
      <c r="K2040" t="s">
        <v>6748</v>
      </c>
      <c r="L2040" t="s">
        <v>6748</v>
      </c>
      <c r="M2040" t="s">
        <v>6748</v>
      </c>
      <c r="N2040" t="s">
        <v>291</v>
      </c>
      <c r="P2040">
        <v>626057</v>
      </c>
      <c r="Q2040">
        <f>_xlfn.XLOOKUP(E2040,CPI!A:A,CPI!B:B)</f>
        <v>136.19999999999999</v>
      </c>
      <c r="R2040" s="12">
        <f>P2040*(CPI!$B$112/Movie!Q2040)</f>
        <v>1400584.1989720999</v>
      </c>
      <c r="S2040" t="s">
        <v>4924</v>
      </c>
      <c r="T2040">
        <v>102</v>
      </c>
    </row>
    <row r="2041" spans="1:20" x14ac:dyDescent="0.3">
      <c r="A2041" t="s">
        <v>6749</v>
      </c>
      <c r="B2041" t="str">
        <f t="shared" si="93"/>
        <v>PG</v>
      </c>
      <c r="C2041" t="s">
        <v>18</v>
      </c>
      <c r="D2041" t="s">
        <v>26</v>
      </c>
      <c r="E2041">
        <v>1991</v>
      </c>
      <c r="F2041" s="22">
        <f t="shared" si="94"/>
        <v>33239</v>
      </c>
      <c r="G2041" t="s">
        <v>6412</v>
      </c>
      <c r="H2041">
        <f t="shared" si="95"/>
        <v>6.4</v>
      </c>
      <c r="I2041">
        <v>6.4</v>
      </c>
      <c r="J2041">
        <v>1100</v>
      </c>
      <c r="K2041" t="s">
        <v>1725</v>
      </c>
      <c r="L2041" t="s">
        <v>5958</v>
      </c>
      <c r="M2041" t="s">
        <v>6750</v>
      </c>
      <c r="N2041" t="s">
        <v>15</v>
      </c>
      <c r="P2041">
        <v>246000</v>
      </c>
      <c r="Q2041">
        <f>_xlfn.XLOOKUP(E2041,CPI!A:A,CPI!B:B)</f>
        <v>136.19999999999999</v>
      </c>
      <c r="R2041" s="12">
        <f>P2041*(CPI!$B$112/Movie!Q2041)</f>
        <v>550339.20704845816</v>
      </c>
      <c r="S2041" t="s">
        <v>29</v>
      </c>
      <c r="T2041">
        <v>106</v>
      </c>
    </row>
    <row r="2042" spans="1:20" x14ac:dyDescent="0.3">
      <c r="A2042" t="s">
        <v>6751</v>
      </c>
      <c r="B2042" t="str">
        <f t="shared" si="93"/>
        <v>PG-13</v>
      </c>
      <c r="C2042" t="s">
        <v>1984</v>
      </c>
      <c r="D2042" t="s">
        <v>48</v>
      </c>
      <c r="E2042">
        <v>1991</v>
      </c>
      <c r="F2042" s="22">
        <f t="shared" si="94"/>
        <v>33239</v>
      </c>
      <c r="G2042" t="s">
        <v>6291</v>
      </c>
      <c r="H2042">
        <f t="shared" si="95"/>
        <v>7.1</v>
      </c>
      <c r="I2042">
        <v>7.1</v>
      </c>
      <c r="J2042">
        <v>2000</v>
      </c>
      <c r="K2042" t="s">
        <v>2689</v>
      </c>
      <c r="L2042" t="s">
        <v>2689</v>
      </c>
      <c r="M2042" t="s">
        <v>4239</v>
      </c>
      <c r="N2042" t="s">
        <v>291</v>
      </c>
      <c r="P2042">
        <v>93292</v>
      </c>
      <c r="Q2042">
        <f>_xlfn.XLOOKUP(E2042,CPI!A:A,CPI!B:B)</f>
        <v>136.19999999999999</v>
      </c>
      <c r="R2042" s="12">
        <f>P2042*(CPI!$B$112/Movie!Q2042)</f>
        <v>208708.31424375917</v>
      </c>
      <c r="S2042" t="s">
        <v>6752</v>
      </c>
      <c r="T2042">
        <v>137</v>
      </c>
    </row>
    <row r="2043" spans="1:20" x14ac:dyDescent="0.3">
      <c r="A2043" t="s">
        <v>6753</v>
      </c>
      <c r="B2043" t="str">
        <f t="shared" si="93"/>
        <v>Rating Pending</v>
      </c>
      <c r="D2043" t="s">
        <v>26</v>
      </c>
      <c r="E2043">
        <v>1991</v>
      </c>
      <c r="F2043" s="22">
        <f t="shared" si="94"/>
        <v>33239</v>
      </c>
      <c r="G2043" t="s">
        <v>6754</v>
      </c>
      <c r="H2043">
        <f t="shared" si="95"/>
        <v>6.1</v>
      </c>
      <c r="I2043">
        <v>6.1</v>
      </c>
      <c r="J2043">
        <v>2600</v>
      </c>
      <c r="K2043" t="s">
        <v>2540</v>
      </c>
      <c r="L2043" t="s">
        <v>2540</v>
      </c>
      <c r="M2043" t="s">
        <v>1360</v>
      </c>
      <c r="N2043" t="s">
        <v>437</v>
      </c>
      <c r="Q2043">
        <f>_xlfn.XLOOKUP(E2043,CPI!A:A,CPI!B:B)</f>
        <v>136.19999999999999</v>
      </c>
      <c r="R2043" s="12">
        <f>P2043*(CPI!$B$112/Movie!Q2043)</f>
        <v>0</v>
      </c>
      <c r="S2043" t="s">
        <v>6648</v>
      </c>
      <c r="T2043">
        <v>105</v>
      </c>
    </row>
    <row r="2044" spans="1:20" x14ac:dyDescent="0.3">
      <c r="A2044" t="s">
        <v>6755</v>
      </c>
      <c r="B2044" t="str">
        <f t="shared" si="93"/>
        <v>R</v>
      </c>
      <c r="C2044" t="s">
        <v>1</v>
      </c>
      <c r="D2044" t="s">
        <v>4868</v>
      </c>
      <c r="E2044">
        <v>1991</v>
      </c>
      <c r="F2044" s="22">
        <f t="shared" si="94"/>
        <v>33239</v>
      </c>
      <c r="G2044" t="s">
        <v>6368</v>
      </c>
      <c r="H2044">
        <f t="shared" si="95"/>
        <v>5.6</v>
      </c>
      <c r="I2044">
        <v>5.6</v>
      </c>
      <c r="J2044">
        <v>815</v>
      </c>
      <c r="K2044" t="s">
        <v>5000</v>
      </c>
      <c r="L2044" t="s">
        <v>3613</v>
      </c>
      <c r="M2044" t="s">
        <v>1134</v>
      </c>
      <c r="N2044" t="s">
        <v>15</v>
      </c>
      <c r="P2044">
        <v>6413375</v>
      </c>
      <c r="Q2044">
        <f>_xlfn.XLOOKUP(E2044,CPI!A:A,CPI!B:B)</f>
        <v>136.19999999999999</v>
      </c>
      <c r="R2044" s="12">
        <f>P2044*(CPI!$B$112/Movie!Q2044)</f>
        <v>14347689.88619677</v>
      </c>
      <c r="S2044" t="s">
        <v>6756</v>
      </c>
      <c r="T2044">
        <v>104</v>
      </c>
    </row>
    <row r="2045" spans="1:20" x14ac:dyDescent="0.3">
      <c r="A2045" t="s">
        <v>6757</v>
      </c>
      <c r="B2045" t="str">
        <f t="shared" si="93"/>
        <v>R</v>
      </c>
      <c r="C2045" t="s">
        <v>1</v>
      </c>
      <c r="D2045" t="s">
        <v>89</v>
      </c>
      <c r="E2045">
        <v>1992</v>
      </c>
      <c r="F2045" s="22">
        <f t="shared" si="94"/>
        <v>33604</v>
      </c>
      <c r="G2045" t="s">
        <v>6758</v>
      </c>
      <c r="H2045">
        <f t="shared" si="95"/>
        <v>8.3000000000000007</v>
      </c>
      <c r="I2045">
        <v>8.3000000000000007</v>
      </c>
      <c r="J2045">
        <v>943000</v>
      </c>
      <c r="K2045" t="s">
        <v>6759</v>
      </c>
      <c r="L2045" t="s">
        <v>6759</v>
      </c>
      <c r="M2045" t="s">
        <v>6760</v>
      </c>
      <c r="N2045" t="s">
        <v>15</v>
      </c>
      <c r="O2045">
        <v>1200000</v>
      </c>
      <c r="P2045">
        <v>2913644</v>
      </c>
      <c r="Q2045">
        <f>_xlfn.XLOOKUP(E2045,CPI!A:A,CPI!B:B)</f>
        <v>140.30000000000001</v>
      </c>
      <c r="R2045" s="12">
        <f>P2045*(CPI!$B$112/Movie!Q2045)</f>
        <v>6327778.5231646467</v>
      </c>
      <c r="S2045" t="s">
        <v>6761</v>
      </c>
      <c r="T2045">
        <v>99</v>
      </c>
    </row>
    <row r="2046" spans="1:20" x14ac:dyDescent="0.3">
      <c r="A2046" t="s">
        <v>6762</v>
      </c>
      <c r="B2046" t="str">
        <f t="shared" si="93"/>
        <v>R</v>
      </c>
      <c r="C2046" t="s">
        <v>1</v>
      </c>
      <c r="D2046" t="s">
        <v>2</v>
      </c>
      <c r="E2046">
        <v>1992</v>
      </c>
      <c r="F2046" s="22">
        <f t="shared" si="94"/>
        <v>33604</v>
      </c>
      <c r="G2046" t="s">
        <v>6499</v>
      </c>
      <c r="H2046">
        <f t="shared" si="95"/>
        <v>7</v>
      </c>
      <c r="I2046">
        <v>7</v>
      </c>
      <c r="J2046">
        <v>186000</v>
      </c>
      <c r="K2046" t="s">
        <v>2631</v>
      </c>
      <c r="L2046" t="s">
        <v>2714</v>
      </c>
      <c r="M2046" t="s">
        <v>1804</v>
      </c>
      <c r="N2046" t="s">
        <v>15</v>
      </c>
      <c r="O2046">
        <v>49000000</v>
      </c>
      <c r="P2046">
        <v>352927224</v>
      </c>
      <c r="Q2046">
        <f>_xlfn.XLOOKUP(E2046,CPI!A:A,CPI!B:B)</f>
        <v>140.30000000000001</v>
      </c>
      <c r="R2046" s="12">
        <f>P2046*(CPI!$B$112/Movie!Q2046)</f>
        <v>766478440.14825368</v>
      </c>
      <c r="S2046" t="s">
        <v>4134</v>
      </c>
      <c r="T2046">
        <v>127</v>
      </c>
    </row>
    <row r="2047" spans="1:20" x14ac:dyDescent="0.3">
      <c r="A2047" t="s">
        <v>6763</v>
      </c>
      <c r="B2047" t="str">
        <f t="shared" si="93"/>
        <v>R</v>
      </c>
      <c r="C2047" t="s">
        <v>1</v>
      </c>
      <c r="D2047" t="s">
        <v>37</v>
      </c>
      <c r="E2047">
        <v>1992</v>
      </c>
      <c r="F2047" s="22">
        <f t="shared" si="94"/>
        <v>33604</v>
      </c>
      <c r="G2047" t="s">
        <v>6764</v>
      </c>
      <c r="H2047">
        <f t="shared" si="95"/>
        <v>6.6</v>
      </c>
      <c r="I2047">
        <v>6.6</v>
      </c>
      <c r="J2047">
        <v>74000</v>
      </c>
      <c r="K2047" t="s">
        <v>4920</v>
      </c>
      <c r="L2047" t="s">
        <v>3886</v>
      </c>
      <c r="M2047" t="s">
        <v>6765</v>
      </c>
      <c r="N2047" t="s">
        <v>15</v>
      </c>
      <c r="O2047">
        <v>6000000</v>
      </c>
      <c r="P2047">
        <v>25795897</v>
      </c>
      <c r="Q2047">
        <f>_xlfn.XLOOKUP(E2047,CPI!A:A,CPI!B:B)</f>
        <v>140.30000000000001</v>
      </c>
      <c r="R2047" s="12">
        <f>P2047*(CPI!$B$112/Movie!Q2047)</f>
        <v>56022878.231646471</v>
      </c>
      <c r="S2047" t="s">
        <v>6766</v>
      </c>
      <c r="T2047">
        <v>99</v>
      </c>
    </row>
    <row r="2048" spans="1:20" x14ac:dyDescent="0.3">
      <c r="A2048" t="s">
        <v>6767</v>
      </c>
      <c r="B2048" t="str">
        <f t="shared" si="93"/>
        <v>R</v>
      </c>
      <c r="C2048" t="s">
        <v>1</v>
      </c>
      <c r="D2048" t="s">
        <v>26</v>
      </c>
      <c r="E2048">
        <v>1992</v>
      </c>
      <c r="F2048" s="22">
        <f t="shared" si="94"/>
        <v>33604</v>
      </c>
      <c r="G2048" t="s">
        <v>6501</v>
      </c>
      <c r="H2048">
        <f t="shared" si="95"/>
        <v>7.6</v>
      </c>
      <c r="I2048">
        <v>7.6</v>
      </c>
      <c r="J2048">
        <v>112000</v>
      </c>
      <c r="K2048" t="s">
        <v>2559</v>
      </c>
      <c r="L2048" t="s">
        <v>3385</v>
      </c>
      <c r="M2048" t="s">
        <v>6624</v>
      </c>
      <c r="N2048" t="s">
        <v>15</v>
      </c>
      <c r="O2048">
        <v>11000000</v>
      </c>
      <c r="P2048">
        <v>64088552</v>
      </c>
      <c r="Q2048">
        <f>_xlfn.XLOOKUP(E2048,CPI!A:A,CPI!B:B)</f>
        <v>140.30000000000001</v>
      </c>
      <c r="R2048" s="12">
        <f>P2048*(CPI!$B$112/Movie!Q2048)</f>
        <v>139185900.17391303</v>
      </c>
      <c r="S2048" t="s">
        <v>165</v>
      </c>
      <c r="T2048">
        <v>120</v>
      </c>
    </row>
    <row r="2049" spans="1:20" x14ac:dyDescent="0.3">
      <c r="A2049" t="s">
        <v>6768</v>
      </c>
      <c r="B2049" t="str">
        <f t="shared" si="93"/>
        <v>R</v>
      </c>
      <c r="C2049" t="s">
        <v>1</v>
      </c>
      <c r="D2049" t="s">
        <v>19</v>
      </c>
      <c r="E2049">
        <v>1992</v>
      </c>
      <c r="F2049" s="22">
        <f t="shared" si="94"/>
        <v>33604</v>
      </c>
      <c r="G2049" t="s">
        <v>6769</v>
      </c>
      <c r="H2049">
        <f t="shared" si="95"/>
        <v>7.7</v>
      </c>
      <c r="I2049">
        <v>7.7</v>
      </c>
      <c r="J2049">
        <v>156000</v>
      </c>
      <c r="K2049" t="s">
        <v>542</v>
      </c>
      <c r="L2049" t="s">
        <v>6770</v>
      </c>
      <c r="M2049" t="s">
        <v>4560</v>
      </c>
      <c r="N2049" t="s">
        <v>15</v>
      </c>
      <c r="O2049">
        <v>40000000</v>
      </c>
      <c r="P2049">
        <v>75505856</v>
      </c>
      <c r="Q2049">
        <f>_xlfn.XLOOKUP(E2049,CPI!A:A,CPI!B:B)</f>
        <v>140.30000000000001</v>
      </c>
      <c r="R2049" s="12">
        <f>P2049*(CPI!$B$112/Movie!Q2049)</f>
        <v>163981712.92373484</v>
      </c>
      <c r="S2049" t="s">
        <v>4515</v>
      </c>
      <c r="T2049">
        <v>112</v>
      </c>
    </row>
    <row r="2050" spans="1:20" x14ac:dyDescent="0.3">
      <c r="A2050" t="s">
        <v>6771</v>
      </c>
      <c r="B2050" t="str">
        <f t="shared" si="93"/>
        <v>R</v>
      </c>
      <c r="C2050" t="s">
        <v>1</v>
      </c>
      <c r="D2050" t="s">
        <v>37</v>
      </c>
      <c r="E2050">
        <v>1992</v>
      </c>
      <c r="F2050" s="22">
        <f t="shared" si="94"/>
        <v>33604</v>
      </c>
      <c r="G2050" t="s">
        <v>6772</v>
      </c>
      <c r="H2050">
        <f t="shared" si="95"/>
        <v>7.4</v>
      </c>
      <c r="I2050">
        <v>7.4</v>
      </c>
      <c r="J2050">
        <v>199000</v>
      </c>
      <c r="K2050" t="s">
        <v>724</v>
      </c>
      <c r="L2050" t="s">
        <v>6773</v>
      </c>
      <c r="M2050" t="s">
        <v>3347</v>
      </c>
      <c r="N2050" t="s">
        <v>7</v>
      </c>
      <c r="O2050">
        <v>40000000</v>
      </c>
      <c r="P2050">
        <v>215862692</v>
      </c>
      <c r="Q2050">
        <f>_xlfn.XLOOKUP(E2050,CPI!A:A,CPI!B:B)</f>
        <v>140.30000000000001</v>
      </c>
      <c r="R2050" s="12">
        <f>P2050*(CPI!$B$112/Movie!Q2050)</f>
        <v>468805147.91446894</v>
      </c>
      <c r="S2050" t="s">
        <v>6774</v>
      </c>
      <c r="T2050">
        <v>128</v>
      </c>
    </row>
    <row r="2051" spans="1:20" x14ac:dyDescent="0.3">
      <c r="A2051" t="s">
        <v>6775</v>
      </c>
      <c r="B2051" t="str">
        <f t="shared" ref="B2051:B2114" si="96">IF(C2051="","Rating Pending",C2051)</f>
        <v>R</v>
      </c>
      <c r="C2051" t="s">
        <v>1</v>
      </c>
      <c r="D2051" t="s">
        <v>2</v>
      </c>
      <c r="E2051">
        <v>1992</v>
      </c>
      <c r="F2051" s="22">
        <f t="shared" ref="F2051:F2114" si="97">DATE(TRIM(E2051), 1, 1)</f>
        <v>33604</v>
      </c>
      <c r="G2051" t="s">
        <v>6776</v>
      </c>
      <c r="H2051">
        <f t="shared" ref="H2051:H2114" si="98">IF(I2051="","Score Pending",I2051)</f>
        <v>8.1999999999999993</v>
      </c>
      <c r="I2051">
        <v>8.1999999999999993</v>
      </c>
      <c r="J2051">
        <v>385000</v>
      </c>
      <c r="K2051" t="s">
        <v>70</v>
      </c>
      <c r="L2051" t="s">
        <v>5188</v>
      </c>
      <c r="M2051" t="s">
        <v>70</v>
      </c>
      <c r="N2051" t="s">
        <v>15</v>
      </c>
      <c r="O2051">
        <v>14400000</v>
      </c>
      <c r="P2051">
        <v>159157447</v>
      </c>
      <c r="Q2051">
        <f>_xlfn.XLOOKUP(E2051,CPI!A:A,CPI!B:B)</f>
        <v>140.30000000000001</v>
      </c>
      <c r="R2051" s="12">
        <f>P2051*(CPI!$B$112/Movie!Q2051)</f>
        <v>345654127.59016389</v>
      </c>
      <c r="S2051" t="s">
        <v>8</v>
      </c>
      <c r="T2051">
        <v>130</v>
      </c>
    </row>
    <row r="2052" spans="1:20" x14ac:dyDescent="0.3">
      <c r="A2052" t="s">
        <v>6777</v>
      </c>
      <c r="B2052" t="str">
        <f t="shared" si="96"/>
        <v>R</v>
      </c>
      <c r="C2052" t="s">
        <v>1</v>
      </c>
      <c r="D2052" t="s">
        <v>2</v>
      </c>
      <c r="E2052">
        <v>1992</v>
      </c>
      <c r="F2052" s="22">
        <f t="shared" si="97"/>
        <v>33604</v>
      </c>
      <c r="G2052" t="s">
        <v>6778</v>
      </c>
      <c r="H2052">
        <f t="shared" si="98"/>
        <v>7.7</v>
      </c>
      <c r="I2052">
        <v>7.7</v>
      </c>
      <c r="J2052">
        <v>242000</v>
      </c>
      <c r="K2052" t="s">
        <v>2053</v>
      </c>
      <c r="L2052" t="s">
        <v>6779</v>
      </c>
      <c r="M2052" t="s">
        <v>1463</v>
      </c>
      <c r="N2052" t="s">
        <v>15</v>
      </c>
      <c r="O2052">
        <v>41000000</v>
      </c>
      <c r="P2052">
        <v>243240178</v>
      </c>
      <c r="Q2052">
        <f>_xlfn.XLOOKUP(E2052,CPI!A:A,CPI!B:B)</f>
        <v>140.30000000000001</v>
      </c>
      <c r="R2052" s="12">
        <f>P2052*(CPI!$B$112/Movie!Q2052)</f>
        <v>528262881.23022091</v>
      </c>
      <c r="S2052" t="s">
        <v>16</v>
      </c>
      <c r="T2052">
        <v>138</v>
      </c>
    </row>
    <row r="2053" spans="1:20" x14ac:dyDescent="0.3">
      <c r="A2053" t="s">
        <v>6780</v>
      </c>
      <c r="B2053" t="str">
        <f t="shared" si="96"/>
        <v>PG</v>
      </c>
      <c r="C2053" t="s">
        <v>18</v>
      </c>
      <c r="D2053" t="s">
        <v>26</v>
      </c>
      <c r="E2053">
        <v>1992</v>
      </c>
      <c r="F2053" s="22">
        <f t="shared" si="97"/>
        <v>33604</v>
      </c>
      <c r="G2053" t="s">
        <v>6781</v>
      </c>
      <c r="H2053">
        <f t="shared" si="98"/>
        <v>7.3</v>
      </c>
      <c r="I2053">
        <v>7.3</v>
      </c>
      <c r="J2053">
        <v>97000</v>
      </c>
      <c r="K2053" t="s">
        <v>3519</v>
      </c>
      <c r="L2053" t="s">
        <v>6782</v>
      </c>
      <c r="M2053" t="s">
        <v>2076</v>
      </c>
      <c r="N2053" t="s">
        <v>15</v>
      </c>
      <c r="O2053">
        <v>40000000</v>
      </c>
      <c r="P2053">
        <v>132440069</v>
      </c>
      <c r="Q2053">
        <f>_xlfn.XLOOKUP(E2053,CPI!A:A,CPI!B:B)</f>
        <v>140.30000000000001</v>
      </c>
      <c r="R2053" s="12">
        <f>P2053*(CPI!$B$112/Movie!Q2053)</f>
        <v>287630000.17320025</v>
      </c>
      <c r="S2053" t="s">
        <v>16</v>
      </c>
      <c r="T2053">
        <v>128</v>
      </c>
    </row>
    <row r="2054" spans="1:20" x14ac:dyDescent="0.3">
      <c r="A2054" t="s">
        <v>6783</v>
      </c>
      <c r="B2054" t="str">
        <f t="shared" si="96"/>
        <v>R</v>
      </c>
      <c r="C2054" t="s">
        <v>1</v>
      </c>
      <c r="D2054" t="s">
        <v>19</v>
      </c>
      <c r="E2054">
        <v>1992</v>
      </c>
      <c r="F2054" s="22">
        <f t="shared" si="97"/>
        <v>33604</v>
      </c>
      <c r="G2054" t="s">
        <v>6784</v>
      </c>
      <c r="H2054">
        <f t="shared" si="98"/>
        <v>6.3</v>
      </c>
      <c r="I2054">
        <v>6.3</v>
      </c>
      <c r="J2054">
        <v>124000</v>
      </c>
      <c r="K2054" t="s">
        <v>5362</v>
      </c>
      <c r="L2054" t="s">
        <v>481</v>
      </c>
      <c r="M2054" t="s">
        <v>2813</v>
      </c>
      <c r="N2054" t="s">
        <v>15</v>
      </c>
      <c r="O2054">
        <v>25000000</v>
      </c>
      <c r="P2054">
        <v>411006740</v>
      </c>
      <c r="Q2054">
        <f>_xlfn.XLOOKUP(E2054,CPI!A:A,CPI!B:B)</f>
        <v>140.30000000000001</v>
      </c>
      <c r="R2054" s="12">
        <f>P2054*(CPI!$B$112/Movie!Q2054)</f>
        <v>892614067.55523872</v>
      </c>
      <c r="S2054" t="s">
        <v>6785</v>
      </c>
      <c r="T2054">
        <v>129</v>
      </c>
    </row>
    <row r="2055" spans="1:20" x14ac:dyDescent="0.3">
      <c r="A2055" t="s">
        <v>6786</v>
      </c>
      <c r="B2055" t="str">
        <f t="shared" si="96"/>
        <v>R</v>
      </c>
      <c r="C2055" t="s">
        <v>1</v>
      </c>
      <c r="D2055" t="s">
        <v>2</v>
      </c>
      <c r="E2055">
        <v>1992</v>
      </c>
      <c r="F2055" s="22">
        <f t="shared" si="97"/>
        <v>33604</v>
      </c>
      <c r="G2055" t="s">
        <v>6787</v>
      </c>
      <c r="H2055">
        <f t="shared" si="98"/>
        <v>8</v>
      </c>
      <c r="I2055">
        <v>8</v>
      </c>
      <c r="J2055">
        <v>274000</v>
      </c>
      <c r="K2055" t="s">
        <v>2019</v>
      </c>
      <c r="L2055" t="s">
        <v>6788</v>
      </c>
      <c r="M2055" t="s">
        <v>121</v>
      </c>
      <c r="N2055" t="s">
        <v>15</v>
      </c>
      <c r="O2055">
        <v>31000000</v>
      </c>
      <c r="P2055">
        <v>134095253</v>
      </c>
      <c r="Q2055">
        <f>_xlfn.XLOOKUP(E2055,CPI!A:A,CPI!B:B)</f>
        <v>140.30000000000001</v>
      </c>
      <c r="R2055" s="12">
        <f>P2055*(CPI!$B$112/Movie!Q2055)</f>
        <v>291224687.02138275</v>
      </c>
      <c r="S2055" t="s">
        <v>46</v>
      </c>
      <c r="T2055">
        <v>156</v>
      </c>
    </row>
    <row r="2056" spans="1:20" x14ac:dyDescent="0.3">
      <c r="A2056" t="s">
        <v>6789</v>
      </c>
      <c r="B2056" t="str">
        <f t="shared" si="96"/>
        <v>PG-13</v>
      </c>
      <c r="C2056" t="s">
        <v>1984</v>
      </c>
      <c r="D2056" t="s">
        <v>19</v>
      </c>
      <c r="E2056">
        <v>1992</v>
      </c>
      <c r="F2056" s="22">
        <f t="shared" si="97"/>
        <v>33604</v>
      </c>
      <c r="G2056" t="s">
        <v>6790</v>
      </c>
      <c r="H2056">
        <f t="shared" si="98"/>
        <v>7</v>
      </c>
      <c r="I2056">
        <v>7</v>
      </c>
      <c r="J2056">
        <v>280000</v>
      </c>
      <c r="K2056" t="s">
        <v>2654</v>
      </c>
      <c r="L2056" t="s">
        <v>5057</v>
      </c>
      <c r="M2056" t="s">
        <v>1550</v>
      </c>
      <c r="N2056" t="s">
        <v>15</v>
      </c>
      <c r="O2056">
        <v>80000000</v>
      </c>
      <c r="P2056">
        <v>266892996</v>
      </c>
      <c r="Q2056">
        <f>_xlfn.XLOOKUP(E2056,CPI!A:A,CPI!B:B)</f>
        <v>140.30000000000001</v>
      </c>
      <c r="R2056" s="12">
        <f>P2056*(CPI!$B$112/Movie!Q2056)</f>
        <v>579631474.56307912</v>
      </c>
      <c r="S2056" t="s">
        <v>8</v>
      </c>
      <c r="T2056">
        <v>126</v>
      </c>
    </row>
    <row r="2057" spans="1:20" x14ac:dyDescent="0.3">
      <c r="A2057" t="s">
        <v>6791</v>
      </c>
      <c r="B2057" t="str">
        <f t="shared" si="96"/>
        <v>PG</v>
      </c>
      <c r="C2057" t="s">
        <v>18</v>
      </c>
      <c r="D2057" t="s">
        <v>26</v>
      </c>
      <c r="E2057">
        <v>1992</v>
      </c>
      <c r="F2057" s="22">
        <f t="shared" si="97"/>
        <v>33604</v>
      </c>
      <c r="G2057" t="s">
        <v>6792</v>
      </c>
      <c r="H2057">
        <f t="shared" si="98"/>
        <v>6.6</v>
      </c>
      <c r="I2057">
        <v>6.6</v>
      </c>
      <c r="J2057">
        <v>62000</v>
      </c>
      <c r="K2057" t="s">
        <v>3336</v>
      </c>
      <c r="L2057" t="s">
        <v>6793</v>
      </c>
      <c r="M2057" t="s">
        <v>2562</v>
      </c>
      <c r="N2057" t="s">
        <v>15</v>
      </c>
      <c r="O2057">
        <v>10000000</v>
      </c>
      <c r="P2057">
        <v>50752337</v>
      </c>
      <c r="Q2057">
        <f>_xlfn.XLOOKUP(E2057,CPI!A:A,CPI!B:B)</f>
        <v>140.30000000000001</v>
      </c>
      <c r="R2057" s="12">
        <f>P2057*(CPI!$B$112/Movie!Q2057)</f>
        <v>110222644.93157519</v>
      </c>
      <c r="S2057" t="s">
        <v>6794</v>
      </c>
      <c r="T2057">
        <v>104</v>
      </c>
    </row>
    <row r="2058" spans="1:20" x14ac:dyDescent="0.3">
      <c r="A2058" t="s">
        <v>6795</v>
      </c>
      <c r="B2058" t="str">
        <f t="shared" si="96"/>
        <v>G</v>
      </c>
      <c r="C2058" t="s">
        <v>322</v>
      </c>
      <c r="D2058" t="s">
        <v>375</v>
      </c>
      <c r="E2058">
        <v>1992</v>
      </c>
      <c r="F2058" s="22">
        <f t="shared" si="97"/>
        <v>33604</v>
      </c>
      <c r="G2058" t="s">
        <v>6784</v>
      </c>
      <c r="H2058">
        <f t="shared" si="98"/>
        <v>8</v>
      </c>
      <c r="I2058">
        <v>8</v>
      </c>
      <c r="J2058">
        <v>382000</v>
      </c>
      <c r="K2058" t="s">
        <v>5070</v>
      </c>
      <c r="L2058" t="s">
        <v>5070</v>
      </c>
      <c r="M2058" t="s">
        <v>6796</v>
      </c>
      <c r="N2058" t="s">
        <v>15</v>
      </c>
      <c r="O2058">
        <v>28000000</v>
      </c>
      <c r="P2058">
        <v>504050219</v>
      </c>
      <c r="Q2058">
        <f>_xlfn.XLOOKUP(E2058,CPI!A:A,CPI!B:B)</f>
        <v>140.30000000000001</v>
      </c>
      <c r="R2058" s="12">
        <f>P2058*(CPI!$B$112/Movie!Q2058)</f>
        <v>1094683547.60727</v>
      </c>
      <c r="S2058" t="s">
        <v>1709</v>
      </c>
      <c r="T2058">
        <v>90</v>
      </c>
    </row>
    <row r="2059" spans="1:20" x14ac:dyDescent="0.3">
      <c r="A2059" t="s">
        <v>6797</v>
      </c>
      <c r="B2059" t="str">
        <f t="shared" si="96"/>
        <v>PG</v>
      </c>
      <c r="C2059" t="s">
        <v>18</v>
      </c>
      <c r="D2059" t="s">
        <v>26</v>
      </c>
      <c r="E2059">
        <v>1992</v>
      </c>
      <c r="F2059" s="22">
        <f t="shared" si="97"/>
        <v>33604</v>
      </c>
      <c r="G2059" t="s">
        <v>6798</v>
      </c>
      <c r="H2059">
        <f t="shared" si="98"/>
        <v>6.4</v>
      </c>
      <c r="I2059">
        <v>6.4</v>
      </c>
      <c r="J2059">
        <v>91000</v>
      </c>
      <c r="K2059" t="s">
        <v>3852</v>
      </c>
      <c r="L2059" t="s">
        <v>6799</v>
      </c>
      <c r="M2059" t="s">
        <v>3521</v>
      </c>
      <c r="N2059" t="s">
        <v>15</v>
      </c>
      <c r="O2059">
        <v>31000000</v>
      </c>
      <c r="P2059">
        <v>231605150</v>
      </c>
      <c r="Q2059">
        <f>_xlfn.XLOOKUP(E2059,CPI!A:A,CPI!B:B)</f>
        <v>140.30000000000001</v>
      </c>
      <c r="R2059" s="12">
        <f>P2059*(CPI!$B$112/Movie!Q2059)</f>
        <v>502994220.9907341</v>
      </c>
      <c r="S2059" t="s">
        <v>2077</v>
      </c>
      <c r="T2059">
        <v>100</v>
      </c>
    </row>
    <row r="2060" spans="1:20" x14ac:dyDescent="0.3">
      <c r="A2060" t="s">
        <v>6800</v>
      </c>
      <c r="B2060" t="str">
        <f t="shared" si="96"/>
        <v>R</v>
      </c>
      <c r="C2060" t="s">
        <v>1</v>
      </c>
      <c r="D2060" t="s">
        <v>19</v>
      </c>
      <c r="E2060">
        <v>1992</v>
      </c>
      <c r="F2060" s="22">
        <f t="shared" si="97"/>
        <v>33604</v>
      </c>
      <c r="G2060" t="s">
        <v>6801</v>
      </c>
      <c r="H2060">
        <f t="shared" si="98"/>
        <v>6.5</v>
      </c>
      <c r="I2060">
        <v>6.5</v>
      </c>
      <c r="J2060">
        <v>284000</v>
      </c>
      <c r="K2060" t="s">
        <v>6802</v>
      </c>
      <c r="L2060" t="s">
        <v>1554</v>
      </c>
      <c r="M2060" t="s">
        <v>3220</v>
      </c>
      <c r="N2060" t="s">
        <v>15</v>
      </c>
      <c r="O2060">
        <v>50000000</v>
      </c>
      <c r="P2060">
        <v>159814498</v>
      </c>
      <c r="Q2060">
        <f>_xlfn.XLOOKUP(E2060,CPI!A:A,CPI!B:B)</f>
        <v>140.30000000000001</v>
      </c>
      <c r="R2060" s="12">
        <f>P2060*(CPI!$B$112/Movie!Q2060)</f>
        <v>347081094.37348539</v>
      </c>
      <c r="S2060" t="s">
        <v>165</v>
      </c>
      <c r="T2060">
        <v>114</v>
      </c>
    </row>
    <row r="2061" spans="1:20" x14ac:dyDescent="0.3">
      <c r="A2061" t="s">
        <v>6803</v>
      </c>
      <c r="B2061" t="str">
        <f t="shared" si="96"/>
        <v>PG-13</v>
      </c>
      <c r="C2061" t="s">
        <v>1984</v>
      </c>
      <c r="D2061" t="s">
        <v>26</v>
      </c>
      <c r="E2061">
        <v>1992</v>
      </c>
      <c r="F2061" s="22">
        <f t="shared" si="97"/>
        <v>33604</v>
      </c>
      <c r="G2061" t="s">
        <v>6804</v>
      </c>
      <c r="H2061">
        <f t="shared" si="98"/>
        <v>6.6</v>
      </c>
      <c r="I2061">
        <v>6.6</v>
      </c>
      <c r="J2061">
        <v>108000</v>
      </c>
      <c r="K2061" t="s">
        <v>2040</v>
      </c>
      <c r="L2061" t="s">
        <v>428</v>
      </c>
      <c r="M2061" t="s">
        <v>732</v>
      </c>
      <c r="N2061" t="s">
        <v>15</v>
      </c>
      <c r="O2061">
        <v>55000000</v>
      </c>
      <c r="P2061">
        <v>149022650</v>
      </c>
      <c r="Q2061">
        <f>_xlfn.XLOOKUP(E2061,CPI!A:A,CPI!B:B)</f>
        <v>140.30000000000001</v>
      </c>
      <c r="R2061" s="12">
        <f>P2061*(CPI!$B$112/Movie!Q2061)</f>
        <v>323643631.1831789</v>
      </c>
      <c r="S2061" t="s">
        <v>46</v>
      </c>
      <c r="T2061">
        <v>104</v>
      </c>
    </row>
    <row r="2062" spans="1:20" x14ac:dyDescent="0.3">
      <c r="A2062" t="s">
        <v>6805</v>
      </c>
      <c r="B2062" t="str">
        <f t="shared" si="96"/>
        <v>PG-13</v>
      </c>
      <c r="C2062" t="s">
        <v>1984</v>
      </c>
      <c r="D2062" t="s">
        <v>10</v>
      </c>
      <c r="E2062">
        <v>1992</v>
      </c>
      <c r="F2062" s="22">
        <f t="shared" si="97"/>
        <v>33604</v>
      </c>
      <c r="G2062" t="s">
        <v>6801</v>
      </c>
      <c r="H2062">
        <f t="shared" si="98"/>
        <v>6.6</v>
      </c>
      <c r="I2062">
        <v>6.6</v>
      </c>
      <c r="J2062">
        <v>60000</v>
      </c>
      <c r="K2062" t="s">
        <v>1119</v>
      </c>
      <c r="L2062" t="s">
        <v>6806</v>
      </c>
      <c r="M2062" t="s">
        <v>1463</v>
      </c>
      <c r="N2062" t="s">
        <v>15</v>
      </c>
      <c r="O2062">
        <v>60000000</v>
      </c>
      <c r="P2062">
        <v>137783840</v>
      </c>
      <c r="Q2062">
        <f>_xlfn.XLOOKUP(E2062,CPI!A:A,CPI!B:B)</f>
        <v>140.30000000000001</v>
      </c>
      <c r="R2062" s="12">
        <f>P2062*(CPI!$B$112/Movie!Q2062)</f>
        <v>299235467.19885957</v>
      </c>
      <c r="S2062" t="s">
        <v>4191</v>
      </c>
      <c r="T2062">
        <v>140</v>
      </c>
    </row>
    <row r="2063" spans="1:20" x14ac:dyDescent="0.3">
      <c r="A2063" t="s">
        <v>6807</v>
      </c>
      <c r="B2063" t="str">
        <f t="shared" si="96"/>
        <v>R</v>
      </c>
      <c r="C2063" t="s">
        <v>1</v>
      </c>
      <c r="D2063" t="s">
        <v>89</v>
      </c>
      <c r="E2063">
        <v>1992</v>
      </c>
      <c r="F2063" s="22">
        <f t="shared" si="97"/>
        <v>33604</v>
      </c>
      <c r="G2063" t="s">
        <v>6808</v>
      </c>
      <c r="H2063">
        <f t="shared" si="98"/>
        <v>7.3</v>
      </c>
      <c r="I2063">
        <v>7.3</v>
      </c>
      <c r="J2063">
        <v>52000</v>
      </c>
      <c r="K2063" t="s">
        <v>2228</v>
      </c>
      <c r="L2063" t="s">
        <v>2228</v>
      </c>
      <c r="M2063" t="s">
        <v>6809</v>
      </c>
      <c r="N2063" t="s">
        <v>7</v>
      </c>
      <c r="P2063">
        <v>62548947</v>
      </c>
      <c r="Q2063">
        <f>_xlfn.XLOOKUP(E2063,CPI!A:A,CPI!B:B)</f>
        <v>140.30000000000001</v>
      </c>
      <c r="R2063" s="12">
        <f>P2063*(CPI!$B$112/Movie!Q2063)</f>
        <v>135842224.8816821</v>
      </c>
      <c r="S2063" t="s">
        <v>4685</v>
      </c>
      <c r="T2063">
        <v>112</v>
      </c>
    </row>
    <row r="2064" spans="1:20" x14ac:dyDescent="0.3">
      <c r="A2064" t="s">
        <v>6810</v>
      </c>
      <c r="B2064" t="str">
        <f t="shared" si="96"/>
        <v>PG</v>
      </c>
      <c r="C2064" t="s">
        <v>18</v>
      </c>
      <c r="D2064" t="s">
        <v>2</v>
      </c>
      <c r="E2064">
        <v>1992</v>
      </c>
      <c r="F2064" s="22">
        <f t="shared" si="97"/>
        <v>33604</v>
      </c>
      <c r="G2064" t="s">
        <v>6811</v>
      </c>
      <c r="H2064">
        <f t="shared" si="98"/>
        <v>7.4</v>
      </c>
      <c r="I2064">
        <v>7.4</v>
      </c>
      <c r="J2064">
        <v>30000</v>
      </c>
      <c r="K2064" t="s">
        <v>822</v>
      </c>
      <c r="L2064" t="s">
        <v>2180</v>
      </c>
      <c r="M2064" t="s">
        <v>3040</v>
      </c>
      <c r="N2064" t="s">
        <v>7</v>
      </c>
      <c r="P2064">
        <v>26341736</v>
      </c>
      <c r="Q2064">
        <f>_xlfn.XLOOKUP(E2064,CPI!A:A,CPI!B:B)</f>
        <v>140.30000000000001</v>
      </c>
      <c r="R2064" s="12">
        <f>P2064*(CPI!$B$112/Movie!Q2064)</f>
        <v>57208317.599429786</v>
      </c>
      <c r="S2064" t="s">
        <v>824</v>
      </c>
      <c r="T2064">
        <v>142</v>
      </c>
    </row>
    <row r="2065" spans="1:20" x14ac:dyDescent="0.3">
      <c r="A2065" t="s">
        <v>6812</v>
      </c>
      <c r="B2065" t="str">
        <f t="shared" si="96"/>
        <v>R</v>
      </c>
      <c r="C2065" t="s">
        <v>1</v>
      </c>
      <c r="D2065" t="s">
        <v>19</v>
      </c>
      <c r="E2065">
        <v>1992</v>
      </c>
      <c r="F2065" s="22">
        <f t="shared" si="97"/>
        <v>33604</v>
      </c>
      <c r="G2065" t="s">
        <v>6813</v>
      </c>
      <c r="H2065">
        <f t="shared" si="98"/>
        <v>6.5</v>
      </c>
      <c r="I2065">
        <v>6.5</v>
      </c>
      <c r="J2065">
        <v>80000</v>
      </c>
      <c r="K2065" t="s">
        <v>2904</v>
      </c>
      <c r="L2065" t="s">
        <v>5642</v>
      </c>
      <c r="M2065" t="s">
        <v>4605</v>
      </c>
      <c r="N2065" t="s">
        <v>437</v>
      </c>
      <c r="O2065">
        <v>35000000</v>
      </c>
      <c r="P2065">
        <v>156563139</v>
      </c>
      <c r="Q2065">
        <f>_xlfn.XLOOKUP(E2065,CPI!A:A,CPI!B:B)</f>
        <v>140.30000000000001</v>
      </c>
      <c r="R2065" s="12">
        <f>P2065*(CPI!$B$112/Movie!Q2065)</f>
        <v>340019874.93442619</v>
      </c>
      <c r="S2065" t="s">
        <v>8</v>
      </c>
      <c r="T2065">
        <v>103</v>
      </c>
    </row>
    <row r="2066" spans="1:20" x14ac:dyDescent="0.3">
      <c r="A2066" t="s">
        <v>6814</v>
      </c>
      <c r="B2066" t="str">
        <f t="shared" si="96"/>
        <v>R</v>
      </c>
      <c r="C2066" t="s">
        <v>1</v>
      </c>
      <c r="D2066" t="s">
        <v>19</v>
      </c>
      <c r="E2066">
        <v>1992</v>
      </c>
      <c r="F2066" s="22">
        <f t="shared" si="97"/>
        <v>33604</v>
      </c>
      <c r="G2066" t="s">
        <v>5544</v>
      </c>
      <c r="H2066">
        <f t="shared" si="98"/>
        <v>6.9</v>
      </c>
      <c r="I2066">
        <v>6.9</v>
      </c>
      <c r="J2066">
        <v>9500</v>
      </c>
      <c r="K2066" t="s">
        <v>6612</v>
      </c>
      <c r="L2066" t="s">
        <v>5274</v>
      </c>
      <c r="M2066" t="s">
        <v>4711</v>
      </c>
      <c r="N2066" t="s">
        <v>15</v>
      </c>
      <c r="O2066">
        <v>8000000</v>
      </c>
      <c r="P2066">
        <v>16639799</v>
      </c>
      <c r="Q2066">
        <f>_xlfn.XLOOKUP(E2066,CPI!A:A,CPI!B:B)</f>
        <v>140.30000000000001</v>
      </c>
      <c r="R2066" s="12">
        <f>P2066*(CPI!$B$112/Movie!Q2066)</f>
        <v>36137895.618674263</v>
      </c>
      <c r="S2066" t="s">
        <v>6815</v>
      </c>
      <c r="T2066">
        <v>107</v>
      </c>
    </row>
    <row r="2067" spans="1:20" x14ac:dyDescent="0.3">
      <c r="A2067" t="s">
        <v>6816</v>
      </c>
      <c r="B2067" t="str">
        <f t="shared" si="96"/>
        <v>R</v>
      </c>
      <c r="C2067" t="s">
        <v>1</v>
      </c>
      <c r="D2067" t="s">
        <v>2</v>
      </c>
      <c r="E2067">
        <v>1992</v>
      </c>
      <c r="F2067" s="22">
        <f t="shared" si="97"/>
        <v>33604</v>
      </c>
      <c r="G2067" t="s">
        <v>6817</v>
      </c>
      <c r="H2067">
        <f t="shared" si="98"/>
        <v>6.4</v>
      </c>
      <c r="I2067">
        <v>6.4</v>
      </c>
      <c r="J2067">
        <v>34000</v>
      </c>
      <c r="K2067" t="s">
        <v>4038</v>
      </c>
      <c r="L2067" t="s">
        <v>6818</v>
      </c>
      <c r="M2067" t="s">
        <v>6819</v>
      </c>
      <c r="N2067" t="s">
        <v>15</v>
      </c>
      <c r="O2067">
        <v>16000000</v>
      </c>
      <c r="P2067">
        <v>48017402</v>
      </c>
      <c r="Q2067">
        <f>_xlfn.XLOOKUP(E2067,CPI!A:A,CPI!B:B)</f>
        <v>140.30000000000001</v>
      </c>
      <c r="R2067" s="12">
        <f>P2067*(CPI!$B$112/Movie!Q2067)</f>
        <v>104282982.10548823</v>
      </c>
      <c r="S2067" t="s">
        <v>16</v>
      </c>
      <c r="T2067">
        <v>107</v>
      </c>
    </row>
    <row r="2068" spans="1:20" x14ac:dyDescent="0.3">
      <c r="A2068" t="s">
        <v>6820</v>
      </c>
      <c r="B2068" t="str">
        <f t="shared" si="96"/>
        <v>PG-13</v>
      </c>
      <c r="C2068" t="s">
        <v>1984</v>
      </c>
      <c r="D2068" t="s">
        <v>375</v>
      </c>
      <c r="E2068">
        <v>1992</v>
      </c>
      <c r="F2068" s="22">
        <f t="shared" si="97"/>
        <v>33604</v>
      </c>
      <c r="G2068" t="s">
        <v>6821</v>
      </c>
      <c r="H2068">
        <f t="shared" si="98"/>
        <v>4.9000000000000004</v>
      </c>
      <c r="I2068">
        <v>4.9000000000000004</v>
      </c>
      <c r="J2068">
        <v>22000</v>
      </c>
      <c r="K2068" t="s">
        <v>838</v>
      </c>
      <c r="L2068" t="s">
        <v>5826</v>
      </c>
      <c r="M2068" t="s">
        <v>3062</v>
      </c>
      <c r="N2068" t="s">
        <v>15</v>
      </c>
      <c r="O2068">
        <v>30000000</v>
      </c>
      <c r="P2068">
        <v>14110589</v>
      </c>
      <c r="Q2068">
        <f>_xlfn.XLOOKUP(E2068,CPI!A:A,CPI!B:B)</f>
        <v>140.30000000000001</v>
      </c>
      <c r="R2068" s="12">
        <f>P2068*(CPI!$B$112/Movie!Q2068)</f>
        <v>30645021.156806841</v>
      </c>
      <c r="S2068" t="s">
        <v>6822</v>
      </c>
      <c r="T2068">
        <v>102</v>
      </c>
    </row>
    <row r="2069" spans="1:20" x14ac:dyDescent="0.3">
      <c r="A2069" t="s">
        <v>6823</v>
      </c>
      <c r="B2069" t="str">
        <f t="shared" si="96"/>
        <v>R</v>
      </c>
      <c r="C2069" t="s">
        <v>1</v>
      </c>
      <c r="D2069" t="s">
        <v>89</v>
      </c>
      <c r="E2069">
        <v>1992</v>
      </c>
      <c r="F2069" s="22">
        <f t="shared" si="97"/>
        <v>33604</v>
      </c>
      <c r="G2069" t="s">
        <v>6792</v>
      </c>
      <c r="H2069">
        <f t="shared" si="98"/>
        <v>7.7</v>
      </c>
      <c r="I2069">
        <v>7.7</v>
      </c>
      <c r="J2069">
        <v>98000</v>
      </c>
      <c r="K2069" t="s">
        <v>2262</v>
      </c>
      <c r="L2069" t="s">
        <v>672</v>
      </c>
      <c r="M2069" t="s">
        <v>121</v>
      </c>
      <c r="N2069" t="s">
        <v>15</v>
      </c>
      <c r="O2069">
        <v>12500000</v>
      </c>
      <c r="P2069">
        <v>10725228</v>
      </c>
      <c r="Q2069">
        <f>_xlfn.XLOOKUP(E2069,CPI!A:A,CPI!B:B)</f>
        <v>140.30000000000001</v>
      </c>
      <c r="R2069" s="12">
        <f>P2069*(CPI!$B$112/Movie!Q2069)</f>
        <v>23292779.555238772</v>
      </c>
      <c r="S2069" t="s">
        <v>2011</v>
      </c>
      <c r="T2069">
        <v>100</v>
      </c>
    </row>
    <row r="2070" spans="1:20" x14ac:dyDescent="0.3">
      <c r="A2070" t="s">
        <v>6824</v>
      </c>
      <c r="B2070" t="str">
        <f t="shared" si="96"/>
        <v>PG-13</v>
      </c>
      <c r="C2070" t="s">
        <v>1984</v>
      </c>
      <c r="D2070" t="s">
        <v>26</v>
      </c>
      <c r="E2070">
        <v>1992</v>
      </c>
      <c r="F2070" s="22">
        <f t="shared" si="97"/>
        <v>33604</v>
      </c>
      <c r="G2070" t="s">
        <v>6825</v>
      </c>
      <c r="H2070">
        <f t="shared" si="98"/>
        <v>7</v>
      </c>
      <c r="I2070">
        <v>7</v>
      </c>
      <c r="J2070">
        <v>148000</v>
      </c>
      <c r="K2070" t="s">
        <v>6826</v>
      </c>
      <c r="L2070" t="s">
        <v>6827</v>
      </c>
      <c r="M2070" t="s">
        <v>6827</v>
      </c>
      <c r="N2070" t="s">
        <v>15</v>
      </c>
      <c r="O2070">
        <v>20000000</v>
      </c>
      <c r="P2070">
        <v>183097323</v>
      </c>
      <c r="Q2070">
        <f>_xlfn.XLOOKUP(E2070,CPI!A:A,CPI!B:B)</f>
        <v>140.30000000000001</v>
      </c>
      <c r="R2070" s="12">
        <f>P2070*(CPI!$B$112/Movie!Q2070)</f>
        <v>397646146.24447608</v>
      </c>
      <c r="S2070" t="s">
        <v>29</v>
      </c>
      <c r="T2070">
        <v>94</v>
      </c>
    </row>
    <row r="2071" spans="1:20" x14ac:dyDescent="0.3">
      <c r="A2071" t="s">
        <v>6828</v>
      </c>
      <c r="B2071" t="str">
        <f t="shared" si="96"/>
        <v>R</v>
      </c>
      <c r="C2071" t="s">
        <v>1</v>
      </c>
      <c r="D2071" t="s">
        <v>26</v>
      </c>
      <c r="E2071">
        <v>1992</v>
      </c>
      <c r="F2071" s="22">
        <f t="shared" si="97"/>
        <v>33604</v>
      </c>
      <c r="G2071" t="s">
        <v>6808</v>
      </c>
      <c r="H2071">
        <f t="shared" si="98"/>
        <v>7.5</v>
      </c>
      <c r="I2071">
        <v>7.5</v>
      </c>
      <c r="J2071">
        <v>166000</v>
      </c>
      <c r="K2071" t="s">
        <v>496</v>
      </c>
      <c r="L2071" t="s">
        <v>496</v>
      </c>
      <c r="M2071" t="s">
        <v>497</v>
      </c>
      <c r="N2071" t="s">
        <v>15</v>
      </c>
      <c r="O2071">
        <v>11000000</v>
      </c>
      <c r="P2071">
        <v>11502976</v>
      </c>
      <c r="Q2071">
        <f>_xlfn.XLOOKUP(E2071,CPI!A:A,CPI!B:B)</f>
        <v>140.30000000000001</v>
      </c>
      <c r="R2071" s="12">
        <f>P2071*(CPI!$B$112/Movie!Q2071)</f>
        <v>24981873.037776191</v>
      </c>
      <c r="S2071" t="s">
        <v>578</v>
      </c>
      <c r="T2071">
        <v>81</v>
      </c>
    </row>
    <row r="2072" spans="1:20" x14ac:dyDescent="0.3">
      <c r="A2072" t="s">
        <v>6829</v>
      </c>
      <c r="B2072" t="str">
        <f t="shared" si="96"/>
        <v>PG</v>
      </c>
      <c r="C2072" t="s">
        <v>18</v>
      </c>
      <c r="D2072" t="s">
        <v>2</v>
      </c>
      <c r="E2072">
        <v>1992</v>
      </c>
      <c r="F2072" s="22">
        <f t="shared" si="97"/>
        <v>33604</v>
      </c>
      <c r="G2072" t="s">
        <v>4241</v>
      </c>
      <c r="H2072">
        <f t="shared" si="98"/>
        <v>7.2</v>
      </c>
      <c r="I2072">
        <v>7.2</v>
      </c>
      <c r="J2072">
        <v>55000</v>
      </c>
      <c r="K2072" t="s">
        <v>85</v>
      </c>
      <c r="L2072" t="s">
        <v>6830</v>
      </c>
      <c r="M2072" t="s">
        <v>3525</v>
      </c>
      <c r="N2072" t="s">
        <v>15</v>
      </c>
      <c r="O2072">
        <v>12000000</v>
      </c>
      <c r="P2072">
        <v>43440294</v>
      </c>
      <c r="Q2072">
        <f>_xlfn.XLOOKUP(E2072,CPI!A:A,CPI!B:B)</f>
        <v>140.30000000000001</v>
      </c>
      <c r="R2072" s="12">
        <f>P2072*(CPI!$B$112/Movie!Q2072)</f>
        <v>94342534.439059153</v>
      </c>
      <c r="S2072" t="s">
        <v>5312</v>
      </c>
      <c r="T2072">
        <v>123</v>
      </c>
    </row>
    <row r="2073" spans="1:20" x14ac:dyDescent="0.3">
      <c r="A2073" t="s">
        <v>6831</v>
      </c>
      <c r="B2073" t="str">
        <f t="shared" si="96"/>
        <v>R</v>
      </c>
      <c r="C2073" t="s">
        <v>1</v>
      </c>
      <c r="D2073" t="s">
        <v>2</v>
      </c>
      <c r="E2073">
        <v>1992</v>
      </c>
      <c r="F2073" s="22">
        <f t="shared" si="97"/>
        <v>33604</v>
      </c>
      <c r="G2073" t="s">
        <v>6832</v>
      </c>
      <c r="H2073">
        <f t="shared" si="98"/>
        <v>7.3</v>
      </c>
      <c r="I2073">
        <v>7.3</v>
      </c>
      <c r="J2073">
        <v>89000</v>
      </c>
      <c r="K2073" t="s">
        <v>1986</v>
      </c>
      <c r="L2073" t="s">
        <v>1986</v>
      </c>
      <c r="M2073" t="s">
        <v>6833</v>
      </c>
      <c r="N2073" t="s">
        <v>437</v>
      </c>
      <c r="O2073">
        <v>10000000</v>
      </c>
      <c r="P2073">
        <v>4184990</v>
      </c>
      <c r="Q2073">
        <f>_xlfn.XLOOKUP(E2073,CPI!A:A,CPI!B:B)</f>
        <v>140.30000000000001</v>
      </c>
      <c r="R2073" s="12">
        <f>P2073*(CPI!$B$112/Movie!Q2073)</f>
        <v>9088855.687811831</v>
      </c>
      <c r="S2073" t="s">
        <v>2011</v>
      </c>
      <c r="T2073">
        <v>134</v>
      </c>
    </row>
    <row r="2074" spans="1:20" x14ac:dyDescent="0.3">
      <c r="A2074" t="s">
        <v>6834</v>
      </c>
      <c r="B2074" t="str">
        <f t="shared" si="96"/>
        <v>PG-13</v>
      </c>
      <c r="C2074" t="s">
        <v>1984</v>
      </c>
      <c r="D2074" t="s">
        <v>2</v>
      </c>
      <c r="E2074">
        <v>1992</v>
      </c>
      <c r="F2074" s="22">
        <f t="shared" si="97"/>
        <v>33604</v>
      </c>
      <c r="G2074" t="s">
        <v>6792</v>
      </c>
      <c r="H2074">
        <f t="shared" si="98"/>
        <v>7.5</v>
      </c>
      <c r="I2074">
        <v>7.5</v>
      </c>
      <c r="J2074">
        <v>41000</v>
      </c>
      <c r="K2074" t="s">
        <v>4942</v>
      </c>
      <c r="L2074" t="s">
        <v>1195</v>
      </c>
      <c r="M2074" t="s">
        <v>4317</v>
      </c>
      <c r="N2074" t="s">
        <v>15</v>
      </c>
      <c r="P2074">
        <v>5471088</v>
      </c>
      <c r="Q2074">
        <f>_xlfn.XLOOKUP(E2074,CPI!A:A,CPI!B:B)</f>
        <v>140.30000000000001</v>
      </c>
      <c r="R2074" s="12">
        <f>P2074*(CPI!$B$112/Movie!Q2074)</f>
        <v>11881970.873841766</v>
      </c>
      <c r="S2074" t="s">
        <v>103</v>
      </c>
      <c r="T2074">
        <v>115</v>
      </c>
    </row>
    <row r="2075" spans="1:20" x14ac:dyDescent="0.3">
      <c r="A2075" t="s">
        <v>6835</v>
      </c>
      <c r="B2075" t="str">
        <f t="shared" si="96"/>
        <v>PG</v>
      </c>
      <c r="C2075" t="s">
        <v>18</v>
      </c>
      <c r="D2075" t="s">
        <v>26</v>
      </c>
      <c r="E2075">
        <v>1992</v>
      </c>
      <c r="F2075" s="22">
        <f t="shared" si="97"/>
        <v>33604</v>
      </c>
      <c r="G2075" t="s">
        <v>6339</v>
      </c>
      <c r="H2075">
        <f t="shared" si="98"/>
        <v>5.7</v>
      </c>
      <c r="I2075">
        <v>5.7</v>
      </c>
      <c r="J2075">
        <v>68000</v>
      </c>
      <c r="K2075" t="s">
        <v>6382</v>
      </c>
      <c r="L2075" t="s">
        <v>1294</v>
      </c>
      <c r="M2075" t="s">
        <v>3130</v>
      </c>
      <c r="N2075" t="s">
        <v>15</v>
      </c>
      <c r="P2075">
        <v>147214049</v>
      </c>
      <c r="Q2075">
        <f>_xlfn.XLOOKUP(E2075,CPI!A:A,CPI!B:B)</f>
        <v>140.30000000000001</v>
      </c>
      <c r="R2075" s="12">
        <f>P2075*(CPI!$B$112/Movie!Q2075)</f>
        <v>319715757.16535991</v>
      </c>
      <c r="S2075" t="s">
        <v>46</v>
      </c>
      <c r="T2075">
        <v>87</v>
      </c>
    </row>
    <row r="2076" spans="1:20" x14ac:dyDescent="0.3">
      <c r="A2076" t="s">
        <v>6836</v>
      </c>
      <c r="B2076" t="str">
        <f t="shared" si="96"/>
        <v>R</v>
      </c>
      <c r="C2076" t="s">
        <v>1</v>
      </c>
      <c r="D2076" t="s">
        <v>19</v>
      </c>
      <c r="E2076">
        <v>1992</v>
      </c>
      <c r="F2076" s="22">
        <f t="shared" si="97"/>
        <v>33604</v>
      </c>
      <c r="G2076" t="s">
        <v>6821</v>
      </c>
      <c r="H2076">
        <f t="shared" si="98"/>
        <v>6</v>
      </c>
      <c r="I2076">
        <v>6</v>
      </c>
      <c r="J2076">
        <v>85000</v>
      </c>
      <c r="K2076" t="s">
        <v>6837</v>
      </c>
      <c r="L2076" t="s">
        <v>6838</v>
      </c>
      <c r="M2076" t="s">
        <v>4523</v>
      </c>
      <c r="N2076" t="s">
        <v>15</v>
      </c>
      <c r="O2076">
        <v>23000000</v>
      </c>
      <c r="P2076">
        <v>36299898</v>
      </c>
      <c r="Q2076">
        <f>_xlfn.XLOOKUP(E2076,CPI!A:A,CPI!B:B)</f>
        <v>140.30000000000001</v>
      </c>
      <c r="R2076" s="12">
        <f>P2076*(CPI!$B$112/Movie!Q2076)</f>
        <v>78835202.570206702</v>
      </c>
      <c r="S2076" t="s">
        <v>6839</v>
      </c>
      <c r="T2076">
        <v>102</v>
      </c>
    </row>
    <row r="2077" spans="1:20" x14ac:dyDescent="0.3">
      <c r="A2077" t="s">
        <v>6840</v>
      </c>
      <c r="B2077" t="str">
        <f t="shared" si="96"/>
        <v>PG-13</v>
      </c>
      <c r="C2077" t="s">
        <v>1984</v>
      </c>
      <c r="D2077" t="s">
        <v>19</v>
      </c>
      <c r="E2077">
        <v>1992</v>
      </c>
      <c r="F2077" s="22">
        <f t="shared" si="97"/>
        <v>33604</v>
      </c>
      <c r="G2077" t="s">
        <v>6804</v>
      </c>
      <c r="H2077">
        <f t="shared" si="98"/>
        <v>5.7</v>
      </c>
      <c r="I2077">
        <v>5.7</v>
      </c>
      <c r="J2077">
        <v>41000</v>
      </c>
      <c r="K2077" t="s">
        <v>6841</v>
      </c>
      <c r="L2077" t="s">
        <v>6842</v>
      </c>
      <c r="M2077" t="s">
        <v>6427</v>
      </c>
      <c r="N2077" t="s">
        <v>15</v>
      </c>
      <c r="O2077">
        <v>7000000</v>
      </c>
      <c r="P2077">
        <v>16624456</v>
      </c>
      <c r="Q2077">
        <f>_xlfn.XLOOKUP(E2077,CPI!A:A,CPI!B:B)</f>
        <v>140.30000000000001</v>
      </c>
      <c r="R2077" s="12">
        <f>P2077*(CPI!$B$112/Movie!Q2077)</f>
        <v>36104574.078403421</v>
      </c>
      <c r="S2077" t="s">
        <v>165</v>
      </c>
      <c r="T2077">
        <v>86</v>
      </c>
    </row>
    <row r="2078" spans="1:20" x14ac:dyDescent="0.3">
      <c r="A2078" t="s">
        <v>6843</v>
      </c>
      <c r="B2078" t="str">
        <f t="shared" si="96"/>
        <v>R</v>
      </c>
      <c r="C2078" t="s">
        <v>1</v>
      </c>
      <c r="D2078" t="s">
        <v>136</v>
      </c>
      <c r="E2078">
        <v>1992</v>
      </c>
      <c r="F2078" s="22">
        <f t="shared" si="97"/>
        <v>33604</v>
      </c>
      <c r="G2078" t="s">
        <v>6844</v>
      </c>
      <c r="H2078">
        <f t="shared" si="98"/>
        <v>5.3</v>
      </c>
      <c r="I2078">
        <v>5.3</v>
      </c>
      <c r="J2078">
        <v>21000</v>
      </c>
      <c r="K2078" t="s">
        <v>3992</v>
      </c>
      <c r="L2078" t="s">
        <v>5</v>
      </c>
      <c r="M2078" t="s">
        <v>6276</v>
      </c>
      <c r="N2078" t="s">
        <v>15</v>
      </c>
      <c r="O2078">
        <v>15000000</v>
      </c>
      <c r="P2078">
        <v>30524763</v>
      </c>
      <c r="Q2078">
        <f>_xlfn.XLOOKUP(E2078,CPI!A:A,CPI!B:B)</f>
        <v>140.30000000000001</v>
      </c>
      <c r="R2078" s="12">
        <f>P2078*(CPI!$B$112/Movie!Q2078)</f>
        <v>66292910.093371339</v>
      </c>
      <c r="S2078" t="s">
        <v>16</v>
      </c>
      <c r="T2078">
        <v>91</v>
      </c>
    </row>
    <row r="2079" spans="1:20" x14ac:dyDescent="0.3">
      <c r="A2079" t="s">
        <v>6845</v>
      </c>
      <c r="B2079" t="str">
        <f t="shared" si="96"/>
        <v>PG-13</v>
      </c>
      <c r="C2079" t="s">
        <v>1984</v>
      </c>
      <c r="D2079" t="s">
        <v>48</v>
      </c>
      <c r="E2079">
        <v>1992</v>
      </c>
      <c r="F2079" s="22">
        <f t="shared" si="97"/>
        <v>33604</v>
      </c>
      <c r="G2079" t="s">
        <v>6787</v>
      </c>
      <c r="H2079">
        <f t="shared" si="98"/>
        <v>7.5</v>
      </c>
      <c r="I2079">
        <v>7.5</v>
      </c>
      <c r="J2079">
        <v>55000</v>
      </c>
      <c r="K2079" t="s">
        <v>1029</v>
      </c>
      <c r="L2079" t="s">
        <v>6846</v>
      </c>
      <c r="M2079" t="s">
        <v>4896</v>
      </c>
      <c r="N2079" t="s">
        <v>7</v>
      </c>
      <c r="O2079">
        <v>31000000</v>
      </c>
      <c r="P2079">
        <v>9493259</v>
      </c>
      <c r="Q2079">
        <f>_xlfn.XLOOKUP(E2079,CPI!A:A,CPI!B:B)</f>
        <v>140.30000000000001</v>
      </c>
      <c r="R2079" s="12">
        <f>P2079*(CPI!$B$112/Movie!Q2079)</f>
        <v>20617220.365645044</v>
      </c>
      <c r="S2079" t="s">
        <v>4134</v>
      </c>
      <c r="T2079">
        <v>143</v>
      </c>
    </row>
    <row r="2080" spans="1:20" x14ac:dyDescent="0.3">
      <c r="A2080" t="s">
        <v>6847</v>
      </c>
      <c r="B2080" t="str">
        <f t="shared" si="96"/>
        <v>R</v>
      </c>
      <c r="C2080" t="s">
        <v>1</v>
      </c>
      <c r="D2080" t="s">
        <v>48</v>
      </c>
      <c r="E2080">
        <v>1992</v>
      </c>
      <c r="F2080" s="22">
        <f t="shared" si="97"/>
        <v>33604</v>
      </c>
      <c r="G2080" t="s">
        <v>4241</v>
      </c>
      <c r="H2080">
        <f t="shared" si="98"/>
        <v>6.9</v>
      </c>
      <c r="I2080">
        <v>6.9</v>
      </c>
      <c r="J2080">
        <v>20000</v>
      </c>
      <c r="K2080" t="s">
        <v>650</v>
      </c>
      <c r="L2080" t="s">
        <v>6848</v>
      </c>
      <c r="M2080" t="s">
        <v>6849</v>
      </c>
      <c r="N2080" t="s">
        <v>437</v>
      </c>
      <c r="P2080">
        <v>5013090</v>
      </c>
      <c r="Q2080">
        <f>_xlfn.XLOOKUP(E2080,CPI!A:A,CPI!B:B)</f>
        <v>140.30000000000001</v>
      </c>
      <c r="R2080" s="12">
        <f>P2080*(CPI!$B$112/Movie!Q2080)</f>
        <v>10887302.373485388</v>
      </c>
      <c r="S2080" t="s">
        <v>2493</v>
      </c>
      <c r="T2080">
        <v>115</v>
      </c>
    </row>
    <row r="2081" spans="1:20" x14ac:dyDescent="0.3">
      <c r="A2081" t="s">
        <v>6850</v>
      </c>
      <c r="B2081" t="str">
        <f t="shared" si="96"/>
        <v>PG</v>
      </c>
      <c r="C2081" t="s">
        <v>18</v>
      </c>
      <c r="D2081" t="s">
        <v>10</v>
      </c>
      <c r="E2081">
        <v>1992</v>
      </c>
      <c r="F2081" s="22">
        <f t="shared" si="97"/>
        <v>33604</v>
      </c>
      <c r="G2081" t="s">
        <v>6851</v>
      </c>
      <c r="H2081">
        <f t="shared" si="98"/>
        <v>6.8</v>
      </c>
      <c r="I2081">
        <v>6.8</v>
      </c>
      <c r="J2081">
        <v>318000</v>
      </c>
      <c r="K2081" t="s">
        <v>2036</v>
      </c>
      <c r="L2081" t="s">
        <v>1294</v>
      </c>
      <c r="M2081" t="s">
        <v>5645</v>
      </c>
      <c r="N2081" t="s">
        <v>15</v>
      </c>
      <c r="O2081">
        <v>28000000</v>
      </c>
      <c r="P2081">
        <v>358994850</v>
      </c>
      <c r="Q2081">
        <f>_xlfn.XLOOKUP(E2081,CPI!A:A,CPI!B:B)</f>
        <v>140.30000000000001</v>
      </c>
      <c r="R2081" s="12">
        <f>P2081*(CPI!$B$112/Movie!Q2081)</f>
        <v>779655957.19885957</v>
      </c>
      <c r="S2081" t="s">
        <v>165</v>
      </c>
      <c r="T2081">
        <v>120</v>
      </c>
    </row>
    <row r="2082" spans="1:20" x14ac:dyDescent="0.3">
      <c r="A2082" t="s">
        <v>6852</v>
      </c>
      <c r="B2082" t="str">
        <f t="shared" si="96"/>
        <v>R</v>
      </c>
      <c r="C2082" t="s">
        <v>1</v>
      </c>
      <c r="D2082" t="s">
        <v>2</v>
      </c>
      <c r="E2082">
        <v>1992</v>
      </c>
      <c r="F2082" s="22">
        <f t="shared" si="97"/>
        <v>33604</v>
      </c>
      <c r="G2082" t="s">
        <v>6853</v>
      </c>
      <c r="H2082">
        <f t="shared" si="98"/>
        <v>6.6</v>
      </c>
      <c r="I2082">
        <v>6.6</v>
      </c>
      <c r="J2082">
        <v>40000</v>
      </c>
      <c r="K2082" t="s">
        <v>1648</v>
      </c>
      <c r="L2082" t="s">
        <v>6854</v>
      </c>
      <c r="M2082" t="s">
        <v>5616</v>
      </c>
      <c r="N2082" t="s">
        <v>15</v>
      </c>
      <c r="O2082">
        <v>11700000</v>
      </c>
      <c r="P2082">
        <v>88036683</v>
      </c>
      <c r="Q2082">
        <f>_xlfn.XLOOKUP(E2082,CPI!A:A,CPI!B:B)</f>
        <v>140.30000000000001</v>
      </c>
      <c r="R2082" s="12">
        <f>P2082*(CPI!$B$112/Movie!Q2082)</f>
        <v>191195846.82893798</v>
      </c>
      <c r="S2082" t="s">
        <v>5705</v>
      </c>
      <c r="T2082">
        <v>110</v>
      </c>
    </row>
    <row r="2083" spans="1:20" x14ac:dyDescent="0.3">
      <c r="A2083" t="s">
        <v>6855</v>
      </c>
      <c r="B2083" t="str">
        <f t="shared" si="96"/>
        <v>PG</v>
      </c>
      <c r="C2083" t="s">
        <v>18</v>
      </c>
      <c r="D2083" t="s">
        <v>2</v>
      </c>
      <c r="E2083">
        <v>1992</v>
      </c>
      <c r="F2083" s="22">
        <f t="shared" si="97"/>
        <v>33604</v>
      </c>
      <c r="G2083" t="s">
        <v>6844</v>
      </c>
      <c r="H2083">
        <f t="shared" si="98"/>
        <v>6.9</v>
      </c>
      <c r="I2083">
        <v>6.9</v>
      </c>
      <c r="J2083">
        <v>19000</v>
      </c>
      <c r="K2083" t="s">
        <v>6856</v>
      </c>
      <c r="L2083" t="s">
        <v>6857</v>
      </c>
      <c r="M2083" t="s">
        <v>3891</v>
      </c>
      <c r="N2083" t="s">
        <v>15</v>
      </c>
      <c r="O2083">
        <v>15000000</v>
      </c>
      <c r="P2083">
        <v>2819485</v>
      </c>
      <c r="Q2083">
        <f>_xlfn.XLOOKUP(E2083,CPI!A:A,CPI!B:B)</f>
        <v>140.30000000000001</v>
      </c>
      <c r="R2083" s="12">
        <f>P2083*(CPI!$B$112/Movie!Q2083)</f>
        <v>6123286.3827512469</v>
      </c>
      <c r="S2083" t="s">
        <v>6858</v>
      </c>
      <c r="T2083">
        <v>121</v>
      </c>
    </row>
    <row r="2084" spans="1:20" x14ac:dyDescent="0.3">
      <c r="A2084" t="s">
        <v>6859</v>
      </c>
      <c r="B2084" t="str">
        <f t="shared" si="96"/>
        <v>PG-13</v>
      </c>
      <c r="C2084" t="s">
        <v>1984</v>
      </c>
      <c r="D2084" t="s">
        <v>48</v>
      </c>
      <c r="E2084">
        <v>1992</v>
      </c>
      <c r="F2084" s="22">
        <f t="shared" si="97"/>
        <v>33604</v>
      </c>
      <c r="G2084" t="s">
        <v>6860</v>
      </c>
      <c r="H2084">
        <f t="shared" si="98"/>
        <v>7.7</v>
      </c>
      <c r="I2084">
        <v>7.7</v>
      </c>
      <c r="J2084">
        <v>89000</v>
      </c>
      <c r="K2084" t="s">
        <v>3412</v>
      </c>
      <c r="L2084" t="s">
        <v>6861</v>
      </c>
      <c r="M2084" t="s">
        <v>4109</v>
      </c>
      <c r="N2084" t="s">
        <v>2093</v>
      </c>
      <c r="O2084">
        <v>33000000</v>
      </c>
      <c r="P2084">
        <v>48169910</v>
      </c>
      <c r="Q2084">
        <f>_xlfn.XLOOKUP(E2084,CPI!A:A,CPI!B:B)</f>
        <v>140.30000000000001</v>
      </c>
      <c r="R2084" s="12">
        <f>P2084*(CPI!$B$112/Movie!Q2084)</f>
        <v>104614195.13186029</v>
      </c>
      <c r="S2084" t="s">
        <v>6862</v>
      </c>
      <c r="T2084">
        <v>202</v>
      </c>
    </row>
    <row r="2085" spans="1:20" x14ac:dyDescent="0.3">
      <c r="A2085" t="s">
        <v>6863</v>
      </c>
      <c r="B2085" t="str">
        <f t="shared" si="96"/>
        <v>R</v>
      </c>
      <c r="C2085" t="s">
        <v>1</v>
      </c>
      <c r="D2085" t="s">
        <v>19</v>
      </c>
      <c r="E2085">
        <v>1992</v>
      </c>
      <c r="F2085" s="22">
        <f t="shared" si="97"/>
        <v>33604</v>
      </c>
      <c r="G2085" t="s">
        <v>6864</v>
      </c>
      <c r="H2085">
        <f t="shared" si="98"/>
        <v>6.9</v>
      </c>
      <c r="I2085">
        <v>6.9</v>
      </c>
      <c r="J2085">
        <v>106000</v>
      </c>
      <c r="K2085" t="s">
        <v>5194</v>
      </c>
      <c r="L2085" t="s">
        <v>5670</v>
      </c>
      <c r="M2085" t="s">
        <v>482</v>
      </c>
      <c r="N2085" t="s">
        <v>15</v>
      </c>
      <c r="O2085">
        <v>45000000</v>
      </c>
      <c r="P2085">
        <v>178051587</v>
      </c>
      <c r="Q2085">
        <f>_xlfn.XLOOKUP(E2085,CPI!A:A,CPI!B:B)</f>
        <v>140.30000000000001</v>
      </c>
      <c r="R2085" s="12">
        <f>P2085*(CPI!$B$112/Movie!Q2085)</f>
        <v>386687944.11190301</v>
      </c>
      <c r="S2085" t="s">
        <v>6865</v>
      </c>
      <c r="T2085">
        <v>117</v>
      </c>
    </row>
    <row r="2086" spans="1:20" x14ac:dyDescent="0.3">
      <c r="A2086" t="s">
        <v>6866</v>
      </c>
      <c r="B2086" t="str">
        <f t="shared" si="96"/>
        <v>R</v>
      </c>
      <c r="C2086" t="s">
        <v>1</v>
      </c>
      <c r="D2086" t="s">
        <v>26</v>
      </c>
      <c r="E2086">
        <v>1992</v>
      </c>
      <c r="F2086" s="22">
        <f t="shared" si="97"/>
        <v>33604</v>
      </c>
      <c r="G2086" t="s">
        <v>6707</v>
      </c>
      <c r="H2086">
        <f t="shared" si="98"/>
        <v>7.5</v>
      </c>
      <c r="I2086">
        <v>7.5</v>
      </c>
      <c r="J2086">
        <v>93000</v>
      </c>
      <c r="K2086" t="s">
        <v>6867</v>
      </c>
      <c r="L2086" t="s">
        <v>6868</v>
      </c>
      <c r="M2086" t="s">
        <v>6869</v>
      </c>
      <c r="N2086" t="s">
        <v>1862</v>
      </c>
      <c r="O2086">
        <v>3000000</v>
      </c>
      <c r="P2086">
        <v>242623</v>
      </c>
      <c r="Q2086">
        <f>_xlfn.XLOOKUP(E2086,CPI!A:A,CPI!B:B)</f>
        <v>140.30000000000001</v>
      </c>
      <c r="R2086" s="12">
        <f>P2086*(CPI!$B$112/Movie!Q2086)</f>
        <v>526922.50962223799</v>
      </c>
      <c r="S2086" t="s">
        <v>6870</v>
      </c>
      <c r="T2086">
        <v>104</v>
      </c>
    </row>
    <row r="2087" spans="1:20" x14ac:dyDescent="0.3">
      <c r="A2087" t="s">
        <v>6871</v>
      </c>
      <c r="B2087" t="str">
        <f t="shared" si="96"/>
        <v>R</v>
      </c>
      <c r="C2087" t="s">
        <v>1</v>
      </c>
      <c r="D2087" t="s">
        <v>2</v>
      </c>
      <c r="E2087">
        <v>1992</v>
      </c>
      <c r="F2087" s="22">
        <f t="shared" si="97"/>
        <v>33604</v>
      </c>
      <c r="G2087" t="s">
        <v>6438</v>
      </c>
      <c r="H2087">
        <f t="shared" si="98"/>
        <v>5.4</v>
      </c>
      <c r="I2087">
        <v>5.4</v>
      </c>
      <c r="J2087">
        <v>18000</v>
      </c>
      <c r="K2087" t="s">
        <v>6078</v>
      </c>
      <c r="L2087" t="s">
        <v>6872</v>
      </c>
      <c r="M2087" t="s">
        <v>2116</v>
      </c>
      <c r="N2087" t="s">
        <v>15</v>
      </c>
      <c r="O2087">
        <v>3000000</v>
      </c>
      <c r="P2087">
        <v>1829804</v>
      </c>
      <c r="Q2087">
        <f>_xlfn.XLOOKUP(E2087,CPI!A:A,CPI!B:B)</f>
        <v>140.30000000000001</v>
      </c>
      <c r="R2087" s="12">
        <f>P2087*(CPI!$B$112/Movie!Q2087)</f>
        <v>3973922.1582323587</v>
      </c>
      <c r="S2087" t="s">
        <v>2011</v>
      </c>
      <c r="T2087">
        <v>93</v>
      </c>
    </row>
    <row r="2088" spans="1:20" x14ac:dyDescent="0.3">
      <c r="A2088" t="s">
        <v>6873</v>
      </c>
      <c r="B2088" t="str">
        <f t="shared" si="96"/>
        <v>PG-13</v>
      </c>
      <c r="C2088" t="s">
        <v>1984</v>
      </c>
      <c r="D2088" t="s">
        <v>26</v>
      </c>
      <c r="E2088">
        <v>1992</v>
      </c>
      <c r="F2088" s="22">
        <f t="shared" si="97"/>
        <v>33604</v>
      </c>
      <c r="G2088" t="s">
        <v>6874</v>
      </c>
      <c r="H2088">
        <f t="shared" si="98"/>
        <v>7.1</v>
      </c>
      <c r="I2088">
        <v>7.1</v>
      </c>
      <c r="J2088">
        <v>54000</v>
      </c>
      <c r="K2088" t="s">
        <v>2268</v>
      </c>
      <c r="L2088" t="s">
        <v>2268</v>
      </c>
      <c r="M2088" t="s">
        <v>85</v>
      </c>
      <c r="N2088" t="s">
        <v>15</v>
      </c>
      <c r="O2088">
        <v>23000000</v>
      </c>
      <c r="P2088">
        <v>105232691</v>
      </c>
      <c r="Q2088">
        <f>_xlfn.XLOOKUP(E2088,CPI!A:A,CPI!B:B)</f>
        <v>140.30000000000001</v>
      </c>
      <c r="R2088" s="12">
        <f>P2088*(CPI!$B$112/Movie!Q2088)</f>
        <v>228541703.11974338</v>
      </c>
      <c r="S2088" t="s">
        <v>6875</v>
      </c>
      <c r="T2088">
        <v>126</v>
      </c>
    </row>
    <row r="2089" spans="1:20" x14ac:dyDescent="0.3">
      <c r="A2089" t="s">
        <v>6876</v>
      </c>
      <c r="B2089" t="str">
        <f t="shared" si="96"/>
        <v>R</v>
      </c>
      <c r="C2089" t="s">
        <v>1</v>
      </c>
      <c r="D2089" t="s">
        <v>37</v>
      </c>
      <c r="E2089">
        <v>1992</v>
      </c>
      <c r="F2089" s="22">
        <f t="shared" si="97"/>
        <v>33604</v>
      </c>
      <c r="G2089" t="s">
        <v>6877</v>
      </c>
      <c r="H2089">
        <f t="shared" si="98"/>
        <v>5.4</v>
      </c>
      <c r="I2089">
        <v>5.4</v>
      </c>
      <c r="J2089">
        <v>34000</v>
      </c>
      <c r="K2089" t="s">
        <v>6878</v>
      </c>
      <c r="L2089" t="s">
        <v>5</v>
      </c>
      <c r="M2089" t="s">
        <v>6657</v>
      </c>
      <c r="N2089" t="s">
        <v>7</v>
      </c>
      <c r="O2089">
        <v>10000000</v>
      </c>
      <c r="P2089">
        <v>32100816</v>
      </c>
      <c r="Q2089">
        <f>_xlfn.XLOOKUP(E2089,CPI!A:A,CPI!B:B)</f>
        <v>140.30000000000001</v>
      </c>
      <c r="R2089" s="12">
        <f>P2089*(CPI!$B$112/Movie!Q2089)</f>
        <v>69715742.232359231</v>
      </c>
      <c r="S2089" t="s">
        <v>5278</v>
      </c>
      <c r="T2089">
        <v>108</v>
      </c>
    </row>
    <row r="2090" spans="1:20" x14ac:dyDescent="0.3">
      <c r="A2090" t="s">
        <v>6879</v>
      </c>
      <c r="B2090" t="str">
        <f t="shared" si="96"/>
        <v>R</v>
      </c>
      <c r="C2090" t="s">
        <v>1</v>
      </c>
      <c r="D2090" t="s">
        <v>26</v>
      </c>
      <c r="E2090">
        <v>1992</v>
      </c>
      <c r="F2090" s="22">
        <f t="shared" si="97"/>
        <v>33604</v>
      </c>
      <c r="G2090" t="s">
        <v>6438</v>
      </c>
      <c r="H2090">
        <f t="shared" si="98"/>
        <v>7.5</v>
      </c>
      <c r="I2090">
        <v>7.5</v>
      </c>
      <c r="J2090">
        <v>56000</v>
      </c>
      <c r="K2090" t="s">
        <v>80</v>
      </c>
      <c r="L2090" t="s">
        <v>5274</v>
      </c>
      <c r="M2090" t="s">
        <v>5280</v>
      </c>
      <c r="N2090" t="s">
        <v>15</v>
      </c>
      <c r="O2090">
        <v>8000000</v>
      </c>
      <c r="P2090">
        <v>21706101</v>
      </c>
      <c r="Q2090">
        <f>_xlfn.XLOOKUP(E2090,CPI!A:A,CPI!B:B)</f>
        <v>140.30000000000001</v>
      </c>
      <c r="R2090" s="12">
        <f>P2090*(CPI!$B$112/Movie!Q2090)</f>
        <v>47140762.471133284</v>
      </c>
      <c r="S2090" t="s">
        <v>4963</v>
      </c>
      <c r="T2090">
        <v>124</v>
      </c>
    </row>
    <row r="2091" spans="1:20" x14ac:dyDescent="0.3">
      <c r="A2091" t="s">
        <v>6880</v>
      </c>
      <c r="B2091" t="str">
        <f t="shared" si="96"/>
        <v>PG</v>
      </c>
      <c r="C2091" t="s">
        <v>18</v>
      </c>
      <c r="D2091" t="s">
        <v>26</v>
      </c>
      <c r="E2091">
        <v>1992</v>
      </c>
      <c r="F2091" s="22">
        <f t="shared" si="97"/>
        <v>33604</v>
      </c>
      <c r="G2091" t="s">
        <v>6801</v>
      </c>
      <c r="H2091">
        <f t="shared" si="98"/>
        <v>5.8</v>
      </c>
      <c r="I2091">
        <v>5.8</v>
      </c>
      <c r="J2091">
        <v>38000</v>
      </c>
      <c r="K2091" t="s">
        <v>6881</v>
      </c>
      <c r="L2091" t="s">
        <v>6882</v>
      </c>
      <c r="M2091" t="s">
        <v>2548</v>
      </c>
      <c r="N2091" t="s">
        <v>15</v>
      </c>
      <c r="O2091">
        <v>7000000</v>
      </c>
      <c r="P2091">
        <v>40693477</v>
      </c>
      <c r="Q2091">
        <f>_xlfn.XLOOKUP(E2091,CPI!A:A,CPI!B:B)</f>
        <v>140.30000000000001</v>
      </c>
      <c r="R2091" s="12">
        <f>P2091*(CPI!$B$112/Movie!Q2091)</f>
        <v>88377066.58517462</v>
      </c>
      <c r="S2091" t="s">
        <v>6883</v>
      </c>
      <c r="T2091">
        <v>88</v>
      </c>
    </row>
    <row r="2092" spans="1:20" x14ac:dyDescent="0.3">
      <c r="A2092" t="s">
        <v>6884</v>
      </c>
      <c r="B2092" t="str">
        <f t="shared" si="96"/>
        <v>R</v>
      </c>
      <c r="C2092" t="s">
        <v>1</v>
      </c>
      <c r="D2092" t="s">
        <v>26</v>
      </c>
      <c r="E2092">
        <v>1992</v>
      </c>
      <c r="F2092" s="22">
        <f t="shared" si="97"/>
        <v>33604</v>
      </c>
      <c r="G2092" t="s">
        <v>6885</v>
      </c>
      <c r="H2092">
        <f t="shared" si="98"/>
        <v>6.8</v>
      </c>
      <c r="I2092">
        <v>6.8</v>
      </c>
      <c r="J2092">
        <v>78000</v>
      </c>
      <c r="K2092" t="s">
        <v>1732</v>
      </c>
      <c r="L2092" t="s">
        <v>1732</v>
      </c>
      <c r="M2092" t="s">
        <v>6325</v>
      </c>
      <c r="N2092" t="s">
        <v>15</v>
      </c>
      <c r="P2092">
        <v>90753806</v>
      </c>
      <c r="Q2092">
        <f>_xlfn.XLOOKUP(E2092,CPI!A:A,CPI!B:B)</f>
        <v>140.30000000000001</v>
      </c>
      <c r="R2092" s="12">
        <f>P2092*(CPI!$B$112/Movie!Q2092)</f>
        <v>197096826.00285101</v>
      </c>
      <c r="S2092" t="s">
        <v>165</v>
      </c>
      <c r="T2092">
        <v>115</v>
      </c>
    </row>
    <row r="2093" spans="1:20" x14ac:dyDescent="0.3">
      <c r="A2093" t="s">
        <v>6886</v>
      </c>
      <c r="B2093" t="str">
        <f t="shared" si="96"/>
        <v>R</v>
      </c>
      <c r="C2093" t="s">
        <v>1</v>
      </c>
      <c r="D2093" t="s">
        <v>19</v>
      </c>
      <c r="E2093">
        <v>1992</v>
      </c>
      <c r="F2093" s="22">
        <f t="shared" si="97"/>
        <v>33604</v>
      </c>
      <c r="G2093" t="s">
        <v>6887</v>
      </c>
      <c r="H2093">
        <f t="shared" si="98"/>
        <v>6.7</v>
      </c>
      <c r="I2093">
        <v>6.7</v>
      </c>
      <c r="J2093">
        <v>160000</v>
      </c>
      <c r="K2093" t="s">
        <v>1138</v>
      </c>
      <c r="L2093" t="s">
        <v>1507</v>
      </c>
      <c r="M2093" t="s">
        <v>520</v>
      </c>
      <c r="N2093" t="s">
        <v>15</v>
      </c>
      <c r="O2093">
        <v>35000000</v>
      </c>
      <c r="P2093">
        <v>321731527</v>
      </c>
      <c r="Q2093">
        <f>_xlfn.XLOOKUP(E2093,CPI!A:A,CPI!B:B)</f>
        <v>140.30000000000001</v>
      </c>
      <c r="R2093" s="12">
        <f>P2093*(CPI!$B$112/Movie!Q2093)</f>
        <v>698728412.52245188</v>
      </c>
      <c r="S2093" t="s">
        <v>8</v>
      </c>
      <c r="T2093">
        <v>118</v>
      </c>
    </row>
    <row r="2094" spans="1:20" x14ac:dyDescent="0.3">
      <c r="A2094" t="s">
        <v>6888</v>
      </c>
      <c r="B2094" t="str">
        <f t="shared" si="96"/>
        <v>R</v>
      </c>
      <c r="C2094" t="s">
        <v>1</v>
      </c>
      <c r="D2094" t="s">
        <v>48</v>
      </c>
      <c r="E2094">
        <v>1992</v>
      </c>
      <c r="F2094" s="22">
        <f t="shared" si="97"/>
        <v>33604</v>
      </c>
      <c r="G2094" t="s">
        <v>6501</v>
      </c>
      <c r="H2094">
        <f t="shared" si="98"/>
        <v>7.2</v>
      </c>
      <c r="I2094">
        <v>7.2</v>
      </c>
      <c r="J2094">
        <v>8600</v>
      </c>
      <c r="K2094" t="s">
        <v>4662</v>
      </c>
      <c r="L2094" t="s">
        <v>202</v>
      </c>
      <c r="M2094" t="s">
        <v>4662</v>
      </c>
      <c r="N2094" t="s">
        <v>15</v>
      </c>
      <c r="O2094">
        <v>16000000</v>
      </c>
      <c r="P2094">
        <v>13086430</v>
      </c>
      <c r="Q2094">
        <f>_xlfn.XLOOKUP(E2094,CPI!A:A,CPI!B:B)</f>
        <v>140.30000000000001</v>
      </c>
      <c r="R2094" s="12">
        <f>P2094*(CPI!$B$112/Movie!Q2094)</f>
        <v>28420778.481824659</v>
      </c>
      <c r="S2094" t="s">
        <v>6589</v>
      </c>
      <c r="T2094">
        <v>125</v>
      </c>
    </row>
    <row r="2095" spans="1:20" x14ac:dyDescent="0.3">
      <c r="A2095" t="s">
        <v>6889</v>
      </c>
      <c r="B2095" t="str">
        <f t="shared" si="96"/>
        <v>R</v>
      </c>
      <c r="C2095" t="s">
        <v>1</v>
      </c>
      <c r="D2095" t="s">
        <v>19</v>
      </c>
      <c r="E2095">
        <v>1992</v>
      </c>
      <c r="F2095" s="22">
        <f t="shared" si="97"/>
        <v>33604</v>
      </c>
      <c r="G2095" t="s">
        <v>6811</v>
      </c>
      <c r="H2095">
        <f t="shared" si="98"/>
        <v>6.9</v>
      </c>
      <c r="I2095">
        <v>6.9</v>
      </c>
      <c r="J2095">
        <v>64000</v>
      </c>
      <c r="K2095" t="s">
        <v>6890</v>
      </c>
      <c r="L2095" t="s">
        <v>6890</v>
      </c>
      <c r="M2095" t="s">
        <v>6891</v>
      </c>
      <c r="N2095" t="s">
        <v>1179</v>
      </c>
      <c r="O2095">
        <v>7000</v>
      </c>
      <c r="P2095">
        <v>2040920</v>
      </c>
      <c r="Q2095">
        <f>_xlfn.XLOOKUP(E2095,CPI!A:A,CPI!B:B)</f>
        <v>140.30000000000001</v>
      </c>
      <c r="R2095" s="12">
        <f>P2095*(CPI!$B$112/Movie!Q2095)</f>
        <v>4432418.5602280824</v>
      </c>
      <c r="S2095" t="s">
        <v>16</v>
      </c>
      <c r="T2095">
        <v>81</v>
      </c>
    </row>
    <row r="2096" spans="1:20" x14ac:dyDescent="0.3">
      <c r="A2096" t="s">
        <v>6892</v>
      </c>
      <c r="B2096" t="str">
        <f t="shared" si="96"/>
        <v>R</v>
      </c>
      <c r="C2096" t="s">
        <v>1</v>
      </c>
      <c r="D2096" t="s">
        <v>2</v>
      </c>
      <c r="E2096">
        <v>1992</v>
      </c>
      <c r="F2096" s="22">
        <f t="shared" si="97"/>
        <v>33604</v>
      </c>
      <c r="G2096" t="s">
        <v>6893</v>
      </c>
      <c r="H2096">
        <f t="shared" si="98"/>
        <v>7.2</v>
      </c>
      <c r="I2096">
        <v>7.2</v>
      </c>
      <c r="J2096">
        <v>37000</v>
      </c>
      <c r="K2096" t="s">
        <v>3469</v>
      </c>
      <c r="L2096" t="s">
        <v>6894</v>
      </c>
      <c r="M2096" t="s">
        <v>6895</v>
      </c>
      <c r="N2096" t="s">
        <v>437</v>
      </c>
      <c r="O2096">
        <v>5000000</v>
      </c>
      <c r="P2096">
        <v>1862805</v>
      </c>
      <c r="Q2096">
        <f>_xlfn.XLOOKUP(E2096,CPI!A:A,CPI!B:B)</f>
        <v>140.30000000000001</v>
      </c>
      <c r="R2096" s="12">
        <f>P2096*(CPI!$B$112/Movie!Q2096)</f>
        <v>4045592.8973627938</v>
      </c>
      <c r="S2096" t="s">
        <v>6496</v>
      </c>
      <c r="T2096">
        <v>139</v>
      </c>
    </row>
    <row r="2097" spans="1:20" x14ac:dyDescent="0.3">
      <c r="A2097" t="s">
        <v>6896</v>
      </c>
      <c r="B2097" t="str">
        <f t="shared" si="96"/>
        <v>R</v>
      </c>
      <c r="C2097" t="s">
        <v>1</v>
      </c>
      <c r="D2097" t="s">
        <v>136</v>
      </c>
      <c r="E2097">
        <v>1992</v>
      </c>
      <c r="F2097" s="22">
        <f t="shared" si="97"/>
        <v>33604</v>
      </c>
      <c r="G2097" t="s">
        <v>6832</v>
      </c>
      <c r="H2097">
        <f t="shared" si="98"/>
        <v>4.9000000000000004</v>
      </c>
      <c r="I2097">
        <v>4.9000000000000004</v>
      </c>
      <c r="J2097">
        <v>20000</v>
      </c>
      <c r="K2097" t="s">
        <v>4270</v>
      </c>
      <c r="L2097" t="s">
        <v>6897</v>
      </c>
      <c r="M2097" t="s">
        <v>6898</v>
      </c>
      <c r="N2097" t="s">
        <v>15</v>
      </c>
      <c r="O2097">
        <v>8000000</v>
      </c>
      <c r="P2097">
        <v>17092453</v>
      </c>
      <c r="Q2097">
        <f>_xlfn.XLOOKUP(E2097,CPI!A:A,CPI!B:B)</f>
        <v>140.30000000000001</v>
      </c>
      <c r="R2097" s="12">
        <f>P2097*(CPI!$B$112/Movie!Q2097)</f>
        <v>37120958.154668562</v>
      </c>
      <c r="S2097" t="s">
        <v>29</v>
      </c>
      <c r="T2097">
        <v>100</v>
      </c>
    </row>
    <row r="2098" spans="1:20" x14ac:dyDescent="0.3">
      <c r="A2098" t="s">
        <v>6899</v>
      </c>
      <c r="B2098" t="str">
        <f t="shared" si="96"/>
        <v>NC-17</v>
      </c>
      <c r="C2098" t="s">
        <v>494</v>
      </c>
      <c r="D2098" t="s">
        <v>89</v>
      </c>
      <c r="E2098">
        <v>1992</v>
      </c>
      <c r="F2098" s="22">
        <f t="shared" si="97"/>
        <v>33604</v>
      </c>
      <c r="G2098" t="s">
        <v>6900</v>
      </c>
      <c r="H2098">
        <f t="shared" si="98"/>
        <v>7.1</v>
      </c>
      <c r="I2098">
        <v>7.1</v>
      </c>
      <c r="J2098">
        <v>40000</v>
      </c>
      <c r="K2098" t="s">
        <v>4340</v>
      </c>
      <c r="L2098" t="s">
        <v>6901</v>
      </c>
      <c r="M2098" t="s">
        <v>6760</v>
      </c>
      <c r="N2098" t="s">
        <v>15</v>
      </c>
      <c r="O2098">
        <v>1000000</v>
      </c>
      <c r="P2098">
        <v>2038916</v>
      </c>
      <c r="Q2098">
        <f>_xlfn.XLOOKUP(E2098,CPI!A:A,CPI!B:B)</f>
        <v>140.30000000000001</v>
      </c>
      <c r="R2098" s="12">
        <f>P2098*(CPI!$B$112/Movie!Q2098)</f>
        <v>4428066.3235923015</v>
      </c>
      <c r="S2098" t="s">
        <v>6902</v>
      </c>
      <c r="T2098">
        <v>96</v>
      </c>
    </row>
    <row r="2099" spans="1:20" x14ac:dyDescent="0.3">
      <c r="A2099" t="s">
        <v>6903</v>
      </c>
      <c r="B2099" t="str">
        <f t="shared" si="96"/>
        <v>PG-13</v>
      </c>
      <c r="C2099" t="s">
        <v>1984</v>
      </c>
      <c r="D2099" t="s">
        <v>26</v>
      </c>
      <c r="E2099">
        <v>1992</v>
      </c>
      <c r="F2099" s="22">
        <f t="shared" si="97"/>
        <v>33604</v>
      </c>
      <c r="G2099" t="s">
        <v>6904</v>
      </c>
      <c r="H2099">
        <f t="shared" si="98"/>
        <v>6.7</v>
      </c>
      <c r="I2099">
        <v>6.7</v>
      </c>
      <c r="J2099">
        <v>28000</v>
      </c>
      <c r="K2099" t="s">
        <v>971</v>
      </c>
      <c r="L2099" t="s">
        <v>971</v>
      </c>
      <c r="M2099" t="s">
        <v>6819</v>
      </c>
      <c r="N2099" t="s">
        <v>15</v>
      </c>
      <c r="P2099">
        <v>18471850</v>
      </c>
      <c r="Q2099">
        <f>_xlfn.XLOOKUP(E2099,CPI!A:A,CPI!B:B)</f>
        <v>140.30000000000001</v>
      </c>
      <c r="R2099" s="12">
        <f>P2099*(CPI!$B$112/Movie!Q2099)</f>
        <v>40116697.754811116</v>
      </c>
      <c r="S2099" t="s">
        <v>8</v>
      </c>
      <c r="T2099">
        <v>99</v>
      </c>
    </row>
    <row r="2100" spans="1:20" x14ac:dyDescent="0.3">
      <c r="A2100" t="s">
        <v>6905</v>
      </c>
      <c r="B2100" t="str">
        <f t="shared" si="96"/>
        <v>G</v>
      </c>
      <c r="C2100" t="s">
        <v>322</v>
      </c>
      <c r="D2100" t="s">
        <v>375</v>
      </c>
      <c r="E2100">
        <v>1992</v>
      </c>
      <c r="F2100" s="22">
        <f t="shared" si="97"/>
        <v>33604</v>
      </c>
      <c r="G2100" t="s">
        <v>6844</v>
      </c>
      <c r="H2100">
        <f t="shared" si="98"/>
        <v>6.5</v>
      </c>
      <c r="I2100">
        <v>6.5</v>
      </c>
      <c r="J2100">
        <v>28000</v>
      </c>
      <c r="K2100" t="s">
        <v>6906</v>
      </c>
      <c r="L2100" t="s">
        <v>4567</v>
      </c>
      <c r="M2100" t="s">
        <v>6907</v>
      </c>
      <c r="N2100" t="s">
        <v>233</v>
      </c>
      <c r="O2100">
        <v>24000000</v>
      </c>
      <c r="P2100">
        <v>32710894</v>
      </c>
      <c r="Q2100">
        <f>_xlfn.XLOOKUP(E2100,CPI!A:A,CPI!B:B)</f>
        <v>140.30000000000001</v>
      </c>
      <c r="R2100" s="12">
        <f>P2100*(CPI!$B$112/Movie!Q2100)</f>
        <v>71040694.239486814</v>
      </c>
      <c r="S2100" t="s">
        <v>6908</v>
      </c>
      <c r="T2100">
        <v>76</v>
      </c>
    </row>
    <row r="2101" spans="1:20" x14ac:dyDescent="0.3">
      <c r="A2101" t="s">
        <v>6909</v>
      </c>
      <c r="B2101" t="str">
        <f t="shared" si="96"/>
        <v>PG</v>
      </c>
      <c r="C2101" t="s">
        <v>18</v>
      </c>
      <c r="D2101" t="s">
        <v>26</v>
      </c>
      <c r="E2101">
        <v>1992</v>
      </c>
      <c r="F2101" s="22">
        <f t="shared" si="97"/>
        <v>33604</v>
      </c>
      <c r="G2101" t="s">
        <v>6910</v>
      </c>
      <c r="H2101">
        <f t="shared" si="98"/>
        <v>6.1</v>
      </c>
      <c r="I2101">
        <v>6.1</v>
      </c>
      <c r="J2101">
        <v>23000</v>
      </c>
      <c r="K2101" t="s">
        <v>2206</v>
      </c>
      <c r="L2101" t="s">
        <v>6911</v>
      </c>
      <c r="M2101" t="s">
        <v>836</v>
      </c>
      <c r="N2101" t="s">
        <v>15</v>
      </c>
      <c r="O2101">
        <v>26000000</v>
      </c>
      <c r="P2101">
        <v>94900635</v>
      </c>
      <c r="Q2101">
        <f>_xlfn.XLOOKUP(E2101,CPI!A:A,CPI!B:B)</f>
        <v>140.30000000000001</v>
      </c>
      <c r="R2101" s="12">
        <f>P2101*(CPI!$B$112/Movie!Q2101)</f>
        <v>206102804.59372771</v>
      </c>
      <c r="S2101" t="s">
        <v>4862</v>
      </c>
      <c r="T2101">
        <v>102</v>
      </c>
    </row>
    <row r="2102" spans="1:20" x14ac:dyDescent="0.3">
      <c r="A2102" t="s">
        <v>6912</v>
      </c>
      <c r="B2102" t="str">
        <f t="shared" si="96"/>
        <v>PG-13</v>
      </c>
      <c r="C2102" t="s">
        <v>1984</v>
      </c>
      <c r="D2102" t="s">
        <v>2</v>
      </c>
      <c r="E2102">
        <v>1992</v>
      </c>
      <c r="F2102" s="22">
        <f t="shared" si="97"/>
        <v>33604</v>
      </c>
      <c r="G2102" t="s">
        <v>6904</v>
      </c>
      <c r="H2102">
        <f t="shared" si="98"/>
        <v>6.9</v>
      </c>
      <c r="I2102">
        <v>6.9</v>
      </c>
      <c r="J2102">
        <v>23000</v>
      </c>
      <c r="K2102" t="s">
        <v>1756</v>
      </c>
      <c r="L2102" t="s">
        <v>4060</v>
      </c>
      <c r="M2102" t="s">
        <v>6913</v>
      </c>
      <c r="N2102" t="s">
        <v>15</v>
      </c>
      <c r="O2102">
        <v>18000000</v>
      </c>
      <c r="P2102">
        <v>14715067</v>
      </c>
      <c r="Q2102">
        <f>_xlfn.XLOOKUP(E2102,CPI!A:A,CPI!B:B)</f>
        <v>140.30000000000001</v>
      </c>
      <c r="R2102" s="12">
        <f>P2102*(CPI!$B$112/Movie!Q2102)</f>
        <v>31957811.225231644</v>
      </c>
      <c r="S2102" t="s">
        <v>29</v>
      </c>
      <c r="T2102">
        <v>106</v>
      </c>
    </row>
    <row r="2103" spans="1:20" x14ac:dyDescent="0.3">
      <c r="A2103" t="s">
        <v>6914</v>
      </c>
      <c r="B2103" t="str">
        <f t="shared" si="96"/>
        <v>R</v>
      </c>
      <c r="C2103" t="s">
        <v>1</v>
      </c>
      <c r="D2103" t="s">
        <v>48</v>
      </c>
      <c r="E2103">
        <v>1992</v>
      </c>
      <c r="F2103" s="22">
        <f t="shared" si="97"/>
        <v>33604</v>
      </c>
      <c r="G2103" t="s">
        <v>6915</v>
      </c>
      <c r="H2103">
        <f t="shared" si="98"/>
        <v>6.6</v>
      </c>
      <c r="I2103">
        <v>6.6</v>
      </c>
      <c r="J2103">
        <v>22000</v>
      </c>
      <c r="K2103" t="s">
        <v>3504</v>
      </c>
      <c r="L2103" t="s">
        <v>672</v>
      </c>
      <c r="M2103" t="s">
        <v>6</v>
      </c>
      <c r="N2103" t="s">
        <v>15</v>
      </c>
      <c r="O2103">
        <v>35000000</v>
      </c>
      <c r="P2103">
        <v>29302121</v>
      </c>
      <c r="Q2103">
        <f>_xlfn.XLOOKUP(E2103,CPI!A:A,CPI!B:B)</f>
        <v>140.30000000000001</v>
      </c>
      <c r="R2103" s="12">
        <f>P2103*(CPI!$B$112/Movie!Q2103)</f>
        <v>63637607.047042049</v>
      </c>
      <c r="S2103" t="s">
        <v>165</v>
      </c>
      <c r="T2103">
        <v>140</v>
      </c>
    </row>
    <row r="2104" spans="1:20" x14ac:dyDescent="0.3">
      <c r="A2104" t="s">
        <v>6916</v>
      </c>
      <c r="B2104" t="str">
        <f t="shared" si="96"/>
        <v>R</v>
      </c>
      <c r="C2104" t="s">
        <v>1</v>
      </c>
      <c r="D2104" t="s">
        <v>19</v>
      </c>
      <c r="E2104">
        <v>1992</v>
      </c>
      <c r="F2104" s="22">
        <f t="shared" si="97"/>
        <v>33604</v>
      </c>
      <c r="G2104" t="s">
        <v>6388</v>
      </c>
      <c r="H2104">
        <f t="shared" si="98"/>
        <v>7.1</v>
      </c>
      <c r="I2104">
        <v>7.1</v>
      </c>
      <c r="J2104">
        <v>25000</v>
      </c>
      <c r="K2104" t="s">
        <v>6917</v>
      </c>
      <c r="L2104" t="s">
        <v>6917</v>
      </c>
      <c r="M2104" t="s">
        <v>6918</v>
      </c>
      <c r="N2104" t="s">
        <v>15</v>
      </c>
      <c r="O2104">
        <v>5000000</v>
      </c>
      <c r="P2104">
        <v>20146880</v>
      </c>
      <c r="Q2104">
        <f>_xlfn.XLOOKUP(E2104,CPI!A:A,CPI!B:B)</f>
        <v>140.30000000000001</v>
      </c>
      <c r="R2104" s="12">
        <f>P2104*(CPI!$B$112/Movie!Q2104)</f>
        <v>43754485.645046324</v>
      </c>
      <c r="S2104" t="s">
        <v>6667</v>
      </c>
      <c r="T2104">
        <v>95</v>
      </c>
    </row>
    <row r="2105" spans="1:20" x14ac:dyDescent="0.3">
      <c r="A2105" t="s">
        <v>6919</v>
      </c>
      <c r="B2105" t="str">
        <f t="shared" si="96"/>
        <v>R</v>
      </c>
      <c r="C2105" t="s">
        <v>1</v>
      </c>
      <c r="D2105" t="s">
        <v>2</v>
      </c>
      <c r="E2105">
        <v>1992</v>
      </c>
      <c r="F2105" s="22">
        <f t="shared" si="97"/>
        <v>33604</v>
      </c>
      <c r="G2105" t="s">
        <v>6920</v>
      </c>
      <c r="H2105">
        <f t="shared" si="98"/>
        <v>6.8</v>
      </c>
      <c r="I2105">
        <v>6.8</v>
      </c>
      <c r="J2105">
        <v>17000</v>
      </c>
      <c r="K2105" t="s">
        <v>619</v>
      </c>
      <c r="L2105" t="s">
        <v>2947</v>
      </c>
      <c r="M2105" t="s">
        <v>4552</v>
      </c>
      <c r="N2105" t="s">
        <v>7</v>
      </c>
      <c r="P2105">
        <v>7532911</v>
      </c>
      <c r="Q2105">
        <f>_xlfn.XLOOKUP(E2105,CPI!A:A,CPI!B:B)</f>
        <v>140.30000000000001</v>
      </c>
      <c r="R2105" s="12">
        <f>P2105*(CPI!$B$112/Movie!Q2105)</f>
        <v>16359786.042052742</v>
      </c>
      <c r="S2105" t="s">
        <v>4048</v>
      </c>
      <c r="T2105">
        <v>111</v>
      </c>
    </row>
    <row r="2106" spans="1:20" x14ac:dyDescent="0.3">
      <c r="A2106" t="s">
        <v>1965</v>
      </c>
      <c r="B2106" t="str">
        <f t="shared" si="96"/>
        <v>PG</v>
      </c>
      <c r="C2106" t="s">
        <v>18</v>
      </c>
      <c r="D2106" t="s">
        <v>2</v>
      </c>
      <c r="E2106">
        <v>1992</v>
      </c>
      <c r="F2106" s="22">
        <f t="shared" si="97"/>
        <v>33604</v>
      </c>
      <c r="G2106" t="s">
        <v>6921</v>
      </c>
      <c r="H2106">
        <f t="shared" si="98"/>
        <v>6.3</v>
      </c>
      <c r="I2106">
        <v>6.3</v>
      </c>
      <c r="J2106">
        <v>45000</v>
      </c>
      <c r="K2106" t="s">
        <v>561</v>
      </c>
      <c r="L2106" t="s">
        <v>6334</v>
      </c>
      <c r="M2106" t="s">
        <v>520</v>
      </c>
      <c r="N2106" t="s">
        <v>15</v>
      </c>
      <c r="P2106">
        <v>127956187</v>
      </c>
      <c r="Q2106">
        <f>_xlfn.XLOOKUP(E2106,CPI!A:A,CPI!B:B)</f>
        <v>140.30000000000001</v>
      </c>
      <c r="R2106" s="12">
        <f>P2106*(CPI!$B$112/Movie!Q2106)</f>
        <v>277892018.38132572</v>
      </c>
      <c r="S2106" t="s">
        <v>8</v>
      </c>
      <c r="T2106">
        <v>102</v>
      </c>
    </row>
    <row r="2107" spans="1:20" x14ac:dyDescent="0.3">
      <c r="A2107" t="s">
        <v>6922</v>
      </c>
      <c r="B2107" t="str">
        <f t="shared" si="96"/>
        <v>NC-17</v>
      </c>
      <c r="C2107" t="s">
        <v>494</v>
      </c>
      <c r="D2107" t="s">
        <v>26</v>
      </c>
      <c r="E2107">
        <v>1992</v>
      </c>
      <c r="F2107" s="22">
        <f t="shared" si="97"/>
        <v>33604</v>
      </c>
      <c r="G2107" t="s">
        <v>6923</v>
      </c>
      <c r="H2107">
        <f t="shared" si="98"/>
        <v>7.5</v>
      </c>
      <c r="I2107">
        <v>7.5</v>
      </c>
      <c r="J2107">
        <v>37000</v>
      </c>
      <c r="K2107" t="s">
        <v>6924</v>
      </c>
      <c r="L2107" t="s">
        <v>6924</v>
      </c>
      <c r="M2107" t="s">
        <v>6925</v>
      </c>
      <c r="N2107" t="s">
        <v>6926</v>
      </c>
      <c r="P2107">
        <v>205569</v>
      </c>
      <c r="Q2107">
        <f>_xlfn.XLOOKUP(E2107,CPI!A:A,CPI!B:B)</f>
        <v>140.30000000000001</v>
      </c>
      <c r="R2107" s="12">
        <f>P2107*(CPI!$B$112/Movie!Q2107)</f>
        <v>446449.56735566643</v>
      </c>
      <c r="S2107" t="s">
        <v>6927</v>
      </c>
      <c r="T2107">
        <v>95</v>
      </c>
    </row>
    <row r="2108" spans="1:20" x14ac:dyDescent="0.3">
      <c r="A2108" t="s">
        <v>6928</v>
      </c>
      <c r="B2108" t="str">
        <f t="shared" si="96"/>
        <v>PG</v>
      </c>
      <c r="C2108" t="s">
        <v>18</v>
      </c>
      <c r="D2108" t="s">
        <v>19</v>
      </c>
      <c r="E2108">
        <v>1992</v>
      </c>
      <c r="F2108" s="22">
        <f t="shared" si="97"/>
        <v>33604</v>
      </c>
      <c r="G2108" t="s">
        <v>6776</v>
      </c>
      <c r="H2108">
        <f t="shared" si="98"/>
        <v>5.3</v>
      </c>
      <c r="I2108">
        <v>5.3</v>
      </c>
      <c r="J2108">
        <v>21000</v>
      </c>
      <c r="K2108" t="s">
        <v>6929</v>
      </c>
      <c r="L2108" t="s">
        <v>6930</v>
      </c>
      <c r="M2108" t="s">
        <v>6931</v>
      </c>
      <c r="N2108" t="s">
        <v>15</v>
      </c>
      <c r="O2108">
        <v>6500000</v>
      </c>
      <c r="P2108">
        <v>29000301</v>
      </c>
      <c r="Q2108">
        <f>_xlfn.XLOOKUP(E2108,CPI!A:A,CPI!B:B)</f>
        <v>140.30000000000001</v>
      </c>
      <c r="R2108" s="12">
        <f>P2108*(CPI!$B$112/Movie!Q2108)</f>
        <v>62982121.986457586</v>
      </c>
      <c r="S2108" t="s">
        <v>2077</v>
      </c>
      <c r="T2108">
        <v>84</v>
      </c>
    </row>
    <row r="2109" spans="1:20" x14ac:dyDescent="0.3">
      <c r="A2109" t="s">
        <v>6932</v>
      </c>
      <c r="B2109" t="str">
        <f t="shared" si="96"/>
        <v>R</v>
      </c>
      <c r="C2109" t="s">
        <v>1</v>
      </c>
      <c r="D2109" t="s">
        <v>37</v>
      </c>
      <c r="E2109">
        <v>1992</v>
      </c>
      <c r="F2109" s="22">
        <f t="shared" si="97"/>
        <v>33604</v>
      </c>
      <c r="G2109" t="s">
        <v>6874</v>
      </c>
      <c r="H2109">
        <f t="shared" si="98"/>
        <v>5.5</v>
      </c>
      <c r="I2109">
        <v>5.5</v>
      </c>
      <c r="J2109">
        <v>28000</v>
      </c>
      <c r="K2109" t="s">
        <v>4693</v>
      </c>
      <c r="L2109" t="s">
        <v>4632</v>
      </c>
      <c r="M2109" t="s">
        <v>6933</v>
      </c>
      <c r="N2109" t="s">
        <v>15</v>
      </c>
      <c r="O2109">
        <v>5000000</v>
      </c>
      <c r="P2109">
        <v>12534961</v>
      </c>
      <c r="Q2109">
        <f>_xlfn.XLOOKUP(E2109,CPI!A:A,CPI!B:B)</f>
        <v>140.30000000000001</v>
      </c>
      <c r="R2109" s="12">
        <f>P2109*(CPI!$B$112/Movie!Q2109)</f>
        <v>27223112.022095509</v>
      </c>
      <c r="S2109" t="s">
        <v>6934</v>
      </c>
      <c r="T2109">
        <v>97</v>
      </c>
    </row>
    <row r="2110" spans="1:20" x14ac:dyDescent="0.3">
      <c r="A2110" t="s">
        <v>6935</v>
      </c>
      <c r="B2110" t="str">
        <f t="shared" si="96"/>
        <v>R</v>
      </c>
      <c r="C2110" t="s">
        <v>1</v>
      </c>
      <c r="D2110" t="s">
        <v>2</v>
      </c>
      <c r="E2110">
        <v>1992</v>
      </c>
      <c r="F2110" s="22">
        <f t="shared" si="97"/>
        <v>33604</v>
      </c>
      <c r="G2110" t="s">
        <v>6923</v>
      </c>
      <c r="H2110">
        <f t="shared" si="98"/>
        <v>4.5</v>
      </c>
      <c r="I2110">
        <v>4.5</v>
      </c>
      <c r="J2110">
        <v>14000</v>
      </c>
      <c r="K2110" t="s">
        <v>5310</v>
      </c>
      <c r="L2110" t="s">
        <v>6936</v>
      </c>
      <c r="M2110" t="s">
        <v>4130</v>
      </c>
      <c r="N2110" t="s">
        <v>5801</v>
      </c>
      <c r="O2110">
        <v>30000000</v>
      </c>
      <c r="P2110">
        <v>13273595</v>
      </c>
      <c r="Q2110">
        <f>_xlfn.XLOOKUP(E2110,CPI!A:A,CPI!B:B)</f>
        <v>140.30000000000001</v>
      </c>
      <c r="R2110" s="12">
        <f>P2110*(CPI!$B$112/Movie!Q2110)</f>
        <v>28827258.706343547</v>
      </c>
      <c r="S2110" t="s">
        <v>2028</v>
      </c>
      <c r="T2110">
        <v>99</v>
      </c>
    </row>
    <row r="2111" spans="1:20" x14ac:dyDescent="0.3">
      <c r="A2111" t="s">
        <v>6937</v>
      </c>
      <c r="B2111" t="str">
        <f t="shared" si="96"/>
        <v>PG</v>
      </c>
      <c r="C2111" t="s">
        <v>18</v>
      </c>
      <c r="D2111" t="s">
        <v>10</v>
      </c>
      <c r="E2111">
        <v>1992</v>
      </c>
      <c r="F2111" s="22">
        <f t="shared" si="97"/>
        <v>33604</v>
      </c>
      <c r="G2111" t="s">
        <v>6938</v>
      </c>
      <c r="H2111">
        <f t="shared" si="98"/>
        <v>4.9000000000000004</v>
      </c>
      <c r="I2111">
        <v>4.9000000000000004</v>
      </c>
      <c r="J2111">
        <v>42000</v>
      </c>
      <c r="K2111" t="s">
        <v>12</v>
      </c>
      <c r="L2111" t="s">
        <v>2693</v>
      </c>
      <c r="M2111" t="s">
        <v>3259</v>
      </c>
      <c r="N2111" t="s">
        <v>15</v>
      </c>
      <c r="O2111">
        <v>40000000</v>
      </c>
      <c r="P2111">
        <v>58662452</v>
      </c>
      <c r="Q2111">
        <f>_xlfn.XLOOKUP(E2111,CPI!A:A,CPI!B:B)</f>
        <v>140.30000000000001</v>
      </c>
      <c r="R2111" s="12">
        <f>P2111*(CPI!$B$112/Movie!Q2111)</f>
        <v>127401633.10334995</v>
      </c>
      <c r="S2111" t="s">
        <v>6858</v>
      </c>
      <c r="T2111">
        <v>89</v>
      </c>
    </row>
    <row r="2112" spans="1:20" x14ac:dyDescent="0.3">
      <c r="A2112" t="s">
        <v>6939</v>
      </c>
      <c r="B2112" t="str">
        <f t="shared" si="96"/>
        <v>PG-13</v>
      </c>
      <c r="C2112" t="s">
        <v>1984</v>
      </c>
      <c r="D2112" t="s">
        <v>10</v>
      </c>
      <c r="E2112">
        <v>1992</v>
      </c>
      <c r="F2112" s="22">
        <f t="shared" si="97"/>
        <v>33604</v>
      </c>
      <c r="G2112" t="s">
        <v>6904</v>
      </c>
      <c r="H2112">
        <f t="shared" si="98"/>
        <v>5.8</v>
      </c>
      <c r="I2112">
        <v>5.8</v>
      </c>
      <c r="J2112">
        <v>21000</v>
      </c>
      <c r="K2112" t="s">
        <v>2148</v>
      </c>
      <c r="L2112" t="s">
        <v>6940</v>
      </c>
      <c r="M2112" t="s">
        <v>492</v>
      </c>
      <c r="N2112" t="s">
        <v>15</v>
      </c>
      <c r="O2112">
        <v>24000000</v>
      </c>
      <c r="P2112">
        <v>22518097</v>
      </c>
      <c r="Q2112">
        <f>_xlfn.XLOOKUP(E2112,CPI!A:A,CPI!B:B)</f>
        <v>140.30000000000001</v>
      </c>
      <c r="R2112" s="12">
        <f>P2112*(CPI!$B$112/Movie!Q2112)</f>
        <v>48904234.895937271</v>
      </c>
      <c r="S2112" t="s">
        <v>2077</v>
      </c>
      <c r="T2112">
        <v>100</v>
      </c>
    </row>
    <row r="2113" spans="1:20" x14ac:dyDescent="0.3">
      <c r="A2113" t="s">
        <v>6941</v>
      </c>
      <c r="B2113" t="str">
        <f t="shared" si="96"/>
        <v>PG</v>
      </c>
      <c r="C2113" t="s">
        <v>18</v>
      </c>
      <c r="D2113" t="s">
        <v>26</v>
      </c>
      <c r="E2113">
        <v>1992</v>
      </c>
      <c r="F2113" s="22">
        <f t="shared" si="97"/>
        <v>33604</v>
      </c>
      <c r="G2113" t="s">
        <v>6885</v>
      </c>
      <c r="H2113">
        <f t="shared" si="98"/>
        <v>6.9</v>
      </c>
      <c r="I2113">
        <v>6.9</v>
      </c>
      <c r="J2113">
        <v>19000</v>
      </c>
      <c r="K2113" t="s">
        <v>419</v>
      </c>
      <c r="L2113" t="s">
        <v>6942</v>
      </c>
      <c r="M2113" t="s">
        <v>6943</v>
      </c>
      <c r="N2113" t="s">
        <v>15</v>
      </c>
      <c r="P2113">
        <v>25105517</v>
      </c>
      <c r="Q2113">
        <f>_xlfn.XLOOKUP(E2113,CPI!A:A,CPI!B:B)</f>
        <v>140.30000000000001</v>
      </c>
      <c r="R2113" s="12">
        <f>P2113*(CPI!$B$112/Movie!Q2113)</f>
        <v>54523528.367070556</v>
      </c>
      <c r="S2113" t="s">
        <v>103</v>
      </c>
      <c r="T2113">
        <v>101</v>
      </c>
    </row>
    <row r="2114" spans="1:20" x14ac:dyDescent="0.3">
      <c r="A2114" t="s">
        <v>6944</v>
      </c>
      <c r="B2114" t="str">
        <f t="shared" si="96"/>
        <v>R</v>
      </c>
      <c r="C2114" t="s">
        <v>1</v>
      </c>
      <c r="D2114" t="s">
        <v>19</v>
      </c>
      <c r="E2114">
        <v>1992</v>
      </c>
      <c r="F2114" s="22">
        <f t="shared" si="97"/>
        <v>33604</v>
      </c>
      <c r="G2114" t="s">
        <v>4381</v>
      </c>
      <c r="H2114">
        <f t="shared" si="98"/>
        <v>5.9</v>
      </c>
      <c r="I2114">
        <v>5.9</v>
      </c>
      <c r="J2114">
        <v>46000</v>
      </c>
      <c r="K2114" t="s">
        <v>6664</v>
      </c>
      <c r="L2114" t="s">
        <v>2163</v>
      </c>
      <c r="M2114" t="s">
        <v>6325</v>
      </c>
      <c r="N2114" t="s">
        <v>15</v>
      </c>
      <c r="O2114">
        <v>15000000</v>
      </c>
      <c r="P2114">
        <v>44065653</v>
      </c>
      <c r="Q2114">
        <f>_xlfn.XLOOKUP(E2114,CPI!A:A,CPI!B:B)</f>
        <v>140.30000000000001</v>
      </c>
      <c r="R2114" s="12">
        <f>P2114*(CPI!$B$112/Movie!Q2114)</f>
        <v>95700673.336421952</v>
      </c>
      <c r="S2114" t="s">
        <v>8</v>
      </c>
      <c r="T2114">
        <v>84</v>
      </c>
    </row>
    <row r="2115" spans="1:20" x14ac:dyDescent="0.3">
      <c r="A2115" t="s">
        <v>6945</v>
      </c>
      <c r="B2115" t="str">
        <f t="shared" ref="B2115:B2178" si="99">IF(C2115="","Rating Pending",C2115)</f>
        <v>R</v>
      </c>
      <c r="C2115" t="s">
        <v>1</v>
      </c>
      <c r="D2115" t="s">
        <v>26</v>
      </c>
      <c r="E2115">
        <v>1992</v>
      </c>
      <c r="F2115" s="22">
        <f t="shared" ref="F2115:F2178" si="100">DATE(TRIM(E2115), 1, 1)</f>
        <v>33604</v>
      </c>
      <c r="G2115" t="s">
        <v>6946</v>
      </c>
      <c r="H2115">
        <f t="shared" ref="H2115:H2178" si="101">IF(I2115="","Score Pending",I2115)</f>
        <v>6.4</v>
      </c>
      <c r="I2115">
        <v>6.4</v>
      </c>
      <c r="J2115">
        <v>13000</v>
      </c>
      <c r="K2115" t="s">
        <v>4395</v>
      </c>
      <c r="L2115" t="s">
        <v>6947</v>
      </c>
      <c r="M2115" t="s">
        <v>6948</v>
      </c>
      <c r="N2115" t="s">
        <v>1096</v>
      </c>
      <c r="Q2115">
        <f>_xlfn.XLOOKUP(E2115,CPI!A:A,CPI!B:B)</f>
        <v>140.30000000000001</v>
      </c>
      <c r="R2115" s="12">
        <f>P2115*(CPI!$B$112/Movie!Q2115)</f>
        <v>0</v>
      </c>
      <c r="S2115" t="s">
        <v>6949</v>
      </c>
      <c r="T2115">
        <v>95</v>
      </c>
    </row>
    <row r="2116" spans="1:20" x14ac:dyDescent="0.3">
      <c r="A2116" t="s">
        <v>6950</v>
      </c>
      <c r="B2116" t="str">
        <f t="shared" si="99"/>
        <v>R</v>
      </c>
      <c r="C2116" t="s">
        <v>1</v>
      </c>
      <c r="D2116" t="s">
        <v>37</v>
      </c>
      <c r="E2116">
        <v>1992</v>
      </c>
      <c r="F2116" s="22">
        <f t="shared" si="100"/>
        <v>33604</v>
      </c>
      <c r="G2116" t="s">
        <v>6951</v>
      </c>
      <c r="H2116">
        <f t="shared" si="101"/>
        <v>4.3</v>
      </c>
      <c r="I2116">
        <v>4.3</v>
      </c>
      <c r="J2116">
        <v>7900</v>
      </c>
      <c r="K2116" t="s">
        <v>6952</v>
      </c>
      <c r="L2116" t="s">
        <v>6953</v>
      </c>
      <c r="M2116" t="s">
        <v>6954</v>
      </c>
      <c r="N2116" t="s">
        <v>15</v>
      </c>
      <c r="O2116">
        <v>900000</v>
      </c>
      <c r="P2116">
        <v>6980986</v>
      </c>
      <c r="Q2116">
        <f>_xlfn.XLOOKUP(E2116,CPI!A:A,CPI!B:B)</f>
        <v>140.30000000000001</v>
      </c>
      <c r="R2116" s="12">
        <f>P2116*(CPI!$B$112/Movie!Q2116)</f>
        <v>15161129.253029222</v>
      </c>
      <c r="S2116" t="s">
        <v>6934</v>
      </c>
      <c r="T2116">
        <v>92</v>
      </c>
    </row>
    <row r="2117" spans="1:20" x14ac:dyDescent="0.3">
      <c r="A2117" t="s">
        <v>6955</v>
      </c>
      <c r="B2117" t="str">
        <f t="shared" si="99"/>
        <v>PG-13</v>
      </c>
      <c r="C2117" t="s">
        <v>1984</v>
      </c>
      <c r="D2117" t="s">
        <v>26</v>
      </c>
      <c r="E2117">
        <v>1992</v>
      </c>
      <c r="F2117" s="22">
        <f t="shared" si="100"/>
        <v>33604</v>
      </c>
      <c r="G2117" t="s">
        <v>6885</v>
      </c>
      <c r="H2117">
        <f t="shared" si="101"/>
        <v>5.5</v>
      </c>
      <c r="I2117">
        <v>5.5</v>
      </c>
      <c r="J2117">
        <v>9100</v>
      </c>
      <c r="K2117" t="s">
        <v>1132</v>
      </c>
      <c r="L2117" t="s">
        <v>6956</v>
      </c>
      <c r="M2117" t="s">
        <v>1639</v>
      </c>
      <c r="N2117" t="s">
        <v>15</v>
      </c>
      <c r="P2117">
        <v>14796494</v>
      </c>
      <c r="Q2117">
        <f>_xlfn.XLOOKUP(E2117,CPI!A:A,CPI!B:B)</f>
        <v>140.30000000000001</v>
      </c>
      <c r="R2117" s="12">
        <f>P2117*(CPI!$B$112/Movie!Q2117)</f>
        <v>32134652.329294369</v>
      </c>
      <c r="S2117" t="s">
        <v>6955</v>
      </c>
      <c r="T2117">
        <v>90</v>
      </c>
    </row>
    <row r="2118" spans="1:20" x14ac:dyDescent="0.3">
      <c r="A2118" t="s">
        <v>6957</v>
      </c>
      <c r="B2118" t="str">
        <f t="shared" si="99"/>
        <v>PG-13</v>
      </c>
      <c r="C2118" t="s">
        <v>1984</v>
      </c>
      <c r="D2118" t="s">
        <v>2</v>
      </c>
      <c r="E2118">
        <v>1992</v>
      </c>
      <c r="F2118" s="22">
        <f t="shared" si="100"/>
        <v>33604</v>
      </c>
      <c r="G2118" t="s">
        <v>6958</v>
      </c>
      <c r="H2118">
        <f t="shared" si="101"/>
        <v>7</v>
      </c>
      <c r="I2118">
        <v>7</v>
      </c>
      <c r="J2118">
        <v>13000</v>
      </c>
      <c r="K2118" t="s">
        <v>1138</v>
      </c>
      <c r="L2118" t="s">
        <v>6959</v>
      </c>
      <c r="M2118" t="s">
        <v>5455</v>
      </c>
      <c r="N2118" t="s">
        <v>15</v>
      </c>
      <c r="O2118">
        <v>35000000</v>
      </c>
      <c r="P2118">
        <v>4651977</v>
      </c>
      <c r="Q2118">
        <f>_xlfn.XLOOKUP(E2118,CPI!A:A,CPI!B:B)</f>
        <v>140.30000000000001</v>
      </c>
      <c r="R2118" s="12">
        <f>P2118*(CPI!$B$112/Movie!Q2118)</f>
        <v>10103046.271560941</v>
      </c>
      <c r="S2118" t="s">
        <v>16</v>
      </c>
      <c r="T2118">
        <v>114</v>
      </c>
    </row>
    <row r="2119" spans="1:20" x14ac:dyDescent="0.3">
      <c r="A2119" t="s">
        <v>6960</v>
      </c>
      <c r="B2119" t="str">
        <f t="shared" si="99"/>
        <v>PG</v>
      </c>
      <c r="C2119" t="s">
        <v>18</v>
      </c>
      <c r="D2119" t="s">
        <v>26</v>
      </c>
      <c r="E2119">
        <v>1992</v>
      </c>
      <c r="F2119" s="22">
        <f t="shared" si="100"/>
        <v>33604</v>
      </c>
      <c r="G2119" t="s">
        <v>6707</v>
      </c>
      <c r="H2119">
        <f t="shared" si="101"/>
        <v>7.2</v>
      </c>
      <c r="I2119">
        <v>7.2</v>
      </c>
      <c r="J2119">
        <v>26000</v>
      </c>
      <c r="K2119" t="s">
        <v>6961</v>
      </c>
      <c r="L2119" t="s">
        <v>6961</v>
      </c>
      <c r="M2119" t="s">
        <v>6962</v>
      </c>
      <c r="N2119" t="s">
        <v>233</v>
      </c>
      <c r="P2119">
        <v>11749595</v>
      </c>
      <c r="Q2119">
        <f>_xlfn.XLOOKUP(E2119,CPI!A:A,CPI!B:B)</f>
        <v>140.30000000000001</v>
      </c>
      <c r="R2119" s="12">
        <f>P2119*(CPI!$B$112/Movie!Q2119)</f>
        <v>25517473.95937277</v>
      </c>
      <c r="S2119" t="s">
        <v>6963</v>
      </c>
      <c r="T2119">
        <v>94</v>
      </c>
    </row>
    <row r="2120" spans="1:20" x14ac:dyDescent="0.3">
      <c r="A2120" t="s">
        <v>6964</v>
      </c>
      <c r="B2120" t="str">
        <f t="shared" si="99"/>
        <v>R</v>
      </c>
      <c r="C2120" t="s">
        <v>1</v>
      </c>
      <c r="D2120" t="s">
        <v>89</v>
      </c>
      <c r="E2120">
        <v>1992</v>
      </c>
      <c r="F2120" s="22">
        <f t="shared" si="100"/>
        <v>33604</v>
      </c>
      <c r="G2120" t="s">
        <v>6776</v>
      </c>
      <c r="H2120">
        <f t="shared" si="101"/>
        <v>6.1</v>
      </c>
      <c r="I2120">
        <v>6.1</v>
      </c>
      <c r="J2120">
        <v>15000</v>
      </c>
      <c r="K2120" t="s">
        <v>90</v>
      </c>
      <c r="L2120" t="s">
        <v>90</v>
      </c>
      <c r="M2120" t="s">
        <v>3509</v>
      </c>
      <c r="N2120" t="s">
        <v>15</v>
      </c>
      <c r="O2120">
        <v>12000000</v>
      </c>
      <c r="P2120">
        <v>37170057</v>
      </c>
      <c r="Q2120">
        <f>_xlfn.XLOOKUP(E2120,CPI!A:A,CPI!B:B)</f>
        <v>140.30000000000001</v>
      </c>
      <c r="R2120" s="12">
        <f>P2120*(CPI!$B$112/Movie!Q2120)</f>
        <v>80724991.930862427</v>
      </c>
      <c r="S2120" t="s">
        <v>6103</v>
      </c>
      <c r="T2120">
        <v>92</v>
      </c>
    </row>
    <row r="2121" spans="1:20" x14ac:dyDescent="0.3">
      <c r="A2121" t="s">
        <v>6965</v>
      </c>
      <c r="B2121" t="str">
        <f t="shared" si="99"/>
        <v>PG-13</v>
      </c>
      <c r="C2121" t="s">
        <v>1984</v>
      </c>
      <c r="D2121" t="s">
        <v>48</v>
      </c>
      <c r="E2121">
        <v>1992</v>
      </c>
      <c r="F2121" s="22">
        <f t="shared" si="100"/>
        <v>33604</v>
      </c>
      <c r="G2121" t="s">
        <v>6966</v>
      </c>
      <c r="H2121">
        <f t="shared" si="101"/>
        <v>7.2</v>
      </c>
      <c r="I2121">
        <v>7.2</v>
      </c>
      <c r="J2121">
        <v>15000</v>
      </c>
      <c r="K2121" t="s">
        <v>6967</v>
      </c>
      <c r="L2121" t="s">
        <v>6968</v>
      </c>
      <c r="M2121" t="s">
        <v>6115</v>
      </c>
      <c r="N2121" t="s">
        <v>7</v>
      </c>
      <c r="O2121">
        <v>4000000</v>
      </c>
      <c r="P2121">
        <v>5378172</v>
      </c>
      <c r="Q2121">
        <f>_xlfn.XLOOKUP(E2121,CPI!A:A,CPI!B:B)</f>
        <v>140.30000000000001</v>
      </c>
      <c r="R2121" s="12">
        <f>P2121*(CPI!$B$112/Movie!Q2121)</f>
        <v>11680178.24946543</v>
      </c>
      <c r="S2121" t="s">
        <v>6969</v>
      </c>
      <c r="T2121">
        <v>94</v>
      </c>
    </row>
    <row r="2122" spans="1:20" x14ac:dyDescent="0.3">
      <c r="A2122" t="s">
        <v>6970</v>
      </c>
      <c r="B2122" t="str">
        <f t="shared" si="99"/>
        <v>R</v>
      </c>
      <c r="C2122" t="s">
        <v>1</v>
      </c>
      <c r="D2122" t="s">
        <v>19</v>
      </c>
      <c r="E2122">
        <v>1992</v>
      </c>
      <c r="F2122" s="22">
        <f t="shared" si="100"/>
        <v>33604</v>
      </c>
      <c r="G2122" t="s">
        <v>6877</v>
      </c>
      <c r="H2122">
        <f t="shared" si="101"/>
        <v>6.5</v>
      </c>
      <c r="I2122">
        <v>6.5</v>
      </c>
      <c r="J2122">
        <v>8500</v>
      </c>
      <c r="K2122" t="s">
        <v>4820</v>
      </c>
      <c r="L2122" t="s">
        <v>2690</v>
      </c>
      <c r="M2122" t="s">
        <v>6971</v>
      </c>
      <c r="N2122" t="s">
        <v>15</v>
      </c>
      <c r="O2122">
        <v>20000000</v>
      </c>
      <c r="P2122">
        <v>9223441</v>
      </c>
      <c r="Q2122">
        <f>_xlfn.XLOOKUP(E2122,CPI!A:A,CPI!B:B)</f>
        <v>140.30000000000001</v>
      </c>
      <c r="R2122" s="12">
        <f>P2122*(CPI!$B$112/Movie!Q2122)</f>
        <v>20031236.441197433</v>
      </c>
      <c r="S2122" t="s">
        <v>16</v>
      </c>
      <c r="T2122">
        <v>101</v>
      </c>
    </row>
    <row r="2123" spans="1:20" x14ac:dyDescent="0.3">
      <c r="A2123" t="s">
        <v>6972</v>
      </c>
      <c r="B2123" t="str">
        <f t="shared" si="99"/>
        <v>R</v>
      </c>
      <c r="C2123" t="s">
        <v>1</v>
      </c>
      <c r="D2123" t="s">
        <v>19</v>
      </c>
      <c r="E2123">
        <v>1992</v>
      </c>
      <c r="F2123" s="22">
        <f t="shared" si="100"/>
        <v>33604</v>
      </c>
      <c r="G2123" t="s">
        <v>6583</v>
      </c>
      <c r="H2123">
        <f t="shared" si="101"/>
        <v>6.2</v>
      </c>
      <c r="I2123">
        <v>6.2</v>
      </c>
      <c r="J2123">
        <v>13000</v>
      </c>
      <c r="K2123" t="s">
        <v>6973</v>
      </c>
      <c r="L2123" t="s">
        <v>6974</v>
      </c>
      <c r="M2123" t="s">
        <v>1746</v>
      </c>
      <c r="N2123" t="s">
        <v>7</v>
      </c>
      <c r="O2123">
        <v>7000000</v>
      </c>
      <c r="P2123">
        <v>5430822</v>
      </c>
      <c r="Q2123">
        <f>_xlfn.XLOOKUP(E2123,CPI!A:A,CPI!B:B)</f>
        <v>140.30000000000001</v>
      </c>
      <c r="R2123" s="12">
        <f>P2123*(CPI!$B$112/Movie!Q2123)</f>
        <v>11794522.191019244</v>
      </c>
      <c r="S2123" t="s">
        <v>6975</v>
      </c>
      <c r="T2123">
        <v>90</v>
      </c>
    </row>
    <row r="2124" spans="1:20" x14ac:dyDescent="0.3">
      <c r="A2124" t="s">
        <v>6976</v>
      </c>
      <c r="B2124" t="str">
        <f t="shared" si="99"/>
        <v>G</v>
      </c>
      <c r="C2124" t="s">
        <v>322</v>
      </c>
      <c r="D2124" t="s">
        <v>375</v>
      </c>
      <c r="E2124">
        <v>1992</v>
      </c>
      <c r="F2124" s="22">
        <f t="shared" si="100"/>
        <v>33604</v>
      </c>
      <c r="G2124" t="s">
        <v>6977</v>
      </c>
      <c r="H2124">
        <f t="shared" si="101"/>
        <v>5.4</v>
      </c>
      <c r="I2124">
        <v>5.4</v>
      </c>
      <c r="J2124">
        <v>10000</v>
      </c>
      <c r="K2124" t="s">
        <v>6978</v>
      </c>
      <c r="L2124" t="s">
        <v>5935</v>
      </c>
      <c r="M2124" t="s">
        <v>6979</v>
      </c>
      <c r="N2124" t="s">
        <v>15</v>
      </c>
      <c r="O2124">
        <v>8000000</v>
      </c>
      <c r="P2124">
        <v>3560469</v>
      </c>
      <c r="Q2124">
        <f>_xlfn.XLOOKUP(E2124,CPI!A:A,CPI!B:B)</f>
        <v>140.30000000000001</v>
      </c>
      <c r="R2124" s="12">
        <f>P2124*(CPI!$B$112/Movie!Q2124)</f>
        <v>7732536.7377049178</v>
      </c>
      <c r="S2124" t="s">
        <v>6980</v>
      </c>
      <c r="T2124">
        <v>84</v>
      </c>
    </row>
    <row r="2125" spans="1:20" x14ac:dyDescent="0.3">
      <c r="A2125" t="s">
        <v>6981</v>
      </c>
      <c r="B2125" t="str">
        <f t="shared" si="99"/>
        <v>PG-13</v>
      </c>
      <c r="C2125" t="s">
        <v>1984</v>
      </c>
      <c r="D2125" t="s">
        <v>10</v>
      </c>
      <c r="E2125">
        <v>1992</v>
      </c>
      <c r="F2125" s="22">
        <f t="shared" si="100"/>
        <v>33604</v>
      </c>
      <c r="G2125" t="s">
        <v>6982</v>
      </c>
      <c r="H2125">
        <f t="shared" si="101"/>
        <v>5.0999999999999996</v>
      </c>
      <c r="I2125">
        <v>5.0999999999999996</v>
      </c>
      <c r="J2125">
        <v>31000</v>
      </c>
      <c r="K2125" t="s">
        <v>1112</v>
      </c>
      <c r="L2125" t="s">
        <v>1274</v>
      </c>
      <c r="M2125" t="s">
        <v>82</v>
      </c>
      <c r="N2125" t="s">
        <v>15</v>
      </c>
      <c r="O2125">
        <v>43000000</v>
      </c>
      <c r="P2125">
        <v>23278931</v>
      </c>
      <c r="Q2125">
        <f>_xlfn.XLOOKUP(E2125,CPI!A:A,CPI!B:B)</f>
        <v>140.30000000000001</v>
      </c>
      <c r="R2125" s="12">
        <f>P2125*(CPI!$B$112/Movie!Q2125)</f>
        <v>50556594.980042763</v>
      </c>
      <c r="S2125" t="s">
        <v>6515</v>
      </c>
      <c r="T2125">
        <v>118</v>
      </c>
    </row>
    <row r="2126" spans="1:20" x14ac:dyDescent="0.3">
      <c r="A2126" t="s">
        <v>6983</v>
      </c>
      <c r="B2126" t="str">
        <f t="shared" si="99"/>
        <v>R</v>
      </c>
      <c r="C2126" t="s">
        <v>1</v>
      </c>
      <c r="D2126" t="s">
        <v>89</v>
      </c>
      <c r="E2126">
        <v>1992</v>
      </c>
      <c r="F2126" s="22">
        <f t="shared" si="100"/>
        <v>33604</v>
      </c>
      <c r="G2126" t="s">
        <v>6984</v>
      </c>
      <c r="H2126">
        <f t="shared" si="101"/>
        <v>6.8</v>
      </c>
      <c r="I2126">
        <v>6.8</v>
      </c>
      <c r="J2126">
        <v>38000</v>
      </c>
      <c r="K2126" t="s">
        <v>6985</v>
      </c>
      <c r="L2126" t="s">
        <v>6985</v>
      </c>
      <c r="M2126" t="s">
        <v>6986</v>
      </c>
      <c r="N2126" t="s">
        <v>233</v>
      </c>
      <c r="P2126">
        <v>175340</v>
      </c>
      <c r="Q2126">
        <f>_xlfn.XLOOKUP(E2126,CPI!A:A,CPI!B:B)</f>
        <v>140.30000000000001</v>
      </c>
      <c r="R2126" s="12">
        <f>P2126*(CPI!$B$112/Movie!Q2126)</f>
        <v>380798.98788310762</v>
      </c>
      <c r="S2126" t="s">
        <v>6987</v>
      </c>
      <c r="T2126">
        <v>94</v>
      </c>
    </row>
    <row r="2127" spans="1:20" x14ac:dyDescent="0.3">
      <c r="A2127" t="s">
        <v>6988</v>
      </c>
      <c r="B2127" t="str">
        <f t="shared" si="99"/>
        <v>PG-13</v>
      </c>
      <c r="C2127" t="s">
        <v>1984</v>
      </c>
      <c r="D2127" t="s">
        <v>10</v>
      </c>
      <c r="E2127">
        <v>1992</v>
      </c>
      <c r="F2127" s="22">
        <f t="shared" si="100"/>
        <v>33604</v>
      </c>
      <c r="G2127" t="s">
        <v>6813</v>
      </c>
      <c r="H2127">
        <f t="shared" si="101"/>
        <v>6.5</v>
      </c>
      <c r="I2127">
        <v>6.5</v>
      </c>
      <c r="J2127">
        <v>29000</v>
      </c>
      <c r="K2127" t="s">
        <v>975</v>
      </c>
      <c r="L2127" t="s">
        <v>6989</v>
      </c>
      <c r="M2127" t="s">
        <v>1360</v>
      </c>
      <c r="N2127" t="s">
        <v>7</v>
      </c>
      <c r="O2127">
        <v>47000000</v>
      </c>
      <c r="P2127">
        <v>7191399</v>
      </c>
      <c r="Q2127">
        <f>_xlfn.XLOOKUP(E2127,CPI!A:A,CPI!B:B)</f>
        <v>140.30000000000001</v>
      </c>
      <c r="R2127" s="12">
        <f>P2127*(CPI!$B$112/Movie!Q2127)</f>
        <v>15618098.897362793</v>
      </c>
      <c r="S2127" t="s">
        <v>536</v>
      </c>
      <c r="T2127">
        <v>154</v>
      </c>
    </row>
    <row r="2128" spans="1:20" x14ac:dyDescent="0.3">
      <c r="A2128" t="s">
        <v>6990</v>
      </c>
      <c r="B2128" t="str">
        <f t="shared" si="99"/>
        <v>PG</v>
      </c>
      <c r="C2128" t="s">
        <v>18</v>
      </c>
      <c r="D2128" t="s">
        <v>2</v>
      </c>
      <c r="E2128">
        <v>1992</v>
      </c>
      <c r="F2128" s="22">
        <f t="shared" si="100"/>
        <v>33604</v>
      </c>
      <c r="G2128" t="s">
        <v>6991</v>
      </c>
      <c r="H2128">
        <f t="shared" si="101"/>
        <v>7</v>
      </c>
      <c r="I2128">
        <v>7</v>
      </c>
      <c r="J2128">
        <v>4100</v>
      </c>
      <c r="K2128" t="s">
        <v>2921</v>
      </c>
      <c r="L2128" t="s">
        <v>6992</v>
      </c>
      <c r="M2128" t="s">
        <v>6993</v>
      </c>
      <c r="N2128" t="s">
        <v>15</v>
      </c>
      <c r="O2128">
        <v>10000000</v>
      </c>
      <c r="P2128">
        <v>15164458</v>
      </c>
      <c r="Q2128">
        <f>_xlfn.XLOOKUP(E2128,CPI!A:A,CPI!B:B)</f>
        <v>140.30000000000001</v>
      </c>
      <c r="R2128" s="12">
        <f>P2128*(CPI!$B$112/Movie!Q2128)</f>
        <v>32933787.260156803</v>
      </c>
      <c r="S2128" t="s">
        <v>8</v>
      </c>
      <c r="T2128">
        <v>112</v>
      </c>
    </row>
    <row r="2129" spans="1:20" x14ac:dyDescent="0.3">
      <c r="A2129" t="s">
        <v>6994</v>
      </c>
      <c r="B2129" t="str">
        <f t="shared" si="99"/>
        <v>R</v>
      </c>
      <c r="C2129" t="s">
        <v>1</v>
      </c>
      <c r="D2129" t="s">
        <v>26</v>
      </c>
      <c r="E2129">
        <v>1992</v>
      </c>
      <c r="F2129" s="22">
        <f t="shared" si="100"/>
        <v>33604</v>
      </c>
      <c r="G2129" t="s">
        <v>6781</v>
      </c>
      <c r="H2129">
        <f t="shared" si="101"/>
        <v>5.5</v>
      </c>
      <c r="I2129">
        <v>5.5</v>
      </c>
      <c r="J2129">
        <v>27000</v>
      </c>
      <c r="K2129" t="s">
        <v>5770</v>
      </c>
      <c r="L2129" t="s">
        <v>6995</v>
      </c>
      <c r="M2129" t="s">
        <v>1470</v>
      </c>
      <c r="N2129" t="s">
        <v>15</v>
      </c>
      <c r="O2129">
        <v>42000000</v>
      </c>
      <c r="P2129">
        <v>131052444</v>
      </c>
      <c r="Q2129">
        <f>_xlfn.XLOOKUP(E2129,CPI!A:A,CPI!B:B)</f>
        <v>140.30000000000001</v>
      </c>
      <c r="R2129" s="12">
        <f>P2129*(CPI!$B$112/Movie!Q2129)</f>
        <v>284616391.21026373</v>
      </c>
      <c r="S2129" t="s">
        <v>29</v>
      </c>
      <c r="T2129">
        <v>117</v>
      </c>
    </row>
    <row r="2130" spans="1:20" x14ac:dyDescent="0.3">
      <c r="A2130" t="s">
        <v>6996</v>
      </c>
      <c r="B2130" t="str">
        <f t="shared" si="99"/>
        <v>PG-13</v>
      </c>
      <c r="C2130" t="s">
        <v>1984</v>
      </c>
      <c r="D2130" t="s">
        <v>2</v>
      </c>
      <c r="E2130">
        <v>1992</v>
      </c>
      <c r="F2130" s="22">
        <f t="shared" si="100"/>
        <v>33604</v>
      </c>
      <c r="G2130" t="s">
        <v>6885</v>
      </c>
      <c r="H2130">
        <f t="shared" si="101"/>
        <v>7.2</v>
      </c>
      <c r="I2130">
        <v>7.2</v>
      </c>
      <c r="J2130">
        <v>9500</v>
      </c>
      <c r="K2130" t="s">
        <v>754</v>
      </c>
      <c r="L2130" t="s">
        <v>6997</v>
      </c>
      <c r="M2130" t="s">
        <v>4017</v>
      </c>
      <c r="N2130" t="s">
        <v>233</v>
      </c>
      <c r="O2130">
        <v>18000000</v>
      </c>
      <c r="P2130">
        <v>2827107</v>
      </c>
      <c r="Q2130">
        <f>_xlfn.XLOOKUP(E2130,CPI!A:A,CPI!B:B)</f>
        <v>140.30000000000001</v>
      </c>
      <c r="R2130" s="12">
        <f>P2130*(CPI!$B$112/Movie!Q2130)</f>
        <v>6139839.6500356374</v>
      </c>
      <c r="S2130" t="s">
        <v>6998</v>
      </c>
      <c r="T2130">
        <v>127</v>
      </c>
    </row>
    <row r="2131" spans="1:20" x14ac:dyDescent="0.3">
      <c r="A2131" t="s">
        <v>6999</v>
      </c>
      <c r="B2131" t="str">
        <f t="shared" si="99"/>
        <v>R</v>
      </c>
      <c r="C2131" t="s">
        <v>1</v>
      </c>
      <c r="D2131" t="s">
        <v>26</v>
      </c>
      <c r="E2131">
        <v>1992</v>
      </c>
      <c r="F2131" s="22">
        <f t="shared" si="100"/>
        <v>33604</v>
      </c>
      <c r="G2131" t="s">
        <v>6991</v>
      </c>
      <c r="H2131">
        <f t="shared" si="101"/>
        <v>5.2</v>
      </c>
      <c r="I2131">
        <v>5.2</v>
      </c>
      <c r="J2131">
        <v>5900</v>
      </c>
      <c r="K2131" t="s">
        <v>7000</v>
      </c>
      <c r="L2131" t="s">
        <v>7000</v>
      </c>
      <c r="M2131" t="s">
        <v>7001</v>
      </c>
      <c r="N2131" t="s">
        <v>15</v>
      </c>
      <c r="P2131">
        <v>8403433</v>
      </c>
      <c r="Q2131">
        <f>_xlfn.XLOOKUP(E2131,CPI!A:A,CPI!B:B)</f>
        <v>140.30000000000001</v>
      </c>
      <c r="R2131" s="12">
        <f>P2131*(CPI!$B$112/Movie!Q2131)</f>
        <v>18250363.756949391</v>
      </c>
      <c r="S2131" t="s">
        <v>7002</v>
      </c>
      <c r="T2131">
        <v>95</v>
      </c>
    </row>
    <row r="2132" spans="1:20" x14ac:dyDescent="0.3">
      <c r="A2132" t="s">
        <v>7003</v>
      </c>
      <c r="B2132" t="str">
        <f t="shared" si="99"/>
        <v>PG</v>
      </c>
      <c r="C2132" t="s">
        <v>18</v>
      </c>
      <c r="D2132" t="s">
        <v>19</v>
      </c>
      <c r="E2132">
        <v>1992</v>
      </c>
      <c r="F2132" s="22">
        <f t="shared" si="100"/>
        <v>33604</v>
      </c>
      <c r="G2132" t="s">
        <v>7004</v>
      </c>
      <c r="H2132">
        <f t="shared" si="101"/>
        <v>5.0999999999999996</v>
      </c>
      <c r="I2132">
        <v>5.0999999999999996</v>
      </c>
      <c r="J2132">
        <v>8000</v>
      </c>
      <c r="K2132" t="s">
        <v>4872</v>
      </c>
      <c r="L2132" t="s">
        <v>7005</v>
      </c>
      <c r="M2132" t="s">
        <v>312</v>
      </c>
      <c r="N2132" t="s">
        <v>15</v>
      </c>
      <c r="P2132">
        <v>17180393</v>
      </c>
      <c r="Q2132">
        <f>_xlfn.XLOOKUP(E2132,CPI!A:A,CPI!B:B)</f>
        <v>140.30000000000001</v>
      </c>
      <c r="R2132" s="12">
        <f>P2132*(CPI!$B$112/Movie!Q2132)</f>
        <v>37311944.027797572</v>
      </c>
      <c r="S2132" t="s">
        <v>7006</v>
      </c>
      <c r="T2132">
        <v>101</v>
      </c>
    </row>
    <row r="2133" spans="1:20" x14ac:dyDescent="0.3">
      <c r="A2133" t="s">
        <v>7007</v>
      </c>
      <c r="B2133" t="str">
        <f t="shared" si="99"/>
        <v>PG-13</v>
      </c>
      <c r="C2133" t="s">
        <v>1984</v>
      </c>
      <c r="D2133" t="s">
        <v>10</v>
      </c>
      <c r="E2133">
        <v>1992</v>
      </c>
      <c r="F2133" s="22">
        <f t="shared" si="100"/>
        <v>33604</v>
      </c>
      <c r="G2133" t="s">
        <v>7008</v>
      </c>
      <c r="H2133">
        <f t="shared" si="101"/>
        <v>6</v>
      </c>
      <c r="I2133">
        <v>6</v>
      </c>
      <c r="J2133">
        <v>22000</v>
      </c>
      <c r="K2133" t="s">
        <v>2896</v>
      </c>
      <c r="L2133" t="s">
        <v>5067</v>
      </c>
      <c r="M2133" t="s">
        <v>554</v>
      </c>
      <c r="N2133" t="s">
        <v>15</v>
      </c>
      <c r="O2133">
        <v>40000000</v>
      </c>
      <c r="P2133">
        <v>45500797</v>
      </c>
      <c r="Q2133">
        <f>_xlfn.XLOOKUP(E2133,CPI!A:A,CPI!B:B)</f>
        <v>140.30000000000001</v>
      </c>
      <c r="R2133" s="12">
        <f>P2133*(CPI!$B$112/Movie!Q2133)</f>
        <v>98817482.864575908</v>
      </c>
      <c r="S2133" t="s">
        <v>5705</v>
      </c>
      <c r="T2133">
        <v>106</v>
      </c>
    </row>
    <row r="2134" spans="1:20" x14ac:dyDescent="0.3">
      <c r="A2134" t="s">
        <v>7009</v>
      </c>
      <c r="B2134" t="str">
        <f t="shared" si="99"/>
        <v>PG-13</v>
      </c>
      <c r="C2134" t="s">
        <v>1984</v>
      </c>
      <c r="D2134" t="s">
        <v>26</v>
      </c>
      <c r="E2134">
        <v>1992</v>
      </c>
      <c r="F2134" s="22">
        <f t="shared" si="100"/>
        <v>33604</v>
      </c>
      <c r="G2134" t="s">
        <v>6832</v>
      </c>
      <c r="H2134">
        <f t="shared" si="101"/>
        <v>5.8</v>
      </c>
      <c r="I2134">
        <v>5.8</v>
      </c>
      <c r="J2134">
        <v>17000</v>
      </c>
      <c r="K2134" t="s">
        <v>2473</v>
      </c>
      <c r="L2134" t="s">
        <v>2473</v>
      </c>
      <c r="M2134" t="s">
        <v>544</v>
      </c>
      <c r="N2134" t="s">
        <v>15</v>
      </c>
      <c r="O2134">
        <v>25000000</v>
      </c>
      <c r="P2134">
        <v>35208854</v>
      </c>
      <c r="Q2134">
        <f>_xlfn.XLOOKUP(E2134,CPI!A:A,CPI!B:B)</f>
        <v>140.30000000000001</v>
      </c>
      <c r="R2134" s="12">
        <f>P2134*(CPI!$B$112/Movie!Q2134)</f>
        <v>76465700.73984319</v>
      </c>
      <c r="S2134" t="s">
        <v>5093</v>
      </c>
      <c r="T2134">
        <v>96</v>
      </c>
    </row>
    <row r="2135" spans="1:20" x14ac:dyDescent="0.3">
      <c r="A2135" t="s">
        <v>7010</v>
      </c>
      <c r="B2135" t="str">
        <f t="shared" si="99"/>
        <v>R</v>
      </c>
      <c r="C2135" t="s">
        <v>1</v>
      </c>
      <c r="D2135" t="s">
        <v>89</v>
      </c>
      <c r="E2135">
        <v>1992</v>
      </c>
      <c r="F2135" s="22">
        <f t="shared" si="100"/>
        <v>33604</v>
      </c>
      <c r="G2135" t="s">
        <v>6339</v>
      </c>
      <c r="H2135">
        <f t="shared" si="101"/>
        <v>6.8</v>
      </c>
      <c r="I2135">
        <v>6.8</v>
      </c>
      <c r="J2135">
        <v>15000</v>
      </c>
      <c r="K2135" t="s">
        <v>218</v>
      </c>
      <c r="L2135" t="s">
        <v>3407</v>
      </c>
      <c r="M2135" t="s">
        <v>2060</v>
      </c>
      <c r="N2135" t="s">
        <v>15</v>
      </c>
      <c r="O2135">
        <v>15000000</v>
      </c>
      <c r="P2135">
        <v>22660758</v>
      </c>
      <c r="Q2135">
        <f>_xlfn.XLOOKUP(E2135,CPI!A:A,CPI!B:B)</f>
        <v>140.30000000000001</v>
      </c>
      <c r="R2135" s="12">
        <f>P2135*(CPI!$B$112/Movie!Q2135)</f>
        <v>49214062.456165358</v>
      </c>
      <c r="S2135" t="s">
        <v>2085</v>
      </c>
      <c r="T2135">
        <v>119</v>
      </c>
    </row>
    <row r="2136" spans="1:20" x14ac:dyDescent="0.3">
      <c r="A2136" t="s">
        <v>7011</v>
      </c>
      <c r="B2136" t="str">
        <f t="shared" si="99"/>
        <v>PG-13</v>
      </c>
      <c r="C2136" t="s">
        <v>1984</v>
      </c>
      <c r="D2136" t="s">
        <v>19</v>
      </c>
      <c r="E2136">
        <v>1992</v>
      </c>
      <c r="F2136" s="22">
        <f t="shared" si="100"/>
        <v>33604</v>
      </c>
      <c r="G2136" t="s">
        <v>6958</v>
      </c>
      <c r="H2136">
        <f t="shared" si="101"/>
        <v>4.3</v>
      </c>
      <c r="I2136">
        <v>4.3</v>
      </c>
      <c r="J2136">
        <v>39000</v>
      </c>
      <c r="K2136" t="s">
        <v>912</v>
      </c>
      <c r="L2136" t="s">
        <v>7012</v>
      </c>
      <c r="M2136" t="s">
        <v>746</v>
      </c>
      <c r="N2136" t="s">
        <v>15</v>
      </c>
      <c r="O2136">
        <v>45000000</v>
      </c>
      <c r="P2136">
        <v>70611210</v>
      </c>
      <c r="Q2136">
        <f>_xlfn.XLOOKUP(E2136,CPI!A:A,CPI!B:B)</f>
        <v>140.30000000000001</v>
      </c>
      <c r="R2136" s="12">
        <f>P2136*(CPI!$B$112/Movie!Q2136)</f>
        <v>153351644.24091232</v>
      </c>
      <c r="S2136" t="s">
        <v>7013</v>
      </c>
      <c r="T2136">
        <v>87</v>
      </c>
    </row>
    <row r="2137" spans="1:20" x14ac:dyDescent="0.3">
      <c r="A2137" t="s">
        <v>7014</v>
      </c>
      <c r="B2137" t="str">
        <f t="shared" si="99"/>
        <v>R</v>
      </c>
      <c r="C2137" t="s">
        <v>1</v>
      </c>
      <c r="D2137" t="s">
        <v>19</v>
      </c>
      <c r="E2137">
        <v>1992</v>
      </c>
      <c r="F2137" s="22">
        <f t="shared" si="100"/>
        <v>33604</v>
      </c>
      <c r="G2137" t="s">
        <v>6769</v>
      </c>
      <c r="H2137">
        <f t="shared" si="101"/>
        <v>6.2</v>
      </c>
      <c r="I2137">
        <v>6.2</v>
      </c>
      <c r="J2137">
        <v>9500</v>
      </c>
      <c r="K2137" t="s">
        <v>43</v>
      </c>
      <c r="L2137" t="s">
        <v>7015</v>
      </c>
      <c r="M2137" t="s">
        <v>5725</v>
      </c>
      <c r="N2137" t="s">
        <v>15</v>
      </c>
      <c r="O2137">
        <v>20000000</v>
      </c>
      <c r="P2137">
        <v>4943279</v>
      </c>
      <c r="Q2137">
        <f>_xlfn.XLOOKUP(E2137,CPI!A:A,CPI!B:B)</f>
        <v>140.30000000000001</v>
      </c>
      <c r="R2137" s="12">
        <f>P2137*(CPI!$B$112/Movie!Q2137)</f>
        <v>10735688.605131859</v>
      </c>
      <c r="S2137" t="s">
        <v>8</v>
      </c>
      <c r="T2137">
        <v>112</v>
      </c>
    </row>
    <row r="2138" spans="1:20" x14ac:dyDescent="0.3">
      <c r="A2138" t="s">
        <v>7016</v>
      </c>
      <c r="B2138" t="str">
        <f t="shared" si="99"/>
        <v>R</v>
      </c>
      <c r="C2138" t="s">
        <v>1</v>
      </c>
      <c r="D2138" t="s">
        <v>89</v>
      </c>
      <c r="E2138">
        <v>1992</v>
      </c>
      <c r="F2138" s="22">
        <f t="shared" si="100"/>
        <v>33604</v>
      </c>
      <c r="G2138" t="s">
        <v>7017</v>
      </c>
      <c r="H2138">
        <f t="shared" si="101"/>
        <v>6.3</v>
      </c>
      <c r="I2138">
        <v>6.3</v>
      </c>
      <c r="J2138">
        <v>15000</v>
      </c>
      <c r="K2138" t="s">
        <v>1848</v>
      </c>
      <c r="L2138" t="s">
        <v>7018</v>
      </c>
      <c r="M2138" t="s">
        <v>492</v>
      </c>
      <c r="N2138" t="s">
        <v>2093</v>
      </c>
      <c r="P2138">
        <v>57138719</v>
      </c>
      <c r="Q2138">
        <f>_xlfn.XLOOKUP(E2138,CPI!A:A,CPI!B:B)</f>
        <v>140.30000000000001</v>
      </c>
      <c r="R2138" s="12">
        <f>P2138*(CPI!$B$112/Movie!Q2138)</f>
        <v>124092428.22024234</v>
      </c>
      <c r="S2138" t="s">
        <v>6194</v>
      </c>
      <c r="T2138">
        <v>111</v>
      </c>
    </row>
    <row r="2139" spans="1:20" x14ac:dyDescent="0.3">
      <c r="A2139" t="s">
        <v>7019</v>
      </c>
      <c r="B2139" t="str">
        <f t="shared" si="99"/>
        <v>PG-13</v>
      </c>
      <c r="C2139" t="s">
        <v>1984</v>
      </c>
      <c r="D2139" t="s">
        <v>48</v>
      </c>
      <c r="E2139">
        <v>1992</v>
      </c>
      <c r="F2139" s="22">
        <f t="shared" si="100"/>
        <v>33604</v>
      </c>
      <c r="G2139" t="s">
        <v>6951</v>
      </c>
      <c r="H2139">
        <f t="shared" si="101"/>
        <v>7.3</v>
      </c>
      <c r="I2139">
        <v>7.3</v>
      </c>
      <c r="J2139">
        <v>21000</v>
      </c>
      <c r="K2139" t="s">
        <v>518</v>
      </c>
      <c r="L2139" t="s">
        <v>518</v>
      </c>
      <c r="M2139" t="s">
        <v>1009</v>
      </c>
      <c r="N2139" t="s">
        <v>15</v>
      </c>
      <c r="O2139">
        <v>30000000</v>
      </c>
      <c r="P2139">
        <v>7286388</v>
      </c>
      <c r="Q2139">
        <f>_xlfn.XLOOKUP(E2139,CPI!A:A,CPI!B:B)</f>
        <v>140.30000000000001</v>
      </c>
      <c r="R2139" s="12">
        <f>P2139*(CPI!$B$112/Movie!Q2139)</f>
        <v>15824393.610833926</v>
      </c>
      <c r="S2139" t="s">
        <v>46</v>
      </c>
      <c r="T2139">
        <v>129</v>
      </c>
    </row>
    <row r="2140" spans="1:20" x14ac:dyDescent="0.3">
      <c r="A2140" t="s">
        <v>7020</v>
      </c>
      <c r="B2140" t="str">
        <f t="shared" si="99"/>
        <v>R</v>
      </c>
      <c r="C2140" t="s">
        <v>1</v>
      </c>
      <c r="D2140" t="s">
        <v>2</v>
      </c>
      <c r="E2140">
        <v>1992</v>
      </c>
      <c r="F2140" s="22">
        <f t="shared" si="100"/>
        <v>33604</v>
      </c>
      <c r="G2140" t="s">
        <v>7008</v>
      </c>
      <c r="H2140">
        <f t="shared" si="101"/>
        <v>5.9</v>
      </c>
      <c r="I2140">
        <v>5.9</v>
      </c>
      <c r="J2140">
        <v>14000</v>
      </c>
      <c r="K2140" t="s">
        <v>4085</v>
      </c>
      <c r="L2140" t="s">
        <v>7021</v>
      </c>
      <c r="M2140" t="s">
        <v>169</v>
      </c>
      <c r="N2140" t="s">
        <v>15</v>
      </c>
      <c r="O2140">
        <v>32000000</v>
      </c>
      <c r="P2140">
        <v>28590665</v>
      </c>
      <c r="Q2140">
        <f>_xlfn.XLOOKUP(E2140,CPI!A:A,CPI!B:B)</f>
        <v>140.30000000000001</v>
      </c>
      <c r="R2140" s="12">
        <f>P2140*(CPI!$B$112/Movie!Q2140)</f>
        <v>62092484.857448317</v>
      </c>
      <c r="S2140" t="s">
        <v>8</v>
      </c>
      <c r="T2140">
        <v>124</v>
      </c>
    </row>
    <row r="2141" spans="1:20" x14ac:dyDescent="0.3">
      <c r="A2141" t="s">
        <v>7022</v>
      </c>
      <c r="B2141" t="str">
        <f t="shared" si="99"/>
        <v>R</v>
      </c>
      <c r="C2141" t="s">
        <v>1</v>
      </c>
      <c r="D2141" t="s">
        <v>89</v>
      </c>
      <c r="E2141">
        <v>1992</v>
      </c>
      <c r="F2141" s="22">
        <f t="shared" si="100"/>
        <v>33604</v>
      </c>
      <c r="G2141" t="s">
        <v>6438</v>
      </c>
      <c r="H2141">
        <f t="shared" si="101"/>
        <v>7.1</v>
      </c>
      <c r="I2141">
        <v>7.1</v>
      </c>
      <c r="J2141">
        <v>11000</v>
      </c>
      <c r="K2141" t="s">
        <v>7023</v>
      </c>
      <c r="L2141" t="s">
        <v>7024</v>
      </c>
      <c r="M2141" t="s">
        <v>4374</v>
      </c>
      <c r="N2141" t="s">
        <v>15</v>
      </c>
      <c r="P2141">
        <v>1543112</v>
      </c>
      <c r="Q2141">
        <f>_xlfn.XLOOKUP(E2141,CPI!A:A,CPI!B:B)</f>
        <v>140.30000000000001</v>
      </c>
      <c r="R2141" s="12">
        <f>P2141*(CPI!$B$112/Movie!Q2141)</f>
        <v>3351291.7063435493</v>
      </c>
      <c r="S2141" t="s">
        <v>6502</v>
      </c>
      <c r="T2141">
        <v>105</v>
      </c>
    </row>
    <row r="2142" spans="1:20" x14ac:dyDescent="0.3">
      <c r="A2142" t="s">
        <v>7025</v>
      </c>
      <c r="B2142" t="str">
        <f t="shared" si="99"/>
        <v>PG</v>
      </c>
      <c r="C2142" t="s">
        <v>18</v>
      </c>
      <c r="D2142" t="s">
        <v>10</v>
      </c>
      <c r="E2142">
        <v>1992</v>
      </c>
      <c r="F2142" s="22">
        <f t="shared" si="100"/>
        <v>33604</v>
      </c>
      <c r="G2142" t="s">
        <v>6817</v>
      </c>
      <c r="H2142">
        <f t="shared" si="101"/>
        <v>6.2</v>
      </c>
      <c r="I2142">
        <v>6.2</v>
      </c>
      <c r="J2142">
        <v>11000</v>
      </c>
      <c r="K2142" t="s">
        <v>692</v>
      </c>
      <c r="L2142" t="s">
        <v>7026</v>
      </c>
      <c r="M2142" t="s">
        <v>368</v>
      </c>
      <c r="N2142" t="s">
        <v>15</v>
      </c>
      <c r="O2142">
        <v>25000000</v>
      </c>
      <c r="P2142">
        <v>10736401</v>
      </c>
      <c r="Q2142">
        <f>_xlfn.XLOOKUP(E2142,CPI!A:A,CPI!B:B)</f>
        <v>140.30000000000001</v>
      </c>
      <c r="R2142" s="12">
        <f>P2142*(CPI!$B$112/Movie!Q2142)</f>
        <v>23317044.794725586</v>
      </c>
      <c r="S2142" t="s">
        <v>4515</v>
      </c>
      <c r="T2142">
        <v>88</v>
      </c>
    </row>
    <row r="2143" spans="1:20" x14ac:dyDescent="0.3">
      <c r="A2143" t="s">
        <v>7027</v>
      </c>
      <c r="B2143" t="str">
        <f t="shared" si="99"/>
        <v>R</v>
      </c>
      <c r="C2143" t="s">
        <v>1</v>
      </c>
      <c r="D2143" t="s">
        <v>89</v>
      </c>
      <c r="E2143">
        <v>1992</v>
      </c>
      <c r="F2143" s="22">
        <f t="shared" si="100"/>
        <v>33604</v>
      </c>
      <c r="G2143" t="s">
        <v>6764</v>
      </c>
      <c r="H2143">
        <f t="shared" si="101"/>
        <v>5.7</v>
      </c>
      <c r="I2143">
        <v>5.7</v>
      </c>
      <c r="J2143">
        <v>7000</v>
      </c>
      <c r="K2143" t="s">
        <v>917</v>
      </c>
      <c r="L2143" t="s">
        <v>4936</v>
      </c>
      <c r="M2143" t="s">
        <v>1713</v>
      </c>
      <c r="N2143" t="s">
        <v>15</v>
      </c>
      <c r="O2143">
        <v>18000000</v>
      </c>
      <c r="P2143">
        <v>21591728</v>
      </c>
      <c r="Q2143">
        <f>_xlfn.XLOOKUP(E2143,CPI!A:A,CPI!B:B)</f>
        <v>140.30000000000001</v>
      </c>
      <c r="R2143" s="12">
        <f>P2143*(CPI!$B$112/Movie!Q2143)</f>
        <v>46892370.075552382</v>
      </c>
      <c r="S2143" t="s">
        <v>5705</v>
      </c>
      <c r="T2143">
        <v>99</v>
      </c>
    </row>
    <row r="2144" spans="1:20" x14ac:dyDescent="0.3">
      <c r="A2144" t="s">
        <v>7028</v>
      </c>
      <c r="B2144" t="str">
        <f t="shared" si="99"/>
        <v>R</v>
      </c>
      <c r="C2144" t="s">
        <v>1</v>
      </c>
      <c r="D2144" t="s">
        <v>19</v>
      </c>
      <c r="E2144">
        <v>1992</v>
      </c>
      <c r="F2144" s="22">
        <f t="shared" si="100"/>
        <v>33604</v>
      </c>
      <c r="G2144" t="s">
        <v>7029</v>
      </c>
      <c r="H2144">
        <f t="shared" si="101"/>
        <v>5.9</v>
      </c>
      <c r="I2144">
        <v>5.9</v>
      </c>
      <c r="J2144">
        <v>28000</v>
      </c>
      <c r="K2144" t="s">
        <v>2693</v>
      </c>
      <c r="L2144" t="s">
        <v>7030</v>
      </c>
      <c r="M2144" t="s">
        <v>2204</v>
      </c>
      <c r="N2144" t="s">
        <v>233</v>
      </c>
      <c r="O2144">
        <v>8000000</v>
      </c>
      <c r="P2144">
        <v>6739141</v>
      </c>
      <c r="Q2144">
        <f>_xlfn.XLOOKUP(E2144,CPI!A:A,CPI!B:B)</f>
        <v>140.30000000000001</v>
      </c>
      <c r="R2144" s="12">
        <f>P2144*(CPI!$B$112/Movie!Q2144)</f>
        <v>14635896.384176763</v>
      </c>
      <c r="S2144" t="s">
        <v>5167</v>
      </c>
      <c r="T2144">
        <v>95</v>
      </c>
    </row>
    <row r="2145" spans="1:20" x14ac:dyDescent="0.3">
      <c r="A2145" t="s">
        <v>7031</v>
      </c>
      <c r="B2145" t="str">
        <f t="shared" si="99"/>
        <v>PG</v>
      </c>
      <c r="C2145" t="s">
        <v>18</v>
      </c>
      <c r="D2145" t="s">
        <v>26</v>
      </c>
      <c r="E2145">
        <v>1992</v>
      </c>
      <c r="F2145" s="22">
        <f t="shared" si="100"/>
        <v>33604</v>
      </c>
      <c r="G2145" t="s">
        <v>6877</v>
      </c>
      <c r="H2145">
        <f t="shared" si="101"/>
        <v>5.9</v>
      </c>
      <c r="I2145">
        <v>5.9</v>
      </c>
      <c r="J2145">
        <v>4100</v>
      </c>
      <c r="K2145" t="s">
        <v>7032</v>
      </c>
      <c r="L2145" t="s">
        <v>7033</v>
      </c>
      <c r="M2145" t="s">
        <v>1842</v>
      </c>
      <c r="N2145" t="s">
        <v>15</v>
      </c>
      <c r="O2145">
        <v>18000000</v>
      </c>
      <c r="P2145">
        <v>8669847</v>
      </c>
      <c r="Q2145">
        <f>_xlfn.XLOOKUP(E2145,CPI!A:A,CPI!B:B)</f>
        <v>140.30000000000001</v>
      </c>
      <c r="R2145" s="12">
        <f>P2145*(CPI!$B$112/Movie!Q2145)</f>
        <v>18828954.96008553</v>
      </c>
      <c r="S2145" t="s">
        <v>7034</v>
      </c>
      <c r="T2145">
        <v>94</v>
      </c>
    </row>
    <row r="2146" spans="1:20" x14ac:dyDescent="0.3">
      <c r="A2146" t="s">
        <v>7035</v>
      </c>
      <c r="B2146" t="str">
        <f t="shared" si="99"/>
        <v>PG</v>
      </c>
      <c r="C2146" t="s">
        <v>18</v>
      </c>
      <c r="D2146" t="s">
        <v>10</v>
      </c>
      <c r="E2146">
        <v>1992</v>
      </c>
      <c r="F2146" s="22">
        <f t="shared" si="100"/>
        <v>33604</v>
      </c>
      <c r="G2146" t="s">
        <v>7036</v>
      </c>
      <c r="H2146">
        <f t="shared" si="101"/>
        <v>5.4</v>
      </c>
      <c r="I2146">
        <v>5.4</v>
      </c>
      <c r="J2146">
        <v>4400</v>
      </c>
      <c r="K2146" t="s">
        <v>4627</v>
      </c>
      <c r="L2146" t="s">
        <v>5059</v>
      </c>
      <c r="M2146" t="s">
        <v>2300</v>
      </c>
      <c r="N2146" t="s">
        <v>15</v>
      </c>
      <c r="O2146">
        <v>14000000</v>
      </c>
      <c r="P2146">
        <v>2034470</v>
      </c>
      <c r="Q2146">
        <f>_xlfn.XLOOKUP(E2146,CPI!A:A,CPI!B:B)</f>
        <v>140.30000000000001</v>
      </c>
      <c r="R2146" s="12">
        <f>P2146*(CPI!$B$112/Movie!Q2146)</f>
        <v>4418410.6129722018</v>
      </c>
      <c r="S2146" t="s">
        <v>4127</v>
      </c>
      <c r="T2146">
        <v>88</v>
      </c>
    </row>
    <row r="2147" spans="1:20" x14ac:dyDescent="0.3">
      <c r="A2147" t="s">
        <v>7037</v>
      </c>
      <c r="B2147" t="str">
        <f t="shared" si="99"/>
        <v>R</v>
      </c>
      <c r="C2147" t="s">
        <v>1</v>
      </c>
      <c r="D2147" t="s">
        <v>19</v>
      </c>
      <c r="E2147">
        <v>1992</v>
      </c>
      <c r="F2147" s="22">
        <f t="shared" si="100"/>
        <v>33604</v>
      </c>
      <c r="G2147" t="s">
        <v>7038</v>
      </c>
      <c r="H2147">
        <f t="shared" si="101"/>
        <v>6.9</v>
      </c>
      <c r="I2147">
        <v>6.9</v>
      </c>
      <c r="J2147">
        <v>20000</v>
      </c>
      <c r="K2147" t="s">
        <v>7039</v>
      </c>
      <c r="L2147" t="s">
        <v>7040</v>
      </c>
      <c r="M2147" t="s">
        <v>2736</v>
      </c>
      <c r="N2147" t="s">
        <v>476</v>
      </c>
      <c r="O2147">
        <v>900000</v>
      </c>
      <c r="P2147">
        <v>16270600</v>
      </c>
      <c r="Q2147">
        <f>_xlfn.XLOOKUP(E2147,CPI!A:A,CPI!B:B)</f>
        <v>140.30000000000001</v>
      </c>
      <c r="R2147" s="12">
        <f>P2147*(CPI!$B$112/Movie!Q2147)</f>
        <v>35336078.545972914</v>
      </c>
      <c r="S2147" t="s">
        <v>539</v>
      </c>
      <c r="T2147">
        <v>91</v>
      </c>
    </row>
    <row r="2148" spans="1:20" x14ac:dyDescent="0.3">
      <c r="A2148" t="s">
        <v>7041</v>
      </c>
      <c r="B2148" t="str">
        <f t="shared" si="99"/>
        <v>R</v>
      </c>
      <c r="C2148" t="s">
        <v>1</v>
      </c>
      <c r="D2148" t="s">
        <v>89</v>
      </c>
      <c r="E2148">
        <v>1992</v>
      </c>
      <c r="F2148" s="22">
        <f t="shared" si="100"/>
        <v>33604</v>
      </c>
      <c r="G2148" t="s">
        <v>4381</v>
      </c>
      <c r="H2148">
        <f t="shared" si="101"/>
        <v>6.3</v>
      </c>
      <c r="I2148">
        <v>6.3</v>
      </c>
      <c r="J2148">
        <v>16000</v>
      </c>
      <c r="K2148" t="s">
        <v>2141</v>
      </c>
      <c r="L2148" t="s">
        <v>2141</v>
      </c>
      <c r="M2148" t="s">
        <v>7042</v>
      </c>
      <c r="N2148" t="s">
        <v>180</v>
      </c>
      <c r="O2148">
        <v>20000000</v>
      </c>
      <c r="P2148">
        <v>11390479</v>
      </c>
      <c r="Q2148">
        <f>_xlfn.XLOOKUP(E2148,CPI!A:A,CPI!B:B)</f>
        <v>140.30000000000001</v>
      </c>
      <c r="R2148" s="12">
        <f>P2148*(CPI!$B$112/Movie!Q2148)</f>
        <v>24737554.891660724</v>
      </c>
      <c r="S2148" t="s">
        <v>29</v>
      </c>
      <c r="T2148">
        <v>124</v>
      </c>
    </row>
    <row r="2149" spans="1:20" x14ac:dyDescent="0.3">
      <c r="A2149" t="s">
        <v>7043</v>
      </c>
      <c r="B2149" t="str">
        <f t="shared" si="99"/>
        <v>PG-13</v>
      </c>
      <c r="C2149" t="s">
        <v>1984</v>
      </c>
      <c r="D2149" t="s">
        <v>375</v>
      </c>
      <c r="E2149">
        <v>1992</v>
      </c>
      <c r="F2149" s="22">
        <f t="shared" si="100"/>
        <v>33604</v>
      </c>
      <c r="G2149" t="s">
        <v>6804</v>
      </c>
      <c r="H2149">
        <f t="shared" si="101"/>
        <v>5.8</v>
      </c>
      <c r="I2149">
        <v>5.8</v>
      </c>
      <c r="J2149">
        <v>4900</v>
      </c>
      <c r="K2149" t="s">
        <v>7044</v>
      </c>
      <c r="L2149" t="s">
        <v>7045</v>
      </c>
      <c r="M2149" t="s">
        <v>7046</v>
      </c>
      <c r="N2149" t="s">
        <v>15</v>
      </c>
      <c r="P2149">
        <v>8442162</v>
      </c>
      <c r="Q2149">
        <f>_xlfn.XLOOKUP(E2149,CPI!A:A,CPI!B:B)</f>
        <v>140.30000000000001</v>
      </c>
      <c r="R2149" s="12">
        <f>P2149*(CPI!$B$112/Movie!Q2149)</f>
        <v>18334474.421952955</v>
      </c>
      <c r="S2149" t="s">
        <v>3784</v>
      </c>
      <c r="T2149">
        <v>72</v>
      </c>
    </row>
    <row r="2150" spans="1:20" x14ac:dyDescent="0.3">
      <c r="A2150" t="s">
        <v>7047</v>
      </c>
      <c r="B2150" t="str">
        <f t="shared" si="99"/>
        <v>PG-13</v>
      </c>
      <c r="C2150" t="s">
        <v>1984</v>
      </c>
      <c r="D2150" t="s">
        <v>26</v>
      </c>
      <c r="E2150">
        <v>1992</v>
      </c>
      <c r="F2150" s="22">
        <f t="shared" si="100"/>
        <v>33604</v>
      </c>
      <c r="G2150" t="s">
        <v>6110</v>
      </c>
      <c r="H2150">
        <f t="shared" si="101"/>
        <v>6</v>
      </c>
      <c r="I2150">
        <v>6</v>
      </c>
      <c r="J2150">
        <v>23000</v>
      </c>
      <c r="K2150" t="s">
        <v>111</v>
      </c>
      <c r="L2150" t="s">
        <v>7048</v>
      </c>
      <c r="M2150" t="s">
        <v>34</v>
      </c>
      <c r="N2150" t="s">
        <v>15</v>
      </c>
      <c r="O2150">
        <v>40000000</v>
      </c>
      <c r="P2150">
        <v>14358033</v>
      </c>
      <c r="Q2150">
        <f>_xlfn.XLOOKUP(E2150,CPI!A:A,CPI!B:B)</f>
        <v>140.30000000000001</v>
      </c>
      <c r="R2150" s="12">
        <f>P2150*(CPI!$B$112/Movie!Q2150)</f>
        <v>31182413.79258731</v>
      </c>
      <c r="S2150" t="s">
        <v>8</v>
      </c>
      <c r="T2150">
        <v>99</v>
      </c>
    </row>
    <row r="2151" spans="1:20" x14ac:dyDescent="0.3">
      <c r="A2151" t="s">
        <v>7049</v>
      </c>
      <c r="B2151" t="str">
        <f t="shared" si="99"/>
        <v>R</v>
      </c>
      <c r="C2151" t="s">
        <v>1</v>
      </c>
      <c r="D2151" t="s">
        <v>26</v>
      </c>
      <c r="E2151">
        <v>1992</v>
      </c>
      <c r="F2151" s="22">
        <f t="shared" si="100"/>
        <v>33604</v>
      </c>
      <c r="G2151" t="s">
        <v>6915</v>
      </c>
      <c r="H2151">
        <f t="shared" si="101"/>
        <v>7</v>
      </c>
      <c r="I2151">
        <v>7</v>
      </c>
      <c r="J2151">
        <v>11000</v>
      </c>
      <c r="K2151" t="s">
        <v>5237</v>
      </c>
      <c r="L2151" t="s">
        <v>7050</v>
      </c>
      <c r="M2151" t="s">
        <v>7051</v>
      </c>
      <c r="N2151" t="s">
        <v>7</v>
      </c>
      <c r="O2151">
        <v>5000000</v>
      </c>
      <c r="P2151">
        <v>4058564</v>
      </c>
      <c r="Q2151">
        <f>_xlfn.XLOOKUP(E2151,CPI!A:A,CPI!B:B)</f>
        <v>140.30000000000001</v>
      </c>
      <c r="R2151" s="12">
        <f>P2151*(CPI!$B$112/Movie!Q2151)</f>
        <v>8814286.8909479678</v>
      </c>
      <c r="S2151" t="s">
        <v>5920</v>
      </c>
      <c r="T2151">
        <v>101</v>
      </c>
    </row>
    <row r="2152" spans="1:20" x14ac:dyDescent="0.3">
      <c r="A2152" t="s">
        <v>7052</v>
      </c>
      <c r="B2152" t="str">
        <f t="shared" si="99"/>
        <v>R</v>
      </c>
      <c r="C2152" t="s">
        <v>1</v>
      </c>
      <c r="D2152" t="s">
        <v>19</v>
      </c>
      <c r="E2152">
        <v>1992</v>
      </c>
      <c r="F2152" s="22">
        <f t="shared" si="100"/>
        <v>33604</v>
      </c>
      <c r="G2152" t="s">
        <v>6388</v>
      </c>
      <c r="H2152">
        <f t="shared" si="101"/>
        <v>5.4</v>
      </c>
      <c r="I2152">
        <v>5.4</v>
      </c>
      <c r="J2152">
        <v>15000</v>
      </c>
      <c r="K2152" t="s">
        <v>2776</v>
      </c>
      <c r="L2152" t="s">
        <v>7053</v>
      </c>
      <c r="M2152" t="s">
        <v>2562</v>
      </c>
      <c r="N2152" t="s">
        <v>15</v>
      </c>
      <c r="O2152">
        <v>30000000</v>
      </c>
      <c r="P2152">
        <v>17129026</v>
      </c>
      <c r="Q2152">
        <f>_xlfn.XLOOKUP(E2152,CPI!A:A,CPI!B:B)</f>
        <v>140.30000000000001</v>
      </c>
      <c r="R2152" s="12">
        <f>P2152*(CPI!$B$112/Movie!Q2152)</f>
        <v>37200386.473271556</v>
      </c>
      <c r="S2152" t="s">
        <v>4515</v>
      </c>
      <c r="T2152">
        <v>110</v>
      </c>
    </row>
    <row r="2153" spans="1:20" x14ac:dyDescent="0.3">
      <c r="A2153" t="s">
        <v>7054</v>
      </c>
      <c r="B2153" t="str">
        <f t="shared" si="99"/>
        <v>R</v>
      </c>
      <c r="C2153" t="s">
        <v>1</v>
      </c>
      <c r="D2153" t="s">
        <v>2</v>
      </c>
      <c r="E2153">
        <v>1992</v>
      </c>
      <c r="F2153" s="22">
        <f t="shared" si="100"/>
        <v>33604</v>
      </c>
      <c r="G2153" t="s">
        <v>5397</v>
      </c>
      <c r="H2153">
        <f t="shared" si="101"/>
        <v>7.1</v>
      </c>
      <c r="I2153">
        <v>7.1</v>
      </c>
      <c r="J2153">
        <v>17000</v>
      </c>
      <c r="K2153" t="s">
        <v>7055</v>
      </c>
      <c r="L2153" t="s">
        <v>7056</v>
      </c>
      <c r="M2153" t="s">
        <v>7057</v>
      </c>
      <c r="N2153" t="s">
        <v>1179</v>
      </c>
      <c r="O2153">
        <v>2000000</v>
      </c>
      <c r="P2153">
        <v>21744201</v>
      </c>
      <c r="Q2153">
        <f>_xlfn.XLOOKUP(E2153,CPI!A:A,CPI!B:B)</f>
        <v>140.30000000000001</v>
      </c>
      <c r="R2153" s="12">
        <f>P2153*(CPI!$B$112/Movie!Q2153)</f>
        <v>47223507.089807555</v>
      </c>
      <c r="S2153" t="s">
        <v>7058</v>
      </c>
      <c r="T2153">
        <v>105</v>
      </c>
    </row>
    <row r="2154" spans="1:20" x14ac:dyDescent="0.3">
      <c r="A2154" t="s">
        <v>7059</v>
      </c>
      <c r="B2154" t="str">
        <f t="shared" si="99"/>
        <v>PG-13</v>
      </c>
      <c r="C2154" t="s">
        <v>1984</v>
      </c>
      <c r="D2154" t="s">
        <v>26</v>
      </c>
      <c r="E2154">
        <v>1992</v>
      </c>
      <c r="F2154" s="22">
        <f t="shared" si="100"/>
        <v>33604</v>
      </c>
      <c r="G2154" t="s">
        <v>6982</v>
      </c>
      <c r="H2154">
        <f t="shared" si="101"/>
        <v>6.1</v>
      </c>
      <c r="I2154">
        <v>6.1</v>
      </c>
      <c r="J2154">
        <v>13000</v>
      </c>
      <c r="K2154" t="s">
        <v>2418</v>
      </c>
      <c r="L2154" t="s">
        <v>7060</v>
      </c>
      <c r="M2154" t="s">
        <v>836</v>
      </c>
      <c r="N2154" t="s">
        <v>15</v>
      </c>
      <c r="P2154">
        <v>23369283</v>
      </c>
      <c r="Q2154">
        <f>_xlfn.XLOOKUP(E2154,CPI!A:A,CPI!B:B)</f>
        <v>140.30000000000001</v>
      </c>
      <c r="R2154" s="12">
        <f>P2154*(CPI!$B$112/Movie!Q2154)</f>
        <v>50752819.173913039</v>
      </c>
      <c r="S2154" t="s">
        <v>29</v>
      </c>
      <c r="T2154">
        <v>108</v>
      </c>
    </row>
    <row r="2155" spans="1:20" x14ac:dyDescent="0.3">
      <c r="A2155" t="s">
        <v>7061</v>
      </c>
      <c r="B2155" t="str">
        <f t="shared" si="99"/>
        <v>PG-13</v>
      </c>
      <c r="C2155" t="s">
        <v>1984</v>
      </c>
      <c r="D2155" t="s">
        <v>26</v>
      </c>
      <c r="E2155">
        <v>1992</v>
      </c>
      <c r="F2155" s="22">
        <f t="shared" si="100"/>
        <v>33604</v>
      </c>
      <c r="G2155" t="s">
        <v>6499</v>
      </c>
      <c r="H2155">
        <f t="shared" si="101"/>
        <v>7.5</v>
      </c>
      <c r="I2155">
        <v>7.5</v>
      </c>
      <c r="J2155">
        <v>11000</v>
      </c>
      <c r="K2155" t="s">
        <v>2570</v>
      </c>
      <c r="L2155" t="s">
        <v>3598</v>
      </c>
      <c r="M2155" t="s">
        <v>91</v>
      </c>
      <c r="N2155" t="s">
        <v>15</v>
      </c>
      <c r="O2155">
        <v>12000000</v>
      </c>
      <c r="P2155">
        <v>2280148</v>
      </c>
      <c r="Q2155">
        <f>_xlfn.XLOOKUP(E2155,CPI!A:A,CPI!B:B)</f>
        <v>140.30000000000001</v>
      </c>
      <c r="R2155" s="12">
        <f>P2155*(CPI!$B$112/Movie!Q2155)</f>
        <v>4951967.8945117602</v>
      </c>
      <c r="S2155" t="s">
        <v>2077</v>
      </c>
      <c r="T2155">
        <v>101</v>
      </c>
    </row>
    <row r="2156" spans="1:20" x14ac:dyDescent="0.3">
      <c r="A2156" t="s">
        <v>7062</v>
      </c>
      <c r="B2156" t="str">
        <f t="shared" si="99"/>
        <v>PG-13</v>
      </c>
      <c r="C2156" t="s">
        <v>1984</v>
      </c>
      <c r="D2156" t="s">
        <v>26</v>
      </c>
      <c r="E2156">
        <v>1992</v>
      </c>
      <c r="F2156" s="22">
        <f t="shared" si="100"/>
        <v>33604</v>
      </c>
      <c r="G2156" t="s">
        <v>6864</v>
      </c>
      <c r="H2156">
        <f t="shared" si="101"/>
        <v>6.1</v>
      </c>
      <c r="I2156">
        <v>6.1</v>
      </c>
      <c r="J2156">
        <v>7100</v>
      </c>
      <c r="K2156" t="s">
        <v>7063</v>
      </c>
      <c r="L2156" t="s">
        <v>3921</v>
      </c>
      <c r="M2156" t="s">
        <v>5771</v>
      </c>
      <c r="N2156" t="s">
        <v>15</v>
      </c>
      <c r="O2156">
        <v>7500000</v>
      </c>
      <c r="P2156">
        <v>13272113</v>
      </c>
      <c r="Q2156">
        <f>_xlfn.XLOOKUP(E2156,CPI!A:A,CPI!B:B)</f>
        <v>140.30000000000001</v>
      </c>
      <c r="R2156" s="12">
        <f>P2156*(CPI!$B$112/Movie!Q2156)</f>
        <v>28824040.136136848</v>
      </c>
      <c r="S2156" t="s">
        <v>8</v>
      </c>
      <c r="T2156">
        <v>98</v>
      </c>
    </row>
    <row r="2157" spans="1:20" x14ac:dyDescent="0.3">
      <c r="A2157" t="s">
        <v>7064</v>
      </c>
      <c r="B2157" t="str">
        <f t="shared" si="99"/>
        <v>R</v>
      </c>
      <c r="C2157" t="s">
        <v>1</v>
      </c>
      <c r="D2157" t="s">
        <v>2</v>
      </c>
      <c r="E2157">
        <v>1992</v>
      </c>
      <c r="F2157" s="22">
        <f t="shared" si="100"/>
        <v>33604</v>
      </c>
      <c r="G2157" t="s">
        <v>6817</v>
      </c>
      <c r="H2157">
        <f t="shared" si="101"/>
        <v>7</v>
      </c>
      <c r="I2157">
        <v>7</v>
      </c>
      <c r="J2157">
        <v>7000</v>
      </c>
      <c r="K2157" t="s">
        <v>255</v>
      </c>
      <c r="L2157" t="s">
        <v>7065</v>
      </c>
      <c r="M2157" t="s">
        <v>1524</v>
      </c>
      <c r="N2157" t="s">
        <v>15</v>
      </c>
      <c r="O2157">
        <v>17000000</v>
      </c>
      <c r="P2157">
        <v>4836637</v>
      </c>
      <c r="Q2157">
        <f>_xlfn.XLOOKUP(E2157,CPI!A:A,CPI!B:B)</f>
        <v>140.30000000000001</v>
      </c>
      <c r="R2157" s="12">
        <f>P2157*(CPI!$B$112/Movie!Q2157)</f>
        <v>10504086.200285103</v>
      </c>
      <c r="S2157" t="s">
        <v>103</v>
      </c>
      <c r="T2157">
        <v>98</v>
      </c>
    </row>
    <row r="2158" spans="1:20" x14ac:dyDescent="0.3">
      <c r="A2158" t="s">
        <v>7066</v>
      </c>
      <c r="B2158" t="str">
        <f t="shared" si="99"/>
        <v>PG-13</v>
      </c>
      <c r="C2158" t="s">
        <v>1984</v>
      </c>
      <c r="D2158" t="s">
        <v>2</v>
      </c>
      <c r="E2158">
        <v>1992</v>
      </c>
      <c r="F2158" s="22">
        <f t="shared" si="100"/>
        <v>33604</v>
      </c>
      <c r="G2158" t="s">
        <v>7067</v>
      </c>
      <c r="H2158">
        <f t="shared" si="101"/>
        <v>7.1</v>
      </c>
      <c r="I2158">
        <v>7.1</v>
      </c>
      <c r="J2158">
        <v>9500</v>
      </c>
      <c r="K2158" t="s">
        <v>7068</v>
      </c>
      <c r="L2158" t="s">
        <v>7069</v>
      </c>
      <c r="M2158" t="s">
        <v>1546</v>
      </c>
      <c r="N2158" t="s">
        <v>437</v>
      </c>
      <c r="P2158">
        <v>5603158</v>
      </c>
      <c r="Q2158">
        <f>_xlfn.XLOOKUP(E2158,CPI!A:A,CPI!B:B)</f>
        <v>140.30000000000001</v>
      </c>
      <c r="R2158" s="12">
        <f>P2158*(CPI!$B$112/Movie!Q2158)</f>
        <v>12168797.167498218</v>
      </c>
      <c r="S2158" t="s">
        <v>7070</v>
      </c>
      <c r="T2158">
        <v>160</v>
      </c>
    </row>
    <row r="2159" spans="1:20" x14ac:dyDescent="0.3">
      <c r="A2159" t="s">
        <v>7071</v>
      </c>
      <c r="B2159" t="str">
        <f t="shared" si="99"/>
        <v>R</v>
      </c>
      <c r="C2159" t="s">
        <v>1</v>
      </c>
      <c r="D2159" t="s">
        <v>19</v>
      </c>
      <c r="E2159">
        <v>1992</v>
      </c>
      <c r="F2159" s="22">
        <f t="shared" si="100"/>
        <v>33604</v>
      </c>
      <c r="G2159" t="s">
        <v>7072</v>
      </c>
      <c r="H2159">
        <f t="shared" si="101"/>
        <v>5.4</v>
      </c>
      <c r="I2159">
        <v>5.4</v>
      </c>
      <c r="J2159">
        <v>5300</v>
      </c>
      <c r="K2159" t="s">
        <v>1151</v>
      </c>
      <c r="L2159" t="s">
        <v>7073</v>
      </c>
      <c r="M2159" t="s">
        <v>7074</v>
      </c>
      <c r="N2159" t="s">
        <v>3795</v>
      </c>
      <c r="P2159">
        <v>2001124</v>
      </c>
      <c r="Q2159">
        <f>_xlfn.XLOOKUP(E2159,CPI!A:A,CPI!B:B)</f>
        <v>140.30000000000001</v>
      </c>
      <c r="R2159" s="12">
        <f>P2159*(CPI!$B$112/Movie!Q2159)</f>
        <v>4345990.611546685</v>
      </c>
      <c r="S2159" t="s">
        <v>7075</v>
      </c>
      <c r="T2159">
        <v>95</v>
      </c>
    </row>
    <row r="2160" spans="1:20" x14ac:dyDescent="0.3">
      <c r="A2160" t="s">
        <v>7076</v>
      </c>
      <c r="B2160" t="str">
        <f t="shared" si="99"/>
        <v>PG-13</v>
      </c>
      <c r="C2160" t="s">
        <v>1984</v>
      </c>
      <c r="D2160" t="s">
        <v>19</v>
      </c>
      <c r="E2160">
        <v>1992</v>
      </c>
      <c r="F2160" s="22">
        <f t="shared" si="100"/>
        <v>33604</v>
      </c>
      <c r="G2160" t="s">
        <v>6853</v>
      </c>
      <c r="H2160">
        <f t="shared" si="101"/>
        <v>5.9</v>
      </c>
      <c r="I2160">
        <v>5.9</v>
      </c>
      <c r="J2160">
        <v>10000</v>
      </c>
      <c r="K2160" t="s">
        <v>2146</v>
      </c>
      <c r="L2160" t="s">
        <v>2146</v>
      </c>
      <c r="M2160" t="s">
        <v>5275</v>
      </c>
      <c r="N2160" t="s">
        <v>15</v>
      </c>
      <c r="O2160">
        <v>10000000</v>
      </c>
      <c r="P2160">
        <v>21142815</v>
      </c>
      <c r="Q2160">
        <f>_xlfn.XLOOKUP(E2160,CPI!A:A,CPI!B:B)</f>
        <v>140.30000000000001</v>
      </c>
      <c r="R2160" s="12">
        <f>P2160*(CPI!$B$112/Movie!Q2160)</f>
        <v>45917432.148966499</v>
      </c>
      <c r="S2160" t="s">
        <v>7077</v>
      </c>
      <c r="T2160">
        <v>102</v>
      </c>
    </row>
    <row r="2161" spans="1:20" x14ac:dyDescent="0.3">
      <c r="A2161" t="s">
        <v>7078</v>
      </c>
      <c r="B2161" t="str">
        <f t="shared" si="99"/>
        <v>R</v>
      </c>
      <c r="C2161" t="s">
        <v>1</v>
      </c>
      <c r="D2161" t="s">
        <v>2</v>
      </c>
      <c r="E2161">
        <v>1992</v>
      </c>
      <c r="F2161" s="22">
        <f t="shared" si="100"/>
        <v>33604</v>
      </c>
      <c r="G2161" t="s">
        <v>6718</v>
      </c>
      <c r="H2161">
        <f t="shared" si="101"/>
        <v>6.4</v>
      </c>
      <c r="I2161">
        <v>6.4</v>
      </c>
      <c r="J2161">
        <v>9400</v>
      </c>
      <c r="K2161" t="s">
        <v>657</v>
      </c>
      <c r="L2161" t="s">
        <v>3072</v>
      </c>
      <c r="M2161" t="s">
        <v>1804</v>
      </c>
      <c r="N2161" t="s">
        <v>15</v>
      </c>
      <c r="P2161">
        <v>43838238</v>
      </c>
      <c r="Q2161">
        <f>_xlfn.XLOOKUP(E2161,CPI!A:A,CPI!B:B)</f>
        <v>140.30000000000001</v>
      </c>
      <c r="R2161" s="12">
        <f>P2161*(CPI!$B$112/Movie!Q2161)</f>
        <v>95206779.177476823</v>
      </c>
      <c r="S2161" t="s">
        <v>165</v>
      </c>
      <c r="T2161">
        <v>132</v>
      </c>
    </row>
    <row r="2162" spans="1:20" x14ac:dyDescent="0.3">
      <c r="A2162" t="s">
        <v>7079</v>
      </c>
      <c r="B2162" t="str">
        <f t="shared" si="99"/>
        <v>R</v>
      </c>
      <c r="C2162" t="s">
        <v>1</v>
      </c>
      <c r="D2162" t="s">
        <v>19</v>
      </c>
      <c r="E2162">
        <v>1992</v>
      </c>
      <c r="F2162" s="22">
        <f t="shared" si="100"/>
        <v>33604</v>
      </c>
      <c r="G2162" t="s">
        <v>7036</v>
      </c>
      <c r="H2162">
        <f t="shared" si="101"/>
        <v>5.5</v>
      </c>
      <c r="I2162">
        <v>5.5</v>
      </c>
      <c r="J2162">
        <v>7200</v>
      </c>
      <c r="K2162" t="s">
        <v>4536</v>
      </c>
      <c r="L2162" t="s">
        <v>7080</v>
      </c>
      <c r="M2162" t="s">
        <v>7080</v>
      </c>
      <c r="N2162" t="s">
        <v>15</v>
      </c>
      <c r="O2162">
        <v>10000000</v>
      </c>
      <c r="P2162">
        <v>40227006</v>
      </c>
      <c r="Q2162">
        <f>_xlfn.XLOOKUP(E2162,CPI!A:A,CPI!B:B)</f>
        <v>140.30000000000001</v>
      </c>
      <c r="R2162" s="12">
        <f>P2162*(CPI!$B$112/Movie!Q2162)</f>
        <v>87363996.637205988</v>
      </c>
      <c r="S2162" t="s">
        <v>16</v>
      </c>
      <c r="T2162">
        <v>89</v>
      </c>
    </row>
    <row r="2163" spans="1:20" x14ac:dyDescent="0.3">
      <c r="A2163" t="s">
        <v>7081</v>
      </c>
      <c r="B2163" t="str">
        <f t="shared" si="99"/>
        <v>R</v>
      </c>
      <c r="C2163" t="s">
        <v>1</v>
      </c>
      <c r="D2163" t="s">
        <v>26</v>
      </c>
      <c r="E2163">
        <v>1992</v>
      </c>
      <c r="F2163" s="22">
        <f t="shared" si="100"/>
        <v>33604</v>
      </c>
      <c r="G2163" t="s">
        <v>6904</v>
      </c>
      <c r="H2163">
        <f t="shared" si="101"/>
        <v>7.5</v>
      </c>
      <c r="I2163">
        <v>7.5</v>
      </c>
      <c r="J2163">
        <v>28000</v>
      </c>
      <c r="K2163" t="s">
        <v>274</v>
      </c>
      <c r="L2163" t="s">
        <v>274</v>
      </c>
      <c r="M2163" t="s">
        <v>274</v>
      </c>
      <c r="N2163" t="s">
        <v>15</v>
      </c>
      <c r="O2163">
        <v>20000000</v>
      </c>
      <c r="P2163">
        <v>10555619</v>
      </c>
      <c r="Q2163">
        <f>_xlfn.XLOOKUP(E2163,CPI!A:A,CPI!B:B)</f>
        <v>140.30000000000001</v>
      </c>
      <c r="R2163" s="12">
        <f>P2163*(CPI!$B$112/Movie!Q2163)</f>
        <v>22924427.008553099</v>
      </c>
      <c r="S2163" t="s">
        <v>275</v>
      </c>
      <c r="T2163">
        <v>108</v>
      </c>
    </row>
    <row r="2164" spans="1:20" x14ac:dyDescent="0.3">
      <c r="A2164" t="s">
        <v>7082</v>
      </c>
      <c r="B2164" t="str">
        <f t="shared" si="99"/>
        <v>R</v>
      </c>
      <c r="C2164" t="s">
        <v>1</v>
      </c>
      <c r="D2164" t="s">
        <v>19</v>
      </c>
      <c r="E2164">
        <v>1992</v>
      </c>
      <c r="F2164" s="22">
        <f t="shared" si="100"/>
        <v>33604</v>
      </c>
      <c r="G2164" t="s">
        <v>6915</v>
      </c>
      <c r="H2164">
        <f t="shared" si="101"/>
        <v>6.3</v>
      </c>
      <c r="I2164">
        <v>6.3</v>
      </c>
      <c r="J2164">
        <v>10000</v>
      </c>
      <c r="K2164" t="s">
        <v>62</v>
      </c>
      <c r="L2164" t="s">
        <v>7083</v>
      </c>
      <c r="M2164" t="s">
        <v>4374</v>
      </c>
      <c r="N2164" t="s">
        <v>15</v>
      </c>
      <c r="O2164">
        <v>14000000</v>
      </c>
      <c r="P2164">
        <v>13249535</v>
      </c>
      <c r="Q2164">
        <f>_xlfn.XLOOKUP(E2164,CPI!A:A,CPI!B:B)</f>
        <v>140.30000000000001</v>
      </c>
      <c r="R2164" s="12">
        <f>P2164*(CPI!$B$112/Movie!Q2164)</f>
        <v>28775005.80541696</v>
      </c>
      <c r="S2164" t="s">
        <v>46</v>
      </c>
      <c r="T2164">
        <v>101</v>
      </c>
    </row>
    <row r="2165" spans="1:20" x14ac:dyDescent="0.3">
      <c r="A2165" t="s">
        <v>7084</v>
      </c>
      <c r="B2165" t="str">
        <f t="shared" si="99"/>
        <v>PG-13</v>
      </c>
      <c r="C2165" t="s">
        <v>1984</v>
      </c>
      <c r="D2165" t="s">
        <v>26</v>
      </c>
      <c r="E2165">
        <v>1992</v>
      </c>
      <c r="F2165" s="22">
        <f t="shared" si="100"/>
        <v>33604</v>
      </c>
      <c r="G2165" t="s">
        <v>6772</v>
      </c>
      <c r="H2165">
        <f t="shared" si="101"/>
        <v>5.7</v>
      </c>
      <c r="I2165">
        <v>5.7</v>
      </c>
      <c r="J2165">
        <v>13000</v>
      </c>
      <c r="K2165" t="s">
        <v>3385</v>
      </c>
      <c r="L2165" t="s">
        <v>3385</v>
      </c>
      <c r="M2165" t="s">
        <v>7085</v>
      </c>
      <c r="N2165" t="s">
        <v>15</v>
      </c>
      <c r="P2165">
        <v>754935</v>
      </c>
      <c r="Q2165">
        <f>_xlfn.XLOOKUP(E2165,CPI!A:A,CPI!B:B)</f>
        <v>140.30000000000001</v>
      </c>
      <c r="R2165" s="12">
        <f>P2165*(CPI!$B$112/Movie!Q2165)</f>
        <v>1639548.7847469707</v>
      </c>
      <c r="S2165" t="s">
        <v>7086</v>
      </c>
      <c r="T2165">
        <v>92</v>
      </c>
    </row>
    <row r="2166" spans="1:20" x14ac:dyDescent="0.3">
      <c r="A2166" t="s">
        <v>7087</v>
      </c>
      <c r="B2166" t="str">
        <f t="shared" si="99"/>
        <v>R</v>
      </c>
      <c r="C2166" t="s">
        <v>1</v>
      </c>
      <c r="D2166" t="s">
        <v>19</v>
      </c>
      <c r="E2166">
        <v>1992</v>
      </c>
      <c r="F2166" s="22">
        <f t="shared" si="100"/>
        <v>33604</v>
      </c>
      <c r="G2166" t="s">
        <v>5314</v>
      </c>
      <c r="H2166">
        <f t="shared" si="101"/>
        <v>6.3</v>
      </c>
      <c r="I2166">
        <v>6.3</v>
      </c>
      <c r="J2166">
        <v>8600</v>
      </c>
      <c r="K2166" t="s">
        <v>4593</v>
      </c>
      <c r="L2166" t="s">
        <v>7088</v>
      </c>
      <c r="M2166" t="s">
        <v>7089</v>
      </c>
      <c r="N2166" t="s">
        <v>15</v>
      </c>
      <c r="O2166">
        <v>10000000</v>
      </c>
      <c r="P2166">
        <v>14356479</v>
      </c>
      <c r="Q2166">
        <f>_xlfn.XLOOKUP(E2166,CPI!A:A,CPI!B:B)</f>
        <v>140.30000000000001</v>
      </c>
      <c r="R2166" s="12">
        <f>P2166*(CPI!$B$112/Movie!Q2166)</f>
        <v>31179038.854597289</v>
      </c>
      <c r="S2166" t="s">
        <v>165</v>
      </c>
      <c r="T2166">
        <v>95</v>
      </c>
    </row>
    <row r="2167" spans="1:20" x14ac:dyDescent="0.3">
      <c r="A2167" t="s">
        <v>7090</v>
      </c>
      <c r="B2167" t="str">
        <f t="shared" si="99"/>
        <v>PG-13</v>
      </c>
      <c r="C2167" t="s">
        <v>1984</v>
      </c>
      <c r="D2167" t="s">
        <v>19</v>
      </c>
      <c r="E2167">
        <v>1992</v>
      </c>
      <c r="F2167" s="22">
        <f t="shared" si="100"/>
        <v>33604</v>
      </c>
      <c r="G2167" t="s">
        <v>6874</v>
      </c>
      <c r="H2167">
        <f t="shared" si="101"/>
        <v>6.4</v>
      </c>
      <c r="I2167">
        <v>6.4</v>
      </c>
      <c r="J2167">
        <v>2600</v>
      </c>
      <c r="K2167" t="s">
        <v>1707</v>
      </c>
      <c r="L2167" t="s">
        <v>7091</v>
      </c>
      <c r="M2167" t="s">
        <v>2224</v>
      </c>
      <c r="N2167" t="s">
        <v>15</v>
      </c>
      <c r="O2167">
        <v>29000000</v>
      </c>
      <c r="P2167">
        <v>5519569</v>
      </c>
      <c r="Q2167">
        <f>_xlfn.XLOOKUP(E2167,CPI!A:A,CPI!B:B)</f>
        <v>140.30000000000001</v>
      </c>
      <c r="R2167" s="12">
        <f>P2167*(CPI!$B$112/Movie!Q2167)</f>
        <v>11987260.686386315</v>
      </c>
      <c r="S2167" t="s">
        <v>6774</v>
      </c>
      <c r="T2167">
        <v>126</v>
      </c>
    </row>
    <row r="2168" spans="1:20" x14ac:dyDescent="0.3">
      <c r="A2168" t="s">
        <v>7092</v>
      </c>
      <c r="B2168" t="str">
        <f t="shared" si="99"/>
        <v>PG-13</v>
      </c>
      <c r="C2168" t="s">
        <v>1984</v>
      </c>
      <c r="D2168" t="s">
        <v>26</v>
      </c>
      <c r="E2168">
        <v>1992</v>
      </c>
      <c r="F2168" s="22">
        <f t="shared" si="100"/>
        <v>33604</v>
      </c>
      <c r="G2168" t="s">
        <v>6792</v>
      </c>
      <c r="H2168">
        <f t="shared" si="101"/>
        <v>6.5</v>
      </c>
      <c r="I2168">
        <v>6.5</v>
      </c>
      <c r="J2168">
        <v>22000</v>
      </c>
      <c r="K2168" t="s">
        <v>2190</v>
      </c>
      <c r="L2168" t="s">
        <v>7093</v>
      </c>
      <c r="M2168" t="s">
        <v>1036</v>
      </c>
      <c r="N2168" t="s">
        <v>15</v>
      </c>
      <c r="O2168">
        <v>42000000</v>
      </c>
      <c r="P2168">
        <v>19507345</v>
      </c>
      <c r="Q2168">
        <f>_xlfn.XLOOKUP(E2168,CPI!A:A,CPI!B:B)</f>
        <v>140.30000000000001</v>
      </c>
      <c r="R2168" s="12">
        <f>P2168*(CPI!$B$112/Movie!Q2168)</f>
        <v>42365559.668567352</v>
      </c>
      <c r="S2168" t="s">
        <v>16</v>
      </c>
      <c r="T2168">
        <v>119</v>
      </c>
    </row>
    <row r="2169" spans="1:20" x14ac:dyDescent="0.3">
      <c r="A2169" t="s">
        <v>7094</v>
      </c>
      <c r="B2169" t="str">
        <f t="shared" si="99"/>
        <v>R</v>
      </c>
      <c r="C2169" t="s">
        <v>1</v>
      </c>
      <c r="D2169" t="s">
        <v>89</v>
      </c>
      <c r="E2169">
        <v>1992</v>
      </c>
      <c r="F2169" s="22">
        <f t="shared" si="100"/>
        <v>33604</v>
      </c>
      <c r="G2169" t="s">
        <v>6904</v>
      </c>
      <c r="H2169">
        <f t="shared" si="101"/>
        <v>6.8</v>
      </c>
      <c r="I2169">
        <v>6.8</v>
      </c>
      <c r="J2169">
        <v>5400</v>
      </c>
      <c r="K2169" t="s">
        <v>7095</v>
      </c>
      <c r="L2169" t="s">
        <v>7095</v>
      </c>
      <c r="M2169" t="s">
        <v>7096</v>
      </c>
      <c r="N2169" t="s">
        <v>15</v>
      </c>
      <c r="O2169">
        <v>4000000</v>
      </c>
      <c r="P2169">
        <v>1373196</v>
      </c>
      <c r="Q2169">
        <f>_xlfn.XLOOKUP(E2169,CPI!A:A,CPI!B:B)</f>
        <v>140.30000000000001</v>
      </c>
      <c r="R2169" s="12">
        <f>P2169*(CPI!$B$112/Movie!Q2169)</f>
        <v>2982272.4248039913</v>
      </c>
      <c r="S2169" t="s">
        <v>7097</v>
      </c>
      <c r="T2169">
        <v>98</v>
      </c>
    </row>
    <row r="2170" spans="1:20" x14ac:dyDescent="0.3">
      <c r="A2170" t="s">
        <v>7098</v>
      </c>
      <c r="B2170" t="str">
        <f t="shared" si="99"/>
        <v>G</v>
      </c>
      <c r="C2170" t="s">
        <v>322</v>
      </c>
      <c r="D2170" t="s">
        <v>26</v>
      </c>
      <c r="E2170">
        <v>1992</v>
      </c>
      <c r="F2170" s="22">
        <f t="shared" si="100"/>
        <v>33604</v>
      </c>
      <c r="G2170" t="s">
        <v>6778</v>
      </c>
      <c r="H2170">
        <f t="shared" si="101"/>
        <v>7.7</v>
      </c>
      <c r="I2170">
        <v>7.7</v>
      </c>
      <c r="J2170">
        <v>51000</v>
      </c>
      <c r="K2170" t="s">
        <v>7099</v>
      </c>
      <c r="L2170" t="s">
        <v>4360</v>
      </c>
      <c r="M2170" t="s">
        <v>91</v>
      </c>
      <c r="N2170" t="s">
        <v>15</v>
      </c>
      <c r="O2170">
        <v>12000000</v>
      </c>
      <c r="P2170">
        <v>32574382</v>
      </c>
      <c r="Q2170">
        <f>_xlfn.XLOOKUP(E2170,CPI!A:A,CPI!B:B)</f>
        <v>140.30000000000001</v>
      </c>
      <c r="R2170" s="12">
        <f>P2170*(CPI!$B$112/Movie!Q2170)</f>
        <v>70744220.922309339</v>
      </c>
      <c r="S2170" t="s">
        <v>1709</v>
      </c>
      <c r="T2170">
        <v>85</v>
      </c>
    </row>
    <row r="2171" spans="1:20" x14ac:dyDescent="0.3">
      <c r="A2171" t="s">
        <v>7100</v>
      </c>
      <c r="B2171" t="str">
        <f t="shared" si="99"/>
        <v>Rating Pending</v>
      </c>
      <c r="D2171" t="s">
        <v>2</v>
      </c>
      <c r="E2171">
        <v>1992</v>
      </c>
      <c r="F2171" s="22">
        <f t="shared" si="100"/>
        <v>33604</v>
      </c>
      <c r="G2171" t="s">
        <v>7101</v>
      </c>
      <c r="H2171">
        <f t="shared" si="101"/>
        <v>7.6</v>
      </c>
      <c r="I2171">
        <v>7.6</v>
      </c>
      <c r="J2171">
        <v>9300</v>
      </c>
      <c r="K2171" t="s">
        <v>7102</v>
      </c>
      <c r="L2171" t="s">
        <v>7102</v>
      </c>
      <c r="M2171" t="s">
        <v>7103</v>
      </c>
      <c r="N2171" t="s">
        <v>437</v>
      </c>
      <c r="P2171">
        <v>1605437</v>
      </c>
      <c r="Q2171">
        <f>_xlfn.XLOOKUP(E2171,CPI!A:A,CPI!B:B)</f>
        <v>140.30000000000001</v>
      </c>
      <c r="R2171" s="12">
        <f>P2171*(CPI!$B$112/Movie!Q2171)</f>
        <v>3486647.5687811831</v>
      </c>
      <c r="S2171" t="s">
        <v>6648</v>
      </c>
      <c r="T2171">
        <v>105</v>
      </c>
    </row>
    <row r="2172" spans="1:20" x14ac:dyDescent="0.3">
      <c r="A2172" t="s">
        <v>7104</v>
      </c>
      <c r="B2172" t="str">
        <f t="shared" si="99"/>
        <v>NC-17</v>
      </c>
      <c r="C2172" t="s">
        <v>494</v>
      </c>
      <c r="D2172" t="s">
        <v>2</v>
      </c>
      <c r="E2172">
        <v>1992</v>
      </c>
      <c r="F2172" s="22">
        <f t="shared" si="100"/>
        <v>33604</v>
      </c>
      <c r="G2172" t="s">
        <v>7004</v>
      </c>
      <c r="H2172">
        <f t="shared" si="101"/>
        <v>6</v>
      </c>
      <c r="I2172">
        <v>6</v>
      </c>
      <c r="J2172">
        <v>3000</v>
      </c>
      <c r="K2172" t="s">
        <v>7105</v>
      </c>
      <c r="L2172" t="s">
        <v>7105</v>
      </c>
      <c r="M2172" t="s">
        <v>7106</v>
      </c>
      <c r="N2172" t="s">
        <v>2093</v>
      </c>
      <c r="P2172">
        <v>277845</v>
      </c>
      <c r="Q2172">
        <f>_xlfn.XLOOKUP(E2172,CPI!A:A,CPI!B:B)</f>
        <v>140.30000000000001</v>
      </c>
      <c r="R2172" s="12">
        <f>P2172*(CPI!$B$112/Movie!Q2172)</f>
        <v>603416.76051318599</v>
      </c>
      <c r="S2172" t="s">
        <v>7107</v>
      </c>
      <c r="T2172">
        <v>112</v>
      </c>
    </row>
    <row r="2173" spans="1:20" x14ac:dyDescent="0.3">
      <c r="A2173" t="s">
        <v>7108</v>
      </c>
      <c r="B2173" t="str">
        <f t="shared" si="99"/>
        <v>PG-13</v>
      </c>
      <c r="C2173" t="s">
        <v>1984</v>
      </c>
      <c r="D2173" t="s">
        <v>26</v>
      </c>
      <c r="E2173">
        <v>1992</v>
      </c>
      <c r="F2173" s="22">
        <f t="shared" si="100"/>
        <v>33604</v>
      </c>
      <c r="G2173" t="s">
        <v>6792</v>
      </c>
      <c r="H2173">
        <f t="shared" si="101"/>
        <v>6</v>
      </c>
      <c r="I2173">
        <v>6</v>
      </c>
      <c r="J2173">
        <v>10000</v>
      </c>
      <c r="K2173" t="s">
        <v>1282</v>
      </c>
      <c r="L2173" t="s">
        <v>7109</v>
      </c>
      <c r="M2173" t="s">
        <v>1704</v>
      </c>
      <c r="N2173" t="s">
        <v>15</v>
      </c>
      <c r="O2173">
        <v>40000000</v>
      </c>
      <c r="P2173">
        <v>20883046</v>
      </c>
      <c r="Q2173">
        <f>_xlfn.XLOOKUP(E2173,CPI!A:A,CPI!B:B)</f>
        <v>140.30000000000001</v>
      </c>
      <c r="R2173" s="12">
        <f>P2173*(CPI!$B$112/Movie!Q2173)</f>
        <v>45353272.389166072</v>
      </c>
      <c r="S2173" t="s">
        <v>7110</v>
      </c>
      <c r="T2173">
        <v>108</v>
      </c>
    </row>
    <row r="2174" spans="1:20" x14ac:dyDescent="0.3">
      <c r="A2174" t="s">
        <v>7111</v>
      </c>
      <c r="B2174" t="str">
        <f t="shared" si="99"/>
        <v>R</v>
      </c>
      <c r="C2174" t="s">
        <v>1</v>
      </c>
      <c r="D2174" t="s">
        <v>762</v>
      </c>
      <c r="E2174">
        <v>1992</v>
      </c>
      <c r="F2174" s="22">
        <f t="shared" si="100"/>
        <v>33604</v>
      </c>
      <c r="G2174" t="s">
        <v>6234</v>
      </c>
      <c r="H2174">
        <f t="shared" si="101"/>
        <v>4.2</v>
      </c>
      <c r="I2174">
        <v>4.2</v>
      </c>
      <c r="J2174">
        <v>874</v>
      </c>
      <c r="K2174" t="s">
        <v>3309</v>
      </c>
      <c r="L2174" t="s">
        <v>5793</v>
      </c>
      <c r="M2174" t="s">
        <v>7112</v>
      </c>
      <c r="N2174" t="s">
        <v>7</v>
      </c>
      <c r="P2174">
        <v>2287928</v>
      </c>
      <c r="Q2174">
        <f>_xlfn.XLOOKUP(E2174,CPI!A:A,CPI!B:B)</f>
        <v>140.30000000000001</v>
      </c>
      <c r="R2174" s="12">
        <f>P2174*(CPI!$B$112/Movie!Q2174)</f>
        <v>4968864.3022095505</v>
      </c>
      <c r="S2174" t="s">
        <v>5809</v>
      </c>
      <c r="T2174">
        <v>90</v>
      </c>
    </row>
    <row r="2175" spans="1:20" x14ac:dyDescent="0.3">
      <c r="A2175" t="s">
        <v>7113</v>
      </c>
      <c r="B2175" t="str">
        <f t="shared" si="99"/>
        <v>R</v>
      </c>
      <c r="C2175" t="s">
        <v>1</v>
      </c>
      <c r="D2175" t="s">
        <v>19</v>
      </c>
      <c r="E2175">
        <v>1992</v>
      </c>
      <c r="F2175" s="22">
        <f t="shared" si="100"/>
        <v>33604</v>
      </c>
      <c r="G2175" t="s">
        <v>7114</v>
      </c>
      <c r="H2175">
        <f t="shared" si="101"/>
        <v>6</v>
      </c>
      <c r="I2175">
        <v>6</v>
      </c>
      <c r="J2175">
        <v>2200</v>
      </c>
      <c r="K2175" t="s">
        <v>7115</v>
      </c>
      <c r="L2175" t="s">
        <v>7116</v>
      </c>
      <c r="M2175" t="s">
        <v>7117</v>
      </c>
      <c r="N2175" t="s">
        <v>476</v>
      </c>
      <c r="Q2175">
        <f>_xlfn.XLOOKUP(E2175,CPI!A:A,CPI!B:B)</f>
        <v>140.30000000000001</v>
      </c>
      <c r="R2175" s="12">
        <f>P2175*(CPI!$B$112/Movie!Q2175)</f>
        <v>0</v>
      </c>
      <c r="S2175" t="s">
        <v>7118</v>
      </c>
      <c r="T2175">
        <v>89</v>
      </c>
    </row>
    <row r="2176" spans="1:20" x14ac:dyDescent="0.3">
      <c r="A2176" t="s">
        <v>7119</v>
      </c>
      <c r="B2176" t="str">
        <f t="shared" si="99"/>
        <v>R</v>
      </c>
      <c r="C2176" t="s">
        <v>1</v>
      </c>
      <c r="D2176" t="s">
        <v>89</v>
      </c>
      <c r="E2176">
        <v>1992</v>
      </c>
      <c r="F2176" s="22">
        <f t="shared" si="100"/>
        <v>33604</v>
      </c>
      <c r="G2176" t="s">
        <v>6438</v>
      </c>
      <c r="H2176">
        <f t="shared" si="101"/>
        <v>5.8</v>
      </c>
      <c r="I2176">
        <v>5.8</v>
      </c>
      <c r="J2176">
        <v>1800</v>
      </c>
      <c r="K2176" t="s">
        <v>7120</v>
      </c>
      <c r="L2176" t="s">
        <v>7121</v>
      </c>
      <c r="M2176" t="s">
        <v>194</v>
      </c>
      <c r="N2176" t="s">
        <v>15</v>
      </c>
      <c r="O2176">
        <v>14000000</v>
      </c>
      <c r="P2176">
        <v>3052738</v>
      </c>
      <c r="Q2176">
        <f>_xlfn.XLOOKUP(E2176,CPI!A:A,CPI!B:B)</f>
        <v>140.30000000000001</v>
      </c>
      <c r="R2176" s="12">
        <f>P2176*(CPI!$B$112/Movie!Q2176)</f>
        <v>6629859.3627940128</v>
      </c>
      <c r="S2176" t="s">
        <v>2383</v>
      </c>
      <c r="T2176">
        <v>100</v>
      </c>
    </row>
    <row r="2177" spans="1:20" x14ac:dyDescent="0.3">
      <c r="A2177" t="s">
        <v>7122</v>
      </c>
      <c r="B2177" t="str">
        <f t="shared" si="99"/>
        <v>R</v>
      </c>
      <c r="C2177" t="s">
        <v>1</v>
      </c>
      <c r="D2177" t="s">
        <v>2</v>
      </c>
      <c r="E2177">
        <v>1992</v>
      </c>
      <c r="F2177" s="22">
        <f t="shared" si="100"/>
        <v>33604</v>
      </c>
      <c r="G2177" t="s">
        <v>4241</v>
      </c>
      <c r="H2177">
        <f t="shared" si="101"/>
        <v>6.6</v>
      </c>
      <c r="I2177">
        <v>6.6</v>
      </c>
      <c r="J2177">
        <v>2100</v>
      </c>
      <c r="K2177" t="s">
        <v>2879</v>
      </c>
      <c r="L2177" t="s">
        <v>7123</v>
      </c>
      <c r="M2177" t="s">
        <v>4552</v>
      </c>
      <c r="N2177" t="s">
        <v>7</v>
      </c>
      <c r="O2177">
        <v>10000000</v>
      </c>
      <c r="P2177">
        <v>1100218</v>
      </c>
      <c r="Q2177">
        <f>_xlfn.XLOOKUP(E2177,CPI!A:A,CPI!B:B)</f>
        <v>140.30000000000001</v>
      </c>
      <c r="R2177" s="12">
        <f>P2177*(CPI!$B$112/Movie!Q2177)</f>
        <v>2389425.6920883819</v>
      </c>
      <c r="S2177" t="s">
        <v>4054</v>
      </c>
      <c r="T2177">
        <v>95</v>
      </c>
    </row>
    <row r="2178" spans="1:20" x14ac:dyDescent="0.3">
      <c r="A2178" t="s">
        <v>7124</v>
      </c>
      <c r="B2178" t="str">
        <f t="shared" si="99"/>
        <v>R</v>
      </c>
      <c r="C2178" t="s">
        <v>1</v>
      </c>
      <c r="D2178" t="s">
        <v>26</v>
      </c>
      <c r="E2178">
        <v>1992</v>
      </c>
      <c r="F2178" s="22">
        <f t="shared" si="100"/>
        <v>33604</v>
      </c>
      <c r="G2178" t="s">
        <v>7125</v>
      </c>
      <c r="H2178">
        <f t="shared" si="101"/>
        <v>5.9</v>
      </c>
      <c r="I2178">
        <v>5.9</v>
      </c>
      <c r="J2178">
        <v>15000</v>
      </c>
      <c r="K2178" t="s">
        <v>2559</v>
      </c>
      <c r="L2178" t="s">
        <v>7126</v>
      </c>
      <c r="M2178" t="s">
        <v>1470</v>
      </c>
      <c r="N2178" t="s">
        <v>15</v>
      </c>
      <c r="O2178">
        <v>50000000</v>
      </c>
      <c r="P2178">
        <v>46666502</v>
      </c>
      <c r="Q2178">
        <f>_xlfn.XLOOKUP(E2178,CPI!A:A,CPI!B:B)</f>
        <v>140.30000000000001</v>
      </c>
      <c r="R2178" s="12">
        <f>P2178*(CPI!$B$112/Movie!Q2178)</f>
        <v>101349131.57091945</v>
      </c>
      <c r="S2178" t="s">
        <v>5705</v>
      </c>
      <c r="T2178">
        <v>112</v>
      </c>
    </row>
    <row r="2179" spans="1:20" x14ac:dyDescent="0.3">
      <c r="A2179" t="s">
        <v>7127</v>
      </c>
      <c r="B2179" t="str">
        <f t="shared" ref="B2179:B2242" si="102">IF(C2179="","Rating Pending",C2179)</f>
        <v>R</v>
      </c>
      <c r="C2179" t="s">
        <v>1</v>
      </c>
      <c r="D2179" t="s">
        <v>19</v>
      </c>
      <c r="E2179">
        <v>1992</v>
      </c>
      <c r="F2179" s="22">
        <f t="shared" ref="F2179:F2242" si="103">DATE(TRIM(E2179), 1, 1)</f>
        <v>33604</v>
      </c>
      <c r="G2179" t="s">
        <v>7128</v>
      </c>
      <c r="H2179">
        <f t="shared" ref="H2179:H2242" si="104">IF(I2179="","Score Pending",I2179)</f>
        <v>6</v>
      </c>
      <c r="I2179">
        <v>6</v>
      </c>
      <c r="J2179">
        <v>7300</v>
      </c>
      <c r="K2179" t="s">
        <v>2112</v>
      </c>
      <c r="L2179" t="s">
        <v>5782</v>
      </c>
      <c r="M2179" t="s">
        <v>4528</v>
      </c>
      <c r="N2179" t="s">
        <v>15</v>
      </c>
      <c r="O2179">
        <v>22000000</v>
      </c>
      <c r="P2179">
        <v>9011574</v>
      </c>
      <c r="Q2179">
        <f>_xlfn.XLOOKUP(E2179,CPI!A:A,CPI!B:B)</f>
        <v>140.30000000000001</v>
      </c>
      <c r="R2179" s="12">
        <f>P2179*(CPI!$B$112/Movie!Q2179)</f>
        <v>19571109.036350675</v>
      </c>
      <c r="S2179" t="s">
        <v>4515</v>
      </c>
      <c r="T2179">
        <v>101</v>
      </c>
    </row>
    <row r="2180" spans="1:20" x14ac:dyDescent="0.3">
      <c r="A2180" t="s">
        <v>7129</v>
      </c>
      <c r="B2180" t="str">
        <f t="shared" si="102"/>
        <v>R</v>
      </c>
      <c r="C2180" t="s">
        <v>1</v>
      </c>
      <c r="D2180" t="s">
        <v>26</v>
      </c>
      <c r="E2180">
        <v>1992</v>
      </c>
      <c r="F2180" s="22">
        <f t="shared" si="103"/>
        <v>33604</v>
      </c>
      <c r="G2180" t="s">
        <v>7130</v>
      </c>
      <c r="H2180">
        <f t="shared" si="104"/>
        <v>7.1</v>
      </c>
      <c r="I2180">
        <v>7.1</v>
      </c>
      <c r="J2180">
        <v>9700</v>
      </c>
      <c r="K2180" t="s">
        <v>7131</v>
      </c>
      <c r="L2180" t="s">
        <v>7132</v>
      </c>
      <c r="M2180" t="s">
        <v>7133</v>
      </c>
      <c r="N2180" t="s">
        <v>1096</v>
      </c>
      <c r="P2180">
        <v>5418216</v>
      </c>
      <c r="Q2180">
        <f>_xlfn.XLOOKUP(E2180,CPI!A:A,CPI!B:B)</f>
        <v>140.30000000000001</v>
      </c>
      <c r="R2180" s="12">
        <f>P2180*(CPI!$B$112/Movie!Q2180)</f>
        <v>11767144.798289379</v>
      </c>
      <c r="S2180" t="s">
        <v>7134</v>
      </c>
      <c r="T2180">
        <v>109</v>
      </c>
    </row>
    <row r="2181" spans="1:20" x14ac:dyDescent="0.3">
      <c r="A2181" t="s">
        <v>7135</v>
      </c>
      <c r="B2181" t="str">
        <f t="shared" si="102"/>
        <v>R</v>
      </c>
      <c r="C2181" t="s">
        <v>1</v>
      </c>
      <c r="D2181" t="s">
        <v>89</v>
      </c>
      <c r="E2181">
        <v>1992</v>
      </c>
      <c r="F2181" s="22">
        <f t="shared" si="103"/>
        <v>33604</v>
      </c>
      <c r="G2181" t="s">
        <v>7136</v>
      </c>
      <c r="H2181">
        <f t="shared" si="104"/>
        <v>6.7</v>
      </c>
      <c r="I2181">
        <v>6.7</v>
      </c>
      <c r="J2181">
        <v>1600</v>
      </c>
      <c r="K2181" t="s">
        <v>7137</v>
      </c>
      <c r="L2181" t="s">
        <v>7137</v>
      </c>
      <c r="M2181" t="s">
        <v>7138</v>
      </c>
      <c r="N2181" t="s">
        <v>15</v>
      </c>
      <c r="O2181">
        <v>250000</v>
      </c>
      <c r="Q2181">
        <f>_xlfn.XLOOKUP(E2181,CPI!A:A,CPI!B:B)</f>
        <v>140.30000000000001</v>
      </c>
      <c r="R2181" s="12">
        <f>P2181*(CPI!$B$112/Movie!Q2181)</f>
        <v>0</v>
      </c>
      <c r="S2181" t="s">
        <v>2766</v>
      </c>
      <c r="T2181">
        <v>93</v>
      </c>
    </row>
    <row r="2182" spans="1:20" x14ac:dyDescent="0.3">
      <c r="A2182" t="s">
        <v>7139</v>
      </c>
      <c r="B2182" t="str">
        <f t="shared" si="102"/>
        <v>R</v>
      </c>
      <c r="C2182" t="s">
        <v>1</v>
      </c>
      <c r="D2182" t="s">
        <v>89</v>
      </c>
      <c r="E2182">
        <v>1992</v>
      </c>
      <c r="F2182" s="22">
        <f t="shared" si="103"/>
        <v>33604</v>
      </c>
      <c r="G2182" t="s">
        <v>6920</v>
      </c>
      <c r="H2182">
        <f t="shared" si="104"/>
        <v>6.1</v>
      </c>
      <c r="I2182">
        <v>6.1</v>
      </c>
      <c r="J2182">
        <v>8100</v>
      </c>
      <c r="K2182" t="s">
        <v>5339</v>
      </c>
      <c r="L2182" t="s">
        <v>6936</v>
      </c>
      <c r="M2182" t="s">
        <v>2204</v>
      </c>
      <c r="N2182" t="s">
        <v>15</v>
      </c>
      <c r="O2182">
        <v>9000000</v>
      </c>
      <c r="P2182">
        <v>923418</v>
      </c>
      <c r="Q2182">
        <f>_xlfn.XLOOKUP(E2182,CPI!A:A,CPI!B:B)</f>
        <v>140.30000000000001</v>
      </c>
      <c r="R2182" s="12">
        <f>P2182*(CPI!$B$112/Movie!Q2182)</f>
        <v>2005455.913043478</v>
      </c>
      <c r="S2182" t="s">
        <v>3933</v>
      </c>
      <c r="T2182">
        <v>116</v>
      </c>
    </row>
    <row r="2183" spans="1:20" x14ac:dyDescent="0.3">
      <c r="A2183" t="s">
        <v>7140</v>
      </c>
      <c r="B2183" t="str">
        <f t="shared" si="102"/>
        <v>R</v>
      </c>
      <c r="C2183" t="s">
        <v>1</v>
      </c>
      <c r="D2183" t="s">
        <v>89</v>
      </c>
      <c r="E2183">
        <v>1992</v>
      </c>
      <c r="F2183" s="22">
        <f t="shared" si="103"/>
        <v>33604</v>
      </c>
      <c r="G2183" t="s">
        <v>7141</v>
      </c>
      <c r="H2183">
        <f t="shared" si="104"/>
        <v>6.8</v>
      </c>
      <c r="I2183">
        <v>6.8</v>
      </c>
      <c r="J2183">
        <v>6300</v>
      </c>
      <c r="K2183" t="s">
        <v>168</v>
      </c>
      <c r="L2183" t="s">
        <v>168</v>
      </c>
      <c r="M2183" t="s">
        <v>4528</v>
      </c>
      <c r="N2183" t="s">
        <v>15</v>
      </c>
      <c r="O2183">
        <v>5000000</v>
      </c>
      <c r="P2183">
        <v>1055987</v>
      </c>
      <c r="Q2183">
        <f>_xlfn.XLOOKUP(E2183,CPI!A:A,CPI!B:B)</f>
        <v>140.30000000000001</v>
      </c>
      <c r="R2183" s="12">
        <f>P2183*(CPI!$B$112/Movie!Q2183)</f>
        <v>2293365.9223093372</v>
      </c>
      <c r="S2183" t="s">
        <v>4134</v>
      </c>
      <c r="T2183">
        <v>103</v>
      </c>
    </row>
    <row r="2184" spans="1:20" x14ac:dyDescent="0.3">
      <c r="A2184" t="s">
        <v>7142</v>
      </c>
      <c r="B2184" t="str">
        <f t="shared" si="102"/>
        <v>R</v>
      </c>
      <c r="C2184" t="s">
        <v>1</v>
      </c>
      <c r="D2184" t="s">
        <v>2</v>
      </c>
      <c r="E2184">
        <v>1992</v>
      </c>
      <c r="F2184" s="22">
        <f t="shared" si="103"/>
        <v>33604</v>
      </c>
      <c r="G2184" t="s">
        <v>7128</v>
      </c>
      <c r="H2184">
        <f t="shared" si="104"/>
        <v>7.2</v>
      </c>
      <c r="I2184">
        <v>7.2</v>
      </c>
      <c r="J2184">
        <v>8500</v>
      </c>
      <c r="K2184" t="s">
        <v>1484</v>
      </c>
      <c r="L2184" t="s">
        <v>2223</v>
      </c>
      <c r="M2184" t="s">
        <v>6730</v>
      </c>
      <c r="N2184" t="s">
        <v>15</v>
      </c>
      <c r="O2184">
        <v>5000000</v>
      </c>
      <c r="P2184">
        <v>1526697</v>
      </c>
      <c r="Q2184">
        <f>_xlfn.XLOOKUP(E2184,CPI!A:A,CPI!B:B)</f>
        <v>140.30000000000001</v>
      </c>
      <c r="R2184" s="12">
        <f>P2184*(CPI!$B$112/Movie!Q2184)</f>
        <v>3315642.0235210261</v>
      </c>
      <c r="S2184" t="s">
        <v>2225</v>
      </c>
      <c r="T2184">
        <v>108</v>
      </c>
    </row>
    <row r="2185" spans="1:20" x14ac:dyDescent="0.3">
      <c r="A2185" t="s">
        <v>7143</v>
      </c>
      <c r="B2185" t="str">
        <f t="shared" si="102"/>
        <v>R</v>
      </c>
      <c r="C2185" t="s">
        <v>1</v>
      </c>
      <c r="D2185" t="s">
        <v>26</v>
      </c>
      <c r="E2185">
        <v>1992</v>
      </c>
      <c r="F2185" s="22">
        <f t="shared" si="103"/>
        <v>33604</v>
      </c>
      <c r="G2185" t="s">
        <v>7144</v>
      </c>
      <c r="H2185">
        <f t="shared" si="104"/>
        <v>7</v>
      </c>
      <c r="I2185">
        <v>7</v>
      </c>
      <c r="J2185">
        <v>13000</v>
      </c>
      <c r="K2185" t="s">
        <v>5280</v>
      </c>
      <c r="L2185" t="s">
        <v>5280</v>
      </c>
      <c r="M2185" t="s">
        <v>5280</v>
      </c>
      <c r="N2185" t="s">
        <v>15</v>
      </c>
      <c r="P2185">
        <v>4479470</v>
      </c>
      <c r="Q2185">
        <f>_xlfn.XLOOKUP(E2185,CPI!A:A,CPI!B:B)</f>
        <v>140.30000000000001</v>
      </c>
      <c r="R2185" s="12">
        <f>P2185*(CPI!$B$112/Movie!Q2185)</f>
        <v>9728399.9215965774</v>
      </c>
      <c r="S2185" t="s">
        <v>3728</v>
      </c>
      <c r="T2185">
        <v>102</v>
      </c>
    </row>
    <row r="2186" spans="1:20" x14ac:dyDescent="0.3">
      <c r="A2186" t="s">
        <v>7145</v>
      </c>
      <c r="B2186" t="str">
        <f t="shared" si="102"/>
        <v>PG-13</v>
      </c>
      <c r="C2186" t="s">
        <v>1984</v>
      </c>
      <c r="D2186" t="s">
        <v>2</v>
      </c>
      <c r="E2186">
        <v>1992</v>
      </c>
      <c r="F2186" s="22">
        <f t="shared" si="103"/>
        <v>33604</v>
      </c>
      <c r="G2186" t="s">
        <v>6769</v>
      </c>
      <c r="H2186">
        <f t="shared" si="104"/>
        <v>6.3</v>
      </c>
      <c r="I2186">
        <v>6.3</v>
      </c>
      <c r="J2186">
        <v>1900</v>
      </c>
      <c r="K2186" t="s">
        <v>7146</v>
      </c>
      <c r="L2186" t="s">
        <v>7147</v>
      </c>
      <c r="M2186" t="s">
        <v>3521</v>
      </c>
      <c r="N2186" t="s">
        <v>76</v>
      </c>
      <c r="P2186">
        <v>7306242</v>
      </c>
      <c r="Q2186">
        <f>_xlfn.XLOOKUP(E2186,CPI!A:A,CPI!B:B)</f>
        <v>140.30000000000001</v>
      </c>
      <c r="R2186" s="12">
        <f>P2186*(CPI!$B$112/Movie!Q2186)</f>
        <v>15867512.027084816</v>
      </c>
      <c r="S2186" t="s">
        <v>5920</v>
      </c>
      <c r="T2186">
        <v>117</v>
      </c>
    </row>
    <row r="2187" spans="1:20" x14ac:dyDescent="0.3">
      <c r="A2187" t="s">
        <v>7148</v>
      </c>
      <c r="B2187" t="str">
        <f t="shared" si="102"/>
        <v>Not Rated</v>
      </c>
      <c r="C2187" t="s">
        <v>432</v>
      </c>
      <c r="D2187" t="s">
        <v>2</v>
      </c>
      <c r="E2187">
        <v>1992</v>
      </c>
      <c r="F2187" s="22">
        <f t="shared" si="103"/>
        <v>33604</v>
      </c>
      <c r="G2187" t="s">
        <v>7149</v>
      </c>
      <c r="H2187">
        <f t="shared" si="104"/>
        <v>7.5</v>
      </c>
      <c r="I2187">
        <v>7.5</v>
      </c>
      <c r="J2187">
        <v>4300</v>
      </c>
      <c r="K2187" t="s">
        <v>7150</v>
      </c>
      <c r="L2187" t="s">
        <v>7151</v>
      </c>
      <c r="M2187" t="s">
        <v>7152</v>
      </c>
      <c r="N2187" t="s">
        <v>1405</v>
      </c>
      <c r="Q2187">
        <f>_xlfn.XLOOKUP(E2187,CPI!A:A,CPI!B:B)</f>
        <v>140.30000000000001</v>
      </c>
      <c r="R2187" s="12">
        <f>P2187*(CPI!$B$112/Movie!Q2187)</f>
        <v>0</v>
      </c>
      <c r="S2187" t="s">
        <v>7153</v>
      </c>
      <c r="T2187">
        <v>92</v>
      </c>
    </row>
    <row r="2188" spans="1:20" x14ac:dyDescent="0.3">
      <c r="A2188" t="s">
        <v>7154</v>
      </c>
      <c r="B2188" t="str">
        <f t="shared" si="102"/>
        <v>R</v>
      </c>
      <c r="C2188" t="s">
        <v>1</v>
      </c>
      <c r="D2188" t="s">
        <v>26</v>
      </c>
      <c r="E2188">
        <v>1992</v>
      </c>
      <c r="F2188" s="22">
        <f t="shared" si="103"/>
        <v>33604</v>
      </c>
      <c r="G2188" t="s">
        <v>7155</v>
      </c>
      <c r="H2188">
        <f t="shared" si="104"/>
        <v>7.1</v>
      </c>
      <c r="I2188">
        <v>7.1</v>
      </c>
      <c r="J2188">
        <v>3400</v>
      </c>
      <c r="K2188" t="s">
        <v>7156</v>
      </c>
      <c r="L2188" t="s">
        <v>7157</v>
      </c>
      <c r="M2188" t="s">
        <v>7158</v>
      </c>
      <c r="N2188" t="s">
        <v>15</v>
      </c>
      <c r="P2188">
        <v>256249</v>
      </c>
      <c r="Q2188">
        <f>_xlfn.XLOOKUP(E2188,CPI!A:A,CPI!B:B)</f>
        <v>140.30000000000001</v>
      </c>
      <c r="R2188" s="12">
        <f>P2188*(CPI!$B$112/Movie!Q2188)</f>
        <v>556515.11261582316</v>
      </c>
      <c r="S2188" t="s">
        <v>3171</v>
      </c>
      <c r="T2188">
        <v>93</v>
      </c>
    </row>
    <row r="2189" spans="1:20" x14ac:dyDescent="0.3">
      <c r="A2189" t="s">
        <v>7159</v>
      </c>
      <c r="B2189" t="str">
        <f t="shared" si="102"/>
        <v>PG-13</v>
      </c>
      <c r="C2189" t="s">
        <v>1984</v>
      </c>
      <c r="D2189" t="s">
        <v>89</v>
      </c>
      <c r="E2189">
        <v>1992</v>
      </c>
      <c r="F2189" s="22">
        <f t="shared" si="103"/>
        <v>33604</v>
      </c>
      <c r="G2189" t="s">
        <v>6938</v>
      </c>
      <c r="H2189">
        <f t="shared" si="104"/>
        <v>5.6</v>
      </c>
      <c r="I2189">
        <v>5.6</v>
      </c>
      <c r="J2189">
        <v>3600</v>
      </c>
      <c r="K2189" t="s">
        <v>389</v>
      </c>
      <c r="L2189" t="s">
        <v>2007</v>
      </c>
      <c r="M2189" t="s">
        <v>4031</v>
      </c>
      <c r="N2189" t="s">
        <v>15</v>
      </c>
      <c r="O2189">
        <v>18000000</v>
      </c>
      <c r="P2189">
        <v>12282994</v>
      </c>
      <c r="Q2189">
        <f>_xlfn.XLOOKUP(E2189,CPI!A:A,CPI!B:B)</f>
        <v>140.30000000000001</v>
      </c>
      <c r="R2189" s="12">
        <f>P2189*(CPI!$B$112/Movie!Q2189)</f>
        <v>26675896.449037775</v>
      </c>
      <c r="S2189" t="s">
        <v>5705</v>
      </c>
      <c r="T2189">
        <v>110</v>
      </c>
    </row>
    <row r="2190" spans="1:20" x14ac:dyDescent="0.3">
      <c r="A2190" t="s">
        <v>7160</v>
      </c>
      <c r="B2190" t="str">
        <f t="shared" si="102"/>
        <v>R</v>
      </c>
      <c r="C2190" t="s">
        <v>1</v>
      </c>
      <c r="D2190" t="s">
        <v>89</v>
      </c>
      <c r="E2190">
        <v>1992</v>
      </c>
      <c r="F2190" s="22">
        <f t="shared" si="103"/>
        <v>33604</v>
      </c>
      <c r="G2190" t="s">
        <v>6874</v>
      </c>
      <c r="H2190">
        <f t="shared" si="104"/>
        <v>6.6</v>
      </c>
      <c r="I2190">
        <v>6.6</v>
      </c>
      <c r="J2190">
        <v>3200</v>
      </c>
      <c r="K2190" t="s">
        <v>5215</v>
      </c>
      <c r="L2190" t="s">
        <v>7161</v>
      </c>
      <c r="M2190" t="s">
        <v>7162</v>
      </c>
      <c r="N2190" t="s">
        <v>15</v>
      </c>
      <c r="O2190">
        <v>3000000</v>
      </c>
      <c r="P2190">
        <v>390152</v>
      </c>
      <c r="Q2190">
        <f>_xlfn.XLOOKUP(E2190,CPI!A:A,CPI!B:B)</f>
        <v>140.30000000000001</v>
      </c>
      <c r="R2190" s="12">
        <f>P2190*(CPI!$B$112/Movie!Q2190)</f>
        <v>847322.2694226657</v>
      </c>
      <c r="S2190" t="s">
        <v>3803</v>
      </c>
      <c r="T2190">
        <v>105</v>
      </c>
    </row>
    <row r="2191" spans="1:20" x14ac:dyDescent="0.3">
      <c r="A2191" t="s">
        <v>7163</v>
      </c>
      <c r="B2191" t="str">
        <f t="shared" si="102"/>
        <v>R</v>
      </c>
      <c r="C2191" t="s">
        <v>1</v>
      </c>
      <c r="D2191" t="s">
        <v>2</v>
      </c>
      <c r="E2191">
        <v>1992</v>
      </c>
      <c r="F2191" s="22">
        <f t="shared" si="103"/>
        <v>33604</v>
      </c>
      <c r="G2191" t="s">
        <v>6778</v>
      </c>
      <c r="H2191">
        <f t="shared" si="104"/>
        <v>7.4</v>
      </c>
      <c r="I2191">
        <v>7.4</v>
      </c>
      <c r="J2191">
        <v>5200</v>
      </c>
      <c r="K2191" t="s">
        <v>1832</v>
      </c>
      <c r="L2191" t="s">
        <v>1832</v>
      </c>
      <c r="M2191" t="s">
        <v>7164</v>
      </c>
      <c r="N2191" t="s">
        <v>15</v>
      </c>
      <c r="O2191">
        <v>3330000</v>
      </c>
      <c r="P2191">
        <v>4814619</v>
      </c>
      <c r="Q2191">
        <f>_xlfn.XLOOKUP(E2191,CPI!A:A,CPI!B:B)</f>
        <v>140.30000000000001</v>
      </c>
      <c r="R2191" s="12">
        <f>P2191*(CPI!$B$112/Movie!Q2191)</f>
        <v>10456268.063435495</v>
      </c>
      <c r="S2191" t="s">
        <v>7165</v>
      </c>
      <c r="T2191">
        <v>135</v>
      </c>
    </row>
    <row r="2192" spans="1:20" x14ac:dyDescent="0.3">
      <c r="A2192" t="s">
        <v>7166</v>
      </c>
      <c r="B2192" t="str">
        <f t="shared" si="102"/>
        <v>PG-13</v>
      </c>
      <c r="C2192" t="s">
        <v>1984</v>
      </c>
      <c r="D2192" t="s">
        <v>2</v>
      </c>
      <c r="E2192">
        <v>1992</v>
      </c>
      <c r="F2192" s="22">
        <f t="shared" si="103"/>
        <v>33604</v>
      </c>
      <c r="G2192" t="s">
        <v>7167</v>
      </c>
      <c r="H2192">
        <f t="shared" si="104"/>
        <v>6.6</v>
      </c>
      <c r="I2192">
        <v>6.6</v>
      </c>
      <c r="J2192">
        <v>2600</v>
      </c>
      <c r="K2192" t="s">
        <v>2374</v>
      </c>
      <c r="L2192" t="s">
        <v>7168</v>
      </c>
      <c r="M2192" t="s">
        <v>1457</v>
      </c>
      <c r="N2192" t="s">
        <v>437</v>
      </c>
      <c r="P2192">
        <v>20194</v>
      </c>
      <c r="Q2192">
        <f>_xlfn.XLOOKUP(E2192,CPI!A:A,CPI!B:B)</f>
        <v>140.30000000000001</v>
      </c>
      <c r="R2192" s="12">
        <f>P2192*(CPI!$B$112/Movie!Q2192)</f>
        <v>43856.819672131147</v>
      </c>
      <c r="S2192" t="s">
        <v>6998</v>
      </c>
      <c r="T2192">
        <v>89</v>
      </c>
    </row>
    <row r="2193" spans="1:20" x14ac:dyDescent="0.3">
      <c r="A2193" t="s">
        <v>7169</v>
      </c>
      <c r="B2193" t="str">
        <f t="shared" si="102"/>
        <v>R</v>
      </c>
      <c r="C2193" t="s">
        <v>1</v>
      </c>
      <c r="D2193" t="s">
        <v>2</v>
      </c>
      <c r="E2193">
        <v>1992</v>
      </c>
      <c r="F2193" s="22">
        <f t="shared" si="103"/>
        <v>33604</v>
      </c>
      <c r="G2193" t="s">
        <v>6821</v>
      </c>
      <c r="H2193">
        <f t="shared" si="104"/>
        <v>6.6</v>
      </c>
      <c r="I2193">
        <v>6.6</v>
      </c>
      <c r="J2193">
        <v>3700</v>
      </c>
      <c r="K2193" t="s">
        <v>7170</v>
      </c>
      <c r="L2193" t="s">
        <v>7170</v>
      </c>
      <c r="M2193" t="s">
        <v>2530</v>
      </c>
      <c r="N2193" t="s">
        <v>15</v>
      </c>
      <c r="P2193">
        <v>1342613</v>
      </c>
      <c r="Q2193">
        <f>_xlfn.XLOOKUP(E2193,CPI!A:A,CPI!B:B)</f>
        <v>140.30000000000001</v>
      </c>
      <c r="R2193" s="12">
        <f>P2193*(CPI!$B$112/Movie!Q2193)</f>
        <v>2915853.0370634352</v>
      </c>
      <c r="S2193" t="s">
        <v>7171</v>
      </c>
      <c r="T2193">
        <v>101</v>
      </c>
    </row>
    <row r="2194" spans="1:20" x14ac:dyDescent="0.3">
      <c r="A2194" t="s">
        <v>7172</v>
      </c>
      <c r="B2194" t="str">
        <f t="shared" si="102"/>
        <v>R</v>
      </c>
      <c r="C2194" t="s">
        <v>1</v>
      </c>
      <c r="D2194" t="s">
        <v>89</v>
      </c>
      <c r="E2194">
        <v>1992</v>
      </c>
      <c r="F2194" s="22">
        <f t="shared" si="103"/>
        <v>33604</v>
      </c>
      <c r="G2194" t="s">
        <v>7149</v>
      </c>
      <c r="H2194">
        <f t="shared" si="104"/>
        <v>6.7</v>
      </c>
      <c r="I2194">
        <v>6.7</v>
      </c>
      <c r="J2194">
        <v>3200</v>
      </c>
      <c r="K2194" t="s">
        <v>7173</v>
      </c>
      <c r="L2194" t="s">
        <v>7174</v>
      </c>
      <c r="M2194" t="s">
        <v>647</v>
      </c>
      <c r="N2194" t="s">
        <v>15</v>
      </c>
      <c r="O2194">
        <v>10000000</v>
      </c>
      <c r="P2194">
        <v>384048</v>
      </c>
      <c r="Q2194">
        <f>_xlfn.XLOOKUP(E2194,CPI!A:A,CPI!B:B)</f>
        <v>140.30000000000001</v>
      </c>
      <c r="R2194" s="12">
        <f>P2194*(CPI!$B$112/Movie!Q2194)</f>
        <v>834065.75623663573</v>
      </c>
      <c r="S2194" t="s">
        <v>4963</v>
      </c>
      <c r="T2194">
        <v>113</v>
      </c>
    </row>
    <row r="2195" spans="1:20" x14ac:dyDescent="0.3">
      <c r="A2195" t="s">
        <v>7175</v>
      </c>
      <c r="B2195" t="str">
        <f t="shared" si="102"/>
        <v>PG</v>
      </c>
      <c r="C2195" t="s">
        <v>18</v>
      </c>
      <c r="D2195" t="s">
        <v>48</v>
      </c>
      <c r="E2195">
        <v>1992</v>
      </c>
      <c r="F2195" s="22">
        <f t="shared" si="103"/>
        <v>33604</v>
      </c>
      <c r="G2195" t="s">
        <v>7176</v>
      </c>
      <c r="H2195">
        <f t="shared" si="104"/>
        <v>5.9</v>
      </c>
      <c r="I2195">
        <v>5.9</v>
      </c>
      <c r="J2195">
        <v>9300</v>
      </c>
      <c r="K2195" t="s">
        <v>1232</v>
      </c>
      <c r="L2195" t="s">
        <v>3407</v>
      </c>
      <c r="M2195" t="s">
        <v>6543</v>
      </c>
      <c r="N2195" t="s">
        <v>15</v>
      </c>
      <c r="P2195">
        <v>19930973</v>
      </c>
      <c r="Q2195">
        <f>_xlfn.XLOOKUP(E2195,CPI!A:A,CPI!B:B)</f>
        <v>140.30000000000001</v>
      </c>
      <c r="R2195" s="12">
        <f>P2195*(CPI!$B$112/Movie!Q2195)</f>
        <v>43285584.270135418</v>
      </c>
      <c r="S2195" t="s">
        <v>46</v>
      </c>
      <c r="T2195">
        <v>115</v>
      </c>
    </row>
    <row r="2196" spans="1:20" x14ac:dyDescent="0.3">
      <c r="A2196" t="s">
        <v>7177</v>
      </c>
      <c r="B2196" t="str">
        <f t="shared" si="102"/>
        <v>Rating Pending</v>
      </c>
      <c r="D2196" t="s">
        <v>2</v>
      </c>
      <c r="E2196">
        <v>1992</v>
      </c>
      <c r="F2196" s="22">
        <f t="shared" si="103"/>
        <v>33604</v>
      </c>
      <c r="G2196" t="s">
        <v>7178</v>
      </c>
      <c r="H2196">
        <f t="shared" si="104"/>
        <v>6.6</v>
      </c>
      <c r="I2196">
        <v>6.6</v>
      </c>
      <c r="J2196">
        <v>745</v>
      </c>
      <c r="K2196" t="s">
        <v>7179</v>
      </c>
      <c r="L2196" t="s">
        <v>7179</v>
      </c>
      <c r="M2196" t="s">
        <v>7180</v>
      </c>
      <c r="N2196" t="s">
        <v>437</v>
      </c>
      <c r="Q2196">
        <f>_xlfn.XLOOKUP(E2196,CPI!A:A,CPI!B:B)</f>
        <v>140.30000000000001</v>
      </c>
      <c r="R2196" s="12">
        <f>P2196*(CPI!$B$112/Movie!Q2196)</f>
        <v>0</v>
      </c>
      <c r="S2196" t="s">
        <v>7181</v>
      </c>
      <c r="T2196">
        <v>139</v>
      </c>
    </row>
    <row r="2197" spans="1:20" x14ac:dyDescent="0.3">
      <c r="A2197" t="s">
        <v>7182</v>
      </c>
      <c r="B2197" t="str">
        <f t="shared" si="102"/>
        <v>PG-13</v>
      </c>
      <c r="C2197" t="s">
        <v>1984</v>
      </c>
      <c r="D2197" t="s">
        <v>10</v>
      </c>
      <c r="E2197">
        <v>1992</v>
      </c>
      <c r="F2197" s="22">
        <f t="shared" si="103"/>
        <v>33604</v>
      </c>
      <c r="G2197" t="s">
        <v>5314</v>
      </c>
      <c r="H2197">
        <f t="shared" si="104"/>
        <v>4.5</v>
      </c>
      <c r="I2197">
        <v>4.5</v>
      </c>
      <c r="J2197">
        <v>2800</v>
      </c>
      <c r="K2197" t="s">
        <v>570</v>
      </c>
      <c r="L2197" t="s">
        <v>4245</v>
      </c>
      <c r="M2197" t="s">
        <v>5862</v>
      </c>
      <c r="N2197" t="s">
        <v>7</v>
      </c>
      <c r="O2197">
        <v>40000000</v>
      </c>
      <c r="P2197">
        <v>8251071</v>
      </c>
      <c r="Q2197">
        <f>_xlfn.XLOOKUP(E2197,CPI!A:A,CPI!B:B)</f>
        <v>140.30000000000001</v>
      </c>
      <c r="R2197" s="12">
        <f>P2197*(CPI!$B$112/Movie!Q2197)</f>
        <v>17919467.809693512</v>
      </c>
      <c r="S2197" t="s">
        <v>7183</v>
      </c>
      <c r="T2197">
        <v>120</v>
      </c>
    </row>
    <row r="2198" spans="1:20" x14ac:dyDescent="0.3">
      <c r="A2198" t="s">
        <v>7184</v>
      </c>
      <c r="B2198" t="str">
        <f t="shared" si="102"/>
        <v>Not Rated</v>
      </c>
      <c r="C2198" t="s">
        <v>432</v>
      </c>
      <c r="D2198" t="s">
        <v>2</v>
      </c>
      <c r="E2198">
        <v>1992</v>
      </c>
      <c r="F2198" s="22">
        <f t="shared" si="103"/>
        <v>33604</v>
      </c>
      <c r="G2198" t="s">
        <v>7185</v>
      </c>
      <c r="H2198">
        <f t="shared" si="104"/>
        <v>5.0999999999999996</v>
      </c>
      <c r="I2198">
        <v>5.0999999999999996</v>
      </c>
      <c r="J2198">
        <v>950</v>
      </c>
      <c r="K2198" t="s">
        <v>7186</v>
      </c>
      <c r="L2198" t="s">
        <v>7186</v>
      </c>
      <c r="M2198" t="s">
        <v>7187</v>
      </c>
      <c r="N2198" t="s">
        <v>15</v>
      </c>
      <c r="O2198">
        <v>130000</v>
      </c>
      <c r="Q2198">
        <f>_xlfn.XLOOKUP(E2198,CPI!A:A,CPI!B:B)</f>
        <v>140.30000000000001</v>
      </c>
      <c r="R2198" s="12">
        <f>P2198*(CPI!$B$112/Movie!Q2198)</f>
        <v>0</v>
      </c>
      <c r="S2198" t="s">
        <v>7188</v>
      </c>
      <c r="T2198">
        <v>107</v>
      </c>
    </row>
    <row r="2199" spans="1:20" x14ac:dyDescent="0.3">
      <c r="A2199" t="s">
        <v>7189</v>
      </c>
      <c r="B2199" t="str">
        <f t="shared" si="102"/>
        <v>PG-13</v>
      </c>
      <c r="C2199" t="s">
        <v>1984</v>
      </c>
      <c r="D2199" t="s">
        <v>26</v>
      </c>
      <c r="E2199">
        <v>1992</v>
      </c>
      <c r="F2199" s="22">
        <f t="shared" si="103"/>
        <v>33604</v>
      </c>
      <c r="G2199" t="s">
        <v>6821</v>
      </c>
      <c r="H2199">
        <f t="shared" si="104"/>
        <v>5.6</v>
      </c>
      <c r="I2199">
        <v>5.6</v>
      </c>
      <c r="J2199">
        <v>7700</v>
      </c>
      <c r="K2199" t="s">
        <v>5393</v>
      </c>
      <c r="L2199" t="s">
        <v>5394</v>
      </c>
      <c r="M2199" t="s">
        <v>7190</v>
      </c>
      <c r="N2199" t="s">
        <v>15</v>
      </c>
      <c r="P2199">
        <v>22697691</v>
      </c>
      <c r="Q2199">
        <f>_xlfn.XLOOKUP(E2199,CPI!A:A,CPI!B:B)</f>
        <v>140.30000000000001</v>
      </c>
      <c r="R2199" s="12">
        <f>P2199*(CPI!$B$112/Movie!Q2199)</f>
        <v>49294272.61368496</v>
      </c>
      <c r="S2199" t="s">
        <v>7191</v>
      </c>
      <c r="T2199">
        <v>105</v>
      </c>
    </row>
    <row r="2200" spans="1:20" x14ac:dyDescent="0.3">
      <c r="A2200" t="s">
        <v>7192</v>
      </c>
      <c r="B2200" t="str">
        <f t="shared" si="102"/>
        <v>Not Rated</v>
      </c>
      <c r="C2200" t="s">
        <v>432</v>
      </c>
      <c r="D2200" t="s">
        <v>48</v>
      </c>
      <c r="E2200">
        <v>1992</v>
      </c>
      <c r="F2200" s="22">
        <f t="shared" si="103"/>
        <v>33604</v>
      </c>
      <c r="G2200" t="s">
        <v>6821</v>
      </c>
      <c r="H2200">
        <f t="shared" si="104"/>
        <v>7.8</v>
      </c>
      <c r="I2200">
        <v>7.8</v>
      </c>
      <c r="J2200">
        <v>3000</v>
      </c>
      <c r="K2200" t="s">
        <v>4140</v>
      </c>
      <c r="L2200" t="s">
        <v>1076</v>
      </c>
      <c r="M2200" t="s">
        <v>7193</v>
      </c>
      <c r="N2200" t="s">
        <v>1078</v>
      </c>
      <c r="P2200">
        <v>1253106</v>
      </c>
      <c r="Q2200">
        <f>_xlfn.XLOOKUP(E2200,CPI!A:A,CPI!B:B)</f>
        <v>140.30000000000001</v>
      </c>
      <c r="R2200" s="12">
        <f>P2200*(CPI!$B$112/Movie!Q2200)</f>
        <v>2721463.992872416</v>
      </c>
      <c r="S2200" t="s">
        <v>7194</v>
      </c>
      <c r="T2200">
        <v>182</v>
      </c>
    </row>
    <row r="2201" spans="1:20" x14ac:dyDescent="0.3">
      <c r="A2201" t="s">
        <v>7195</v>
      </c>
      <c r="B2201" t="str">
        <f t="shared" si="102"/>
        <v>R</v>
      </c>
      <c r="C2201" t="s">
        <v>1</v>
      </c>
      <c r="D2201" t="s">
        <v>89</v>
      </c>
      <c r="E2201">
        <v>1992</v>
      </c>
      <c r="F2201" s="22">
        <f t="shared" si="103"/>
        <v>33604</v>
      </c>
      <c r="G2201" t="s">
        <v>6764</v>
      </c>
      <c r="H2201">
        <f t="shared" si="104"/>
        <v>6.5</v>
      </c>
      <c r="I2201">
        <v>6.5</v>
      </c>
      <c r="J2201">
        <v>3500</v>
      </c>
      <c r="K2201" t="s">
        <v>4123</v>
      </c>
      <c r="L2201" t="s">
        <v>4123</v>
      </c>
      <c r="M2201" t="s">
        <v>6624</v>
      </c>
      <c r="N2201" t="s">
        <v>15</v>
      </c>
      <c r="O2201">
        <v>15000000</v>
      </c>
      <c r="P2201">
        <v>3067917</v>
      </c>
      <c r="Q2201">
        <f>_xlfn.XLOOKUP(E2201,CPI!A:A,CPI!B:B)</f>
        <v>140.30000000000001</v>
      </c>
      <c r="R2201" s="12">
        <f>P2201*(CPI!$B$112/Movie!Q2201)</f>
        <v>6662824.7320028506</v>
      </c>
      <c r="S2201" t="s">
        <v>46</v>
      </c>
      <c r="T2201">
        <v>99</v>
      </c>
    </row>
    <row r="2202" spans="1:20" x14ac:dyDescent="0.3">
      <c r="A2202" t="s">
        <v>7196</v>
      </c>
      <c r="B2202" t="str">
        <f t="shared" si="102"/>
        <v>R</v>
      </c>
      <c r="C2202" t="s">
        <v>1</v>
      </c>
      <c r="D2202" t="s">
        <v>26</v>
      </c>
      <c r="E2202">
        <v>1992</v>
      </c>
      <c r="F2202" s="22">
        <f t="shared" si="103"/>
        <v>33604</v>
      </c>
      <c r="G2202" t="s">
        <v>6501</v>
      </c>
      <c r="H2202">
        <f t="shared" si="104"/>
        <v>6.1</v>
      </c>
      <c r="I2202">
        <v>6.1</v>
      </c>
      <c r="J2202">
        <v>3100</v>
      </c>
      <c r="K2202" t="s">
        <v>3240</v>
      </c>
      <c r="L2202" t="s">
        <v>7197</v>
      </c>
      <c r="M2202" t="s">
        <v>7198</v>
      </c>
      <c r="N2202" t="s">
        <v>15</v>
      </c>
      <c r="O2202">
        <v>18000000</v>
      </c>
      <c r="P2202">
        <v>6375979</v>
      </c>
      <c r="Q2202">
        <f>_xlfn.XLOOKUP(E2202,CPI!A:A,CPI!B:B)</f>
        <v>140.30000000000001</v>
      </c>
      <c r="R2202" s="12">
        <f>P2202*(CPI!$B$112/Movie!Q2202)</f>
        <v>13847190.315751959</v>
      </c>
      <c r="S2202" t="s">
        <v>35</v>
      </c>
      <c r="T2202">
        <v>100</v>
      </c>
    </row>
    <row r="2203" spans="1:20" x14ac:dyDescent="0.3">
      <c r="A2203" t="s">
        <v>7199</v>
      </c>
      <c r="B2203" t="str">
        <f t="shared" si="102"/>
        <v>R</v>
      </c>
      <c r="C2203" t="s">
        <v>1</v>
      </c>
      <c r="D2203" t="s">
        <v>2</v>
      </c>
      <c r="E2203">
        <v>1992</v>
      </c>
      <c r="F2203" s="22">
        <f t="shared" si="103"/>
        <v>33604</v>
      </c>
      <c r="G2203" t="s">
        <v>6110</v>
      </c>
      <c r="H2203">
        <f t="shared" si="104"/>
        <v>6.4</v>
      </c>
      <c r="I2203">
        <v>6.4</v>
      </c>
      <c r="J2203">
        <v>5200</v>
      </c>
      <c r="K2203" t="s">
        <v>7200</v>
      </c>
      <c r="L2203" t="s">
        <v>7201</v>
      </c>
      <c r="M2203" t="s">
        <v>1212</v>
      </c>
      <c r="N2203" t="s">
        <v>437</v>
      </c>
      <c r="O2203">
        <v>15500000</v>
      </c>
      <c r="P2203">
        <v>6742168</v>
      </c>
      <c r="Q2203">
        <f>_xlfn.XLOOKUP(E2203,CPI!A:A,CPI!B:B)</f>
        <v>140.30000000000001</v>
      </c>
      <c r="R2203" s="12">
        <f>P2203*(CPI!$B$112/Movie!Q2203)</f>
        <v>14642470.34640057</v>
      </c>
      <c r="S2203" t="s">
        <v>6998</v>
      </c>
      <c r="T2203">
        <v>104</v>
      </c>
    </row>
    <row r="2204" spans="1:20" x14ac:dyDescent="0.3">
      <c r="A2204" t="s">
        <v>7202</v>
      </c>
      <c r="B2204" t="str">
        <f t="shared" si="102"/>
        <v>PG</v>
      </c>
      <c r="C2204" t="s">
        <v>18</v>
      </c>
      <c r="D2204" t="s">
        <v>10</v>
      </c>
      <c r="E2204">
        <v>1992</v>
      </c>
      <c r="F2204" s="22">
        <f t="shared" si="103"/>
        <v>33604</v>
      </c>
      <c r="G2204" t="s">
        <v>7203</v>
      </c>
      <c r="H2204">
        <f t="shared" si="104"/>
        <v>7</v>
      </c>
      <c r="I2204">
        <v>7</v>
      </c>
      <c r="J2204">
        <v>2800</v>
      </c>
      <c r="K2204" t="s">
        <v>248</v>
      </c>
      <c r="L2204" t="s">
        <v>5154</v>
      </c>
      <c r="M2204" t="s">
        <v>3062</v>
      </c>
      <c r="N2204" t="s">
        <v>3140</v>
      </c>
      <c r="P2204">
        <v>4790801</v>
      </c>
      <c r="Q2204">
        <f>_xlfn.XLOOKUP(E2204,CPI!A:A,CPI!B:B)</f>
        <v>140.30000000000001</v>
      </c>
      <c r="R2204" s="12">
        <f>P2204*(CPI!$B$112/Movie!Q2204)</f>
        <v>10404540.732002851</v>
      </c>
      <c r="S2204" t="s">
        <v>1970</v>
      </c>
      <c r="T2204">
        <v>97</v>
      </c>
    </row>
    <row r="2205" spans="1:20" x14ac:dyDescent="0.3">
      <c r="A2205" t="s">
        <v>7204</v>
      </c>
      <c r="B2205" t="str">
        <f t="shared" si="102"/>
        <v>PG-13</v>
      </c>
      <c r="C2205" t="s">
        <v>1984</v>
      </c>
      <c r="D2205" t="s">
        <v>2</v>
      </c>
      <c r="E2205">
        <v>1992</v>
      </c>
      <c r="F2205" s="22">
        <f t="shared" si="103"/>
        <v>33604</v>
      </c>
      <c r="G2205" t="s">
        <v>7205</v>
      </c>
      <c r="H2205">
        <f t="shared" si="104"/>
        <v>6.3</v>
      </c>
      <c r="I2205">
        <v>6.3</v>
      </c>
      <c r="J2205">
        <v>1100</v>
      </c>
      <c r="K2205" t="s">
        <v>7206</v>
      </c>
      <c r="L2205" t="s">
        <v>5155</v>
      </c>
      <c r="M2205" t="s">
        <v>743</v>
      </c>
      <c r="N2205" t="s">
        <v>15</v>
      </c>
      <c r="P2205">
        <v>4906900</v>
      </c>
      <c r="Q2205">
        <f>_xlfn.XLOOKUP(E2205,CPI!A:A,CPI!B:B)</f>
        <v>140.30000000000001</v>
      </c>
      <c r="R2205" s="12">
        <f>P2205*(CPI!$B$112/Movie!Q2205)</f>
        <v>10656681.610833926</v>
      </c>
      <c r="S2205" t="s">
        <v>7207</v>
      </c>
      <c r="T2205">
        <v>117</v>
      </c>
    </row>
    <row r="2206" spans="1:20" x14ac:dyDescent="0.3">
      <c r="A2206" t="s">
        <v>7208</v>
      </c>
      <c r="B2206" t="str">
        <f t="shared" si="102"/>
        <v>PG-13</v>
      </c>
      <c r="C2206" t="s">
        <v>1984</v>
      </c>
      <c r="D2206" t="s">
        <v>2</v>
      </c>
      <c r="E2206">
        <v>1992</v>
      </c>
      <c r="F2206" s="22">
        <f t="shared" si="103"/>
        <v>33604</v>
      </c>
      <c r="G2206" t="s">
        <v>7176</v>
      </c>
      <c r="H2206">
        <f t="shared" si="104"/>
        <v>6.5</v>
      </c>
      <c r="I2206">
        <v>6.5</v>
      </c>
      <c r="J2206">
        <v>4900</v>
      </c>
      <c r="K2206" t="s">
        <v>2140</v>
      </c>
      <c r="L2206" t="s">
        <v>7209</v>
      </c>
      <c r="M2206" t="s">
        <v>2024</v>
      </c>
      <c r="N2206" t="s">
        <v>437</v>
      </c>
      <c r="O2206">
        <v>27000000</v>
      </c>
      <c r="P2206">
        <v>14683921</v>
      </c>
      <c r="Q2206">
        <f>_xlfn.XLOOKUP(E2206,CPI!A:A,CPI!B:B)</f>
        <v>140.30000000000001</v>
      </c>
      <c r="R2206" s="12">
        <f>P2206*(CPI!$B$112/Movie!Q2206)</f>
        <v>31890169.128296506</v>
      </c>
      <c r="S2206" t="s">
        <v>5312</v>
      </c>
      <c r="T2206">
        <v>132</v>
      </c>
    </row>
    <row r="2207" spans="1:20" x14ac:dyDescent="0.3">
      <c r="A2207" t="s">
        <v>7210</v>
      </c>
      <c r="B2207" t="str">
        <f t="shared" si="102"/>
        <v>PG</v>
      </c>
      <c r="C2207" t="s">
        <v>18</v>
      </c>
      <c r="D2207" t="s">
        <v>26</v>
      </c>
      <c r="E2207">
        <v>1992</v>
      </c>
      <c r="F2207" s="22">
        <f t="shared" si="103"/>
        <v>33604</v>
      </c>
      <c r="G2207" t="s">
        <v>6339</v>
      </c>
      <c r="H2207">
        <f t="shared" si="104"/>
        <v>5.8</v>
      </c>
      <c r="I2207">
        <v>5.8</v>
      </c>
      <c r="J2207">
        <v>3500</v>
      </c>
      <c r="K2207" t="s">
        <v>7211</v>
      </c>
      <c r="L2207" t="s">
        <v>2374</v>
      </c>
      <c r="M2207" t="s">
        <v>7212</v>
      </c>
      <c r="N2207" t="s">
        <v>15</v>
      </c>
      <c r="P2207">
        <v>21202099</v>
      </c>
      <c r="Q2207">
        <f>_xlfn.XLOOKUP(E2207,CPI!A:A,CPI!B:B)</f>
        <v>140.30000000000001</v>
      </c>
      <c r="R2207" s="12">
        <f>P2207*(CPI!$B$112/Movie!Q2207)</f>
        <v>46046183.644333571</v>
      </c>
      <c r="S2207" t="s">
        <v>5705</v>
      </c>
      <c r="T2207">
        <v>91</v>
      </c>
    </row>
    <row r="2208" spans="1:20" x14ac:dyDescent="0.3">
      <c r="A2208" t="s">
        <v>7213</v>
      </c>
      <c r="B2208" t="str">
        <f t="shared" si="102"/>
        <v>Not Rated</v>
      </c>
      <c r="C2208" t="s">
        <v>432</v>
      </c>
      <c r="D2208" t="s">
        <v>89</v>
      </c>
      <c r="E2208">
        <v>1992</v>
      </c>
      <c r="F2208" s="22">
        <f t="shared" si="103"/>
        <v>33604</v>
      </c>
      <c r="G2208" t="s">
        <v>7214</v>
      </c>
      <c r="H2208">
        <f t="shared" si="104"/>
        <v>7.6</v>
      </c>
      <c r="I2208">
        <v>7.6</v>
      </c>
      <c r="J2208">
        <v>4000</v>
      </c>
      <c r="K2208" t="s">
        <v>7215</v>
      </c>
      <c r="L2208" t="s">
        <v>7215</v>
      </c>
      <c r="M2208" t="s">
        <v>7216</v>
      </c>
      <c r="N2208" t="s">
        <v>2990</v>
      </c>
      <c r="P2208">
        <v>28791</v>
      </c>
      <c r="Q2208">
        <f>_xlfn.XLOOKUP(E2208,CPI!A:A,CPI!B:B)</f>
        <v>140.30000000000001</v>
      </c>
      <c r="R2208" s="12">
        <f>P2208*(CPI!$B$112/Movie!Q2208)</f>
        <v>62527.567355666426</v>
      </c>
      <c r="S2208" t="s">
        <v>7217</v>
      </c>
      <c r="T2208">
        <v>106</v>
      </c>
    </row>
    <row r="2209" spans="1:20" x14ac:dyDescent="0.3">
      <c r="A2209" t="s">
        <v>7218</v>
      </c>
      <c r="B2209" t="str">
        <f t="shared" si="102"/>
        <v>PG-13</v>
      </c>
      <c r="C2209" t="s">
        <v>1984</v>
      </c>
      <c r="D2209" t="s">
        <v>2</v>
      </c>
      <c r="E2209">
        <v>1992</v>
      </c>
      <c r="F2209" s="22">
        <f t="shared" si="103"/>
        <v>33604</v>
      </c>
      <c r="G2209" t="s">
        <v>6707</v>
      </c>
      <c r="H2209">
        <f t="shared" si="104"/>
        <v>6.6</v>
      </c>
      <c r="I2209">
        <v>6.6</v>
      </c>
      <c r="J2209">
        <v>3800</v>
      </c>
      <c r="K2209" t="s">
        <v>1848</v>
      </c>
      <c r="L2209" t="s">
        <v>7219</v>
      </c>
      <c r="M2209" t="s">
        <v>999</v>
      </c>
      <c r="N2209" t="s">
        <v>15</v>
      </c>
      <c r="O2209">
        <v>18000000</v>
      </c>
      <c r="P2209">
        <v>1014726</v>
      </c>
      <c r="Q2209">
        <f>_xlfn.XLOOKUP(E2209,CPI!A:A,CPI!B:B)</f>
        <v>140.30000000000001</v>
      </c>
      <c r="R2209" s="12">
        <f>P2209*(CPI!$B$112/Movie!Q2209)</f>
        <v>2203756.3235923019</v>
      </c>
      <c r="S2209" t="s">
        <v>35</v>
      </c>
      <c r="T2209">
        <v>105</v>
      </c>
    </row>
    <row r="2210" spans="1:20" x14ac:dyDescent="0.3">
      <c r="A2210" t="s">
        <v>7220</v>
      </c>
      <c r="B2210" t="str">
        <f t="shared" si="102"/>
        <v>R</v>
      </c>
      <c r="C2210" t="s">
        <v>1</v>
      </c>
      <c r="D2210" t="s">
        <v>26</v>
      </c>
      <c r="E2210">
        <v>1992</v>
      </c>
      <c r="F2210" s="22">
        <f t="shared" si="103"/>
        <v>33604</v>
      </c>
      <c r="G2210" t="s">
        <v>6769</v>
      </c>
      <c r="H2210">
        <f t="shared" si="104"/>
        <v>5.9</v>
      </c>
      <c r="I2210">
        <v>5.9</v>
      </c>
      <c r="J2210">
        <v>4500</v>
      </c>
      <c r="K2210" t="s">
        <v>4902</v>
      </c>
      <c r="L2210" t="s">
        <v>4902</v>
      </c>
      <c r="M2210" t="s">
        <v>4902</v>
      </c>
      <c r="N2210" t="s">
        <v>15</v>
      </c>
      <c r="O2210">
        <v>43000000</v>
      </c>
      <c r="P2210">
        <v>13351357</v>
      </c>
      <c r="Q2210">
        <f>_xlfn.XLOOKUP(E2210,CPI!A:A,CPI!B:B)</f>
        <v>140.30000000000001</v>
      </c>
      <c r="R2210" s="12">
        <f>P2210*(CPI!$B$112/Movie!Q2210)</f>
        <v>28996140.255880255</v>
      </c>
      <c r="S2210" t="s">
        <v>5093</v>
      </c>
      <c r="T2210">
        <v>119</v>
      </c>
    </row>
    <row r="2211" spans="1:20" x14ac:dyDescent="0.3">
      <c r="A2211" t="s">
        <v>7221</v>
      </c>
      <c r="B2211" t="str">
        <f t="shared" si="102"/>
        <v>PG-13</v>
      </c>
      <c r="C2211" t="s">
        <v>1984</v>
      </c>
      <c r="D2211" t="s">
        <v>19</v>
      </c>
      <c r="E2211">
        <v>1992</v>
      </c>
      <c r="F2211" s="22">
        <f t="shared" si="103"/>
        <v>33604</v>
      </c>
      <c r="G2211" t="s">
        <v>7222</v>
      </c>
      <c r="H2211">
        <f t="shared" si="104"/>
        <v>6.5</v>
      </c>
      <c r="I2211">
        <v>6.5</v>
      </c>
      <c r="J2211">
        <v>11000</v>
      </c>
      <c r="K2211" t="s">
        <v>7223</v>
      </c>
      <c r="L2211" t="s">
        <v>7224</v>
      </c>
      <c r="M2211" t="s">
        <v>2736</v>
      </c>
      <c r="N2211" t="s">
        <v>476</v>
      </c>
      <c r="O2211">
        <v>10000000</v>
      </c>
      <c r="P2211">
        <v>8359717</v>
      </c>
      <c r="Q2211">
        <f>_xlfn.XLOOKUP(E2211,CPI!A:A,CPI!B:B)</f>
        <v>140.30000000000001</v>
      </c>
      <c r="R2211" s="12">
        <f>P2211*(CPI!$B$112/Movie!Q2211)</f>
        <v>18155422.451176051</v>
      </c>
      <c r="S2211" t="s">
        <v>2737</v>
      </c>
      <c r="T2211">
        <v>104</v>
      </c>
    </row>
    <row r="2212" spans="1:20" x14ac:dyDescent="0.3">
      <c r="A2212" t="s">
        <v>7225</v>
      </c>
      <c r="B2212" t="str">
        <f t="shared" si="102"/>
        <v>R</v>
      </c>
      <c r="C2212" t="s">
        <v>1</v>
      </c>
      <c r="D2212" t="s">
        <v>19</v>
      </c>
      <c r="E2212">
        <v>1992</v>
      </c>
      <c r="F2212" s="22">
        <f t="shared" si="103"/>
        <v>33604</v>
      </c>
      <c r="G2212" t="s">
        <v>6910</v>
      </c>
      <c r="H2212">
        <f t="shared" si="104"/>
        <v>3.7</v>
      </c>
      <c r="I2212">
        <v>3.7</v>
      </c>
      <c r="J2212">
        <v>2700</v>
      </c>
      <c r="K2212" t="s">
        <v>570</v>
      </c>
      <c r="L2212" t="s">
        <v>3340</v>
      </c>
      <c r="M2212" t="s">
        <v>3341</v>
      </c>
      <c r="N2212" t="s">
        <v>7</v>
      </c>
      <c r="P2212">
        <v>2517600</v>
      </c>
      <c r="Q2212">
        <f>_xlfn.XLOOKUP(E2212,CPI!A:A,CPI!B:B)</f>
        <v>140.30000000000001</v>
      </c>
      <c r="R2212" s="12">
        <f>P2212*(CPI!$B$112/Movie!Q2212)</f>
        <v>5467660.1568068424</v>
      </c>
      <c r="S2212" t="s">
        <v>4134</v>
      </c>
      <c r="T2212">
        <v>98</v>
      </c>
    </row>
    <row r="2213" spans="1:20" x14ac:dyDescent="0.3">
      <c r="A2213" t="s">
        <v>7226</v>
      </c>
      <c r="B2213" t="str">
        <f t="shared" si="102"/>
        <v>Not Rated</v>
      </c>
      <c r="C2213" t="s">
        <v>432</v>
      </c>
      <c r="D2213" t="s">
        <v>26</v>
      </c>
      <c r="E2213">
        <v>1992</v>
      </c>
      <c r="F2213" s="22">
        <f t="shared" si="103"/>
        <v>33604</v>
      </c>
      <c r="G2213" t="s">
        <v>5314</v>
      </c>
      <c r="H2213">
        <f t="shared" si="104"/>
        <v>6.5</v>
      </c>
      <c r="I2213">
        <v>6.5</v>
      </c>
      <c r="J2213">
        <v>2900</v>
      </c>
      <c r="K2213" t="s">
        <v>7227</v>
      </c>
      <c r="L2213" t="s">
        <v>7227</v>
      </c>
      <c r="M2213" t="s">
        <v>7228</v>
      </c>
      <c r="N2213" t="s">
        <v>15</v>
      </c>
      <c r="O2213">
        <v>22769</v>
      </c>
      <c r="P2213">
        <v>692585</v>
      </c>
      <c r="Q2213">
        <f>_xlfn.XLOOKUP(E2213,CPI!A:A,CPI!B:B)</f>
        <v>140.30000000000001</v>
      </c>
      <c r="R2213" s="12">
        <f>P2213*(CPI!$B$112/Movie!Q2213)</f>
        <v>1504138.6279401281</v>
      </c>
      <c r="S2213" t="s">
        <v>7229</v>
      </c>
      <c r="T2213">
        <v>81</v>
      </c>
    </row>
    <row r="2214" spans="1:20" x14ac:dyDescent="0.3">
      <c r="A2214" t="s">
        <v>7230</v>
      </c>
      <c r="B2214" t="str">
        <f t="shared" si="102"/>
        <v>R</v>
      </c>
      <c r="C2214" t="s">
        <v>1</v>
      </c>
      <c r="D2214" t="s">
        <v>89</v>
      </c>
      <c r="E2214">
        <v>1992</v>
      </c>
      <c r="F2214" s="22">
        <f t="shared" si="103"/>
        <v>33604</v>
      </c>
      <c r="G2214" t="s">
        <v>7231</v>
      </c>
      <c r="H2214">
        <f t="shared" si="104"/>
        <v>7.2</v>
      </c>
      <c r="I2214">
        <v>7.2</v>
      </c>
      <c r="J2214">
        <v>4100</v>
      </c>
      <c r="K2214" t="s">
        <v>5420</v>
      </c>
      <c r="L2214" t="s">
        <v>5420</v>
      </c>
      <c r="M2214" t="s">
        <v>7232</v>
      </c>
      <c r="N2214" t="s">
        <v>291</v>
      </c>
      <c r="O2214">
        <v>3000000</v>
      </c>
      <c r="P2214">
        <v>143010</v>
      </c>
      <c r="Q2214">
        <f>_xlfn.XLOOKUP(E2214,CPI!A:A,CPI!B:B)</f>
        <v>140.30000000000001</v>
      </c>
      <c r="R2214" s="12">
        <f>P2214*(CPI!$B$112/Movie!Q2214)</f>
        <v>310585.50962223805</v>
      </c>
      <c r="S2214" t="s">
        <v>2766</v>
      </c>
      <c r="T2214">
        <v>105</v>
      </c>
    </row>
    <row r="2215" spans="1:20" x14ac:dyDescent="0.3">
      <c r="A2215" t="s">
        <v>7233</v>
      </c>
      <c r="B2215" t="str">
        <f t="shared" si="102"/>
        <v>R</v>
      </c>
      <c r="C2215" t="s">
        <v>1</v>
      </c>
      <c r="D2215" t="s">
        <v>89</v>
      </c>
      <c r="E2215">
        <v>1992</v>
      </c>
      <c r="F2215" s="22">
        <f t="shared" si="103"/>
        <v>33604</v>
      </c>
      <c r="G2215" t="s">
        <v>7234</v>
      </c>
      <c r="H2215">
        <f t="shared" si="104"/>
        <v>5.5</v>
      </c>
      <c r="I2215">
        <v>5.5</v>
      </c>
      <c r="J2215">
        <v>2200</v>
      </c>
      <c r="K2215" t="s">
        <v>7235</v>
      </c>
      <c r="L2215" t="s">
        <v>7236</v>
      </c>
      <c r="M2215" t="s">
        <v>2116</v>
      </c>
      <c r="N2215" t="s">
        <v>15</v>
      </c>
      <c r="O2215">
        <v>800000</v>
      </c>
      <c r="P2215">
        <v>114516</v>
      </c>
      <c r="Q2215">
        <f>_xlfn.XLOOKUP(E2215,CPI!A:A,CPI!B:B)</f>
        <v>140.30000000000001</v>
      </c>
      <c r="R2215" s="12">
        <f>P2215*(CPI!$B$112/Movie!Q2215)</f>
        <v>248702.9593727726</v>
      </c>
      <c r="S2215" t="s">
        <v>7237</v>
      </c>
      <c r="T2215">
        <v>97</v>
      </c>
    </row>
    <row r="2216" spans="1:20" x14ac:dyDescent="0.3">
      <c r="A2216" t="s">
        <v>7238</v>
      </c>
      <c r="B2216" t="str">
        <f t="shared" si="102"/>
        <v>PG-13</v>
      </c>
      <c r="C2216" t="s">
        <v>1984</v>
      </c>
      <c r="D2216" t="s">
        <v>26</v>
      </c>
      <c r="E2216">
        <v>1992</v>
      </c>
      <c r="F2216" s="22">
        <f t="shared" si="103"/>
        <v>33604</v>
      </c>
      <c r="G2216" t="s">
        <v>6583</v>
      </c>
      <c r="H2216">
        <f t="shared" si="104"/>
        <v>5.7</v>
      </c>
      <c r="I2216">
        <v>5.7</v>
      </c>
      <c r="J2216">
        <v>2500</v>
      </c>
      <c r="K2216" t="s">
        <v>990</v>
      </c>
      <c r="L2216" t="s">
        <v>4305</v>
      </c>
      <c r="M2216" t="s">
        <v>1704</v>
      </c>
      <c r="N2216" t="s">
        <v>15</v>
      </c>
      <c r="O2216">
        <v>15000000</v>
      </c>
      <c r="P2216">
        <v>6132924</v>
      </c>
      <c r="Q2216">
        <f>_xlfn.XLOOKUP(E2216,CPI!A:A,CPI!B:B)</f>
        <v>140.30000000000001</v>
      </c>
      <c r="R2216" s="12">
        <f>P2216*(CPI!$B$112/Movie!Q2216)</f>
        <v>13319329.599429792</v>
      </c>
      <c r="S2216" t="s">
        <v>7086</v>
      </c>
      <c r="T2216">
        <v>107</v>
      </c>
    </row>
    <row r="2217" spans="1:20" x14ac:dyDescent="0.3">
      <c r="A2217" t="s">
        <v>7239</v>
      </c>
      <c r="B2217" t="str">
        <f t="shared" si="102"/>
        <v>Not Rated</v>
      </c>
      <c r="C2217" t="s">
        <v>432</v>
      </c>
      <c r="D2217" t="s">
        <v>26</v>
      </c>
      <c r="E2217">
        <v>1992</v>
      </c>
      <c r="F2217" s="22">
        <f t="shared" si="103"/>
        <v>33604</v>
      </c>
      <c r="G2217" t="s">
        <v>7240</v>
      </c>
      <c r="H2217">
        <f t="shared" si="104"/>
        <v>7.5</v>
      </c>
      <c r="I2217">
        <v>7.5</v>
      </c>
      <c r="J2217">
        <v>6700</v>
      </c>
      <c r="K2217" t="s">
        <v>7241</v>
      </c>
      <c r="L2217" t="s">
        <v>7241</v>
      </c>
      <c r="M2217" t="s">
        <v>7242</v>
      </c>
      <c r="N2217" t="s">
        <v>180</v>
      </c>
      <c r="P2217">
        <v>611703</v>
      </c>
      <c r="Q2217">
        <f>_xlfn.XLOOKUP(E2217,CPI!A:A,CPI!B:B)</f>
        <v>140.30000000000001</v>
      </c>
      <c r="R2217" s="12">
        <f>P2217*(CPI!$B$112/Movie!Q2217)</f>
        <v>1328481.1411261582</v>
      </c>
      <c r="S2217" t="s">
        <v>7243</v>
      </c>
      <c r="T2217">
        <v>107</v>
      </c>
    </row>
    <row r="2218" spans="1:20" x14ac:dyDescent="0.3">
      <c r="A2218" t="s">
        <v>7244</v>
      </c>
      <c r="B2218" t="str">
        <f t="shared" si="102"/>
        <v>R</v>
      </c>
      <c r="C2218" t="s">
        <v>1</v>
      </c>
      <c r="D2218" t="s">
        <v>26</v>
      </c>
      <c r="E2218">
        <v>1992</v>
      </c>
      <c r="F2218" s="22">
        <f t="shared" si="103"/>
        <v>33604</v>
      </c>
      <c r="G2218" t="s">
        <v>6991</v>
      </c>
      <c r="H2218">
        <f t="shared" si="104"/>
        <v>5.8</v>
      </c>
      <c r="I2218">
        <v>5.8</v>
      </c>
      <c r="J2218">
        <v>4600</v>
      </c>
      <c r="K2218" t="s">
        <v>6639</v>
      </c>
      <c r="L2218" t="s">
        <v>7245</v>
      </c>
      <c r="M2218" t="s">
        <v>52</v>
      </c>
      <c r="N2218" t="s">
        <v>15</v>
      </c>
      <c r="O2218">
        <v>20000000</v>
      </c>
      <c r="P2218">
        <v>6202756</v>
      </c>
      <c r="Q2218">
        <f>_xlfn.XLOOKUP(E2218,CPI!A:A,CPI!B:B)</f>
        <v>140.30000000000001</v>
      </c>
      <c r="R2218" s="12">
        <f>P2218*(CPI!$B$112/Movie!Q2218)</f>
        <v>13470988.975053456</v>
      </c>
      <c r="S2218" t="s">
        <v>7246</v>
      </c>
      <c r="T2218">
        <v>105</v>
      </c>
    </row>
    <row r="2219" spans="1:20" x14ac:dyDescent="0.3">
      <c r="A2219" t="s">
        <v>7247</v>
      </c>
      <c r="B2219" t="str">
        <f t="shared" si="102"/>
        <v>R</v>
      </c>
      <c r="C2219" t="s">
        <v>1</v>
      </c>
      <c r="D2219" t="s">
        <v>2</v>
      </c>
      <c r="E2219">
        <v>1992</v>
      </c>
      <c r="F2219" s="22">
        <f t="shared" si="103"/>
        <v>33604</v>
      </c>
      <c r="G2219" t="s">
        <v>6776</v>
      </c>
      <c r="H2219">
        <f t="shared" si="104"/>
        <v>5.6</v>
      </c>
      <c r="I2219">
        <v>5.6</v>
      </c>
      <c r="J2219">
        <v>2000</v>
      </c>
      <c r="K2219" t="s">
        <v>1822</v>
      </c>
      <c r="L2219" t="s">
        <v>1822</v>
      </c>
      <c r="M2219" t="s">
        <v>5616</v>
      </c>
      <c r="N2219" t="s">
        <v>15</v>
      </c>
      <c r="O2219">
        <v>18000000</v>
      </c>
      <c r="P2219">
        <v>11124511</v>
      </c>
      <c r="Q2219">
        <f>_xlfn.XLOOKUP(E2219,CPI!A:A,CPI!B:B)</f>
        <v>140.30000000000001</v>
      </c>
      <c r="R2219" s="12">
        <f>P2219*(CPI!$B$112/Movie!Q2219)</f>
        <v>24159932.300071273</v>
      </c>
      <c r="S2219" t="s">
        <v>29</v>
      </c>
      <c r="T2219">
        <v>103</v>
      </c>
    </row>
    <row r="2220" spans="1:20" x14ac:dyDescent="0.3">
      <c r="A2220" t="s">
        <v>7248</v>
      </c>
      <c r="B2220" t="str">
        <f t="shared" si="102"/>
        <v>R</v>
      </c>
      <c r="C2220" t="s">
        <v>1</v>
      </c>
      <c r="D2220" t="s">
        <v>2</v>
      </c>
      <c r="E2220">
        <v>1992</v>
      </c>
      <c r="F2220" s="22">
        <f t="shared" si="103"/>
        <v>33604</v>
      </c>
      <c r="G2220" t="s">
        <v>6991</v>
      </c>
      <c r="H2220">
        <f t="shared" si="104"/>
        <v>6.3</v>
      </c>
      <c r="I2220">
        <v>6.3</v>
      </c>
      <c r="J2220">
        <v>1200</v>
      </c>
      <c r="K2220" t="s">
        <v>7249</v>
      </c>
      <c r="L2220" t="s">
        <v>7249</v>
      </c>
      <c r="M2220" t="s">
        <v>7250</v>
      </c>
      <c r="N2220" t="s">
        <v>15</v>
      </c>
      <c r="P2220">
        <v>1557771</v>
      </c>
      <c r="Q2220">
        <f>_xlfn.XLOOKUP(E2220,CPI!A:A,CPI!B:B)</f>
        <v>140.30000000000001</v>
      </c>
      <c r="R2220" s="12">
        <f>P2220*(CPI!$B$112/Movie!Q2220)</f>
        <v>3383127.7526728436</v>
      </c>
      <c r="S2220" t="s">
        <v>5110</v>
      </c>
      <c r="T2220">
        <v>100</v>
      </c>
    </row>
    <row r="2221" spans="1:20" x14ac:dyDescent="0.3">
      <c r="A2221" t="s">
        <v>7251</v>
      </c>
      <c r="B2221" t="str">
        <f t="shared" si="102"/>
        <v>Not Rated</v>
      </c>
      <c r="C2221" t="s">
        <v>432</v>
      </c>
      <c r="D2221" t="s">
        <v>26</v>
      </c>
      <c r="E2221">
        <v>1992</v>
      </c>
      <c r="F2221" s="22">
        <f t="shared" si="103"/>
        <v>33604</v>
      </c>
      <c r="G2221" t="s">
        <v>7252</v>
      </c>
      <c r="H2221">
        <f t="shared" si="104"/>
        <v>7.4</v>
      </c>
      <c r="I2221">
        <v>7.4</v>
      </c>
      <c r="J2221">
        <v>1000</v>
      </c>
      <c r="K2221" t="s">
        <v>7253</v>
      </c>
      <c r="L2221" t="s">
        <v>7254</v>
      </c>
      <c r="M2221" t="s">
        <v>7255</v>
      </c>
      <c r="N2221" t="s">
        <v>1253</v>
      </c>
      <c r="P2221">
        <v>24672</v>
      </c>
      <c r="Q2221">
        <f>_xlfn.XLOOKUP(E2221,CPI!A:A,CPI!B:B)</f>
        <v>140.30000000000001</v>
      </c>
      <c r="R2221" s="12">
        <f>P2221*(CPI!$B$112/Movie!Q2221)</f>
        <v>53582.027084818241</v>
      </c>
      <c r="S2221" t="s">
        <v>7256</v>
      </c>
      <c r="T2221">
        <v>110</v>
      </c>
    </row>
    <row r="2222" spans="1:20" x14ac:dyDescent="0.3">
      <c r="A2222" t="s">
        <v>7257</v>
      </c>
      <c r="B2222" t="str">
        <f t="shared" si="102"/>
        <v>Not Rated</v>
      </c>
      <c r="C2222" t="s">
        <v>432</v>
      </c>
      <c r="D2222" t="s">
        <v>2</v>
      </c>
      <c r="E2222">
        <v>1992</v>
      </c>
      <c r="F2222" s="22">
        <f t="shared" si="103"/>
        <v>33604</v>
      </c>
      <c r="G2222" t="s">
        <v>7258</v>
      </c>
      <c r="H2222">
        <f t="shared" si="104"/>
        <v>7.3</v>
      </c>
      <c r="I2222">
        <v>7.3</v>
      </c>
      <c r="J2222">
        <v>4400</v>
      </c>
      <c r="K2222" t="s">
        <v>2402</v>
      </c>
      <c r="L2222" t="s">
        <v>2402</v>
      </c>
      <c r="M2222" t="s">
        <v>7259</v>
      </c>
      <c r="N2222" t="s">
        <v>437</v>
      </c>
      <c r="P2222">
        <v>52431</v>
      </c>
      <c r="Q2222">
        <f>_xlfn.XLOOKUP(E2222,CPI!A:A,CPI!B:B)</f>
        <v>140.30000000000001</v>
      </c>
      <c r="R2222" s="12">
        <f>P2222*(CPI!$B$112/Movie!Q2222)</f>
        <v>113868.32287954383</v>
      </c>
      <c r="S2222" t="s">
        <v>4302</v>
      </c>
      <c r="T2222">
        <v>114</v>
      </c>
    </row>
    <row r="2223" spans="1:20" x14ac:dyDescent="0.3">
      <c r="A2223" t="s">
        <v>7260</v>
      </c>
      <c r="B2223" t="str">
        <f t="shared" si="102"/>
        <v>PG-13</v>
      </c>
      <c r="C2223" t="s">
        <v>1984</v>
      </c>
      <c r="D2223" t="s">
        <v>26</v>
      </c>
      <c r="E2223">
        <v>1992</v>
      </c>
      <c r="F2223" s="22">
        <f t="shared" si="103"/>
        <v>33604</v>
      </c>
      <c r="G2223" t="s">
        <v>6938</v>
      </c>
      <c r="H2223">
        <f t="shared" si="104"/>
        <v>4.7</v>
      </c>
      <c r="I2223">
        <v>4.7</v>
      </c>
      <c r="J2223">
        <v>3000</v>
      </c>
      <c r="K2223" t="s">
        <v>671</v>
      </c>
      <c r="L2223" t="s">
        <v>7261</v>
      </c>
      <c r="M2223" t="s">
        <v>6</v>
      </c>
      <c r="N2223" t="s">
        <v>15</v>
      </c>
      <c r="O2223">
        <v>30000000</v>
      </c>
      <c r="P2223">
        <v>4096030</v>
      </c>
      <c r="Q2223">
        <f>_xlfn.XLOOKUP(E2223,CPI!A:A,CPI!B:B)</f>
        <v>140.30000000000001</v>
      </c>
      <c r="R2223" s="12">
        <f>P2223*(CPI!$B$112/Movie!Q2223)</f>
        <v>8895654.604419101</v>
      </c>
      <c r="S2223" t="s">
        <v>7262</v>
      </c>
      <c r="T2223">
        <v>100</v>
      </c>
    </row>
    <row r="2224" spans="1:20" x14ac:dyDescent="0.3">
      <c r="A2224" t="s">
        <v>7263</v>
      </c>
      <c r="B2224" t="str">
        <f t="shared" si="102"/>
        <v>R</v>
      </c>
      <c r="C2224" t="s">
        <v>1</v>
      </c>
      <c r="D2224" t="s">
        <v>89</v>
      </c>
      <c r="E2224">
        <v>1992</v>
      </c>
      <c r="F2224" s="22">
        <f t="shared" si="103"/>
        <v>33604</v>
      </c>
      <c r="G2224" t="s">
        <v>7264</v>
      </c>
      <c r="H2224">
        <f t="shared" si="104"/>
        <v>6.8</v>
      </c>
      <c r="I2224">
        <v>6.8</v>
      </c>
      <c r="J2224">
        <v>950</v>
      </c>
      <c r="K2224" t="s">
        <v>7265</v>
      </c>
      <c r="L2224" t="s">
        <v>7265</v>
      </c>
      <c r="M2224" t="s">
        <v>7266</v>
      </c>
      <c r="N2224" t="s">
        <v>15</v>
      </c>
      <c r="O2224">
        <v>38000</v>
      </c>
      <c r="Q2224">
        <f>_xlfn.XLOOKUP(E2224,CPI!A:A,CPI!B:B)</f>
        <v>140.30000000000001</v>
      </c>
      <c r="R2224" s="12">
        <f>P2224*(CPI!$B$112/Movie!Q2224)</f>
        <v>0</v>
      </c>
      <c r="S2224" t="s">
        <v>6667</v>
      </c>
      <c r="T2224">
        <v>100</v>
      </c>
    </row>
    <row r="2225" spans="1:20" x14ac:dyDescent="0.3">
      <c r="A2225" t="s">
        <v>7267</v>
      </c>
      <c r="B2225" t="str">
        <f t="shared" si="102"/>
        <v>PG</v>
      </c>
      <c r="C2225" t="s">
        <v>18</v>
      </c>
      <c r="D2225" t="s">
        <v>26</v>
      </c>
      <c r="E2225">
        <v>1992</v>
      </c>
      <c r="F2225" s="22">
        <f t="shared" si="103"/>
        <v>33604</v>
      </c>
      <c r="G2225" t="s">
        <v>7176</v>
      </c>
      <c r="H2225">
        <f t="shared" si="104"/>
        <v>7.1</v>
      </c>
      <c r="I2225">
        <v>7.1</v>
      </c>
      <c r="J2225">
        <v>4100</v>
      </c>
      <c r="K2225" t="s">
        <v>5759</v>
      </c>
      <c r="L2225" t="s">
        <v>7268</v>
      </c>
      <c r="M2225" t="s">
        <v>6294</v>
      </c>
      <c r="N2225" t="s">
        <v>15</v>
      </c>
      <c r="P2225">
        <v>918239</v>
      </c>
      <c r="Q2225">
        <f>_xlfn.XLOOKUP(E2225,CPI!A:A,CPI!B:B)</f>
        <v>140.30000000000001</v>
      </c>
      <c r="R2225" s="12">
        <f>P2225*(CPI!$B$112/Movie!Q2225)</f>
        <v>1994208.2915181753</v>
      </c>
      <c r="S2225" t="s">
        <v>29</v>
      </c>
      <c r="T2225">
        <v>80</v>
      </c>
    </row>
    <row r="2226" spans="1:20" x14ac:dyDescent="0.3">
      <c r="A2226" t="s">
        <v>7269</v>
      </c>
      <c r="B2226" t="str">
        <f t="shared" si="102"/>
        <v>PG</v>
      </c>
      <c r="C2226" t="s">
        <v>18</v>
      </c>
      <c r="D2226" t="s">
        <v>26</v>
      </c>
      <c r="E2226">
        <v>1992</v>
      </c>
      <c r="F2226" s="22">
        <f t="shared" si="103"/>
        <v>33604</v>
      </c>
      <c r="G2226" t="s">
        <v>7144</v>
      </c>
      <c r="H2226">
        <f t="shared" si="104"/>
        <v>5.3</v>
      </c>
      <c r="I2226">
        <v>5.3</v>
      </c>
      <c r="J2226">
        <v>1600</v>
      </c>
      <c r="K2226" t="s">
        <v>872</v>
      </c>
      <c r="L2226" t="s">
        <v>7270</v>
      </c>
      <c r="M2226" t="s">
        <v>1496</v>
      </c>
      <c r="N2226" t="s">
        <v>15</v>
      </c>
      <c r="P2226">
        <v>1659542</v>
      </c>
      <c r="Q2226">
        <f>_xlfn.XLOOKUP(E2226,CPI!A:A,CPI!B:B)</f>
        <v>140.30000000000001</v>
      </c>
      <c r="R2226" s="12">
        <f>P2226*(CPI!$B$112/Movie!Q2226)</f>
        <v>3604151.4426229508</v>
      </c>
      <c r="S2226" t="s">
        <v>2966</v>
      </c>
      <c r="T2226">
        <v>93</v>
      </c>
    </row>
    <row r="2227" spans="1:20" x14ac:dyDescent="0.3">
      <c r="A2227" t="s">
        <v>7271</v>
      </c>
      <c r="B2227" t="str">
        <f t="shared" si="102"/>
        <v>R</v>
      </c>
      <c r="C2227" t="s">
        <v>1</v>
      </c>
      <c r="D2227" t="s">
        <v>19</v>
      </c>
      <c r="E2227">
        <v>1992</v>
      </c>
      <c r="F2227" s="22">
        <f t="shared" si="103"/>
        <v>33604</v>
      </c>
      <c r="G2227" t="s">
        <v>7272</v>
      </c>
      <c r="H2227">
        <f t="shared" si="104"/>
        <v>6.4</v>
      </c>
      <c r="I2227">
        <v>6.4</v>
      </c>
      <c r="J2227">
        <v>4200</v>
      </c>
      <c r="K2227" t="s">
        <v>7273</v>
      </c>
      <c r="L2227" t="s">
        <v>7273</v>
      </c>
      <c r="M2227" t="s">
        <v>7274</v>
      </c>
      <c r="N2227" t="s">
        <v>2093</v>
      </c>
      <c r="Q2227">
        <f>_xlfn.XLOOKUP(E2227,CPI!A:A,CPI!B:B)</f>
        <v>140.30000000000001</v>
      </c>
      <c r="R2227" s="12">
        <f>P2227*(CPI!$B$112/Movie!Q2227)</f>
        <v>0</v>
      </c>
      <c r="S2227" t="s">
        <v>7275</v>
      </c>
      <c r="T2227">
        <v>83</v>
      </c>
    </row>
    <row r="2228" spans="1:20" x14ac:dyDescent="0.3">
      <c r="A2228" t="s">
        <v>7276</v>
      </c>
      <c r="B2228" t="str">
        <f t="shared" si="102"/>
        <v>R</v>
      </c>
      <c r="C2228" t="s">
        <v>1</v>
      </c>
      <c r="D2228" t="s">
        <v>89</v>
      </c>
      <c r="E2228">
        <v>1992</v>
      </c>
      <c r="F2228" s="22">
        <f t="shared" si="103"/>
        <v>33604</v>
      </c>
      <c r="G2228" t="s">
        <v>7277</v>
      </c>
      <c r="H2228">
        <f t="shared" si="104"/>
        <v>5.2</v>
      </c>
      <c r="I2228">
        <v>5.2</v>
      </c>
      <c r="J2228">
        <v>1500</v>
      </c>
      <c r="K2228" t="s">
        <v>7278</v>
      </c>
      <c r="L2228" t="s">
        <v>7279</v>
      </c>
      <c r="M2228" t="s">
        <v>4178</v>
      </c>
      <c r="N2228" t="s">
        <v>15</v>
      </c>
      <c r="P2228">
        <v>3206714</v>
      </c>
      <c r="Q2228">
        <f>_xlfn.XLOOKUP(E2228,CPI!A:A,CPI!B:B)</f>
        <v>140.30000000000001</v>
      </c>
      <c r="R2228" s="12">
        <f>P2228*(CPI!$B$112/Movie!Q2228)</f>
        <v>6964260.5545260152</v>
      </c>
      <c r="S2228" t="s">
        <v>1975</v>
      </c>
      <c r="T2228">
        <v>105</v>
      </c>
    </row>
    <row r="2229" spans="1:20" x14ac:dyDescent="0.3">
      <c r="A2229" t="s">
        <v>7280</v>
      </c>
      <c r="B2229" t="str">
        <f t="shared" si="102"/>
        <v>R</v>
      </c>
      <c r="C2229" t="s">
        <v>1</v>
      </c>
      <c r="D2229" t="s">
        <v>2</v>
      </c>
      <c r="E2229">
        <v>1992</v>
      </c>
      <c r="F2229" s="22">
        <f t="shared" si="103"/>
        <v>33604</v>
      </c>
      <c r="G2229" t="s">
        <v>7281</v>
      </c>
      <c r="H2229">
        <f t="shared" si="104"/>
        <v>5.8</v>
      </c>
      <c r="I2229">
        <v>5.8</v>
      </c>
      <c r="J2229">
        <v>1100</v>
      </c>
      <c r="K2229" t="s">
        <v>7282</v>
      </c>
      <c r="L2229" t="s">
        <v>7283</v>
      </c>
      <c r="M2229" t="s">
        <v>2719</v>
      </c>
      <c r="N2229" t="s">
        <v>15</v>
      </c>
      <c r="P2229">
        <v>422503</v>
      </c>
      <c r="Q2229">
        <f>_xlfn.XLOOKUP(E2229,CPI!A:A,CPI!B:B)</f>
        <v>140.30000000000001</v>
      </c>
      <c r="R2229" s="12">
        <f>P2229*(CPI!$B$112/Movie!Q2229)</f>
        <v>917581.35495367064</v>
      </c>
      <c r="S2229" t="s">
        <v>5167</v>
      </c>
      <c r="T2229">
        <v>113</v>
      </c>
    </row>
    <row r="2230" spans="1:20" x14ac:dyDescent="0.3">
      <c r="A2230" t="s">
        <v>7284</v>
      </c>
      <c r="B2230" t="str">
        <f t="shared" si="102"/>
        <v>PG-13</v>
      </c>
      <c r="C2230" t="s">
        <v>1984</v>
      </c>
      <c r="D2230" t="s">
        <v>19</v>
      </c>
      <c r="E2230">
        <v>1992</v>
      </c>
      <c r="F2230" s="22">
        <f t="shared" si="103"/>
        <v>33604</v>
      </c>
      <c r="G2230" t="s">
        <v>7285</v>
      </c>
      <c r="H2230">
        <f t="shared" si="104"/>
        <v>5.2</v>
      </c>
      <c r="I2230">
        <v>5.2</v>
      </c>
      <c r="J2230">
        <v>683</v>
      </c>
      <c r="K2230" t="s">
        <v>7286</v>
      </c>
      <c r="L2230" t="s">
        <v>7287</v>
      </c>
      <c r="M2230" t="s">
        <v>2834</v>
      </c>
      <c r="N2230" t="s">
        <v>15</v>
      </c>
      <c r="Q2230">
        <f>_xlfn.XLOOKUP(E2230,CPI!A:A,CPI!B:B)</f>
        <v>140.30000000000001</v>
      </c>
      <c r="R2230" s="12">
        <f>P2230*(CPI!$B$112/Movie!Q2230)</f>
        <v>0</v>
      </c>
      <c r="S2230" t="s">
        <v>3097</v>
      </c>
      <c r="T2230">
        <v>99</v>
      </c>
    </row>
    <row r="2231" spans="1:20" x14ac:dyDescent="0.3">
      <c r="A2231" t="s">
        <v>7288</v>
      </c>
      <c r="B2231" t="str">
        <f t="shared" si="102"/>
        <v>R</v>
      </c>
      <c r="C2231" t="s">
        <v>1</v>
      </c>
      <c r="D2231" t="s">
        <v>10</v>
      </c>
      <c r="E2231">
        <v>1992</v>
      </c>
      <c r="F2231" s="22">
        <f t="shared" si="103"/>
        <v>33604</v>
      </c>
      <c r="G2231" t="s">
        <v>7289</v>
      </c>
      <c r="H2231">
        <f t="shared" si="104"/>
        <v>7.1</v>
      </c>
      <c r="I2231">
        <v>7.1</v>
      </c>
      <c r="J2231">
        <v>3100</v>
      </c>
      <c r="K2231" t="s">
        <v>7290</v>
      </c>
      <c r="L2231" t="s">
        <v>7291</v>
      </c>
      <c r="M2231" t="s">
        <v>7292</v>
      </c>
      <c r="N2231" t="s">
        <v>233</v>
      </c>
      <c r="P2231">
        <v>2806881</v>
      </c>
      <c r="Q2231">
        <f>_xlfn.XLOOKUP(E2231,CPI!A:A,CPI!B:B)</f>
        <v>140.30000000000001</v>
      </c>
      <c r="R2231" s="12">
        <f>P2231*(CPI!$B$112/Movie!Q2231)</f>
        <v>6095913.333570919</v>
      </c>
      <c r="S2231" t="s">
        <v>6671</v>
      </c>
      <c r="T2231">
        <v>109</v>
      </c>
    </row>
    <row r="2232" spans="1:20" x14ac:dyDescent="0.3">
      <c r="A2232" t="s">
        <v>7293</v>
      </c>
      <c r="B2232" t="str">
        <f t="shared" si="102"/>
        <v>PG-13</v>
      </c>
      <c r="C2232" t="s">
        <v>1984</v>
      </c>
      <c r="D2232" t="s">
        <v>4868</v>
      </c>
      <c r="E2232">
        <v>1992</v>
      </c>
      <c r="F2232" s="22">
        <f t="shared" si="103"/>
        <v>33604</v>
      </c>
      <c r="G2232" t="s">
        <v>7294</v>
      </c>
      <c r="H2232">
        <f t="shared" si="104"/>
        <v>5</v>
      </c>
      <c r="I2232">
        <v>5</v>
      </c>
      <c r="J2232">
        <v>2100</v>
      </c>
      <c r="K2232" t="s">
        <v>1185</v>
      </c>
      <c r="L2232" t="s">
        <v>2316</v>
      </c>
      <c r="M2232" t="s">
        <v>7295</v>
      </c>
      <c r="N2232" t="s">
        <v>15</v>
      </c>
      <c r="O2232">
        <v>24000000</v>
      </c>
      <c r="P2232">
        <v>608866</v>
      </c>
      <c r="Q2232">
        <f>_xlfn.XLOOKUP(E2232,CPI!A:A,CPI!B:B)</f>
        <v>140.30000000000001</v>
      </c>
      <c r="R2232" s="12">
        <f>P2232*(CPI!$B$112/Movie!Q2232)</f>
        <v>1322319.8161083392</v>
      </c>
      <c r="S2232" t="s">
        <v>7296</v>
      </c>
      <c r="T2232">
        <v>90</v>
      </c>
    </row>
    <row r="2233" spans="1:20" x14ac:dyDescent="0.3">
      <c r="A2233" t="s">
        <v>7297</v>
      </c>
      <c r="B2233" t="str">
        <f t="shared" si="102"/>
        <v>R</v>
      </c>
      <c r="C2233" t="s">
        <v>1</v>
      </c>
      <c r="D2233" t="s">
        <v>2</v>
      </c>
      <c r="E2233">
        <v>1992</v>
      </c>
      <c r="F2233" s="22">
        <f t="shared" si="103"/>
        <v>33604</v>
      </c>
      <c r="G2233" t="s">
        <v>7298</v>
      </c>
      <c r="H2233">
        <f t="shared" si="104"/>
        <v>6.8</v>
      </c>
      <c r="I2233">
        <v>6.8</v>
      </c>
      <c r="J2233">
        <v>2600</v>
      </c>
      <c r="K2233" t="s">
        <v>3269</v>
      </c>
      <c r="L2233" t="s">
        <v>3269</v>
      </c>
      <c r="M2233" t="s">
        <v>3898</v>
      </c>
      <c r="N2233" t="s">
        <v>15</v>
      </c>
      <c r="O2233">
        <v>2700000</v>
      </c>
      <c r="P2233">
        <v>1723319</v>
      </c>
      <c r="Q2233">
        <f>_xlfn.XLOOKUP(E2233,CPI!A:A,CPI!B:B)</f>
        <v>140.30000000000001</v>
      </c>
      <c r="R2233" s="12">
        <f>P2233*(CPI!$B$112/Movie!Q2233)</f>
        <v>3742660.7220242335</v>
      </c>
      <c r="S2233" t="s">
        <v>4915</v>
      </c>
      <c r="T2233">
        <v>106</v>
      </c>
    </row>
    <row r="2234" spans="1:20" x14ac:dyDescent="0.3">
      <c r="A2234" t="s">
        <v>7299</v>
      </c>
      <c r="B2234" t="str">
        <f t="shared" si="102"/>
        <v>PG-13</v>
      </c>
      <c r="C2234" t="s">
        <v>1984</v>
      </c>
      <c r="D2234" t="s">
        <v>19</v>
      </c>
      <c r="E2234">
        <v>1992</v>
      </c>
      <c r="F2234" s="22">
        <f t="shared" si="103"/>
        <v>33604</v>
      </c>
      <c r="G2234" t="s">
        <v>7128</v>
      </c>
      <c r="H2234">
        <f t="shared" si="104"/>
        <v>5.8</v>
      </c>
      <c r="I2234">
        <v>5.8</v>
      </c>
      <c r="J2234">
        <v>1500</v>
      </c>
      <c r="K2234" t="s">
        <v>685</v>
      </c>
      <c r="L2234" t="s">
        <v>3651</v>
      </c>
      <c r="M2234" t="s">
        <v>7300</v>
      </c>
      <c r="N2234" t="s">
        <v>15</v>
      </c>
      <c r="P2234">
        <v>2791515</v>
      </c>
      <c r="Q2234">
        <f>_xlfn.XLOOKUP(E2234,CPI!A:A,CPI!B:B)</f>
        <v>140.30000000000001</v>
      </c>
      <c r="R2234" s="12">
        <f>P2234*(CPI!$B$112/Movie!Q2234)</f>
        <v>6062541.8424803987</v>
      </c>
      <c r="S2234" t="s">
        <v>5093</v>
      </c>
      <c r="T2234">
        <v>91</v>
      </c>
    </row>
    <row r="2235" spans="1:20" x14ac:dyDescent="0.3">
      <c r="A2235" t="s">
        <v>7301</v>
      </c>
      <c r="B2235" t="str">
        <f t="shared" si="102"/>
        <v>PG-13</v>
      </c>
      <c r="C2235" t="s">
        <v>1984</v>
      </c>
      <c r="D2235" t="s">
        <v>2</v>
      </c>
      <c r="E2235">
        <v>1992</v>
      </c>
      <c r="F2235" s="22">
        <f t="shared" si="103"/>
        <v>33604</v>
      </c>
      <c r="G2235" t="s">
        <v>6958</v>
      </c>
      <c r="H2235">
        <f t="shared" si="104"/>
        <v>6.1</v>
      </c>
      <c r="I2235">
        <v>6.1</v>
      </c>
      <c r="J2235">
        <v>1100</v>
      </c>
      <c r="K2235" t="s">
        <v>1570</v>
      </c>
      <c r="L2235" t="s">
        <v>7302</v>
      </c>
      <c r="M2235" t="s">
        <v>7303</v>
      </c>
      <c r="N2235" t="s">
        <v>15</v>
      </c>
      <c r="P2235">
        <v>2922094</v>
      </c>
      <c r="Q2235">
        <f>_xlfn.XLOOKUP(E2235,CPI!A:A,CPI!B:B)</f>
        <v>140.30000000000001</v>
      </c>
      <c r="R2235" s="12">
        <f>P2235*(CPI!$B$112/Movie!Q2235)</f>
        <v>6346130.0199572342</v>
      </c>
      <c r="S2235" t="s">
        <v>165</v>
      </c>
      <c r="T2235">
        <v>105</v>
      </c>
    </row>
    <row r="2236" spans="1:20" x14ac:dyDescent="0.3">
      <c r="A2236" t="s">
        <v>7304</v>
      </c>
      <c r="B2236" t="str">
        <f t="shared" si="102"/>
        <v>R</v>
      </c>
      <c r="C2236" t="s">
        <v>1</v>
      </c>
      <c r="D2236" t="s">
        <v>26</v>
      </c>
      <c r="E2236">
        <v>1992</v>
      </c>
      <c r="F2236" s="22">
        <f t="shared" si="103"/>
        <v>33604</v>
      </c>
      <c r="G2236" t="s">
        <v>7036</v>
      </c>
      <c r="H2236">
        <f t="shared" si="104"/>
        <v>5.4</v>
      </c>
      <c r="I2236">
        <v>5.4</v>
      </c>
      <c r="J2236">
        <v>2100</v>
      </c>
      <c r="K2236" t="s">
        <v>7305</v>
      </c>
      <c r="L2236" t="s">
        <v>7305</v>
      </c>
      <c r="M2236" t="s">
        <v>7306</v>
      </c>
      <c r="N2236" t="s">
        <v>15</v>
      </c>
      <c r="P2236">
        <v>1102469</v>
      </c>
      <c r="Q2236">
        <f>_xlfn.XLOOKUP(E2236,CPI!A:A,CPI!B:B)</f>
        <v>140.30000000000001</v>
      </c>
      <c r="R2236" s="12">
        <f>P2236*(CPI!$B$112/Movie!Q2236)</f>
        <v>2394314.3570919456</v>
      </c>
      <c r="S2236" t="s">
        <v>7307</v>
      </c>
      <c r="T2236">
        <v>110</v>
      </c>
    </row>
    <row r="2237" spans="1:20" x14ac:dyDescent="0.3">
      <c r="A2237" t="s">
        <v>7308</v>
      </c>
      <c r="B2237" t="str">
        <f t="shared" si="102"/>
        <v>PG-13</v>
      </c>
      <c r="C2237" t="s">
        <v>1984</v>
      </c>
      <c r="D2237" t="s">
        <v>26</v>
      </c>
      <c r="E2237">
        <v>1992</v>
      </c>
      <c r="F2237" s="22">
        <f t="shared" si="103"/>
        <v>33604</v>
      </c>
      <c r="G2237" t="s">
        <v>7128</v>
      </c>
      <c r="H2237">
        <f t="shared" si="104"/>
        <v>5.8</v>
      </c>
      <c r="I2237">
        <v>5.8</v>
      </c>
      <c r="J2237">
        <v>1200</v>
      </c>
      <c r="K2237" t="s">
        <v>929</v>
      </c>
      <c r="L2237" t="s">
        <v>929</v>
      </c>
      <c r="M2237" t="s">
        <v>3356</v>
      </c>
      <c r="N2237" t="s">
        <v>15</v>
      </c>
      <c r="P2237">
        <v>4030793</v>
      </c>
      <c r="Q2237">
        <f>_xlfn.XLOOKUP(E2237,CPI!A:A,CPI!B:B)</f>
        <v>140.30000000000001</v>
      </c>
      <c r="R2237" s="12">
        <f>P2237*(CPI!$B$112/Movie!Q2237)</f>
        <v>8753974.5338560231</v>
      </c>
      <c r="S2237" t="s">
        <v>5705</v>
      </c>
      <c r="T2237">
        <v>96</v>
      </c>
    </row>
    <row r="2238" spans="1:20" x14ac:dyDescent="0.3">
      <c r="A2238" t="s">
        <v>7309</v>
      </c>
      <c r="B2238" t="str">
        <f t="shared" si="102"/>
        <v>PG-13</v>
      </c>
      <c r="C2238" t="s">
        <v>1984</v>
      </c>
      <c r="D2238" t="s">
        <v>26</v>
      </c>
      <c r="E2238">
        <v>1992</v>
      </c>
      <c r="F2238" s="22">
        <f t="shared" si="103"/>
        <v>33604</v>
      </c>
      <c r="G2238" t="s">
        <v>6877</v>
      </c>
      <c r="H2238">
        <f t="shared" si="104"/>
        <v>5.5</v>
      </c>
      <c r="I2238">
        <v>5.5</v>
      </c>
      <c r="J2238">
        <v>2500</v>
      </c>
      <c r="K2238" t="s">
        <v>7310</v>
      </c>
      <c r="L2238" t="s">
        <v>7310</v>
      </c>
      <c r="M2238" t="s">
        <v>7311</v>
      </c>
      <c r="N2238" t="s">
        <v>7</v>
      </c>
      <c r="P2238">
        <v>3104545</v>
      </c>
      <c r="Q2238">
        <f>_xlfn.XLOOKUP(E2238,CPI!A:A,CPI!B:B)</f>
        <v>140.30000000000001</v>
      </c>
      <c r="R2238" s="12">
        <f>P2238*(CPI!$B$112/Movie!Q2238)</f>
        <v>6742372.4982181033</v>
      </c>
      <c r="S2238" t="s">
        <v>7312</v>
      </c>
      <c r="T2238">
        <v>78</v>
      </c>
    </row>
    <row r="2239" spans="1:20" x14ac:dyDescent="0.3">
      <c r="A2239" t="s">
        <v>7313</v>
      </c>
      <c r="B2239" t="str">
        <f t="shared" si="102"/>
        <v>R</v>
      </c>
      <c r="C2239" t="s">
        <v>1</v>
      </c>
      <c r="D2239" t="s">
        <v>26</v>
      </c>
      <c r="E2239">
        <v>1992</v>
      </c>
      <c r="F2239" s="22">
        <f t="shared" si="103"/>
        <v>33604</v>
      </c>
      <c r="G2239" t="s">
        <v>7314</v>
      </c>
      <c r="H2239">
        <f t="shared" si="104"/>
        <v>6.6</v>
      </c>
      <c r="I2239">
        <v>6.6</v>
      </c>
      <c r="J2239">
        <v>1300</v>
      </c>
      <c r="K2239" t="s">
        <v>3333</v>
      </c>
      <c r="L2239" t="s">
        <v>7315</v>
      </c>
      <c r="M2239" t="s">
        <v>4233</v>
      </c>
      <c r="N2239" t="s">
        <v>15</v>
      </c>
      <c r="P2239">
        <v>1514114</v>
      </c>
      <c r="Q2239">
        <f>_xlfn.XLOOKUP(E2239,CPI!A:A,CPI!B:B)</f>
        <v>140.30000000000001</v>
      </c>
      <c r="R2239" s="12">
        <f>P2239*(CPI!$B$112/Movie!Q2239)</f>
        <v>3288314.5816108338</v>
      </c>
      <c r="S2239" t="s">
        <v>7316</v>
      </c>
      <c r="T2239">
        <v>110</v>
      </c>
    </row>
    <row r="2240" spans="1:20" x14ac:dyDescent="0.3">
      <c r="A2240" t="s">
        <v>7317</v>
      </c>
      <c r="B2240" t="str">
        <f t="shared" si="102"/>
        <v>R</v>
      </c>
      <c r="C2240" t="s">
        <v>1</v>
      </c>
      <c r="D2240" t="s">
        <v>26</v>
      </c>
      <c r="E2240">
        <v>1992</v>
      </c>
      <c r="F2240" s="22">
        <f t="shared" si="103"/>
        <v>33604</v>
      </c>
      <c r="G2240" t="s">
        <v>7167</v>
      </c>
      <c r="H2240">
        <f t="shared" si="104"/>
        <v>6.4</v>
      </c>
      <c r="I2240">
        <v>6.4</v>
      </c>
      <c r="J2240">
        <v>4500</v>
      </c>
      <c r="K2240" t="s">
        <v>7318</v>
      </c>
      <c r="L2240" t="s">
        <v>7318</v>
      </c>
      <c r="M2240" t="s">
        <v>7319</v>
      </c>
      <c r="N2240" t="s">
        <v>1078</v>
      </c>
      <c r="P2240">
        <v>9481984</v>
      </c>
      <c r="Q2240">
        <f>_xlfn.XLOOKUP(E2240,CPI!A:A,CPI!B:B)</f>
        <v>140.30000000000001</v>
      </c>
      <c r="R2240" s="12">
        <f>P2240*(CPI!$B$112/Movie!Q2240)</f>
        <v>20592733.605131857</v>
      </c>
      <c r="S2240" t="s">
        <v>7320</v>
      </c>
      <c r="T2240">
        <v>127</v>
      </c>
    </row>
    <row r="2241" spans="1:20" x14ac:dyDescent="0.3">
      <c r="A2241" t="s">
        <v>7321</v>
      </c>
      <c r="B2241" t="str">
        <f t="shared" si="102"/>
        <v>PG</v>
      </c>
      <c r="C2241" t="s">
        <v>18</v>
      </c>
      <c r="D2241" t="s">
        <v>48</v>
      </c>
      <c r="E2241">
        <v>1992</v>
      </c>
      <c r="F2241" s="22">
        <f t="shared" si="103"/>
        <v>33604</v>
      </c>
      <c r="G2241" t="s">
        <v>5397</v>
      </c>
      <c r="H2241">
        <f t="shared" si="104"/>
        <v>7.4</v>
      </c>
      <c r="I2241">
        <v>7.4</v>
      </c>
      <c r="J2241">
        <v>3000</v>
      </c>
      <c r="K2241" t="s">
        <v>5029</v>
      </c>
      <c r="L2241" t="s">
        <v>5029</v>
      </c>
      <c r="M2241" t="s">
        <v>7322</v>
      </c>
      <c r="N2241" t="s">
        <v>7</v>
      </c>
      <c r="P2241">
        <v>22765</v>
      </c>
      <c r="Q2241">
        <f>_xlfn.XLOOKUP(E2241,CPI!A:A,CPI!B:B)</f>
        <v>140.30000000000001</v>
      </c>
      <c r="R2241" s="12">
        <f>P2241*(CPI!$B$112/Movie!Q2241)</f>
        <v>49440.452601568068</v>
      </c>
      <c r="S2241" t="s">
        <v>3448</v>
      </c>
      <c r="T2241">
        <v>85</v>
      </c>
    </row>
    <row r="2242" spans="1:20" x14ac:dyDescent="0.3">
      <c r="A2242" t="s">
        <v>7323</v>
      </c>
      <c r="B2242" t="str">
        <f t="shared" si="102"/>
        <v>R</v>
      </c>
      <c r="C2242" t="s">
        <v>1</v>
      </c>
      <c r="D2242" t="s">
        <v>19</v>
      </c>
      <c r="E2242">
        <v>1992</v>
      </c>
      <c r="F2242" s="22">
        <f t="shared" si="103"/>
        <v>33604</v>
      </c>
      <c r="G2242" t="s">
        <v>7324</v>
      </c>
      <c r="H2242">
        <f t="shared" si="104"/>
        <v>6.8</v>
      </c>
      <c r="I2242">
        <v>6.8</v>
      </c>
      <c r="J2242">
        <v>6600</v>
      </c>
      <c r="K2242" t="s">
        <v>7325</v>
      </c>
      <c r="L2242" t="s">
        <v>7326</v>
      </c>
      <c r="M2242" t="s">
        <v>7327</v>
      </c>
      <c r="N2242" t="s">
        <v>476</v>
      </c>
      <c r="Q2242">
        <f>_xlfn.XLOOKUP(E2242,CPI!A:A,CPI!B:B)</f>
        <v>140.30000000000001</v>
      </c>
      <c r="R2242" s="12">
        <f>P2242*(CPI!$B$112/Movie!Q2242)</f>
        <v>0</v>
      </c>
      <c r="S2242" t="s">
        <v>539</v>
      </c>
      <c r="T2242">
        <v>109</v>
      </c>
    </row>
    <row r="2243" spans="1:20" x14ac:dyDescent="0.3">
      <c r="A2243" t="s">
        <v>7328</v>
      </c>
      <c r="B2243" t="str">
        <f t="shared" ref="B2243:B2306" si="105">IF(C2243="","Rating Pending",C2243)</f>
        <v>PG-13</v>
      </c>
      <c r="C2243" t="s">
        <v>1984</v>
      </c>
      <c r="D2243" t="s">
        <v>10</v>
      </c>
      <c r="E2243">
        <v>1992</v>
      </c>
      <c r="F2243" s="22">
        <f t="shared" ref="F2243:F2306" si="106">DATE(TRIM(E2243), 1, 1)</f>
        <v>33604</v>
      </c>
      <c r="G2243" t="s">
        <v>7329</v>
      </c>
      <c r="H2243">
        <f t="shared" ref="H2243:H2306" si="107">IF(I2243="","Score Pending",I2243)</f>
        <v>5.7</v>
      </c>
      <c r="I2243">
        <v>5.7</v>
      </c>
      <c r="J2243">
        <v>876</v>
      </c>
      <c r="K2243" t="s">
        <v>7330</v>
      </c>
      <c r="L2243" t="s">
        <v>7330</v>
      </c>
      <c r="M2243" t="s">
        <v>3954</v>
      </c>
      <c r="N2243" t="s">
        <v>437</v>
      </c>
      <c r="P2243">
        <v>1434174</v>
      </c>
      <c r="Q2243">
        <f>_xlfn.XLOOKUP(E2243,CPI!A:A,CPI!B:B)</f>
        <v>140.30000000000001</v>
      </c>
      <c r="R2243" s="12">
        <f>P2243*(CPI!$B$112/Movie!Q2243)</f>
        <v>3114702.9066286525</v>
      </c>
      <c r="S2243" t="s">
        <v>7331</v>
      </c>
      <c r="T2243">
        <v>112</v>
      </c>
    </row>
    <row r="2244" spans="1:20" x14ac:dyDescent="0.3">
      <c r="A2244" t="s">
        <v>7332</v>
      </c>
      <c r="B2244" t="str">
        <f t="shared" si="105"/>
        <v>PG-13</v>
      </c>
      <c r="C2244" t="s">
        <v>1984</v>
      </c>
      <c r="D2244" t="s">
        <v>26</v>
      </c>
      <c r="E2244">
        <v>1992</v>
      </c>
      <c r="F2244" s="22">
        <f t="shared" si="106"/>
        <v>33604</v>
      </c>
      <c r="G2244" t="s">
        <v>5314</v>
      </c>
      <c r="H2244">
        <f t="shared" si="107"/>
        <v>5.0999999999999996</v>
      </c>
      <c r="I2244">
        <v>5.0999999999999996</v>
      </c>
      <c r="J2244">
        <v>1600</v>
      </c>
      <c r="K2244" t="s">
        <v>5793</v>
      </c>
      <c r="L2244" t="s">
        <v>7333</v>
      </c>
      <c r="M2244" t="s">
        <v>7300</v>
      </c>
      <c r="N2244" t="s">
        <v>15</v>
      </c>
      <c r="O2244">
        <v>13000000</v>
      </c>
      <c r="P2244">
        <v>3721911</v>
      </c>
      <c r="Q2244">
        <f>_xlfn.XLOOKUP(E2244,CPI!A:A,CPI!B:B)</f>
        <v>140.30000000000001</v>
      </c>
      <c r="R2244" s="12">
        <f>P2244*(CPI!$B$112/Movie!Q2244)</f>
        <v>8083152.3998574475</v>
      </c>
      <c r="S2244" t="s">
        <v>7334</v>
      </c>
      <c r="T2244">
        <v>89</v>
      </c>
    </row>
    <row r="2245" spans="1:20" x14ac:dyDescent="0.3">
      <c r="A2245" t="s">
        <v>7335</v>
      </c>
      <c r="B2245" t="str">
        <f t="shared" si="105"/>
        <v>R</v>
      </c>
      <c r="C2245" t="s">
        <v>1</v>
      </c>
      <c r="D2245" t="s">
        <v>19</v>
      </c>
      <c r="E2245">
        <v>1993</v>
      </c>
      <c r="F2245" s="22">
        <f t="shared" si="106"/>
        <v>33970</v>
      </c>
      <c r="G2245" t="s">
        <v>7336</v>
      </c>
      <c r="H2245">
        <f t="shared" si="107"/>
        <v>7.8</v>
      </c>
      <c r="I2245">
        <v>7.8</v>
      </c>
      <c r="J2245">
        <v>132000</v>
      </c>
      <c r="K2245" t="s">
        <v>1782</v>
      </c>
      <c r="L2245" t="s">
        <v>5113</v>
      </c>
      <c r="M2245" t="s">
        <v>492</v>
      </c>
      <c r="N2245" t="s">
        <v>15</v>
      </c>
      <c r="O2245">
        <v>25000000</v>
      </c>
      <c r="P2245">
        <v>56505065</v>
      </c>
      <c r="Q2245">
        <f>_xlfn.XLOOKUP(E2245,CPI!A:A,CPI!B:B)</f>
        <v>144.5</v>
      </c>
      <c r="R2245" s="12">
        <f>P2245*(CPI!$B$112/Movie!Q2245)</f>
        <v>119149434.64013842</v>
      </c>
      <c r="S2245" t="s">
        <v>5705</v>
      </c>
      <c r="T2245">
        <v>130</v>
      </c>
    </row>
    <row r="2246" spans="1:20" x14ac:dyDescent="0.3">
      <c r="A2246" t="s">
        <v>7337</v>
      </c>
      <c r="B2246" t="str">
        <f t="shared" si="105"/>
        <v>PG</v>
      </c>
      <c r="C2246" t="s">
        <v>18</v>
      </c>
      <c r="D2246" t="s">
        <v>26</v>
      </c>
      <c r="E2246">
        <v>1993</v>
      </c>
      <c r="F2246" s="22">
        <f t="shared" si="106"/>
        <v>33970</v>
      </c>
      <c r="G2246" t="s">
        <v>7338</v>
      </c>
      <c r="H2246">
        <f t="shared" si="107"/>
        <v>7.8</v>
      </c>
      <c r="I2246">
        <v>7.8</v>
      </c>
      <c r="J2246">
        <v>82000</v>
      </c>
      <c r="K2246" t="s">
        <v>6959</v>
      </c>
      <c r="L2246" t="s">
        <v>6959</v>
      </c>
      <c r="M2246" t="s">
        <v>7339</v>
      </c>
      <c r="N2246" t="s">
        <v>15</v>
      </c>
      <c r="P2246">
        <v>34348443</v>
      </c>
      <c r="Q2246">
        <f>_xlfn.XLOOKUP(E2246,CPI!A:A,CPI!B:B)</f>
        <v>144.5</v>
      </c>
      <c r="R2246" s="12">
        <f>P2246*(CPI!$B$112/Movie!Q2246)</f>
        <v>72428862.159861594</v>
      </c>
      <c r="S2246" t="s">
        <v>165</v>
      </c>
      <c r="T2246">
        <v>101</v>
      </c>
    </row>
    <row r="2247" spans="1:20" x14ac:dyDescent="0.3">
      <c r="A2247" t="s">
        <v>7340</v>
      </c>
      <c r="B2247" t="str">
        <f t="shared" si="105"/>
        <v>PG-13</v>
      </c>
      <c r="C2247" t="s">
        <v>1984</v>
      </c>
      <c r="D2247" t="s">
        <v>19</v>
      </c>
      <c r="E2247">
        <v>1993</v>
      </c>
      <c r="F2247" s="22">
        <f t="shared" si="106"/>
        <v>33970</v>
      </c>
      <c r="G2247" t="s">
        <v>7341</v>
      </c>
      <c r="H2247">
        <f t="shared" si="107"/>
        <v>8.1</v>
      </c>
      <c r="I2247">
        <v>8.1</v>
      </c>
      <c r="J2247">
        <v>894000</v>
      </c>
      <c r="K2247" t="s">
        <v>480</v>
      </c>
      <c r="L2247" t="s">
        <v>742</v>
      </c>
      <c r="M2247" t="s">
        <v>658</v>
      </c>
      <c r="N2247" t="s">
        <v>15</v>
      </c>
      <c r="O2247">
        <v>63000000</v>
      </c>
      <c r="P2247">
        <v>1033928303</v>
      </c>
      <c r="Q2247">
        <f>_xlfn.XLOOKUP(E2247,CPI!A:A,CPI!B:B)</f>
        <v>144.5</v>
      </c>
      <c r="R2247" s="12">
        <f>P2247*(CPI!$B$112/Movie!Q2247)</f>
        <v>2180193452.7619376</v>
      </c>
      <c r="S2247" t="s">
        <v>46</v>
      </c>
      <c r="T2247">
        <v>127</v>
      </c>
    </row>
    <row r="2248" spans="1:20" x14ac:dyDescent="0.3">
      <c r="A2248" t="s">
        <v>7342</v>
      </c>
      <c r="B2248" t="str">
        <f t="shared" si="105"/>
        <v>R</v>
      </c>
      <c r="C2248" t="s">
        <v>1</v>
      </c>
      <c r="D2248" t="s">
        <v>26</v>
      </c>
      <c r="E2248">
        <v>1993</v>
      </c>
      <c r="F2248" s="22">
        <f t="shared" si="106"/>
        <v>33970</v>
      </c>
      <c r="G2248" t="s">
        <v>7343</v>
      </c>
      <c r="H2248">
        <f t="shared" si="107"/>
        <v>7.6</v>
      </c>
      <c r="I2248">
        <v>7.6</v>
      </c>
      <c r="J2248">
        <v>171000</v>
      </c>
      <c r="K2248" t="s">
        <v>5735</v>
      </c>
      <c r="L2248" t="s">
        <v>5735</v>
      </c>
      <c r="M2248" t="s">
        <v>7344</v>
      </c>
      <c r="N2248" t="s">
        <v>15</v>
      </c>
      <c r="O2248">
        <v>6900000</v>
      </c>
      <c r="P2248">
        <v>7993039</v>
      </c>
      <c r="Q2248">
        <f>_xlfn.XLOOKUP(E2248,CPI!A:A,CPI!B:B)</f>
        <v>144.5</v>
      </c>
      <c r="R2248" s="12">
        <f>P2248*(CPI!$B$112/Movie!Q2248)</f>
        <v>16854525.83598616</v>
      </c>
      <c r="S2248" t="s">
        <v>7345</v>
      </c>
      <c r="T2248">
        <v>102</v>
      </c>
    </row>
    <row r="2249" spans="1:20" x14ac:dyDescent="0.3">
      <c r="A2249" t="s">
        <v>7346</v>
      </c>
      <c r="B2249" t="str">
        <f t="shared" si="105"/>
        <v>R</v>
      </c>
      <c r="C2249" t="s">
        <v>1</v>
      </c>
      <c r="D2249" t="s">
        <v>48</v>
      </c>
      <c r="E2249">
        <v>1993</v>
      </c>
      <c r="F2249" s="22">
        <f t="shared" si="106"/>
        <v>33970</v>
      </c>
      <c r="G2249" t="s">
        <v>6946</v>
      </c>
      <c r="H2249">
        <f t="shared" si="107"/>
        <v>8.9</v>
      </c>
      <c r="I2249">
        <v>8.9</v>
      </c>
      <c r="J2249">
        <v>1200000</v>
      </c>
      <c r="K2249" t="s">
        <v>480</v>
      </c>
      <c r="L2249" t="s">
        <v>7347</v>
      </c>
      <c r="M2249" t="s">
        <v>5694</v>
      </c>
      <c r="N2249" t="s">
        <v>15</v>
      </c>
      <c r="O2249">
        <v>22000000</v>
      </c>
      <c r="P2249">
        <v>322161245</v>
      </c>
      <c r="Q2249">
        <f>_xlfn.XLOOKUP(E2249,CPI!A:A,CPI!B:B)</f>
        <v>144.5</v>
      </c>
      <c r="R2249" s="12">
        <f>P2249*(CPI!$B$112/Movie!Q2249)</f>
        <v>679325476.48096895</v>
      </c>
      <c r="S2249" t="s">
        <v>46</v>
      </c>
      <c r="T2249">
        <v>195</v>
      </c>
    </row>
    <row r="2250" spans="1:20" x14ac:dyDescent="0.3">
      <c r="A2250" t="s">
        <v>7348</v>
      </c>
      <c r="B2250" t="str">
        <f t="shared" si="105"/>
        <v>R</v>
      </c>
      <c r="C2250" t="s">
        <v>1</v>
      </c>
      <c r="D2250" t="s">
        <v>89</v>
      </c>
      <c r="E2250">
        <v>1993</v>
      </c>
      <c r="F2250" s="22">
        <f t="shared" si="106"/>
        <v>33970</v>
      </c>
      <c r="G2250" t="s">
        <v>7349</v>
      </c>
      <c r="H2250">
        <f t="shared" si="107"/>
        <v>7.9</v>
      </c>
      <c r="I2250">
        <v>7.9</v>
      </c>
      <c r="J2250">
        <v>212000</v>
      </c>
      <c r="K2250" t="s">
        <v>1544</v>
      </c>
      <c r="L2250" t="s">
        <v>6759</v>
      </c>
      <c r="M2250" t="s">
        <v>5275</v>
      </c>
      <c r="N2250" t="s">
        <v>15</v>
      </c>
      <c r="O2250">
        <v>13000000</v>
      </c>
      <c r="P2250">
        <v>13088850</v>
      </c>
      <c r="Q2250">
        <f>_xlfn.XLOOKUP(E2250,CPI!A:A,CPI!B:B)</f>
        <v>144.5</v>
      </c>
      <c r="R2250" s="12">
        <f>P2250*(CPI!$B$112/Movie!Q2250)</f>
        <v>27599810.346020762</v>
      </c>
      <c r="S2250" t="s">
        <v>4515</v>
      </c>
      <c r="T2250">
        <v>119</v>
      </c>
    </row>
    <row r="2251" spans="1:20" x14ac:dyDescent="0.3">
      <c r="A2251" t="s">
        <v>7350</v>
      </c>
      <c r="B2251" t="str">
        <f t="shared" si="105"/>
        <v>Not Rated</v>
      </c>
      <c r="C2251" t="s">
        <v>432</v>
      </c>
      <c r="D2251" t="s">
        <v>26</v>
      </c>
      <c r="E2251">
        <v>1993</v>
      </c>
      <c r="F2251" s="22">
        <f t="shared" si="106"/>
        <v>33970</v>
      </c>
      <c r="G2251" t="s">
        <v>6946</v>
      </c>
      <c r="H2251">
        <f t="shared" si="107"/>
        <v>7.8</v>
      </c>
      <c r="I2251">
        <v>7.8</v>
      </c>
      <c r="J2251">
        <v>36000</v>
      </c>
      <c r="K2251" t="s">
        <v>4847</v>
      </c>
      <c r="L2251" t="s">
        <v>4847</v>
      </c>
      <c r="M2251" t="s">
        <v>7351</v>
      </c>
      <c r="N2251" t="s">
        <v>7</v>
      </c>
      <c r="P2251">
        <v>1769305</v>
      </c>
      <c r="Q2251">
        <f>_xlfn.XLOOKUP(E2251,CPI!A:A,CPI!B:B)</f>
        <v>144.5</v>
      </c>
      <c r="R2251" s="12">
        <f>P2251*(CPI!$B$112/Movie!Q2251)</f>
        <v>3730845.9065743946</v>
      </c>
      <c r="S2251" t="s">
        <v>7352</v>
      </c>
      <c r="T2251">
        <v>132</v>
      </c>
    </row>
    <row r="2252" spans="1:20" x14ac:dyDescent="0.3">
      <c r="A2252" t="s">
        <v>7353</v>
      </c>
      <c r="B2252" t="str">
        <f t="shared" si="105"/>
        <v>PG-13</v>
      </c>
      <c r="C2252" t="s">
        <v>1984</v>
      </c>
      <c r="D2252" t="s">
        <v>10</v>
      </c>
      <c r="E2252">
        <v>1993</v>
      </c>
      <c r="F2252" s="22">
        <f t="shared" si="106"/>
        <v>33970</v>
      </c>
      <c r="G2252" t="s">
        <v>7354</v>
      </c>
      <c r="H2252">
        <f t="shared" si="107"/>
        <v>6.7</v>
      </c>
      <c r="I2252">
        <v>6.7</v>
      </c>
      <c r="J2252">
        <v>119000</v>
      </c>
      <c r="K2252" t="s">
        <v>264</v>
      </c>
      <c r="L2252" t="s">
        <v>7355</v>
      </c>
      <c r="M2252" t="s">
        <v>3837</v>
      </c>
      <c r="N2252" t="s">
        <v>437</v>
      </c>
      <c r="O2252">
        <v>20000000</v>
      </c>
      <c r="P2252">
        <v>35739755</v>
      </c>
      <c r="Q2252">
        <f>_xlfn.XLOOKUP(E2252,CPI!A:A,CPI!B:B)</f>
        <v>144.5</v>
      </c>
      <c r="R2252" s="12">
        <f>P2252*(CPI!$B$112/Movie!Q2252)</f>
        <v>75362652.930795848</v>
      </c>
      <c r="S2252" t="s">
        <v>348</v>
      </c>
      <c r="T2252">
        <v>104</v>
      </c>
    </row>
    <row r="2253" spans="1:20" x14ac:dyDescent="0.3">
      <c r="A2253" t="s">
        <v>7356</v>
      </c>
      <c r="B2253" t="str">
        <f t="shared" si="105"/>
        <v>R</v>
      </c>
      <c r="C2253" t="s">
        <v>1</v>
      </c>
      <c r="D2253" t="s">
        <v>89</v>
      </c>
      <c r="E2253">
        <v>1993</v>
      </c>
      <c r="F2253" s="22">
        <f t="shared" si="106"/>
        <v>33970</v>
      </c>
      <c r="G2253" t="s">
        <v>7357</v>
      </c>
      <c r="H2253">
        <f t="shared" si="107"/>
        <v>7.8</v>
      </c>
      <c r="I2253">
        <v>7.8</v>
      </c>
      <c r="J2253">
        <v>132000</v>
      </c>
      <c r="K2253" t="s">
        <v>52</v>
      </c>
      <c r="L2253" t="s">
        <v>7358</v>
      </c>
      <c r="M2253" t="s">
        <v>52</v>
      </c>
      <c r="N2253" t="s">
        <v>15</v>
      </c>
      <c r="O2253">
        <v>22000000</v>
      </c>
      <c r="P2253">
        <v>17287898</v>
      </c>
      <c r="Q2253">
        <f>_xlfn.XLOOKUP(E2253,CPI!A:A,CPI!B:B)</f>
        <v>144.5</v>
      </c>
      <c r="R2253" s="12">
        <f>P2253*(CPI!$B$112/Movie!Q2253)</f>
        <v>36454135.090657443</v>
      </c>
      <c r="S2253" t="s">
        <v>7359</v>
      </c>
      <c r="T2253">
        <v>121</v>
      </c>
    </row>
    <row r="2254" spans="1:20" x14ac:dyDescent="0.3">
      <c r="A2254" t="s">
        <v>7360</v>
      </c>
      <c r="B2254" t="str">
        <f t="shared" si="105"/>
        <v>PG-13</v>
      </c>
      <c r="C2254" t="s">
        <v>1984</v>
      </c>
      <c r="D2254" t="s">
        <v>2</v>
      </c>
      <c r="E2254">
        <v>1993</v>
      </c>
      <c r="F2254" s="22">
        <f t="shared" si="106"/>
        <v>33970</v>
      </c>
      <c r="G2254" t="s">
        <v>7361</v>
      </c>
      <c r="H2254">
        <f t="shared" si="107"/>
        <v>7.7</v>
      </c>
      <c r="I2254">
        <v>7.7</v>
      </c>
      <c r="J2254">
        <v>221000</v>
      </c>
      <c r="K2254" t="s">
        <v>2862</v>
      </c>
      <c r="L2254" t="s">
        <v>7362</v>
      </c>
      <c r="M2254" t="s">
        <v>5667</v>
      </c>
      <c r="N2254" t="s">
        <v>15</v>
      </c>
      <c r="O2254">
        <v>11000000</v>
      </c>
      <c r="P2254">
        <v>10032765</v>
      </c>
      <c r="Q2254">
        <f>_xlfn.XLOOKUP(E2254,CPI!A:A,CPI!B:B)</f>
        <v>144.5</v>
      </c>
      <c r="R2254" s="12">
        <f>P2254*(CPI!$B$112/Movie!Q2254)</f>
        <v>21155595.124567475</v>
      </c>
      <c r="S2254" t="s">
        <v>29</v>
      </c>
      <c r="T2254">
        <v>118</v>
      </c>
    </row>
    <row r="2255" spans="1:20" x14ac:dyDescent="0.3">
      <c r="A2255" t="s">
        <v>7363</v>
      </c>
      <c r="B2255" t="str">
        <f t="shared" si="105"/>
        <v>PG</v>
      </c>
      <c r="C2255" t="s">
        <v>18</v>
      </c>
      <c r="D2255" t="s">
        <v>26</v>
      </c>
      <c r="E2255">
        <v>1993</v>
      </c>
      <c r="F2255" s="22">
        <f t="shared" si="106"/>
        <v>33970</v>
      </c>
      <c r="G2255" t="s">
        <v>7364</v>
      </c>
      <c r="H2255">
        <f t="shared" si="107"/>
        <v>6.9</v>
      </c>
      <c r="I2255">
        <v>6.9</v>
      </c>
      <c r="J2255">
        <v>106000</v>
      </c>
      <c r="K2255" t="s">
        <v>6856</v>
      </c>
      <c r="L2255" t="s">
        <v>7365</v>
      </c>
      <c r="M2255" t="s">
        <v>1355</v>
      </c>
      <c r="N2255" t="s">
        <v>15</v>
      </c>
      <c r="O2255">
        <v>28000000</v>
      </c>
      <c r="P2255">
        <v>44947705</v>
      </c>
      <c r="Q2255">
        <f>_xlfn.XLOOKUP(E2255,CPI!A:A,CPI!B:B)</f>
        <v>144.5</v>
      </c>
      <c r="R2255" s="12">
        <f>P2255*(CPI!$B$112/Movie!Q2255)</f>
        <v>94779001.477508649</v>
      </c>
      <c r="S2255" t="s">
        <v>1709</v>
      </c>
      <c r="T2255">
        <v>96</v>
      </c>
    </row>
    <row r="2256" spans="1:20" x14ac:dyDescent="0.3">
      <c r="A2256" t="s">
        <v>7366</v>
      </c>
      <c r="B2256" t="str">
        <f t="shared" si="105"/>
        <v>R</v>
      </c>
      <c r="C2256" t="s">
        <v>1</v>
      </c>
      <c r="D2256" t="s">
        <v>89</v>
      </c>
      <c r="E2256">
        <v>1993</v>
      </c>
      <c r="F2256" s="22">
        <f t="shared" si="106"/>
        <v>33970</v>
      </c>
      <c r="G2256" t="s">
        <v>7367</v>
      </c>
      <c r="H2256">
        <f t="shared" si="107"/>
        <v>7.9</v>
      </c>
      <c r="I2256">
        <v>7.9</v>
      </c>
      <c r="J2256">
        <v>206000</v>
      </c>
      <c r="K2256" t="s">
        <v>90</v>
      </c>
      <c r="L2256" t="s">
        <v>6024</v>
      </c>
      <c r="M2256" t="s">
        <v>121</v>
      </c>
      <c r="N2256" t="s">
        <v>15</v>
      </c>
      <c r="O2256">
        <v>30000000</v>
      </c>
      <c r="P2256">
        <v>63848322</v>
      </c>
      <c r="Q2256">
        <f>_xlfn.XLOOKUP(E2256,CPI!A:A,CPI!B:B)</f>
        <v>144.5</v>
      </c>
      <c r="R2256" s="12">
        <f>P2256*(CPI!$B$112/Movie!Q2256)</f>
        <v>134633797.32456747</v>
      </c>
      <c r="S2256" t="s">
        <v>46</v>
      </c>
      <c r="T2256">
        <v>144</v>
      </c>
    </row>
    <row r="2257" spans="1:20" x14ac:dyDescent="0.3">
      <c r="A2257" t="s">
        <v>7368</v>
      </c>
      <c r="B2257" t="str">
        <f t="shared" si="105"/>
        <v>PG-13</v>
      </c>
      <c r="C2257" t="s">
        <v>1984</v>
      </c>
      <c r="D2257" t="s">
        <v>26</v>
      </c>
      <c r="E2257">
        <v>1993</v>
      </c>
      <c r="F2257" s="22">
        <f t="shared" si="106"/>
        <v>33970</v>
      </c>
      <c r="G2257" t="s">
        <v>7369</v>
      </c>
      <c r="H2257">
        <f t="shared" si="107"/>
        <v>7</v>
      </c>
      <c r="I2257">
        <v>7</v>
      </c>
      <c r="J2257">
        <v>252000</v>
      </c>
      <c r="K2257" t="s">
        <v>2036</v>
      </c>
      <c r="L2257" t="s">
        <v>7370</v>
      </c>
      <c r="M2257" t="s">
        <v>82</v>
      </c>
      <c r="N2257" t="s">
        <v>15</v>
      </c>
      <c r="O2257">
        <v>25000000</v>
      </c>
      <c r="P2257">
        <v>441286195</v>
      </c>
      <c r="Q2257">
        <f>_xlfn.XLOOKUP(E2257,CPI!A:A,CPI!B:B)</f>
        <v>144.5</v>
      </c>
      <c r="R2257" s="12">
        <f>P2257*(CPI!$B$112/Movie!Q2257)</f>
        <v>930518364.12802768</v>
      </c>
      <c r="S2257" t="s">
        <v>165</v>
      </c>
      <c r="T2257">
        <v>125</v>
      </c>
    </row>
    <row r="2258" spans="1:20" x14ac:dyDescent="0.3">
      <c r="A2258" t="s">
        <v>7371</v>
      </c>
      <c r="B2258" t="str">
        <f t="shared" si="105"/>
        <v>PG-13</v>
      </c>
      <c r="C2258" t="s">
        <v>1984</v>
      </c>
      <c r="D2258" t="s">
        <v>19</v>
      </c>
      <c r="E2258">
        <v>1993</v>
      </c>
      <c r="F2258" s="22">
        <f t="shared" si="106"/>
        <v>33970</v>
      </c>
      <c r="G2258" t="s">
        <v>7167</v>
      </c>
      <c r="H2258">
        <f t="shared" si="107"/>
        <v>7.8</v>
      </c>
      <c r="I2258">
        <v>7.8</v>
      </c>
      <c r="J2258">
        <v>275000</v>
      </c>
      <c r="K2258" t="s">
        <v>2904</v>
      </c>
      <c r="L2258" t="s">
        <v>7372</v>
      </c>
      <c r="M2258" t="s">
        <v>482</v>
      </c>
      <c r="N2258" t="s">
        <v>15</v>
      </c>
      <c r="O2258">
        <v>44000000</v>
      </c>
      <c r="P2258">
        <v>368875760</v>
      </c>
      <c r="Q2258">
        <f>_xlfn.XLOOKUP(E2258,CPI!A:A,CPI!B:B)</f>
        <v>144.5</v>
      </c>
      <c r="R2258" s="12">
        <f>P2258*(CPI!$B$112/Movie!Q2258)</f>
        <v>777830062.78200698</v>
      </c>
      <c r="S2258" t="s">
        <v>8</v>
      </c>
      <c r="T2258">
        <v>130</v>
      </c>
    </row>
    <row r="2259" spans="1:20" x14ac:dyDescent="0.3">
      <c r="A2259" t="s">
        <v>7373</v>
      </c>
      <c r="B2259" t="str">
        <f t="shared" si="105"/>
        <v>R</v>
      </c>
      <c r="C2259" t="s">
        <v>1</v>
      </c>
      <c r="D2259" t="s">
        <v>19</v>
      </c>
      <c r="E2259">
        <v>1993</v>
      </c>
      <c r="F2259" s="22">
        <f t="shared" si="106"/>
        <v>33970</v>
      </c>
      <c r="G2259" t="s">
        <v>7374</v>
      </c>
      <c r="H2259">
        <f t="shared" si="107"/>
        <v>6.7</v>
      </c>
      <c r="I2259">
        <v>6.7</v>
      </c>
      <c r="J2259">
        <v>163000</v>
      </c>
      <c r="K2259" t="s">
        <v>7375</v>
      </c>
      <c r="L2259" t="s">
        <v>7376</v>
      </c>
      <c r="M2259" t="s">
        <v>746</v>
      </c>
      <c r="N2259" t="s">
        <v>15</v>
      </c>
      <c r="O2259">
        <v>57000000</v>
      </c>
      <c r="P2259">
        <v>58055768</v>
      </c>
      <c r="Q2259">
        <f>_xlfn.XLOOKUP(E2259,CPI!A:A,CPI!B:B)</f>
        <v>144.5</v>
      </c>
      <c r="R2259" s="12">
        <f>P2259*(CPI!$B$112/Movie!Q2259)</f>
        <v>122419325.32595156</v>
      </c>
      <c r="S2259" t="s">
        <v>8</v>
      </c>
      <c r="T2259">
        <v>115</v>
      </c>
    </row>
    <row r="2260" spans="1:20" x14ac:dyDescent="0.3">
      <c r="A2260" t="s">
        <v>7377</v>
      </c>
      <c r="B2260" t="str">
        <f t="shared" si="105"/>
        <v>PG</v>
      </c>
      <c r="C2260" t="s">
        <v>18</v>
      </c>
      <c r="D2260" t="s">
        <v>26</v>
      </c>
      <c r="E2260">
        <v>1993</v>
      </c>
      <c r="F2260" s="22">
        <f t="shared" si="106"/>
        <v>33970</v>
      </c>
      <c r="G2260" t="s">
        <v>7378</v>
      </c>
      <c r="H2260">
        <f t="shared" si="107"/>
        <v>5.6</v>
      </c>
      <c r="I2260">
        <v>5.6</v>
      </c>
      <c r="J2260">
        <v>58000</v>
      </c>
      <c r="K2260" t="s">
        <v>2071</v>
      </c>
      <c r="L2260" t="s">
        <v>7379</v>
      </c>
      <c r="M2260" t="s">
        <v>399</v>
      </c>
      <c r="N2260" t="s">
        <v>15</v>
      </c>
      <c r="P2260">
        <v>117270765</v>
      </c>
      <c r="Q2260">
        <f>_xlfn.XLOOKUP(E2260,CPI!A:A,CPI!B:B)</f>
        <v>144.5</v>
      </c>
      <c r="R2260" s="12">
        <f>P2260*(CPI!$B$112/Movie!Q2260)</f>
        <v>247283059.48442909</v>
      </c>
      <c r="S2260" t="s">
        <v>8</v>
      </c>
      <c r="T2260">
        <v>94</v>
      </c>
    </row>
    <row r="2261" spans="1:20" x14ac:dyDescent="0.3">
      <c r="A2261" t="s">
        <v>7380</v>
      </c>
      <c r="B2261" t="str">
        <f t="shared" si="105"/>
        <v>R</v>
      </c>
      <c r="C2261" t="s">
        <v>1</v>
      </c>
      <c r="D2261" t="s">
        <v>19</v>
      </c>
      <c r="E2261">
        <v>1993</v>
      </c>
      <c r="F2261" s="22">
        <f t="shared" si="106"/>
        <v>33970</v>
      </c>
      <c r="G2261" t="s">
        <v>6811</v>
      </c>
      <c r="H2261">
        <f t="shared" si="107"/>
        <v>7.6</v>
      </c>
      <c r="I2261">
        <v>7.6</v>
      </c>
      <c r="J2261">
        <v>177000</v>
      </c>
      <c r="K2261" t="s">
        <v>813</v>
      </c>
      <c r="L2261" t="s">
        <v>7381</v>
      </c>
      <c r="M2261" t="s">
        <v>1804</v>
      </c>
      <c r="N2261" t="s">
        <v>15</v>
      </c>
      <c r="O2261">
        <v>25000000</v>
      </c>
      <c r="P2261">
        <v>40903593</v>
      </c>
      <c r="Q2261">
        <f>_xlfn.XLOOKUP(E2261,CPI!A:A,CPI!B:B)</f>
        <v>144.5</v>
      </c>
      <c r="R2261" s="12">
        <f>P2261*(CPI!$B$112/Movie!Q2261)</f>
        <v>86251382.60968858</v>
      </c>
      <c r="S2261" t="s">
        <v>6998</v>
      </c>
      <c r="T2261">
        <v>113</v>
      </c>
    </row>
    <row r="2262" spans="1:20" x14ac:dyDescent="0.3">
      <c r="A2262" t="s">
        <v>7382</v>
      </c>
      <c r="B2262" t="str">
        <f t="shared" si="105"/>
        <v>PG-13</v>
      </c>
      <c r="C2262" t="s">
        <v>1984</v>
      </c>
      <c r="D2262" t="s">
        <v>89</v>
      </c>
      <c r="E2262">
        <v>1993</v>
      </c>
      <c r="F2262" s="22">
        <f t="shared" si="106"/>
        <v>33970</v>
      </c>
      <c r="G2262" t="s">
        <v>7383</v>
      </c>
      <c r="H2262">
        <f t="shared" si="107"/>
        <v>6.6</v>
      </c>
      <c r="I2262">
        <v>6.6</v>
      </c>
      <c r="J2262">
        <v>81000</v>
      </c>
      <c r="K2262" t="s">
        <v>917</v>
      </c>
      <c r="L2262" t="s">
        <v>7384</v>
      </c>
      <c r="M2262" t="s">
        <v>6269</v>
      </c>
      <c r="N2262" t="s">
        <v>15</v>
      </c>
      <c r="O2262">
        <v>45000000</v>
      </c>
      <c r="P2262">
        <v>195268056</v>
      </c>
      <c r="Q2262">
        <f>_xlfn.XLOOKUP(E2262,CPI!A:A,CPI!B:B)</f>
        <v>144.5</v>
      </c>
      <c r="R2262" s="12">
        <f>P2262*(CPI!$B$112/Movie!Q2262)</f>
        <v>411752087.63460207</v>
      </c>
      <c r="S2262" t="s">
        <v>8</v>
      </c>
      <c r="T2262">
        <v>141</v>
      </c>
    </row>
    <row r="2263" spans="1:20" x14ac:dyDescent="0.3">
      <c r="A2263" t="s">
        <v>7385</v>
      </c>
      <c r="B2263" t="str">
        <f t="shared" si="105"/>
        <v>R</v>
      </c>
      <c r="C2263" t="s">
        <v>1</v>
      </c>
      <c r="D2263" t="s">
        <v>2</v>
      </c>
      <c r="E2263">
        <v>1993</v>
      </c>
      <c r="F2263" s="22">
        <f t="shared" si="106"/>
        <v>33970</v>
      </c>
      <c r="G2263" t="s">
        <v>7386</v>
      </c>
      <c r="H2263">
        <f t="shared" si="107"/>
        <v>6.8</v>
      </c>
      <c r="I2263">
        <v>6.8</v>
      </c>
      <c r="J2263">
        <v>124000</v>
      </c>
      <c r="K2263" t="s">
        <v>605</v>
      </c>
      <c r="L2263" t="s">
        <v>7384</v>
      </c>
      <c r="M2263" t="s">
        <v>1463</v>
      </c>
      <c r="N2263" t="s">
        <v>15</v>
      </c>
      <c r="O2263">
        <v>42000000</v>
      </c>
      <c r="P2263">
        <v>270248367</v>
      </c>
      <c r="Q2263">
        <f>_xlfn.XLOOKUP(E2263,CPI!A:A,CPI!B:B)</f>
        <v>144.5</v>
      </c>
      <c r="R2263" s="12">
        <f>P2263*(CPI!$B$112/Movie!Q2263)</f>
        <v>569859359.34186852</v>
      </c>
      <c r="S2263" t="s">
        <v>5167</v>
      </c>
      <c r="T2263">
        <v>154</v>
      </c>
    </row>
    <row r="2264" spans="1:20" x14ac:dyDescent="0.3">
      <c r="A2264" t="s">
        <v>7387</v>
      </c>
      <c r="B2264" t="str">
        <f t="shared" si="105"/>
        <v>PG-13</v>
      </c>
      <c r="C2264" t="s">
        <v>1984</v>
      </c>
      <c r="D2264" t="s">
        <v>19</v>
      </c>
      <c r="E2264">
        <v>1993</v>
      </c>
      <c r="F2264" s="22">
        <f t="shared" si="106"/>
        <v>33970</v>
      </c>
      <c r="G2264" t="s">
        <v>7388</v>
      </c>
      <c r="H2264">
        <f t="shared" si="107"/>
        <v>6.4</v>
      </c>
      <c r="I2264">
        <v>6.4</v>
      </c>
      <c r="J2264">
        <v>141000</v>
      </c>
      <c r="K2264" t="s">
        <v>2896</v>
      </c>
      <c r="L2264" t="s">
        <v>7389</v>
      </c>
      <c r="M2264" t="s">
        <v>983</v>
      </c>
      <c r="N2264" t="s">
        <v>15</v>
      </c>
      <c r="O2264">
        <v>85000000</v>
      </c>
      <c r="P2264">
        <v>137298489</v>
      </c>
      <c r="Q2264">
        <f>_xlfn.XLOOKUP(E2264,CPI!A:A,CPI!B:B)</f>
        <v>144.5</v>
      </c>
      <c r="R2264" s="12">
        <f>P2264*(CPI!$B$112/Movie!Q2264)</f>
        <v>289514530.09204155</v>
      </c>
      <c r="S2264" t="s">
        <v>16</v>
      </c>
      <c r="T2264">
        <v>130</v>
      </c>
    </row>
    <row r="2265" spans="1:20" x14ac:dyDescent="0.3">
      <c r="A2265" t="s">
        <v>7390</v>
      </c>
      <c r="B2265" t="str">
        <f t="shared" si="105"/>
        <v>PG</v>
      </c>
      <c r="C2265" t="s">
        <v>18</v>
      </c>
      <c r="D2265" t="s">
        <v>26</v>
      </c>
      <c r="E2265">
        <v>1993</v>
      </c>
      <c r="F2265" s="22">
        <f t="shared" si="106"/>
        <v>33970</v>
      </c>
      <c r="G2265" t="s">
        <v>7391</v>
      </c>
      <c r="H2265">
        <f t="shared" si="107"/>
        <v>5.6</v>
      </c>
      <c r="I2265">
        <v>5.6</v>
      </c>
      <c r="J2265">
        <v>50000</v>
      </c>
      <c r="K2265" t="s">
        <v>6612</v>
      </c>
      <c r="L2265" t="s">
        <v>3579</v>
      </c>
      <c r="M2265" t="s">
        <v>3521</v>
      </c>
      <c r="N2265" t="s">
        <v>15</v>
      </c>
      <c r="O2265">
        <v>38000000</v>
      </c>
      <c r="P2265">
        <v>57319029</v>
      </c>
      <c r="Q2265">
        <f>_xlfn.XLOOKUP(E2265,CPI!A:A,CPI!B:B)</f>
        <v>144.5</v>
      </c>
      <c r="R2265" s="12">
        <f>P2265*(CPI!$B$112/Movie!Q2265)</f>
        <v>120865800.25121108</v>
      </c>
      <c r="S2265" t="s">
        <v>2077</v>
      </c>
      <c r="T2265">
        <v>107</v>
      </c>
    </row>
    <row r="2266" spans="1:20" x14ac:dyDescent="0.3">
      <c r="A2266" t="s">
        <v>7392</v>
      </c>
      <c r="B2266" t="str">
        <f t="shared" si="105"/>
        <v>PG</v>
      </c>
      <c r="C2266" t="s">
        <v>18</v>
      </c>
      <c r="D2266" t="s">
        <v>26</v>
      </c>
      <c r="E2266">
        <v>1993</v>
      </c>
      <c r="F2266" s="22">
        <f t="shared" si="106"/>
        <v>33970</v>
      </c>
      <c r="G2266" t="s">
        <v>6707</v>
      </c>
      <c r="H2266">
        <f t="shared" si="107"/>
        <v>8</v>
      </c>
      <c r="I2266">
        <v>8</v>
      </c>
      <c r="J2266">
        <v>589000</v>
      </c>
      <c r="K2266" t="s">
        <v>32</v>
      </c>
      <c r="L2266" t="s">
        <v>7393</v>
      </c>
      <c r="M2266" t="s">
        <v>531</v>
      </c>
      <c r="N2266" t="s">
        <v>15</v>
      </c>
      <c r="O2266">
        <v>14600000</v>
      </c>
      <c r="P2266">
        <v>71074049</v>
      </c>
      <c r="Q2266">
        <f>_xlfn.XLOOKUP(E2266,CPI!A:A,CPI!B:B)</f>
        <v>144.5</v>
      </c>
      <c r="R2266" s="12">
        <f>P2266*(CPI!$B$112/Movie!Q2266)</f>
        <v>149870330.31349483</v>
      </c>
      <c r="S2266" t="s">
        <v>16</v>
      </c>
      <c r="T2266">
        <v>101</v>
      </c>
    </row>
    <row r="2267" spans="1:20" x14ac:dyDescent="0.3">
      <c r="A2267" t="s">
        <v>7394</v>
      </c>
      <c r="B2267" t="str">
        <f t="shared" si="105"/>
        <v>PG-13</v>
      </c>
      <c r="C2267" t="s">
        <v>1984</v>
      </c>
      <c r="D2267" t="s">
        <v>2</v>
      </c>
      <c r="E2267">
        <v>1993</v>
      </c>
      <c r="F2267" s="22">
        <f t="shared" si="106"/>
        <v>33970</v>
      </c>
      <c r="G2267" t="s">
        <v>7395</v>
      </c>
      <c r="H2267">
        <f t="shared" si="107"/>
        <v>7.7</v>
      </c>
      <c r="I2267">
        <v>7.7</v>
      </c>
      <c r="J2267">
        <v>229000</v>
      </c>
      <c r="K2267" t="s">
        <v>277</v>
      </c>
      <c r="L2267" t="s">
        <v>2412</v>
      </c>
      <c r="M2267" t="s">
        <v>2076</v>
      </c>
      <c r="N2267" t="s">
        <v>15</v>
      </c>
      <c r="O2267">
        <v>26000000</v>
      </c>
      <c r="P2267">
        <v>206678440</v>
      </c>
      <c r="Q2267">
        <f>_xlfn.XLOOKUP(E2267,CPI!A:A,CPI!B:B)</f>
        <v>144.5</v>
      </c>
      <c r="R2267" s="12">
        <f>P2267*(CPI!$B$112/Movie!Q2267)</f>
        <v>435812599.77854675</v>
      </c>
      <c r="S2267" t="s">
        <v>2085</v>
      </c>
      <c r="T2267">
        <v>125</v>
      </c>
    </row>
    <row r="2268" spans="1:20" x14ac:dyDescent="0.3">
      <c r="A2268" t="s">
        <v>7396</v>
      </c>
      <c r="B2268" t="str">
        <f t="shared" si="105"/>
        <v>PG</v>
      </c>
      <c r="C2268" t="s">
        <v>18</v>
      </c>
      <c r="D2268" t="s">
        <v>10</v>
      </c>
      <c r="E2268">
        <v>1993</v>
      </c>
      <c r="F2268" s="22">
        <f t="shared" si="106"/>
        <v>33970</v>
      </c>
      <c r="G2268" t="s">
        <v>5397</v>
      </c>
      <c r="H2268">
        <f t="shared" si="107"/>
        <v>4.0999999999999996</v>
      </c>
      <c r="I2268">
        <v>4.0999999999999996</v>
      </c>
      <c r="J2268">
        <v>50000</v>
      </c>
      <c r="K2268" t="s">
        <v>4869</v>
      </c>
      <c r="L2268" t="s">
        <v>6523</v>
      </c>
      <c r="M2268" t="s">
        <v>3356</v>
      </c>
      <c r="N2268" t="s">
        <v>7</v>
      </c>
      <c r="O2268">
        <v>48000000</v>
      </c>
      <c r="P2268">
        <v>20915465</v>
      </c>
      <c r="Q2268">
        <f>_xlfn.XLOOKUP(E2268,CPI!A:A,CPI!B:B)</f>
        <v>144.5</v>
      </c>
      <c r="R2268" s="12">
        <f>P2268*(CPI!$B$112/Movie!Q2268)</f>
        <v>44103406.128027685</v>
      </c>
      <c r="S2268" t="s">
        <v>5312</v>
      </c>
      <c r="T2268">
        <v>104</v>
      </c>
    </row>
    <row r="2269" spans="1:20" x14ac:dyDescent="0.3">
      <c r="A2269" t="s">
        <v>7397</v>
      </c>
      <c r="B2269" t="str">
        <f t="shared" si="105"/>
        <v>PG</v>
      </c>
      <c r="C2269" t="s">
        <v>18</v>
      </c>
      <c r="D2269" t="s">
        <v>26</v>
      </c>
      <c r="E2269">
        <v>1993</v>
      </c>
      <c r="F2269" s="22">
        <f t="shared" si="106"/>
        <v>33970</v>
      </c>
      <c r="G2269" t="s">
        <v>7378</v>
      </c>
      <c r="H2269">
        <f t="shared" si="107"/>
        <v>6.8</v>
      </c>
      <c r="I2269">
        <v>6.8</v>
      </c>
      <c r="J2269">
        <v>165000</v>
      </c>
      <c r="K2269" t="s">
        <v>1570</v>
      </c>
      <c r="L2269" t="s">
        <v>7398</v>
      </c>
      <c r="M2269" t="s">
        <v>2076</v>
      </c>
      <c r="N2269" t="s">
        <v>15</v>
      </c>
      <c r="O2269">
        <v>21000000</v>
      </c>
      <c r="P2269">
        <v>227927165</v>
      </c>
      <c r="Q2269">
        <f>_xlfn.XLOOKUP(E2269,CPI!A:A,CPI!B:B)</f>
        <v>144.5</v>
      </c>
      <c r="R2269" s="12">
        <f>P2269*(CPI!$B$112/Movie!Q2269)</f>
        <v>480618734.77854675</v>
      </c>
      <c r="S2269" t="s">
        <v>2085</v>
      </c>
      <c r="T2269">
        <v>105</v>
      </c>
    </row>
    <row r="2270" spans="1:20" x14ac:dyDescent="0.3">
      <c r="A2270" t="s">
        <v>7399</v>
      </c>
      <c r="B2270" t="str">
        <f t="shared" si="105"/>
        <v>R</v>
      </c>
      <c r="C2270" t="s">
        <v>1</v>
      </c>
      <c r="D2270" t="s">
        <v>19</v>
      </c>
      <c r="E2270">
        <v>1993</v>
      </c>
      <c r="F2270" s="22">
        <f t="shared" si="106"/>
        <v>33970</v>
      </c>
      <c r="G2270" t="s">
        <v>5397</v>
      </c>
      <c r="H2270">
        <f t="shared" si="107"/>
        <v>6.4</v>
      </c>
      <c r="I2270">
        <v>6.4</v>
      </c>
      <c r="J2270">
        <v>122000</v>
      </c>
      <c r="K2270" t="s">
        <v>3770</v>
      </c>
      <c r="L2270" t="s">
        <v>7400</v>
      </c>
      <c r="M2270" t="s">
        <v>746</v>
      </c>
      <c r="N2270" t="s">
        <v>15</v>
      </c>
      <c r="O2270">
        <v>70000000</v>
      </c>
      <c r="P2270">
        <v>255000211</v>
      </c>
      <c r="Q2270">
        <f>_xlfn.XLOOKUP(E2270,CPI!A:A,CPI!B:B)</f>
        <v>144.5</v>
      </c>
      <c r="R2270" s="12">
        <f>P2270*(CPI!$B$112/Movie!Q2270)</f>
        <v>537706327.27820075</v>
      </c>
      <c r="S2270" t="s">
        <v>4134</v>
      </c>
      <c r="T2270">
        <v>113</v>
      </c>
    </row>
    <row r="2271" spans="1:20" x14ac:dyDescent="0.3">
      <c r="A2271" t="s">
        <v>7401</v>
      </c>
      <c r="B2271" t="str">
        <f t="shared" si="105"/>
        <v>R</v>
      </c>
      <c r="C2271" t="s">
        <v>1</v>
      </c>
      <c r="D2271" t="s">
        <v>2</v>
      </c>
      <c r="E2271">
        <v>1993</v>
      </c>
      <c r="F2271" s="22">
        <f t="shared" si="106"/>
        <v>33970</v>
      </c>
      <c r="G2271" t="s">
        <v>7402</v>
      </c>
      <c r="H2271">
        <f t="shared" si="107"/>
        <v>7.6</v>
      </c>
      <c r="I2271">
        <v>7.6</v>
      </c>
      <c r="J2271">
        <v>81000</v>
      </c>
      <c r="K2271" t="s">
        <v>5458</v>
      </c>
      <c r="L2271" t="s">
        <v>5458</v>
      </c>
      <c r="M2271" t="s">
        <v>5467</v>
      </c>
      <c r="N2271" t="s">
        <v>1862</v>
      </c>
      <c r="O2271">
        <v>7000000</v>
      </c>
      <c r="P2271">
        <v>40185556</v>
      </c>
      <c r="Q2271">
        <f>_xlfn.XLOOKUP(E2271,CPI!A:A,CPI!B:B)</f>
        <v>144.5</v>
      </c>
      <c r="R2271" s="12">
        <f>P2271*(CPI!$B$112/Movie!Q2271)</f>
        <v>84737293.516955018</v>
      </c>
      <c r="S2271" t="s">
        <v>7403</v>
      </c>
      <c r="T2271">
        <v>121</v>
      </c>
    </row>
    <row r="2272" spans="1:20" x14ac:dyDescent="0.3">
      <c r="A2272" t="s">
        <v>7404</v>
      </c>
      <c r="B2272" t="str">
        <f t="shared" si="105"/>
        <v>PG</v>
      </c>
      <c r="C2272" t="s">
        <v>18</v>
      </c>
      <c r="D2272" t="s">
        <v>375</v>
      </c>
      <c r="E2272">
        <v>1993</v>
      </c>
      <c r="F2272" s="22">
        <f t="shared" si="106"/>
        <v>33970</v>
      </c>
      <c r="G2272" t="s">
        <v>7294</v>
      </c>
      <c r="H2272">
        <f t="shared" si="107"/>
        <v>8</v>
      </c>
      <c r="I2272">
        <v>8</v>
      </c>
      <c r="J2272">
        <v>306000</v>
      </c>
      <c r="K2272" t="s">
        <v>7405</v>
      </c>
      <c r="L2272" t="s">
        <v>2654</v>
      </c>
      <c r="M2272" t="s">
        <v>7406</v>
      </c>
      <c r="N2272" t="s">
        <v>15</v>
      </c>
      <c r="O2272">
        <v>18000000</v>
      </c>
      <c r="P2272">
        <v>91491247</v>
      </c>
      <c r="Q2272">
        <f>_xlfn.XLOOKUP(E2272,CPI!A:A,CPI!B:B)</f>
        <v>144.5</v>
      </c>
      <c r="R2272" s="12">
        <f>P2272*(CPI!$B$112/Movie!Q2272)</f>
        <v>192923065.47335643</v>
      </c>
      <c r="S2272" t="s">
        <v>2077</v>
      </c>
      <c r="T2272">
        <v>76</v>
      </c>
    </row>
    <row r="2273" spans="1:20" x14ac:dyDescent="0.3">
      <c r="A2273" t="s">
        <v>7407</v>
      </c>
      <c r="B2273" t="str">
        <f t="shared" si="105"/>
        <v>PG</v>
      </c>
      <c r="C2273" t="s">
        <v>18</v>
      </c>
      <c r="D2273" t="s">
        <v>26</v>
      </c>
      <c r="E2273">
        <v>1993</v>
      </c>
      <c r="F2273" s="22">
        <f t="shared" si="106"/>
        <v>33970</v>
      </c>
      <c r="G2273" t="s">
        <v>7408</v>
      </c>
      <c r="H2273">
        <f t="shared" si="107"/>
        <v>6.1</v>
      </c>
      <c r="I2273">
        <v>6.1</v>
      </c>
      <c r="J2273">
        <v>26000</v>
      </c>
      <c r="K2273" t="s">
        <v>7409</v>
      </c>
      <c r="L2273" t="s">
        <v>7410</v>
      </c>
      <c r="M2273" t="s">
        <v>7411</v>
      </c>
      <c r="N2273" t="s">
        <v>15</v>
      </c>
      <c r="O2273">
        <v>10000000</v>
      </c>
      <c r="P2273">
        <v>56500758</v>
      </c>
      <c r="Q2273">
        <f>_xlfn.XLOOKUP(E2273,CPI!A:A,CPI!B:B)</f>
        <v>144.5</v>
      </c>
      <c r="R2273" s="12">
        <f>P2273*(CPI!$B$112/Movie!Q2273)</f>
        <v>119140352.68235295</v>
      </c>
      <c r="S2273" t="s">
        <v>165</v>
      </c>
      <c r="T2273">
        <v>103</v>
      </c>
    </row>
    <row r="2274" spans="1:20" x14ac:dyDescent="0.3">
      <c r="A2274" t="s">
        <v>7412</v>
      </c>
      <c r="B2274" t="str">
        <f t="shared" si="105"/>
        <v>R</v>
      </c>
      <c r="C2274" t="s">
        <v>1</v>
      </c>
      <c r="D2274" t="s">
        <v>89</v>
      </c>
      <c r="E2274">
        <v>1993</v>
      </c>
      <c r="F2274" s="22">
        <f t="shared" si="106"/>
        <v>33970</v>
      </c>
      <c r="G2274" t="s">
        <v>7004</v>
      </c>
      <c r="H2274">
        <f t="shared" si="107"/>
        <v>8</v>
      </c>
      <c r="I2274">
        <v>8</v>
      </c>
      <c r="J2274">
        <v>29000</v>
      </c>
      <c r="K2274" t="s">
        <v>994</v>
      </c>
      <c r="L2274" t="s">
        <v>7413</v>
      </c>
      <c r="M2274" t="s">
        <v>7414</v>
      </c>
      <c r="N2274" t="s">
        <v>15</v>
      </c>
      <c r="O2274">
        <v>35000000</v>
      </c>
      <c r="P2274">
        <v>4496583</v>
      </c>
      <c r="Q2274">
        <f>_xlfn.XLOOKUP(E2274,CPI!A:A,CPI!B:B)</f>
        <v>144.5</v>
      </c>
      <c r="R2274" s="12">
        <f>P2274*(CPI!$B$112/Movie!Q2274)</f>
        <v>9481722.0768166091</v>
      </c>
      <c r="S2274" t="s">
        <v>5705</v>
      </c>
      <c r="T2274">
        <v>180</v>
      </c>
    </row>
    <row r="2275" spans="1:20" x14ac:dyDescent="0.3">
      <c r="A2275" t="s">
        <v>7415</v>
      </c>
      <c r="B2275" t="str">
        <f t="shared" si="105"/>
        <v>R</v>
      </c>
      <c r="C2275" t="s">
        <v>1</v>
      </c>
      <c r="D2275" t="s">
        <v>48</v>
      </c>
      <c r="E2275">
        <v>1993</v>
      </c>
      <c r="F2275" s="22">
        <f t="shared" si="106"/>
        <v>33970</v>
      </c>
      <c r="G2275" t="s">
        <v>7130</v>
      </c>
      <c r="H2275">
        <f t="shared" si="107"/>
        <v>8.1</v>
      </c>
      <c r="I2275">
        <v>8.1</v>
      </c>
      <c r="J2275">
        <v>163000</v>
      </c>
      <c r="K2275" t="s">
        <v>5154</v>
      </c>
      <c r="L2275" t="s">
        <v>7416</v>
      </c>
      <c r="M2275" t="s">
        <v>4560</v>
      </c>
      <c r="N2275" t="s">
        <v>3140</v>
      </c>
      <c r="O2275">
        <v>13000000</v>
      </c>
      <c r="P2275">
        <v>65796862</v>
      </c>
      <c r="Q2275">
        <f>_xlfn.XLOOKUP(E2275,CPI!A:A,CPI!B:B)</f>
        <v>144.5</v>
      </c>
      <c r="R2275" s="12">
        <f>P2275*(CPI!$B$112/Movie!Q2275)</f>
        <v>138742587.20692042</v>
      </c>
      <c r="S2275" t="s">
        <v>7417</v>
      </c>
      <c r="T2275">
        <v>133</v>
      </c>
    </row>
    <row r="2276" spans="1:20" x14ac:dyDescent="0.3">
      <c r="A2276" t="s">
        <v>7418</v>
      </c>
      <c r="B2276" t="str">
        <f t="shared" si="105"/>
        <v>R</v>
      </c>
      <c r="C2276" t="s">
        <v>1</v>
      </c>
      <c r="D2276" t="s">
        <v>48</v>
      </c>
      <c r="E2276">
        <v>1993</v>
      </c>
      <c r="F2276" s="22">
        <f t="shared" si="106"/>
        <v>33970</v>
      </c>
      <c r="G2276" t="s">
        <v>6923</v>
      </c>
      <c r="H2276">
        <f t="shared" si="107"/>
        <v>7.1</v>
      </c>
      <c r="I2276">
        <v>7.1</v>
      </c>
      <c r="J2276">
        <v>53000</v>
      </c>
      <c r="K2276" t="s">
        <v>5704</v>
      </c>
      <c r="L2276" t="s">
        <v>7419</v>
      </c>
      <c r="M2276" t="s">
        <v>2628</v>
      </c>
      <c r="N2276" t="s">
        <v>15</v>
      </c>
      <c r="O2276">
        <v>32000000</v>
      </c>
      <c r="P2276">
        <v>36733909</v>
      </c>
      <c r="Q2276">
        <f>_xlfn.XLOOKUP(E2276,CPI!A:A,CPI!B:B)</f>
        <v>144.5</v>
      </c>
      <c r="R2276" s="12">
        <f>P2276*(CPI!$B$112/Movie!Q2276)</f>
        <v>77458976.278892741</v>
      </c>
      <c r="S2276" t="s">
        <v>7420</v>
      </c>
      <c r="T2276">
        <v>120</v>
      </c>
    </row>
    <row r="2277" spans="1:20" x14ac:dyDescent="0.3">
      <c r="A2277" t="s">
        <v>7421</v>
      </c>
      <c r="B2277" t="str">
        <f t="shared" si="105"/>
        <v>PG-13</v>
      </c>
      <c r="C2277" t="s">
        <v>1984</v>
      </c>
      <c r="D2277" t="s">
        <v>26</v>
      </c>
      <c r="E2277">
        <v>1993</v>
      </c>
      <c r="F2277" s="22">
        <f t="shared" si="106"/>
        <v>33970</v>
      </c>
      <c r="G2277" t="s">
        <v>7422</v>
      </c>
      <c r="H2277">
        <f t="shared" si="107"/>
        <v>6.8</v>
      </c>
      <c r="I2277">
        <v>6.8</v>
      </c>
      <c r="J2277">
        <v>84000</v>
      </c>
      <c r="K2277" t="s">
        <v>6213</v>
      </c>
      <c r="L2277" t="s">
        <v>6214</v>
      </c>
      <c r="M2277" t="s">
        <v>4293</v>
      </c>
      <c r="N2277" t="s">
        <v>15</v>
      </c>
      <c r="O2277">
        <v>47000000</v>
      </c>
      <c r="P2277">
        <v>48919043</v>
      </c>
      <c r="Q2277">
        <f>_xlfn.XLOOKUP(E2277,CPI!A:A,CPI!B:B)</f>
        <v>144.5</v>
      </c>
      <c r="R2277" s="12">
        <f>P2277*(CPI!$B$112/Movie!Q2277)</f>
        <v>103153165.41245675</v>
      </c>
      <c r="S2277" t="s">
        <v>29</v>
      </c>
      <c r="T2277">
        <v>94</v>
      </c>
    </row>
    <row r="2278" spans="1:20" x14ac:dyDescent="0.3">
      <c r="A2278" t="s">
        <v>7423</v>
      </c>
      <c r="B2278" t="str">
        <f t="shared" si="105"/>
        <v>R</v>
      </c>
      <c r="C2278" t="s">
        <v>1</v>
      </c>
      <c r="D2278" t="s">
        <v>2</v>
      </c>
      <c r="E2278">
        <v>1993</v>
      </c>
      <c r="F2278" s="22">
        <f t="shared" si="106"/>
        <v>33970</v>
      </c>
      <c r="G2278" t="s">
        <v>7338</v>
      </c>
      <c r="H2278">
        <f t="shared" si="107"/>
        <v>6</v>
      </c>
      <c r="I2278">
        <v>6</v>
      </c>
      <c r="J2278">
        <v>66000</v>
      </c>
      <c r="K2278" t="s">
        <v>1491</v>
      </c>
      <c r="L2278" t="s">
        <v>7424</v>
      </c>
      <c r="M2278" t="s">
        <v>85</v>
      </c>
      <c r="N2278" t="s">
        <v>15</v>
      </c>
      <c r="O2278">
        <v>38000000</v>
      </c>
      <c r="P2278">
        <v>266614059</v>
      </c>
      <c r="Q2278">
        <f>_xlfn.XLOOKUP(E2278,CPI!A:A,CPI!B:B)</f>
        <v>144.5</v>
      </c>
      <c r="R2278" s="12">
        <f>P2278*(CPI!$B$112/Movie!Q2278)</f>
        <v>562195873.89134955</v>
      </c>
      <c r="S2278" t="s">
        <v>29</v>
      </c>
      <c r="T2278">
        <v>117</v>
      </c>
    </row>
    <row r="2279" spans="1:20" x14ac:dyDescent="0.3">
      <c r="A2279" t="s">
        <v>7425</v>
      </c>
      <c r="B2279" t="str">
        <f t="shared" si="105"/>
        <v>R</v>
      </c>
      <c r="C2279" t="s">
        <v>1</v>
      </c>
      <c r="D2279" t="s">
        <v>19</v>
      </c>
      <c r="E2279">
        <v>1993</v>
      </c>
      <c r="F2279" s="22">
        <f t="shared" si="106"/>
        <v>33970</v>
      </c>
      <c r="G2279" t="s">
        <v>7426</v>
      </c>
      <c r="H2279">
        <f t="shared" si="107"/>
        <v>7.2</v>
      </c>
      <c r="I2279">
        <v>7.2</v>
      </c>
      <c r="J2279">
        <v>96000</v>
      </c>
      <c r="K2279" t="s">
        <v>524</v>
      </c>
      <c r="L2279" t="s">
        <v>7427</v>
      </c>
      <c r="M2279" t="s">
        <v>70</v>
      </c>
      <c r="N2279" t="s">
        <v>15</v>
      </c>
      <c r="O2279">
        <v>40000000</v>
      </c>
      <c r="P2279">
        <v>176997168</v>
      </c>
      <c r="Q2279">
        <f>_xlfn.XLOOKUP(E2279,CPI!A:A,CPI!B:B)</f>
        <v>144.5</v>
      </c>
      <c r="R2279" s="12">
        <f>P2279*(CPI!$B$112/Movie!Q2279)</f>
        <v>373225170.17024225</v>
      </c>
      <c r="S2279" t="s">
        <v>16</v>
      </c>
      <c r="T2279">
        <v>128</v>
      </c>
    </row>
    <row r="2280" spans="1:20" x14ac:dyDescent="0.3">
      <c r="A2280" t="s">
        <v>7428</v>
      </c>
      <c r="B2280" t="str">
        <f t="shared" si="105"/>
        <v>PG</v>
      </c>
      <c r="C2280" t="s">
        <v>18</v>
      </c>
      <c r="D2280" t="s">
        <v>2</v>
      </c>
      <c r="E2280">
        <v>1993</v>
      </c>
      <c r="F2280" s="22">
        <f t="shared" si="106"/>
        <v>33970</v>
      </c>
      <c r="G2280" t="s">
        <v>7357</v>
      </c>
      <c r="H2280">
        <f t="shared" si="107"/>
        <v>7.2</v>
      </c>
      <c r="I2280">
        <v>7.2</v>
      </c>
      <c r="J2280">
        <v>56000</v>
      </c>
      <c r="K2280" t="s">
        <v>50</v>
      </c>
      <c r="L2280" t="s">
        <v>7429</v>
      </c>
      <c r="M2280" t="s">
        <v>4560</v>
      </c>
      <c r="N2280" t="s">
        <v>15</v>
      </c>
      <c r="O2280">
        <v>34000000</v>
      </c>
      <c r="P2280">
        <v>32255440</v>
      </c>
      <c r="Q2280">
        <f>_xlfn.XLOOKUP(E2280,CPI!A:A,CPI!B:B)</f>
        <v>144.5</v>
      </c>
      <c r="R2280" s="12">
        <f>P2280*(CPI!$B$112/Movie!Q2280)</f>
        <v>68015450.297577858</v>
      </c>
      <c r="S2280" t="s">
        <v>16</v>
      </c>
      <c r="T2280">
        <v>139</v>
      </c>
    </row>
    <row r="2281" spans="1:20" x14ac:dyDescent="0.3">
      <c r="A2281" t="s">
        <v>7430</v>
      </c>
      <c r="B2281" t="str">
        <f t="shared" si="105"/>
        <v>R</v>
      </c>
      <c r="C2281" t="s">
        <v>1</v>
      </c>
      <c r="D2281" t="s">
        <v>89</v>
      </c>
      <c r="E2281">
        <v>1993</v>
      </c>
      <c r="F2281" s="22">
        <f t="shared" si="106"/>
        <v>33970</v>
      </c>
      <c r="G2281" t="s">
        <v>7431</v>
      </c>
      <c r="H2281">
        <f t="shared" si="107"/>
        <v>7.5</v>
      </c>
      <c r="I2281">
        <v>7.5</v>
      </c>
      <c r="J2281">
        <v>54000</v>
      </c>
      <c r="K2281" t="s">
        <v>7432</v>
      </c>
      <c r="L2281" t="s">
        <v>7433</v>
      </c>
      <c r="M2281" t="s">
        <v>7434</v>
      </c>
      <c r="N2281" t="s">
        <v>15</v>
      </c>
      <c r="O2281">
        <v>3500000</v>
      </c>
      <c r="P2281">
        <v>27912072</v>
      </c>
      <c r="Q2281">
        <f>_xlfn.XLOOKUP(E2281,CPI!A:A,CPI!B:B)</f>
        <v>144.5</v>
      </c>
      <c r="R2281" s="12">
        <f>P2281*(CPI!$B$112/Movie!Q2281)</f>
        <v>58856805.110034607</v>
      </c>
      <c r="S2281" t="s">
        <v>2011</v>
      </c>
      <c r="T2281">
        <v>97</v>
      </c>
    </row>
    <row r="2282" spans="1:20" x14ac:dyDescent="0.3">
      <c r="A2282" t="s">
        <v>7435</v>
      </c>
      <c r="B2282" t="str">
        <f t="shared" si="105"/>
        <v>PG</v>
      </c>
      <c r="C2282" t="s">
        <v>18</v>
      </c>
      <c r="D2282" t="s">
        <v>2</v>
      </c>
      <c r="E2282">
        <v>1993</v>
      </c>
      <c r="F2282" s="22">
        <f t="shared" si="106"/>
        <v>33970</v>
      </c>
      <c r="G2282" t="s">
        <v>7374</v>
      </c>
      <c r="H2282">
        <f t="shared" si="107"/>
        <v>7.6</v>
      </c>
      <c r="I2282">
        <v>7.6</v>
      </c>
      <c r="J2282">
        <v>27000</v>
      </c>
      <c r="K2282" t="s">
        <v>153</v>
      </c>
      <c r="L2282" t="s">
        <v>7436</v>
      </c>
      <c r="M2282" t="s">
        <v>1475</v>
      </c>
      <c r="N2282" t="s">
        <v>15</v>
      </c>
      <c r="O2282">
        <v>25000000</v>
      </c>
      <c r="P2282">
        <v>10769960</v>
      </c>
      <c r="Q2282">
        <f>_xlfn.XLOOKUP(E2282,CPI!A:A,CPI!B:B)</f>
        <v>144.5</v>
      </c>
      <c r="R2282" s="12">
        <f>P2282*(CPI!$B$112/Movie!Q2282)</f>
        <v>22710081.743944637</v>
      </c>
      <c r="S2282" t="s">
        <v>7437</v>
      </c>
      <c r="T2282">
        <v>271</v>
      </c>
    </row>
    <row r="2283" spans="1:20" x14ac:dyDescent="0.3">
      <c r="A2283" t="s">
        <v>7438</v>
      </c>
      <c r="B2283" t="str">
        <f t="shared" si="105"/>
        <v>PG</v>
      </c>
      <c r="C2283" t="s">
        <v>18</v>
      </c>
      <c r="D2283" t="s">
        <v>19</v>
      </c>
      <c r="E2283">
        <v>1993</v>
      </c>
      <c r="F2283" s="22">
        <f t="shared" si="106"/>
        <v>33970</v>
      </c>
      <c r="G2283" t="s">
        <v>7367</v>
      </c>
      <c r="H2283">
        <f t="shared" si="107"/>
        <v>6.4</v>
      </c>
      <c r="I2283">
        <v>6.4</v>
      </c>
      <c r="J2283">
        <v>52000</v>
      </c>
      <c r="K2283" t="s">
        <v>3336</v>
      </c>
      <c r="L2283" t="s">
        <v>7439</v>
      </c>
      <c r="M2283" t="s">
        <v>3243</v>
      </c>
      <c r="N2283" t="s">
        <v>7440</v>
      </c>
      <c r="O2283">
        <v>30000000</v>
      </c>
      <c r="P2283">
        <v>53898845</v>
      </c>
      <c r="Q2283">
        <f>_xlfn.XLOOKUP(E2283,CPI!A:A,CPI!B:B)</f>
        <v>144.5</v>
      </c>
      <c r="R2283" s="12">
        <f>P2283*(CPI!$B$112/Movie!Q2283)</f>
        <v>113653827.48442908</v>
      </c>
      <c r="S2283" t="s">
        <v>1709</v>
      </c>
      <c r="T2283">
        <v>105</v>
      </c>
    </row>
    <row r="2284" spans="1:20" x14ac:dyDescent="0.3">
      <c r="A2284" t="s">
        <v>7441</v>
      </c>
      <c r="B2284" t="str">
        <f t="shared" si="105"/>
        <v>G</v>
      </c>
      <c r="C2284" t="s">
        <v>322</v>
      </c>
      <c r="D2284" t="s">
        <v>10</v>
      </c>
      <c r="E2284">
        <v>1993</v>
      </c>
      <c r="F2284" s="22">
        <f t="shared" si="106"/>
        <v>33970</v>
      </c>
      <c r="G2284" t="s">
        <v>6707</v>
      </c>
      <c r="H2284">
        <f t="shared" si="107"/>
        <v>6.9</v>
      </c>
      <c r="I2284">
        <v>6.9</v>
      </c>
      <c r="J2284">
        <v>43000</v>
      </c>
      <c r="K2284" t="s">
        <v>7442</v>
      </c>
      <c r="L2284" t="s">
        <v>7443</v>
      </c>
      <c r="M2284" t="s">
        <v>2551</v>
      </c>
      <c r="N2284" t="s">
        <v>15</v>
      </c>
      <c r="P2284">
        <v>41833324</v>
      </c>
      <c r="Q2284">
        <f>_xlfn.XLOOKUP(E2284,CPI!A:A,CPI!B:B)</f>
        <v>144.5</v>
      </c>
      <c r="R2284" s="12">
        <f>P2284*(CPI!$B$112/Movie!Q2284)</f>
        <v>88211860.36539793</v>
      </c>
      <c r="S2284" t="s">
        <v>6858</v>
      </c>
      <c r="T2284">
        <v>84</v>
      </c>
    </row>
    <row r="2285" spans="1:20" x14ac:dyDescent="0.3">
      <c r="A2285" t="s">
        <v>7444</v>
      </c>
      <c r="B2285" t="str">
        <f t="shared" si="105"/>
        <v>G</v>
      </c>
      <c r="C2285" t="s">
        <v>322</v>
      </c>
      <c r="D2285" t="s">
        <v>2</v>
      </c>
      <c r="E2285">
        <v>1993</v>
      </c>
      <c r="F2285" s="22">
        <f t="shared" si="106"/>
        <v>33970</v>
      </c>
      <c r="G2285" t="s">
        <v>7445</v>
      </c>
      <c r="H2285">
        <f t="shared" si="107"/>
        <v>7.3</v>
      </c>
      <c r="I2285">
        <v>7.3</v>
      </c>
      <c r="J2285">
        <v>38000</v>
      </c>
      <c r="K2285" t="s">
        <v>5905</v>
      </c>
      <c r="L2285" t="s">
        <v>7446</v>
      </c>
      <c r="M2285" t="s">
        <v>7447</v>
      </c>
      <c r="N2285" t="s">
        <v>7</v>
      </c>
      <c r="O2285">
        <v>18000000</v>
      </c>
      <c r="P2285">
        <v>31181347</v>
      </c>
      <c r="Q2285">
        <f>_xlfn.XLOOKUP(E2285,CPI!A:A,CPI!B:B)</f>
        <v>144.5</v>
      </c>
      <c r="R2285" s="12">
        <f>P2285*(CPI!$B$112/Movie!Q2285)</f>
        <v>65750563.535640143</v>
      </c>
      <c r="S2285" t="s">
        <v>8</v>
      </c>
      <c r="T2285">
        <v>101</v>
      </c>
    </row>
    <row r="2286" spans="1:20" x14ac:dyDescent="0.3">
      <c r="A2286" t="s">
        <v>7448</v>
      </c>
      <c r="B2286" t="str">
        <f t="shared" si="105"/>
        <v>PG</v>
      </c>
      <c r="C2286" t="s">
        <v>18</v>
      </c>
      <c r="D2286" t="s">
        <v>10</v>
      </c>
      <c r="E2286">
        <v>1993</v>
      </c>
      <c r="F2286" s="22">
        <f t="shared" si="106"/>
        <v>33970</v>
      </c>
      <c r="G2286" t="s">
        <v>7364</v>
      </c>
      <c r="H2286">
        <f t="shared" si="107"/>
        <v>6</v>
      </c>
      <c r="I2286">
        <v>6</v>
      </c>
      <c r="J2286">
        <v>71000</v>
      </c>
      <c r="K2286" t="s">
        <v>2798</v>
      </c>
      <c r="L2286" t="s">
        <v>7449</v>
      </c>
      <c r="M2286" t="s">
        <v>7450</v>
      </c>
      <c r="N2286" t="s">
        <v>15</v>
      </c>
      <c r="O2286">
        <v>20000000</v>
      </c>
      <c r="P2286">
        <v>153698625</v>
      </c>
      <c r="Q2286">
        <f>_xlfn.XLOOKUP(E2286,CPI!A:A,CPI!B:B)</f>
        <v>144.5</v>
      </c>
      <c r="R2286" s="12">
        <f>P2286*(CPI!$B$112/Movie!Q2286)</f>
        <v>324096685.38062286</v>
      </c>
      <c r="S2286" t="s">
        <v>7451</v>
      </c>
      <c r="T2286">
        <v>112</v>
      </c>
    </row>
    <row r="2287" spans="1:20" x14ac:dyDescent="0.3">
      <c r="A2287" t="s">
        <v>7452</v>
      </c>
      <c r="B2287" t="str">
        <f t="shared" si="105"/>
        <v>PG-13</v>
      </c>
      <c r="C2287" t="s">
        <v>1984</v>
      </c>
      <c r="D2287" t="s">
        <v>19</v>
      </c>
      <c r="E2287">
        <v>1993</v>
      </c>
      <c r="F2287" s="22">
        <f t="shared" si="106"/>
        <v>33970</v>
      </c>
      <c r="G2287" t="s">
        <v>7453</v>
      </c>
      <c r="H2287">
        <f t="shared" si="107"/>
        <v>4.0999999999999996</v>
      </c>
      <c r="I2287">
        <v>4.0999999999999996</v>
      </c>
      <c r="J2287">
        <v>47000</v>
      </c>
      <c r="K2287" t="s">
        <v>2675</v>
      </c>
      <c r="L2287" t="s">
        <v>3850</v>
      </c>
      <c r="M2287" t="s">
        <v>7232</v>
      </c>
      <c r="N2287" t="s">
        <v>15</v>
      </c>
      <c r="O2287">
        <v>22000000</v>
      </c>
      <c r="P2287">
        <v>10696210</v>
      </c>
      <c r="Q2287">
        <f>_xlfn.XLOOKUP(E2287,CPI!A:A,CPI!B:B)</f>
        <v>144.5</v>
      </c>
      <c r="R2287" s="12">
        <f>P2287*(CPI!$B$112/Movie!Q2287)</f>
        <v>22554568.768166091</v>
      </c>
      <c r="S2287" t="s">
        <v>35</v>
      </c>
      <c r="T2287">
        <v>104</v>
      </c>
    </row>
    <row r="2288" spans="1:20" x14ac:dyDescent="0.3">
      <c r="A2288" t="s">
        <v>7454</v>
      </c>
      <c r="B2288" t="str">
        <f t="shared" si="105"/>
        <v>PG</v>
      </c>
      <c r="C2288" t="s">
        <v>18</v>
      </c>
      <c r="D2288" t="s">
        <v>2</v>
      </c>
      <c r="E2288">
        <v>1993</v>
      </c>
      <c r="F2288" s="22">
        <f t="shared" si="106"/>
        <v>33970</v>
      </c>
      <c r="G2288" t="s">
        <v>7422</v>
      </c>
      <c r="H2288">
        <f t="shared" si="107"/>
        <v>7.8</v>
      </c>
      <c r="I2288">
        <v>7.8</v>
      </c>
      <c r="J2288">
        <v>69000</v>
      </c>
      <c r="K2288" t="s">
        <v>822</v>
      </c>
      <c r="L2288" t="s">
        <v>7455</v>
      </c>
      <c r="M2288" t="s">
        <v>3040</v>
      </c>
      <c r="N2288" t="s">
        <v>15</v>
      </c>
      <c r="O2288">
        <v>15000000</v>
      </c>
      <c r="P2288">
        <v>23237911</v>
      </c>
      <c r="Q2288">
        <f>_xlfn.XLOOKUP(E2288,CPI!A:A,CPI!B:B)</f>
        <v>144.5</v>
      </c>
      <c r="R2288" s="12">
        <f>P2288*(CPI!$B$112/Movie!Q2288)</f>
        <v>49000633.091349483</v>
      </c>
      <c r="S2288" t="s">
        <v>16</v>
      </c>
      <c r="T2288">
        <v>134</v>
      </c>
    </row>
    <row r="2289" spans="1:20" x14ac:dyDescent="0.3">
      <c r="A2289" t="s">
        <v>7456</v>
      </c>
      <c r="B2289" t="str">
        <f t="shared" si="105"/>
        <v>R</v>
      </c>
      <c r="C2289" t="s">
        <v>1</v>
      </c>
      <c r="D2289" t="s">
        <v>19</v>
      </c>
      <c r="E2289">
        <v>1993</v>
      </c>
      <c r="F2289" s="22">
        <f t="shared" si="106"/>
        <v>33970</v>
      </c>
      <c r="G2289" t="s">
        <v>7457</v>
      </c>
      <c r="H2289">
        <f t="shared" si="107"/>
        <v>6.2</v>
      </c>
      <c r="I2289">
        <v>6.2</v>
      </c>
      <c r="J2289">
        <v>46000</v>
      </c>
      <c r="K2289" t="s">
        <v>7458</v>
      </c>
      <c r="L2289" t="s">
        <v>5870</v>
      </c>
      <c r="M2289" t="s">
        <v>4523</v>
      </c>
      <c r="N2289" t="s">
        <v>15</v>
      </c>
      <c r="O2289">
        <v>18000000</v>
      </c>
      <c r="P2289">
        <v>74189677</v>
      </c>
      <c r="Q2289">
        <f>_xlfn.XLOOKUP(E2289,CPI!A:A,CPI!B:B)</f>
        <v>144.5</v>
      </c>
      <c r="R2289" s="12">
        <f>P2289*(CPI!$B$112/Movie!Q2289)</f>
        <v>156440100.91280279</v>
      </c>
      <c r="S2289" t="s">
        <v>46</v>
      </c>
      <c r="T2289">
        <v>97</v>
      </c>
    </row>
    <row r="2290" spans="1:20" x14ac:dyDescent="0.3">
      <c r="A2290" t="s">
        <v>7459</v>
      </c>
      <c r="B2290" t="str">
        <f t="shared" si="105"/>
        <v>PG-13</v>
      </c>
      <c r="C2290" t="s">
        <v>1984</v>
      </c>
      <c r="D2290" t="s">
        <v>48</v>
      </c>
      <c r="E2290">
        <v>1993</v>
      </c>
      <c r="F2290" s="22">
        <f t="shared" si="106"/>
        <v>33970</v>
      </c>
      <c r="G2290" t="s">
        <v>7460</v>
      </c>
      <c r="H2290">
        <f t="shared" si="107"/>
        <v>6.5</v>
      </c>
      <c r="I2290">
        <v>6.5</v>
      </c>
      <c r="J2290">
        <v>23000</v>
      </c>
      <c r="K2290" t="s">
        <v>1907</v>
      </c>
      <c r="L2290" t="s">
        <v>7461</v>
      </c>
      <c r="M2290" t="s">
        <v>6943</v>
      </c>
      <c r="N2290" t="s">
        <v>15</v>
      </c>
      <c r="O2290">
        <v>15000000</v>
      </c>
      <c r="P2290">
        <v>19885552</v>
      </c>
      <c r="Q2290">
        <f>_xlfn.XLOOKUP(E2290,CPI!A:A,CPI!B:B)</f>
        <v>144.5</v>
      </c>
      <c r="R2290" s="12">
        <f>P2290*(CPI!$B$112/Movie!Q2290)</f>
        <v>41931679.546020761</v>
      </c>
      <c r="S2290" t="s">
        <v>29</v>
      </c>
      <c r="T2290">
        <v>109</v>
      </c>
    </row>
    <row r="2291" spans="1:20" x14ac:dyDescent="0.3">
      <c r="A2291" t="s">
        <v>7462</v>
      </c>
      <c r="B2291" t="str">
        <f t="shared" si="105"/>
        <v>PG</v>
      </c>
      <c r="C2291" t="s">
        <v>18</v>
      </c>
      <c r="D2291" t="s">
        <v>10</v>
      </c>
      <c r="E2291">
        <v>1993</v>
      </c>
      <c r="F2291" s="22">
        <f t="shared" si="106"/>
        <v>33970</v>
      </c>
      <c r="G2291" t="s">
        <v>7357</v>
      </c>
      <c r="H2291">
        <f t="shared" si="107"/>
        <v>7</v>
      </c>
      <c r="I2291">
        <v>7</v>
      </c>
      <c r="J2291">
        <v>96000</v>
      </c>
      <c r="K2291" t="s">
        <v>6929</v>
      </c>
      <c r="L2291" t="s">
        <v>7463</v>
      </c>
      <c r="M2291" t="s">
        <v>1842</v>
      </c>
      <c r="N2291" t="s">
        <v>15</v>
      </c>
      <c r="O2291">
        <v>14000000</v>
      </c>
      <c r="P2291">
        <v>154856263</v>
      </c>
      <c r="Q2291">
        <f>_xlfn.XLOOKUP(E2291,CPI!A:A,CPI!B:B)</f>
        <v>144.5</v>
      </c>
      <c r="R2291" s="12">
        <f>P2291*(CPI!$B$112/Movie!Q2291)</f>
        <v>326537739.35017306</v>
      </c>
      <c r="S2291" t="s">
        <v>1709</v>
      </c>
      <c r="T2291">
        <v>98</v>
      </c>
    </row>
    <row r="2292" spans="1:20" x14ac:dyDescent="0.3">
      <c r="A2292" t="s">
        <v>7464</v>
      </c>
      <c r="B2292" t="str">
        <f t="shared" si="105"/>
        <v>PG-13</v>
      </c>
      <c r="C2292" t="s">
        <v>1984</v>
      </c>
      <c r="D2292" t="s">
        <v>26</v>
      </c>
      <c r="E2292">
        <v>1993</v>
      </c>
      <c r="F2292" s="22">
        <f t="shared" si="106"/>
        <v>33970</v>
      </c>
      <c r="G2292" t="s">
        <v>7149</v>
      </c>
      <c r="H2292">
        <f t="shared" si="107"/>
        <v>6.8</v>
      </c>
      <c r="I2292">
        <v>6.8</v>
      </c>
      <c r="J2292">
        <v>50000</v>
      </c>
      <c r="K2292" t="s">
        <v>529</v>
      </c>
      <c r="L2292" t="s">
        <v>4451</v>
      </c>
      <c r="M2292" t="s">
        <v>1713</v>
      </c>
      <c r="N2292" t="s">
        <v>15</v>
      </c>
      <c r="O2292">
        <v>28000000</v>
      </c>
      <c r="P2292">
        <v>63270710</v>
      </c>
      <c r="Q2292">
        <f>_xlfn.XLOOKUP(E2292,CPI!A:A,CPI!B:B)</f>
        <v>144.5</v>
      </c>
      <c r="R2292" s="12">
        <f>P2292*(CPI!$B$112/Movie!Q2292)</f>
        <v>133415815.48096886</v>
      </c>
      <c r="S2292" t="s">
        <v>8</v>
      </c>
      <c r="T2292">
        <v>110</v>
      </c>
    </row>
    <row r="2293" spans="1:20" x14ac:dyDescent="0.3">
      <c r="A2293" t="s">
        <v>7465</v>
      </c>
      <c r="B2293" t="str">
        <f t="shared" si="105"/>
        <v>R</v>
      </c>
      <c r="C2293" t="s">
        <v>1</v>
      </c>
      <c r="D2293" t="s">
        <v>89</v>
      </c>
      <c r="E2293">
        <v>1993</v>
      </c>
      <c r="F2293" s="22">
        <f t="shared" si="106"/>
        <v>33970</v>
      </c>
      <c r="G2293" t="s">
        <v>7029</v>
      </c>
      <c r="H2293">
        <f t="shared" si="107"/>
        <v>6.7</v>
      </c>
      <c r="I2293">
        <v>6.7</v>
      </c>
      <c r="J2293">
        <v>52000</v>
      </c>
      <c r="K2293" t="s">
        <v>7466</v>
      </c>
      <c r="L2293" t="s">
        <v>7467</v>
      </c>
      <c r="M2293" t="s">
        <v>6519</v>
      </c>
      <c r="N2293" t="s">
        <v>15</v>
      </c>
      <c r="O2293">
        <v>9000000</v>
      </c>
      <c r="P2293">
        <v>2395231</v>
      </c>
      <c r="Q2293">
        <f>_xlfn.XLOOKUP(E2293,CPI!A:A,CPI!B:B)</f>
        <v>144.5</v>
      </c>
      <c r="R2293" s="12">
        <f>P2293*(CPI!$B$112/Movie!Q2293)</f>
        <v>5050705.0913494816</v>
      </c>
      <c r="S2293" t="s">
        <v>204</v>
      </c>
      <c r="T2293">
        <v>117</v>
      </c>
    </row>
    <row r="2294" spans="1:20" x14ac:dyDescent="0.3">
      <c r="A2294" t="s">
        <v>7468</v>
      </c>
      <c r="B2294" t="str">
        <f t="shared" si="105"/>
        <v>PG</v>
      </c>
      <c r="C2294" t="s">
        <v>18</v>
      </c>
      <c r="D2294" t="s">
        <v>26</v>
      </c>
      <c r="E2294">
        <v>1993</v>
      </c>
      <c r="F2294" s="22">
        <f t="shared" si="106"/>
        <v>33970</v>
      </c>
      <c r="G2294" t="s">
        <v>7469</v>
      </c>
      <c r="H2294">
        <f t="shared" si="107"/>
        <v>7.2</v>
      </c>
      <c r="I2294">
        <v>7.2</v>
      </c>
      <c r="J2294">
        <v>56000</v>
      </c>
      <c r="K2294" t="s">
        <v>5120</v>
      </c>
      <c r="L2294" t="s">
        <v>7470</v>
      </c>
      <c r="M2294" t="s">
        <v>5667</v>
      </c>
      <c r="N2294" t="s">
        <v>15</v>
      </c>
      <c r="P2294">
        <v>23261580</v>
      </c>
      <c r="Q2294">
        <f>_xlfn.XLOOKUP(E2294,CPI!A:A,CPI!B:B)</f>
        <v>144.5</v>
      </c>
      <c r="R2294" s="12">
        <f>P2294*(CPI!$B$112/Movie!Q2294)</f>
        <v>49050542.740484431</v>
      </c>
      <c r="S2294" t="s">
        <v>103</v>
      </c>
      <c r="T2294">
        <v>98</v>
      </c>
    </row>
    <row r="2295" spans="1:20" x14ac:dyDescent="0.3">
      <c r="A2295" t="s">
        <v>7471</v>
      </c>
      <c r="B2295" t="str">
        <f t="shared" si="105"/>
        <v>R</v>
      </c>
      <c r="C2295" t="s">
        <v>1</v>
      </c>
      <c r="D2295" t="s">
        <v>2</v>
      </c>
      <c r="E2295">
        <v>1993</v>
      </c>
      <c r="F2295" s="22">
        <f t="shared" si="106"/>
        <v>33970</v>
      </c>
      <c r="G2295" t="s">
        <v>7472</v>
      </c>
      <c r="H2295">
        <f t="shared" si="107"/>
        <v>5</v>
      </c>
      <c r="I2295">
        <v>5</v>
      </c>
      <c r="J2295">
        <v>30000</v>
      </c>
      <c r="K2295" t="s">
        <v>5194</v>
      </c>
      <c r="L2295" t="s">
        <v>1198</v>
      </c>
      <c r="M2295" t="s">
        <v>6642</v>
      </c>
      <c r="N2295" t="s">
        <v>15</v>
      </c>
      <c r="O2295">
        <v>40000000</v>
      </c>
      <c r="P2295">
        <v>116300000</v>
      </c>
      <c r="Q2295">
        <f>_xlfn.XLOOKUP(E2295,CPI!A:A,CPI!B:B)</f>
        <v>144.5</v>
      </c>
      <c r="R2295" s="12">
        <f>P2295*(CPI!$B$112/Movie!Q2295)</f>
        <v>245236055.36332181</v>
      </c>
      <c r="S2295" t="s">
        <v>29</v>
      </c>
      <c r="T2295">
        <v>107</v>
      </c>
    </row>
    <row r="2296" spans="1:20" x14ac:dyDescent="0.3">
      <c r="A2296" t="s">
        <v>7473</v>
      </c>
      <c r="B2296" t="str">
        <f t="shared" si="105"/>
        <v>PG</v>
      </c>
      <c r="C2296" t="s">
        <v>18</v>
      </c>
      <c r="D2296" t="s">
        <v>48</v>
      </c>
      <c r="E2296">
        <v>1993</v>
      </c>
      <c r="F2296" s="22">
        <f t="shared" si="106"/>
        <v>33970</v>
      </c>
      <c r="G2296" t="s">
        <v>7474</v>
      </c>
      <c r="H2296">
        <f t="shared" si="107"/>
        <v>7.5</v>
      </c>
      <c r="I2296">
        <v>7.5</v>
      </c>
      <c r="J2296">
        <v>59000</v>
      </c>
      <c r="K2296" t="s">
        <v>3290</v>
      </c>
      <c r="L2296" t="s">
        <v>3291</v>
      </c>
      <c r="M2296" t="s">
        <v>2548</v>
      </c>
      <c r="N2296" t="s">
        <v>15</v>
      </c>
      <c r="P2296">
        <v>22881563</v>
      </c>
      <c r="Q2296">
        <f>_xlfn.XLOOKUP(E2296,CPI!A:A,CPI!B:B)</f>
        <v>144.5</v>
      </c>
      <c r="R2296" s="12">
        <f>P2296*(CPI!$B$112/Movie!Q2296)</f>
        <v>48249219.696193777</v>
      </c>
      <c r="S2296" t="s">
        <v>2085</v>
      </c>
      <c r="T2296">
        <v>114</v>
      </c>
    </row>
    <row r="2297" spans="1:20" x14ac:dyDescent="0.3">
      <c r="A2297" t="s">
        <v>7475</v>
      </c>
      <c r="B2297" t="str">
        <f t="shared" si="105"/>
        <v>PG</v>
      </c>
      <c r="C2297" t="s">
        <v>18</v>
      </c>
      <c r="D2297" t="s">
        <v>26</v>
      </c>
      <c r="E2297">
        <v>1993</v>
      </c>
      <c r="F2297" s="22">
        <f t="shared" si="106"/>
        <v>33970</v>
      </c>
      <c r="G2297" t="s">
        <v>7476</v>
      </c>
      <c r="H2297">
        <f t="shared" si="107"/>
        <v>5.3</v>
      </c>
      <c r="I2297">
        <v>5.3</v>
      </c>
      <c r="J2297">
        <v>52000</v>
      </c>
      <c r="K2297" t="s">
        <v>2236</v>
      </c>
      <c r="L2297" t="s">
        <v>7477</v>
      </c>
      <c r="M2297" t="s">
        <v>44</v>
      </c>
      <c r="N2297" t="s">
        <v>15</v>
      </c>
      <c r="O2297">
        <v>33000000</v>
      </c>
      <c r="P2297">
        <v>21274717</v>
      </c>
      <c r="Q2297">
        <f>_xlfn.XLOOKUP(E2297,CPI!A:A,CPI!B:B)</f>
        <v>144.5</v>
      </c>
      <c r="R2297" s="12">
        <f>P2297*(CPI!$B$112/Movie!Q2297)</f>
        <v>44860943.044290662</v>
      </c>
      <c r="S2297" t="s">
        <v>29</v>
      </c>
      <c r="T2297">
        <v>88</v>
      </c>
    </row>
    <row r="2298" spans="1:20" x14ac:dyDescent="0.3">
      <c r="A2298" t="s">
        <v>7478</v>
      </c>
      <c r="B2298" t="str">
        <f t="shared" si="105"/>
        <v>PG-13</v>
      </c>
      <c r="C2298" t="s">
        <v>1984</v>
      </c>
      <c r="D2298" t="s">
        <v>26</v>
      </c>
      <c r="E2298">
        <v>1993</v>
      </c>
      <c r="F2298" s="22">
        <f t="shared" si="106"/>
        <v>33970</v>
      </c>
      <c r="G2298" t="s">
        <v>6977</v>
      </c>
      <c r="H2298">
        <f t="shared" si="107"/>
        <v>6.5</v>
      </c>
      <c r="I2298">
        <v>6.5</v>
      </c>
      <c r="J2298">
        <v>36000</v>
      </c>
      <c r="K2298" t="s">
        <v>5466</v>
      </c>
      <c r="L2298" t="s">
        <v>7479</v>
      </c>
      <c r="M2298" t="s">
        <v>6827</v>
      </c>
      <c r="N2298" t="s">
        <v>15</v>
      </c>
      <c r="O2298">
        <v>20000000</v>
      </c>
      <c r="P2298">
        <v>11585483</v>
      </c>
      <c r="Q2298">
        <f>_xlfn.XLOOKUP(E2298,CPI!A:A,CPI!B:B)</f>
        <v>144.5</v>
      </c>
      <c r="R2298" s="12">
        <f>P2298*(CPI!$B$112/Movie!Q2298)</f>
        <v>24429734.741176471</v>
      </c>
      <c r="S2298" t="s">
        <v>2085</v>
      </c>
      <c r="T2298">
        <v>93</v>
      </c>
    </row>
    <row r="2299" spans="1:20" x14ac:dyDescent="0.3">
      <c r="A2299" t="s">
        <v>7480</v>
      </c>
      <c r="B2299" t="str">
        <f t="shared" si="105"/>
        <v>PG-13</v>
      </c>
      <c r="C2299" t="s">
        <v>1984</v>
      </c>
      <c r="D2299" t="s">
        <v>19</v>
      </c>
      <c r="E2299">
        <v>1993</v>
      </c>
      <c r="F2299" s="22">
        <f t="shared" si="106"/>
        <v>33970</v>
      </c>
      <c r="G2299" t="s">
        <v>7472</v>
      </c>
      <c r="H2299">
        <f t="shared" si="107"/>
        <v>6.6</v>
      </c>
      <c r="I2299">
        <v>6.6</v>
      </c>
      <c r="J2299">
        <v>86000</v>
      </c>
      <c r="K2299" t="s">
        <v>27</v>
      </c>
      <c r="L2299" t="s">
        <v>27</v>
      </c>
      <c r="M2299" t="s">
        <v>3243</v>
      </c>
      <c r="N2299" t="s">
        <v>15</v>
      </c>
      <c r="O2299">
        <v>25000000</v>
      </c>
      <c r="P2299">
        <v>133752825</v>
      </c>
      <c r="Q2299">
        <f>_xlfn.XLOOKUP(E2299,CPI!A:A,CPI!B:B)</f>
        <v>144.5</v>
      </c>
      <c r="R2299" s="12">
        <f>P2299*(CPI!$B$112/Movie!Q2299)</f>
        <v>282037963.85813153</v>
      </c>
      <c r="S2299" t="s">
        <v>165</v>
      </c>
      <c r="T2299">
        <v>86</v>
      </c>
    </row>
    <row r="2300" spans="1:20" x14ac:dyDescent="0.3">
      <c r="A2300" t="s">
        <v>7481</v>
      </c>
      <c r="B2300" t="str">
        <f t="shared" si="105"/>
        <v>PG-13</v>
      </c>
      <c r="C2300" t="s">
        <v>1984</v>
      </c>
      <c r="D2300" t="s">
        <v>26</v>
      </c>
      <c r="E2300">
        <v>1993</v>
      </c>
      <c r="F2300" s="22">
        <f t="shared" si="106"/>
        <v>33970</v>
      </c>
      <c r="G2300" t="s">
        <v>7482</v>
      </c>
      <c r="H2300">
        <f t="shared" si="107"/>
        <v>7.3</v>
      </c>
      <c r="I2300">
        <v>7.3</v>
      </c>
      <c r="J2300">
        <v>46000</v>
      </c>
      <c r="K2300" t="s">
        <v>5237</v>
      </c>
      <c r="L2300" t="s">
        <v>5238</v>
      </c>
      <c r="M2300" t="s">
        <v>5237</v>
      </c>
      <c r="N2300" t="s">
        <v>7</v>
      </c>
      <c r="O2300">
        <v>11000000</v>
      </c>
      <c r="P2300">
        <v>22549338</v>
      </c>
      <c r="Q2300">
        <f>_xlfn.XLOOKUP(E2300,CPI!A:A,CPI!B:B)</f>
        <v>144.5</v>
      </c>
      <c r="R2300" s="12">
        <f>P2300*(CPI!$B$112/Movie!Q2300)</f>
        <v>47548673.277508654</v>
      </c>
      <c r="S2300" t="s">
        <v>5239</v>
      </c>
      <c r="T2300">
        <v>111</v>
      </c>
    </row>
    <row r="2301" spans="1:20" x14ac:dyDescent="0.3">
      <c r="A2301" t="s">
        <v>7483</v>
      </c>
      <c r="B2301" t="str">
        <f t="shared" si="105"/>
        <v>R</v>
      </c>
      <c r="C2301" t="s">
        <v>1</v>
      </c>
      <c r="D2301" t="s">
        <v>2</v>
      </c>
      <c r="E2301">
        <v>1993</v>
      </c>
      <c r="F2301" s="22">
        <f t="shared" si="106"/>
        <v>33970</v>
      </c>
      <c r="G2301" t="s">
        <v>7240</v>
      </c>
      <c r="H2301">
        <f t="shared" si="107"/>
        <v>5.8</v>
      </c>
      <c r="I2301">
        <v>5.8</v>
      </c>
      <c r="J2301">
        <v>17000</v>
      </c>
      <c r="K2301" t="s">
        <v>7484</v>
      </c>
      <c r="L2301" t="s">
        <v>7484</v>
      </c>
      <c r="M2301" t="s">
        <v>3837</v>
      </c>
      <c r="N2301" t="s">
        <v>15</v>
      </c>
      <c r="O2301">
        <v>6000000</v>
      </c>
      <c r="P2301">
        <v>13609396</v>
      </c>
      <c r="Q2301">
        <f>_xlfn.XLOOKUP(E2301,CPI!A:A,CPI!B:B)</f>
        <v>144.5</v>
      </c>
      <c r="R2301" s="12">
        <f>P2301*(CPI!$B$112/Movie!Q2301)</f>
        <v>28697459.939100347</v>
      </c>
      <c r="S2301" t="s">
        <v>4515</v>
      </c>
      <c r="T2301">
        <v>89</v>
      </c>
    </row>
    <row r="2302" spans="1:20" x14ac:dyDescent="0.3">
      <c r="A2302" t="s">
        <v>7485</v>
      </c>
      <c r="B2302" t="str">
        <f t="shared" si="105"/>
        <v>PG-13</v>
      </c>
      <c r="C2302" t="s">
        <v>1984</v>
      </c>
      <c r="D2302" t="s">
        <v>19</v>
      </c>
      <c r="E2302">
        <v>1993</v>
      </c>
      <c r="F2302" s="22">
        <f t="shared" si="106"/>
        <v>33970</v>
      </c>
      <c r="G2302" t="s">
        <v>7486</v>
      </c>
      <c r="H2302">
        <f t="shared" si="107"/>
        <v>6.2</v>
      </c>
      <c r="I2302">
        <v>6.2</v>
      </c>
      <c r="J2302">
        <v>45000</v>
      </c>
      <c r="K2302" t="s">
        <v>2398</v>
      </c>
      <c r="L2302" t="s">
        <v>7487</v>
      </c>
      <c r="M2302" t="s">
        <v>2562</v>
      </c>
      <c r="N2302" t="s">
        <v>15</v>
      </c>
      <c r="O2302">
        <v>13000000</v>
      </c>
      <c r="P2302">
        <v>27979399</v>
      </c>
      <c r="Q2302">
        <f>_xlfn.XLOOKUP(E2302,CPI!A:A,CPI!B:B)</f>
        <v>144.5</v>
      </c>
      <c r="R2302" s="12">
        <f>P2302*(CPI!$B$112/Movie!Q2302)</f>
        <v>58998774.223529413</v>
      </c>
      <c r="S2302" t="s">
        <v>2011</v>
      </c>
      <c r="T2302">
        <v>84</v>
      </c>
    </row>
    <row r="2303" spans="1:20" x14ac:dyDescent="0.3">
      <c r="A2303" t="s">
        <v>7488</v>
      </c>
      <c r="B2303" t="str">
        <f t="shared" si="105"/>
        <v>R</v>
      </c>
      <c r="C2303" t="s">
        <v>1</v>
      </c>
      <c r="D2303" t="s">
        <v>48</v>
      </c>
      <c r="E2303">
        <v>1993</v>
      </c>
      <c r="F2303" s="22">
        <f t="shared" si="106"/>
        <v>33970</v>
      </c>
      <c r="G2303" t="s">
        <v>7489</v>
      </c>
      <c r="H2303">
        <f t="shared" si="107"/>
        <v>7.3</v>
      </c>
      <c r="I2303">
        <v>7.3</v>
      </c>
      <c r="J2303">
        <v>49000</v>
      </c>
      <c r="K2303" t="s">
        <v>5252</v>
      </c>
      <c r="L2303" t="s">
        <v>7490</v>
      </c>
      <c r="M2303" t="s">
        <v>52</v>
      </c>
      <c r="N2303" t="s">
        <v>15</v>
      </c>
      <c r="P2303">
        <v>4104962</v>
      </c>
      <c r="Q2303">
        <f>_xlfn.XLOOKUP(E2303,CPI!A:A,CPI!B:B)</f>
        <v>144.5</v>
      </c>
      <c r="R2303" s="12">
        <f>P2303*(CPI!$B$112/Movie!Q2303)</f>
        <v>8655930.2519031148</v>
      </c>
      <c r="S2303" t="s">
        <v>7491</v>
      </c>
      <c r="T2303">
        <v>115</v>
      </c>
    </row>
    <row r="2304" spans="1:20" x14ac:dyDescent="0.3">
      <c r="A2304" t="s">
        <v>7492</v>
      </c>
      <c r="B2304" t="str">
        <f t="shared" si="105"/>
        <v>R</v>
      </c>
      <c r="C2304" t="s">
        <v>1</v>
      </c>
      <c r="D2304" t="s">
        <v>2</v>
      </c>
      <c r="E2304">
        <v>1993</v>
      </c>
      <c r="F2304" s="22">
        <f t="shared" si="106"/>
        <v>33970</v>
      </c>
      <c r="G2304" t="s">
        <v>7493</v>
      </c>
      <c r="H2304">
        <f t="shared" si="107"/>
        <v>7.9</v>
      </c>
      <c r="I2304">
        <v>7.9</v>
      </c>
      <c r="J2304">
        <v>93000</v>
      </c>
      <c r="K2304" t="s">
        <v>6320</v>
      </c>
      <c r="L2304" t="s">
        <v>6320</v>
      </c>
      <c r="M2304" t="s">
        <v>6358</v>
      </c>
      <c r="N2304" t="s">
        <v>437</v>
      </c>
      <c r="P2304">
        <v>1341154</v>
      </c>
      <c r="Q2304">
        <f>_xlfn.XLOOKUP(E2304,CPI!A:A,CPI!B:B)</f>
        <v>144.5</v>
      </c>
      <c r="R2304" s="12">
        <f>P2304*(CPI!$B$112/Movie!Q2304)</f>
        <v>2828025.0782006923</v>
      </c>
      <c r="S2304" t="s">
        <v>6697</v>
      </c>
      <c r="T2304">
        <v>94</v>
      </c>
    </row>
    <row r="2305" spans="1:20" x14ac:dyDescent="0.3">
      <c r="A2305" t="s">
        <v>7494</v>
      </c>
      <c r="B2305" t="str">
        <f t="shared" si="105"/>
        <v>PG-13</v>
      </c>
      <c r="C2305" t="s">
        <v>1984</v>
      </c>
      <c r="D2305" t="s">
        <v>26</v>
      </c>
      <c r="E2305">
        <v>1993</v>
      </c>
      <c r="F2305" s="22">
        <f t="shared" si="106"/>
        <v>33970</v>
      </c>
      <c r="G2305" t="s">
        <v>7336</v>
      </c>
      <c r="H2305">
        <f t="shared" si="107"/>
        <v>7</v>
      </c>
      <c r="I2305">
        <v>7</v>
      </c>
      <c r="J2305">
        <v>45000</v>
      </c>
      <c r="K2305" t="s">
        <v>4480</v>
      </c>
      <c r="L2305" t="s">
        <v>7495</v>
      </c>
      <c r="M2305" t="s">
        <v>873</v>
      </c>
      <c r="N2305" t="s">
        <v>15</v>
      </c>
      <c r="P2305">
        <v>70172621</v>
      </c>
      <c r="Q2305">
        <f>_xlfn.XLOOKUP(E2305,CPI!A:A,CPI!B:B)</f>
        <v>144.5</v>
      </c>
      <c r="R2305" s="12">
        <f>P2305*(CPI!$B$112/Movie!Q2305)</f>
        <v>147969533.69342563</v>
      </c>
      <c r="S2305" t="s">
        <v>7496</v>
      </c>
      <c r="T2305">
        <v>103</v>
      </c>
    </row>
    <row r="2306" spans="1:20" x14ac:dyDescent="0.3">
      <c r="A2306" t="s">
        <v>7497</v>
      </c>
      <c r="B2306" t="str">
        <f t="shared" si="105"/>
        <v>PG-13</v>
      </c>
      <c r="C2306" t="s">
        <v>1984</v>
      </c>
      <c r="D2306" t="s">
        <v>89</v>
      </c>
      <c r="E2306">
        <v>1993</v>
      </c>
      <c r="F2306" s="22">
        <f t="shared" si="106"/>
        <v>33970</v>
      </c>
      <c r="G2306" t="s">
        <v>7369</v>
      </c>
      <c r="H2306">
        <f t="shared" si="107"/>
        <v>7.5</v>
      </c>
      <c r="I2306">
        <v>7.5</v>
      </c>
      <c r="J2306">
        <v>76000</v>
      </c>
      <c r="K2306" t="s">
        <v>70</v>
      </c>
      <c r="L2306" t="s">
        <v>7498</v>
      </c>
      <c r="M2306" t="s">
        <v>2813</v>
      </c>
      <c r="N2306" t="s">
        <v>15</v>
      </c>
      <c r="O2306">
        <v>30000000</v>
      </c>
      <c r="P2306">
        <v>135130999</v>
      </c>
      <c r="Q2306">
        <f>_xlfn.XLOOKUP(E2306,CPI!A:A,CPI!B:B)</f>
        <v>144.5</v>
      </c>
      <c r="R2306" s="12">
        <f>P2306*(CPI!$B$112/Movie!Q2306)</f>
        <v>284944051.17854673</v>
      </c>
      <c r="S2306" t="s">
        <v>8</v>
      </c>
      <c r="T2306">
        <v>138</v>
      </c>
    </row>
    <row r="2307" spans="1:20" x14ac:dyDescent="0.3">
      <c r="A2307" t="s">
        <v>7499</v>
      </c>
      <c r="B2307" t="str">
        <f t="shared" ref="B2307:B2370" si="108">IF(C2307="","Rating Pending",C2307)</f>
        <v>R</v>
      </c>
      <c r="C2307" t="s">
        <v>1</v>
      </c>
      <c r="D2307" t="s">
        <v>26</v>
      </c>
      <c r="E2307">
        <v>1993</v>
      </c>
      <c r="F2307" s="22">
        <f t="shared" ref="F2307:F2370" si="109">DATE(TRIM(E2307), 1, 1)</f>
        <v>33970</v>
      </c>
      <c r="G2307" t="s">
        <v>6787</v>
      </c>
      <c r="H2307">
        <f t="shared" ref="H2307:H2370" si="110">IF(I2307="","Score Pending",I2307)</f>
        <v>4.8</v>
      </c>
      <c r="I2307">
        <v>4.8</v>
      </c>
      <c r="J2307">
        <v>25000</v>
      </c>
      <c r="K2307" t="s">
        <v>7500</v>
      </c>
      <c r="L2307" t="s">
        <v>7500</v>
      </c>
      <c r="M2307" t="s">
        <v>7501</v>
      </c>
      <c r="N2307" t="s">
        <v>15</v>
      </c>
      <c r="O2307">
        <v>900000</v>
      </c>
      <c r="P2307">
        <v>8556940</v>
      </c>
      <c r="Q2307">
        <f>_xlfn.XLOOKUP(E2307,CPI!A:A,CPI!B:B)</f>
        <v>144.5</v>
      </c>
      <c r="R2307" s="12">
        <f>P2307*(CPI!$B$112/Movie!Q2307)</f>
        <v>18043595.97231834</v>
      </c>
      <c r="S2307" t="s">
        <v>7502</v>
      </c>
      <c r="T2307">
        <v>92</v>
      </c>
    </row>
    <row r="2308" spans="1:20" x14ac:dyDescent="0.3">
      <c r="A2308" t="s">
        <v>7503</v>
      </c>
      <c r="B2308" t="str">
        <f t="shared" si="108"/>
        <v>R</v>
      </c>
      <c r="C2308" t="s">
        <v>1</v>
      </c>
      <c r="D2308" t="s">
        <v>89</v>
      </c>
      <c r="E2308">
        <v>1993</v>
      </c>
      <c r="F2308" s="22">
        <f t="shared" si="109"/>
        <v>33970</v>
      </c>
      <c r="G2308" t="s">
        <v>7357</v>
      </c>
      <c r="H2308">
        <f t="shared" si="110"/>
        <v>6.4</v>
      </c>
      <c r="I2308">
        <v>6.4</v>
      </c>
      <c r="J2308">
        <v>24000</v>
      </c>
      <c r="K2308" t="s">
        <v>581</v>
      </c>
      <c r="L2308" t="s">
        <v>6779</v>
      </c>
      <c r="M2308" t="s">
        <v>4448</v>
      </c>
      <c r="N2308" t="s">
        <v>180</v>
      </c>
      <c r="O2308">
        <v>20000000</v>
      </c>
      <c r="P2308">
        <v>46405336</v>
      </c>
      <c r="Q2308">
        <f>_xlfn.XLOOKUP(E2308,CPI!A:A,CPI!B:B)</f>
        <v>144.5</v>
      </c>
      <c r="R2308" s="12">
        <f>P2308*(CPI!$B$112/Movie!Q2308)</f>
        <v>97852635.84221454</v>
      </c>
      <c r="S2308" t="s">
        <v>5093</v>
      </c>
      <c r="T2308">
        <v>107</v>
      </c>
    </row>
    <row r="2309" spans="1:20" x14ac:dyDescent="0.3">
      <c r="A2309" t="s">
        <v>7504</v>
      </c>
      <c r="B2309" t="str">
        <f t="shared" si="108"/>
        <v>R</v>
      </c>
      <c r="C2309" t="s">
        <v>1</v>
      </c>
      <c r="D2309" t="s">
        <v>48</v>
      </c>
      <c r="E2309">
        <v>1993</v>
      </c>
      <c r="F2309" s="22">
        <f t="shared" si="109"/>
        <v>33970</v>
      </c>
      <c r="G2309" t="s">
        <v>7378</v>
      </c>
      <c r="H2309">
        <f t="shared" si="110"/>
        <v>7.3</v>
      </c>
      <c r="I2309">
        <v>7.3</v>
      </c>
      <c r="J2309">
        <v>18000</v>
      </c>
      <c r="K2309" t="s">
        <v>3426</v>
      </c>
      <c r="L2309" t="s">
        <v>7505</v>
      </c>
      <c r="M2309" t="s">
        <v>7506</v>
      </c>
      <c r="N2309" t="s">
        <v>15</v>
      </c>
      <c r="O2309">
        <v>15000000</v>
      </c>
      <c r="P2309">
        <v>39100956</v>
      </c>
      <c r="Q2309">
        <f>_xlfn.XLOOKUP(E2309,CPI!A:A,CPI!B:B)</f>
        <v>144.5</v>
      </c>
      <c r="R2309" s="12">
        <f>P2309*(CPI!$B$112/Movie!Q2309)</f>
        <v>82450251.164013848</v>
      </c>
      <c r="S2309" t="s">
        <v>2077</v>
      </c>
      <c r="T2309">
        <v>118</v>
      </c>
    </row>
    <row r="2310" spans="1:20" x14ac:dyDescent="0.3">
      <c r="A2310" t="s">
        <v>7507</v>
      </c>
      <c r="B2310" t="str">
        <f t="shared" si="108"/>
        <v>R</v>
      </c>
      <c r="C2310" t="s">
        <v>1</v>
      </c>
      <c r="D2310" t="s">
        <v>26</v>
      </c>
      <c r="E2310">
        <v>1993</v>
      </c>
      <c r="F2310" s="22">
        <f t="shared" si="109"/>
        <v>33970</v>
      </c>
      <c r="G2310" t="s">
        <v>7508</v>
      </c>
      <c r="H2310">
        <f t="shared" si="110"/>
        <v>7.7</v>
      </c>
      <c r="I2310">
        <v>7.7</v>
      </c>
      <c r="J2310">
        <v>43000</v>
      </c>
      <c r="K2310" t="s">
        <v>80</v>
      </c>
      <c r="L2310" t="s">
        <v>7509</v>
      </c>
      <c r="M2310" t="s">
        <v>7295</v>
      </c>
      <c r="N2310" t="s">
        <v>15</v>
      </c>
      <c r="P2310">
        <v>6110979</v>
      </c>
      <c r="Q2310">
        <f>_xlfn.XLOOKUP(E2310,CPI!A:A,CPI!B:B)</f>
        <v>144.5</v>
      </c>
      <c r="R2310" s="12">
        <f>P2310*(CPI!$B$112/Movie!Q2310)</f>
        <v>12885919.040138409</v>
      </c>
      <c r="S2310" t="s">
        <v>7510</v>
      </c>
      <c r="T2310">
        <v>188</v>
      </c>
    </row>
    <row r="2311" spans="1:20" x14ac:dyDescent="0.3">
      <c r="A2311" t="s">
        <v>7511</v>
      </c>
      <c r="B2311" t="str">
        <f t="shared" si="108"/>
        <v>PG-13</v>
      </c>
      <c r="C2311" t="s">
        <v>1984</v>
      </c>
      <c r="D2311" t="s">
        <v>26</v>
      </c>
      <c r="E2311">
        <v>1993</v>
      </c>
      <c r="F2311" s="22">
        <f t="shared" si="109"/>
        <v>33970</v>
      </c>
      <c r="G2311" t="s">
        <v>7482</v>
      </c>
      <c r="H2311">
        <f t="shared" si="110"/>
        <v>5.8</v>
      </c>
      <c r="I2311">
        <v>5.8</v>
      </c>
      <c r="J2311">
        <v>18000</v>
      </c>
      <c r="K2311" t="s">
        <v>803</v>
      </c>
      <c r="L2311" t="s">
        <v>7512</v>
      </c>
      <c r="M2311" t="s">
        <v>7513</v>
      </c>
      <c r="N2311" t="s">
        <v>15</v>
      </c>
      <c r="P2311">
        <v>36448400</v>
      </c>
      <c r="Q2311">
        <f>_xlfn.XLOOKUP(E2311,CPI!A:A,CPI!B:B)</f>
        <v>144.5</v>
      </c>
      <c r="R2311" s="12">
        <f>P2311*(CPI!$B$112/Movie!Q2311)</f>
        <v>76856937.577854678</v>
      </c>
      <c r="S2311" t="s">
        <v>5705</v>
      </c>
      <c r="T2311">
        <v>95</v>
      </c>
    </row>
    <row r="2312" spans="1:20" x14ac:dyDescent="0.3">
      <c r="A2312" t="s">
        <v>7514</v>
      </c>
      <c r="B2312" t="str">
        <f t="shared" si="108"/>
        <v>R</v>
      </c>
      <c r="C2312" t="s">
        <v>1</v>
      </c>
      <c r="D2312" t="s">
        <v>19</v>
      </c>
      <c r="E2312">
        <v>1993</v>
      </c>
      <c r="F2312" s="22">
        <f t="shared" si="109"/>
        <v>33970</v>
      </c>
      <c r="G2312" t="s">
        <v>7203</v>
      </c>
      <c r="H2312">
        <f t="shared" si="110"/>
        <v>5.9</v>
      </c>
      <c r="I2312">
        <v>5.9</v>
      </c>
      <c r="J2312">
        <v>41000</v>
      </c>
      <c r="K2312" t="s">
        <v>4820</v>
      </c>
      <c r="L2312" t="s">
        <v>4820</v>
      </c>
      <c r="M2312" t="s">
        <v>4443</v>
      </c>
      <c r="N2312" t="s">
        <v>15</v>
      </c>
      <c r="O2312">
        <v>30000000</v>
      </c>
      <c r="P2312">
        <v>24107867</v>
      </c>
      <c r="Q2312">
        <f>_xlfn.XLOOKUP(E2312,CPI!A:A,CPI!B:B)</f>
        <v>144.5</v>
      </c>
      <c r="R2312" s="12">
        <f>P2312*(CPI!$B$112/Movie!Q2312)</f>
        <v>50835066.262283742</v>
      </c>
      <c r="S2312" t="s">
        <v>16</v>
      </c>
      <c r="T2312">
        <v>102</v>
      </c>
    </row>
    <row r="2313" spans="1:20" x14ac:dyDescent="0.3">
      <c r="A2313" t="s">
        <v>7515</v>
      </c>
      <c r="B2313" t="str">
        <f t="shared" si="108"/>
        <v>Rating Pending</v>
      </c>
      <c r="D2313" t="s">
        <v>37</v>
      </c>
      <c r="E2313">
        <v>1993</v>
      </c>
      <c r="F2313" s="22">
        <f t="shared" si="109"/>
        <v>33970</v>
      </c>
      <c r="G2313" t="s">
        <v>7516</v>
      </c>
      <c r="H2313">
        <f t="shared" si="110"/>
        <v>5.9</v>
      </c>
      <c r="I2313">
        <v>5.9</v>
      </c>
      <c r="J2313">
        <v>14000</v>
      </c>
      <c r="K2313" t="s">
        <v>7517</v>
      </c>
      <c r="L2313" t="s">
        <v>7518</v>
      </c>
      <c r="M2313" t="s">
        <v>7519</v>
      </c>
      <c r="N2313" t="s">
        <v>15</v>
      </c>
      <c r="O2313">
        <v>2000000</v>
      </c>
      <c r="P2313">
        <v>54207</v>
      </c>
      <c r="Q2313">
        <f>_xlfn.XLOOKUP(E2313,CPI!A:A,CPI!B:B)</f>
        <v>144.5</v>
      </c>
      <c r="R2313" s="12">
        <f>P2313*(CPI!$B$112/Movie!Q2313)</f>
        <v>114303.61868512111</v>
      </c>
      <c r="S2313" t="s">
        <v>6100</v>
      </c>
      <c r="T2313">
        <v>97</v>
      </c>
    </row>
    <row r="2314" spans="1:20" x14ac:dyDescent="0.3">
      <c r="A2314" t="s">
        <v>7520</v>
      </c>
      <c r="B2314" t="str">
        <f t="shared" si="108"/>
        <v>PG</v>
      </c>
      <c r="C2314" t="s">
        <v>18</v>
      </c>
      <c r="D2314" t="s">
        <v>48</v>
      </c>
      <c r="E2314">
        <v>1993</v>
      </c>
      <c r="F2314" s="22">
        <f t="shared" si="109"/>
        <v>33970</v>
      </c>
      <c r="G2314" t="s">
        <v>7521</v>
      </c>
      <c r="H2314">
        <f t="shared" si="110"/>
        <v>7.4</v>
      </c>
      <c r="I2314">
        <v>7.4</v>
      </c>
      <c r="J2314">
        <v>37000</v>
      </c>
      <c r="K2314" t="s">
        <v>7522</v>
      </c>
      <c r="L2314" t="s">
        <v>7523</v>
      </c>
      <c r="M2314" t="s">
        <v>6420</v>
      </c>
      <c r="N2314" t="s">
        <v>15</v>
      </c>
      <c r="O2314">
        <v>12000000</v>
      </c>
      <c r="P2314">
        <v>7266383</v>
      </c>
      <c r="Q2314">
        <f>_xlfn.XLOOKUP(E2314,CPI!A:A,CPI!B:B)</f>
        <v>144.5</v>
      </c>
      <c r="R2314" s="12">
        <f>P2314*(CPI!$B$112/Movie!Q2314)</f>
        <v>15322262.284429066</v>
      </c>
      <c r="S2314" t="s">
        <v>2660</v>
      </c>
      <c r="T2314">
        <v>109</v>
      </c>
    </row>
    <row r="2315" spans="1:20" x14ac:dyDescent="0.3">
      <c r="A2315" t="s">
        <v>7524</v>
      </c>
      <c r="B2315" t="str">
        <f t="shared" si="108"/>
        <v>Rating Pending</v>
      </c>
      <c r="D2315" t="s">
        <v>136</v>
      </c>
      <c r="E2315">
        <v>1993</v>
      </c>
      <c r="F2315" s="22">
        <f t="shared" si="109"/>
        <v>33970</v>
      </c>
      <c r="G2315" t="s">
        <v>7445</v>
      </c>
      <c r="H2315">
        <f t="shared" si="110"/>
        <v>4.2</v>
      </c>
      <c r="I2315">
        <v>4.2</v>
      </c>
      <c r="J2315">
        <v>29000</v>
      </c>
      <c r="K2315" t="s">
        <v>7525</v>
      </c>
      <c r="L2315" t="s">
        <v>7526</v>
      </c>
      <c r="M2315" t="s">
        <v>7527</v>
      </c>
      <c r="N2315" t="s">
        <v>15</v>
      </c>
      <c r="O2315">
        <v>3000000</v>
      </c>
      <c r="P2315">
        <v>15935068</v>
      </c>
      <c r="Q2315">
        <f>_xlfn.XLOOKUP(E2315,CPI!A:A,CPI!B:B)</f>
        <v>144.5</v>
      </c>
      <c r="R2315" s="12">
        <f>P2315*(CPI!$B$112/Movie!Q2315)</f>
        <v>33601489.408996545</v>
      </c>
      <c r="S2315" t="s">
        <v>2011</v>
      </c>
      <c r="T2315">
        <v>87</v>
      </c>
    </row>
    <row r="2316" spans="1:20" x14ac:dyDescent="0.3">
      <c r="A2316" t="s">
        <v>7528</v>
      </c>
      <c r="B2316" t="str">
        <f t="shared" si="108"/>
        <v>PG</v>
      </c>
      <c r="C2316" t="s">
        <v>18</v>
      </c>
      <c r="D2316" t="s">
        <v>26</v>
      </c>
      <c r="E2316">
        <v>1993</v>
      </c>
      <c r="F2316" s="22">
        <f t="shared" si="109"/>
        <v>33970</v>
      </c>
      <c r="G2316" t="s">
        <v>6951</v>
      </c>
      <c r="H2316">
        <f t="shared" si="110"/>
        <v>6.9</v>
      </c>
      <c r="I2316">
        <v>6.9</v>
      </c>
      <c r="J2316">
        <v>10000</v>
      </c>
      <c r="K2316" t="s">
        <v>635</v>
      </c>
      <c r="L2316" t="s">
        <v>4638</v>
      </c>
      <c r="M2316" t="s">
        <v>6543</v>
      </c>
      <c r="N2316" t="s">
        <v>15</v>
      </c>
      <c r="O2316">
        <v>13000000</v>
      </c>
      <c r="P2316">
        <v>9532895</v>
      </c>
      <c r="Q2316">
        <f>_xlfn.XLOOKUP(E2316,CPI!A:A,CPI!B:B)</f>
        <v>144.5</v>
      </c>
      <c r="R2316" s="12">
        <f>P2316*(CPI!$B$112/Movie!Q2316)</f>
        <v>20101543.989619378</v>
      </c>
      <c r="S2316" t="s">
        <v>46</v>
      </c>
      <c r="T2316">
        <v>99</v>
      </c>
    </row>
    <row r="2317" spans="1:20" x14ac:dyDescent="0.3">
      <c r="A2317" t="s">
        <v>7529</v>
      </c>
      <c r="B2317" t="str">
        <f t="shared" si="108"/>
        <v>R</v>
      </c>
      <c r="C2317" t="s">
        <v>1</v>
      </c>
      <c r="D2317" t="s">
        <v>2</v>
      </c>
      <c r="E2317">
        <v>1993</v>
      </c>
      <c r="F2317" s="22">
        <f t="shared" si="109"/>
        <v>33970</v>
      </c>
      <c r="G2317" t="s">
        <v>7343</v>
      </c>
      <c r="H2317">
        <f t="shared" si="110"/>
        <v>6.4</v>
      </c>
      <c r="I2317">
        <v>6.4</v>
      </c>
      <c r="J2317">
        <v>37000</v>
      </c>
      <c r="K2317" t="s">
        <v>2154</v>
      </c>
      <c r="L2317" t="s">
        <v>5880</v>
      </c>
      <c r="M2317" t="s">
        <v>5645</v>
      </c>
      <c r="N2317" t="s">
        <v>15</v>
      </c>
      <c r="O2317">
        <v>17000000</v>
      </c>
      <c r="P2317">
        <v>60613008</v>
      </c>
      <c r="Q2317">
        <f>_xlfn.XLOOKUP(E2317,CPI!A:A,CPI!B:B)</f>
        <v>144.5</v>
      </c>
      <c r="R2317" s="12">
        <f>P2317*(CPI!$B$112/Movie!Q2317)</f>
        <v>127811650.77923876</v>
      </c>
      <c r="S2317" t="s">
        <v>165</v>
      </c>
      <c r="T2317">
        <v>87</v>
      </c>
    </row>
    <row r="2318" spans="1:20" x14ac:dyDescent="0.3">
      <c r="A2318" t="s">
        <v>7530</v>
      </c>
      <c r="B2318" t="str">
        <f t="shared" si="108"/>
        <v>PG</v>
      </c>
      <c r="C2318" t="s">
        <v>18</v>
      </c>
      <c r="D2318" t="s">
        <v>26</v>
      </c>
      <c r="E2318">
        <v>1993</v>
      </c>
      <c r="F2318" s="22">
        <f t="shared" si="109"/>
        <v>33970</v>
      </c>
      <c r="G2318" t="s">
        <v>7531</v>
      </c>
      <c r="H2318">
        <f t="shared" si="110"/>
        <v>5</v>
      </c>
      <c r="I2318">
        <v>5</v>
      </c>
      <c r="J2318">
        <v>18000</v>
      </c>
      <c r="K2318" t="s">
        <v>6826</v>
      </c>
      <c r="L2318" t="s">
        <v>7532</v>
      </c>
      <c r="M2318" t="s">
        <v>7533</v>
      </c>
      <c r="N2318" t="s">
        <v>15</v>
      </c>
      <c r="O2318">
        <v>25000000</v>
      </c>
      <c r="P2318">
        <v>57405220</v>
      </c>
      <c r="Q2318">
        <f>_xlfn.XLOOKUP(E2318,CPI!A:A,CPI!B:B)</f>
        <v>144.5</v>
      </c>
      <c r="R2318" s="12">
        <f>P2318*(CPI!$B$112/Movie!Q2318)</f>
        <v>121047546.94809689</v>
      </c>
      <c r="S2318" t="s">
        <v>165</v>
      </c>
      <c r="T2318">
        <v>92</v>
      </c>
    </row>
    <row r="2319" spans="1:20" x14ac:dyDescent="0.3">
      <c r="A2319" t="s">
        <v>7534</v>
      </c>
      <c r="B2319" t="str">
        <f t="shared" si="108"/>
        <v>PG</v>
      </c>
      <c r="C2319" t="s">
        <v>18</v>
      </c>
      <c r="D2319" t="s">
        <v>26</v>
      </c>
      <c r="E2319">
        <v>1993</v>
      </c>
      <c r="F2319" s="22">
        <f t="shared" si="109"/>
        <v>33970</v>
      </c>
      <c r="G2319" t="s">
        <v>7383</v>
      </c>
      <c r="H2319">
        <f t="shared" si="110"/>
        <v>4.9000000000000004</v>
      </c>
      <c r="I2319">
        <v>4.9000000000000004</v>
      </c>
      <c r="J2319">
        <v>26000</v>
      </c>
      <c r="K2319" t="s">
        <v>2590</v>
      </c>
      <c r="L2319" t="s">
        <v>1294</v>
      </c>
      <c r="M2319" t="s">
        <v>3130</v>
      </c>
      <c r="N2319" t="s">
        <v>15</v>
      </c>
      <c r="O2319">
        <v>15000000</v>
      </c>
      <c r="P2319">
        <v>118243066</v>
      </c>
      <c r="Q2319">
        <f>_xlfn.XLOOKUP(E2319,CPI!A:A,CPI!B:B)</f>
        <v>144.5</v>
      </c>
      <c r="R2319" s="12">
        <f>P2319*(CPI!$B$112/Movie!Q2319)</f>
        <v>249333302.49273357</v>
      </c>
      <c r="S2319" t="s">
        <v>7013</v>
      </c>
      <c r="T2319">
        <v>89</v>
      </c>
    </row>
    <row r="2320" spans="1:20" x14ac:dyDescent="0.3">
      <c r="A2320" t="s">
        <v>7535</v>
      </c>
      <c r="B2320" t="str">
        <f t="shared" si="108"/>
        <v>R</v>
      </c>
      <c r="C2320" t="s">
        <v>1</v>
      </c>
      <c r="D2320" t="s">
        <v>89</v>
      </c>
      <c r="E2320">
        <v>1993</v>
      </c>
      <c r="F2320" s="22">
        <f t="shared" si="109"/>
        <v>33970</v>
      </c>
      <c r="G2320" t="s">
        <v>7536</v>
      </c>
      <c r="H2320">
        <f t="shared" si="110"/>
        <v>6.5</v>
      </c>
      <c r="I2320">
        <v>6.5</v>
      </c>
      <c r="J2320">
        <v>20000</v>
      </c>
      <c r="K2320" t="s">
        <v>7537</v>
      </c>
      <c r="L2320" t="s">
        <v>7537</v>
      </c>
      <c r="M2320" t="s">
        <v>3898</v>
      </c>
      <c r="N2320" t="s">
        <v>437</v>
      </c>
      <c r="O2320">
        <v>1500000</v>
      </c>
      <c r="P2320">
        <v>418961</v>
      </c>
      <c r="Q2320">
        <f>_xlfn.XLOOKUP(E2320,CPI!A:A,CPI!B:B)</f>
        <v>144.5</v>
      </c>
      <c r="R2320" s="12">
        <f>P2320*(CPI!$B$112/Movie!Q2320)</f>
        <v>883442.33010380622</v>
      </c>
      <c r="S2320" t="s">
        <v>7538</v>
      </c>
      <c r="T2320">
        <v>96</v>
      </c>
    </row>
    <row r="2321" spans="1:20" x14ac:dyDescent="0.3">
      <c r="A2321" t="s">
        <v>7539</v>
      </c>
      <c r="B2321" t="str">
        <f t="shared" si="108"/>
        <v>R</v>
      </c>
      <c r="C2321" t="s">
        <v>1</v>
      </c>
      <c r="D2321" t="s">
        <v>136</v>
      </c>
      <c r="E2321">
        <v>1993</v>
      </c>
      <c r="F2321" s="22">
        <f t="shared" si="109"/>
        <v>33970</v>
      </c>
      <c r="G2321" t="s">
        <v>7540</v>
      </c>
      <c r="H2321">
        <f t="shared" si="110"/>
        <v>6.7</v>
      </c>
      <c r="I2321">
        <v>6.7</v>
      </c>
      <c r="J2321">
        <v>28000</v>
      </c>
      <c r="K2321" t="s">
        <v>7541</v>
      </c>
      <c r="L2321" t="s">
        <v>7541</v>
      </c>
      <c r="M2321" t="s">
        <v>7542</v>
      </c>
      <c r="N2321" t="s">
        <v>1179</v>
      </c>
      <c r="O2321">
        <v>2000000</v>
      </c>
      <c r="P2321">
        <v>621392</v>
      </c>
      <c r="Q2321">
        <f>_xlfn.XLOOKUP(E2321,CPI!A:A,CPI!B:B)</f>
        <v>144.5</v>
      </c>
      <c r="R2321" s="12">
        <f>P2321*(CPI!$B$112/Movie!Q2321)</f>
        <v>1310298.5633217993</v>
      </c>
      <c r="S2321" t="s">
        <v>7543</v>
      </c>
      <c r="T2321">
        <v>94</v>
      </c>
    </row>
    <row r="2322" spans="1:20" x14ac:dyDescent="0.3">
      <c r="A2322" t="s">
        <v>7544</v>
      </c>
      <c r="B2322" t="str">
        <f t="shared" si="108"/>
        <v>PG-13</v>
      </c>
      <c r="C2322" t="s">
        <v>1984</v>
      </c>
      <c r="D2322" t="s">
        <v>2</v>
      </c>
      <c r="E2322">
        <v>1993</v>
      </c>
      <c r="F2322" s="22">
        <f t="shared" si="109"/>
        <v>33970</v>
      </c>
      <c r="G2322" t="s">
        <v>7391</v>
      </c>
      <c r="H2322">
        <f t="shared" si="110"/>
        <v>6.5</v>
      </c>
      <c r="I2322">
        <v>6.5</v>
      </c>
      <c r="J2322">
        <v>9900</v>
      </c>
      <c r="K2322" t="s">
        <v>62</v>
      </c>
      <c r="L2322" t="s">
        <v>981</v>
      </c>
      <c r="M2322" t="s">
        <v>3842</v>
      </c>
      <c r="N2322" t="s">
        <v>15</v>
      </c>
      <c r="O2322">
        <v>35000000</v>
      </c>
      <c r="P2322">
        <v>18635620</v>
      </c>
      <c r="Q2322">
        <f>_xlfn.XLOOKUP(E2322,CPI!A:A,CPI!B:B)</f>
        <v>144.5</v>
      </c>
      <c r="R2322" s="12">
        <f>P2322*(CPI!$B$112/Movie!Q2322)</f>
        <v>39296009.785467133</v>
      </c>
      <c r="S2322" t="s">
        <v>16</v>
      </c>
      <c r="T2322">
        <v>115</v>
      </c>
    </row>
    <row r="2323" spans="1:20" x14ac:dyDescent="0.3">
      <c r="A2323" t="s">
        <v>7545</v>
      </c>
      <c r="B2323" t="str">
        <f t="shared" si="108"/>
        <v>PG-13</v>
      </c>
      <c r="C2323" t="s">
        <v>1984</v>
      </c>
      <c r="D2323" t="s">
        <v>26</v>
      </c>
      <c r="E2323">
        <v>1993</v>
      </c>
      <c r="F2323" s="22">
        <f t="shared" si="109"/>
        <v>33970</v>
      </c>
      <c r="G2323" t="s">
        <v>7391</v>
      </c>
      <c r="H2323">
        <f t="shared" si="110"/>
        <v>6.2</v>
      </c>
      <c r="I2323">
        <v>6.2</v>
      </c>
      <c r="J2323">
        <v>79000</v>
      </c>
      <c r="K2323" t="s">
        <v>7546</v>
      </c>
      <c r="L2323" t="s">
        <v>6827</v>
      </c>
      <c r="M2323" t="s">
        <v>6827</v>
      </c>
      <c r="N2323" t="s">
        <v>15</v>
      </c>
      <c r="O2323">
        <v>40000000</v>
      </c>
      <c r="P2323">
        <v>48198019</v>
      </c>
      <c r="Q2323">
        <f>_xlfn.XLOOKUP(E2323,CPI!A:A,CPI!B:B)</f>
        <v>144.5</v>
      </c>
      <c r="R2323" s="12">
        <f>P2323*(CPI!$B$112/Movie!Q2323)</f>
        <v>101632777.78062284</v>
      </c>
      <c r="S2323" t="s">
        <v>29</v>
      </c>
      <c r="T2323">
        <v>95</v>
      </c>
    </row>
    <row r="2324" spans="1:20" x14ac:dyDescent="0.3">
      <c r="A2324" t="s">
        <v>7547</v>
      </c>
      <c r="B2324" t="str">
        <f t="shared" si="108"/>
        <v>R</v>
      </c>
      <c r="C2324" t="s">
        <v>1</v>
      </c>
      <c r="D2324" t="s">
        <v>19</v>
      </c>
      <c r="E2324">
        <v>1993</v>
      </c>
      <c r="F2324" s="22">
        <f t="shared" si="109"/>
        <v>33970</v>
      </c>
      <c r="G2324" t="s">
        <v>7548</v>
      </c>
      <c r="H2324">
        <f t="shared" si="110"/>
        <v>6.1</v>
      </c>
      <c r="I2324">
        <v>6.1</v>
      </c>
      <c r="J2324">
        <v>26000</v>
      </c>
      <c r="K2324" t="s">
        <v>899</v>
      </c>
      <c r="L2324" t="s">
        <v>2891</v>
      </c>
      <c r="M2324" t="s">
        <v>6819</v>
      </c>
      <c r="N2324" t="s">
        <v>15</v>
      </c>
      <c r="P2324">
        <v>30038362</v>
      </c>
      <c r="Q2324">
        <f>_xlfn.XLOOKUP(E2324,CPI!A:A,CPI!B:B)</f>
        <v>144.5</v>
      </c>
      <c r="R2324" s="12">
        <f>P2324*(CPI!$B$112/Movie!Q2324)</f>
        <v>63340407.622145332</v>
      </c>
      <c r="S2324" t="s">
        <v>8</v>
      </c>
      <c r="T2324">
        <v>109</v>
      </c>
    </row>
    <row r="2325" spans="1:20" x14ac:dyDescent="0.3">
      <c r="A2325" t="s">
        <v>7549</v>
      </c>
      <c r="B2325" t="str">
        <f t="shared" si="108"/>
        <v>R</v>
      </c>
      <c r="C2325" t="s">
        <v>1</v>
      </c>
      <c r="D2325" t="s">
        <v>2</v>
      </c>
      <c r="E2325">
        <v>1993</v>
      </c>
      <c r="F2325" s="22">
        <f t="shared" si="109"/>
        <v>33970</v>
      </c>
      <c r="G2325" t="s">
        <v>7029</v>
      </c>
      <c r="H2325">
        <f t="shared" si="110"/>
        <v>4.7</v>
      </c>
      <c r="I2325">
        <v>4.7</v>
      </c>
      <c r="J2325">
        <v>12000</v>
      </c>
      <c r="K2325" t="s">
        <v>7550</v>
      </c>
      <c r="L2325" t="s">
        <v>7551</v>
      </c>
      <c r="M2325" t="s">
        <v>5143</v>
      </c>
      <c r="N2325" t="s">
        <v>15</v>
      </c>
      <c r="P2325">
        <v>1796389</v>
      </c>
      <c r="Q2325">
        <f>_xlfn.XLOOKUP(E2325,CPI!A:A,CPI!B:B)</f>
        <v>144.5</v>
      </c>
      <c r="R2325" s="12">
        <f>P2325*(CPI!$B$112/Movie!Q2325)</f>
        <v>3787956.5972318342</v>
      </c>
      <c r="S2325" t="s">
        <v>7552</v>
      </c>
      <c r="T2325">
        <v>107</v>
      </c>
    </row>
    <row r="2326" spans="1:20" x14ac:dyDescent="0.3">
      <c r="A2326" t="s">
        <v>7553</v>
      </c>
      <c r="B2326" t="str">
        <f t="shared" si="108"/>
        <v>R</v>
      </c>
      <c r="C2326" t="s">
        <v>1</v>
      </c>
      <c r="D2326" t="s">
        <v>89</v>
      </c>
      <c r="E2326">
        <v>1993</v>
      </c>
      <c r="F2326" s="22">
        <f t="shared" si="109"/>
        <v>33970</v>
      </c>
      <c r="G2326" t="s">
        <v>6946</v>
      </c>
      <c r="H2326">
        <f t="shared" si="110"/>
        <v>6.6</v>
      </c>
      <c r="I2326">
        <v>6.6</v>
      </c>
      <c r="J2326">
        <v>13000</v>
      </c>
      <c r="K2326" t="s">
        <v>799</v>
      </c>
      <c r="L2326" t="s">
        <v>7554</v>
      </c>
      <c r="M2326" t="s">
        <v>3347</v>
      </c>
      <c r="N2326" t="s">
        <v>7</v>
      </c>
      <c r="O2326">
        <v>11500000</v>
      </c>
      <c r="P2326">
        <v>3275585</v>
      </c>
      <c r="Q2326">
        <f>_xlfn.XLOOKUP(E2326,CPI!A:A,CPI!B:B)</f>
        <v>144.5</v>
      </c>
      <c r="R2326" s="12">
        <f>P2326*(CPI!$B$112/Movie!Q2326)</f>
        <v>6907064.0103806229</v>
      </c>
      <c r="S2326" t="s">
        <v>7555</v>
      </c>
      <c r="T2326">
        <v>110</v>
      </c>
    </row>
    <row r="2327" spans="1:20" x14ac:dyDescent="0.3">
      <c r="A2327" t="s">
        <v>7556</v>
      </c>
      <c r="B2327" t="str">
        <f t="shared" si="108"/>
        <v>R</v>
      </c>
      <c r="C2327" t="s">
        <v>1</v>
      </c>
      <c r="D2327" t="s">
        <v>19</v>
      </c>
      <c r="E2327">
        <v>1993</v>
      </c>
      <c r="F2327" s="22">
        <f t="shared" si="109"/>
        <v>33970</v>
      </c>
      <c r="G2327" t="s">
        <v>6977</v>
      </c>
      <c r="H2327">
        <f t="shared" si="110"/>
        <v>6.3</v>
      </c>
      <c r="I2327">
        <v>6.3</v>
      </c>
      <c r="J2327">
        <v>43000</v>
      </c>
      <c r="K2327" t="s">
        <v>1499</v>
      </c>
      <c r="L2327" t="s">
        <v>742</v>
      </c>
      <c r="M2327" t="s">
        <v>554</v>
      </c>
      <c r="N2327" t="s">
        <v>15</v>
      </c>
      <c r="O2327">
        <v>35000000</v>
      </c>
      <c r="P2327">
        <v>107198790</v>
      </c>
      <c r="Q2327">
        <f>_xlfn.XLOOKUP(E2327,CPI!A:A,CPI!B:B)</f>
        <v>144.5</v>
      </c>
      <c r="R2327" s="12">
        <f>P2327*(CPI!$B$112/Movie!Q2327)</f>
        <v>226044784.17301038</v>
      </c>
      <c r="S2327" t="s">
        <v>165</v>
      </c>
      <c r="T2327">
        <v>129</v>
      </c>
    </row>
    <row r="2328" spans="1:20" x14ac:dyDescent="0.3">
      <c r="A2328" t="s">
        <v>7557</v>
      </c>
      <c r="B2328" t="str">
        <f t="shared" si="108"/>
        <v>PG</v>
      </c>
      <c r="C2328" t="s">
        <v>18</v>
      </c>
      <c r="D2328" t="s">
        <v>26</v>
      </c>
      <c r="E2328">
        <v>1993</v>
      </c>
      <c r="F2328" s="22">
        <f t="shared" si="109"/>
        <v>33970</v>
      </c>
      <c r="G2328" t="s">
        <v>7357</v>
      </c>
      <c r="H2328">
        <f t="shared" si="110"/>
        <v>6.2</v>
      </c>
      <c r="I2328">
        <v>6.2</v>
      </c>
      <c r="J2328">
        <v>13000</v>
      </c>
      <c r="K2328" t="s">
        <v>6213</v>
      </c>
      <c r="L2328" t="s">
        <v>2702</v>
      </c>
      <c r="M2328" t="s">
        <v>2551</v>
      </c>
      <c r="N2328" t="s">
        <v>15</v>
      </c>
      <c r="O2328">
        <v>30000000</v>
      </c>
      <c r="P2328">
        <v>11146270</v>
      </c>
      <c r="Q2328">
        <f>_xlfn.XLOOKUP(E2328,CPI!A:A,CPI!B:B)</f>
        <v>144.5</v>
      </c>
      <c r="R2328" s="12">
        <f>P2328*(CPI!$B$112/Movie!Q2328)</f>
        <v>23503588.020761248</v>
      </c>
      <c r="S2328" t="s">
        <v>46</v>
      </c>
      <c r="T2328">
        <v>96</v>
      </c>
    </row>
    <row r="2329" spans="1:20" x14ac:dyDescent="0.3">
      <c r="A2329" t="s">
        <v>7558</v>
      </c>
      <c r="B2329" t="str">
        <f t="shared" si="108"/>
        <v>PG</v>
      </c>
      <c r="C2329" t="s">
        <v>18</v>
      </c>
      <c r="D2329" t="s">
        <v>19</v>
      </c>
      <c r="E2329">
        <v>1993</v>
      </c>
      <c r="F2329" s="22">
        <f t="shared" si="109"/>
        <v>33970</v>
      </c>
      <c r="G2329" t="s">
        <v>7548</v>
      </c>
      <c r="H2329">
        <f t="shared" si="110"/>
        <v>4.8</v>
      </c>
      <c r="I2329">
        <v>4.8</v>
      </c>
      <c r="J2329">
        <v>32000</v>
      </c>
      <c r="K2329" t="s">
        <v>1016</v>
      </c>
      <c r="L2329" t="s">
        <v>5662</v>
      </c>
      <c r="M2329" t="s">
        <v>6594</v>
      </c>
      <c r="N2329" t="s">
        <v>15</v>
      </c>
      <c r="O2329">
        <v>21000000</v>
      </c>
      <c r="P2329">
        <v>42273609</v>
      </c>
      <c r="Q2329">
        <f>_xlfn.XLOOKUP(E2329,CPI!A:A,CPI!B:B)</f>
        <v>144.5</v>
      </c>
      <c r="R2329" s="12">
        <f>P2329*(CPI!$B$112/Movie!Q2329)</f>
        <v>89140267.559169561</v>
      </c>
      <c r="S2329" t="s">
        <v>539</v>
      </c>
      <c r="T2329">
        <v>96</v>
      </c>
    </row>
    <row r="2330" spans="1:20" x14ac:dyDescent="0.3">
      <c r="A2330" t="s">
        <v>7559</v>
      </c>
      <c r="B2330" t="str">
        <f t="shared" si="108"/>
        <v>R</v>
      </c>
      <c r="C2330" t="s">
        <v>1</v>
      </c>
      <c r="D2330" t="s">
        <v>37</v>
      </c>
      <c r="E2330">
        <v>1993</v>
      </c>
      <c r="F2330" s="22">
        <f t="shared" si="109"/>
        <v>33970</v>
      </c>
      <c r="G2330" t="s">
        <v>7560</v>
      </c>
      <c r="H2330">
        <f t="shared" si="110"/>
        <v>6</v>
      </c>
      <c r="I2330">
        <v>6</v>
      </c>
      <c r="J2330">
        <v>17000</v>
      </c>
      <c r="K2330" t="s">
        <v>4340</v>
      </c>
      <c r="L2330" t="s">
        <v>3005</v>
      </c>
      <c r="M2330" t="s">
        <v>6366</v>
      </c>
      <c r="N2330" t="s">
        <v>15</v>
      </c>
      <c r="O2330">
        <v>13000000</v>
      </c>
      <c r="P2330">
        <v>428868</v>
      </c>
      <c r="Q2330">
        <f>_xlfn.XLOOKUP(E2330,CPI!A:A,CPI!B:B)</f>
        <v>144.5</v>
      </c>
      <c r="R2330" s="12">
        <f>P2330*(CPI!$B$112/Movie!Q2330)</f>
        <v>904332.73079584783</v>
      </c>
      <c r="S2330" t="s">
        <v>7561</v>
      </c>
      <c r="T2330">
        <v>87</v>
      </c>
    </row>
    <row r="2331" spans="1:20" x14ac:dyDescent="0.3">
      <c r="A2331" t="s">
        <v>7562</v>
      </c>
      <c r="B2331" t="str">
        <f t="shared" si="108"/>
        <v>Not Rated</v>
      </c>
      <c r="C2331" t="s">
        <v>432</v>
      </c>
      <c r="D2331" t="s">
        <v>2</v>
      </c>
      <c r="E2331">
        <v>1993</v>
      </c>
      <c r="F2331" s="22">
        <f t="shared" si="109"/>
        <v>33970</v>
      </c>
      <c r="G2331" t="s">
        <v>7563</v>
      </c>
      <c r="H2331">
        <f t="shared" si="110"/>
        <v>7.5</v>
      </c>
      <c r="I2331">
        <v>7.5</v>
      </c>
      <c r="J2331">
        <v>32000</v>
      </c>
      <c r="K2331" t="s">
        <v>7564</v>
      </c>
      <c r="L2331" t="s">
        <v>7565</v>
      </c>
      <c r="M2331" t="s">
        <v>7566</v>
      </c>
      <c r="N2331" t="s">
        <v>5801</v>
      </c>
      <c r="P2331">
        <v>152972</v>
      </c>
      <c r="Q2331">
        <f>_xlfn.XLOOKUP(E2331,CPI!A:A,CPI!B:B)</f>
        <v>144.5</v>
      </c>
      <c r="R2331" s="12">
        <f>P2331*(CPI!$B$112/Movie!Q2331)</f>
        <v>322564.48719723185</v>
      </c>
      <c r="S2331" t="s">
        <v>7567</v>
      </c>
      <c r="T2331">
        <v>134</v>
      </c>
    </row>
    <row r="2332" spans="1:20" x14ac:dyDescent="0.3">
      <c r="A2332" t="s">
        <v>7568</v>
      </c>
      <c r="B2332" t="str">
        <f t="shared" si="108"/>
        <v>PG</v>
      </c>
      <c r="C2332" t="s">
        <v>18</v>
      </c>
      <c r="D2332" t="s">
        <v>10</v>
      </c>
      <c r="E2332">
        <v>1993</v>
      </c>
      <c r="F2332" s="22">
        <f t="shared" si="109"/>
        <v>33970</v>
      </c>
      <c r="G2332" t="s">
        <v>7203</v>
      </c>
      <c r="H2332">
        <f t="shared" si="110"/>
        <v>6.3</v>
      </c>
      <c r="I2332">
        <v>6.3</v>
      </c>
      <c r="J2332">
        <v>6500</v>
      </c>
      <c r="K2332" t="s">
        <v>7569</v>
      </c>
      <c r="L2332" t="s">
        <v>7570</v>
      </c>
      <c r="M2332" t="s">
        <v>7571</v>
      </c>
      <c r="N2332" t="s">
        <v>15</v>
      </c>
      <c r="O2332">
        <v>2600000</v>
      </c>
      <c r="P2332">
        <v>2850263</v>
      </c>
      <c r="Q2332">
        <f>_xlfn.XLOOKUP(E2332,CPI!A:A,CPI!B:B)</f>
        <v>144.5</v>
      </c>
      <c r="R2332" s="12">
        <f>P2332*(CPI!$B$112/Movie!Q2332)</f>
        <v>6010208.5543252602</v>
      </c>
      <c r="S2332" t="s">
        <v>7572</v>
      </c>
      <c r="T2332">
        <v>91</v>
      </c>
    </row>
    <row r="2333" spans="1:20" x14ac:dyDescent="0.3">
      <c r="A2333" t="s">
        <v>7573</v>
      </c>
      <c r="B2333" t="str">
        <f t="shared" si="108"/>
        <v>PG-13</v>
      </c>
      <c r="C2333" t="s">
        <v>1984</v>
      </c>
      <c r="D2333" t="s">
        <v>26</v>
      </c>
      <c r="E2333">
        <v>1993</v>
      </c>
      <c r="F2333" s="22">
        <f t="shared" si="109"/>
        <v>33970</v>
      </c>
      <c r="G2333" t="s">
        <v>7574</v>
      </c>
      <c r="H2333">
        <f t="shared" si="110"/>
        <v>6.4</v>
      </c>
      <c r="I2333">
        <v>6.4</v>
      </c>
      <c r="J2333">
        <v>7400</v>
      </c>
      <c r="K2333" t="s">
        <v>2570</v>
      </c>
      <c r="L2333" t="s">
        <v>7575</v>
      </c>
      <c r="M2333" t="s">
        <v>4458</v>
      </c>
      <c r="N2333" t="s">
        <v>15</v>
      </c>
      <c r="O2333">
        <v>14000000</v>
      </c>
      <c r="P2333">
        <v>1029721</v>
      </c>
      <c r="Q2333">
        <f>_xlfn.XLOOKUP(E2333,CPI!A:A,CPI!B:B)</f>
        <v>144.5</v>
      </c>
      <c r="R2333" s="12">
        <f>P2333*(CPI!$B$112/Movie!Q2333)</f>
        <v>2171321.7211072664</v>
      </c>
      <c r="S2333" t="s">
        <v>29</v>
      </c>
      <c r="T2333">
        <v>116</v>
      </c>
    </row>
    <row r="2334" spans="1:20" x14ac:dyDescent="0.3">
      <c r="A2334" t="s">
        <v>7576</v>
      </c>
      <c r="B2334" t="str">
        <f t="shared" si="108"/>
        <v>R</v>
      </c>
      <c r="C2334" t="s">
        <v>1</v>
      </c>
      <c r="D2334" t="s">
        <v>2</v>
      </c>
      <c r="E2334">
        <v>1993</v>
      </c>
      <c r="F2334" s="22">
        <f t="shared" si="109"/>
        <v>33970</v>
      </c>
      <c r="G2334" t="s">
        <v>7486</v>
      </c>
      <c r="H2334">
        <f t="shared" si="110"/>
        <v>6.3</v>
      </c>
      <c r="I2334">
        <v>6.3</v>
      </c>
      <c r="J2334">
        <v>24000</v>
      </c>
      <c r="K2334" t="s">
        <v>7577</v>
      </c>
      <c r="L2334" t="s">
        <v>7578</v>
      </c>
      <c r="M2334" t="s">
        <v>647</v>
      </c>
      <c r="N2334" t="s">
        <v>15</v>
      </c>
      <c r="P2334">
        <v>14543394</v>
      </c>
      <c r="Q2334">
        <f>_xlfn.XLOOKUP(E2334,CPI!A:A,CPI!B:B)</f>
        <v>144.5</v>
      </c>
      <c r="R2334" s="12">
        <f>P2334*(CPI!$B$112/Movie!Q2334)</f>
        <v>30666935.306574397</v>
      </c>
      <c r="S2334" t="s">
        <v>165</v>
      </c>
      <c r="T2334">
        <v>109</v>
      </c>
    </row>
    <row r="2335" spans="1:20" x14ac:dyDescent="0.3">
      <c r="A2335" t="s">
        <v>7579</v>
      </c>
      <c r="B2335" t="str">
        <f t="shared" si="108"/>
        <v>R</v>
      </c>
      <c r="C2335" t="s">
        <v>1</v>
      </c>
      <c r="D2335" t="s">
        <v>2</v>
      </c>
      <c r="E2335">
        <v>1993</v>
      </c>
      <c r="F2335" s="22">
        <f t="shared" si="109"/>
        <v>33970</v>
      </c>
      <c r="G2335" t="s">
        <v>7580</v>
      </c>
      <c r="H2335">
        <f t="shared" si="110"/>
        <v>6.9</v>
      </c>
      <c r="I2335">
        <v>6.9</v>
      </c>
      <c r="J2335">
        <v>22000</v>
      </c>
      <c r="K2335" t="s">
        <v>4140</v>
      </c>
      <c r="L2335" t="s">
        <v>7581</v>
      </c>
      <c r="M2335" t="s">
        <v>4552</v>
      </c>
      <c r="N2335" t="s">
        <v>7582</v>
      </c>
      <c r="O2335">
        <v>40000000</v>
      </c>
      <c r="P2335">
        <v>6265311</v>
      </c>
      <c r="Q2335">
        <f>_xlfn.XLOOKUP(E2335,CPI!A:A,CPI!B:B)</f>
        <v>144.5</v>
      </c>
      <c r="R2335" s="12">
        <f>P2335*(CPI!$B$112/Movie!Q2335)</f>
        <v>13211351.292041523</v>
      </c>
      <c r="S2335" t="s">
        <v>2028</v>
      </c>
      <c r="T2335">
        <v>140</v>
      </c>
    </row>
    <row r="2336" spans="1:20" x14ac:dyDescent="0.3">
      <c r="A2336" t="s">
        <v>7583</v>
      </c>
      <c r="B2336" t="str">
        <f t="shared" si="108"/>
        <v>PG-13</v>
      </c>
      <c r="C2336" t="s">
        <v>1984</v>
      </c>
      <c r="D2336" t="s">
        <v>26</v>
      </c>
      <c r="E2336">
        <v>1993</v>
      </c>
      <c r="F2336" s="22">
        <f t="shared" si="109"/>
        <v>33970</v>
      </c>
      <c r="G2336" t="s">
        <v>7349</v>
      </c>
      <c r="H2336">
        <f t="shared" si="110"/>
        <v>6.1</v>
      </c>
      <c r="I2336">
        <v>6.1</v>
      </c>
      <c r="J2336">
        <v>7700</v>
      </c>
      <c r="K2336" t="s">
        <v>834</v>
      </c>
      <c r="L2336" t="s">
        <v>7584</v>
      </c>
      <c r="M2336" t="s">
        <v>2159</v>
      </c>
      <c r="N2336" t="s">
        <v>15</v>
      </c>
      <c r="P2336">
        <v>12324660</v>
      </c>
      <c r="Q2336">
        <f>_xlfn.XLOOKUP(E2336,CPI!A:A,CPI!B:B)</f>
        <v>144.5</v>
      </c>
      <c r="R2336" s="12">
        <f>P2336*(CPI!$B$112/Movie!Q2336)</f>
        <v>25988400.705882356</v>
      </c>
      <c r="S2336" t="s">
        <v>103</v>
      </c>
      <c r="T2336">
        <v>90</v>
      </c>
    </row>
    <row r="2337" spans="1:20" x14ac:dyDescent="0.3">
      <c r="A2337" t="s">
        <v>7585</v>
      </c>
      <c r="B2337" t="str">
        <f t="shared" si="108"/>
        <v>PG</v>
      </c>
      <c r="C2337" t="s">
        <v>18</v>
      </c>
      <c r="D2337" t="s">
        <v>2</v>
      </c>
      <c r="E2337">
        <v>1993</v>
      </c>
      <c r="F2337" s="22">
        <f t="shared" si="109"/>
        <v>33970</v>
      </c>
      <c r="G2337" t="s">
        <v>7586</v>
      </c>
      <c r="H2337">
        <f t="shared" si="110"/>
        <v>6.1</v>
      </c>
      <c r="I2337">
        <v>6.1</v>
      </c>
      <c r="J2337">
        <v>16000</v>
      </c>
      <c r="K2337" t="s">
        <v>3945</v>
      </c>
      <c r="L2337" t="s">
        <v>3945</v>
      </c>
      <c r="M2337" t="s">
        <v>5060</v>
      </c>
      <c r="N2337" t="s">
        <v>437</v>
      </c>
      <c r="O2337">
        <v>35000000</v>
      </c>
      <c r="P2337">
        <v>4858139</v>
      </c>
      <c r="Q2337">
        <f>_xlfn.XLOOKUP(E2337,CPI!A:A,CPI!B:B)</f>
        <v>144.5</v>
      </c>
      <c r="R2337" s="12">
        <f>P2337*(CPI!$B$112/Movie!Q2337)</f>
        <v>10244117.323875433</v>
      </c>
      <c r="S2337" t="s">
        <v>7403</v>
      </c>
      <c r="T2337">
        <v>123</v>
      </c>
    </row>
    <row r="2338" spans="1:20" x14ac:dyDescent="0.3">
      <c r="A2338" t="s">
        <v>7587</v>
      </c>
      <c r="B2338" t="str">
        <f t="shared" si="108"/>
        <v>PG-13</v>
      </c>
      <c r="C2338" t="s">
        <v>1984</v>
      </c>
      <c r="D2338" t="s">
        <v>19</v>
      </c>
      <c r="E2338">
        <v>1993</v>
      </c>
      <c r="F2338" s="22">
        <f t="shared" si="109"/>
        <v>33970</v>
      </c>
      <c r="G2338" t="s">
        <v>7149</v>
      </c>
      <c r="H2338">
        <f t="shared" si="110"/>
        <v>7</v>
      </c>
      <c r="I2338">
        <v>7</v>
      </c>
      <c r="J2338">
        <v>29000</v>
      </c>
      <c r="K2338" t="s">
        <v>2468</v>
      </c>
      <c r="L2338" t="s">
        <v>2910</v>
      </c>
      <c r="M2338" t="s">
        <v>7292</v>
      </c>
      <c r="N2338" t="s">
        <v>15</v>
      </c>
      <c r="O2338">
        <v>14000000</v>
      </c>
      <c r="P2338">
        <v>63513743</v>
      </c>
      <c r="Q2338">
        <f>_xlfn.XLOOKUP(E2338,CPI!A:A,CPI!B:B)</f>
        <v>144.5</v>
      </c>
      <c r="R2338" s="12">
        <f>P2338*(CPI!$B$112/Movie!Q2338)</f>
        <v>133928287.14256056</v>
      </c>
      <c r="S2338" t="s">
        <v>7588</v>
      </c>
      <c r="T2338">
        <v>120</v>
      </c>
    </row>
    <row r="2339" spans="1:20" x14ac:dyDescent="0.3">
      <c r="A2339" t="s">
        <v>7589</v>
      </c>
      <c r="B2339" t="str">
        <f t="shared" si="108"/>
        <v>R</v>
      </c>
      <c r="C2339" t="s">
        <v>1</v>
      </c>
      <c r="D2339" t="s">
        <v>2</v>
      </c>
      <c r="E2339">
        <v>1993</v>
      </c>
      <c r="F2339" s="22">
        <f t="shared" si="109"/>
        <v>33970</v>
      </c>
      <c r="G2339" t="s">
        <v>7476</v>
      </c>
      <c r="H2339">
        <f t="shared" si="110"/>
        <v>6.1</v>
      </c>
      <c r="I2339">
        <v>6.1</v>
      </c>
      <c r="J2339">
        <v>13000</v>
      </c>
      <c r="K2339" t="s">
        <v>6202</v>
      </c>
      <c r="L2339" t="s">
        <v>6202</v>
      </c>
      <c r="M2339" t="s">
        <v>7590</v>
      </c>
      <c r="N2339" t="s">
        <v>15</v>
      </c>
      <c r="O2339">
        <v>14000000</v>
      </c>
      <c r="P2339">
        <v>27515786</v>
      </c>
      <c r="Q2339">
        <f>_xlfn.XLOOKUP(E2339,CPI!A:A,CPI!B:B)</f>
        <v>144.5</v>
      </c>
      <c r="R2339" s="12">
        <f>P2339*(CPI!$B$112/Movie!Q2339)</f>
        <v>58021176.430449829</v>
      </c>
      <c r="S2339" t="s">
        <v>16</v>
      </c>
      <c r="T2339">
        <v>109</v>
      </c>
    </row>
    <row r="2340" spans="1:20" x14ac:dyDescent="0.3">
      <c r="A2340" t="s">
        <v>7591</v>
      </c>
      <c r="B2340" t="str">
        <f t="shared" si="108"/>
        <v>R</v>
      </c>
      <c r="C2340" t="s">
        <v>1</v>
      </c>
      <c r="D2340" t="s">
        <v>2</v>
      </c>
      <c r="E2340">
        <v>1993</v>
      </c>
      <c r="F2340" s="22">
        <f t="shared" si="109"/>
        <v>33970</v>
      </c>
      <c r="G2340" t="s">
        <v>7294</v>
      </c>
      <c r="H2340">
        <f t="shared" si="110"/>
        <v>7.7</v>
      </c>
      <c r="I2340">
        <v>7.7</v>
      </c>
      <c r="J2340">
        <v>16000</v>
      </c>
      <c r="K2340" t="s">
        <v>4237</v>
      </c>
      <c r="L2340" t="s">
        <v>7592</v>
      </c>
      <c r="M2340" t="s">
        <v>7593</v>
      </c>
      <c r="N2340" t="s">
        <v>15</v>
      </c>
      <c r="O2340">
        <v>11000000</v>
      </c>
      <c r="P2340">
        <v>32901136</v>
      </c>
      <c r="Q2340">
        <f>_xlfn.XLOOKUP(E2340,CPI!A:A,CPI!B:B)</f>
        <v>144.5</v>
      </c>
      <c r="R2340" s="12">
        <f>P2340*(CPI!$B$112/Movie!Q2340)</f>
        <v>69376997.503114194</v>
      </c>
      <c r="S2340" t="s">
        <v>5705</v>
      </c>
      <c r="T2340">
        <v>139</v>
      </c>
    </row>
    <row r="2341" spans="1:20" x14ac:dyDescent="0.3">
      <c r="A2341" t="s">
        <v>7594</v>
      </c>
      <c r="B2341" t="str">
        <f t="shared" si="108"/>
        <v>Not Rated</v>
      </c>
      <c r="C2341" t="s">
        <v>432</v>
      </c>
      <c r="D2341" t="s">
        <v>2</v>
      </c>
      <c r="E2341">
        <v>1993</v>
      </c>
      <c r="F2341" s="22">
        <f t="shared" si="109"/>
        <v>33970</v>
      </c>
      <c r="G2341" t="s">
        <v>7402</v>
      </c>
      <c r="H2341">
        <f t="shared" si="110"/>
        <v>7.1</v>
      </c>
      <c r="I2341">
        <v>7.1</v>
      </c>
      <c r="J2341">
        <v>4500</v>
      </c>
      <c r="K2341" t="s">
        <v>2950</v>
      </c>
      <c r="L2341" t="s">
        <v>2950</v>
      </c>
      <c r="M2341" t="s">
        <v>7595</v>
      </c>
      <c r="N2341" t="s">
        <v>437</v>
      </c>
      <c r="P2341">
        <v>322975</v>
      </c>
      <c r="Q2341">
        <f>_xlfn.XLOOKUP(E2341,CPI!A:A,CPI!B:B)</f>
        <v>144.5</v>
      </c>
      <c r="R2341" s="12">
        <f>P2341*(CPI!$B$112/Movie!Q2341)</f>
        <v>681041.40138408309</v>
      </c>
      <c r="S2341" t="s">
        <v>5920</v>
      </c>
      <c r="T2341">
        <v>101</v>
      </c>
    </row>
    <row r="2342" spans="1:20" x14ac:dyDescent="0.3">
      <c r="A2342" t="s">
        <v>7596</v>
      </c>
      <c r="B2342" t="str">
        <f t="shared" si="108"/>
        <v>PG-13</v>
      </c>
      <c r="C2342" t="s">
        <v>1984</v>
      </c>
      <c r="D2342" t="s">
        <v>2</v>
      </c>
      <c r="E2342">
        <v>1993</v>
      </c>
      <c r="F2342" s="22">
        <f t="shared" si="109"/>
        <v>33970</v>
      </c>
      <c r="G2342" t="s">
        <v>6707</v>
      </c>
      <c r="H2342">
        <f t="shared" si="110"/>
        <v>6.8</v>
      </c>
      <c r="I2342">
        <v>6.8</v>
      </c>
      <c r="J2342">
        <v>13000</v>
      </c>
      <c r="K2342" t="s">
        <v>172</v>
      </c>
      <c r="L2342" t="s">
        <v>7597</v>
      </c>
      <c r="M2342" t="s">
        <v>5275</v>
      </c>
      <c r="N2342" t="s">
        <v>15</v>
      </c>
      <c r="O2342">
        <v>7500000</v>
      </c>
      <c r="P2342">
        <v>18898806</v>
      </c>
      <c r="Q2342">
        <f>_xlfn.XLOOKUP(E2342,CPI!A:A,CPI!B:B)</f>
        <v>144.5</v>
      </c>
      <c r="R2342" s="12">
        <f>P2342*(CPI!$B$112/Movie!Q2342)</f>
        <v>39850977.080968857</v>
      </c>
      <c r="S2342" t="s">
        <v>103</v>
      </c>
      <c r="T2342">
        <v>102</v>
      </c>
    </row>
    <row r="2343" spans="1:20" x14ac:dyDescent="0.3">
      <c r="A2343" t="s">
        <v>7598</v>
      </c>
      <c r="B2343" t="str">
        <f t="shared" si="108"/>
        <v>PG</v>
      </c>
      <c r="C2343" t="s">
        <v>18</v>
      </c>
      <c r="D2343" t="s">
        <v>375</v>
      </c>
      <c r="E2343">
        <v>1993</v>
      </c>
      <c r="F2343" s="22">
        <f t="shared" si="109"/>
        <v>33970</v>
      </c>
      <c r="G2343" t="s">
        <v>7336</v>
      </c>
      <c r="H2343">
        <f t="shared" si="110"/>
        <v>7.8</v>
      </c>
      <c r="I2343">
        <v>7.8</v>
      </c>
      <c r="J2343">
        <v>45000</v>
      </c>
      <c r="K2343" t="s">
        <v>593</v>
      </c>
      <c r="L2343" t="s">
        <v>5925</v>
      </c>
      <c r="M2343" t="s">
        <v>7599</v>
      </c>
      <c r="N2343" t="s">
        <v>15</v>
      </c>
      <c r="O2343">
        <v>6000000</v>
      </c>
      <c r="P2343">
        <v>5635204</v>
      </c>
      <c r="Q2343">
        <f>_xlfn.XLOOKUP(E2343,CPI!A:A,CPI!B:B)</f>
        <v>144.5</v>
      </c>
      <c r="R2343" s="12">
        <f>P2343*(CPI!$B$112/Movie!Q2343)</f>
        <v>11882675.839446368</v>
      </c>
      <c r="S2343" t="s">
        <v>1392</v>
      </c>
      <c r="T2343">
        <v>76</v>
      </c>
    </row>
    <row r="2344" spans="1:20" x14ac:dyDescent="0.3">
      <c r="A2344" t="s">
        <v>7600</v>
      </c>
      <c r="B2344" t="str">
        <f t="shared" si="108"/>
        <v>PG-13</v>
      </c>
      <c r="C2344" t="s">
        <v>1984</v>
      </c>
      <c r="D2344" t="s">
        <v>26</v>
      </c>
      <c r="E2344">
        <v>1993</v>
      </c>
      <c r="F2344" s="22">
        <f t="shared" si="109"/>
        <v>33970</v>
      </c>
      <c r="G2344" t="s">
        <v>7601</v>
      </c>
      <c r="H2344">
        <f t="shared" si="110"/>
        <v>6.4</v>
      </c>
      <c r="I2344">
        <v>6.4</v>
      </c>
      <c r="J2344">
        <v>6700</v>
      </c>
      <c r="K2344" t="s">
        <v>7602</v>
      </c>
      <c r="L2344" t="s">
        <v>7603</v>
      </c>
      <c r="M2344" t="s">
        <v>14</v>
      </c>
      <c r="N2344" t="s">
        <v>15</v>
      </c>
      <c r="O2344">
        <v>11000000</v>
      </c>
      <c r="P2344">
        <v>29296</v>
      </c>
      <c r="Q2344">
        <f>_xlfn.XLOOKUP(E2344,CPI!A:A,CPI!B:B)</f>
        <v>144.5</v>
      </c>
      <c r="R2344" s="12">
        <f>P2344*(CPI!$B$112/Movie!Q2344)</f>
        <v>61775.025605536335</v>
      </c>
      <c r="S2344" t="s">
        <v>7604</v>
      </c>
      <c r="T2344">
        <v>80</v>
      </c>
    </row>
    <row r="2345" spans="1:20" x14ac:dyDescent="0.3">
      <c r="A2345" t="s">
        <v>7605</v>
      </c>
      <c r="B2345" t="str">
        <f t="shared" si="108"/>
        <v>PG-13</v>
      </c>
      <c r="C2345" t="s">
        <v>1984</v>
      </c>
      <c r="D2345" t="s">
        <v>2</v>
      </c>
      <c r="E2345">
        <v>1993</v>
      </c>
      <c r="F2345" s="22">
        <f t="shared" si="109"/>
        <v>33970</v>
      </c>
      <c r="G2345" t="s">
        <v>7329</v>
      </c>
      <c r="H2345">
        <f t="shared" si="110"/>
        <v>6.8</v>
      </c>
      <c r="I2345">
        <v>6.8</v>
      </c>
      <c r="J2345">
        <v>16000</v>
      </c>
      <c r="K2345" t="s">
        <v>7606</v>
      </c>
      <c r="L2345" t="s">
        <v>7607</v>
      </c>
      <c r="M2345" t="s">
        <v>3984</v>
      </c>
      <c r="N2345" t="s">
        <v>15</v>
      </c>
      <c r="P2345">
        <v>5632086</v>
      </c>
      <c r="Q2345">
        <f>_xlfn.XLOOKUP(E2345,CPI!A:A,CPI!B:B)</f>
        <v>144.5</v>
      </c>
      <c r="R2345" s="12">
        <f>P2345*(CPI!$B$112/Movie!Q2345)</f>
        <v>11876101.067128029</v>
      </c>
      <c r="S2345" t="s">
        <v>5705</v>
      </c>
      <c r="T2345">
        <v>112</v>
      </c>
    </row>
    <row r="2346" spans="1:20" x14ac:dyDescent="0.3">
      <c r="A2346" t="s">
        <v>7608</v>
      </c>
      <c r="B2346" t="str">
        <f t="shared" si="108"/>
        <v>PG-13</v>
      </c>
      <c r="C2346" t="s">
        <v>1984</v>
      </c>
      <c r="D2346" t="s">
        <v>26</v>
      </c>
      <c r="E2346">
        <v>1993</v>
      </c>
      <c r="F2346" s="22">
        <f t="shared" si="109"/>
        <v>33970</v>
      </c>
      <c r="G2346" t="s">
        <v>7445</v>
      </c>
      <c r="H2346">
        <f t="shared" si="110"/>
        <v>7</v>
      </c>
      <c r="I2346">
        <v>7</v>
      </c>
      <c r="J2346">
        <v>17000</v>
      </c>
      <c r="K2346" t="s">
        <v>5651</v>
      </c>
      <c r="L2346" t="s">
        <v>7609</v>
      </c>
      <c r="M2346" t="s">
        <v>4896</v>
      </c>
      <c r="N2346" t="s">
        <v>15</v>
      </c>
      <c r="O2346">
        <v>25000000</v>
      </c>
      <c r="P2346">
        <v>16589540</v>
      </c>
      <c r="Q2346">
        <f>_xlfn.XLOOKUP(E2346,CPI!A:A,CPI!B:B)</f>
        <v>144.5</v>
      </c>
      <c r="R2346" s="12">
        <f>P2346*(CPI!$B$112/Movie!Q2346)</f>
        <v>34981542.131487891</v>
      </c>
      <c r="S2346" t="s">
        <v>46</v>
      </c>
      <c r="T2346">
        <v>104</v>
      </c>
    </row>
    <row r="2347" spans="1:20" x14ac:dyDescent="0.3">
      <c r="A2347" t="s">
        <v>7610</v>
      </c>
      <c r="B2347" t="str">
        <f t="shared" si="108"/>
        <v>R</v>
      </c>
      <c r="C2347" t="s">
        <v>1</v>
      </c>
      <c r="D2347" t="s">
        <v>89</v>
      </c>
      <c r="E2347">
        <v>1993</v>
      </c>
      <c r="F2347" s="22">
        <f t="shared" si="109"/>
        <v>33970</v>
      </c>
      <c r="G2347" t="s">
        <v>7574</v>
      </c>
      <c r="H2347">
        <f t="shared" si="110"/>
        <v>6.3</v>
      </c>
      <c r="I2347">
        <v>6.3</v>
      </c>
      <c r="J2347">
        <v>24000</v>
      </c>
      <c r="K2347" t="s">
        <v>7611</v>
      </c>
      <c r="L2347" t="s">
        <v>5</v>
      </c>
      <c r="M2347" t="s">
        <v>7612</v>
      </c>
      <c r="N2347" t="s">
        <v>15</v>
      </c>
      <c r="P2347">
        <v>15185672</v>
      </c>
      <c r="Q2347">
        <f>_xlfn.XLOOKUP(E2347,CPI!A:A,CPI!B:B)</f>
        <v>144.5</v>
      </c>
      <c r="R2347" s="12">
        <f>P2347*(CPI!$B$112/Movie!Q2347)</f>
        <v>32021275.144636679</v>
      </c>
      <c r="S2347" t="s">
        <v>5093</v>
      </c>
      <c r="T2347">
        <v>120</v>
      </c>
    </row>
    <row r="2348" spans="1:20" x14ac:dyDescent="0.3">
      <c r="A2348" t="s">
        <v>7613</v>
      </c>
      <c r="B2348" t="str">
        <f t="shared" si="108"/>
        <v>R</v>
      </c>
      <c r="C2348" t="s">
        <v>1</v>
      </c>
      <c r="D2348" t="s">
        <v>2</v>
      </c>
      <c r="E2348">
        <v>1993</v>
      </c>
      <c r="F2348" s="22">
        <f t="shared" si="109"/>
        <v>33970</v>
      </c>
      <c r="G2348" t="s">
        <v>7453</v>
      </c>
      <c r="H2348">
        <f t="shared" si="110"/>
        <v>7</v>
      </c>
      <c r="I2348">
        <v>7</v>
      </c>
      <c r="J2348">
        <v>2500</v>
      </c>
      <c r="K2348" t="s">
        <v>7614</v>
      </c>
      <c r="L2348" t="s">
        <v>7615</v>
      </c>
      <c r="M2348" t="s">
        <v>7616</v>
      </c>
      <c r="N2348" t="s">
        <v>15</v>
      </c>
      <c r="O2348">
        <v>800000</v>
      </c>
      <c r="P2348">
        <v>1001437</v>
      </c>
      <c r="Q2348">
        <f>_xlfn.XLOOKUP(E2348,CPI!A:A,CPI!B:B)</f>
        <v>144.5</v>
      </c>
      <c r="R2348" s="12">
        <f>P2348*(CPI!$B$112/Movie!Q2348)</f>
        <v>2111680.6498269895</v>
      </c>
      <c r="S2348" t="s">
        <v>7617</v>
      </c>
      <c r="T2348">
        <v>114</v>
      </c>
    </row>
    <row r="2349" spans="1:20" x14ac:dyDescent="0.3">
      <c r="A2349" t="s">
        <v>7618</v>
      </c>
      <c r="B2349" t="str">
        <f t="shared" si="108"/>
        <v>R</v>
      </c>
      <c r="C2349" t="s">
        <v>1</v>
      </c>
      <c r="D2349" t="s">
        <v>26</v>
      </c>
      <c r="E2349">
        <v>1993</v>
      </c>
      <c r="F2349" s="22">
        <f t="shared" si="109"/>
        <v>33970</v>
      </c>
      <c r="G2349" t="s">
        <v>7619</v>
      </c>
      <c r="H2349">
        <f t="shared" si="110"/>
        <v>6.8</v>
      </c>
      <c r="I2349">
        <v>6.8</v>
      </c>
      <c r="J2349">
        <v>20000</v>
      </c>
      <c r="K2349" t="s">
        <v>1282</v>
      </c>
      <c r="L2349" t="s">
        <v>7620</v>
      </c>
      <c r="M2349" t="s">
        <v>7621</v>
      </c>
      <c r="N2349" t="s">
        <v>15</v>
      </c>
      <c r="O2349">
        <v>12000000</v>
      </c>
      <c r="P2349">
        <v>6405918</v>
      </c>
      <c r="Q2349">
        <f>_xlfn.XLOOKUP(E2349,CPI!A:A,CPI!B:B)</f>
        <v>144.5</v>
      </c>
      <c r="R2349" s="12">
        <f>P2349*(CPI!$B$112/Movie!Q2349)</f>
        <v>13507842.315570936</v>
      </c>
      <c r="S2349" t="s">
        <v>103</v>
      </c>
      <c r="T2349">
        <v>112</v>
      </c>
    </row>
    <row r="2350" spans="1:20" x14ac:dyDescent="0.3">
      <c r="A2350" t="s">
        <v>7622</v>
      </c>
      <c r="B2350" t="str">
        <f t="shared" si="108"/>
        <v>PG-13</v>
      </c>
      <c r="C2350" t="s">
        <v>1984</v>
      </c>
      <c r="D2350" t="s">
        <v>2</v>
      </c>
      <c r="E2350">
        <v>1993</v>
      </c>
      <c r="F2350" s="22">
        <f t="shared" si="109"/>
        <v>33970</v>
      </c>
      <c r="G2350" t="s">
        <v>7623</v>
      </c>
      <c r="H2350">
        <f t="shared" si="110"/>
        <v>6.7</v>
      </c>
      <c r="I2350">
        <v>6.7</v>
      </c>
      <c r="J2350">
        <v>28000</v>
      </c>
      <c r="K2350" t="s">
        <v>520</v>
      </c>
      <c r="L2350" t="s">
        <v>7624</v>
      </c>
      <c r="M2350" t="s">
        <v>520</v>
      </c>
      <c r="N2350" t="s">
        <v>15</v>
      </c>
      <c r="P2350">
        <v>24760338</v>
      </c>
      <c r="Q2350">
        <f>_xlfn.XLOOKUP(E2350,CPI!A:A,CPI!B:B)</f>
        <v>144.5</v>
      </c>
      <c r="R2350" s="12">
        <f>P2350*(CPI!$B$112/Movie!Q2350)</f>
        <v>52210899.575086504</v>
      </c>
      <c r="S2350" t="s">
        <v>7572</v>
      </c>
      <c r="T2350">
        <v>115</v>
      </c>
    </row>
    <row r="2351" spans="1:20" x14ac:dyDescent="0.3">
      <c r="A2351" t="s">
        <v>7625</v>
      </c>
      <c r="B2351" t="str">
        <f t="shared" si="108"/>
        <v>R</v>
      </c>
      <c r="C2351" t="s">
        <v>1</v>
      </c>
      <c r="D2351" t="s">
        <v>2</v>
      </c>
      <c r="E2351">
        <v>1993</v>
      </c>
      <c r="F2351" s="22">
        <f t="shared" si="109"/>
        <v>33970</v>
      </c>
      <c r="G2351" t="s">
        <v>7531</v>
      </c>
      <c r="H2351">
        <f t="shared" si="110"/>
        <v>8.1</v>
      </c>
      <c r="I2351">
        <v>8.1</v>
      </c>
      <c r="J2351">
        <v>26000</v>
      </c>
      <c r="K2351" t="s">
        <v>7626</v>
      </c>
      <c r="L2351" t="s">
        <v>7627</v>
      </c>
      <c r="M2351" t="s">
        <v>5742</v>
      </c>
      <c r="N2351" t="s">
        <v>5975</v>
      </c>
      <c r="O2351">
        <v>4000000</v>
      </c>
      <c r="P2351">
        <v>6122607</v>
      </c>
      <c r="Q2351">
        <f>_xlfn.XLOOKUP(E2351,CPI!A:A,CPI!B:B)</f>
        <v>144.5</v>
      </c>
      <c r="R2351" s="12">
        <f>P2351*(CPI!$B$112/Movie!Q2351)</f>
        <v>12910438.428373704</v>
      </c>
      <c r="S2351" t="s">
        <v>7628</v>
      </c>
      <c r="T2351">
        <v>171</v>
      </c>
    </row>
    <row r="2352" spans="1:20" x14ac:dyDescent="0.3">
      <c r="A2352" t="s">
        <v>7629</v>
      </c>
      <c r="B2352" t="str">
        <f t="shared" si="108"/>
        <v>R</v>
      </c>
      <c r="C2352" t="s">
        <v>1</v>
      </c>
      <c r="D2352" t="s">
        <v>19</v>
      </c>
      <c r="E2352">
        <v>1993</v>
      </c>
      <c r="F2352" s="22">
        <f t="shared" si="109"/>
        <v>33970</v>
      </c>
      <c r="G2352" t="s">
        <v>6951</v>
      </c>
      <c r="H2352">
        <f t="shared" si="110"/>
        <v>6.1</v>
      </c>
      <c r="I2352">
        <v>6.1</v>
      </c>
      <c r="J2352">
        <v>23000</v>
      </c>
      <c r="K2352" t="s">
        <v>7630</v>
      </c>
      <c r="L2352" t="s">
        <v>7631</v>
      </c>
      <c r="M2352" t="s">
        <v>1475</v>
      </c>
      <c r="N2352" t="s">
        <v>15</v>
      </c>
      <c r="P2352">
        <v>18994653</v>
      </c>
      <c r="Q2352">
        <f>_xlfn.XLOOKUP(E2352,CPI!A:A,CPI!B:B)</f>
        <v>144.5</v>
      </c>
      <c r="R2352" s="12">
        <f>P2352*(CPI!$B$112/Movie!Q2352)</f>
        <v>40053084.907266438</v>
      </c>
      <c r="S2352" t="s">
        <v>6515</v>
      </c>
      <c r="T2352">
        <v>98</v>
      </c>
    </row>
    <row r="2353" spans="1:20" x14ac:dyDescent="0.3">
      <c r="A2353" t="s">
        <v>7632</v>
      </c>
      <c r="B2353" t="str">
        <f t="shared" si="108"/>
        <v>R</v>
      </c>
      <c r="C2353" t="s">
        <v>1</v>
      </c>
      <c r="D2353" t="s">
        <v>19</v>
      </c>
      <c r="E2353">
        <v>1993</v>
      </c>
      <c r="F2353" s="22">
        <f t="shared" si="109"/>
        <v>33970</v>
      </c>
      <c r="G2353" t="s">
        <v>7531</v>
      </c>
      <c r="H2353">
        <f t="shared" si="110"/>
        <v>6.6</v>
      </c>
      <c r="I2353">
        <v>6.6</v>
      </c>
      <c r="J2353">
        <v>16000</v>
      </c>
      <c r="K2353" t="s">
        <v>5213</v>
      </c>
      <c r="L2353" t="s">
        <v>7633</v>
      </c>
      <c r="M2353" t="s">
        <v>2562</v>
      </c>
      <c r="N2353" t="s">
        <v>2093</v>
      </c>
      <c r="O2353">
        <v>21000000</v>
      </c>
      <c r="P2353">
        <v>12526677</v>
      </c>
      <c r="Q2353">
        <f>_xlfn.XLOOKUP(E2353,CPI!A:A,CPI!B:B)</f>
        <v>144.5</v>
      </c>
      <c r="R2353" s="12">
        <f>P2353*(CPI!$B$112/Movie!Q2353)</f>
        <v>26414383.957785469</v>
      </c>
      <c r="S2353" t="s">
        <v>6194</v>
      </c>
      <c r="T2353">
        <v>110</v>
      </c>
    </row>
    <row r="2354" spans="1:20" x14ac:dyDescent="0.3">
      <c r="A2354" t="s">
        <v>7634</v>
      </c>
      <c r="B2354" t="str">
        <f t="shared" si="108"/>
        <v>PG</v>
      </c>
      <c r="C2354" t="s">
        <v>18</v>
      </c>
      <c r="D2354" t="s">
        <v>48</v>
      </c>
      <c r="E2354">
        <v>1993</v>
      </c>
      <c r="F2354" s="22">
        <f t="shared" si="109"/>
        <v>33970</v>
      </c>
      <c r="G2354" t="s">
        <v>7395</v>
      </c>
      <c r="H2354">
        <f t="shared" si="110"/>
        <v>7.3</v>
      </c>
      <c r="I2354">
        <v>7.3</v>
      </c>
      <c r="J2354">
        <v>18000</v>
      </c>
      <c r="K2354" t="s">
        <v>1029</v>
      </c>
      <c r="L2354" t="s">
        <v>7635</v>
      </c>
      <c r="M2354" t="s">
        <v>3040</v>
      </c>
      <c r="N2354" t="s">
        <v>7</v>
      </c>
      <c r="O2354">
        <v>22000000</v>
      </c>
      <c r="P2354">
        <v>25842377</v>
      </c>
      <c r="Q2354">
        <f>_xlfn.XLOOKUP(E2354,CPI!A:A,CPI!B:B)</f>
        <v>144.5</v>
      </c>
      <c r="R2354" s="12">
        <f>P2354*(CPI!$B$112/Movie!Q2354)</f>
        <v>54492541.674048446</v>
      </c>
      <c r="S2354" t="s">
        <v>7359</v>
      </c>
      <c r="T2354">
        <v>131</v>
      </c>
    </row>
    <row r="2355" spans="1:20" x14ac:dyDescent="0.3">
      <c r="A2355" t="s">
        <v>7636</v>
      </c>
      <c r="B2355" t="str">
        <f t="shared" si="108"/>
        <v>R</v>
      </c>
      <c r="C2355" t="s">
        <v>1</v>
      </c>
      <c r="D2355" t="s">
        <v>26</v>
      </c>
      <c r="E2355">
        <v>1993</v>
      </c>
      <c r="F2355" s="22">
        <f t="shared" si="109"/>
        <v>33970</v>
      </c>
      <c r="G2355" t="s">
        <v>7637</v>
      </c>
      <c r="H2355">
        <f t="shared" si="110"/>
        <v>7.3</v>
      </c>
      <c r="I2355">
        <v>7.3</v>
      </c>
      <c r="J2355">
        <v>42000</v>
      </c>
      <c r="K2355" t="s">
        <v>2993</v>
      </c>
      <c r="L2355" t="s">
        <v>7638</v>
      </c>
      <c r="M2355" t="s">
        <v>5667</v>
      </c>
      <c r="N2355" t="s">
        <v>437</v>
      </c>
      <c r="O2355">
        <v>19000000</v>
      </c>
      <c r="P2355">
        <v>112547</v>
      </c>
      <c r="Q2355">
        <f>_xlfn.XLOOKUP(E2355,CPI!A:A,CPI!B:B)</f>
        <v>144.5</v>
      </c>
      <c r="R2355" s="12">
        <f>P2355*(CPI!$B$112/Movie!Q2355)</f>
        <v>237322.28996539794</v>
      </c>
      <c r="S2355" t="s">
        <v>6496</v>
      </c>
      <c r="T2355">
        <v>142</v>
      </c>
    </row>
    <row r="2356" spans="1:20" x14ac:dyDescent="0.3">
      <c r="A2356" t="s">
        <v>7639</v>
      </c>
      <c r="B2356" t="str">
        <f t="shared" si="108"/>
        <v>R</v>
      </c>
      <c r="C2356" t="s">
        <v>1</v>
      </c>
      <c r="D2356" t="s">
        <v>19</v>
      </c>
      <c r="E2356">
        <v>1993</v>
      </c>
      <c r="F2356" s="22">
        <f t="shared" si="109"/>
        <v>33970</v>
      </c>
      <c r="G2356" t="s">
        <v>6923</v>
      </c>
      <c r="H2356">
        <f t="shared" si="110"/>
        <v>5.7</v>
      </c>
      <c r="I2356">
        <v>5.7</v>
      </c>
      <c r="J2356">
        <v>22000</v>
      </c>
      <c r="K2356" t="s">
        <v>3367</v>
      </c>
      <c r="L2356" t="s">
        <v>2714</v>
      </c>
      <c r="M2356" t="s">
        <v>4523</v>
      </c>
      <c r="N2356" t="s">
        <v>15</v>
      </c>
      <c r="O2356">
        <v>15000000</v>
      </c>
      <c r="P2356">
        <v>22189039</v>
      </c>
      <c r="Q2356">
        <f>_xlfn.XLOOKUP(E2356,CPI!A:A,CPI!B:B)</f>
        <v>144.5</v>
      </c>
      <c r="R2356" s="12">
        <f>P2356*(CPI!$B$112/Movie!Q2356)</f>
        <v>46788928.604152255</v>
      </c>
      <c r="S2356" t="s">
        <v>16</v>
      </c>
      <c r="T2356">
        <v>94</v>
      </c>
    </row>
    <row r="2357" spans="1:20" x14ac:dyDescent="0.3">
      <c r="A2357" t="s">
        <v>7640</v>
      </c>
      <c r="B2357" t="str">
        <f t="shared" si="108"/>
        <v>PG-13</v>
      </c>
      <c r="C2357" t="s">
        <v>1984</v>
      </c>
      <c r="D2357" t="s">
        <v>2</v>
      </c>
      <c r="E2357">
        <v>1993</v>
      </c>
      <c r="F2357" s="22">
        <f t="shared" si="109"/>
        <v>33970</v>
      </c>
      <c r="G2357" t="s">
        <v>7457</v>
      </c>
      <c r="H2357">
        <f t="shared" si="110"/>
        <v>7.4</v>
      </c>
      <c r="I2357">
        <v>7.4</v>
      </c>
      <c r="J2357">
        <v>7800</v>
      </c>
      <c r="K2357" t="s">
        <v>5090</v>
      </c>
      <c r="L2357" t="s">
        <v>7641</v>
      </c>
      <c r="M2357" t="s">
        <v>7642</v>
      </c>
      <c r="N2357" t="s">
        <v>15</v>
      </c>
      <c r="O2357">
        <v>8000000</v>
      </c>
      <c r="P2357">
        <v>1214231</v>
      </c>
      <c r="Q2357">
        <f>_xlfn.XLOOKUP(E2357,CPI!A:A,CPI!B:B)</f>
        <v>144.5</v>
      </c>
      <c r="R2357" s="12">
        <f>P2357*(CPI!$B$112/Movie!Q2357)</f>
        <v>2560388.8283737027</v>
      </c>
      <c r="S2357" t="s">
        <v>7643</v>
      </c>
      <c r="T2357">
        <v>103</v>
      </c>
    </row>
    <row r="2358" spans="1:20" x14ac:dyDescent="0.3">
      <c r="A2358" t="s">
        <v>7644</v>
      </c>
      <c r="B2358" t="str">
        <f t="shared" si="108"/>
        <v>R</v>
      </c>
      <c r="C2358" t="s">
        <v>1</v>
      </c>
      <c r="D2358" t="s">
        <v>26</v>
      </c>
      <c r="E2358">
        <v>1993</v>
      </c>
      <c r="F2358" s="22">
        <f t="shared" si="109"/>
        <v>33970</v>
      </c>
      <c r="G2358" t="s">
        <v>7329</v>
      </c>
      <c r="H2358">
        <f t="shared" si="110"/>
        <v>6.2</v>
      </c>
      <c r="I2358">
        <v>6.2</v>
      </c>
      <c r="J2358">
        <v>21000</v>
      </c>
      <c r="K2358" t="s">
        <v>3351</v>
      </c>
      <c r="L2358" t="s">
        <v>5228</v>
      </c>
      <c r="M2358" t="s">
        <v>52</v>
      </c>
      <c r="N2358" t="s">
        <v>15</v>
      </c>
      <c r="O2358">
        <v>19000000</v>
      </c>
      <c r="P2358">
        <v>11081586</v>
      </c>
      <c r="Q2358">
        <f>_xlfn.XLOOKUP(E2358,CPI!A:A,CPI!B:B)</f>
        <v>144.5</v>
      </c>
      <c r="R2358" s="12">
        <f>P2358*(CPI!$B$112/Movie!Q2358)</f>
        <v>23367192.070588235</v>
      </c>
      <c r="S2358" t="s">
        <v>46</v>
      </c>
      <c r="T2358">
        <v>97</v>
      </c>
    </row>
    <row r="2359" spans="1:20" x14ac:dyDescent="0.3">
      <c r="A2359" t="s">
        <v>7645</v>
      </c>
      <c r="B2359" t="str">
        <f t="shared" si="108"/>
        <v>G</v>
      </c>
      <c r="C2359" t="s">
        <v>322</v>
      </c>
      <c r="D2359" t="s">
        <v>375</v>
      </c>
      <c r="E2359">
        <v>1993</v>
      </c>
      <c r="F2359" s="22">
        <f t="shared" si="109"/>
        <v>33970</v>
      </c>
      <c r="G2359" t="s">
        <v>7369</v>
      </c>
      <c r="H2359">
        <f t="shared" si="110"/>
        <v>6.1</v>
      </c>
      <c r="I2359">
        <v>6.1</v>
      </c>
      <c r="J2359">
        <v>14000</v>
      </c>
      <c r="K2359" t="s">
        <v>593</v>
      </c>
      <c r="L2359" t="s">
        <v>3909</v>
      </c>
      <c r="M2359" t="s">
        <v>6543</v>
      </c>
      <c r="N2359" t="s">
        <v>15</v>
      </c>
      <c r="P2359">
        <v>9317021</v>
      </c>
      <c r="Q2359">
        <f>_xlfn.XLOOKUP(E2359,CPI!A:A,CPI!B:B)</f>
        <v>144.5</v>
      </c>
      <c r="R2359" s="12">
        <f>P2359*(CPI!$B$112/Movie!Q2359)</f>
        <v>19646341.16747405</v>
      </c>
      <c r="S2359" t="s">
        <v>46</v>
      </c>
      <c r="T2359">
        <v>72</v>
      </c>
    </row>
    <row r="2360" spans="1:20" x14ac:dyDescent="0.3">
      <c r="A2360" t="s">
        <v>7646</v>
      </c>
      <c r="B2360" t="str">
        <f t="shared" si="108"/>
        <v>R</v>
      </c>
      <c r="C2360" t="s">
        <v>1</v>
      </c>
      <c r="D2360" t="s">
        <v>89</v>
      </c>
      <c r="E2360">
        <v>1993</v>
      </c>
      <c r="F2360" s="22">
        <f t="shared" si="109"/>
        <v>33970</v>
      </c>
      <c r="G2360" t="s">
        <v>7647</v>
      </c>
      <c r="H2360">
        <f t="shared" si="110"/>
        <v>7</v>
      </c>
      <c r="I2360">
        <v>7</v>
      </c>
      <c r="J2360">
        <v>21000</v>
      </c>
      <c r="K2360" t="s">
        <v>5295</v>
      </c>
      <c r="L2360" t="s">
        <v>5295</v>
      </c>
      <c r="M2360" t="s">
        <v>1520</v>
      </c>
      <c r="N2360" t="s">
        <v>15</v>
      </c>
      <c r="O2360">
        <v>8000000</v>
      </c>
      <c r="P2360">
        <v>2502551</v>
      </c>
      <c r="Q2360">
        <f>_xlfn.XLOOKUP(E2360,CPI!A:A,CPI!B:B)</f>
        <v>144.5</v>
      </c>
      <c r="R2360" s="12">
        <f>P2360*(CPI!$B$112/Movie!Q2360)</f>
        <v>5277005.4650519034</v>
      </c>
      <c r="S2360" t="s">
        <v>7648</v>
      </c>
      <c r="T2360">
        <v>98</v>
      </c>
    </row>
    <row r="2361" spans="1:20" x14ac:dyDescent="0.3">
      <c r="A2361" t="s">
        <v>7649</v>
      </c>
      <c r="B2361" t="str">
        <f t="shared" si="108"/>
        <v>R</v>
      </c>
      <c r="C2361" t="s">
        <v>1</v>
      </c>
      <c r="D2361" t="s">
        <v>19</v>
      </c>
      <c r="E2361">
        <v>1993</v>
      </c>
      <c r="F2361" s="22">
        <f t="shared" si="109"/>
        <v>33970</v>
      </c>
      <c r="G2361" t="s">
        <v>7343</v>
      </c>
      <c r="H2361">
        <f t="shared" si="110"/>
        <v>6.5</v>
      </c>
      <c r="I2361">
        <v>6.5</v>
      </c>
      <c r="J2361">
        <v>9700</v>
      </c>
      <c r="K2361" t="s">
        <v>1194</v>
      </c>
      <c r="L2361" t="s">
        <v>1194</v>
      </c>
      <c r="M2361" t="s">
        <v>544</v>
      </c>
      <c r="N2361" t="s">
        <v>15</v>
      </c>
      <c r="O2361">
        <v>15000000</v>
      </c>
      <c r="P2361">
        <v>23032565</v>
      </c>
      <c r="Q2361">
        <f>_xlfn.XLOOKUP(E2361,CPI!A:A,CPI!B:B)</f>
        <v>144.5</v>
      </c>
      <c r="R2361" s="12">
        <f>P2361*(CPI!$B$112/Movie!Q2361)</f>
        <v>48567630.141868517</v>
      </c>
      <c r="S2361" t="s">
        <v>2077</v>
      </c>
      <c r="T2361">
        <v>112</v>
      </c>
    </row>
    <row r="2362" spans="1:20" x14ac:dyDescent="0.3">
      <c r="A2362" t="s">
        <v>7650</v>
      </c>
      <c r="B2362" t="str">
        <f t="shared" si="108"/>
        <v>R</v>
      </c>
      <c r="C2362" t="s">
        <v>1</v>
      </c>
      <c r="D2362" t="s">
        <v>37</v>
      </c>
      <c r="E2362">
        <v>1993</v>
      </c>
      <c r="F2362" s="22">
        <f t="shared" si="109"/>
        <v>33970</v>
      </c>
      <c r="G2362" t="s">
        <v>7651</v>
      </c>
      <c r="H2362">
        <f t="shared" si="110"/>
        <v>4.5999999999999996</v>
      </c>
      <c r="I2362">
        <v>4.5999999999999996</v>
      </c>
      <c r="J2362">
        <v>3400</v>
      </c>
      <c r="K2362" t="s">
        <v>6352</v>
      </c>
      <c r="L2362" t="s">
        <v>4500</v>
      </c>
      <c r="M2362" t="s">
        <v>2446</v>
      </c>
      <c r="N2362" t="s">
        <v>15</v>
      </c>
      <c r="O2362">
        <v>12000000</v>
      </c>
      <c r="P2362">
        <v>5086909</v>
      </c>
      <c r="Q2362">
        <f>_xlfn.XLOOKUP(E2362,CPI!A:A,CPI!B:B)</f>
        <v>144.5</v>
      </c>
      <c r="R2362" s="12">
        <f>P2362*(CPI!$B$112/Movie!Q2362)</f>
        <v>10726513.303114187</v>
      </c>
      <c r="S2362" t="s">
        <v>165</v>
      </c>
      <c r="T2362">
        <v>95</v>
      </c>
    </row>
    <row r="2363" spans="1:20" x14ac:dyDescent="0.3">
      <c r="A2363" t="s">
        <v>7652</v>
      </c>
      <c r="B2363" t="str">
        <f t="shared" si="108"/>
        <v>R</v>
      </c>
      <c r="C2363" t="s">
        <v>1</v>
      </c>
      <c r="D2363" t="s">
        <v>2</v>
      </c>
      <c r="E2363">
        <v>1993</v>
      </c>
      <c r="F2363" s="22">
        <f t="shared" si="109"/>
        <v>33970</v>
      </c>
      <c r="G2363" t="s">
        <v>7453</v>
      </c>
      <c r="H2363">
        <f t="shared" si="110"/>
        <v>7.1</v>
      </c>
      <c r="I2363">
        <v>7.1</v>
      </c>
      <c r="J2363">
        <v>22000</v>
      </c>
      <c r="K2363" t="s">
        <v>688</v>
      </c>
      <c r="L2363" t="s">
        <v>7653</v>
      </c>
      <c r="M2363" t="s">
        <v>647</v>
      </c>
      <c r="N2363" t="s">
        <v>15</v>
      </c>
      <c r="P2363">
        <v>6995302</v>
      </c>
      <c r="Q2363">
        <f>_xlfn.XLOOKUP(E2363,CPI!A:A,CPI!B:B)</f>
        <v>144.5</v>
      </c>
      <c r="R2363" s="12">
        <f>P2363*(CPI!$B$112/Movie!Q2363)</f>
        <v>14750647.193079585</v>
      </c>
      <c r="S2363" t="s">
        <v>7654</v>
      </c>
      <c r="T2363">
        <v>122</v>
      </c>
    </row>
    <row r="2364" spans="1:20" x14ac:dyDescent="0.3">
      <c r="A2364" t="s">
        <v>7655</v>
      </c>
      <c r="B2364" t="str">
        <f t="shared" si="108"/>
        <v>PG</v>
      </c>
      <c r="C2364" t="s">
        <v>18</v>
      </c>
      <c r="D2364" t="s">
        <v>26</v>
      </c>
      <c r="E2364">
        <v>1993</v>
      </c>
      <c r="F2364" s="22">
        <f t="shared" si="109"/>
        <v>33970</v>
      </c>
      <c r="G2364" t="s">
        <v>7656</v>
      </c>
      <c r="H2364">
        <f t="shared" si="110"/>
        <v>7.3</v>
      </c>
      <c r="I2364">
        <v>7.3</v>
      </c>
      <c r="J2364">
        <v>41000</v>
      </c>
      <c r="K2364" t="s">
        <v>274</v>
      </c>
      <c r="L2364" t="s">
        <v>274</v>
      </c>
      <c r="M2364" t="s">
        <v>274</v>
      </c>
      <c r="N2364" t="s">
        <v>15</v>
      </c>
      <c r="O2364">
        <v>13500000</v>
      </c>
      <c r="P2364">
        <v>11330911</v>
      </c>
      <c r="Q2364">
        <f>_xlfn.XLOOKUP(E2364,CPI!A:A,CPI!B:B)</f>
        <v>144.5</v>
      </c>
      <c r="R2364" s="12">
        <f>P2364*(CPI!$B$112/Movie!Q2364)</f>
        <v>23892931.361245677</v>
      </c>
      <c r="S2364" t="s">
        <v>2085</v>
      </c>
      <c r="T2364">
        <v>104</v>
      </c>
    </row>
    <row r="2365" spans="1:20" x14ac:dyDescent="0.3">
      <c r="A2365" t="s">
        <v>7657</v>
      </c>
      <c r="B2365" t="str">
        <f t="shared" si="108"/>
        <v>PG</v>
      </c>
      <c r="C2365" t="s">
        <v>18</v>
      </c>
      <c r="D2365" t="s">
        <v>19</v>
      </c>
      <c r="E2365">
        <v>1993</v>
      </c>
      <c r="F2365" s="22">
        <f t="shared" si="109"/>
        <v>33970</v>
      </c>
      <c r="G2365" t="s">
        <v>7457</v>
      </c>
      <c r="H2365">
        <f t="shared" si="110"/>
        <v>5.0999999999999996</v>
      </c>
      <c r="I2365">
        <v>5.0999999999999996</v>
      </c>
      <c r="J2365">
        <v>7700</v>
      </c>
      <c r="K2365" t="s">
        <v>2002</v>
      </c>
      <c r="L2365" t="s">
        <v>2287</v>
      </c>
      <c r="M2365" t="s">
        <v>7658</v>
      </c>
      <c r="N2365" t="s">
        <v>15</v>
      </c>
      <c r="P2365">
        <v>4916135</v>
      </c>
      <c r="Q2365">
        <f>_xlfn.XLOOKUP(E2365,CPI!A:A,CPI!B:B)</f>
        <v>144.5</v>
      </c>
      <c r="R2365" s="12">
        <f>P2365*(CPI!$B$112/Movie!Q2365)</f>
        <v>10366410.619377162</v>
      </c>
      <c r="S2365" t="s">
        <v>2011</v>
      </c>
      <c r="T2365">
        <v>87</v>
      </c>
    </row>
    <row r="2366" spans="1:20" x14ac:dyDescent="0.3">
      <c r="A2366" t="s">
        <v>7659</v>
      </c>
      <c r="B2366" t="str">
        <f t="shared" si="108"/>
        <v>PG</v>
      </c>
      <c r="C2366" t="s">
        <v>18</v>
      </c>
      <c r="D2366" t="s">
        <v>10</v>
      </c>
      <c r="E2366">
        <v>1993</v>
      </c>
      <c r="F2366" s="22">
        <f t="shared" si="109"/>
        <v>33970</v>
      </c>
      <c r="G2366" t="s">
        <v>7426</v>
      </c>
      <c r="H2366">
        <f t="shared" si="110"/>
        <v>4.8</v>
      </c>
      <c r="I2366">
        <v>4.8</v>
      </c>
      <c r="J2366">
        <v>13000</v>
      </c>
      <c r="K2366" t="s">
        <v>4305</v>
      </c>
      <c r="L2366" t="s">
        <v>4305</v>
      </c>
      <c r="M2366" t="s">
        <v>3877</v>
      </c>
      <c r="N2366" t="s">
        <v>15</v>
      </c>
      <c r="O2366">
        <v>7000000</v>
      </c>
      <c r="P2366">
        <v>12741891</v>
      </c>
      <c r="Q2366">
        <f>_xlfn.XLOOKUP(E2366,CPI!A:A,CPI!B:B)</f>
        <v>144.5</v>
      </c>
      <c r="R2366" s="12">
        <f>P2366*(CPI!$B$112/Movie!Q2366)</f>
        <v>26868195.070588239</v>
      </c>
      <c r="S2366" t="s">
        <v>7660</v>
      </c>
      <c r="T2366">
        <v>97</v>
      </c>
    </row>
    <row r="2367" spans="1:20" x14ac:dyDescent="0.3">
      <c r="A2367" t="s">
        <v>7661</v>
      </c>
      <c r="B2367" t="str">
        <f t="shared" si="108"/>
        <v>R</v>
      </c>
      <c r="C2367" t="s">
        <v>1</v>
      </c>
      <c r="D2367" t="s">
        <v>26</v>
      </c>
      <c r="E2367">
        <v>1993</v>
      </c>
      <c r="F2367" s="22">
        <f t="shared" si="109"/>
        <v>33970</v>
      </c>
      <c r="G2367" t="s">
        <v>7662</v>
      </c>
      <c r="H2367">
        <f t="shared" si="110"/>
        <v>7.1</v>
      </c>
      <c r="I2367">
        <v>7.1</v>
      </c>
      <c r="J2367">
        <v>33000</v>
      </c>
      <c r="K2367" t="s">
        <v>7663</v>
      </c>
      <c r="L2367" t="s">
        <v>7664</v>
      </c>
      <c r="M2367" t="s">
        <v>7664</v>
      </c>
      <c r="N2367" t="s">
        <v>437</v>
      </c>
      <c r="P2367">
        <v>659810</v>
      </c>
      <c r="Q2367">
        <f>_xlfn.XLOOKUP(E2367,CPI!A:A,CPI!B:B)</f>
        <v>144.5</v>
      </c>
      <c r="R2367" s="12">
        <f>P2367*(CPI!$B$112/Movie!Q2367)</f>
        <v>1391308.6989619378</v>
      </c>
      <c r="S2367" t="s">
        <v>7665</v>
      </c>
      <c r="T2367">
        <v>107</v>
      </c>
    </row>
    <row r="2368" spans="1:20" x14ac:dyDescent="0.3">
      <c r="A2368" t="s">
        <v>7666</v>
      </c>
      <c r="B2368" t="str">
        <f t="shared" si="108"/>
        <v>PG</v>
      </c>
      <c r="C2368" t="s">
        <v>18</v>
      </c>
      <c r="D2368" t="s">
        <v>10</v>
      </c>
      <c r="E2368">
        <v>1993</v>
      </c>
      <c r="F2368" s="22">
        <f t="shared" si="109"/>
        <v>33970</v>
      </c>
      <c r="G2368" t="s">
        <v>7240</v>
      </c>
      <c r="H2368">
        <f t="shared" si="110"/>
        <v>6.2</v>
      </c>
      <c r="I2368">
        <v>6.2</v>
      </c>
      <c r="J2368">
        <v>8000</v>
      </c>
      <c r="K2368" t="s">
        <v>7667</v>
      </c>
      <c r="L2368" t="s">
        <v>7668</v>
      </c>
      <c r="M2368" t="s">
        <v>7669</v>
      </c>
      <c r="N2368" t="s">
        <v>15</v>
      </c>
      <c r="O2368">
        <v>6500000</v>
      </c>
      <c r="P2368">
        <v>24103594</v>
      </c>
      <c r="Q2368">
        <f>_xlfn.XLOOKUP(E2368,CPI!A:A,CPI!B:B)</f>
        <v>144.5</v>
      </c>
      <c r="R2368" s="12">
        <f>P2368*(CPI!$B$112/Movie!Q2368)</f>
        <v>50826055.998615921</v>
      </c>
      <c r="S2368" t="s">
        <v>7670</v>
      </c>
      <c r="T2368">
        <v>108</v>
      </c>
    </row>
    <row r="2369" spans="1:20" x14ac:dyDescent="0.3">
      <c r="A2369" t="s">
        <v>7671</v>
      </c>
      <c r="B2369" t="str">
        <f t="shared" si="108"/>
        <v>PG-13</v>
      </c>
      <c r="C2369" t="s">
        <v>1984</v>
      </c>
      <c r="D2369" t="s">
        <v>26</v>
      </c>
      <c r="E2369">
        <v>1993</v>
      </c>
      <c r="F2369" s="22">
        <f t="shared" si="109"/>
        <v>33970</v>
      </c>
      <c r="G2369" t="s">
        <v>5397</v>
      </c>
      <c r="H2369">
        <f t="shared" si="110"/>
        <v>5.0999999999999996</v>
      </c>
      <c r="I2369">
        <v>5.0999999999999996</v>
      </c>
      <c r="J2369">
        <v>16000</v>
      </c>
      <c r="K2369" t="s">
        <v>1222</v>
      </c>
      <c r="L2369" t="s">
        <v>7672</v>
      </c>
      <c r="M2369" t="s">
        <v>3521</v>
      </c>
      <c r="N2369" t="s">
        <v>15</v>
      </c>
      <c r="O2369">
        <v>22000000</v>
      </c>
      <c r="P2369">
        <v>104942695</v>
      </c>
      <c r="Q2369">
        <f>_xlfn.XLOOKUP(E2369,CPI!A:A,CPI!B:B)</f>
        <v>144.5</v>
      </c>
      <c r="R2369" s="12">
        <f>P2369*(CPI!$B$112/Movie!Q2369)</f>
        <v>221287468.28027683</v>
      </c>
      <c r="S2369" t="s">
        <v>6496</v>
      </c>
      <c r="T2369">
        <v>111</v>
      </c>
    </row>
    <row r="2370" spans="1:20" x14ac:dyDescent="0.3">
      <c r="A2370" t="s">
        <v>3752</v>
      </c>
      <c r="B2370" t="str">
        <f t="shared" si="108"/>
        <v>R</v>
      </c>
      <c r="C2370" t="s">
        <v>1</v>
      </c>
      <c r="D2370" t="s">
        <v>2</v>
      </c>
      <c r="E2370">
        <v>1993</v>
      </c>
      <c r="F2370" s="22">
        <f t="shared" si="109"/>
        <v>33970</v>
      </c>
      <c r="G2370" t="s">
        <v>7673</v>
      </c>
      <c r="H2370">
        <f t="shared" si="110"/>
        <v>6.2</v>
      </c>
      <c r="I2370">
        <v>6.2</v>
      </c>
      <c r="J2370">
        <v>4500</v>
      </c>
      <c r="K2370" t="s">
        <v>2408</v>
      </c>
      <c r="L2370" t="s">
        <v>2408</v>
      </c>
      <c r="M2370" t="s">
        <v>2719</v>
      </c>
      <c r="N2370" t="s">
        <v>15</v>
      </c>
      <c r="P2370">
        <v>256264</v>
      </c>
      <c r="Q2370">
        <f>_xlfn.XLOOKUP(E2370,CPI!A:A,CPI!B:B)</f>
        <v>144.5</v>
      </c>
      <c r="R2370" s="12">
        <f>P2370*(CPI!$B$112/Movie!Q2370)</f>
        <v>540371.21660899662</v>
      </c>
      <c r="S2370" t="s">
        <v>204</v>
      </c>
      <c r="T2370">
        <v>103</v>
      </c>
    </row>
    <row r="2371" spans="1:20" x14ac:dyDescent="0.3">
      <c r="A2371" t="s">
        <v>7674</v>
      </c>
      <c r="B2371" t="str">
        <f t="shared" ref="B2371:B2434" si="111">IF(C2371="","Rating Pending",C2371)</f>
        <v>R</v>
      </c>
      <c r="C2371" t="s">
        <v>1</v>
      </c>
      <c r="D2371" t="s">
        <v>2</v>
      </c>
      <c r="E2371">
        <v>1993</v>
      </c>
      <c r="F2371" s="22">
        <f t="shared" ref="F2371:F2434" si="112">DATE(TRIM(E2371), 1, 1)</f>
        <v>33970</v>
      </c>
      <c r="G2371" t="s">
        <v>7357</v>
      </c>
      <c r="H2371">
        <f t="shared" ref="H2371:H2434" si="113">IF(I2371="","Score Pending",I2371)</f>
        <v>6.8</v>
      </c>
      <c r="I2371">
        <v>6.8</v>
      </c>
      <c r="J2371">
        <v>9000</v>
      </c>
      <c r="K2371" t="s">
        <v>566</v>
      </c>
      <c r="L2371" t="s">
        <v>7675</v>
      </c>
      <c r="M2371" t="s">
        <v>4552</v>
      </c>
      <c r="N2371" t="s">
        <v>15</v>
      </c>
      <c r="P2371">
        <v>1498795</v>
      </c>
      <c r="Q2371">
        <f>_xlfn.XLOOKUP(E2371,CPI!A:A,CPI!B:B)</f>
        <v>144.5</v>
      </c>
      <c r="R2371" s="12">
        <f>P2371*(CPI!$B$112/Movie!Q2371)</f>
        <v>3160434.8546712804</v>
      </c>
      <c r="S2371" t="s">
        <v>6279</v>
      </c>
      <c r="T2371">
        <v>101</v>
      </c>
    </row>
    <row r="2372" spans="1:20" x14ac:dyDescent="0.3">
      <c r="A2372" t="s">
        <v>7676</v>
      </c>
      <c r="B2372" t="str">
        <f t="shared" si="111"/>
        <v>R</v>
      </c>
      <c r="C2372" t="s">
        <v>1</v>
      </c>
      <c r="D2372" t="s">
        <v>37</v>
      </c>
      <c r="E2372">
        <v>1993</v>
      </c>
      <c r="F2372" s="22">
        <f t="shared" si="112"/>
        <v>33970</v>
      </c>
      <c r="G2372" t="s">
        <v>7489</v>
      </c>
      <c r="H2372">
        <f t="shared" si="113"/>
        <v>6</v>
      </c>
      <c r="I2372">
        <v>6</v>
      </c>
      <c r="J2372">
        <v>16000</v>
      </c>
      <c r="K2372" t="s">
        <v>1058</v>
      </c>
      <c r="L2372" t="s">
        <v>5</v>
      </c>
      <c r="M2372" t="s">
        <v>1846</v>
      </c>
      <c r="N2372" t="s">
        <v>15</v>
      </c>
      <c r="O2372">
        <v>15000000</v>
      </c>
      <c r="P2372">
        <v>10611160</v>
      </c>
      <c r="Q2372">
        <f>_xlfn.XLOOKUP(E2372,CPI!A:A,CPI!B:B)</f>
        <v>144.5</v>
      </c>
      <c r="R2372" s="12">
        <f>P2372*(CPI!$B$112/Movie!Q2372)</f>
        <v>22375228.041522492</v>
      </c>
      <c r="S2372" t="s">
        <v>35</v>
      </c>
      <c r="T2372">
        <v>122</v>
      </c>
    </row>
    <row r="2373" spans="1:20" x14ac:dyDescent="0.3">
      <c r="A2373" t="s">
        <v>7677</v>
      </c>
      <c r="B2373" t="str">
        <f t="shared" si="111"/>
        <v>PG-13</v>
      </c>
      <c r="C2373" t="s">
        <v>1984</v>
      </c>
      <c r="D2373" t="s">
        <v>19</v>
      </c>
      <c r="E2373">
        <v>1993</v>
      </c>
      <c r="F2373" s="22">
        <f t="shared" si="112"/>
        <v>33970</v>
      </c>
      <c r="G2373" t="s">
        <v>7574</v>
      </c>
      <c r="H2373">
        <f t="shared" si="113"/>
        <v>6.6</v>
      </c>
      <c r="I2373">
        <v>6.6</v>
      </c>
      <c r="J2373">
        <v>5900</v>
      </c>
      <c r="K2373" t="s">
        <v>4414</v>
      </c>
      <c r="L2373" t="s">
        <v>4414</v>
      </c>
      <c r="M2373" t="s">
        <v>7678</v>
      </c>
      <c r="N2373" t="s">
        <v>437</v>
      </c>
      <c r="O2373">
        <v>6000000</v>
      </c>
      <c r="P2373">
        <v>3283371</v>
      </c>
      <c r="Q2373">
        <f>_xlfn.XLOOKUP(E2373,CPI!A:A,CPI!B:B)</f>
        <v>144.5</v>
      </c>
      <c r="R2373" s="12">
        <f>P2373*(CPI!$B$112/Movie!Q2373)</f>
        <v>6923481.9633217994</v>
      </c>
      <c r="S2373" t="s">
        <v>7679</v>
      </c>
      <c r="T2373">
        <v>99</v>
      </c>
    </row>
    <row r="2374" spans="1:20" x14ac:dyDescent="0.3">
      <c r="A2374" t="s">
        <v>7680</v>
      </c>
      <c r="B2374" t="str">
        <f t="shared" si="111"/>
        <v>PG-13</v>
      </c>
      <c r="C2374" t="s">
        <v>1984</v>
      </c>
      <c r="D2374" t="s">
        <v>2</v>
      </c>
      <c r="E2374">
        <v>1993</v>
      </c>
      <c r="F2374" s="22">
        <f t="shared" si="112"/>
        <v>33970</v>
      </c>
      <c r="G2374" t="s">
        <v>7367</v>
      </c>
      <c r="H2374">
        <f t="shared" si="113"/>
        <v>6.8</v>
      </c>
      <c r="I2374">
        <v>6.8</v>
      </c>
      <c r="J2374">
        <v>11000</v>
      </c>
      <c r="K2374" t="s">
        <v>1659</v>
      </c>
      <c r="L2374" t="s">
        <v>1659</v>
      </c>
      <c r="M2374" t="s">
        <v>1550</v>
      </c>
      <c r="N2374" t="s">
        <v>15</v>
      </c>
      <c r="O2374">
        <v>15000000</v>
      </c>
      <c r="P2374">
        <v>27804899</v>
      </c>
      <c r="Q2374">
        <f>_xlfn.XLOOKUP(E2374,CPI!A:A,CPI!B:B)</f>
        <v>144.5</v>
      </c>
      <c r="R2374" s="12">
        <f>P2374*(CPI!$B$112/Movie!Q2374)</f>
        <v>58630814.707958482</v>
      </c>
      <c r="S2374" t="s">
        <v>7681</v>
      </c>
      <c r="T2374">
        <v>117</v>
      </c>
    </row>
    <row r="2375" spans="1:20" x14ac:dyDescent="0.3">
      <c r="A2375" t="s">
        <v>7682</v>
      </c>
      <c r="B2375" t="str">
        <f t="shared" si="111"/>
        <v>R</v>
      </c>
      <c r="C2375" t="s">
        <v>1</v>
      </c>
      <c r="D2375" t="s">
        <v>89</v>
      </c>
      <c r="E2375">
        <v>1993</v>
      </c>
      <c r="F2375" s="22">
        <f t="shared" si="112"/>
        <v>33970</v>
      </c>
      <c r="G2375" t="s">
        <v>7683</v>
      </c>
      <c r="H2375">
        <f t="shared" si="113"/>
        <v>6.5</v>
      </c>
      <c r="I2375">
        <v>6.5</v>
      </c>
      <c r="J2375">
        <v>2000</v>
      </c>
      <c r="K2375" t="s">
        <v>7170</v>
      </c>
      <c r="L2375" t="s">
        <v>7170</v>
      </c>
      <c r="M2375" t="s">
        <v>7684</v>
      </c>
      <c r="N2375" t="s">
        <v>15</v>
      </c>
      <c r="P2375">
        <v>3267313</v>
      </c>
      <c r="Q2375">
        <f>_xlfn.XLOOKUP(E2375,CPI!A:A,CPI!B:B)</f>
        <v>144.5</v>
      </c>
      <c r="R2375" s="12">
        <f>P2375*(CPI!$B$112/Movie!Q2375)</f>
        <v>6889621.253287198</v>
      </c>
      <c r="S2375" t="s">
        <v>1970</v>
      </c>
      <c r="T2375">
        <v>92</v>
      </c>
    </row>
    <row r="2376" spans="1:20" x14ac:dyDescent="0.3">
      <c r="A2376" t="s">
        <v>7685</v>
      </c>
      <c r="B2376" t="str">
        <f t="shared" si="111"/>
        <v>PG-13</v>
      </c>
      <c r="C2376" t="s">
        <v>1984</v>
      </c>
      <c r="D2376" t="s">
        <v>26</v>
      </c>
      <c r="E2376">
        <v>1993</v>
      </c>
      <c r="F2376" s="22">
        <f t="shared" si="112"/>
        <v>33970</v>
      </c>
      <c r="G2376" t="s">
        <v>7453</v>
      </c>
      <c r="H2376">
        <f t="shared" si="113"/>
        <v>4.4000000000000004</v>
      </c>
      <c r="I2376">
        <v>4.4000000000000004</v>
      </c>
      <c r="J2376">
        <v>28000</v>
      </c>
      <c r="K2376" t="s">
        <v>4984</v>
      </c>
      <c r="L2376" t="s">
        <v>4984</v>
      </c>
      <c r="M2376" t="s">
        <v>145</v>
      </c>
      <c r="N2376" t="s">
        <v>15</v>
      </c>
      <c r="O2376">
        <v>22000000</v>
      </c>
      <c r="P2376">
        <v>10340263</v>
      </c>
      <c r="Q2376">
        <f>_xlfn.XLOOKUP(E2376,CPI!A:A,CPI!B:B)</f>
        <v>144.5</v>
      </c>
      <c r="R2376" s="12">
        <f>P2376*(CPI!$B$112/Movie!Q2376)</f>
        <v>21804000.941868514</v>
      </c>
      <c r="S2376" t="s">
        <v>2085</v>
      </c>
      <c r="T2376">
        <v>96</v>
      </c>
    </row>
    <row r="2377" spans="1:20" x14ac:dyDescent="0.3">
      <c r="A2377" t="s">
        <v>7686</v>
      </c>
      <c r="B2377" t="str">
        <f t="shared" si="111"/>
        <v>PG</v>
      </c>
      <c r="C2377" t="s">
        <v>18</v>
      </c>
      <c r="D2377" t="s">
        <v>19</v>
      </c>
      <c r="E2377">
        <v>1993</v>
      </c>
      <c r="F2377" s="22">
        <f t="shared" si="112"/>
        <v>33970</v>
      </c>
      <c r="G2377" t="s">
        <v>7167</v>
      </c>
      <c r="H2377">
        <f t="shared" si="113"/>
        <v>5.2</v>
      </c>
      <c r="I2377">
        <v>5.2</v>
      </c>
      <c r="J2377">
        <v>7800</v>
      </c>
      <c r="K2377" t="s">
        <v>4288</v>
      </c>
      <c r="L2377" t="s">
        <v>4288</v>
      </c>
      <c r="M2377" t="s">
        <v>4288</v>
      </c>
      <c r="N2377" t="s">
        <v>15</v>
      </c>
      <c r="O2377">
        <v>20000000</v>
      </c>
      <c r="P2377">
        <v>8016708</v>
      </c>
      <c r="Q2377">
        <f>_xlfn.XLOOKUP(E2377,CPI!A:A,CPI!B:B)</f>
        <v>144.5</v>
      </c>
      <c r="R2377" s="12">
        <f>P2377*(CPI!$B$112/Movie!Q2377)</f>
        <v>16904435.485121109</v>
      </c>
      <c r="S2377" t="s">
        <v>103</v>
      </c>
      <c r="T2377">
        <v>100</v>
      </c>
    </row>
    <row r="2378" spans="1:20" x14ac:dyDescent="0.3">
      <c r="A2378" t="s">
        <v>7687</v>
      </c>
      <c r="B2378" t="str">
        <f t="shared" si="111"/>
        <v>PG-13</v>
      </c>
      <c r="C2378" t="s">
        <v>1984</v>
      </c>
      <c r="D2378" t="s">
        <v>26</v>
      </c>
      <c r="E2378">
        <v>1993</v>
      </c>
      <c r="F2378" s="22">
        <f t="shared" si="112"/>
        <v>33970</v>
      </c>
      <c r="G2378" t="s">
        <v>7294</v>
      </c>
      <c r="H2378">
        <f t="shared" si="113"/>
        <v>5.8</v>
      </c>
      <c r="I2378">
        <v>5.8</v>
      </c>
      <c r="J2378">
        <v>7000</v>
      </c>
      <c r="K2378" t="s">
        <v>1173</v>
      </c>
      <c r="L2378" t="s">
        <v>7688</v>
      </c>
      <c r="M2378" t="s">
        <v>1212</v>
      </c>
      <c r="N2378" t="s">
        <v>15</v>
      </c>
      <c r="P2378">
        <v>7839327</v>
      </c>
      <c r="Q2378">
        <f>_xlfn.XLOOKUP(E2378,CPI!A:A,CPI!B:B)</f>
        <v>144.5</v>
      </c>
      <c r="R2378" s="12">
        <f>P2378*(CPI!$B$112/Movie!Q2378)</f>
        <v>16530400.947404845</v>
      </c>
      <c r="S2378" t="s">
        <v>103</v>
      </c>
      <c r="T2378">
        <v>91</v>
      </c>
    </row>
    <row r="2379" spans="1:20" x14ac:dyDescent="0.3">
      <c r="A2379" t="s">
        <v>7689</v>
      </c>
      <c r="B2379" t="str">
        <f t="shared" si="111"/>
        <v>R</v>
      </c>
      <c r="C2379" t="s">
        <v>1</v>
      </c>
      <c r="D2379" t="s">
        <v>26</v>
      </c>
      <c r="E2379">
        <v>1993</v>
      </c>
      <c r="F2379" s="22">
        <f t="shared" si="112"/>
        <v>33970</v>
      </c>
      <c r="G2379" t="s">
        <v>7460</v>
      </c>
      <c r="H2379">
        <f t="shared" si="113"/>
        <v>6.3</v>
      </c>
      <c r="I2379">
        <v>6.3</v>
      </c>
      <c r="J2379">
        <v>9000</v>
      </c>
      <c r="K2379" t="s">
        <v>7235</v>
      </c>
      <c r="L2379" t="s">
        <v>7690</v>
      </c>
      <c r="M2379" t="s">
        <v>7690</v>
      </c>
      <c r="N2379" t="s">
        <v>15</v>
      </c>
      <c r="O2379">
        <v>6000000</v>
      </c>
      <c r="P2379">
        <v>17953778</v>
      </c>
      <c r="Q2379">
        <f>_xlfn.XLOOKUP(E2379,CPI!A:A,CPI!B:B)</f>
        <v>144.5</v>
      </c>
      <c r="R2379" s="12">
        <f>P2379*(CPI!$B$112/Movie!Q2379)</f>
        <v>37858243.298269898</v>
      </c>
      <c r="S2379" t="s">
        <v>4862</v>
      </c>
      <c r="T2379">
        <v>89</v>
      </c>
    </row>
    <row r="2380" spans="1:20" x14ac:dyDescent="0.3">
      <c r="A2380" t="s">
        <v>7691</v>
      </c>
      <c r="B2380" t="str">
        <f t="shared" si="111"/>
        <v>PG-13</v>
      </c>
      <c r="C2380" t="s">
        <v>1984</v>
      </c>
      <c r="D2380" t="s">
        <v>26</v>
      </c>
      <c r="E2380">
        <v>1993</v>
      </c>
      <c r="F2380" s="22">
        <f t="shared" si="112"/>
        <v>33970</v>
      </c>
      <c r="G2380" t="s">
        <v>7029</v>
      </c>
      <c r="H2380">
        <f t="shared" si="113"/>
        <v>5.0999999999999996</v>
      </c>
      <c r="I2380">
        <v>5.0999999999999996</v>
      </c>
      <c r="J2380">
        <v>2100</v>
      </c>
      <c r="K2380" t="s">
        <v>7692</v>
      </c>
      <c r="L2380" t="s">
        <v>7693</v>
      </c>
      <c r="M2380" t="s">
        <v>7694</v>
      </c>
      <c r="N2380" t="s">
        <v>15</v>
      </c>
      <c r="O2380">
        <v>13000000</v>
      </c>
      <c r="P2380">
        <v>2570550</v>
      </c>
      <c r="Q2380">
        <f>_xlfn.XLOOKUP(E2380,CPI!A:A,CPI!B:B)</f>
        <v>144.5</v>
      </c>
      <c r="R2380" s="12">
        <f>P2380*(CPI!$B$112/Movie!Q2380)</f>
        <v>5420391.5916955024</v>
      </c>
      <c r="S2380" t="s">
        <v>7695</v>
      </c>
      <c r="T2380">
        <v>90</v>
      </c>
    </row>
    <row r="2381" spans="1:20" x14ac:dyDescent="0.3">
      <c r="A2381" t="s">
        <v>7696</v>
      </c>
      <c r="B2381" t="str">
        <f t="shared" si="111"/>
        <v>R</v>
      </c>
      <c r="C2381" t="s">
        <v>1</v>
      </c>
      <c r="D2381" t="s">
        <v>19</v>
      </c>
      <c r="E2381">
        <v>1993</v>
      </c>
      <c r="F2381" s="22">
        <f t="shared" si="112"/>
        <v>33970</v>
      </c>
      <c r="G2381" t="s">
        <v>7697</v>
      </c>
      <c r="H2381">
        <f t="shared" si="113"/>
        <v>6.8</v>
      </c>
      <c r="I2381">
        <v>6.8</v>
      </c>
      <c r="J2381">
        <v>14000</v>
      </c>
      <c r="K2381" t="s">
        <v>776</v>
      </c>
      <c r="L2381" t="s">
        <v>7698</v>
      </c>
      <c r="M2381" t="s">
        <v>7699</v>
      </c>
      <c r="N2381" t="s">
        <v>15</v>
      </c>
      <c r="O2381">
        <v>33000000</v>
      </c>
      <c r="P2381">
        <v>5864949</v>
      </c>
      <c r="Q2381">
        <f>_xlfn.XLOOKUP(E2381,CPI!A:A,CPI!B:B)</f>
        <v>144.5</v>
      </c>
      <c r="R2381" s="12">
        <f>P2381*(CPI!$B$112/Movie!Q2381)</f>
        <v>12367127.752941176</v>
      </c>
      <c r="S2381" t="s">
        <v>6998</v>
      </c>
      <c r="T2381">
        <v>140</v>
      </c>
    </row>
    <row r="2382" spans="1:20" x14ac:dyDescent="0.3">
      <c r="A2382" t="s">
        <v>7700</v>
      </c>
      <c r="B2382" t="str">
        <f t="shared" si="111"/>
        <v>PG-13</v>
      </c>
      <c r="C2382" t="s">
        <v>1984</v>
      </c>
      <c r="D2382" t="s">
        <v>26</v>
      </c>
      <c r="E2382">
        <v>1993</v>
      </c>
      <c r="F2382" s="22">
        <f t="shared" si="112"/>
        <v>33970</v>
      </c>
      <c r="G2382" t="s">
        <v>7489</v>
      </c>
      <c r="H2382">
        <f t="shared" si="113"/>
        <v>6.6</v>
      </c>
      <c r="I2382">
        <v>6.6</v>
      </c>
      <c r="J2382">
        <v>5300</v>
      </c>
      <c r="K2382" t="s">
        <v>6142</v>
      </c>
      <c r="L2382" t="s">
        <v>6142</v>
      </c>
      <c r="M2382" t="s">
        <v>7701</v>
      </c>
      <c r="N2382" t="s">
        <v>180</v>
      </c>
      <c r="O2382">
        <v>9000000</v>
      </c>
      <c r="P2382">
        <v>14904910</v>
      </c>
      <c r="Q2382">
        <f>_xlfn.XLOOKUP(E2382,CPI!A:A,CPI!B:B)</f>
        <v>144.5</v>
      </c>
      <c r="R2382" s="12">
        <f>P2382*(CPI!$B$112/Movie!Q2382)</f>
        <v>31429246.207612459</v>
      </c>
      <c r="S2382" t="s">
        <v>5091</v>
      </c>
      <c r="T2382">
        <v>97</v>
      </c>
    </row>
    <row r="2383" spans="1:20" x14ac:dyDescent="0.3">
      <c r="A2383" t="s">
        <v>7702</v>
      </c>
      <c r="B2383" t="str">
        <f t="shared" si="111"/>
        <v>G</v>
      </c>
      <c r="C2383" t="s">
        <v>322</v>
      </c>
      <c r="D2383" t="s">
        <v>375</v>
      </c>
      <c r="E2383">
        <v>1993</v>
      </c>
      <c r="F2383" s="22">
        <f t="shared" si="112"/>
        <v>33970</v>
      </c>
      <c r="G2383" t="s">
        <v>7388</v>
      </c>
      <c r="H2383">
        <f t="shared" si="113"/>
        <v>6.5</v>
      </c>
      <c r="I2383">
        <v>6.5</v>
      </c>
      <c r="J2383">
        <v>5200</v>
      </c>
      <c r="K2383" t="s">
        <v>7703</v>
      </c>
      <c r="L2383" t="s">
        <v>7704</v>
      </c>
      <c r="M2383" t="s">
        <v>7705</v>
      </c>
      <c r="N2383" t="s">
        <v>7</v>
      </c>
      <c r="O2383">
        <v>13000000</v>
      </c>
      <c r="P2383">
        <v>6582052</v>
      </c>
      <c r="Q2383">
        <f>_xlfn.XLOOKUP(E2383,CPI!A:A,CPI!B:B)</f>
        <v>144.5</v>
      </c>
      <c r="R2383" s="12">
        <f>P2383*(CPI!$B$112/Movie!Q2383)</f>
        <v>13879247.366089966</v>
      </c>
      <c r="S2383" t="s">
        <v>1427</v>
      </c>
      <c r="T2383">
        <v>71</v>
      </c>
    </row>
    <row r="2384" spans="1:20" x14ac:dyDescent="0.3">
      <c r="A2384" t="s">
        <v>7706</v>
      </c>
      <c r="B2384" t="str">
        <f t="shared" si="111"/>
        <v>R</v>
      </c>
      <c r="C2384" t="s">
        <v>1</v>
      </c>
      <c r="D2384" t="s">
        <v>954</v>
      </c>
      <c r="E2384">
        <v>1993</v>
      </c>
      <c r="F2384" s="22">
        <f t="shared" si="112"/>
        <v>33970</v>
      </c>
      <c r="G2384" t="s">
        <v>7289</v>
      </c>
      <c r="H2384">
        <f t="shared" si="113"/>
        <v>5.5</v>
      </c>
      <c r="I2384">
        <v>5.5</v>
      </c>
      <c r="J2384">
        <v>4200</v>
      </c>
      <c r="K2384" t="s">
        <v>3096</v>
      </c>
      <c r="L2384" t="s">
        <v>4322</v>
      </c>
      <c r="M2384" t="s">
        <v>3096</v>
      </c>
      <c r="N2384" t="s">
        <v>7</v>
      </c>
      <c r="O2384">
        <v>10000000</v>
      </c>
      <c r="P2384">
        <v>18289763</v>
      </c>
      <c r="Q2384">
        <f>_xlfn.XLOOKUP(E2384,CPI!A:A,CPI!B:B)</f>
        <v>144.5</v>
      </c>
      <c r="R2384" s="12">
        <f>P2384*(CPI!$B$112/Movie!Q2384)</f>
        <v>38566718.242906578</v>
      </c>
      <c r="S2384" t="s">
        <v>204</v>
      </c>
      <c r="T2384">
        <v>111</v>
      </c>
    </row>
    <row r="2385" spans="1:20" x14ac:dyDescent="0.3">
      <c r="A2385" t="s">
        <v>7707</v>
      </c>
      <c r="B2385" t="str">
        <f t="shared" si="111"/>
        <v>R</v>
      </c>
      <c r="C2385" t="s">
        <v>1</v>
      </c>
      <c r="D2385" t="s">
        <v>2</v>
      </c>
      <c r="E2385">
        <v>1993</v>
      </c>
      <c r="F2385" s="22">
        <f t="shared" si="112"/>
        <v>33970</v>
      </c>
      <c r="G2385" t="s">
        <v>7453</v>
      </c>
      <c r="H2385">
        <f t="shared" si="113"/>
        <v>6.2</v>
      </c>
      <c r="I2385">
        <v>6.2</v>
      </c>
      <c r="J2385">
        <v>5000</v>
      </c>
      <c r="K2385" t="s">
        <v>2241</v>
      </c>
      <c r="L2385" t="s">
        <v>2241</v>
      </c>
      <c r="M2385" t="s">
        <v>1482</v>
      </c>
      <c r="N2385" t="s">
        <v>15</v>
      </c>
      <c r="P2385">
        <v>9709451</v>
      </c>
      <c r="Q2385">
        <f>_xlfn.XLOOKUP(E2385,CPI!A:A,CPI!B:B)</f>
        <v>144.5</v>
      </c>
      <c r="R2385" s="12">
        <f>P2385*(CPI!$B$112/Movie!Q2385)</f>
        <v>20473838.89065744</v>
      </c>
      <c r="S2385" t="s">
        <v>2660</v>
      </c>
      <c r="T2385">
        <v>126</v>
      </c>
    </row>
    <row r="2386" spans="1:20" x14ac:dyDescent="0.3">
      <c r="A2386" t="s">
        <v>7708</v>
      </c>
      <c r="B2386" t="str">
        <f t="shared" si="111"/>
        <v>PG-13</v>
      </c>
      <c r="C2386" t="s">
        <v>1984</v>
      </c>
      <c r="D2386" t="s">
        <v>2</v>
      </c>
      <c r="E2386">
        <v>1993</v>
      </c>
      <c r="F2386" s="22">
        <f t="shared" si="112"/>
        <v>33970</v>
      </c>
      <c r="G2386" t="s">
        <v>7486</v>
      </c>
      <c r="H2386">
        <f t="shared" si="113"/>
        <v>6.2</v>
      </c>
      <c r="I2386">
        <v>6.2</v>
      </c>
      <c r="J2386">
        <v>20000</v>
      </c>
      <c r="K2386" t="s">
        <v>6157</v>
      </c>
      <c r="L2386" t="s">
        <v>1358</v>
      </c>
      <c r="M2386" t="s">
        <v>169</v>
      </c>
      <c r="N2386" t="s">
        <v>437</v>
      </c>
      <c r="P2386">
        <v>140081992</v>
      </c>
      <c r="Q2386">
        <f>_xlfn.XLOOKUP(E2386,CPI!A:A,CPI!B:B)</f>
        <v>144.5</v>
      </c>
      <c r="R2386" s="12">
        <f>P2386*(CPI!$B$112/Movie!Q2386)</f>
        <v>295383965.13771629</v>
      </c>
      <c r="S2386" t="s">
        <v>6496</v>
      </c>
      <c r="T2386">
        <v>114</v>
      </c>
    </row>
    <row r="2387" spans="1:20" x14ac:dyDescent="0.3">
      <c r="A2387" t="s">
        <v>7709</v>
      </c>
      <c r="B2387" t="str">
        <f t="shared" si="111"/>
        <v>R</v>
      </c>
      <c r="C2387" t="s">
        <v>1</v>
      </c>
      <c r="D2387" t="s">
        <v>26</v>
      </c>
      <c r="E2387">
        <v>1993</v>
      </c>
      <c r="F2387" s="22">
        <f t="shared" si="112"/>
        <v>33970</v>
      </c>
      <c r="G2387" t="s">
        <v>7710</v>
      </c>
      <c r="H2387">
        <f t="shared" si="113"/>
        <v>4.4000000000000004</v>
      </c>
      <c r="I2387">
        <v>4.4000000000000004</v>
      </c>
      <c r="J2387">
        <v>7100</v>
      </c>
      <c r="K2387" t="s">
        <v>5209</v>
      </c>
      <c r="L2387" t="s">
        <v>7711</v>
      </c>
      <c r="M2387" t="s">
        <v>7712</v>
      </c>
      <c r="N2387" t="s">
        <v>15</v>
      </c>
      <c r="O2387">
        <v>8000000</v>
      </c>
      <c r="P2387">
        <v>1708873</v>
      </c>
      <c r="Q2387">
        <f>_xlfn.XLOOKUP(E2387,CPI!A:A,CPI!B:B)</f>
        <v>144.5</v>
      </c>
      <c r="R2387" s="12">
        <f>P2387*(CPI!$B$112/Movie!Q2387)</f>
        <v>3603415.9384083045</v>
      </c>
      <c r="S2387" t="s">
        <v>2011</v>
      </c>
      <c r="T2387">
        <v>106</v>
      </c>
    </row>
    <row r="2388" spans="1:20" x14ac:dyDescent="0.3">
      <c r="A2388" t="s">
        <v>7713</v>
      </c>
      <c r="B2388" t="str">
        <f t="shared" si="111"/>
        <v>PG</v>
      </c>
      <c r="C2388" t="s">
        <v>18</v>
      </c>
      <c r="D2388" t="s">
        <v>26</v>
      </c>
      <c r="E2388">
        <v>1993</v>
      </c>
      <c r="F2388" s="22">
        <f t="shared" si="112"/>
        <v>33970</v>
      </c>
      <c r="G2388" t="s">
        <v>7101</v>
      </c>
      <c r="H2388">
        <f t="shared" si="113"/>
        <v>5.6</v>
      </c>
      <c r="I2388">
        <v>5.6</v>
      </c>
      <c r="J2388">
        <v>5600</v>
      </c>
      <c r="K2388" t="s">
        <v>6634</v>
      </c>
      <c r="L2388" t="s">
        <v>7714</v>
      </c>
      <c r="M2388" t="s">
        <v>2551</v>
      </c>
      <c r="N2388" t="s">
        <v>15</v>
      </c>
      <c r="P2388">
        <v>12440858</v>
      </c>
      <c r="Q2388">
        <f>_xlfn.XLOOKUP(E2388,CPI!A:A,CPI!B:B)</f>
        <v>144.5</v>
      </c>
      <c r="R2388" s="12">
        <f>P2388*(CPI!$B$112/Movie!Q2388)</f>
        <v>26233421.678892735</v>
      </c>
      <c r="S2388" t="s">
        <v>2077</v>
      </c>
      <c r="T2388">
        <v>91</v>
      </c>
    </row>
    <row r="2389" spans="1:20" x14ac:dyDescent="0.3">
      <c r="A2389" t="s">
        <v>7715</v>
      </c>
      <c r="B2389" t="str">
        <f t="shared" si="111"/>
        <v>R</v>
      </c>
      <c r="C2389" t="s">
        <v>1</v>
      </c>
      <c r="D2389" t="s">
        <v>19</v>
      </c>
      <c r="E2389">
        <v>1993</v>
      </c>
      <c r="F2389" s="22">
        <f t="shared" si="112"/>
        <v>33970</v>
      </c>
      <c r="G2389" t="s">
        <v>7329</v>
      </c>
      <c r="H2389">
        <f t="shared" si="113"/>
        <v>5.6</v>
      </c>
      <c r="I2389">
        <v>5.6</v>
      </c>
      <c r="J2389">
        <v>5400</v>
      </c>
      <c r="K2389" t="s">
        <v>5191</v>
      </c>
      <c r="L2389" t="s">
        <v>7716</v>
      </c>
      <c r="M2389" t="s">
        <v>2250</v>
      </c>
      <c r="N2389" t="s">
        <v>15</v>
      </c>
      <c r="O2389">
        <v>7000000</v>
      </c>
      <c r="P2389">
        <v>6608687</v>
      </c>
      <c r="Q2389">
        <f>_xlfn.XLOOKUP(E2389,CPI!A:A,CPI!B:B)</f>
        <v>144.5</v>
      </c>
      <c r="R2389" s="12">
        <f>P2389*(CPI!$B$112/Movie!Q2389)</f>
        <v>13935411.272664361</v>
      </c>
      <c r="S2389" t="s">
        <v>7717</v>
      </c>
      <c r="T2389">
        <v>101</v>
      </c>
    </row>
    <row r="2390" spans="1:20" x14ac:dyDescent="0.3">
      <c r="A2390" t="s">
        <v>7718</v>
      </c>
      <c r="B2390" t="str">
        <f t="shared" si="111"/>
        <v>G</v>
      </c>
      <c r="C2390" t="s">
        <v>322</v>
      </c>
      <c r="D2390" t="s">
        <v>375</v>
      </c>
      <c r="E2390">
        <v>1993</v>
      </c>
      <c r="F2390" s="22">
        <f t="shared" si="112"/>
        <v>33970</v>
      </c>
      <c r="G2390" t="s">
        <v>7719</v>
      </c>
      <c r="H2390">
        <f t="shared" si="113"/>
        <v>7.1</v>
      </c>
      <c r="I2390">
        <v>7.1</v>
      </c>
      <c r="J2390">
        <v>3700</v>
      </c>
      <c r="K2390" t="s">
        <v>7720</v>
      </c>
      <c r="L2390" t="s">
        <v>7720</v>
      </c>
      <c r="M2390" t="s">
        <v>3383</v>
      </c>
      <c r="N2390" t="s">
        <v>7</v>
      </c>
      <c r="O2390">
        <v>25000000</v>
      </c>
      <c r="P2390">
        <v>669276</v>
      </c>
      <c r="Q2390">
        <f>_xlfn.XLOOKUP(E2390,CPI!A:A,CPI!B:B)</f>
        <v>144.5</v>
      </c>
      <c r="R2390" s="12">
        <f>P2390*(CPI!$B$112/Movie!Q2390)</f>
        <v>1411269.1847750866</v>
      </c>
      <c r="S2390" t="s">
        <v>7721</v>
      </c>
      <c r="T2390">
        <v>90</v>
      </c>
    </row>
    <row r="2391" spans="1:20" x14ac:dyDescent="0.3">
      <c r="A2391" t="s">
        <v>7722</v>
      </c>
      <c r="B2391" t="str">
        <f t="shared" si="111"/>
        <v>PG-13</v>
      </c>
      <c r="C2391" t="s">
        <v>1984</v>
      </c>
      <c r="D2391" t="s">
        <v>26</v>
      </c>
      <c r="E2391">
        <v>1993</v>
      </c>
      <c r="F2391" s="22">
        <f t="shared" si="112"/>
        <v>33970</v>
      </c>
      <c r="G2391" t="s">
        <v>7167</v>
      </c>
      <c r="H2391">
        <f t="shared" si="113"/>
        <v>5.4</v>
      </c>
      <c r="I2391">
        <v>5.4</v>
      </c>
      <c r="J2391">
        <v>4300</v>
      </c>
      <c r="K2391" t="s">
        <v>5372</v>
      </c>
      <c r="L2391" t="s">
        <v>7723</v>
      </c>
      <c r="M2391" t="s">
        <v>7724</v>
      </c>
      <c r="N2391" t="s">
        <v>15</v>
      </c>
      <c r="O2391">
        <v>12000000</v>
      </c>
      <c r="P2391">
        <v>3335984</v>
      </c>
      <c r="Q2391">
        <f>_xlfn.XLOOKUP(E2391,CPI!A:A,CPI!B:B)</f>
        <v>144.5</v>
      </c>
      <c r="R2391" s="12">
        <f>P2391*(CPI!$B$112/Movie!Q2391)</f>
        <v>7034424.3930795854</v>
      </c>
      <c r="S2391" t="s">
        <v>2077</v>
      </c>
      <c r="T2391">
        <v>85</v>
      </c>
    </row>
    <row r="2392" spans="1:20" x14ac:dyDescent="0.3">
      <c r="A2392" t="s">
        <v>7725</v>
      </c>
      <c r="B2392" t="str">
        <f t="shared" si="111"/>
        <v>R</v>
      </c>
      <c r="C2392" t="s">
        <v>1</v>
      </c>
      <c r="D2392" t="s">
        <v>19</v>
      </c>
      <c r="E2392">
        <v>1993</v>
      </c>
      <c r="F2392" s="22">
        <f t="shared" si="112"/>
        <v>33970</v>
      </c>
      <c r="G2392" t="s">
        <v>7343</v>
      </c>
      <c r="H2392">
        <f t="shared" si="113"/>
        <v>5.4</v>
      </c>
      <c r="I2392">
        <v>5.4</v>
      </c>
      <c r="J2392">
        <v>5700</v>
      </c>
      <c r="K2392" t="s">
        <v>4693</v>
      </c>
      <c r="L2392" t="s">
        <v>7726</v>
      </c>
      <c r="M2392" t="s">
        <v>5143</v>
      </c>
      <c r="N2392" t="s">
        <v>15</v>
      </c>
      <c r="O2392">
        <v>3000000</v>
      </c>
      <c r="P2392">
        <v>3902679</v>
      </c>
      <c r="Q2392">
        <f>_xlfn.XLOOKUP(E2392,CPI!A:A,CPI!B:B)</f>
        <v>144.5</v>
      </c>
      <c r="R2392" s="12">
        <f>P2392*(CPI!$B$112/Movie!Q2392)</f>
        <v>8229386.0989619382</v>
      </c>
      <c r="S2392" t="s">
        <v>7502</v>
      </c>
      <c r="T2392">
        <v>98</v>
      </c>
    </row>
    <row r="2393" spans="1:20" x14ac:dyDescent="0.3">
      <c r="A2393" t="s">
        <v>7727</v>
      </c>
      <c r="B2393" t="str">
        <f t="shared" si="111"/>
        <v>Not Rated</v>
      </c>
      <c r="C2393" t="s">
        <v>432</v>
      </c>
      <c r="D2393" t="s">
        <v>2</v>
      </c>
      <c r="E2393">
        <v>1993</v>
      </c>
      <c r="F2393" s="22">
        <f t="shared" si="112"/>
        <v>33970</v>
      </c>
      <c r="G2393" t="s">
        <v>7728</v>
      </c>
      <c r="H2393">
        <f t="shared" si="113"/>
        <v>7.4</v>
      </c>
      <c r="I2393">
        <v>7.4</v>
      </c>
      <c r="J2393">
        <v>8300</v>
      </c>
      <c r="K2393" t="s">
        <v>7729</v>
      </c>
      <c r="L2393" t="s">
        <v>7729</v>
      </c>
      <c r="M2393" t="s">
        <v>7730</v>
      </c>
      <c r="N2393" t="s">
        <v>7731</v>
      </c>
      <c r="P2393">
        <v>1700992</v>
      </c>
      <c r="Q2393">
        <f>_xlfn.XLOOKUP(E2393,CPI!A:A,CPI!B:B)</f>
        <v>144.5</v>
      </c>
      <c r="R2393" s="12">
        <f>P2393*(CPI!$B$112/Movie!Q2393)</f>
        <v>3586797.6636678204</v>
      </c>
      <c r="S2393" t="s">
        <v>7732</v>
      </c>
      <c r="T2393">
        <v>104</v>
      </c>
    </row>
    <row r="2394" spans="1:20" x14ac:dyDescent="0.3">
      <c r="A2394" t="s">
        <v>7733</v>
      </c>
      <c r="B2394" t="str">
        <f t="shared" si="111"/>
        <v>Not Rated</v>
      </c>
      <c r="C2394" t="s">
        <v>432</v>
      </c>
      <c r="D2394" t="s">
        <v>26</v>
      </c>
      <c r="E2394">
        <v>1993</v>
      </c>
      <c r="F2394" s="22">
        <f t="shared" si="112"/>
        <v>33970</v>
      </c>
      <c r="G2394" t="s">
        <v>7673</v>
      </c>
      <c r="H2394">
        <f t="shared" si="113"/>
        <v>6.5</v>
      </c>
      <c r="I2394">
        <v>6.5</v>
      </c>
      <c r="J2394">
        <v>13000</v>
      </c>
      <c r="K2394" t="s">
        <v>3457</v>
      </c>
      <c r="L2394" t="s">
        <v>3457</v>
      </c>
      <c r="M2394" t="s">
        <v>1931</v>
      </c>
      <c r="N2394" t="s">
        <v>1096</v>
      </c>
      <c r="P2394">
        <v>2019581</v>
      </c>
      <c r="Q2394">
        <f>_xlfn.XLOOKUP(E2394,CPI!A:A,CPI!B:B)</f>
        <v>144.5</v>
      </c>
      <c r="R2394" s="12">
        <f>P2394*(CPI!$B$112/Movie!Q2394)</f>
        <v>4258590.523875433</v>
      </c>
      <c r="S2394" t="s">
        <v>5182</v>
      </c>
      <c r="T2394">
        <v>114</v>
      </c>
    </row>
    <row r="2395" spans="1:20" x14ac:dyDescent="0.3">
      <c r="A2395" t="s">
        <v>7734</v>
      </c>
      <c r="B2395" t="str">
        <f t="shared" si="111"/>
        <v>NC-17</v>
      </c>
      <c r="C2395" t="s">
        <v>494</v>
      </c>
      <c r="D2395" t="s">
        <v>2</v>
      </c>
      <c r="E2395">
        <v>1993</v>
      </c>
      <c r="F2395" s="22">
        <f t="shared" si="112"/>
        <v>33970</v>
      </c>
      <c r="G2395" t="s">
        <v>7469</v>
      </c>
      <c r="H2395">
        <f t="shared" si="113"/>
        <v>5.7</v>
      </c>
      <c r="I2395">
        <v>5.7</v>
      </c>
      <c r="J2395">
        <v>1900</v>
      </c>
      <c r="K2395" t="s">
        <v>4365</v>
      </c>
      <c r="L2395" t="s">
        <v>7735</v>
      </c>
      <c r="M2395" t="s">
        <v>7736</v>
      </c>
      <c r="N2395" t="s">
        <v>233</v>
      </c>
      <c r="P2395">
        <v>1614784</v>
      </c>
      <c r="Q2395">
        <f>_xlfn.XLOOKUP(E2395,CPI!A:A,CPI!B:B)</f>
        <v>144.5</v>
      </c>
      <c r="R2395" s="12">
        <f>P2395*(CPI!$B$112/Movie!Q2395)</f>
        <v>3405015.1197231836</v>
      </c>
      <c r="S2395" t="s">
        <v>7737</v>
      </c>
      <c r="T2395">
        <v>98</v>
      </c>
    </row>
    <row r="2396" spans="1:20" x14ac:dyDescent="0.3">
      <c r="A2396" t="s">
        <v>7738</v>
      </c>
      <c r="B2396" t="str">
        <f t="shared" si="111"/>
        <v>PG-13</v>
      </c>
      <c r="C2396" t="s">
        <v>1984</v>
      </c>
      <c r="D2396" t="s">
        <v>19</v>
      </c>
      <c r="E2396">
        <v>1993</v>
      </c>
      <c r="F2396" s="22">
        <f t="shared" si="112"/>
        <v>33970</v>
      </c>
      <c r="G2396" t="s">
        <v>7739</v>
      </c>
      <c r="H2396">
        <f t="shared" si="113"/>
        <v>7.5</v>
      </c>
      <c r="I2396">
        <v>7.5</v>
      </c>
      <c r="J2396">
        <v>16000</v>
      </c>
      <c r="K2396" t="s">
        <v>7740</v>
      </c>
      <c r="L2396" t="s">
        <v>7741</v>
      </c>
      <c r="M2396" t="s">
        <v>7742</v>
      </c>
      <c r="N2396" t="s">
        <v>476</v>
      </c>
      <c r="O2396">
        <v>11000000</v>
      </c>
      <c r="P2396">
        <v>14694904</v>
      </c>
      <c r="Q2396">
        <f>_xlfn.XLOOKUP(E2396,CPI!A:A,CPI!B:B)</f>
        <v>144.5</v>
      </c>
      <c r="R2396" s="12">
        <f>P2396*(CPI!$B$112/Movie!Q2396)</f>
        <v>30986416.946712803</v>
      </c>
      <c r="S2396" t="s">
        <v>7743</v>
      </c>
      <c r="T2396">
        <v>85</v>
      </c>
    </row>
    <row r="2397" spans="1:20" x14ac:dyDescent="0.3">
      <c r="A2397" t="s">
        <v>7744</v>
      </c>
      <c r="B2397" t="str">
        <f t="shared" si="111"/>
        <v>PG</v>
      </c>
      <c r="C2397" t="s">
        <v>18</v>
      </c>
      <c r="D2397" t="s">
        <v>19</v>
      </c>
      <c r="E2397">
        <v>1993</v>
      </c>
      <c r="F2397" s="22">
        <f t="shared" si="112"/>
        <v>33970</v>
      </c>
      <c r="G2397" t="s">
        <v>7374</v>
      </c>
      <c r="H2397">
        <f t="shared" si="113"/>
        <v>3.8</v>
      </c>
      <c r="I2397">
        <v>3.8</v>
      </c>
      <c r="J2397">
        <v>8900</v>
      </c>
      <c r="K2397" t="s">
        <v>3875</v>
      </c>
      <c r="L2397" t="s">
        <v>3876</v>
      </c>
      <c r="M2397" t="s">
        <v>5356</v>
      </c>
      <c r="N2397" t="s">
        <v>15</v>
      </c>
      <c r="O2397">
        <v>10000000</v>
      </c>
      <c r="P2397">
        <v>4348572</v>
      </c>
      <c r="Q2397">
        <f>_xlfn.XLOOKUP(E2397,CPI!A:A,CPI!B:B)</f>
        <v>144.5</v>
      </c>
      <c r="R2397" s="12">
        <f>P2397*(CPI!$B$112/Movie!Q2397)</f>
        <v>9169618.6048442908</v>
      </c>
      <c r="S2397" t="s">
        <v>2011</v>
      </c>
      <c r="T2397">
        <v>84</v>
      </c>
    </row>
    <row r="2398" spans="1:20" x14ac:dyDescent="0.3">
      <c r="A2398" t="s">
        <v>7745</v>
      </c>
      <c r="B2398" t="str">
        <f t="shared" si="111"/>
        <v>PG-13</v>
      </c>
      <c r="C2398" t="s">
        <v>1984</v>
      </c>
      <c r="D2398" t="s">
        <v>89</v>
      </c>
      <c r="E2398">
        <v>1993</v>
      </c>
      <c r="F2398" s="22">
        <f t="shared" si="112"/>
        <v>33970</v>
      </c>
      <c r="G2398" t="s">
        <v>7349</v>
      </c>
      <c r="H2398">
        <f t="shared" si="113"/>
        <v>5.5</v>
      </c>
      <c r="I2398">
        <v>5.5</v>
      </c>
      <c r="J2398">
        <v>8500</v>
      </c>
      <c r="K2398" t="s">
        <v>2318</v>
      </c>
      <c r="L2398" t="s">
        <v>7746</v>
      </c>
      <c r="M2398" t="s">
        <v>4044</v>
      </c>
      <c r="N2398" t="s">
        <v>15</v>
      </c>
      <c r="P2398">
        <v>6484246</v>
      </c>
      <c r="Q2398">
        <f>_xlfn.XLOOKUP(E2398,CPI!A:A,CPI!B:B)</f>
        <v>144.5</v>
      </c>
      <c r="R2398" s="12">
        <f>P2398*(CPI!$B$112/Movie!Q2398)</f>
        <v>13673008.693425607</v>
      </c>
      <c r="S2398" t="s">
        <v>7747</v>
      </c>
      <c r="T2398">
        <v>105</v>
      </c>
    </row>
    <row r="2399" spans="1:20" x14ac:dyDescent="0.3">
      <c r="A2399" t="s">
        <v>7748</v>
      </c>
      <c r="B2399" t="str">
        <f t="shared" si="111"/>
        <v>PG-13</v>
      </c>
      <c r="C2399" t="s">
        <v>1984</v>
      </c>
      <c r="D2399" t="s">
        <v>19</v>
      </c>
      <c r="E2399">
        <v>1993</v>
      </c>
      <c r="F2399" s="22">
        <f t="shared" si="112"/>
        <v>33970</v>
      </c>
      <c r="G2399" t="s">
        <v>7749</v>
      </c>
      <c r="H2399">
        <f t="shared" si="113"/>
        <v>4.3</v>
      </c>
      <c r="I2399">
        <v>4.3</v>
      </c>
      <c r="J2399">
        <v>5400</v>
      </c>
      <c r="K2399" t="s">
        <v>7750</v>
      </c>
      <c r="L2399" t="s">
        <v>7751</v>
      </c>
      <c r="M2399" t="s">
        <v>6931</v>
      </c>
      <c r="N2399" t="s">
        <v>15</v>
      </c>
      <c r="P2399">
        <v>413479</v>
      </c>
      <c r="Q2399">
        <f>_xlfn.XLOOKUP(E2399,CPI!A:A,CPI!B:B)</f>
        <v>144.5</v>
      </c>
      <c r="R2399" s="12">
        <f>P2399*(CPI!$B$112/Movie!Q2399)</f>
        <v>871882.70795847755</v>
      </c>
      <c r="S2399" t="s">
        <v>7752</v>
      </c>
      <c r="T2399">
        <v>85</v>
      </c>
    </row>
    <row r="2400" spans="1:20" x14ac:dyDescent="0.3">
      <c r="A2400" t="s">
        <v>7753</v>
      </c>
      <c r="B2400" t="str">
        <f t="shared" si="111"/>
        <v>PG-13</v>
      </c>
      <c r="C2400" t="s">
        <v>1984</v>
      </c>
      <c r="D2400" t="s">
        <v>10</v>
      </c>
      <c r="E2400">
        <v>1993</v>
      </c>
      <c r="F2400" s="22">
        <f t="shared" si="112"/>
        <v>33970</v>
      </c>
      <c r="G2400" t="s">
        <v>7574</v>
      </c>
      <c r="H2400">
        <f t="shared" si="113"/>
        <v>4.9000000000000004</v>
      </c>
      <c r="I2400">
        <v>4.9000000000000004</v>
      </c>
      <c r="J2400">
        <v>2900</v>
      </c>
      <c r="K2400" t="s">
        <v>7146</v>
      </c>
      <c r="L2400" t="s">
        <v>549</v>
      </c>
      <c r="M2400" t="s">
        <v>2024</v>
      </c>
      <c r="N2400" t="s">
        <v>15</v>
      </c>
      <c r="P2400">
        <v>3418141</v>
      </c>
      <c r="Q2400">
        <f>_xlfn.XLOOKUP(E2400,CPI!A:A,CPI!B:B)</f>
        <v>144.5</v>
      </c>
      <c r="R2400" s="12">
        <f>P2400*(CPI!$B$112/Movie!Q2400)</f>
        <v>7207664.7937716264</v>
      </c>
      <c r="S2400" t="s">
        <v>5705</v>
      </c>
      <c r="T2400">
        <v>95</v>
      </c>
    </row>
    <row r="2401" spans="1:20" x14ac:dyDescent="0.3">
      <c r="A2401" t="s">
        <v>7754</v>
      </c>
      <c r="B2401" t="str">
        <f t="shared" si="111"/>
        <v>PG-13</v>
      </c>
      <c r="C2401" t="s">
        <v>1984</v>
      </c>
      <c r="D2401" t="s">
        <v>2</v>
      </c>
      <c r="E2401">
        <v>1993</v>
      </c>
      <c r="F2401" s="22">
        <f t="shared" si="112"/>
        <v>33970</v>
      </c>
      <c r="G2401" t="s">
        <v>7755</v>
      </c>
      <c r="H2401">
        <f t="shared" si="113"/>
        <v>7.3</v>
      </c>
      <c r="I2401">
        <v>7.3</v>
      </c>
      <c r="J2401">
        <v>7800</v>
      </c>
      <c r="K2401" t="s">
        <v>1316</v>
      </c>
      <c r="L2401" t="s">
        <v>1316</v>
      </c>
      <c r="M2401" t="s">
        <v>7756</v>
      </c>
      <c r="N2401" t="s">
        <v>5801</v>
      </c>
      <c r="O2401">
        <v>10500000</v>
      </c>
      <c r="P2401">
        <v>810455</v>
      </c>
      <c r="Q2401">
        <f>_xlfn.XLOOKUP(E2401,CPI!A:A,CPI!B:B)</f>
        <v>144.5</v>
      </c>
      <c r="R2401" s="12">
        <f>P2401*(CPI!$B$112/Movie!Q2401)</f>
        <v>1708966.3564013841</v>
      </c>
      <c r="S2401" t="s">
        <v>2051</v>
      </c>
      <c r="T2401">
        <v>140</v>
      </c>
    </row>
    <row r="2402" spans="1:20" x14ac:dyDescent="0.3">
      <c r="A2402" t="s">
        <v>7757</v>
      </c>
      <c r="B2402" t="str">
        <f t="shared" si="111"/>
        <v>R</v>
      </c>
      <c r="C2402" t="s">
        <v>1</v>
      </c>
      <c r="D2402" t="s">
        <v>2</v>
      </c>
      <c r="E2402">
        <v>1993</v>
      </c>
      <c r="F2402" s="22">
        <f t="shared" si="112"/>
        <v>33970</v>
      </c>
      <c r="G2402" t="s">
        <v>7422</v>
      </c>
      <c r="H2402">
        <f t="shared" si="113"/>
        <v>5.6</v>
      </c>
      <c r="I2402">
        <v>5.6</v>
      </c>
      <c r="J2402">
        <v>3600</v>
      </c>
      <c r="K2402" t="s">
        <v>4340</v>
      </c>
      <c r="L2402" t="s">
        <v>4341</v>
      </c>
      <c r="M2402" t="s">
        <v>6760</v>
      </c>
      <c r="N2402" t="s">
        <v>291</v>
      </c>
      <c r="O2402">
        <v>10000000</v>
      </c>
      <c r="P2402">
        <v>1261210</v>
      </c>
      <c r="Q2402">
        <f>_xlfn.XLOOKUP(E2402,CPI!A:A,CPI!B:B)</f>
        <v>144.5</v>
      </c>
      <c r="R2402" s="12">
        <f>P2402*(CPI!$B$112/Movie!Q2402)</f>
        <v>2659451.1211072668</v>
      </c>
      <c r="S2402" t="s">
        <v>7758</v>
      </c>
      <c r="T2402">
        <v>108</v>
      </c>
    </row>
    <row r="2403" spans="1:20" x14ac:dyDescent="0.3">
      <c r="A2403" t="s">
        <v>7759</v>
      </c>
      <c r="B2403" t="str">
        <f t="shared" si="111"/>
        <v>R</v>
      </c>
      <c r="C2403" t="s">
        <v>1</v>
      </c>
      <c r="D2403" t="s">
        <v>89</v>
      </c>
      <c r="E2403">
        <v>1993</v>
      </c>
      <c r="F2403" s="22">
        <f t="shared" si="112"/>
        <v>33970</v>
      </c>
      <c r="G2403" t="s">
        <v>7374</v>
      </c>
      <c r="H2403">
        <f t="shared" si="113"/>
        <v>4</v>
      </c>
      <c r="I2403">
        <v>4</v>
      </c>
      <c r="J2403">
        <v>3000</v>
      </c>
      <c r="K2403" t="s">
        <v>7760</v>
      </c>
      <c r="L2403" t="s">
        <v>7760</v>
      </c>
      <c r="M2403" t="s">
        <v>4243</v>
      </c>
      <c r="N2403" t="s">
        <v>15</v>
      </c>
      <c r="O2403">
        <v>10000000</v>
      </c>
      <c r="P2403">
        <v>18369</v>
      </c>
      <c r="Q2403">
        <f>_xlfn.XLOOKUP(E2403,CPI!A:A,CPI!B:B)</f>
        <v>144.5</v>
      </c>
      <c r="R2403" s="12">
        <f>P2403*(CPI!$B$112/Movie!Q2403)</f>
        <v>38733.801384083046</v>
      </c>
      <c r="S2403" t="s">
        <v>7502</v>
      </c>
      <c r="T2403">
        <v>98</v>
      </c>
    </row>
    <row r="2404" spans="1:20" x14ac:dyDescent="0.3">
      <c r="A2404" t="s">
        <v>7761</v>
      </c>
      <c r="B2404" t="str">
        <f t="shared" si="111"/>
        <v>PG</v>
      </c>
      <c r="C2404" t="s">
        <v>18</v>
      </c>
      <c r="D2404" t="s">
        <v>48</v>
      </c>
      <c r="E2404">
        <v>1993</v>
      </c>
      <c r="F2404" s="22">
        <f t="shared" si="112"/>
        <v>33970</v>
      </c>
      <c r="G2404" t="s">
        <v>7453</v>
      </c>
      <c r="H2404">
        <f t="shared" si="113"/>
        <v>7.1</v>
      </c>
      <c r="I2404">
        <v>7.1</v>
      </c>
      <c r="J2404">
        <v>3000</v>
      </c>
      <c r="K2404" t="s">
        <v>172</v>
      </c>
      <c r="L2404" t="s">
        <v>5607</v>
      </c>
      <c r="M2404" t="s">
        <v>6237</v>
      </c>
      <c r="N2404" t="s">
        <v>15</v>
      </c>
      <c r="O2404">
        <v>12000000</v>
      </c>
      <c r="P2404">
        <v>1677807</v>
      </c>
      <c r="Q2404">
        <f>_xlfn.XLOOKUP(E2404,CPI!A:A,CPI!B:B)</f>
        <v>144.5</v>
      </c>
      <c r="R2404" s="12">
        <f>P2404*(CPI!$B$112/Movie!Q2404)</f>
        <v>3537908.6013840833</v>
      </c>
      <c r="S2404" t="s">
        <v>2225</v>
      </c>
      <c r="T2404">
        <v>104</v>
      </c>
    </row>
    <row r="2405" spans="1:20" x14ac:dyDescent="0.3">
      <c r="A2405" t="s">
        <v>7762</v>
      </c>
      <c r="B2405" t="str">
        <f t="shared" si="111"/>
        <v>PG</v>
      </c>
      <c r="C2405" t="s">
        <v>18</v>
      </c>
      <c r="D2405" t="s">
        <v>10</v>
      </c>
      <c r="E2405">
        <v>1993</v>
      </c>
      <c r="F2405" s="22">
        <f t="shared" si="112"/>
        <v>33970</v>
      </c>
      <c r="G2405" t="s">
        <v>7460</v>
      </c>
      <c r="H2405">
        <f t="shared" si="113"/>
        <v>6.6</v>
      </c>
      <c r="I2405">
        <v>6.6</v>
      </c>
      <c r="J2405">
        <v>3400</v>
      </c>
      <c r="K2405" t="s">
        <v>7763</v>
      </c>
      <c r="L2405" t="s">
        <v>1644</v>
      </c>
      <c r="M2405" t="s">
        <v>7764</v>
      </c>
      <c r="N2405" t="s">
        <v>15</v>
      </c>
      <c r="P2405">
        <v>12890752</v>
      </c>
      <c r="Q2405">
        <f>_xlfn.XLOOKUP(E2405,CPI!A:A,CPI!B:B)</f>
        <v>144.5</v>
      </c>
      <c r="R2405" s="12">
        <f>P2405*(CPI!$B$112/Movie!Q2405)</f>
        <v>27182090.895501733</v>
      </c>
      <c r="S2405" t="s">
        <v>1709</v>
      </c>
      <c r="T2405">
        <v>108</v>
      </c>
    </row>
    <row r="2406" spans="1:20" x14ac:dyDescent="0.3">
      <c r="A2406" t="s">
        <v>7765</v>
      </c>
      <c r="B2406" t="str">
        <f t="shared" si="111"/>
        <v>R</v>
      </c>
      <c r="C2406" t="s">
        <v>1</v>
      </c>
      <c r="D2406" t="s">
        <v>89</v>
      </c>
      <c r="E2406">
        <v>1993</v>
      </c>
      <c r="F2406" s="22">
        <f t="shared" si="112"/>
        <v>33970</v>
      </c>
      <c r="G2406" t="s">
        <v>7101</v>
      </c>
      <c r="H2406">
        <f t="shared" si="113"/>
        <v>5.6</v>
      </c>
      <c r="I2406">
        <v>5.6</v>
      </c>
      <c r="J2406">
        <v>4900</v>
      </c>
      <c r="K2406" t="s">
        <v>389</v>
      </c>
      <c r="L2406" t="s">
        <v>2469</v>
      </c>
      <c r="M2406" t="s">
        <v>4844</v>
      </c>
      <c r="N2406" t="s">
        <v>15</v>
      </c>
      <c r="O2406">
        <v>12000000</v>
      </c>
      <c r="P2406">
        <v>22866222</v>
      </c>
      <c r="Q2406">
        <f>_xlfn.XLOOKUP(E2406,CPI!A:A,CPI!B:B)</f>
        <v>144.5</v>
      </c>
      <c r="R2406" s="12">
        <f>P2406*(CPI!$B$112/Movie!Q2406)</f>
        <v>48216870.888581321</v>
      </c>
      <c r="S2406" t="s">
        <v>5705</v>
      </c>
      <c r="T2406">
        <v>107</v>
      </c>
    </row>
    <row r="2407" spans="1:20" x14ac:dyDescent="0.3">
      <c r="A2407" t="s">
        <v>7766</v>
      </c>
      <c r="B2407" t="str">
        <f t="shared" si="111"/>
        <v>R</v>
      </c>
      <c r="C2407" t="s">
        <v>1</v>
      </c>
      <c r="D2407" t="s">
        <v>26</v>
      </c>
      <c r="E2407">
        <v>1993</v>
      </c>
      <c r="F2407" s="22">
        <f t="shared" si="112"/>
        <v>33970</v>
      </c>
      <c r="G2407" t="s">
        <v>7767</v>
      </c>
      <c r="H2407">
        <f t="shared" si="113"/>
        <v>7.6</v>
      </c>
      <c r="I2407">
        <v>7.6</v>
      </c>
      <c r="J2407">
        <v>14000</v>
      </c>
      <c r="K2407" t="s">
        <v>7768</v>
      </c>
      <c r="L2407" t="s">
        <v>7768</v>
      </c>
      <c r="M2407" t="s">
        <v>7769</v>
      </c>
      <c r="N2407" t="s">
        <v>2990</v>
      </c>
      <c r="O2407">
        <v>1000000</v>
      </c>
      <c r="P2407">
        <v>6933459</v>
      </c>
      <c r="Q2407">
        <f>_xlfn.XLOOKUP(E2407,CPI!A:A,CPI!B:B)</f>
        <v>144.5</v>
      </c>
      <c r="R2407" s="12">
        <f>P2407*(CPI!$B$112/Movie!Q2407)</f>
        <v>14620241.919031143</v>
      </c>
      <c r="S2407" t="s">
        <v>7770</v>
      </c>
      <c r="T2407">
        <v>106</v>
      </c>
    </row>
    <row r="2408" spans="1:20" x14ac:dyDescent="0.3">
      <c r="A2408" t="s">
        <v>7771</v>
      </c>
      <c r="B2408" t="str">
        <f t="shared" si="111"/>
        <v>PG-13</v>
      </c>
      <c r="C2408" t="s">
        <v>1984</v>
      </c>
      <c r="D2408" t="s">
        <v>26</v>
      </c>
      <c r="E2408">
        <v>1993</v>
      </c>
      <c r="F2408" s="22">
        <f t="shared" si="112"/>
        <v>33970</v>
      </c>
      <c r="G2408" t="s">
        <v>7476</v>
      </c>
      <c r="H2408">
        <f t="shared" si="113"/>
        <v>5.6</v>
      </c>
      <c r="I2408">
        <v>5.6</v>
      </c>
      <c r="J2408">
        <v>13000</v>
      </c>
      <c r="K2408" t="s">
        <v>899</v>
      </c>
      <c r="L2408" t="s">
        <v>2273</v>
      </c>
      <c r="M2408" t="s">
        <v>330</v>
      </c>
      <c r="N2408" t="s">
        <v>15</v>
      </c>
      <c r="P2408">
        <v>20208496</v>
      </c>
      <c r="Q2408">
        <f>_xlfn.XLOOKUP(E2408,CPI!A:A,CPI!B:B)</f>
        <v>144.5</v>
      </c>
      <c r="R2408" s="12">
        <f>P2408*(CPI!$B$112/Movie!Q2408)</f>
        <v>42612655.579238757</v>
      </c>
      <c r="S2408" t="s">
        <v>2077</v>
      </c>
      <c r="T2408">
        <v>108</v>
      </c>
    </row>
    <row r="2409" spans="1:20" x14ac:dyDescent="0.3">
      <c r="A2409" t="s">
        <v>7772</v>
      </c>
      <c r="B2409" t="str">
        <f t="shared" si="111"/>
        <v>PG-13</v>
      </c>
      <c r="C2409" t="s">
        <v>1984</v>
      </c>
      <c r="D2409" t="s">
        <v>2</v>
      </c>
      <c r="E2409">
        <v>1993</v>
      </c>
      <c r="F2409" s="22">
        <f t="shared" si="112"/>
        <v>33970</v>
      </c>
      <c r="G2409" t="s">
        <v>6920</v>
      </c>
      <c r="H2409">
        <f t="shared" si="113"/>
        <v>6</v>
      </c>
      <c r="I2409">
        <v>6</v>
      </c>
      <c r="J2409">
        <v>2800</v>
      </c>
      <c r="K2409" t="s">
        <v>7773</v>
      </c>
      <c r="L2409" t="s">
        <v>7773</v>
      </c>
      <c r="M2409" t="s">
        <v>7774</v>
      </c>
      <c r="N2409" t="s">
        <v>15</v>
      </c>
      <c r="O2409">
        <v>14000000</v>
      </c>
      <c r="P2409">
        <v>8041049</v>
      </c>
      <c r="Q2409">
        <f>_xlfn.XLOOKUP(E2409,CPI!A:A,CPI!B:B)</f>
        <v>144.5</v>
      </c>
      <c r="R2409" s="12">
        <f>P2409*(CPI!$B$112/Movie!Q2409)</f>
        <v>16955762.147404846</v>
      </c>
      <c r="S2409" t="s">
        <v>5705</v>
      </c>
      <c r="T2409">
        <v>113</v>
      </c>
    </row>
    <row r="2410" spans="1:20" x14ac:dyDescent="0.3">
      <c r="A2410" t="s">
        <v>7775</v>
      </c>
      <c r="B2410" t="str">
        <f t="shared" si="111"/>
        <v>Not Rated</v>
      </c>
      <c r="C2410" t="s">
        <v>432</v>
      </c>
      <c r="D2410" t="s">
        <v>2</v>
      </c>
      <c r="E2410">
        <v>1993</v>
      </c>
      <c r="F2410" s="22">
        <f t="shared" si="112"/>
        <v>33970</v>
      </c>
      <c r="G2410" t="s">
        <v>7776</v>
      </c>
      <c r="H2410">
        <f t="shared" si="113"/>
        <v>6.6</v>
      </c>
      <c r="I2410">
        <v>6.6</v>
      </c>
      <c r="J2410">
        <v>1800</v>
      </c>
      <c r="K2410" t="s">
        <v>7777</v>
      </c>
      <c r="L2410" t="s">
        <v>7777</v>
      </c>
      <c r="M2410" t="s">
        <v>7778</v>
      </c>
      <c r="N2410" t="s">
        <v>15</v>
      </c>
      <c r="P2410">
        <v>102780</v>
      </c>
      <c r="Q2410">
        <f>_xlfn.XLOOKUP(E2410,CPI!A:A,CPI!B:B)</f>
        <v>144.5</v>
      </c>
      <c r="R2410" s="12">
        <f>P2410*(CPI!$B$112/Movie!Q2410)</f>
        <v>216727.10034602077</v>
      </c>
      <c r="S2410" t="s">
        <v>7779</v>
      </c>
      <c r="T2410">
        <v>96</v>
      </c>
    </row>
    <row r="2411" spans="1:20" x14ac:dyDescent="0.3">
      <c r="A2411" t="s">
        <v>7780</v>
      </c>
      <c r="B2411" t="str">
        <f t="shared" si="111"/>
        <v>R</v>
      </c>
      <c r="C2411" t="s">
        <v>1</v>
      </c>
      <c r="D2411" t="s">
        <v>89</v>
      </c>
      <c r="E2411">
        <v>1993</v>
      </c>
      <c r="F2411" s="22">
        <f t="shared" si="112"/>
        <v>33970</v>
      </c>
      <c r="G2411" t="s">
        <v>7781</v>
      </c>
      <c r="H2411">
        <f t="shared" si="113"/>
        <v>6.2</v>
      </c>
      <c r="I2411">
        <v>6.2</v>
      </c>
      <c r="J2411">
        <v>8000</v>
      </c>
      <c r="K2411" t="s">
        <v>218</v>
      </c>
      <c r="L2411" t="s">
        <v>7782</v>
      </c>
      <c r="M2411" t="s">
        <v>6723</v>
      </c>
      <c r="N2411" t="s">
        <v>15</v>
      </c>
      <c r="O2411">
        <v>11000000</v>
      </c>
      <c r="P2411">
        <v>16696219</v>
      </c>
      <c r="Q2411">
        <f>_xlfn.XLOOKUP(E2411,CPI!A:A,CPI!B:B)</f>
        <v>144.5</v>
      </c>
      <c r="R2411" s="12">
        <f>P2411*(CPI!$B$112/Movie!Q2411)</f>
        <v>35206490.860207617</v>
      </c>
      <c r="S2411" t="s">
        <v>2011</v>
      </c>
      <c r="T2411">
        <v>106</v>
      </c>
    </row>
    <row r="2412" spans="1:20" x14ac:dyDescent="0.3">
      <c r="A2412" t="s">
        <v>7783</v>
      </c>
      <c r="B2412" t="str">
        <f t="shared" si="111"/>
        <v>PG-13</v>
      </c>
      <c r="C2412" t="s">
        <v>1984</v>
      </c>
      <c r="D2412" t="s">
        <v>2</v>
      </c>
      <c r="E2412">
        <v>1993</v>
      </c>
      <c r="F2412" s="22">
        <f t="shared" si="112"/>
        <v>33970</v>
      </c>
      <c r="G2412" t="s">
        <v>7361</v>
      </c>
      <c r="H2412">
        <f t="shared" si="113"/>
        <v>6.7</v>
      </c>
      <c r="I2412">
        <v>6.7</v>
      </c>
      <c r="J2412">
        <v>464</v>
      </c>
      <c r="K2412" t="s">
        <v>7784</v>
      </c>
      <c r="L2412" t="s">
        <v>7785</v>
      </c>
      <c r="M2412" t="s">
        <v>7786</v>
      </c>
      <c r="N2412" t="s">
        <v>15</v>
      </c>
      <c r="P2412">
        <v>595505</v>
      </c>
      <c r="Q2412">
        <f>_xlfn.XLOOKUP(E2412,CPI!A:A,CPI!B:B)</f>
        <v>144.5</v>
      </c>
      <c r="R2412" s="12">
        <f>P2412*(CPI!$B$112/Movie!Q2412)</f>
        <v>1255711.9273356402</v>
      </c>
      <c r="S2412" t="s">
        <v>7787</v>
      </c>
      <c r="T2412">
        <v>106</v>
      </c>
    </row>
    <row r="2413" spans="1:20" x14ac:dyDescent="0.3">
      <c r="A2413" t="s">
        <v>7788</v>
      </c>
      <c r="B2413" t="str">
        <f t="shared" si="111"/>
        <v>R</v>
      </c>
      <c r="C2413" t="s">
        <v>1</v>
      </c>
      <c r="D2413" t="s">
        <v>89</v>
      </c>
      <c r="E2413">
        <v>1993</v>
      </c>
      <c r="F2413" s="22">
        <f t="shared" si="112"/>
        <v>33970</v>
      </c>
      <c r="G2413" t="s">
        <v>7130</v>
      </c>
      <c r="H2413">
        <f t="shared" si="113"/>
        <v>5.9</v>
      </c>
      <c r="I2413">
        <v>5.9</v>
      </c>
      <c r="J2413">
        <v>4300</v>
      </c>
      <c r="K2413" t="s">
        <v>7789</v>
      </c>
      <c r="L2413" t="s">
        <v>7790</v>
      </c>
      <c r="M2413" t="s">
        <v>6325</v>
      </c>
      <c r="N2413" t="s">
        <v>15</v>
      </c>
      <c r="O2413">
        <v>10000000</v>
      </c>
      <c r="P2413">
        <v>18225518</v>
      </c>
      <c r="Q2413">
        <f>_xlfn.XLOOKUP(E2413,CPI!A:A,CPI!B:B)</f>
        <v>144.5</v>
      </c>
      <c r="R2413" s="12">
        <f>P2413*(CPI!$B$112/Movie!Q2413)</f>
        <v>38431247.990311421</v>
      </c>
      <c r="S2413" t="s">
        <v>6315</v>
      </c>
      <c r="T2413">
        <v>123</v>
      </c>
    </row>
    <row r="2414" spans="1:20" x14ac:dyDescent="0.3">
      <c r="A2414" t="s">
        <v>7791</v>
      </c>
      <c r="B2414" t="str">
        <f t="shared" si="111"/>
        <v>R</v>
      </c>
      <c r="C2414" t="s">
        <v>1</v>
      </c>
      <c r="D2414" t="s">
        <v>26</v>
      </c>
      <c r="E2414">
        <v>1993</v>
      </c>
      <c r="F2414" s="22">
        <f t="shared" si="112"/>
        <v>33970</v>
      </c>
      <c r="G2414" t="s">
        <v>7422</v>
      </c>
      <c r="H2414">
        <f t="shared" si="113"/>
        <v>5.2</v>
      </c>
      <c r="I2414">
        <v>5.2</v>
      </c>
      <c r="J2414">
        <v>4100</v>
      </c>
      <c r="K2414" t="s">
        <v>5730</v>
      </c>
      <c r="L2414" t="s">
        <v>5730</v>
      </c>
      <c r="M2414" t="s">
        <v>3278</v>
      </c>
      <c r="N2414" t="s">
        <v>15</v>
      </c>
      <c r="O2414">
        <v>6000000</v>
      </c>
      <c r="P2414">
        <v>12974636</v>
      </c>
      <c r="Q2414">
        <f>_xlfn.XLOOKUP(E2414,CPI!A:A,CPI!B:B)</f>
        <v>144.5</v>
      </c>
      <c r="R2414" s="12">
        <f>P2414*(CPI!$B$112/Movie!Q2414)</f>
        <v>27358972.935640141</v>
      </c>
      <c r="S2414" t="s">
        <v>2011</v>
      </c>
      <c r="T2414">
        <v>87</v>
      </c>
    </row>
    <row r="2415" spans="1:20" x14ac:dyDescent="0.3">
      <c r="A2415" t="s">
        <v>7792</v>
      </c>
      <c r="B2415" t="str">
        <f t="shared" si="111"/>
        <v>R</v>
      </c>
      <c r="C2415" t="s">
        <v>1</v>
      </c>
      <c r="D2415" t="s">
        <v>2</v>
      </c>
      <c r="E2415">
        <v>1993</v>
      </c>
      <c r="F2415" s="22">
        <f t="shared" si="112"/>
        <v>33970</v>
      </c>
      <c r="G2415" t="s">
        <v>7374</v>
      </c>
      <c r="H2415">
        <f t="shared" si="113"/>
        <v>5.8</v>
      </c>
      <c r="I2415">
        <v>5.8</v>
      </c>
      <c r="J2415">
        <v>6900</v>
      </c>
      <c r="K2415" t="s">
        <v>4933</v>
      </c>
      <c r="L2415" t="s">
        <v>4145</v>
      </c>
      <c r="M2415" t="s">
        <v>169</v>
      </c>
      <c r="N2415" t="s">
        <v>15</v>
      </c>
      <c r="O2415">
        <v>25000000</v>
      </c>
      <c r="P2415">
        <v>8345845</v>
      </c>
      <c r="Q2415">
        <f>_xlfn.XLOOKUP(E2415,CPI!A:A,CPI!B:B)</f>
        <v>144.5</v>
      </c>
      <c r="R2415" s="12">
        <f>P2415*(CPI!$B$112/Movie!Q2415)</f>
        <v>17598470.39100346</v>
      </c>
      <c r="S2415" t="s">
        <v>7793</v>
      </c>
      <c r="T2415">
        <v>114</v>
      </c>
    </row>
    <row r="2416" spans="1:20" x14ac:dyDescent="0.3">
      <c r="A2416" t="s">
        <v>7794</v>
      </c>
      <c r="B2416" t="str">
        <f t="shared" si="111"/>
        <v>R</v>
      </c>
      <c r="C2416" t="s">
        <v>1</v>
      </c>
      <c r="D2416" t="s">
        <v>37</v>
      </c>
      <c r="E2416">
        <v>1993</v>
      </c>
      <c r="F2416" s="22">
        <f t="shared" si="112"/>
        <v>33970</v>
      </c>
      <c r="G2416" t="s">
        <v>7472</v>
      </c>
      <c r="H2416">
        <f t="shared" si="113"/>
        <v>3.6</v>
      </c>
      <c r="I2416">
        <v>3.6</v>
      </c>
      <c r="J2416">
        <v>3700</v>
      </c>
      <c r="K2416" t="s">
        <v>5980</v>
      </c>
      <c r="L2416" t="s">
        <v>7795</v>
      </c>
      <c r="M2416" t="s">
        <v>7796</v>
      </c>
      <c r="N2416" t="s">
        <v>15</v>
      </c>
      <c r="O2416">
        <v>850000</v>
      </c>
      <c r="P2416">
        <v>1753979</v>
      </c>
      <c r="Q2416">
        <f>_xlfn.XLOOKUP(E2416,CPI!A:A,CPI!B:B)</f>
        <v>144.5</v>
      </c>
      <c r="R2416" s="12">
        <f>P2416*(CPI!$B$112/Movie!Q2416)</f>
        <v>3698528.7287197234</v>
      </c>
      <c r="S2416" t="s">
        <v>7797</v>
      </c>
      <c r="T2416">
        <v>83</v>
      </c>
    </row>
    <row r="2417" spans="1:20" x14ac:dyDescent="0.3">
      <c r="A2417" t="s">
        <v>7798</v>
      </c>
      <c r="B2417" t="str">
        <f t="shared" si="111"/>
        <v>PG-13</v>
      </c>
      <c r="C2417" t="s">
        <v>1984</v>
      </c>
      <c r="D2417" t="s">
        <v>26</v>
      </c>
      <c r="E2417">
        <v>1993</v>
      </c>
      <c r="F2417" s="22">
        <f t="shared" si="112"/>
        <v>33970</v>
      </c>
      <c r="G2417" t="s">
        <v>7531</v>
      </c>
      <c r="H2417">
        <f t="shared" si="113"/>
        <v>5.9</v>
      </c>
      <c r="I2417">
        <v>5.9</v>
      </c>
      <c r="J2417">
        <v>3200</v>
      </c>
      <c r="K2417" t="s">
        <v>5918</v>
      </c>
      <c r="L2417" t="s">
        <v>7799</v>
      </c>
      <c r="M2417" t="s">
        <v>1202</v>
      </c>
      <c r="N2417" t="s">
        <v>15</v>
      </c>
      <c r="O2417">
        <v>13000000</v>
      </c>
      <c r="P2417">
        <v>3125424</v>
      </c>
      <c r="Q2417">
        <f>_xlfn.XLOOKUP(E2417,CPI!A:A,CPI!B:B)</f>
        <v>144.5</v>
      </c>
      <c r="R2417" s="12">
        <f>P2417*(CPI!$B$112/Movie!Q2417)</f>
        <v>6590426.9397923881</v>
      </c>
      <c r="S2417" t="s">
        <v>2729</v>
      </c>
      <c r="T2417">
        <v>98</v>
      </c>
    </row>
    <row r="2418" spans="1:20" x14ac:dyDescent="0.3">
      <c r="A2418" t="s">
        <v>7800</v>
      </c>
      <c r="B2418" t="str">
        <f t="shared" si="111"/>
        <v>PG</v>
      </c>
      <c r="C2418" t="s">
        <v>18</v>
      </c>
      <c r="D2418" t="s">
        <v>26</v>
      </c>
      <c r="E2418">
        <v>1993</v>
      </c>
      <c r="F2418" s="22">
        <f t="shared" si="112"/>
        <v>33970</v>
      </c>
      <c r="G2418" t="s">
        <v>7240</v>
      </c>
      <c r="H2418">
        <f t="shared" si="113"/>
        <v>4.0999999999999996</v>
      </c>
      <c r="I2418">
        <v>4.0999999999999996</v>
      </c>
      <c r="J2418">
        <v>8300</v>
      </c>
      <c r="K2418" t="s">
        <v>1121</v>
      </c>
      <c r="L2418" t="s">
        <v>7801</v>
      </c>
      <c r="M2418" t="s">
        <v>185</v>
      </c>
      <c r="N2418" t="s">
        <v>15</v>
      </c>
      <c r="O2418">
        <v>14000000</v>
      </c>
      <c r="P2418">
        <v>40689691</v>
      </c>
      <c r="Q2418">
        <f>_xlfn.XLOOKUP(E2418,CPI!A:A,CPI!B:B)</f>
        <v>144.5</v>
      </c>
      <c r="R2418" s="12">
        <f>P2418*(CPI!$B$112/Movie!Q2418)</f>
        <v>85800338.046366781</v>
      </c>
      <c r="S2418" t="s">
        <v>4191</v>
      </c>
      <c r="T2418">
        <v>97</v>
      </c>
    </row>
    <row r="2419" spans="1:20" x14ac:dyDescent="0.3">
      <c r="A2419" t="s">
        <v>7802</v>
      </c>
      <c r="B2419" t="str">
        <f t="shared" si="111"/>
        <v>Rating Pending</v>
      </c>
      <c r="D2419" t="s">
        <v>2</v>
      </c>
      <c r="E2419">
        <v>1993</v>
      </c>
      <c r="F2419" s="22">
        <f t="shared" si="112"/>
        <v>33970</v>
      </c>
      <c r="G2419" t="s">
        <v>7803</v>
      </c>
      <c r="H2419">
        <f t="shared" si="113"/>
        <v>7.3</v>
      </c>
      <c r="I2419">
        <v>7.3</v>
      </c>
      <c r="J2419">
        <v>5100</v>
      </c>
      <c r="K2419" t="s">
        <v>2613</v>
      </c>
      <c r="L2419" t="s">
        <v>7804</v>
      </c>
      <c r="M2419" t="s">
        <v>7805</v>
      </c>
      <c r="N2419" t="s">
        <v>2093</v>
      </c>
      <c r="O2419">
        <v>11900000</v>
      </c>
      <c r="P2419">
        <v>596</v>
      </c>
      <c r="Q2419">
        <f>_xlfn.XLOOKUP(E2419,CPI!A:A,CPI!B:B)</f>
        <v>144.5</v>
      </c>
      <c r="R2419" s="12">
        <f>P2419*(CPI!$B$112/Movie!Q2419)</f>
        <v>1256.7557093425605</v>
      </c>
      <c r="S2419" t="s">
        <v>7110</v>
      </c>
      <c r="T2419">
        <v>134</v>
      </c>
    </row>
    <row r="2420" spans="1:20" x14ac:dyDescent="0.3">
      <c r="A2420" t="s">
        <v>7806</v>
      </c>
      <c r="B2420" t="str">
        <f t="shared" si="111"/>
        <v>Not Rated</v>
      </c>
      <c r="C2420" t="s">
        <v>432</v>
      </c>
      <c r="D2420" t="s">
        <v>48</v>
      </c>
      <c r="E2420">
        <v>1993</v>
      </c>
      <c r="F2420" s="22">
        <f t="shared" si="112"/>
        <v>33970</v>
      </c>
      <c r="G2420" t="s">
        <v>7807</v>
      </c>
      <c r="H2420">
        <f t="shared" si="113"/>
        <v>7.3</v>
      </c>
      <c r="I2420">
        <v>7.3</v>
      </c>
      <c r="J2420">
        <v>7400</v>
      </c>
      <c r="K2420" t="s">
        <v>7808</v>
      </c>
      <c r="L2420" t="s">
        <v>7808</v>
      </c>
      <c r="M2420" t="s">
        <v>7808</v>
      </c>
      <c r="N2420" t="s">
        <v>291</v>
      </c>
      <c r="P2420">
        <v>225278</v>
      </c>
      <c r="Q2420">
        <f>_xlfn.XLOOKUP(E2420,CPI!A:A,CPI!B:B)</f>
        <v>144.5</v>
      </c>
      <c r="R2420" s="12">
        <f>P2420*(CPI!$B$112/Movie!Q2420)</f>
        <v>475032.57162629761</v>
      </c>
      <c r="S2420" t="s">
        <v>7809</v>
      </c>
      <c r="T2420">
        <v>100</v>
      </c>
    </row>
    <row r="2421" spans="1:20" x14ac:dyDescent="0.3">
      <c r="A2421" t="s">
        <v>7810</v>
      </c>
      <c r="B2421" t="str">
        <f t="shared" si="111"/>
        <v>PG-13</v>
      </c>
      <c r="C2421" t="s">
        <v>1984</v>
      </c>
      <c r="D2421" t="s">
        <v>26</v>
      </c>
      <c r="E2421">
        <v>1993</v>
      </c>
      <c r="F2421" s="22">
        <f t="shared" si="112"/>
        <v>33970</v>
      </c>
      <c r="G2421" t="s">
        <v>7240</v>
      </c>
      <c r="H2421">
        <f t="shared" si="113"/>
        <v>6.5</v>
      </c>
      <c r="I2421">
        <v>6.5</v>
      </c>
      <c r="J2421">
        <v>3900</v>
      </c>
      <c r="K2421" t="s">
        <v>7811</v>
      </c>
      <c r="L2421" t="s">
        <v>7812</v>
      </c>
      <c r="M2421" t="s">
        <v>3504</v>
      </c>
      <c r="N2421" t="s">
        <v>15</v>
      </c>
      <c r="P2421">
        <v>5145823</v>
      </c>
      <c r="Q2421">
        <f>_xlfn.XLOOKUP(E2421,CPI!A:A,CPI!B:B)</f>
        <v>144.5</v>
      </c>
      <c r="R2421" s="12">
        <f>P2421*(CPI!$B$112/Movie!Q2421)</f>
        <v>10850742.339792388</v>
      </c>
      <c r="S2421" t="s">
        <v>165</v>
      </c>
      <c r="T2421">
        <v>99</v>
      </c>
    </row>
    <row r="2422" spans="1:20" x14ac:dyDescent="0.3">
      <c r="A2422" t="s">
        <v>7813</v>
      </c>
      <c r="B2422" t="str">
        <f t="shared" si="111"/>
        <v>R</v>
      </c>
      <c r="C2422" t="s">
        <v>1</v>
      </c>
      <c r="D2422" t="s">
        <v>26</v>
      </c>
      <c r="E2422">
        <v>1993</v>
      </c>
      <c r="F2422" s="22">
        <f t="shared" si="112"/>
        <v>33970</v>
      </c>
      <c r="G2422" t="s">
        <v>7349</v>
      </c>
      <c r="H2422">
        <f t="shared" si="113"/>
        <v>5.7</v>
      </c>
      <c r="I2422">
        <v>5.7</v>
      </c>
      <c r="J2422">
        <v>3700</v>
      </c>
      <c r="K2422" t="s">
        <v>4661</v>
      </c>
      <c r="L2422" t="s">
        <v>7814</v>
      </c>
      <c r="M2422" t="s">
        <v>2610</v>
      </c>
      <c r="N2422" t="s">
        <v>15</v>
      </c>
      <c r="O2422">
        <v>11000000</v>
      </c>
      <c r="P2422">
        <v>1039824</v>
      </c>
      <c r="Q2422">
        <f>_xlfn.XLOOKUP(E2422,CPI!A:A,CPI!B:B)</f>
        <v>144.5</v>
      </c>
      <c r="R2422" s="12">
        <f>P2422*(CPI!$B$112/Movie!Q2422)</f>
        <v>2192625.4173010383</v>
      </c>
      <c r="S2422" t="s">
        <v>1411</v>
      </c>
      <c r="T2422">
        <v>100</v>
      </c>
    </row>
    <row r="2423" spans="1:20" x14ac:dyDescent="0.3">
      <c r="A2423" t="s">
        <v>7815</v>
      </c>
      <c r="B2423" t="str">
        <f t="shared" si="111"/>
        <v>R</v>
      </c>
      <c r="C2423" t="s">
        <v>1</v>
      </c>
      <c r="D2423" t="s">
        <v>26</v>
      </c>
      <c r="E2423">
        <v>1993</v>
      </c>
      <c r="F2423" s="22">
        <f t="shared" si="112"/>
        <v>33970</v>
      </c>
      <c r="G2423" t="s">
        <v>7816</v>
      </c>
      <c r="H2423">
        <f t="shared" si="113"/>
        <v>5.6</v>
      </c>
      <c r="I2423">
        <v>5.6</v>
      </c>
      <c r="J2423">
        <v>1600</v>
      </c>
      <c r="K2423" t="s">
        <v>7817</v>
      </c>
      <c r="L2423" t="s">
        <v>7817</v>
      </c>
      <c r="M2423" t="s">
        <v>3898</v>
      </c>
      <c r="N2423" t="s">
        <v>15</v>
      </c>
      <c r="P2423">
        <v>1038959</v>
      </c>
      <c r="Q2423">
        <f>_xlfn.XLOOKUP(E2423,CPI!A:A,CPI!B:B)</f>
        <v>144.5</v>
      </c>
      <c r="R2423" s="12">
        <f>P2423*(CPI!$B$112/Movie!Q2423)</f>
        <v>2190801.4346020762</v>
      </c>
      <c r="S2423" t="s">
        <v>7818</v>
      </c>
      <c r="T2423">
        <v>95</v>
      </c>
    </row>
    <row r="2424" spans="1:20" x14ac:dyDescent="0.3">
      <c r="A2424" t="s">
        <v>7819</v>
      </c>
      <c r="B2424" t="str">
        <f t="shared" si="111"/>
        <v>PG</v>
      </c>
      <c r="C2424" t="s">
        <v>18</v>
      </c>
      <c r="D2424" t="s">
        <v>26</v>
      </c>
      <c r="E2424">
        <v>1993</v>
      </c>
      <c r="F2424" s="22">
        <f t="shared" si="112"/>
        <v>33970</v>
      </c>
      <c r="G2424" t="s">
        <v>7574</v>
      </c>
      <c r="H2424">
        <f t="shared" si="113"/>
        <v>3.9</v>
      </c>
      <c r="I2424">
        <v>3.9</v>
      </c>
      <c r="J2424">
        <v>5000</v>
      </c>
      <c r="K2424" t="s">
        <v>699</v>
      </c>
      <c r="L2424" t="s">
        <v>7820</v>
      </c>
      <c r="M2424" t="s">
        <v>6748</v>
      </c>
      <c r="N2424" t="s">
        <v>291</v>
      </c>
      <c r="O2424">
        <v>25000000</v>
      </c>
      <c r="P2424">
        <v>2438031</v>
      </c>
      <c r="Q2424">
        <f>_xlfn.XLOOKUP(E2424,CPI!A:A,CPI!B:B)</f>
        <v>144.5</v>
      </c>
      <c r="R2424" s="12">
        <f>P2424*(CPI!$B$112/Movie!Q2424)</f>
        <v>5140955.3335640142</v>
      </c>
      <c r="S2424" t="s">
        <v>3150</v>
      </c>
      <c r="T2424">
        <v>93</v>
      </c>
    </row>
    <row r="2425" spans="1:20" x14ac:dyDescent="0.3">
      <c r="A2425" t="s">
        <v>7821</v>
      </c>
      <c r="B2425" t="str">
        <f t="shared" si="111"/>
        <v>R</v>
      </c>
      <c r="C2425" t="s">
        <v>1</v>
      </c>
      <c r="D2425" t="s">
        <v>19</v>
      </c>
      <c r="E2425">
        <v>1993</v>
      </c>
      <c r="F2425" s="22">
        <f t="shared" si="112"/>
        <v>33970</v>
      </c>
      <c r="G2425" t="s">
        <v>7822</v>
      </c>
      <c r="H2425">
        <f t="shared" si="113"/>
        <v>6.8</v>
      </c>
      <c r="I2425">
        <v>6.8</v>
      </c>
      <c r="J2425">
        <v>6100</v>
      </c>
      <c r="K2425" t="s">
        <v>7823</v>
      </c>
      <c r="L2425" t="s">
        <v>7824</v>
      </c>
      <c r="M2425" t="s">
        <v>2736</v>
      </c>
      <c r="N2425" t="s">
        <v>476</v>
      </c>
      <c r="P2425">
        <v>3741869</v>
      </c>
      <c r="Q2425">
        <f>_xlfn.XLOOKUP(E2425,CPI!A:A,CPI!B:B)</f>
        <v>144.5</v>
      </c>
      <c r="R2425" s="12">
        <f>P2425*(CPI!$B$112/Movie!Q2425)</f>
        <v>7890294.0089965397</v>
      </c>
      <c r="S2425" t="s">
        <v>539</v>
      </c>
      <c r="T2425">
        <v>103</v>
      </c>
    </row>
    <row r="2426" spans="1:20" x14ac:dyDescent="0.3">
      <c r="A2426" t="s">
        <v>7825</v>
      </c>
      <c r="B2426" t="str">
        <f t="shared" si="111"/>
        <v>Not Rated</v>
      </c>
      <c r="C2426" t="s">
        <v>432</v>
      </c>
      <c r="D2426" t="s">
        <v>26</v>
      </c>
      <c r="E2426">
        <v>1993</v>
      </c>
      <c r="F2426" s="22">
        <f t="shared" si="112"/>
        <v>33970</v>
      </c>
      <c r="G2426" t="s">
        <v>7826</v>
      </c>
      <c r="H2426">
        <f t="shared" si="113"/>
        <v>6.4</v>
      </c>
      <c r="I2426">
        <v>6.4</v>
      </c>
      <c r="J2426">
        <v>3000</v>
      </c>
      <c r="K2426" t="s">
        <v>7227</v>
      </c>
      <c r="L2426" t="s">
        <v>7227</v>
      </c>
      <c r="M2426" t="s">
        <v>7827</v>
      </c>
      <c r="N2426" t="s">
        <v>15</v>
      </c>
      <c r="P2426">
        <v>101071</v>
      </c>
      <c r="Q2426">
        <f>_xlfn.XLOOKUP(E2426,CPI!A:A,CPI!B:B)</f>
        <v>144.5</v>
      </c>
      <c r="R2426" s="12">
        <f>P2426*(CPI!$B$112/Movie!Q2426)</f>
        <v>213123.41660899654</v>
      </c>
      <c r="S2426" t="s">
        <v>7828</v>
      </c>
      <c r="T2426">
        <v>78</v>
      </c>
    </row>
    <row r="2427" spans="1:20" x14ac:dyDescent="0.3">
      <c r="A2427" t="s">
        <v>7829</v>
      </c>
      <c r="B2427" t="str">
        <f t="shared" si="111"/>
        <v>R</v>
      </c>
      <c r="C2427" t="s">
        <v>1</v>
      </c>
      <c r="D2427" t="s">
        <v>2</v>
      </c>
      <c r="E2427">
        <v>1993</v>
      </c>
      <c r="F2427" s="22">
        <f t="shared" si="112"/>
        <v>33970</v>
      </c>
      <c r="G2427" t="s">
        <v>7830</v>
      </c>
      <c r="H2427">
        <f t="shared" si="113"/>
        <v>5.7</v>
      </c>
      <c r="I2427">
        <v>5.7</v>
      </c>
      <c r="J2427">
        <v>2200</v>
      </c>
      <c r="K2427" t="s">
        <v>7831</v>
      </c>
      <c r="L2427" t="s">
        <v>7832</v>
      </c>
      <c r="M2427" t="s">
        <v>1514</v>
      </c>
      <c r="N2427" t="s">
        <v>15</v>
      </c>
      <c r="O2427">
        <v>2500000</v>
      </c>
      <c r="P2427">
        <v>764724</v>
      </c>
      <c r="Q2427">
        <f>_xlfn.XLOOKUP(E2427,CPI!A:A,CPI!B:B)</f>
        <v>144.5</v>
      </c>
      <c r="R2427" s="12">
        <f>P2427*(CPI!$B$112/Movie!Q2427)</f>
        <v>1612535.6595155711</v>
      </c>
      <c r="S2427" t="s">
        <v>7510</v>
      </c>
      <c r="T2427">
        <v>95</v>
      </c>
    </row>
    <row r="2428" spans="1:20" x14ac:dyDescent="0.3">
      <c r="A2428" t="s">
        <v>7833</v>
      </c>
      <c r="B2428" t="str">
        <f t="shared" si="111"/>
        <v>PG-13</v>
      </c>
      <c r="C2428" t="s">
        <v>1984</v>
      </c>
      <c r="D2428" t="s">
        <v>2</v>
      </c>
      <c r="E2428">
        <v>1993</v>
      </c>
      <c r="F2428" s="22">
        <f t="shared" si="112"/>
        <v>33970</v>
      </c>
      <c r="G2428" t="s">
        <v>7378</v>
      </c>
      <c r="H2428">
        <f t="shared" si="113"/>
        <v>6.2</v>
      </c>
      <c r="I2428">
        <v>6.2</v>
      </c>
      <c r="J2428">
        <v>2600</v>
      </c>
      <c r="K2428" t="s">
        <v>7834</v>
      </c>
      <c r="L2428" t="s">
        <v>7834</v>
      </c>
      <c r="M2428" t="s">
        <v>2159</v>
      </c>
      <c r="N2428" t="s">
        <v>291</v>
      </c>
      <c r="P2428">
        <v>322871</v>
      </c>
      <c r="Q2428">
        <f>_xlfn.XLOOKUP(E2428,CPI!A:A,CPI!B:B)</f>
        <v>144.5</v>
      </c>
      <c r="R2428" s="12">
        <f>P2428*(CPI!$B$112/Movie!Q2428)</f>
        <v>680822.10173010384</v>
      </c>
      <c r="S2428" t="s">
        <v>2225</v>
      </c>
      <c r="T2428">
        <v>109</v>
      </c>
    </row>
    <row r="2429" spans="1:20" x14ac:dyDescent="0.3">
      <c r="A2429" t="s">
        <v>7835</v>
      </c>
      <c r="B2429" t="str">
        <f t="shared" si="111"/>
        <v>R</v>
      </c>
      <c r="C2429" t="s">
        <v>1</v>
      </c>
      <c r="D2429" t="s">
        <v>26</v>
      </c>
      <c r="E2429">
        <v>1993</v>
      </c>
      <c r="F2429" s="22">
        <f t="shared" si="112"/>
        <v>33970</v>
      </c>
      <c r="G2429" t="s">
        <v>7540</v>
      </c>
      <c r="H2429">
        <f t="shared" si="113"/>
        <v>6.4</v>
      </c>
      <c r="I2429">
        <v>6.4</v>
      </c>
      <c r="J2429">
        <v>1100</v>
      </c>
      <c r="K2429" t="s">
        <v>7836</v>
      </c>
      <c r="L2429" t="s">
        <v>7836</v>
      </c>
      <c r="M2429" t="s">
        <v>7837</v>
      </c>
      <c r="N2429" t="s">
        <v>7</v>
      </c>
      <c r="P2429">
        <v>735162</v>
      </c>
      <c r="Q2429">
        <f>_xlfn.XLOOKUP(E2429,CPI!A:A,CPI!B:B)</f>
        <v>144.5</v>
      </c>
      <c r="R2429" s="12">
        <f>P2429*(CPI!$B$112/Movie!Q2429)</f>
        <v>1550199.7328719725</v>
      </c>
      <c r="S2429" t="s">
        <v>1970</v>
      </c>
      <c r="T2429">
        <v>101</v>
      </c>
    </row>
    <row r="2430" spans="1:20" x14ac:dyDescent="0.3">
      <c r="A2430" t="s">
        <v>7838</v>
      </c>
      <c r="B2430" t="str">
        <f t="shared" si="111"/>
        <v>PG-13</v>
      </c>
      <c r="C2430" t="s">
        <v>1984</v>
      </c>
      <c r="D2430" t="s">
        <v>2</v>
      </c>
      <c r="E2430">
        <v>1993</v>
      </c>
      <c r="F2430" s="22">
        <f t="shared" si="112"/>
        <v>33970</v>
      </c>
      <c r="G2430" t="s">
        <v>7839</v>
      </c>
      <c r="H2430">
        <f t="shared" si="113"/>
        <v>5.3</v>
      </c>
      <c r="I2430">
        <v>5.3</v>
      </c>
      <c r="J2430">
        <v>1100</v>
      </c>
      <c r="K2430" t="s">
        <v>1500</v>
      </c>
      <c r="L2430" t="s">
        <v>1500</v>
      </c>
      <c r="M2430" t="s">
        <v>7840</v>
      </c>
      <c r="N2430" t="s">
        <v>437</v>
      </c>
      <c r="P2430">
        <v>61274</v>
      </c>
      <c r="Q2430">
        <f>_xlfn.XLOOKUP(E2430,CPI!A:A,CPI!B:B)</f>
        <v>144.5</v>
      </c>
      <c r="R2430" s="12">
        <f>P2430*(CPI!$B$112/Movie!Q2430)</f>
        <v>129205.4519031142</v>
      </c>
      <c r="S2430" t="s">
        <v>6076</v>
      </c>
      <c r="T2430">
        <v>102</v>
      </c>
    </row>
    <row r="2431" spans="1:20" x14ac:dyDescent="0.3">
      <c r="A2431" t="s">
        <v>7841</v>
      </c>
      <c r="B2431" t="str">
        <f t="shared" si="111"/>
        <v>PG-13</v>
      </c>
      <c r="C2431" t="s">
        <v>1984</v>
      </c>
      <c r="D2431" t="s">
        <v>26</v>
      </c>
      <c r="E2431">
        <v>1993</v>
      </c>
      <c r="F2431" s="22">
        <f t="shared" si="112"/>
        <v>33970</v>
      </c>
      <c r="G2431" t="s">
        <v>7329</v>
      </c>
      <c r="H2431">
        <f t="shared" si="113"/>
        <v>5.7</v>
      </c>
      <c r="I2431">
        <v>5.7</v>
      </c>
      <c r="J2431">
        <v>8600</v>
      </c>
      <c r="K2431" t="s">
        <v>3402</v>
      </c>
      <c r="L2431" t="s">
        <v>3402</v>
      </c>
      <c r="M2431" t="s">
        <v>1520</v>
      </c>
      <c r="N2431" t="s">
        <v>15</v>
      </c>
      <c r="P2431">
        <v>9745803</v>
      </c>
      <c r="Q2431">
        <f>_xlfn.XLOOKUP(E2431,CPI!A:A,CPI!B:B)</f>
        <v>144.5</v>
      </c>
      <c r="R2431" s="12">
        <f>P2431*(CPI!$B$112/Movie!Q2431)</f>
        <v>20550492.55432526</v>
      </c>
      <c r="S2431" t="s">
        <v>5093</v>
      </c>
      <c r="T2431">
        <v>96</v>
      </c>
    </row>
    <row r="2432" spans="1:20" x14ac:dyDescent="0.3">
      <c r="A2432" t="s">
        <v>7842</v>
      </c>
      <c r="B2432" t="str">
        <f t="shared" si="111"/>
        <v>PG-13</v>
      </c>
      <c r="C2432" t="s">
        <v>1984</v>
      </c>
      <c r="D2432" t="s">
        <v>26</v>
      </c>
      <c r="E2432">
        <v>1993</v>
      </c>
      <c r="F2432" s="22">
        <f t="shared" si="112"/>
        <v>33970</v>
      </c>
      <c r="G2432" t="s">
        <v>7004</v>
      </c>
      <c r="H2432">
        <f t="shared" si="113"/>
        <v>5.5</v>
      </c>
      <c r="I2432">
        <v>5.5</v>
      </c>
      <c r="J2432">
        <v>4100</v>
      </c>
      <c r="K2432" t="s">
        <v>7843</v>
      </c>
      <c r="L2432" t="s">
        <v>6022</v>
      </c>
      <c r="M2432" t="s">
        <v>6022</v>
      </c>
      <c r="N2432" t="s">
        <v>7</v>
      </c>
      <c r="P2432">
        <v>3246063</v>
      </c>
      <c r="Q2432">
        <f>_xlfn.XLOOKUP(E2432,CPI!A:A,CPI!B:B)</f>
        <v>144.5</v>
      </c>
      <c r="R2432" s="12">
        <f>P2432*(CPI!$B$112/Movie!Q2432)</f>
        <v>6844812.429757786</v>
      </c>
      <c r="S2432" t="s">
        <v>4586</v>
      </c>
      <c r="T2432">
        <v>87</v>
      </c>
    </row>
    <row r="2433" spans="1:20" x14ac:dyDescent="0.3">
      <c r="A2433" t="s">
        <v>7844</v>
      </c>
      <c r="B2433" t="str">
        <f t="shared" si="111"/>
        <v>PG</v>
      </c>
      <c r="C2433" t="s">
        <v>18</v>
      </c>
      <c r="D2433" t="s">
        <v>26</v>
      </c>
      <c r="E2433">
        <v>1993</v>
      </c>
      <c r="F2433" s="22">
        <f t="shared" si="112"/>
        <v>33970</v>
      </c>
      <c r="G2433" t="s">
        <v>7845</v>
      </c>
      <c r="H2433">
        <f t="shared" si="113"/>
        <v>5.2</v>
      </c>
      <c r="I2433">
        <v>5.2</v>
      </c>
      <c r="J2433">
        <v>3700</v>
      </c>
      <c r="K2433" t="s">
        <v>5845</v>
      </c>
      <c r="L2433" t="s">
        <v>7846</v>
      </c>
      <c r="M2433" t="s">
        <v>4031</v>
      </c>
      <c r="N2433" t="s">
        <v>15</v>
      </c>
      <c r="P2433">
        <v>17952857</v>
      </c>
      <c r="Q2433">
        <f>_xlfn.XLOOKUP(E2433,CPI!A:A,CPI!B:B)</f>
        <v>144.5</v>
      </c>
      <c r="R2433" s="12">
        <f>P2433*(CPI!$B$112/Movie!Q2433)</f>
        <v>37856301.231141873</v>
      </c>
      <c r="S2433" t="s">
        <v>5705</v>
      </c>
      <c r="T2433">
        <v>100</v>
      </c>
    </row>
    <row r="2434" spans="1:20" x14ac:dyDescent="0.3">
      <c r="A2434" t="s">
        <v>7847</v>
      </c>
      <c r="B2434" t="str">
        <f t="shared" si="111"/>
        <v>R</v>
      </c>
      <c r="C2434" t="s">
        <v>1</v>
      </c>
      <c r="D2434" t="s">
        <v>2</v>
      </c>
      <c r="E2434">
        <v>1993</v>
      </c>
      <c r="F2434" s="22">
        <f t="shared" si="112"/>
        <v>33970</v>
      </c>
      <c r="G2434" t="s">
        <v>6893</v>
      </c>
      <c r="H2434">
        <f t="shared" si="113"/>
        <v>5.4</v>
      </c>
      <c r="I2434">
        <v>5.4</v>
      </c>
      <c r="J2434">
        <v>3000</v>
      </c>
      <c r="K2434" t="s">
        <v>7848</v>
      </c>
      <c r="L2434" t="s">
        <v>7849</v>
      </c>
      <c r="M2434" t="s">
        <v>577</v>
      </c>
      <c r="N2434" t="s">
        <v>15</v>
      </c>
      <c r="O2434">
        <v>8000000</v>
      </c>
      <c r="P2434">
        <v>737548</v>
      </c>
      <c r="Q2434">
        <f>_xlfn.XLOOKUP(E2434,CPI!A:A,CPI!B:B)</f>
        <v>144.5</v>
      </c>
      <c r="R2434" s="12">
        <f>P2434*(CPI!$B$112/Movie!Q2434)</f>
        <v>1555230.9730103808</v>
      </c>
      <c r="S2434" t="s">
        <v>3728</v>
      </c>
      <c r="T2434">
        <v>96</v>
      </c>
    </row>
    <row r="2435" spans="1:20" x14ac:dyDescent="0.3">
      <c r="A2435" t="s">
        <v>7850</v>
      </c>
      <c r="B2435" t="str">
        <f t="shared" ref="B2435:B2498" si="114">IF(C2435="","Rating Pending",C2435)</f>
        <v>G</v>
      </c>
      <c r="C2435" t="s">
        <v>322</v>
      </c>
      <c r="D2435" t="s">
        <v>222</v>
      </c>
      <c r="E2435">
        <v>1993</v>
      </c>
      <c r="F2435" s="22">
        <f t="shared" ref="F2435:F2498" si="115">DATE(TRIM(E2435), 1, 1)</f>
        <v>33970</v>
      </c>
      <c r="G2435" t="s">
        <v>7369</v>
      </c>
      <c r="H2435">
        <f t="shared" ref="H2435:H2498" si="116">IF(I2435="","Score Pending",I2435)</f>
        <v>5.9</v>
      </c>
      <c r="I2435">
        <v>5.9</v>
      </c>
      <c r="J2435">
        <v>1900</v>
      </c>
      <c r="K2435" t="s">
        <v>3852</v>
      </c>
      <c r="L2435" t="s">
        <v>7851</v>
      </c>
      <c r="M2435" t="s">
        <v>7852</v>
      </c>
      <c r="N2435" t="s">
        <v>15</v>
      </c>
      <c r="O2435">
        <v>19000000</v>
      </c>
      <c r="P2435">
        <v>2119994</v>
      </c>
      <c r="Q2435">
        <f>_xlfn.XLOOKUP(E2435,CPI!A:A,CPI!B:B)</f>
        <v>144.5</v>
      </c>
      <c r="R2435" s="12">
        <f>P2435*(CPI!$B$112/Movie!Q2435)</f>
        <v>4470326.4484429071</v>
      </c>
      <c r="S2435" t="s">
        <v>7853</v>
      </c>
      <c r="T2435">
        <v>92</v>
      </c>
    </row>
    <row r="2436" spans="1:20" x14ac:dyDescent="0.3">
      <c r="A2436" t="s">
        <v>7854</v>
      </c>
      <c r="B2436" t="str">
        <f t="shared" si="114"/>
        <v>PG-13</v>
      </c>
      <c r="C2436" t="s">
        <v>1984</v>
      </c>
      <c r="D2436" t="s">
        <v>19</v>
      </c>
      <c r="E2436">
        <v>1993</v>
      </c>
      <c r="F2436" s="22">
        <f t="shared" si="115"/>
        <v>33970</v>
      </c>
      <c r="G2436" t="s">
        <v>7855</v>
      </c>
      <c r="H2436">
        <f t="shared" si="116"/>
        <v>4.5</v>
      </c>
      <c r="I2436">
        <v>4.5</v>
      </c>
      <c r="J2436">
        <v>1900</v>
      </c>
      <c r="K2436" t="s">
        <v>7856</v>
      </c>
      <c r="L2436" t="s">
        <v>7857</v>
      </c>
      <c r="M2436" t="s">
        <v>7858</v>
      </c>
      <c r="N2436" t="s">
        <v>15</v>
      </c>
      <c r="O2436">
        <v>5000000</v>
      </c>
      <c r="P2436">
        <v>2970</v>
      </c>
      <c r="Q2436">
        <f>_xlfn.XLOOKUP(E2436,CPI!A:A,CPI!B:B)</f>
        <v>144.5</v>
      </c>
      <c r="R2436" s="12">
        <f>P2436*(CPI!$B$112/Movie!Q2436)</f>
        <v>6262.6920415224913</v>
      </c>
      <c r="S2436" t="s">
        <v>7502</v>
      </c>
      <c r="T2436">
        <v>97</v>
      </c>
    </row>
    <row r="2437" spans="1:20" x14ac:dyDescent="0.3">
      <c r="A2437" t="s">
        <v>7859</v>
      </c>
      <c r="B2437" t="str">
        <f t="shared" si="114"/>
        <v>Not Rated</v>
      </c>
      <c r="C2437" t="s">
        <v>432</v>
      </c>
      <c r="D2437" t="s">
        <v>48</v>
      </c>
      <c r="E2437">
        <v>1993</v>
      </c>
      <c r="F2437" s="22">
        <f t="shared" si="115"/>
        <v>33970</v>
      </c>
      <c r="G2437" t="s">
        <v>7285</v>
      </c>
      <c r="H2437">
        <f t="shared" si="116"/>
        <v>7.3</v>
      </c>
      <c r="I2437">
        <v>7.3</v>
      </c>
      <c r="J2437">
        <v>2100</v>
      </c>
      <c r="K2437" t="s">
        <v>3446</v>
      </c>
      <c r="L2437" t="s">
        <v>3446</v>
      </c>
      <c r="M2437" t="s">
        <v>3446</v>
      </c>
      <c r="N2437" t="s">
        <v>7</v>
      </c>
      <c r="Q2437">
        <f>_xlfn.XLOOKUP(E2437,CPI!A:A,CPI!B:B)</f>
        <v>144.5</v>
      </c>
      <c r="R2437" s="12">
        <f>P2437*(CPI!$B$112/Movie!Q2437)</f>
        <v>0</v>
      </c>
      <c r="S2437" t="s">
        <v>7860</v>
      </c>
      <c r="T2437">
        <v>79</v>
      </c>
    </row>
    <row r="2438" spans="1:20" x14ac:dyDescent="0.3">
      <c r="A2438" t="s">
        <v>7861</v>
      </c>
      <c r="B2438" t="str">
        <f t="shared" si="114"/>
        <v>R</v>
      </c>
      <c r="C2438" t="s">
        <v>1</v>
      </c>
      <c r="D2438" t="s">
        <v>26</v>
      </c>
      <c r="E2438">
        <v>1993</v>
      </c>
      <c r="F2438" s="22">
        <f t="shared" si="115"/>
        <v>33970</v>
      </c>
      <c r="G2438" t="s">
        <v>6572</v>
      </c>
      <c r="H2438">
        <f t="shared" si="116"/>
        <v>7.2</v>
      </c>
      <c r="I2438">
        <v>7.2</v>
      </c>
      <c r="J2438">
        <v>3900</v>
      </c>
      <c r="K2438" t="s">
        <v>7862</v>
      </c>
      <c r="L2438" t="s">
        <v>7862</v>
      </c>
      <c r="M2438" t="s">
        <v>7863</v>
      </c>
      <c r="N2438" t="s">
        <v>15</v>
      </c>
      <c r="O2438">
        <v>999999</v>
      </c>
      <c r="P2438">
        <v>233824</v>
      </c>
      <c r="Q2438">
        <f>_xlfn.XLOOKUP(E2438,CPI!A:A,CPI!B:B)</f>
        <v>144.5</v>
      </c>
      <c r="R2438" s="12">
        <f>P2438*(CPI!$B$112/Movie!Q2438)</f>
        <v>493053.09896193777</v>
      </c>
      <c r="S2438" t="s">
        <v>1026</v>
      </c>
      <c r="T2438">
        <v>88</v>
      </c>
    </row>
    <row r="2439" spans="1:20" x14ac:dyDescent="0.3">
      <c r="A2439" t="s">
        <v>7864</v>
      </c>
      <c r="B2439" t="str">
        <f t="shared" si="114"/>
        <v>PG-13</v>
      </c>
      <c r="C2439" t="s">
        <v>1984</v>
      </c>
      <c r="D2439" t="s">
        <v>26</v>
      </c>
      <c r="E2439">
        <v>1993</v>
      </c>
      <c r="F2439" s="22">
        <f t="shared" si="115"/>
        <v>33970</v>
      </c>
      <c r="G2439" t="s">
        <v>7865</v>
      </c>
      <c r="H2439">
        <f t="shared" si="116"/>
        <v>6</v>
      </c>
      <c r="I2439">
        <v>6</v>
      </c>
      <c r="J2439">
        <v>1900</v>
      </c>
      <c r="K2439" t="s">
        <v>6522</v>
      </c>
      <c r="L2439" t="s">
        <v>7866</v>
      </c>
      <c r="M2439" t="s">
        <v>7867</v>
      </c>
      <c r="N2439" t="s">
        <v>15</v>
      </c>
      <c r="O2439">
        <v>1800000</v>
      </c>
      <c r="Q2439">
        <f>_xlfn.XLOOKUP(E2439,CPI!A:A,CPI!B:B)</f>
        <v>144.5</v>
      </c>
      <c r="R2439" s="12">
        <f>P2439*(CPI!$B$112/Movie!Q2439)</f>
        <v>0</v>
      </c>
      <c r="S2439" t="s">
        <v>1026</v>
      </c>
      <c r="T2439">
        <v>93</v>
      </c>
    </row>
    <row r="2440" spans="1:20" x14ac:dyDescent="0.3">
      <c r="A2440" t="s">
        <v>6098</v>
      </c>
      <c r="B2440" t="str">
        <f t="shared" si="114"/>
        <v>R</v>
      </c>
      <c r="C2440" t="s">
        <v>1</v>
      </c>
      <c r="D2440" t="s">
        <v>19</v>
      </c>
      <c r="E2440">
        <v>1993</v>
      </c>
      <c r="F2440" s="22">
        <f t="shared" si="115"/>
        <v>33970</v>
      </c>
      <c r="G2440" t="s">
        <v>7469</v>
      </c>
      <c r="H2440">
        <f t="shared" si="116"/>
        <v>5</v>
      </c>
      <c r="I2440">
        <v>5</v>
      </c>
      <c r="J2440">
        <v>5700</v>
      </c>
      <c r="K2440" t="s">
        <v>4926</v>
      </c>
      <c r="L2440" t="s">
        <v>2554</v>
      </c>
      <c r="M2440" t="s">
        <v>6325</v>
      </c>
      <c r="N2440" t="s">
        <v>15</v>
      </c>
      <c r="O2440">
        <v>9000000</v>
      </c>
      <c r="P2440">
        <v>10058318</v>
      </c>
      <c r="Q2440">
        <f>_xlfn.XLOOKUP(E2440,CPI!A:A,CPI!B:B)</f>
        <v>144.5</v>
      </c>
      <c r="R2440" s="12">
        <f>P2440*(CPI!$B$112/Movie!Q2440)</f>
        <v>21209477.471280277</v>
      </c>
      <c r="S2440" t="s">
        <v>6839</v>
      </c>
      <c r="T2440">
        <v>92</v>
      </c>
    </row>
    <row r="2441" spans="1:20" x14ac:dyDescent="0.3">
      <c r="A2441" t="s">
        <v>7868</v>
      </c>
      <c r="B2441" t="str">
        <f t="shared" si="114"/>
        <v>R</v>
      </c>
      <c r="C2441" t="s">
        <v>1</v>
      </c>
      <c r="D2441" t="s">
        <v>2</v>
      </c>
      <c r="E2441">
        <v>1993</v>
      </c>
      <c r="F2441" s="22">
        <f t="shared" si="115"/>
        <v>33970</v>
      </c>
      <c r="G2441" t="s">
        <v>7285</v>
      </c>
      <c r="H2441">
        <f t="shared" si="116"/>
        <v>5.8</v>
      </c>
      <c r="I2441">
        <v>5.8</v>
      </c>
      <c r="J2441">
        <v>1600</v>
      </c>
      <c r="K2441" t="s">
        <v>2879</v>
      </c>
      <c r="L2441" t="s">
        <v>7869</v>
      </c>
      <c r="M2441" t="s">
        <v>2459</v>
      </c>
      <c r="N2441" t="s">
        <v>15</v>
      </c>
      <c r="P2441">
        <v>1497222</v>
      </c>
      <c r="Q2441">
        <f>_xlfn.XLOOKUP(E2441,CPI!A:A,CPI!B:B)</f>
        <v>144.5</v>
      </c>
      <c r="R2441" s="12">
        <f>P2441*(CPI!$B$112/Movie!Q2441)</f>
        <v>3157117.9474048447</v>
      </c>
      <c r="S2441" t="s">
        <v>6667</v>
      </c>
      <c r="T2441">
        <v>102</v>
      </c>
    </row>
    <row r="2442" spans="1:20" x14ac:dyDescent="0.3">
      <c r="A2442" t="s">
        <v>7870</v>
      </c>
      <c r="B2442" t="str">
        <f t="shared" si="114"/>
        <v>PG-13</v>
      </c>
      <c r="C2442" t="s">
        <v>1984</v>
      </c>
      <c r="D2442" t="s">
        <v>10</v>
      </c>
      <c r="E2442">
        <v>1993</v>
      </c>
      <c r="F2442" s="22">
        <f t="shared" si="115"/>
        <v>33970</v>
      </c>
      <c r="G2442" t="s">
        <v>7369</v>
      </c>
      <c r="H2442">
        <f t="shared" si="116"/>
        <v>5.7</v>
      </c>
      <c r="I2442">
        <v>5.7</v>
      </c>
      <c r="J2442">
        <v>1400</v>
      </c>
      <c r="K2442" t="s">
        <v>7871</v>
      </c>
      <c r="L2442" t="s">
        <v>4227</v>
      </c>
      <c r="M2442" t="s">
        <v>7872</v>
      </c>
      <c r="N2442" t="s">
        <v>15</v>
      </c>
      <c r="O2442">
        <v>18000000</v>
      </c>
      <c r="P2442">
        <v>1640220</v>
      </c>
      <c r="Q2442">
        <f>_xlfn.XLOOKUP(E2442,CPI!A:A,CPI!B:B)</f>
        <v>144.5</v>
      </c>
      <c r="R2442" s="12">
        <f>P2442*(CPI!$B$112/Movie!Q2442)</f>
        <v>3458650.7543252595</v>
      </c>
      <c r="S2442" t="s">
        <v>5093</v>
      </c>
      <c r="T2442">
        <v>96</v>
      </c>
    </row>
    <row r="2443" spans="1:20" x14ac:dyDescent="0.3">
      <c r="A2443" t="s">
        <v>7873</v>
      </c>
      <c r="B2443" t="str">
        <f t="shared" si="114"/>
        <v>PG</v>
      </c>
      <c r="C2443" t="s">
        <v>18</v>
      </c>
      <c r="D2443" t="s">
        <v>2</v>
      </c>
      <c r="E2443">
        <v>1993</v>
      </c>
      <c r="F2443" s="22">
        <f t="shared" si="115"/>
        <v>33970</v>
      </c>
      <c r="G2443" t="s">
        <v>7460</v>
      </c>
      <c r="H2443">
        <f t="shared" si="116"/>
        <v>6.2</v>
      </c>
      <c r="I2443">
        <v>6.2</v>
      </c>
      <c r="J2443">
        <v>2000</v>
      </c>
      <c r="K2443" t="s">
        <v>7874</v>
      </c>
      <c r="L2443" t="s">
        <v>7875</v>
      </c>
      <c r="M2443" t="s">
        <v>5694</v>
      </c>
      <c r="N2443" t="s">
        <v>7</v>
      </c>
      <c r="P2443">
        <v>296081</v>
      </c>
      <c r="Q2443">
        <f>_xlfn.XLOOKUP(E2443,CPI!A:A,CPI!B:B)</f>
        <v>144.5</v>
      </c>
      <c r="R2443" s="12">
        <f>P2443*(CPI!$B$112/Movie!Q2443)</f>
        <v>624331.35432525957</v>
      </c>
      <c r="S2443" t="s">
        <v>2766</v>
      </c>
      <c r="T2443">
        <v>99</v>
      </c>
    </row>
    <row r="2444" spans="1:20" x14ac:dyDescent="0.3">
      <c r="A2444" t="s">
        <v>7876</v>
      </c>
      <c r="B2444" t="str">
        <f t="shared" si="114"/>
        <v>R</v>
      </c>
      <c r="C2444" t="s">
        <v>1</v>
      </c>
      <c r="D2444" t="s">
        <v>26</v>
      </c>
      <c r="E2444">
        <v>1993</v>
      </c>
      <c r="F2444" s="22">
        <f t="shared" si="115"/>
        <v>33970</v>
      </c>
      <c r="G2444" t="s">
        <v>7004</v>
      </c>
      <c r="H2444">
        <f t="shared" si="116"/>
        <v>6</v>
      </c>
      <c r="I2444">
        <v>6</v>
      </c>
      <c r="J2444">
        <v>2400</v>
      </c>
      <c r="K2444" t="s">
        <v>7877</v>
      </c>
      <c r="L2444" t="s">
        <v>7877</v>
      </c>
      <c r="M2444" t="s">
        <v>1496</v>
      </c>
      <c r="N2444" t="s">
        <v>15</v>
      </c>
      <c r="O2444">
        <v>8000000</v>
      </c>
      <c r="P2444">
        <v>1884814</v>
      </c>
      <c r="Q2444">
        <f>_xlfn.XLOOKUP(E2444,CPI!A:A,CPI!B:B)</f>
        <v>144.5</v>
      </c>
      <c r="R2444" s="12">
        <f>P2444*(CPI!$B$112/Movie!Q2444)</f>
        <v>3974414.0193771627</v>
      </c>
      <c r="S2444" t="s">
        <v>3728</v>
      </c>
      <c r="T2444">
        <v>99</v>
      </c>
    </row>
    <row r="2445" spans="1:20" x14ac:dyDescent="0.3">
      <c r="A2445" t="s">
        <v>7878</v>
      </c>
      <c r="B2445" t="str">
        <f t="shared" si="114"/>
        <v>R</v>
      </c>
      <c r="C2445" t="s">
        <v>1</v>
      </c>
      <c r="D2445" t="s">
        <v>2</v>
      </c>
      <c r="E2445">
        <v>1994</v>
      </c>
      <c r="F2445" s="22">
        <f t="shared" si="115"/>
        <v>34335</v>
      </c>
      <c r="G2445" t="s">
        <v>7879</v>
      </c>
      <c r="H2445">
        <f t="shared" si="116"/>
        <v>9.3000000000000007</v>
      </c>
      <c r="I2445">
        <v>9.3000000000000007</v>
      </c>
      <c r="J2445">
        <v>2400000</v>
      </c>
      <c r="K2445" t="s">
        <v>7880</v>
      </c>
      <c r="L2445" t="s">
        <v>5</v>
      </c>
      <c r="M2445" t="s">
        <v>5280</v>
      </c>
      <c r="N2445" t="s">
        <v>15</v>
      </c>
      <c r="O2445">
        <v>25000000</v>
      </c>
      <c r="P2445">
        <v>28817291</v>
      </c>
      <c r="Q2445">
        <f>_xlfn.XLOOKUP(E2445,CPI!A:A,CPI!B:B)</f>
        <v>148.19999999999999</v>
      </c>
      <c r="R2445" s="12">
        <f>P2445*(CPI!$B$112/Movie!Q2445)</f>
        <v>59248505.854925774</v>
      </c>
      <c r="S2445" t="s">
        <v>5093</v>
      </c>
      <c r="T2445">
        <v>142</v>
      </c>
    </row>
    <row r="2446" spans="1:20" x14ac:dyDescent="0.3">
      <c r="A2446" t="s">
        <v>7881</v>
      </c>
      <c r="B2446" t="str">
        <f t="shared" si="114"/>
        <v>R</v>
      </c>
      <c r="C2446" t="s">
        <v>1</v>
      </c>
      <c r="D2446" t="s">
        <v>89</v>
      </c>
      <c r="E2446">
        <v>1994</v>
      </c>
      <c r="F2446" s="22">
        <f t="shared" si="115"/>
        <v>34335</v>
      </c>
      <c r="G2446" t="s">
        <v>7879</v>
      </c>
      <c r="H2446">
        <f t="shared" si="116"/>
        <v>8.9</v>
      </c>
      <c r="I2446">
        <v>8.9</v>
      </c>
      <c r="J2446">
        <v>1900000</v>
      </c>
      <c r="K2446" t="s">
        <v>6759</v>
      </c>
      <c r="L2446" t="s">
        <v>6759</v>
      </c>
      <c r="M2446" t="s">
        <v>145</v>
      </c>
      <c r="N2446" t="s">
        <v>15</v>
      </c>
      <c r="O2446">
        <v>8000000</v>
      </c>
      <c r="P2446">
        <v>213928762</v>
      </c>
      <c r="Q2446">
        <f>_xlfn.XLOOKUP(E2446,CPI!A:A,CPI!B:B)</f>
        <v>148.19999999999999</v>
      </c>
      <c r="R2446" s="12">
        <f>P2446*(CPI!$B$112/Movie!Q2446)</f>
        <v>439838689.48313087</v>
      </c>
      <c r="S2446" t="s">
        <v>3728</v>
      </c>
      <c r="T2446">
        <v>154</v>
      </c>
    </row>
    <row r="2447" spans="1:20" x14ac:dyDescent="0.3">
      <c r="A2447" t="s">
        <v>7882</v>
      </c>
      <c r="B2447" t="str">
        <f t="shared" si="114"/>
        <v>PG-13</v>
      </c>
      <c r="C2447" t="s">
        <v>1984</v>
      </c>
      <c r="D2447" t="s">
        <v>2</v>
      </c>
      <c r="E2447">
        <v>1994</v>
      </c>
      <c r="F2447" s="22">
        <f t="shared" si="115"/>
        <v>34335</v>
      </c>
      <c r="G2447" t="s">
        <v>7883</v>
      </c>
      <c r="H2447">
        <f t="shared" si="116"/>
        <v>8.8000000000000007</v>
      </c>
      <c r="I2447">
        <v>8.8000000000000007</v>
      </c>
      <c r="J2447">
        <v>1900000</v>
      </c>
      <c r="K2447" t="s">
        <v>2040</v>
      </c>
      <c r="L2447" t="s">
        <v>7884</v>
      </c>
      <c r="M2447" t="s">
        <v>2076</v>
      </c>
      <c r="N2447" t="s">
        <v>15</v>
      </c>
      <c r="O2447">
        <v>55000000</v>
      </c>
      <c r="P2447">
        <v>678226133</v>
      </c>
      <c r="Q2447">
        <f>_xlfn.XLOOKUP(E2447,CPI!A:A,CPI!B:B)</f>
        <v>148.19999999999999</v>
      </c>
      <c r="R2447" s="12">
        <f>P2447*(CPI!$B$112/Movie!Q2447)</f>
        <v>1394436590.5877192</v>
      </c>
      <c r="S2447" t="s">
        <v>29</v>
      </c>
      <c r="T2447">
        <v>142</v>
      </c>
    </row>
    <row r="2448" spans="1:20" x14ac:dyDescent="0.3">
      <c r="A2448" t="s">
        <v>7885</v>
      </c>
      <c r="B2448" t="str">
        <f t="shared" si="114"/>
        <v>R</v>
      </c>
      <c r="C2448" t="s">
        <v>1</v>
      </c>
      <c r="D2448" t="s">
        <v>19</v>
      </c>
      <c r="E2448">
        <v>1994</v>
      </c>
      <c r="F2448" s="22">
        <f t="shared" si="115"/>
        <v>34335</v>
      </c>
      <c r="G2448" t="s">
        <v>7886</v>
      </c>
      <c r="H2448">
        <f t="shared" si="116"/>
        <v>8.5</v>
      </c>
      <c r="I2448">
        <v>8.5</v>
      </c>
      <c r="J2448">
        <v>1100000</v>
      </c>
      <c r="K2448" t="s">
        <v>2891</v>
      </c>
      <c r="L2448" t="s">
        <v>2891</v>
      </c>
      <c r="M2448" t="s">
        <v>7887</v>
      </c>
      <c r="N2448" t="s">
        <v>437</v>
      </c>
      <c r="P2448">
        <v>19552639</v>
      </c>
      <c r="Q2448">
        <f>_xlfn.XLOOKUP(E2448,CPI!A:A,CPI!B:B)</f>
        <v>148.19999999999999</v>
      </c>
      <c r="R2448" s="12">
        <f>P2448*(CPI!$B$112/Movie!Q2448)</f>
        <v>40200331.331309043</v>
      </c>
      <c r="S2448" t="s">
        <v>536</v>
      </c>
      <c r="T2448">
        <v>110</v>
      </c>
    </row>
    <row r="2449" spans="1:20" x14ac:dyDescent="0.3">
      <c r="A2449" t="s">
        <v>7888</v>
      </c>
      <c r="B2449" t="str">
        <f t="shared" si="114"/>
        <v>R</v>
      </c>
      <c r="C2449" t="s">
        <v>1</v>
      </c>
      <c r="D2449" t="s">
        <v>19</v>
      </c>
      <c r="E2449">
        <v>1994</v>
      </c>
      <c r="F2449" s="22">
        <f t="shared" si="115"/>
        <v>34335</v>
      </c>
      <c r="G2449" t="s">
        <v>7683</v>
      </c>
      <c r="H2449">
        <f t="shared" si="116"/>
        <v>7.2</v>
      </c>
      <c r="I2449">
        <v>7.2</v>
      </c>
      <c r="J2449">
        <v>243000</v>
      </c>
      <c r="K2449" t="s">
        <v>1982</v>
      </c>
      <c r="L2449" t="s">
        <v>7889</v>
      </c>
      <c r="M2449" t="s">
        <v>983</v>
      </c>
      <c r="N2449" t="s">
        <v>15</v>
      </c>
      <c r="O2449">
        <v>115000000</v>
      </c>
      <c r="P2449">
        <v>378882411</v>
      </c>
      <c r="Q2449">
        <f>_xlfn.XLOOKUP(E2449,CPI!A:A,CPI!B:B)</f>
        <v>148.19999999999999</v>
      </c>
      <c r="R2449" s="12">
        <f>P2449*(CPI!$B$112/Movie!Q2449)</f>
        <v>778984282.26518214</v>
      </c>
      <c r="S2449" t="s">
        <v>165</v>
      </c>
      <c r="T2449">
        <v>141</v>
      </c>
    </row>
    <row r="2450" spans="1:20" x14ac:dyDescent="0.3">
      <c r="A2450" t="s">
        <v>7890</v>
      </c>
      <c r="B2450" t="str">
        <f t="shared" si="114"/>
        <v>G</v>
      </c>
      <c r="C2450" t="s">
        <v>322</v>
      </c>
      <c r="D2450" t="s">
        <v>375</v>
      </c>
      <c r="E2450">
        <v>1994</v>
      </c>
      <c r="F2450" s="22">
        <f t="shared" si="115"/>
        <v>34335</v>
      </c>
      <c r="G2450" t="s">
        <v>7891</v>
      </c>
      <c r="H2450">
        <f t="shared" si="116"/>
        <v>8.5</v>
      </c>
      <c r="I2450">
        <v>8.5</v>
      </c>
      <c r="J2450">
        <v>970000</v>
      </c>
      <c r="K2450" t="s">
        <v>7892</v>
      </c>
      <c r="L2450" t="s">
        <v>7893</v>
      </c>
      <c r="M2450" t="s">
        <v>1496</v>
      </c>
      <c r="N2450" t="s">
        <v>15</v>
      </c>
      <c r="O2450">
        <v>45000000</v>
      </c>
      <c r="P2450">
        <v>1083720877</v>
      </c>
      <c r="Q2450">
        <f>_xlfn.XLOOKUP(E2450,CPI!A:A,CPI!B:B)</f>
        <v>148.19999999999999</v>
      </c>
      <c r="R2450" s="12">
        <f>P2450*(CPI!$B$112/Movie!Q2450)</f>
        <v>2228135973.1572199</v>
      </c>
      <c r="S2450" t="s">
        <v>1709</v>
      </c>
      <c r="T2450">
        <v>88</v>
      </c>
    </row>
    <row r="2451" spans="1:20" x14ac:dyDescent="0.3">
      <c r="A2451" t="s">
        <v>7894</v>
      </c>
      <c r="B2451" t="str">
        <f t="shared" si="114"/>
        <v>PG-13</v>
      </c>
      <c r="C2451" t="s">
        <v>1984</v>
      </c>
      <c r="D2451" t="s">
        <v>19</v>
      </c>
      <c r="E2451">
        <v>1994</v>
      </c>
      <c r="F2451" s="22">
        <f t="shared" si="115"/>
        <v>34335</v>
      </c>
      <c r="G2451" t="s">
        <v>7895</v>
      </c>
      <c r="H2451">
        <f t="shared" si="116"/>
        <v>6.9</v>
      </c>
      <c r="I2451">
        <v>6.9</v>
      </c>
      <c r="J2451">
        <v>357000</v>
      </c>
      <c r="K2451" t="s">
        <v>3918</v>
      </c>
      <c r="L2451" t="s">
        <v>7896</v>
      </c>
      <c r="M2451" t="s">
        <v>7897</v>
      </c>
      <c r="N2451" t="s">
        <v>15</v>
      </c>
      <c r="O2451">
        <v>23000000</v>
      </c>
      <c r="P2451">
        <v>351583407</v>
      </c>
      <c r="Q2451">
        <f>_xlfn.XLOOKUP(E2451,CPI!A:A,CPI!B:B)</f>
        <v>148.19999999999999</v>
      </c>
      <c r="R2451" s="12">
        <f>P2451*(CPI!$B$112/Movie!Q2451)</f>
        <v>722857382.67813766</v>
      </c>
      <c r="S2451" t="s">
        <v>2011</v>
      </c>
      <c r="T2451">
        <v>101</v>
      </c>
    </row>
    <row r="2452" spans="1:20" x14ac:dyDescent="0.3">
      <c r="A2452" t="s">
        <v>7898</v>
      </c>
      <c r="B2452" t="str">
        <f t="shared" si="114"/>
        <v>R</v>
      </c>
      <c r="C2452" t="s">
        <v>1</v>
      </c>
      <c r="D2452" t="s">
        <v>19</v>
      </c>
      <c r="E2452">
        <v>1994</v>
      </c>
      <c r="F2452" s="22">
        <f t="shared" si="115"/>
        <v>34335</v>
      </c>
      <c r="G2452" t="s">
        <v>7899</v>
      </c>
      <c r="H2452">
        <f t="shared" si="116"/>
        <v>7.2</v>
      </c>
      <c r="I2452">
        <v>7.2</v>
      </c>
      <c r="J2452">
        <v>339000</v>
      </c>
      <c r="K2452" t="s">
        <v>7900</v>
      </c>
      <c r="L2452" t="s">
        <v>7901</v>
      </c>
      <c r="M2452" t="s">
        <v>5060</v>
      </c>
      <c r="N2452" t="s">
        <v>15</v>
      </c>
      <c r="O2452">
        <v>30000000</v>
      </c>
      <c r="P2452">
        <v>350448145</v>
      </c>
      <c r="Q2452">
        <f>_xlfn.XLOOKUP(E2452,CPI!A:A,CPI!B:B)</f>
        <v>148.19999999999999</v>
      </c>
      <c r="R2452" s="12">
        <f>P2452*(CPI!$B$112/Movie!Q2452)</f>
        <v>720523277.8778677</v>
      </c>
      <c r="S2452" t="s">
        <v>7902</v>
      </c>
      <c r="T2452">
        <v>116</v>
      </c>
    </row>
    <row r="2453" spans="1:20" x14ac:dyDescent="0.3">
      <c r="A2453" t="s">
        <v>7903</v>
      </c>
      <c r="B2453" t="str">
        <f t="shared" si="114"/>
        <v>PG-13</v>
      </c>
      <c r="C2453" t="s">
        <v>1984</v>
      </c>
      <c r="D2453" t="s">
        <v>19</v>
      </c>
      <c r="E2453">
        <v>1994</v>
      </c>
      <c r="F2453" s="22">
        <f t="shared" si="115"/>
        <v>34335</v>
      </c>
      <c r="G2453" t="s">
        <v>7904</v>
      </c>
      <c r="H2453">
        <f t="shared" si="116"/>
        <v>7.1</v>
      </c>
      <c r="I2453">
        <v>7.1</v>
      </c>
      <c r="J2453">
        <v>180000</v>
      </c>
      <c r="K2453" t="s">
        <v>6837</v>
      </c>
      <c r="L2453" t="s">
        <v>7905</v>
      </c>
      <c r="M2453" t="s">
        <v>492</v>
      </c>
      <c r="N2453" t="s">
        <v>15</v>
      </c>
      <c r="O2453">
        <v>55000000</v>
      </c>
      <c r="P2453">
        <v>196567262</v>
      </c>
      <c r="Q2453">
        <f>_xlfn.XLOOKUP(E2453,CPI!A:A,CPI!B:B)</f>
        <v>148.19999999999999</v>
      </c>
      <c r="R2453" s="12">
        <f>P2453*(CPI!$B$112/Movie!Q2453)</f>
        <v>404143351.76383263</v>
      </c>
      <c r="S2453" t="s">
        <v>6496</v>
      </c>
      <c r="T2453">
        <v>116</v>
      </c>
    </row>
    <row r="2454" spans="1:20" x14ac:dyDescent="0.3">
      <c r="A2454" t="s">
        <v>7906</v>
      </c>
      <c r="B2454" t="str">
        <f t="shared" si="114"/>
        <v>PG</v>
      </c>
      <c r="C2454" t="s">
        <v>18</v>
      </c>
      <c r="D2454" t="s">
        <v>26</v>
      </c>
      <c r="E2454">
        <v>1994</v>
      </c>
      <c r="F2454" s="22">
        <f t="shared" si="115"/>
        <v>34335</v>
      </c>
      <c r="G2454" t="s">
        <v>7907</v>
      </c>
      <c r="H2454">
        <f t="shared" si="116"/>
        <v>6.3</v>
      </c>
      <c r="I2454">
        <v>6.3</v>
      </c>
      <c r="J2454">
        <v>45000</v>
      </c>
      <c r="K2454" t="s">
        <v>6826</v>
      </c>
      <c r="L2454" t="s">
        <v>6826</v>
      </c>
      <c r="M2454" t="s">
        <v>7908</v>
      </c>
      <c r="N2454" t="s">
        <v>15</v>
      </c>
      <c r="O2454">
        <v>23000000</v>
      </c>
      <c r="P2454">
        <v>67308282</v>
      </c>
      <c r="Q2454">
        <f>_xlfn.XLOOKUP(E2454,CPI!A:A,CPI!B:B)</f>
        <v>148.19999999999999</v>
      </c>
      <c r="R2454" s="12">
        <f>P2454*(CPI!$B$112/Movie!Q2454)</f>
        <v>138386191.12955466</v>
      </c>
      <c r="S2454" t="s">
        <v>46</v>
      </c>
      <c r="T2454">
        <v>82</v>
      </c>
    </row>
    <row r="2455" spans="1:20" x14ac:dyDescent="0.3">
      <c r="A2455" t="s">
        <v>7909</v>
      </c>
      <c r="B2455" t="str">
        <f t="shared" si="114"/>
        <v>PG-13</v>
      </c>
      <c r="C2455" t="s">
        <v>1984</v>
      </c>
      <c r="D2455" t="s">
        <v>26</v>
      </c>
      <c r="E2455">
        <v>1994</v>
      </c>
      <c r="F2455" s="22">
        <f t="shared" si="115"/>
        <v>34335</v>
      </c>
      <c r="G2455" t="s">
        <v>7910</v>
      </c>
      <c r="H2455">
        <f t="shared" si="116"/>
        <v>7.3</v>
      </c>
      <c r="I2455">
        <v>7.3</v>
      </c>
      <c r="J2455">
        <v>361000</v>
      </c>
      <c r="K2455" t="s">
        <v>7911</v>
      </c>
      <c r="L2455" t="s">
        <v>7911</v>
      </c>
      <c r="M2455" t="s">
        <v>7897</v>
      </c>
      <c r="N2455" t="s">
        <v>15</v>
      </c>
      <c r="O2455">
        <v>17000000</v>
      </c>
      <c r="P2455">
        <v>247275374</v>
      </c>
      <c r="Q2455">
        <f>_xlfn.XLOOKUP(E2455,CPI!A:A,CPI!B:B)</f>
        <v>148.19999999999999</v>
      </c>
      <c r="R2455" s="12">
        <f>P2455*(CPI!$B$112/Movie!Q2455)</f>
        <v>508399503.76383263</v>
      </c>
      <c r="S2455" t="s">
        <v>2011</v>
      </c>
      <c r="T2455">
        <v>107</v>
      </c>
    </row>
    <row r="2456" spans="1:20" x14ac:dyDescent="0.3">
      <c r="A2456" t="s">
        <v>7912</v>
      </c>
      <c r="B2456" t="str">
        <f t="shared" si="114"/>
        <v>R</v>
      </c>
      <c r="C2456" t="s">
        <v>1</v>
      </c>
      <c r="D2456" t="s">
        <v>2</v>
      </c>
      <c r="E2456">
        <v>1994</v>
      </c>
      <c r="F2456" s="22">
        <f t="shared" si="115"/>
        <v>34335</v>
      </c>
      <c r="G2456" t="s">
        <v>7913</v>
      </c>
      <c r="H2456">
        <f t="shared" si="116"/>
        <v>7.5</v>
      </c>
      <c r="I2456">
        <v>7.5</v>
      </c>
      <c r="J2456">
        <v>154000</v>
      </c>
      <c r="K2456" t="s">
        <v>3333</v>
      </c>
      <c r="L2456" t="s">
        <v>7914</v>
      </c>
      <c r="M2456" t="s">
        <v>6519</v>
      </c>
      <c r="N2456" t="s">
        <v>15</v>
      </c>
      <c r="O2456">
        <v>30000000</v>
      </c>
      <c r="P2456">
        <v>160638883</v>
      </c>
      <c r="Q2456">
        <f>_xlfn.XLOOKUP(E2456,CPI!A:A,CPI!B:B)</f>
        <v>148.19999999999999</v>
      </c>
      <c r="R2456" s="12">
        <f>P2456*(CPI!$B$112/Movie!Q2456)</f>
        <v>330274410.59446692</v>
      </c>
      <c r="S2456" t="s">
        <v>2085</v>
      </c>
      <c r="T2456">
        <v>133</v>
      </c>
    </row>
    <row r="2457" spans="1:20" x14ac:dyDescent="0.3">
      <c r="A2457" t="s">
        <v>7915</v>
      </c>
      <c r="B2457" t="str">
        <f t="shared" si="114"/>
        <v>R</v>
      </c>
      <c r="C2457" t="s">
        <v>1</v>
      </c>
      <c r="D2457" t="s">
        <v>19</v>
      </c>
      <c r="E2457">
        <v>1994</v>
      </c>
      <c r="F2457" s="22">
        <f t="shared" si="115"/>
        <v>34335</v>
      </c>
      <c r="G2457" t="s">
        <v>7916</v>
      </c>
      <c r="H2457">
        <f t="shared" si="116"/>
        <v>7.3</v>
      </c>
      <c r="I2457">
        <v>7.3</v>
      </c>
      <c r="J2457">
        <v>222000</v>
      </c>
      <c r="K2457" t="s">
        <v>776</v>
      </c>
      <c r="L2457" t="s">
        <v>6759</v>
      </c>
      <c r="M2457" t="s">
        <v>7917</v>
      </c>
      <c r="N2457" t="s">
        <v>15</v>
      </c>
      <c r="O2457">
        <v>34000000</v>
      </c>
      <c r="P2457">
        <v>50283563</v>
      </c>
      <c r="Q2457">
        <f>_xlfn.XLOOKUP(E2457,CPI!A:A,CPI!B:B)</f>
        <v>148.19999999999999</v>
      </c>
      <c r="R2457" s="12">
        <f>P2457*(CPI!$B$112/Movie!Q2457)</f>
        <v>103383276.96423751</v>
      </c>
      <c r="S2457" t="s">
        <v>8</v>
      </c>
      <c r="T2457">
        <v>118</v>
      </c>
    </row>
    <row r="2458" spans="1:20" x14ac:dyDescent="0.3">
      <c r="A2458" t="s">
        <v>7918</v>
      </c>
      <c r="B2458" t="str">
        <f t="shared" si="114"/>
        <v>R</v>
      </c>
      <c r="C2458" t="s">
        <v>1</v>
      </c>
      <c r="D2458" t="s">
        <v>19</v>
      </c>
      <c r="E2458">
        <v>1994</v>
      </c>
      <c r="F2458" s="22">
        <f t="shared" si="115"/>
        <v>34335</v>
      </c>
      <c r="G2458" t="s">
        <v>7919</v>
      </c>
      <c r="H2458">
        <f t="shared" si="116"/>
        <v>7.6</v>
      </c>
      <c r="I2458">
        <v>7.6</v>
      </c>
      <c r="J2458">
        <v>170000</v>
      </c>
      <c r="K2458" t="s">
        <v>7920</v>
      </c>
      <c r="L2458" t="s">
        <v>7921</v>
      </c>
      <c r="M2458" t="s">
        <v>7089</v>
      </c>
      <c r="N2458" t="s">
        <v>15</v>
      </c>
      <c r="O2458">
        <v>23000000</v>
      </c>
      <c r="P2458">
        <v>50693129</v>
      </c>
      <c r="Q2458">
        <f>_xlfn.XLOOKUP(E2458,CPI!A:A,CPI!B:B)</f>
        <v>148.19999999999999</v>
      </c>
      <c r="R2458" s="12">
        <f>P2458*(CPI!$B$112/Movie!Q2458)</f>
        <v>104225346.87112011</v>
      </c>
      <c r="S2458" t="s">
        <v>7922</v>
      </c>
      <c r="T2458">
        <v>102</v>
      </c>
    </row>
    <row r="2459" spans="1:20" x14ac:dyDescent="0.3">
      <c r="A2459" t="s">
        <v>7923</v>
      </c>
      <c r="B2459" t="str">
        <f t="shared" si="114"/>
        <v>R</v>
      </c>
      <c r="C2459" t="s">
        <v>1</v>
      </c>
      <c r="D2459" t="s">
        <v>2</v>
      </c>
      <c r="E2459">
        <v>1994</v>
      </c>
      <c r="F2459" s="22">
        <f t="shared" si="115"/>
        <v>34335</v>
      </c>
      <c r="G2459" t="s">
        <v>7924</v>
      </c>
      <c r="H2459">
        <f t="shared" si="116"/>
        <v>7.5</v>
      </c>
      <c r="I2459">
        <v>7.5</v>
      </c>
      <c r="J2459">
        <v>301000</v>
      </c>
      <c r="K2459" t="s">
        <v>2228</v>
      </c>
      <c r="L2459" t="s">
        <v>7925</v>
      </c>
      <c r="M2459" t="s">
        <v>6519</v>
      </c>
      <c r="N2459" t="s">
        <v>15</v>
      </c>
      <c r="O2459">
        <v>60000000</v>
      </c>
      <c r="P2459">
        <v>223664608</v>
      </c>
      <c r="Q2459">
        <f>_xlfn.XLOOKUP(E2459,CPI!A:A,CPI!B:B)</f>
        <v>148.19999999999999</v>
      </c>
      <c r="R2459" s="12">
        <f>P2459*(CPI!$B$112/Movie!Q2459)</f>
        <v>459855641.41430497</v>
      </c>
      <c r="S2459" t="s">
        <v>6279</v>
      </c>
      <c r="T2459">
        <v>123</v>
      </c>
    </row>
    <row r="2460" spans="1:20" x14ac:dyDescent="0.3">
      <c r="A2460" t="s">
        <v>7926</v>
      </c>
      <c r="B2460" t="str">
        <f t="shared" si="114"/>
        <v>R</v>
      </c>
      <c r="C2460" t="s">
        <v>1</v>
      </c>
      <c r="D2460" t="s">
        <v>26</v>
      </c>
      <c r="E2460">
        <v>1994</v>
      </c>
      <c r="F2460" s="22">
        <f t="shared" si="115"/>
        <v>34335</v>
      </c>
      <c r="G2460" t="s">
        <v>7927</v>
      </c>
      <c r="H2460">
        <f t="shared" si="116"/>
        <v>7.1</v>
      </c>
      <c r="I2460">
        <v>7.1</v>
      </c>
      <c r="J2460">
        <v>144000</v>
      </c>
      <c r="K2460" t="s">
        <v>248</v>
      </c>
      <c r="L2460" t="s">
        <v>5431</v>
      </c>
      <c r="M2460" t="s">
        <v>6895</v>
      </c>
      <c r="N2460" t="s">
        <v>7</v>
      </c>
      <c r="O2460">
        <v>4400000</v>
      </c>
      <c r="P2460">
        <v>245700832</v>
      </c>
      <c r="Q2460">
        <f>_xlfn.XLOOKUP(E2460,CPI!A:A,CPI!B:B)</f>
        <v>148.19999999999999</v>
      </c>
      <c r="R2460" s="12">
        <f>P2460*(CPI!$B$112/Movie!Q2460)</f>
        <v>505162236.91228068</v>
      </c>
      <c r="S2460" t="s">
        <v>204</v>
      </c>
      <c r="T2460">
        <v>117</v>
      </c>
    </row>
    <row r="2461" spans="1:20" x14ac:dyDescent="0.3">
      <c r="A2461" t="s">
        <v>7928</v>
      </c>
      <c r="B2461" t="str">
        <f t="shared" si="114"/>
        <v>PG</v>
      </c>
      <c r="C2461" t="s">
        <v>18</v>
      </c>
      <c r="D2461" t="s">
        <v>26</v>
      </c>
      <c r="E2461">
        <v>1994</v>
      </c>
      <c r="F2461" s="22">
        <f t="shared" si="115"/>
        <v>34335</v>
      </c>
      <c r="G2461" t="s">
        <v>7929</v>
      </c>
      <c r="H2461">
        <f t="shared" si="116"/>
        <v>4.9000000000000004</v>
      </c>
      <c r="I2461">
        <v>4.9000000000000004</v>
      </c>
      <c r="J2461">
        <v>77000</v>
      </c>
      <c r="K2461" t="s">
        <v>6382</v>
      </c>
      <c r="L2461" t="s">
        <v>7026</v>
      </c>
      <c r="M2461" t="s">
        <v>6543</v>
      </c>
      <c r="N2461" t="s">
        <v>15</v>
      </c>
      <c r="O2461">
        <v>46000000</v>
      </c>
      <c r="P2461">
        <v>341631208</v>
      </c>
      <c r="Q2461">
        <f>_xlfn.XLOOKUP(E2461,CPI!A:A,CPI!B:B)</f>
        <v>148.19999999999999</v>
      </c>
      <c r="R2461" s="12">
        <f>P2461*(CPI!$B$112/Movie!Q2461)</f>
        <v>702395607.81106615</v>
      </c>
      <c r="S2461" t="s">
        <v>46</v>
      </c>
      <c r="T2461">
        <v>91</v>
      </c>
    </row>
    <row r="2462" spans="1:20" x14ac:dyDescent="0.3">
      <c r="A2462" t="s">
        <v>7930</v>
      </c>
      <c r="B2462" t="str">
        <f t="shared" si="114"/>
        <v>PG-13</v>
      </c>
      <c r="C2462" t="s">
        <v>1984</v>
      </c>
      <c r="D2462" t="s">
        <v>26</v>
      </c>
      <c r="E2462">
        <v>1994</v>
      </c>
      <c r="F2462" s="22">
        <f t="shared" si="115"/>
        <v>34335</v>
      </c>
      <c r="G2462" t="s">
        <v>6946</v>
      </c>
      <c r="H2462">
        <f t="shared" si="116"/>
        <v>6.9</v>
      </c>
      <c r="I2462">
        <v>6.9</v>
      </c>
      <c r="J2462">
        <v>284000</v>
      </c>
      <c r="K2462" t="s">
        <v>7931</v>
      </c>
      <c r="L2462" t="s">
        <v>7932</v>
      </c>
      <c r="M2462" t="s">
        <v>7897</v>
      </c>
      <c r="N2462" t="s">
        <v>15</v>
      </c>
      <c r="O2462">
        <v>15000000</v>
      </c>
      <c r="P2462">
        <v>107217396</v>
      </c>
      <c r="Q2462">
        <f>_xlfn.XLOOKUP(E2462,CPI!A:A,CPI!B:B)</f>
        <v>148.19999999999999</v>
      </c>
      <c r="R2462" s="12">
        <f>P2462*(CPI!$B$112/Movie!Q2462)</f>
        <v>220439544.94736841</v>
      </c>
      <c r="S2462" t="s">
        <v>4515</v>
      </c>
      <c r="T2462">
        <v>86</v>
      </c>
    </row>
    <row r="2463" spans="1:20" x14ac:dyDescent="0.3">
      <c r="A2463" t="s">
        <v>7933</v>
      </c>
      <c r="B2463" t="str">
        <f t="shared" si="114"/>
        <v>PG</v>
      </c>
      <c r="C2463" t="s">
        <v>18</v>
      </c>
      <c r="D2463" t="s">
        <v>2</v>
      </c>
      <c r="E2463">
        <v>1994</v>
      </c>
      <c r="F2463" s="22">
        <f t="shared" si="115"/>
        <v>34335</v>
      </c>
      <c r="G2463" t="s">
        <v>7934</v>
      </c>
      <c r="H2463">
        <f t="shared" si="116"/>
        <v>7.3</v>
      </c>
      <c r="I2463">
        <v>7.3</v>
      </c>
      <c r="J2463">
        <v>54000</v>
      </c>
      <c r="K2463" t="s">
        <v>2411</v>
      </c>
      <c r="L2463" t="s">
        <v>7935</v>
      </c>
      <c r="M2463" t="s">
        <v>3073</v>
      </c>
      <c r="N2463" t="s">
        <v>15</v>
      </c>
      <c r="O2463">
        <v>18000000</v>
      </c>
      <c r="P2463">
        <v>50083616</v>
      </c>
      <c r="Q2463">
        <f>_xlfn.XLOOKUP(E2463,CPI!A:A,CPI!B:B)</f>
        <v>148.19999999999999</v>
      </c>
      <c r="R2463" s="12">
        <f>P2463*(CPI!$B$112/Movie!Q2463)</f>
        <v>102972184.85290147</v>
      </c>
      <c r="S2463" t="s">
        <v>16</v>
      </c>
      <c r="T2463">
        <v>115</v>
      </c>
    </row>
    <row r="2464" spans="1:20" x14ac:dyDescent="0.3">
      <c r="A2464" t="s">
        <v>7936</v>
      </c>
      <c r="B2464" t="str">
        <f t="shared" si="114"/>
        <v>PG-13</v>
      </c>
      <c r="C2464" t="s">
        <v>1984</v>
      </c>
      <c r="D2464" t="s">
        <v>19</v>
      </c>
      <c r="E2464">
        <v>1994</v>
      </c>
      <c r="F2464" s="22">
        <f t="shared" si="115"/>
        <v>34335</v>
      </c>
      <c r="G2464" t="s">
        <v>7937</v>
      </c>
      <c r="H2464">
        <f t="shared" si="116"/>
        <v>4</v>
      </c>
      <c r="I2464">
        <v>4</v>
      </c>
      <c r="J2464">
        <v>67000</v>
      </c>
      <c r="K2464" t="s">
        <v>5654</v>
      </c>
      <c r="L2464" t="s">
        <v>5654</v>
      </c>
      <c r="M2464" t="s">
        <v>4523</v>
      </c>
      <c r="N2464" t="s">
        <v>2093</v>
      </c>
      <c r="O2464">
        <v>35000000</v>
      </c>
      <c r="P2464">
        <v>99431786</v>
      </c>
      <c r="Q2464">
        <f>_xlfn.XLOOKUP(E2464,CPI!A:A,CPI!B:B)</f>
        <v>148.19999999999999</v>
      </c>
      <c r="R2464" s="12">
        <f>P2464*(CPI!$B$112/Movie!Q2464)</f>
        <v>204432288.75978407</v>
      </c>
      <c r="S2464" t="s">
        <v>7938</v>
      </c>
      <c r="T2464">
        <v>102</v>
      </c>
    </row>
    <row r="2465" spans="1:20" x14ac:dyDescent="0.3">
      <c r="A2465" t="s">
        <v>7939</v>
      </c>
      <c r="B2465" t="str">
        <f t="shared" si="114"/>
        <v>PG-13</v>
      </c>
      <c r="C2465" t="s">
        <v>1984</v>
      </c>
      <c r="D2465" t="s">
        <v>26</v>
      </c>
      <c r="E2465">
        <v>1994</v>
      </c>
      <c r="F2465" s="22">
        <f t="shared" si="115"/>
        <v>34335</v>
      </c>
      <c r="G2465" t="s">
        <v>7940</v>
      </c>
      <c r="H2465">
        <f t="shared" si="116"/>
        <v>8.1</v>
      </c>
      <c r="I2465">
        <v>8.1</v>
      </c>
      <c r="J2465">
        <v>69000</v>
      </c>
      <c r="K2465" t="s">
        <v>4700</v>
      </c>
      <c r="L2465" t="s">
        <v>4700</v>
      </c>
      <c r="M2465" t="s">
        <v>7941</v>
      </c>
      <c r="N2465" t="s">
        <v>476</v>
      </c>
      <c r="P2465">
        <v>1432358</v>
      </c>
      <c r="Q2465">
        <f>_xlfn.XLOOKUP(E2465,CPI!A:A,CPI!B:B)</f>
        <v>148.19999999999999</v>
      </c>
      <c r="R2465" s="12">
        <f>P2465*(CPI!$B$112/Movie!Q2465)</f>
        <v>2944935.7800269905</v>
      </c>
      <c r="S2465" t="s">
        <v>7942</v>
      </c>
      <c r="T2465">
        <v>102</v>
      </c>
    </row>
    <row r="2466" spans="1:20" x14ac:dyDescent="0.3">
      <c r="A2466" t="s">
        <v>7943</v>
      </c>
      <c r="B2466" t="str">
        <f t="shared" si="114"/>
        <v>PG-13</v>
      </c>
      <c r="C2466" t="s">
        <v>1984</v>
      </c>
      <c r="D2466" t="s">
        <v>19</v>
      </c>
      <c r="E2466">
        <v>1994</v>
      </c>
      <c r="F2466" s="22">
        <f t="shared" si="115"/>
        <v>34335</v>
      </c>
      <c r="G2466" t="s">
        <v>7944</v>
      </c>
      <c r="H2466">
        <f t="shared" si="116"/>
        <v>6.9</v>
      </c>
      <c r="I2466">
        <v>6.9</v>
      </c>
      <c r="J2466">
        <v>93000</v>
      </c>
      <c r="K2466" t="s">
        <v>5194</v>
      </c>
      <c r="L2466" t="s">
        <v>5670</v>
      </c>
      <c r="M2466" t="s">
        <v>482</v>
      </c>
      <c r="N2466" t="s">
        <v>15</v>
      </c>
      <c r="O2466">
        <v>62000000</v>
      </c>
      <c r="P2466">
        <v>215887717</v>
      </c>
      <c r="Q2466">
        <f>_xlfn.XLOOKUP(E2466,CPI!A:A,CPI!B:B)</f>
        <v>148.19999999999999</v>
      </c>
      <c r="R2466" s="12">
        <f>P2466*(CPI!$B$112/Movie!Q2466)</f>
        <v>443866311.53778678</v>
      </c>
      <c r="S2466" t="s">
        <v>6865</v>
      </c>
      <c r="T2466">
        <v>141</v>
      </c>
    </row>
    <row r="2467" spans="1:20" x14ac:dyDescent="0.3">
      <c r="A2467" t="s">
        <v>7945</v>
      </c>
      <c r="B2467" t="str">
        <f t="shared" si="114"/>
        <v>PG</v>
      </c>
      <c r="C2467" t="s">
        <v>18</v>
      </c>
      <c r="D2467" t="s">
        <v>26</v>
      </c>
      <c r="E2467">
        <v>1994</v>
      </c>
      <c r="F2467" s="22">
        <f t="shared" si="115"/>
        <v>34335</v>
      </c>
      <c r="G2467" t="s">
        <v>7946</v>
      </c>
      <c r="H2467">
        <f t="shared" si="116"/>
        <v>6.1</v>
      </c>
      <c r="I2467">
        <v>6.1</v>
      </c>
      <c r="J2467">
        <v>38000</v>
      </c>
      <c r="K2467" t="s">
        <v>7947</v>
      </c>
      <c r="L2467" t="s">
        <v>6793</v>
      </c>
      <c r="M2467" t="s">
        <v>2562</v>
      </c>
      <c r="N2467" t="s">
        <v>15</v>
      </c>
      <c r="P2467">
        <v>45610410</v>
      </c>
      <c r="Q2467">
        <f>_xlfn.XLOOKUP(E2467,CPI!A:A,CPI!B:B)</f>
        <v>148.19999999999999</v>
      </c>
      <c r="R2467" s="12">
        <f>P2467*(CPI!$B$112/Movie!Q2467)</f>
        <v>93775249.170040488</v>
      </c>
      <c r="S2467" t="s">
        <v>6794</v>
      </c>
      <c r="T2467">
        <v>106</v>
      </c>
    </row>
    <row r="2468" spans="1:20" x14ac:dyDescent="0.3">
      <c r="A2468" t="s">
        <v>7948</v>
      </c>
      <c r="B2468" t="str">
        <f t="shared" si="114"/>
        <v>R</v>
      </c>
      <c r="C2468" t="s">
        <v>1</v>
      </c>
      <c r="D2468" t="s">
        <v>48</v>
      </c>
      <c r="E2468">
        <v>1994</v>
      </c>
      <c r="F2468" s="22">
        <f t="shared" si="115"/>
        <v>34335</v>
      </c>
      <c r="G2468" t="s">
        <v>7949</v>
      </c>
      <c r="H2468">
        <f t="shared" si="116"/>
        <v>7.3</v>
      </c>
      <c r="I2468">
        <v>7.3</v>
      </c>
      <c r="J2468">
        <v>60000</v>
      </c>
      <c r="K2468" t="s">
        <v>6867</v>
      </c>
      <c r="L2468" t="s">
        <v>7950</v>
      </c>
      <c r="M2468" t="s">
        <v>7951</v>
      </c>
      <c r="N2468" t="s">
        <v>1862</v>
      </c>
      <c r="O2468">
        <v>5000000</v>
      </c>
      <c r="P2468">
        <v>3049135</v>
      </c>
      <c r="Q2468">
        <f>_xlfn.XLOOKUP(E2468,CPI!A:A,CPI!B:B)</f>
        <v>148.19999999999999</v>
      </c>
      <c r="R2468" s="12">
        <f>P2468*(CPI!$B$112/Movie!Q2468)</f>
        <v>6269038.0195681509</v>
      </c>
      <c r="S2468" t="s">
        <v>6870</v>
      </c>
      <c r="T2468">
        <v>99</v>
      </c>
    </row>
    <row r="2469" spans="1:20" x14ac:dyDescent="0.3">
      <c r="A2469" t="s">
        <v>7952</v>
      </c>
      <c r="B2469" t="str">
        <f t="shared" si="114"/>
        <v>R</v>
      </c>
      <c r="C2469" t="s">
        <v>1</v>
      </c>
      <c r="D2469" t="s">
        <v>26</v>
      </c>
      <c r="E2469">
        <v>1994</v>
      </c>
      <c r="F2469" s="22">
        <f t="shared" si="115"/>
        <v>34335</v>
      </c>
      <c r="G2469" t="s">
        <v>7953</v>
      </c>
      <c r="H2469">
        <f t="shared" si="116"/>
        <v>7.7</v>
      </c>
      <c r="I2469">
        <v>7.7</v>
      </c>
      <c r="J2469">
        <v>214000</v>
      </c>
      <c r="K2469" t="s">
        <v>7954</v>
      </c>
      <c r="L2469" t="s">
        <v>7954</v>
      </c>
      <c r="M2469" t="s">
        <v>7955</v>
      </c>
      <c r="N2469" t="s">
        <v>15</v>
      </c>
      <c r="O2469">
        <v>27000</v>
      </c>
      <c r="P2469">
        <v>3151130</v>
      </c>
      <c r="Q2469">
        <f>_xlfn.XLOOKUP(E2469,CPI!A:A,CPI!B:B)</f>
        <v>148.19999999999999</v>
      </c>
      <c r="R2469" s="12">
        <f>P2469*(CPI!$B$112/Movie!Q2469)</f>
        <v>6478740.2901484482</v>
      </c>
      <c r="S2469" t="s">
        <v>7956</v>
      </c>
      <c r="T2469">
        <v>92</v>
      </c>
    </row>
    <row r="2470" spans="1:20" x14ac:dyDescent="0.3">
      <c r="A2470" t="s">
        <v>7957</v>
      </c>
      <c r="B2470" t="str">
        <f t="shared" si="114"/>
        <v>PG</v>
      </c>
      <c r="C2470" t="s">
        <v>18</v>
      </c>
      <c r="D2470" t="s">
        <v>10</v>
      </c>
      <c r="E2470">
        <v>1994</v>
      </c>
      <c r="F2470" s="22">
        <f t="shared" si="115"/>
        <v>34335</v>
      </c>
      <c r="G2470" t="s">
        <v>7916</v>
      </c>
      <c r="H2470">
        <f t="shared" si="116"/>
        <v>6.1</v>
      </c>
      <c r="I2470">
        <v>6.1</v>
      </c>
      <c r="J2470">
        <v>9100</v>
      </c>
      <c r="K2470" t="s">
        <v>7958</v>
      </c>
      <c r="L2470" t="s">
        <v>7959</v>
      </c>
      <c r="M2470" t="s">
        <v>7960</v>
      </c>
      <c r="N2470" t="s">
        <v>15</v>
      </c>
      <c r="P2470">
        <v>10475705</v>
      </c>
      <c r="Q2470">
        <f>_xlfn.XLOOKUP(E2470,CPI!A:A,CPI!B:B)</f>
        <v>148.19999999999999</v>
      </c>
      <c r="R2470" s="12">
        <f>P2470*(CPI!$B$112/Movie!Q2470)</f>
        <v>21538106.029014844</v>
      </c>
      <c r="S2470" t="s">
        <v>5705</v>
      </c>
      <c r="T2470">
        <v>96</v>
      </c>
    </row>
    <row r="2471" spans="1:20" x14ac:dyDescent="0.3">
      <c r="A2471" t="s">
        <v>7961</v>
      </c>
      <c r="B2471" t="str">
        <f t="shared" si="114"/>
        <v>PG</v>
      </c>
      <c r="C2471" t="s">
        <v>18</v>
      </c>
      <c r="D2471" t="s">
        <v>19</v>
      </c>
      <c r="E2471">
        <v>1994</v>
      </c>
      <c r="F2471" s="22">
        <f t="shared" si="115"/>
        <v>34335</v>
      </c>
      <c r="G2471" t="s">
        <v>7710</v>
      </c>
      <c r="H2471">
        <f t="shared" si="116"/>
        <v>7</v>
      </c>
      <c r="I2471">
        <v>7</v>
      </c>
      <c r="J2471">
        <v>104000</v>
      </c>
      <c r="K2471" t="s">
        <v>1138</v>
      </c>
      <c r="L2471" t="s">
        <v>7962</v>
      </c>
      <c r="M2471" t="s">
        <v>520</v>
      </c>
      <c r="N2471" t="s">
        <v>15</v>
      </c>
      <c r="O2471">
        <v>75000000</v>
      </c>
      <c r="P2471">
        <v>183031272</v>
      </c>
      <c r="Q2471">
        <f>_xlfn.XLOOKUP(E2471,CPI!A:A,CPI!B:B)</f>
        <v>148.19999999999999</v>
      </c>
      <c r="R2471" s="12">
        <f>P2471*(CPI!$B$112/Movie!Q2471)</f>
        <v>376313283.25506073</v>
      </c>
      <c r="S2471" t="s">
        <v>7963</v>
      </c>
      <c r="T2471">
        <v>127</v>
      </c>
    </row>
    <row r="2472" spans="1:20" x14ac:dyDescent="0.3">
      <c r="A2472" t="s">
        <v>7964</v>
      </c>
      <c r="B2472" t="str">
        <f t="shared" si="114"/>
        <v>PG-13</v>
      </c>
      <c r="C2472" t="s">
        <v>1984</v>
      </c>
      <c r="D2472" t="s">
        <v>10</v>
      </c>
      <c r="E2472">
        <v>1994</v>
      </c>
      <c r="F2472" s="22">
        <f t="shared" si="115"/>
        <v>34335</v>
      </c>
      <c r="G2472" t="s">
        <v>7891</v>
      </c>
      <c r="H2472">
        <f t="shared" si="116"/>
        <v>6.7</v>
      </c>
      <c r="I2472">
        <v>6.7</v>
      </c>
      <c r="J2472">
        <v>47000</v>
      </c>
      <c r="K2472" t="s">
        <v>481</v>
      </c>
      <c r="L2472" t="s">
        <v>2287</v>
      </c>
      <c r="M2472" t="s">
        <v>2813</v>
      </c>
      <c r="N2472" t="s">
        <v>15</v>
      </c>
      <c r="O2472">
        <v>63000000</v>
      </c>
      <c r="P2472">
        <v>25052000</v>
      </c>
      <c r="Q2472">
        <f>_xlfn.XLOOKUP(E2472,CPI!A:A,CPI!B:B)</f>
        <v>148.19999999999999</v>
      </c>
      <c r="R2472" s="12">
        <f>P2472*(CPI!$B$112/Movie!Q2472)</f>
        <v>51507047.233468287</v>
      </c>
      <c r="S2472" t="s">
        <v>8</v>
      </c>
      <c r="T2472">
        <v>191</v>
      </c>
    </row>
    <row r="2473" spans="1:20" x14ac:dyDescent="0.3">
      <c r="A2473" t="s">
        <v>7965</v>
      </c>
      <c r="B2473" t="str">
        <f t="shared" si="114"/>
        <v>R</v>
      </c>
      <c r="C2473" t="s">
        <v>1</v>
      </c>
      <c r="D2473" t="s">
        <v>89</v>
      </c>
      <c r="E2473">
        <v>1994</v>
      </c>
      <c r="F2473" s="22">
        <f t="shared" si="115"/>
        <v>34335</v>
      </c>
      <c r="G2473" t="s">
        <v>7966</v>
      </c>
      <c r="H2473">
        <f t="shared" si="116"/>
        <v>7.1</v>
      </c>
      <c r="I2473">
        <v>7.1</v>
      </c>
      <c r="J2473">
        <v>22000</v>
      </c>
      <c r="K2473" t="s">
        <v>5295</v>
      </c>
      <c r="L2473" t="s">
        <v>7967</v>
      </c>
      <c r="M2473" t="s">
        <v>7968</v>
      </c>
      <c r="N2473" t="s">
        <v>7</v>
      </c>
      <c r="O2473">
        <v>2500000</v>
      </c>
      <c r="P2473">
        <v>5842603</v>
      </c>
      <c r="Q2473">
        <f>_xlfn.XLOOKUP(E2473,CPI!A:A,CPI!B:B)</f>
        <v>148.19999999999999</v>
      </c>
      <c r="R2473" s="12">
        <f>P2473*(CPI!$B$112/Movie!Q2473)</f>
        <v>12012423.307017544</v>
      </c>
      <c r="S2473" t="s">
        <v>1026</v>
      </c>
      <c r="T2473">
        <v>110</v>
      </c>
    </row>
    <row r="2474" spans="1:20" x14ac:dyDescent="0.3">
      <c r="A2474" t="s">
        <v>7969</v>
      </c>
      <c r="B2474" t="str">
        <f t="shared" si="114"/>
        <v>R</v>
      </c>
      <c r="C2474" t="s">
        <v>1</v>
      </c>
      <c r="D2474" t="s">
        <v>26</v>
      </c>
      <c r="E2474">
        <v>1994</v>
      </c>
      <c r="F2474" s="22">
        <f t="shared" si="115"/>
        <v>34335</v>
      </c>
      <c r="G2474" t="s">
        <v>7970</v>
      </c>
      <c r="H2474">
        <f t="shared" si="116"/>
        <v>7.5</v>
      </c>
      <c r="I2474">
        <v>7.5</v>
      </c>
      <c r="J2474">
        <v>48000</v>
      </c>
      <c r="K2474" t="s">
        <v>7971</v>
      </c>
      <c r="L2474" t="s">
        <v>7971</v>
      </c>
      <c r="M2474" t="s">
        <v>6627</v>
      </c>
      <c r="N2474" t="s">
        <v>233</v>
      </c>
      <c r="P2474">
        <v>11265402</v>
      </c>
      <c r="Q2474">
        <f>_xlfn.XLOOKUP(E2474,CPI!A:A,CPI!B:B)</f>
        <v>148.19999999999999</v>
      </c>
      <c r="R2474" s="12">
        <f>P2474*(CPI!$B$112/Movie!Q2474)</f>
        <v>23161727.32388664</v>
      </c>
      <c r="S2474" t="s">
        <v>204</v>
      </c>
      <c r="T2474">
        <v>104</v>
      </c>
    </row>
    <row r="2475" spans="1:20" x14ac:dyDescent="0.3">
      <c r="A2475" t="s">
        <v>7972</v>
      </c>
      <c r="B2475" t="str">
        <f t="shared" si="114"/>
        <v>PG</v>
      </c>
      <c r="C2475" t="s">
        <v>18</v>
      </c>
      <c r="D2475" t="s">
        <v>26</v>
      </c>
      <c r="E2475">
        <v>1994</v>
      </c>
      <c r="F2475" s="22">
        <f t="shared" si="115"/>
        <v>34335</v>
      </c>
      <c r="G2475" t="s">
        <v>7879</v>
      </c>
      <c r="H2475">
        <f t="shared" si="116"/>
        <v>6.4</v>
      </c>
      <c r="I2475">
        <v>6.4</v>
      </c>
      <c r="J2475">
        <v>27000</v>
      </c>
      <c r="K2475" t="s">
        <v>7442</v>
      </c>
      <c r="L2475" t="s">
        <v>7973</v>
      </c>
      <c r="M2475" t="s">
        <v>3259</v>
      </c>
      <c r="N2475" t="s">
        <v>15</v>
      </c>
      <c r="O2475">
        <v>20000000</v>
      </c>
      <c r="P2475">
        <v>19306362</v>
      </c>
      <c r="Q2475">
        <f>_xlfn.XLOOKUP(E2475,CPI!A:A,CPI!B:B)</f>
        <v>148.19999999999999</v>
      </c>
      <c r="R2475" s="12">
        <f>P2475*(CPI!$B$112/Movie!Q2475)</f>
        <v>39693984.489878543</v>
      </c>
      <c r="S2475" t="s">
        <v>8</v>
      </c>
      <c r="T2475">
        <v>107</v>
      </c>
    </row>
    <row r="2476" spans="1:20" x14ac:dyDescent="0.3">
      <c r="A2476" t="s">
        <v>7974</v>
      </c>
      <c r="B2476" t="str">
        <f t="shared" si="114"/>
        <v>R</v>
      </c>
      <c r="C2476" t="s">
        <v>1</v>
      </c>
      <c r="D2476" t="s">
        <v>48</v>
      </c>
      <c r="E2476">
        <v>1994</v>
      </c>
      <c r="F2476" s="22">
        <f t="shared" si="115"/>
        <v>34335</v>
      </c>
      <c r="G2476" t="s">
        <v>7975</v>
      </c>
      <c r="H2476">
        <f t="shared" si="116"/>
        <v>7.8</v>
      </c>
      <c r="I2476">
        <v>7.8</v>
      </c>
      <c r="J2476">
        <v>168000</v>
      </c>
      <c r="K2476" t="s">
        <v>2654</v>
      </c>
      <c r="L2476" t="s">
        <v>7976</v>
      </c>
      <c r="M2476" t="s">
        <v>5667</v>
      </c>
      <c r="N2476" t="s">
        <v>15</v>
      </c>
      <c r="O2476">
        <v>18000000</v>
      </c>
      <c r="P2476">
        <v>5887457</v>
      </c>
      <c r="Q2476">
        <f>_xlfn.XLOOKUP(E2476,CPI!A:A,CPI!B:B)</f>
        <v>148.19999999999999</v>
      </c>
      <c r="R2476" s="12">
        <f>P2476*(CPI!$B$112/Movie!Q2476)</f>
        <v>12104643.373144399</v>
      </c>
      <c r="S2476" t="s">
        <v>2077</v>
      </c>
      <c r="T2476">
        <v>127</v>
      </c>
    </row>
    <row r="2477" spans="1:20" x14ac:dyDescent="0.3">
      <c r="A2477" t="s">
        <v>7977</v>
      </c>
      <c r="B2477" t="str">
        <f t="shared" si="114"/>
        <v>PG</v>
      </c>
      <c r="C2477" t="s">
        <v>18</v>
      </c>
      <c r="D2477" t="s">
        <v>19</v>
      </c>
      <c r="E2477">
        <v>1994</v>
      </c>
      <c r="F2477" s="22">
        <f t="shared" si="115"/>
        <v>34335</v>
      </c>
      <c r="G2477" t="s">
        <v>7886</v>
      </c>
      <c r="H2477">
        <f t="shared" si="116"/>
        <v>6.6</v>
      </c>
      <c r="I2477">
        <v>6.6</v>
      </c>
      <c r="J2477">
        <v>78000</v>
      </c>
      <c r="K2477" t="s">
        <v>7978</v>
      </c>
      <c r="L2477" t="s">
        <v>1012</v>
      </c>
      <c r="M2477" t="s">
        <v>7979</v>
      </c>
      <c r="N2477" t="s">
        <v>15</v>
      </c>
      <c r="O2477">
        <v>35000000</v>
      </c>
      <c r="P2477">
        <v>118071125</v>
      </c>
      <c r="Q2477">
        <f>_xlfn.XLOOKUP(E2477,CPI!A:A,CPI!B:B)</f>
        <v>148.19999999999999</v>
      </c>
      <c r="R2477" s="12">
        <f>P2477*(CPI!$B$112/Movie!Q2477)</f>
        <v>242754870.36099863</v>
      </c>
      <c r="S2477" t="s">
        <v>29</v>
      </c>
      <c r="T2477">
        <v>118</v>
      </c>
    </row>
    <row r="2478" spans="1:20" x14ac:dyDescent="0.3">
      <c r="A2478" t="s">
        <v>7980</v>
      </c>
      <c r="B2478" t="str">
        <f t="shared" si="114"/>
        <v>R</v>
      </c>
      <c r="C2478" t="s">
        <v>1</v>
      </c>
      <c r="D2478" t="s">
        <v>2</v>
      </c>
      <c r="E2478">
        <v>1994</v>
      </c>
      <c r="F2478" s="22">
        <f t="shared" si="115"/>
        <v>34335</v>
      </c>
      <c r="G2478" t="s">
        <v>7981</v>
      </c>
      <c r="H2478">
        <f t="shared" si="116"/>
        <v>6.1</v>
      </c>
      <c r="I2478">
        <v>6.1</v>
      </c>
      <c r="J2478">
        <v>48000</v>
      </c>
      <c r="K2478" t="s">
        <v>1112</v>
      </c>
      <c r="L2478" t="s">
        <v>742</v>
      </c>
      <c r="M2478" t="s">
        <v>1804</v>
      </c>
      <c r="N2478" t="s">
        <v>15</v>
      </c>
      <c r="O2478">
        <v>55000000</v>
      </c>
      <c r="P2478">
        <v>214015089</v>
      </c>
      <c r="Q2478">
        <f>_xlfn.XLOOKUP(E2478,CPI!A:A,CPI!B:B)</f>
        <v>148.19999999999999</v>
      </c>
      <c r="R2478" s="12">
        <f>P2478*(CPI!$B$112/Movie!Q2478)</f>
        <v>440016178.26113361</v>
      </c>
      <c r="S2478" t="s">
        <v>8</v>
      </c>
      <c r="T2478">
        <v>128</v>
      </c>
    </row>
    <row r="2479" spans="1:20" x14ac:dyDescent="0.3">
      <c r="A2479" t="s">
        <v>7982</v>
      </c>
      <c r="B2479" t="str">
        <f t="shared" si="114"/>
        <v>PG</v>
      </c>
      <c r="C2479" t="s">
        <v>18</v>
      </c>
      <c r="D2479" t="s">
        <v>26</v>
      </c>
      <c r="E2479">
        <v>1994</v>
      </c>
      <c r="F2479" s="22">
        <f t="shared" si="115"/>
        <v>34335</v>
      </c>
      <c r="G2479" t="s">
        <v>7683</v>
      </c>
      <c r="H2479">
        <f t="shared" si="116"/>
        <v>6.2</v>
      </c>
      <c r="I2479">
        <v>6.2</v>
      </c>
      <c r="J2479">
        <v>30000</v>
      </c>
      <c r="K2479" t="s">
        <v>3971</v>
      </c>
      <c r="L2479" t="s">
        <v>7983</v>
      </c>
      <c r="M2479" t="s">
        <v>2602</v>
      </c>
      <c r="N2479" t="s">
        <v>15</v>
      </c>
      <c r="O2479">
        <v>24000000</v>
      </c>
      <c r="P2479">
        <v>50236831</v>
      </c>
      <c r="Q2479">
        <f>_xlfn.XLOOKUP(E2479,CPI!A:A,CPI!B:B)</f>
        <v>148.19999999999999</v>
      </c>
      <c r="R2479" s="12">
        <f>P2479*(CPI!$B$112/Movie!Q2479)</f>
        <v>103287195.719973</v>
      </c>
      <c r="S2479" t="s">
        <v>7984</v>
      </c>
      <c r="T2479">
        <v>102</v>
      </c>
    </row>
    <row r="2480" spans="1:20" x14ac:dyDescent="0.3">
      <c r="A2480" t="s">
        <v>7985</v>
      </c>
      <c r="B2480" t="str">
        <f t="shared" si="114"/>
        <v>R</v>
      </c>
      <c r="C2480" t="s">
        <v>1</v>
      </c>
      <c r="D2480" t="s">
        <v>2</v>
      </c>
      <c r="E2480">
        <v>1994</v>
      </c>
      <c r="F2480" s="22">
        <f t="shared" si="115"/>
        <v>34335</v>
      </c>
      <c r="G2480" t="s">
        <v>7986</v>
      </c>
      <c r="H2480">
        <f t="shared" si="116"/>
        <v>7.2</v>
      </c>
      <c r="I2480">
        <v>7.2</v>
      </c>
      <c r="J2480">
        <v>64000</v>
      </c>
      <c r="K2480" t="s">
        <v>111</v>
      </c>
      <c r="L2480" t="s">
        <v>7987</v>
      </c>
      <c r="M2480" t="s">
        <v>658</v>
      </c>
      <c r="N2480" t="s">
        <v>15</v>
      </c>
      <c r="O2480">
        <v>8000000</v>
      </c>
      <c r="P2480">
        <v>8924549</v>
      </c>
      <c r="Q2480">
        <f>_xlfn.XLOOKUP(E2480,CPI!A:A,CPI!B:B)</f>
        <v>148.19999999999999</v>
      </c>
      <c r="R2480" s="12">
        <f>P2480*(CPI!$B$112/Movie!Q2480)</f>
        <v>18348920.919703104</v>
      </c>
      <c r="S2480" t="s">
        <v>2011</v>
      </c>
      <c r="T2480">
        <v>95</v>
      </c>
    </row>
    <row r="2481" spans="1:20" x14ac:dyDescent="0.3">
      <c r="A2481" t="s">
        <v>7988</v>
      </c>
      <c r="B2481" t="str">
        <f t="shared" si="114"/>
        <v>PG</v>
      </c>
      <c r="C2481" t="s">
        <v>18</v>
      </c>
      <c r="D2481" t="s">
        <v>26</v>
      </c>
      <c r="E2481">
        <v>1994</v>
      </c>
      <c r="F2481" s="22">
        <f t="shared" si="115"/>
        <v>34335</v>
      </c>
      <c r="G2481" t="s">
        <v>7989</v>
      </c>
      <c r="H2481">
        <f t="shared" si="116"/>
        <v>5.4</v>
      </c>
      <c r="I2481">
        <v>5.4</v>
      </c>
      <c r="J2481">
        <v>66000</v>
      </c>
      <c r="K2481" t="s">
        <v>4480</v>
      </c>
      <c r="L2481" t="s">
        <v>4628</v>
      </c>
      <c r="M2481" t="s">
        <v>5645</v>
      </c>
      <c r="N2481" t="s">
        <v>15</v>
      </c>
      <c r="O2481">
        <v>40000000</v>
      </c>
      <c r="P2481">
        <v>38087756</v>
      </c>
      <c r="Q2481">
        <f>_xlfn.XLOOKUP(E2481,CPI!A:A,CPI!B:B)</f>
        <v>148.19999999999999</v>
      </c>
      <c r="R2481" s="12">
        <f>P2481*(CPI!$B$112/Movie!Q2481)</f>
        <v>78308631.937921718</v>
      </c>
      <c r="S2481" t="s">
        <v>8</v>
      </c>
      <c r="T2481">
        <v>95</v>
      </c>
    </row>
    <row r="2482" spans="1:20" x14ac:dyDescent="0.3">
      <c r="A2482" t="s">
        <v>7990</v>
      </c>
      <c r="B2482" t="str">
        <f t="shared" si="114"/>
        <v>R</v>
      </c>
      <c r="C2482" t="s">
        <v>1</v>
      </c>
      <c r="D2482" t="s">
        <v>19</v>
      </c>
      <c r="E2482">
        <v>1994</v>
      </c>
      <c r="F2482" s="22">
        <f t="shared" si="115"/>
        <v>34335</v>
      </c>
      <c r="G2482" t="s">
        <v>7586</v>
      </c>
      <c r="H2482">
        <f t="shared" si="116"/>
        <v>5.6</v>
      </c>
      <c r="I2482">
        <v>5.6</v>
      </c>
      <c r="J2482">
        <v>78000</v>
      </c>
      <c r="K2482" t="s">
        <v>43</v>
      </c>
      <c r="L2482" t="s">
        <v>3464</v>
      </c>
      <c r="M2482" t="s">
        <v>1470</v>
      </c>
      <c r="N2482" t="s">
        <v>15</v>
      </c>
      <c r="O2482">
        <v>50000000</v>
      </c>
      <c r="P2482">
        <v>119208989</v>
      </c>
      <c r="Q2482">
        <f>_xlfn.XLOOKUP(E2482,CPI!A:A,CPI!B:B)</f>
        <v>148.19999999999999</v>
      </c>
      <c r="R2482" s="12">
        <f>P2482*(CPI!$B$112/Movie!Q2482)</f>
        <v>245094324.88731444</v>
      </c>
      <c r="S2482" t="s">
        <v>29</v>
      </c>
      <c r="T2482">
        <v>104</v>
      </c>
    </row>
    <row r="2483" spans="1:20" x14ac:dyDescent="0.3">
      <c r="A2483" t="s">
        <v>7991</v>
      </c>
      <c r="B2483" t="str">
        <f t="shared" si="114"/>
        <v>PG-13</v>
      </c>
      <c r="C2483" t="s">
        <v>1984</v>
      </c>
      <c r="D2483" t="s">
        <v>26</v>
      </c>
      <c r="E2483">
        <v>1994</v>
      </c>
      <c r="F2483" s="22">
        <f t="shared" si="115"/>
        <v>34335</v>
      </c>
      <c r="G2483" t="s">
        <v>7560</v>
      </c>
      <c r="H2483">
        <f t="shared" si="116"/>
        <v>6.6</v>
      </c>
      <c r="I2483">
        <v>6.6</v>
      </c>
      <c r="J2483">
        <v>47000</v>
      </c>
      <c r="K2483" t="s">
        <v>7992</v>
      </c>
      <c r="L2483" t="s">
        <v>7993</v>
      </c>
      <c r="M2483" t="s">
        <v>4473</v>
      </c>
      <c r="N2483" t="s">
        <v>15</v>
      </c>
      <c r="O2483">
        <v>11500000</v>
      </c>
      <c r="P2483">
        <v>33351557</v>
      </c>
      <c r="Q2483">
        <f>_xlfn.XLOOKUP(E2483,CPI!A:A,CPI!B:B)</f>
        <v>148.19999999999999</v>
      </c>
      <c r="R2483" s="12">
        <f>P2483*(CPI!$B$112/Movie!Q2483)</f>
        <v>68570981.227395415</v>
      </c>
      <c r="S2483" t="s">
        <v>7994</v>
      </c>
      <c r="T2483">
        <v>99</v>
      </c>
    </row>
    <row r="2484" spans="1:20" x14ac:dyDescent="0.3">
      <c r="A2484" t="s">
        <v>7995</v>
      </c>
      <c r="B2484" t="str">
        <f t="shared" si="114"/>
        <v>PG-13</v>
      </c>
      <c r="C2484" t="s">
        <v>1984</v>
      </c>
      <c r="D2484" t="s">
        <v>26</v>
      </c>
      <c r="E2484">
        <v>1994</v>
      </c>
      <c r="F2484" s="22">
        <f t="shared" si="115"/>
        <v>34335</v>
      </c>
      <c r="G2484" t="s">
        <v>6893</v>
      </c>
      <c r="H2484">
        <f t="shared" si="116"/>
        <v>6.5</v>
      </c>
      <c r="I2484">
        <v>6.5</v>
      </c>
      <c r="J2484">
        <v>100000</v>
      </c>
      <c r="K2484" t="s">
        <v>7996</v>
      </c>
      <c r="L2484" t="s">
        <v>7268</v>
      </c>
      <c r="M2484" t="s">
        <v>179</v>
      </c>
      <c r="N2484" t="s">
        <v>15</v>
      </c>
      <c r="O2484">
        <v>30000000</v>
      </c>
      <c r="P2484">
        <v>51132598</v>
      </c>
      <c r="Q2484">
        <f>_xlfn.XLOOKUP(E2484,CPI!A:A,CPI!B:B)</f>
        <v>148.19999999999999</v>
      </c>
      <c r="R2484" s="12">
        <f>P2484*(CPI!$B$112/Movie!Q2484)</f>
        <v>105128897.5074224</v>
      </c>
      <c r="S2484" t="s">
        <v>29</v>
      </c>
      <c r="T2484">
        <v>83</v>
      </c>
    </row>
    <row r="2485" spans="1:20" x14ac:dyDescent="0.3">
      <c r="A2485" t="s">
        <v>7997</v>
      </c>
      <c r="B2485" t="str">
        <f t="shared" si="114"/>
        <v>R</v>
      </c>
      <c r="C2485" t="s">
        <v>1</v>
      </c>
      <c r="D2485" t="s">
        <v>26</v>
      </c>
      <c r="E2485">
        <v>1994</v>
      </c>
      <c r="F2485" s="22">
        <f t="shared" si="115"/>
        <v>34335</v>
      </c>
      <c r="G2485" t="s">
        <v>7946</v>
      </c>
      <c r="H2485">
        <f t="shared" si="116"/>
        <v>5.9</v>
      </c>
      <c r="I2485">
        <v>5.9</v>
      </c>
      <c r="J2485">
        <v>10000</v>
      </c>
      <c r="K2485" t="s">
        <v>4365</v>
      </c>
      <c r="L2485" t="s">
        <v>4365</v>
      </c>
      <c r="M2485" t="s">
        <v>6895</v>
      </c>
      <c r="N2485" t="s">
        <v>233</v>
      </c>
      <c r="P2485">
        <v>7770731</v>
      </c>
      <c r="Q2485">
        <f>_xlfn.XLOOKUP(E2485,CPI!A:A,CPI!B:B)</f>
        <v>148.19999999999999</v>
      </c>
      <c r="R2485" s="12">
        <f>P2485*(CPI!$B$112/Movie!Q2485)</f>
        <v>15976664.883265857</v>
      </c>
      <c r="S2485" t="s">
        <v>7998</v>
      </c>
      <c r="T2485">
        <v>98</v>
      </c>
    </row>
    <row r="2486" spans="1:20" x14ac:dyDescent="0.3">
      <c r="A2486" t="s">
        <v>7999</v>
      </c>
      <c r="B2486" t="str">
        <f t="shared" si="114"/>
        <v>R</v>
      </c>
      <c r="C2486" t="s">
        <v>1</v>
      </c>
      <c r="D2486" t="s">
        <v>2</v>
      </c>
      <c r="E2486">
        <v>1994</v>
      </c>
      <c r="F2486" s="22">
        <f t="shared" si="115"/>
        <v>34335</v>
      </c>
      <c r="G2486" t="s">
        <v>8000</v>
      </c>
      <c r="H2486">
        <f t="shared" si="116"/>
        <v>8.1</v>
      </c>
      <c r="I2486">
        <v>8.1</v>
      </c>
      <c r="J2486">
        <v>94000</v>
      </c>
      <c r="K2486" t="s">
        <v>6320</v>
      </c>
      <c r="L2486" t="s">
        <v>6320</v>
      </c>
      <c r="M2486" t="s">
        <v>6321</v>
      </c>
      <c r="N2486" t="s">
        <v>1253</v>
      </c>
      <c r="P2486">
        <v>3581969</v>
      </c>
      <c r="Q2486">
        <f>_xlfn.XLOOKUP(E2486,CPI!A:A,CPI!B:B)</f>
        <v>148.19999999999999</v>
      </c>
      <c r="R2486" s="12">
        <f>P2486*(CPI!$B$112/Movie!Q2486)</f>
        <v>7364547.5998650473</v>
      </c>
      <c r="S2486" t="s">
        <v>6697</v>
      </c>
      <c r="T2486">
        <v>99</v>
      </c>
    </row>
    <row r="2487" spans="1:20" x14ac:dyDescent="0.3">
      <c r="A2487" t="s">
        <v>8001</v>
      </c>
      <c r="B2487" t="str">
        <f t="shared" si="114"/>
        <v>PG-13</v>
      </c>
      <c r="C2487" t="s">
        <v>1984</v>
      </c>
      <c r="D2487" t="s">
        <v>26</v>
      </c>
      <c r="E2487">
        <v>1994</v>
      </c>
      <c r="F2487" s="22">
        <f t="shared" si="115"/>
        <v>34335</v>
      </c>
      <c r="G2487" t="s">
        <v>8000</v>
      </c>
      <c r="H2487">
        <f t="shared" si="116"/>
        <v>4.5999999999999996</v>
      </c>
      <c r="I2487">
        <v>4.5999999999999996</v>
      </c>
      <c r="J2487">
        <v>66000</v>
      </c>
      <c r="K2487" t="s">
        <v>529</v>
      </c>
      <c r="L2487" t="s">
        <v>4519</v>
      </c>
      <c r="M2487" t="s">
        <v>983</v>
      </c>
      <c r="N2487" t="s">
        <v>15</v>
      </c>
      <c r="O2487">
        <v>60000000</v>
      </c>
      <c r="P2487">
        <v>108431355</v>
      </c>
      <c r="Q2487">
        <f>_xlfn.XLOOKUP(E2487,CPI!A:A,CPI!B:B)</f>
        <v>148.19999999999999</v>
      </c>
      <c r="R2487" s="12">
        <f>P2487*(CPI!$B$112/Movie!Q2487)</f>
        <v>222935451.20445344</v>
      </c>
      <c r="S2487" t="s">
        <v>46</v>
      </c>
      <c r="T2487">
        <v>109</v>
      </c>
    </row>
    <row r="2488" spans="1:20" x14ac:dyDescent="0.3">
      <c r="A2488" t="s">
        <v>8002</v>
      </c>
      <c r="B2488" t="str">
        <f t="shared" si="114"/>
        <v>R</v>
      </c>
      <c r="C2488" t="s">
        <v>1</v>
      </c>
      <c r="D2488" t="s">
        <v>136</v>
      </c>
      <c r="E2488">
        <v>1994</v>
      </c>
      <c r="F2488" s="22">
        <f t="shared" si="115"/>
        <v>34335</v>
      </c>
      <c r="G2488" t="s">
        <v>7879</v>
      </c>
      <c r="H2488">
        <f t="shared" si="116"/>
        <v>6.5</v>
      </c>
      <c r="I2488">
        <v>6.5</v>
      </c>
      <c r="J2488">
        <v>53000</v>
      </c>
      <c r="K2488" t="s">
        <v>680</v>
      </c>
      <c r="L2488" t="s">
        <v>680</v>
      </c>
      <c r="M2488" t="s">
        <v>2010</v>
      </c>
      <c r="N2488" t="s">
        <v>15</v>
      </c>
      <c r="O2488">
        <v>8000000</v>
      </c>
      <c r="P2488">
        <v>19721741</v>
      </c>
      <c r="Q2488">
        <f>_xlfn.XLOOKUP(E2488,CPI!A:A,CPI!B:B)</f>
        <v>148.19999999999999</v>
      </c>
      <c r="R2488" s="12">
        <f>P2488*(CPI!$B$112/Movie!Q2488)</f>
        <v>40548005.956140347</v>
      </c>
      <c r="S2488" t="s">
        <v>2011</v>
      </c>
      <c r="T2488">
        <v>112</v>
      </c>
    </row>
    <row r="2489" spans="1:20" x14ac:dyDescent="0.3">
      <c r="A2489" t="s">
        <v>8003</v>
      </c>
      <c r="B2489" t="str">
        <f t="shared" si="114"/>
        <v>PG</v>
      </c>
      <c r="C2489" t="s">
        <v>18</v>
      </c>
      <c r="D2489" t="s">
        <v>10</v>
      </c>
      <c r="E2489">
        <v>1994</v>
      </c>
      <c r="F2489" s="22">
        <f t="shared" si="115"/>
        <v>34335</v>
      </c>
      <c r="G2489" t="s">
        <v>8004</v>
      </c>
      <c r="H2489">
        <f t="shared" si="116"/>
        <v>6.2</v>
      </c>
      <c r="I2489">
        <v>6.2</v>
      </c>
      <c r="J2489">
        <v>48000</v>
      </c>
      <c r="K2489" t="s">
        <v>6057</v>
      </c>
      <c r="L2489" t="s">
        <v>1294</v>
      </c>
      <c r="M2489" t="s">
        <v>8005</v>
      </c>
      <c r="N2489" t="s">
        <v>15</v>
      </c>
      <c r="O2489">
        <v>48000000</v>
      </c>
      <c r="P2489">
        <v>16827402</v>
      </c>
      <c r="Q2489">
        <f>_xlfn.XLOOKUP(E2489,CPI!A:A,CPI!B:B)</f>
        <v>148.19999999999999</v>
      </c>
      <c r="R2489" s="12">
        <f>P2489*(CPI!$B$112/Movie!Q2489)</f>
        <v>34597229.348178133</v>
      </c>
      <c r="S2489" t="s">
        <v>165</v>
      </c>
      <c r="T2489">
        <v>99</v>
      </c>
    </row>
    <row r="2490" spans="1:20" x14ac:dyDescent="0.3">
      <c r="A2490" t="s">
        <v>8006</v>
      </c>
      <c r="B2490" t="str">
        <f t="shared" si="114"/>
        <v>PG-13</v>
      </c>
      <c r="C2490" t="s">
        <v>1984</v>
      </c>
      <c r="D2490" t="s">
        <v>10</v>
      </c>
      <c r="E2490">
        <v>1994</v>
      </c>
      <c r="F2490" s="22">
        <f t="shared" si="115"/>
        <v>34335</v>
      </c>
      <c r="G2490" t="s">
        <v>7807</v>
      </c>
      <c r="H2490">
        <f t="shared" si="116"/>
        <v>6.4</v>
      </c>
      <c r="I2490">
        <v>6.4</v>
      </c>
      <c r="J2490">
        <v>43000</v>
      </c>
      <c r="K2490" t="s">
        <v>1648</v>
      </c>
      <c r="L2490" t="s">
        <v>8007</v>
      </c>
      <c r="M2490" t="s">
        <v>732</v>
      </c>
      <c r="N2490" t="s">
        <v>15</v>
      </c>
      <c r="O2490">
        <v>45000000</v>
      </c>
      <c r="P2490">
        <v>94216343</v>
      </c>
      <c r="Q2490">
        <f>_xlfn.XLOOKUP(E2490,CPI!A:A,CPI!B:B)</f>
        <v>148.19999999999999</v>
      </c>
      <c r="R2490" s="12">
        <f>P2490*(CPI!$B$112/Movie!Q2490)</f>
        <v>193709309.79824561</v>
      </c>
      <c r="S2490" t="s">
        <v>46</v>
      </c>
      <c r="T2490">
        <v>111</v>
      </c>
    </row>
    <row r="2491" spans="1:20" x14ac:dyDescent="0.3">
      <c r="A2491" t="s">
        <v>8008</v>
      </c>
      <c r="B2491" t="str">
        <f t="shared" si="114"/>
        <v>PG-13</v>
      </c>
      <c r="C2491" t="s">
        <v>1984</v>
      </c>
      <c r="D2491" t="s">
        <v>26</v>
      </c>
      <c r="E2491">
        <v>1994</v>
      </c>
      <c r="F2491" s="22">
        <f t="shared" si="115"/>
        <v>34335</v>
      </c>
      <c r="G2491" t="s">
        <v>7907</v>
      </c>
      <c r="H2491">
        <f t="shared" si="116"/>
        <v>6.1</v>
      </c>
      <c r="I2491">
        <v>6.1</v>
      </c>
      <c r="J2491">
        <v>47000</v>
      </c>
      <c r="K2491" t="s">
        <v>4471</v>
      </c>
      <c r="L2491" t="s">
        <v>8009</v>
      </c>
      <c r="M2491" t="s">
        <v>6913</v>
      </c>
      <c r="N2491" t="s">
        <v>15</v>
      </c>
      <c r="P2491">
        <v>5751882</v>
      </c>
      <c r="Q2491">
        <f>_xlfn.XLOOKUP(E2491,CPI!A:A,CPI!B:B)</f>
        <v>148.19999999999999</v>
      </c>
      <c r="R2491" s="12">
        <f>P2491*(CPI!$B$112/Movie!Q2491)</f>
        <v>11825900.441295546</v>
      </c>
      <c r="S2491" t="s">
        <v>165</v>
      </c>
      <c r="T2491">
        <v>92</v>
      </c>
    </row>
    <row r="2492" spans="1:20" x14ac:dyDescent="0.3">
      <c r="A2492" t="s">
        <v>8010</v>
      </c>
      <c r="B2492" t="str">
        <f t="shared" si="114"/>
        <v>R</v>
      </c>
      <c r="C2492" t="s">
        <v>1</v>
      </c>
      <c r="D2492" t="s">
        <v>26</v>
      </c>
      <c r="E2492">
        <v>1994</v>
      </c>
      <c r="F2492" s="22">
        <f t="shared" si="115"/>
        <v>34335</v>
      </c>
      <c r="G2492" t="s">
        <v>8011</v>
      </c>
      <c r="H2492">
        <f t="shared" si="116"/>
        <v>3.3</v>
      </c>
      <c r="I2492">
        <v>3.3</v>
      </c>
      <c r="J2492">
        <v>21000</v>
      </c>
      <c r="K2492" t="s">
        <v>5804</v>
      </c>
      <c r="L2492" t="s">
        <v>5804</v>
      </c>
      <c r="M2492" t="s">
        <v>8012</v>
      </c>
      <c r="N2492" t="s">
        <v>15</v>
      </c>
      <c r="O2492">
        <v>600000</v>
      </c>
      <c r="P2492">
        <v>185898</v>
      </c>
      <c r="Q2492">
        <f>_xlfn.XLOOKUP(E2492,CPI!A:A,CPI!B:B)</f>
        <v>148.19999999999999</v>
      </c>
      <c r="R2492" s="12">
        <f>P2492*(CPI!$B$112/Movie!Q2492)</f>
        <v>382207.2914979757</v>
      </c>
      <c r="S2492" t="s">
        <v>8013</v>
      </c>
      <c r="T2492">
        <v>87</v>
      </c>
    </row>
    <row r="2493" spans="1:20" x14ac:dyDescent="0.3">
      <c r="A2493" t="s">
        <v>8014</v>
      </c>
      <c r="B2493" t="str">
        <f t="shared" si="114"/>
        <v>PG</v>
      </c>
      <c r="C2493" t="s">
        <v>18</v>
      </c>
      <c r="D2493" t="s">
        <v>19</v>
      </c>
      <c r="E2493">
        <v>1994</v>
      </c>
      <c r="F2493" s="22">
        <f t="shared" si="115"/>
        <v>34335</v>
      </c>
      <c r="G2493" t="s">
        <v>7637</v>
      </c>
      <c r="H2493">
        <f t="shared" si="116"/>
        <v>4.5</v>
      </c>
      <c r="I2493">
        <v>4.5</v>
      </c>
      <c r="J2493">
        <v>28000</v>
      </c>
      <c r="K2493" t="s">
        <v>2921</v>
      </c>
      <c r="L2493" t="s">
        <v>1993</v>
      </c>
      <c r="M2493" t="s">
        <v>3266</v>
      </c>
      <c r="N2493" t="s">
        <v>15</v>
      </c>
      <c r="O2493">
        <v>12000000</v>
      </c>
      <c r="P2493">
        <v>15876353</v>
      </c>
      <c r="Q2493">
        <f>_xlfn.XLOOKUP(E2493,CPI!A:A,CPI!B:B)</f>
        <v>148.19999999999999</v>
      </c>
      <c r="R2493" s="12">
        <f>P2493*(CPI!$B$112/Movie!Q2493)</f>
        <v>32641867.47031039</v>
      </c>
      <c r="S2493" t="s">
        <v>16</v>
      </c>
      <c r="T2493">
        <v>107</v>
      </c>
    </row>
    <row r="2494" spans="1:20" x14ac:dyDescent="0.3">
      <c r="A2494" t="s">
        <v>8015</v>
      </c>
      <c r="B2494" t="str">
        <f t="shared" si="114"/>
        <v>R</v>
      </c>
      <c r="C2494" t="s">
        <v>1</v>
      </c>
      <c r="D2494" t="s">
        <v>19</v>
      </c>
      <c r="E2494">
        <v>1994</v>
      </c>
      <c r="F2494" s="22">
        <f t="shared" si="115"/>
        <v>34335</v>
      </c>
      <c r="G2494" t="s">
        <v>8004</v>
      </c>
      <c r="H2494">
        <f t="shared" si="116"/>
        <v>6.2</v>
      </c>
      <c r="I2494">
        <v>6.2</v>
      </c>
      <c r="J2494">
        <v>29000</v>
      </c>
      <c r="K2494" t="s">
        <v>5213</v>
      </c>
      <c r="L2494" t="s">
        <v>8016</v>
      </c>
      <c r="M2494" t="s">
        <v>647</v>
      </c>
      <c r="N2494" t="s">
        <v>15</v>
      </c>
      <c r="O2494">
        <v>28000000</v>
      </c>
      <c r="P2494">
        <v>30156002</v>
      </c>
      <c r="Q2494">
        <f>_xlfn.XLOOKUP(E2494,CPI!A:A,CPI!B:B)</f>
        <v>148.19999999999999</v>
      </c>
      <c r="R2494" s="12">
        <f>P2494*(CPI!$B$112/Movie!Q2494)</f>
        <v>62000902.897435896</v>
      </c>
      <c r="S2494" t="s">
        <v>103</v>
      </c>
      <c r="T2494">
        <v>121</v>
      </c>
    </row>
    <row r="2495" spans="1:20" x14ac:dyDescent="0.3">
      <c r="A2495" t="s">
        <v>8017</v>
      </c>
      <c r="B2495" t="str">
        <f t="shared" si="114"/>
        <v>R</v>
      </c>
      <c r="C2495" t="s">
        <v>1</v>
      </c>
      <c r="D2495" t="s">
        <v>4868</v>
      </c>
      <c r="E2495">
        <v>1994</v>
      </c>
      <c r="F2495" s="22">
        <f t="shared" si="115"/>
        <v>34335</v>
      </c>
      <c r="G2495" t="s">
        <v>8018</v>
      </c>
      <c r="H2495">
        <f t="shared" si="116"/>
        <v>5.2</v>
      </c>
      <c r="I2495">
        <v>5.2</v>
      </c>
      <c r="J2495">
        <v>23000</v>
      </c>
      <c r="K2495" t="s">
        <v>237</v>
      </c>
      <c r="L2495" t="s">
        <v>8019</v>
      </c>
      <c r="M2495" t="s">
        <v>4443</v>
      </c>
      <c r="N2495" t="s">
        <v>15</v>
      </c>
      <c r="O2495">
        <v>40000000</v>
      </c>
      <c r="P2495">
        <v>19726050</v>
      </c>
      <c r="Q2495">
        <f>_xlfn.XLOOKUP(E2495,CPI!A:A,CPI!B:B)</f>
        <v>148.19999999999999</v>
      </c>
      <c r="R2495" s="12">
        <f>P2495*(CPI!$B$112/Movie!Q2495)</f>
        <v>40556865.283400811</v>
      </c>
      <c r="S2495" t="s">
        <v>8020</v>
      </c>
      <c r="T2495">
        <v>121</v>
      </c>
    </row>
    <row r="2496" spans="1:20" x14ac:dyDescent="0.3">
      <c r="A2496" t="s">
        <v>8021</v>
      </c>
      <c r="B2496" t="str">
        <f t="shared" si="114"/>
        <v>PG</v>
      </c>
      <c r="C2496" t="s">
        <v>18</v>
      </c>
      <c r="D2496" t="s">
        <v>10</v>
      </c>
      <c r="E2496">
        <v>1994</v>
      </c>
      <c r="F2496" s="22">
        <f t="shared" si="115"/>
        <v>34335</v>
      </c>
      <c r="G2496" t="s">
        <v>8022</v>
      </c>
      <c r="H2496">
        <f t="shared" si="116"/>
        <v>4.5</v>
      </c>
      <c r="I2496">
        <v>4.5</v>
      </c>
      <c r="J2496">
        <v>13000</v>
      </c>
      <c r="K2496" t="s">
        <v>2053</v>
      </c>
      <c r="L2496" t="s">
        <v>8023</v>
      </c>
      <c r="M2496" t="s">
        <v>7669</v>
      </c>
      <c r="N2496" t="s">
        <v>15</v>
      </c>
      <c r="O2496">
        <v>40000000</v>
      </c>
      <c r="P2496">
        <v>7182747</v>
      </c>
      <c r="Q2496">
        <f>_xlfn.XLOOKUP(E2496,CPI!A:A,CPI!B:B)</f>
        <v>148.19999999999999</v>
      </c>
      <c r="R2496" s="12">
        <f>P2496*(CPI!$B$112/Movie!Q2496)</f>
        <v>14767766.605263157</v>
      </c>
      <c r="S2496" t="s">
        <v>5093</v>
      </c>
      <c r="T2496">
        <v>87</v>
      </c>
    </row>
    <row r="2497" spans="1:20" x14ac:dyDescent="0.3">
      <c r="A2497" t="s">
        <v>8024</v>
      </c>
      <c r="B2497" t="str">
        <f t="shared" si="114"/>
        <v>R</v>
      </c>
      <c r="C2497" t="s">
        <v>1</v>
      </c>
      <c r="D2497" t="s">
        <v>26</v>
      </c>
      <c r="E2497">
        <v>1994</v>
      </c>
      <c r="F2497" s="22">
        <f t="shared" si="115"/>
        <v>34335</v>
      </c>
      <c r="G2497" t="s">
        <v>8025</v>
      </c>
      <c r="H2497">
        <f t="shared" si="116"/>
        <v>7.2</v>
      </c>
      <c r="I2497">
        <v>7.2</v>
      </c>
      <c r="J2497">
        <v>37000</v>
      </c>
      <c r="K2497" t="s">
        <v>8026</v>
      </c>
      <c r="L2497" t="s">
        <v>8026</v>
      </c>
      <c r="M2497" t="s">
        <v>8027</v>
      </c>
      <c r="N2497" t="s">
        <v>233</v>
      </c>
      <c r="O2497">
        <v>9000000</v>
      </c>
      <c r="P2497">
        <v>15482277</v>
      </c>
      <c r="Q2497">
        <f>_xlfn.XLOOKUP(E2497,CPI!A:A,CPI!B:B)</f>
        <v>148.19999999999999</v>
      </c>
      <c r="R2497" s="12">
        <f>P2497*(CPI!$B$112/Movie!Q2497)</f>
        <v>31831645.087044533</v>
      </c>
      <c r="S2497" t="s">
        <v>7403</v>
      </c>
      <c r="T2497">
        <v>106</v>
      </c>
    </row>
    <row r="2498" spans="1:20" x14ac:dyDescent="0.3">
      <c r="A2498" t="s">
        <v>8028</v>
      </c>
      <c r="B2498" t="str">
        <f t="shared" si="114"/>
        <v>PG-13</v>
      </c>
      <c r="C2498" t="s">
        <v>1984</v>
      </c>
      <c r="D2498" t="s">
        <v>89</v>
      </c>
      <c r="E2498">
        <v>1994</v>
      </c>
      <c r="F2498" s="22">
        <f t="shared" si="115"/>
        <v>34335</v>
      </c>
      <c r="G2498" t="s">
        <v>8029</v>
      </c>
      <c r="H2498">
        <f t="shared" si="116"/>
        <v>6.7</v>
      </c>
      <c r="I2498">
        <v>6.7</v>
      </c>
      <c r="J2498">
        <v>62000</v>
      </c>
      <c r="K2498" t="s">
        <v>813</v>
      </c>
      <c r="L2498" t="s">
        <v>7384</v>
      </c>
      <c r="M2498" t="s">
        <v>3073</v>
      </c>
      <c r="N2498" t="s">
        <v>15</v>
      </c>
      <c r="O2498">
        <v>45000000</v>
      </c>
      <c r="P2498">
        <v>117615211</v>
      </c>
      <c r="Q2498">
        <f>_xlfn.XLOOKUP(E2498,CPI!A:A,CPI!B:B)</f>
        <v>148.19999999999999</v>
      </c>
      <c r="R2498" s="12">
        <f>P2498*(CPI!$B$112/Movie!Q2498)</f>
        <v>241817508.71592441</v>
      </c>
      <c r="S2498" t="s">
        <v>8</v>
      </c>
      <c r="T2498">
        <v>119</v>
      </c>
    </row>
    <row r="2499" spans="1:20" x14ac:dyDescent="0.3">
      <c r="A2499" t="s">
        <v>8030</v>
      </c>
      <c r="B2499" t="str">
        <f t="shared" ref="B2499:B2562" si="117">IF(C2499="","Rating Pending",C2499)</f>
        <v>PG</v>
      </c>
      <c r="C2499" t="s">
        <v>18</v>
      </c>
      <c r="D2499" t="s">
        <v>26</v>
      </c>
      <c r="E2499">
        <v>1994</v>
      </c>
      <c r="F2499" s="22">
        <f t="shared" ref="F2499:F2562" si="118">DATE(TRIM(E2499), 1, 1)</f>
        <v>34335</v>
      </c>
      <c r="G2499" t="s">
        <v>7402</v>
      </c>
      <c r="H2499">
        <f t="shared" ref="H2499:H2562" si="119">IF(I2499="","Score Pending",I2499)</f>
        <v>5.3</v>
      </c>
      <c r="I2499">
        <v>5.3</v>
      </c>
      <c r="J2499">
        <v>19000</v>
      </c>
      <c r="K2499" t="s">
        <v>8031</v>
      </c>
      <c r="L2499" t="s">
        <v>7012</v>
      </c>
      <c r="M2499" t="s">
        <v>8032</v>
      </c>
      <c r="N2499" t="s">
        <v>15</v>
      </c>
      <c r="P2499">
        <v>30577969</v>
      </c>
      <c r="Q2499">
        <f>_xlfn.XLOOKUP(E2499,CPI!A:A,CPI!B:B)</f>
        <v>148.19999999999999</v>
      </c>
      <c r="R2499" s="12">
        <f>P2499*(CPI!$B$112/Movie!Q2499)</f>
        <v>62868469.327260457</v>
      </c>
      <c r="S2499" t="s">
        <v>1709</v>
      </c>
      <c r="T2499">
        <v>93</v>
      </c>
    </row>
    <row r="2500" spans="1:20" x14ac:dyDescent="0.3">
      <c r="A2500" t="s">
        <v>8033</v>
      </c>
      <c r="B2500" t="str">
        <f t="shared" si="117"/>
        <v>PG</v>
      </c>
      <c r="C2500" t="s">
        <v>18</v>
      </c>
      <c r="D2500" t="s">
        <v>26</v>
      </c>
      <c r="E2500">
        <v>1994</v>
      </c>
      <c r="F2500" s="22">
        <f t="shared" si="118"/>
        <v>34335</v>
      </c>
      <c r="G2500" t="s">
        <v>7895</v>
      </c>
      <c r="H2500">
        <f t="shared" si="119"/>
        <v>6.4</v>
      </c>
      <c r="I2500">
        <v>6.4</v>
      </c>
      <c r="J2500">
        <v>37000</v>
      </c>
      <c r="K2500" t="s">
        <v>2473</v>
      </c>
      <c r="L2500" t="s">
        <v>8034</v>
      </c>
      <c r="M2500" t="s">
        <v>1520</v>
      </c>
      <c r="N2500" t="s">
        <v>15</v>
      </c>
      <c r="O2500">
        <v>20000000</v>
      </c>
      <c r="P2500">
        <v>37939757</v>
      </c>
      <c r="Q2500">
        <f>_xlfn.XLOOKUP(E2500,CPI!A:A,CPI!B:B)</f>
        <v>148.19999999999999</v>
      </c>
      <c r="R2500" s="12">
        <f>P2500*(CPI!$B$112/Movie!Q2500)</f>
        <v>78004345.195006743</v>
      </c>
      <c r="S2500" t="s">
        <v>2085</v>
      </c>
      <c r="T2500">
        <v>101</v>
      </c>
    </row>
    <row r="2501" spans="1:20" x14ac:dyDescent="0.3">
      <c r="A2501" t="s">
        <v>8035</v>
      </c>
      <c r="B2501" t="str">
        <f t="shared" si="117"/>
        <v>PG</v>
      </c>
      <c r="C2501" t="s">
        <v>18</v>
      </c>
      <c r="D2501" t="s">
        <v>26</v>
      </c>
      <c r="E2501">
        <v>1994</v>
      </c>
      <c r="F2501" s="22">
        <f t="shared" si="118"/>
        <v>34335</v>
      </c>
      <c r="G2501" t="s">
        <v>7975</v>
      </c>
      <c r="H2501">
        <f t="shared" si="119"/>
        <v>6.5</v>
      </c>
      <c r="I2501">
        <v>6.5</v>
      </c>
      <c r="J2501">
        <v>21000</v>
      </c>
      <c r="K2501" t="s">
        <v>1273</v>
      </c>
      <c r="L2501" t="s">
        <v>8036</v>
      </c>
      <c r="M2501" t="s">
        <v>8037</v>
      </c>
      <c r="N2501" t="s">
        <v>15</v>
      </c>
      <c r="P2501">
        <v>20059210</v>
      </c>
      <c r="Q2501">
        <f>_xlfn.XLOOKUP(E2501,CPI!A:A,CPI!B:B)</f>
        <v>148.19999999999999</v>
      </c>
      <c r="R2501" s="12">
        <f>P2501*(CPI!$B$112/Movie!Q2501)</f>
        <v>41241844.041835353</v>
      </c>
      <c r="S2501" t="s">
        <v>2085</v>
      </c>
      <c r="T2501">
        <v>109</v>
      </c>
    </row>
    <row r="2502" spans="1:20" x14ac:dyDescent="0.3">
      <c r="A2502" t="s">
        <v>8038</v>
      </c>
      <c r="B2502" t="str">
        <f t="shared" si="117"/>
        <v>R</v>
      </c>
      <c r="C2502" t="s">
        <v>1</v>
      </c>
      <c r="D2502" t="s">
        <v>89</v>
      </c>
      <c r="E2502">
        <v>1994</v>
      </c>
      <c r="F2502" s="22">
        <f t="shared" si="118"/>
        <v>34335</v>
      </c>
      <c r="G2502" t="s">
        <v>8039</v>
      </c>
      <c r="H2502">
        <f t="shared" si="119"/>
        <v>7.9</v>
      </c>
      <c r="I2502">
        <v>7.9</v>
      </c>
      <c r="J2502">
        <v>32000</v>
      </c>
      <c r="K2502" t="s">
        <v>8040</v>
      </c>
      <c r="L2502" t="s">
        <v>8041</v>
      </c>
      <c r="M2502" t="s">
        <v>8042</v>
      </c>
      <c r="N2502" t="s">
        <v>1862</v>
      </c>
      <c r="P2502">
        <v>1608570</v>
      </c>
      <c r="Q2502">
        <f>_xlfn.XLOOKUP(E2502,CPI!A:A,CPI!B:B)</f>
        <v>148.19999999999999</v>
      </c>
      <c r="R2502" s="12">
        <f>P2502*(CPI!$B$112/Movie!Q2502)</f>
        <v>3307228.6032388662</v>
      </c>
      <c r="S2502" t="s">
        <v>8043</v>
      </c>
      <c r="T2502">
        <v>102</v>
      </c>
    </row>
    <row r="2503" spans="1:20" x14ac:dyDescent="0.3">
      <c r="A2503" t="s">
        <v>8044</v>
      </c>
      <c r="B2503" t="str">
        <f t="shared" si="117"/>
        <v>R</v>
      </c>
      <c r="C2503" t="s">
        <v>1</v>
      </c>
      <c r="D2503" t="s">
        <v>2</v>
      </c>
      <c r="E2503">
        <v>1994</v>
      </c>
      <c r="F2503" s="22">
        <f t="shared" si="118"/>
        <v>34335</v>
      </c>
      <c r="G2503" t="s">
        <v>8045</v>
      </c>
      <c r="H2503">
        <f t="shared" si="119"/>
        <v>6.2</v>
      </c>
      <c r="I2503">
        <v>6.2</v>
      </c>
      <c r="J2503">
        <v>54000</v>
      </c>
      <c r="K2503" t="s">
        <v>459</v>
      </c>
      <c r="L2503" t="s">
        <v>5718</v>
      </c>
      <c r="M2503" t="s">
        <v>6</v>
      </c>
      <c r="N2503" t="s">
        <v>15</v>
      </c>
      <c r="O2503">
        <v>70000000</v>
      </c>
      <c r="P2503">
        <v>131002597</v>
      </c>
      <c r="Q2503">
        <f>_xlfn.XLOOKUP(E2503,CPI!A:A,CPI!B:B)</f>
        <v>148.19999999999999</v>
      </c>
      <c r="R2503" s="12">
        <f>P2503*(CPI!$B$112/Movie!Q2503)</f>
        <v>269342046.59851551</v>
      </c>
      <c r="S2503" t="s">
        <v>16</v>
      </c>
      <c r="T2503">
        <v>125</v>
      </c>
    </row>
    <row r="2504" spans="1:20" x14ac:dyDescent="0.3">
      <c r="A2504" t="s">
        <v>8046</v>
      </c>
      <c r="B2504" t="str">
        <f t="shared" si="117"/>
        <v>R</v>
      </c>
      <c r="C2504" t="s">
        <v>1</v>
      </c>
      <c r="D2504" t="s">
        <v>2</v>
      </c>
      <c r="E2504">
        <v>1994</v>
      </c>
      <c r="F2504" s="22">
        <f t="shared" si="118"/>
        <v>34335</v>
      </c>
      <c r="G2504" t="s">
        <v>8047</v>
      </c>
      <c r="H2504">
        <f t="shared" si="119"/>
        <v>6.4</v>
      </c>
      <c r="I2504">
        <v>6.4</v>
      </c>
      <c r="J2504">
        <v>53000</v>
      </c>
      <c r="K2504" t="s">
        <v>5237</v>
      </c>
      <c r="L2504" t="s">
        <v>8048</v>
      </c>
      <c r="M2504" t="s">
        <v>52</v>
      </c>
      <c r="N2504" t="s">
        <v>15</v>
      </c>
      <c r="O2504">
        <v>45000000</v>
      </c>
      <c r="P2504">
        <v>112006296</v>
      </c>
      <c r="Q2504">
        <f>_xlfn.XLOOKUP(E2504,CPI!A:A,CPI!B:B)</f>
        <v>148.19999999999999</v>
      </c>
      <c r="R2504" s="12">
        <f>P2504*(CPI!$B$112/Movie!Q2504)</f>
        <v>230285549.19838056</v>
      </c>
      <c r="S2504" t="s">
        <v>2085</v>
      </c>
      <c r="T2504">
        <v>123</v>
      </c>
    </row>
    <row r="2505" spans="1:20" x14ac:dyDescent="0.3">
      <c r="A2505" t="s">
        <v>8049</v>
      </c>
      <c r="B2505" t="str">
        <f t="shared" si="117"/>
        <v>R</v>
      </c>
      <c r="C2505" t="s">
        <v>1</v>
      </c>
      <c r="D2505" t="s">
        <v>26</v>
      </c>
      <c r="E2505">
        <v>1994</v>
      </c>
      <c r="F2505" s="22">
        <f t="shared" si="118"/>
        <v>34335</v>
      </c>
      <c r="G2505" t="s">
        <v>7879</v>
      </c>
      <c r="H2505">
        <f t="shared" si="119"/>
        <v>4.3</v>
      </c>
      <c r="I2505">
        <v>4.3</v>
      </c>
      <c r="J2505">
        <v>6600</v>
      </c>
      <c r="K2505" t="s">
        <v>1216</v>
      </c>
      <c r="L2505" t="s">
        <v>7925</v>
      </c>
      <c r="M2505" t="s">
        <v>8050</v>
      </c>
      <c r="N2505" t="s">
        <v>15</v>
      </c>
      <c r="O2505">
        <v>25000000</v>
      </c>
      <c r="P2505">
        <v>6841570</v>
      </c>
      <c r="Q2505">
        <f>_xlfn.XLOOKUP(E2505,CPI!A:A,CPI!B:B)</f>
        <v>148.19999999999999</v>
      </c>
      <c r="R2505" s="12">
        <f>P2505*(CPI!$B$112/Movie!Q2505)</f>
        <v>14066304.851551956</v>
      </c>
      <c r="S2505" t="s">
        <v>8051</v>
      </c>
      <c r="T2505">
        <v>113</v>
      </c>
    </row>
    <row r="2506" spans="1:20" x14ac:dyDescent="0.3">
      <c r="A2506" t="s">
        <v>8052</v>
      </c>
      <c r="B2506" t="str">
        <f t="shared" si="117"/>
        <v>PG</v>
      </c>
      <c r="C2506" t="s">
        <v>18</v>
      </c>
      <c r="D2506" t="s">
        <v>10</v>
      </c>
      <c r="E2506">
        <v>1994</v>
      </c>
      <c r="F2506" s="22">
        <f t="shared" si="118"/>
        <v>34335</v>
      </c>
      <c r="G2506" t="s">
        <v>7934</v>
      </c>
      <c r="H2506">
        <f t="shared" si="119"/>
        <v>6</v>
      </c>
      <c r="I2506">
        <v>6</v>
      </c>
      <c r="J2506">
        <v>17000</v>
      </c>
      <c r="K2506" t="s">
        <v>7667</v>
      </c>
      <c r="L2506" t="s">
        <v>8053</v>
      </c>
      <c r="M2506" t="s">
        <v>7292</v>
      </c>
      <c r="N2506" t="s">
        <v>15</v>
      </c>
      <c r="O2506">
        <v>27000000</v>
      </c>
      <c r="P2506">
        <v>43229904</v>
      </c>
      <c r="Q2506">
        <f>_xlfn.XLOOKUP(E2506,CPI!A:A,CPI!B:B)</f>
        <v>148.19999999999999</v>
      </c>
      <c r="R2506" s="12">
        <f>P2506*(CPI!$B$112/Movie!Q2506)</f>
        <v>88880915.983805671</v>
      </c>
      <c r="S2506" t="s">
        <v>8054</v>
      </c>
      <c r="T2506">
        <v>111</v>
      </c>
    </row>
    <row r="2507" spans="1:20" x14ac:dyDescent="0.3">
      <c r="A2507" t="s">
        <v>8055</v>
      </c>
      <c r="B2507" t="str">
        <f t="shared" si="117"/>
        <v>PG</v>
      </c>
      <c r="C2507" t="s">
        <v>18</v>
      </c>
      <c r="D2507" t="s">
        <v>26</v>
      </c>
      <c r="E2507">
        <v>1994</v>
      </c>
      <c r="F2507" s="22">
        <f t="shared" si="118"/>
        <v>34335</v>
      </c>
      <c r="G2507" t="s">
        <v>8056</v>
      </c>
      <c r="H2507">
        <f t="shared" si="119"/>
        <v>7.2</v>
      </c>
      <c r="I2507">
        <v>7.2</v>
      </c>
      <c r="J2507">
        <v>78000</v>
      </c>
      <c r="K2507" t="s">
        <v>2079</v>
      </c>
      <c r="L2507" t="s">
        <v>2907</v>
      </c>
      <c r="M2507" t="s">
        <v>5280</v>
      </c>
      <c r="N2507" t="s">
        <v>7</v>
      </c>
      <c r="O2507">
        <v>40000000</v>
      </c>
      <c r="P2507">
        <v>2816518</v>
      </c>
      <c r="Q2507">
        <f>_xlfn.XLOOKUP(E2507,CPI!A:A,CPI!B:B)</f>
        <v>148.19999999999999</v>
      </c>
      <c r="R2507" s="12">
        <f>P2507*(CPI!$B$112/Movie!Q2507)</f>
        <v>5790776.2118758429</v>
      </c>
      <c r="S2507" t="s">
        <v>204</v>
      </c>
      <c r="T2507">
        <v>111</v>
      </c>
    </row>
    <row r="2508" spans="1:20" x14ac:dyDescent="0.3">
      <c r="A2508" t="s">
        <v>8057</v>
      </c>
      <c r="B2508" t="str">
        <f t="shared" si="117"/>
        <v>R</v>
      </c>
      <c r="C2508" t="s">
        <v>1</v>
      </c>
      <c r="D2508" t="s">
        <v>19</v>
      </c>
      <c r="E2508">
        <v>1994</v>
      </c>
      <c r="F2508" s="22">
        <f t="shared" si="118"/>
        <v>34335</v>
      </c>
      <c r="G2508" t="s">
        <v>8058</v>
      </c>
      <c r="H2508">
        <f t="shared" si="119"/>
        <v>5.9</v>
      </c>
      <c r="I2508">
        <v>5.9</v>
      </c>
      <c r="J2508">
        <v>57000</v>
      </c>
      <c r="K2508" t="s">
        <v>692</v>
      </c>
      <c r="L2508" t="s">
        <v>8059</v>
      </c>
      <c r="M2508" t="s">
        <v>4523</v>
      </c>
      <c r="N2508" t="s">
        <v>15</v>
      </c>
      <c r="O2508">
        <v>27000000</v>
      </c>
      <c r="P2508">
        <v>101646581</v>
      </c>
      <c r="Q2508">
        <f>_xlfn.XLOOKUP(E2508,CPI!A:A,CPI!B:B)</f>
        <v>148.19999999999999</v>
      </c>
      <c r="R2508" s="12">
        <f>P2508*(CPI!$B$112/Movie!Q2508)</f>
        <v>208985919.23549256</v>
      </c>
      <c r="S2508" t="s">
        <v>6194</v>
      </c>
      <c r="T2508">
        <v>99</v>
      </c>
    </row>
    <row r="2509" spans="1:20" x14ac:dyDescent="0.3">
      <c r="A2509" t="s">
        <v>8060</v>
      </c>
      <c r="B2509" t="str">
        <f t="shared" si="117"/>
        <v>PG</v>
      </c>
      <c r="C2509" t="s">
        <v>18</v>
      </c>
      <c r="D2509" t="s">
        <v>26</v>
      </c>
      <c r="E2509">
        <v>1994</v>
      </c>
      <c r="F2509" s="22">
        <f t="shared" si="118"/>
        <v>34335</v>
      </c>
      <c r="G2509" t="s">
        <v>7924</v>
      </c>
      <c r="H2509">
        <f t="shared" si="119"/>
        <v>6.5</v>
      </c>
      <c r="I2509">
        <v>6.5</v>
      </c>
      <c r="J2509">
        <v>102000</v>
      </c>
      <c r="K2509" t="s">
        <v>8061</v>
      </c>
      <c r="L2509" t="s">
        <v>8062</v>
      </c>
      <c r="M2509" t="s">
        <v>8063</v>
      </c>
      <c r="N2509" t="s">
        <v>15</v>
      </c>
      <c r="O2509">
        <v>22000000</v>
      </c>
      <c r="P2509">
        <v>190539357</v>
      </c>
      <c r="Q2509">
        <f>_xlfn.XLOOKUP(E2509,CPI!A:A,CPI!B:B)</f>
        <v>148.19999999999999</v>
      </c>
      <c r="R2509" s="12">
        <f>P2509*(CPI!$B$112/Movie!Q2509)</f>
        <v>391749946.54453439</v>
      </c>
      <c r="S2509" t="s">
        <v>1709</v>
      </c>
      <c r="T2509">
        <v>97</v>
      </c>
    </row>
    <row r="2510" spans="1:20" x14ac:dyDescent="0.3">
      <c r="A2510" t="s">
        <v>8064</v>
      </c>
      <c r="B2510" t="str">
        <f t="shared" si="117"/>
        <v>R</v>
      </c>
      <c r="C2510" t="s">
        <v>1</v>
      </c>
      <c r="D2510" t="s">
        <v>19</v>
      </c>
      <c r="E2510">
        <v>1994</v>
      </c>
      <c r="F2510" s="22">
        <f t="shared" si="118"/>
        <v>34335</v>
      </c>
      <c r="G2510" t="s">
        <v>7975</v>
      </c>
      <c r="H2510">
        <f t="shared" si="119"/>
        <v>5.6</v>
      </c>
      <c r="I2510">
        <v>5.6</v>
      </c>
      <c r="J2510">
        <v>63000</v>
      </c>
      <c r="K2510" t="s">
        <v>7630</v>
      </c>
      <c r="L2510" t="s">
        <v>8065</v>
      </c>
      <c r="M2510" t="s">
        <v>746</v>
      </c>
      <c r="N2510" t="s">
        <v>15</v>
      </c>
      <c r="O2510">
        <v>45000000</v>
      </c>
      <c r="P2510">
        <v>170362582</v>
      </c>
      <c r="Q2510">
        <f>_xlfn.XLOOKUP(E2510,CPI!A:A,CPI!B:B)</f>
        <v>148.19999999999999</v>
      </c>
      <c r="R2510" s="12">
        <f>P2510*(CPI!$B$112/Movie!Q2510)</f>
        <v>350266388.22807014</v>
      </c>
      <c r="S2510" t="s">
        <v>8</v>
      </c>
      <c r="T2510">
        <v>110</v>
      </c>
    </row>
    <row r="2511" spans="1:20" x14ac:dyDescent="0.3">
      <c r="A2511" t="s">
        <v>8066</v>
      </c>
      <c r="B2511" t="str">
        <f t="shared" si="117"/>
        <v>G</v>
      </c>
      <c r="C2511" t="s">
        <v>322</v>
      </c>
      <c r="D2511" t="s">
        <v>375</v>
      </c>
      <c r="E2511">
        <v>1994</v>
      </c>
      <c r="F2511" s="22">
        <f t="shared" si="118"/>
        <v>34335</v>
      </c>
      <c r="G2511" t="s">
        <v>8000</v>
      </c>
      <c r="H2511">
        <f t="shared" si="119"/>
        <v>6.1</v>
      </c>
      <c r="I2511">
        <v>6.1</v>
      </c>
      <c r="J2511">
        <v>22000</v>
      </c>
      <c r="K2511" t="s">
        <v>8067</v>
      </c>
      <c r="L2511" t="s">
        <v>7365</v>
      </c>
      <c r="M2511" t="s">
        <v>5645</v>
      </c>
      <c r="N2511" t="s">
        <v>15</v>
      </c>
      <c r="O2511">
        <v>27000000</v>
      </c>
      <c r="P2511">
        <v>13670688</v>
      </c>
      <c r="Q2511">
        <f>_xlfn.XLOOKUP(E2511,CPI!A:A,CPI!B:B)</f>
        <v>148.19999999999999</v>
      </c>
      <c r="R2511" s="12">
        <f>P2511*(CPI!$B$112/Movie!Q2511)</f>
        <v>28107008.32388664</v>
      </c>
      <c r="S2511" t="s">
        <v>165</v>
      </c>
      <c r="T2511">
        <v>80</v>
      </c>
    </row>
    <row r="2512" spans="1:20" x14ac:dyDescent="0.3">
      <c r="A2512" t="s">
        <v>8068</v>
      </c>
      <c r="B2512" t="str">
        <f t="shared" si="117"/>
        <v>R</v>
      </c>
      <c r="C2512" t="s">
        <v>1</v>
      </c>
      <c r="D2512" t="s">
        <v>89</v>
      </c>
      <c r="E2512">
        <v>1994</v>
      </c>
      <c r="F2512" s="22">
        <f t="shared" si="118"/>
        <v>34335</v>
      </c>
      <c r="G2512" t="s">
        <v>8069</v>
      </c>
      <c r="H2512">
        <f t="shared" si="119"/>
        <v>7.3</v>
      </c>
      <c r="I2512">
        <v>7.3</v>
      </c>
      <c r="J2512">
        <v>58000</v>
      </c>
      <c r="K2512" t="s">
        <v>8070</v>
      </c>
      <c r="L2512" t="s">
        <v>8071</v>
      </c>
      <c r="M2512" t="s">
        <v>6029</v>
      </c>
      <c r="N2512" t="s">
        <v>7</v>
      </c>
      <c r="O2512">
        <v>2500000</v>
      </c>
      <c r="P2512">
        <v>2079569</v>
      </c>
      <c r="Q2512">
        <f>_xlfn.XLOOKUP(E2512,CPI!A:A,CPI!B:B)</f>
        <v>148.19999999999999</v>
      </c>
      <c r="R2512" s="12">
        <f>P2512*(CPI!$B$112/Movie!Q2512)</f>
        <v>4275605.08974359</v>
      </c>
      <c r="S2512" t="s">
        <v>1970</v>
      </c>
      <c r="T2512">
        <v>89</v>
      </c>
    </row>
    <row r="2513" spans="1:20" x14ac:dyDescent="0.3">
      <c r="A2513" t="s">
        <v>8072</v>
      </c>
      <c r="B2513" t="str">
        <f t="shared" si="117"/>
        <v>R</v>
      </c>
      <c r="C2513" t="s">
        <v>1</v>
      </c>
      <c r="D2513" t="s">
        <v>26</v>
      </c>
      <c r="E2513">
        <v>1994</v>
      </c>
      <c r="F2513" s="22">
        <f t="shared" si="118"/>
        <v>34335</v>
      </c>
      <c r="G2513" t="s">
        <v>7816</v>
      </c>
      <c r="H2513">
        <f t="shared" si="119"/>
        <v>6.8</v>
      </c>
      <c r="I2513">
        <v>6.8</v>
      </c>
      <c r="J2513">
        <v>28000</v>
      </c>
      <c r="K2513" t="s">
        <v>4548</v>
      </c>
      <c r="L2513" t="s">
        <v>4548</v>
      </c>
      <c r="M2513" t="s">
        <v>2159</v>
      </c>
      <c r="N2513" t="s">
        <v>15</v>
      </c>
      <c r="O2513">
        <v>13000000</v>
      </c>
      <c r="P2513">
        <v>7820688</v>
      </c>
      <c r="Q2513">
        <f>_xlfn.XLOOKUP(E2513,CPI!A:A,CPI!B:B)</f>
        <v>148.19999999999999</v>
      </c>
      <c r="R2513" s="12">
        <f>P2513*(CPI!$B$112/Movie!Q2513)</f>
        <v>16079376.744939271</v>
      </c>
      <c r="S2513" t="s">
        <v>8051</v>
      </c>
      <c r="T2513">
        <v>95</v>
      </c>
    </row>
    <row r="2514" spans="1:20" x14ac:dyDescent="0.3">
      <c r="A2514" t="s">
        <v>8073</v>
      </c>
      <c r="B2514" t="str">
        <f t="shared" si="117"/>
        <v>R</v>
      </c>
      <c r="C2514" t="s">
        <v>1</v>
      </c>
      <c r="D2514" t="s">
        <v>19</v>
      </c>
      <c r="E2514">
        <v>1994</v>
      </c>
      <c r="F2514" s="22">
        <f t="shared" si="118"/>
        <v>34335</v>
      </c>
      <c r="G2514" t="s">
        <v>8074</v>
      </c>
      <c r="H2514">
        <f t="shared" si="119"/>
        <v>5.2</v>
      </c>
      <c r="I2514">
        <v>5.2</v>
      </c>
      <c r="J2514">
        <v>12000</v>
      </c>
      <c r="K2514" t="s">
        <v>1848</v>
      </c>
      <c r="L2514" t="s">
        <v>8075</v>
      </c>
      <c r="M2514" t="s">
        <v>6723</v>
      </c>
      <c r="N2514" t="s">
        <v>15</v>
      </c>
      <c r="O2514">
        <v>25000000</v>
      </c>
      <c r="P2514">
        <v>15240435</v>
      </c>
      <c r="Q2514">
        <f>_xlfn.XLOOKUP(E2514,CPI!A:A,CPI!B:B)</f>
        <v>148.19999999999999</v>
      </c>
      <c r="R2514" s="12">
        <f>P2514*(CPI!$B$112/Movie!Q2514)</f>
        <v>31334416.629554655</v>
      </c>
      <c r="S2514" t="s">
        <v>165</v>
      </c>
      <c r="T2514">
        <v>99</v>
      </c>
    </row>
    <row r="2515" spans="1:20" x14ac:dyDescent="0.3">
      <c r="A2515" t="s">
        <v>8076</v>
      </c>
      <c r="B2515" t="str">
        <f t="shared" si="117"/>
        <v>PG-13</v>
      </c>
      <c r="C2515" t="s">
        <v>1984</v>
      </c>
      <c r="D2515" t="s">
        <v>19</v>
      </c>
      <c r="E2515">
        <v>1994</v>
      </c>
      <c r="F2515" s="22">
        <f t="shared" si="118"/>
        <v>34335</v>
      </c>
      <c r="G2515" t="s">
        <v>8004</v>
      </c>
      <c r="H2515">
        <f t="shared" si="119"/>
        <v>6.1</v>
      </c>
      <c r="I2515">
        <v>6.1</v>
      </c>
      <c r="J2515">
        <v>24000</v>
      </c>
      <c r="K2515" t="s">
        <v>2318</v>
      </c>
      <c r="L2515" t="s">
        <v>8077</v>
      </c>
      <c r="M2515" t="s">
        <v>4448</v>
      </c>
      <c r="N2515" t="s">
        <v>15</v>
      </c>
      <c r="O2515">
        <v>25000000</v>
      </c>
      <c r="P2515">
        <v>48063435</v>
      </c>
      <c r="Q2515">
        <f>_xlfn.XLOOKUP(E2515,CPI!A:A,CPI!B:B)</f>
        <v>148.19999999999999</v>
      </c>
      <c r="R2515" s="12">
        <f>P2515*(CPI!$B$112/Movie!Q2515)</f>
        <v>98818681.81174089</v>
      </c>
      <c r="S2515" t="s">
        <v>46</v>
      </c>
      <c r="T2515">
        <v>108</v>
      </c>
    </row>
    <row r="2516" spans="1:20" x14ac:dyDescent="0.3">
      <c r="A2516" t="s">
        <v>8078</v>
      </c>
      <c r="B2516" t="str">
        <f t="shared" si="117"/>
        <v>R</v>
      </c>
      <c r="C2516" t="s">
        <v>1</v>
      </c>
      <c r="D2516" t="s">
        <v>2</v>
      </c>
      <c r="E2516">
        <v>1994</v>
      </c>
      <c r="F2516" s="22">
        <f t="shared" si="118"/>
        <v>34335</v>
      </c>
      <c r="G2516" t="s">
        <v>7919</v>
      </c>
      <c r="H2516">
        <f t="shared" si="119"/>
        <v>6.6</v>
      </c>
      <c r="I2516">
        <v>6.6</v>
      </c>
      <c r="J2516">
        <v>21000</v>
      </c>
      <c r="K2516" t="s">
        <v>5845</v>
      </c>
      <c r="L2516" t="s">
        <v>3113</v>
      </c>
      <c r="M2516" t="s">
        <v>7190</v>
      </c>
      <c r="N2516" t="s">
        <v>15</v>
      </c>
      <c r="P2516">
        <v>50021959</v>
      </c>
      <c r="Q2516">
        <f>_xlfn.XLOOKUP(E2516,CPI!A:A,CPI!B:B)</f>
        <v>148.19999999999999</v>
      </c>
      <c r="R2516" s="12">
        <f>P2516*(CPI!$B$112/Movie!Q2516)</f>
        <v>102845417.72807017</v>
      </c>
      <c r="S2516" t="s">
        <v>2077</v>
      </c>
      <c r="T2516">
        <v>126</v>
      </c>
    </row>
    <row r="2517" spans="1:20" x14ac:dyDescent="0.3">
      <c r="A2517" t="s">
        <v>8079</v>
      </c>
      <c r="B2517" t="str">
        <f t="shared" si="117"/>
        <v>PG-13</v>
      </c>
      <c r="C2517" t="s">
        <v>1984</v>
      </c>
      <c r="D2517" t="s">
        <v>2</v>
      </c>
      <c r="E2517">
        <v>1994</v>
      </c>
      <c r="F2517" s="22">
        <f t="shared" si="118"/>
        <v>34335</v>
      </c>
      <c r="G2517" t="s">
        <v>8058</v>
      </c>
      <c r="H2517">
        <f t="shared" si="119"/>
        <v>6.4</v>
      </c>
      <c r="I2517">
        <v>6.4</v>
      </c>
      <c r="J2517">
        <v>7000</v>
      </c>
      <c r="K2517" t="s">
        <v>1261</v>
      </c>
      <c r="L2517" t="s">
        <v>8080</v>
      </c>
      <c r="M2517" t="s">
        <v>1187</v>
      </c>
      <c r="N2517" t="s">
        <v>15</v>
      </c>
      <c r="O2517">
        <v>16000000</v>
      </c>
      <c r="P2517">
        <v>3359465</v>
      </c>
      <c r="Q2517">
        <f>_xlfn.XLOOKUP(E2517,CPI!A:A,CPI!B:B)</f>
        <v>148.19999999999999</v>
      </c>
      <c r="R2517" s="12">
        <f>P2517*(CPI!$B$112/Movie!Q2517)</f>
        <v>6907078.1747638322</v>
      </c>
      <c r="S2517" t="s">
        <v>35</v>
      </c>
      <c r="T2517">
        <v>101</v>
      </c>
    </row>
    <row r="2518" spans="1:20" x14ac:dyDescent="0.3">
      <c r="A2518" t="s">
        <v>8081</v>
      </c>
      <c r="B2518" t="str">
        <f t="shared" si="117"/>
        <v>PG-13</v>
      </c>
      <c r="C2518" t="s">
        <v>1984</v>
      </c>
      <c r="D2518" t="s">
        <v>48</v>
      </c>
      <c r="E2518">
        <v>1994</v>
      </c>
      <c r="F2518" s="22">
        <f t="shared" si="118"/>
        <v>34335</v>
      </c>
      <c r="G2518" t="s">
        <v>7975</v>
      </c>
      <c r="H2518">
        <f t="shared" si="119"/>
        <v>7.5</v>
      </c>
      <c r="I2518">
        <v>7.5</v>
      </c>
      <c r="J2518">
        <v>66000</v>
      </c>
      <c r="K2518" t="s">
        <v>85</v>
      </c>
      <c r="L2518" t="s">
        <v>8082</v>
      </c>
      <c r="M2518" t="s">
        <v>8083</v>
      </c>
      <c r="N2518" t="s">
        <v>15</v>
      </c>
      <c r="O2518">
        <v>31000000</v>
      </c>
      <c r="P2518">
        <v>24822619</v>
      </c>
      <c r="Q2518">
        <f>_xlfn.XLOOKUP(E2518,CPI!A:A,CPI!B:B)</f>
        <v>148.19999999999999</v>
      </c>
      <c r="R2518" s="12">
        <f>P2518*(CPI!$B$112/Movie!Q2518)</f>
        <v>51035438.659244262</v>
      </c>
      <c r="S2518" t="s">
        <v>6515</v>
      </c>
      <c r="T2518">
        <v>133</v>
      </c>
    </row>
    <row r="2519" spans="1:20" x14ac:dyDescent="0.3">
      <c r="A2519" t="s">
        <v>8084</v>
      </c>
      <c r="B2519" t="str">
        <f t="shared" si="117"/>
        <v>R</v>
      </c>
      <c r="C2519" t="s">
        <v>1</v>
      </c>
      <c r="D2519" t="s">
        <v>19</v>
      </c>
      <c r="E2519">
        <v>1994</v>
      </c>
      <c r="F2519" s="22">
        <f t="shared" si="118"/>
        <v>34335</v>
      </c>
      <c r="G2519" t="s">
        <v>7927</v>
      </c>
      <c r="H2519">
        <f t="shared" si="119"/>
        <v>6.2</v>
      </c>
      <c r="I2519">
        <v>6.2</v>
      </c>
      <c r="J2519">
        <v>11000</v>
      </c>
      <c r="K2519" t="s">
        <v>6917</v>
      </c>
      <c r="L2519" t="s">
        <v>8085</v>
      </c>
      <c r="M2519" t="s">
        <v>1746</v>
      </c>
      <c r="N2519" t="s">
        <v>15</v>
      </c>
      <c r="O2519">
        <v>7400000</v>
      </c>
      <c r="P2519">
        <v>7727256</v>
      </c>
      <c r="Q2519">
        <f>_xlfn.XLOOKUP(E2519,CPI!A:A,CPI!B:B)</f>
        <v>148.19999999999999</v>
      </c>
      <c r="R2519" s="12">
        <f>P2519*(CPI!$B$112/Movie!Q2519)</f>
        <v>15887280.048582995</v>
      </c>
      <c r="S2519" t="s">
        <v>2011</v>
      </c>
      <c r="T2519">
        <v>96</v>
      </c>
    </row>
    <row r="2520" spans="1:20" x14ac:dyDescent="0.3">
      <c r="A2520" t="s">
        <v>8086</v>
      </c>
      <c r="B2520" t="str">
        <f t="shared" si="117"/>
        <v>PG</v>
      </c>
      <c r="C2520" t="s">
        <v>18</v>
      </c>
      <c r="D2520" t="s">
        <v>26</v>
      </c>
      <c r="E2520">
        <v>1994</v>
      </c>
      <c r="F2520" s="22">
        <f t="shared" si="118"/>
        <v>34335</v>
      </c>
      <c r="G2520" t="s">
        <v>6946</v>
      </c>
      <c r="H2520">
        <f t="shared" si="119"/>
        <v>5.5</v>
      </c>
      <c r="I2520">
        <v>5.5</v>
      </c>
      <c r="J2520">
        <v>11000</v>
      </c>
      <c r="K2520" t="s">
        <v>561</v>
      </c>
      <c r="L2520" t="s">
        <v>2540</v>
      </c>
      <c r="M2520" t="s">
        <v>1360</v>
      </c>
      <c r="N2520" t="s">
        <v>437</v>
      </c>
      <c r="P2520">
        <v>25479558</v>
      </c>
      <c r="Q2520">
        <f>_xlfn.XLOOKUP(E2520,CPI!A:A,CPI!B:B)</f>
        <v>148.19999999999999</v>
      </c>
      <c r="R2520" s="12">
        <f>P2520*(CPI!$B$112/Movie!Q2520)</f>
        <v>52386108.789473683</v>
      </c>
      <c r="S2520" t="s">
        <v>2077</v>
      </c>
      <c r="T2520">
        <v>90</v>
      </c>
    </row>
    <row r="2521" spans="1:20" x14ac:dyDescent="0.3">
      <c r="A2521" t="s">
        <v>8087</v>
      </c>
      <c r="B2521" t="str">
        <f t="shared" si="117"/>
        <v>PG-13</v>
      </c>
      <c r="C2521" t="s">
        <v>1984</v>
      </c>
      <c r="D2521" t="s">
        <v>2</v>
      </c>
      <c r="E2521">
        <v>1994</v>
      </c>
      <c r="F2521" s="22">
        <f t="shared" si="118"/>
        <v>34335</v>
      </c>
      <c r="G2521" t="s">
        <v>7937</v>
      </c>
      <c r="H2521">
        <f t="shared" si="119"/>
        <v>6.5</v>
      </c>
      <c r="I2521">
        <v>6.5</v>
      </c>
      <c r="J2521">
        <v>28000</v>
      </c>
      <c r="K2521" t="s">
        <v>218</v>
      </c>
      <c r="L2521" t="s">
        <v>8088</v>
      </c>
      <c r="M2521" t="s">
        <v>4345</v>
      </c>
      <c r="N2521" t="s">
        <v>15</v>
      </c>
      <c r="O2521">
        <v>24500000</v>
      </c>
      <c r="P2521">
        <v>106683817</v>
      </c>
      <c r="Q2521">
        <f>_xlfn.XLOOKUP(E2521,CPI!A:A,CPI!B:B)</f>
        <v>148.19999999999999</v>
      </c>
      <c r="R2521" s="12">
        <f>P2521*(CPI!$B$112/Movie!Q2521)</f>
        <v>219342503.64304993</v>
      </c>
      <c r="S2521" t="s">
        <v>8089</v>
      </c>
      <c r="T2521">
        <v>112</v>
      </c>
    </row>
    <row r="2522" spans="1:20" x14ac:dyDescent="0.3">
      <c r="A2522" t="s">
        <v>8090</v>
      </c>
      <c r="B2522" t="str">
        <f t="shared" si="117"/>
        <v>R</v>
      </c>
      <c r="C2522" t="s">
        <v>1</v>
      </c>
      <c r="D2522" t="s">
        <v>26</v>
      </c>
      <c r="E2522">
        <v>1994</v>
      </c>
      <c r="F2522" s="22">
        <f t="shared" si="118"/>
        <v>34335</v>
      </c>
      <c r="G2522" t="s">
        <v>7899</v>
      </c>
      <c r="H2522">
        <f t="shared" si="119"/>
        <v>7.6</v>
      </c>
      <c r="I2522">
        <v>7.6</v>
      </c>
      <c r="J2522">
        <v>67000</v>
      </c>
      <c r="K2522" t="s">
        <v>6320</v>
      </c>
      <c r="L2522" t="s">
        <v>6320</v>
      </c>
      <c r="M2522" t="s">
        <v>8091</v>
      </c>
      <c r="N2522" t="s">
        <v>1253</v>
      </c>
      <c r="P2522">
        <v>1237219</v>
      </c>
      <c r="Q2522">
        <f>_xlfn.XLOOKUP(E2522,CPI!A:A,CPI!B:B)</f>
        <v>148.19999999999999</v>
      </c>
      <c r="R2522" s="12">
        <f>P2522*(CPI!$B$112/Movie!Q2522)</f>
        <v>2543728.9426450743</v>
      </c>
      <c r="S2522" t="s">
        <v>6697</v>
      </c>
      <c r="T2522">
        <v>92</v>
      </c>
    </row>
    <row r="2523" spans="1:20" x14ac:dyDescent="0.3">
      <c r="A2523" t="s">
        <v>8092</v>
      </c>
      <c r="B2523" t="str">
        <f t="shared" si="117"/>
        <v>PG</v>
      </c>
      <c r="C2523" t="s">
        <v>18</v>
      </c>
      <c r="D2523" t="s">
        <v>26</v>
      </c>
      <c r="E2523">
        <v>1994</v>
      </c>
      <c r="F2523" s="22">
        <f t="shared" si="118"/>
        <v>34335</v>
      </c>
      <c r="G2523" t="s">
        <v>7402</v>
      </c>
      <c r="H2523">
        <f t="shared" si="119"/>
        <v>5.3</v>
      </c>
      <c r="I2523">
        <v>5.3</v>
      </c>
      <c r="J2523">
        <v>19000</v>
      </c>
      <c r="K2523" t="s">
        <v>198</v>
      </c>
      <c r="L2523" t="s">
        <v>6246</v>
      </c>
      <c r="M2523" t="s">
        <v>44</v>
      </c>
      <c r="N2523" t="s">
        <v>15</v>
      </c>
      <c r="P2523">
        <v>17359799</v>
      </c>
      <c r="Q2523">
        <f>_xlfn.XLOOKUP(E2523,CPI!A:A,CPI!B:B)</f>
        <v>148.19999999999999</v>
      </c>
      <c r="R2523" s="12">
        <f>P2523*(CPI!$B$112/Movie!Q2523)</f>
        <v>35691840.454116061</v>
      </c>
      <c r="S2523" t="s">
        <v>4191</v>
      </c>
      <c r="T2523">
        <v>99</v>
      </c>
    </row>
    <row r="2524" spans="1:20" x14ac:dyDescent="0.3">
      <c r="A2524" t="s">
        <v>8093</v>
      </c>
      <c r="B2524" t="str">
        <f t="shared" si="117"/>
        <v>R</v>
      </c>
      <c r="C2524" t="s">
        <v>1</v>
      </c>
      <c r="D2524" t="s">
        <v>19</v>
      </c>
      <c r="E2524">
        <v>1994</v>
      </c>
      <c r="F2524" s="22">
        <f t="shared" si="118"/>
        <v>34335</v>
      </c>
      <c r="G2524" t="s">
        <v>8074</v>
      </c>
      <c r="H2524">
        <f t="shared" si="119"/>
        <v>5.0999999999999996</v>
      </c>
      <c r="I2524">
        <v>5.0999999999999996</v>
      </c>
      <c r="J2524">
        <v>5900</v>
      </c>
      <c r="K2524" t="s">
        <v>1937</v>
      </c>
      <c r="L2524" t="s">
        <v>8094</v>
      </c>
      <c r="M2524" t="s">
        <v>1475</v>
      </c>
      <c r="N2524" t="s">
        <v>15</v>
      </c>
      <c r="P2524">
        <v>1596687</v>
      </c>
      <c r="Q2524">
        <f>_xlfn.XLOOKUP(E2524,CPI!A:A,CPI!B:B)</f>
        <v>148.19999999999999</v>
      </c>
      <c r="R2524" s="12">
        <f>P2524*(CPI!$B$112/Movie!Q2524)</f>
        <v>3282797.0910931174</v>
      </c>
      <c r="S2524" t="s">
        <v>4515</v>
      </c>
      <c r="T2524">
        <v>102</v>
      </c>
    </row>
    <row r="2525" spans="1:20" x14ac:dyDescent="0.3">
      <c r="A2525" t="s">
        <v>8095</v>
      </c>
      <c r="B2525" t="str">
        <f t="shared" si="117"/>
        <v>R</v>
      </c>
      <c r="C2525" t="s">
        <v>1</v>
      </c>
      <c r="D2525" t="s">
        <v>19</v>
      </c>
      <c r="E2525">
        <v>1994</v>
      </c>
      <c r="F2525" s="22">
        <f t="shared" si="118"/>
        <v>34335</v>
      </c>
      <c r="G2525" t="s">
        <v>7402</v>
      </c>
      <c r="H2525">
        <f t="shared" si="119"/>
        <v>5.8</v>
      </c>
      <c r="I2525">
        <v>5.8</v>
      </c>
      <c r="J2525">
        <v>17000</v>
      </c>
      <c r="K2525" t="s">
        <v>2112</v>
      </c>
      <c r="L2525" t="s">
        <v>5764</v>
      </c>
      <c r="M2525" t="s">
        <v>4448</v>
      </c>
      <c r="N2525" t="s">
        <v>15</v>
      </c>
      <c r="P2525">
        <v>30057974</v>
      </c>
      <c r="Q2525">
        <f>_xlfn.XLOOKUP(E2525,CPI!A:A,CPI!B:B)</f>
        <v>148.19999999999999</v>
      </c>
      <c r="R2525" s="12">
        <f>P2525*(CPI!$B$112/Movie!Q2525)</f>
        <v>61799356.800269902</v>
      </c>
      <c r="S2525" t="s">
        <v>46</v>
      </c>
      <c r="T2525">
        <v>115</v>
      </c>
    </row>
    <row r="2526" spans="1:20" x14ac:dyDescent="0.3">
      <c r="A2526" t="s">
        <v>8096</v>
      </c>
      <c r="B2526" t="str">
        <f t="shared" si="117"/>
        <v>PG</v>
      </c>
      <c r="C2526" t="s">
        <v>18</v>
      </c>
      <c r="D2526" t="s">
        <v>26</v>
      </c>
      <c r="E2526">
        <v>1994</v>
      </c>
      <c r="F2526" s="22">
        <f t="shared" si="118"/>
        <v>34335</v>
      </c>
      <c r="G2526" t="s">
        <v>8097</v>
      </c>
      <c r="H2526">
        <f t="shared" si="119"/>
        <v>5.6</v>
      </c>
      <c r="I2526">
        <v>5.6</v>
      </c>
      <c r="J2526">
        <v>25000</v>
      </c>
      <c r="K2526" t="s">
        <v>1194</v>
      </c>
      <c r="L2526" t="s">
        <v>1194</v>
      </c>
      <c r="M2526" t="s">
        <v>3243</v>
      </c>
      <c r="N2526" t="s">
        <v>15</v>
      </c>
      <c r="O2526">
        <v>25000000</v>
      </c>
      <c r="P2526">
        <v>30626182</v>
      </c>
      <c r="Q2526">
        <f>_xlfn.XLOOKUP(E2526,CPI!A:A,CPI!B:B)</f>
        <v>148.19999999999999</v>
      </c>
      <c r="R2526" s="12">
        <f>P2526*(CPI!$B$112/Movie!Q2526)</f>
        <v>62967595.515519567</v>
      </c>
      <c r="S2526" t="s">
        <v>8</v>
      </c>
      <c r="T2526">
        <v>105</v>
      </c>
    </row>
    <row r="2527" spans="1:20" x14ac:dyDescent="0.3">
      <c r="A2527" t="s">
        <v>8098</v>
      </c>
      <c r="B2527" t="str">
        <f t="shared" si="117"/>
        <v>Not Rated</v>
      </c>
      <c r="C2527" t="s">
        <v>432</v>
      </c>
      <c r="D2527" t="s">
        <v>89</v>
      </c>
      <c r="E2527">
        <v>1994</v>
      </c>
      <c r="F2527" s="22">
        <f t="shared" si="118"/>
        <v>34335</v>
      </c>
      <c r="G2527" t="s">
        <v>8099</v>
      </c>
      <c r="H2527">
        <f t="shared" si="119"/>
        <v>7.1</v>
      </c>
      <c r="I2527">
        <v>7.1</v>
      </c>
      <c r="J2527">
        <v>4500</v>
      </c>
      <c r="K2527" t="s">
        <v>6695</v>
      </c>
      <c r="L2527" t="s">
        <v>6695</v>
      </c>
      <c r="M2527" t="s">
        <v>8100</v>
      </c>
      <c r="N2527" t="s">
        <v>437</v>
      </c>
      <c r="P2527">
        <v>39003</v>
      </c>
      <c r="Q2527">
        <f>_xlfn.XLOOKUP(E2527,CPI!A:A,CPI!B:B)</f>
        <v>148.19999999999999</v>
      </c>
      <c r="R2527" s="12">
        <f>P2527*(CPI!$B$112/Movie!Q2527)</f>
        <v>80190.378542510123</v>
      </c>
      <c r="S2527" t="s">
        <v>6697</v>
      </c>
      <c r="T2527">
        <v>102</v>
      </c>
    </row>
    <row r="2528" spans="1:20" x14ac:dyDescent="0.3">
      <c r="A2528" t="s">
        <v>8101</v>
      </c>
      <c r="B2528" t="str">
        <f t="shared" si="117"/>
        <v>PG-13</v>
      </c>
      <c r="C2528" t="s">
        <v>1984</v>
      </c>
      <c r="D2528" t="s">
        <v>26</v>
      </c>
      <c r="E2528">
        <v>1994</v>
      </c>
      <c r="F2528" s="22">
        <f t="shared" si="118"/>
        <v>34335</v>
      </c>
      <c r="G2528" t="s">
        <v>7749</v>
      </c>
      <c r="H2528">
        <f t="shared" si="119"/>
        <v>6.7</v>
      </c>
      <c r="I2528">
        <v>6.7</v>
      </c>
      <c r="J2528">
        <v>49000</v>
      </c>
      <c r="K2528" t="s">
        <v>2984</v>
      </c>
      <c r="L2528" t="s">
        <v>8102</v>
      </c>
      <c r="M2528" t="s">
        <v>5667</v>
      </c>
      <c r="N2528" t="s">
        <v>15</v>
      </c>
      <c r="O2528">
        <v>25000000</v>
      </c>
      <c r="P2528">
        <v>68792531</v>
      </c>
      <c r="Q2528">
        <f>_xlfn.XLOOKUP(E2528,CPI!A:A,CPI!B:B)</f>
        <v>148.19999999999999</v>
      </c>
      <c r="R2528" s="12">
        <f>P2528*(CPI!$B$112/Movie!Q2528)</f>
        <v>141437815.085695</v>
      </c>
      <c r="S2528" t="s">
        <v>2011</v>
      </c>
      <c r="T2528">
        <v>97</v>
      </c>
    </row>
    <row r="2529" spans="1:20" x14ac:dyDescent="0.3">
      <c r="A2529" t="s">
        <v>8103</v>
      </c>
      <c r="B2529" t="str">
        <f t="shared" si="117"/>
        <v>R</v>
      </c>
      <c r="C2529" t="s">
        <v>1</v>
      </c>
      <c r="D2529" t="s">
        <v>2</v>
      </c>
      <c r="E2529">
        <v>1994</v>
      </c>
      <c r="F2529" s="22">
        <f t="shared" si="118"/>
        <v>34335</v>
      </c>
      <c r="G2529" t="s">
        <v>8104</v>
      </c>
      <c r="H2529">
        <f t="shared" si="119"/>
        <v>7.1</v>
      </c>
      <c r="I2529">
        <v>7.1</v>
      </c>
      <c r="J2529">
        <v>19000</v>
      </c>
      <c r="K2529" t="s">
        <v>6593</v>
      </c>
      <c r="L2529" t="s">
        <v>6593</v>
      </c>
      <c r="M2529" t="s">
        <v>8105</v>
      </c>
      <c r="N2529" t="s">
        <v>180</v>
      </c>
      <c r="P2529">
        <v>4221036</v>
      </c>
      <c r="Q2529">
        <f>_xlfn.XLOOKUP(E2529,CPI!A:A,CPI!B:B)</f>
        <v>148.19999999999999</v>
      </c>
      <c r="R2529" s="12">
        <f>P2529*(CPI!$B$112/Movie!Q2529)</f>
        <v>8678472.8016194329</v>
      </c>
      <c r="S2529" t="s">
        <v>6595</v>
      </c>
      <c r="T2529">
        <v>103</v>
      </c>
    </row>
    <row r="2530" spans="1:20" x14ac:dyDescent="0.3">
      <c r="A2530" t="s">
        <v>8106</v>
      </c>
      <c r="B2530" t="str">
        <f t="shared" si="117"/>
        <v>PG</v>
      </c>
      <c r="C2530" t="s">
        <v>18</v>
      </c>
      <c r="D2530" t="s">
        <v>26</v>
      </c>
      <c r="E2530">
        <v>1994</v>
      </c>
      <c r="F2530" s="22">
        <f t="shared" si="118"/>
        <v>34335</v>
      </c>
      <c r="G2530" t="s">
        <v>7580</v>
      </c>
      <c r="H2530">
        <f t="shared" si="119"/>
        <v>5.5</v>
      </c>
      <c r="I2530">
        <v>5.5</v>
      </c>
      <c r="J2530">
        <v>7100</v>
      </c>
      <c r="K2530" t="s">
        <v>4807</v>
      </c>
      <c r="L2530" t="s">
        <v>8107</v>
      </c>
      <c r="M2530" t="s">
        <v>4308</v>
      </c>
      <c r="N2530" t="s">
        <v>15</v>
      </c>
      <c r="O2530">
        <v>19000000</v>
      </c>
      <c r="P2530">
        <v>7408745</v>
      </c>
      <c r="Q2530">
        <f>_xlfn.XLOOKUP(E2530,CPI!A:A,CPI!B:B)</f>
        <v>148.19999999999999</v>
      </c>
      <c r="R2530" s="12">
        <f>P2530*(CPI!$B$112/Movie!Q2530)</f>
        <v>15232419.71322537</v>
      </c>
      <c r="S2530" t="s">
        <v>35</v>
      </c>
      <c r="T2530">
        <v>90</v>
      </c>
    </row>
    <row r="2531" spans="1:20" x14ac:dyDescent="0.3">
      <c r="A2531" t="s">
        <v>8108</v>
      </c>
      <c r="B2531" t="str">
        <f t="shared" si="117"/>
        <v>G</v>
      </c>
      <c r="C2531" t="s">
        <v>322</v>
      </c>
      <c r="D2531" t="s">
        <v>375</v>
      </c>
      <c r="E2531">
        <v>1994</v>
      </c>
      <c r="F2531" s="22">
        <f t="shared" si="118"/>
        <v>34335</v>
      </c>
      <c r="G2531" t="s">
        <v>8097</v>
      </c>
      <c r="H2531">
        <f t="shared" si="119"/>
        <v>6.4</v>
      </c>
      <c r="I2531">
        <v>6.4</v>
      </c>
      <c r="J2531">
        <v>16000</v>
      </c>
      <c r="K2531" t="s">
        <v>1041</v>
      </c>
      <c r="L2531" t="s">
        <v>435</v>
      </c>
      <c r="M2531" t="s">
        <v>5072</v>
      </c>
      <c r="N2531" t="s">
        <v>3140</v>
      </c>
      <c r="O2531">
        <v>28000000</v>
      </c>
      <c r="P2531">
        <v>11373501</v>
      </c>
      <c r="Q2531">
        <f>_xlfn.XLOOKUP(E2531,CPI!A:A,CPI!B:B)</f>
        <v>148.19999999999999</v>
      </c>
      <c r="R2531" s="12">
        <f>P2531*(CPI!$B$112/Movie!Q2531)</f>
        <v>23383979.451417003</v>
      </c>
      <c r="S2531" t="s">
        <v>1041</v>
      </c>
      <c r="T2531">
        <v>86</v>
      </c>
    </row>
    <row r="2532" spans="1:20" x14ac:dyDescent="0.3">
      <c r="A2532" t="s">
        <v>8109</v>
      </c>
      <c r="B2532" t="str">
        <f t="shared" si="117"/>
        <v>PG-13</v>
      </c>
      <c r="C2532" t="s">
        <v>1984</v>
      </c>
      <c r="D2532" t="s">
        <v>19</v>
      </c>
      <c r="E2532">
        <v>1994</v>
      </c>
      <c r="F2532" s="22">
        <f t="shared" si="118"/>
        <v>34335</v>
      </c>
      <c r="G2532" t="s">
        <v>8047</v>
      </c>
      <c r="H2532">
        <f t="shared" si="119"/>
        <v>3.8</v>
      </c>
      <c r="I2532">
        <v>3.8</v>
      </c>
      <c r="J2532">
        <v>12000</v>
      </c>
      <c r="K2532" t="s">
        <v>8110</v>
      </c>
      <c r="L2532" t="s">
        <v>8111</v>
      </c>
      <c r="M2532" t="s">
        <v>8112</v>
      </c>
      <c r="N2532" t="s">
        <v>15</v>
      </c>
      <c r="O2532">
        <v>7850000</v>
      </c>
      <c r="P2532">
        <v>2341309</v>
      </c>
      <c r="Q2532">
        <f>_xlfn.XLOOKUP(E2532,CPI!A:A,CPI!B:B)</f>
        <v>148.19999999999999</v>
      </c>
      <c r="R2532" s="12">
        <f>P2532*(CPI!$B$112/Movie!Q2532)</f>
        <v>4813743.9426450739</v>
      </c>
      <c r="S2532" t="s">
        <v>8113</v>
      </c>
      <c r="T2532">
        <v>96</v>
      </c>
    </row>
    <row r="2533" spans="1:20" x14ac:dyDescent="0.3">
      <c r="A2533" t="s">
        <v>8114</v>
      </c>
      <c r="B2533" t="str">
        <f t="shared" si="117"/>
        <v>R</v>
      </c>
      <c r="C2533" t="s">
        <v>1</v>
      </c>
      <c r="D2533" t="s">
        <v>2</v>
      </c>
      <c r="E2533">
        <v>1994</v>
      </c>
      <c r="F2533" s="22">
        <f t="shared" si="118"/>
        <v>34335</v>
      </c>
      <c r="G2533" t="s">
        <v>8115</v>
      </c>
      <c r="H2533">
        <f t="shared" si="119"/>
        <v>7.3</v>
      </c>
      <c r="I2533">
        <v>7.3</v>
      </c>
      <c r="J2533">
        <v>23000</v>
      </c>
      <c r="K2533" t="s">
        <v>3469</v>
      </c>
      <c r="L2533" t="s">
        <v>8116</v>
      </c>
      <c r="M2533" t="s">
        <v>3220</v>
      </c>
      <c r="N2533" t="s">
        <v>7</v>
      </c>
      <c r="O2533">
        <v>12000000</v>
      </c>
      <c r="P2533">
        <v>3103716</v>
      </c>
      <c r="Q2533">
        <f>_xlfn.XLOOKUP(E2533,CPI!A:A,CPI!B:B)</f>
        <v>148.19999999999999</v>
      </c>
      <c r="R2533" s="12">
        <f>P2533*(CPI!$B$112/Movie!Q2533)</f>
        <v>6381256.8502024291</v>
      </c>
      <c r="S2533" t="s">
        <v>7510</v>
      </c>
      <c r="T2533">
        <v>103</v>
      </c>
    </row>
    <row r="2534" spans="1:20" x14ac:dyDescent="0.3">
      <c r="A2534" t="s">
        <v>8117</v>
      </c>
      <c r="B2534" t="str">
        <f t="shared" si="117"/>
        <v>PG-13</v>
      </c>
      <c r="C2534" t="s">
        <v>1984</v>
      </c>
      <c r="D2534" t="s">
        <v>26</v>
      </c>
      <c r="E2534">
        <v>1994</v>
      </c>
      <c r="F2534" s="22">
        <f t="shared" si="118"/>
        <v>34335</v>
      </c>
      <c r="G2534" t="s">
        <v>8118</v>
      </c>
      <c r="H2534">
        <f t="shared" si="119"/>
        <v>6.6</v>
      </c>
      <c r="I2534">
        <v>6.6</v>
      </c>
      <c r="J2534">
        <v>12000</v>
      </c>
      <c r="K2534" t="s">
        <v>5047</v>
      </c>
      <c r="L2534" t="s">
        <v>8119</v>
      </c>
      <c r="M2534" t="s">
        <v>8120</v>
      </c>
      <c r="N2534" t="s">
        <v>15</v>
      </c>
      <c r="O2534">
        <v>8000000</v>
      </c>
      <c r="P2534">
        <v>4330020</v>
      </c>
      <c r="Q2534">
        <f>_xlfn.XLOOKUP(E2534,CPI!A:A,CPI!B:B)</f>
        <v>148.19999999999999</v>
      </c>
      <c r="R2534" s="12">
        <f>P2534*(CPI!$B$112/Movie!Q2534)</f>
        <v>8902544.4939271249</v>
      </c>
      <c r="S2534" t="s">
        <v>165</v>
      </c>
      <c r="T2534">
        <v>79</v>
      </c>
    </row>
    <row r="2535" spans="1:20" x14ac:dyDescent="0.3">
      <c r="A2535" t="s">
        <v>8121</v>
      </c>
      <c r="B2535" t="str">
        <f t="shared" si="117"/>
        <v>PG</v>
      </c>
      <c r="C2535" t="s">
        <v>18</v>
      </c>
      <c r="D2535" t="s">
        <v>48</v>
      </c>
      <c r="E2535">
        <v>1994</v>
      </c>
      <c r="F2535" s="22">
        <f t="shared" si="118"/>
        <v>34335</v>
      </c>
      <c r="G2535" t="s">
        <v>8122</v>
      </c>
      <c r="H2535">
        <f t="shared" si="119"/>
        <v>7.7</v>
      </c>
      <c r="I2535">
        <v>7.7</v>
      </c>
      <c r="J2535">
        <v>34000</v>
      </c>
      <c r="K2535" t="s">
        <v>2057</v>
      </c>
      <c r="L2535" t="s">
        <v>8123</v>
      </c>
      <c r="M2535" t="s">
        <v>8124</v>
      </c>
      <c r="N2535" t="s">
        <v>291</v>
      </c>
      <c r="O2535">
        <v>3000000</v>
      </c>
      <c r="P2535">
        <v>21898920</v>
      </c>
      <c r="Q2535">
        <f>_xlfn.XLOOKUP(E2535,CPI!A:A,CPI!B:B)</f>
        <v>148.19999999999999</v>
      </c>
      <c r="R2535" s="12">
        <f>P2535*(CPI!$B$112/Movie!Q2535)</f>
        <v>45024297.732793517</v>
      </c>
      <c r="S2535" t="s">
        <v>4924</v>
      </c>
      <c r="T2535">
        <v>108</v>
      </c>
    </row>
    <row r="2536" spans="1:20" x14ac:dyDescent="0.3">
      <c r="A2536" t="s">
        <v>8125</v>
      </c>
      <c r="B2536" t="str">
        <f t="shared" si="117"/>
        <v>PG-13</v>
      </c>
      <c r="C2536" t="s">
        <v>1984</v>
      </c>
      <c r="D2536" t="s">
        <v>48</v>
      </c>
      <c r="E2536">
        <v>1994</v>
      </c>
      <c r="F2536" s="22">
        <f t="shared" si="118"/>
        <v>34335</v>
      </c>
      <c r="G2536" t="s">
        <v>7130</v>
      </c>
      <c r="H2536">
        <f t="shared" si="119"/>
        <v>6.6</v>
      </c>
      <c r="I2536">
        <v>6.6</v>
      </c>
      <c r="J2536">
        <v>4900</v>
      </c>
      <c r="K2536" t="s">
        <v>754</v>
      </c>
      <c r="L2536" t="s">
        <v>5592</v>
      </c>
      <c r="M2536" t="s">
        <v>8126</v>
      </c>
      <c r="N2536" t="s">
        <v>15</v>
      </c>
      <c r="O2536">
        <v>7000000</v>
      </c>
      <c r="P2536">
        <v>19623396</v>
      </c>
      <c r="Q2536">
        <f>_xlfn.XLOOKUP(E2536,CPI!A:A,CPI!B:B)</f>
        <v>148.19999999999999</v>
      </c>
      <c r="R2536" s="12">
        <f>P2536*(CPI!$B$112/Movie!Q2536)</f>
        <v>40345808.105263159</v>
      </c>
      <c r="S2536" t="s">
        <v>7994</v>
      </c>
      <c r="T2536">
        <v>105</v>
      </c>
    </row>
    <row r="2537" spans="1:20" x14ac:dyDescent="0.3">
      <c r="A2537" t="s">
        <v>8127</v>
      </c>
      <c r="B2537" t="str">
        <f t="shared" si="117"/>
        <v>PG-13</v>
      </c>
      <c r="C2537" t="s">
        <v>1984</v>
      </c>
      <c r="D2537" t="s">
        <v>48</v>
      </c>
      <c r="E2537">
        <v>1994</v>
      </c>
      <c r="F2537" s="22">
        <f t="shared" si="118"/>
        <v>34335</v>
      </c>
      <c r="G2537" t="s">
        <v>8128</v>
      </c>
      <c r="H2537">
        <f t="shared" si="119"/>
        <v>7.2</v>
      </c>
      <c r="I2537">
        <v>7.2</v>
      </c>
      <c r="J2537">
        <v>16000</v>
      </c>
      <c r="K2537" t="s">
        <v>8129</v>
      </c>
      <c r="L2537" t="s">
        <v>2466</v>
      </c>
      <c r="M2537" t="s">
        <v>8130</v>
      </c>
      <c r="N2537" t="s">
        <v>7</v>
      </c>
      <c r="O2537">
        <v>65897768</v>
      </c>
      <c r="P2537">
        <v>15238689</v>
      </c>
      <c r="Q2537">
        <f>_xlfn.XLOOKUP(E2537,CPI!A:A,CPI!B:B)</f>
        <v>148.19999999999999</v>
      </c>
      <c r="R2537" s="12">
        <f>P2537*(CPI!$B$112/Movie!Q2537)</f>
        <v>31330826.844129555</v>
      </c>
      <c r="S2537" t="s">
        <v>1975</v>
      </c>
      <c r="T2537">
        <v>110</v>
      </c>
    </row>
    <row r="2538" spans="1:20" x14ac:dyDescent="0.3">
      <c r="A2538" t="s">
        <v>8131</v>
      </c>
      <c r="B2538" t="str">
        <f t="shared" si="117"/>
        <v>R</v>
      </c>
      <c r="C2538" t="s">
        <v>1</v>
      </c>
      <c r="D2538" t="s">
        <v>2</v>
      </c>
      <c r="E2538">
        <v>1994</v>
      </c>
      <c r="F2538" s="22">
        <f t="shared" si="118"/>
        <v>34335</v>
      </c>
      <c r="G2538" t="s">
        <v>8132</v>
      </c>
      <c r="H2538">
        <f t="shared" si="119"/>
        <v>5.0999999999999996</v>
      </c>
      <c r="I2538">
        <v>5.0999999999999996</v>
      </c>
      <c r="J2538">
        <v>2000</v>
      </c>
      <c r="K2538" t="s">
        <v>8133</v>
      </c>
      <c r="L2538" t="s">
        <v>7581</v>
      </c>
      <c r="M2538" t="s">
        <v>8134</v>
      </c>
      <c r="N2538" t="s">
        <v>15</v>
      </c>
      <c r="P2538">
        <v>1181182</v>
      </c>
      <c r="Q2538">
        <f>_xlfn.XLOOKUP(E2538,CPI!A:A,CPI!B:B)</f>
        <v>148.19999999999999</v>
      </c>
      <c r="R2538" s="12">
        <f>P2538*(CPI!$B$112/Movie!Q2538)</f>
        <v>2428516.5681511471</v>
      </c>
      <c r="S2538" t="s">
        <v>8135</v>
      </c>
      <c r="T2538">
        <v>103</v>
      </c>
    </row>
    <row r="2539" spans="1:20" x14ac:dyDescent="0.3">
      <c r="A2539" t="s">
        <v>3820</v>
      </c>
      <c r="B2539" t="str">
        <f t="shared" si="117"/>
        <v>R</v>
      </c>
      <c r="C2539" t="s">
        <v>1</v>
      </c>
      <c r="D2539" t="s">
        <v>26</v>
      </c>
      <c r="E2539">
        <v>1994</v>
      </c>
      <c r="F2539" s="22">
        <f t="shared" si="118"/>
        <v>34335</v>
      </c>
      <c r="G2539" t="s">
        <v>7913</v>
      </c>
      <c r="H2539">
        <f t="shared" si="119"/>
        <v>7.4</v>
      </c>
      <c r="I2539">
        <v>7.4</v>
      </c>
      <c r="J2539">
        <v>19000</v>
      </c>
      <c r="K2539" t="s">
        <v>1225</v>
      </c>
      <c r="L2539" t="s">
        <v>8136</v>
      </c>
      <c r="M2539" t="s">
        <v>302</v>
      </c>
      <c r="N2539" t="s">
        <v>15</v>
      </c>
      <c r="O2539">
        <v>20000000</v>
      </c>
      <c r="P2539">
        <v>39491975</v>
      </c>
      <c r="Q2539">
        <f>_xlfn.XLOOKUP(E2539,CPI!A:A,CPI!B:B)</f>
        <v>148.19999999999999</v>
      </c>
      <c r="R2539" s="12">
        <f>P2539*(CPI!$B$112/Movie!Q2539)</f>
        <v>81195713.78205128</v>
      </c>
      <c r="S2539" t="s">
        <v>6452</v>
      </c>
      <c r="T2539">
        <v>110</v>
      </c>
    </row>
    <row r="2540" spans="1:20" x14ac:dyDescent="0.3">
      <c r="A2540" t="s">
        <v>8137</v>
      </c>
      <c r="B2540" t="str">
        <f t="shared" si="117"/>
        <v>PG-13</v>
      </c>
      <c r="C2540" t="s">
        <v>1984</v>
      </c>
      <c r="D2540" t="s">
        <v>10</v>
      </c>
      <c r="E2540">
        <v>1994</v>
      </c>
      <c r="F2540" s="22">
        <f t="shared" si="118"/>
        <v>34335</v>
      </c>
      <c r="G2540" t="s">
        <v>7916</v>
      </c>
      <c r="H2540">
        <f t="shared" si="119"/>
        <v>4.8</v>
      </c>
      <c r="I2540">
        <v>4.8</v>
      </c>
      <c r="J2540">
        <v>5200</v>
      </c>
      <c r="K2540" t="s">
        <v>1444</v>
      </c>
      <c r="L2540" t="s">
        <v>8138</v>
      </c>
      <c r="M2540" t="s">
        <v>1842</v>
      </c>
      <c r="N2540" t="s">
        <v>15</v>
      </c>
      <c r="P2540">
        <v>4412297</v>
      </c>
      <c r="Q2540">
        <f>_xlfn.XLOOKUP(E2540,CPI!A:A,CPI!B:B)</f>
        <v>148.19999999999999</v>
      </c>
      <c r="R2540" s="12">
        <f>P2540*(CPI!$B$112/Movie!Q2540)</f>
        <v>9071706.4500674754</v>
      </c>
      <c r="S2540" t="s">
        <v>4134</v>
      </c>
      <c r="T2540">
        <v>107</v>
      </c>
    </row>
    <row r="2541" spans="1:20" x14ac:dyDescent="0.3">
      <c r="A2541" t="s">
        <v>8139</v>
      </c>
      <c r="B2541" t="str">
        <f t="shared" si="117"/>
        <v>PG</v>
      </c>
      <c r="C2541" t="s">
        <v>18</v>
      </c>
      <c r="D2541" t="s">
        <v>2</v>
      </c>
      <c r="E2541">
        <v>1994</v>
      </c>
      <c r="F2541" s="22">
        <f t="shared" si="118"/>
        <v>34335</v>
      </c>
      <c r="G2541" t="s">
        <v>7986</v>
      </c>
      <c r="H2541">
        <f t="shared" si="119"/>
        <v>7.5</v>
      </c>
      <c r="I2541">
        <v>7.5</v>
      </c>
      <c r="J2541">
        <v>7400</v>
      </c>
      <c r="K2541" t="s">
        <v>1832</v>
      </c>
      <c r="L2541" t="s">
        <v>8140</v>
      </c>
      <c r="M2541" t="s">
        <v>8141</v>
      </c>
      <c r="N2541" t="s">
        <v>15</v>
      </c>
      <c r="O2541">
        <v>3000000</v>
      </c>
      <c r="P2541">
        <v>6159269</v>
      </c>
      <c r="Q2541">
        <f>_xlfn.XLOOKUP(E2541,CPI!A:A,CPI!B:B)</f>
        <v>148.19999999999999</v>
      </c>
      <c r="R2541" s="12">
        <f>P2541*(CPI!$B$112/Movie!Q2541)</f>
        <v>12663490.312415654</v>
      </c>
      <c r="S2541" t="s">
        <v>8142</v>
      </c>
      <c r="T2541">
        <v>103</v>
      </c>
    </row>
    <row r="2542" spans="1:20" x14ac:dyDescent="0.3">
      <c r="A2542" t="s">
        <v>8143</v>
      </c>
      <c r="B2542" t="str">
        <f t="shared" si="117"/>
        <v>R</v>
      </c>
      <c r="C2542" t="s">
        <v>1</v>
      </c>
      <c r="D2542" t="s">
        <v>89</v>
      </c>
      <c r="E2542">
        <v>1994</v>
      </c>
      <c r="F2542" s="22">
        <f t="shared" si="118"/>
        <v>34335</v>
      </c>
      <c r="G2542" t="s">
        <v>8144</v>
      </c>
      <c r="H2542">
        <f t="shared" si="119"/>
        <v>6.6</v>
      </c>
      <c r="I2542">
        <v>6.6</v>
      </c>
      <c r="J2542">
        <v>15000</v>
      </c>
      <c r="K2542" t="s">
        <v>8145</v>
      </c>
      <c r="L2542" t="s">
        <v>8145</v>
      </c>
      <c r="M2542" t="s">
        <v>8146</v>
      </c>
      <c r="N2542" t="s">
        <v>15</v>
      </c>
      <c r="O2542">
        <v>3500000</v>
      </c>
      <c r="P2542">
        <v>16192320</v>
      </c>
      <c r="Q2542">
        <f>_xlfn.XLOOKUP(E2542,CPI!A:A,CPI!B:B)</f>
        <v>148.19999999999999</v>
      </c>
      <c r="R2542" s="12">
        <f>P2542*(CPI!$B$112/Movie!Q2542)</f>
        <v>33291497.327935223</v>
      </c>
      <c r="S2542" t="s">
        <v>2011</v>
      </c>
      <c r="T2542">
        <v>96</v>
      </c>
    </row>
    <row r="2543" spans="1:20" x14ac:dyDescent="0.3">
      <c r="A2543" t="s">
        <v>8147</v>
      </c>
      <c r="B2543" t="str">
        <f t="shared" si="117"/>
        <v>PG-13</v>
      </c>
      <c r="C2543" t="s">
        <v>1984</v>
      </c>
      <c r="D2543" t="s">
        <v>26</v>
      </c>
      <c r="E2543">
        <v>1994</v>
      </c>
      <c r="F2543" s="22">
        <f t="shared" si="118"/>
        <v>34335</v>
      </c>
      <c r="G2543" t="s">
        <v>7361</v>
      </c>
      <c r="H2543">
        <f t="shared" si="119"/>
        <v>6.3</v>
      </c>
      <c r="I2543">
        <v>6.3</v>
      </c>
      <c r="J2543">
        <v>13000</v>
      </c>
      <c r="K2543" t="s">
        <v>2559</v>
      </c>
      <c r="L2543" t="s">
        <v>1120</v>
      </c>
      <c r="M2543" t="s">
        <v>2551</v>
      </c>
      <c r="N2543" t="s">
        <v>15</v>
      </c>
      <c r="P2543">
        <v>13137484</v>
      </c>
      <c r="Q2543">
        <f>_xlfn.XLOOKUP(E2543,CPI!A:A,CPI!B:B)</f>
        <v>148.19999999999999</v>
      </c>
      <c r="R2543" s="12">
        <f>P2543*(CPI!$B$112/Movie!Q2543)</f>
        <v>27010738.021592442</v>
      </c>
      <c r="S2543" t="s">
        <v>4862</v>
      </c>
      <c r="T2543">
        <v>113</v>
      </c>
    </row>
    <row r="2544" spans="1:20" x14ac:dyDescent="0.3">
      <c r="A2544" t="s">
        <v>8148</v>
      </c>
      <c r="B2544" t="str">
        <f t="shared" si="117"/>
        <v>PG-13</v>
      </c>
      <c r="C2544" t="s">
        <v>1984</v>
      </c>
      <c r="D2544" t="s">
        <v>26</v>
      </c>
      <c r="E2544">
        <v>1994</v>
      </c>
      <c r="F2544" s="22">
        <f t="shared" si="118"/>
        <v>34335</v>
      </c>
      <c r="G2544" t="s">
        <v>8118</v>
      </c>
      <c r="H2544">
        <f t="shared" si="119"/>
        <v>6.7</v>
      </c>
      <c r="I2544">
        <v>6.7</v>
      </c>
      <c r="J2544">
        <v>14000</v>
      </c>
      <c r="K2544" t="s">
        <v>8149</v>
      </c>
      <c r="L2544" t="s">
        <v>3568</v>
      </c>
      <c r="M2544" t="s">
        <v>6624</v>
      </c>
      <c r="N2544" t="s">
        <v>15</v>
      </c>
      <c r="P2544">
        <v>20016254</v>
      </c>
      <c r="Q2544">
        <f>_xlfn.XLOOKUP(E2544,CPI!A:A,CPI!B:B)</f>
        <v>148.19999999999999</v>
      </c>
      <c r="R2544" s="12">
        <f>P2544*(CPI!$B$112/Movie!Q2544)</f>
        <v>41153526.273954116</v>
      </c>
      <c r="S2544" t="s">
        <v>7654</v>
      </c>
      <c r="T2544">
        <v>101</v>
      </c>
    </row>
    <row r="2545" spans="1:20" x14ac:dyDescent="0.3">
      <c r="A2545" t="s">
        <v>8150</v>
      </c>
      <c r="B2545" t="str">
        <f t="shared" si="117"/>
        <v>PG</v>
      </c>
      <c r="C2545" t="s">
        <v>18</v>
      </c>
      <c r="D2545" t="s">
        <v>26</v>
      </c>
      <c r="E2545">
        <v>1994</v>
      </c>
      <c r="F2545" s="22">
        <f t="shared" si="118"/>
        <v>34335</v>
      </c>
      <c r="G2545" t="s">
        <v>7916</v>
      </c>
      <c r="H2545">
        <f t="shared" si="119"/>
        <v>3.5</v>
      </c>
      <c r="I2545">
        <v>3.5</v>
      </c>
      <c r="J2545">
        <v>32000</v>
      </c>
      <c r="K2545" t="s">
        <v>2708</v>
      </c>
      <c r="L2545" t="s">
        <v>2002</v>
      </c>
      <c r="M2545" t="s">
        <v>8151</v>
      </c>
      <c r="N2545" t="s">
        <v>15</v>
      </c>
      <c r="O2545">
        <v>6200000</v>
      </c>
      <c r="P2545">
        <v>126247</v>
      </c>
      <c r="Q2545">
        <f>_xlfn.XLOOKUP(E2545,CPI!A:A,CPI!B:B)</f>
        <v>148.19999999999999</v>
      </c>
      <c r="R2545" s="12">
        <f>P2545*(CPI!$B$112/Movie!Q2545)</f>
        <v>259564.51349527665</v>
      </c>
      <c r="S2545" t="s">
        <v>8</v>
      </c>
      <c r="T2545">
        <v>83</v>
      </c>
    </row>
    <row r="2546" spans="1:20" x14ac:dyDescent="0.3">
      <c r="A2546" t="s">
        <v>8152</v>
      </c>
      <c r="B2546" t="str">
        <f t="shared" si="117"/>
        <v>PG</v>
      </c>
      <c r="C2546" t="s">
        <v>18</v>
      </c>
      <c r="D2546" t="s">
        <v>26</v>
      </c>
      <c r="E2546">
        <v>1994</v>
      </c>
      <c r="F2546" s="22">
        <f t="shared" si="118"/>
        <v>34335</v>
      </c>
      <c r="G2546" t="s">
        <v>8153</v>
      </c>
      <c r="H2546">
        <f t="shared" si="119"/>
        <v>6.1</v>
      </c>
      <c r="I2546">
        <v>6.1</v>
      </c>
      <c r="J2546">
        <v>10000</v>
      </c>
      <c r="K2546" t="s">
        <v>8154</v>
      </c>
      <c r="L2546" t="s">
        <v>8155</v>
      </c>
      <c r="M2546" t="s">
        <v>8156</v>
      </c>
      <c r="N2546" t="s">
        <v>15</v>
      </c>
      <c r="P2546">
        <v>12267790</v>
      </c>
      <c r="Q2546">
        <f>_xlfn.XLOOKUP(E2546,CPI!A:A,CPI!B:B)</f>
        <v>148.19999999999999</v>
      </c>
      <c r="R2546" s="12">
        <f>P2546*(CPI!$B$112/Movie!Q2546)</f>
        <v>25222642.462887987</v>
      </c>
      <c r="S2546" t="s">
        <v>5093</v>
      </c>
      <c r="T2546">
        <v>119</v>
      </c>
    </row>
    <row r="2547" spans="1:20" x14ac:dyDescent="0.3">
      <c r="A2547" t="s">
        <v>8157</v>
      </c>
      <c r="B2547" t="str">
        <f t="shared" si="117"/>
        <v>R</v>
      </c>
      <c r="C2547" t="s">
        <v>1</v>
      </c>
      <c r="D2547" t="s">
        <v>19</v>
      </c>
      <c r="E2547">
        <v>1994</v>
      </c>
      <c r="F2547" s="22">
        <f t="shared" si="118"/>
        <v>34335</v>
      </c>
      <c r="G2547" t="s">
        <v>7560</v>
      </c>
      <c r="H2547">
        <f t="shared" si="119"/>
        <v>4.5999999999999996</v>
      </c>
      <c r="I2547">
        <v>4.5999999999999996</v>
      </c>
      <c r="J2547">
        <v>23000</v>
      </c>
      <c r="K2547" t="s">
        <v>4605</v>
      </c>
      <c r="L2547" t="s">
        <v>8158</v>
      </c>
      <c r="M2547" t="s">
        <v>4605</v>
      </c>
      <c r="N2547" t="s">
        <v>15</v>
      </c>
      <c r="O2547">
        <v>50000000</v>
      </c>
      <c r="P2547">
        <v>38590458</v>
      </c>
      <c r="Q2547">
        <f>_xlfn.XLOOKUP(E2547,CPI!A:A,CPI!B:B)</f>
        <v>148.19999999999999</v>
      </c>
      <c r="R2547" s="12">
        <f>P2547*(CPI!$B$112/Movie!Q2547)</f>
        <v>79342189.963562757</v>
      </c>
      <c r="S2547" t="s">
        <v>8159</v>
      </c>
      <c r="T2547">
        <v>101</v>
      </c>
    </row>
    <row r="2548" spans="1:20" x14ac:dyDescent="0.3">
      <c r="A2548" t="s">
        <v>8160</v>
      </c>
      <c r="B2548" t="str">
        <f t="shared" si="117"/>
        <v>R</v>
      </c>
      <c r="C2548" t="s">
        <v>1</v>
      </c>
      <c r="D2548" t="s">
        <v>26</v>
      </c>
      <c r="E2548">
        <v>1994</v>
      </c>
      <c r="F2548" s="22">
        <f t="shared" si="118"/>
        <v>34335</v>
      </c>
      <c r="G2548" t="s">
        <v>7934</v>
      </c>
      <c r="H2548">
        <f t="shared" si="119"/>
        <v>5.2</v>
      </c>
      <c r="I2548">
        <v>5.2</v>
      </c>
      <c r="J2548">
        <v>15000</v>
      </c>
      <c r="K2548" t="s">
        <v>80</v>
      </c>
      <c r="L2548" t="s">
        <v>80</v>
      </c>
      <c r="M2548" t="s">
        <v>8161</v>
      </c>
      <c r="N2548" t="s">
        <v>15</v>
      </c>
      <c r="O2548">
        <v>18000000</v>
      </c>
      <c r="P2548">
        <v>11300653</v>
      </c>
      <c r="Q2548">
        <f>_xlfn.XLOOKUP(E2548,CPI!A:A,CPI!B:B)</f>
        <v>148.19999999999999</v>
      </c>
      <c r="R2548" s="12">
        <f>P2548*(CPI!$B$112/Movie!Q2548)</f>
        <v>23234203.570175439</v>
      </c>
      <c r="S2548" t="s">
        <v>8162</v>
      </c>
      <c r="T2548">
        <v>133</v>
      </c>
    </row>
    <row r="2549" spans="1:20" x14ac:dyDescent="0.3">
      <c r="A2549" t="s">
        <v>8163</v>
      </c>
      <c r="B2549" t="str">
        <f t="shared" si="117"/>
        <v>R</v>
      </c>
      <c r="C2549" t="s">
        <v>1</v>
      </c>
      <c r="D2549" t="s">
        <v>26</v>
      </c>
      <c r="E2549">
        <v>1994</v>
      </c>
      <c r="F2549" s="22">
        <f t="shared" si="118"/>
        <v>34335</v>
      </c>
      <c r="G2549" t="s">
        <v>8164</v>
      </c>
      <c r="H2549">
        <f t="shared" si="119"/>
        <v>7.4</v>
      </c>
      <c r="I2549">
        <v>7.4</v>
      </c>
      <c r="J2549">
        <v>36000</v>
      </c>
      <c r="K2549" t="s">
        <v>274</v>
      </c>
      <c r="L2549" t="s">
        <v>274</v>
      </c>
      <c r="M2549" t="s">
        <v>2610</v>
      </c>
      <c r="N2549" t="s">
        <v>15</v>
      </c>
      <c r="O2549">
        <v>20000000</v>
      </c>
      <c r="P2549">
        <v>13383747</v>
      </c>
      <c r="Q2549">
        <f>_xlfn.XLOOKUP(E2549,CPI!A:A,CPI!B:B)</f>
        <v>148.19999999999999</v>
      </c>
      <c r="R2549" s="12">
        <f>P2549*(CPI!$B$112/Movie!Q2549)</f>
        <v>27517056.078947369</v>
      </c>
      <c r="S2549" t="s">
        <v>3728</v>
      </c>
      <c r="T2549">
        <v>98</v>
      </c>
    </row>
    <row r="2550" spans="1:20" x14ac:dyDescent="0.3">
      <c r="A2550" t="s">
        <v>8165</v>
      </c>
      <c r="B2550" t="str">
        <f t="shared" si="117"/>
        <v>R</v>
      </c>
      <c r="C2550" t="s">
        <v>1</v>
      </c>
      <c r="D2550" t="s">
        <v>48</v>
      </c>
      <c r="E2550">
        <v>1994</v>
      </c>
      <c r="F2550" s="22">
        <f t="shared" si="118"/>
        <v>34335</v>
      </c>
      <c r="G2550" t="s">
        <v>7981</v>
      </c>
      <c r="H2550">
        <f t="shared" si="119"/>
        <v>7.4</v>
      </c>
      <c r="I2550">
        <v>7.4</v>
      </c>
      <c r="J2550">
        <v>17000</v>
      </c>
      <c r="K2550" t="s">
        <v>8166</v>
      </c>
      <c r="L2550" t="s">
        <v>7439</v>
      </c>
      <c r="M2550" t="s">
        <v>535</v>
      </c>
      <c r="N2550" t="s">
        <v>437</v>
      </c>
      <c r="P2550">
        <v>1318578</v>
      </c>
      <c r="Q2550">
        <f>_xlfn.XLOOKUP(E2550,CPI!A:A,CPI!B:B)</f>
        <v>148.19999999999999</v>
      </c>
      <c r="R2550" s="12">
        <f>P2550*(CPI!$B$112/Movie!Q2550)</f>
        <v>2711003.4858299596</v>
      </c>
      <c r="S2550" t="s">
        <v>5250</v>
      </c>
      <c r="T2550">
        <v>159</v>
      </c>
    </row>
    <row r="2551" spans="1:20" x14ac:dyDescent="0.3">
      <c r="A2551" t="s">
        <v>8167</v>
      </c>
      <c r="B2551" t="str">
        <f t="shared" si="117"/>
        <v>PG-13</v>
      </c>
      <c r="C2551" t="s">
        <v>1984</v>
      </c>
      <c r="D2551" t="s">
        <v>26</v>
      </c>
      <c r="E2551">
        <v>1994</v>
      </c>
      <c r="F2551" s="22">
        <f t="shared" si="118"/>
        <v>34335</v>
      </c>
      <c r="G2551" t="s">
        <v>7919</v>
      </c>
      <c r="H2551">
        <f t="shared" si="119"/>
        <v>7</v>
      </c>
      <c r="I2551">
        <v>7</v>
      </c>
      <c r="J2551">
        <v>9700</v>
      </c>
      <c r="K2551" t="s">
        <v>3412</v>
      </c>
      <c r="L2551" t="s">
        <v>8168</v>
      </c>
      <c r="M2551" t="s">
        <v>8169</v>
      </c>
      <c r="N2551" t="s">
        <v>15</v>
      </c>
      <c r="O2551">
        <v>14000000</v>
      </c>
      <c r="P2551">
        <v>13642861</v>
      </c>
      <c r="Q2551">
        <f>_xlfn.XLOOKUP(E2551,CPI!A:A,CPI!B:B)</f>
        <v>148.19999999999999</v>
      </c>
      <c r="R2551" s="12">
        <f>P2551*(CPI!$B$112/Movie!Q2551)</f>
        <v>28049795.861673415</v>
      </c>
      <c r="S2551" t="s">
        <v>46</v>
      </c>
      <c r="T2551">
        <v>115</v>
      </c>
    </row>
    <row r="2552" spans="1:20" x14ac:dyDescent="0.3">
      <c r="A2552" t="s">
        <v>8170</v>
      </c>
      <c r="B2552" t="str">
        <f t="shared" si="117"/>
        <v>Not Rated</v>
      </c>
      <c r="C2552" t="s">
        <v>432</v>
      </c>
      <c r="D2552" t="s">
        <v>26</v>
      </c>
      <c r="E2552">
        <v>1994</v>
      </c>
      <c r="F2552" s="22">
        <f t="shared" si="118"/>
        <v>34335</v>
      </c>
      <c r="G2552" t="s">
        <v>7683</v>
      </c>
      <c r="H2552">
        <f t="shared" si="119"/>
        <v>6.3</v>
      </c>
      <c r="I2552">
        <v>6.3</v>
      </c>
      <c r="J2552">
        <v>6000</v>
      </c>
      <c r="K2552" t="s">
        <v>8171</v>
      </c>
      <c r="L2552" t="s">
        <v>8171</v>
      </c>
      <c r="M2552" t="s">
        <v>8172</v>
      </c>
      <c r="N2552" t="s">
        <v>15</v>
      </c>
      <c r="O2552">
        <v>200000</v>
      </c>
      <c r="P2552">
        <v>1359736</v>
      </c>
      <c r="Q2552">
        <f>_xlfn.XLOOKUP(E2552,CPI!A:A,CPI!B:B)</f>
        <v>148.19999999999999</v>
      </c>
      <c r="R2552" s="12">
        <f>P2552*(CPI!$B$112/Movie!Q2552)</f>
        <v>2795624.5560053978</v>
      </c>
      <c r="S2552" t="s">
        <v>8173</v>
      </c>
      <c r="T2552">
        <v>100</v>
      </c>
    </row>
    <row r="2553" spans="1:20" x14ac:dyDescent="0.3">
      <c r="A2553" t="s">
        <v>8174</v>
      </c>
      <c r="B2553" t="str">
        <f t="shared" si="117"/>
        <v>R</v>
      </c>
      <c r="C2553" t="s">
        <v>1</v>
      </c>
      <c r="D2553" t="s">
        <v>19</v>
      </c>
      <c r="E2553">
        <v>1994</v>
      </c>
      <c r="F2553" s="22">
        <f t="shared" si="118"/>
        <v>34335</v>
      </c>
      <c r="G2553" t="s">
        <v>8175</v>
      </c>
      <c r="H2553">
        <f t="shared" si="119"/>
        <v>7.6</v>
      </c>
      <c r="I2553">
        <v>7.6</v>
      </c>
      <c r="J2553">
        <v>44000</v>
      </c>
      <c r="K2553" t="s">
        <v>8176</v>
      </c>
      <c r="L2553" t="s">
        <v>7040</v>
      </c>
      <c r="M2553" t="s">
        <v>2736</v>
      </c>
      <c r="N2553" t="s">
        <v>476</v>
      </c>
      <c r="O2553">
        <v>10000000</v>
      </c>
      <c r="P2553">
        <v>11555430</v>
      </c>
      <c r="Q2553">
        <f>_xlfn.XLOOKUP(E2553,CPI!A:A,CPI!B:B)</f>
        <v>148.19999999999999</v>
      </c>
      <c r="R2553" s="12">
        <f>P2553*(CPI!$B$112/Movie!Q2553)</f>
        <v>23758026.457489878</v>
      </c>
      <c r="S2553" t="s">
        <v>539</v>
      </c>
      <c r="T2553">
        <v>102</v>
      </c>
    </row>
    <row r="2554" spans="1:20" x14ac:dyDescent="0.3">
      <c r="A2554" t="s">
        <v>8177</v>
      </c>
      <c r="B2554" t="str">
        <f t="shared" si="117"/>
        <v>R</v>
      </c>
      <c r="C2554" t="s">
        <v>1</v>
      </c>
      <c r="D2554" t="s">
        <v>2</v>
      </c>
      <c r="E2554">
        <v>1994</v>
      </c>
      <c r="F2554" s="22">
        <f t="shared" si="118"/>
        <v>34335</v>
      </c>
      <c r="G2554" t="s">
        <v>8178</v>
      </c>
      <c r="H2554">
        <f t="shared" si="119"/>
        <v>5.4</v>
      </c>
      <c r="I2554">
        <v>5.4</v>
      </c>
      <c r="J2554">
        <v>7900</v>
      </c>
      <c r="K2554" t="s">
        <v>589</v>
      </c>
      <c r="L2554" t="s">
        <v>3709</v>
      </c>
      <c r="M2554" t="s">
        <v>169</v>
      </c>
      <c r="N2554" t="s">
        <v>15</v>
      </c>
      <c r="O2554">
        <v>45000000</v>
      </c>
      <c r="P2554">
        <v>21355893</v>
      </c>
      <c r="Q2554">
        <f>_xlfn.XLOOKUP(E2554,CPI!A:A,CPI!B:B)</f>
        <v>148.19999999999999</v>
      </c>
      <c r="R2554" s="12">
        <f>P2554*(CPI!$B$112/Movie!Q2554)</f>
        <v>43907831.289473683</v>
      </c>
      <c r="S2554" t="s">
        <v>29</v>
      </c>
      <c r="T2554">
        <v>98</v>
      </c>
    </row>
    <row r="2555" spans="1:20" x14ac:dyDescent="0.3">
      <c r="A2555" t="s">
        <v>8179</v>
      </c>
      <c r="B2555" t="str">
        <f t="shared" si="117"/>
        <v>R</v>
      </c>
      <c r="C2555" t="s">
        <v>1</v>
      </c>
      <c r="D2555" t="s">
        <v>2</v>
      </c>
      <c r="E2555">
        <v>1994</v>
      </c>
      <c r="F2555" s="22">
        <f t="shared" si="118"/>
        <v>34335</v>
      </c>
      <c r="G2555" t="s">
        <v>8180</v>
      </c>
      <c r="H2555">
        <f t="shared" si="119"/>
        <v>6.6</v>
      </c>
      <c r="I2555">
        <v>6.6</v>
      </c>
      <c r="J2555">
        <v>3200</v>
      </c>
      <c r="K2555" t="s">
        <v>8181</v>
      </c>
      <c r="L2555" t="s">
        <v>8182</v>
      </c>
      <c r="M2555" t="s">
        <v>4350</v>
      </c>
      <c r="N2555" t="s">
        <v>7</v>
      </c>
      <c r="P2555">
        <v>217881</v>
      </c>
      <c r="Q2555">
        <f>_xlfn.XLOOKUP(E2555,CPI!A:A,CPI!B:B)</f>
        <v>148.19999999999999</v>
      </c>
      <c r="R2555" s="12">
        <f>P2555*(CPI!$B$112/Movie!Q2555)</f>
        <v>447964.51214574894</v>
      </c>
      <c r="S2555" t="s">
        <v>4054</v>
      </c>
      <c r="T2555">
        <v>86</v>
      </c>
    </row>
    <row r="2556" spans="1:20" x14ac:dyDescent="0.3">
      <c r="A2556" t="s">
        <v>8183</v>
      </c>
      <c r="B2556" t="str">
        <f t="shared" si="117"/>
        <v>PG</v>
      </c>
      <c r="C2556" t="s">
        <v>18</v>
      </c>
      <c r="D2556" t="s">
        <v>222</v>
      </c>
      <c r="E2556">
        <v>1994</v>
      </c>
      <c r="F2556" s="22">
        <f t="shared" si="118"/>
        <v>34335</v>
      </c>
      <c r="G2556" t="s">
        <v>7886</v>
      </c>
      <c r="H2556">
        <f t="shared" si="119"/>
        <v>6.5</v>
      </c>
      <c r="I2556">
        <v>6.5</v>
      </c>
      <c r="J2556">
        <v>33000</v>
      </c>
      <c r="K2556" t="s">
        <v>6881</v>
      </c>
      <c r="L2556" t="s">
        <v>8184</v>
      </c>
      <c r="M2556" t="s">
        <v>1029</v>
      </c>
      <c r="N2556" t="s">
        <v>15</v>
      </c>
      <c r="P2556">
        <v>46264384</v>
      </c>
      <c r="Q2556">
        <f>_xlfn.XLOOKUP(E2556,CPI!A:A,CPI!B:B)</f>
        <v>148.19999999999999</v>
      </c>
      <c r="R2556" s="12">
        <f>P2556*(CPI!$B$112/Movie!Q2556)</f>
        <v>95119823.244264498</v>
      </c>
      <c r="S2556" t="s">
        <v>165</v>
      </c>
      <c r="T2556">
        <v>114</v>
      </c>
    </row>
    <row r="2557" spans="1:20" x14ac:dyDescent="0.3">
      <c r="A2557" t="s">
        <v>8185</v>
      </c>
      <c r="B2557" t="str">
        <f t="shared" si="117"/>
        <v>G</v>
      </c>
      <c r="C2557" t="s">
        <v>322</v>
      </c>
      <c r="D2557" t="s">
        <v>375</v>
      </c>
      <c r="E2557">
        <v>1994</v>
      </c>
      <c r="F2557" s="22">
        <f t="shared" si="118"/>
        <v>34335</v>
      </c>
      <c r="G2557" t="s">
        <v>7886</v>
      </c>
      <c r="H2557">
        <f t="shared" si="119"/>
        <v>6.5</v>
      </c>
      <c r="I2557">
        <v>6.5</v>
      </c>
      <c r="J2557">
        <v>23000</v>
      </c>
      <c r="K2557" t="s">
        <v>8186</v>
      </c>
      <c r="L2557" t="s">
        <v>8186</v>
      </c>
      <c r="M2557" t="s">
        <v>8187</v>
      </c>
      <c r="N2557" t="s">
        <v>15</v>
      </c>
      <c r="O2557">
        <v>45000000</v>
      </c>
      <c r="P2557">
        <v>9771658</v>
      </c>
      <c r="Q2557">
        <f>_xlfn.XLOOKUP(E2557,CPI!A:A,CPI!B:B)</f>
        <v>148.19999999999999</v>
      </c>
      <c r="R2557" s="12">
        <f>P2557*(CPI!$B$112/Movie!Q2557)</f>
        <v>20090581.596491229</v>
      </c>
      <c r="S2557" t="s">
        <v>8188</v>
      </c>
      <c r="T2557">
        <v>90</v>
      </c>
    </row>
    <row r="2558" spans="1:20" x14ac:dyDescent="0.3">
      <c r="A2558" t="s">
        <v>8189</v>
      </c>
      <c r="B2558" t="str">
        <f t="shared" si="117"/>
        <v>R</v>
      </c>
      <c r="C2558" t="s">
        <v>1</v>
      </c>
      <c r="D2558" t="s">
        <v>26</v>
      </c>
      <c r="E2558">
        <v>1994</v>
      </c>
      <c r="F2558" s="22">
        <f t="shared" si="118"/>
        <v>34335</v>
      </c>
      <c r="G2558" t="s">
        <v>8190</v>
      </c>
      <c r="H2558">
        <f t="shared" si="119"/>
        <v>6.3</v>
      </c>
      <c r="I2558">
        <v>6.3</v>
      </c>
      <c r="J2558">
        <v>13000</v>
      </c>
      <c r="K2558" t="s">
        <v>4913</v>
      </c>
      <c r="L2558" t="s">
        <v>4913</v>
      </c>
      <c r="M2558" t="s">
        <v>8005</v>
      </c>
      <c r="N2558" t="s">
        <v>15</v>
      </c>
      <c r="P2558">
        <v>14815317</v>
      </c>
      <c r="Q2558">
        <f>_xlfn.XLOOKUP(E2558,CPI!A:A,CPI!B:B)</f>
        <v>148.19999999999999</v>
      </c>
      <c r="R2558" s="12">
        <f>P2558*(CPI!$B$112/Movie!Q2558)</f>
        <v>30460371.726720646</v>
      </c>
      <c r="S2558" t="s">
        <v>8191</v>
      </c>
      <c r="T2558">
        <v>93</v>
      </c>
    </row>
    <row r="2559" spans="1:20" x14ac:dyDescent="0.3">
      <c r="A2559" t="s">
        <v>8192</v>
      </c>
      <c r="B2559" t="str">
        <f t="shared" si="117"/>
        <v>PG-13</v>
      </c>
      <c r="C2559" t="s">
        <v>1984</v>
      </c>
      <c r="D2559" t="s">
        <v>2</v>
      </c>
      <c r="E2559">
        <v>1994</v>
      </c>
      <c r="F2559" s="22">
        <f t="shared" si="118"/>
        <v>34335</v>
      </c>
      <c r="G2559" t="s">
        <v>8047</v>
      </c>
      <c r="H2559">
        <f t="shared" si="119"/>
        <v>6.8</v>
      </c>
      <c r="I2559">
        <v>6.8</v>
      </c>
      <c r="J2559">
        <v>12000</v>
      </c>
      <c r="K2559" t="s">
        <v>6235</v>
      </c>
      <c r="L2559" t="s">
        <v>8193</v>
      </c>
      <c r="M2559" t="s">
        <v>7669</v>
      </c>
      <c r="N2559" t="s">
        <v>15</v>
      </c>
      <c r="P2559">
        <v>16928556</v>
      </c>
      <c r="Q2559">
        <f>_xlfn.XLOOKUP(E2559,CPI!A:A,CPI!B:B)</f>
        <v>148.19999999999999</v>
      </c>
      <c r="R2559" s="12">
        <f>P2559*(CPI!$B$112/Movie!Q2559)</f>
        <v>34805202.518218622</v>
      </c>
      <c r="S2559" t="s">
        <v>6667</v>
      </c>
      <c r="T2559">
        <v>126</v>
      </c>
    </row>
    <row r="2560" spans="1:20" x14ac:dyDescent="0.3">
      <c r="A2560" t="s">
        <v>8194</v>
      </c>
      <c r="B2560" t="str">
        <f t="shared" si="117"/>
        <v>PG-13</v>
      </c>
      <c r="C2560" t="s">
        <v>1984</v>
      </c>
      <c r="D2560" t="s">
        <v>19</v>
      </c>
      <c r="E2560">
        <v>1994</v>
      </c>
      <c r="F2560" s="22">
        <f t="shared" si="118"/>
        <v>34335</v>
      </c>
      <c r="G2560" t="s">
        <v>7361</v>
      </c>
      <c r="H2560">
        <f t="shared" si="119"/>
        <v>5.8</v>
      </c>
      <c r="I2560">
        <v>5.8</v>
      </c>
      <c r="J2560">
        <v>18000</v>
      </c>
      <c r="K2560" t="s">
        <v>8195</v>
      </c>
      <c r="L2560" t="s">
        <v>8195</v>
      </c>
      <c r="M2560" t="s">
        <v>3243</v>
      </c>
      <c r="N2560" t="s">
        <v>15</v>
      </c>
      <c r="P2560">
        <v>7924955</v>
      </c>
      <c r="Q2560">
        <f>_xlfn.XLOOKUP(E2560,CPI!A:A,CPI!B:B)</f>
        <v>148.19999999999999</v>
      </c>
      <c r="R2560" s="12">
        <f>P2560*(CPI!$B$112/Movie!Q2560)</f>
        <v>16293750.259784075</v>
      </c>
      <c r="S2560" t="s">
        <v>8196</v>
      </c>
      <c r="T2560">
        <v>94</v>
      </c>
    </row>
    <row r="2561" spans="1:20" x14ac:dyDescent="0.3">
      <c r="A2561" t="s">
        <v>8197</v>
      </c>
      <c r="B2561" t="str">
        <f t="shared" si="117"/>
        <v>PG-13</v>
      </c>
      <c r="C2561" t="s">
        <v>1984</v>
      </c>
      <c r="D2561" t="s">
        <v>26</v>
      </c>
      <c r="E2561">
        <v>1994</v>
      </c>
      <c r="F2561" s="22">
        <f t="shared" si="118"/>
        <v>34335</v>
      </c>
      <c r="G2561" t="s">
        <v>8198</v>
      </c>
      <c r="H2561">
        <f t="shared" si="119"/>
        <v>5.6</v>
      </c>
      <c r="I2561">
        <v>5.6</v>
      </c>
      <c r="J2561">
        <v>12000</v>
      </c>
      <c r="K2561" t="s">
        <v>1222</v>
      </c>
      <c r="L2561" t="s">
        <v>8199</v>
      </c>
      <c r="M2561" t="s">
        <v>4031</v>
      </c>
      <c r="N2561" t="s">
        <v>15</v>
      </c>
      <c r="P2561">
        <v>18137661</v>
      </c>
      <c r="Q2561">
        <f>_xlfn.XLOOKUP(E2561,CPI!A:A,CPI!B:B)</f>
        <v>148.19999999999999</v>
      </c>
      <c r="R2561" s="12">
        <f>P2561*(CPI!$B$112/Movie!Q2561)</f>
        <v>37291128.925101213</v>
      </c>
      <c r="S2561" t="s">
        <v>29</v>
      </c>
      <c r="T2561">
        <v>110</v>
      </c>
    </row>
    <row r="2562" spans="1:20" x14ac:dyDescent="0.3">
      <c r="A2562" t="s">
        <v>8200</v>
      </c>
      <c r="B2562" t="str">
        <f t="shared" si="117"/>
        <v>PG-13</v>
      </c>
      <c r="C2562" t="s">
        <v>1984</v>
      </c>
      <c r="D2562" t="s">
        <v>26</v>
      </c>
      <c r="E2562">
        <v>1994</v>
      </c>
      <c r="F2562" s="22">
        <f t="shared" si="118"/>
        <v>34335</v>
      </c>
      <c r="G2562" t="s">
        <v>6572</v>
      </c>
      <c r="H2562">
        <f t="shared" si="119"/>
        <v>6.2</v>
      </c>
      <c r="I2562">
        <v>6.2</v>
      </c>
      <c r="J2562">
        <v>17000</v>
      </c>
      <c r="K2562" t="s">
        <v>3519</v>
      </c>
      <c r="L2562" t="s">
        <v>8201</v>
      </c>
      <c r="M2562" t="s">
        <v>3504</v>
      </c>
      <c r="N2562" t="s">
        <v>15</v>
      </c>
      <c r="O2562">
        <v>40000000</v>
      </c>
      <c r="P2562">
        <v>24332324</v>
      </c>
      <c r="Q2562">
        <f>_xlfn.XLOOKUP(E2562,CPI!A:A,CPI!B:B)</f>
        <v>148.19999999999999</v>
      </c>
      <c r="R2562" s="12">
        <f>P2562*(CPI!$B$112/Movie!Q2562)</f>
        <v>50027389.492577597</v>
      </c>
      <c r="S2562" t="s">
        <v>8020</v>
      </c>
      <c r="T2562">
        <v>128</v>
      </c>
    </row>
    <row r="2563" spans="1:20" x14ac:dyDescent="0.3">
      <c r="A2563" t="s">
        <v>8202</v>
      </c>
      <c r="B2563" t="str">
        <f t="shared" ref="B2563:B2626" si="120">IF(C2563="","Rating Pending",C2563)</f>
        <v>R</v>
      </c>
      <c r="C2563" t="s">
        <v>1</v>
      </c>
      <c r="D2563" t="s">
        <v>26</v>
      </c>
      <c r="E2563">
        <v>1994</v>
      </c>
      <c r="F2563" s="22">
        <f t="shared" ref="F2563:F2626" si="121">DATE(TRIM(E2563), 1, 1)</f>
        <v>34335</v>
      </c>
      <c r="G2563" t="s">
        <v>8203</v>
      </c>
      <c r="H2563">
        <f t="shared" ref="H2563:H2626" si="122">IF(I2563="","Score Pending",I2563)</f>
        <v>5.8</v>
      </c>
      <c r="I2563">
        <v>5.8</v>
      </c>
      <c r="J2563">
        <v>4800</v>
      </c>
      <c r="K2563" t="s">
        <v>8204</v>
      </c>
      <c r="L2563" t="s">
        <v>8205</v>
      </c>
      <c r="M2563" t="s">
        <v>4017</v>
      </c>
      <c r="N2563" t="s">
        <v>15</v>
      </c>
      <c r="P2563">
        <v>63513</v>
      </c>
      <c r="Q2563">
        <f>_xlfn.XLOOKUP(E2563,CPI!A:A,CPI!B:B)</f>
        <v>148.19999999999999</v>
      </c>
      <c r="R2563" s="12">
        <f>P2563*(CPI!$B$112/Movie!Q2563)</f>
        <v>130583.07085020242</v>
      </c>
      <c r="S2563" t="s">
        <v>7555</v>
      </c>
      <c r="T2563">
        <v>96</v>
      </c>
    </row>
    <row r="2564" spans="1:20" x14ac:dyDescent="0.3">
      <c r="A2564" t="s">
        <v>8206</v>
      </c>
      <c r="B2564" t="str">
        <f t="shared" si="120"/>
        <v>R</v>
      </c>
      <c r="C2564" t="s">
        <v>1</v>
      </c>
      <c r="D2564" t="s">
        <v>89</v>
      </c>
      <c r="E2564">
        <v>1994</v>
      </c>
      <c r="F2564" s="22">
        <f t="shared" si="121"/>
        <v>34335</v>
      </c>
      <c r="G2564" t="s">
        <v>8207</v>
      </c>
      <c r="H2564">
        <f t="shared" si="122"/>
        <v>6.6</v>
      </c>
      <c r="I2564">
        <v>6.6</v>
      </c>
      <c r="J2564">
        <v>3800</v>
      </c>
      <c r="K2564" t="s">
        <v>8208</v>
      </c>
      <c r="L2564" t="s">
        <v>8209</v>
      </c>
      <c r="M2564" t="s">
        <v>8210</v>
      </c>
      <c r="N2564" t="s">
        <v>15</v>
      </c>
      <c r="O2564">
        <v>7000000</v>
      </c>
      <c r="P2564">
        <v>20851521</v>
      </c>
      <c r="Q2564">
        <f>_xlfn.XLOOKUP(E2564,CPI!A:A,CPI!B:B)</f>
        <v>148.19999999999999</v>
      </c>
      <c r="R2564" s="12">
        <f>P2564*(CPI!$B$112/Movie!Q2564)</f>
        <v>42870839.73481781</v>
      </c>
      <c r="S2564" t="s">
        <v>5772</v>
      </c>
      <c r="T2564">
        <v>119</v>
      </c>
    </row>
    <row r="2565" spans="1:20" x14ac:dyDescent="0.3">
      <c r="A2565" t="s">
        <v>8211</v>
      </c>
      <c r="B2565" t="str">
        <f t="shared" si="120"/>
        <v>R</v>
      </c>
      <c r="C2565" t="s">
        <v>1</v>
      </c>
      <c r="D2565" t="s">
        <v>48</v>
      </c>
      <c r="E2565">
        <v>1994</v>
      </c>
      <c r="F2565" s="22">
        <f t="shared" si="121"/>
        <v>34335</v>
      </c>
      <c r="G2565" t="s">
        <v>8115</v>
      </c>
      <c r="H2565">
        <f t="shared" si="122"/>
        <v>7.4</v>
      </c>
      <c r="I2565">
        <v>7.4</v>
      </c>
      <c r="J2565">
        <v>24000</v>
      </c>
      <c r="K2565" t="s">
        <v>4920</v>
      </c>
      <c r="L2565" t="s">
        <v>4920</v>
      </c>
      <c r="M2565" t="s">
        <v>3347</v>
      </c>
      <c r="N2565" t="s">
        <v>7</v>
      </c>
      <c r="P2565">
        <v>9914409</v>
      </c>
      <c r="Q2565">
        <f>_xlfn.XLOOKUP(E2565,CPI!A:A,CPI!B:B)</f>
        <v>148.19999999999999</v>
      </c>
      <c r="R2565" s="12">
        <f>P2565*(CPI!$B$112/Movie!Q2565)</f>
        <v>20384078.423076924</v>
      </c>
      <c r="S2565" t="s">
        <v>7572</v>
      </c>
      <c r="T2565">
        <v>121</v>
      </c>
    </row>
    <row r="2566" spans="1:20" x14ac:dyDescent="0.3">
      <c r="A2566" t="s">
        <v>8212</v>
      </c>
      <c r="B2566" t="str">
        <f t="shared" si="120"/>
        <v>Not Rated</v>
      </c>
      <c r="C2566" t="s">
        <v>432</v>
      </c>
      <c r="D2566" t="s">
        <v>26</v>
      </c>
      <c r="E2566">
        <v>1994</v>
      </c>
      <c r="F2566" s="22">
        <f t="shared" si="121"/>
        <v>34335</v>
      </c>
      <c r="G2566" t="s">
        <v>7944</v>
      </c>
      <c r="H2566">
        <f t="shared" si="122"/>
        <v>7.8</v>
      </c>
      <c r="I2566">
        <v>7.8</v>
      </c>
      <c r="J2566">
        <v>19000</v>
      </c>
      <c r="K2566" t="s">
        <v>7768</v>
      </c>
      <c r="L2566" t="s">
        <v>7768</v>
      </c>
      <c r="M2566" t="s">
        <v>8213</v>
      </c>
      <c r="N2566" t="s">
        <v>2990</v>
      </c>
      <c r="P2566">
        <v>7294403</v>
      </c>
      <c r="Q2566">
        <f>_xlfn.XLOOKUP(E2566,CPI!A:A,CPI!B:B)</f>
        <v>148.19999999999999</v>
      </c>
      <c r="R2566" s="12">
        <f>P2566*(CPI!$B$112/Movie!Q2566)</f>
        <v>14997331.943994602</v>
      </c>
      <c r="S2566" t="s">
        <v>7770</v>
      </c>
      <c r="T2566">
        <v>124</v>
      </c>
    </row>
    <row r="2567" spans="1:20" x14ac:dyDescent="0.3">
      <c r="A2567" t="s">
        <v>8214</v>
      </c>
      <c r="B2567" t="str">
        <f t="shared" si="120"/>
        <v>PG-13</v>
      </c>
      <c r="C2567" t="s">
        <v>1984</v>
      </c>
      <c r="D2567" t="s">
        <v>2</v>
      </c>
      <c r="E2567">
        <v>1994</v>
      </c>
      <c r="F2567" s="22">
        <f t="shared" si="121"/>
        <v>34335</v>
      </c>
      <c r="G2567" t="s">
        <v>7560</v>
      </c>
      <c r="H2567">
        <f t="shared" si="122"/>
        <v>6.2</v>
      </c>
      <c r="I2567">
        <v>6.2</v>
      </c>
      <c r="J2567">
        <v>13000</v>
      </c>
      <c r="K2567" t="s">
        <v>120</v>
      </c>
      <c r="L2567" t="s">
        <v>1732</v>
      </c>
      <c r="M2567" t="s">
        <v>1009</v>
      </c>
      <c r="N2567" t="s">
        <v>15</v>
      </c>
      <c r="P2567">
        <v>23070663</v>
      </c>
      <c r="Q2567">
        <f>_xlfn.XLOOKUP(E2567,CPI!A:A,CPI!B:B)</f>
        <v>148.19999999999999</v>
      </c>
      <c r="R2567" s="12">
        <f>P2567*(CPI!$B$112/Movie!Q2567)</f>
        <v>47433407.665991902</v>
      </c>
      <c r="S2567" t="s">
        <v>29</v>
      </c>
      <c r="T2567">
        <v>108</v>
      </c>
    </row>
    <row r="2568" spans="1:20" x14ac:dyDescent="0.3">
      <c r="A2568" t="s">
        <v>8215</v>
      </c>
      <c r="B2568" t="str">
        <f t="shared" si="120"/>
        <v>PG-13</v>
      </c>
      <c r="C2568" t="s">
        <v>1984</v>
      </c>
      <c r="D2568" t="s">
        <v>19</v>
      </c>
      <c r="E2568">
        <v>1994</v>
      </c>
      <c r="F2568" s="22">
        <f t="shared" si="121"/>
        <v>34335</v>
      </c>
      <c r="G2568" t="s">
        <v>6572</v>
      </c>
      <c r="H2568">
        <f t="shared" si="122"/>
        <v>5.9</v>
      </c>
      <c r="I2568">
        <v>5.9</v>
      </c>
      <c r="J2568">
        <v>7900</v>
      </c>
      <c r="K2568" t="s">
        <v>6105</v>
      </c>
      <c r="L2568" t="s">
        <v>8216</v>
      </c>
      <c r="M2568" t="s">
        <v>7917</v>
      </c>
      <c r="N2568" t="s">
        <v>15</v>
      </c>
      <c r="O2568">
        <v>35000000</v>
      </c>
      <c r="P2568">
        <v>20280016</v>
      </c>
      <c r="Q2568">
        <f>_xlfn.XLOOKUP(E2568,CPI!A:A,CPI!B:B)</f>
        <v>148.19999999999999</v>
      </c>
      <c r="R2568" s="12">
        <f>P2568*(CPI!$B$112/Movie!Q2568)</f>
        <v>41695822.369770579</v>
      </c>
      <c r="S2568" t="s">
        <v>4862</v>
      </c>
      <c r="T2568">
        <v>102</v>
      </c>
    </row>
    <row r="2569" spans="1:20" x14ac:dyDescent="0.3">
      <c r="A2569" t="s">
        <v>8217</v>
      </c>
      <c r="B2569" t="str">
        <f t="shared" si="120"/>
        <v>R</v>
      </c>
      <c r="C2569" t="s">
        <v>1</v>
      </c>
      <c r="D2569" t="s">
        <v>19</v>
      </c>
      <c r="E2569">
        <v>1994</v>
      </c>
      <c r="F2569" s="22">
        <f t="shared" si="121"/>
        <v>34335</v>
      </c>
      <c r="G2569" t="s">
        <v>8118</v>
      </c>
      <c r="H2569">
        <f t="shared" si="122"/>
        <v>6.1</v>
      </c>
      <c r="I2569">
        <v>6.1</v>
      </c>
      <c r="J2569">
        <v>19000</v>
      </c>
      <c r="K2569" t="s">
        <v>5000</v>
      </c>
      <c r="L2569" t="s">
        <v>8218</v>
      </c>
      <c r="M2569" t="s">
        <v>7198</v>
      </c>
      <c r="N2569" t="s">
        <v>15</v>
      </c>
      <c r="O2569">
        <v>20000000</v>
      </c>
      <c r="P2569">
        <v>15339030</v>
      </c>
      <c r="Q2569">
        <f>_xlfn.XLOOKUP(E2569,CPI!A:A,CPI!B:B)</f>
        <v>148.19999999999999</v>
      </c>
      <c r="R2569" s="12">
        <f>P2569*(CPI!$B$112/Movie!Q2569)</f>
        <v>31537128.481781375</v>
      </c>
      <c r="S2569" t="s">
        <v>16</v>
      </c>
      <c r="T2569">
        <v>118</v>
      </c>
    </row>
    <row r="2570" spans="1:20" x14ac:dyDescent="0.3">
      <c r="A2570" t="s">
        <v>8219</v>
      </c>
      <c r="B2570" t="str">
        <f t="shared" si="120"/>
        <v>R</v>
      </c>
      <c r="C2570" t="s">
        <v>1</v>
      </c>
      <c r="D2570" t="s">
        <v>26</v>
      </c>
      <c r="E2570">
        <v>1994</v>
      </c>
      <c r="F2570" s="22">
        <f t="shared" si="121"/>
        <v>34335</v>
      </c>
      <c r="G2570" t="s">
        <v>7904</v>
      </c>
      <c r="H2570">
        <f t="shared" si="122"/>
        <v>5.9</v>
      </c>
      <c r="I2570">
        <v>5.9</v>
      </c>
      <c r="J2570">
        <v>12000</v>
      </c>
      <c r="K2570" t="s">
        <v>100</v>
      </c>
      <c r="L2570" t="s">
        <v>8220</v>
      </c>
      <c r="M2570" t="s">
        <v>3040</v>
      </c>
      <c r="N2570" t="s">
        <v>15</v>
      </c>
      <c r="O2570">
        <v>25000000</v>
      </c>
      <c r="P2570">
        <v>6562513</v>
      </c>
      <c r="Q2570">
        <f>_xlfn.XLOOKUP(E2570,CPI!A:A,CPI!B:B)</f>
        <v>148.19999999999999</v>
      </c>
      <c r="R2570" s="12">
        <f>P2570*(CPI!$B$112/Movie!Q2570)</f>
        <v>13492562.15317139</v>
      </c>
      <c r="S2570" t="s">
        <v>6315</v>
      </c>
      <c r="T2570">
        <v>118</v>
      </c>
    </row>
    <row r="2571" spans="1:20" x14ac:dyDescent="0.3">
      <c r="A2571" t="s">
        <v>8221</v>
      </c>
      <c r="B2571" t="str">
        <f t="shared" si="120"/>
        <v>PG</v>
      </c>
      <c r="C2571" t="s">
        <v>18</v>
      </c>
      <c r="D2571" t="s">
        <v>10</v>
      </c>
      <c r="E2571">
        <v>1994</v>
      </c>
      <c r="F2571" s="22">
        <f t="shared" si="121"/>
        <v>34335</v>
      </c>
      <c r="G2571" t="s">
        <v>8222</v>
      </c>
      <c r="H2571">
        <f t="shared" si="122"/>
        <v>5.7</v>
      </c>
      <c r="I2571">
        <v>5.7</v>
      </c>
      <c r="J2571">
        <v>6500</v>
      </c>
      <c r="K2571" t="s">
        <v>518</v>
      </c>
      <c r="L2571" t="s">
        <v>8223</v>
      </c>
      <c r="M2571" t="s">
        <v>8224</v>
      </c>
      <c r="N2571" t="s">
        <v>15</v>
      </c>
      <c r="P2571">
        <v>16820893</v>
      </c>
      <c r="Q2571">
        <f>_xlfn.XLOOKUP(E2571,CPI!A:A,CPI!B:B)</f>
        <v>148.19999999999999</v>
      </c>
      <c r="R2571" s="12">
        <f>P2571*(CPI!$B$112/Movie!Q2571)</f>
        <v>34583846.809041835</v>
      </c>
      <c r="S2571" t="s">
        <v>29</v>
      </c>
      <c r="T2571">
        <v>94</v>
      </c>
    </row>
    <row r="2572" spans="1:20" x14ac:dyDescent="0.3">
      <c r="A2572" t="s">
        <v>8225</v>
      </c>
      <c r="B2572" t="str">
        <f t="shared" si="120"/>
        <v>PG-13</v>
      </c>
      <c r="C2572" t="s">
        <v>1984</v>
      </c>
      <c r="D2572" t="s">
        <v>19</v>
      </c>
      <c r="E2572">
        <v>1994</v>
      </c>
      <c r="F2572" s="22">
        <f t="shared" si="121"/>
        <v>34335</v>
      </c>
      <c r="G2572" t="s">
        <v>8115</v>
      </c>
      <c r="H2572">
        <f t="shared" si="122"/>
        <v>4.5</v>
      </c>
      <c r="I2572">
        <v>4.5</v>
      </c>
      <c r="J2572">
        <v>20000</v>
      </c>
      <c r="K2572" t="s">
        <v>8226</v>
      </c>
      <c r="L2572" t="s">
        <v>3235</v>
      </c>
      <c r="M2572" t="s">
        <v>2204</v>
      </c>
      <c r="N2572" t="s">
        <v>7</v>
      </c>
      <c r="O2572">
        <v>26000000</v>
      </c>
      <c r="P2572">
        <v>12303080</v>
      </c>
      <c r="Q2572">
        <f>_xlfn.XLOOKUP(E2572,CPI!A:A,CPI!B:B)</f>
        <v>148.19999999999999</v>
      </c>
      <c r="R2572" s="12">
        <f>P2572*(CPI!$B$112/Movie!Q2572)</f>
        <v>25295198.893387314</v>
      </c>
      <c r="S2572" t="s">
        <v>8227</v>
      </c>
      <c r="T2572">
        <v>99</v>
      </c>
    </row>
    <row r="2573" spans="1:20" x14ac:dyDescent="0.3">
      <c r="A2573" t="s">
        <v>8228</v>
      </c>
      <c r="B2573" t="str">
        <f t="shared" si="120"/>
        <v>R</v>
      </c>
      <c r="C2573" t="s">
        <v>1</v>
      </c>
      <c r="D2573" t="s">
        <v>26</v>
      </c>
      <c r="E2573">
        <v>1994</v>
      </c>
      <c r="F2573" s="22">
        <f t="shared" si="121"/>
        <v>34335</v>
      </c>
      <c r="G2573" t="s">
        <v>8229</v>
      </c>
      <c r="H2573">
        <f t="shared" si="122"/>
        <v>7.1</v>
      </c>
      <c r="I2573">
        <v>7.1</v>
      </c>
      <c r="J2573">
        <v>20000</v>
      </c>
      <c r="K2573" t="s">
        <v>8230</v>
      </c>
      <c r="L2573" t="s">
        <v>8231</v>
      </c>
      <c r="M2573" t="s">
        <v>8232</v>
      </c>
      <c r="N2573" t="s">
        <v>291</v>
      </c>
      <c r="O2573">
        <v>4000000</v>
      </c>
      <c r="P2573">
        <v>253986</v>
      </c>
      <c r="Q2573">
        <f>_xlfn.XLOOKUP(E2573,CPI!A:A,CPI!B:B)</f>
        <v>148.19999999999999</v>
      </c>
      <c r="R2573" s="12">
        <f>P2573*(CPI!$B$112/Movie!Q2573)</f>
        <v>522196.58704453439</v>
      </c>
      <c r="S2573" t="s">
        <v>8233</v>
      </c>
      <c r="T2573">
        <v>105</v>
      </c>
    </row>
    <row r="2574" spans="1:20" x14ac:dyDescent="0.3">
      <c r="A2574" t="s">
        <v>8234</v>
      </c>
      <c r="B2574" t="str">
        <f t="shared" si="120"/>
        <v>R</v>
      </c>
      <c r="C2574" t="s">
        <v>1</v>
      </c>
      <c r="D2574" t="s">
        <v>19</v>
      </c>
      <c r="E2574">
        <v>1994</v>
      </c>
      <c r="F2574" s="22">
        <f t="shared" si="121"/>
        <v>34335</v>
      </c>
      <c r="G2574" t="s">
        <v>8235</v>
      </c>
      <c r="H2574">
        <f t="shared" si="122"/>
        <v>5.6</v>
      </c>
      <c r="I2574">
        <v>5.6</v>
      </c>
      <c r="J2574">
        <v>4000</v>
      </c>
      <c r="K2574" t="s">
        <v>8236</v>
      </c>
      <c r="L2574" t="s">
        <v>8236</v>
      </c>
      <c r="M2574" t="s">
        <v>8237</v>
      </c>
      <c r="N2574" t="s">
        <v>7</v>
      </c>
      <c r="P2574">
        <v>3129045</v>
      </c>
      <c r="Q2574">
        <f>_xlfn.XLOOKUP(E2574,CPI!A:A,CPI!B:B)</f>
        <v>148.19999999999999</v>
      </c>
      <c r="R2574" s="12">
        <f>P2574*(CPI!$B$112/Movie!Q2574)</f>
        <v>6433333.4109311737</v>
      </c>
      <c r="S2574" t="s">
        <v>8238</v>
      </c>
      <c r="T2574">
        <v>120</v>
      </c>
    </row>
    <row r="2575" spans="1:20" x14ac:dyDescent="0.3">
      <c r="A2575" t="s">
        <v>8239</v>
      </c>
      <c r="B2575" t="str">
        <f t="shared" si="120"/>
        <v>R</v>
      </c>
      <c r="C2575" t="s">
        <v>1</v>
      </c>
      <c r="D2575" t="s">
        <v>19</v>
      </c>
      <c r="E2575">
        <v>1994</v>
      </c>
      <c r="F2575" s="22">
        <f t="shared" si="121"/>
        <v>34335</v>
      </c>
      <c r="G2575" t="s">
        <v>8240</v>
      </c>
      <c r="H2575">
        <f t="shared" si="122"/>
        <v>7.1</v>
      </c>
      <c r="I2575">
        <v>7.1</v>
      </c>
      <c r="J2575">
        <v>14000</v>
      </c>
      <c r="K2575" t="s">
        <v>4700</v>
      </c>
      <c r="L2575" t="s">
        <v>8241</v>
      </c>
      <c r="M2575" t="s">
        <v>7941</v>
      </c>
      <c r="N2575" t="s">
        <v>476</v>
      </c>
      <c r="P2575">
        <v>1977198</v>
      </c>
      <c r="Q2575">
        <f>_xlfn.XLOOKUP(E2575,CPI!A:A,CPI!B:B)</f>
        <v>148.19999999999999</v>
      </c>
      <c r="R2575" s="12">
        <f>P2575*(CPI!$B$112/Movie!Q2575)</f>
        <v>4065129.7611336033</v>
      </c>
      <c r="S2575" t="s">
        <v>7942</v>
      </c>
      <c r="T2575">
        <v>100</v>
      </c>
    </row>
    <row r="2576" spans="1:20" x14ac:dyDescent="0.3">
      <c r="A2576" t="s">
        <v>8242</v>
      </c>
      <c r="B2576" t="str">
        <f t="shared" si="120"/>
        <v>R</v>
      </c>
      <c r="C2576" t="s">
        <v>1</v>
      </c>
      <c r="D2576" t="s">
        <v>26</v>
      </c>
      <c r="E2576">
        <v>1994</v>
      </c>
      <c r="F2576" s="22">
        <f t="shared" si="121"/>
        <v>34335</v>
      </c>
      <c r="G2576" t="s">
        <v>8074</v>
      </c>
      <c r="H2576">
        <f t="shared" si="122"/>
        <v>6.1</v>
      </c>
      <c r="I2576">
        <v>6.1</v>
      </c>
      <c r="J2576">
        <v>11000</v>
      </c>
      <c r="K2576" t="s">
        <v>4172</v>
      </c>
      <c r="L2576" t="s">
        <v>8243</v>
      </c>
      <c r="M2576" t="s">
        <v>6898</v>
      </c>
      <c r="N2576" t="s">
        <v>7</v>
      </c>
      <c r="P2576">
        <v>4352094</v>
      </c>
      <c r="Q2576">
        <f>_xlfn.XLOOKUP(E2576,CPI!A:A,CPI!B:B)</f>
        <v>148.19999999999999</v>
      </c>
      <c r="R2576" s="12">
        <f>P2576*(CPI!$B$112/Movie!Q2576)</f>
        <v>8947928.7570850197</v>
      </c>
      <c r="S2576" t="s">
        <v>8244</v>
      </c>
      <c r="T2576">
        <v>96</v>
      </c>
    </row>
    <row r="2577" spans="1:20" x14ac:dyDescent="0.3">
      <c r="A2577" t="s">
        <v>8245</v>
      </c>
      <c r="B2577" t="str">
        <f t="shared" si="120"/>
        <v>PG-13</v>
      </c>
      <c r="C2577" t="s">
        <v>1984</v>
      </c>
      <c r="D2577" t="s">
        <v>10</v>
      </c>
      <c r="E2577">
        <v>1994</v>
      </c>
      <c r="F2577" s="22">
        <f t="shared" si="121"/>
        <v>34335</v>
      </c>
      <c r="G2577" t="s">
        <v>7697</v>
      </c>
      <c r="H2577">
        <f t="shared" si="122"/>
        <v>5.3</v>
      </c>
      <c r="I2577">
        <v>5.3</v>
      </c>
      <c r="J2577">
        <v>8200</v>
      </c>
      <c r="K2577" t="s">
        <v>8246</v>
      </c>
      <c r="L2577" t="s">
        <v>8247</v>
      </c>
      <c r="M2577" t="s">
        <v>8247</v>
      </c>
      <c r="N2577" t="s">
        <v>15</v>
      </c>
      <c r="O2577">
        <v>9000000</v>
      </c>
      <c r="P2577">
        <v>3662459</v>
      </c>
      <c r="Q2577">
        <f>_xlfn.XLOOKUP(E2577,CPI!A:A,CPI!B:B)</f>
        <v>148.19999999999999</v>
      </c>
      <c r="R2577" s="12">
        <f>P2577*(CPI!$B$112/Movie!Q2577)</f>
        <v>7530035.474358974</v>
      </c>
      <c r="S2577" t="s">
        <v>2077</v>
      </c>
      <c r="T2577">
        <v>80</v>
      </c>
    </row>
    <row r="2578" spans="1:20" x14ac:dyDescent="0.3">
      <c r="A2578" t="s">
        <v>8248</v>
      </c>
      <c r="B2578" t="str">
        <f t="shared" si="120"/>
        <v>PG-13</v>
      </c>
      <c r="C2578" t="s">
        <v>1984</v>
      </c>
      <c r="D2578" t="s">
        <v>26</v>
      </c>
      <c r="E2578">
        <v>1994</v>
      </c>
      <c r="F2578" s="22">
        <f t="shared" si="121"/>
        <v>34335</v>
      </c>
      <c r="G2578" t="s">
        <v>8056</v>
      </c>
      <c r="H2578">
        <f t="shared" si="122"/>
        <v>6.2</v>
      </c>
      <c r="I2578">
        <v>6.2</v>
      </c>
      <c r="J2578">
        <v>16000</v>
      </c>
      <c r="K2578" t="s">
        <v>2001</v>
      </c>
      <c r="L2578" t="s">
        <v>2001</v>
      </c>
      <c r="M2578" t="s">
        <v>429</v>
      </c>
      <c r="N2578" t="s">
        <v>15</v>
      </c>
      <c r="O2578">
        <v>20000000</v>
      </c>
      <c r="P2578">
        <v>27058304</v>
      </c>
      <c r="Q2578">
        <f>_xlfn.XLOOKUP(E2578,CPI!A:A,CPI!B:B)</f>
        <v>148.19999999999999</v>
      </c>
      <c r="R2578" s="12">
        <f>P2578*(CPI!$B$112/Movie!Q2578)</f>
        <v>55632019.087719299</v>
      </c>
      <c r="S2578" t="s">
        <v>8249</v>
      </c>
      <c r="T2578">
        <v>96</v>
      </c>
    </row>
    <row r="2579" spans="1:20" x14ac:dyDescent="0.3">
      <c r="A2579" t="s">
        <v>8250</v>
      </c>
      <c r="B2579" t="str">
        <f t="shared" si="120"/>
        <v>G</v>
      </c>
      <c r="C2579" t="s">
        <v>322</v>
      </c>
      <c r="D2579" t="s">
        <v>10</v>
      </c>
      <c r="E2579">
        <v>1994</v>
      </c>
      <c r="F2579" s="22">
        <f t="shared" si="121"/>
        <v>34335</v>
      </c>
      <c r="G2579" t="s">
        <v>7895</v>
      </c>
      <c r="H2579">
        <f t="shared" si="122"/>
        <v>6.6</v>
      </c>
      <c r="I2579">
        <v>6.6</v>
      </c>
      <c r="J2579">
        <v>9500</v>
      </c>
      <c r="K2579" t="s">
        <v>8251</v>
      </c>
      <c r="L2579" t="s">
        <v>8252</v>
      </c>
      <c r="M2579" t="s">
        <v>8253</v>
      </c>
      <c r="N2579" t="s">
        <v>7</v>
      </c>
      <c r="P2579">
        <v>4630377</v>
      </c>
      <c r="Q2579">
        <f>_xlfn.XLOOKUP(E2579,CPI!A:A,CPI!B:B)</f>
        <v>148.19999999999999</v>
      </c>
      <c r="R2579" s="12">
        <f>P2579*(CPI!$B$112/Movie!Q2579)</f>
        <v>9520080.1072874498</v>
      </c>
      <c r="S2579" t="s">
        <v>8</v>
      </c>
      <c r="T2579">
        <v>88</v>
      </c>
    </row>
    <row r="2580" spans="1:20" x14ac:dyDescent="0.3">
      <c r="A2580" t="s">
        <v>8254</v>
      </c>
      <c r="B2580" t="str">
        <f t="shared" si="120"/>
        <v>PG</v>
      </c>
      <c r="C2580" t="s">
        <v>18</v>
      </c>
      <c r="D2580" t="s">
        <v>10</v>
      </c>
      <c r="E2580">
        <v>1994</v>
      </c>
      <c r="F2580" s="22">
        <f t="shared" si="121"/>
        <v>34335</v>
      </c>
      <c r="G2580" t="s">
        <v>7395</v>
      </c>
      <c r="H2580">
        <f t="shared" si="122"/>
        <v>6.6</v>
      </c>
      <c r="I2580">
        <v>6.6</v>
      </c>
      <c r="J2580">
        <v>7900</v>
      </c>
      <c r="K2580" t="s">
        <v>8255</v>
      </c>
      <c r="L2580" t="s">
        <v>8256</v>
      </c>
      <c r="M2580" t="s">
        <v>8257</v>
      </c>
      <c r="N2580" t="s">
        <v>15</v>
      </c>
      <c r="P2580">
        <v>21006361</v>
      </c>
      <c r="Q2580">
        <f>_xlfn.XLOOKUP(E2580,CPI!A:A,CPI!B:B)</f>
        <v>148.19999999999999</v>
      </c>
      <c r="R2580" s="12">
        <f>P2580*(CPI!$B$112/Movie!Q2580)</f>
        <v>43189191.610661268</v>
      </c>
      <c r="S2580" t="s">
        <v>1709</v>
      </c>
      <c r="T2580">
        <v>108</v>
      </c>
    </row>
    <row r="2581" spans="1:20" x14ac:dyDescent="0.3">
      <c r="A2581" t="s">
        <v>8258</v>
      </c>
      <c r="B2581" t="str">
        <f t="shared" si="120"/>
        <v>R</v>
      </c>
      <c r="C2581" t="s">
        <v>1</v>
      </c>
      <c r="D2581" t="s">
        <v>19</v>
      </c>
      <c r="E2581">
        <v>1994</v>
      </c>
      <c r="F2581" s="22">
        <f t="shared" si="121"/>
        <v>34335</v>
      </c>
      <c r="G2581" t="s">
        <v>7981</v>
      </c>
      <c r="H2581">
        <f t="shared" si="122"/>
        <v>5.6</v>
      </c>
      <c r="I2581">
        <v>5.6</v>
      </c>
      <c r="J2581">
        <v>19000</v>
      </c>
      <c r="K2581" t="s">
        <v>899</v>
      </c>
      <c r="L2581" t="s">
        <v>8259</v>
      </c>
      <c r="M2581" t="s">
        <v>6325</v>
      </c>
      <c r="N2581" t="s">
        <v>15</v>
      </c>
      <c r="O2581">
        <v>45000000</v>
      </c>
      <c r="P2581">
        <v>28735315</v>
      </c>
      <c r="Q2581">
        <f>_xlfn.XLOOKUP(E2581,CPI!A:A,CPI!B:B)</f>
        <v>148.19999999999999</v>
      </c>
      <c r="R2581" s="12">
        <f>P2581*(CPI!$B$112/Movie!Q2581)</f>
        <v>59079962.756410256</v>
      </c>
      <c r="S2581" t="s">
        <v>29</v>
      </c>
      <c r="T2581">
        <v>101</v>
      </c>
    </row>
    <row r="2582" spans="1:20" x14ac:dyDescent="0.3">
      <c r="A2582" t="s">
        <v>8260</v>
      </c>
      <c r="B2582" t="str">
        <f t="shared" si="120"/>
        <v>G</v>
      </c>
      <c r="C2582" t="s">
        <v>322</v>
      </c>
      <c r="D2582" t="s">
        <v>2</v>
      </c>
      <c r="E2582">
        <v>1994</v>
      </c>
      <c r="F2582" s="22">
        <f t="shared" si="121"/>
        <v>34335</v>
      </c>
      <c r="G2582" t="s">
        <v>8261</v>
      </c>
      <c r="H2582">
        <f t="shared" si="122"/>
        <v>7.8</v>
      </c>
      <c r="I2582">
        <v>7.8</v>
      </c>
      <c r="J2582">
        <v>7100</v>
      </c>
      <c r="K2582" t="s">
        <v>5849</v>
      </c>
      <c r="L2582" t="s">
        <v>5849</v>
      </c>
      <c r="M2582" t="s">
        <v>8262</v>
      </c>
      <c r="N2582" t="s">
        <v>5851</v>
      </c>
      <c r="Q2582">
        <f>_xlfn.XLOOKUP(E2582,CPI!A:A,CPI!B:B)</f>
        <v>148.19999999999999</v>
      </c>
      <c r="R2582" s="12">
        <f>P2582*(CPI!$B$112/Movie!Q2582)</f>
        <v>0</v>
      </c>
      <c r="S2582" t="s">
        <v>8263</v>
      </c>
      <c r="T2582">
        <v>103</v>
      </c>
    </row>
    <row r="2583" spans="1:20" x14ac:dyDescent="0.3">
      <c r="A2583" t="s">
        <v>8264</v>
      </c>
      <c r="B2583" t="str">
        <f t="shared" si="120"/>
        <v>Not Rated</v>
      </c>
      <c r="C2583" t="s">
        <v>432</v>
      </c>
      <c r="D2583" t="s">
        <v>2</v>
      </c>
      <c r="E2583">
        <v>1994</v>
      </c>
      <c r="F2583" s="22">
        <f t="shared" si="121"/>
        <v>34335</v>
      </c>
      <c r="G2583" t="s">
        <v>7910</v>
      </c>
      <c r="H2583">
        <f t="shared" si="122"/>
        <v>8.3000000000000007</v>
      </c>
      <c r="I2583">
        <v>8.3000000000000007</v>
      </c>
      <c r="J2583">
        <v>17000</v>
      </c>
      <c r="K2583" t="s">
        <v>5972</v>
      </c>
      <c r="L2583" t="s">
        <v>8265</v>
      </c>
      <c r="M2583" t="s">
        <v>8266</v>
      </c>
      <c r="N2583" t="s">
        <v>5975</v>
      </c>
      <c r="P2583">
        <v>2332728</v>
      </c>
      <c r="Q2583">
        <f>_xlfn.XLOOKUP(E2583,CPI!A:A,CPI!B:B)</f>
        <v>148.19999999999999</v>
      </c>
      <c r="R2583" s="12">
        <f>P2583*(CPI!$B$112/Movie!Q2583)</f>
        <v>4796101.3603238864</v>
      </c>
      <c r="S2583" t="s">
        <v>6456</v>
      </c>
      <c r="T2583">
        <v>133</v>
      </c>
    </row>
    <row r="2584" spans="1:20" x14ac:dyDescent="0.3">
      <c r="A2584" t="s">
        <v>8267</v>
      </c>
      <c r="B2584" t="str">
        <f t="shared" si="120"/>
        <v>PG</v>
      </c>
      <c r="C2584" t="s">
        <v>18</v>
      </c>
      <c r="D2584" t="s">
        <v>26</v>
      </c>
      <c r="E2584">
        <v>1994</v>
      </c>
      <c r="F2584" s="22">
        <f t="shared" si="121"/>
        <v>34335</v>
      </c>
      <c r="G2584" t="s">
        <v>8268</v>
      </c>
      <c r="H2584">
        <f t="shared" si="122"/>
        <v>5</v>
      </c>
      <c r="I2584">
        <v>5</v>
      </c>
      <c r="J2584">
        <v>13000</v>
      </c>
      <c r="K2584" t="s">
        <v>2020</v>
      </c>
      <c r="L2584" t="s">
        <v>3720</v>
      </c>
      <c r="M2584" t="s">
        <v>7513</v>
      </c>
      <c r="N2584" t="s">
        <v>15</v>
      </c>
      <c r="P2584">
        <v>28881266</v>
      </c>
      <c r="Q2584">
        <f>_xlfn.XLOOKUP(E2584,CPI!A:A,CPI!B:B)</f>
        <v>148.19999999999999</v>
      </c>
      <c r="R2584" s="12">
        <f>P2584*(CPI!$B$112/Movie!Q2584)</f>
        <v>59380038.800269902</v>
      </c>
      <c r="S2584" t="s">
        <v>5705</v>
      </c>
      <c r="T2584">
        <v>91</v>
      </c>
    </row>
    <row r="2585" spans="1:20" x14ac:dyDescent="0.3">
      <c r="A2585" t="s">
        <v>8269</v>
      </c>
      <c r="B2585" t="str">
        <f t="shared" si="120"/>
        <v>PG-13</v>
      </c>
      <c r="C2585" t="s">
        <v>1984</v>
      </c>
      <c r="D2585" t="s">
        <v>10</v>
      </c>
      <c r="E2585">
        <v>1994</v>
      </c>
      <c r="F2585" s="22">
        <f t="shared" si="121"/>
        <v>34335</v>
      </c>
      <c r="G2585" t="s">
        <v>8270</v>
      </c>
      <c r="H2585">
        <f t="shared" si="122"/>
        <v>5.9</v>
      </c>
      <c r="I2585">
        <v>5.9</v>
      </c>
      <c r="J2585">
        <v>13000</v>
      </c>
      <c r="K2585" t="s">
        <v>3503</v>
      </c>
      <c r="L2585" t="s">
        <v>3503</v>
      </c>
      <c r="M2585" t="s">
        <v>1520</v>
      </c>
      <c r="N2585" t="s">
        <v>15</v>
      </c>
      <c r="P2585">
        <v>6017509</v>
      </c>
      <c r="Q2585">
        <f>_xlfn.XLOOKUP(E2585,CPI!A:A,CPI!B:B)</f>
        <v>148.19999999999999</v>
      </c>
      <c r="R2585" s="12">
        <f>P2585*(CPI!$B$112/Movie!Q2585)</f>
        <v>12372030.987179486</v>
      </c>
      <c r="S2585" t="s">
        <v>1411</v>
      </c>
      <c r="T2585">
        <v>111</v>
      </c>
    </row>
    <row r="2586" spans="1:20" x14ac:dyDescent="0.3">
      <c r="A2586" t="s">
        <v>8271</v>
      </c>
      <c r="B2586" t="str">
        <f t="shared" si="120"/>
        <v>R</v>
      </c>
      <c r="C2586" t="s">
        <v>1</v>
      </c>
      <c r="D2586" t="s">
        <v>19</v>
      </c>
      <c r="E2586">
        <v>1994</v>
      </c>
      <c r="F2586" s="22">
        <f t="shared" si="121"/>
        <v>34335</v>
      </c>
      <c r="G2586" t="s">
        <v>7395</v>
      </c>
      <c r="H2586">
        <f t="shared" si="122"/>
        <v>4.9000000000000004</v>
      </c>
      <c r="I2586">
        <v>4.9000000000000004</v>
      </c>
      <c r="J2586">
        <v>7200</v>
      </c>
      <c r="K2586" t="s">
        <v>5485</v>
      </c>
      <c r="L2586" t="s">
        <v>4103</v>
      </c>
      <c r="M2586" t="s">
        <v>1159</v>
      </c>
      <c r="N2586" t="s">
        <v>180</v>
      </c>
      <c r="O2586">
        <v>5000000</v>
      </c>
      <c r="P2586">
        <v>1702394</v>
      </c>
      <c r="Q2586">
        <f>_xlfn.XLOOKUP(E2586,CPI!A:A,CPI!B:B)</f>
        <v>148.19999999999999</v>
      </c>
      <c r="R2586" s="12">
        <f>P2586*(CPI!$B$112/Movie!Q2586)</f>
        <v>3500131.2537112008</v>
      </c>
      <c r="S2586" t="s">
        <v>8272</v>
      </c>
      <c r="T2586">
        <v>95</v>
      </c>
    </row>
    <row r="2587" spans="1:20" x14ac:dyDescent="0.3">
      <c r="A2587" t="s">
        <v>8273</v>
      </c>
      <c r="B2587" t="str">
        <f t="shared" si="120"/>
        <v>PG-13</v>
      </c>
      <c r="C2587" t="s">
        <v>1984</v>
      </c>
      <c r="D2587" t="s">
        <v>26</v>
      </c>
      <c r="E2587">
        <v>1994</v>
      </c>
      <c r="F2587" s="22">
        <f t="shared" si="121"/>
        <v>34335</v>
      </c>
      <c r="G2587" t="s">
        <v>7899</v>
      </c>
      <c r="H2587">
        <f t="shared" si="122"/>
        <v>5.5</v>
      </c>
      <c r="I2587">
        <v>5.5</v>
      </c>
      <c r="J2587">
        <v>19000</v>
      </c>
      <c r="K2587" t="s">
        <v>4274</v>
      </c>
      <c r="L2587" t="s">
        <v>1120</v>
      </c>
      <c r="M2587" t="s">
        <v>4902</v>
      </c>
      <c r="N2587" t="s">
        <v>15</v>
      </c>
      <c r="O2587">
        <v>40000000</v>
      </c>
      <c r="P2587">
        <v>43622150</v>
      </c>
      <c r="Q2587">
        <f>_xlfn.XLOOKUP(E2587,CPI!A:A,CPI!B:B)</f>
        <v>148.19999999999999</v>
      </c>
      <c r="R2587" s="12">
        <f>P2587*(CPI!$B$112/Movie!Q2587)</f>
        <v>89687375.877192974</v>
      </c>
      <c r="S2587" t="s">
        <v>5093</v>
      </c>
      <c r="T2587">
        <v>116</v>
      </c>
    </row>
    <row r="2588" spans="1:20" x14ac:dyDescent="0.3">
      <c r="A2588" t="s">
        <v>8274</v>
      </c>
      <c r="B2588" t="str">
        <f t="shared" si="120"/>
        <v>PG</v>
      </c>
      <c r="C2588" t="s">
        <v>18</v>
      </c>
      <c r="D2588" t="s">
        <v>26</v>
      </c>
      <c r="E2588">
        <v>1994</v>
      </c>
      <c r="F2588" s="22">
        <f t="shared" si="121"/>
        <v>34335</v>
      </c>
      <c r="G2588" t="s">
        <v>7916</v>
      </c>
      <c r="H2588">
        <f t="shared" si="122"/>
        <v>6.6</v>
      </c>
      <c r="I2588">
        <v>6.6</v>
      </c>
      <c r="J2588">
        <v>13000</v>
      </c>
      <c r="K2588" t="s">
        <v>8275</v>
      </c>
      <c r="L2588" t="s">
        <v>8275</v>
      </c>
      <c r="M2588" t="s">
        <v>7198</v>
      </c>
      <c r="N2588" t="s">
        <v>15</v>
      </c>
      <c r="P2588">
        <v>20164171</v>
      </c>
      <c r="Q2588">
        <f>_xlfn.XLOOKUP(E2588,CPI!A:A,CPI!B:B)</f>
        <v>148.19999999999999</v>
      </c>
      <c r="R2588" s="12">
        <f>P2588*(CPI!$B$112/Movie!Q2588)</f>
        <v>41457644.424426451</v>
      </c>
      <c r="S2588" t="s">
        <v>2011</v>
      </c>
      <c r="T2588">
        <v>115</v>
      </c>
    </row>
    <row r="2589" spans="1:20" x14ac:dyDescent="0.3">
      <c r="A2589" t="s">
        <v>8276</v>
      </c>
      <c r="B2589" t="str">
        <f t="shared" si="120"/>
        <v>R</v>
      </c>
      <c r="C2589" t="s">
        <v>1</v>
      </c>
      <c r="D2589" t="s">
        <v>26</v>
      </c>
      <c r="E2589">
        <v>1994</v>
      </c>
      <c r="F2589" s="22">
        <f t="shared" si="121"/>
        <v>34335</v>
      </c>
      <c r="G2589" t="s">
        <v>8056</v>
      </c>
      <c r="H2589">
        <f t="shared" si="122"/>
        <v>6.9</v>
      </c>
      <c r="I2589">
        <v>6.9</v>
      </c>
      <c r="J2589">
        <v>24000</v>
      </c>
      <c r="K2589" t="s">
        <v>8277</v>
      </c>
      <c r="L2589" t="s">
        <v>8278</v>
      </c>
      <c r="M2589" t="s">
        <v>8279</v>
      </c>
      <c r="N2589" t="s">
        <v>15</v>
      </c>
      <c r="O2589">
        <v>11000000</v>
      </c>
      <c r="P2589">
        <v>11439193</v>
      </c>
      <c r="Q2589">
        <f>_xlfn.XLOOKUP(E2589,CPI!A:A,CPI!B:B)</f>
        <v>148.19999999999999</v>
      </c>
      <c r="R2589" s="12">
        <f>P2589*(CPI!$B$112/Movie!Q2589)</f>
        <v>23519042.558029689</v>
      </c>
      <c r="S2589" t="s">
        <v>2077</v>
      </c>
      <c r="T2589">
        <v>96</v>
      </c>
    </row>
    <row r="2590" spans="1:20" x14ac:dyDescent="0.3">
      <c r="A2590" t="s">
        <v>8280</v>
      </c>
      <c r="B2590" t="str">
        <f t="shared" si="120"/>
        <v>PG</v>
      </c>
      <c r="C2590" t="s">
        <v>18</v>
      </c>
      <c r="D2590" t="s">
        <v>26</v>
      </c>
      <c r="E2590">
        <v>1994</v>
      </c>
      <c r="F2590" s="22">
        <f t="shared" si="121"/>
        <v>34335</v>
      </c>
      <c r="G2590" t="s">
        <v>7934</v>
      </c>
      <c r="H2590">
        <f t="shared" si="122"/>
        <v>6.2</v>
      </c>
      <c r="I2590">
        <v>6.2</v>
      </c>
      <c r="J2590">
        <v>24000</v>
      </c>
      <c r="K2590" t="s">
        <v>1282</v>
      </c>
      <c r="L2590" t="s">
        <v>4840</v>
      </c>
      <c r="M2590" t="s">
        <v>5280</v>
      </c>
      <c r="N2590" t="s">
        <v>15</v>
      </c>
      <c r="O2590">
        <v>25000000</v>
      </c>
      <c r="P2590">
        <v>26381221</v>
      </c>
      <c r="Q2590">
        <f>_xlfn.XLOOKUP(E2590,CPI!A:A,CPI!B:B)</f>
        <v>148.19999999999999</v>
      </c>
      <c r="R2590" s="12">
        <f>P2590*(CPI!$B$112/Movie!Q2590)</f>
        <v>54239932.784750335</v>
      </c>
      <c r="S2590" t="s">
        <v>29</v>
      </c>
      <c r="T2590">
        <v>100</v>
      </c>
    </row>
    <row r="2591" spans="1:20" x14ac:dyDescent="0.3">
      <c r="A2591" t="s">
        <v>8281</v>
      </c>
      <c r="B2591" t="str">
        <f t="shared" si="120"/>
        <v>PG</v>
      </c>
      <c r="C2591" t="s">
        <v>18</v>
      </c>
      <c r="D2591" t="s">
        <v>19</v>
      </c>
      <c r="E2591">
        <v>1994</v>
      </c>
      <c r="F2591" s="22">
        <f t="shared" si="121"/>
        <v>34335</v>
      </c>
      <c r="G2591" t="s">
        <v>7673</v>
      </c>
      <c r="H2591">
        <f t="shared" si="122"/>
        <v>4.5999999999999996</v>
      </c>
      <c r="I2591">
        <v>4.5999999999999996</v>
      </c>
      <c r="J2591">
        <v>8600</v>
      </c>
      <c r="K2591" t="s">
        <v>8282</v>
      </c>
      <c r="L2591" t="s">
        <v>7750</v>
      </c>
      <c r="M2591" t="s">
        <v>6931</v>
      </c>
      <c r="N2591" t="s">
        <v>15</v>
      </c>
      <c r="O2591">
        <v>20000000</v>
      </c>
      <c r="P2591">
        <v>11798854</v>
      </c>
      <c r="Q2591">
        <f>_xlfn.XLOOKUP(E2591,CPI!A:A,CPI!B:B)</f>
        <v>148.19999999999999</v>
      </c>
      <c r="R2591" s="12">
        <f>P2591*(CPI!$B$112/Movie!Q2591)</f>
        <v>24258507.515519567</v>
      </c>
      <c r="S2591" t="s">
        <v>8283</v>
      </c>
      <c r="T2591">
        <v>93</v>
      </c>
    </row>
    <row r="2592" spans="1:20" x14ac:dyDescent="0.3">
      <c r="A2592" t="s">
        <v>8284</v>
      </c>
      <c r="B2592" t="str">
        <f t="shared" si="120"/>
        <v>PG-13</v>
      </c>
      <c r="C2592" t="s">
        <v>1984</v>
      </c>
      <c r="D2592" t="s">
        <v>26</v>
      </c>
      <c r="E2592">
        <v>1994</v>
      </c>
      <c r="F2592" s="22">
        <f t="shared" si="121"/>
        <v>34335</v>
      </c>
      <c r="G2592" t="s">
        <v>8285</v>
      </c>
      <c r="H2592">
        <f t="shared" si="122"/>
        <v>2.7</v>
      </c>
      <c r="I2592">
        <v>2.7</v>
      </c>
      <c r="J2592">
        <v>9500</v>
      </c>
      <c r="K2592" t="s">
        <v>8286</v>
      </c>
      <c r="L2592" t="s">
        <v>8287</v>
      </c>
      <c r="M2592" t="s">
        <v>8287</v>
      </c>
      <c r="N2592" t="s">
        <v>15</v>
      </c>
      <c r="P2592">
        <v>60822</v>
      </c>
      <c r="Q2592">
        <f>_xlfn.XLOOKUP(E2592,CPI!A:A,CPI!B:B)</f>
        <v>148.19999999999999</v>
      </c>
      <c r="R2592" s="12">
        <f>P2592*(CPI!$B$112/Movie!Q2592)</f>
        <v>125050.36032388663</v>
      </c>
      <c r="S2592" t="s">
        <v>2077</v>
      </c>
      <c r="T2592">
        <v>77</v>
      </c>
    </row>
    <row r="2593" spans="1:20" x14ac:dyDescent="0.3">
      <c r="A2593" t="s">
        <v>8288</v>
      </c>
      <c r="B2593" t="str">
        <f t="shared" si="120"/>
        <v>R</v>
      </c>
      <c r="C2593" t="s">
        <v>1</v>
      </c>
      <c r="D2593" t="s">
        <v>26</v>
      </c>
      <c r="E2593">
        <v>1994</v>
      </c>
      <c r="F2593" s="22">
        <f t="shared" si="121"/>
        <v>34335</v>
      </c>
      <c r="G2593" t="s">
        <v>8118</v>
      </c>
      <c r="H2593">
        <f t="shared" si="122"/>
        <v>5.2</v>
      </c>
      <c r="I2593">
        <v>5.2</v>
      </c>
      <c r="J2593">
        <v>2700</v>
      </c>
      <c r="K2593" t="s">
        <v>4480</v>
      </c>
      <c r="L2593" t="s">
        <v>8289</v>
      </c>
      <c r="M2593" t="s">
        <v>6673</v>
      </c>
      <c r="N2593" t="s">
        <v>15</v>
      </c>
      <c r="O2593">
        <v>13000000</v>
      </c>
      <c r="P2593">
        <v>3134381</v>
      </c>
      <c r="Q2593">
        <f>_xlfn.XLOOKUP(E2593,CPI!A:A,CPI!B:B)</f>
        <v>148.19999999999999</v>
      </c>
      <c r="R2593" s="12">
        <f>P2593*(CPI!$B$112/Movie!Q2593)</f>
        <v>6444304.2557354923</v>
      </c>
      <c r="S2593" t="s">
        <v>6252</v>
      </c>
      <c r="T2593">
        <v>97</v>
      </c>
    </row>
    <row r="2594" spans="1:20" x14ac:dyDescent="0.3">
      <c r="A2594" t="s">
        <v>8290</v>
      </c>
      <c r="B2594" t="str">
        <f t="shared" si="120"/>
        <v>R</v>
      </c>
      <c r="C2594" t="s">
        <v>1</v>
      </c>
      <c r="D2594" t="s">
        <v>26</v>
      </c>
      <c r="E2594">
        <v>1994</v>
      </c>
      <c r="F2594" s="22">
        <f t="shared" si="121"/>
        <v>34335</v>
      </c>
      <c r="G2594" t="s">
        <v>7946</v>
      </c>
      <c r="H2594">
        <f t="shared" si="122"/>
        <v>6.6</v>
      </c>
      <c r="I2594">
        <v>6.6</v>
      </c>
      <c r="J2594">
        <v>13000</v>
      </c>
      <c r="K2594" t="s">
        <v>1119</v>
      </c>
      <c r="L2594" t="s">
        <v>5887</v>
      </c>
      <c r="M2594" t="s">
        <v>1550</v>
      </c>
      <c r="N2594" t="s">
        <v>15</v>
      </c>
      <c r="O2594">
        <v>6000000</v>
      </c>
      <c r="P2594">
        <v>48424341</v>
      </c>
      <c r="Q2594">
        <f>_xlfn.XLOOKUP(E2594,CPI!A:A,CPI!B:B)</f>
        <v>148.19999999999999</v>
      </c>
      <c r="R2594" s="12">
        <f>P2594*(CPI!$B$112/Movie!Q2594)</f>
        <v>99560706.495951414</v>
      </c>
      <c r="S2594" t="s">
        <v>46</v>
      </c>
      <c r="T2594">
        <v>112</v>
      </c>
    </row>
    <row r="2595" spans="1:20" x14ac:dyDescent="0.3">
      <c r="A2595" t="s">
        <v>8291</v>
      </c>
      <c r="B2595" t="str">
        <f t="shared" si="120"/>
        <v>PG-13</v>
      </c>
      <c r="C2595" t="s">
        <v>1984</v>
      </c>
      <c r="D2595" t="s">
        <v>19</v>
      </c>
      <c r="E2595">
        <v>1994</v>
      </c>
      <c r="F2595" s="22">
        <f t="shared" si="121"/>
        <v>34335</v>
      </c>
      <c r="G2595" t="s">
        <v>8292</v>
      </c>
      <c r="H2595">
        <f t="shared" si="122"/>
        <v>5.5</v>
      </c>
      <c r="I2595">
        <v>5.5</v>
      </c>
      <c r="J2595">
        <v>13000</v>
      </c>
      <c r="K2595" t="s">
        <v>3823</v>
      </c>
      <c r="L2595" t="s">
        <v>4785</v>
      </c>
      <c r="M2595" t="s">
        <v>3243</v>
      </c>
      <c r="N2595" t="s">
        <v>15</v>
      </c>
      <c r="O2595">
        <v>50000000</v>
      </c>
      <c r="P2595">
        <v>16487349</v>
      </c>
      <c r="Q2595">
        <f>_xlfn.XLOOKUP(E2595,CPI!A:A,CPI!B:B)</f>
        <v>148.19999999999999</v>
      </c>
      <c r="R2595" s="12">
        <f>P2595*(CPI!$B$112/Movie!Q2595)</f>
        <v>33898078.544534415</v>
      </c>
      <c r="S2595" t="s">
        <v>5705</v>
      </c>
      <c r="T2595">
        <v>102</v>
      </c>
    </row>
    <row r="2596" spans="1:20" x14ac:dyDescent="0.3">
      <c r="A2596" t="s">
        <v>8293</v>
      </c>
      <c r="B2596" t="str">
        <f t="shared" si="120"/>
        <v>R</v>
      </c>
      <c r="C2596" t="s">
        <v>1</v>
      </c>
      <c r="D2596" t="s">
        <v>89</v>
      </c>
      <c r="E2596">
        <v>1994</v>
      </c>
      <c r="F2596" s="22">
        <f t="shared" si="121"/>
        <v>34335</v>
      </c>
      <c r="G2596" t="s">
        <v>7361</v>
      </c>
      <c r="H2596">
        <f t="shared" si="122"/>
        <v>6.3</v>
      </c>
      <c r="I2596">
        <v>6.3</v>
      </c>
      <c r="J2596">
        <v>6200</v>
      </c>
      <c r="K2596" t="s">
        <v>8294</v>
      </c>
      <c r="L2596" t="s">
        <v>8295</v>
      </c>
      <c r="M2596" t="s">
        <v>3114</v>
      </c>
      <c r="N2596" t="s">
        <v>15</v>
      </c>
      <c r="O2596">
        <v>15000000</v>
      </c>
      <c r="P2596">
        <v>3038499</v>
      </c>
      <c r="Q2596">
        <f>_xlfn.XLOOKUP(E2596,CPI!A:A,CPI!B:B)</f>
        <v>148.19999999999999</v>
      </c>
      <c r="R2596" s="12">
        <f>P2596*(CPI!$B$112/Movie!Q2596)</f>
        <v>6247170.346153846</v>
      </c>
      <c r="S2596" t="s">
        <v>5649</v>
      </c>
      <c r="T2596">
        <v>99</v>
      </c>
    </row>
    <row r="2597" spans="1:20" x14ac:dyDescent="0.3">
      <c r="A2597" t="s">
        <v>8296</v>
      </c>
      <c r="B2597" t="str">
        <f t="shared" si="120"/>
        <v>PG</v>
      </c>
      <c r="C2597" t="s">
        <v>18</v>
      </c>
      <c r="D2597" t="s">
        <v>26</v>
      </c>
      <c r="E2597">
        <v>1994</v>
      </c>
      <c r="F2597" s="22">
        <f t="shared" si="121"/>
        <v>34335</v>
      </c>
      <c r="G2597" t="s">
        <v>7927</v>
      </c>
      <c r="H2597">
        <f t="shared" si="122"/>
        <v>5.2</v>
      </c>
      <c r="I2597">
        <v>5.2</v>
      </c>
      <c r="J2597">
        <v>6400</v>
      </c>
      <c r="K2597" t="s">
        <v>255</v>
      </c>
      <c r="L2597" t="s">
        <v>8297</v>
      </c>
      <c r="M2597" t="s">
        <v>34</v>
      </c>
      <c r="N2597" t="s">
        <v>15</v>
      </c>
      <c r="P2597">
        <v>11391093</v>
      </c>
      <c r="Q2597">
        <f>_xlfn.XLOOKUP(E2597,CPI!A:A,CPI!B:B)</f>
        <v>148.19999999999999</v>
      </c>
      <c r="R2597" s="12">
        <f>P2597*(CPI!$B$112/Movie!Q2597)</f>
        <v>23420148.698380567</v>
      </c>
      <c r="S2597" t="s">
        <v>2085</v>
      </c>
      <c r="T2597">
        <v>93</v>
      </c>
    </row>
    <row r="2598" spans="1:20" x14ac:dyDescent="0.3">
      <c r="A2598" t="s">
        <v>8298</v>
      </c>
      <c r="B2598" t="str">
        <f t="shared" si="120"/>
        <v>R</v>
      </c>
      <c r="C2598" t="s">
        <v>1</v>
      </c>
      <c r="D2598" t="s">
        <v>89</v>
      </c>
      <c r="E2598">
        <v>1994</v>
      </c>
      <c r="F2598" s="22">
        <f t="shared" si="121"/>
        <v>34335</v>
      </c>
      <c r="G2598" t="s">
        <v>8299</v>
      </c>
      <c r="H2598">
        <f t="shared" si="122"/>
        <v>6.7</v>
      </c>
      <c r="I2598">
        <v>6.7</v>
      </c>
      <c r="J2598">
        <v>7600</v>
      </c>
      <c r="K2598" t="s">
        <v>8300</v>
      </c>
      <c r="L2598" t="s">
        <v>8300</v>
      </c>
      <c r="M2598" t="s">
        <v>6075</v>
      </c>
      <c r="N2598" t="s">
        <v>15</v>
      </c>
      <c r="O2598">
        <v>2300000</v>
      </c>
      <c r="P2598">
        <v>1095885</v>
      </c>
      <c r="Q2598">
        <f>_xlfn.XLOOKUP(E2598,CPI!A:A,CPI!B:B)</f>
        <v>148.19999999999999</v>
      </c>
      <c r="R2598" s="12">
        <f>P2598*(CPI!$B$112/Movie!Q2598)</f>
        <v>2253145.4757085019</v>
      </c>
      <c r="S2598" t="s">
        <v>7510</v>
      </c>
      <c r="T2598">
        <v>98</v>
      </c>
    </row>
    <row r="2599" spans="1:20" x14ac:dyDescent="0.3">
      <c r="A2599" t="s">
        <v>8301</v>
      </c>
      <c r="B2599" t="str">
        <f t="shared" si="120"/>
        <v>PG</v>
      </c>
      <c r="C2599" t="s">
        <v>18</v>
      </c>
      <c r="D2599" t="s">
        <v>222</v>
      </c>
      <c r="E2599">
        <v>1994</v>
      </c>
      <c r="F2599" s="22">
        <f t="shared" si="121"/>
        <v>34335</v>
      </c>
      <c r="G2599" t="s">
        <v>8022</v>
      </c>
      <c r="H2599">
        <f t="shared" si="122"/>
        <v>5.9</v>
      </c>
      <c r="I2599">
        <v>5.9</v>
      </c>
      <c r="J2599">
        <v>5400</v>
      </c>
      <c r="K2599" t="s">
        <v>342</v>
      </c>
      <c r="L2599" t="s">
        <v>8302</v>
      </c>
      <c r="M2599" t="s">
        <v>2109</v>
      </c>
      <c r="N2599" t="s">
        <v>15</v>
      </c>
      <c r="P2599">
        <v>9979683</v>
      </c>
      <c r="Q2599">
        <f>_xlfn.XLOOKUP(E2599,CPI!A:A,CPI!B:B)</f>
        <v>148.19999999999999</v>
      </c>
      <c r="R2599" s="12">
        <f>P2599*(CPI!$B$112/Movie!Q2599)</f>
        <v>20518282.119433198</v>
      </c>
      <c r="S2599" t="s">
        <v>8303</v>
      </c>
      <c r="T2599">
        <v>94</v>
      </c>
    </row>
    <row r="2600" spans="1:20" x14ac:dyDescent="0.3">
      <c r="A2600" t="s">
        <v>8304</v>
      </c>
      <c r="B2600" t="str">
        <f t="shared" si="120"/>
        <v>PG</v>
      </c>
      <c r="C2600" t="s">
        <v>18</v>
      </c>
      <c r="D2600" t="s">
        <v>10</v>
      </c>
      <c r="E2600">
        <v>1994</v>
      </c>
      <c r="F2600" s="22">
        <f t="shared" si="121"/>
        <v>34335</v>
      </c>
      <c r="G2600" t="s">
        <v>6893</v>
      </c>
      <c r="H2600">
        <f t="shared" si="122"/>
        <v>5.3</v>
      </c>
      <c r="I2600">
        <v>5.3</v>
      </c>
      <c r="J2600">
        <v>6500</v>
      </c>
      <c r="K2600" t="s">
        <v>6035</v>
      </c>
      <c r="L2600" t="s">
        <v>6035</v>
      </c>
      <c r="M2600" t="s">
        <v>8305</v>
      </c>
      <c r="N2600" t="s">
        <v>2093</v>
      </c>
      <c r="P2600">
        <v>16453258</v>
      </c>
      <c r="Q2600">
        <f>_xlfn.XLOOKUP(E2600,CPI!A:A,CPI!B:B)</f>
        <v>148.19999999999999</v>
      </c>
      <c r="R2600" s="12">
        <f>P2600*(CPI!$B$112/Movie!Q2600)</f>
        <v>33827987.26450742</v>
      </c>
      <c r="S2600" t="s">
        <v>2011</v>
      </c>
      <c r="T2600">
        <v>96</v>
      </c>
    </row>
    <row r="2601" spans="1:20" x14ac:dyDescent="0.3">
      <c r="A2601" t="s">
        <v>8306</v>
      </c>
      <c r="B2601" t="str">
        <f t="shared" si="120"/>
        <v>R</v>
      </c>
      <c r="C2601" t="s">
        <v>1</v>
      </c>
      <c r="D2601" t="s">
        <v>89</v>
      </c>
      <c r="E2601">
        <v>1994</v>
      </c>
      <c r="F2601" s="22">
        <f t="shared" si="121"/>
        <v>34335</v>
      </c>
      <c r="G2601" t="s">
        <v>8307</v>
      </c>
      <c r="H2601">
        <f t="shared" si="122"/>
        <v>7.6</v>
      </c>
      <c r="I2601">
        <v>7.6</v>
      </c>
      <c r="J2601">
        <v>12000</v>
      </c>
      <c r="K2601" t="s">
        <v>5896</v>
      </c>
      <c r="L2601" t="s">
        <v>5896</v>
      </c>
      <c r="M2601" t="s">
        <v>8308</v>
      </c>
      <c r="N2601" t="s">
        <v>15</v>
      </c>
      <c r="O2601">
        <v>3500000</v>
      </c>
      <c r="P2601">
        <v>8094616</v>
      </c>
      <c r="Q2601">
        <f>_xlfn.XLOOKUP(E2601,CPI!A:A,CPI!B:B)</f>
        <v>148.19999999999999</v>
      </c>
      <c r="R2601" s="12">
        <f>P2601*(CPI!$B$112/Movie!Q2601)</f>
        <v>16642574.191632928</v>
      </c>
      <c r="S2601" t="s">
        <v>8309</v>
      </c>
      <c r="T2601">
        <v>114</v>
      </c>
    </row>
    <row r="2602" spans="1:20" x14ac:dyDescent="0.3">
      <c r="A2602" t="s">
        <v>8310</v>
      </c>
      <c r="B2602" t="str">
        <f t="shared" si="120"/>
        <v>R</v>
      </c>
      <c r="C2602" t="s">
        <v>1</v>
      </c>
      <c r="D2602" t="s">
        <v>37</v>
      </c>
      <c r="E2602">
        <v>1994</v>
      </c>
      <c r="F2602" s="22">
        <f t="shared" si="121"/>
        <v>34335</v>
      </c>
      <c r="G2602" t="s">
        <v>8311</v>
      </c>
      <c r="H2602">
        <f t="shared" si="122"/>
        <v>5.9</v>
      </c>
      <c r="I2602">
        <v>5.9</v>
      </c>
      <c r="J2602">
        <v>8500</v>
      </c>
      <c r="K2602" t="s">
        <v>8312</v>
      </c>
      <c r="L2602" t="s">
        <v>8313</v>
      </c>
      <c r="M2602" t="s">
        <v>87</v>
      </c>
      <c r="N2602" t="s">
        <v>15</v>
      </c>
      <c r="P2602">
        <v>8647042</v>
      </c>
      <c r="Q2602">
        <f>_xlfn.XLOOKUP(E2602,CPI!A:A,CPI!B:B)</f>
        <v>148.19999999999999</v>
      </c>
      <c r="R2602" s="12">
        <f>P2602*(CPI!$B$112/Movie!Q2602)</f>
        <v>17778365.029689606</v>
      </c>
      <c r="S2602" t="s">
        <v>5705</v>
      </c>
      <c r="T2602">
        <v>109</v>
      </c>
    </row>
    <row r="2603" spans="1:20" x14ac:dyDescent="0.3">
      <c r="A2603" t="s">
        <v>8314</v>
      </c>
      <c r="B2603" t="str">
        <f t="shared" si="120"/>
        <v>PG-13</v>
      </c>
      <c r="C2603" t="s">
        <v>1984</v>
      </c>
      <c r="D2603" t="s">
        <v>26</v>
      </c>
      <c r="E2603">
        <v>1994</v>
      </c>
      <c r="F2603" s="22">
        <f t="shared" si="121"/>
        <v>34335</v>
      </c>
      <c r="G2603" t="s">
        <v>7807</v>
      </c>
      <c r="H2603">
        <f t="shared" si="122"/>
        <v>5.4</v>
      </c>
      <c r="I2603">
        <v>5.4</v>
      </c>
      <c r="J2603">
        <v>6000</v>
      </c>
      <c r="K2603" t="s">
        <v>255</v>
      </c>
      <c r="L2603" t="s">
        <v>8315</v>
      </c>
      <c r="M2603" t="s">
        <v>880</v>
      </c>
      <c r="N2603" t="s">
        <v>15</v>
      </c>
      <c r="P2603">
        <v>2694234</v>
      </c>
      <c r="Q2603">
        <f>_xlfn.XLOOKUP(E2603,CPI!A:A,CPI!B:B)</f>
        <v>148.19999999999999</v>
      </c>
      <c r="R2603" s="12">
        <f>P2603*(CPI!$B$112/Movie!Q2603)</f>
        <v>5539359.6477732789</v>
      </c>
      <c r="S2603" t="s">
        <v>8316</v>
      </c>
      <c r="T2603">
        <v>101</v>
      </c>
    </row>
    <row r="2604" spans="1:20" x14ac:dyDescent="0.3">
      <c r="A2604" t="s">
        <v>8317</v>
      </c>
      <c r="B2604" t="str">
        <f t="shared" si="120"/>
        <v>R</v>
      </c>
      <c r="C2604" t="s">
        <v>1</v>
      </c>
      <c r="D2604" t="s">
        <v>48</v>
      </c>
      <c r="E2604">
        <v>1994</v>
      </c>
      <c r="F2604" s="22">
        <f t="shared" si="121"/>
        <v>34335</v>
      </c>
      <c r="G2604" t="s">
        <v>7927</v>
      </c>
      <c r="H2604">
        <f t="shared" si="122"/>
        <v>6.7</v>
      </c>
      <c r="I2604">
        <v>6.7</v>
      </c>
      <c r="J2604">
        <v>5900</v>
      </c>
      <c r="K2604" t="s">
        <v>8318</v>
      </c>
      <c r="L2604" t="s">
        <v>8318</v>
      </c>
      <c r="M2604" t="s">
        <v>4017</v>
      </c>
      <c r="N2604" t="s">
        <v>7</v>
      </c>
      <c r="P2604">
        <v>2392589</v>
      </c>
      <c r="Q2604">
        <f>_xlfn.XLOOKUP(E2604,CPI!A:A,CPI!B:B)</f>
        <v>148.19999999999999</v>
      </c>
      <c r="R2604" s="12">
        <f>P2604*(CPI!$B$112/Movie!Q2604)</f>
        <v>4919175.899460189</v>
      </c>
      <c r="S2604" t="s">
        <v>1970</v>
      </c>
      <c r="T2604">
        <v>100</v>
      </c>
    </row>
    <row r="2605" spans="1:20" x14ac:dyDescent="0.3">
      <c r="A2605" t="s">
        <v>8319</v>
      </c>
      <c r="B2605" t="str">
        <f t="shared" si="120"/>
        <v>R</v>
      </c>
      <c r="C2605" t="s">
        <v>1</v>
      </c>
      <c r="D2605" t="s">
        <v>26</v>
      </c>
      <c r="E2605">
        <v>1994</v>
      </c>
      <c r="F2605" s="22">
        <f t="shared" si="121"/>
        <v>34335</v>
      </c>
      <c r="G2605" t="s">
        <v>8190</v>
      </c>
      <c r="H2605">
        <f t="shared" si="122"/>
        <v>4.5999999999999996</v>
      </c>
      <c r="I2605">
        <v>4.5999999999999996</v>
      </c>
      <c r="J2605">
        <v>9300</v>
      </c>
      <c r="K2605" t="s">
        <v>6732</v>
      </c>
      <c r="L2605" t="s">
        <v>7500</v>
      </c>
      <c r="M2605" t="s">
        <v>7501</v>
      </c>
      <c r="N2605" t="s">
        <v>15</v>
      </c>
      <c r="O2605">
        <v>2000000</v>
      </c>
      <c r="P2605">
        <v>2260622</v>
      </c>
      <c r="Q2605">
        <f>_xlfn.XLOOKUP(E2605,CPI!A:A,CPI!B:B)</f>
        <v>148.19999999999999</v>
      </c>
      <c r="R2605" s="12">
        <f>P2605*(CPI!$B$112/Movie!Q2605)</f>
        <v>4647851.0350877196</v>
      </c>
      <c r="S2605" t="s">
        <v>8320</v>
      </c>
      <c r="T2605">
        <v>85</v>
      </c>
    </row>
    <row r="2606" spans="1:20" x14ac:dyDescent="0.3">
      <c r="A2606" t="s">
        <v>8321</v>
      </c>
      <c r="B2606" t="str">
        <f t="shared" si="120"/>
        <v>PG-13</v>
      </c>
      <c r="C2606" t="s">
        <v>1984</v>
      </c>
      <c r="D2606" t="s">
        <v>26</v>
      </c>
      <c r="E2606">
        <v>1994</v>
      </c>
      <c r="F2606" s="22">
        <f t="shared" si="121"/>
        <v>34335</v>
      </c>
      <c r="G2606" t="s">
        <v>8311</v>
      </c>
      <c r="H2606">
        <f t="shared" si="122"/>
        <v>6</v>
      </c>
      <c r="I2606">
        <v>6</v>
      </c>
      <c r="J2606">
        <v>4500</v>
      </c>
      <c r="K2606" t="s">
        <v>4946</v>
      </c>
      <c r="L2606" t="s">
        <v>8322</v>
      </c>
      <c r="M2606" t="s">
        <v>585</v>
      </c>
      <c r="N2606" t="s">
        <v>15</v>
      </c>
      <c r="O2606">
        <v>60000000</v>
      </c>
      <c r="P2606">
        <v>18272894</v>
      </c>
      <c r="Q2606">
        <f>_xlfn.XLOOKUP(E2606,CPI!A:A,CPI!B:B)</f>
        <v>148.19999999999999</v>
      </c>
      <c r="R2606" s="12">
        <f>P2606*(CPI!$B$112/Movie!Q2606)</f>
        <v>37569168.703103915</v>
      </c>
      <c r="S2606" t="s">
        <v>8323</v>
      </c>
      <c r="T2606">
        <v>108</v>
      </c>
    </row>
    <row r="2607" spans="1:20" x14ac:dyDescent="0.3">
      <c r="A2607" t="s">
        <v>8324</v>
      </c>
      <c r="B2607" t="str">
        <f t="shared" si="120"/>
        <v>PG-13</v>
      </c>
      <c r="C2607" t="s">
        <v>1984</v>
      </c>
      <c r="D2607" t="s">
        <v>26</v>
      </c>
      <c r="E2607">
        <v>1994</v>
      </c>
      <c r="F2607" s="22">
        <f t="shared" si="121"/>
        <v>34335</v>
      </c>
      <c r="G2607" t="s">
        <v>7989</v>
      </c>
      <c r="H2607">
        <f t="shared" si="122"/>
        <v>5.4</v>
      </c>
      <c r="I2607">
        <v>5.4</v>
      </c>
      <c r="J2607">
        <v>11000</v>
      </c>
      <c r="K2607" t="s">
        <v>1570</v>
      </c>
      <c r="L2607" t="s">
        <v>1570</v>
      </c>
      <c r="M2607" t="s">
        <v>836</v>
      </c>
      <c r="N2607" t="s">
        <v>15</v>
      </c>
      <c r="O2607">
        <v>15000000</v>
      </c>
      <c r="P2607">
        <v>6821850</v>
      </c>
      <c r="Q2607">
        <f>_xlfn.XLOOKUP(E2607,CPI!A:A,CPI!B:B)</f>
        <v>148.19999999999999</v>
      </c>
      <c r="R2607" s="12">
        <f>P2607*(CPI!$B$112/Movie!Q2607)</f>
        <v>14025760.425101213</v>
      </c>
      <c r="S2607" t="s">
        <v>2085</v>
      </c>
      <c r="T2607">
        <v>97</v>
      </c>
    </row>
    <row r="2608" spans="1:20" x14ac:dyDescent="0.3">
      <c r="A2608" t="s">
        <v>8325</v>
      </c>
      <c r="B2608" t="str">
        <f t="shared" si="120"/>
        <v>R</v>
      </c>
      <c r="C2608" t="s">
        <v>1</v>
      </c>
      <c r="D2608" t="s">
        <v>2</v>
      </c>
      <c r="E2608">
        <v>1994</v>
      </c>
      <c r="F2608" s="22">
        <f t="shared" si="121"/>
        <v>34335</v>
      </c>
      <c r="G2608" t="s">
        <v>7904</v>
      </c>
      <c r="H2608">
        <f t="shared" si="122"/>
        <v>5.9</v>
      </c>
      <c r="I2608">
        <v>5.9</v>
      </c>
      <c r="J2608">
        <v>3700</v>
      </c>
      <c r="K2608" t="s">
        <v>230</v>
      </c>
      <c r="L2608" t="s">
        <v>8326</v>
      </c>
      <c r="M2608" t="s">
        <v>330</v>
      </c>
      <c r="N2608" t="s">
        <v>15</v>
      </c>
      <c r="O2608">
        <v>30000000</v>
      </c>
      <c r="P2608">
        <v>3180674</v>
      </c>
      <c r="Q2608">
        <f>_xlfn.XLOOKUP(E2608,CPI!A:A,CPI!B:B)</f>
        <v>148.19999999999999</v>
      </c>
      <c r="R2608" s="12">
        <f>P2608*(CPI!$B$112/Movie!Q2608)</f>
        <v>6539482.9136302294</v>
      </c>
      <c r="S2608" t="s">
        <v>5494</v>
      </c>
      <c r="T2608">
        <v>101</v>
      </c>
    </row>
    <row r="2609" spans="1:20" x14ac:dyDescent="0.3">
      <c r="A2609" t="s">
        <v>8327</v>
      </c>
      <c r="B2609" t="str">
        <f t="shared" si="120"/>
        <v>R</v>
      </c>
      <c r="C2609" t="s">
        <v>1</v>
      </c>
      <c r="D2609" t="s">
        <v>26</v>
      </c>
      <c r="E2609">
        <v>1994</v>
      </c>
      <c r="F2609" s="22">
        <f t="shared" si="121"/>
        <v>34335</v>
      </c>
      <c r="G2609" t="s">
        <v>8328</v>
      </c>
      <c r="H2609">
        <f t="shared" si="122"/>
        <v>4.7</v>
      </c>
      <c r="I2609">
        <v>4.7</v>
      </c>
      <c r="J2609">
        <v>4800</v>
      </c>
      <c r="K2609" t="s">
        <v>8329</v>
      </c>
      <c r="L2609" t="s">
        <v>5770</v>
      </c>
      <c r="M2609" t="s">
        <v>5771</v>
      </c>
      <c r="N2609" t="s">
        <v>15</v>
      </c>
      <c r="P2609">
        <v>19281235</v>
      </c>
      <c r="Q2609">
        <f>_xlfn.XLOOKUP(E2609,CPI!A:A,CPI!B:B)</f>
        <v>148.19999999999999</v>
      </c>
      <c r="R2609" s="12">
        <f>P2609*(CPI!$B$112/Movie!Q2609)</f>
        <v>39642323.242240213</v>
      </c>
      <c r="S2609" t="s">
        <v>5772</v>
      </c>
      <c r="T2609">
        <v>100</v>
      </c>
    </row>
    <row r="2610" spans="1:20" x14ac:dyDescent="0.3">
      <c r="A2610" t="s">
        <v>8330</v>
      </c>
      <c r="B2610" t="str">
        <f t="shared" si="120"/>
        <v>PG</v>
      </c>
      <c r="C2610" t="s">
        <v>18</v>
      </c>
      <c r="D2610" t="s">
        <v>26</v>
      </c>
      <c r="E2610">
        <v>1994</v>
      </c>
      <c r="F2610" s="22">
        <f t="shared" si="121"/>
        <v>34335</v>
      </c>
      <c r="G2610" t="s">
        <v>7697</v>
      </c>
      <c r="H2610">
        <f t="shared" si="122"/>
        <v>5.5</v>
      </c>
      <c r="I2610">
        <v>5.5</v>
      </c>
      <c r="J2610">
        <v>8500</v>
      </c>
      <c r="K2610" t="s">
        <v>419</v>
      </c>
      <c r="L2610" t="s">
        <v>8331</v>
      </c>
      <c r="M2610" t="s">
        <v>2031</v>
      </c>
      <c r="N2610" t="s">
        <v>15</v>
      </c>
      <c r="O2610">
        <v>17080000</v>
      </c>
      <c r="P2610">
        <v>21011318</v>
      </c>
      <c r="Q2610">
        <f>_xlfn.XLOOKUP(E2610,CPI!A:A,CPI!B:B)</f>
        <v>148.19999999999999</v>
      </c>
      <c r="R2610" s="12">
        <f>P2610*(CPI!$B$112/Movie!Q2610)</f>
        <v>43199383.229419701</v>
      </c>
      <c r="S2610" t="s">
        <v>5705</v>
      </c>
      <c r="T2610">
        <v>107</v>
      </c>
    </row>
    <row r="2611" spans="1:20" x14ac:dyDescent="0.3">
      <c r="A2611" t="s">
        <v>8332</v>
      </c>
      <c r="B2611" t="str">
        <f t="shared" si="120"/>
        <v>R</v>
      </c>
      <c r="C2611" t="s">
        <v>1</v>
      </c>
      <c r="D2611" t="s">
        <v>26</v>
      </c>
      <c r="E2611">
        <v>1994</v>
      </c>
      <c r="F2611" s="22">
        <f t="shared" si="121"/>
        <v>34335</v>
      </c>
      <c r="G2611" t="s">
        <v>8333</v>
      </c>
      <c r="H2611">
        <f t="shared" si="122"/>
        <v>5.7</v>
      </c>
      <c r="I2611">
        <v>5.7</v>
      </c>
      <c r="J2611">
        <v>2500</v>
      </c>
      <c r="K2611" t="s">
        <v>8334</v>
      </c>
      <c r="L2611" t="s">
        <v>8335</v>
      </c>
      <c r="M2611" t="s">
        <v>3525</v>
      </c>
      <c r="N2611" t="s">
        <v>15</v>
      </c>
      <c r="P2611">
        <v>200151</v>
      </c>
      <c r="Q2611">
        <f>_xlfn.XLOOKUP(E2611,CPI!A:A,CPI!B:B)</f>
        <v>148.19999999999999</v>
      </c>
      <c r="R2611" s="12">
        <f>P2611*(CPI!$B$112/Movie!Q2611)</f>
        <v>411511.53643724695</v>
      </c>
      <c r="S2611" t="s">
        <v>7679</v>
      </c>
      <c r="T2611">
        <v>86</v>
      </c>
    </row>
    <row r="2612" spans="1:20" x14ac:dyDescent="0.3">
      <c r="A2612" t="s">
        <v>8336</v>
      </c>
      <c r="B2612" t="str">
        <f t="shared" si="120"/>
        <v>PG</v>
      </c>
      <c r="C2612" t="s">
        <v>18</v>
      </c>
      <c r="D2612" t="s">
        <v>26</v>
      </c>
      <c r="E2612">
        <v>1994</v>
      </c>
      <c r="F2612" s="22">
        <f t="shared" si="121"/>
        <v>34335</v>
      </c>
      <c r="G2612" t="s">
        <v>8058</v>
      </c>
      <c r="H2612">
        <f t="shared" si="122"/>
        <v>6</v>
      </c>
      <c r="I2612">
        <v>6</v>
      </c>
      <c r="J2612">
        <v>2500</v>
      </c>
      <c r="K2612" t="s">
        <v>1374</v>
      </c>
      <c r="L2612" t="s">
        <v>1374</v>
      </c>
      <c r="M2612" t="s">
        <v>1514</v>
      </c>
      <c r="N2612" t="s">
        <v>7</v>
      </c>
      <c r="P2612">
        <v>3062530</v>
      </c>
      <c r="Q2612">
        <f>_xlfn.XLOOKUP(E2612,CPI!A:A,CPI!B:B)</f>
        <v>148.19999999999999</v>
      </c>
      <c r="R2612" s="12">
        <f>P2612*(CPI!$B$112/Movie!Q2612)</f>
        <v>6296578.2118758429</v>
      </c>
      <c r="S2612" t="s">
        <v>8337</v>
      </c>
      <c r="T2612">
        <v>97</v>
      </c>
    </row>
    <row r="2613" spans="1:20" x14ac:dyDescent="0.3">
      <c r="A2613" t="s">
        <v>8338</v>
      </c>
      <c r="B2613" t="str">
        <f t="shared" si="120"/>
        <v>R</v>
      </c>
      <c r="C2613" t="s">
        <v>1</v>
      </c>
      <c r="D2613" t="s">
        <v>19</v>
      </c>
      <c r="E2613">
        <v>1994</v>
      </c>
      <c r="F2613" s="22">
        <f t="shared" si="121"/>
        <v>34335</v>
      </c>
      <c r="G2613" t="s">
        <v>8000</v>
      </c>
      <c r="H2613">
        <f t="shared" si="122"/>
        <v>6</v>
      </c>
      <c r="I2613">
        <v>6</v>
      </c>
      <c r="J2613">
        <v>6700</v>
      </c>
      <c r="K2613" t="s">
        <v>4613</v>
      </c>
      <c r="L2613" t="s">
        <v>4613</v>
      </c>
      <c r="M2613" t="s">
        <v>4613</v>
      </c>
      <c r="N2613" t="s">
        <v>15</v>
      </c>
      <c r="O2613">
        <v>10000000</v>
      </c>
      <c r="P2613">
        <v>29392418</v>
      </c>
      <c r="Q2613">
        <f>_xlfn.XLOOKUP(E2613,CPI!A:A,CPI!B:B)</f>
        <v>148.19999999999999</v>
      </c>
      <c r="R2613" s="12">
        <f>P2613*(CPI!$B$112/Movie!Q2613)</f>
        <v>60430970.071524963</v>
      </c>
      <c r="S2613" t="s">
        <v>7984</v>
      </c>
      <c r="T2613">
        <v>108</v>
      </c>
    </row>
    <row r="2614" spans="1:20" x14ac:dyDescent="0.3">
      <c r="A2614" t="s">
        <v>8339</v>
      </c>
      <c r="B2614" t="str">
        <f t="shared" si="120"/>
        <v>PG-13</v>
      </c>
      <c r="C2614" t="s">
        <v>1984</v>
      </c>
      <c r="D2614" t="s">
        <v>26</v>
      </c>
      <c r="E2614">
        <v>1994</v>
      </c>
      <c r="F2614" s="22">
        <f t="shared" si="121"/>
        <v>34335</v>
      </c>
      <c r="G2614" t="s">
        <v>8056</v>
      </c>
      <c r="H2614">
        <f t="shared" si="122"/>
        <v>5.5</v>
      </c>
      <c r="I2614">
        <v>5.5</v>
      </c>
      <c r="J2614">
        <v>6500</v>
      </c>
      <c r="K2614" t="s">
        <v>2798</v>
      </c>
      <c r="L2614" t="s">
        <v>3229</v>
      </c>
      <c r="M2614" t="s">
        <v>3229</v>
      </c>
      <c r="N2614" t="s">
        <v>15</v>
      </c>
      <c r="P2614">
        <v>16821273</v>
      </c>
      <c r="Q2614">
        <f>_xlfn.XLOOKUP(E2614,CPI!A:A,CPI!B:B)</f>
        <v>148.19999999999999</v>
      </c>
      <c r="R2614" s="12">
        <f>P2614*(CPI!$B$112/Movie!Q2614)</f>
        <v>34584628.091093116</v>
      </c>
      <c r="S2614" t="s">
        <v>8340</v>
      </c>
      <c r="T2614">
        <v>98</v>
      </c>
    </row>
    <row r="2615" spans="1:20" x14ac:dyDescent="0.3">
      <c r="A2615" t="s">
        <v>8341</v>
      </c>
      <c r="B2615" t="str">
        <f t="shared" si="120"/>
        <v>PG-13</v>
      </c>
      <c r="C2615" t="s">
        <v>1984</v>
      </c>
      <c r="D2615" t="s">
        <v>89</v>
      </c>
      <c r="E2615">
        <v>1994</v>
      </c>
      <c r="F2615" s="22">
        <f t="shared" si="121"/>
        <v>34335</v>
      </c>
      <c r="G2615" t="s">
        <v>8342</v>
      </c>
      <c r="H2615">
        <f t="shared" si="122"/>
        <v>7.7</v>
      </c>
      <c r="I2615">
        <v>7.7</v>
      </c>
      <c r="J2615">
        <v>11000</v>
      </c>
      <c r="K2615" t="s">
        <v>4489</v>
      </c>
      <c r="L2615" t="s">
        <v>4489</v>
      </c>
      <c r="M2615" t="s">
        <v>1360</v>
      </c>
      <c r="N2615" t="s">
        <v>291</v>
      </c>
      <c r="P2615">
        <v>190749</v>
      </c>
      <c r="Q2615">
        <f>_xlfn.XLOOKUP(E2615,CPI!A:A,CPI!B:B)</f>
        <v>148.19999999999999</v>
      </c>
      <c r="R2615" s="12">
        <f>P2615*(CPI!$B$112/Movie!Q2615)</f>
        <v>392180.9736842105</v>
      </c>
      <c r="S2615" t="s">
        <v>4924</v>
      </c>
      <c r="T2615">
        <v>108</v>
      </c>
    </row>
    <row r="2616" spans="1:20" x14ac:dyDescent="0.3">
      <c r="A2616" t="s">
        <v>8343</v>
      </c>
      <c r="B2616" t="str">
        <f t="shared" si="120"/>
        <v>R</v>
      </c>
      <c r="C2616" t="s">
        <v>1</v>
      </c>
      <c r="D2616" t="s">
        <v>26</v>
      </c>
      <c r="E2616">
        <v>1994</v>
      </c>
      <c r="F2616" s="22">
        <f t="shared" si="121"/>
        <v>34335</v>
      </c>
      <c r="G2616" t="s">
        <v>8344</v>
      </c>
      <c r="H2616">
        <f t="shared" si="122"/>
        <v>7.1</v>
      </c>
      <c r="I2616">
        <v>7.1</v>
      </c>
      <c r="J2616">
        <v>22000</v>
      </c>
      <c r="K2616" t="s">
        <v>8345</v>
      </c>
      <c r="L2616" t="s">
        <v>8345</v>
      </c>
      <c r="M2616" t="s">
        <v>8346</v>
      </c>
      <c r="N2616" t="s">
        <v>15</v>
      </c>
      <c r="O2616">
        <v>700000</v>
      </c>
      <c r="P2616">
        <v>382928</v>
      </c>
      <c r="Q2616">
        <f>_xlfn.XLOOKUP(E2616,CPI!A:A,CPI!B:B)</f>
        <v>148.19999999999999</v>
      </c>
      <c r="R2616" s="12">
        <f>P2616*(CPI!$B$112/Movie!Q2616)</f>
        <v>787302.03508771921</v>
      </c>
      <c r="S2616" t="s">
        <v>7171</v>
      </c>
      <c r="T2616">
        <v>93</v>
      </c>
    </row>
    <row r="2617" spans="1:20" x14ac:dyDescent="0.3">
      <c r="A2617" t="s">
        <v>8347</v>
      </c>
      <c r="B2617" t="str">
        <f t="shared" si="120"/>
        <v>PG</v>
      </c>
      <c r="C2617" t="s">
        <v>18</v>
      </c>
      <c r="D2617" t="s">
        <v>19</v>
      </c>
      <c r="E2617">
        <v>1994</v>
      </c>
      <c r="F2617" s="22">
        <f t="shared" si="121"/>
        <v>34335</v>
      </c>
      <c r="G2617" t="s">
        <v>8153</v>
      </c>
      <c r="H2617">
        <f t="shared" si="122"/>
        <v>5.3</v>
      </c>
      <c r="I2617">
        <v>5.3</v>
      </c>
      <c r="J2617">
        <v>12000</v>
      </c>
      <c r="K2617" t="s">
        <v>2336</v>
      </c>
      <c r="L2617" t="s">
        <v>199</v>
      </c>
      <c r="M2617" t="s">
        <v>1009</v>
      </c>
      <c r="N2617" t="s">
        <v>15</v>
      </c>
      <c r="O2617">
        <v>45000000</v>
      </c>
      <c r="P2617">
        <v>30806194</v>
      </c>
      <c r="Q2617">
        <f>_xlfn.XLOOKUP(E2617,CPI!A:A,CPI!B:B)</f>
        <v>148.19999999999999</v>
      </c>
      <c r="R2617" s="12">
        <f>P2617*(CPI!$B$112/Movie!Q2617)</f>
        <v>63337701.159244262</v>
      </c>
      <c r="S2617" t="s">
        <v>8348</v>
      </c>
      <c r="T2617">
        <v>123</v>
      </c>
    </row>
    <row r="2618" spans="1:20" x14ac:dyDescent="0.3">
      <c r="A2618" t="s">
        <v>8349</v>
      </c>
      <c r="B2618" t="str">
        <f t="shared" si="120"/>
        <v>G</v>
      </c>
      <c r="C2618" t="s">
        <v>322</v>
      </c>
      <c r="D2618" t="s">
        <v>375</v>
      </c>
      <c r="E2618">
        <v>1994</v>
      </c>
      <c r="F2618" s="22">
        <f t="shared" si="121"/>
        <v>34335</v>
      </c>
      <c r="G2618" t="s">
        <v>7975</v>
      </c>
      <c r="H2618">
        <f t="shared" si="122"/>
        <v>5.4</v>
      </c>
      <c r="I2618">
        <v>5.4</v>
      </c>
      <c r="J2618">
        <v>6300</v>
      </c>
      <c r="K2618" t="s">
        <v>1041</v>
      </c>
      <c r="L2618" t="s">
        <v>2259</v>
      </c>
      <c r="M2618" t="s">
        <v>347</v>
      </c>
      <c r="N2618" t="s">
        <v>3140</v>
      </c>
      <c r="P2618">
        <v>71368</v>
      </c>
      <c r="Q2618">
        <f>_xlfn.XLOOKUP(E2618,CPI!A:A,CPI!B:B)</f>
        <v>148.19999999999999</v>
      </c>
      <c r="R2618" s="12">
        <f>P2618*(CPI!$B$112/Movie!Q2618)</f>
        <v>146732.99325236166</v>
      </c>
      <c r="S2618" t="s">
        <v>1041</v>
      </c>
      <c r="T2618">
        <v>76</v>
      </c>
    </row>
    <row r="2619" spans="1:20" x14ac:dyDescent="0.3">
      <c r="A2619" t="s">
        <v>8350</v>
      </c>
      <c r="B2619" t="str">
        <f t="shared" si="120"/>
        <v>R</v>
      </c>
      <c r="C2619" t="s">
        <v>1</v>
      </c>
      <c r="D2619" t="s">
        <v>37</v>
      </c>
      <c r="E2619">
        <v>1994</v>
      </c>
      <c r="F2619" s="22">
        <f t="shared" si="121"/>
        <v>34335</v>
      </c>
      <c r="G2619" t="s">
        <v>8351</v>
      </c>
      <c r="H2619">
        <f t="shared" si="122"/>
        <v>4.7</v>
      </c>
      <c r="I2619">
        <v>4.7</v>
      </c>
      <c r="J2619">
        <v>2200</v>
      </c>
      <c r="K2619" t="s">
        <v>8352</v>
      </c>
      <c r="L2619" t="s">
        <v>8353</v>
      </c>
      <c r="M2619" t="s">
        <v>8354</v>
      </c>
      <c r="N2619" t="s">
        <v>15</v>
      </c>
      <c r="O2619">
        <v>200000</v>
      </c>
      <c r="Q2619">
        <f>_xlfn.XLOOKUP(E2619,CPI!A:A,CPI!B:B)</f>
        <v>148.19999999999999</v>
      </c>
      <c r="R2619" s="12">
        <f>P2619*(CPI!$B$112/Movie!Q2619)</f>
        <v>0</v>
      </c>
      <c r="S2619" t="s">
        <v>8355</v>
      </c>
      <c r="T2619">
        <v>92</v>
      </c>
    </row>
    <row r="2620" spans="1:20" x14ac:dyDescent="0.3">
      <c r="A2620" t="s">
        <v>8356</v>
      </c>
      <c r="B2620" t="str">
        <f t="shared" si="120"/>
        <v>PG-13</v>
      </c>
      <c r="C2620" t="s">
        <v>1984</v>
      </c>
      <c r="D2620" t="s">
        <v>19</v>
      </c>
      <c r="E2620">
        <v>1994</v>
      </c>
      <c r="F2620" s="22">
        <f t="shared" si="121"/>
        <v>34335</v>
      </c>
      <c r="G2620" t="s">
        <v>8018</v>
      </c>
      <c r="H2620">
        <f t="shared" si="122"/>
        <v>5</v>
      </c>
      <c r="I2620">
        <v>5</v>
      </c>
      <c r="J2620">
        <v>9200</v>
      </c>
      <c r="K2620" t="s">
        <v>6142</v>
      </c>
      <c r="L2620" t="s">
        <v>7080</v>
      </c>
      <c r="M2620" t="s">
        <v>7080</v>
      </c>
      <c r="N2620" t="s">
        <v>15</v>
      </c>
      <c r="O2620">
        <v>30000000</v>
      </c>
      <c r="P2620">
        <v>7941977</v>
      </c>
      <c r="Q2620">
        <f>_xlfn.XLOOKUP(E2620,CPI!A:A,CPI!B:B)</f>
        <v>148.19999999999999</v>
      </c>
      <c r="R2620" s="12">
        <f>P2620*(CPI!$B$112/Movie!Q2620)</f>
        <v>16328747.583670715</v>
      </c>
      <c r="S2620" t="s">
        <v>16</v>
      </c>
      <c r="T2620">
        <v>92</v>
      </c>
    </row>
    <row r="2621" spans="1:20" x14ac:dyDescent="0.3">
      <c r="A2621" t="s">
        <v>8357</v>
      </c>
      <c r="B2621" t="str">
        <f t="shared" si="120"/>
        <v>PG</v>
      </c>
      <c r="C2621" t="s">
        <v>18</v>
      </c>
      <c r="D2621" t="s">
        <v>26</v>
      </c>
      <c r="E2621">
        <v>1994</v>
      </c>
      <c r="F2621" s="22">
        <f t="shared" si="121"/>
        <v>34335</v>
      </c>
      <c r="G2621" t="s">
        <v>7919</v>
      </c>
      <c r="H2621">
        <f t="shared" si="122"/>
        <v>5.6</v>
      </c>
      <c r="I2621">
        <v>5.6</v>
      </c>
      <c r="J2621">
        <v>1800</v>
      </c>
      <c r="K2621" t="s">
        <v>8358</v>
      </c>
      <c r="L2621" t="s">
        <v>8359</v>
      </c>
      <c r="M2621" t="s">
        <v>220</v>
      </c>
      <c r="N2621" t="s">
        <v>15</v>
      </c>
      <c r="P2621">
        <v>319123</v>
      </c>
      <c r="Q2621">
        <f>_xlfn.XLOOKUP(E2621,CPI!A:A,CPI!B:B)</f>
        <v>148.19999999999999</v>
      </c>
      <c r="R2621" s="12">
        <f>P2621*(CPI!$B$112/Movie!Q2621)</f>
        <v>656118.61066126858</v>
      </c>
      <c r="S2621" t="s">
        <v>8360</v>
      </c>
      <c r="T2621">
        <v>82</v>
      </c>
    </row>
    <row r="2622" spans="1:20" x14ac:dyDescent="0.3">
      <c r="A2622" t="s">
        <v>8361</v>
      </c>
      <c r="B2622" t="str">
        <f t="shared" si="120"/>
        <v>PG-13</v>
      </c>
      <c r="C2622" t="s">
        <v>1984</v>
      </c>
      <c r="D2622" t="s">
        <v>26</v>
      </c>
      <c r="E2622">
        <v>1994</v>
      </c>
      <c r="F2622" s="22">
        <f t="shared" si="121"/>
        <v>34335</v>
      </c>
      <c r="G2622" t="s">
        <v>8307</v>
      </c>
      <c r="H2622">
        <f t="shared" si="122"/>
        <v>6.3</v>
      </c>
      <c r="I2622">
        <v>6.3</v>
      </c>
      <c r="J2622">
        <v>5200</v>
      </c>
      <c r="K2622" t="s">
        <v>7206</v>
      </c>
      <c r="L2622" t="s">
        <v>8362</v>
      </c>
      <c r="M2622" t="s">
        <v>836</v>
      </c>
      <c r="N2622" t="s">
        <v>15</v>
      </c>
      <c r="P2622">
        <v>3430583</v>
      </c>
      <c r="Q2622">
        <f>_xlfn.XLOOKUP(E2622,CPI!A:A,CPI!B:B)</f>
        <v>148.19999999999999</v>
      </c>
      <c r="R2622" s="12">
        <f>P2622*(CPI!$B$112/Movie!Q2622)</f>
        <v>7053297.166666666</v>
      </c>
      <c r="S2622" t="s">
        <v>2077</v>
      </c>
      <c r="T2622">
        <v>106</v>
      </c>
    </row>
    <row r="2623" spans="1:20" x14ac:dyDescent="0.3">
      <c r="A2623" t="s">
        <v>8363</v>
      </c>
      <c r="B2623" t="str">
        <f t="shared" si="120"/>
        <v>R</v>
      </c>
      <c r="C2623" t="s">
        <v>1</v>
      </c>
      <c r="D2623" t="s">
        <v>48</v>
      </c>
      <c r="E2623">
        <v>1994</v>
      </c>
      <c r="F2623" s="22">
        <f t="shared" si="121"/>
        <v>34335</v>
      </c>
      <c r="G2623" t="s">
        <v>8364</v>
      </c>
      <c r="H2623">
        <f t="shared" si="122"/>
        <v>6.8</v>
      </c>
      <c r="I2623">
        <v>6.8</v>
      </c>
      <c r="J2623">
        <v>6500</v>
      </c>
      <c r="K2623" t="s">
        <v>8365</v>
      </c>
      <c r="L2623" t="s">
        <v>8366</v>
      </c>
      <c r="M2623" t="s">
        <v>8367</v>
      </c>
      <c r="N2623" t="s">
        <v>437</v>
      </c>
      <c r="P2623">
        <v>1600226</v>
      </c>
      <c r="Q2623">
        <f>_xlfn.XLOOKUP(E2623,CPI!A:A,CPI!B:B)</f>
        <v>148.19999999999999</v>
      </c>
      <c r="R2623" s="12">
        <f>P2623*(CPI!$B$112/Movie!Q2623)</f>
        <v>3290073.2941970308</v>
      </c>
      <c r="S2623" t="s">
        <v>8368</v>
      </c>
      <c r="T2623">
        <v>111</v>
      </c>
    </row>
    <row r="2624" spans="1:20" x14ac:dyDescent="0.3">
      <c r="A2624" t="s">
        <v>8369</v>
      </c>
      <c r="B2624" t="str">
        <f t="shared" si="120"/>
        <v>R</v>
      </c>
      <c r="C2624" t="s">
        <v>1</v>
      </c>
      <c r="D2624" t="s">
        <v>2</v>
      </c>
      <c r="E2624">
        <v>1994</v>
      </c>
      <c r="F2624" s="22">
        <f t="shared" si="121"/>
        <v>34335</v>
      </c>
      <c r="G2624" t="s">
        <v>8104</v>
      </c>
      <c r="H2624">
        <f t="shared" si="122"/>
        <v>7.1</v>
      </c>
      <c r="I2624">
        <v>7.1</v>
      </c>
      <c r="J2624">
        <v>9800</v>
      </c>
      <c r="K2624" t="s">
        <v>8370</v>
      </c>
      <c r="L2624" t="s">
        <v>8371</v>
      </c>
      <c r="M2624" t="s">
        <v>8372</v>
      </c>
      <c r="N2624" t="s">
        <v>7</v>
      </c>
      <c r="P2624">
        <v>4165845</v>
      </c>
      <c r="Q2624">
        <f>_xlfn.XLOOKUP(E2624,CPI!A:A,CPI!B:B)</f>
        <v>148.19999999999999</v>
      </c>
      <c r="R2624" s="12">
        <f>P2624*(CPI!$B$112/Movie!Q2624)</f>
        <v>8564999.807692308</v>
      </c>
      <c r="S2624" t="s">
        <v>6548</v>
      </c>
      <c r="T2624">
        <v>98</v>
      </c>
    </row>
    <row r="2625" spans="1:20" x14ac:dyDescent="0.3">
      <c r="A2625" t="s">
        <v>8373</v>
      </c>
      <c r="B2625" t="str">
        <f t="shared" si="120"/>
        <v>R</v>
      </c>
      <c r="C2625" t="s">
        <v>1</v>
      </c>
      <c r="D2625" t="s">
        <v>48</v>
      </c>
      <c r="E2625">
        <v>1994</v>
      </c>
      <c r="F2625" s="22">
        <f t="shared" si="121"/>
        <v>34335</v>
      </c>
      <c r="G2625" t="s">
        <v>8000</v>
      </c>
      <c r="H2625">
        <f t="shared" si="122"/>
        <v>6.4</v>
      </c>
      <c r="I2625">
        <v>6.4</v>
      </c>
      <c r="J2625">
        <v>4300</v>
      </c>
      <c r="K2625" t="s">
        <v>383</v>
      </c>
      <c r="L2625" t="s">
        <v>383</v>
      </c>
      <c r="M2625" t="s">
        <v>4937</v>
      </c>
      <c r="N2625" t="s">
        <v>15</v>
      </c>
      <c r="O2625">
        <v>7000000</v>
      </c>
      <c r="P2625">
        <v>2144667</v>
      </c>
      <c r="Q2625">
        <f>_xlfn.XLOOKUP(E2625,CPI!A:A,CPI!B:B)</f>
        <v>148.19999999999999</v>
      </c>
      <c r="R2625" s="12">
        <f>P2625*(CPI!$B$112/Movie!Q2625)</f>
        <v>4409446.9291497972</v>
      </c>
      <c r="S2625" t="s">
        <v>7510</v>
      </c>
      <c r="T2625">
        <v>125</v>
      </c>
    </row>
    <row r="2626" spans="1:20" x14ac:dyDescent="0.3">
      <c r="A2626" t="s">
        <v>8374</v>
      </c>
      <c r="B2626" t="str">
        <f t="shared" si="120"/>
        <v>PG-13</v>
      </c>
      <c r="C2626" t="s">
        <v>1984</v>
      </c>
      <c r="D2626" t="s">
        <v>26</v>
      </c>
      <c r="E2626">
        <v>1994</v>
      </c>
      <c r="F2626" s="22">
        <f t="shared" si="121"/>
        <v>34335</v>
      </c>
      <c r="G2626" t="s">
        <v>7895</v>
      </c>
      <c r="H2626">
        <f t="shared" si="122"/>
        <v>7</v>
      </c>
      <c r="I2626">
        <v>7</v>
      </c>
      <c r="J2626">
        <v>5800</v>
      </c>
      <c r="K2626" t="s">
        <v>5900</v>
      </c>
      <c r="L2626" t="s">
        <v>5900</v>
      </c>
      <c r="M2626" t="s">
        <v>8375</v>
      </c>
      <c r="N2626" t="s">
        <v>15</v>
      </c>
      <c r="O2626">
        <v>3200000</v>
      </c>
      <c r="P2626">
        <v>7266973</v>
      </c>
      <c r="Q2626">
        <f>_xlfn.XLOOKUP(E2626,CPI!A:A,CPI!B:B)</f>
        <v>148.19999999999999</v>
      </c>
      <c r="R2626" s="12">
        <f>P2626*(CPI!$B$112/Movie!Q2626)</f>
        <v>14940935.715924425</v>
      </c>
      <c r="S2626" t="s">
        <v>8376</v>
      </c>
      <c r="T2626">
        <v>101</v>
      </c>
    </row>
    <row r="2627" spans="1:20" x14ac:dyDescent="0.3">
      <c r="A2627" t="s">
        <v>8377</v>
      </c>
      <c r="B2627" t="str">
        <f t="shared" ref="B2627:B2690" si="123">IF(C2627="","Rating Pending",C2627)</f>
        <v>Not Rated</v>
      </c>
      <c r="C2627" t="s">
        <v>432</v>
      </c>
      <c r="D2627" t="s">
        <v>2</v>
      </c>
      <c r="E2627">
        <v>1994</v>
      </c>
      <c r="F2627" s="22">
        <f t="shared" ref="F2627:F2690" si="124">DATE(TRIM(E2627), 1, 1)</f>
        <v>34335</v>
      </c>
      <c r="G2627" t="s">
        <v>8164</v>
      </c>
      <c r="H2627">
        <f t="shared" ref="H2627:H2690" si="125">IF(I2627="","Score Pending",I2627)</f>
        <v>8</v>
      </c>
      <c r="I2627">
        <v>8</v>
      </c>
      <c r="J2627">
        <v>14000</v>
      </c>
      <c r="K2627" t="s">
        <v>8378</v>
      </c>
      <c r="L2627" t="s">
        <v>8378</v>
      </c>
      <c r="M2627" t="s">
        <v>8379</v>
      </c>
      <c r="N2627" t="s">
        <v>8380</v>
      </c>
      <c r="O2627">
        <v>1900000</v>
      </c>
      <c r="P2627">
        <v>763847</v>
      </c>
      <c r="Q2627">
        <f>_xlfn.XLOOKUP(E2627,CPI!A:A,CPI!B:B)</f>
        <v>148.19999999999999</v>
      </c>
      <c r="R2627" s="12">
        <f>P2627*(CPI!$B$112/Movie!Q2627)</f>
        <v>1570473.5553306341</v>
      </c>
      <c r="S2627" t="s">
        <v>8381</v>
      </c>
      <c r="T2627">
        <v>113</v>
      </c>
    </row>
    <row r="2628" spans="1:20" x14ac:dyDescent="0.3">
      <c r="A2628" t="s">
        <v>8382</v>
      </c>
      <c r="B2628" t="str">
        <f t="shared" si="123"/>
        <v>R</v>
      </c>
      <c r="C2628" t="s">
        <v>1</v>
      </c>
      <c r="D2628" t="s">
        <v>2</v>
      </c>
      <c r="E2628">
        <v>1994</v>
      </c>
      <c r="F2628" s="22">
        <f t="shared" si="124"/>
        <v>34335</v>
      </c>
      <c r="G2628" t="s">
        <v>8344</v>
      </c>
      <c r="H2628">
        <f t="shared" si="125"/>
        <v>7.9</v>
      </c>
      <c r="I2628">
        <v>7.9</v>
      </c>
      <c r="J2628">
        <v>15000</v>
      </c>
      <c r="K2628" t="s">
        <v>4401</v>
      </c>
      <c r="L2628" t="s">
        <v>4401</v>
      </c>
      <c r="M2628" t="s">
        <v>4401</v>
      </c>
      <c r="N2628" t="s">
        <v>8383</v>
      </c>
      <c r="O2628">
        <v>2800000</v>
      </c>
      <c r="P2628">
        <v>2313461</v>
      </c>
      <c r="Q2628">
        <f>_xlfn.XLOOKUP(E2628,CPI!A:A,CPI!B:B)</f>
        <v>148.19999999999999</v>
      </c>
      <c r="R2628" s="12">
        <f>P2628*(CPI!$B$112/Movie!Q2628)</f>
        <v>4756488.3043184886</v>
      </c>
      <c r="S2628" t="s">
        <v>8384</v>
      </c>
      <c r="T2628">
        <v>135</v>
      </c>
    </row>
    <row r="2629" spans="1:20" x14ac:dyDescent="0.3">
      <c r="A2629" t="s">
        <v>8385</v>
      </c>
      <c r="B2629" t="str">
        <f t="shared" si="123"/>
        <v>PG</v>
      </c>
      <c r="C2629" t="s">
        <v>18</v>
      </c>
      <c r="D2629" t="s">
        <v>10</v>
      </c>
      <c r="E2629">
        <v>1994</v>
      </c>
      <c r="F2629" s="22">
        <f t="shared" si="124"/>
        <v>34335</v>
      </c>
      <c r="G2629" t="s">
        <v>8386</v>
      </c>
      <c r="H2629">
        <f t="shared" si="125"/>
        <v>7.4</v>
      </c>
      <c r="I2629">
        <v>7.4</v>
      </c>
      <c r="J2629">
        <v>4100</v>
      </c>
      <c r="K2629" t="s">
        <v>8387</v>
      </c>
      <c r="L2629" t="s">
        <v>8388</v>
      </c>
      <c r="M2629" t="s">
        <v>8389</v>
      </c>
      <c r="N2629" t="s">
        <v>7</v>
      </c>
      <c r="P2629">
        <v>12712</v>
      </c>
      <c r="Q2629">
        <f>_xlfn.XLOOKUP(E2629,CPI!A:A,CPI!B:B)</f>
        <v>148.19999999999999</v>
      </c>
      <c r="R2629" s="12">
        <f>P2629*(CPI!$B$112/Movie!Q2629)</f>
        <v>26135.940620782723</v>
      </c>
      <c r="S2629" t="s">
        <v>602</v>
      </c>
      <c r="T2629">
        <v>94</v>
      </c>
    </row>
    <row r="2630" spans="1:20" x14ac:dyDescent="0.3">
      <c r="A2630" t="s">
        <v>8390</v>
      </c>
      <c r="B2630" t="str">
        <f t="shared" si="123"/>
        <v>R</v>
      </c>
      <c r="C2630" t="s">
        <v>1</v>
      </c>
      <c r="D2630" t="s">
        <v>26</v>
      </c>
      <c r="E2630">
        <v>1994</v>
      </c>
      <c r="F2630" s="22">
        <f t="shared" si="124"/>
        <v>34335</v>
      </c>
      <c r="G2630" t="s">
        <v>8307</v>
      </c>
      <c r="H2630">
        <f t="shared" si="125"/>
        <v>6.4</v>
      </c>
      <c r="I2630">
        <v>6.4</v>
      </c>
      <c r="J2630">
        <v>1000</v>
      </c>
      <c r="K2630" t="s">
        <v>202</v>
      </c>
      <c r="L2630" t="s">
        <v>202</v>
      </c>
      <c r="M2630" t="s">
        <v>7162</v>
      </c>
      <c r="N2630" t="s">
        <v>15</v>
      </c>
      <c r="O2630">
        <v>10500000</v>
      </c>
      <c r="P2630">
        <v>123509</v>
      </c>
      <c r="Q2630">
        <f>_xlfn.XLOOKUP(E2630,CPI!A:A,CPI!B:B)</f>
        <v>148.19999999999999</v>
      </c>
      <c r="R2630" s="12">
        <f>P2630*(CPI!$B$112/Movie!Q2630)</f>
        <v>253935.17071524964</v>
      </c>
      <c r="S2630" t="s">
        <v>6252</v>
      </c>
      <c r="T2630">
        <v>99</v>
      </c>
    </row>
    <row r="2631" spans="1:20" x14ac:dyDescent="0.3">
      <c r="A2631" t="s">
        <v>8391</v>
      </c>
      <c r="B2631" t="str">
        <f t="shared" si="123"/>
        <v>R</v>
      </c>
      <c r="C2631" t="s">
        <v>1</v>
      </c>
      <c r="D2631" t="s">
        <v>26</v>
      </c>
      <c r="E2631">
        <v>1994</v>
      </c>
      <c r="F2631" s="22">
        <f t="shared" si="124"/>
        <v>34335</v>
      </c>
      <c r="G2631" t="s">
        <v>8392</v>
      </c>
      <c r="H2631">
        <f t="shared" si="125"/>
        <v>7.3</v>
      </c>
      <c r="I2631">
        <v>7.3</v>
      </c>
      <c r="J2631">
        <v>5200</v>
      </c>
      <c r="K2631" t="s">
        <v>8393</v>
      </c>
      <c r="L2631" t="s">
        <v>4953</v>
      </c>
      <c r="M2631" t="s">
        <v>8394</v>
      </c>
      <c r="N2631" t="s">
        <v>233</v>
      </c>
      <c r="P2631">
        <v>766464</v>
      </c>
      <c r="Q2631">
        <f>_xlfn.XLOOKUP(E2631,CPI!A:A,CPI!B:B)</f>
        <v>148.19999999999999</v>
      </c>
      <c r="R2631" s="12">
        <f>P2631*(CPI!$B$112/Movie!Q2631)</f>
        <v>1575854.1214574899</v>
      </c>
      <c r="S2631" t="s">
        <v>6671</v>
      </c>
      <c r="T2631">
        <v>100</v>
      </c>
    </row>
    <row r="2632" spans="1:20" x14ac:dyDescent="0.3">
      <c r="A2632" t="s">
        <v>8395</v>
      </c>
      <c r="B2632" t="str">
        <f t="shared" si="123"/>
        <v>PG</v>
      </c>
      <c r="C2632" t="s">
        <v>18</v>
      </c>
      <c r="D2632" t="s">
        <v>26</v>
      </c>
      <c r="E2632">
        <v>1994</v>
      </c>
      <c r="F2632" s="22">
        <f t="shared" si="124"/>
        <v>34335</v>
      </c>
      <c r="G2632" t="s">
        <v>8311</v>
      </c>
      <c r="H2632">
        <f t="shared" si="125"/>
        <v>6.2</v>
      </c>
      <c r="I2632">
        <v>6.2</v>
      </c>
      <c r="J2632">
        <v>3400</v>
      </c>
      <c r="K2632" t="s">
        <v>2940</v>
      </c>
      <c r="L2632" t="s">
        <v>4465</v>
      </c>
      <c r="M2632" t="s">
        <v>8396</v>
      </c>
      <c r="N2632" t="s">
        <v>15</v>
      </c>
      <c r="O2632">
        <v>15000000</v>
      </c>
      <c r="P2632">
        <v>1316865</v>
      </c>
      <c r="Q2632">
        <f>_xlfn.XLOOKUP(E2632,CPI!A:A,CPI!B:B)</f>
        <v>148.19999999999999</v>
      </c>
      <c r="R2632" s="12">
        <f>P2632*(CPI!$B$112/Movie!Q2632)</f>
        <v>2707481.5485829958</v>
      </c>
      <c r="S2632" t="s">
        <v>46</v>
      </c>
      <c r="T2632">
        <v>108</v>
      </c>
    </row>
    <row r="2633" spans="1:20" x14ac:dyDescent="0.3">
      <c r="A2633" t="s">
        <v>8397</v>
      </c>
      <c r="B2633" t="str">
        <f t="shared" si="123"/>
        <v>R</v>
      </c>
      <c r="C2633" t="s">
        <v>1</v>
      </c>
      <c r="D2633" t="s">
        <v>26</v>
      </c>
      <c r="E2633">
        <v>1994</v>
      </c>
      <c r="F2633" s="22">
        <f t="shared" si="124"/>
        <v>34335</v>
      </c>
      <c r="G2633" t="s">
        <v>8074</v>
      </c>
      <c r="H2633">
        <f t="shared" si="125"/>
        <v>6.4</v>
      </c>
      <c r="I2633">
        <v>6.4</v>
      </c>
      <c r="J2633">
        <v>1400</v>
      </c>
      <c r="K2633" t="s">
        <v>8398</v>
      </c>
      <c r="L2633" t="s">
        <v>8399</v>
      </c>
      <c r="M2633" t="s">
        <v>8400</v>
      </c>
      <c r="N2633" t="s">
        <v>15</v>
      </c>
      <c r="P2633">
        <v>8880705</v>
      </c>
      <c r="Q2633">
        <f>_xlfn.XLOOKUP(E2633,CPI!A:A,CPI!B:B)</f>
        <v>148.19999999999999</v>
      </c>
      <c r="R2633" s="12">
        <f>P2633*(CPI!$B$112/Movie!Q2633)</f>
        <v>18258777.419028338</v>
      </c>
      <c r="S2633" t="s">
        <v>2077</v>
      </c>
      <c r="T2633">
        <v>110</v>
      </c>
    </row>
    <row r="2634" spans="1:20" x14ac:dyDescent="0.3">
      <c r="A2634" t="s">
        <v>8401</v>
      </c>
      <c r="B2634" t="str">
        <f t="shared" si="123"/>
        <v>PG-13</v>
      </c>
      <c r="C2634" t="s">
        <v>1984</v>
      </c>
      <c r="D2634" t="s">
        <v>26</v>
      </c>
      <c r="E2634">
        <v>1994</v>
      </c>
      <c r="F2634" s="22">
        <f t="shared" si="124"/>
        <v>34335</v>
      </c>
      <c r="G2634" t="s">
        <v>7673</v>
      </c>
      <c r="H2634">
        <f t="shared" si="125"/>
        <v>5.4</v>
      </c>
      <c r="I2634">
        <v>5.4</v>
      </c>
      <c r="J2634">
        <v>3800</v>
      </c>
      <c r="K2634" t="s">
        <v>1564</v>
      </c>
      <c r="L2634" t="s">
        <v>1564</v>
      </c>
      <c r="M2634" t="s">
        <v>82</v>
      </c>
      <c r="N2634" t="s">
        <v>7</v>
      </c>
      <c r="O2634">
        <v>40000000</v>
      </c>
      <c r="P2634">
        <v>1519366</v>
      </c>
      <c r="Q2634">
        <f>_xlfn.XLOOKUP(E2634,CPI!A:A,CPI!B:B)</f>
        <v>148.19999999999999</v>
      </c>
      <c r="R2634" s="12">
        <f>P2634*(CPI!$B$112/Movie!Q2634)</f>
        <v>3123824.697705803</v>
      </c>
      <c r="S2634" t="s">
        <v>8</v>
      </c>
      <c r="T2634">
        <v>122</v>
      </c>
    </row>
    <row r="2635" spans="1:20" x14ac:dyDescent="0.3">
      <c r="A2635" t="s">
        <v>8402</v>
      </c>
      <c r="B2635" t="str">
        <f t="shared" si="123"/>
        <v>R</v>
      </c>
      <c r="C2635" t="s">
        <v>1</v>
      </c>
      <c r="D2635" t="s">
        <v>89</v>
      </c>
      <c r="E2635">
        <v>1994</v>
      </c>
      <c r="F2635" s="22">
        <f t="shared" si="124"/>
        <v>34335</v>
      </c>
      <c r="G2635" t="s">
        <v>8097</v>
      </c>
      <c r="H2635">
        <f t="shared" si="125"/>
        <v>5.3</v>
      </c>
      <c r="I2635">
        <v>5.3</v>
      </c>
      <c r="J2635">
        <v>3100</v>
      </c>
      <c r="K2635" t="s">
        <v>1112</v>
      </c>
      <c r="L2635" t="s">
        <v>1112</v>
      </c>
      <c r="M2635" t="s">
        <v>6624</v>
      </c>
      <c r="N2635" t="s">
        <v>15</v>
      </c>
      <c r="O2635">
        <v>30000000</v>
      </c>
      <c r="P2635">
        <v>3783003</v>
      </c>
      <c r="Q2635">
        <f>_xlfn.XLOOKUP(E2635,CPI!A:A,CPI!B:B)</f>
        <v>148.19999999999999</v>
      </c>
      <c r="R2635" s="12">
        <f>P2635*(CPI!$B$112/Movie!Q2635)</f>
        <v>7777874.5890688254</v>
      </c>
      <c r="S2635" t="s">
        <v>6515</v>
      </c>
      <c r="T2635">
        <v>112</v>
      </c>
    </row>
    <row r="2636" spans="1:20" x14ac:dyDescent="0.3">
      <c r="A2636" t="s">
        <v>8403</v>
      </c>
      <c r="B2636" t="str">
        <f t="shared" si="123"/>
        <v>PG-13</v>
      </c>
      <c r="C2636" t="s">
        <v>1984</v>
      </c>
      <c r="D2636" t="s">
        <v>26</v>
      </c>
      <c r="E2636">
        <v>1994</v>
      </c>
      <c r="F2636" s="22">
        <f t="shared" si="124"/>
        <v>34335</v>
      </c>
      <c r="G2636" t="s">
        <v>8190</v>
      </c>
      <c r="H2636">
        <f t="shared" si="125"/>
        <v>5.0999999999999996</v>
      </c>
      <c r="I2636">
        <v>5.0999999999999996</v>
      </c>
      <c r="J2636">
        <v>1400</v>
      </c>
      <c r="K2636" t="s">
        <v>2131</v>
      </c>
      <c r="L2636" t="s">
        <v>8404</v>
      </c>
      <c r="M2636" t="s">
        <v>8405</v>
      </c>
      <c r="N2636" t="s">
        <v>15</v>
      </c>
      <c r="P2636">
        <v>713234</v>
      </c>
      <c r="Q2636">
        <f>_xlfn.XLOOKUP(E2636,CPI!A:A,CPI!B:B)</f>
        <v>148.19999999999999</v>
      </c>
      <c r="R2636" s="12">
        <f>P2636*(CPI!$B$112/Movie!Q2636)</f>
        <v>1466412.9541160592</v>
      </c>
      <c r="S2636" t="s">
        <v>4156</v>
      </c>
      <c r="T2636">
        <v>93</v>
      </c>
    </row>
    <row r="2637" spans="1:20" x14ac:dyDescent="0.3">
      <c r="A2637" t="s">
        <v>8406</v>
      </c>
      <c r="B2637" t="str">
        <f t="shared" si="123"/>
        <v>PG-13</v>
      </c>
      <c r="C2637" t="s">
        <v>1984</v>
      </c>
      <c r="D2637" t="s">
        <v>48</v>
      </c>
      <c r="E2637">
        <v>1994</v>
      </c>
      <c r="F2637" s="22">
        <f t="shared" si="124"/>
        <v>34335</v>
      </c>
      <c r="G2637" t="s">
        <v>8270</v>
      </c>
      <c r="H2637">
        <f t="shared" si="125"/>
        <v>6.3</v>
      </c>
      <c r="I2637">
        <v>6.3</v>
      </c>
      <c r="J2637">
        <v>1600</v>
      </c>
      <c r="K2637" t="s">
        <v>3192</v>
      </c>
      <c r="L2637" t="s">
        <v>8407</v>
      </c>
      <c r="M2637" t="s">
        <v>4528</v>
      </c>
      <c r="N2637" t="s">
        <v>7</v>
      </c>
      <c r="P2637">
        <v>538534</v>
      </c>
      <c r="Q2637">
        <f>_xlfn.XLOOKUP(E2637,CPI!A:A,CPI!B:B)</f>
        <v>148.19999999999999</v>
      </c>
      <c r="R2637" s="12">
        <f>P2637*(CPI!$B$112/Movie!Q2637)</f>
        <v>1107228.8110661269</v>
      </c>
      <c r="S2637" t="s">
        <v>4054</v>
      </c>
      <c r="T2637">
        <v>115</v>
      </c>
    </row>
    <row r="2638" spans="1:20" x14ac:dyDescent="0.3">
      <c r="A2638" t="s">
        <v>8408</v>
      </c>
      <c r="B2638" t="str">
        <f t="shared" si="123"/>
        <v>PG</v>
      </c>
      <c r="C2638" t="s">
        <v>18</v>
      </c>
      <c r="D2638" t="s">
        <v>10</v>
      </c>
      <c r="E2638">
        <v>1994</v>
      </c>
      <c r="F2638" s="22">
        <f t="shared" si="124"/>
        <v>34335</v>
      </c>
      <c r="G2638" t="s">
        <v>7904</v>
      </c>
      <c r="H2638">
        <f t="shared" si="125"/>
        <v>6</v>
      </c>
      <c r="I2638">
        <v>6</v>
      </c>
      <c r="J2638">
        <v>1100</v>
      </c>
      <c r="K2638" t="s">
        <v>8409</v>
      </c>
      <c r="L2638" t="s">
        <v>8410</v>
      </c>
      <c r="M2638" t="s">
        <v>8411</v>
      </c>
      <c r="N2638" t="s">
        <v>15</v>
      </c>
      <c r="O2638">
        <v>19200000</v>
      </c>
      <c r="P2638">
        <v>3342223</v>
      </c>
      <c r="Q2638">
        <f>_xlfn.XLOOKUP(E2638,CPI!A:A,CPI!B:B)</f>
        <v>148.19999999999999</v>
      </c>
      <c r="R2638" s="12">
        <f>P2638*(CPI!$B$112/Movie!Q2638)</f>
        <v>6871628.5296896081</v>
      </c>
      <c r="S2638" t="s">
        <v>1709</v>
      </c>
      <c r="T2638">
        <v>102</v>
      </c>
    </row>
    <row r="2639" spans="1:20" x14ac:dyDescent="0.3">
      <c r="A2639" t="s">
        <v>8412</v>
      </c>
      <c r="B2639" t="str">
        <f t="shared" si="123"/>
        <v>PG</v>
      </c>
      <c r="C2639" t="s">
        <v>18</v>
      </c>
      <c r="D2639" t="s">
        <v>26</v>
      </c>
      <c r="E2639">
        <v>1994</v>
      </c>
      <c r="F2639" s="22">
        <f t="shared" si="124"/>
        <v>34335</v>
      </c>
      <c r="G2639" t="s">
        <v>8292</v>
      </c>
      <c r="H2639">
        <f t="shared" si="125"/>
        <v>5.6</v>
      </c>
      <c r="I2639">
        <v>5.6</v>
      </c>
      <c r="J2639">
        <v>1500</v>
      </c>
      <c r="K2639" t="s">
        <v>501</v>
      </c>
      <c r="L2639" t="s">
        <v>1537</v>
      </c>
      <c r="M2639" t="s">
        <v>3130</v>
      </c>
      <c r="N2639" t="s">
        <v>15</v>
      </c>
      <c r="O2639">
        <v>15000000</v>
      </c>
      <c r="P2639">
        <v>70936</v>
      </c>
      <c r="Q2639">
        <f>_xlfn.XLOOKUP(E2639,CPI!A:A,CPI!B:B)</f>
        <v>148.19999999999999</v>
      </c>
      <c r="R2639" s="12">
        <f>P2639*(CPI!$B$112/Movie!Q2639)</f>
        <v>145844.79892037786</v>
      </c>
      <c r="S2639" t="s">
        <v>103</v>
      </c>
      <c r="T2639">
        <v>85</v>
      </c>
    </row>
    <row r="2640" spans="1:20" x14ac:dyDescent="0.3">
      <c r="A2640" t="s">
        <v>8413</v>
      </c>
      <c r="B2640" t="str">
        <f t="shared" si="123"/>
        <v>PG</v>
      </c>
      <c r="C2640" t="s">
        <v>18</v>
      </c>
      <c r="D2640" t="s">
        <v>26</v>
      </c>
      <c r="E2640">
        <v>1994</v>
      </c>
      <c r="F2640" s="22">
        <f t="shared" si="124"/>
        <v>34335</v>
      </c>
      <c r="G2640" t="s">
        <v>8045</v>
      </c>
      <c r="H2640">
        <f t="shared" si="125"/>
        <v>4.8</v>
      </c>
      <c r="I2640">
        <v>4.8</v>
      </c>
      <c r="J2640">
        <v>7600</v>
      </c>
      <c r="K2640" t="s">
        <v>3240</v>
      </c>
      <c r="L2640" t="s">
        <v>7026</v>
      </c>
      <c r="M2640" t="s">
        <v>5645</v>
      </c>
      <c r="N2640" t="s">
        <v>15</v>
      </c>
      <c r="O2640">
        <v>30000000</v>
      </c>
      <c r="P2640">
        <v>18869594</v>
      </c>
      <c r="Q2640">
        <f>_xlfn.XLOOKUP(E2640,CPI!A:A,CPI!B:B)</f>
        <v>148.19999999999999</v>
      </c>
      <c r="R2640" s="12">
        <f>P2640*(CPI!$B$112/Movie!Q2640)</f>
        <v>38795987.124156542</v>
      </c>
      <c r="S2640" t="s">
        <v>103</v>
      </c>
      <c r="T2640">
        <v>109</v>
      </c>
    </row>
    <row r="2641" spans="1:20" x14ac:dyDescent="0.3">
      <c r="A2641" t="s">
        <v>8414</v>
      </c>
      <c r="B2641" t="str">
        <f t="shared" si="123"/>
        <v>Not Rated</v>
      </c>
      <c r="C2641" t="s">
        <v>432</v>
      </c>
      <c r="D2641" t="s">
        <v>2</v>
      </c>
      <c r="E2641">
        <v>1994</v>
      </c>
      <c r="F2641" s="22">
        <f t="shared" si="124"/>
        <v>34335</v>
      </c>
      <c r="G2641" t="s">
        <v>8415</v>
      </c>
      <c r="H2641">
        <f t="shared" si="125"/>
        <v>6.6</v>
      </c>
      <c r="I2641">
        <v>6.6</v>
      </c>
      <c r="J2641">
        <v>1800</v>
      </c>
      <c r="K2641" t="s">
        <v>8416</v>
      </c>
      <c r="L2641" t="s">
        <v>8417</v>
      </c>
      <c r="M2641" t="s">
        <v>8418</v>
      </c>
      <c r="N2641" t="s">
        <v>15</v>
      </c>
      <c r="P2641">
        <v>11553</v>
      </c>
      <c r="Q2641">
        <f>_xlfn.XLOOKUP(E2641,CPI!A:A,CPI!B:B)</f>
        <v>148.19999999999999</v>
      </c>
      <c r="R2641" s="12">
        <f>P2641*(CPI!$B$112/Movie!Q2641)</f>
        <v>23753.030364372469</v>
      </c>
      <c r="S2641" t="s">
        <v>8419</v>
      </c>
      <c r="T2641">
        <v>76</v>
      </c>
    </row>
    <row r="2642" spans="1:20" x14ac:dyDescent="0.3">
      <c r="A2642" t="s">
        <v>8420</v>
      </c>
      <c r="B2642" t="str">
        <f t="shared" si="123"/>
        <v>R</v>
      </c>
      <c r="C2642" t="s">
        <v>1</v>
      </c>
      <c r="D2642" t="s">
        <v>19</v>
      </c>
      <c r="E2642">
        <v>1994</v>
      </c>
      <c r="F2642" s="22">
        <f t="shared" si="124"/>
        <v>34335</v>
      </c>
      <c r="G2642" t="s">
        <v>7637</v>
      </c>
      <c r="H2642">
        <f t="shared" si="125"/>
        <v>6.4</v>
      </c>
      <c r="I2642">
        <v>6.4</v>
      </c>
      <c r="J2642">
        <v>4700</v>
      </c>
      <c r="K2642" t="s">
        <v>2023</v>
      </c>
      <c r="L2642" t="s">
        <v>2023</v>
      </c>
      <c r="M2642" t="s">
        <v>7292</v>
      </c>
      <c r="N2642" t="s">
        <v>15</v>
      </c>
      <c r="O2642">
        <v>20000000</v>
      </c>
      <c r="P2642">
        <v>305070</v>
      </c>
      <c r="Q2642">
        <f>_xlfn.XLOOKUP(E2642,CPI!A:A,CPI!B:B)</f>
        <v>148.19999999999999</v>
      </c>
      <c r="R2642" s="12">
        <f>P2642*(CPI!$B$112/Movie!Q2642)</f>
        <v>627225.56680161937</v>
      </c>
      <c r="S2642" t="s">
        <v>7296</v>
      </c>
      <c r="T2642">
        <v>107</v>
      </c>
    </row>
    <row r="2643" spans="1:20" x14ac:dyDescent="0.3">
      <c r="A2643" t="s">
        <v>8421</v>
      </c>
      <c r="B2643" t="str">
        <f t="shared" si="123"/>
        <v>R</v>
      </c>
      <c r="C2643" t="s">
        <v>1</v>
      </c>
      <c r="D2643" t="s">
        <v>2</v>
      </c>
      <c r="E2643">
        <v>1994</v>
      </c>
      <c r="F2643" s="22">
        <f t="shared" si="124"/>
        <v>34335</v>
      </c>
      <c r="G2643" t="s">
        <v>8422</v>
      </c>
      <c r="H2643">
        <f t="shared" si="125"/>
        <v>7.2</v>
      </c>
      <c r="I2643">
        <v>7.2</v>
      </c>
      <c r="J2643">
        <v>3100</v>
      </c>
      <c r="K2643" t="s">
        <v>4933</v>
      </c>
      <c r="L2643" t="s">
        <v>8423</v>
      </c>
      <c r="M2643" t="s">
        <v>743</v>
      </c>
      <c r="N2643" t="s">
        <v>7</v>
      </c>
      <c r="P2643">
        <v>487391</v>
      </c>
      <c r="Q2643">
        <f>_xlfn.XLOOKUP(E2643,CPI!A:A,CPI!B:B)</f>
        <v>148.19999999999999</v>
      </c>
      <c r="R2643" s="12">
        <f>P2643*(CPI!$B$112/Movie!Q2643)</f>
        <v>1002078.5269905532</v>
      </c>
      <c r="S2643" t="s">
        <v>8424</v>
      </c>
      <c r="T2643">
        <v>97</v>
      </c>
    </row>
    <row r="2644" spans="1:20" x14ac:dyDescent="0.3">
      <c r="A2644" t="s">
        <v>8425</v>
      </c>
      <c r="B2644" t="str">
        <f t="shared" si="123"/>
        <v>R</v>
      </c>
      <c r="C2644" t="s">
        <v>1</v>
      </c>
      <c r="D2644" t="s">
        <v>48</v>
      </c>
      <c r="E2644">
        <v>1994</v>
      </c>
      <c r="F2644" s="22">
        <f t="shared" si="124"/>
        <v>34335</v>
      </c>
      <c r="G2644" t="s">
        <v>8270</v>
      </c>
      <c r="H2644">
        <f t="shared" si="125"/>
        <v>6.4</v>
      </c>
      <c r="I2644">
        <v>6.4</v>
      </c>
      <c r="J2644">
        <v>7200</v>
      </c>
      <c r="K2644" t="s">
        <v>1732</v>
      </c>
      <c r="L2644" t="s">
        <v>8426</v>
      </c>
      <c r="M2644" t="s">
        <v>1861</v>
      </c>
      <c r="N2644" t="s">
        <v>15</v>
      </c>
      <c r="P2644">
        <v>1007583</v>
      </c>
      <c r="Q2644">
        <f>_xlfn.XLOOKUP(E2644,CPI!A:A,CPI!B:B)</f>
        <v>148.19999999999999</v>
      </c>
      <c r="R2644" s="12">
        <f>P2644*(CPI!$B$112/Movie!Q2644)</f>
        <v>2071596.0870445343</v>
      </c>
      <c r="S2644" t="s">
        <v>6998</v>
      </c>
      <c r="T2644">
        <v>128</v>
      </c>
    </row>
    <row r="2645" spans="1:20" x14ac:dyDescent="0.3">
      <c r="A2645" t="s">
        <v>3650</v>
      </c>
      <c r="B2645" t="str">
        <f t="shared" si="123"/>
        <v>R</v>
      </c>
      <c r="C2645" t="s">
        <v>1</v>
      </c>
      <c r="D2645" t="s">
        <v>89</v>
      </c>
      <c r="E2645">
        <v>1995</v>
      </c>
      <c r="F2645" s="22">
        <f t="shared" si="124"/>
        <v>34700</v>
      </c>
      <c r="G2645" t="s">
        <v>8427</v>
      </c>
      <c r="H2645">
        <f t="shared" si="125"/>
        <v>8.1999999999999993</v>
      </c>
      <c r="I2645">
        <v>8.1999999999999993</v>
      </c>
      <c r="J2645">
        <v>596000</v>
      </c>
      <c r="K2645" t="s">
        <v>542</v>
      </c>
      <c r="L2645" t="s">
        <v>542</v>
      </c>
      <c r="M2645" t="s">
        <v>121</v>
      </c>
      <c r="N2645" t="s">
        <v>15</v>
      </c>
      <c r="O2645">
        <v>60000000</v>
      </c>
      <c r="P2645">
        <v>187436818</v>
      </c>
      <c r="Q2645">
        <f>_xlfn.XLOOKUP(E2645,CPI!A:A,CPI!B:B)</f>
        <v>152.4</v>
      </c>
      <c r="R2645" s="12">
        <f>P2645*(CPI!$B$112/Movie!Q2645)</f>
        <v>374750645.96194226</v>
      </c>
      <c r="S2645" t="s">
        <v>8</v>
      </c>
      <c r="T2645">
        <v>170</v>
      </c>
    </row>
    <row r="2646" spans="1:20" x14ac:dyDescent="0.3">
      <c r="A2646" t="s">
        <v>8428</v>
      </c>
      <c r="B2646" t="str">
        <f t="shared" si="123"/>
        <v>PG-13</v>
      </c>
      <c r="C2646" t="s">
        <v>1984</v>
      </c>
      <c r="D2646" t="s">
        <v>26</v>
      </c>
      <c r="E2646">
        <v>1995</v>
      </c>
      <c r="F2646" s="22">
        <f t="shared" si="124"/>
        <v>34700</v>
      </c>
      <c r="G2646" t="s">
        <v>8429</v>
      </c>
      <c r="H2646">
        <f t="shared" si="125"/>
        <v>6.8</v>
      </c>
      <c r="I2646">
        <v>6.8</v>
      </c>
      <c r="J2646">
        <v>193000</v>
      </c>
      <c r="K2646" t="s">
        <v>970</v>
      </c>
      <c r="L2646" t="s">
        <v>970</v>
      </c>
      <c r="M2646" t="s">
        <v>8430</v>
      </c>
      <c r="N2646" t="s">
        <v>15</v>
      </c>
      <c r="O2646">
        <v>12000000</v>
      </c>
      <c r="P2646">
        <v>56631572</v>
      </c>
      <c r="Q2646">
        <f>_xlfn.XLOOKUP(E2646,CPI!A:A,CPI!B:B)</f>
        <v>152.4</v>
      </c>
      <c r="R2646" s="12">
        <f>P2646*(CPI!$B$112/Movie!Q2646)</f>
        <v>113225984.17585301</v>
      </c>
      <c r="S2646" t="s">
        <v>29</v>
      </c>
      <c r="T2646">
        <v>97</v>
      </c>
    </row>
    <row r="2647" spans="1:20" x14ac:dyDescent="0.3">
      <c r="A2647" t="s">
        <v>8431</v>
      </c>
      <c r="B2647" t="str">
        <f t="shared" si="123"/>
        <v>R</v>
      </c>
      <c r="C2647" t="s">
        <v>1</v>
      </c>
      <c r="D2647" t="s">
        <v>89</v>
      </c>
      <c r="E2647">
        <v>1995</v>
      </c>
      <c r="F2647" s="22">
        <f t="shared" si="124"/>
        <v>34700</v>
      </c>
      <c r="G2647" t="s">
        <v>8432</v>
      </c>
      <c r="H2647">
        <f t="shared" si="125"/>
        <v>8.6</v>
      </c>
      <c r="I2647">
        <v>8.6</v>
      </c>
      <c r="J2647">
        <v>1500000</v>
      </c>
      <c r="K2647" t="s">
        <v>6802</v>
      </c>
      <c r="L2647" t="s">
        <v>8433</v>
      </c>
      <c r="M2647" t="s">
        <v>5205</v>
      </c>
      <c r="N2647" t="s">
        <v>15</v>
      </c>
      <c r="O2647">
        <v>33000000</v>
      </c>
      <c r="P2647">
        <v>327333559</v>
      </c>
      <c r="Q2647">
        <f>_xlfn.XLOOKUP(E2647,CPI!A:A,CPI!B:B)</f>
        <v>152.4</v>
      </c>
      <c r="R2647" s="12">
        <f>P2647*(CPI!$B$112/Movie!Q2647)</f>
        <v>654452332.20013118</v>
      </c>
      <c r="S2647" t="s">
        <v>8434</v>
      </c>
      <c r="T2647">
        <v>127</v>
      </c>
    </row>
    <row r="2648" spans="1:20" x14ac:dyDescent="0.3">
      <c r="A2648" t="s">
        <v>8435</v>
      </c>
      <c r="B2648" t="str">
        <f t="shared" si="123"/>
        <v>R</v>
      </c>
      <c r="C2648" t="s">
        <v>1</v>
      </c>
      <c r="D2648" t="s">
        <v>48</v>
      </c>
      <c r="E2648">
        <v>1995</v>
      </c>
      <c r="F2648" s="22">
        <f t="shared" si="124"/>
        <v>34700</v>
      </c>
      <c r="G2648" t="s">
        <v>8436</v>
      </c>
      <c r="H2648">
        <f t="shared" si="125"/>
        <v>8.3000000000000007</v>
      </c>
      <c r="I2648">
        <v>8.3000000000000007</v>
      </c>
      <c r="J2648">
        <v>978000</v>
      </c>
      <c r="K2648" t="s">
        <v>520</v>
      </c>
      <c r="L2648" t="s">
        <v>8437</v>
      </c>
      <c r="M2648" t="s">
        <v>520</v>
      </c>
      <c r="N2648" t="s">
        <v>15</v>
      </c>
      <c r="O2648">
        <v>72000000</v>
      </c>
      <c r="P2648">
        <v>213216216</v>
      </c>
      <c r="Q2648">
        <f>_xlfn.XLOOKUP(E2648,CPI!A:A,CPI!B:B)</f>
        <v>152.4</v>
      </c>
      <c r="R2648" s="12">
        <f>P2648*(CPI!$B$112/Movie!Q2648)</f>
        <v>426292526.34645671</v>
      </c>
      <c r="S2648" t="s">
        <v>7572</v>
      </c>
      <c r="T2648">
        <v>178</v>
      </c>
    </row>
    <row r="2649" spans="1:20" x14ac:dyDescent="0.3">
      <c r="A2649" t="s">
        <v>8438</v>
      </c>
      <c r="B2649" t="str">
        <f t="shared" si="123"/>
        <v>PG</v>
      </c>
      <c r="C2649" t="s">
        <v>18</v>
      </c>
      <c r="D2649" t="s">
        <v>10</v>
      </c>
      <c r="E2649">
        <v>1995</v>
      </c>
      <c r="F2649" s="22">
        <f t="shared" si="124"/>
        <v>34700</v>
      </c>
      <c r="G2649" t="s">
        <v>8439</v>
      </c>
      <c r="H2649">
        <f t="shared" si="125"/>
        <v>7.6</v>
      </c>
      <c r="I2649">
        <v>7.6</v>
      </c>
      <c r="J2649">
        <v>277000</v>
      </c>
      <c r="K2649" t="s">
        <v>1119</v>
      </c>
      <c r="L2649" t="s">
        <v>8440</v>
      </c>
      <c r="M2649" t="s">
        <v>2076</v>
      </c>
      <c r="N2649" t="s">
        <v>15</v>
      </c>
      <c r="O2649">
        <v>52000000</v>
      </c>
      <c r="P2649">
        <v>355237933</v>
      </c>
      <c r="Q2649">
        <f>_xlfn.XLOOKUP(E2649,CPI!A:A,CPI!B:B)</f>
        <v>152.4</v>
      </c>
      <c r="R2649" s="12">
        <f>P2649*(CPI!$B$112/Movie!Q2649)</f>
        <v>710242770.24343824</v>
      </c>
      <c r="S2649" t="s">
        <v>46</v>
      </c>
      <c r="T2649">
        <v>140</v>
      </c>
    </row>
    <row r="2650" spans="1:20" x14ac:dyDescent="0.3">
      <c r="A2650" t="s">
        <v>8441</v>
      </c>
      <c r="B2650" t="str">
        <f t="shared" si="123"/>
        <v>R</v>
      </c>
      <c r="C2650" t="s">
        <v>1</v>
      </c>
      <c r="D2650" t="s">
        <v>89</v>
      </c>
      <c r="E2650">
        <v>1995</v>
      </c>
      <c r="F2650" s="22">
        <f t="shared" si="124"/>
        <v>34700</v>
      </c>
      <c r="G2650" t="s">
        <v>8442</v>
      </c>
      <c r="H2650">
        <f t="shared" si="125"/>
        <v>8.5</v>
      </c>
      <c r="I2650">
        <v>8.5</v>
      </c>
      <c r="J2650">
        <v>1000000</v>
      </c>
      <c r="K2650" t="s">
        <v>8443</v>
      </c>
      <c r="L2650" t="s">
        <v>8444</v>
      </c>
      <c r="M2650" t="s">
        <v>8346</v>
      </c>
      <c r="N2650" t="s">
        <v>15</v>
      </c>
      <c r="O2650">
        <v>6000000</v>
      </c>
      <c r="P2650">
        <v>23341568</v>
      </c>
      <c r="Q2650">
        <f>_xlfn.XLOOKUP(E2650,CPI!A:A,CPI!B:B)</f>
        <v>152.4</v>
      </c>
      <c r="R2650" s="12">
        <f>P2650*(CPI!$B$112/Movie!Q2650)</f>
        <v>46667820.010498688</v>
      </c>
      <c r="S2650" t="s">
        <v>204</v>
      </c>
      <c r="T2650">
        <v>106</v>
      </c>
    </row>
    <row r="2651" spans="1:20" x14ac:dyDescent="0.3">
      <c r="A2651" t="s">
        <v>8445</v>
      </c>
      <c r="B2651" t="str">
        <f t="shared" si="123"/>
        <v>PG</v>
      </c>
      <c r="C2651" t="s">
        <v>18</v>
      </c>
      <c r="D2651" t="s">
        <v>10</v>
      </c>
      <c r="E2651">
        <v>1995</v>
      </c>
      <c r="F2651" s="22">
        <f t="shared" si="124"/>
        <v>34700</v>
      </c>
      <c r="G2651" t="s">
        <v>8427</v>
      </c>
      <c r="H2651">
        <f t="shared" si="125"/>
        <v>7</v>
      </c>
      <c r="I2651">
        <v>7</v>
      </c>
      <c r="J2651">
        <v>318000</v>
      </c>
      <c r="K2651" t="s">
        <v>5080</v>
      </c>
      <c r="L2651" t="s">
        <v>8446</v>
      </c>
      <c r="M2651" t="s">
        <v>82</v>
      </c>
      <c r="N2651" t="s">
        <v>15</v>
      </c>
      <c r="O2651">
        <v>65000000</v>
      </c>
      <c r="P2651">
        <v>262821940</v>
      </c>
      <c r="Q2651">
        <f>_xlfn.XLOOKUP(E2651,CPI!A:A,CPI!B:B)</f>
        <v>152.4</v>
      </c>
      <c r="R2651" s="12">
        <f>P2651*(CPI!$B$112/Movie!Q2651)</f>
        <v>525471424.65879261</v>
      </c>
      <c r="S2651" t="s">
        <v>2085</v>
      </c>
      <c r="T2651">
        <v>104</v>
      </c>
    </row>
    <row r="2652" spans="1:20" x14ac:dyDescent="0.3">
      <c r="A2652" t="s">
        <v>8447</v>
      </c>
      <c r="B2652" t="str">
        <f t="shared" si="123"/>
        <v>R</v>
      </c>
      <c r="C2652" t="s">
        <v>1</v>
      </c>
      <c r="D2652" t="s">
        <v>89</v>
      </c>
      <c r="E2652">
        <v>1995</v>
      </c>
      <c r="F2652" s="22">
        <f t="shared" si="124"/>
        <v>34700</v>
      </c>
      <c r="G2652" t="s">
        <v>8448</v>
      </c>
      <c r="H2652">
        <f t="shared" si="125"/>
        <v>8.1999999999999993</v>
      </c>
      <c r="I2652">
        <v>8.1999999999999993</v>
      </c>
      <c r="J2652">
        <v>480000</v>
      </c>
      <c r="K2652" t="s">
        <v>50</v>
      </c>
      <c r="L2652" t="s">
        <v>5634</v>
      </c>
      <c r="M2652" t="s">
        <v>52</v>
      </c>
      <c r="N2652" t="s">
        <v>15</v>
      </c>
      <c r="O2652">
        <v>52000000</v>
      </c>
      <c r="P2652">
        <v>116112375</v>
      </c>
      <c r="Q2652">
        <f>_xlfn.XLOOKUP(E2652,CPI!A:A,CPI!B:B)</f>
        <v>152.4</v>
      </c>
      <c r="R2652" s="12">
        <f>P2652*(CPI!$B$112/Movie!Q2652)</f>
        <v>232148560.77755904</v>
      </c>
      <c r="S2652" t="s">
        <v>46</v>
      </c>
      <c r="T2652">
        <v>178</v>
      </c>
    </row>
    <row r="2653" spans="1:20" x14ac:dyDescent="0.3">
      <c r="A2653" t="s">
        <v>8449</v>
      </c>
      <c r="B2653" t="str">
        <f t="shared" si="123"/>
        <v>PG-13</v>
      </c>
      <c r="C2653" t="s">
        <v>1984</v>
      </c>
      <c r="D2653" t="s">
        <v>19</v>
      </c>
      <c r="E2653">
        <v>1995</v>
      </c>
      <c r="F2653" s="22">
        <f t="shared" si="124"/>
        <v>34700</v>
      </c>
      <c r="G2653" t="s">
        <v>8450</v>
      </c>
      <c r="H2653">
        <f t="shared" si="125"/>
        <v>5.2</v>
      </c>
      <c r="I2653">
        <v>5.2</v>
      </c>
      <c r="J2653">
        <v>43000</v>
      </c>
      <c r="K2653" t="s">
        <v>5704</v>
      </c>
      <c r="L2653" t="s">
        <v>742</v>
      </c>
      <c r="M2653" t="s">
        <v>8451</v>
      </c>
      <c r="N2653" t="s">
        <v>15</v>
      </c>
      <c r="O2653">
        <v>50000000</v>
      </c>
      <c r="P2653">
        <v>152022101</v>
      </c>
      <c r="Q2653">
        <f>_xlfn.XLOOKUP(E2653,CPI!A:A,CPI!B:B)</f>
        <v>152.4</v>
      </c>
      <c r="R2653" s="12">
        <f>P2653*(CPI!$B$112/Movie!Q2653)</f>
        <v>303944449.96522307</v>
      </c>
      <c r="S2653" t="s">
        <v>29</v>
      </c>
      <c r="T2653">
        <v>109</v>
      </c>
    </row>
    <row r="2654" spans="1:20" x14ac:dyDescent="0.3">
      <c r="A2654" t="s">
        <v>8452</v>
      </c>
      <c r="B2654" t="str">
        <f t="shared" si="123"/>
        <v>PG-13</v>
      </c>
      <c r="C2654" t="s">
        <v>1984</v>
      </c>
      <c r="D2654" t="s">
        <v>19</v>
      </c>
      <c r="E2654">
        <v>1995</v>
      </c>
      <c r="F2654" s="22">
        <f t="shared" si="124"/>
        <v>34700</v>
      </c>
      <c r="G2654" t="s">
        <v>8453</v>
      </c>
      <c r="H2654">
        <f t="shared" si="125"/>
        <v>5.4</v>
      </c>
      <c r="I2654">
        <v>5.4</v>
      </c>
      <c r="J2654">
        <v>239000</v>
      </c>
      <c r="K2654" t="s">
        <v>813</v>
      </c>
      <c r="L2654" t="s">
        <v>5057</v>
      </c>
      <c r="M2654" t="s">
        <v>2060</v>
      </c>
      <c r="N2654" t="s">
        <v>15</v>
      </c>
      <c r="O2654">
        <v>100000000</v>
      </c>
      <c r="P2654">
        <v>336567158</v>
      </c>
      <c r="Q2654">
        <f>_xlfn.XLOOKUP(E2654,CPI!A:A,CPI!B:B)</f>
        <v>152.4</v>
      </c>
      <c r="R2654" s="12">
        <f>P2654*(CPI!$B$112/Movie!Q2654)</f>
        <v>672913471.40813649</v>
      </c>
      <c r="S2654" t="s">
        <v>8</v>
      </c>
      <c r="T2654">
        <v>121</v>
      </c>
    </row>
    <row r="2655" spans="1:20" x14ac:dyDescent="0.3">
      <c r="A2655" t="s">
        <v>8454</v>
      </c>
      <c r="B2655" t="str">
        <f t="shared" si="123"/>
        <v>NC-17</v>
      </c>
      <c r="C2655" t="s">
        <v>494</v>
      </c>
      <c r="D2655" t="s">
        <v>2</v>
      </c>
      <c r="E2655">
        <v>1995</v>
      </c>
      <c r="F2655" s="22">
        <f t="shared" si="124"/>
        <v>34700</v>
      </c>
      <c r="G2655" t="s">
        <v>8455</v>
      </c>
      <c r="H2655">
        <f t="shared" si="125"/>
        <v>7.1</v>
      </c>
      <c r="I2655">
        <v>7.1</v>
      </c>
      <c r="J2655">
        <v>75000</v>
      </c>
      <c r="K2655" t="s">
        <v>8456</v>
      </c>
      <c r="L2655" t="s">
        <v>8457</v>
      </c>
      <c r="M2655" t="s">
        <v>8458</v>
      </c>
      <c r="N2655" t="s">
        <v>15</v>
      </c>
      <c r="O2655">
        <v>1500000</v>
      </c>
      <c r="P2655">
        <v>7412216</v>
      </c>
      <c r="Q2655">
        <f>_xlfn.XLOOKUP(E2655,CPI!A:A,CPI!B:B)</f>
        <v>152.4</v>
      </c>
      <c r="R2655" s="12">
        <f>P2655*(CPI!$B$112/Movie!Q2655)</f>
        <v>14819568.341207348</v>
      </c>
      <c r="S2655" t="s">
        <v>8459</v>
      </c>
      <c r="T2655">
        <v>91</v>
      </c>
    </row>
    <row r="2656" spans="1:20" x14ac:dyDescent="0.3">
      <c r="A2656" t="s">
        <v>8460</v>
      </c>
      <c r="B2656" t="str">
        <f t="shared" si="123"/>
        <v>G</v>
      </c>
      <c r="C2656" t="s">
        <v>322</v>
      </c>
      <c r="D2656" t="s">
        <v>375</v>
      </c>
      <c r="E2656">
        <v>1995</v>
      </c>
      <c r="F2656" s="22">
        <f t="shared" si="124"/>
        <v>34700</v>
      </c>
      <c r="G2656" t="s">
        <v>8448</v>
      </c>
      <c r="H2656">
        <f t="shared" si="125"/>
        <v>8.3000000000000007</v>
      </c>
      <c r="I2656">
        <v>8.3000000000000007</v>
      </c>
      <c r="J2656">
        <v>913000</v>
      </c>
      <c r="K2656" t="s">
        <v>8461</v>
      </c>
      <c r="L2656" t="s">
        <v>8461</v>
      </c>
      <c r="M2656" t="s">
        <v>2076</v>
      </c>
      <c r="N2656" t="s">
        <v>15</v>
      </c>
      <c r="O2656">
        <v>30000000</v>
      </c>
      <c r="P2656">
        <v>394436586</v>
      </c>
      <c r="Q2656">
        <f>_xlfn.XLOOKUP(E2656,CPI!A:A,CPI!B:B)</f>
        <v>152.4</v>
      </c>
      <c r="R2656" s="12">
        <f>P2656*(CPI!$B$112/Movie!Q2656)</f>
        <v>788614355.34251964</v>
      </c>
      <c r="S2656" t="s">
        <v>1709</v>
      </c>
      <c r="T2656">
        <v>81</v>
      </c>
    </row>
    <row r="2657" spans="1:20" x14ac:dyDescent="0.3">
      <c r="A2657" t="s">
        <v>8462</v>
      </c>
      <c r="B2657" t="str">
        <f t="shared" si="123"/>
        <v>R</v>
      </c>
      <c r="C2657" t="s">
        <v>1</v>
      </c>
      <c r="D2657" t="s">
        <v>19</v>
      </c>
      <c r="E2657">
        <v>1995</v>
      </c>
      <c r="F2657" s="22">
        <f t="shared" si="124"/>
        <v>34700</v>
      </c>
      <c r="G2657" t="s">
        <v>7719</v>
      </c>
      <c r="H2657">
        <f t="shared" si="125"/>
        <v>7.2</v>
      </c>
      <c r="I2657">
        <v>7.2</v>
      </c>
      <c r="J2657">
        <v>175000</v>
      </c>
      <c r="K2657" t="s">
        <v>6890</v>
      </c>
      <c r="L2657" t="s">
        <v>6890</v>
      </c>
      <c r="M2657" t="s">
        <v>8134</v>
      </c>
      <c r="N2657" t="s">
        <v>15</v>
      </c>
      <c r="O2657">
        <v>7000000</v>
      </c>
      <c r="P2657">
        <v>25405445</v>
      </c>
      <c r="Q2657">
        <f>_xlfn.XLOOKUP(E2657,CPI!A:A,CPI!B:B)</f>
        <v>152.4</v>
      </c>
      <c r="R2657" s="12">
        <f>P2657*(CPI!$B$112/Movie!Q2657)</f>
        <v>50794219.760498688</v>
      </c>
      <c r="S2657" t="s">
        <v>16</v>
      </c>
      <c r="T2657">
        <v>104</v>
      </c>
    </row>
    <row r="2658" spans="1:20" x14ac:dyDescent="0.3">
      <c r="A2658" t="s">
        <v>8463</v>
      </c>
      <c r="B2658" t="str">
        <f t="shared" si="123"/>
        <v>R</v>
      </c>
      <c r="C2658" t="s">
        <v>1</v>
      </c>
      <c r="D2658" t="s">
        <v>19</v>
      </c>
      <c r="E2658">
        <v>1995</v>
      </c>
      <c r="F2658" s="22">
        <f t="shared" si="124"/>
        <v>34700</v>
      </c>
      <c r="G2658" t="s">
        <v>8299</v>
      </c>
      <c r="H2658">
        <f t="shared" si="125"/>
        <v>7.6</v>
      </c>
      <c r="I2658">
        <v>7.6</v>
      </c>
      <c r="J2658">
        <v>370000</v>
      </c>
      <c r="K2658" t="s">
        <v>2896</v>
      </c>
      <c r="L2658" t="s">
        <v>8446</v>
      </c>
      <c r="M2658" t="s">
        <v>4443</v>
      </c>
      <c r="N2658" t="s">
        <v>15</v>
      </c>
      <c r="O2658">
        <v>90000000</v>
      </c>
      <c r="P2658">
        <v>366101666</v>
      </c>
      <c r="Q2658">
        <f>_xlfn.XLOOKUP(E2658,CPI!A:A,CPI!B:B)</f>
        <v>152.4</v>
      </c>
      <c r="R2658" s="12">
        <f>P2658*(CPI!$B$112/Movie!Q2658)</f>
        <v>731963107.80971122</v>
      </c>
      <c r="S2658" t="s">
        <v>8020</v>
      </c>
      <c r="T2658">
        <v>128</v>
      </c>
    </row>
    <row r="2659" spans="1:20" x14ac:dyDescent="0.3">
      <c r="A2659" t="s">
        <v>8464</v>
      </c>
      <c r="B2659" t="str">
        <f t="shared" si="123"/>
        <v>PG-13</v>
      </c>
      <c r="C2659" t="s">
        <v>1984</v>
      </c>
      <c r="D2659" t="s">
        <v>19</v>
      </c>
      <c r="E2659">
        <v>1995</v>
      </c>
      <c r="F2659" s="22">
        <f t="shared" si="124"/>
        <v>34700</v>
      </c>
      <c r="G2659" t="s">
        <v>8465</v>
      </c>
      <c r="H2659">
        <f t="shared" si="125"/>
        <v>5.8</v>
      </c>
      <c r="I2659">
        <v>5.8</v>
      </c>
      <c r="J2659">
        <v>112000</v>
      </c>
      <c r="K2659" t="s">
        <v>8466</v>
      </c>
      <c r="L2659" t="s">
        <v>8467</v>
      </c>
      <c r="M2659" t="s">
        <v>2204</v>
      </c>
      <c r="N2659" t="s">
        <v>15</v>
      </c>
      <c r="O2659">
        <v>18000000</v>
      </c>
      <c r="P2659">
        <v>122195920</v>
      </c>
      <c r="Q2659">
        <f>_xlfn.XLOOKUP(E2659,CPI!A:A,CPI!B:B)</f>
        <v>152.4</v>
      </c>
      <c r="R2659" s="12">
        <f>P2659*(CPI!$B$112/Movie!Q2659)</f>
        <v>244311658.95013124</v>
      </c>
      <c r="S2659" t="s">
        <v>2011</v>
      </c>
      <c r="T2659">
        <v>101</v>
      </c>
    </row>
    <row r="2660" spans="1:20" x14ac:dyDescent="0.3">
      <c r="A2660" t="s">
        <v>8468</v>
      </c>
      <c r="B2660" t="str">
        <f t="shared" si="123"/>
        <v>R</v>
      </c>
      <c r="C2660" t="s">
        <v>1</v>
      </c>
      <c r="D2660" t="s">
        <v>26</v>
      </c>
      <c r="E2660">
        <v>1995</v>
      </c>
      <c r="F2660" s="22">
        <f t="shared" si="124"/>
        <v>34700</v>
      </c>
      <c r="G2660" t="s">
        <v>8469</v>
      </c>
      <c r="H2660">
        <f t="shared" si="125"/>
        <v>7.1</v>
      </c>
      <c r="I2660">
        <v>7.1</v>
      </c>
      <c r="J2660">
        <v>118000</v>
      </c>
      <c r="K2660" t="s">
        <v>7954</v>
      </c>
      <c r="L2660" t="s">
        <v>7954</v>
      </c>
      <c r="M2660" t="s">
        <v>8470</v>
      </c>
      <c r="N2660" t="s">
        <v>15</v>
      </c>
      <c r="O2660">
        <v>8000000</v>
      </c>
      <c r="P2660">
        <v>2122561</v>
      </c>
      <c r="Q2660">
        <f>_xlfn.XLOOKUP(E2660,CPI!A:A,CPI!B:B)</f>
        <v>152.4</v>
      </c>
      <c r="R2660" s="12">
        <f>P2660*(CPI!$B$112/Movie!Q2660)</f>
        <v>4243729.2434383202</v>
      </c>
      <c r="S2660" t="s">
        <v>7345</v>
      </c>
      <c r="T2660">
        <v>94</v>
      </c>
    </row>
    <row r="2661" spans="1:20" x14ac:dyDescent="0.3">
      <c r="A2661" t="s">
        <v>8471</v>
      </c>
      <c r="B2661" t="str">
        <f t="shared" si="123"/>
        <v>R</v>
      </c>
      <c r="C2661" t="s">
        <v>1</v>
      </c>
      <c r="D2661" t="s">
        <v>4868</v>
      </c>
      <c r="E2661">
        <v>1995</v>
      </c>
      <c r="F2661" s="22">
        <f t="shared" si="124"/>
        <v>34700</v>
      </c>
      <c r="G2661" t="s">
        <v>8472</v>
      </c>
      <c r="H2661">
        <f t="shared" si="125"/>
        <v>8</v>
      </c>
      <c r="I2661">
        <v>8</v>
      </c>
      <c r="J2661">
        <v>589000</v>
      </c>
      <c r="K2661" t="s">
        <v>552</v>
      </c>
      <c r="L2661" t="s">
        <v>8473</v>
      </c>
      <c r="M2661" t="s">
        <v>4443</v>
      </c>
      <c r="N2661" t="s">
        <v>15</v>
      </c>
      <c r="O2661">
        <v>29000001</v>
      </c>
      <c r="P2661">
        <v>168839459</v>
      </c>
      <c r="Q2661">
        <f>_xlfn.XLOOKUP(E2661,CPI!A:A,CPI!B:B)</f>
        <v>152.4</v>
      </c>
      <c r="R2661" s="12">
        <f>P2661*(CPI!$B$112/Movie!Q2661)</f>
        <v>337568130.95341206</v>
      </c>
      <c r="S2661" t="s">
        <v>46</v>
      </c>
      <c r="T2661">
        <v>129</v>
      </c>
    </row>
    <row r="2662" spans="1:20" x14ac:dyDescent="0.3">
      <c r="A2662" t="s">
        <v>8474</v>
      </c>
      <c r="B2662" t="str">
        <f t="shared" si="123"/>
        <v>R</v>
      </c>
      <c r="C2662" t="s">
        <v>1</v>
      </c>
      <c r="D2662" t="s">
        <v>2</v>
      </c>
      <c r="E2662">
        <v>1995</v>
      </c>
      <c r="F2662" s="22">
        <f t="shared" si="124"/>
        <v>34700</v>
      </c>
      <c r="G2662" t="s">
        <v>8475</v>
      </c>
      <c r="H2662">
        <f t="shared" si="125"/>
        <v>7.5</v>
      </c>
      <c r="I2662">
        <v>7.5</v>
      </c>
      <c r="J2662">
        <v>117000</v>
      </c>
      <c r="K2662" t="s">
        <v>4933</v>
      </c>
      <c r="L2662" t="s">
        <v>8476</v>
      </c>
      <c r="M2662" t="s">
        <v>1520</v>
      </c>
      <c r="N2662" t="s">
        <v>15</v>
      </c>
      <c r="O2662">
        <v>3600000</v>
      </c>
      <c r="P2662">
        <v>32029928</v>
      </c>
      <c r="Q2662">
        <f>_xlfn.XLOOKUP(E2662,CPI!A:A,CPI!B:B)</f>
        <v>152.4</v>
      </c>
      <c r="R2662" s="12">
        <f>P2662*(CPI!$B$112/Movie!Q2662)</f>
        <v>64038838.986876637</v>
      </c>
      <c r="S2662" t="s">
        <v>8477</v>
      </c>
      <c r="T2662">
        <v>111</v>
      </c>
    </row>
    <row r="2663" spans="1:20" x14ac:dyDescent="0.3">
      <c r="A2663" t="s">
        <v>8478</v>
      </c>
      <c r="B2663" t="str">
        <f t="shared" si="123"/>
        <v>NC-17</v>
      </c>
      <c r="C2663" t="s">
        <v>494</v>
      </c>
      <c r="D2663" t="s">
        <v>2</v>
      </c>
      <c r="E2663">
        <v>1995</v>
      </c>
      <c r="F2663" s="22">
        <f t="shared" si="124"/>
        <v>34700</v>
      </c>
      <c r="G2663" t="s">
        <v>8432</v>
      </c>
      <c r="H2663">
        <f t="shared" si="125"/>
        <v>4.9000000000000004</v>
      </c>
      <c r="I2663">
        <v>4.9000000000000004</v>
      </c>
      <c r="J2663">
        <v>64000</v>
      </c>
      <c r="K2663" t="s">
        <v>2631</v>
      </c>
      <c r="L2663" t="s">
        <v>2714</v>
      </c>
      <c r="M2663" t="s">
        <v>8479</v>
      </c>
      <c r="N2663" t="s">
        <v>437</v>
      </c>
      <c r="O2663">
        <v>45000000</v>
      </c>
      <c r="P2663">
        <v>20358624</v>
      </c>
      <c r="Q2663">
        <f>_xlfn.XLOOKUP(E2663,CPI!A:A,CPI!B:B)</f>
        <v>152.4</v>
      </c>
      <c r="R2663" s="12">
        <f>P2663*(CPI!$B$112/Movie!Q2663)</f>
        <v>40703889.322834641</v>
      </c>
      <c r="S2663" t="s">
        <v>4134</v>
      </c>
      <c r="T2663">
        <v>128</v>
      </c>
    </row>
    <row r="2664" spans="1:20" x14ac:dyDescent="0.3">
      <c r="A2664" t="s">
        <v>8480</v>
      </c>
      <c r="B2664" t="str">
        <f t="shared" si="123"/>
        <v>R</v>
      </c>
      <c r="C2664" t="s">
        <v>1</v>
      </c>
      <c r="D2664" t="s">
        <v>2</v>
      </c>
      <c r="E2664">
        <v>1995</v>
      </c>
      <c r="F2664" s="22">
        <f t="shared" si="124"/>
        <v>34700</v>
      </c>
      <c r="G2664" t="s">
        <v>8115</v>
      </c>
      <c r="H2664">
        <f t="shared" si="125"/>
        <v>8.1</v>
      </c>
      <c r="I2664">
        <v>8.1</v>
      </c>
      <c r="J2664">
        <v>282000</v>
      </c>
      <c r="K2664" t="s">
        <v>5735</v>
      </c>
      <c r="L2664" t="s">
        <v>5735</v>
      </c>
      <c r="M2664" t="s">
        <v>2628</v>
      </c>
      <c r="N2664" t="s">
        <v>15</v>
      </c>
      <c r="O2664">
        <v>2500000</v>
      </c>
      <c r="P2664">
        <v>5987386</v>
      </c>
      <c r="Q2664">
        <f>_xlfn.XLOOKUP(E2664,CPI!A:A,CPI!B:B)</f>
        <v>152.4</v>
      </c>
      <c r="R2664" s="12">
        <f>P2664*(CPI!$B$112/Movie!Q2664)</f>
        <v>11970843.26902887</v>
      </c>
      <c r="S2664" t="s">
        <v>5093</v>
      </c>
      <c r="T2664">
        <v>101</v>
      </c>
    </row>
    <row r="2665" spans="1:20" x14ac:dyDescent="0.3">
      <c r="A2665" t="s">
        <v>8481</v>
      </c>
      <c r="B2665" t="str">
        <f t="shared" si="123"/>
        <v>R</v>
      </c>
      <c r="C2665" t="s">
        <v>1</v>
      </c>
      <c r="D2665" t="s">
        <v>26</v>
      </c>
      <c r="E2665">
        <v>1995</v>
      </c>
      <c r="F2665" s="22">
        <f t="shared" si="124"/>
        <v>34700</v>
      </c>
      <c r="G2665" t="s">
        <v>8482</v>
      </c>
      <c r="H2665">
        <f t="shared" si="125"/>
        <v>7.3</v>
      </c>
      <c r="I2665">
        <v>7.3</v>
      </c>
      <c r="J2665">
        <v>103000</v>
      </c>
      <c r="K2665" t="s">
        <v>8483</v>
      </c>
      <c r="L2665" t="s">
        <v>8484</v>
      </c>
      <c r="M2665" t="s">
        <v>8484</v>
      </c>
      <c r="N2665" t="s">
        <v>15</v>
      </c>
      <c r="O2665">
        <v>3500000</v>
      </c>
      <c r="P2665">
        <v>28215918</v>
      </c>
      <c r="Q2665">
        <f>_xlfn.XLOOKUP(E2665,CPI!A:A,CPI!B:B)</f>
        <v>152.4</v>
      </c>
      <c r="R2665" s="12">
        <f>P2665*(CPI!$B$112/Movie!Q2665)</f>
        <v>56413321.618110232</v>
      </c>
      <c r="S2665" t="s">
        <v>2011</v>
      </c>
      <c r="T2665">
        <v>91</v>
      </c>
    </row>
    <row r="2666" spans="1:20" x14ac:dyDescent="0.3">
      <c r="A2666" t="s">
        <v>8485</v>
      </c>
      <c r="B2666" t="str">
        <f t="shared" si="123"/>
        <v>PG</v>
      </c>
      <c r="C2666" t="s">
        <v>18</v>
      </c>
      <c r="D2666" t="s">
        <v>2</v>
      </c>
      <c r="E2666">
        <v>1995</v>
      </c>
      <c r="F2666" s="22">
        <f t="shared" si="124"/>
        <v>34700</v>
      </c>
      <c r="G2666" t="s">
        <v>8486</v>
      </c>
      <c r="H2666">
        <f t="shared" si="125"/>
        <v>7.7</v>
      </c>
      <c r="I2666">
        <v>7.7</v>
      </c>
      <c r="J2666">
        <v>106000</v>
      </c>
      <c r="K2666" t="s">
        <v>7768</v>
      </c>
      <c r="L2666" t="s">
        <v>7615</v>
      </c>
      <c r="M2666" t="s">
        <v>8487</v>
      </c>
      <c r="N2666" t="s">
        <v>15</v>
      </c>
      <c r="O2666">
        <v>16000000</v>
      </c>
      <c r="P2666">
        <v>134582776</v>
      </c>
      <c r="Q2666">
        <f>_xlfn.XLOOKUP(E2666,CPI!A:A,CPI!B:B)</f>
        <v>152.4</v>
      </c>
      <c r="R2666" s="12">
        <f>P2666*(CPI!$B$112/Movie!Q2666)</f>
        <v>269077243.09186351</v>
      </c>
      <c r="S2666" t="s">
        <v>16</v>
      </c>
      <c r="T2666">
        <v>136</v>
      </c>
    </row>
    <row r="2667" spans="1:20" x14ac:dyDescent="0.3">
      <c r="A2667" t="s">
        <v>8488</v>
      </c>
      <c r="B2667" t="str">
        <f t="shared" si="123"/>
        <v>PG-13</v>
      </c>
      <c r="C2667" t="s">
        <v>1984</v>
      </c>
      <c r="D2667" t="s">
        <v>19</v>
      </c>
      <c r="E2667">
        <v>1995</v>
      </c>
      <c r="F2667" s="22">
        <f t="shared" si="124"/>
        <v>34700</v>
      </c>
      <c r="G2667" t="s">
        <v>8489</v>
      </c>
      <c r="H2667">
        <f t="shared" si="125"/>
        <v>6.2</v>
      </c>
      <c r="I2667">
        <v>6.2</v>
      </c>
      <c r="J2667">
        <v>186000</v>
      </c>
      <c r="K2667" t="s">
        <v>2023</v>
      </c>
      <c r="L2667" t="s">
        <v>8490</v>
      </c>
      <c r="M2667" t="s">
        <v>2813</v>
      </c>
      <c r="N2667" t="s">
        <v>15</v>
      </c>
      <c r="O2667">
        <v>175000000</v>
      </c>
      <c r="P2667">
        <v>264218220</v>
      </c>
      <c r="Q2667">
        <f>_xlfn.XLOOKUP(E2667,CPI!A:A,CPI!B:B)</f>
        <v>152.4</v>
      </c>
      <c r="R2667" s="12">
        <f>P2667*(CPI!$B$112/Movie!Q2667)</f>
        <v>528263068.46456689</v>
      </c>
      <c r="S2667" t="s">
        <v>46</v>
      </c>
      <c r="T2667">
        <v>135</v>
      </c>
    </row>
    <row r="2668" spans="1:20" x14ac:dyDescent="0.3">
      <c r="A2668" t="s">
        <v>8491</v>
      </c>
      <c r="B2668" t="str">
        <f t="shared" si="123"/>
        <v>R</v>
      </c>
      <c r="C2668" t="s">
        <v>1</v>
      </c>
      <c r="D2668" t="s">
        <v>48</v>
      </c>
      <c r="E2668">
        <v>1995</v>
      </c>
      <c r="F2668" s="22">
        <f t="shared" si="124"/>
        <v>34700</v>
      </c>
      <c r="G2668" t="s">
        <v>8344</v>
      </c>
      <c r="H2668">
        <f t="shared" si="125"/>
        <v>7.3</v>
      </c>
      <c r="I2668">
        <v>7.3</v>
      </c>
      <c r="J2668">
        <v>105000</v>
      </c>
      <c r="K2668" t="s">
        <v>8492</v>
      </c>
      <c r="L2668" t="s">
        <v>8493</v>
      </c>
      <c r="M2668" t="s">
        <v>8494</v>
      </c>
      <c r="N2668" t="s">
        <v>15</v>
      </c>
      <c r="O2668">
        <v>2000000</v>
      </c>
      <c r="P2668">
        <v>2402438</v>
      </c>
      <c r="Q2668">
        <f>_xlfn.XLOOKUP(E2668,CPI!A:A,CPI!B:B)</f>
        <v>152.4</v>
      </c>
      <c r="R2668" s="12">
        <f>P2668*(CPI!$B$112/Movie!Q2668)</f>
        <v>4803299.5971128605</v>
      </c>
      <c r="S2668" t="s">
        <v>2011</v>
      </c>
      <c r="T2668">
        <v>102</v>
      </c>
    </row>
    <row r="2669" spans="1:20" x14ac:dyDescent="0.3">
      <c r="A2669" t="s">
        <v>1566</v>
      </c>
      <c r="B2669" t="str">
        <f t="shared" si="123"/>
        <v>R</v>
      </c>
      <c r="C2669" t="s">
        <v>1</v>
      </c>
      <c r="D2669" t="s">
        <v>19</v>
      </c>
      <c r="E2669">
        <v>1995</v>
      </c>
      <c r="F2669" s="22">
        <f t="shared" si="124"/>
        <v>34700</v>
      </c>
      <c r="G2669" t="s">
        <v>7749</v>
      </c>
      <c r="H2669">
        <f t="shared" si="125"/>
        <v>6.9</v>
      </c>
      <c r="I2669">
        <v>6.9</v>
      </c>
      <c r="J2669">
        <v>247000</v>
      </c>
      <c r="K2669" t="s">
        <v>8495</v>
      </c>
      <c r="L2669" t="s">
        <v>3503</v>
      </c>
      <c r="M2669" t="s">
        <v>7621</v>
      </c>
      <c r="N2669" t="s">
        <v>15</v>
      </c>
      <c r="O2669">
        <v>19000000</v>
      </c>
      <c r="P2669">
        <v>141407024</v>
      </c>
      <c r="Q2669">
        <f>_xlfn.XLOOKUP(E2669,CPI!A:A,CPI!B:B)</f>
        <v>152.4</v>
      </c>
      <c r="R2669" s="12">
        <f>P2669*(CPI!$B$112/Movie!Q2669)</f>
        <v>282721261.23884511</v>
      </c>
      <c r="S2669" t="s">
        <v>2369</v>
      </c>
      <c r="T2669">
        <v>119</v>
      </c>
    </row>
    <row r="2670" spans="1:20" x14ac:dyDescent="0.3">
      <c r="A2670" t="s">
        <v>8496</v>
      </c>
      <c r="B2670" t="str">
        <f t="shared" si="123"/>
        <v>PG-13</v>
      </c>
      <c r="C2670" t="s">
        <v>1984</v>
      </c>
      <c r="D2670" t="s">
        <v>26</v>
      </c>
      <c r="E2670">
        <v>1995</v>
      </c>
      <c r="F2670" s="22">
        <f t="shared" si="124"/>
        <v>34700</v>
      </c>
      <c r="G2670" t="s">
        <v>8069</v>
      </c>
      <c r="H2670">
        <f t="shared" si="125"/>
        <v>6.4</v>
      </c>
      <c r="I2670">
        <v>6.4</v>
      </c>
      <c r="J2670">
        <v>135000</v>
      </c>
      <c r="K2670" t="s">
        <v>7235</v>
      </c>
      <c r="L2670" t="s">
        <v>8497</v>
      </c>
      <c r="M2670" t="s">
        <v>8498</v>
      </c>
      <c r="N2670" t="s">
        <v>15</v>
      </c>
      <c r="O2670">
        <v>10000000</v>
      </c>
      <c r="P2670">
        <v>26488734</v>
      </c>
      <c r="Q2670">
        <f>_xlfn.XLOOKUP(E2670,CPI!A:A,CPI!B:B)</f>
        <v>152.4</v>
      </c>
      <c r="R2670" s="12">
        <f>P2670*(CPI!$B$112/Movie!Q2670)</f>
        <v>52960086.94094488</v>
      </c>
      <c r="S2670" t="s">
        <v>46</v>
      </c>
      <c r="T2670">
        <v>89</v>
      </c>
    </row>
    <row r="2671" spans="1:20" x14ac:dyDescent="0.3">
      <c r="A2671" t="s">
        <v>8499</v>
      </c>
      <c r="B2671" t="str">
        <f t="shared" si="123"/>
        <v>PG</v>
      </c>
      <c r="C2671" t="s">
        <v>18</v>
      </c>
      <c r="D2671" t="s">
        <v>19</v>
      </c>
      <c r="E2671">
        <v>1995</v>
      </c>
      <c r="F2671" s="22">
        <f t="shared" si="124"/>
        <v>34700</v>
      </c>
      <c r="G2671" t="s">
        <v>8439</v>
      </c>
      <c r="H2671">
        <f t="shared" si="125"/>
        <v>5.2</v>
      </c>
      <c r="I2671">
        <v>5.2</v>
      </c>
      <c r="J2671">
        <v>26000</v>
      </c>
      <c r="K2671" t="s">
        <v>8500</v>
      </c>
      <c r="L2671" t="s">
        <v>8501</v>
      </c>
      <c r="M2671" t="s">
        <v>8502</v>
      </c>
      <c r="N2671" t="s">
        <v>15</v>
      </c>
      <c r="O2671">
        <v>20000000</v>
      </c>
      <c r="P2671">
        <v>66433194</v>
      </c>
      <c r="Q2671">
        <f>_xlfn.XLOOKUP(E2671,CPI!A:A,CPI!B:B)</f>
        <v>152.4</v>
      </c>
      <c r="R2671" s="12">
        <f>P2671*(CPI!$B$112/Movie!Q2671)</f>
        <v>132822796.66535433</v>
      </c>
      <c r="S2671" t="s">
        <v>165</v>
      </c>
      <c r="T2671">
        <v>95</v>
      </c>
    </row>
    <row r="2672" spans="1:20" x14ac:dyDescent="0.3">
      <c r="A2672" t="s">
        <v>8503</v>
      </c>
      <c r="B2672" t="str">
        <f t="shared" si="123"/>
        <v>PG-13</v>
      </c>
      <c r="C2672" t="s">
        <v>1984</v>
      </c>
      <c r="D2672" t="s">
        <v>19</v>
      </c>
      <c r="E2672">
        <v>1995</v>
      </c>
      <c r="F2672" s="22">
        <f t="shared" si="124"/>
        <v>34700</v>
      </c>
      <c r="G2672" t="s">
        <v>8504</v>
      </c>
      <c r="H2672">
        <f t="shared" si="125"/>
        <v>7.2</v>
      </c>
      <c r="I2672">
        <v>7.2</v>
      </c>
      <c r="J2672">
        <v>243000</v>
      </c>
      <c r="K2672" t="s">
        <v>5000</v>
      </c>
      <c r="L2672" t="s">
        <v>8505</v>
      </c>
      <c r="M2672" t="s">
        <v>4717</v>
      </c>
      <c r="N2672" t="s">
        <v>7</v>
      </c>
      <c r="O2672">
        <v>60000000</v>
      </c>
      <c r="P2672">
        <v>352194034</v>
      </c>
      <c r="Q2672">
        <f>_xlfn.XLOOKUP(E2672,CPI!A:A,CPI!B:B)</f>
        <v>152.4</v>
      </c>
      <c r="R2672" s="12">
        <f>P2672*(CPI!$B$112/Movie!Q2672)</f>
        <v>704156969.55249345</v>
      </c>
      <c r="S2672" t="s">
        <v>573</v>
      </c>
      <c r="T2672">
        <v>130</v>
      </c>
    </row>
    <row r="2673" spans="1:20" x14ac:dyDescent="0.3">
      <c r="A2673" t="s">
        <v>8506</v>
      </c>
      <c r="B2673" t="str">
        <f t="shared" si="123"/>
        <v>R</v>
      </c>
      <c r="C2673" t="s">
        <v>1</v>
      </c>
      <c r="D2673" t="s">
        <v>19</v>
      </c>
      <c r="E2673">
        <v>1995</v>
      </c>
      <c r="F2673" s="22">
        <f t="shared" si="124"/>
        <v>34700</v>
      </c>
      <c r="G2673" t="s">
        <v>8507</v>
      </c>
      <c r="H2673">
        <f t="shared" si="125"/>
        <v>5.8</v>
      </c>
      <c r="I2673">
        <v>5.8</v>
      </c>
      <c r="J2673">
        <v>76000</v>
      </c>
      <c r="K2673" t="s">
        <v>2112</v>
      </c>
      <c r="L2673" t="s">
        <v>2667</v>
      </c>
      <c r="M2673" t="s">
        <v>8508</v>
      </c>
      <c r="N2673" t="s">
        <v>15</v>
      </c>
      <c r="O2673">
        <v>35000000</v>
      </c>
      <c r="P2673">
        <v>113374103</v>
      </c>
      <c r="Q2673">
        <f>_xlfn.XLOOKUP(E2673,CPI!A:A,CPI!B:B)</f>
        <v>152.4</v>
      </c>
      <c r="R2673" s="12">
        <f>P2673*(CPI!$B$112/Movie!Q2673)</f>
        <v>226673813.54396325</v>
      </c>
      <c r="S2673" t="s">
        <v>103</v>
      </c>
      <c r="T2673">
        <v>108</v>
      </c>
    </row>
    <row r="2674" spans="1:20" x14ac:dyDescent="0.3">
      <c r="A2674" t="s">
        <v>8509</v>
      </c>
      <c r="B2674" t="str">
        <f t="shared" si="123"/>
        <v>R</v>
      </c>
      <c r="C2674" t="s">
        <v>1</v>
      </c>
      <c r="D2674" t="s">
        <v>19</v>
      </c>
      <c r="E2674">
        <v>1995</v>
      </c>
      <c r="F2674" s="22">
        <f t="shared" si="124"/>
        <v>34700</v>
      </c>
      <c r="G2674" t="s">
        <v>8510</v>
      </c>
      <c r="H2674">
        <f t="shared" si="125"/>
        <v>6.6</v>
      </c>
      <c r="I2674">
        <v>6.6</v>
      </c>
      <c r="J2674">
        <v>123000</v>
      </c>
      <c r="K2674" t="s">
        <v>524</v>
      </c>
      <c r="L2674" t="s">
        <v>8511</v>
      </c>
      <c r="M2674" t="s">
        <v>1036</v>
      </c>
      <c r="N2674" t="s">
        <v>15</v>
      </c>
      <c r="O2674">
        <v>50000000</v>
      </c>
      <c r="P2674">
        <v>189859560</v>
      </c>
      <c r="Q2674">
        <f>_xlfn.XLOOKUP(E2674,CPI!A:A,CPI!B:B)</f>
        <v>152.4</v>
      </c>
      <c r="R2674" s="12">
        <f>P2674*(CPI!$B$112/Movie!Q2674)</f>
        <v>379594540.23622048</v>
      </c>
      <c r="S2674" t="s">
        <v>8</v>
      </c>
      <c r="T2674">
        <v>127</v>
      </c>
    </row>
    <row r="2675" spans="1:20" x14ac:dyDescent="0.3">
      <c r="A2675" t="s">
        <v>8512</v>
      </c>
      <c r="B2675" t="str">
        <f t="shared" si="123"/>
        <v>R</v>
      </c>
      <c r="C2675" t="s">
        <v>1</v>
      </c>
      <c r="D2675" t="s">
        <v>26</v>
      </c>
      <c r="E2675">
        <v>1995</v>
      </c>
      <c r="F2675" s="22">
        <f t="shared" si="124"/>
        <v>34700</v>
      </c>
      <c r="G2675" t="s">
        <v>8513</v>
      </c>
      <c r="H2675">
        <f t="shared" si="125"/>
        <v>6.8</v>
      </c>
      <c r="I2675">
        <v>6.8</v>
      </c>
      <c r="J2675">
        <v>100000</v>
      </c>
      <c r="K2675" t="s">
        <v>593</v>
      </c>
      <c r="L2675" t="s">
        <v>7170</v>
      </c>
      <c r="M2675" t="s">
        <v>6075</v>
      </c>
      <c r="N2675" t="s">
        <v>15</v>
      </c>
      <c r="O2675">
        <v>4000000</v>
      </c>
      <c r="P2675">
        <v>4257354</v>
      </c>
      <c r="Q2675">
        <f>_xlfn.XLOOKUP(E2675,CPI!A:A,CPI!B:B)</f>
        <v>152.4</v>
      </c>
      <c r="R2675" s="12">
        <f>P2675*(CPI!$B$112/Movie!Q2675)</f>
        <v>8511914.4606299214</v>
      </c>
      <c r="S2675" t="s">
        <v>3728</v>
      </c>
      <c r="T2675">
        <v>98</v>
      </c>
    </row>
    <row r="2676" spans="1:20" x14ac:dyDescent="0.3">
      <c r="A2676" t="s">
        <v>8514</v>
      </c>
      <c r="B2676" t="str">
        <f t="shared" si="123"/>
        <v>PG-13</v>
      </c>
      <c r="C2676" t="s">
        <v>1984</v>
      </c>
      <c r="D2676" t="s">
        <v>26</v>
      </c>
      <c r="E2676">
        <v>1995</v>
      </c>
      <c r="F2676" s="22">
        <f t="shared" si="124"/>
        <v>34700</v>
      </c>
      <c r="G2676" t="s">
        <v>8469</v>
      </c>
      <c r="H2676">
        <f t="shared" si="125"/>
        <v>6.7</v>
      </c>
      <c r="I2676">
        <v>6.7</v>
      </c>
      <c r="J2676">
        <v>52000</v>
      </c>
      <c r="K2676" t="s">
        <v>5793</v>
      </c>
      <c r="L2676" t="s">
        <v>7575</v>
      </c>
      <c r="M2676" t="s">
        <v>6676</v>
      </c>
      <c r="N2676" t="s">
        <v>15</v>
      </c>
      <c r="P2676">
        <v>273188</v>
      </c>
      <c r="Q2676">
        <f>_xlfn.XLOOKUP(E2676,CPI!A:A,CPI!B:B)</f>
        <v>152.4</v>
      </c>
      <c r="R2676" s="12">
        <f>P2676*(CPI!$B$112/Movie!Q2676)</f>
        <v>546196.74278215226</v>
      </c>
      <c r="S2676" t="s">
        <v>8515</v>
      </c>
      <c r="T2676">
        <v>90</v>
      </c>
    </row>
    <row r="2677" spans="1:20" x14ac:dyDescent="0.3">
      <c r="A2677" t="s">
        <v>8516</v>
      </c>
      <c r="B2677" t="str">
        <f t="shared" si="123"/>
        <v>R</v>
      </c>
      <c r="C2677" t="s">
        <v>1</v>
      </c>
      <c r="D2677" t="s">
        <v>19</v>
      </c>
      <c r="E2677">
        <v>1995</v>
      </c>
      <c r="F2677" s="22">
        <f t="shared" si="124"/>
        <v>34700</v>
      </c>
      <c r="G2677" t="s">
        <v>8069</v>
      </c>
      <c r="H2677">
        <f t="shared" si="125"/>
        <v>6.4</v>
      </c>
      <c r="I2677">
        <v>6.4</v>
      </c>
      <c r="J2677">
        <v>88000</v>
      </c>
      <c r="K2677" t="s">
        <v>496</v>
      </c>
      <c r="L2677" t="s">
        <v>6565</v>
      </c>
      <c r="M2677" t="s">
        <v>6642</v>
      </c>
      <c r="N2677" t="s">
        <v>15</v>
      </c>
      <c r="O2677">
        <v>32000000</v>
      </c>
      <c r="P2677">
        <v>18636537</v>
      </c>
      <c r="Q2677">
        <f>_xlfn.XLOOKUP(E2677,CPI!A:A,CPI!B:B)</f>
        <v>152.4</v>
      </c>
      <c r="R2677" s="12">
        <f>P2677*(CPI!$B$112/Movie!Q2677)</f>
        <v>37260845.3011811</v>
      </c>
      <c r="S2677" t="s">
        <v>2085</v>
      </c>
      <c r="T2677">
        <v>107</v>
      </c>
    </row>
    <row r="2678" spans="1:20" x14ac:dyDescent="0.3">
      <c r="A2678" t="s">
        <v>8517</v>
      </c>
      <c r="B2678" t="str">
        <f t="shared" si="123"/>
        <v>PG-13</v>
      </c>
      <c r="C2678" t="s">
        <v>1984</v>
      </c>
      <c r="D2678" t="s">
        <v>26</v>
      </c>
      <c r="E2678">
        <v>1995</v>
      </c>
      <c r="F2678" s="22">
        <f t="shared" si="124"/>
        <v>34700</v>
      </c>
      <c r="G2678" t="s">
        <v>8518</v>
      </c>
      <c r="H2678">
        <f t="shared" si="125"/>
        <v>6.2</v>
      </c>
      <c r="I2678">
        <v>6.2</v>
      </c>
      <c r="J2678">
        <v>66000</v>
      </c>
      <c r="K2678" t="s">
        <v>8318</v>
      </c>
      <c r="L2678" t="s">
        <v>8519</v>
      </c>
      <c r="M2678" t="s">
        <v>8520</v>
      </c>
      <c r="N2678" t="s">
        <v>15</v>
      </c>
      <c r="O2678">
        <v>20000000</v>
      </c>
      <c r="P2678">
        <v>7563728</v>
      </c>
      <c r="Q2678">
        <f>_xlfn.XLOOKUP(E2678,CPI!A:A,CPI!B:B)</f>
        <v>152.4</v>
      </c>
      <c r="R2678" s="12">
        <f>P2678*(CPI!$B$112/Movie!Q2678)</f>
        <v>15122492.923884515</v>
      </c>
      <c r="S2678" t="s">
        <v>65</v>
      </c>
      <c r="T2678">
        <v>105</v>
      </c>
    </row>
    <row r="2679" spans="1:20" x14ac:dyDescent="0.3">
      <c r="A2679" t="s">
        <v>8521</v>
      </c>
      <c r="B2679" t="str">
        <f t="shared" si="123"/>
        <v>Not Rated</v>
      </c>
      <c r="C2679" t="s">
        <v>432</v>
      </c>
      <c r="D2679" t="s">
        <v>89</v>
      </c>
      <c r="E2679">
        <v>1995</v>
      </c>
      <c r="F2679" s="22">
        <f t="shared" si="124"/>
        <v>34700</v>
      </c>
      <c r="G2679" t="s">
        <v>8522</v>
      </c>
      <c r="H2679">
        <f t="shared" si="125"/>
        <v>8.1</v>
      </c>
      <c r="I2679">
        <v>8.1</v>
      </c>
      <c r="J2679">
        <v>157000</v>
      </c>
      <c r="K2679" t="s">
        <v>8523</v>
      </c>
      <c r="L2679" t="s">
        <v>8523</v>
      </c>
      <c r="M2679" t="s">
        <v>8524</v>
      </c>
      <c r="N2679" t="s">
        <v>437</v>
      </c>
      <c r="P2679">
        <v>302606</v>
      </c>
      <c r="Q2679">
        <f>_xlfn.XLOOKUP(E2679,CPI!A:A,CPI!B:B)</f>
        <v>152.4</v>
      </c>
      <c r="R2679" s="12">
        <f>P2679*(CPI!$B$112/Movie!Q2679)</f>
        <v>605013.43963254592</v>
      </c>
      <c r="S2679" t="s">
        <v>8525</v>
      </c>
      <c r="T2679">
        <v>98</v>
      </c>
    </row>
    <row r="2680" spans="1:20" x14ac:dyDescent="0.3">
      <c r="A2680" t="s">
        <v>8526</v>
      </c>
      <c r="B2680" t="str">
        <f t="shared" si="123"/>
        <v>PG</v>
      </c>
      <c r="C2680" t="s">
        <v>18</v>
      </c>
      <c r="D2680" t="s">
        <v>26</v>
      </c>
      <c r="E2680">
        <v>1995</v>
      </c>
      <c r="F2680" s="22">
        <f t="shared" si="124"/>
        <v>34700</v>
      </c>
      <c r="G2680" t="s">
        <v>8342</v>
      </c>
      <c r="H2680">
        <f t="shared" si="125"/>
        <v>6.1</v>
      </c>
      <c r="I2680">
        <v>6.1</v>
      </c>
      <c r="J2680">
        <v>125000</v>
      </c>
      <c r="K2680" t="s">
        <v>8527</v>
      </c>
      <c r="L2680" t="s">
        <v>8528</v>
      </c>
      <c r="M2680" t="s">
        <v>4724</v>
      </c>
      <c r="N2680" t="s">
        <v>15</v>
      </c>
      <c r="O2680">
        <v>50000000</v>
      </c>
      <c r="P2680">
        <v>287928194</v>
      </c>
      <c r="Q2680">
        <f>_xlfn.XLOOKUP(E2680,CPI!A:A,CPI!B:B)</f>
        <v>152.4</v>
      </c>
      <c r="R2680" s="12">
        <f>P2680*(CPI!$B$112/Movie!Q2680)</f>
        <v>575667458.73884511</v>
      </c>
      <c r="S2680" t="s">
        <v>46</v>
      </c>
      <c r="T2680">
        <v>100</v>
      </c>
    </row>
    <row r="2681" spans="1:20" x14ac:dyDescent="0.3">
      <c r="A2681" t="s">
        <v>8529</v>
      </c>
      <c r="B2681" t="str">
        <f t="shared" si="123"/>
        <v>PG-13</v>
      </c>
      <c r="C2681" t="s">
        <v>1984</v>
      </c>
      <c r="D2681" t="s">
        <v>26</v>
      </c>
      <c r="E2681">
        <v>1995</v>
      </c>
      <c r="F2681" s="22">
        <f t="shared" si="124"/>
        <v>34700</v>
      </c>
      <c r="G2681" t="s">
        <v>8530</v>
      </c>
      <c r="H2681">
        <f t="shared" si="125"/>
        <v>6.6</v>
      </c>
      <c r="I2681">
        <v>6.6</v>
      </c>
      <c r="J2681">
        <v>30000</v>
      </c>
      <c r="K2681" t="s">
        <v>8531</v>
      </c>
      <c r="L2681" t="s">
        <v>8532</v>
      </c>
      <c r="M2681" t="s">
        <v>6325</v>
      </c>
      <c r="N2681" t="s">
        <v>15</v>
      </c>
      <c r="P2681">
        <v>47774193</v>
      </c>
      <c r="Q2681">
        <f>_xlfn.XLOOKUP(E2681,CPI!A:A,CPI!B:B)</f>
        <v>152.4</v>
      </c>
      <c r="R2681" s="12">
        <f>P2681*(CPI!$B$112/Movie!Q2681)</f>
        <v>95517038.104330704</v>
      </c>
      <c r="S2681" t="s">
        <v>46</v>
      </c>
      <c r="T2681">
        <v>109</v>
      </c>
    </row>
    <row r="2682" spans="1:20" x14ac:dyDescent="0.3">
      <c r="A2682" t="s">
        <v>8533</v>
      </c>
      <c r="B2682" t="str">
        <f t="shared" si="123"/>
        <v>PG</v>
      </c>
      <c r="C2682" t="s">
        <v>18</v>
      </c>
      <c r="D2682" t="s">
        <v>26</v>
      </c>
      <c r="E2682">
        <v>1995</v>
      </c>
      <c r="F2682" s="22">
        <f t="shared" si="124"/>
        <v>34700</v>
      </c>
      <c r="G2682" t="s">
        <v>8534</v>
      </c>
      <c r="H2682">
        <f t="shared" si="125"/>
        <v>6.6</v>
      </c>
      <c r="I2682">
        <v>6.6</v>
      </c>
      <c r="J2682">
        <v>26000</v>
      </c>
      <c r="K2682" t="s">
        <v>6793</v>
      </c>
      <c r="L2682" t="s">
        <v>8535</v>
      </c>
      <c r="M2682" t="s">
        <v>8536</v>
      </c>
      <c r="N2682" t="s">
        <v>15</v>
      </c>
      <c r="P2682">
        <v>17689177</v>
      </c>
      <c r="Q2682">
        <f>_xlfn.XLOOKUP(E2682,CPI!A:A,CPI!B:B)</f>
        <v>152.4</v>
      </c>
      <c r="R2682" s="12">
        <f>P2682*(CPI!$B$112/Movie!Q2682)</f>
        <v>35366746.92847769</v>
      </c>
      <c r="S2682" t="s">
        <v>7984</v>
      </c>
      <c r="T2682">
        <v>100</v>
      </c>
    </row>
    <row r="2683" spans="1:20" x14ac:dyDescent="0.3">
      <c r="A2683" t="s">
        <v>8537</v>
      </c>
      <c r="B2683" t="str">
        <f t="shared" si="123"/>
        <v>R</v>
      </c>
      <c r="C2683" t="s">
        <v>1</v>
      </c>
      <c r="D2683" t="s">
        <v>19</v>
      </c>
      <c r="E2683">
        <v>1995</v>
      </c>
      <c r="F2683" s="22">
        <f t="shared" si="124"/>
        <v>34700</v>
      </c>
      <c r="G2683" t="s">
        <v>8025</v>
      </c>
      <c r="H2683">
        <f t="shared" si="125"/>
        <v>5.4</v>
      </c>
      <c r="I2683">
        <v>5.4</v>
      </c>
      <c r="J2683">
        <v>31000</v>
      </c>
      <c r="K2683" t="s">
        <v>6352</v>
      </c>
      <c r="L2683" t="s">
        <v>8538</v>
      </c>
      <c r="M2683" t="s">
        <v>8539</v>
      </c>
      <c r="N2683" t="s">
        <v>15</v>
      </c>
      <c r="O2683">
        <v>25000000</v>
      </c>
      <c r="P2683">
        <v>4064495</v>
      </c>
      <c r="Q2683">
        <f>_xlfn.XLOOKUP(E2683,CPI!A:A,CPI!B:B)</f>
        <v>152.4</v>
      </c>
      <c r="R2683" s="12">
        <f>P2683*(CPI!$B$112/Movie!Q2683)</f>
        <v>8126323.0085301837</v>
      </c>
      <c r="S2683" t="s">
        <v>8540</v>
      </c>
      <c r="T2683">
        <v>104</v>
      </c>
    </row>
    <row r="2684" spans="1:20" x14ac:dyDescent="0.3">
      <c r="A2684" t="s">
        <v>8541</v>
      </c>
      <c r="B2684" t="str">
        <f t="shared" si="123"/>
        <v>PG-13</v>
      </c>
      <c r="C2684" t="s">
        <v>1984</v>
      </c>
      <c r="D2684" t="s">
        <v>26</v>
      </c>
      <c r="E2684">
        <v>1995</v>
      </c>
      <c r="F2684" s="22">
        <f t="shared" si="124"/>
        <v>34700</v>
      </c>
      <c r="G2684" t="s">
        <v>8469</v>
      </c>
      <c r="H2684">
        <f t="shared" si="125"/>
        <v>6.8</v>
      </c>
      <c r="I2684">
        <v>6.8</v>
      </c>
      <c r="J2684">
        <v>28000</v>
      </c>
      <c r="K2684" t="s">
        <v>8542</v>
      </c>
      <c r="L2684" t="s">
        <v>8543</v>
      </c>
      <c r="M2684" t="s">
        <v>8544</v>
      </c>
      <c r="N2684" t="s">
        <v>15</v>
      </c>
      <c r="P2684">
        <v>37591674</v>
      </c>
      <c r="Q2684">
        <f>_xlfn.XLOOKUP(E2684,CPI!A:A,CPI!B:B)</f>
        <v>152.4</v>
      </c>
      <c r="R2684" s="12">
        <f>P2684*(CPI!$B$112/Movie!Q2684)</f>
        <v>75158681.547244087</v>
      </c>
      <c r="S2684" t="s">
        <v>2011</v>
      </c>
      <c r="T2684">
        <v>100</v>
      </c>
    </row>
    <row r="2685" spans="1:20" x14ac:dyDescent="0.3">
      <c r="A2685" t="s">
        <v>8545</v>
      </c>
      <c r="B2685" t="str">
        <f t="shared" si="123"/>
        <v>G</v>
      </c>
      <c r="C2685" t="s">
        <v>322</v>
      </c>
      <c r="D2685" t="s">
        <v>375</v>
      </c>
      <c r="E2685">
        <v>1995</v>
      </c>
      <c r="F2685" s="22">
        <f t="shared" si="124"/>
        <v>34700</v>
      </c>
      <c r="G2685" t="s">
        <v>8546</v>
      </c>
      <c r="H2685">
        <f t="shared" si="125"/>
        <v>6.7</v>
      </c>
      <c r="I2685">
        <v>6.7</v>
      </c>
      <c r="J2685">
        <v>175000</v>
      </c>
      <c r="K2685" t="s">
        <v>8547</v>
      </c>
      <c r="L2685" t="s">
        <v>8548</v>
      </c>
      <c r="M2685" t="s">
        <v>520</v>
      </c>
      <c r="N2685" t="s">
        <v>15</v>
      </c>
      <c r="O2685">
        <v>55000000</v>
      </c>
      <c r="P2685">
        <v>346079773</v>
      </c>
      <c r="Q2685">
        <f>_xlfn.XLOOKUP(E2685,CPI!A:A,CPI!B:B)</f>
        <v>152.4</v>
      </c>
      <c r="R2685" s="12">
        <f>P2685*(CPI!$B$112/Movie!Q2685)</f>
        <v>691932459.53477693</v>
      </c>
      <c r="S2685" t="s">
        <v>1709</v>
      </c>
      <c r="T2685">
        <v>81</v>
      </c>
    </row>
    <row r="2686" spans="1:20" x14ac:dyDescent="0.3">
      <c r="A2686" t="s">
        <v>8549</v>
      </c>
      <c r="B2686" t="str">
        <f t="shared" si="123"/>
        <v>G</v>
      </c>
      <c r="C2686" t="s">
        <v>322</v>
      </c>
      <c r="D2686" t="s">
        <v>375</v>
      </c>
      <c r="E2686">
        <v>1995</v>
      </c>
      <c r="F2686" s="22">
        <f t="shared" si="124"/>
        <v>34700</v>
      </c>
      <c r="G2686" t="s">
        <v>7749</v>
      </c>
      <c r="H2686">
        <f t="shared" si="125"/>
        <v>6.9</v>
      </c>
      <c r="I2686">
        <v>6.9</v>
      </c>
      <c r="J2686">
        <v>48000</v>
      </c>
      <c r="K2686" t="s">
        <v>8550</v>
      </c>
      <c r="L2686" t="s">
        <v>8551</v>
      </c>
      <c r="M2686" t="s">
        <v>8552</v>
      </c>
      <c r="N2686" t="s">
        <v>15</v>
      </c>
      <c r="O2686">
        <v>18000000</v>
      </c>
      <c r="P2686">
        <v>35348597</v>
      </c>
      <c r="Q2686">
        <f>_xlfn.XLOOKUP(E2686,CPI!A:A,CPI!B:B)</f>
        <v>152.4</v>
      </c>
      <c r="R2686" s="12">
        <f>P2686*(CPI!$B$112/Movie!Q2686)</f>
        <v>70673999.382545933</v>
      </c>
      <c r="S2686" t="s">
        <v>1709</v>
      </c>
      <c r="T2686">
        <v>78</v>
      </c>
    </row>
    <row r="2687" spans="1:20" x14ac:dyDescent="0.3">
      <c r="A2687" t="s">
        <v>8553</v>
      </c>
      <c r="B2687" t="str">
        <f t="shared" si="123"/>
        <v>R</v>
      </c>
      <c r="C2687" t="s">
        <v>1</v>
      </c>
      <c r="D2687" t="s">
        <v>48</v>
      </c>
      <c r="E2687">
        <v>1995</v>
      </c>
      <c r="F2687" s="22">
        <f t="shared" si="124"/>
        <v>34700</v>
      </c>
      <c r="G2687" t="s">
        <v>8554</v>
      </c>
      <c r="H2687">
        <f t="shared" si="125"/>
        <v>6.5</v>
      </c>
      <c r="I2687">
        <v>6.5</v>
      </c>
      <c r="J2687">
        <v>50000</v>
      </c>
      <c r="K2687" t="s">
        <v>8555</v>
      </c>
      <c r="L2687" t="s">
        <v>8556</v>
      </c>
      <c r="M2687" t="s">
        <v>999</v>
      </c>
      <c r="N2687" t="s">
        <v>15</v>
      </c>
      <c r="O2687">
        <v>23000000</v>
      </c>
      <c r="P2687">
        <v>179519401</v>
      </c>
      <c r="Q2687">
        <f>_xlfn.XLOOKUP(E2687,CPI!A:A,CPI!B:B)</f>
        <v>152.4</v>
      </c>
      <c r="R2687" s="12">
        <f>P2687*(CPI!$B$112/Movie!Q2687)</f>
        <v>358921007.11745405</v>
      </c>
      <c r="S2687" t="s">
        <v>5705</v>
      </c>
      <c r="T2687">
        <v>99</v>
      </c>
    </row>
    <row r="2688" spans="1:20" x14ac:dyDescent="0.3">
      <c r="A2688" t="s">
        <v>8557</v>
      </c>
      <c r="B2688" t="str">
        <f t="shared" si="123"/>
        <v>R</v>
      </c>
      <c r="C2688" t="s">
        <v>1</v>
      </c>
      <c r="D2688" t="s">
        <v>19</v>
      </c>
      <c r="E2688">
        <v>1995</v>
      </c>
      <c r="F2688" s="22">
        <f t="shared" si="124"/>
        <v>34700</v>
      </c>
      <c r="G2688" t="s">
        <v>8558</v>
      </c>
      <c r="H2688">
        <f t="shared" si="125"/>
        <v>7.3</v>
      </c>
      <c r="I2688">
        <v>7.3</v>
      </c>
      <c r="J2688">
        <v>105000</v>
      </c>
      <c r="K2688" t="s">
        <v>1544</v>
      </c>
      <c r="L2688" t="s">
        <v>4636</v>
      </c>
      <c r="M2688" t="s">
        <v>58</v>
      </c>
      <c r="N2688" t="s">
        <v>15</v>
      </c>
      <c r="O2688">
        <v>53000000</v>
      </c>
      <c r="P2688">
        <v>157387195</v>
      </c>
      <c r="Q2688">
        <f>_xlfn.XLOOKUP(E2688,CPI!A:A,CPI!B:B)</f>
        <v>152.4</v>
      </c>
      <c r="R2688" s="12">
        <f>P2688*(CPI!$B$112/Movie!Q2688)</f>
        <v>314671117.56233597</v>
      </c>
      <c r="S2688" t="s">
        <v>5705</v>
      </c>
      <c r="T2688">
        <v>116</v>
      </c>
    </row>
    <row r="2689" spans="1:20" x14ac:dyDescent="0.3">
      <c r="A2689" t="s">
        <v>8559</v>
      </c>
      <c r="B2689" t="str">
        <f t="shared" si="123"/>
        <v>R</v>
      </c>
      <c r="C2689" t="s">
        <v>1</v>
      </c>
      <c r="D2689" t="s">
        <v>26</v>
      </c>
      <c r="E2689">
        <v>1995</v>
      </c>
      <c r="F2689" s="22">
        <f t="shared" si="124"/>
        <v>34700</v>
      </c>
      <c r="G2689" t="s">
        <v>8560</v>
      </c>
      <c r="H2689">
        <f t="shared" si="125"/>
        <v>6.8</v>
      </c>
      <c r="I2689">
        <v>6.8</v>
      </c>
      <c r="J2689">
        <v>45000</v>
      </c>
      <c r="K2689" t="s">
        <v>5209</v>
      </c>
      <c r="L2689" t="s">
        <v>8561</v>
      </c>
      <c r="M2689" t="s">
        <v>5195</v>
      </c>
      <c r="N2689" t="s">
        <v>15</v>
      </c>
      <c r="O2689">
        <v>20000000</v>
      </c>
      <c r="P2689">
        <v>21284514</v>
      </c>
      <c r="Q2689">
        <f>_xlfn.XLOOKUP(E2689,CPI!A:A,CPI!B:B)</f>
        <v>152.4</v>
      </c>
      <c r="R2689" s="12">
        <f>P2689*(CPI!$B$112/Movie!Q2689)</f>
        <v>42555061.783464566</v>
      </c>
      <c r="S2689" t="s">
        <v>16</v>
      </c>
      <c r="T2689">
        <v>106</v>
      </c>
    </row>
    <row r="2690" spans="1:20" x14ac:dyDescent="0.3">
      <c r="A2690" t="s">
        <v>8562</v>
      </c>
      <c r="B2690" t="str">
        <f t="shared" si="123"/>
        <v>PG</v>
      </c>
      <c r="C2690" t="s">
        <v>18</v>
      </c>
      <c r="D2690" t="s">
        <v>26</v>
      </c>
      <c r="E2690">
        <v>1995</v>
      </c>
      <c r="F2690" s="22">
        <f t="shared" si="124"/>
        <v>34700</v>
      </c>
      <c r="G2690" t="s">
        <v>8427</v>
      </c>
      <c r="H2690">
        <f t="shared" si="125"/>
        <v>6.3</v>
      </c>
      <c r="I2690">
        <v>6.3</v>
      </c>
      <c r="J2690">
        <v>38000</v>
      </c>
      <c r="K2690" t="s">
        <v>605</v>
      </c>
      <c r="L2690" t="s">
        <v>8563</v>
      </c>
      <c r="M2690" t="s">
        <v>482</v>
      </c>
      <c r="N2690" t="s">
        <v>5801</v>
      </c>
      <c r="O2690">
        <v>58000000</v>
      </c>
      <c r="P2690">
        <v>53672080</v>
      </c>
      <c r="Q2690">
        <f>_xlfn.XLOOKUP(E2690,CPI!A:A,CPI!B:B)</f>
        <v>152.4</v>
      </c>
      <c r="R2690" s="12">
        <f>P2690*(CPI!$B$112/Movie!Q2690)</f>
        <v>107308942.09973752</v>
      </c>
      <c r="S2690" t="s">
        <v>8564</v>
      </c>
      <c r="T2690">
        <v>127</v>
      </c>
    </row>
    <row r="2691" spans="1:20" x14ac:dyDescent="0.3">
      <c r="A2691" t="s">
        <v>8565</v>
      </c>
      <c r="B2691" t="str">
        <f t="shared" ref="B2691:B2754" si="126">IF(C2691="","Rating Pending",C2691)</f>
        <v>TV-MA</v>
      </c>
      <c r="C2691" t="s">
        <v>8566</v>
      </c>
      <c r="D2691" t="s">
        <v>375</v>
      </c>
      <c r="E2691">
        <v>1995</v>
      </c>
      <c r="F2691" s="22">
        <f t="shared" ref="F2691:F2754" si="127">DATE(TRIM(E2691), 1, 1)</f>
        <v>34700</v>
      </c>
      <c r="G2691" t="s">
        <v>8567</v>
      </c>
      <c r="H2691">
        <f t="shared" ref="H2691:H2754" si="128">IF(I2691="","Score Pending",I2691)</f>
        <v>8</v>
      </c>
      <c r="I2691">
        <v>8</v>
      </c>
      <c r="J2691">
        <v>133000</v>
      </c>
      <c r="K2691" t="s">
        <v>8568</v>
      </c>
      <c r="L2691" t="s">
        <v>8569</v>
      </c>
      <c r="M2691" t="s">
        <v>8570</v>
      </c>
      <c r="N2691" t="s">
        <v>2093</v>
      </c>
      <c r="P2691">
        <v>516540</v>
      </c>
      <c r="Q2691">
        <f>_xlfn.XLOOKUP(E2691,CPI!A:A,CPI!B:B)</f>
        <v>152.4</v>
      </c>
      <c r="R2691" s="12">
        <f>P2691*(CPI!$B$112/Movie!Q2691)</f>
        <v>1032741.062992126</v>
      </c>
      <c r="S2691" t="s">
        <v>8571</v>
      </c>
      <c r="T2691">
        <v>83</v>
      </c>
    </row>
    <row r="2692" spans="1:20" x14ac:dyDescent="0.3">
      <c r="A2692" t="s">
        <v>8572</v>
      </c>
      <c r="B2692" t="str">
        <f t="shared" si="126"/>
        <v>PG</v>
      </c>
      <c r="C2692" t="s">
        <v>18</v>
      </c>
      <c r="D2692" t="s">
        <v>26</v>
      </c>
      <c r="E2692">
        <v>1995</v>
      </c>
      <c r="F2692" s="22">
        <f t="shared" si="127"/>
        <v>34700</v>
      </c>
      <c r="G2692" t="s">
        <v>8344</v>
      </c>
      <c r="H2692">
        <f t="shared" si="128"/>
        <v>6.7</v>
      </c>
      <c r="I2692">
        <v>6.7</v>
      </c>
      <c r="J2692">
        <v>95000</v>
      </c>
      <c r="K2692" t="s">
        <v>6929</v>
      </c>
      <c r="L2692" t="s">
        <v>8573</v>
      </c>
      <c r="M2692" t="s">
        <v>8574</v>
      </c>
      <c r="N2692" t="s">
        <v>15</v>
      </c>
      <c r="O2692">
        <v>17000000</v>
      </c>
      <c r="P2692">
        <v>182057016</v>
      </c>
      <c r="Q2692">
        <f>_xlfn.XLOOKUP(E2692,CPI!A:A,CPI!B:B)</f>
        <v>152.4</v>
      </c>
      <c r="R2692" s="12">
        <f>P2692*(CPI!$B$112/Movie!Q2692)</f>
        <v>363994572.01574802</v>
      </c>
      <c r="S2692" t="s">
        <v>5705</v>
      </c>
      <c r="T2692">
        <v>103</v>
      </c>
    </row>
    <row r="2693" spans="1:20" x14ac:dyDescent="0.3">
      <c r="A2693" t="s">
        <v>8575</v>
      </c>
      <c r="B2693" t="str">
        <f t="shared" si="126"/>
        <v>R</v>
      </c>
      <c r="C2693" t="s">
        <v>1</v>
      </c>
      <c r="D2693" t="s">
        <v>26</v>
      </c>
      <c r="E2693">
        <v>1995</v>
      </c>
      <c r="F2693" s="22">
        <f t="shared" si="127"/>
        <v>34700</v>
      </c>
      <c r="G2693" t="s">
        <v>8469</v>
      </c>
      <c r="H2693">
        <f t="shared" si="128"/>
        <v>6.9</v>
      </c>
      <c r="I2693">
        <v>6.9</v>
      </c>
      <c r="J2693">
        <v>78000</v>
      </c>
      <c r="K2693" t="s">
        <v>6213</v>
      </c>
      <c r="L2693" t="s">
        <v>2933</v>
      </c>
      <c r="M2693" t="s">
        <v>58</v>
      </c>
      <c r="N2693" t="s">
        <v>15</v>
      </c>
      <c r="O2693">
        <v>30250000</v>
      </c>
      <c r="P2693">
        <v>115101622</v>
      </c>
      <c r="Q2693">
        <f>_xlfn.XLOOKUP(E2693,CPI!A:A,CPI!B:B)</f>
        <v>152.4</v>
      </c>
      <c r="R2693" s="12">
        <f>P2693*(CPI!$B$112/Movie!Q2693)</f>
        <v>230127718.00131232</v>
      </c>
      <c r="S2693" t="s">
        <v>103</v>
      </c>
      <c r="T2693">
        <v>105</v>
      </c>
    </row>
    <row r="2694" spans="1:20" x14ac:dyDescent="0.3">
      <c r="A2694" t="s">
        <v>8576</v>
      </c>
      <c r="B2694" t="str">
        <f t="shared" si="126"/>
        <v>PG-13</v>
      </c>
      <c r="C2694" t="s">
        <v>1984</v>
      </c>
      <c r="D2694" t="s">
        <v>10</v>
      </c>
      <c r="E2694">
        <v>1995</v>
      </c>
      <c r="F2694" s="22">
        <f t="shared" si="127"/>
        <v>34700</v>
      </c>
      <c r="G2694" t="s">
        <v>8025</v>
      </c>
      <c r="H2694">
        <f t="shared" si="128"/>
        <v>7.1</v>
      </c>
      <c r="I2694">
        <v>7.1</v>
      </c>
      <c r="J2694">
        <v>79000</v>
      </c>
      <c r="K2694" t="s">
        <v>7996</v>
      </c>
      <c r="L2694" t="s">
        <v>8577</v>
      </c>
      <c r="M2694" t="s">
        <v>8578</v>
      </c>
      <c r="N2694" t="s">
        <v>15</v>
      </c>
      <c r="P2694">
        <v>32679899</v>
      </c>
      <c r="Q2694">
        <f>_xlfn.XLOOKUP(E2694,CPI!A:A,CPI!B:B)</f>
        <v>152.4</v>
      </c>
      <c r="R2694" s="12">
        <f>P2694*(CPI!$B$112/Movie!Q2694)</f>
        <v>65338354.496719159</v>
      </c>
      <c r="S2694" t="s">
        <v>8303</v>
      </c>
      <c r="T2694">
        <v>97</v>
      </c>
    </row>
    <row r="2695" spans="1:20" x14ac:dyDescent="0.3">
      <c r="A2695" t="s">
        <v>8579</v>
      </c>
      <c r="B2695" t="str">
        <f t="shared" si="126"/>
        <v>G</v>
      </c>
      <c r="C2695" t="s">
        <v>322</v>
      </c>
      <c r="D2695" t="s">
        <v>26</v>
      </c>
      <c r="E2695">
        <v>1995</v>
      </c>
      <c r="F2695" s="22">
        <f t="shared" si="127"/>
        <v>34700</v>
      </c>
      <c r="G2695" t="s">
        <v>7114</v>
      </c>
      <c r="H2695">
        <f t="shared" si="128"/>
        <v>6.8</v>
      </c>
      <c r="I2695">
        <v>6.8</v>
      </c>
      <c r="J2695">
        <v>119000</v>
      </c>
      <c r="K2695" t="s">
        <v>8580</v>
      </c>
      <c r="L2695" t="s">
        <v>8581</v>
      </c>
      <c r="M2695" t="s">
        <v>8582</v>
      </c>
      <c r="N2695" t="s">
        <v>233</v>
      </c>
      <c r="O2695">
        <v>30000000</v>
      </c>
      <c r="P2695">
        <v>254134910</v>
      </c>
      <c r="Q2695">
        <f>_xlfn.XLOOKUP(E2695,CPI!A:A,CPI!B:B)</f>
        <v>152.4</v>
      </c>
      <c r="R2695" s="12">
        <f>P2695*(CPI!$B$112/Movie!Q2695)</f>
        <v>508103064.80971128</v>
      </c>
      <c r="S2695" t="s">
        <v>46</v>
      </c>
      <c r="T2695">
        <v>91</v>
      </c>
    </row>
    <row r="2696" spans="1:20" x14ac:dyDescent="0.3">
      <c r="A2696" t="s">
        <v>8583</v>
      </c>
      <c r="B2696" t="str">
        <f t="shared" si="126"/>
        <v>R</v>
      </c>
      <c r="C2696" t="s">
        <v>1</v>
      </c>
      <c r="D2696" t="s">
        <v>89</v>
      </c>
      <c r="E2696">
        <v>1995</v>
      </c>
      <c r="F2696" s="22">
        <f t="shared" si="127"/>
        <v>34700</v>
      </c>
      <c r="G2696" t="s">
        <v>8584</v>
      </c>
      <c r="H2696">
        <f t="shared" si="128"/>
        <v>7.5</v>
      </c>
      <c r="I2696">
        <v>7.5</v>
      </c>
      <c r="J2696">
        <v>90000</v>
      </c>
      <c r="K2696" t="s">
        <v>5280</v>
      </c>
      <c r="L2696" t="s">
        <v>8585</v>
      </c>
      <c r="M2696" t="s">
        <v>3073</v>
      </c>
      <c r="N2696" t="s">
        <v>7</v>
      </c>
      <c r="O2696">
        <v>11000000</v>
      </c>
      <c r="P2696">
        <v>39363635</v>
      </c>
      <c r="Q2696">
        <f>_xlfn.XLOOKUP(E2696,CPI!A:A,CPI!B:B)</f>
        <v>152.4</v>
      </c>
      <c r="R2696" s="12">
        <f>P2696*(CPI!$B$112/Movie!Q2696)</f>
        <v>78701440.843175843</v>
      </c>
      <c r="S2696" t="s">
        <v>8586</v>
      </c>
      <c r="T2696">
        <v>122</v>
      </c>
    </row>
    <row r="2697" spans="1:20" x14ac:dyDescent="0.3">
      <c r="A2697" t="s">
        <v>8587</v>
      </c>
      <c r="B2697" t="str">
        <f t="shared" si="126"/>
        <v>PG-13</v>
      </c>
      <c r="C2697" t="s">
        <v>1984</v>
      </c>
      <c r="D2697" t="s">
        <v>26</v>
      </c>
      <c r="E2697">
        <v>1995</v>
      </c>
      <c r="F2697" s="22">
        <f t="shared" si="127"/>
        <v>34700</v>
      </c>
      <c r="G2697" t="s">
        <v>8534</v>
      </c>
      <c r="H2697">
        <f t="shared" si="128"/>
        <v>6.1</v>
      </c>
      <c r="I2697">
        <v>6.1</v>
      </c>
      <c r="J2697">
        <v>21000</v>
      </c>
      <c r="K2697" t="s">
        <v>8588</v>
      </c>
      <c r="L2697" t="s">
        <v>8589</v>
      </c>
      <c r="M2697" t="s">
        <v>4187</v>
      </c>
      <c r="N2697" t="s">
        <v>15</v>
      </c>
      <c r="O2697">
        <v>12000000</v>
      </c>
      <c r="P2697">
        <v>46576136</v>
      </c>
      <c r="Q2697">
        <f>_xlfn.XLOOKUP(E2697,CPI!A:A,CPI!B:B)</f>
        <v>152.4</v>
      </c>
      <c r="R2697" s="12">
        <f>P2697*(CPI!$B$112/Movie!Q2697)</f>
        <v>93121710.230971128</v>
      </c>
      <c r="S2697" t="s">
        <v>29</v>
      </c>
      <c r="T2697">
        <v>90</v>
      </c>
    </row>
    <row r="2698" spans="1:20" x14ac:dyDescent="0.3">
      <c r="A2698" t="s">
        <v>8590</v>
      </c>
      <c r="B2698" t="str">
        <f t="shared" si="126"/>
        <v>R</v>
      </c>
      <c r="C2698" t="s">
        <v>1</v>
      </c>
      <c r="D2698" t="s">
        <v>19</v>
      </c>
      <c r="E2698">
        <v>1995</v>
      </c>
      <c r="F2698" s="22">
        <f t="shared" si="127"/>
        <v>34700</v>
      </c>
      <c r="G2698" t="s">
        <v>8342</v>
      </c>
      <c r="H2698">
        <f t="shared" si="128"/>
        <v>5.7</v>
      </c>
      <c r="I2698">
        <v>5.7</v>
      </c>
      <c r="J2698">
        <v>68000</v>
      </c>
      <c r="K2698" t="s">
        <v>8591</v>
      </c>
      <c r="L2698" t="s">
        <v>8592</v>
      </c>
      <c r="M2698" t="s">
        <v>5060</v>
      </c>
      <c r="N2698" t="s">
        <v>180</v>
      </c>
      <c r="O2698">
        <v>26000000</v>
      </c>
      <c r="P2698">
        <v>19075720</v>
      </c>
      <c r="Q2698">
        <f>_xlfn.XLOOKUP(E2698,CPI!A:A,CPI!B:B)</f>
        <v>152.4</v>
      </c>
      <c r="R2698" s="12">
        <f>P2698*(CPI!$B$112/Movie!Q2698)</f>
        <v>38138923.123359576</v>
      </c>
      <c r="S2698" t="s">
        <v>2085</v>
      </c>
      <c r="T2698">
        <v>96</v>
      </c>
    </row>
    <row r="2699" spans="1:20" x14ac:dyDescent="0.3">
      <c r="A2699" t="s">
        <v>8593</v>
      </c>
      <c r="B2699" t="str">
        <f t="shared" si="126"/>
        <v>R</v>
      </c>
      <c r="C2699" t="s">
        <v>1</v>
      </c>
      <c r="D2699" t="s">
        <v>19</v>
      </c>
      <c r="E2699">
        <v>1995</v>
      </c>
      <c r="F2699" s="22">
        <f t="shared" si="127"/>
        <v>34700</v>
      </c>
      <c r="G2699" t="s">
        <v>8534</v>
      </c>
      <c r="H2699">
        <f t="shared" si="128"/>
        <v>6.4</v>
      </c>
      <c r="I2699">
        <v>6.4</v>
      </c>
      <c r="J2699">
        <v>25000</v>
      </c>
      <c r="K2699" t="s">
        <v>7200</v>
      </c>
      <c r="L2699" t="s">
        <v>2963</v>
      </c>
      <c r="M2699" t="s">
        <v>554</v>
      </c>
      <c r="N2699" t="s">
        <v>15</v>
      </c>
      <c r="P2699">
        <v>36853222</v>
      </c>
      <c r="Q2699">
        <f>_xlfn.XLOOKUP(E2699,CPI!A:A,CPI!B:B)</f>
        <v>152.4</v>
      </c>
      <c r="R2699" s="12">
        <f>P2699*(CPI!$B$112/Movie!Q2699)</f>
        <v>73682262.095800519</v>
      </c>
      <c r="S2699" t="s">
        <v>8</v>
      </c>
      <c r="T2699">
        <v>102</v>
      </c>
    </row>
    <row r="2700" spans="1:20" x14ac:dyDescent="0.3">
      <c r="A2700" t="s">
        <v>8594</v>
      </c>
      <c r="B2700" t="str">
        <f t="shared" si="126"/>
        <v>PG-13</v>
      </c>
      <c r="C2700" t="s">
        <v>1984</v>
      </c>
      <c r="D2700" t="s">
        <v>2</v>
      </c>
      <c r="E2700">
        <v>1995</v>
      </c>
      <c r="F2700" s="22">
        <f t="shared" si="127"/>
        <v>34700</v>
      </c>
      <c r="G2700" t="s">
        <v>8595</v>
      </c>
      <c r="H2700">
        <f t="shared" si="128"/>
        <v>7.6</v>
      </c>
      <c r="I2700">
        <v>7.6</v>
      </c>
      <c r="J2700">
        <v>76000</v>
      </c>
      <c r="K2700" t="s">
        <v>70</v>
      </c>
      <c r="L2700" t="s">
        <v>6261</v>
      </c>
      <c r="M2700" t="s">
        <v>70</v>
      </c>
      <c r="N2700" t="s">
        <v>15</v>
      </c>
      <c r="O2700">
        <v>24000000</v>
      </c>
      <c r="P2700">
        <v>182016617</v>
      </c>
      <c r="Q2700">
        <f>_xlfn.XLOOKUP(E2700,CPI!A:A,CPI!B:B)</f>
        <v>152.4</v>
      </c>
      <c r="R2700" s="12">
        <f>P2700*(CPI!$B$112/Movie!Q2700)</f>
        <v>363913800.52427822</v>
      </c>
      <c r="S2700" t="s">
        <v>8</v>
      </c>
      <c r="T2700">
        <v>135</v>
      </c>
    </row>
    <row r="2701" spans="1:20" x14ac:dyDescent="0.3">
      <c r="A2701" t="s">
        <v>8596</v>
      </c>
      <c r="B2701" t="str">
        <f t="shared" si="126"/>
        <v>R</v>
      </c>
      <c r="C2701" t="s">
        <v>1</v>
      </c>
      <c r="D2701" t="s">
        <v>19</v>
      </c>
      <c r="E2701">
        <v>1995</v>
      </c>
      <c r="F2701" s="22">
        <f t="shared" si="127"/>
        <v>34700</v>
      </c>
      <c r="G2701" t="s">
        <v>8415</v>
      </c>
      <c r="H2701">
        <f t="shared" si="128"/>
        <v>7.2</v>
      </c>
      <c r="I2701">
        <v>7.2</v>
      </c>
      <c r="J2701">
        <v>68000</v>
      </c>
      <c r="K2701" t="s">
        <v>3870</v>
      </c>
      <c r="L2701" t="s">
        <v>1982</v>
      </c>
      <c r="M2701" t="s">
        <v>8083</v>
      </c>
      <c r="N2701" t="s">
        <v>15</v>
      </c>
      <c r="O2701">
        <v>42000000</v>
      </c>
      <c r="P2701">
        <v>7959291</v>
      </c>
      <c r="Q2701">
        <f>_xlfn.XLOOKUP(E2701,CPI!A:A,CPI!B:B)</f>
        <v>152.4</v>
      </c>
      <c r="R2701" s="12">
        <f>P2701*(CPI!$B$112/Movie!Q2701)</f>
        <v>15913359.368110236</v>
      </c>
      <c r="S2701" t="s">
        <v>8597</v>
      </c>
      <c r="T2701">
        <v>145</v>
      </c>
    </row>
    <row r="2702" spans="1:20" x14ac:dyDescent="0.3">
      <c r="A2702" t="s">
        <v>8598</v>
      </c>
      <c r="B2702" t="str">
        <f t="shared" si="126"/>
        <v>PG-13</v>
      </c>
      <c r="C2702" t="s">
        <v>1984</v>
      </c>
      <c r="D2702" t="s">
        <v>19</v>
      </c>
      <c r="E2702">
        <v>1995</v>
      </c>
      <c r="F2702" s="22">
        <f t="shared" si="127"/>
        <v>34700</v>
      </c>
      <c r="G2702" t="s">
        <v>8599</v>
      </c>
      <c r="H2702">
        <f t="shared" si="128"/>
        <v>5.7</v>
      </c>
      <c r="I2702">
        <v>5.7</v>
      </c>
      <c r="J2702">
        <v>27000</v>
      </c>
      <c r="K2702" t="s">
        <v>3770</v>
      </c>
      <c r="L2702" t="s">
        <v>7631</v>
      </c>
      <c r="M2702" t="s">
        <v>4545</v>
      </c>
      <c r="N2702" t="s">
        <v>437</v>
      </c>
      <c r="O2702">
        <v>98000000</v>
      </c>
      <c r="P2702">
        <v>10017322</v>
      </c>
      <c r="Q2702">
        <f>_xlfn.XLOOKUP(E2702,CPI!A:A,CPI!B:B)</f>
        <v>152.4</v>
      </c>
      <c r="R2702" s="12">
        <f>P2702*(CPI!$B$112/Movie!Q2702)</f>
        <v>20028070.95406824</v>
      </c>
      <c r="S2702" t="s">
        <v>8600</v>
      </c>
      <c r="T2702">
        <v>124</v>
      </c>
    </row>
    <row r="2703" spans="1:20" x14ac:dyDescent="0.3">
      <c r="A2703" t="s">
        <v>8601</v>
      </c>
      <c r="B2703" t="str">
        <f t="shared" si="126"/>
        <v>R</v>
      </c>
      <c r="C2703" t="s">
        <v>1</v>
      </c>
      <c r="D2703" t="s">
        <v>19</v>
      </c>
      <c r="E2703">
        <v>1995</v>
      </c>
      <c r="F2703" s="22">
        <f t="shared" si="127"/>
        <v>34700</v>
      </c>
      <c r="G2703" t="s">
        <v>8439</v>
      </c>
      <c r="H2703">
        <f t="shared" si="128"/>
        <v>5.6</v>
      </c>
      <c r="I2703">
        <v>5.6</v>
      </c>
      <c r="J2703">
        <v>112000</v>
      </c>
      <c r="K2703" t="s">
        <v>8602</v>
      </c>
      <c r="L2703" t="s">
        <v>8603</v>
      </c>
      <c r="M2703" t="s">
        <v>746</v>
      </c>
      <c r="N2703" t="s">
        <v>15</v>
      </c>
      <c r="O2703">
        <v>90000000</v>
      </c>
      <c r="P2703">
        <v>113493481</v>
      </c>
      <c r="Q2703">
        <f>_xlfn.XLOOKUP(E2703,CPI!A:A,CPI!B:B)</f>
        <v>152.4</v>
      </c>
      <c r="R2703" s="12">
        <f>P2703*(CPI!$B$112/Movie!Q2703)</f>
        <v>226912491.21194226</v>
      </c>
      <c r="S2703" t="s">
        <v>5705</v>
      </c>
      <c r="T2703">
        <v>96</v>
      </c>
    </row>
    <row r="2704" spans="1:20" x14ac:dyDescent="0.3">
      <c r="A2704" t="s">
        <v>8604</v>
      </c>
      <c r="B2704" t="str">
        <f t="shared" si="126"/>
        <v>R</v>
      </c>
      <c r="C2704" t="s">
        <v>1</v>
      </c>
      <c r="D2704" t="s">
        <v>136</v>
      </c>
      <c r="E2704">
        <v>1995</v>
      </c>
      <c r="F2704" s="22">
        <f t="shared" si="127"/>
        <v>34700</v>
      </c>
      <c r="G2704" t="s">
        <v>8427</v>
      </c>
      <c r="H2704">
        <f t="shared" si="128"/>
        <v>7.5</v>
      </c>
      <c r="I2704">
        <v>7.5</v>
      </c>
      <c r="J2704">
        <v>66000</v>
      </c>
      <c r="K2704" t="s">
        <v>6340</v>
      </c>
      <c r="L2704" t="s">
        <v>8605</v>
      </c>
      <c r="M2704" t="s">
        <v>8606</v>
      </c>
      <c r="N2704" t="s">
        <v>437</v>
      </c>
      <c r="O2704">
        <v>18000000</v>
      </c>
      <c r="P2704">
        <v>1781465</v>
      </c>
      <c r="Q2704">
        <f>_xlfn.XLOOKUP(E2704,CPI!A:A,CPI!B:B)</f>
        <v>152.4</v>
      </c>
      <c r="R2704" s="12">
        <f>P2704*(CPI!$B$112/Movie!Q2704)</f>
        <v>3561761.0597112859</v>
      </c>
      <c r="S2704" t="s">
        <v>6343</v>
      </c>
      <c r="T2704">
        <v>112</v>
      </c>
    </row>
    <row r="2705" spans="1:20" x14ac:dyDescent="0.3">
      <c r="A2705" t="s">
        <v>8607</v>
      </c>
      <c r="B2705" t="str">
        <f t="shared" si="126"/>
        <v>R</v>
      </c>
      <c r="C2705" t="s">
        <v>1</v>
      </c>
      <c r="D2705" t="s">
        <v>2</v>
      </c>
      <c r="E2705">
        <v>1995</v>
      </c>
      <c r="F2705" s="22">
        <f t="shared" si="127"/>
        <v>34700</v>
      </c>
      <c r="G2705" t="s">
        <v>8608</v>
      </c>
      <c r="H2705">
        <f t="shared" si="128"/>
        <v>6.6</v>
      </c>
      <c r="I2705">
        <v>6.6</v>
      </c>
      <c r="J2705">
        <v>56000</v>
      </c>
      <c r="K2705" t="s">
        <v>6157</v>
      </c>
      <c r="L2705" t="s">
        <v>2388</v>
      </c>
      <c r="M2705" t="s">
        <v>3220</v>
      </c>
      <c r="N2705" t="s">
        <v>15</v>
      </c>
      <c r="O2705">
        <v>20000000</v>
      </c>
      <c r="P2705">
        <v>32051917</v>
      </c>
      <c r="Q2705">
        <f>_xlfn.XLOOKUP(E2705,CPI!A:A,CPI!B:B)</f>
        <v>152.4</v>
      </c>
      <c r="R2705" s="12">
        <f>P2705*(CPI!$B$112/Movie!Q2705)</f>
        <v>64082802.558398947</v>
      </c>
      <c r="S2705" t="s">
        <v>8609</v>
      </c>
      <c r="T2705">
        <v>123</v>
      </c>
    </row>
    <row r="2706" spans="1:20" x14ac:dyDescent="0.3">
      <c r="A2706" t="s">
        <v>8610</v>
      </c>
      <c r="B2706" t="str">
        <f t="shared" si="126"/>
        <v>PG-13</v>
      </c>
      <c r="C2706" t="s">
        <v>1984</v>
      </c>
      <c r="D2706" t="s">
        <v>10</v>
      </c>
      <c r="E2706">
        <v>1995</v>
      </c>
      <c r="F2706" s="22">
        <f t="shared" si="127"/>
        <v>34700</v>
      </c>
      <c r="G2706" t="s">
        <v>8104</v>
      </c>
      <c r="H2706">
        <f t="shared" si="128"/>
        <v>6.3</v>
      </c>
      <c r="I2706">
        <v>6.3</v>
      </c>
      <c r="J2706">
        <v>32000</v>
      </c>
      <c r="K2706" t="s">
        <v>2071</v>
      </c>
      <c r="L2706" t="s">
        <v>8611</v>
      </c>
      <c r="M2706" t="s">
        <v>7080</v>
      </c>
      <c r="N2706" t="s">
        <v>15</v>
      </c>
      <c r="P2706">
        <v>30112050</v>
      </c>
      <c r="Q2706">
        <f>_xlfn.XLOOKUP(E2706,CPI!A:A,CPI!B:B)</f>
        <v>152.4</v>
      </c>
      <c r="R2706" s="12">
        <f>P2706*(CPI!$B$112/Movie!Q2706)</f>
        <v>60204341.437007874</v>
      </c>
      <c r="S2706" t="s">
        <v>46</v>
      </c>
      <c r="T2706">
        <v>95</v>
      </c>
    </row>
    <row r="2707" spans="1:20" x14ac:dyDescent="0.3">
      <c r="A2707" t="s">
        <v>8612</v>
      </c>
      <c r="B2707" t="str">
        <f t="shared" si="126"/>
        <v>PG-13</v>
      </c>
      <c r="C2707" t="s">
        <v>1984</v>
      </c>
      <c r="D2707" t="s">
        <v>2</v>
      </c>
      <c r="E2707">
        <v>1995</v>
      </c>
      <c r="F2707" s="22">
        <f t="shared" si="127"/>
        <v>34700</v>
      </c>
      <c r="G2707" t="s">
        <v>8608</v>
      </c>
      <c r="H2707">
        <f t="shared" si="128"/>
        <v>6.6</v>
      </c>
      <c r="I2707">
        <v>6.6</v>
      </c>
      <c r="J2707">
        <v>29000</v>
      </c>
      <c r="K2707" t="s">
        <v>8613</v>
      </c>
      <c r="L2707" t="s">
        <v>8613</v>
      </c>
      <c r="M2707" t="s">
        <v>1815</v>
      </c>
      <c r="N2707" t="s">
        <v>15</v>
      </c>
      <c r="O2707">
        <v>9500000</v>
      </c>
      <c r="P2707">
        <v>30862156</v>
      </c>
      <c r="Q2707">
        <f>_xlfn.XLOOKUP(E2707,CPI!A:A,CPI!B:B)</f>
        <v>152.4</v>
      </c>
      <c r="R2707" s="12">
        <f>P2707*(CPI!$B$112/Movie!Q2707)</f>
        <v>61704061.241469815</v>
      </c>
      <c r="S2707" t="s">
        <v>7984</v>
      </c>
      <c r="T2707">
        <v>111</v>
      </c>
    </row>
    <row r="2708" spans="1:20" x14ac:dyDescent="0.3">
      <c r="A2708" t="s">
        <v>8614</v>
      </c>
      <c r="B2708" t="str">
        <f t="shared" si="126"/>
        <v>G</v>
      </c>
      <c r="C2708" t="s">
        <v>322</v>
      </c>
      <c r="D2708" t="s">
        <v>2</v>
      </c>
      <c r="E2708">
        <v>1995</v>
      </c>
      <c r="F2708" s="22">
        <f t="shared" si="127"/>
        <v>34700</v>
      </c>
      <c r="G2708" t="s">
        <v>8299</v>
      </c>
      <c r="H2708">
        <f t="shared" si="128"/>
        <v>7.7</v>
      </c>
      <c r="I2708">
        <v>7.7</v>
      </c>
      <c r="J2708">
        <v>33000</v>
      </c>
      <c r="K2708" t="s">
        <v>6219</v>
      </c>
      <c r="L2708" t="s">
        <v>7446</v>
      </c>
      <c r="M2708" t="s">
        <v>8615</v>
      </c>
      <c r="N2708" t="s">
        <v>15</v>
      </c>
      <c r="O2708">
        <v>17000000</v>
      </c>
      <c r="P2708">
        <v>10015449</v>
      </c>
      <c r="Q2708">
        <f>_xlfn.XLOOKUP(E2708,CPI!A:A,CPI!B:B)</f>
        <v>152.4</v>
      </c>
      <c r="R2708" s="12">
        <f>P2708*(CPI!$B$112/Movie!Q2708)</f>
        <v>20024326.183070865</v>
      </c>
      <c r="S2708" t="s">
        <v>8</v>
      </c>
      <c r="T2708">
        <v>97</v>
      </c>
    </row>
    <row r="2709" spans="1:20" x14ac:dyDescent="0.3">
      <c r="A2709" t="s">
        <v>8616</v>
      </c>
      <c r="B2709" t="str">
        <f t="shared" si="126"/>
        <v>PG-13</v>
      </c>
      <c r="C2709" t="s">
        <v>1984</v>
      </c>
      <c r="D2709" t="s">
        <v>26</v>
      </c>
      <c r="E2709">
        <v>1995</v>
      </c>
      <c r="F2709" s="22">
        <f t="shared" si="127"/>
        <v>34700</v>
      </c>
      <c r="G2709" t="s">
        <v>8504</v>
      </c>
      <c r="H2709">
        <f t="shared" si="128"/>
        <v>6.8</v>
      </c>
      <c r="I2709">
        <v>6.8</v>
      </c>
      <c r="J2709">
        <v>54000</v>
      </c>
      <c r="K2709" t="s">
        <v>2053</v>
      </c>
      <c r="L2709" t="s">
        <v>6779</v>
      </c>
      <c r="M2709" t="s">
        <v>1804</v>
      </c>
      <c r="N2709" t="s">
        <v>15</v>
      </c>
      <c r="O2709">
        <v>62000000</v>
      </c>
      <c r="P2709">
        <v>107879496</v>
      </c>
      <c r="Q2709">
        <f>_xlfn.XLOOKUP(E2709,CPI!A:A,CPI!B:B)</f>
        <v>152.4</v>
      </c>
      <c r="R2709" s="12">
        <f>P2709*(CPI!$B$112/Movie!Q2709)</f>
        <v>215688204.92913386</v>
      </c>
      <c r="S2709" t="s">
        <v>46</v>
      </c>
      <c r="T2709">
        <v>114</v>
      </c>
    </row>
    <row r="2710" spans="1:20" x14ac:dyDescent="0.3">
      <c r="A2710" t="s">
        <v>8617</v>
      </c>
      <c r="B2710" t="str">
        <f t="shared" si="126"/>
        <v>R</v>
      </c>
      <c r="C2710" t="s">
        <v>1</v>
      </c>
      <c r="D2710" t="s">
        <v>19</v>
      </c>
      <c r="E2710">
        <v>1995</v>
      </c>
      <c r="F2710" s="22">
        <f t="shared" si="127"/>
        <v>34700</v>
      </c>
      <c r="G2710" t="s">
        <v>8180</v>
      </c>
      <c r="H2710">
        <f t="shared" si="128"/>
        <v>5.5</v>
      </c>
      <c r="I2710">
        <v>5.5</v>
      </c>
      <c r="J2710">
        <v>45000</v>
      </c>
      <c r="K2710" t="s">
        <v>2776</v>
      </c>
      <c r="L2710" t="s">
        <v>8618</v>
      </c>
      <c r="M2710" t="s">
        <v>4605</v>
      </c>
      <c r="N2710" t="s">
        <v>15</v>
      </c>
      <c r="O2710">
        <v>60000000</v>
      </c>
      <c r="P2710">
        <v>104324083</v>
      </c>
      <c r="Q2710">
        <f>_xlfn.XLOOKUP(E2710,CPI!A:A,CPI!B:B)</f>
        <v>152.4</v>
      </c>
      <c r="R2710" s="12">
        <f>P2710*(CPI!$B$112/Movie!Q2710)</f>
        <v>208579711.87729657</v>
      </c>
      <c r="S2710" t="s">
        <v>8</v>
      </c>
      <c r="T2710">
        <v>100</v>
      </c>
    </row>
    <row r="2711" spans="1:20" x14ac:dyDescent="0.3">
      <c r="A2711" t="s">
        <v>8619</v>
      </c>
      <c r="B2711" t="str">
        <f t="shared" si="126"/>
        <v>R</v>
      </c>
      <c r="C2711" t="s">
        <v>1</v>
      </c>
      <c r="D2711" t="s">
        <v>89</v>
      </c>
      <c r="E2711">
        <v>1995</v>
      </c>
      <c r="F2711" s="22">
        <f t="shared" si="127"/>
        <v>34700</v>
      </c>
      <c r="G2711" t="s">
        <v>8620</v>
      </c>
      <c r="H2711">
        <f t="shared" si="128"/>
        <v>6.5</v>
      </c>
      <c r="I2711">
        <v>6.5</v>
      </c>
      <c r="J2711">
        <v>19000</v>
      </c>
      <c r="K2711" t="s">
        <v>6202</v>
      </c>
      <c r="L2711" t="s">
        <v>6202</v>
      </c>
      <c r="M2711" t="s">
        <v>6918</v>
      </c>
      <c r="N2711" t="s">
        <v>15</v>
      </c>
      <c r="P2711">
        <v>38290723</v>
      </c>
      <c r="Q2711">
        <f>_xlfn.XLOOKUP(E2711,CPI!A:A,CPI!B:B)</f>
        <v>152.4</v>
      </c>
      <c r="R2711" s="12">
        <f>P2711*(CPI!$B$112/Movie!Q2711)</f>
        <v>76556320.853674531</v>
      </c>
      <c r="S2711" t="s">
        <v>16</v>
      </c>
      <c r="T2711">
        <v>127</v>
      </c>
    </row>
    <row r="2712" spans="1:20" x14ac:dyDescent="0.3">
      <c r="A2712" t="s">
        <v>8621</v>
      </c>
      <c r="B2712" t="str">
        <f t="shared" si="126"/>
        <v>PG</v>
      </c>
      <c r="C2712" t="s">
        <v>18</v>
      </c>
      <c r="D2712" t="s">
        <v>2</v>
      </c>
      <c r="E2712">
        <v>1995</v>
      </c>
      <c r="F2712" s="22">
        <f t="shared" si="127"/>
        <v>34700</v>
      </c>
      <c r="G2712" t="s">
        <v>8622</v>
      </c>
      <c r="H2712">
        <f t="shared" si="128"/>
        <v>7.3</v>
      </c>
      <c r="I2712">
        <v>7.3</v>
      </c>
      <c r="J2712">
        <v>36000</v>
      </c>
      <c r="K2712" t="s">
        <v>3336</v>
      </c>
      <c r="L2712" t="s">
        <v>5607</v>
      </c>
      <c r="M2712" t="s">
        <v>330</v>
      </c>
      <c r="N2712" t="s">
        <v>15</v>
      </c>
      <c r="O2712">
        <v>23000000</v>
      </c>
      <c r="P2712">
        <v>106269971</v>
      </c>
      <c r="Q2712">
        <f>_xlfn.XLOOKUP(E2712,CPI!A:A,CPI!B:B)</f>
        <v>152.4</v>
      </c>
      <c r="R2712" s="12">
        <f>P2712*(CPI!$B$112/Movie!Q2712)</f>
        <v>212470211.04790026</v>
      </c>
      <c r="S2712" t="s">
        <v>5705</v>
      </c>
      <c r="T2712">
        <v>143</v>
      </c>
    </row>
    <row r="2713" spans="1:20" x14ac:dyDescent="0.3">
      <c r="A2713" t="s">
        <v>8623</v>
      </c>
      <c r="B2713" t="str">
        <f t="shared" si="126"/>
        <v>R</v>
      </c>
      <c r="C2713" t="s">
        <v>1</v>
      </c>
      <c r="D2713" t="s">
        <v>19</v>
      </c>
      <c r="E2713">
        <v>1995</v>
      </c>
      <c r="F2713" s="22">
        <f t="shared" si="127"/>
        <v>34700</v>
      </c>
      <c r="G2713" t="s">
        <v>8455</v>
      </c>
      <c r="H2713">
        <f t="shared" si="128"/>
        <v>6.5</v>
      </c>
      <c r="I2713">
        <v>6.5</v>
      </c>
      <c r="J2713">
        <v>30000</v>
      </c>
      <c r="K2713" t="s">
        <v>3235</v>
      </c>
      <c r="L2713" t="s">
        <v>3235</v>
      </c>
      <c r="M2713" t="s">
        <v>1508</v>
      </c>
      <c r="N2713" t="s">
        <v>15</v>
      </c>
      <c r="O2713">
        <v>8000000</v>
      </c>
      <c r="P2713">
        <v>16115878</v>
      </c>
      <c r="Q2713">
        <f>_xlfn.XLOOKUP(E2713,CPI!A:A,CPI!B:B)</f>
        <v>152.4</v>
      </c>
      <c r="R2713" s="12">
        <f>P2713*(CPI!$B$112/Movie!Q2713)</f>
        <v>32221181.276902884</v>
      </c>
      <c r="S2713" t="s">
        <v>8360</v>
      </c>
      <c r="T2713">
        <v>98</v>
      </c>
    </row>
    <row r="2714" spans="1:20" x14ac:dyDescent="0.3">
      <c r="A2714" t="s">
        <v>8624</v>
      </c>
      <c r="B2714" t="str">
        <f t="shared" si="126"/>
        <v>R</v>
      </c>
      <c r="C2714" t="s">
        <v>1</v>
      </c>
      <c r="D2714" t="s">
        <v>10</v>
      </c>
      <c r="E2714">
        <v>1995</v>
      </c>
      <c r="F2714" s="22">
        <f t="shared" si="127"/>
        <v>34700</v>
      </c>
      <c r="G2714" t="s">
        <v>8132</v>
      </c>
      <c r="H2714">
        <f t="shared" si="128"/>
        <v>7.6</v>
      </c>
      <c r="I2714">
        <v>7.6</v>
      </c>
      <c r="J2714">
        <v>92000</v>
      </c>
      <c r="K2714" t="s">
        <v>2173</v>
      </c>
      <c r="L2714" t="s">
        <v>2173</v>
      </c>
      <c r="M2714" t="s">
        <v>5667</v>
      </c>
      <c r="N2714" t="s">
        <v>15</v>
      </c>
      <c r="O2714">
        <v>9000000</v>
      </c>
      <c r="P2714">
        <v>1037847</v>
      </c>
      <c r="Q2714">
        <f>_xlfn.XLOOKUP(E2714,CPI!A:A,CPI!B:B)</f>
        <v>152.4</v>
      </c>
      <c r="R2714" s="12">
        <f>P2714*(CPI!$B$112/Movie!Q2714)</f>
        <v>2075012.9980314961</v>
      </c>
      <c r="S2714" t="s">
        <v>8625</v>
      </c>
      <c r="T2714">
        <v>121</v>
      </c>
    </row>
    <row r="2715" spans="1:20" x14ac:dyDescent="0.3">
      <c r="A2715" t="s">
        <v>8626</v>
      </c>
      <c r="B2715" t="str">
        <f t="shared" si="126"/>
        <v>PG-13</v>
      </c>
      <c r="C2715" t="s">
        <v>1984</v>
      </c>
      <c r="D2715" t="s">
        <v>10</v>
      </c>
      <c r="E2715">
        <v>1995</v>
      </c>
      <c r="F2715" s="22">
        <f t="shared" si="127"/>
        <v>34700</v>
      </c>
      <c r="G2715" t="s">
        <v>8627</v>
      </c>
      <c r="H2715">
        <f t="shared" si="128"/>
        <v>6.4</v>
      </c>
      <c r="I2715">
        <v>6.4</v>
      </c>
      <c r="J2715">
        <v>206000</v>
      </c>
      <c r="K2715" t="s">
        <v>8628</v>
      </c>
      <c r="L2715" t="s">
        <v>7932</v>
      </c>
      <c r="M2715" t="s">
        <v>7897</v>
      </c>
      <c r="N2715" t="s">
        <v>15</v>
      </c>
      <c r="O2715">
        <v>30000000</v>
      </c>
      <c r="P2715">
        <v>212385533</v>
      </c>
      <c r="Q2715">
        <f>_xlfn.XLOOKUP(E2715,CPI!A:A,CPI!B:B)</f>
        <v>152.4</v>
      </c>
      <c r="R2715" s="12">
        <f>P2715*(CPI!$B$112/Movie!Q2715)</f>
        <v>424631705.414042</v>
      </c>
      <c r="S2715" t="s">
        <v>4515</v>
      </c>
      <c r="T2715">
        <v>90</v>
      </c>
    </row>
    <row r="2716" spans="1:20" x14ac:dyDescent="0.3">
      <c r="A2716" t="s">
        <v>8629</v>
      </c>
      <c r="B2716" t="str">
        <f t="shared" si="126"/>
        <v>R</v>
      </c>
      <c r="C2716" t="s">
        <v>1</v>
      </c>
      <c r="D2716" t="s">
        <v>89</v>
      </c>
      <c r="E2716">
        <v>1995</v>
      </c>
      <c r="F2716" s="22">
        <f t="shared" si="127"/>
        <v>34700</v>
      </c>
      <c r="G2716" t="s">
        <v>8104</v>
      </c>
      <c r="H2716">
        <f t="shared" si="128"/>
        <v>7.4</v>
      </c>
      <c r="I2716">
        <v>7.4</v>
      </c>
      <c r="J2716">
        <v>41000</v>
      </c>
      <c r="K2716" t="s">
        <v>994</v>
      </c>
      <c r="L2716" t="s">
        <v>5</v>
      </c>
      <c r="M2716" t="s">
        <v>6237</v>
      </c>
      <c r="N2716" t="s">
        <v>15</v>
      </c>
      <c r="P2716">
        <v>24361867</v>
      </c>
      <c r="Q2716">
        <f>_xlfn.XLOOKUP(E2716,CPI!A:A,CPI!B:B)</f>
        <v>152.4</v>
      </c>
      <c r="R2716" s="12">
        <f>P2716*(CPI!$B$112/Movie!Q2716)</f>
        <v>48707748.522965878</v>
      </c>
      <c r="S2716" t="s">
        <v>5093</v>
      </c>
      <c r="T2716">
        <v>132</v>
      </c>
    </row>
    <row r="2717" spans="1:20" x14ac:dyDescent="0.3">
      <c r="A2717" t="s">
        <v>8630</v>
      </c>
      <c r="B2717" t="str">
        <f t="shared" si="126"/>
        <v>PG-13</v>
      </c>
      <c r="C2717" t="s">
        <v>1984</v>
      </c>
      <c r="D2717" t="s">
        <v>19</v>
      </c>
      <c r="E2717">
        <v>1995</v>
      </c>
      <c r="F2717" s="22">
        <f t="shared" si="127"/>
        <v>34700</v>
      </c>
      <c r="G2717" t="s">
        <v>8507</v>
      </c>
      <c r="H2717">
        <f t="shared" si="128"/>
        <v>6</v>
      </c>
      <c r="I2717">
        <v>6</v>
      </c>
      <c r="J2717">
        <v>70000</v>
      </c>
      <c r="K2717" t="s">
        <v>4504</v>
      </c>
      <c r="L2717" t="s">
        <v>4190</v>
      </c>
      <c r="M2717" t="s">
        <v>554</v>
      </c>
      <c r="N2717" t="s">
        <v>15</v>
      </c>
      <c r="O2717">
        <v>55000000</v>
      </c>
      <c r="P2717">
        <v>127600435</v>
      </c>
      <c r="Q2717">
        <f>_xlfn.XLOOKUP(E2717,CPI!A:A,CPI!B:B)</f>
        <v>152.4</v>
      </c>
      <c r="R2717" s="12">
        <f>P2717*(CPI!$B$112/Movie!Q2717)</f>
        <v>255117142.68044618</v>
      </c>
      <c r="S2717" t="s">
        <v>16</v>
      </c>
      <c r="T2717">
        <v>134</v>
      </c>
    </row>
    <row r="2718" spans="1:20" x14ac:dyDescent="0.3">
      <c r="A2718" t="s">
        <v>8631</v>
      </c>
      <c r="B2718" t="str">
        <f t="shared" si="126"/>
        <v>R</v>
      </c>
      <c r="C2718" t="s">
        <v>1</v>
      </c>
      <c r="D2718" t="s">
        <v>89</v>
      </c>
      <c r="E2718">
        <v>1995</v>
      </c>
      <c r="F2718" s="22">
        <f t="shared" si="127"/>
        <v>34700</v>
      </c>
      <c r="G2718" t="s">
        <v>8415</v>
      </c>
      <c r="H2718">
        <f t="shared" si="128"/>
        <v>5.3</v>
      </c>
      <c r="I2718">
        <v>5.3</v>
      </c>
      <c r="J2718">
        <v>12000</v>
      </c>
      <c r="K2718" t="s">
        <v>120</v>
      </c>
      <c r="L2718" t="s">
        <v>2714</v>
      </c>
      <c r="M2718" t="s">
        <v>8632</v>
      </c>
      <c r="N2718" t="s">
        <v>15</v>
      </c>
      <c r="O2718">
        <v>50000000</v>
      </c>
      <c r="P2718">
        <v>9851610</v>
      </c>
      <c r="Q2718">
        <f>_xlfn.XLOOKUP(E2718,CPI!A:A,CPI!B:B)</f>
        <v>152.4</v>
      </c>
      <c r="R2718" s="12">
        <f>P2718*(CPI!$B$112/Movie!Q2718)</f>
        <v>19696755.688976377</v>
      </c>
      <c r="S2718" t="s">
        <v>29</v>
      </c>
      <c r="T2718">
        <v>95</v>
      </c>
    </row>
    <row r="2719" spans="1:20" x14ac:dyDescent="0.3">
      <c r="A2719" t="s">
        <v>8633</v>
      </c>
      <c r="B2719" t="str">
        <f t="shared" si="126"/>
        <v>PG</v>
      </c>
      <c r="C2719" t="s">
        <v>18</v>
      </c>
      <c r="D2719" t="s">
        <v>26</v>
      </c>
      <c r="E2719">
        <v>1995</v>
      </c>
      <c r="F2719" s="22">
        <f t="shared" si="127"/>
        <v>34700</v>
      </c>
      <c r="G2719" t="s">
        <v>8386</v>
      </c>
      <c r="H2719">
        <f t="shared" si="128"/>
        <v>5.6</v>
      </c>
      <c r="I2719">
        <v>5.6</v>
      </c>
      <c r="J2719">
        <v>9500</v>
      </c>
      <c r="K2719" t="s">
        <v>8634</v>
      </c>
      <c r="L2719" t="s">
        <v>8634</v>
      </c>
      <c r="M2719" t="s">
        <v>1113</v>
      </c>
      <c r="N2719" t="s">
        <v>15</v>
      </c>
      <c r="O2719">
        <v>12000000</v>
      </c>
      <c r="P2719">
        <v>17736619</v>
      </c>
      <c r="Q2719">
        <f>_xlfn.XLOOKUP(E2719,CPI!A:A,CPI!B:B)</f>
        <v>152.4</v>
      </c>
      <c r="R2719" s="12">
        <f>P2719*(CPI!$B$112/Movie!Q2719)</f>
        <v>35461599.798556432</v>
      </c>
      <c r="S2719" t="s">
        <v>7984</v>
      </c>
      <c r="T2719">
        <v>100</v>
      </c>
    </row>
    <row r="2720" spans="1:20" x14ac:dyDescent="0.3">
      <c r="A2720" t="s">
        <v>8635</v>
      </c>
      <c r="B2720" t="str">
        <f t="shared" si="126"/>
        <v>R</v>
      </c>
      <c r="C2720" t="s">
        <v>1</v>
      </c>
      <c r="D2720" t="s">
        <v>19</v>
      </c>
      <c r="E2720">
        <v>1995</v>
      </c>
      <c r="F2720" s="22">
        <f t="shared" si="127"/>
        <v>34700</v>
      </c>
      <c r="G2720" t="s">
        <v>7114</v>
      </c>
      <c r="H2720">
        <f t="shared" si="128"/>
        <v>5.6</v>
      </c>
      <c r="I2720">
        <v>5.6</v>
      </c>
      <c r="J2720">
        <v>29000</v>
      </c>
      <c r="K2720" t="s">
        <v>6878</v>
      </c>
      <c r="L2720" t="s">
        <v>8085</v>
      </c>
      <c r="M2720" t="s">
        <v>4109</v>
      </c>
      <c r="N2720" t="s">
        <v>15</v>
      </c>
      <c r="O2720">
        <v>30000000</v>
      </c>
      <c r="P2720">
        <v>24047675</v>
      </c>
      <c r="Q2720">
        <f>_xlfn.XLOOKUP(E2720,CPI!A:A,CPI!B:B)</f>
        <v>152.4</v>
      </c>
      <c r="R2720" s="12">
        <f>P2720*(CPI!$B$112/Movie!Q2720)</f>
        <v>48079570.685695536</v>
      </c>
      <c r="S2720" t="s">
        <v>29</v>
      </c>
      <c r="T2720">
        <v>106</v>
      </c>
    </row>
    <row r="2721" spans="1:20" x14ac:dyDescent="0.3">
      <c r="A2721" t="s">
        <v>8636</v>
      </c>
      <c r="B2721" t="str">
        <f t="shared" si="126"/>
        <v>R</v>
      </c>
      <c r="C2721" t="s">
        <v>1</v>
      </c>
      <c r="D2721" t="s">
        <v>37</v>
      </c>
      <c r="E2721">
        <v>1995</v>
      </c>
      <c r="F2721" s="22">
        <f t="shared" si="127"/>
        <v>34700</v>
      </c>
      <c r="G2721" t="s">
        <v>8386</v>
      </c>
      <c r="H2721">
        <f t="shared" si="128"/>
        <v>4.8</v>
      </c>
      <c r="I2721">
        <v>4.8</v>
      </c>
      <c r="J2721">
        <v>32000</v>
      </c>
      <c r="K2721" t="s">
        <v>8637</v>
      </c>
      <c r="L2721" t="s">
        <v>8638</v>
      </c>
      <c r="M2721" t="s">
        <v>3961</v>
      </c>
      <c r="N2721" t="s">
        <v>15</v>
      </c>
      <c r="O2721">
        <v>5000000</v>
      </c>
      <c r="P2721">
        <v>15116634</v>
      </c>
      <c r="Q2721">
        <f>_xlfn.XLOOKUP(E2721,CPI!A:A,CPI!B:B)</f>
        <v>152.4</v>
      </c>
      <c r="R2721" s="12">
        <f>P2721*(CPI!$B$112/Movie!Q2721)</f>
        <v>30223348.948818896</v>
      </c>
      <c r="S2721" t="s">
        <v>8639</v>
      </c>
      <c r="T2721">
        <v>87</v>
      </c>
    </row>
    <row r="2722" spans="1:20" x14ac:dyDescent="0.3">
      <c r="A2722" t="s">
        <v>8640</v>
      </c>
      <c r="B2722" t="str">
        <f t="shared" si="126"/>
        <v>PG</v>
      </c>
      <c r="C2722" t="s">
        <v>18</v>
      </c>
      <c r="D2722" t="s">
        <v>26</v>
      </c>
      <c r="E2722">
        <v>1995</v>
      </c>
      <c r="F2722" s="22">
        <f t="shared" si="127"/>
        <v>34700</v>
      </c>
      <c r="G2722" t="s">
        <v>8641</v>
      </c>
      <c r="H2722">
        <f t="shared" si="128"/>
        <v>6.1</v>
      </c>
      <c r="I2722">
        <v>6.1</v>
      </c>
      <c r="J2722">
        <v>36000</v>
      </c>
      <c r="K2722" t="s">
        <v>2336</v>
      </c>
      <c r="L2722" t="s">
        <v>8642</v>
      </c>
      <c r="M2722" t="s">
        <v>836</v>
      </c>
      <c r="N2722" t="s">
        <v>15</v>
      </c>
      <c r="O2722">
        <v>30000000</v>
      </c>
      <c r="P2722">
        <v>76594107</v>
      </c>
      <c r="Q2722">
        <f>_xlfn.XLOOKUP(E2722,CPI!A:A,CPI!B:B)</f>
        <v>152.4</v>
      </c>
      <c r="R2722" s="12">
        <f>P2722*(CPI!$B$112/Movie!Q2722)</f>
        <v>153137955.39960629</v>
      </c>
      <c r="S2722" t="s">
        <v>8643</v>
      </c>
      <c r="T2722">
        <v>106</v>
      </c>
    </row>
    <row r="2723" spans="1:20" x14ac:dyDescent="0.3">
      <c r="A2723" t="s">
        <v>8644</v>
      </c>
      <c r="B2723" t="str">
        <f t="shared" si="126"/>
        <v>R</v>
      </c>
      <c r="C2723" t="s">
        <v>1</v>
      </c>
      <c r="D2723" t="s">
        <v>19</v>
      </c>
      <c r="E2723">
        <v>1995</v>
      </c>
      <c r="F2723" s="22">
        <f t="shared" si="127"/>
        <v>34700</v>
      </c>
      <c r="G2723" t="s">
        <v>8560</v>
      </c>
      <c r="H2723">
        <f t="shared" si="128"/>
        <v>6.3</v>
      </c>
      <c r="I2723">
        <v>6.3</v>
      </c>
      <c r="J2723">
        <v>79000</v>
      </c>
      <c r="K2723" t="s">
        <v>1138</v>
      </c>
      <c r="L2723" t="s">
        <v>8645</v>
      </c>
      <c r="M2723" t="s">
        <v>746</v>
      </c>
      <c r="N2723" t="s">
        <v>437</v>
      </c>
      <c r="O2723">
        <v>50000000</v>
      </c>
      <c r="P2723">
        <v>30303072</v>
      </c>
      <c r="Q2723">
        <f>_xlfn.XLOOKUP(E2723,CPI!A:A,CPI!B:B)</f>
        <v>152.4</v>
      </c>
      <c r="R2723" s="12">
        <f>P2723*(CPI!$B$112/Movie!Q2723)</f>
        <v>60586260.094488189</v>
      </c>
      <c r="S2723" t="s">
        <v>8</v>
      </c>
      <c r="T2723">
        <v>132</v>
      </c>
    </row>
    <row r="2724" spans="1:20" x14ac:dyDescent="0.3">
      <c r="A2724" t="s">
        <v>8646</v>
      </c>
      <c r="B2724" t="str">
        <f t="shared" si="126"/>
        <v>PG-13</v>
      </c>
      <c r="C2724" t="s">
        <v>1984</v>
      </c>
      <c r="D2724" t="s">
        <v>26</v>
      </c>
      <c r="E2724">
        <v>1995</v>
      </c>
      <c r="F2724" s="22">
        <f t="shared" si="127"/>
        <v>34700</v>
      </c>
      <c r="G2724" t="s">
        <v>8647</v>
      </c>
      <c r="H2724">
        <f t="shared" si="128"/>
        <v>6.6</v>
      </c>
      <c r="I2724">
        <v>6.6</v>
      </c>
      <c r="J2724">
        <v>48000</v>
      </c>
      <c r="K2724" t="s">
        <v>481</v>
      </c>
      <c r="L2724" t="s">
        <v>2529</v>
      </c>
      <c r="M2724" t="s">
        <v>7190</v>
      </c>
      <c r="N2724" t="s">
        <v>7</v>
      </c>
      <c r="P2724">
        <v>101982854</v>
      </c>
      <c r="Q2724">
        <f>_xlfn.XLOOKUP(E2724,CPI!A:A,CPI!B:B)</f>
        <v>152.4</v>
      </c>
      <c r="R2724" s="12">
        <f>P2724*(CPI!$B$112/Movie!Q2724)</f>
        <v>203898790.11679789</v>
      </c>
      <c r="S2724" t="s">
        <v>7555</v>
      </c>
      <c r="T2724">
        <v>111</v>
      </c>
    </row>
    <row r="2725" spans="1:20" x14ac:dyDescent="0.3">
      <c r="A2725" t="s">
        <v>8648</v>
      </c>
      <c r="B2725" t="str">
        <f t="shared" si="126"/>
        <v>PG-13</v>
      </c>
      <c r="C2725" t="s">
        <v>1984</v>
      </c>
      <c r="D2725" t="s">
        <v>2</v>
      </c>
      <c r="E2725">
        <v>1995</v>
      </c>
      <c r="F2725" s="22">
        <f t="shared" si="127"/>
        <v>34700</v>
      </c>
      <c r="G2725" t="s">
        <v>8554</v>
      </c>
      <c r="H2725">
        <f t="shared" si="128"/>
        <v>6.7</v>
      </c>
      <c r="I2725">
        <v>6.7</v>
      </c>
      <c r="J2725">
        <v>32000</v>
      </c>
      <c r="K2725" t="s">
        <v>7055</v>
      </c>
      <c r="L2725" t="s">
        <v>1993</v>
      </c>
      <c r="M2725" t="s">
        <v>5060</v>
      </c>
      <c r="N2725" t="s">
        <v>15</v>
      </c>
      <c r="O2725">
        <v>20000000</v>
      </c>
      <c r="P2725">
        <v>50008143</v>
      </c>
      <c r="Q2725">
        <f>_xlfn.XLOOKUP(E2725,CPI!A:A,CPI!B:B)</f>
        <v>152.4</v>
      </c>
      <c r="R2725" s="12">
        <f>P2725*(CPI!$B$112/Movie!Q2725)</f>
        <v>99983472.257874012</v>
      </c>
      <c r="S2725" t="s">
        <v>165</v>
      </c>
      <c r="T2725">
        <v>102</v>
      </c>
    </row>
    <row r="2726" spans="1:20" x14ac:dyDescent="0.3">
      <c r="A2726" t="s">
        <v>4973</v>
      </c>
      <c r="B2726" t="str">
        <f t="shared" si="126"/>
        <v>PG</v>
      </c>
      <c r="C2726" t="s">
        <v>18</v>
      </c>
      <c r="D2726" t="s">
        <v>26</v>
      </c>
      <c r="E2726">
        <v>1995</v>
      </c>
      <c r="F2726" s="22">
        <f t="shared" si="127"/>
        <v>34700</v>
      </c>
      <c r="G2726" t="s">
        <v>8504</v>
      </c>
      <c r="H2726">
        <f t="shared" si="128"/>
        <v>5.9</v>
      </c>
      <c r="I2726">
        <v>5.9</v>
      </c>
      <c r="J2726">
        <v>21000</v>
      </c>
      <c r="K2726" t="s">
        <v>8649</v>
      </c>
      <c r="L2726" t="s">
        <v>8650</v>
      </c>
      <c r="M2726" t="s">
        <v>6145</v>
      </c>
      <c r="N2726" t="s">
        <v>15</v>
      </c>
      <c r="P2726">
        <v>19474589</v>
      </c>
      <c r="Q2726">
        <f>_xlfn.XLOOKUP(E2726,CPI!A:A,CPI!B:B)</f>
        <v>152.4</v>
      </c>
      <c r="R2726" s="12">
        <f>P2726*(CPI!$B$112/Movie!Q2726)</f>
        <v>38936399.398293965</v>
      </c>
      <c r="S2726" t="s">
        <v>8651</v>
      </c>
      <c r="T2726">
        <v>101</v>
      </c>
    </row>
    <row r="2727" spans="1:20" x14ac:dyDescent="0.3">
      <c r="A2727" t="s">
        <v>8652</v>
      </c>
      <c r="B2727" t="str">
        <f t="shared" si="126"/>
        <v>R</v>
      </c>
      <c r="C2727" t="s">
        <v>1</v>
      </c>
      <c r="D2727" t="s">
        <v>10</v>
      </c>
      <c r="E2727">
        <v>1995</v>
      </c>
      <c r="F2727" s="22">
        <f t="shared" si="127"/>
        <v>34700</v>
      </c>
      <c r="G2727" t="s">
        <v>8653</v>
      </c>
      <c r="H2727">
        <f t="shared" si="128"/>
        <v>6.9</v>
      </c>
      <c r="I2727">
        <v>6.9</v>
      </c>
      <c r="J2727">
        <v>41000</v>
      </c>
      <c r="K2727" t="s">
        <v>5252</v>
      </c>
      <c r="L2727" t="s">
        <v>8654</v>
      </c>
      <c r="M2727" t="s">
        <v>5694</v>
      </c>
      <c r="N2727" t="s">
        <v>7</v>
      </c>
      <c r="O2727">
        <v>28000000</v>
      </c>
      <c r="P2727">
        <v>31596911</v>
      </c>
      <c r="Q2727">
        <f>_xlfn.XLOOKUP(E2727,CPI!A:A,CPI!B:B)</f>
        <v>152.4</v>
      </c>
      <c r="R2727" s="12">
        <f>P2727*(CPI!$B$112/Movie!Q2727)</f>
        <v>63173089.118766405</v>
      </c>
      <c r="S2727" t="s">
        <v>65</v>
      </c>
      <c r="T2727">
        <v>139</v>
      </c>
    </row>
    <row r="2728" spans="1:20" x14ac:dyDescent="0.3">
      <c r="A2728" t="s">
        <v>8655</v>
      </c>
      <c r="B2728" t="str">
        <f t="shared" si="126"/>
        <v>R</v>
      </c>
      <c r="C2728" t="s">
        <v>1</v>
      </c>
      <c r="D2728" t="s">
        <v>19</v>
      </c>
      <c r="E2728">
        <v>1995</v>
      </c>
      <c r="F2728" s="22">
        <f t="shared" si="127"/>
        <v>34700</v>
      </c>
      <c r="G2728" t="s">
        <v>8560</v>
      </c>
      <c r="H2728">
        <f t="shared" si="128"/>
        <v>6.9</v>
      </c>
      <c r="I2728">
        <v>6.9</v>
      </c>
      <c r="J2728">
        <v>21000</v>
      </c>
      <c r="K2728" t="s">
        <v>7432</v>
      </c>
      <c r="L2728" t="s">
        <v>7433</v>
      </c>
      <c r="M2728" t="s">
        <v>8400</v>
      </c>
      <c r="N2728" t="s">
        <v>15</v>
      </c>
      <c r="O2728">
        <v>10000000</v>
      </c>
      <c r="P2728">
        <v>24147179</v>
      </c>
      <c r="Q2728">
        <f>_xlfn.XLOOKUP(E2728,CPI!A:A,CPI!B:B)</f>
        <v>152.4</v>
      </c>
      <c r="R2728" s="12">
        <f>P2728*(CPI!$B$112/Movie!Q2728)</f>
        <v>48278513.394356951</v>
      </c>
      <c r="S2728" t="s">
        <v>7984</v>
      </c>
      <c r="T2728">
        <v>119</v>
      </c>
    </row>
    <row r="2729" spans="1:20" x14ac:dyDescent="0.3">
      <c r="A2729" t="s">
        <v>8656</v>
      </c>
      <c r="B2729" t="str">
        <f t="shared" si="126"/>
        <v>PG</v>
      </c>
      <c r="C2729" t="s">
        <v>18</v>
      </c>
      <c r="D2729" t="s">
        <v>26</v>
      </c>
      <c r="E2729">
        <v>1995</v>
      </c>
      <c r="F2729" s="22">
        <f t="shared" si="127"/>
        <v>34700</v>
      </c>
      <c r="G2729" t="s">
        <v>8465</v>
      </c>
      <c r="H2729">
        <f t="shared" si="128"/>
        <v>5.8</v>
      </c>
      <c r="I2729">
        <v>5.8</v>
      </c>
      <c r="J2729">
        <v>5500</v>
      </c>
      <c r="K2729" t="s">
        <v>8657</v>
      </c>
      <c r="L2729" t="s">
        <v>8658</v>
      </c>
      <c r="M2729" t="s">
        <v>8659</v>
      </c>
      <c r="N2729" t="s">
        <v>15</v>
      </c>
      <c r="O2729">
        <v>6500000</v>
      </c>
      <c r="P2729">
        <v>9685976</v>
      </c>
      <c r="Q2729">
        <f>_xlfn.XLOOKUP(E2729,CPI!A:A,CPI!B:B)</f>
        <v>152.4</v>
      </c>
      <c r="R2729" s="12">
        <f>P2729*(CPI!$B$112/Movie!Q2729)</f>
        <v>19365596.372703411</v>
      </c>
      <c r="S2729" t="s">
        <v>6315</v>
      </c>
      <c r="T2729">
        <v>94</v>
      </c>
    </row>
    <row r="2730" spans="1:20" x14ac:dyDescent="0.3">
      <c r="A2730" t="s">
        <v>8660</v>
      </c>
      <c r="B2730" t="str">
        <f t="shared" si="126"/>
        <v>R</v>
      </c>
      <c r="C2730" t="s">
        <v>1</v>
      </c>
      <c r="D2730" t="s">
        <v>26</v>
      </c>
      <c r="E2730">
        <v>1995</v>
      </c>
      <c r="F2730" s="22">
        <f t="shared" si="127"/>
        <v>34700</v>
      </c>
      <c r="G2730" t="s">
        <v>8599</v>
      </c>
      <c r="H2730">
        <f t="shared" si="128"/>
        <v>6</v>
      </c>
      <c r="I2730">
        <v>6</v>
      </c>
      <c r="J2730">
        <v>10000</v>
      </c>
      <c r="K2730" t="s">
        <v>4823</v>
      </c>
      <c r="L2730" t="s">
        <v>8661</v>
      </c>
      <c r="M2730" t="s">
        <v>8662</v>
      </c>
      <c r="N2730" t="s">
        <v>15</v>
      </c>
      <c r="O2730">
        <v>16000000</v>
      </c>
      <c r="P2730">
        <v>81452156</v>
      </c>
      <c r="Q2730">
        <f>_xlfn.XLOOKUP(E2730,CPI!A:A,CPI!B:B)</f>
        <v>152.4</v>
      </c>
      <c r="R2730" s="12">
        <f>P2730*(CPI!$B$112/Movie!Q2730)</f>
        <v>162850865.70341206</v>
      </c>
      <c r="S2730" t="s">
        <v>165</v>
      </c>
      <c r="T2730">
        <v>124</v>
      </c>
    </row>
    <row r="2731" spans="1:20" x14ac:dyDescent="0.3">
      <c r="A2731" t="s">
        <v>8663</v>
      </c>
      <c r="B2731" t="str">
        <f t="shared" si="126"/>
        <v>R</v>
      </c>
      <c r="C2731" t="s">
        <v>1</v>
      </c>
      <c r="D2731" t="s">
        <v>26</v>
      </c>
      <c r="E2731">
        <v>1995</v>
      </c>
      <c r="F2731" s="22">
        <f t="shared" si="127"/>
        <v>34700</v>
      </c>
      <c r="G2731" t="s">
        <v>8664</v>
      </c>
      <c r="H2731">
        <f t="shared" si="128"/>
        <v>7.4</v>
      </c>
      <c r="I2731">
        <v>7.4</v>
      </c>
      <c r="J2731">
        <v>33000</v>
      </c>
      <c r="K2731" t="s">
        <v>8665</v>
      </c>
      <c r="L2731" t="s">
        <v>8665</v>
      </c>
      <c r="M2731" t="s">
        <v>8666</v>
      </c>
      <c r="N2731" t="s">
        <v>15</v>
      </c>
      <c r="O2731">
        <v>800000</v>
      </c>
      <c r="P2731">
        <v>4569019</v>
      </c>
      <c r="Q2731">
        <f>_xlfn.XLOOKUP(E2731,CPI!A:A,CPI!B:B)</f>
        <v>152.4</v>
      </c>
      <c r="R2731" s="12">
        <f>P2731*(CPI!$B$112/Movie!Q2731)</f>
        <v>9135039.9560367446</v>
      </c>
      <c r="S2731" t="s">
        <v>8667</v>
      </c>
      <c r="T2731">
        <v>88</v>
      </c>
    </row>
    <row r="2732" spans="1:20" x14ac:dyDescent="0.3">
      <c r="A2732" t="s">
        <v>8668</v>
      </c>
      <c r="B2732" t="str">
        <f t="shared" si="126"/>
        <v>PG</v>
      </c>
      <c r="C2732" t="s">
        <v>18</v>
      </c>
      <c r="D2732" t="s">
        <v>2</v>
      </c>
      <c r="E2732">
        <v>1995</v>
      </c>
      <c r="F2732" s="22">
        <f t="shared" si="127"/>
        <v>34700</v>
      </c>
      <c r="G2732" t="s">
        <v>8180</v>
      </c>
      <c r="H2732">
        <f t="shared" si="128"/>
        <v>6</v>
      </c>
      <c r="I2732">
        <v>6</v>
      </c>
      <c r="J2732">
        <v>27000</v>
      </c>
      <c r="K2732" t="s">
        <v>2206</v>
      </c>
      <c r="L2732" t="s">
        <v>8669</v>
      </c>
      <c r="M2732" t="s">
        <v>8670</v>
      </c>
      <c r="N2732" t="s">
        <v>15</v>
      </c>
      <c r="O2732">
        <v>45000000</v>
      </c>
      <c r="P2732">
        <v>35656131</v>
      </c>
      <c r="Q2732">
        <f>_xlfn.XLOOKUP(E2732,CPI!A:A,CPI!B:B)</f>
        <v>152.4</v>
      </c>
      <c r="R2732" s="12">
        <f>P2732*(CPI!$B$112/Movie!Q2732)</f>
        <v>71288865.58858268</v>
      </c>
      <c r="S2732" t="s">
        <v>16</v>
      </c>
      <c r="T2732">
        <v>96</v>
      </c>
    </row>
    <row r="2733" spans="1:20" x14ac:dyDescent="0.3">
      <c r="A2733" t="s">
        <v>8671</v>
      </c>
      <c r="B2733" t="str">
        <f t="shared" si="126"/>
        <v>R</v>
      </c>
      <c r="C2733" t="s">
        <v>1</v>
      </c>
      <c r="D2733" t="s">
        <v>19</v>
      </c>
      <c r="E2733">
        <v>1995</v>
      </c>
      <c r="F2733" s="22">
        <f t="shared" si="127"/>
        <v>34700</v>
      </c>
      <c r="G2733" t="s">
        <v>8522</v>
      </c>
      <c r="H2733">
        <f t="shared" si="128"/>
        <v>6.8</v>
      </c>
      <c r="I2733">
        <v>6.8</v>
      </c>
      <c r="J2733">
        <v>40000</v>
      </c>
      <c r="K2733" t="s">
        <v>7039</v>
      </c>
      <c r="L2733" t="s">
        <v>7040</v>
      </c>
      <c r="M2733" t="s">
        <v>2736</v>
      </c>
      <c r="N2733" t="s">
        <v>476</v>
      </c>
      <c r="O2733">
        <v>7500000</v>
      </c>
      <c r="P2733">
        <v>32392047</v>
      </c>
      <c r="Q2733">
        <f>_xlfn.XLOOKUP(E2733,CPI!A:A,CPI!B:B)</f>
        <v>152.4</v>
      </c>
      <c r="R2733" s="12">
        <f>P2733*(CPI!$B$112/Movie!Q2733)</f>
        <v>64762839.375984251</v>
      </c>
      <c r="S2733" t="s">
        <v>539</v>
      </c>
      <c r="T2733">
        <v>87</v>
      </c>
    </row>
    <row r="2734" spans="1:20" x14ac:dyDescent="0.3">
      <c r="A2734" t="s">
        <v>8672</v>
      </c>
      <c r="B2734" t="str">
        <f t="shared" si="126"/>
        <v>R</v>
      </c>
      <c r="C2734" t="s">
        <v>1</v>
      </c>
      <c r="D2734" t="s">
        <v>89</v>
      </c>
      <c r="E2734">
        <v>1995</v>
      </c>
      <c r="F2734" s="22">
        <f t="shared" si="127"/>
        <v>34700</v>
      </c>
      <c r="G2734" t="s">
        <v>8386</v>
      </c>
      <c r="H2734">
        <f t="shared" si="128"/>
        <v>6.7</v>
      </c>
      <c r="I2734">
        <v>6.7</v>
      </c>
      <c r="J2734">
        <v>18000</v>
      </c>
      <c r="K2734" t="s">
        <v>7023</v>
      </c>
      <c r="L2734" t="s">
        <v>8673</v>
      </c>
      <c r="M2734" t="s">
        <v>4109</v>
      </c>
      <c r="N2734" t="s">
        <v>15</v>
      </c>
      <c r="O2734">
        <v>27000000</v>
      </c>
      <c r="P2734">
        <v>16140822</v>
      </c>
      <c r="Q2734">
        <f>_xlfn.XLOOKUP(E2734,CPI!A:A,CPI!B:B)</f>
        <v>152.4</v>
      </c>
      <c r="R2734" s="12">
        <f>P2734*(CPI!$B$112/Movie!Q2734)</f>
        <v>32271052.909448817</v>
      </c>
      <c r="S2734" t="s">
        <v>2085</v>
      </c>
      <c r="T2734">
        <v>102</v>
      </c>
    </row>
    <row r="2735" spans="1:20" x14ac:dyDescent="0.3">
      <c r="A2735" t="s">
        <v>8674</v>
      </c>
      <c r="B2735" t="str">
        <f t="shared" si="126"/>
        <v>PG-13</v>
      </c>
      <c r="C2735" t="s">
        <v>1984</v>
      </c>
      <c r="D2735" t="s">
        <v>26</v>
      </c>
      <c r="E2735">
        <v>1995</v>
      </c>
      <c r="F2735" s="22">
        <f t="shared" si="127"/>
        <v>34700</v>
      </c>
      <c r="G2735" t="s">
        <v>8560</v>
      </c>
      <c r="H2735">
        <f t="shared" si="128"/>
        <v>6.3</v>
      </c>
      <c r="I2735">
        <v>6.3</v>
      </c>
      <c r="J2735">
        <v>11000</v>
      </c>
      <c r="K2735" t="s">
        <v>6626</v>
      </c>
      <c r="L2735" t="s">
        <v>8675</v>
      </c>
      <c r="M2735" t="s">
        <v>4473</v>
      </c>
      <c r="N2735" t="s">
        <v>15</v>
      </c>
      <c r="O2735">
        <v>10000000</v>
      </c>
      <c r="P2735">
        <v>41200020</v>
      </c>
      <c r="Q2735">
        <f>_xlfn.XLOOKUP(E2735,CPI!A:A,CPI!B:B)</f>
        <v>152.4</v>
      </c>
      <c r="R2735" s="12">
        <f>P2735*(CPI!$B$112/Movie!Q2735)</f>
        <v>82373005.866141737</v>
      </c>
      <c r="S2735" t="s">
        <v>46</v>
      </c>
      <c r="T2735">
        <v>117</v>
      </c>
    </row>
    <row r="2736" spans="1:20" x14ac:dyDescent="0.3">
      <c r="A2736" t="s">
        <v>8676</v>
      </c>
      <c r="B2736" t="str">
        <f t="shared" si="126"/>
        <v>R</v>
      </c>
      <c r="C2736" t="s">
        <v>1</v>
      </c>
      <c r="D2736" t="s">
        <v>26</v>
      </c>
      <c r="E2736">
        <v>1995</v>
      </c>
      <c r="F2736" s="22">
        <f t="shared" si="127"/>
        <v>34700</v>
      </c>
      <c r="G2736" t="s">
        <v>8560</v>
      </c>
      <c r="H2736">
        <f t="shared" si="128"/>
        <v>6.8</v>
      </c>
      <c r="I2736">
        <v>6.8</v>
      </c>
      <c r="J2736">
        <v>13000</v>
      </c>
      <c r="K2736" t="s">
        <v>8677</v>
      </c>
      <c r="L2736" t="s">
        <v>8677</v>
      </c>
      <c r="M2736" t="s">
        <v>8678</v>
      </c>
      <c r="N2736" t="s">
        <v>15</v>
      </c>
      <c r="P2736">
        <v>718490</v>
      </c>
      <c r="Q2736">
        <f>_xlfn.XLOOKUP(E2736,CPI!A:A,CPI!B:B)</f>
        <v>152.4</v>
      </c>
      <c r="R2736" s="12">
        <f>P2736*(CPI!$B$112/Movie!Q2736)</f>
        <v>1436508.5498687665</v>
      </c>
      <c r="S2736" t="s">
        <v>7502</v>
      </c>
      <c r="T2736">
        <v>96</v>
      </c>
    </row>
    <row r="2737" spans="1:20" x14ac:dyDescent="0.3">
      <c r="A2737" t="s">
        <v>8679</v>
      </c>
      <c r="B2737" t="str">
        <f t="shared" si="126"/>
        <v>R</v>
      </c>
      <c r="C2737" t="s">
        <v>1</v>
      </c>
      <c r="D2737" t="s">
        <v>19</v>
      </c>
      <c r="E2737">
        <v>1995</v>
      </c>
      <c r="F2737" s="22">
        <f t="shared" si="127"/>
        <v>34700</v>
      </c>
      <c r="G2737" t="s">
        <v>7913</v>
      </c>
      <c r="H2737">
        <f t="shared" si="128"/>
        <v>6.7</v>
      </c>
      <c r="I2737">
        <v>6.7</v>
      </c>
      <c r="J2737">
        <v>22000</v>
      </c>
      <c r="K2737" t="s">
        <v>6917</v>
      </c>
      <c r="L2737" t="s">
        <v>8680</v>
      </c>
      <c r="M2737" t="s">
        <v>8681</v>
      </c>
      <c r="N2737" t="s">
        <v>15</v>
      </c>
      <c r="O2737">
        <v>13000000</v>
      </c>
      <c r="P2737">
        <v>21089146</v>
      </c>
      <c r="Q2737">
        <f>_xlfn.XLOOKUP(E2737,CPI!A:A,CPI!B:B)</f>
        <v>152.4</v>
      </c>
      <c r="R2737" s="12">
        <f>P2737*(CPI!$B$112/Movie!Q2737)</f>
        <v>42164453.977690287</v>
      </c>
      <c r="S2737" t="s">
        <v>46</v>
      </c>
      <c r="T2737">
        <v>92</v>
      </c>
    </row>
    <row r="2738" spans="1:20" x14ac:dyDescent="0.3">
      <c r="A2738" t="s">
        <v>8682</v>
      </c>
      <c r="B2738" t="str">
        <f t="shared" si="126"/>
        <v>PG-13</v>
      </c>
      <c r="C2738" t="s">
        <v>1984</v>
      </c>
      <c r="D2738" t="s">
        <v>19</v>
      </c>
      <c r="E2738">
        <v>1995</v>
      </c>
      <c r="F2738" s="22">
        <f t="shared" si="127"/>
        <v>34700</v>
      </c>
      <c r="G2738" t="s">
        <v>8489</v>
      </c>
      <c r="H2738">
        <f t="shared" si="128"/>
        <v>5.9</v>
      </c>
      <c r="I2738">
        <v>5.9</v>
      </c>
      <c r="J2738">
        <v>62000</v>
      </c>
      <c r="K2738" t="s">
        <v>6639</v>
      </c>
      <c r="L2738" t="s">
        <v>6733</v>
      </c>
      <c r="M2738" t="s">
        <v>8574</v>
      </c>
      <c r="N2738" t="s">
        <v>15</v>
      </c>
      <c r="O2738">
        <v>22000000</v>
      </c>
      <c r="P2738">
        <v>110627965</v>
      </c>
      <c r="Q2738">
        <f>_xlfn.XLOOKUP(E2738,CPI!A:A,CPI!B:B)</f>
        <v>152.4</v>
      </c>
      <c r="R2738" s="12">
        <f>P2738*(CPI!$B$112/Movie!Q2738)</f>
        <v>221183339.47178477</v>
      </c>
      <c r="S2738" t="s">
        <v>16</v>
      </c>
      <c r="T2738">
        <v>114</v>
      </c>
    </row>
    <row r="2739" spans="1:20" x14ac:dyDescent="0.3">
      <c r="A2739" t="s">
        <v>8683</v>
      </c>
      <c r="B2739" t="str">
        <f t="shared" si="126"/>
        <v>R</v>
      </c>
      <c r="C2739" t="s">
        <v>1</v>
      </c>
      <c r="D2739" t="s">
        <v>26</v>
      </c>
      <c r="E2739">
        <v>1995</v>
      </c>
      <c r="F2739" s="22">
        <f t="shared" si="127"/>
        <v>34700</v>
      </c>
      <c r="G2739" t="s">
        <v>8684</v>
      </c>
      <c r="H2739">
        <f t="shared" si="128"/>
        <v>7.5</v>
      </c>
      <c r="I2739">
        <v>7.5</v>
      </c>
      <c r="J2739">
        <v>17000</v>
      </c>
      <c r="K2739" t="s">
        <v>6518</v>
      </c>
      <c r="L2739" t="s">
        <v>6518</v>
      </c>
      <c r="M2739" t="s">
        <v>7158</v>
      </c>
      <c r="N2739" t="s">
        <v>15</v>
      </c>
      <c r="O2739">
        <v>500000</v>
      </c>
      <c r="P2739">
        <v>1111790</v>
      </c>
      <c r="Q2739">
        <f>_xlfn.XLOOKUP(E2739,CPI!A:A,CPI!B:B)</f>
        <v>152.4</v>
      </c>
      <c r="R2739" s="12">
        <f>P2739*(CPI!$B$112/Movie!Q2739)</f>
        <v>2222850.4790026248</v>
      </c>
      <c r="S2739" t="s">
        <v>8685</v>
      </c>
      <c r="T2739">
        <v>90</v>
      </c>
    </row>
    <row r="2740" spans="1:20" x14ac:dyDescent="0.3">
      <c r="A2740" t="s">
        <v>8686</v>
      </c>
      <c r="B2740" t="str">
        <f t="shared" si="126"/>
        <v>PG-13</v>
      </c>
      <c r="C2740" t="s">
        <v>1984</v>
      </c>
      <c r="D2740" t="s">
        <v>26</v>
      </c>
      <c r="E2740">
        <v>1995</v>
      </c>
      <c r="F2740" s="22">
        <f t="shared" si="127"/>
        <v>34700</v>
      </c>
      <c r="G2740" t="s">
        <v>8599</v>
      </c>
      <c r="H2740">
        <f t="shared" si="128"/>
        <v>5.9</v>
      </c>
      <c r="I2740">
        <v>5.9</v>
      </c>
      <c r="J2740">
        <v>40000</v>
      </c>
      <c r="K2740" t="s">
        <v>264</v>
      </c>
      <c r="L2740" t="s">
        <v>264</v>
      </c>
      <c r="M2740" t="s">
        <v>179</v>
      </c>
      <c r="N2740" t="s">
        <v>437</v>
      </c>
      <c r="O2740">
        <v>30000000</v>
      </c>
      <c r="P2740">
        <v>10772144</v>
      </c>
      <c r="Q2740">
        <f>_xlfn.XLOOKUP(E2740,CPI!A:A,CPI!B:B)</f>
        <v>152.4</v>
      </c>
      <c r="R2740" s="12">
        <f>P2740*(CPI!$B$112/Movie!Q2740)</f>
        <v>21537219.664041992</v>
      </c>
      <c r="S2740" t="s">
        <v>536</v>
      </c>
      <c r="T2740">
        <v>88</v>
      </c>
    </row>
    <row r="2741" spans="1:20" x14ac:dyDescent="0.3">
      <c r="A2741" t="s">
        <v>8687</v>
      </c>
      <c r="B2741" t="str">
        <f t="shared" si="126"/>
        <v>PG</v>
      </c>
      <c r="C2741" t="s">
        <v>18</v>
      </c>
      <c r="D2741" t="s">
        <v>10</v>
      </c>
      <c r="E2741">
        <v>1995</v>
      </c>
      <c r="F2741" s="22">
        <f t="shared" si="127"/>
        <v>34700</v>
      </c>
      <c r="G2741" t="s">
        <v>8599</v>
      </c>
      <c r="H2741">
        <f t="shared" si="128"/>
        <v>5.5</v>
      </c>
      <c r="I2741">
        <v>5.5</v>
      </c>
      <c r="J2741">
        <v>10000</v>
      </c>
      <c r="K2741" t="s">
        <v>6251</v>
      </c>
      <c r="L2741" t="s">
        <v>7668</v>
      </c>
      <c r="M2741" t="s">
        <v>8688</v>
      </c>
      <c r="N2741" t="s">
        <v>15</v>
      </c>
      <c r="P2741">
        <v>23920048</v>
      </c>
      <c r="Q2741">
        <f>_xlfn.XLOOKUP(E2741,CPI!A:A,CPI!B:B)</f>
        <v>152.4</v>
      </c>
      <c r="R2741" s="12">
        <f>P2741*(CPI!$B$112/Movie!Q2741)</f>
        <v>47824400.430446193</v>
      </c>
      <c r="S2741" t="s">
        <v>1709</v>
      </c>
      <c r="T2741">
        <v>97</v>
      </c>
    </row>
    <row r="2742" spans="1:20" x14ac:dyDescent="0.3">
      <c r="A2742" t="s">
        <v>8689</v>
      </c>
      <c r="B2742" t="str">
        <f t="shared" si="126"/>
        <v>R</v>
      </c>
      <c r="C2742" t="s">
        <v>1</v>
      </c>
      <c r="D2742" t="s">
        <v>37</v>
      </c>
      <c r="E2742">
        <v>1995</v>
      </c>
      <c r="F2742" s="22">
        <f t="shared" si="127"/>
        <v>34700</v>
      </c>
      <c r="G2742" t="s">
        <v>8690</v>
      </c>
      <c r="H2742">
        <f t="shared" si="128"/>
        <v>5.7</v>
      </c>
      <c r="I2742">
        <v>5.7</v>
      </c>
      <c r="J2742">
        <v>30000</v>
      </c>
      <c r="K2742" t="s">
        <v>111</v>
      </c>
      <c r="L2742" t="s">
        <v>8691</v>
      </c>
      <c r="M2742" t="s">
        <v>97</v>
      </c>
      <c r="N2742" t="s">
        <v>15</v>
      </c>
      <c r="O2742">
        <v>22000000</v>
      </c>
      <c r="P2742">
        <v>9418365</v>
      </c>
      <c r="Q2742">
        <f>_xlfn.XLOOKUP(E2742,CPI!A:A,CPI!B:B)</f>
        <v>152.4</v>
      </c>
      <c r="R2742" s="12">
        <f>P2742*(CPI!$B$112/Movie!Q2742)</f>
        <v>18830549.97047244</v>
      </c>
      <c r="S2742" t="s">
        <v>46</v>
      </c>
      <c r="T2742">
        <v>98</v>
      </c>
    </row>
    <row r="2743" spans="1:20" x14ac:dyDescent="0.3">
      <c r="A2743" t="s">
        <v>8692</v>
      </c>
      <c r="B2743" t="str">
        <f t="shared" si="126"/>
        <v>R</v>
      </c>
      <c r="C2743" t="s">
        <v>1</v>
      </c>
      <c r="D2743" t="s">
        <v>19</v>
      </c>
      <c r="E2743">
        <v>1995</v>
      </c>
      <c r="F2743" s="22">
        <f t="shared" si="127"/>
        <v>34700</v>
      </c>
      <c r="G2743" t="s">
        <v>8693</v>
      </c>
      <c r="H2743">
        <f t="shared" si="128"/>
        <v>5.9</v>
      </c>
      <c r="I2743">
        <v>5.9</v>
      </c>
      <c r="J2743">
        <v>6600</v>
      </c>
      <c r="K2743" t="s">
        <v>62</v>
      </c>
      <c r="L2743" t="s">
        <v>8694</v>
      </c>
      <c r="M2743" t="s">
        <v>647</v>
      </c>
      <c r="N2743" t="s">
        <v>15</v>
      </c>
      <c r="O2743">
        <v>30000000</v>
      </c>
      <c r="P2743">
        <v>2193982</v>
      </c>
      <c r="Q2743">
        <f>_xlfn.XLOOKUP(E2743,CPI!A:A,CPI!B:B)</f>
        <v>152.4</v>
      </c>
      <c r="R2743" s="12">
        <f>P2743*(CPI!$B$112/Movie!Q2743)</f>
        <v>4386524.3792650914</v>
      </c>
      <c r="S2743" t="s">
        <v>5206</v>
      </c>
      <c r="T2743">
        <v>98</v>
      </c>
    </row>
    <row r="2744" spans="1:20" x14ac:dyDescent="0.3">
      <c r="A2744" t="s">
        <v>8695</v>
      </c>
      <c r="B2744" t="str">
        <f t="shared" si="126"/>
        <v>PG-13</v>
      </c>
      <c r="C2744" t="s">
        <v>1984</v>
      </c>
      <c r="D2744" t="s">
        <v>26</v>
      </c>
      <c r="E2744">
        <v>1995</v>
      </c>
      <c r="F2744" s="22">
        <f t="shared" si="127"/>
        <v>34700</v>
      </c>
      <c r="G2744" t="s">
        <v>8599</v>
      </c>
      <c r="H2744">
        <f t="shared" si="128"/>
        <v>6.7</v>
      </c>
      <c r="I2744">
        <v>6.7</v>
      </c>
      <c r="J2744">
        <v>25000</v>
      </c>
      <c r="K2744" t="s">
        <v>3240</v>
      </c>
      <c r="L2744" t="s">
        <v>7495</v>
      </c>
      <c r="M2744" t="s">
        <v>399</v>
      </c>
      <c r="N2744" t="s">
        <v>15</v>
      </c>
      <c r="O2744">
        <v>25000000</v>
      </c>
      <c r="P2744">
        <v>71518503</v>
      </c>
      <c r="Q2744">
        <f>_xlfn.XLOOKUP(E2744,CPI!A:A,CPI!B:B)</f>
        <v>152.4</v>
      </c>
      <c r="R2744" s="12">
        <f>P2744*(CPI!$B$112/Movie!Q2744)</f>
        <v>142990077.84842518</v>
      </c>
      <c r="S2744" t="s">
        <v>8696</v>
      </c>
      <c r="T2744">
        <v>101</v>
      </c>
    </row>
    <row r="2745" spans="1:20" x14ac:dyDescent="0.3">
      <c r="A2745" t="s">
        <v>8697</v>
      </c>
      <c r="B2745" t="str">
        <f t="shared" si="126"/>
        <v>R</v>
      </c>
      <c r="C2745" t="s">
        <v>1</v>
      </c>
      <c r="D2745" t="s">
        <v>26</v>
      </c>
      <c r="E2745">
        <v>1995</v>
      </c>
      <c r="F2745" s="22">
        <f t="shared" si="127"/>
        <v>34700</v>
      </c>
      <c r="G2745" t="s">
        <v>7986</v>
      </c>
      <c r="H2745">
        <f t="shared" si="128"/>
        <v>6.5</v>
      </c>
      <c r="I2745">
        <v>6.5</v>
      </c>
      <c r="J2745">
        <v>12000</v>
      </c>
      <c r="K2745" t="s">
        <v>834</v>
      </c>
      <c r="L2745" t="s">
        <v>7219</v>
      </c>
      <c r="M2745" t="s">
        <v>3521</v>
      </c>
      <c r="N2745" t="s">
        <v>15</v>
      </c>
      <c r="O2745">
        <v>21000000</v>
      </c>
      <c r="P2745">
        <v>23440188</v>
      </c>
      <c r="Q2745">
        <f>_xlfn.XLOOKUP(E2745,CPI!A:A,CPI!B:B)</f>
        <v>152.4</v>
      </c>
      <c r="R2745" s="12">
        <f>P2745*(CPI!$B$112/Movie!Q2745)</f>
        <v>46864995.299212597</v>
      </c>
      <c r="S2745" t="s">
        <v>6998</v>
      </c>
      <c r="T2745">
        <v>115</v>
      </c>
    </row>
    <row r="2746" spans="1:20" x14ac:dyDescent="0.3">
      <c r="A2746" t="s">
        <v>8698</v>
      </c>
      <c r="B2746" t="str">
        <f t="shared" si="126"/>
        <v>R</v>
      </c>
      <c r="C2746" t="s">
        <v>1</v>
      </c>
      <c r="D2746" t="s">
        <v>89</v>
      </c>
      <c r="E2746">
        <v>1995</v>
      </c>
      <c r="F2746" s="22">
        <f t="shared" si="127"/>
        <v>34700</v>
      </c>
      <c r="G2746" t="s">
        <v>8436</v>
      </c>
      <c r="H2746">
        <f t="shared" si="128"/>
        <v>6.4</v>
      </c>
      <c r="I2746">
        <v>6.4</v>
      </c>
      <c r="J2746">
        <v>7400</v>
      </c>
      <c r="K2746" t="s">
        <v>7862</v>
      </c>
      <c r="L2746" t="s">
        <v>7862</v>
      </c>
      <c r="M2746" t="s">
        <v>8699</v>
      </c>
      <c r="N2746" t="s">
        <v>15</v>
      </c>
      <c r="O2746">
        <v>6000000</v>
      </c>
      <c r="P2746">
        <v>11837928</v>
      </c>
      <c r="Q2746">
        <f>_xlfn.XLOOKUP(E2746,CPI!A:A,CPI!B:B)</f>
        <v>152.4</v>
      </c>
      <c r="R2746" s="12">
        <f>P2746*(CPI!$B$112/Movie!Q2746)</f>
        <v>23668088.33070866</v>
      </c>
      <c r="S2746" t="s">
        <v>3414</v>
      </c>
      <c r="T2746">
        <v>98</v>
      </c>
    </row>
    <row r="2747" spans="1:20" x14ac:dyDescent="0.3">
      <c r="A2747" t="s">
        <v>8700</v>
      </c>
      <c r="B2747" t="str">
        <f t="shared" si="126"/>
        <v>R</v>
      </c>
      <c r="C2747" t="s">
        <v>1</v>
      </c>
      <c r="D2747" t="s">
        <v>19</v>
      </c>
      <c r="E2747">
        <v>1995</v>
      </c>
      <c r="F2747" s="22">
        <f t="shared" si="127"/>
        <v>34700</v>
      </c>
      <c r="G2747" t="s">
        <v>8448</v>
      </c>
      <c r="H2747">
        <f t="shared" si="128"/>
        <v>5.7</v>
      </c>
      <c r="I2747">
        <v>5.7</v>
      </c>
      <c r="J2747">
        <v>39000</v>
      </c>
      <c r="K2747" t="s">
        <v>2154</v>
      </c>
      <c r="L2747" t="s">
        <v>8701</v>
      </c>
      <c r="M2747" t="s">
        <v>6325</v>
      </c>
      <c r="N2747" t="s">
        <v>15</v>
      </c>
      <c r="O2747">
        <v>68000000</v>
      </c>
      <c r="P2747">
        <v>35431113</v>
      </c>
      <c r="Q2747">
        <f>_xlfn.XLOOKUP(E2747,CPI!A:A,CPI!B:B)</f>
        <v>152.4</v>
      </c>
      <c r="R2747" s="12">
        <f>P2747*(CPI!$B$112/Movie!Q2747)</f>
        <v>70838977.238188967</v>
      </c>
      <c r="S2747" t="s">
        <v>16</v>
      </c>
      <c r="T2747">
        <v>110</v>
      </c>
    </row>
    <row r="2748" spans="1:20" x14ac:dyDescent="0.3">
      <c r="A2748" t="s">
        <v>8702</v>
      </c>
      <c r="B2748" t="str">
        <f t="shared" si="126"/>
        <v>R</v>
      </c>
      <c r="C2748" t="s">
        <v>1</v>
      </c>
      <c r="D2748" t="s">
        <v>37</v>
      </c>
      <c r="E2748">
        <v>1995</v>
      </c>
      <c r="F2748" s="22">
        <f t="shared" si="127"/>
        <v>34700</v>
      </c>
      <c r="G2748" t="s">
        <v>8364</v>
      </c>
      <c r="H2748">
        <f t="shared" si="128"/>
        <v>5.3</v>
      </c>
      <c r="I2748">
        <v>5.3</v>
      </c>
      <c r="J2748">
        <v>11000</v>
      </c>
      <c r="K2748" t="s">
        <v>1866</v>
      </c>
      <c r="L2748" t="s">
        <v>3886</v>
      </c>
      <c r="M2748" t="s">
        <v>5779</v>
      </c>
      <c r="N2748" t="s">
        <v>15</v>
      </c>
      <c r="O2748">
        <v>6000000</v>
      </c>
      <c r="P2748">
        <v>13940383</v>
      </c>
      <c r="Q2748">
        <f>_xlfn.XLOOKUP(E2748,CPI!A:A,CPI!B:B)</f>
        <v>152.4</v>
      </c>
      <c r="R2748" s="12">
        <f>P2748*(CPI!$B$112/Movie!Q2748)</f>
        <v>27871618.767060366</v>
      </c>
      <c r="S2748" t="s">
        <v>204</v>
      </c>
      <c r="T2748">
        <v>95</v>
      </c>
    </row>
    <row r="2749" spans="1:20" x14ac:dyDescent="0.3">
      <c r="A2749" t="s">
        <v>8703</v>
      </c>
      <c r="B2749" t="str">
        <f t="shared" si="126"/>
        <v>R</v>
      </c>
      <c r="C2749" t="s">
        <v>1</v>
      </c>
      <c r="D2749" t="s">
        <v>2</v>
      </c>
      <c r="E2749">
        <v>1995</v>
      </c>
      <c r="F2749" s="22">
        <f t="shared" si="127"/>
        <v>34700</v>
      </c>
      <c r="G2749" t="s">
        <v>8704</v>
      </c>
      <c r="H2749">
        <f t="shared" si="128"/>
        <v>6.3</v>
      </c>
      <c r="I2749">
        <v>6.3</v>
      </c>
      <c r="J2749">
        <v>13000</v>
      </c>
      <c r="K2749" t="s">
        <v>972</v>
      </c>
      <c r="L2749" t="s">
        <v>972</v>
      </c>
      <c r="M2749" t="s">
        <v>6</v>
      </c>
      <c r="N2749" t="s">
        <v>15</v>
      </c>
      <c r="O2749">
        <v>9000000</v>
      </c>
      <c r="P2749">
        <v>868979</v>
      </c>
      <c r="Q2749">
        <f>_xlfn.XLOOKUP(E2749,CPI!A:A,CPI!B:B)</f>
        <v>152.4</v>
      </c>
      <c r="R2749" s="12">
        <f>P2749*(CPI!$B$112/Movie!Q2749)</f>
        <v>1737387.8038057743</v>
      </c>
      <c r="S2749" t="s">
        <v>3728</v>
      </c>
      <c r="T2749">
        <v>111</v>
      </c>
    </row>
    <row r="2750" spans="1:20" x14ac:dyDescent="0.3">
      <c r="A2750" t="s">
        <v>8705</v>
      </c>
      <c r="B2750" t="str">
        <f t="shared" si="126"/>
        <v>PG</v>
      </c>
      <c r="C2750" t="s">
        <v>18</v>
      </c>
      <c r="D2750" t="s">
        <v>26</v>
      </c>
      <c r="E2750">
        <v>1995</v>
      </c>
      <c r="F2750" s="22">
        <f t="shared" si="127"/>
        <v>34700</v>
      </c>
      <c r="G2750" t="s">
        <v>8039</v>
      </c>
      <c r="H2750">
        <f t="shared" si="128"/>
        <v>5.2</v>
      </c>
      <c r="I2750">
        <v>5.2</v>
      </c>
      <c r="J2750">
        <v>8900</v>
      </c>
      <c r="K2750" t="s">
        <v>3579</v>
      </c>
      <c r="L2750" t="s">
        <v>8706</v>
      </c>
      <c r="M2750" t="s">
        <v>34</v>
      </c>
      <c r="N2750" t="s">
        <v>15</v>
      </c>
      <c r="P2750">
        <v>40070995</v>
      </c>
      <c r="Q2750">
        <f>_xlfn.XLOOKUP(E2750,CPI!A:A,CPI!B:B)</f>
        <v>152.4</v>
      </c>
      <c r="R2750" s="12">
        <f>P2750*(CPI!$B$112/Movie!Q2750)</f>
        <v>80115696.696194217</v>
      </c>
      <c r="S2750" t="s">
        <v>4576</v>
      </c>
      <c r="T2750">
        <v>96</v>
      </c>
    </row>
    <row r="2751" spans="1:20" x14ac:dyDescent="0.3">
      <c r="A2751" t="s">
        <v>8707</v>
      </c>
      <c r="B2751" t="str">
        <f t="shared" si="126"/>
        <v>R</v>
      </c>
      <c r="C2751" t="s">
        <v>1</v>
      </c>
      <c r="D2751" t="s">
        <v>48</v>
      </c>
      <c r="E2751">
        <v>1995</v>
      </c>
      <c r="F2751" s="22">
        <f t="shared" si="127"/>
        <v>34700</v>
      </c>
      <c r="G2751" t="s">
        <v>8472</v>
      </c>
      <c r="H2751">
        <f t="shared" si="128"/>
        <v>7.1</v>
      </c>
      <c r="I2751">
        <v>7.1</v>
      </c>
      <c r="J2751">
        <v>29000</v>
      </c>
      <c r="K2751" t="s">
        <v>776</v>
      </c>
      <c r="L2751" t="s">
        <v>8708</v>
      </c>
      <c r="M2751" t="s">
        <v>3040</v>
      </c>
      <c r="N2751" t="s">
        <v>15</v>
      </c>
      <c r="O2751">
        <v>44000000</v>
      </c>
      <c r="P2751">
        <v>13681765</v>
      </c>
      <c r="Q2751">
        <f>_xlfn.XLOOKUP(E2751,CPI!A:A,CPI!B:B)</f>
        <v>152.4</v>
      </c>
      <c r="R2751" s="12">
        <f>P2751*(CPI!$B$112/Movie!Q2751)</f>
        <v>27354552.463910758</v>
      </c>
      <c r="S2751" t="s">
        <v>8020</v>
      </c>
      <c r="T2751">
        <v>192</v>
      </c>
    </row>
    <row r="2752" spans="1:20" x14ac:dyDescent="0.3">
      <c r="A2752" t="s">
        <v>8709</v>
      </c>
      <c r="B2752" t="str">
        <f t="shared" si="126"/>
        <v>R</v>
      </c>
      <c r="C2752" t="s">
        <v>1</v>
      </c>
      <c r="D2752" t="s">
        <v>136</v>
      </c>
      <c r="E2752">
        <v>1995</v>
      </c>
      <c r="F2752" s="22">
        <f t="shared" si="127"/>
        <v>34700</v>
      </c>
      <c r="G2752" t="s">
        <v>8039</v>
      </c>
      <c r="H2752">
        <f t="shared" si="128"/>
        <v>5.3</v>
      </c>
      <c r="I2752">
        <v>5.3</v>
      </c>
      <c r="J2752">
        <v>6400</v>
      </c>
      <c r="K2752" t="s">
        <v>6878</v>
      </c>
      <c r="L2752" t="s">
        <v>4882</v>
      </c>
      <c r="M2752" t="s">
        <v>2740</v>
      </c>
      <c r="N2752" t="s">
        <v>15</v>
      </c>
      <c r="O2752">
        <v>15000000</v>
      </c>
      <c r="P2752">
        <v>12201255</v>
      </c>
      <c r="Q2752">
        <f>_xlfn.XLOOKUP(E2752,CPI!A:A,CPI!B:B)</f>
        <v>152.4</v>
      </c>
      <c r="R2752" s="12">
        <f>P2752*(CPI!$B$112/Movie!Q2752)</f>
        <v>24394503.927165352</v>
      </c>
      <c r="S2752" t="s">
        <v>2085</v>
      </c>
      <c r="T2752">
        <v>106</v>
      </c>
    </row>
    <row r="2753" spans="1:20" x14ac:dyDescent="0.3">
      <c r="A2753" t="s">
        <v>8710</v>
      </c>
      <c r="B2753" t="str">
        <f t="shared" si="126"/>
        <v>Not Rated</v>
      </c>
      <c r="C2753" t="s">
        <v>432</v>
      </c>
      <c r="D2753" t="s">
        <v>2</v>
      </c>
      <c r="E2753">
        <v>1995</v>
      </c>
      <c r="F2753" s="22">
        <f t="shared" si="127"/>
        <v>34700</v>
      </c>
      <c r="G2753" t="s">
        <v>8504</v>
      </c>
      <c r="H2753">
        <f t="shared" si="128"/>
        <v>6.5</v>
      </c>
      <c r="I2753">
        <v>6.5</v>
      </c>
      <c r="J2753">
        <v>6700</v>
      </c>
      <c r="K2753" t="s">
        <v>8711</v>
      </c>
      <c r="L2753" t="s">
        <v>8711</v>
      </c>
      <c r="M2753" t="s">
        <v>8712</v>
      </c>
      <c r="N2753" t="s">
        <v>180</v>
      </c>
      <c r="P2753">
        <v>919671</v>
      </c>
      <c r="Q2753">
        <f>_xlfn.XLOOKUP(E2753,CPI!A:A,CPI!B:B)</f>
        <v>152.4</v>
      </c>
      <c r="R2753" s="12">
        <f>P2753*(CPI!$B$112/Movie!Q2753)</f>
        <v>1838738.5413385825</v>
      </c>
      <c r="S2753" t="s">
        <v>3171</v>
      </c>
      <c r="T2753">
        <v>94</v>
      </c>
    </row>
    <row r="2754" spans="1:20" x14ac:dyDescent="0.3">
      <c r="A2754" t="s">
        <v>8713</v>
      </c>
      <c r="B2754" t="str">
        <f t="shared" si="126"/>
        <v>Not Rated</v>
      </c>
      <c r="C2754" t="s">
        <v>432</v>
      </c>
      <c r="D2754" t="s">
        <v>26</v>
      </c>
      <c r="E2754">
        <v>1995</v>
      </c>
      <c r="F2754" s="22">
        <f t="shared" si="127"/>
        <v>34700</v>
      </c>
      <c r="G2754" t="s">
        <v>8714</v>
      </c>
      <c r="H2754">
        <f t="shared" si="128"/>
        <v>8.1</v>
      </c>
      <c r="I2754">
        <v>8.1</v>
      </c>
      <c r="J2754">
        <v>56000</v>
      </c>
      <c r="K2754" t="s">
        <v>2993</v>
      </c>
      <c r="L2754" t="s">
        <v>8715</v>
      </c>
      <c r="M2754" t="s">
        <v>8716</v>
      </c>
      <c r="N2754" t="s">
        <v>8717</v>
      </c>
      <c r="O2754">
        <v>14000000</v>
      </c>
      <c r="P2754">
        <v>171082</v>
      </c>
      <c r="Q2754">
        <f>_xlfn.XLOOKUP(E2754,CPI!A:A,CPI!B:B)</f>
        <v>152.4</v>
      </c>
      <c r="R2754" s="12">
        <f>P2754*(CPI!$B$112/Movie!Q2754)</f>
        <v>342051.74146981625</v>
      </c>
      <c r="S2754" t="s">
        <v>7403</v>
      </c>
      <c r="T2754">
        <v>167</v>
      </c>
    </row>
    <row r="2755" spans="1:20" x14ac:dyDescent="0.3">
      <c r="A2755" t="s">
        <v>8718</v>
      </c>
      <c r="B2755" t="str">
        <f t="shared" ref="B2755:B2818" si="129">IF(C2755="","Rating Pending",C2755)</f>
        <v>R</v>
      </c>
      <c r="C2755" t="s">
        <v>1</v>
      </c>
      <c r="D2755" t="s">
        <v>26</v>
      </c>
      <c r="E2755">
        <v>1995</v>
      </c>
      <c r="F2755" s="22">
        <f t="shared" ref="F2755:F2818" si="130">DATE(TRIM(E2755), 1, 1)</f>
        <v>34700</v>
      </c>
      <c r="G2755" t="s">
        <v>8627</v>
      </c>
      <c r="H2755">
        <f t="shared" ref="H2755:H2818" si="131">IF(I2755="","Score Pending",I2755)</f>
        <v>7</v>
      </c>
      <c r="I2755">
        <v>7</v>
      </c>
      <c r="J2755">
        <v>39000</v>
      </c>
      <c r="K2755" t="s">
        <v>274</v>
      </c>
      <c r="L2755" t="s">
        <v>274</v>
      </c>
      <c r="M2755" t="s">
        <v>274</v>
      </c>
      <c r="N2755" t="s">
        <v>15</v>
      </c>
      <c r="O2755">
        <v>15000000</v>
      </c>
      <c r="P2755">
        <v>6468498</v>
      </c>
      <c r="Q2755">
        <f>_xlfn.XLOOKUP(E2755,CPI!A:A,CPI!B:B)</f>
        <v>152.4</v>
      </c>
      <c r="R2755" s="12">
        <f>P2755*(CPI!$B$112/Movie!Q2755)</f>
        <v>12932751.578740157</v>
      </c>
      <c r="S2755" t="s">
        <v>8719</v>
      </c>
      <c r="T2755">
        <v>95</v>
      </c>
    </row>
    <row r="2756" spans="1:20" x14ac:dyDescent="0.3">
      <c r="A2756" t="s">
        <v>8720</v>
      </c>
      <c r="B2756" t="str">
        <f t="shared" si="129"/>
        <v>G</v>
      </c>
      <c r="C2756" t="s">
        <v>322</v>
      </c>
      <c r="D2756" t="s">
        <v>375</v>
      </c>
      <c r="E2756">
        <v>1995</v>
      </c>
      <c r="F2756" s="22">
        <f t="shared" si="130"/>
        <v>34700</v>
      </c>
      <c r="G2756" t="s">
        <v>8599</v>
      </c>
      <c r="H2756">
        <f t="shared" si="131"/>
        <v>7.1</v>
      </c>
      <c r="I2756">
        <v>7.1</v>
      </c>
      <c r="J2756">
        <v>41000</v>
      </c>
      <c r="K2756" t="s">
        <v>8721</v>
      </c>
      <c r="L2756" t="s">
        <v>8722</v>
      </c>
      <c r="M2756" t="s">
        <v>2031</v>
      </c>
      <c r="N2756" t="s">
        <v>15</v>
      </c>
      <c r="P2756">
        <v>11349090</v>
      </c>
      <c r="Q2756">
        <f>_xlfn.XLOOKUP(E2756,CPI!A:A,CPI!B:B)</f>
        <v>152.4</v>
      </c>
      <c r="R2756" s="12">
        <f>P2756*(CPI!$B$112/Movie!Q2756)</f>
        <v>22690733.090551179</v>
      </c>
      <c r="S2756" t="s">
        <v>8723</v>
      </c>
      <c r="T2756">
        <v>78</v>
      </c>
    </row>
    <row r="2757" spans="1:20" x14ac:dyDescent="0.3">
      <c r="A2757" t="s">
        <v>8724</v>
      </c>
      <c r="B2757" t="str">
        <f t="shared" si="129"/>
        <v>R</v>
      </c>
      <c r="C2757" t="s">
        <v>1</v>
      </c>
      <c r="D2757" t="s">
        <v>48</v>
      </c>
      <c r="E2757">
        <v>1995</v>
      </c>
      <c r="F2757" s="22">
        <f t="shared" si="130"/>
        <v>34700</v>
      </c>
      <c r="G2757" t="s">
        <v>8725</v>
      </c>
      <c r="H2757">
        <f t="shared" si="131"/>
        <v>6.5</v>
      </c>
      <c r="I2757">
        <v>6.5</v>
      </c>
      <c r="J2757">
        <v>14000</v>
      </c>
      <c r="K2757" t="s">
        <v>5905</v>
      </c>
      <c r="L2757" t="s">
        <v>4541</v>
      </c>
      <c r="M2757" t="s">
        <v>8494</v>
      </c>
      <c r="N2757" t="s">
        <v>7</v>
      </c>
      <c r="O2757">
        <v>8000000</v>
      </c>
      <c r="P2757">
        <v>340139</v>
      </c>
      <c r="Q2757">
        <f>_xlfn.XLOOKUP(E2757,CPI!A:A,CPI!B:B)</f>
        <v>152.4</v>
      </c>
      <c r="R2757" s="12">
        <f>P2757*(CPI!$B$112/Movie!Q2757)</f>
        <v>680054.81167979003</v>
      </c>
      <c r="S2757" t="s">
        <v>8726</v>
      </c>
      <c r="T2757">
        <v>111</v>
      </c>
    </row>
    <row r="2758" spans="1:20" x14ac:dyDescent="0.3">
      <c r="A2758" t="s">
        <v>8727</v>
      </c>
      <c r="B2758" t="str">
        <f t="shared" si="129"/>
        <v>R</v>
      </c>
      <c r="C2758" t="s">
        <v>1</v>
      </c>
      <c r="D2758" t="s">
        <v>19</v>
      </c>
      <c r="E2758">
        <v>1995</v>
      </c>
      <c r="F2758" s="22">
        <f t="shared" si="130"/>
        <v>34700</v>
      </c>
      <c r="G2758" t="s">
        <v>8725</v>
      </c>
      <c r="H2758">
        <f t="shared" si="131"/>
        <v>4.3</v>
      </c>
      <c r="I2758">
        <v>4.3</v>
      </c>
      <c r="J2758">
        <v>12000</v>
      </c>
      <c r="K2758" t="s">
        <v>8728</v>
      </c>
      <c r="L2758" t="s">
        <v>3301</v>
      </c>
      <c r="M2758" t="s">
        <v>8729</v>
      </c>
      <c r="N2758" t="s">
        <v>15</v>
      </c>
      <c r="O2758">
        <v>50000000</v>
      </c>
      <c r="P2758">
        <v>11534477</v>
      </c>
      <c r="Q2758">
        <f>_xlfn.XLOOKUP(E2758,CPI!A:A,CPI!B:B)</f>
        <v>152.4</v>
      </c>
      <c r="R2758" s="12">
        <f>P2758*(CPI!$B$112/Movie!Q2758)</f>
        <v>23061385.445538055</v>
      </c>
      <c r="S2758" t="s">
        <v>8</v>
      </c>
      <c r="T2758">
        <v>91</v>
      </c>
    </row>
    <row r="2759" spans="1:20" x14ac:dyDescent="0.3">
      <c r="A2759" t="s">
        <v>8730</v>
      </c>
      <c r="B2759" t="str">
        <f t="shared" si="129"/>
        <v>R</v>
      </c>
      <c r="C2759" t="s">
        <v>1</v>
      </c>
      <c r="D2759" t="s">
        <v>37</v>
      </c>
      <c r="E2759">
        <v>1995</v>
      </c>
      <c r="F2759" s="22">
        <f t="shared" si="130"/>
        <v>34700</v>
      </c>
      <c r="G2759" t="s">
        <v>7719</v>
      </c>
      <c r="H2759">
        <f t="shared" si="131"/>
        <v>6.1</v>
      </c>
      <c r="I2759">
        <v>6.1</v>
      </c>
      <c r="J2759">
        <v>15000</v>
      </c>
      <c r="K2759" t="s">
        <v>3886</v>
      </c>
      <c r="L2759" t="s">
        <v>3886</v>
      </c>
      <c r="M2759" t="s">
        <v>6431</v>
      </c>
      <c r="N2759" t="s">
        <v>15</v>
      </c>
      <c r="O2759">
        <v>12000000</v>
      </c>
      <c r="P2759">
        <v>13294422</v>
      </c>
      <c r="Q2759">
        <f>_xlfn.XLOOKUP(E2759,CPI!A:A,CPI!B:B)</f>
        <v>152.4</v>
      </c>
      <c r="R2759" s="12">
        <f>P2759*(CPI!$B$112/Movie!Q2759)</f>
        <v>26580120.625984251</v>
      </c>
      <c r="S2759" t="s">
        <v>8731</v>
      </c>
      <c r="T2759">
        <v>109</v>
      </c>
    </row>
    <row r="2760" spans="1:20" x14ac:dyDescent="0.3">
      <c r="A2760" t="s">
        <v>8732</v>
      </c>
      <c r="B2760" t="str">
        <f t="shared" si="129"/>
        <v>R</v>
      </c>
      <c r="C2760" t="s">
        <v>1</v>
      </c>
      <c r="D2760" t="s">
        <v>2</v>
      </c>
      <c r="E2760">
        <v>1995</v>
      </c>
      <c r="F2760" s="22">
        <f t="shared" si="130"/>
        <v>34700</v>
      </c>
      <c r="G2760" t="s">
        <v>8415</v>
      </c>
      <c r="H2760">
        <f t="shared" si="131"/>
        <v>5.3</v>
      </c>
      <c r="I2760">
        <v>5.3</v>
      </c>
      <c r="J2760">
        <v>15000</v>
      </c>
      <c r="K2760" t="s">
        <v>2140</v>
      </c>
      <c r="L2760" t="s">
        <v>8733</v>
      </c>
      <c r="M2760" t="s">
        <v>2582</v>
      </c>
      <c r="N2760" t="s">
        <v>15</v>
      </c>
      <c r="O2760">
        <v>46000000</v>
      </c>
      <c r="P2760">
        <v>10382407</v>
      </c>
      <c r="Q2760">
        <f>_xlfn.XLOOKUP(E2760,CPI!A:A,CPI!B:B)</f>
        <v>152.4</v>
      </c>
      <c r="R2760" s="12">
        <f>P2760*(CPI!$B$112/Movie!Q2760)</f>
        <v>20758001.396981627</v>
      </c>
      <c r="S2760" t="s">
        <v>8734</v>
      </c>
      <c r="T2760">
        <v>135</v>
      </c>
    </row>
    <row r="2761" spans="1:20" x14ac:dyDescent="0.3">
      <c r="A2761" t="s">
        <v>8735</v>
      </c>
      <c r="B2761" t="str">
        <f t="shared" si="129"/>
        <v>R</v>
      </c>
      <c r="C2761" t="s">
        <v>1</v>
      </c>
      <c r="D2761" t="s">
        <v>19</v>
      </c>
      <c r="E2761">
        <v>1995</v>
      </c>
      <c r="F2761" s="22">
        <f t="shared" si="130"/>
        <v>34700</v>
      </c>
      <c r="G2761" t="s">
        <v>8448</v>
      </c>
      <c r="H2761">
        <f t="shared" si="131"/>
        <v>6.3</v>
      </c>
      <c r="I2761">
        <v>6.3</v>
      </c>
      <c r="J2761">
        <v>40000</v>
      </c>
      <c r="K2761" t="s">
        <v>899</v>
      </c>
      <c r="L2761" t="s">
        <v>5607</v>
      </c>
      <c r="M2761" t="s">
        <v>5667</v>
      </c>
      <c r="N2761" t="s">
        <v>15</v>
      </c>
      <c r="O2761">
        <v>33000000</v>
      </c>
      <c r="P2761">
        <v>8175346</v>
      </c>
      <c r="Q2761">
        <f>_xlfn.XLOOKUP(E2761,CPI!A:A,CPI!B:B)</f>
        <v>152.4</v>
      </c>
      <c r="R2761" s="12">
        <f>P2761*(CPI!$B$112/Movie!Q2761)</f>
        <v>16345327.599737532</v>
      </c>
      <c r="S2761" t="s">
        <v>29</v>
      </c>
      <c r="T2761">
        <v>90</v>
      </c>
    </row>
    <row r="2762" spans="1:20" x14ac:dyDescent="0.3">
      <c r="A2762" t="s">
        <v>8736</v>
      </c>
      <c r="B2762" t="str">
        <f t="shared" si="129"/>
        <v>R</v>
      </c>
      <c r="C2762" t="s">
        <v>1</v>
      </c>
      <c r="D2762" t="s">
        <v>10</v>
      </c>
      <c r="E2762">
        <v>1995</v>
      </c>
      <c r="F2762" s="22">
        <f t="shared" si="130"/>
        <v>34700</v>
      </c>
      <c r="G2762" t="s">
        <v>8530</v>
      </c>
      <c r="H2762">
        <f t="shared" si="131"/>
        <v>5.7</v>
      </c>
      <c r="I2762">
        <v>5.7</v>
      </c>
      <c r="J2762">
        <v>5500</v>
      </c>
      <c r="K2762" t="s">
        <v>8737</v>
      </c>
      <c r="L2762" t="s">
        <v>8738</v>
      </c>
      <c r="M2762" t="s">
        <v>8739</v>
      </c>
      <c r="N2762" t="s">
        <v>180</v>
      </c>
      <c r="P2762">
        <v>4686937</v>
      </c>
      <c r="Q2762">
        <f>_xlfn.XLOOKUP(E2762,CPI!A:A,CPI!B:B)</f>
        <v>152.4</v>
      </c>
      <c r="R2762" s="12">
        <f>P2762*(CPI!$B$112/Movie!Q2762)</f>
        <v>9370798.5820209961</v>
      </c>
      <c r="S2762" t="s">
        <v>8740</v>
      </c>
      <c r="T2762">
        <v>91</v>
      </c>
    </row>
    <row r="2763" spans="1:20" x14ac:dyDescent="0.3">
      <c r="A2763" t="s">
        <v>8741</v>
      </c>
      <c r="B2763" t="str">
        <f t="shared" si="129"/>
        <v>PG</v>
      </c>
      <c r="C2763" t="s">
        <v>18</v>
      </c>
      <c r="D2763" t="s">
        <v>10</v>
      </c>
      <c r="E2763">
        <v>1995</v>
      </c>
      <c r="F2763" s="22">
        <f t="shared" si="130"/>
        <v>34700</v>
      </c>
      <c r="G2763" t="s">
        <v>8429</v>
      </c>
      <c r="H2763">
        <f t="shared" si="131"/>
        <v>5.0999999999999996</v>
      </c>
      <c r="I2763">
        <v>5.0999999999999996</v>
      </c>
      <c r="J2763">
        <v>17000</v>
      </c>
      <c r="K2763" t="s">
        <v>4593</v>
      </c>
      <c r="L2763" t="s">
        <v>7449</v>
      </c>
      <c r="M2763" t="s">
        <v>7450</v>
      </c>
      <c r="N2763" t="s">
        <v>437</v>
      </c>
      <c r="P2763">
        <v>30077111</v>
      </c>
      <c r="Q2763">
        <f>_xlfn.XLOOKUP(E2763,CPI!A:A,CPI!B:B)</f>
        <v>152.4</v>
      </c>
      <c r="R2763" s="12">
        <f>P2763*(CPI!$B$112/Movie!Q2763)</f>
        <v>60134486.362860888</v>
      </c>
      <c r="S2763" t="s">
        <v>7451</v>
      </c>
      <c r="T2763">
        <v>95</v>
      </c>
    </row>
    <row r="2764" spans="1:20" x14ac:dyDescent="0.3">
      <c r="A2764" t="s">
        <v>8742</v>
      </c>
      <c r="B2764" t="str">
        <f t="shared" si="129"/>
        <v>R</v>
      </c>
      <c r="C2764" t="s">
        <v>1</v>
      </c>
      <c r="D2764" t="s">
        <v>89</v>
      </c>
      <c r="E2764">
        <v>1995</v>
      </c>
      <c r="F2764" s="22">
        <f t="shared" si="130"/>
        <v>34700</v>
      </c>
      <c r="G2764" t="s">
        <v>8693</v>
      </c>
      <c r="H2764">
        <f t="shared" si="131"/>
        <v>6.8</v>
      </c>
      <c r="I2764">
        <v>6.8</v>
      </c>
      <c r="J2764">
        <v>27000</v>
      </c>
      <c r="K2764" t="s">
        <v>8743</v>
      </c>
      <c r="L2764" t="s">
        <v>8744</v>
      </c>
      <c r="M2764" t="s">
        <v>7042</v>
      </c>
      <c r="N2764" t="s">
        <v>15</v>
      </c>
      <c r="O2764">
        <v>7000000</v>
      </c>
      <c r="P2764">
        <v>529766</v>
      </c>
      <c r="Q2764">
        <f>_xlfn.XLOOKUP(E2764,CPI!A:A,CPI!B:B)</f>
        <v>152.4</v>
      </c>
      <c r="R2764" s="12">
        <f>P2764*(CPI!$B$112/Movie!Q2764)</f>
        <v>1059184.3845144357</v>
      </c>
      <c r="S2764" t="s">
        <v>3728</v>
      </c>
      <c r="T2764">
        <v>115</v>
      </c>
    </row>
    <row r="2765" spans="1:20" x14ac:dyDescent="0.3">
      <c r="A2765" t="s">
        <v>8745</v>
      </c>
      <c r="B2765" t="str">
        <f t="shared" si="129"/>
        <v>R</v>
      </c>
      <c r="C2765" t="s">
        <v>1</v>
      </c>
      <c r="D2765" t="s">
        <v>26</v>
      </c>
      <c r="E2765">
        <v>1995</v>
      </c>
      <c r="F2765" s="22">
        <f t="shared" si="130"/>
        <v>34700</v>
      </c>
      <c r="G2765" t="s">
        <v>8608</v>
      </c>
      <c r="H2765">
        <f t="shared" si="131"/>
        <v>6.1</v>
      </c>
      <c r="I2765">
        <v>6.1</v>
      </c>
      <c r="J2765">
        <v>14000</v>
      </c>
      <c r="K2765" t="s">
        <v>7227</v>
      </c>
      <c r="L2765" t="s">
        <v>7227</v>
      </c>
      <c r="M2765" t="s">
        <v>7827</v>
      </c>
      <c r="N2765" t="s">
        <v>15</v>
      </c>
      <c r="P2765">
        <v>284785</v>
      </c>
      <c r="Q2765">
        <f>_xlfn.XLOOKUP(E2765,CPI!A:A,CPI!B:B)</f>
        <v>152.4</v>
      </c>
      <c r="R2765" s="12">
        <f>P2765*(CPI!$B$112/Movie!Q2765)</f>
        <v>569383.13320209971</v>
      </c>
      <c r="S2765" t="s">
        <v>8746</v>
      </c>
      <c r="T2765">
        <v>83</v>
      </c>
    </row>
    <row r="2766" spans="1:20" x14ac:dyDescent="0.3">
      <c r="A2766" t="s">
        <v>8747</v>
      </c>
      <c r="B2766" t="str">
        <f t="shared" si="129"/>
        <v>PG-13</v>
      </c>
      <c r="C2766" t="s">
        <v>1984</v>
      </c>
      <c r="D2766" t="s">
        <v>26</v>
      </c>
      <c r="E2766">
        <v>1995</v>
      </c>
      <c r="F2766" s="22">
        <f t="shared" si="130"/>
        <v>34700</v>
      </c>
      <c r="G2766" t="s">
        <v>8748</v>
      </c>
      <c r="H2766">
        <f t="shared" si="131"/>
        <v>5.5</v>
      </c>
      <c r="I2766">
        <v>5.5</v>
      </c>
      <c r="J2766">
        <v>36000</v>
      </c>
      <c r="K2766" t="s">
        <v>2036</v>
      </c>
      <c r="L2766" t="s">
        <v>8749</v>
      </c>
      <c r="M2766" t="s">
        <v>6895</v>
      </c>
      <c r="N2766" t="s">
        <v>15</v>
      </c>
      <c r="P2766">
        <v>138510230</v>
      </c>
      <c r="Q2766">
        <f>_xlfn.XLOOKUP(E2766,CPI!A:A,CPI!B:B)</f>
        <v>152.4</v>
      </c>
      <c r="R2766" s="12">
        <f>P2766*(CPI!$B$112/Movie!Q2766)</f>
        <v>276929574.02230972</v>
      </c>
      <c r="S2766" t="s">
        <v>165</v>
      </c>
      <c r="T2766">
        <v>103</v>
      </c>
    </row>
    <row r="2767" spans="1:20" x14ac:dyDescent="0.3">
      <c r="A2767" t="s">
        <v>8750</v>
      </c>
      <c r="B2767" t="str">
        <f t="shared" si="129"/>
        <v>R</v>
      </c>
      <c r="C2767" t="s">
        <v>1</v>
      </c>
      <c r="D2767" t="s">
        <v>2</v>
      </c>
      <c r="E2767">
        <v>1995</v>
      </c>
      <c r="F2767" s="22">
        <f t="shared" si="130"/>
        <v>34700</v>
      </c>
      <c r="G2767" t="s">
        <v>8439</v>
      </c>
      <c r="H2767">
        <f t="shared" si="131"/>
        <v>7.2</v>
      </c>
      <c r="I2767">
        <v>7.2</v>
      </c>
      <c r="J2767">
        <v>14000</v>
      </c>
      <c r="K2767" t="s">
        <v>6537</v>
      </c>
      <c r="L2767" t="s">
        <v>6537</v>
      </c>
      <c r="M2767" t="s">
        <v>8751</v>
      </c>
      <c r="N2767" t="s">
        <v>7</v>
      </c>
      <c r="O2767">
        <v>1000000</v>
      </c>
      <c r="P2767">
        <v>512245</v>
      </c>
      <c r="Q2767">
        <f>_xlfn.XLOOKUP(E2767,CPI!A:A,CPI!B:B)</f>
        <v>152.4</v>
      </c>
      <c r="R2767" s="12">
        <f>P2767*(CPI!$B$112/Movie!Q2767)</f>
        <v>1024153.8812335958</v>
      </c>
      <c r="S2767" t="s">
        <v>5584</v>
      </c>
      <c r="T2767">
        <v>119</v>
      </c>
    </row>
    <row r="2768" spans="1:20" x14ac:dyDescent="0.3">
      <c r="A2768" t="s">
        <v>3156</v>
      </c>
      <c r="B2768" t="str">
        <f t="shared" si="129"/>
        <v>R</v>
      </c>
      <c r="C2768" t="s">
        <v>1</v>
      </c>
      <c r="D2768" t="s">
        <v>19</v>
      </c>
      <c r="E2768">
        <v>1995</v>
      </c>
      <c r="F2768" s="22">
        <f t="shared" si="130"/>
        <v>34700</v>
      </c>
      <c r="G2768" t="s">
        <v>8599</v>
      </c>
      <c r="H2768">
        <f t="shared" si="131"/>
        <v>5.8</v>
      </c>
      <c r="I2768">
        <v>5.8</v>
      </c>
      <c r="J2768">
        <v>33000</v>
      </c>
      <c r="K2768" t="s">
        <v>692</v>
      </c>
      <c r="L2768" t="s">
        <v>8752</v>
      </c>
      <c r="M2768" t="s">
        <v>4523</v>
      </c>
      <c r="N2768" t="s">
        <v>15</v>
      </c>
      <c r="O2768">
        <v>35000000</v>
      </c>
      <c r="P2768">
        <v>64350171</v>
      </c>
      <c r="Q2768">
        <f>_xlfn.XLOOKUP(E2768,CPI!A:A,CPI!B:B)</f>
        <v>152.4</v>
      </c>
      <c r="R2768" s="12">
        <f>P2768*(CPI!$B$112/Movie!Q2768)</f>
        <v>128658117.47834645</v>
      </c>
      <c r="S2768" t="s">
        <v>46</v>
      </c>
      <c r="T2768">
        <v>111</v>
      </c>
    </row>
    <row r="2769" spans="1:20" x14ac:dyDescent="0.3">
      <c r="A2769" t="s">
        <v>8753</v>
      </c>
      <c r="B2769" t="str">
        <f t="shared" si="129"/>
        <v>PG-13</v>
      </c>
      <c r="C2769" t="s">
        <v>1984</v>
      </c>
      <c r="D2769" t="s">
        <v>2</v>
      </c>
      <c r="E2769">
        <v>1995</v>
      </c>
      <c r="F2769" s="22">
        <f t="shared" si="130"/>
        <v>34700</v>
      </c>
      <c r="G2769" t="s">
        <v>7749</v>
      </c>
      <c r="H2769">
        <f t="shared" si="131"/>
        <v>6.6</v>
      </c>
      <c r="I2769">
        <v>6.6</v>
      </c>
      <c r="J2769">
        <v>8100</v>
      </c>
      <c r="K2769" t="s">
        <v>4183</v>
      </c>
      <c r="L2769" t="s">
        <v>8754</v>
      </c>
      <c r="M2769" t="s">
        <v>8755</v>
      </c>
      <c r="N2769" t="s">
        <v>3140</v>
      </c>
      <c r="P2769">
        <v>23389975</v>
      </c>
      <c r="Q2769">
        <f>_xlfn.XLOOKUP(E2769,CPI!A:A,CPI!B:B)</f>
        <v>152.4</v>
      </c>
      <c r="R2769" s="12">
        <f>P2769*(CPI!$B$112/Movie!Q2769)</f>
        <v>46764602.247375324</v>
      </c>
      <c r="S2769" t="s">
        <v>7359</v>
      </c>
      <c r="T2769">
        <v>103</v>
      </c>
    </row>
    <row r="2770" spans="1:20" x14ac:dyDescent="0.3">
      <c r="A2770" t="s">
        <v>8756</v>
      </c>
      <c r="B2770" t="str">
        <f t="shared" si="129"/>
        <v>PG</v>
      </c>
      <c r="C2770" t="s">
        <v>18</v>
      </c>
      <c r="D2770" t="s">
        <v>26</v>
      </c>
      <c r="E2770">
        <v>1995</v>
      </c>
      <c r="F2770" s="22">
        <f t="shared" si="130"/>
        <v>34700</v>
      </c>
      <c r="G2770" t="s">
        <v>8432</v>
      </c>
      <c r="H2770">
        <f t="shared" si="131"/>
        <v>5.9</v>
      </c>
      <c r="I2770">
        <v>5.9</v>
      </c>
      <c r="J2770">
        <v>16000</v>
      </c>
      <c r="K2770" t="s">
        <v>8757</v>
      </c>
      <c r="L2770" t="s">
        <v>8757</v>
      </c>
      <c r="M2770" t="s">
        <v>1842</v>
      </c>
      <c r="N2770" t="s">
        <v>15</v>
      </c>
      <c r="O2770">
        <v>11000000</v>
      </c>
      <c r="P2770">
        <v>163971</v>
      </c>
      <c r="Q2770">
        <f>_xlfn.XLOOKUP(E2770,CPI!A:A,CPI!B:B)</f>
        <v>152.4</v>
      </c>
      <c r="R2770" s="12">
        <f>P2770*(CPI!$B$112/Movie!Q2770)</f>
        <v>327834.40748031496</v>
      </c>
      <c r="S2770" t="s">
        <v>8758</v>
      </c>
      <c r="T2770">
        <v>91</v>
      </c>
    </row>
    <row r="2771" spans="1:20" x14ac:dyDescent="0.3">
      <c r="A2771" t="s">
        <v>8759</v>
      </c>
      <c r="B2771" t="str">
        <f t="shared" si="129"/>
        <v>R</v>
      </c>
      <c r="C2771" t="s">
        <v>1</v>
      </c>
      <c r="D2771" t="s">
        <v>37</v>
      </c>
      <c r="E2771">
        <v>1995</v>
      </c>
      <c r="F2771" s="22">
        <f t="shared" si="130"/>
        <v>34700</v>
      </c>
      <c r="G2771" t="s">
        <v>8486</v>
      </c>
      <c r="H2771">
        <f t="shared" si="131"/>
        <v>6.4</v>
      </c>
      <c r="I2771">
        <v>6.4</v>
      </c>
      <c r="J2771">
        <v>26000</v>
      </c>
      <c r="K2771" t="s">
        <v>8760</v>
      </c>
      <c r="L2771" t="s">
        <v>5639</v>
      </c>
      <c r="M2771" t="s">
        <v>1784</v>
      </c>
      <c r="N2771" t="s">
        <v>180</v>
      </c>
      <c r="O2771">
        <v>20000000</v>
      </c>
      <c r="P2771">
        <v>5711695</v>
      </c>
      <c r="Q2771">
        <f>_xlfn.XLOOKUP(E2771,CPI!A:A,CPI!B:B)</f>
        <v>152.4</v>
      </c>
      <c r="R2771" s="12">
        <f>P2771*(CPI!$B$112/Movie!Q2771)</f>
        <v>11419642.168635171</v>
      </c>
      <c r="S2771" t="s">
        <v>8761</v>
      </c>
      <c r="T2771">
        <v>108</v>
      </c>
    </row>
    <row r="2772" spans="1:20" x14ac:dyDescent="0.3">
      <c r="A2772" t="s">
        <v>8762</v>
      </c>
      <c r="B2772" t="str">
        <f t="shared" si="129"/>
        <v>R</v>
      </c>
      <c r="C2772" t="s">
        <v>1</v>
      </c>
      <c r="D2772" t="s">
        <v>26</v>
      </c>
      <c r="E2772">
        <v>1995</v>
      </c>
      <c r="F2772" s="22">
        <f t="shared" si="130"/>
        <v>34700</v>
      </c>
      <c r="G2772" t="s">
        <v>8608</v>
      </c>
      <c r="H2772">
        <f t="shared" si="131"/>
        <v>4.5999999999999996</v>
      </c>
      <c r="I2772">
        <v>4.5999999999999996</v>
      </c>
      <c r="J2772">
        <v>22000</v>
      </c>
      <c r="K2772" t="s">
        <v>680</v>
      </c>
      <c r="L2772" t="s">
        <v>1470</v>
      </c>
      <c r="M2772" t="s">
        <v>1470</v>
      </c>
      <c r="N2772" t="s">
        <v>15</v>
      </c>
      <c r="O2772">
        <v>20000000</v>
      </c>
      <c r="P2772">
        <v>19751736</v>
      </c>
      <c r="Q2772">
        <f>_xlfn.XLOOKUP(E2772,CPI!A:A,CPI!B:B)</f>
        <v>152.4</v>
      </c>
      <c r="R2772" s="12">
        <f>P2772*(CPI!$B$112/Movie!Q2772)</f>
        <v>39490511.543307088</v>
      </c>
      <c r="S2772" t="s">
        <v>5133</v>
      </c>
      <c r="T2772">
        <v>100</v>
      </c>
    </row>
    <row r="2773" spans="1:20" x14ac:dyDescent="0.3">
      <c r="A2773" t="s">
        <v>8763</v>
      </c>
      <c r="B2773" t="str">
        <f t="shared" si="129"/>
        <v>R</v>
      </c>
      <c r="C2773" t="s">
        <v>1</v>
      </c>
      <c r="D2773" t="s">
        <v>2</v>
      </c>
      <c r="E2773">
        <v>1995</v>
      </c>
      <c r="F2773" s="22">
        <f t="shared" si="130"/>
        <v>34700</v>
      </c>
      <c r="G2773" t="s">
        <v>8203</v>
      </c>
      <c r="H2773">
        <f t="shared" si="131"/>
        <v>7.3</v>
      </c>
      <c r="I2773">
        <v>7.3</v>
      </c>
      <c r="J2773">
        <v>27000</v>
      </c>
      <c r="K2773" t="s">
        <v>5215</v>
      </c>
      <c r="L2773" t="s">
        <v>2287</v>
      </c>
      <c r="M2773" t="s">
        <v>5275</v>
      </c>
      <c r="N2773" t="s">
        <v>15</v>
      </c>
      <c r="P2773">
        <v>17381942</v>
      </c>
      <c r="Q2773">
        <f>_xlfn.XLOOKUP(E2773,CPI!A:A,CPI!B:B)</f>
        <v>152.4</v>
      </c>
      <c r="R2773" s="12">
        <f>P2773*(CPI!$B$112/Movie!Q2773)</f>
        <v>34752478.526246719</v>
      </c>
      <c r="S2773" t="s">
        <v>8</v>
      </c>
      <c r="T2773">
        <v>122</v>
      </c>
    </row>
    <row r="2774" spans="1:20" x14ac:dyDescent="0.3">
      <c r="A2774" t="s">
        <v>8764</v>
      </c>
      <c r="B2774" t="str">
        <f t="shared" si="129"/>
        <v>R</v>
      </c>
      <c r="C2774" t="s">
        <v>1</v>
      </c>
      <c r="D2774" t="s">
        <v>2</v>
      </c>
      <c r="E2774">
        <v>1995</v>
      </c>
      <c r="F2774" s="22">
        <f t="shared" si="130"/>
        <v>34700</v>
      </c>
      <c r="G2774" t="s">
        <v>8765</v>
      </c>
      <c r="H2774">
        <f t="shared" si="131"/>
        <v>7.4</v>
      </c>
      <c r="I2774">
        <v>7.4</v>
      </c>
      <c r="J2774">
        <v>14000</v>
      </c>
      <c r="K2774" t="s">
        <v>1329</v>
      </c>
      <c r="L2774" t="s">
        <v>8766</v>
      </c>
      <c r="M2774" t="s">
        <v>8766</v>
      </c>
      <c r="N2774" t="s">
        <v>7</v>
      </c>
      <c r="P2774">
        <v>2748518</v>
      </c>
      <c r="Q2774">
        <f>_xlfn.XLOOKUP(E2774,CPI!A:A,CPI!B:B)</f>
        <v>152.4</v>
      </c>
      <c r="R2774" s="12">
        <f>P2774*(CPI!$B$112/Movie!Q2774)</f>
        <v>5495232.5104986876</v>
      </c>
      <c r="S2774" t="s">
        <v>8767</v>
      </c>
      <c r="T2774">
        <v>110</v>
      </c>
    </row>
    <row r="2775" spans="1:20" x14ac:dyDescent="0.3">
      <c r="A2775" t="s">
        <v>8768</v>
      </c>
      <c r="B2775" t="str">
        <f t="shared" si="129"/>
        <v>R</v>
      </c>
      <c r="C2775" t="s">
        <v>1</v>
      </c>
      <c r="D2775" t="s">
        <v>19</v>
      </c>
      <c r="E2775">
        <v>1995</v>
      </c>
      <c r="F2775" s="22">
        <f t="shared" si="130"/>
        <v>34700</v>
      </c>
      <c r="G2775" t="s">
        <v>8769</v>
      </c>
      <c r="H2775">
        <f t="shared" si="131"/>
        <v>7.4</v>
      </c>
      <c r="I2775">
        <v>7.4</v>
      </c>
      <c r="J2775">
        <v>19000</v>
      </c>
      <c r="K2775" t="s">
        <v>8770</v>
      </c>
      <c r="L2775" t="s">
        <v>8771</v>
      </c>
      <c r="M2775" t="s">
        <v>8772</v>
      </c>
      <c r="N2775" t="s">
        <v>1096</v>
      </c>
      <c r="Q2775">
        <f>_xlfn.XLOOKUP(E2775,CPI!A:A,CPI!B:B)</f>
        <v>152.4</v>
      </c>
      <c r="R2775" s="12">
        <f>P2775*(CPI!$B$112/Movie!Q2775)</f>
        <v>0</v>
      </c>
      <c r="S2775" t="s">
        <v>8773</v>
      </c>
      <c r="T2775">
        <v>99</v>
      </c>
    </row>
    <row r="2776" spans="1:20" x14ac:dyDescent="0.3">
      <c r="A2776" t="s">
        <v>8774</v>
      </c>
      <c r="B2776" t="str">
        <f t="shared" si="129"/>
        <v>PG</v>
      </c>
      <c r="C2776" t="s">
        <v>18</v>
      </c>
      <c r="D2776" t="s">
        <v>10</v>
      </c>
      <c r="E2776">
        <v>1995</v>
      </c>
      <c r="F2776" s="22">
        <f t="shared" si="130"/>
        <v>34700</v>
      </c>
      <c r="G2776" t="s">
        <v>8554</v>
      </c>
      <c r="H2776">
        <f t="shared" si="131"/>
        <v>4.7</v>
      </c>
      <c r="I2776">
        <v>4.7</v>
      </c>
      <c r="J2776">
        <v>5800</v>
      </c>
      <c r="K2776" t="s">
        <v>3875</v>
      </c>
      <c r="L2776" t="s">
        <v>8775</v>
      </c>
      <c r="M2776" t="s">
        <v>7411</v>
      </c>
      <c r="N2776" t="s">
        <v>15</v>
      </c>
      <c r="O2776">
        <v>15000000</v>
      </c>
      <c r="P2776">
        <v>13406717</v>
      </c>
      <c r="Q2776">
        <f>_xlfn.XLOOKUP(E2776,CPI!A:A,CPI!B:B)</f>
        <v>152.4</v>
      </c>
      <c r="R2776" s="12">
        <f>P2776*(CPI!$B$112/Movie!Q2776)</f>
        <v>26804636.941601049</v>
      </c>
      <c r="S2776" t="s">
        <v>8776</v>
      </c>
      <c r="T2776">
        <v>89</v>
      </c>
    </row>
    <row r="2777" spans="1:20" x14ac:dyDescent="0.3">
      <c r="A2777" t="s">
        <v>8777</v>
      </c>
      <c r="B2777" t="str">
        <f t="shared" si="129"/>
        <v>R</v>
      </c>
      <c r="C2777" t="s">
        <v>1</v>
      </c>
      <c r="D2777" t="s">
        <v>2</v>
      </c>
      <c r="E2777">
        <v>1995</v>
      </c>
      <c r="F2777" s="22">
        <f t="shared" si="130"/>
        <v>34700</v>
      </c>
      <c r="G2777" t="s">
        <v>8622</v>
      </c>
      <c r="H2777">
        <f t="shared" si="131"/>
        <v>6.9</v>
      </c>
      <c r="I2777">
        <v>6.9</v>
      </c>
      <c r="J2777">
        <v>9200</v>
      </c>
      <c r="K2777" t="s">
        <v>8778</v>
      </c>
      <c r="L2777" t="s">
        <v>8778</v>
      </c>
      <c r="M2777" t="s">
        <v>4711</v>
      </c>
      <c r="N2777" t="s">
        <v>15</v>
      </c>
      <c r="O2777">
        <v>11000000</v>
      </c>
      <c r="P2777">
        <v>2844379</v>
      </c>
      <c r="Q2777">
        <f>_xlfn.XLOOKUP(E2777,CPI!A:A,CPI!B:B)</f>
        <v>152.4</v>
      </c>
      <c r="R2777" s="12">
        <f>P2777*(CPI!$B$112/Movie!Q2777)</f>
        <v>5686891.6095800521</v>
      </c>
      <c r="S2777" t="s">
        <v>5093</v>
      </c>
      <c r="T2777">
        <v>123</v>
      </c>
    </row>
    <row r="2778" spans="1:20" x14ac:dyDescent="0.3">
      <c r="A2778" t="s">
        <v>8779</v>
      </c>
      <c r="B2778" t="str">
        <f t="shared" si="129"/>
        <v>PG</v>
      </c>
      <c r="C2778" t="s">
        <v>18</v>
      </c>
      <c r="D2778" t="s">
        <v>10</v>
      </c>
      <c r="E2778">
        <v>1995</v>
      </c>
      <c r="F2778" s="22">
        <f t="shared" si="130"/>
        <v>34700</v>
      </c>
      <c r="G2778" t="s">
        <v>8725</v>
      </c>
      <c r="H2778">
        <f t="shared" si="131"/>
        <v>6</v>
      </c>
      <c r="I2778">
        <v>6</v>
      </c>
      <c r="J2778">
        <v>4200</v>
      </c>
      <c r="K2778" t="s">
        <v>8780</v>
      </c>
      <c r="L2778" t="s">
        <v>8781</v>
      </c>
      <c r="M2778" t="s">
        <v>8544</v>
      </c>
      <c r="N2778" t="s">
        <v>180</v>
      </c>
      <c r="P2778">
        <v>6029091</v>
      </c>
      <c r="Q2778">
        <f>_xlfn.XLOOKUP(E2778,CPI!A:A,CPI!B:B)</f>
        <v>152.4</v>
      </c>
      <c r="R2778" s="12">
        <f>P2778*(CPI!$B$112/Movie!Q2778)</f>
        <v>12054225.903543307</v>
      </c>
      <c r="S2778" t="s">
        <v>46</v>
      </c>
      <c r="T2778">
        <v>93</v>
      </c>
    </row>
    <row r="2779" spans="1:20" x14ac:dyDescent="0.3">
      <c r="A2779" t="s">
        <v>8782</v>
      </c>
      <c r="B2779" t="str">
        <f t="shared" si="129"/>
        <v>R</v>
      </c>
      <c r="C2779" t="s">
        <v>1</v>
      </c>
      <c r="D2779" t="s">
        <v>89</v>
      </c>
      <c r="E2779">
        <v>1995</v>
      </c>
      <c r="F2779" s="22">
        <f t="shared" si="130"/>
        <v>34700</v>
      </c>
      <c r="G2779" t="s">
        <v>8783</v>
      </c>
      <c r="H2779">
        <f t="shared" si="131"/>
        <v>6.9</v>
      </c>
      <c r="I2779">
        <v>6.9</v>
      </c>
      <c r="J2779">
        <v>21000</v>
      </c>
      <c r="K2779" t="s">
        <v>3412</v>
      </c>
      <c r="L2779" t="s">
        <v>5228</v>
      </c>
      <c r="M2779" t="s">
        <v>6760</v>
      </c>
      <c r="N2779" t="s">
        <v>15</v>
      </c>
      <c r="O2779">
        <v>25000000</v>
      </c>
      <c r="P2779">
        <v>13071518</v>
      </c>
      <c r="Q2779">
        <f>_xlfn.XLOOKUP(E2779,CPI!A:A,CPI!B:B)</f>
        <v>152.4</v>
      </c>
      <c r="R2779" s="12">
        <f>P2779*(CPI!$B$112/Movie!Q2779)</f>
        <v>26134458.888451442</v>
      </c>
      <c r="S2779" t="s">
        <v>46</v>
      </c>
      <c r="T2779">
        <v>128</v>
      </c>
    </row>
    <row r="2780" spans="1:20" x14ac:dyDescent="0.3">
      <c r="A2780" t="s">
        <v>8784</v>
      </c>
      <c r="B2780" t="str">
        <f t="shared" si="129"/>
        <v>R</v>
      </c>
      <c r="C2780" t="s">
        <v>1</v>
      </c>
      <c r="D2780" t="s">
        <v>26</v>
      </c>
      <c r="E2780">
        <v>1995</v>
      </c>
      <c r="F2780" s="22">
        <f t="shared" si="130"/>
        <v>34700</v>
      </c>
      <c r="G2780" t="s">
        <v>8450</v>
      </c>
      <c r="H2780">
        <f t="shared" si="131"/>
        <v>7.4</v>
      </c>
      <c r="I2780">
        <v>7.4</v>
      </c>
      <c r="J2780">
        <v>34000</v>
      </c>
      <c r="K2780" t="s">
        <v>4237</v>
      </c>
      <c r="L2780" t="s">
        <v>8785</v>
      </c>
      <c r="M2780" t="s">
        <v>6760</v>
      </c>
      <c r="N2780" t="s">
        <v>5801</v>
      </c>
      <c r="O2780">
        <v>7000000</v>
      </c>
      <c r="P2780">
        <v>8367636</v>
      </c>
      <c r="Q2780">
        <f>_xlfn.XLOOKUP(E2780,CPI!A:A,CPI!B:B)</f>
        <v>152.4</v>
      </c>
      <c r="R2780" s="12">
        <f>P2780*(CPI!$B$112/Movie!Q2780)</f>
        <v>16729781.425196851</v>
      </c>
      <c r="S2780" t="s">
        <v>3728</v>
      </c>
      <c r="T2780">
        <v>112</v>
      </c>
    </row>
    <row r="2781" spans="1:20" x14ac:dyDescent="0.3">
      <c r="A2781" t="s">
        <v>8786</v>
      </c>
      <c r="B2781" t="str">
        <f t="shared" si="129"/>
        <v>R</v>
      </c>
      <c r="C2781" t="s">
        <v>1</v>
      </c>
      <c r="D2781" t="s">
        <v>26</v>
      </c>
      <c r="E2781">
        <v>1995</v>
      </c>
      <c r="F2781" s="22">
        <f t="shared" si="130"/>
        <v>34700</v>
      </c>
      <c r="G2781" t="s">
        <v>7114</v>
      </c>
      <c r="H2781">
        <f t="shared" si="131"/>
        <v>5.7</v>
      </c>
      <c r="I2781">
        <v>5.7</v>
      </c>
      <c r="J2781">
        <v>13000</v>
      </c>
      <c r="K2781" t="s">
        <v>2862</v>
      </c>
      <c r="L2781" t="s">
        <v>6216</v>
      </c>
      <c r="M2781" t="s">
        <v>6269</v>
      </c>
      <c r="N2781" t="s">
        <v>15</v>
      </c>
      <c r="P2781">
        <v>50865589</v>
      </c>
      <c r="Q2781">
        <f>_xlfn.XLOOKUP(E2781,CPI!A:A,CPI!B:B)</f>
        <v>152.4</v>
      </c>
      <c r="R2781" s="12">
        <f>P2781*(CPI!$B$112/Movie!Q2781)</f>
        <v>101697801.62926508</v>
      </c>
      <c r="S2781" t="s">
        <v>2383</v>
      </c>
      <c r="T2781">
        <v>106</v>
      </c>
    </row>
    <row r="2782" spans="1:20" x14ac:dyDescent="0.3">
      <c r="A2782" t="s">
        <v>8787</v>
      </c>
      <c r="B2782" t="str">
        <f t="shared" si="129"/>
        <v>PG</v>
      </c>
      <c r="C2782" t="s">
        <v>18</v>
      </c>
      <c r="D2782" t="s">
        <v>10</v>
      </c>
      <c r="E2782">
        <v>1995</v>
      </c>
      <c r="F2782" s="22">
        <f t="shared" si="130"/>
        <v>34700</v>
      </c>
      <c r="G2782" t="s">
        <v>8104</v>
      </c>
      <c r="H2782">
        <f t="shared" si="131"/>
        <v>5.9</v>
      </c>
      <c r="I2782">
        <v>5.9</v>
      </c>
      <c r="J2782">
        <v>3500</v>
      </c>
      <c r="K2782" t="s">
        <v>5120</v>
      </c>
      <c r="L2782" t="s">
        <v>2742</v>
      </c>
      <c r="M2782" t="s">
        <v>2024</v>
      </c>
      <c r="N2782" t="s">
        <v>15</v>
      </c>
      <c r="O2782">
        <v>32000000</v>
      </c>
      <c r="P2782">
        <v>11047627</v>
      </c>
      <c r="Q2782">
        <f>_xlfn.XLOOKUP(E2782,CPI!A:A,CPI!B:B)</f>
        <v>152.4</v>
      </c>
      <c r="R2782" s="12">
        <f>P2782*(CPI!$B$112/Movie!Q2782)</f>
        <v>22088004.900918633</v>
      </c>
      <c r="S2782" t="s">
        <v>7984</v>
      </c>
      <c r="T2782">
        <v>96</v>
      </c>
    </row>
    <row r="2783" spans="1:20" x14ac:dyDescent="0.3">
      <c r="A2783" t="s">
        <v>8788</v>
      </c>
      <c r="B2783" t="str">
        <f t="shared" si="129"/>
        <v>R</v>
      </c>
      <c r="C2783" t="s">
        <v>1</v>
      </c>
      <c r="D2783" t="s">
        <v>89</v>
      </c>
      <c r="E2783">
        <v>1995</v>
      </c>
      <c r="F2783" s="22">
        <f t="shared" si="130"/>
        <v>34700</v>
      </c>
      <c r="G2783" t="s">
        <v>8344</v>
      </c>
      <c r="H2783">
        <f t="shared" si="131"/>
        <v>5.9</v>
      </c>
      <c r="I2783">
        <v>5.9</v>
      </c>
      <c r="J2783">
        <v>17000</v>
      </c>
      <c r="K2783" t="s">
        <v>4038</v>
      </c>
      <c r="L2783" t="s">
        <v>8789</v>
      </c>
      <c r="M2783" t="s">
        <v>8632</v>
      </c>
      <c r="N2783" t="s">
        <v>15</v>
      </c>
      <c r="O2783">
        <v>40000000</v>
      </c>
      <c r="P2783">
        <v>14942422</v>
      </c>
      <c r="Q2783">
        <f>_xlfn.XLOOKUP(E2783,CPI!A:A,CPI!B:B)</f>
        <v>152.4</v>
      </c>
      <c r="R2783" s="12">
        <f>P2783*(CPI!$B$112/Movie!Q2783)</f>
        <v>29875039.261154853</v>
      </c>
      <c r="S2783" t="s">
        <v>165</v>
      </c>
      <c r="T2783">
        <v>101</v>
      </c>
    </row>
    <row r="2784" spans="1:20" x14ac:dyDescent="0.3">
      <c r="A2784" t="s">
        <v>8790</v>
      </c>
      <c r="B2784" t="str">
        <f t="shared" si="129"/>
        <v>R</v>
      </c>
      <c r="C2784" t="s">
        <v>1</v>
      </c>
      <c r="D2784" t="s">
        <v>2</v>
      </c>
      <c r="E2784">
        <v>1995</v>
      </c>
      <c r="F2784" s="22">
        <f t="shared" si="130"/>
        <v>34700</v>
      </c>
      <c r="G2784" t="s">
        <v>8415</v>
      </c>
      <c r="H2784">
        <f t="shared" si="131"/>
        <v>4.8</v>
      </c>
      <c r="I2784">
        <v>4.8</v>
      </c>
      <c r="J2784">
        <v>1900</v>
      </c>
      <c r="K2784" t="s">
        <v>4570</v>
      </c>
      <c r="L2784" t="s">
        <v>5787</v>
      </c>
      <c r="M2784" t="s">
        <v>8791</v>
      </c>
      <c r="N2784" t="s">
        <v>15</v>
      </c>
      <c r="P2784">
        <v>63174</v>
      </c>
      <c r="Q2784">
        <f>_xlfn.XLOOKUP(E2784,CPI!A:A,CPI!B:B)</f>
        <v>152.4</v>
      </c>
      <c r="R2784" s="12">
        <f>P2784*(CPI!$B$112/Movie!Q2784)</f>
        <v>126306.54724409449</v>
      </c>
      <c r="S2784" t="s">
        <v>3171</v>
      </c>
      <c r="T2784">
        <v>102</v>
      </c>
    </row>
    <row r="2785" spans="1:20" x14ac:dyDescent="0.3">
      <c r="A2785" t="s">
        <v>8792</v>
      </c>
      <c r="B2785" t="str">
        <f t="shared" si="129"/>
        <v>R</v>
      </c>
      <c r="C2785" t="s">
        <v>1</v>
      </c>
      <c r="D2785" t="s">
        <v>2</v>
      </c>
      <c r="E2785">
        <v>1995</v>
      </c>
      <c r="F2785" s="22">
        <f t="shared" si="130"/>
        <v>34700</v>
      </c>
      <c r="G2785" t="s">
        <v>8793</v>
      </c>
      <c r="H2785">
        <f t="shared" si="131"/>
        <v>6.8</v>
      </c>
      <c r="I2785">
        <v>6.8</v>
      </c>
      <c r="J2785">
        <v>4500</v>
      </c>
      <c r="K2785" t="s">
        <v>8794</v>
      </c>
      <c r="L2785" t="s">
        <v>8794</v>
      </c>
      <c r="M2785" t="s">
        <v>8795</v>
      </c>
      <c r="N2785" t="s">
        <v>15</v>
      </c>
      <c r="P2785">
        <v>941414</v>
      </c>
      <c r="Q2785">
        <f>_xlfn.XLOOKUP(E2785,CPI!A:A,CPI!B:B)</f>
        <v>152.4</v>
      </c>
      <c r="R2785" s="12">
        <f>P2785*(CPI!$B$112/Movie!Q2785)</f>
        <v>1882210.2742782151</v>
      </c>
      <c r="S2785" t="s">
        <v>8796</v>
      </c>
      <c r="T2785">
        <v>105</v>
      </c>
    </row>
    <row r="2786" spans="1:20" x14ac:dyDescent="0.3">
      <c r="A2786" t="s">
        <v>8797</v>
      </c>
      <c r="B2786" t="str">
        <f t="shared" si="129"/>
        <v>PG-13</v>
      </c>
      <c r="C2786" t="s">
        <v>1984</v>
      </c>
      <c r="D2786" t="s">
        <v>26</v>
      </c>
      <c r="E2786">
        <v>1995</v>
      </c>
      <c r="F2786" s="22">
        <f t="shared" si="130"/>
        <v>34700</v>
      </c>
      <c r="G2786" t="s">
        <v>8725</v>
      </c>
      <c r="H2786">
        <f t="shared" si="131"/>
        <v>6.6</v>
      </c>
      <c r="I2786">
        <v>6.6</v>
      </c>
      <c r="J2786">
        <v>12000</v>
      </c>
      <c r="K2786" t="s">
        <v>4345</v>
      </c>
      <c r="L2786" t="s">
        <v>8798</v>
      </c>
      <c r="M2786" t="s">
        <v>5467</v>
      </c>
      <c r="N2786" t="s">
        <v>15</v>
      </c>
      <c r="O2786">
        <v>20000000</v>
      </c>
      <c r="P2786">
        <v>17519169</v>
      </c>
      <c r="Q2786">
        <f>_xlfn.XLOOKUP(E2786,CPI!A:A,CPI!B:B)</f>
        <v>152.4</v>
      </c>
      <c r="R2786" s="12">
        <f>P2786*(CPI!$B$112/Movie!Q2786)</f>
        <v>35026842.482283466</v>
      </c>
      <c r="S2786" t="s">
        <v>29</v>
      </c>
      <c r="T2786">
        <v>103</v>
      </c>
    </row>
    <row r="2787" spans="1:20" x14ac:dyDescent="0.3">
      <c r="A2787" t="s">
        <v>8799</v>
      </c>
      <c r="B2787" t="str">
        <f t="shared" si="129"/>
        <v>R</v>
      </c>
      <c r="C2787" t="s">
        <v>1</v>
      </c>
      <c r="D2787" t="s">
        <v>2</v>
      </c>
      <c r="E2787">
        <v>1995</v>
      </c>
      <c r="F2787" s="22">
        <f t="shared" si="130"/>
        <v>34700</v>
      </c>
      <c r="G2787" t="s">
        <v>8486</v>
      </c>
      <c r="H2787">
        <f t="shared" si="131"/>
        <v>6.8</v>
      </c>
      <c r="I2787">
        <v>6.8</v>
      </c>
      <c r="J2787">
        <v>4400</v>
      </c>
      <c r="K2787" t="s">
        <v>8800</v>
      </c>
      <c r="L2787" t="s">
        <v>8801</v>
      </c>
      <c r="M2787" t="s">
        <v>8802</v>
      </c>
      <c r="N2787" t="s">
        <v>7</v>
      </c>
      <c r="O2787">
        <v>4997987</v>
      </c>
      <c r="P2787">
        <v>3414301</v>
      </c>
      <c r="Q2787">
        <f>_xlfn.XLOOKUP(E2787,CPI!A:A,CPI!B:B)</f>
        <v>152.4</v>
      </c>
      <c r="R2787" s="12">
        <f>P2787*(CPI!$B$112/Movie!Q2787)</f>
        <v>6826361.6450131228</v>
      </c>
      <c r="S2787" t="s">
        <v>8803</v>
      </c>
      <c r="T2787">
        <v>116</v>
      </c>
    </row>
    <row r="2788" spans="1:20" x14ac:dyDescent="0.3">
      <c r="A2788" t="s">
        <v>8804</v>
      </c>
      <c r="B2788" t="str">
        <f t="shared" si="129"/>
        <v>PG-13</v>
      </c>
      <c r="C2788" t="s">
        <v>1984</v>
      </c>
      <c r="D2788" t="s">
        <v>2</v>
      </c>
      <c r="E2788">
        <v>1995</v>
      </c>
      <c r="F2788" s="22">
        <f t="shared" si="130"/>
        <v>34700</v>
      </c>
      <c r="G2788" t="s">
        <v>8344</v>
      </c>
      <c r="H2788">
        <f t="shared" si="131"/>
        <v>7.7</v>
      </c>
      <c r="I2788">
        <v>7.7</v>
      </c>
      <c r="J2788">
        <v>9400</v>
      </c>
      <c r="K2788" t="s">
        <v>2067</v>
      </c>
      <c r="L2788" t="s">
        <v>8805</v>
      </c>
      <c r="M2788" t="s">
        <v>8806</v>
      </c>
      <c r="N2788" t="s">
        <v>15</v>
      </c>
      <c r="P2788">
        <v>2568425</v>
      </c>
      <c r="Q2788">
        <f>_xlfn.XLOOKUP(E2788,CPI!A:A,CPI!B:B)</f>
        <v>152.4</v>
      </c>
      <c r="R2788" s="12">
        <f>P2788*(CPI!$B$112/Movie!Q2788)</f>
        <v>5135164.6817585304</v>
      </c>
      <c r="S2788" t="s">
        <v>46</v>
      </c>
      <c r="T2788">
        <v>97</v>
      </c>
    </row>
    <row r="2789" spans="1:20" x14ac:dyDescent="0.3">
      <c r="A2789" t="s">
        <v>8807</v>
      </c>
      <c r="B2789" t="str">
        <f t="shared" si="129"/>
        <v>R</v>
      </c>
      <c r="C2789" t="s">
        <v>1</v>
      </c>
      <c r="D2789" t="s">
        <v>10</v>
      </c>
      <c r="E2789">
        <v>1995</v>
      </c>
      <c r="F2789" s="22">
        <f t="shared" si="130"/>
        <v>34700</v>
      </c>
      <c r="G2789" t="s">
        <v>8560</v>
      </c>
      <c r="H2789">
        <f t="shared" si="131"/>
        <v>7.1</v>
      </c>
      <c r="I2789">
        <v>7.1</v>
      </c>
      <c r="J2789">
        <v>5700</v>
      </c>
      <c r="K2789" t="s">
        <v>5909</v>
      </c>
      <c r="L2789" t="s">
        <v>8808</v>
      </c>
      <c r="M2789" t="s">
        <v>8809</v>
      </c>
      <c r="N2789" t="s">
        <v>437</v>
      </c>
      <c r="P2789">
        <v>1320043</v>
      </c>
      <c r="Q2789">
        <f>_xlfn.XLOOKUP(E2789,CPI!A:A,CPI!B:B)</f>
        <v>152.4</v>
      </c>
      <c r="R2789" s="12">
        <f>P2789*(CPI!$B$112/Movie!Q2789)</f>
        <v>2639219.8300524931</v>
      </c>
      <c r="S2789" t="s">
        <v>3163</v>
      </c>
      <c r="T2789">
        <v>118</v>
      </c>
    </row>
    <row r="2790" spans="1:20" x14ac:dyDescent="0.3">
      <c r="A2790" t="s">
        <v>8810</v>
      </c>
      <c r="B2790" t="str">
        <f t="shared" si="129"/>
        <v>PG-13</v>
      </c>
      <c r="C2790" t="s">
        <v>1984</v>
      </c>
      <c r="D2790" t="s">
        <v>26</v>
      </c>
      <c r="E2790">
        <v>1995</v>
      </c>
      <c r="F2790" s="22">
        <f t="shared" si="130"/>
        <v>34700</v>
      </c>
      <c r="G2790" t="s">
        <v>8299</v>
      </c>
      <c r="H2790">
        <f t="shared" si="131"/>
        <v>6.5</v>
      </c>
      <c r="I2790">
        <v>6.5</v>
      </c>
      <c r="J2790">
        <v>12000</v>
      </c>
      <c r="K2790" t="s">
        <v>4902</v>
      </c>
      <c r="L2790" t="s">
        <v>4902</v>
      </c>
      <c r="M2790" t="s">
        <v>4902</v>
      </c>
      <c r="N2790" t="s">
        <v>15</v>
      </c>
      <c r="P2790">
        <v>33177694</v>
      </c>
      <c r="Q2790">
        <f>_xlfn.XLOOKUP(E2790,CPI!A:A,CPI!B:B)</f>
        <v>152.4</v>
      </c>
      <c r="R2790" s="12">
        <f>P2790*(CPI!$B$112/Movie!Q2790)</f>
        <v>66333617.859580047</v>
      </c>
      <c r="S2790" t="s">
        <v>5093</v>
      </c>
      <c r="T2790">
        <v>101</v>
      </c>
    </row>
    <row r="2791" spans="1:20" x14ac:dyDescent="0.3">
      <c r="A2791" t="s">
        <v>8811</v>
      </c>
      <c r="B2791" t="str">
        <f t="shared" si="129"/>
        <v>PG-13</v>
      </c>
      <c r="C2791" t="s">
        <v>1984</v>
      </c>
      <c r="D2791" t="s">
        <v>26</v>
      </c>
      <c r="E2791">
        <v>1995</v>
      </c>
      <c r="F2791" s="22">
        <f t="shared" si="130"/>
        <v>34700</v>
      </c>
      <c r="G2791" t="s">
        <v>8342</v>
      </c>
      <c r="H2791">
        <f t="shared" si="131"/>
        <v>5.4</v>
      </c>
      <c r="I2791">
        <v>5.4</v>
      </c>
      <c r="J2791">
        <v>6200</v>
      </c>
      <c r="K2791" t="s">
        <v>8370</v>
      </c>
      <c r="L2791" t="s">
        <v>8812</v>
      </c>
      <c r="M2791" t="s">
        <v>8755</v>
      </c>
      <c r="N2791" t="s">
        <v>15</v>
      </c>
      <c r="P2791">
        <v>15453274</v>
      </c>
      <c r="Q2791">
        <f>_xlfn.XLOOKUP(E2791,CPI!A:A,CPI!B:B)</f>
        <v>152.4</v>
      </c>
      <c r="R2791" s="12">
        <f>P2791*(CPI!$B$112/Movie!Q2791)</f>
        <v>30896408.056430444</v>
      </c>
      <c r="S2791" t="s">
        <v>2077</v>
      </c>
      <c r="T2791">
        <v>93</v>
      </c>
    </row>
    <row r="2792" spans="1:20" x14ac:dyDescent="0.3">
      <c r="A2792" t="s">
        <v>8813</v>
      </c>
      <c r="B2792" t="str">
        <f t="shared" si="129"/>
        <v>R</v>
      </c>
      <c r="C2792" t="s">
        <v>1</v>
      </c>
      <c r="D2792" t="s">
        <v>19</v>
      </c>
      <c r="E2792">
        <v>1995</v>
      </c>
      <c r="F2792" s="22">
        <f t="shared" si="130"/>
        <v>34700</v>
      </c>
      <c r="G2792" t="s">
        <v>8164</v>
      </c>
      <c r="H2792">
        <f t="shared" si="131"/>
        <v>6</v>
      </c>
      <c r="I2792">
        <v>6</v>
      </c>
      <c r="J2792">
        <v>4900</v>
      </c>
      <c r="K2792" t="s">
        <v>5642</v>
      </c>
      <c r="L2792" t="s">
        <v>5642</v>
      </c>
      <c r="M2792" t="s">
        <v>2204</v>
      </c>
      <c r="N2792" t="s">
        <v>15</v>
      </c>
      <c r="O2792">
        <v>20000000</v>
      </c>
      <c r="P2792">
        <v>6609661</v>
      </c>
      <c r="Q2792">
        <f>_xlfn.XLOOKUP(E2792,CPI!A:A,CPI!B:B)</f>
        <v>152.4</v>
      </c>
      <c r="R2792" s="12">
        <f>P2792*(CPI!$B$112/Movie!Q2792)</f>
        <v>13214984.952099737</v>
      </c>
      <c r="S2792" t="s">
        <v>46</v>
      </c>
      <c r="T2792">
        <v>110</v>
      </c>
    </row>
    <row r="2793" spans="1:20" x14ac:dyDescent="0.3">
      <c r="A2793" t="s">
        <v>8814</v>
      </c>
      <c r="B2793" t="str">
        <f t="shared" si="129"/>
        <v>R</v>
      </c>
      <c r="C2793" t="s">
        <v>1</v>
      </c>
      <c r="D2793" t="s">
        <v>48</v>
      </c>
      <c r="E2793">
        <v>1995</v>
      </c>
      <c r="F2793" s="22">
        <f t="shared" si="130"/>
        <v>34700</v>
      </c>
      <c r="G2793" t="s">
        <v>8584</v>
      </c>
      <c r="H2793">
        <f t="shared" si="131"/>
        <v>6.6</v>
      </c>
      <c r="I2793">
        <v>6.6</v>
      </c>
      <c r="J2793">
        <v>9000</v>
      </c>
      <c r="K2793" t="s">
        <v>4327</v>
      </c>
      <c r="L2793" t="s">
        <v>8815</v>
      </c>
      <c r="M2793" t="s">
        <v>4896</v>
      </c>
      <c r="N2793" t="s">
        <v>15</v>
      </c>
      <c r="O2793">
        <v>19000000</v>
      </c>
      <c r="P2793">
        <v>4005941</v>
      </c>
      <c r="Q2793">
        <f>_xlfn.XLOOKUP(E2793,CPI!A:A,CPI!B:B)</f>
        <v>152.4</v>
      </c>
      <c r="R2793" s="12">
        <f>P2793*(CPI!$B$112/Movie!Q2793)</f>
        <v>8009253.4297900256</v>
      </c>
      <c r="S2793" t="s">
        <v>4963</v>
      </c>
      <c r="T2793">
        <v>117</v>
      </c>
    </row>
    <row r="2794" spans="1:20" x14ac:dyDescent="0.3">
      <c r="A2794" t="s">
        <v>8816</v>
      </c>
      <c r="B2794" t="str">
        <f t="shared" si="129"/>
        <v>Not Rated</v>
      </c>
      <c r="C2794" t="s">
        <v>432</v>
      </c>
      <c r="D2794" t="s">
        <v>2</v>
      </c>
      <c r="E2794">
        <v>1995</v>
      </c>
      <c r="F2794" s="22">
        <f t="shared" si="130"/>
        <v>34700</v>
      </c>
      <c r="G2794" t="s">
        <v>8817</v>
      </c>
      <c r="H2794">
        <f t="shared" si="131"/>
        <v>6.5</v>
      </c>
      <c r="I2794">
        <v>6.5</v>
      </c>
      <c r="J2794">
        <v>5600</v>
      </c>
      <c r="K2794" t="s">
        <v>8818</v>
      </c>
      <c r="L2794" t="s">
        <v>8819</v>
      </c>
      <c r="M2794" t="s">
        <v>8820</v>
      </c>
      <c r="N2794" t="s">
        <v>437</v>
      </c>
      <c r="P2794">
        <v>31738</v>
      </c>
      <c r="Q2794">
        <f>_xlfn.XLOOKUP(E2794,CPI!A:A,CPI!B:B)</f>
        <v>152.4</v>
      </c>
      <c r="R2794" s="12">
        <f>P2794*(CPI!$B$112/Movie!Q2794)</f>
        <v>63455.174540682412</v>
      </c>
      <c r="S2794" t="s">
        <v>8821</v>
      </c>
      <c r="T2794">
        <v>110</v>
      </c>
    </row>
    <row r="2795" spans="1:20" x14ac:dyDescent="0.3">
      <c r="A2795" t="s">
        <v>8822</v>
      </c>
      <c r="B2795" t="str">
        <f t="shared" si="129"/>
        <v>R</v>
      </c>
      <c r="C2795" t="s">
        <v>1</v>
      </c>
      <c r="D2795" t="s">
        <v>2</v>
      </c>
      <c r="E2795">
        <v>1995</v>
      </c>
      <c r="F2795" s="22">
        <f t="shared" si="130"/>
        <v>34700</v>
      </c>
      <c r="G2795" t="s">
        <v>8823</v>
      </c>
      <c r="H2795">
        <f t="shared" si="131"/>
        <v>7.3</v>
      </c>
      <c r="I2795">
        <v>7.3</v>
      </c>
      <c r="J2795">
        <v>3800</v>
      </c>
      <c r="K2795" t="s">
        <v>8824</v>
      </c>
      <c r="L2795" t="s">
        <v>8824</v>
      </c>
      <c r="M2795" t="s">
        <v>8825</v>
      </c>
      <c r="N2795" t="s">
        <v>15</v>
      </c>
      <c r="O2795">
        <v>5500000</v>
      </c>
      <c r="P2795">
        <v>11079373</v>
      </c>
      <c r="Q2795">
        <f>_xlfn.XLOOKUP(E2795,CPI!A:A,CPI!B:B)</f>
        <v>152.4</v>
      </c>
      <c r="R2795" s="12">
        <f>P2795*(CPI!$B$112/Movie!Q2795)</f>
        <v>22151476.070209973</v>
      </c>
      <c r="S2795" t="s">
        <v>2766</v>
      </c>
      <c r="T2795">
        <v>128</v>
      </c>
    </row>
    <row r="2796" spans="1:20" x14ac:dyDescent="0.3">
      <c r="A2796" t="s">
        <v>8826</v>
      </c>
      <c r="B2796" t="str">
        <f t="shared" si="129"/>
        <v>R</v>
      </c>
      <c r="C2796" t="s">
        <v>1</v>
      </c>
      <c r="D2796" t="s">
        <v>26</v>
      </c>
      <c r="E2796">
        <v>1995</v>
      </c>
      <c r="F2796" s="22">
        <f t="shared" si="130"/>
        <v>34700</v>
      </c>
      <c r="G2796" t="s">
        <v>8554</v>
      </c>
      <c r="H2796">
        <f t="shared" si="131"/>
        <v>6.6</v>
      </c>
      <c r="I2796">
        <v>6.6</v>
      </c>
      <c r="J2796">
        <v>7500</v>
      </c>
      <c r="K2796" t="s">
        <v>8827</v>
      </c>
      <c r="L2796" t="s">
        <v>8827</v>
      </c>
      <c r="M2796" t="s">
        <v>8828</v>
      </c>
      <c r="N2796" t="s">
        <v>15</v>
      </c>
      <c r="O2796">
        <v>238000</v>
      </c>
      <c r="P2796">
        <v>10426506</v>
      </c>
      <c r="Q2796">
        <f>_xlfn.XLOOKUP(E2796,CPI!A:A,CPI!B:B)</f>
        <v>152.4</v>
      </c>
      <c r="R2796" s="12">
        <f>P2796*(CPI!$B$112/Movie!Q2796)</f>
        <v>20846170.460629921</v>
      </c>
      <c r="S2796" t="s">
        <v>8829</v>
      </c>
      <c r="T2796">
        <v>98</v>
      </c>
    </row>
    <row r="2797" spans="1:20" x14ac:dyDescent="0.3">
      <c r="A2797" t="s">
        <v>8830</v>
      </c>
      <c r="B2797" t="str">
        <f t="shared" si="129"/>
        <v>R</v>
      </c>
      <c r="C2797" t="s">
        <v>1</v>
      </c>
      <c r="D2797" t="s">
        <v>26</v>
      </c>
      <c r="E2797">
        <v>1995</v>
      </c>
      <c r="F2797" s="22">
        <f t="shared" si="130"/>
        <v>34700</v>
      </c>
      <c r="G2797" t="s">
        <v>8831</v>
      </c>
      <c r="H2797">
        <f t="shared" si="131"/>
        <v>6.8</v>
      </c>
      <c r="I2797">
        <v>6.8</v>
      </c>
      <c r="J2797">
        <v>14000</v>
      </c>
      <c r="K2797" t="s">
        <v>8832</v>
      </c>
      <c r="L2797" t="s">
        <v>8833</v>
      </c>
      <c r="M2797" t="s">
        <v>8834</v>
      </c>
      <c r="N2797" t="s">
        <v>15</v>
      </c>
      <c r="P2797">
        <v>459749</v>
      </c>
      <c r="Q2797">
        <f>_xlfn.XLOOKUP(E2797,CPI!A:A,CPI!B:B)</f>
        <v>152.4</v>
      </c>
      <c r="R2797" s="12">
        <f>P2797*(CPI!$B$112/Movie!Q2797)</f>
        <v>919196.32742782147</v>
      </c>
      <c r="S2797" t="s">
        <v>16</v>
      </c>
      <c r="T2797">
        <v>92</v>
      </c>
    </row>
    <row r="2798" spans="1:20" x14ac:dyDescent="0.3">
      <c r="A2798" t="s">
        <v>8835</v>
      </c>
      <c r="B2798" t="str">
        <f t="shared" si="129"/>
        <v>PG-13</v>
      </c>
      <c r="C2798" t="s">
        <v>1984</v>
      </c>
      <c r="D2798" t="s">
        <v>10</v>
      </c>
      <c r="E2798">
        <v>1995</v>
      </c>
      <c r="F2798" s="22">
        <f t="shared" si="130"/>
        <v>34700</v>
      </c>
      <c r="G2798" t="s">
        <v>7114</v>
      </c>
      <c r="H2798">
        <f t="shared" si="131"/>
        <v>5.6</v>
      </c>
      <c r="I2798">
        <v>5.6</v>
      </c>
      <c r="J2798">
        <v>5700</v>
      </c>
      <c r="K2798" t="s">
        <v>4627</v>
      </c>
      <c r="L2798" t="s">
        <v>8836</v>
      </c>
      <c r="M2798" t="s">
        <v>7409</v>
      </c>
      <c r="N2798" t="s">
        <v>15</v>
      </c>
      <c r="P2798">
        <v>7919823</v>
      </c>
      <c r="Q2798">
        <f>_xlfn.XLOOKUP(E2798,CPI!A:A,CPI!B:B)</f>
        <v>152.4</v>
      </c>
      <c r="R2798" s="12">
        <f>P2798*(CPI!$B$112/Movie!Q2798)</f>
        <v>15834449.265748031</v>
      </c>
      <c r="S2798" t="s">
        <v>165</v>
      </c>
      <c r="T2798">
        <v>90</v>
      </c>
    </row>
    <row r="2799" spans="1:20" x14ac:dyDescent="0.3">
      <c r="A2799" t="s">
        <v>8837</v>
      </c>
      <c r="B2799" t="str">
        <f t="shared" si="129"/>
        <v>Not Rated</v>
      </c>
      <c r="C2799" t="s">
        <v>432</v>
      </c>
      <c r="D2799" t="s">
        <v>89</v>
      </c>
      <c r="E2799">
        <v>1995</v>
      </c>
      <c r="F2799" s="22">
        <f t="shared" si="130"/>
        <v>34700</v>
      </c>
      <c r="G2799" t="s">
        <v>8838</v>
      </c>
      <c r="H2799">
        <f t="shared" si="131"/>
        <v>7.5</v>
      </c>
      <c r="I2799">
        <v>7.5</v>
      </c>
      <c r="J2799">
        <v>11000</v>
      </c>
      <c r="K2799" t="s">
        <v>6695</v>
      </c>
      <c r="L2799" t="s">
        <v>8839</v>
      </c>
      <c r="M2799" t="s">
        <v>3214</v>
      </c>
      <c r="N2799" t="s">
        <v>437</v>
      </c>
      <c r="P2799">
        <v>873196</v>
      </c>
      <c r="Q2799">
        <f>_xlfn.XLOOKUP(E2799,CPI!A:A,CPI!B:B)</f>
        <v>152.4</v>
      </c>
      <c r="R2799" s="12">
        <f>P2799*(CPI!$B$112/Movie!Q2799)</f>
        <v>1745819.0367454067</v>
      </c>
      <c r="S2799" t="s">
        <v>6496</v>
      </c>
      <c r="T2799">
        <v>112</v>
      </c>
    </row>
    <row r="2800" spans="1:20" x14ac:dyDescent="0.3">
      <c r="A2800" t="s">
        <v>8840</v>
      </c>
      <c r="B2800" t="str">
        <f t="shared" si="129"/>
        <v>Not Rated</v>
      </c>
      <c r="C2800" t="s">
        <v>432</v>
      </c>
      <c r="D2800" t="s">
        <v>2</v>
      </c>
      <c r="E2800">
        <v>1995</v>
      </c>
      <c r="F2800" s="22">
        <f t="shared" si="130"/>
        <v>34700</v>
      </c>
      <c r="G2800" t="s">
        <v>8560</v>
      </c>
      <c r="H2800">
        <f t="shared" si="131"/>
        <v>6.5</v>
      </c>
      <c r="I2800">
        <v>6.5</v>
      </c>
      <c r="J2800">
        <v>9200</v>
      </c>
      <c r="K2800" t="s">
        <v>4340</v>
      </c>
      <c r="L2800" t="s">
        <v>4341</v>
      </c>
      <c r="M2800" t="s">
        <v>8841</v>
      </c>
      <c r="N2800" t="s">
        <v>15</v>
      </c>
      <c r="P2800">
        <v>307308</v>
      </c>
      <c r="Q2800">
        <f>_xlfn.XLOOKUP(E2800,CPI!A:A,CPI!B:B)</f>
        <v>152.4</v>
      </c>
      <c r="R2800" s="12">
        <f>P2800*(CPI!$B$112/Movie!Q2800)</f>
        <v>614414.35433070862</v>
      </c>
      <c r="S2800" t="s">
        <v>8842</v>
      </c>
      <c r="T2800">
        <v>82</v>
      </c>
    </row>
    <row r="2801" spans="1:20" x14ac:dyDescent="0.3">
      <c r="A2801" t="s">
        <v>8843</v>
      </c>
      <c r="B2801" t="str">
        <f t="shared" si="129"/>
        <v>PG</v>
      </c>
      <c r="C2801" t="s">
        <v>18</v>
      </c>
      <c r="D2801" t="s">
        <v>10</v>
      </c>
      <c r="E2801">
        <v>1995</v>
      </c>
      <c r="F2801" s="22">
        <f t="shared" si="130"/>
        <v>34700</v>
      </c>
      <c r="G2801" t="s">
        <v>8530</v>
      </c>
      <c r="H2801">
        <f t="shared" si="131"/>
        <v>7</v>
      </c>
      <c r="I2801">
        <v>7</v>
      </c>
      <c r="J2801">
        <v>5000</v>
      </c>
      <c r="K2801" t="s">
        <v>3983</v>
      </c>
      <c r="L2801" t="s">
        <v>3983</v>
      </c>
      <c r="M2801" t="s">
        <v>1475</v>
      </c>
      <c r="N2801" t="s">
        <v>15</v>
      </c>
      <c r="P2801">
        <v>7024389</v>
      </c>
      <c r="Q2801">
        <f>_xlfn.XLOOKUP(E2801,CPI!A:A,CPI!B:B)</f>
        <v>152.4</v>
      </c>
      <c r="R2801" s="12">
        <f>P2801*(CPI!$B$112/Movie!Q2801)</f>
        <v>14044168.820866141</v>
      </c>
      <c r="S2801" t="s">
        <v>4134</v>
      </c>
      <c r="T2801">
        <v>118</v>
      </c>
    </row>
    <row r="2802" spans="1:20" x14ac:dyDescent="0.3">
      <c r="A2802" t="s">
        <v>8844</v>
      </c>
      <c r="B2802" t="str">
        <f t="shared" si="129"/>
        <v>PG</v>
      </c>
      <c r="C2802" t="s">
        <v>18</v>
      </c>
      <c r="D2802" t="s">
        <v>26</v>
      </c>
      <c r="E2802">
        <v>1995</v>
      </c>
      <c r="F2802" s="22">
        <f t="shared" si="130"/>
        <v>34700</v>
      </c>
      <c r="G2802" t="s">
        <v>8558</v>
      </c>
      <c r="H2802">
        <f t="shared" si="131"/>
        <v>6.6</v>
      </c>
      <c r="I2802">
        <v>6.6</v>
      </c>
      <c r="J2802">
        <v>17000</v>
      </c>
      <c r="K2802" t="s">
        <v>8845</v>
      </c>
      <c r="L2802" t="s">
        <v>8846</v>
      </c>
      <c r="M2802" t="s">
        <v>6895</v>
      </c>
      <c r="N2802" t="s">
        <v>7</v>
      </c>
      <c r="O2802">
        <v>40997769</v>
      </c>
      <c r="P2802">
        <v>10904930</v>
      </c>
      <c r="Q2802">
        <f>_xlfn.XLOOKUP(E2802,CPI!A:A,CPI!B:B)</f>
        <v>152.4</v>
      </c>
      <c r="R2802" s="12">
        <f>P2802*(CPI!$B$112/Movie!Q2802)</f>
        <v>21802704.534120735</v>
      </c>
      <c r="S2802" t="s">
        <v>3728</v>
      </c>
      <c r="T2802">
        <v>99</v>
      </c>
    </row>
    <row r="2803" spans="1:20" x14ac:dyDescent="0.3">
      <c r="A2803" t="s">
        <v>8847</v>
      </c>
      <c r="B2803" t="str">
        <f t="shared" si="129"/>
        <v>R</v>
      </c>
      <c r="C2803" t="s">
        <v>1</v>
      </c>
      <c r="D2803" t="s">
        <v>26</v>
      </c>
      <c r="E2803">
        <v>1995</v>
      </c>
      <c r="F2803" s="22">
        <f t="shared" si="130"/>
        <v>34700</v>
      </c>
      <c r="G2803" t="s">
        <v>8122</v>
      </c>
      <c r="H2803">
        <f t="shared" si="131"/>
        <v>6.7</v>
      </c>
      <c r="I2803">
        <v>6.7</v>
      </c>
      <c r="J2803">
        <v>5100</v>
      </c>
      <c r="K2803" t="s">
        <v>8848</v>
      </c>
      <c r="L2803" t="s">
        <v>8848</v>
      </c>
      <c r="M2803" t="s">
        <v>3932</v>
      </c>
      <c r="N2803" t="s">
        <v>7</v>
      </c>
      <c r="P2803">
        <v>218626</v>
      </c>
      <c r="Q2803">
        <f>_xlfn.XLOOKUP(E2803,CPI!A:A,CPI!B:B)</f>
        <v>152.4</v>
      </c>
      <c r="R2803" s="12">
        <f>P2803*(CPI!$B$112/Movie!Q2803)</f>
        <v>437108.54461942258</v>
      </c>
      <c r="S2803" t="s">
        <v>4054</v>
      </c>
      <c r="T2803">
        <v>110</v>
      </c>
    </row>
    <row r="2804" spans="1:20" x14ac:dyDescent="0.3">
      <c r="A2804" t="s">
        <v>8849</v>
      </c>
      <c r="B2804" t="str">
        <f t="shared" si="129"/>
        <v>R</v>
      </c>
      <c r="C2804" t="s">
        <v>1</v>
      </c>
      <c r="D2804" t="s">
        <v>26</v>
      </c>
      <c r="E2804">
        <v>1995</v>
      </c>
      <c r="F2804" s="22">
        <f t="shared" si="130"/>
        <v>34700</v>
      </c>
      <c r="G2804" t="s">
        <v>7940</v>
      </c>
      <c r="H2804">
        <f t="shared" si="131"/>
        <v>7</v>
      </c>
      <c r="I2804">
        <v>7</v>
      </c>
      <c r="J2804">
        <v>11000</v>
      </c>
      <c r="K2804" t="s">
        <v>3457</v>
      </c>
      <c r="L2804" t="s">
        <v>3457</v>
      </c>
      <c r="M2804" t="s">
        <v>8850</v>
      </c>
      <c r="N2804" t="s">
        <v>1096</v>
      </c>
      <c r="P2804">
        <v>1104622</v>
      </c>
      <c r="Q2804">
        <f>_xlfn.XLOOKUP(E2804,CPI!A:A,CPI!B:B)</f>
        <v>152.4</v>
      </c>
      <c r="R2804" s="12">
        <f>P2804*(CPI!$B$112/Movie!Q2804)</f>
        <v>2208519.1824146979</v>
      </c>
      <c r="S2804" t="s">
        <v>7403</v>
      </c>
      <c r="T2804">
        <v>103</v>
      </c>
    </row>
    <row r="2805" spans="1:20" x14ac:dyDescent="0.3">
      <c r="A2805" t="s">
        <v>8851</v>
      </c>
      <c r="B2805" t="str">
        <f t="shared" si="129"/>
        <v>R</v>
      </c>
      <c r="C2805" t="s">
        <v>1</v>
      </c>
      <c r="D2805" t="s">
        <v>26</v>
      </c>
      <c r="E2805">
        <v>1995</v>
      </c>
      <c r="F2805" s="22">
        <f t="shared" si="130"/>
        <v>34700</v>
      </c>
      <c r="G2805" t="s">
        <v>8415</v>
      </c>
      <c r="H2805">
        <f t="shared" si="131"/>
        <v>6.7</v>
      </c>
      <c r="I2805">
        <v>6.7</v>
      </c>
      <c r="J2805">
        <v>9200</v>
      </c>
      <c r="K2805" t="s">
        <v>8785</v>
      </c>
      <c r="L2805" t="s">
        <v>8785</v>
      </c>
      <c r="M2805" t="s">
        <v>6760</v>
      </c>
      <c r="N2805" t="s">
        <v>15</v>
      </c>
      <c r="O2805">
        <v>2000000</v>
      </c>
      <c r="P2805">
        <v>1268636</v>
      </c>
      <c r="Q2805">
        <f>_xlfn.XLOOKUP(E2805,CPI!A:A,CPI!B:B)</f>
        <v>152.4</v>
      </c>
      <c r="R2805" s="12">
        <f>P2805*(CPI!$B$112/Movie!Q2805)</f>
        <v>2536439.5616797898</v>
      </c>
      <c r="S2805" t="s">
        <v>3728</v>
      </c>
      <c r="T2805">
        <v>83</v>
      </c>
    </row>
    <row r="2806" spans="1:20" x14ac:dyDescent="0.3">
      <c r="A2806" t="s">
        <v>8852</v>
      </c>
      <c r="B2806" t="str">
        <f t="shared" si="129"/>
        <v>PG-13</v>
      </c>
      <c r="C2806" t="s">
        <v>1984</v>
      </c>
      <c r="D2806" t="s">
        <v>26</v>
      </c>
      <c r="E2806">
        <v>1995</v>
      </c>
      <c r="F2806" s="22">
        <f t="shared" si="130"/>
        <v>34700</v>
      </c>
      <c r="G2806" t="s">
        <v>8364</v>
      </c>
      <c r="H2806">
        <f t="shared" si="131"/>
        <v>6.2</v>
      </c>
      <c r="I2806">
        <v>6.2</v>
      </c>
      <c r="J2806">
        <v>4700</v>
      </c>
      <c r="K2806" t="s">
        <v>7947</v>
      </c>
      <c r="L2806" t="s">
        <v>5378</v>
      </c>
      <c r="M2806" t="s">
        <v>2224</v>
      </c>
      <c r="N2806" t="s">
        <v>15</v>
      </c>
      <c r="P2806">
        <v>12096673</v>
      </c>
      <c r="Q2806">
        <f>_xlfn.XLOOKUP(E2806,CPI!A:A,CPI!B:B)</f>
        <v>152.4</v>
      </c>
      <c r="R2806" s="12">
        <f>P2806*(CPI!$B$112/Movie!Q2806)</f>
        <v>24185408.550524935</v>
      </c>
      <c r="S2806" t="s">
        <v>165</v>
      </c>
      <c r="T2806">
        <v>106</v>
      </c>
    </row>
    <row r="2807" spans="1:20" x14ac:dyDescent="0.3">
      <c r="A2807" t="s">
        <v>8853</v>
      </c>
      <c r="B2807" t="str">
        <f t="shared" si="129"/>
        <v>R</v>
      </c>
      <c r="C2807" t="s">
        <v>1</v>
      </c>
      <c r="D2807" t="s">
        <v>37</v>
      </c>
      <c r="E2807">
        <v>1995</v>
      </c>
      <c r="F2807" s="22">
        <f t="shared" si="130"/>
        <v>34700</v>
      </c>
      <c r="G2807" t="s">
        <v>8039</v>
      </c>
      <c r="H2807">
        <f t="shared" si="131"/>
        <v>4.3</v>
      </c>
      <c r="I2807">
        <v>4.3</v>
      </c>
      <c r="J2807">
        <v>8500</v>
      </c>
      <c r="K2807" t="s">
        <v>719</v>
      </c>
      <c r="L2807" t="s">
        <v>719</v>
      </c>
      <c r="M2807" t="s">
        <v>2647</v>
      </c>
      <c r="N2807" t="s">
        <v>76</v>
      </c>
      <c r="P2807">
        <v>1781383</v>
      </c>
      <c r="Q2807">
        <f>_xlfn.XLOOKUP(E2807,CPI!A:A,CPI!B:B)</f>
        <v>152.4</v>
      </c>
      <c r="R2807" s="12">
        <f>P2807*(CPI!$B$112/Movie!Q2807)</f>
        <v>3561597.1135170604</v>
      </c>
      <c r="S2807" t="s">
        <v>8854</v>
      </c>
      <c r="T2807">
        <v>106</v>
      </c>
    </row>
    <row r="2808" spans="1:20" x14ac:dyDescent="0.3">
      <c r="A2808" t="s">
        <v>8855</v>
      </c>
      <c r="B2808" t="str">
        <f t="shared" si="129"/>
        <v>R</v>
      </c>
      <c r="C2808" t="s">
        <v>1</v>
      </c>
      <c r="D2808" t="s">
        <v>26</v>
      </c>
      <c r="E2808">
        <v>1995</v>
      </c>
      <c r="F2808" s="22">
        <f t="shared" si="130"/>
        <v>34700</v>
      </c>
      <c r="G2808" t="s">
        <v>8465</v>
      </c>
      <c r="H2808">
        <f t="shared" si="131"/>
        <v>6.8</v>
      </c>
      <c r="I2808">
        <v>6.8</v>
      </c>
      <c r="J2808">
        <v>5900</v>
      </c>
      <c r="K2808" t="s">
        <v>8856</v>
      </c>
      <c r="L2808" t="s">
        <v>6799</v>
      </c>
      <c r="M2808" t="s">
        <v>8857</v>
      </c>
      <c r="N2808" t="s">
        <v>15</v>
      </c>
      <c r="P2808">
        <v>3487767</v>
      </c>
      <c r="Q2808">
        <f>_xlfn.XLOOKUP(E2808,CPI!A:A,CPI!B:B)</f>
        <v>152.4</v>
      </c>
      <c r="R2808" s="12">
        <f>P2808*(CPI!$B$112/Movie!Q2808)</f>
        <v>6973245.4389763772</v>
      </c>
      <c r="S2808" t="s">
        <v>8858</v>
      </c>
      <c r="T2808">
        <v>92</v>
      </c>
    </row>
    <row r="2809" spans="1:20" x14ac:dyDescent="0.3">
      <c r="A2809" t="s">
        <v>8859</v>
      </c>
      <c r="B2809" t="str">
        <f t="shared" si="129"/>
        <v>PG-13</v>
      </c>
      <c r="C2809" t="s">
        <v>1984</v>
      </c>
      <c r="D2809" t="s">
        <v>26</v>
      </c>
      <c r="E2809">
        <v>1995</v>
      </c>
      <c r="F2809" s="22">
        <f t="shared" si="130"/>
        <v>34700</v>
      </c>
      <c r="G2809" t="s">
        <v>8518</v>
      </c>
      <c r="H2809">
        <f t="shared" si="131"/>
        <v>6.7</v>
      </c>
      <c r="I2809">
        <v>6.7</v>
      </c>
      <c r="J2809">
        <v>6400</v>
      </c>
      <c r="K2809" t="s">
        <v>6057</v>
      </c>
      <c r="L2809" t="s">
        <v>8860</v>
      </c>
      <c r="M2809" t="s">
        <v>8861</v>
      </c>
      <c r="N2809" t="s">
        <v>7</v>
      </c>
      <c r="P2809">
        <v>4821759</v>
      </c>
      <c r="Q2809">
        <f>_xlfn.XLOOKUP(E2809,CPI!A:A,CPI!B:B)</f>
        <v>152.4</v>
      </c>
      <c r="R2809" s="12">
        <f>P2809*(CPI!$B$112/Movie!Q2809)</f>
        <v>9640354.1161417328</v>
      </c>
      <c r="S2809" t="s">
        <v>8862</v>
      </c>
      <c r="T2809">
        <v>90</v>
      </c>
    </row>
    <row r="2810" spans="1:20" x14ac:dyDescent="0.3">
      <c r="A2810" t="s">
        <v>8863</v>
      </c>
      <c r="B2810" t="str">
        <f t="shared" si="129"/>
        <v>R</v>
      </c>
      <c r="C2810" t="s">
        <v>1</v>
      </c>
      <c r="D2810" t="s">
        <v>26</v>
      </c>
      <c r="E2810">
        <v>1995</v>
      </c>
      <c r="F2810" s="22">
        <f t="shared" si="130"/>
        <v>34700</v>
      </c>
      <c r="G2810" t="s">
        <v>8450</v>
      </c>
      <c r="H2810">
        <f t="shared" si="131"/>
        <v>6.5</v>
      </c>
      <c r="I2810">
        <v>6.5</v>
      </c>
      <c r="J2810">
        <v>4700</v>
      </c>
      <c r="K2810" t="s">
        <v>8864</v>
      </c>
      <c r="L2810" t="s">
        <v>8865</v>
      </c>
      <c r="M2810" t="s">
        <v>8866</v>
      </c>
      <c r="N2810" t="s">
        <v>15</v>
      </c>
      <c r="O2810">
        <v>150000</v>
      </c>
      <c r="P2810">
        <v>472370</v>
      </c>
      <c r="Q2810">
        <f>_xlfn.XLOOKUP(E2810,CPI!A:A,CPI!B:B)</f>
        <v>152.4</v>
      </c>
      <c r="R2810" s="12">
        <f>P2810*(CPI!$B$112/Movie!Q2810)</f>
        <v>944430.04593175848</v>
      </c>
      <c r="S2810" t="s">
        <v>8867</v>
      </c>
      <c r="T2810">
        <v>94</v>
      </c>
    </row>
    <row r="2811" spans="1:20" x14ac:dyDescent="0.3">
      <c r="A2811" t="s">
        <v>8868</v>
      </c>
      <c r="B2811" t="str">
        <f t="shared" si="129"/>
        <v>PG</v>
      </c>
      <c r="C2811" t="s">
        <v>18</v>
      </c>
      <c r="D2811" t="s">
        <v>19</v>
      </c>
      <c r="E2811">
        <v>1995</v>
      </c>
      <c r="F2811" s="22">
        <f t="shared" si="130"/>
        <v>34700</v>
      </c>
      <c r="G2811" t="s">
        <v>8489</v>
      </c>
      <c r="H2811">
        <f t="shared" si="131"/>
        <v>5.0999999999999996</v>
      </c>
      <c r="I2811">
        <v>5.0999999999999996</v>
      </c>
      <c r="J2811">
        <v>8600</v>
      </c>
      <c r="K2811" t="s">
        <v>2798</v>
      </c>
      <c r="L2811" t="s">
        <v>8869</v>
      </c>
      <c r="M2811" t="s">
        <v>2602</v>
      </c>
      <c r="N2811" t="s">
        <v>15</v>
      </c>
      <c r="P2811">
        <v>24670346</v>
      </c>
      <c r="Q2811">
        <f>_xlfn.XLOOKUP(E2811,CPI!A:A,CPI!B:B)</f>
        <v>152.4</v>
      </c>
      <c r="R2811" s="12">
        <f>P2811*(CPI!$B$112/Movie!Q2811)</f>
        <v>49324504.108923882</v>
      </c>
      <c r="S2811" t="s">
        <v>1709</v>
      </c>
      <c r="T2811">
        <v>107</v>
      </c>
    </row>
    <row r="2812" spans="1:20" x14ac:dyDescent="0.3">
      <c r="A2812" t="s">
        <v>8870</v>
      </c>
      <c r="B2812" t="str">
        <f t="shared" si="129"/>
        <v>R</v>
      </c>
      <c r="C2812" t="s">
        <v>1</v>
      </c>
      <c r="D2812" t="s">
        <v>2</v>
      </c>
      <c r="E2812">
        <v>1995</v>
      </c>
      <c r="F2812" s="22">
        <f t="shared" si="130"/>
        <v>34700</v>
      </c>
      <c r="G2812" t="s">
        <v>8364</v>
      </c>
      <c r="H2812">
        <f t="shared" si="131"/>
        <v>6.4</v>
      </c>
      <c r="I2812">
        <v>6.4</v>
      </c>
      <c r="J2812">
        <v>5600</v>
      </c>
      <c r="K2812" t="s">
        <v>2879</v>
      </c>
      <c r="L2812" t="s">
        <v>8871</v>
      </c>
      <c r="M2812" t="s">
        <v>1187</v>
      </c>
      <c r="N2812" t="s">
        <v>15</v>
      </c>
      <c r="O2812">
        <v>17000000</v>
      </c>
      <c r="P2812">
        <v>7603766</v>
      </c>
      <c r="Q2812">
        <f>_xlfn.XLOOKUP(E2812,CPI!A:A,CPI!B:B)</f>
        <v>152.4</v>
      </c>
      <c r="R2812" s="12">
        <f>P2812*(CPI!$B$112/Movie!Q2812)</f>
        <v>15202542.652230971</v>
      </c>
      <c r="S2812" t="s">
        <v>29</v>
      </c>
      <c r="T2812">
        <v>111</v>
      </c>
    </row>
    <row r="2813" spans="1:20" x14ac:dyDescent="0.3">
      <c r="A2813" t="s">
        <v>8872</v>
      </c>
      <c r="B2813" t="str">
        <f t="shared" si="129"/>
        <v>R</v>
      </c>
      <c r="C2813" t="s">
        <v>1</v>
      </c>
      <c r="D2813" t="s">
        <v>89</v>
      </c>
      <c r="E2813">
        <v>1995</v>
      </c>
      <c r="F2813" s="22">
        <f t="shared" si="130"/>
        <v>34700</v>
      </c>
      <c r="G2813" t="s">
        <v>8690</v>
      </c>
      <c r="H2813">
        <f t="shared" si="131"/>
        <v>6.1</v>
      </c>
      <c r="I2813">
        <v>6.1</v>
      </c>
      <c r="J2813">
        <v>3400</v>
      </c>
      <c r="K2813" t="s">
        <v>5090</v>
      </c>
      <c r="L2813" t="s">
        <v>8873</v>
      </c>
      <c r="M2813" t="s">
        <v>1123</v>
      </c>
      <c r="N2813" t="s">
        <v>15</v>
      </c>
      <c r="O2813">
        <v>6500000</v>
      </c>
      <c r="P2813">
        <v>536023</v>
      </c>
      <c r="Q2813">
        <f>_xlfn.XLOOKUP(E2813,CPI!A:A,CPI!B:B)</f>
        <v>152.4</v>
      </c>
      <c r="R2813" s="12">
        <f>P2813*(CPI!$B$112/Movie!Q2813)</f>
        <v>1071694.278871391</v>
      </c>
      <c r="S2813" t="s">
        <v>8874</v>
      </c>
      <c r="T2813">
        <v>99</v>
      </c>
    </row>
    <row r="2814" spans="1:20" x14ac:dyDescent="0.3">
      <c r="A2814" t="s">
        <v>8875</v>
      </c>
      <c r="B2814" t="str">
        <f t="shared" si="129"/>
        <v>G</v>
      </c>
      <c r="C2814" t="s">
        <v>322</v>
      </c>
      <c r="D2814" t="s">
        <v>375</v>
      </c>
      <c r="E2814">
        <v>1995</v>
      </c>
      <c r="F2814" s="22">
        <f t="shared" si="130"/>
        <v>34700</v>
      </c>
      <c r="G2814" t="s">
        <v>8876</v>
      </c>
      <c r="H2814">
        <f t="shared" si="131"/>
        <v>5.6</v>
      </c>
      <c r="I2814">
        <v>5.6</v>
      </c>
      <c r="J2814">
        <v>4700</v>
      </c>
      <c r="K2814" t="s">
        <v>1041</v>
      </c>
      <c r="L2814" t="s">
        <v>8877</v>
      </c>
      <c r="M2814" t="s">
        <v>4308</v>
      </c>
      <c r="N2814" t="s">
        <v>3140</v>
      </c>
      <c r="O2814">
        <v>28000000</v>
      </c>
      <c r="P2814">
        <v>3983912</v>
      </c>
      <c r="Q2814">
        <f>_xlfn.XLOOKUP(E2814,CPI!A:A,CPI!B:B)</f>
        <v>152.4</v>
      </c>
      <c r="R2814" s="12">
        <f>P2814*(CPI!$B$112/Movie!Q2814)</f>
        <v>7965209.8845144352</v>
      </c>
      <c r="S2814" t="s">
        <v>103</v>
      </c>
      <c r="T2814">
        <v>74</v>
      </c>
    </row>
    <row r="2815" spans="1:20" x14ac:dyDescent="0.3">
      <c r="A2815" t="s">
        <v>8878</v>
      </c>
      <c r="B2815" t="str">
        <f t="shared" si="129"/>
        <v>PG</v>
      </c>
      <c r="C2815" t="s">
        <v>18</v>
      </c>
      <c r="D2815" t="s">
        <v>2</v>
      </c>
      <c r="E2815">
        <v>1995</v>
      </c>
      <c r="F2815" s="22">
        <f t="shared" si="130"/>
        <v>34700</v>
      </c>
      <c r="G2815" t="s">
        <v>8595</v>
      </c>
      <c r="H2815">
        <f t="shared" si="131"/>
        <v>6.7</v>
      </c>
      <c r="I2815">
        <v>6.7</v>
      </c>
      <c r="J2815">
        <v>6600</v>
      </c>
      <c r="K2815" t="s">
        <v>8879</v>
      </c>
      <c r="L2815" t="s">
        <v>8880</v>
      </c>
      <c r="M2815" t="s">
        <v>2224</v>
      </c>
      <c r="N2815" t="s">
        <v>15</v>
      </c>
      <c r="O2815">
        <v>15000000</v>
      </c>
      <c r="P2815">
        <v>3987768</v>
      </c>
      <c r="Q2815">
        <f>_xlfn.XLOOKUP(E2815,CPI!A:A,CPI!B:B)</f>
        <v>152.4</v>
      </c>
      <c r="R2815" s="12">
        <f>P2815*(CPI!$B$112/Movie!Q2815)</f>
        <v>7972919.3543307083</v>
      </c>
      <c r="S2815" t="s">
        <v>103</v>
      </c>
      <c r="T2815">
        <v>96</v>
      </c>
    </row>
    <row r="2816" spans="1:20" x14ac:dyDescent="0.3">
      <c r="A2816" t="s">
        <v>8881</v>
      </c>
      <c r="B2816" t="str">
        <f t="shared" si="129"/>
        <v>PG</v>
      </c>
      <c r="C2816" t="s">
        <v>18</v>
      </c>
      <c r="D2816" t="s">
        <v>26</v>
      </c>
      <c r="E2816">
        <v>1995</v>
      </c>
      <c r="F2816" s="22">
        <f t="shared" si="130"/>
        <v>34700</v>
      </c>
      <c r="G2816" t="s">
        <v>8882</v>
      </c>
      <c r="H2816">
        <f t="shared" si="131"/>
        <v>6</v>
      </c>
      <c r="I2816">
        <v>6</v>
      </c>
      <c r="J2816">
        <v>6600</v>
      </c>
      <c r="K2816" t="s">
        <v>7063</v>
      </c>
      <c r="L2816" t="s">
        <v>8883</v>
      </c>
      <c r="M2816" t="s">
        <v>8884</v>
      </c>
      <c r="N2816" t="s">
        <v>15</v>
      </c>
      <c r="O2816">
        <v>10500000</v>
      </c>
      <c r="P2816">
        <v>26325256</v>
      </c>
      <c r="Q2816">
        <f>_xlfn.XLOOKUP(E2816,CPI!A:A,CPI!B:B)</f>
        <v>152.4</v>
      </c>
      <c r="R2816" s="12">
        <f>P2816*(CPI!$B$112/Movie!Q2816)</f>
        <v>52633238.209973752</v>
      </c>
      <c r="S2816" t="s">
        <v>5705</v>
      </c>
      <c r="T2816">
        <v>113</v>
      </c>
    </row>
    <row r="2817" spans="1:20" x14ac:dyDescent="0.3">
      <c r="A2817" t="s">
        <v>8885</v>
      </c>
      <c r="B2817" t="str">
        <f t="shared" si="129"/>
        <v>R</v>
      </c>
      <c r="C2817" t="s">
        <v>1</v>
      </c>
      <c r="D2817" t="s">
        <v>89</v>
      </c>
      <c r="E2817">
        <v>1995</v>
      </c>
      <c r="F2817" s="22">
        <f t="shared" si="130"/>
        <v>34700</v>
      </c>
      <c r="G2817" t="s">
        <v>8203</v>
      </c>
      <c r="H2817">
        <f t="shared" si="131"/>
        <v>5.4</v>
      </c>
      <c r="I2817">
        <v>5.4</v>
      </c>
      <c r="J2817">
        <v>2800</v>
      </c>
      <c r="K2817" t="s">
        <v>5470</v>
      </c>
      <c r="L2817" t="s">
        <v>7413</v>
      </c>
      <c r="M2817" t="s">
        <v>4272</v>
      </c>
      <c r="N2817" t="s">
        <v>15</v>
      </c>
      <c r="O2817">
        <v>15000000</v>
      </c>
      <c r="P2817">
        <v>3674841</v>
      </c>
      <c r="Q2817">
        <f>_xlfn.XLOOKUP(E2817,CPI!A:A,CPI!B:B)</f>
        <v>152.4</v>
      </c>
      <c r="R2817" s="12">
        <f>P2817*(CPI!$B$112/Movie!Q2817)</f>
        <v>7347270.6870078733</v>
      </c>
      <c r="S2817" t="s">
        <v>2077</v>
      </c>
      <c r="T2817">
        <v>108</v>
      </c>
    </row>
    <row r="2818" spans="1:20" x14ac:dyDescent="0.3">
      <c r="A2818" t="s">
        <v>8886</v>
      </c>
      <c r="B2818" t="str">
        <f t="shared" si="129"/>
        <v>Not Rated</v>
      </c>
      <c r="C2818" t="s">
        <v>432</v>
      </c>
      <c r="D2818" t="s">
        <v>2</v>
      </c>
      <c r="E2818">
        <v>1995</v>
      </c>
      <c r="F2818" s="22">
        <f t="shared" si="130"/>
        <v>34700</v>
      </c>
      <c r="G2818" t="s">
        <v>8887</v>
      </c>
      <c r="H2818">
        <f t="shared" si="131"/>
        <v>7.7</v>
      </c>
      <c r="I2818">
        <v>7.7</v>
      </c>
      <c r="J2818">
        <v>6900</v>
      </c>
      <c r="K2818" t="s">
        <v>8888</v>
      </c>
      <c r="L2818" t="s">
        <v>5849</v>
      </c>
      <c r="M2818" t="s">
        <v>8889</v>
      </c>
      <c r="N2818" t="s">
        <v>5851</v>
      </c>
      <c r="O2818">
        <v>150000</v>
      </c>
      <c r="P2818">
        <v>924940</v>
      </c>
      <c r="Q2818">
        <f>_xlfn.XLOOKUP(E2818,CPI!A:A,CPI!B:B)</f>
        <v>152.4</v>
      </c>
      <c r="R2818" s="12">
        <f>P2818*(CPI!$B$112/Movie!Q2818)</f>
        <v>1849273.0839895012</v>
      </c>
      <c r="S2818" t="s">
        <v>8890</v>
      </c>
      <c r="T2818">
        <v>85</v>
      </c>
    </row>
    <row r="2819" spans="1:20" x14ac:dyDescent="0.3">
      <c r="A2819" t="s">
        <v>8891</v>
      </c>
      <c r="B2819" t="str">
        <f t="shared" ref="B2819:B2882" si="132">IF(C2819="","Rating Pending",C2819)</f>
        <v>R</v>
      </c>
      <c r="C2819" t="s">
        <v>1</v>
      </c>
      <c r="D2819" t="s">
        <v>2</v>
      </c>
      <c r="E2819">
        <v>1995</v>
      </c>
      <c r="F2819" s="22">
        <f t="shared" ref="F2819:F2882" si="133">DATE(TRIM(E2819), 1, 1)</f>
        <v>34700</v>
      </c>
      <c r="G2819" t="s">
        <v>8641</v>
      </c>
      <c r="H2819">
        <f t="shared" ref="H2819:H2882" si="134">IF(I2819="","Score Pending",I2819)</f>
        <v>6.6</v>
      </c>
      <c r="I2819">
        <v>6.6</v>
      </c>
      <c r="J2819">
        <v>2800</v>
      </c>
      <c r="K2819" t="s">
        <v>739</v>
      </c>
      <c r="L2819" t="s">
        <v>8892</v>
      </c>
      <c r="M2819" t="s">
        <v>4937</v>
      </c>
      <c r="N2819" t="s">
        <v>437</v>
      </c>
      <c r="P2819">
        <v>1110104</v>
      </c>
      <c r="Q2819">
        <f>_xlfn.XLOOKUP(E2819,CPI!A:A,CPI!B:B)</f>
        <v>152.4</v>
      </c>
      <c r="R2819" s="12">
        <f>P2819*(CPI!$B$112/Movie!Q2819)</f>
        <v>2219479.5853018374</v>
      </c>
      <c r="S2819" t="s">
        <v>7403</v>
      </c>
      <c r="T2819">
        <v>115</v>
      </c>
    </row>
    <row r="2820" spans="1:20" x14ac:dyDescent="0.3">
      <c r="A2820" t="s">
        <v>8893</v>
      </c>
      <c r="B2820" t="str">
        <f t="shared" si="132"/>
        <v>Not Rated</v>
      </c>
      <c r="C2820" t="s">
        <v>432</v>
      </c>
      <c r="D2820" t="s">
        <v>2</v>
      </c>
      <c r="E2820">
        <v>1995</v>
      </c>
      <c r="F2820" s="22">
        <f t="shared" si="133"/>
        <v>34700</v>
      </c>
      <c r="G2820" t="s">
        <v>8122</v>
      </c>
      <c r="H2820">
        <f t="shared" si="134"/>
        <v>7.6</v>
      </c>
      <c r="I2820">
        <v>7.6</v>
      </c>
      <c r="J2820">
        <v>11000</v>
      </c>
      <c r="K2820" t="s">
        <v>6050</v>
      </c>
      <c r="L2820" t="s">
        <v>6051</v>
      </c>
      <c r="M2820" t="s">
        <v>8894</v>
      </c>
      <c r="N2820" t="s">
        <v>7</v>
      </c>
      <c r="P2820">
        <v>228800</v>
      </c>
      <c r="Q2820">
        <f>_xlfn.XLOOKUP(E2820,CPI!A:A,CPI!B:B)</f>
        <v>152.4</v>
      </c>
      <c r="R2820" s="12">
        <f>P2820*(CPI!$B$112/Movie!Q2820)</f>
        <v>457449.86876640416</v>
      </c>
      <c r="S2820" t="s">
        <v>8895</v>
      </c>
      <c r="T2820">
        <v>109</v>
      </c>
    </row>
    <row r="2821" spans="1:20" x14ac:dyDescent="0.3">
      <c r="A2821" t="s">
        <v>8896</v>
      </c>
      <c r="B2821" t="str">
        <f t="shared" si="132"/>
        <v>R</v>
      </c>
      <c r="C2821" t="s">
        <v>1</v>
      </c>
      <c r="D2821" t="s">
        <v>2</v>
      </c>
      <c r="E2821">
        <v>1995</v>
      </c>
      <c r="F2821" s="22">
        <f t="shared" si="133"/>
        <v>34700</v>
      </c>
      <c r="G2821" t="s">
        <v>8693</v>
      </c>
      <c r="H2821">
        <f t="shared" si="134"/>
        <v>5.3</v>
      </c>
      <c r="I2821">
        <v>5.3</v>
      </c>
      <c r="J2821">
        <v>4700</v>
      </c>
      <c r="K2821" t="s">
        <v>2439</v>
      </c>
      <c r="L2821" t="s">
        <v>2439</v>
      </c>
      <c r="M2821" t="s">
        <v>145</v>
      </c>
      <c r="N2821" t="s">
        <v>437</v>
      </c>
      <c r="O2821">
        <v>7000000</v>
      </c>
      <c r="P2821">
        <v>3734870</v>
      </c>
      <c r="Q2821">
        <f>_xlfn.XLOOKUP(E2821,CPI!A:A,CPI!B:B)</f>
        <v>152.4</v>
      </c>
      <c r="R2821" s="12">
        <f>P2821*(CPI!$B$112/Movie!Q2821)</f>
        <v>7467289.2979002623</v>
      </c>
      <c r="S2821" t="s">
        <v>8897</v>
      </c>
      <c r="T2821">
        <v>89</v>
      </c>
    </row>
    <row r="2822" spans="1:20" x14ac:dyDescent="0.3">
      <c r="A2822" t="s">
        <v>8898</v>
      </c>
      <c r="B2822" t="str">
        <f t="shared" si="132"/>
        <v>R</v>
      </c>
      <c r="C2822" t="s">
        <v>1</v>
      </c>
      <c r="D2822" t="s">
        <v>89</v>
      </c>
      <c r="E2822">
        <v>1995</v>
      </c>
      <c r="F2822" s="22">
        <f t="shared" si="133"/>
        <v>34700</v>
      </c>
      <c r="G2822" t="s">
        <v>8469</v>
      </c>
      <c r="H2822">
        <f t="shared" si="134"/>
        <v>5.2</v>
      </c>
      <c r="I2822">
        <v>5.2</v>
      </c>
      <c r="J2822">
        <v>6400</v>
      </c>
      <c r="K2822" t="s">
        <v>8899</v>
      </c>
      <c r="L2822" t="s">
        <v>8900</v>
      </c>
      <c r="M2822" t="s">
        <v>4844</v>
      </c>
      <c r="N2822" t="s">
        <v>15</v>
      </c>
      <c r="O2822">
        <v>6400000</v>
      </c>
      <c r="P2822">
        <v>6858261</v>
      </c>
      <c r="Q2822">
        <f>_xlfn.XLOOKUP(E2822,CPI!A:A,CPI!B:B)</f>
        <v>152.4</v>
      </c>
      <c r="R2822" s="12">
        <f>P2822*(CPI!$B$112/Movie!Q2822)</f>
        <v>13712021.828740157</v>
      </c>
      <c r="S2822" t="s">
        <v>2085</v>
      </c>
      <c r="T2822">
        <v>86</v>
      </c>
    </row>
    <row r="2823" spans="1:20" x14ac:dyDescent="0.3">
      <c r="A2823" t="s">
        <v>8901</v>
      </c>
      <c r="B2823" t="str">
        <f t="shared" si="132"/>
        <v>PG-13</v>
      </c>
      <c r="C2823" t="s">
        <v>1984</v>
      </c>
      <c r="D2823" t="s">
        <v>19</v>
      </c>
      <c r="E2823">
        <v>1995</v>
      </c>
      <c r="F2823" s="22">
        <f t="shared" si="133"/>
        <v>34700</v>
      </c>
      <c r="G2823" t="s">
        <v>8690</v>
      </c>
      <c r="H2823">
        <f t="shared" si="134"/>
        <v>4.2</v>
      </c>
      <c r="I2823">
        <v>4.2</v>
      </c>
      <c r="J2823">
        <v>3200</v>
      </c>
      <c r="K2823" t="s">
        <v>4872</v>
      </c>
      <c r="L2823" t="s">
        <v>4872</v>
      </c>
      <c r="M2823" t="s">
        <v>312</v>
      </c>
      <c r="N2823" t="s">
        <v>15</v>
      </c>
      <c r="O2823">
        <v>6000000</v>
      </c>
      <c r="P2823">
        <v>5093707</v>
      </c>
      <c r="Q2823">
        <f>_xlfn.XLOOKUP(E2823,CPI!A:A,CPI!B:B)</f>
        <v>152.4</v>
      </c>
      <c r="R2823" s="12">
        <f>P2823*(CPI!$B$112/Movie!Q2823)</f>
        <v>10184071.672572179</v>
      </c>
      <c r="S2823" t="s">
        <v>6761</v>
      </c>
      <c r="T2823">
        <v>86</v>
      </c>
    </row>
    <row r="2824" spans="1:20" x14ac:dyDescent="0.3">
      <c r="A2824" t="s">
        <v>8902</v>
      </c>
      <c r="B2824" t="str">
        <f t="shared" si="132"/>
        <v>R</v>
      </c>
      <c r="C2824" t="s">
        <v>1</v>
      </c>
      <c r="D2824" t="s">
        <v>26</v>
      </c>
      <c r="E2824">
        <v>1995</v>
      </c>
      <c r="F2824" s="22">
        <f t="shared" si="133"/>
        <v>34700</v>
      </c>
      <c r="G2824" t="s">
        <v>8453</v>
      </c>
      <c r="H2824">
        <f t="shared" si="134"/>
        <v>6.5</v>
      </c>
      <c r="I2824">
        <v>6.5</v>
      </c>
      <c r="J2824">
        <v>4400</v>
      </c>
      <c r="K2824" t="s">
        <v>8903</v>
      </c>
      <c r="L2824" t="s">
        <v>8903</v>
      </c>
      <c r="M2824" t="s">
        <v>8904</v>
      </c>
      <c r="N2824" t="s">
        <v>15</v>
      </c>
      <c r="O2824">
        <v>250000</v>
      </c>
      <c r="P2824">
        <v>2210408</v>
      </c>
      <c r="Q2824">
        <f>_xlfn.XLOOKUP(E2824,CPI!A:A,CPI!B:B)</f>
        <v>152.4</v>
      </c>
      <c r="R2824" s="12">
        <f>P2824*(CPI!$B$112/Movie!Q2824)</f>
        <v>4419365.6010498684</v>
      </c>
      <c r="S2824" t="s">
        <v>7510</v>
      </c>
      <c r="T2824">
        <v>94</v>
      </c>
    </row>
    <row r="2825" spans="1:20" x14ac:dyDescent="0.3">
      <c r="A2825" t="s">
        <v>8905</v>
      </c>
      <c r="B2825" t="str">
        <f t="shared" si="132"/>
        <v>PG-13</v>
      </c>
      <c r="C2825" t="s">
        <v>1984</v>
      </c>
      <c r="D2825" t="s">
        <v>26</v>
      </c>
      <c r="E2825">
        <v>1995</v>
      </c>
      <c r="F2825" s="22">
        <f t="shared" si="133"/>
        <v>34700</v>
      </c>
      <c r="G2825" t="s">
        <v>8876</v>
      </c>
      <c r="H2825">
        <f t="shared" si="134"/>
        <v>4.3</v>
      </c>
      <c r="I2825">
        <v>4.3</v>
      </c>
      <c r="J2825">
        <v>7600</v>
      </c>
      <c r="K2825" t="s">
        <v>8906</v>
      </c>
      <c r="L2825" t="s">
        <v>8907</v>
      </c>
      <c r="M2825" t="s">
        <v>7513</v>
      </c>
      <c r="N2825" t="s">
        <v>15</v>
      </c>
      <c r="P2825">
        <v>17014653</v>
      </c>
      <c r="Q2825">
        <f>_xlfn.XLOOKUP(E2825,CPI!A:A,CPI!B:B)</f>
        <v>152.4</v>
      </c>
      <c r="R2825" s="12">
        <f>P2825*(CPI!$B$112/Movie!Q2825)</f>
        <v>34018141.52952756</v>
      </c>
      <c r="S2825" t="s">
        <v>2085</v>
      </c>
      <c r="T2825">
        <v>88</v>
      </c>
    </row>
    <row r="2826" spans="1:20" x14ac:dyDescent="0.3">
      <c r="A2826" t="s">
        <v>8908</v>
      </c>
      <c r="B2826" t="str">
        <f t="shared" si="132"/>
        <v>R</v>
      </c>
      <c r="C2826" t="s">
        <v>1</v>
      </c>
      <c r="D2826" t="s">
        <v>26</v>
      </c>
      <c r="E2826">
        <v>1995</v>
      </c>
      <c r="F2826" s="22">
        <f t="shared" si="133"/>
        <v>34700</v>
      </c>
      <c r="G2826" t="s">
        <v>8909</v>
      </c>
      <c r="H2826">
        <f t="shared" si="134"/>
        <v>4.5</v>
      </c>
      <c r="I2826">
        <v>4.5</v>
      </c>
      <c r="J2826">
        <v>2200</v>
      </c>
      <c r="K2826" t="s">
        <v>7500</v>
      </c>
      <c r="L2826" t="s">
        <v>7500</v>
      </c>
      <c r="M2826" t="s">
        <v>8910</v>
      </c>
      <c r="N2826" t="s">
        <v>15</v>
      </c>
      <c r="O2826">
        <v>3000000</v>
      </c>
      <c r="Q2826">
        <f>_xlfn.XLOOKUP(E2826,CPI!A:A,CPI!B:B)</f>
        <v>152.4</v>
      </c>
      <c r="R2826" s="12">
        <f>P2826*(CPI!$B$112/Movie!Q2826)</f>
        <v>0</v>
      </c>
      <c r="S2826" t="s">
        <v>8911</v>
      </c>
      <c r="T2826">
        <v>87</v>
      </c>
    </row>
    <row r="2827" spans="1:20" x14ac:dyDescent="0.3">
      <c r="A2827" t="s">
        <v>8912</v>
      </c>
      <c r="B2827" t="str">
        <f t="shared" si="132"/>
        <v>R</v>
      </c>
      <c r="C2827" t="s">
        <v>1</v>
      </c>
      <c r="D2827" t="s">
        <v>26</v>
      </c>
      <c r="E2827">
        <v>1995</v>
      </c>
      <c r="F2827" s="22">
        <f t="shared" si="133"/>
        <v>34700</v>
      </c>
      <c r="G2827" t="s">
        <v>8684</v>
      </c>
      <c r="H2827">
        <f t="shared" si="134"/>
        <v>5.9</v>
      </c>
      <c r="I2827">
        <v>5.9</v>
      </c>
      <c r="J2827">
        <v>2700</v>
      </c>
      <c r="K2827" t="s">
        <v>248</v>
      </c>
      <c r="L2827" t="s">
        <v>8913</v>
      </c>
      <c r="M2827" t="s">
        <v>6895</v>
      </c>
      <c r="N2827" t="s">
        <v>7</v>
      </c>
      <c r="O2827">
        <v>4000000</v>
      </c>
      <c r="P2827">
        <v>259724</v>
      </c>
      <c r="Q2827">
        <f>_xlfn.XLOOKUP(E2827,CPI!A:A,CPI!B:B)</f>
        <v>152.4</v>
      </c>
      <c r="R2827" s="12">
        <f>P2827*(CPI!$B$112/Movie!Q2827)</f>
        <v>519277.57742782152</v>
      </c>
      <c r="S2827" t="s">
        <v>6548</v>
      </c>
      <c r="T2827">
        <v>112</v>
      </c>
    </row>
    <row r="2828" spans="1:20" x14ac:dyDescent="0.3">
      <c r="A2828" t="s">
        <v>8914</v>
      </c>
      <c r="B2828" t="str">
        <f t="shared" si="132"/>
        <v>Not Rated</v>
      </c>
      <c r="C2828" t="s">
        <v>432</v>
      </c>
      <c r="D2828" t="s">
        <v>2</v>
      </c>
      <c r="E2828">
        <v>1995</v>
      </c>
      <c r="F2828" s="22">
        <f t="shared" si="133"/>
        <v>34700</v>
      </c>
      <c r="G2828" t="s">
        <v>8915</v>
      </c>
      <c r="H2828">
        <f t="shared" si="134"/>
        <v>7.6</v>
      </c>
      <c r="I2828">
        <v>7.6</v>
      </c>
      <c r="J2828">
        <v>6400</v>
      </c>
      <c r="K2828" t="s">
        <v>8916</v>
      </c>
      <c r="L2828" t="s">
        <v>8916</v>
      </c>
      <c r="M2828" t="s">
        <v>6760</v>
      </c>
      <c r="N2828" t="s">
        <v>8917</v>
      </c>
      <c r="Q2828">
        <f>_xlfn.XLOOKUP(E2828,CPI!A:A,CPI!B:B)</f>
        <v>152.4</v>
      </c>
      <c r="R2828" s="12">
        <f>P2828*(CPI!$B$112/Movie!Q2828)</f>
        <v>0</v>
      </c>
      <c r="S2828" t="s">
        <v>8918</v>
      </c>
      <c r="T2828">
        <v>176</v>
      </c>
    </row>
    <row r="2829" spans="1:20" x14ac:dyDescent="0.3">
      <c r="A2829" t="s">
        <v>8919</v>
      </c>
      <c r="B2829" t="str">
        <f t="shared" si="132"/>
        <v>PG-13</v>
      </c>
      <c r="C2829" t="s">
        <v>1984</v>
      </c>
      <c r="D2829" t="s">
        <v>26</v>
      </c>
      <c r="E2829">
        <v>1995</v>
      </c>
      <c r="F2829" s="22">
        <f t="shared" si="133"/>
        <v>34700</v>
      </c>
      <c r="G2829" t="s">
        <v>7719</v>
      </c>
      <c r="H2829">
        <f t="shared" si="134"/>
        <v>4.5</v>
      </c>
      <c r="I2829">
        <v>4.5</v>
      </c>
      <c r="J2829">
        <v>2700</v>
      </c>
      <c r="K2829" t="s">
        <v>6952</v>
      </c>
      <c r="L2829" t="s">
        <v>6952</v>
      </c>
      <c r="M2829" t="s">
        <v>7112</v>
      </c>
      <c r="N2829" t="s">
        <v>7</v>
      </c>
      <c r="O2829">
        <v>8000000</v>
      </c>
      <c r="P2829">
        <v>2763020</v>
      </c>
      <c r="Q2829">
        <f>_xlfn.XLOOKUP(E2829,CPI!A:A,CPI!B:B)</f>
        <v>152.4</v>
      </c>
      <c r="R2829" s="12">
        <f>P2829*(CPI!$B$112/Movie!Q2829)</f>
        <v>5524226.9947506562</v>
      </c>
      <c r="S2829" t="s">
        <v>3063</v>
      </c>
      <c r="T2829">
        <v>90</v>
      </c>
    </row>
    <row r="2830" spans="1:20" x14ac:dyDescent="0.3">
      <c r="A2830" t="s">
        <v>8920</v>
      </c>
      <c r="B2830" t="str">
        <f t="shared" si="132"/>
        <v>PG-13</v>
      </c>
      <c r="C2830" t="s">
        <v>1984</v>
      </c>
      <c r="D2830" t="s">
        <v>48</v>
      </c>
      <c r="E2830">
        <v>1995</v>
      </c>
      <c r="F2830" s="22">
        <f t="shared" si="133"/>
        <v>34700</v>
      </c>
      <c r="G2830" t="s">
        <v>8025</v>
      </c>
      <c r="H2830">
        <f t="shared" si="134"/>
        <v>5.7</v>
      </c>
      <c r="I2830">
        <v>5.7</v>
      </c>
      <c r="J2830">
        <v>2800</v>
      </c>
      <c r="K2830" t="s">
        <v>822</v>
      </c>
      <c r="L2830" t="s">
        <v>1838</v>
      </c>
      <c r="M2830" t="s">
        <v>1009</v>
      </c>
      <c r="N2830" t="s">
        <v>15</v>
      </c>
      <c r="O2830">
        <v>14000000</v>
      </c>
      <c r="P2830">
        <v>2473668</v>
      </c>
      <c r="Q2830">
        <f>_xlfn.XLOOKUP(E2830,CPI!A:A,CPI!B:B)</f>
        <v>152.4</v>
      </c>
      <c r="R2830" s="12">
        <f>P2830*(CPI!$B$112/Movie!Q2830)</f>
        <v>4945712.8582677161</v>
      </c>
      <c r="S2830" t="s">
        <v>2077</v>
      </c>
      <c r="T2830">
        <v>139</v>
      </c>
    </row>
    <row r="2831" spans="1:20" x14ac:dyDescent="0.3">
      <c r="A2831" t="s">
        <v>8921</v>
      </c>
      <c r="B2831" t="str">
        <f t="shared" si="132"/>
        <v>PG</v>
      </c>
      <c r="C2831" t="s">
        <v>18</v>
      </c>
      <c r="D2831" t="s">
        <v>2</v>
      </c>
      <c r="E2831">
        <v>1995</v>
      </c>
      <c r="F2831" s="22">
        <f t="shared" si="133"/>
        <v>34700</v>
      </c>
      <c r="G2831" t="s">
        <v>8608</v>
      </c>
      <c r="H2831">
        <f t="shared" si="134"/>
        <v>6.1</v>
      </c>
      <c r="I2831">
        <v>6.1</v>
      </c>
      <c r="J2831">
        <v>2900</v>
      </c>
      <c r="K2831" t="s">
        <v>1518</v>
      </c>
      <c r="L2831" t="s">
        <v>2901</v>
      </c>
      <c r="M2831" t="s">
        <v>2024</v>
      </c>
      <c r="N2831" t="s">
        <v>15</v>
      </c>
      <c r="O2831">
        <v>10000000</v>
      </c>
      <c r="P2831">
        <v>7027517</v>
      </c>
      <c r="Q2831">
        <f>_xlfn.XLOOKUP(E2831,CPI!A:A,CPI!B:B)</f>
        <v>152.4</v>
      </c>
      <c r="R2831" s="12">
        <f>P2831*(CPI!$B$112/Movie!Q2831)</f>
        <v>14050422.768372703</v>
      </c>
      <c r="S2831" t="s">
        <v>8922</v>
      </c>
      <c r="T2831">
        <v>115</v>
      </c>
    </row>
    <row r="2832" spans="1:20" x14ac:dyDescent="0.3">
      <c r="A2832" t="s">
        <v>8923</v>
      </c>
      <c r="B2832" t="str">
        <f t="shared" si="132"/>
        <v>PG</v>
      </c>
      <c r="C2832" t="s">
        <v>18</v>
      </c>
      <c r="D2832" t="s">
        <v>10</v>
      </c>
      <c r="E2832">
        <v>1995</v>
      </c>
      <c r="F2832" s="22">
        <f t="shared" si="133"/>
        <v>34700</v>
      </c>
      <c r="G2832" t="s">
        <v>7913</v>
      </c>
      <c r="H2832">
        <f t="shared" si="134"/>
        <v>6.4</v>
      </c>
      <c r="I2832">
        <v>6.4</v>
      </c>
      <c r="J2832">
        <v>2700</v>
      </c>
      <c r="K2832" t="s">
        <v>2962</v>
      </c>
      <c r="L2832" t="s">
        <v>2962</v>
      </c>
      <c r="M2832" t="s">
        <v>7642</v>
      </c>
      <c r="N2832" t="s">
        <v>15</v>
      </c>
      <c r="P2832">
        <v>11642946</v>
      </c>
      <c r="Q2832">
        <f>_xlfn.XLOOKUP(E2832,CPI!A:A,CPI!B:B)</f>
        <v>152.4</v>
      </c>
      <c r="R2832" s="12">
        <f>P2832*(CPI!$B$112/Movie!Q2832)</f>
        <v>23278252.271653544</v>
      </c>
      <c r="S2832" t="s">
        <v>165</v>
      </c>
      <c r="T2832">
        <v>81</v>
      </c>
    </row>
    <row r="2833" spans="1:20" x14ac:dyDescent="0.3">
      <c r="A2833" t="s">
        <v>8924</v>
      </c>
      <c r="B2833" t="str">
        <f t="shared" si="132"/>
        <v>R</v>
      </c>
      <c r="C2833" t="s">
        <v>1</v>
      </c>
      <c r="D2833" t="s">
        <v>89</v>
      </c>
      <c r="E2833">
        <v>1995</v>
      </c>
      <c r="F2833" s="22">
        <f t="shared" si="133"/>
        <v>34700</v>
      </c>
      <c r="G2833" t="s">
        <v>8925</v>
      </c>
      <c r="H2833">
        <f t="shared" si="134"/>
        <v>6.7</v>
      </c>
      <c r="I2833">
        <v>6.7</v>
      </c>
      <c r="J2833">
        <v>2900</v>
      </c>
      <c r="K2833" t="s">
        <v>7265</v>
      </c>
      <c r="L2833" t="s">
        <v>7265</v>
      </c>
      <c r="M2833" t="s">
        <v>8926</v>
      </c>
      <c r="N2833" t="s">
        <v>15</v>
      </c>
      <c r="O2833">
        <v>5000000</v>
      </c>
      <c r="P2833">
        <v>3565508</v>
      </c>
      <c r="Q2833">
        <f>_xlfn.XLOOKUP(E2833,CPI!A:A,CPI!B:B)</f>
        <v>152.4</v>
      </c>
      <c r="R2833" s="12">
        <f>P2833*(CPI!$B$112/Movie!Q2833)</f>
        <v>7128676.4278215216</v>
      </c>
      <c r="S2833" t="s">
        <v>3414</v>
      </c>
      <c r="T2833">
        <v>98</v>
      </c>
    </row>
    <row r="2834" spans="1:20" x14ac:dyDescent="0.3">
      <c r="A2834" t="s">
        <v>8927</v>
      </c>
      <c r="B2834" t="str">
        <f t="shared" si="132"/>
        <v>R</v>
      </c>
      <c r="C2834" t="s">
        <v>1</v>
      </c>
      <c r="D2834" t="s">
        <v>2</v>
      </c>
      <c r="E2834">
        <v>1995</v>
      </c>
      <c r="F2834" s="22">
        <f t="shared" si="133"/>
        <v>34700</v>
      </c>
      <c r="G2834" t="s">
        <v>7940</v>
      </c>
      <c r="H2834">
        <f t="shared" si="134"/>
        <v>7.4</v>
      </c>
      <c r="I2834">
        <v>7.4</v>
      </c>
      <c r="J2834">
        <v>4900</v>
      </c>
      <c r="K2834" t="s">
        <v>4489</v>
      </c>
      <c r="L2834" t="s">
        <v>4489</v>
      </c>
      <c r="M2834" t="s">
        <v>8928</v>
      </c>
      <c r="N2834" t="s">
        <v>291</v>
      </c>
      <c r="P2834">
        <v>371674</v>
      </c>
      <c r="Q2834">
        <f>_xlfn.XLOOKUP(E2834,CPI!A:A,CPI!B:B)</f>
        <v>152.4</v>
      </c>
      <c r="R2834" s="12">
        <f>P2834*(CPI!$B$112/Movie!Q2834)</f>
        <v>743104.1194225722</v>
      </c>
      <c r="S2834" t="s">
        <v>4924</v>
      </c>
      <c r="T2834">
        <v>113</v>
      </c>
    </row>
    <row r="2835" spans="1:20" x14ac:dyDescent="0.3">
      <c r="A2835" t="s">
        <v>8929</v>
      </c>
      <c r="B2835" t="str">
        <f t="shared" si="132"/>
        <v>TV-MA</v>
      </c>
      <c r="C2835" t="s">
        <v>8566</v>
      </c>
      <c r="D2835" t="s">
        <v>2</v>
      </c>
      <c r="E2835">
        <v>1995</v>
      </c>
      <c r="F2835" s="22">
        <f t="shared" si="133"/>
        <v>34700</v>
      </c>
      <c r="G2835" t="s">
        <v>8930</v>
      </c>
      <c r="H2835">
        <f t="shared" si="134"/>
        <v>6.9</v>
      </c>
      <c r="I2835">
        <v>6.9</v>
      </c>
      <c r="J2835">
        <v>1500</v>
      </c>
      <c r="K2835" t="s">
        <v>8931</v>
      </c>
      <c r="L2835" t="s">
        <v>8932</v>
      </c>
      <c r="M2835" t="s">
        <v>8933</v>
      </c>
      <c r="N2835" t="s">
        <v>437</v>
      </c>
      <c r="P2835">
        <v>230049</v>
      </c>
      <c r="Q2835">
        <f>_xlfn.XLOOKUP(E2835,CPI!A:A,CPI!B:B)</f>
        <v>152.4</v>
      </c>
      <c r="R2835" s="12">
        <f>P2835*(CPI!$B$112/Movie!Q2835)</f>
        <v>459947.04921259842</v>
      </c>
      <c r="S2835" t="s">
        <v>5565</v>
      </c>
      <c r="T2835">
        <v>90</v>
      </c>
    </row>
    <row r="2836" spans="1:20" x14ac:dyDescent="0.3">
      <c r="A2836" t="s">
        <v>8934</v>
      </c>
      <c r="B2836" t="str">
        <f t="shared" si="132"/>
        <v>PG</v>
      </c>
      <c r="C2836" t="s">
        <v>18</v>
      </c>
      <c r="D2836" t="s">
        <v>10</v>
      </c>
      <c r="E2836">
        <v>1995</v>
      </c>
      <c r="F2836" s="22">
        <f t="shared" si="133"/>
        <v>34700</v>
      </c>
      <c r="G2836" t="s">
        <v>8935</v>
      </c>
      <c r="H2836">
        <f t="shared" si="134"/>
        <v>5.5</v>
      </c>
      <c r="I2836">
        <v>5.5</v>
      </c>
      <c r="J2836">
        <v>1900</v>
      </c>
      <c r="K2836" t="s">
        <v>8936</v>
      </c>
      <c r="L2836" t="s">
        <v>8936</v>
      </c>
      <c r="M2836" t="s">
        <v>3937</v>
      </c>
      <c r="N2836" t="s">
        <v>180</v>
      </c>
      <c r="P2836">
        <v>2680717</v>
      </c>
      <c r="Q2836">
        <f>_xlfn.XLOOKUP(E2836,CPI!A:A,CPI!B:B)</f>
        <v>152.4</v>
      </c>
      <c r="R2836" s="12">
        <f>P2836*(CPI!$B$112/Movie!Q2836)</f>
        <v>5359674.999343832</v>
      </c>
      <c r="S2836" t="s">
        <v>8937</v>
      </c>
      <c r="T2836">
        <v>101</v>
      </c>
    </row>
    <row r="2837" spans="1:20" x14ac:dyDescent="0.3">
      <c r="A2837" t="s">
        <v>8938</v>
      </c>
      <c r="B2837" t="str">
        <f t="shared" si="132"/>
        <v>PG-13</v>
      </c>
      <c r="C2837" t="s">
        <v>1984</v>
      </c>
      <c r="D2837" t="s">
        <v>26</v>
      </c>
      <c r="E2837">
        <v>1995</v>
      </c>
      <c r="F2837" s="22">
        <f t="shared" si="133"/>
        <v>34700</v>
      </c>
      <c r="G2837" t="s">
        <v>8115</v>
      </c>
      <c r="H2837">
        <f t="shared" si="134"/>
        <v>5.4</v>
      </c>
      <c r="I2837">
        <v>5.4</v>
      </c>
      <c r="J2837">
        <v>3100</v>
      </c>
      <c r="K2837" t="s">
        <v>8939</v>
      </c>
      <c r="L2837" t="s">
        <v>8939</v>
      </c>
      <c r="M2837" t="s">
        <v>8940</v>
      </c>
      <c r="N2837" t="s">
        <v>15</v>
      </c>
      <c r="P2837">
        <v>5221281</v>
      </c>
      <c r="Q2837">
        <f>_xlfn.XLOOKUP(E2837,CPI!A:A,CPI!B:B)</f>
        <v>152.4</v>
      </c>
      <c r="R2837" s="12">
        <f>P2837*(CPI!$B$112/Movie!Q2837)</f>
        <v>10439135.962598424</v>
      </c>
      <c r="S2837" t="s">
        <v>8941</v>
      </c>
      <c r="T2837">
        <v>95</v>
      </c>
    </row>
    <row r="2838" spans="1:20" x14ac:dyDescent="0.3">
      <c r="A2838" t="s">
        <v>8942</v>
      </c>
      <c r="B2838" t="str">
        <f t="shared" si="132"/>
        <v>R</v>
      </c>
      <c r="C2838" t="s">
        <v>1</v>
      </c>
      <c r="D2838" t="s">
        <v>26</v>
      </c>
      <c r="E2838">
        <v>1995</v>
      </c>
      <c r="F2838" s="22">
        <f t="shared" si="133"/>
        <v>34700</v>
      </c>
      <c r="G2838" t="s">
        <v>8584</v>
      </c>
      <c r="H2838">
        <f t="shared" si="134"/>
        <v>7.5</v>
      </c>
      <c r="I2838">
        <v>7.5</v>
      </c>
      <c r="J2838">
        <v>8400</v>
      </c>
      <c r="K2838" t="s">
        <v>8943</v>
      </c>
      <c r="L2838" t="s">
        <v>8943</v>
      </c>
      <c r="M2838" t="s">
        <v>8944</v>
      </c>
      <c r="N2838" t="s">
        <v>1405</v>
      </c>
      <c r="P2838">
        <v>4249321</v>
      </c>
      <c r="Q2838">
        <f>_xlfn.XLOOKUP(E2838,CPI!A:A,CPI!B:B)</f>
        <v>152.4</v>
      </c>
      <c r="R2838" s="12">
        <f>P2838*(CPI!$B$112/Movie!Q2838)</f>
        <v>8495853.7316272967</v>
      </c>
      <c r="S2838" t="s">
        <v>8945</v>
      </c>
      <c r="T2838">
        <v>102</v>
      </c>
    </row>
    <row r="2839" spans="1:20" x14ac:dyDescent="0.3">
      <c r="A2839" t="s">
        <v>8946</v>
      </c>
      <c r="B2839" t="str">
        <f t="shared" si="132"/>
        <v>PG-13</v>
      </c>
      <c r="C2839" t="s">
        <v>1984</v>
      </c>
      <c r="D2839" t="s">
        <v>26</v>
      </c>
      <c r="E2839">
        <v>1995</v>
      </c>
      <c r="F2839" s="22">
        <f t="shared" si="133"/>
        <v>34700</v>
      </c>
      <c r="G2839" t="s">
        <v>8947</v>
      </c>
      <c r="H2839">
        <f t="shared" si="134"/>
        <v>5.5</v>
      </c>
      <c r="I2839">
        <v>5.5</v>
      </c>
      <c r="J2839">
        <v>1800</v>
      </c>
      <c r="K2839" t="s">
        <v>8948</v>
      </c>
      <c r="L2839" t="s">
        <v>8949</v>
      </c>
      <c r="M2839" t="s">
        <v>6819</v>
      </c>
      <c r="N2839" t="s">
        <v>7</v>
      </c>
      <c r="P2839">
        <v>247202</v>
      </c>
      <c r="Q2839">
        <f>_xlfn.XLOOKUP(E2839,CPI!A:A,CPI!B:B)</f>
        <v>152.4</v>
      </c>
      <c r="R2839" s="12">
        <f>P2839*(CPI!$B$112/Movie!Q2839)</f>
        <v>494241.7939632546</v>
      </c>
      <c r="S2839" t="s">
        <v>8746</v>
      </c>
      <c r="T2839">
        <v>104</v>
      </c>
    </row>
    <row r="2840" spans="1:20" x14ac:dyDescent="0.3">
      <c r="A2840" t="s">
        <v>8950</v>
      </c>
      <c r="B2840" t="str">
        <f t="shared" si="132"/>
        <v>R</v>
      </c>
      <c r="C2840" t="s">
        <v>1</v>
      </c>
      <c r="D2840" t="s">
        <v>19</v>
      </c>
      <c r="E2840">
        <v>1995</v>
      </c>
      <c r="F2840" s="22">
        <f t="shared" si="133"/>
        <v>34700</v>
      </c>
      <c r="G2840" t="s">
        <v>7719</v>
      </c>
      <c r="H2840">
        <f t="shared" si="134"/>
        <v>6.6</v>
      </c>
      <c r="I2840">
        <v>6.6</v>
      </c>
      <c r="J2840">
        <v>4900</v>
      </c>
      <c r="K2840" t="s">
        <v>512</v>
      </c>
      <c r="L2840" t="s">
        <v>1084</v>
      </c>
      <c r="M2840" t="s">
        <v>8405</v>
      </c>
      <c r="N2840" t="s">
        <v>7</v>
      </c>
      <c r="O2840">
        <v>23000000</v>
      </c>
      <c r="P2840">
        <v>5750110</v>
      </c>
      <c r="Q2840">
        <f>_xlfn.XLOOKUP(E2840,CPI!A:A,CPI!B:B)</f>
        <v>152.4</v>
      </c>
      <c r="R2840" s="12">
        <f>P2840*(CPI!$B$112/Movie!Q2840)</f>
        <v>11496446.961942257</v>
      </c>
      <c r="S2840" t="s">
        <v>5093</v>
      </c>
      <c r="T2840">
        <v>100</v>
      </c>
    </row>
    <row r="2841" spans="1:20" x14ac:dyDescent="0.3">
      <c r="A2841" t="s">
        <v>8951</v>
      </c>
      <c r="B2841" t="str">
        <f t="shared" si="132"/>
        <v>PG</v>
      </c>
      <c r="C2841" t="s">
        <v>18</v>
      </c>
      <c r="D2841" t="s">
        <v>10</v>
      </c>
      <c r="E2841">
        <v>1995</v>
      </c>
      <c r="F2841" s="22">
        <f t="shared" si="133"/>
        <v>34700</v>
      </c>
      <c r="G2841" t="s">
        <v>7719</v>
      </c>
      <c r="H2841">
        <f t="shared" si="134"/>
        <v>5.8</v>
      </c>
      <c r="I2841">
        <v>5.8</v>
      </c>
      <c r="J2841">
        <v>3900</v>
      </c>
      <c r="K2841" t="s">
        <v>2921</v>
      </c>
      <c r="L2841" t="s">
        <v>8952</v>
      </c>
      <c r="M2841" t="s">
        <v>3550</v>
      </c>
      <c r="N2841" t="s">
        <v>15</v>
      </c>
      <c r="P2841">
        <v>7506759</v>
      </c>
      <c r="Q2841">
        <f>_xlfn.XLOOKUP(E2841,CPI!A:A,CPI!B:B)</f>
        <v>152.4</v>
      </c>
      <c r="R2841" s="12">
        <f>P2841*(CPI!$B$112/Movie!Q2841)</f>
        <v>15008592.30511811</v>
      </c>
      <c r="S2841" t="s">
        <v>8953</v>
      </c>
      <c r="T2841">
        <v>84</v>
      </c>
    </row>
    <row r="2842" spans="1:20" x14ac:dyDescent="0.3">
      <c r="A2842" t="s">
        <v>8954</v>
      </c>
      <c r="B2842" t="str">
        <f t="shared" si="132"/>
        <v>Rating Pending</v>
      </c>
      <c r="D2842" t="s">
        <v>2</v>
      </c>
      <c r="E2842">
        <v>1995</v>
      </c>
      <c r="F2842" s="22">
        <f t="shared" si="133"/>
        <v>34700</v>
      </c>
      <c r="G2842" t="s">
        <v>8955</v>
      </c>
      <c r="H2842">
        <f t="shared" si="134"/>
        <v>7.3</v>
      </c>
      <c r="I2842">
        <v>7.3</v>
      </c>
      <c r="J2842">
        <v>4300</v>
      </c>
      <c r="K2842" t="s">
        <v>7102</v>
      </c>
      <c r="L2842" t="s">
        <v>8956</v>
      </c>
      <c r="M2842" t="s">
        <v>8100</v>
      </c>
      <c r="N2842" t="s">
        <v>437</v>
      </c>
      <c r="P2842">
        <v>955708</v>
      </c>
      <c r="Q2842">
        <f>_xlfn.XLOOKUP(E2842,CPI!A:A,CPI!B:B)</f>
        <v>152.4</v>
      </c>
      <c r="R2842" s="12">
        <f>P2842*(CPI!$B$112/Movie!Q2842)</f>
        <v>1910788.8950131233</v>
      </c>
      <c r="S2842" t="s">
        <v>4924</v>
      </c>
      <c r="T2842">
        <v>106</v>
      </c>
    </row>
    <row r="2843" spans="1:20" x14ac:dyDescent="0.3">
      <c r="A2843" t="s">
        <v>8957</v>
      </c>
      <c r="B2843" t="str">
        <f t="shared" si="132"/>
        <v>R</v>
      </c>
      <c r="C2843" t="s">
        <v>1</v>
      </c>
      <c r="D2843" t="s">
        <v>19</v>
      </c>
      <c r="E2843">
        <v>1995</v>
      </c>
      <c r="F2843" s="22">
        <f t="shared" si="133"/>
        <v>34700</v>
      </c>
      <c r="G2843" t="s">
        <v>8164</v>
      </c>
      <c r="H2843">
        <f t="shared" si="134"/>
        <v>4.9000000000000004</v>
      </c>
      <c r="I2843">
        <v>4.9000000000000004</v>
      </c>
      <c r="J2843">
        <v>759</v>
      </c>
      <c r="K2843" t="s">
        <v>8958</v>
      </c>
      <c r="L2843" t="s">
        <v>8958</v>
      </c>
      <c r="M2843" t="s">
        <v>8210</v>
      </c>
      <c r="N2843" t="s">
        <v>15</v>
      </c>
      <c r="O2843">
        <v>15000000</v>
      </c>
      <c r="P2843">
        <v>6014341</v>
      </c>
      <c r="Q2843">
        <f>_xlfn.XLOOKUP(E2843,CPI!A:A,CPI!B:B)</f>
        <v>152.4</v>
      </c>
      <c r="R2843" s="12">
        <f>P2843*(CPI!$B$112/Movie!Q2843)</f>
        <v>12024735.582020996</v>
      </c>
      <c r="S2843" t="s">
        <v>8051</v>
      </c>
      <c r="T2843">
        <v>88</v>
      </c>
    </row>
    <row r="2844" spans="1:20" x14ac:dyDescent="0.3">
      <c r="A2844" t="s">
        <v>8959</v>
      </c>
      <c r="B2844" t="str">
        <f t="shared" si="132"/>
        <v>R</v>
      </c>
      <c r="C2844" t="s">
        <v>1</v>
      </c>
      <c r="D2844" t="s">
        <v>2</v>
      </c>
      <c r="E2844">
        <v>1995</v>
      </c>
      <c r="F2844" s="22">
        <f t="shared" si="133"/>
        <v>34700</v>
      </c>
      <c r="G2844" t="s">
        <v>8823</v>
      </c>
      <c r="H2844">
        <f t="shared" si="134"/>
        <v>6.4</v>
      </c>
      <c r="I2844">
        <v>6.4</v>
      </c>
      <c r="J2844">
        <v>2300</v>
      </c>
      <c r="K2844" t="s">
        <v>3096</v>
      </c>
      <c r="L2844" t="s">
        <v>8960</v>
      </c>
      <c r="M2844" t="s">
        <v>8961</v>
      </c>
      <c r="N2844" t="s">
        <v>7</v>
      </c>
      <c r="P2844">
        <v>6834525</v>
      </c>
      <c r="Q2844">
        <f>_xlfn.XLOOKUP(E2844,CPI!A:A,CPI!B:B)</f>
        <v>152.4</v>
      </c>
      <c r="R2844" s="12">
        <f>P2844*(CPI!$B$112/Movie!Q2844)</f>
        <v>13664565.403543307</v>
      </c>
      <c r="S2844" t="s">
        <v>7345</v>
      </c>
      <c r="T2844">
        <v>124</v>
      </c>
    </row>
    <row r="2845" spans="1:20" x14ac:dyDescent="0.3">
      <c r="A2845" t="s">
        <v>8962</v>
      </c>
      <c r="B2845" t="str">
        <f t="shared" si="132"/>
        <v>PG</v>
      </c>
      <c r="C2845" t="s">
        <v>18</v>
      </c>
      <c r="D2845" t="s">
        <v>375</v>
      </c>
      <c r="E2845">
        <v>1996</v>
      </c>
      <c r="F2845" s="22">
        <f t="shared" si="133"/>
        <v>35065</v>
      </c>
      <c r="G2845" t="s">
        <v>8963</v>
      </c>
      <c r="H2845">
        <f t="shared" si="134"/>
        <v>6.5</v>
      </c>
      <c r="I2845">
        <v>6.5</v>
      </c>
      <c r="J2845">
        <v>175000</v>
      </c>
      <c r="K2845" t="s">
        <v>5289</v>
      </c>
      <c r="L2845" t="s">
        <v>8062</v>
      </c>
      <c r="M2845" t="s">
        <v>8964</v>
      </c>
      <c r="N2845" t="s">
        <v>15</v>
      </c>
      <c r="O2845">
        <v>80000000</v>
      </c>
      <c r="P2845">
        <v>230418342</v>
      </c>
      <c r="Q2845">
        <f>_xlfn.XLOOKUP(E2845,CPI!A:A,CPI!B:B)</f>
        <v>156.9</v>
      </c>
      <c r="R2845" s="12">
        <f>P2845*(CPI!$B$112/Movie!Q2845)</f>
        <v>447472713.87762904</v>
      </c>
      <c r="S2845" t="s">
        <v>7451</v>
      </c>
      <c r="T2845">
        <v>88</v>
      </c>
    </row>
    <row r="2846" spans="1:20" x14ac:dyDescent="0.3">
      <c r="A2846" t="s">
        <v>1754</v>
      </c>
      <c r="B2846" t="str">
        <f t="shared" si="132"/>
        <v>PG-13</v>
      </c>
      <c r="C2846" t="s">
        <v>1984</v>
      </c>
      <c r="D2846" t="s">
        <v>19</v>
      </c>
      <c r="E2846">
        <v>1996</v>
      </c>
      <c r="F2846" s="22">
        <f t="shared" si="133"/>
        <v>35065</v>
      </c>
      <c r="G2846" t="s">
        <v>8965</v>
      </c>
      <c r="H2846">
        <f t="shared" si="134"/>
        <v>7</v>
      </c>
      <c r="I2846">
        <v>7</v>
      </c>
      <c r="J2846">
        <v>543000</v>
      </c>
      <c r="K2846" t="s">
        <v>6837</v>
      </c>
      <c r="L2846" t="s">
        <v>7905</v>
      </c>
      <c r="M2846" t="s">
        <v>7621</v>
      </c>
      <c r="N2846" t="s">
        <v>15</v>
      </c>
      <c r="O2846">
        <v>75000000</v>
      </c>
      <c r="P2846">
        <v>817400891</v>
      </c>
      <c r="Q2846">
        <f>_xlfn.XLOOKUP(E2846,CPI!A:A,CPI!B:B)</f>
        <v>156.9</v>
      </c>
      <c r="R2846" s="12">
        <f>P2846*(CPI!$B$112/Movie!Q2846)</f>
        <v>1587393572.2606754</v>
      </c>
      <c r="S2846" t="s">
        <v>165</v>
      </c>
      <c r="T2846">
        <v>145</v>
      </c>
    </row>
    <row r="2847" spans="1:20" x14ac:dyDescent="0.3">
      <c r="A2847" t="s">
        <v>8966</v>
      </c>
      <c r="B2847" t="str">
        <f t="shared" si="132"/>
        <v>PG-13</v>
      </c>
      <c r="C2847" t="s">
        <v>1984</v>
      </c>
      <c r="D2847" t="s">
        <v>2</v>
      </c>
      <c r="E2847">
        <v>1996</v>
      </c>
      <c r="F2847" s="22">
        <f t="shared" si="133"/>
        <v>35065</v>
      </c>
      <c r="G2847" t="s">
        <v>8967</v>
      </c>
      <c r="H2847">
        <f t="shared" si="134"/>
        <v>6.7</v>
      </c>
      <c r="I2847">
        <v>6.7</v>
      </c>
      <c r="J2847">
        <v>216000</v>
      </c>
      <c r="K2847" t="s">
        <v>6961</v>
      </c>
      <c r="L2847" t="s">
        <v>5238</v>
      </c>
      <c r="M2847" t="s">
        <v>8494</v>
      </c>
      <c r="N2847" t="s">
        <v>15</v>
      </c>
      <c r="O2847">
        <v>14500000</v>
      </c>
      <c r="P2847">
        <v>147554998</v>
      </c>
      <c r="Q2847">
        <f>_xlfn.XLOOKUP(E2847,CPI!A:A,CPI!B:B)</f>
        <v>156.9</v>
      </c>
      <c r="R2847" s="12">
        <f>P2847*(CPI!$B$112/Movie!Q2847)</f>
        <v>286551994.20395154</v>
      </c>
      <c r="S2847" t="s">
        <v>8968</v>
      </c>
      <c r="T2847">
        <v>120</v>
      </c>
    </row>
    <row r="2848" spans="1:20" x14ac:dyDescent="0.3">
      <c r="A2848" t="s">
        <v>934</v>
      </c>
      <c r="B2848" t="str">
        <f t="shared" si="132"/>
        <v>R</v>
      </c>
      <c r="C2848" t="s">
        <v>1</v>
      </c>
      <c r="D2848" t="s">
        <v>37</v>
      </c>
      <c r="E2848">
        <v>1996</v>
      </c>
      <c r="F2848" s="22">
        <f t="shared" si="133"/>
        <v>35065</v>
      </c>
      <c r="G2848" t="s">
        <v>8838</v>
      </c>
      <c r="H2848">
        <f t="shared" si="134"/>
        <v>7.3</v>
      </c>
      <c r="I2848">
        <v>7.3</v>
      </c>
      <c r="J2848">
        <v>295000</v>
      </c>
      <c r="K2848" t="s">
        <v>680</v>
      </c>
      <c r="L2848" t="s">
        <v>8969</v>
      </c>
      <c r="M2848" t="s">
        <v>8970</v>
      </c>
      <c r="N2848" t="s">
        <v>15</v>
      </c>
      <c r="O2848">
        <v>14000000</v>
      </c>
      <c r="P2848">
        <v>173046663</v>
      </c>
      <c r="Q2848">
        <f>_xlfn.XLOOKUP(E2848,CPI!A:A,CPI!B:B)</f>
        <v>156.9</v>
      </c>
      <c r="R2848" s="12">
        <f>P2848*(CPI!$B$112/Movie!Q2848)</f>
        <v>336056840.12810707</v>
      </c>
      <c r="S2848" t="s">
        <v>8971</v>
      </c>
      <c r="T2848">
        <v>111</v>
      </c>
    </row>
    <row r="2849" spans="1:20" x14ac:dyDescent="0.3">
      <c r="A2849" t="s">
        <v>8972</v>
      </c>
      <c r="B2849" t="str">
        <f t="shared" si="132"/>
        <v>R</v>
      </c>
      <c r="C2849" t="s">
        <v>1</v>
      </c>
      <c r="D2849" t="s">
        <v>89</v>
      </c>
      <c r="E2849">
        <v>1996</v>
      </c>
      <c r="F2849" s="22">
        <f t="shared" si="133"/>
        <v>35065</v>
      </c>
      <c r="G2849" t="s">
        <v>8973</v>
      </c>
      <c r="H2849">
        <f t="shared" si="134"/>
        <v>7.6</v>
      </c>
      <c r="I2849">
        <v>7.6</v>
      </c>
      <c r="J2849">
        <v>202000</v>
      </c>
      <c r="K2849" t="s">
        <v>1112</v>
      </c>
      <c r="L2849" t="s">
        <v>8974</v>
      </c>
      <c r="M2849" t="s">
        <v>52</v>
      </c>
      <c r="N2849" t="s">
        <v>15</v>
      </c>
      <c r="O2849">
        <v>44000000</v>
      </c>
      <c r="P2849">
        <v>165615285</v>
      </c>
      <c r="Q2849">
        <f>_xlfn.XLOOKUP(E2849,CPI!A:A,CPI!B:B)</f>
        <v>156.9</v>
      </c>
      <c r="R2849" s="12">
        <f>P2849*(CPI!$B$112/Movie!Q2849)</f>
        <v>321625094.57934988</v>
      </c>
      <c r="S2849" t="s">
        <v>8975</v>
      </c>
      <c r="T2849">
        <v>147</v>
      </c>
    </row>
    <row r="2850" spans="1:20" x14ac:dyDescent="0.3">
      <c r="A2850" t="s">
        <v>8976</v>
      </c>
      <c r="B2850" t="str">
        <f t="shared" si="132"/>
        <v>R</v>
      </c>
      <c r="C2850" t="s">
        <v>1</v>
      </c>
      <c r="D2850" t="s">
        <v>19</v>
      </c>
      <c r="E2850">
        <v>1996</v>
      </c>
      <c r="F2850" s="22">
        <f t="shared" si="133"/>
        <v>35065</v>
      </c>
      <c r="G2850" t="s">
        <v>8622</v>
      </c>
      <c r="H2850">
        <f t="shared" si="134"/>
        <v>7.2</v>
      </c>
      <c r="I2850">
        <v>7.2</v>
      </c>
      <c r="J2850">
        <v>294000</v>
      </c>
      <c r="K2850" t="s">
        <v>6890</v>
      </c>
      <c r="L2850" t="s">
        <v>8977</v>
      </c>
      <c r="M2850" t="s">
        <v>6760</v>
      </c>
      <c r="N2850" t="s">
        <v>15</v>
      </c>
      <c r="O2850">
        <v>19000000</v>
      </c>
      <c r="P2850">
        <v>25837111</v>
      </c>
      <c r="Q2850">
        <f>_xlfn.XLOOKUP(E2850,CPI!A:A,CPI!B:B)</f>
        <v>156.9</v>
      </c>
      <c r="R2850" s="12">
        <f>P2850*(CPI!$B$112/Movie!Q2850)</f>
        <v>50175702.496494576</v>
      </c>
      <c r="S2850" t="s">
        <v>8971</v>
      </c>
      <c r="T2850">
        <v>108</v>
      </c>
    </row>
    <row r="2851" spans="1:20" x14ac:dyDescent="0.3">
      <c r="A2851" t="s">
        <v>8978</v>
      </c>
      <c r="B2851" t="str">
        <f t="shared" si="132"/>
        <v>R</v>
      </c>
      <c r="C2851" t="s">
        <v>1</v>
      </c>
      <c r="D2851" t="s">
        <v>89</v>
      </c>
      <c r="E2851">
        <v>1996</v>
      </c>
      <c r="F2851" s="22">
        <f t="shared" si="133"/>
        <v>35065</v>
      </c>
      <c r="G2851" t="s">
        <v>8831</v>
      </c>
      <c r="H2851">
        <f t="shared" si="134"/>
        <v>8.1</v>
      </c>
      <c r="I2851">
        <v>8.1</v>
      </c>
      <c r="J2851">
        <v>634000</v>
      </c>
      <c r="K2851" t="s">
        <v>2079</v>
      </c>
      <c r="L2851" t="s">
        <v>2907</v>
      </c>
      <c r="M2851" t="s">
        <v>8979</v>
      </c>
      <c r="N2851" t="s">
        <v>15</v>
      </c>
      <c r="O2851">
        <v>7000000</v>
      </c>
      <c r="P2851">
        <v>60611975</v>
      </c>
      <c r="Q2851">
        <f>_xlfn.XLOOKUP(E2851,CPI!A:A,CPI!B:B)</f>
        <v>156.9</v>
      </c>
      <c r="R2851" s="12">
        <f>P2851*(CPI!$B$112/Movie!Q2851)</f>
        <v>117708532.71191841</v>
      </c>
      <c r="S2851" t="s">
        <v>204</v>
      </c>
      <c r="T2851">
        <v>98</v>
      </c>
    </row>
    <row r="2852" spans="1:20" x14ac:dyDescent="0.3">
      <c r="A2852" t="s">
        <v>8980</v>
      </c>
      <c r="B2852" t="str">
        <f t="shared" si="132"/>
        <v>PG-13</v>
      </c>
      <c r="C2852" t="s">
        <v>1984</v>
      </c>
      <c r="D2852" t="s">
        <v>19</v>
      </c>
      <c r="E2852">
        <v>1996</v>
      </c>
      <c r="F2852" s="22">
        <f t="shared" si="133"/>
        <v>35065</v>
      </c>
      <c r="G2852" t="s">
        <v>8981</v>
      </c>
      <c r="H2852">
        <f t="shared" si="134"/>
        <v>7.1</v>
      </c>
      <c r="I2852">
        <v>7.1</v>
      </c>
      <c r="J2852">
        <v>398000</v>
      </c>
      <c r="K2852" t="s">
        <v>90</v>
      </c>
      <c r="L2852" t="s">
        <v>8982</v>
      </c>
      <c r="M2852" t="s">
        <v>1463</v>
      </c>
      <c r="N2852" t="s">
        <v>15</v>
      </c>
      <c r="O2852">
        <v>80000000</v>
      </c>
      <c r="P2852">
        <v>457696391</v>
      </c>
      <c r="Q2852">
        <f>_xlfn.XLOOKUP(E2852,CPI!A:A,CPI!B:B)</f>
        <v>156.9</v>
      </c>
      <c r="R2852" s="12">
        <f>P2852*(CPI!$B$112/Movie!Q2852)</f>
        <v>888846974.74633515</v>
      </c>
      <c r="S2852" t="s">
        <v>29</v>
      </c>
      <c r="T2852">
        <v>110</v>
      </c>
    </row>
    <row r="2853" spans="1:20" x14ac:dyDescent="0.3">
      <c r="A2853" t="s">
        <v>8983</v>
      </c>
      <c r="B2853" t="str">
        <f t="shared" si="132"/>
        <v>PG</v>
      </c>
      <c r="C2853" t="s">
        <v>18</v>
      </c>
      <c r="D2853" t="s">
        <v>26</v>
      </c>
      <c r="E2853">
        <v>1996</v>
      </c>
      <c r="F2853" s="22">
        <f t="shared" si="133"/>
        <v>35065</v>
      </c>
      <c r="G2853" t="s">
        <v>8984</v>
      </c>
      <c r="H2853">
        <f t="shared" si="134"/>
        <v>6.9</v>
      </c>
      <c r="I2853">
        <v>6.9</v>
      </c>
      <c r="J2853">
        <v>135000</v>
      </c>
      <c r="K2853" t="s">
        <v>3504</v>
      </c>
      <c r="L2853" t="s">
        <v>5689</v>
      </c>
      <c r="M2853" t="s">
        <v>3504</v>
      </c>
      <c r="N2853" t="s">
        <v>15</v>
      </c>
      <c r="O2853">
        <v>36000000</v>
      </c>
      <c r="P2853">
        <v>33459416</v>
      </c>
      <c r="Q2853">
        <f>_xlfn.XLOOKUP(E2853,CPI!A:A,CPI!B:B)</f>
        <v>156.9</v>
      </c>
      <c r="R2853" s="12">
        <f>P2853*(CPI!$B$112/Movie!Q2853)</f>
        <v>64978228.522625871</v>
      </c>
      <c r="S2853" t="s">
        <v>2085</v>
      </c>
      <c r="T2853">
        <v>102</v>
      </c>
    </row>
    <row r="2854" spans="1:20" x14ac:dyDescent="0.3">
      <c r="A2854" t="s">
        <v>8985</v>
      </c>
      <c r="B2854" t="str">
        <f t="shared" si="132"/>
        <v>R</v>
      </c>
      <c r="C2854" t="s">
        <v>1</v>
      </c>
      <c r="D2854" t="s">
        <v>2</v>
      </c>
      <c r="E2854">
        <v>1996</v>
      </c>
      <c r="F2854" s="22">
        <f t="shared" si="133"/>
        <v>35065</v>
      </c>
      <c r="G2854" t="s">
        <v>8986</v>
      </c>
      <c r="H2854">
        <f t="shared" si="134"/>
        <v>8.1</v>
      </c>
      <c r="I2854">
        <v>8.1</v>
      </c>
      <c r="J2854">
        <v>647000</v>
      </c>
      <c r="K2854" t="s">
        <v>8070</v>
      </c>
      <c r="L2854" t="s">
        <v>8987</v>
      </c>
      <c r="M2854" t="s">
        <v>8988</v>
      </c>
      <c r="N2854" t="s">
        <v>7</v>
      </c>
      <c r="P2854">
        <v>16607872</v>
      </c>
      <c r="Q2854">
        <f>_xlfn.XLOOKUP(E2854,CPI!A:A,CPI!B:B)</f>
        <v>156.9</v>
      </c>
      <c r="R2854" s="12">
        <f>P2854*(CPI!$B$112/Movie!Q2854)</f>
        <v>32252508.594008919</v>
      </c>
      <c r="S2854" t="s">
        <v>1970</v>
      </c>
      <c r="T2854">
        <v>93</v>
      </c>
    </row>
    <row r="2855" spans="1:20" x14ac:dyDescent="0.3">
      <c r="A2855" t="s">
        <v>8989</v>
      </c>
      <c r="B2855" t="str">
        <f t="shared" si="132"/>
        <v>PG-13</v>
      </c>
      <c r="C2855" t="s">
        <v>1984</v>
      </c>
      <c r="D2855" t="s">
        <v>19</v>
      </c>
      <c r="E2855">
        <v>1996</v>
      </c>
      <c r="F2855" s="22">
        <f t="shared" si="133"/>
        <v>35065</v>
      </c>
      <c r="G2855" t="s">
        <v>8132</v>
      </c>
      <c r="H2855">
        <f t="shared" si="134"/>
        <v>6.4</v>
      </c>
      <c r="I2855">
        <v>6.4</v>
      </c>
      <c r="J2855">
        <v>183000</v>
      </c>
      <c r="K2855" t="s">
        <v>7900</v>
      </c>
      <c r="L2855" t="s">
        <v>742</v>
      </c>
      <c r="M2855" t="s">
        <v>8990</v>
      </c>
      <c r="N2855" t="s">
        <v>15</v>
      </c>
      <c r="O2855">
        <v>92000000</v>
      </c>
      <c r="P2855">
        <v>494471524</v>
      </c>
      <c r="Q2855">
        <f>_xlfn.XLOOKUP(E2855,CPI!A:A,CPI!B:B)</f>
        <v>156.9</v>
      </c>
      <c r="R2855" s="12">
        <f>P2855*(CPI!$B$112/Movie!Q2855)</f>
        <v>960264329.90949643</v>
      </c>
      <c r="S2855" t="s">
        <v>8</v>
      </c>
      <c r="T2855">
        <v>113</v>
      </c>
    </row>
    <row r="2856" spans="1:20" x14ac:dyDescent="0.3">
      <c r="A2856" t="s">
        <v>8991</v>
      </c>
      <c r="B2856" t="str">
        <f t="shared" si="132"/>
        <v>PG-13</v>
      </c>
      <c r="C2856" t="s">
        <v>1984</v>
      </c>
      <c r="D2856" t="s">
        <v>26</v>
      </c>
      <c r="E2856">
        <v>1996</v>
      </c>
      <c r="F2856" s="22">
        <f t="shared" si="133"/>
        <v>35065</v>
      </c>
      <c r="G2856" t="s">
        <v>8992</v>
      </c>
      <c r="H2856">
        <f t="shared" si="134"/>
        <v>7</v>
      </c>
      <c r="I2856">
        <v>7</v>
      </c>
      <c r="J2856">
        <v>205000</v>
      </c>
      <c r="K2856" t="s">
        <v>5759</v>
      </c>
      <c r="L2856" t="s">
        <v>8497</v>
      </c>
      <c r="M2856" t="s">
        <v>8498</v>
      </c>
      <c r="N2856" t="s">
        <v>15</v>
      </c>
      <c r="O2856">
        <v>12000000</v>
      </c>
      <c r="P2856">
        <v>41205099</v>
      </c>
      <c r="Q2856">
        <f>_xlfn.XLOOKUP(E2856,CPI!A:A,CPI!B:B)</f>
        <v>156.9</v>
      </c>
      <c r="R2856" s="12">
        <f>P2856*(CPI!$B$112/Movie!Q2856)</f>
        <v>80020354.782026768</v>
      </c>
      <c r="S2856" t="s">
        <v>46</v>
      </c>
      <c r="T2856">
        <v>92</v>
      </c>
    </row>
    <row r="2857" spans="1:20" x14ac:dyDescent="0.3">
      <c r="A2857" t="s">
        <v>8993</v>
      </c>
      <c r="B2857" t="str">
        <f t="shared" si="132"/>
        <v>G</v>
      </c>
      <c r="C2857" t="s">
        <v>322</v>
      </c>
      <c r="D2857" t="s">
        <v>10</v>
      </c>
      <c r="E2857">
        <v>1996</v>
      </c>
      <c r="F2857" s="22">
        <f t="shared" si="133"/>
        <v>35065</v>
      </c>
      <c r="G2857" t="s">
        <v>8994</v>
      </c>
      <c r="H2857">
        <f t="shared" si="134"/>
        <v>5.7</v>
      </c>
      <c r="I2857">
        <v>5.7</v>
      </c>
      <c r="J2857">
        <v>105000</v>
      </c>
      <c r="K2857" t="s">
        <v>3336</v>
      </c>
      <c r="L2857" t="s">
        <v>8995</v>
      </c>
      <c r="M2857" t="s">
        <v>3006</v>
      </c>
      <c r="N2857" t="s">
        <v>15</v>
      </c>
      <c r="O2857">
        <v>75000000</v>
      </c>
      <c r="P2857">
        <v>320689294</v>
      </c>
      <c r="Q2857">
        <f>_xlfn.XLOOKUP(E2857,CPI!A:A,CPI!B:B)</f>
        <v>156.9</v>
      </c>
      <c r="R2857" s="12">
        <f>P2857*(CPI!$B$112/Movie!Q2857)</f>
        <v>622779017.7297641</v>
      </c>
      <c r="S2857" t="s">
        <v>1709</v>
      </c>
      <c r="T2857">
        <v>103</v>
      </c>
    </row>
    <row r="2858" spans="1:20" x14ac:dyDescent="0.3">
      <c r="A2858" t="s">
        <v>8996</v>
      </c>
      <c r="B2858" t="str">
        <f t="shared" si="132"/>
        <v>NC-17</v>
      </c>
      <c r="C2858" t="s">
        <v>494</v>
      </c>
      <c r="D2858" t="s">
        <v>2</v>
      </c>
      <c r="E2858">
        <v>1996</v>
      </c>
      <c r="F2858" s="22">
        <f t="shared" si="133"/>
        <v>35065</v>
      </c>
      <c r="G2858" t="s">
        <v>8997</v>
      </c>
      <c r="H2858">
        <f t="shared" si="134"/>
        <v>6.4</v>
      </c>
      <c r="I2858">
        <v>6.4</v>
      </c>
      <c r="J2858">
        <v>54000</v>
      </c>
      <c r="K2858" t="s">
        <v>566</v>
      </c>
      <c r="L2858" t="s">
        <v>8998</v>
      </c>
      <c r="M2858" t="s">
        <v>2719</v>
      </c>
      <c r="N2858" t="s">
        <v>180</v>
      </c>
      <c r="O2858">
        <v>9000000</v>
      </c>
      <c r="P2858">
        <v>2671291</v>
      </c>
      <c r="Q2858">
        <f>_xlfn.XLOOKUP(E2858,CPI!A:A,CPI!B:B)</f>
        <v>156.9</v>
      </c>
      <c r="R2858" s="12">
        <f>P2858*(CPI!$B$112/Movie!Q2858)</f>
        <v>5187650.5270873159</v>
      </c>
      <c r="S2858" t="s">
        <v>3171</v>
      </c>
      <c r="T2858">
        <v>100</v>
      </c>
    </row>
    <row r="2859" spans="1:20" x14ac:dyDescent="0.3">
      <c r="A2859" t="s">
        <v>8999</v>
      </c>
      <c r="B2859" t="str">
        <f t="shared" si="132"/>
        <v>R</v>
      </c>
      <c r="C2859" t="s">
        <v>1</v>
      </c>
      <c r="D2859" t="s">
        <v>26</v>
      </c>
      <c r="E2859">
        <v>1996</v>
      </c>
      <c r="F2859" s="22">
        <f t="shared" si="133"/>
        <v>35065</v>
      </c>
      <c r="G2859" t="s">
        <v>9000</v>
      </c>
      <c r="H2859">
        <f t="shared" si="134"/>
        <v>7.3</v>
      </c>
      <c r="I2859">
        <v>7.3</v>
      </c>
      <c r="J2859">
        <v>249000</v>
      </c>
      <c r="K2859" t="s">
        <v>971</v>
      </c>
      <c r="L2859" t="s">
        <v>971</v>
      </c>
      <c r="M2859" t="s">
        <v>1463</v>
      </c>
      <c r="N2859" t="s">
        <v>15</v>
      </c>
      <c r="O2859">
        <v>50000000</v>
      </c>
      <c r="P2859">
        <v>273552592</v>
      </c>
      <c r="Q2859">
        <f>_xlfn.XLOOKUP(E2859,CPI!A:A,CPI!B:B)</f>
        <v>156.9</v>
      </c>
      <c r="R2859" s="12">
        <f>P2859*(CPI!$B$112/Movie!Q2859)</f>
        <v>531239482.36073929</v>
      </c>
      <c r="S2859" t="s">
        <v>2085</v>
      </c>
      <c r="T2859">
        <v>139</v>
      </c>
    </row>
    <row r="2860" spans="1:20" x14ac:dyDescent="0.3">
      <c r="A2860" t="s">
        <v>9001</v>
      </c>
      <c r="B2860" t="str">
        <f t="shared" si="132"/>
        <v>R</v>
      </c>
      <c r="C2860" t="s">
        <v>1</v>
      </c>
      <c r="D2860" t="s">
        <v>19</v>
      </c>
      <c r="E2860">
        <v>1996</v>
      </c>
      <c r="F2860" s="22">
        <f t="shared" si="133"/>
        <v>35065</v>
      </c>
      <c r="G2860" t="s">
        <v>9002</v>
      </c>
      <c r="H2860">
        <f t="shared" si="134"/>
        <v>7.4</v>
      </c>
      <c r="I2860">
        <v>7.4</v>
      </c>
      <c r="J2860">
        <v>319000</v>
      </c>
      <c r="K2860" t="s">
        <v>8495</v>
      </c>
      <c r="L2860" t="s">
        <v>8404</v>
      </c>
      <c r="M2860" t="s">
        <v>554</v>
      </c>
      <c r="N2860" t="s">
        <v>15</v>
      </c>
      <c r="O2860">
        <v>75000000</v>
      </c>
      <c r="P2860">
        <v>335062621</v>
      </c>
      <c r="Q2860">
        <f>_xlfn.XLOOKUP(E2860,CPI!A:A,CPI!B:B)</f>
        <v>156.9</v>
      </c>
      <c r="R2860" s="12">
        <f>P2860*(CPI!$B$112/Movie!Q2860)</f>
        <v>650692037.08540463</v>
      </c>
      <c r="S2860" t="s">
        <v>5705</v>
      </c>
      <c r="T2860">
        <v>136</v>
      </c>
    </row>
    <row r="2861" spans="1:20" x14ac:dyDescent="0.3">
      <c r="A2861" t="s">
        <v>9003</v>
      </c>
      <c r="B2861" t="str">
        <f t="shared" si="132"/>
        <v>R</v>
      </c>
      <c r="C2861" t="s">
        <v>1</v>
      </c>
      <c r="D2861" t="s">
        <v>89</v>
      </c>
      <c r="E2861">
        <v>1996</v>
      </c>
      <c r="F2861" s="22">
        <f t="shared" si="133"/>
        <v>35065</v>
      </c>
      <c r="G2861" t="s">
        <v>9004</v>
      </c>
      <c r="H2861">
        <f t="shared" si="134"/>
        <v>7.5</v>
      </c>
      <c r="I2861">
        <v>7.5</v>
      </c>
      <c r="J2861">
        <v>138000</v>
      </c>
      <c r="K2861" t="s">
        <v>813</v>
      </c>
      <c r="L2861" t="s">
        <v>7384</v>
      </c>
      <c r="M2861" t="s">
        <v>9005</v>
      </c>
      <c r="N2861" t="s">
        <v>15</v>
      </c>
      <c r="O2861">
        <v>40000000</v>
      </c>
      <c r="P2861">
        <v>152266007</v>
      </c>
      <c r="Q2861">
        <f>_xlfn.XLOOKUP(E2861,CPI!A:A,CPI!B:B)</f>
        <v>156.9</v>
      </c>
      <c r="R2861" s="12">
        <f>P2861*(CPI!$B$112/Movie!Q2861)</f>
        <v>295700779.68706179</v>
      </c>
      <c r="S2861" t="s">
        <v>8609</v>
      </c>
      <c r="T2861">
        <v>149</v>
      </c>
    </row>
    <row r="2862" spans="1:20" x14ac:dyDescent="0.3">
      <c r="A2862" t="s">
        <v>9006</v>
      </c>
      <c r="B2862" t="str">
        <f t="shared" si="132"/>
        <v>R</v>
      </c>
      <c r="C2862" t="s">
        <v>1</v>
      </c>
      <c r="D2862" t="s">
        <v>2</v>
      </c>
      <c r="E2862">
        <v>1996</v>
      </c>
      <c r="F2862" s="22">
        <f t="shared" si="133"/>
        <v>35065</v>
      </c>
      <c r="G2862" t="s">
        <v>9007</v>
      </c>
      <c r="H2862">
        <f t="shared" si="134"/>
        <v>6.4</v>
      </c>
      <c r="I2862">
        <v>6.4</v>
      </c>
      <c r="J2862">
        <v>82000</v>
      </c>
      <c r="K2862" t="s">
        <v>4913</v>
      </c>
      <c r="L2862" t="s">
        <v>5739</v>
      </c>
      <c r="M2862" t="s">
        <v>9008</v>
      </c>
      <c r="N2862" t="s">
        <v>15</v>
      </c>
      <c r="O2862">
        <v>15000000</v>
      </c>
      <c r="P2862">
        <v>24819936</v>
      </c>
      <c r="Q2862">
        <f>_xlfn.XLOOKUP(E2862,CPI!A:A,CPI!B:B)</f>
        <v>156.9</v>
      </c>
      <c r="R2862" s="12">
        <f>P2862*(CPI!$B$112/Movie!Q2862)</f>
        <v>48200347.349904396</v>
      </c>
      <c r="S2862" t="s">
        <v>16</v>
      </c>
      <c r="T2862">
        <v>101</v>
      </c>
    </row>
    <row r="2863" spans="1:20" x14ac:dyDescent="0.3">
      <c r="A2863" t="s">
        <v>9009</v>
      </c>
      <c r="B2863" t="str">
        <f t="shared" si="132"/>
        <v>R</v>
      </c>
      <c r="C2863" t="s">
        <v>1</v>
      </c>
      <c r="D2863" t="s">
        <v>89</v>
      </c>
      <c r="E2863">
        <v>1996</v>
      </c>
      <c r="F2863" s="22">
        <f t="shared" si="133"/>
        <v>35065</v>
      </c>
      <c r="G2863" t="s">
        <v>9010</v>
      </c>
      <c r="H2863">
        <f t="shared" si="134"/>
        <v>7.7</v>
      </c>
      <c r="I2863">
        <v>7.7</v>
      </c>
      <c r="J2863">
        <v>196000</v>
      </c>
      <c r="K2863" t="s">
        <v>9011</v>
      </c>
      <c r="L2863" t="s">
        <v>751</v>
      </c>
      <c r="M2863" t="s">
        <v>169</v>
      </c>
      <c r="N2863" t="s">
        <v>15</v>
      </c>
      <c r="O2863">
        <v>30000000</v>
      </c>
      <c r="P2863">
        <v>102616183</v>
      </c>
      <c r="Q2863">
        <f>_xlfn.XLOOKUP(E2863,CPI!A:A,CPI!B:B)</f>
        <v>156.9</v>
      </c>
      <c r="R2863" s="12">
        <f>P2863*(CPI!$B$112/Movie!Q2863)</f>
        <v>199280758.19056723</v>
      </c>
      <c r="S2863" t="s">
        <v>29</v>
      </c>
      <c r="T2863">
        <v>129</v>
      </c>
    </row>
    <row r="2864" spans="1:20" x14ac:dyDescent="0.3">
      <c r="A2864" t="s">
        <v>9012</v>
      </c>
      <c r="B2864" t="str">
        <f t="shared" si="132"/>
        <v>PG-13</v>
      </c>
      <c r="C2864" t="s">
        <v>1984</v>
      </c>
      <c r="D2864" t="s">
        <v>26</v>
      </c>
      <c r="E2864">
        <v>1996</v>
      </c>
      <c r="F2864" s="22">
        <f t="shared" si="133"/>
        <v>35065</v>
      </c>
      <c r="G2864" t="s">
        <v>9000</v>
      </c>
      <c r="H2864">
        <f t="shared" si="134"/>
        <v>6.3</v>
      </c>
      <c r="I2864">
        <v>6.3</v>
      </c>
      <c r="J2864">
        <v>214000</v>
      </c>
      <c r="K2864" t="s">
        <v>2654</v>
      </c>
      <c r="L2864" t="s">
        <v>9013</v>
      </c>
      <c r="M2864" t="s">
        <v>6</v>
      </c>
      <c r="N2864" t="s">
        <v>15</v>
      </c>
      <c r="O2864">
        <v>70000000</v>
      </c>
      <c r="P2864">
        <v>101371017</v>
      </c>
      <c r="Q2864">
        <f>_xlfn.XLOOKUP(E2864,CPI!A:A,CPI!B:B)</f>
        <v>156.9</v>
      </c>
      <c r="R2864" s="12">
        <f>P2864*(CPI!$B$112/Movie!Q2864)</f>
        <v>196862644.23135754</v>
      </c>
      <c r="S2864" t="s">
        <v>9014</v>
      </c>
      <c r="T2864">
        <v>106</v>
      </c>
    </row>
    <row r="2865" spans="1:20" x14ac:dyDescent="0.3">
      <c r="A2865" t="s">
        <v>9015</v>
      </c>
      <c r="B2865" t="str">
        <f t="shared" si="132"/>
        <v>R</v>
      </c>
      <c r="C2865" t="s">
        <v>1</v>
      </c>
      <c r="D2865" t="s">
        <v>2</v>
      </c>
      <c r="E2865">
        <v>1996</v>
      </c>
      <c r="F2865" s="22">
        <f t="shared" si="133"/>
        <v>35065</v>
      </c>
      <c r="G2865" t="s">
        <v>9016</v>
      </c>
      <c r="H2865">
        <f t="shared" si="134"/>
        <v>7.4</v>
      </c>
      <c r="I2865">
        <v>7.4</v>
      </c>
      <c r="J2865">
        <v>182000</v>
      </c>
      <c r="K2865" t="s">
        <v>5918</v>
      </c>
      <c r="L2865" t="s">
        <v>9017</v>
      </c>
      <c r="M2865" t="s">
        <v>8083</v>
      </c>
      <c r="N2865" t="s">
        <v>15</v>
      </c>
      <c r="O2865">
        <v>27000000</v>
      </c>
      <c r="P2865">
        <v>231976425</v>
      </c>
      <c r="Q2865">
        <f>_xlfn.XLOOKUP(E2865,CPI!A:A,CPI!B:B)</f>
        <v>156.9</v>
      </c>
      <c r="R2865" s="12">
        <f>P2865*(CPI!$B$112/Movie!Q2865)</f>
        <v>450498513.04971313</v>
      </c>
      <c r="S2865" t="s">
        <v>3728</v>
      </c>
      <c r="T2865">
        <v>162</v>
      </c>
    </row>
    <row r="2866" spans="1:20" x14ac:dyDescent="0.3">
      <c r="A2866" t="s">
        <v>9018</v>
      </c>
      <c r="B2866" t="str">
        <f t="shared" si="132"/>
        <v>R</v>
      </c>
      <c r="C2866" t="s">
        <v>1</v>
      </c>
      <c r="D2866" t="s">
        <v>19</v>
      </c>
      <c r="E2866">
        <v>1996</v>
      </c>
      <c r="F2866" s="22">
        <f t="shared" si="133"/>
        <v>35065</v>
      </c>
      <c r="G2866" t="s">
        <v>9019</v>
      </c>
      <c r="H2866">
        <f t="shared" si="134"/>
        <v>6.8</v>
      </c>
      <c r="I2866">
        <v>6.8</v>
      </c>
      <c r="J2866">
        <v>76000</v>
      </c>
      <c r="K2866" t="s">
        <v>3770</v>
      </c>
      <c r="L2866" t="s">
        <v>3867</v>
      </c>
      <c r="M2866" t="s">
        <v>4545</v>
      </c>
      <c r="N2866" t="s">
        <v>15</v>
      </c>
      <c r="O2866">
        <v>65000000</v>
      </c>
      <c r="P2866">
        <v>89456761</v>
      </c>
      <c r="Q2866">
        <f>_xlfn.XLOOKUP(E2866,CPI!A:A,CPI!B:B)</f>
        <v>156.9</v>
      </c>
      <c r="R2866" s="12">
        <f>P2866*(CPI!$B$112/Movie!Q2866)</f>
        <v>173725143.89228806</v>
      </c>
      <c r="S2866" t="s">
        <v>2011</v>
      </c>
      <c r="T2866">
        <v>121</v>
      </c>
    </row>
    <row r="2867" spans="1:20" x14ac:dyDescent="0.3">
      <c r="A2867" t="s">
        <v>9020</v>
      </c>
      <c r="B2867" t="str">
        <f t="shared" si="132"/>
        <v>R</v>
      </c>
      <c r="C2867" t="s">
        <v>1</v>
      </c>
      <c r="D2867" t="s">
        <v>2</v>
      </c>
      <c r="E2867">
        <v>1996</v>
      </c>
      <c r="F2867" s="22">
        <f t="shared" si="133"/>
        <v>35065</v>
      </c>
      <c r="G2867" t="s">
        <v>9021</v>
      </c>
      <c r="H2867">
        <f t="shared" si="134"/>
        <v>6.2</v>
      </c>
      <c r="I2867">
        <v>6.2</v>
      </c>
      <c r="J2867">
        <v>44000</v>
      </c>
      <c r="K2867" t="s">
        <v>2262</v>
      </c>
      <c r="L2867" t="s">
        <v>1822</v>
      </c>
      <c r="M2867" t="s">
        <v>9022</v>
      </c>
      <c r="N2867" t="s">
        <v>15</v>
      </c>
      <c r="P2867">
        <v>20831000</v>
      </c>
      <c r="Q2867">
        <f>_xlfn.XLOOKUP(E2867,CPI!A:A,CPI!B:B)</f>
        <v>156.9</v>
      </c>
      <c r="R2867" s="12">
        <f>P2867*(CPI!$B$112/Movie!Q2867)</f>
        <v>40453828.553218611</v>
      </c>
      <c r="S2867" t="s">
        <v>4862</v>
      </c>
      <c r="T2867">
        <v>97</v>
      </c>
    </row>
    <row r="2868" spans="1:20" x14ac:dyDescent="0.3">
      <c r="A2868" t="s">
        <v>9023</v>
      </c>
      <c r="B2868" t="str">
        <f t="shared" si="132"/>
        <v>R</v>
      </c>
      <c r="C2868" t="s">
        <v>1</v>
      </c>
      <c r="D2868" t="s">
        <v>26</v>
      </c>
      <c r="E2868">
        <v>1996</v>
      </c>
      <c r="F2868" s="22">
        <f t="shared" si="133"/>
        <v>35065</v>
      </c>
      <c r="G2868" t="s">
        <v>9024</v>
      </c>
      <c r="H2868">
        <f t="shared" si="134"/>
        <v>7</v>
      </c>
      <c r="I2868">
        <v>7</v>
      </c>
      <c r="J2868">
        <v>72000</v>
      </c>
      <c r="K2868" t="s">
        <v>9025</v>
      </c>
      <c r="L2868" t="s">
        <v>9026</v>
      </c>
      <c r="M2868" t="s">
        <v>9027</v>
      </c>
      <c r="N2868" t="s">
        <v>15</v>
      </c>
      <c r="O2868">
        <v>7000000</v>
      </c>
      <c r="P2868">
        <v>560069</v>
      </c>
      <c r="Q2868">
        <f>_xlfn.XLOOKUP(E2868,CPI!A:A,CPI!B:B)</f>
        <v>156.9</v>
      </c>
      <c r="R2868" s="12">
        <f>P2868*(CPI!$B$112/Movie!Q2868)</f>
        <v>1087654.7119184192</v>
      </c>
      <c r="S2868" t="s">
        <v>16</v>
      </c>
      <c r="T2868">
        <v>91</v>
      </c>
    </row>
    <row r="2869" spans="1:20" x14ac:dyDescent="0.3">
      <c r="A2869" t="s">
        <v>9028</v>
      </c>
      <c r="B2869" t="str">
        <f t="shared" si="132"/>
        <v>R</v>
      </c>
      <c r="C2869" t="s">
        <v>1</v>
      </c>
      <c r="D2869" t="s">
        <v>2</v>
      </c>
      <c r="E2869">
        <v>1996</v>
      </c>
      <c r="F2869" s="22">
        <f t="shared" si="133"/>
        <v>35065</v>
      </c>
      <c r="G2869" t="s">
        <v>9029</v>
      </c>
      <c r="H2869">
        <f t="shared" si="134"/>
        <v>6.6</v>
      </c>
      <c r="I2869">
        <v>6.6</v>
      </c>
      <c r="J2869">
        <v>27000</v>
      </c>
      <c r="K2869" t="s">
        <v>3945</v>
      </c>
      <c r="L2869" t="s">
        <v>3945</v>
      </c>
      <c r="M2869" t="s">
        <v>4552</v>
      </c>
      <c r="N2869" t="s">
        <v>291</v>
      </c>
      <c r="O2869">
        <v>10000000</v>
      </c>
      <c r="P2869">
        <v>4762310</v>
      </c>
      <c r="Q2869">
        <f>_xlfn.XLOOKUP(E2869,CPI!A:A,CPI!B:B)</f>
        <v>156.9</v>
      </c>
      <c r="R2869" s="12">
        <f>P2869*(CPI!$B$112/Movie!Q2869)</f>
        <v>9248412.0905035045</v>
      </c>
      <c r="S2869" t="s">
        <v>9030</v>
      </c>
      <c r="T2869">
        <v>118</v>
      </c>
    </row>
    <row r="2870" spans="1:20" x14ac:dyDescent="0.3">
      <c r="A2870" t="s">
        <v>9031</v>
      </c>
      <c r="B2870" t="str">
        <f t="shared" si="132"/>
        <v>R</v>
      </c>
      <c r="C2870" t="s">
        <v>1</v>
      </c>
      <c r="D2870" t="s">
        <v>89</v>
      </c>
      <c r="E2870">
        <v>1996</v>
      </c>
      <c r="F2870" s="22">
        <f t="shared" si="133"/>
        <v>35065</v>
      </c>
      <c r="G2870" t="s">
        <v>9032</v>
      </c>
      <c r="H2870">
        <f t="shared" si="134"/>
        <v>7.3</v>
      </c>
      <c r="I2870">
        <v>7.3</v>
      </c>
      <c r="J2870">
        <v>52000</v>
      </c>
      <c r="K2870" t="s">
        <v>9033</v>
      </c>
      <c r="L2870" t="s">
        <v>8645</v>
      </c>
      <c r="M2870" t="s">
        <v>9034</v>
      </c>
      <c r="N2870" t="s">
        <v>15</v>
      </c>
      <c r="O2870">
        <v>4500000</v>
      </c>
      <c r="P2870">
        <v>3802260</v>
      </c>
      <c r="Q2870">
        <f>_xlfn.XLOOKUP(E2870,CPI!A:A,CPI!B:B)</f>
        <v>156.9</v>
      </c>
      <c r="R2870" s="12">
        <f>P2870*(CPI!$B$112/Movie!Q2870)</f>
        <v>7383993.7667304007</v>
      </c>
      <c r="S2870" t="s">
        <v>578</v>
      </c>
      <c r="T2870">
        <v>109</v>
      </c>
    </row>
    <row r="2871" spans="1:20" x14ac:dyDescent="0.3">
      <c r="A2871" t="s">
        <v>9035</v>
      </c>
      <c r="B2871" t="str">
        <f t="shared" si="132"/>
        <v>R</v>
      </c>
      <c r="C2871" t="s">
        <v>1</v>
      </c>
      <c r="D2871" t="s">
        <v>2</v>
      </c>
      <c r="E2871">
        <v>1996</v>
      </c>
      <c r="F2871" s="22">
        <f t="shared" si="133"/>
        <v>35065</v>
      </c>
      <c r="G2871" t="s">
        <v>9036</v>
      </c>
      <c r="H2871">
        <f t="shared" si="134"/>
        <v>8</v>
      </c>
      <c r="I2871">
        <v>8</v>
      </c>
      <c r="J2871">
        <v>89000</v>
      </c>
      <c r="K2871" t="s">
        <v>7024</v>
      </c>
      <c r="L2871" t="s">
        <v>7024</v>
      </c>
      <c r="M2871" t="s">
        <v>7024</v>
      </c>
      <c r="N2871" t="s">
        <v>15</v>
      </c>
      <c r="O2871">
        <v>1000000</v>
      </c>
      <c r="P2871">
        <v>24444121</v>
      </c>
      <c r="Q2871">
        <f>_xlfn.XLOOKUP(E2871,CPI!A:A,CPI!B:B)</f>
        <v>156.9</v>
      </c>
      <c r="R2871" s="12">
        <f>P2871*(CPI!$B$112/Movie!Q2871)</f>
        <v>47470514.140854046</v>
      </c>
      <c r="S2871" t="s">
        <v>3728</v>
      </c>
      <c r="T2871">
        <v>135</v>
      </c>
    </row>
    <row r="2872" spans="1:20" x14ac:dyDescent="0.3">
      <c r="A2872" t="s">
        <v>9037</v>
      </c>
      <c r="B2872" t="str">
        <f t="shared" si="132"/>
        <v>PG-13</v>
      </c>
      <c r="C2872" t="s">
        <v>1984</v>
      </c>
      <c r="D2872" t="s">
        <v>26</v>
      </c>
      <c r="E2872">
        <v>1996</v>
      </c>
      <c r="F2872" s="22">
        <f t="shared" si="133"/>
        <v>35065</v>
      </c>
      <c r="G2872" t="s">
        <v>8963</v>
      </c>
      <c r="H2872">
        <f t="shared" si="134"/>
        <v>6.6</v>
      </c>
      <c r="I2872">
        <v>6.6</v>
      </c>
      <c r="J2872">
        <v>18000</v>
      </c>
      <c r="K2872" t="s">
        <v>1585</v>
      </c>
      <c r="L2872" t="s">
        <v>9038</v>
      </c>
      <c r="M2872" t="s">
        <v>1585</v>
      </c>
      <c r="N2872" t="s">
        <v>15</v>
      </c>
      <c r="O2872">
        <v>42000000</v>
      </c>
      <c r="P2872">
        <v>41083864</v>
      </c>
      <c r="Q2872">
        <f>_xlfn.XLOOKUP(E2872,CPI!A:A,CPI!B:B)</f>
        <v>156.9</v>
      </c>
      <c r="R2872" s="12">
        <f>P2872*(CPI!$B$112/Movie!Q2872)</f>
        <v>79784916.257488847</v>
      </c>
      <c r="S2872" t="s">
        <v>2085</v>
      </c>
      <c r="T2872">
        <v>126</v>
      </c>
    </row>
    <row r="2873" spans="1:20" x14ac:dyDescent="0.3">
      <c r="A2873" t="s">
        <v>9039</v>
      </c>
      <c r="B2873" t="str">
        <f t="shared" si="132"/>
        <v>R</v>
      </c>
      <c r="C2873" t="s">
        <v>1</v>
      </c>
      <c r="D2873" t="s">
        <v>26</v>
      </c>
      <c r="E2873">
        <v>1996</v>
      </c>
      <c r="F2873" s="22">
        <f t="shared" si="133"/>
        <v>35065</v>
      </c>
      <c r="G2873" t="s">
        <v>7940</v>
      </c>
      <c r="H2873">
        <f t="shared" si="134"/>
        <v>7.1</v>
      </c>
      <c r="I2873">
        <v>7.1</v>
      </c>
      <c r="J2873">
        <v>83000</v>
      </c>
      <c r="K2873" t="s">
        <v>459</v>
      </c>
      <c r="L2873" t="s">
        <v>451</v>
      </c>
      <c r="M2873" t="s">
        <v>82</v>
      </c>
      <c r="N2873" t="s">
        <v>15</v>
      </c>
      <c r="O2873">
        <v>31000000</v>
      </c>
      <c r="P2873">
        <v>185260553</v>
      </c>
      <c r="Q2873">
        <f>_xlfn.XLOOKUP(E2873,CPI!A:A,CPI!B:B)</f>
        <v>156.9</v>
      </c>
      <c r="R2873" s="12">
        <f>P2873*(CPI!$B$112/Movie!Q2873)</f>
        <v>359776230.07711917</v>
      </c>
      <c r="S2873" t="s">
        <v>65</v>
      </c>
      <c r="T2873">
        <v>117</v>
      </c>
    </row>
    <row r="2874" spans="1:20" x14ac:dyDescent="0.3">
      <c r="A2874" t="s">
        <v>9040</v>
      </c>
      <c r="B2874" t="str">
        <f t="shared" si="132"/>
        <v>PG</v>
      </c>
      <c r="C2874" t="s">
        <v>18</v>
      </c>
      <c r="D2874" t="s">
        <v>26</v>
      </c>
      <c r="E2874">
        <v>1996</v>
      </c>
      <c r="F2874" s="22">
        <f t="shared" si="133"/>
        <v>35065</v>
      </c>
      <c r="G2874" t="s">
        <v>9032</v>
      </c>
      <c r="H2874">
        <f t="shared" si="134"/>
        <v>6.9</v>
      </c>
      <c r="I2874">
        <v>6.9</v>
      </c>
      <c r="J2874">
        <v>64000</v>
      </c>
      <c r="K2874" t="s">
        <v>2076</v>
      </c>
      <c r="L2874" t="s">
        <v>2076</v>
      </c>
      <c r="M2874" t="s">
        <v>2076</v>
      </c>
      <c r="N2874" t="s">
        <v>15</v>
      </c>
      <c r="O2874">
        <v>26000000</v>
      </c>
      <c r="P2874">
        <v>34585416</v>
      </c>
      <c r="Q2874">
        <f>_xlfn.XLOOKUP(E2874,CPI!A:A,CPI!B:B)</f>
        <v>156.9</v>
      </c>
      <c r="R2874" s="12">
        <f>P2874*(CPI!$B$112/Movie!Q2874)</f>
        <v>67164921.957934991</v>
      </c>
      <c r="S2874" t="s">
        <v>9041</v>
      </c>
      <c r="T2874">
        <v>108</v>
      </c>
    </row>
    <row r="2875" spans="1:20" x14ac:dyDescent="0.3">
      <c r="A2875" t="s">
        <v>9042</v>
      </c>
      <c r="B2875" t="str">
        <f t="shared" si="132"/>
        <v>PG-13</v>
      </c>
      <c r="C2875" t="s">
        <v>1984</v>
      </c>
      <c r="D2875" t="s">
        <v>37</v>
      </c>
      <c r="E2875">
        <v>1996</v>
      </c>
      <c r="F2875" s="22">
        <f t="shared" si="133"/>
        <v>35065</v>
      </c>
      <c r="G2875" t="s">
        <v>9043</v>
      </c>
      <c r="H2875">
        <f t="shared" si="134"/>
        <v>4.5</v>
      </c>
      <c r="I2875">
        <v>4.5</v>
      </c>
      <c r="J2875">
        <v>32000</v>
      </c>
      <c r="K2875" t="s">
        <v>1304</v>
      </c>
      <c r="L2875" t="s">
        <v>9044</v>
      </c>
      <c r="M2875" t="s">
        <v>7351</v>
      </c>
      <c r="N2875" t="s">
        <v>15</v>
      </c>
      <c r="O2875">
        <v>40000000</v>
      </c>
      <c r="P2875">
        <v>49627779</v>
      </c>
      <c r="Q2875">
        <f>_xlfn.XLOOKUP(E2875,CPI!A:A,CPI!B:B)</f>
        <v>156.9</v>
      </c>
      <c r="R2875" s="12">
        <f>P2875*(CPI!$B$112/Movie!Q2875)</f>
        <v>96377210.078393877</v>
      </c>
      <c r="S2875" t="s">
        <v>2011</v>
      </c>
      <c r="T2875">
        <v>96</v>
      </c>
    </row>
    <row r="2876" spans="1:20" x14ac:dyDescent="0.3">
      <c r="A2876" t="s">
        <v>9045</v>
      </c>
      <c r="B2876" t="str">
        <f t="shared" si="132"/>
        <v>PG-13</v>
      </c>
      <c r="C2876" t="s">
        <v>1984</v>
      </c>
      <c r="D2876" t="s">
        <v>26</v>
      </c>
      <c r="E2876">
        <v>1996</v>
      </c>
      <c r="F2876" s="22">
        <f t="shared" si="133"/>
        <v>35065</v>
      </c>
      <c r="G2876" t="s">
        <v>9046</v>
      </c>
      <c r="H2876">
        <f t="shared" si="134"/>
        <v>6.9</v>
      </c>
      <c r="I2876">
        <v>6.9</v>
      </c>
      <c r="J2876">
        <v>79000</v>
      </c>
      <c r="K2876" t="s">
        <v>9047</v>
      </c>
      <c r="L2876" t="s">
        <v>9048</v>
      </c>
      <c r="M2876" t="s">
        <v>7917</v>
      </c>
      <c r="N2876" t="s">
        <v>15</v>
      </c>
      <c r="O2876">
        <v>27000000</v>
      </c>
      <c r="P2876">
        <v>25023434</v>
      </c>
      <c r="Q2876">
        <f>_xlfn.XLOOKUP(E2876,CPI!A:A,CPI!B:B)</f>
        <v>156.9</v>
      </c>
      <c r="R2876" s="12">
        <f>P2876*(CPI!$B$112/Movie!Q2876)</f>
        <v>48595540.725302733</v>
      </c>
      <c r="S2876" t="s">
        <v>8922</v>
      </c>
      <c r="T2876">
        <v>114</v>
      </c>
    </row>
    <row r="2877" spans="1:20" x14ac:dyDescent="0.3">
      <c r="A2877" t="s">
        <v>9049</v>
      </c>
      <c r="B2877" t="str">
        <f t="shared" si="132"/>
        <v>G</v>
      </c>
      <c r="C2877" t="s">
        <v>322</v>
      </c>
      <c r="D2877" t="s">
        <v>375</v>
      </c>
      <c r="E2877">
        <v>1996</v>
      </c>
      <c r="F2877" s="22">
        <f t="shared" si="133"/>
        <v>35065</v>
      </c>
      <c r="G2877" t="s">
        <v>8955</v>
      </c>
      <c r="H2877">
        <f t="shared" si="134"/>
        <v>7</v>
      </c>
      <c r="I2877">
        <v>7</v>
      </c>
      <c r="J2877">
        <v>146000</v>
      </c>
      <c r="K2877" t="s">
        <v>6230</v>
      </c>
      <c r="L2877" t="s">
        <v>3983</v>
      </c>
      <c r="M2877" t="s">
        <v>2582</v>
      </c>
      <c r="N2877" t="s">
        <v>15</v>
      </c>
      <c r="O2877">
        <v>100000000</v>
      </c>
      <c r="P2877">
        <v>325338851</v>
      </c>
      <c r="Q2877">
        <f>_xlfn.XLOOKUP(E2877,CPI!A:A,CPI!B:B)</f>
        <v>156.9</v>
      </c>
      <c r="R2877" s="12">
        <f>P2877*(CPI!$B$112/Movie!Q2877)</f>
        <v>631808463.35054171</v>
      </c>
      <c r="S2877" t="s">
        <v>596</v>
      </c>
      <c r="T2877">
        <v>91</v>
      </c>
    </row>
    <row r="2878" spans="1:20" x14ac:dyDescent="0.3">
      <c r="A2878" t="s">
        <v>9050</v>
      </c>
      <c r="B2878" t="str">
        <f t="shared" si="132"/>
        <v>R</v>
      </c>
      <c r="C2878" t="s">
        <v>1</v>
      </c>
      <c r="D2878" t="s">
        <v>26</v>
      </c>
      <c r="E2878">
        <v>1996</v>
      </c>
      <c r="F2878" s="22">
        <f t="shared" si="133"/>
        <v>35065</v>
      </c>
      <c r="G2878" t="s">
        <v>9051</v>
      </c>
      <c r="H2878">
        <f t="shared" si="134"/>
        <v>7.1</v>
      </c>
      <c r="I2878">
        <v>7.1</v>
      </c>
      <c r="J2878">
        <v>84000</v>
      </c>
      <c r="K2878" t="s">
        <v>6867</v>
      </c>
      <c r="L2878" t="s">
        <v>7950</v>
      </c>
      <c r="M2878" t="s">
        <v>2551</v>
      </c>
      <c r="N2878" t="s">
        <v>1862</v>
      </c>
      <c r="O2878">
        <v>30000000</v>
      </c>
      <c r="P2878">
        <v>29359216</v>
      </c>
      <c r="Q2878">
        <f>_xlfn.XLOOKUP(E2878,CPI!A:A,CPI!B:B)</f>
        <v>156.9</v>
      </c>
      <c r="R2878" s="12">
        <f>P2878*(CPI!$B$112/Movie!Q2878)</f>
        <v>57015634.896112166</v>
      </c>
      <c r="S2878" t="s">
        <v>46</v>
      </c>
      <c r="T2878">
        <v>110</v>
      </c>
    </row>
    <row r="2879" spans="1:20" x14ac:dyDescent="0.3">
      <c r="A2879" t="s">
        <v>9052</v>
      </c>
      <c r="B2879" t="str">
        <f t="shared" si="132"/>
        <v>R</v>
      </c>
      <c r="C2879" t="s">
        <v>1</v>
      </c>
      <c r="D2879" t="s">
        <v>19</v>
      </c>
      <c r="E2879">
        <v>1996</v>
      </c>
      <c r="F2879" s="22">
        <f t="shared" si="133"/>
        <v>35065</v>
      </c>
      <c r="G2879" t="s">
        <v>8955</v>
      </c>
      <c r="H2879">
        <f t="shared" si="134"/>
        <v>6.1</v>
      </c>
      <c r="I2879">
        <v>6.1</v>
      </c>
      <c r="J2879">
        <v>106000</v>
      </c>
      <c r="K2879" t="s">
        <v>3918</v>
      </c>
      <c r="L2879" t="s">
        <v>9053</v>
      </c>
      <c r="M2879" t="s">
        <v>983</v>
      </c>
      <c r="N2879" t="s">
        <v>15</v>
      </c>
      <c r="O2879">
        <v>100000000</v>
      </c>
      <c r="P2879">
        <v>242295562</v>
      </c>
      <c r="Q2879">
        <f>_xlfn.XLOOKUP(E2879,CPI!A:A,CPI!B:B)</f>
        <v>156.9</v>
      </c>
      <c r="R2879" s="12">
        <f>P2879*(CPI!$B$112/Movie!Q2879)</f>
        <v>470538290.25748879</v>
      </c>
      <c r="S2879" t="s">
        <v>9054</v>
      </c>
      <c r="T2879">
        <v>115</v>
      </c>
    </row>
    <row r="2880" spans="1:20" x14ac:dyDescent="0.3">
      <c r="A2880" t="s">
        <v>9055</v>
      </c>
      <c r="B2880" t="str">
        <f t="shared" si="132"/>
        <v>R</v>
      </c>
      <c r="C2880" t="s">
        <v>1</v>
      </c>
      <c r="D2880" t="s">
        <v>26</v>
      </c>
      <c r="E2880">
        <v>1996</v>
      </c>
      <c r="F2880" s="22">
        <f t="shared" si="133"/>
        <v>35065</v>
      </c>
      <c r="G2880" t="s">
        <v>9056</v>
      </c>
      <c r="H2880">
        <f t="shared" si="134"/>
        <v>4.5</v>
      </c>
      <c r="I2880">
        <v>4.5</v>
      </c>
      <c r="J2880">
        <v>44000</v>
      </c>
      <c r="K2880" t="s">
        <v>2473</v>
      </c>
      <c r="L2880" t="s">
        <v>9057</v>
      </c>
      <c r="M2880" t="s">
        <v>2582</v>
      </c>
      <c r="N2880" t="s">
        <v>15</v>
      </c>
      <c r="O2880">
        <v>40000000</v>
      </c>
      <c r="P2880">
        <v>113309743</v>
      </c>
      <c r="Q2880">
        <f>_xlfn.XLOOKUP(E2880,CPI!A:A,CPI!B:B)</f>
        <v>156.9</v>
      </c>
      <c r="R2880" s="12">
        <f>P2880*(CPI!$B$112/Movie!Q2880)</f>
        <v>220047665.34161884</v>
      </c>
      <c r="S2880" t="s">
        <v>5093</v>
      </c>
      <c r="T2880">
        <v>115</v>
      </c>
    </row>
    <row r="2881" spans="1:20" x14ac:dyDescent="0.3">
      <c r="A2881" t="s">
        <v>9058</v>
      </c>
      <c r="B2881" t="str">
        <f t="shared" si="132"/>
        <v>PG-13</v>
      </c>
      <c r="C2881" t="s">
        <v>1984</v>
      </c>
      <c r="D2881" t="s">
        <v>19</v>
      </c>
      <c r="E2881">
        <v>1996</v>
      </c>
      <c r="F2881" s="22">
        <f t="shared" si="133"/>
        <v>35065</v>
      </c>
      <c r="G2881" t="s">
        <v>9059</v>
      </c>
      <c r="H2881">
        <f t="shared" si="134"/>
        <v>7.6</v>
      </c>
      <c r="I2881">
        <v>7.6</v>
      </c>
      <c r="J2881">
        <v>120000</v>
      </c>
      <c r="K2881" t="s">
        <v>9060</v>
      </c>
      <c r="L2881" t="s">
        <v>1012</v>
      </c>
      <c r="M2881" t="s">
        <v>7979</v>
      </c>
      <c r="N2881" t="s">
        <v>15</v>
      </c>
      <c r="O2881">
        <v>45000000</v>
      </c>
      <c r="P2881">
        <v>146027888</v>
      </c>
      <c r="Q2881">
        <f>_xlfn.XLOOKUP(E2881,CPI!A:A,CPI!B:B)</f>
        <v>156.9</v>
      </c>
      <c r="R2881" s="12">
        <f>P2881*(CPI!$B$112/Movie!Q2881)</f>
        <v>283586344.63734859</v>
      </c>
      <c r="S2881" t="s">
        <v>9061</v>
      </c>
      <c r="T2881">
        <v>111</v>
      </c>
    </row>
    <row r="2882" spans="1:20" x14ac:dyDescent="0.3">
      <c r="A2882" t="s">
        <v>9062</v>
      </c>
      <c r="B2882" t="str">
        <f t="shared" si="132"/>
        <v>R</v>
      </c>
      <c r="C2882" t="s">
        <v>1</v>
      </c>
      <c r="D2882" t="s">
        <v>26</v>
      </c>
      <c r="E2882">
        <v>1996</v>
      </c>
      <c r="F2882" s="22">
        <f t="shared" si="133"/>
        <v>35065</v>
      </c>
      <c r="G2882" t="s">
        <v>9063</v>
      </c>
      <c r="H2882">
        <f t="shared" si="134"/>
        <v>7.2</v>
      </c>
      <c r="I2882">
        <v>7.2</v>
      </c>
      <c r="J2882">
        <v>77000</v>
      </c>
      <c r="K2882" t="s">
        <v>9064</v>
      </c>
      <c r="L2882" t="s">
        <v>9065</v>
      </c>
      <c r="M2882" t="s">
        <v>9066</v>
      </c>
      <c r="N2882" t="s">
        <v>15</v>
      </c>
      <c r="O2882">
        <v>200000</v>
      </c>
      <c r="P2882">
        <v>4555020</v>
      </c>
      <c r="Q2882">
        <f>_xlfn.XLOOKUP(E2882,CPI!A:A,CPI!B:B)</f>
        <v>156.9</v>
      </c>
      <c r="R2882" s="12">
        <f>P2882*(CPI!$B$112/Movie!Q2882)</f>
        <v>8845854.64627151</v>
      </c>
      <c r="S2882" t="s">
        <v>9067</v>
      </c>
      <c r="T2882">
        <v>96</v>
      </c>
    </row>
    <row r="2883" spans="1:20" x14ac:dyDescent="0.3">
      <c r="A2883" t="s">
        <v>9068</v>
      </c>
      <c r="B2883" t="str">
        <f t="shared" ref="B2883:B2946" si="135">IF(C2883="","Rating Pending",C2883)</f>
        <v>R</v>
      </c>
      <c r="C2883" t="s">
        <v>1</v>
      </c>
      <c r="D2883" t="s">
        <v>19</v>
      </c>
      <c r="E2883">
        <v>1996</v>
      </c>
      <c r="F2883" s="22">
        <f t="shared" ref="F2883:F2946" si="136">DATE(TRIM(E2883), 1, 1)</f>
        <v>35065</v>
      </c>
      <c r="G2883" t="s">
        <v>8986</v>
      </c>
      <c r="H2883">
        <f t="shared" ref="H2883:H2946" si="137">IF(I2883="","Score Pending",I2883)</f>
        <v>5.7</v>
      </c>
      <c r="I2883">
        <v>5.7</v>
      </c>
      <c r="J2883">
        <v>71000</v>
      </c>
      <c r="K2883" t="s">
        <v>111</v>
      </c>
      <c r="L2883" t="s">
        <v>111</v>
      </c>
      <c r="M2883" t="s">
        <v>492</v>
      </c>
      <c r="N2883" t="s">
        <v>15</v>
      </c>
      <c r="O2883">
        <v>50000000</v>
      </c>
      <c r="P2883">
        <v>25477365</v>
      </c>
      <c r="Q2883">
        <f>_xlfn.XLOOKUP(E2883,CPI!A:A,CPI!B:B)</f>
        <v>156.9</v>
      </c>
      <c r="R2883" s="12">
        <f>P2883*(CPI!$B$112/Movie!Q2883)</f>
        <v>49477075.305927336</v>
      </c>
      <c r="S2883" t="s">
        <v>29</v>
      </c>
      <c r="T2883">
        <v>101</v>
      </c>
    </row>
    <row r="2884" spans="1:20" x14ac:dyDescent="0.3">
      <c r="A2884" t="s">
        <v>9069</v>
      </c>
      <c r="B2884" t="str">
        <f t="shared" si="135"/>
        <v>R</v>
      </c>
      <c r="C2884" t="s">
        <v>1</v>
      </c>
      <c r="D2884" t="s">
        <v>26</v>
      </c>
      <c r="E2884">
        <v>1996</v>
      </c>
      <c r="F2884" s="22">
        <f t="shared" si="136"/>
        <v>35065</v>
      </c>
      <c r="G2884" t="s">
        <v>8475</v>
      </c>
      <c r="H2884">
        <f t="shared" si="137"/>
        <v>7.1</v>
      </c>
      <c r="I2884">
        <v>7.1</v>
      </c>
      <c r="J2884">
        <v>32000</v>
      </c>
      <c r="K2884" t="s">
        <v>8277</v>
      </c>
      <c r="L2884" t="s">
        <v>8744</v>
      </c>
      <c r="M2884" t="s">
        <v>1202</v>
      </c>
      <c r="N2884" t="s">
        <v>15</v>
      </c>
      <c r="P2884">
        <v>10597759</v>
      </c>
      <c r="Q2884">
        <f>_xlfn.XLOOKUP(E2884,CPI!A:A,CPI!B:B)</f>
        <v>156.9</v>
      </c>
      <c r="R2884" s="12">
        <f>P2884*(CPI!$B$112/Movie!Q2884)</f>
        <v>20580861.486934353</v>
      </c>
      <c r="S2884" t="s">
        <v>3728</v>
      </c>
      <c r="T2884">
        <v>112</v>
      </c>
    </row>
    <row r="2885" spans="1:20" x14ac:dyDescent="0.3">
      <c r="A2885" t="s">
        <v>9070</v>
      </c>
      <c r="B2885" t="str">
        <f t="shared" si="135"/>
        <v>PG-13</v>
      </c>
      <c r="C2885" t="s">
        <v>1984</v>
      </c>
      <c r="D2885" t="s">
        <v>26</v>
      </c>
      <c r="E2885">
        <v>1996</v>
      </c>
      <c r="F2885" s="22">
        <f t="shared" si="136"/>
        <v>35065</v>
      </c>
      <c r="G2885" t="s">
        <v>9029</v>
      </c>
      <c r="H2885">
        <f t="shared" si="137"/>
        <v>6.1</v>
      </c>
      <c r="I2885">
        <v>6.1</v>
      </c>
      <c r="J2885">
        <v>157000</v>
      </c>
      <c r="K2885" t="s">
        <v>7992</v>
      </c>
      <c r="L2885" t="s">
        <v>9071</v>
      </c>
      <c r="M2885" t="s">
        <v>7897</v>
      </c>
      <c r="N2885" t="s">
        <v>15</v>
      </c>
      <c r="O2885">
        <v>47000000</v>
      </c>
      <c r="P2885">
        <v>102825796</v>
      </c>
      <c r="Q2885">
        <f>_xlfn.XLOOKUP(E2885,CPI!A:A,CPI!B:B)</f>
        <v>156.9</v>
      </c>
      <c r="R2885" s="12">
        <f>P2885*(CPI!$B$112/Movie!Q2885)</f>
        <v>199687826.90376034</v>
      </c>
      <c r="S2885" t="s">
        <v>16</v>
      </c>
      <c r="T2885">
        <v>96</v>
      </c>
    </row>
    <row r="2886" spans="1:20" x14ac:dyDescent="0.3">
      <c r="A2886" t="s">
        <v>9072</v>
      </c>
      <c r="B2886" t="str">
        <f t="shared" si="135"/>
        <v>R</v>
      </c>
      <c r="C2886" t="s">
        <v>1</v>
      </c>
      <c r="D2886" t="s">
        <v>26</v>
      </c>
      <c r="E2886">
        <v>1996</v>
      </c>
      <c r="F2886" s="22">
        <f t="shared" si="136"/>
        <v>35065</v>
      </c>
      <c r="G2886" t="s">
        <v>9073</v>
      </c>
      <c r="H2886">
        <f t="shared" si="137"/>
        <v>6.6</v>
      </c>
      <c r="I2886">
        <v>6.6</v>
      </c>
      <c r="J2886">
        <v>50000</v>
      </c>
      <c r="K2886" t="s">
        <v>9074</v>
      </c>
      <c r="L2886" t="s">
        <v>9075</v>
      </c>
      <c r="M2886" t="s">
        <v>9075</v>
      </c>
      <c r="N2886" t="s">
        <v>15</v>
      </c>
      <c r="O2886">
        <v>3800000</v>
      </c>
      <c r="P2886">
        <v>20949601</v>
      </c>
      <c r="Q2886">
        <f>_xlfn.XLOOKUP(E2886,CPI!A:A,CPI!B:B)</f>
        <v>156.9</v>
      </c>
      <c r="R2886" s="12">
        <f>P2886*(CPI!$B$112/Movie!Q2886)</f>
        <v>40684151.846398979</v>
      </c>
      <c r="S2886" t="s">
        <v>3424</v>
      </c>
      <c r="T2886">
        <v>89</v>
      </c>
    </row>
    <row r="2887" spans="1:20" x14ac:dyDescent="0.3">
      <c r="A2887" t="s">
        <v>9076</v>
      </c>
      <c r="B2887" t="str">
        <f t="shared" si="135"/>
        <v>R</v>
      </c>
      <c r="C2887" t="s">
        <v>1</v>
      </c>
      <c r="D2887" t="s">
        <v>136</v>
      </c>
      <c r="E2887">
        <v>1996</v>
      </c>
      <c r="F2887" s="22">
        <f t="shared" si="136"/>
        <v>35065</v>
      </c>
      <c r="G2887" t="s">
        <v>9077</v>
      </c>
      <c r="H2887">
        <f t="shared" si="137"/>
        <v>5.8</v>
      </c>
      <c r="I2887">
        <v>5.8</v>
      </c>
      <c r="J2887">
        <v>29000</v>
      </c>
      <c r="K2887" t="s">
        <v>1240</v>
      </c>
      <c r="L2887" t="s">
        <v>5</v>
      </c>
      <c r="M2887" t="s">
        <v>7232</v>
      </c>
      <c r="N2887" t="s">
        <v>15</v>
      </c>
      <c r="O2887">
        <v>8500000</v>
      </c>
      <c r="P2887">
        <v>15315484</v>
      </c>
      <c r="Q2887">
        <f>_xlfn.XLOOKUP(E2887,CPI!A:A,CPI!B:B)</f>
        <v>156.9</v>
      </c>
      <c r="R2887" s="12">
        <f>P2887*(CPI!$B$112/Movie!Q2887)</f>
        <v>29742689.450605478</v>
      </c>
      <c r="S2887" t="s">
        <v>29</v>
      </c>
      <c r="T2887">
        <v>93</v>
      </c>
    </row>
    <row r="2888" spans="1:20" x14ac:dyDescent="0.3">
      <c r="A2888" t="s">
        <v>9078</v>
      </c>
      <c r="B2888" t="str">
        <f t="shared" si="135"/>
        <v>R</v>
      </c>
      <c r="C2888" t="s">
        <v>1</v>
      </c>
      <c r="D2888" t="s">
        <v>89</v>
      </c>
      <c r="E2888">
        <v>1996</v>
      </c>
      <c r="F2888" s="22">
        <f t="shared" si="136"/>
        <v>35065</v>
      </c>
      <c r="G2888" t="s">
        <v>9079</v>
      </c>
      <c r="H2888">
        <f t="shared" si="137"/>
        <v>7.2</v>
      </c>
      <c r="I2888">
        <v>7.2</v>
      </c>
      <c r="J2888">
        <v>45000</v>
      </c>
      <c r="K2888" t="s">
        <v>9080</v>
      </c>
      <c r="L2888" t="s">
        <v>9080</v>
      </c>
      <c r="M2888" t="s">
        <v>9081</v>
      </c>
      <c r="N2888" t="s">
        <v>15</v>
      </c>
      <c r="O2888">
        <v>3000000</v>
      </c>
      <c r="P2888">
        <v>222559</v>
      </c>
      <c r="Q2888">
        <f>_xlfn.XLOOKUP(E2888,CPI!A:A,CPI!B:B)</f>
        <v>156.9</v>
      </c>
      <c r="R2888" s="12">
        <f>P2888*(CPI!$B$112/Movie!Q2888)</f>
        <v>432209.8616953473</v>
      </c>
      <c r="S2888" t="s">
        <v>9082</v>
      </c>
      <c r="T2888">
        <v>101</v>
      </c>
    </row>
    <row r="2889" spans="1:20" x14ac:dyDescent="0.3">
      <c r="A2889" t="s">
        <v>9083</v>
      </c>
      <c r="B2889" t="str">
        <f t="shared" si="135"/>
        <v>PG-13</v>
      </c>
      <c r="C2889" t="s">
        <v>1984</v>
      </c>
      <c r="D2889" t="s">
        <v>26</v>
      </c>
      <c r="E2889">
        <v>1996</v>
      </c>
      <c r="F2889" s="22">
        <f t="shared" si="136"/>
        <v>35065</v>
      </c>
      <c r="G2889" t="s">
        <v>9056</v>
      </c>
      <c r="H2889">
        <f t="shared" si="137"/>
        <v>5.6</v>
      </c>
      <c r="I2889">
        <v>5.6</v>
      </c>
      <c r="J2889">
        <v>112000</v>
      </c>
      <c r="K2889" t="s">
        <v>7931</v>
      </c>
      <c r="L2889" t="s">
        <v>9084</v>
      </c>
      <c r="M2889" t="s">
        <v>1470</v>
      </c>
      <c r="N2889" t="s">
        <v>15</v>
      </c>
      <c r="O2889">
        <v>54000000</v>
      </c>
      <c r="P2889">
        <v>273961019</v>
      </c>
      <c r="Q2889">
        <f>_xlfn.XLOOKUP(E2889,CPI!A:A,CPI!B:B)</f>
        <v>156.9</v>
      </c>
      <c r="R2889" s="12">
        <f>P2889*(CPI!$B$112/Movie!Q2889)</f>
        <v>532032648.11536008</v>
      </c>
      <c r="S2889" t="s">
        <v>4862</v>
      </c>
      <c r="T2889">
        <v>95</v>
      </c>
    </row>
    <row r="2890" spans="1:20" x14ac:dyDescent="0.3">
      <c r="A2890" t="s">
        <v>5794</v>
      </c>
      <c r="B2890" t="str">
        <f t="shared" si="135"/>
        <v>PG-13</v>
      </c>
      <c r="C2890" t="s">
        <v>1984</v>
      </c>
      <c r="D2890" t="s">
        <v>2</v>
      </c>
      <c r="E2890">
        <v>1996</v>
      </c>
      <c r="F2890" s="22">
        <f t="shared" si="136"/>
        <v>35065</v>
      </c>
      <c r="G2890" t="s">
        <v>9085</v>
      </c>
      <c r="H2890">
        <f t="shared" si="137"/>
        <v>7.7</v>
      </c>
      <c r="I2890">
        <v>7.7</v>
      </c>
      <c r="J2890">
        <v>37000</v>
      </c>
      <c r="K2890" t="s">
        <v>5237</v>
      </c>
      <c r="L2890" t="s">
        <v>5238</v>
      </c>
      <c r="M2890" t="s">
        <v>5237</v>
      </c>
      <c r="N2890" t="s">
        <v>7</v>
      </c>
      <c r="O2890">
        <v>18000000</v>
      </c>
      <c r="P2890">
        <v>4770222</v>
      </c>
      <c r="Q2890">
        <f>_xlfn.XLOOKUP(E2890,CPI!A:A,CPI!B:B)</f>
        <v>156.9</v>
      </c>
      <c r="R2890" s="12">
        <f>P2890*(CPI!$B$112/Movie!Q2890)</f>
        <v>9263777.2045889087</v>
      </c>
      <c r="S2890" t="s">
        <v>5093</v>
      </c>
      <c r="T2890">
        <v>242</v>
      </c>
    </row>
    <row r="2891" spans="1:20" x14ac:dyDescent="0.3">
      <c r="A2891" t="s">
        <v>9086</v>
      </c>
      <c r="B2891" t="str">
        <f t="shared" si="135"/>
        <v>R</v>
      </c>
      <c r="C2891" t="s">
        <v>1</v>
      </c>
      <c r="D2891" t="s">
        <v>2</v>
      </c>
      <c r="E2891">
        <v>1996</v>
      </c>
      <c r="F2891" s="22">
        <f t="shared" si="136"/>
        <v>35065</v>
      </c>
      <c r="G2891" t="s">
        <v>9087</v>
      </c>
      <c r="H2891">
        <f t="shared" si="137"/>
        <v>7.3</v>
      </c>
      <c r="I2891">
        <v>7.3</v>
      </c>
      <c r="J2891">
        <v>18000</v>
      </c>
      <c r="K2891" t="s">
        <v>9088</v>
      </c>
      <c r="L2891" t="s">
        <v>9089</v>
      </c>
      <c r="M2891" t="s">
        <v>9090</v>
      </c>
      <c r="N2891" t="s">
        <v>15</v>
      </c>
      <c r="O2891">
        <v>4100000</v>
      </c>
      <c r="P2891">
        <v>12008376</v>
      </c>
      <c r="Q2891">
        <f>_xlfn.XLOOKUP(E2891,CPI!A:A,CPI!B:B)</f>
        <v>156.9</v>
      </c>
      <c r="R2891" s="12">
        <f>P2891*(CPI!$B$112/Movie!Q2891)</f>
        <v>23320281.499043975</v>
      </c>
      <c r="S2891" t="s">
        <v>8922</v>
      </c>
      <c r="T2891">
        <v>109</v>
      </c>
    </row>
    <row r="2892" spans="1:20" x14ac:dyDescent="0.3">
      <c r="A2892" t="s">
        <v>9091</v>
      </c>
      <c r="B2892" t="str">
        <f t="shared" si="135"/>
        <v>R</v>
      </c>
      <c r="C2892" t="s">
        <v>1</v>
      </c>
      <c r="D2892" t="s">
        <v>10</v>
      </c>
      <c r="E2892">
        <v>1996</v>
      </c>
      <c r="F2892" s="22">
        <f t="shared" si="136"/>
        <v>35065</v>
      </c>
      <c r="G2892" t="s">
        <v>9019</v>
      </c>
      <c r="H2892">
        <f t="shared" si="137"/>
        <v>6.8</v>
      </c>
      <c r="I2892">
        <v>6.8</v>
      </c>
      <c r="J2892">
        <v>58000</v>
      </c>
      <c r="K2892" t="s">
        <v>5213</v>
      </c>
      <c r="L2892" t="s">
        <v>3651</v>
      </c>
      <c r="M2892" t="s">
        <v>1804</v>
      </c>
      <c r="N2892" t="s">
        <v>5801</v>
      </c>
      <c r="O2892">
        <v>55000000</v>
      </c>
      <c r="P2892">
        <v>38619405</v>
      </c>
      <c r="Q2892">
        <f>_xlfn.XLOOKUP(E2892,CPI!A:A,CPI!B:B)</f>
        <v>156.9</v>
      </c>
      <c r="R2892" s="12">
        <f>P2892*(CPI!$B$112/Movie!Q2892)</f>
        <v>74998933.738049701</v>
      </c>
      <c r="S2892" t="s">
        <v>8564</v>
      </c>
      <c r="T2892">
        <v>110</v>
      </c>
    </row>
    <row r="2893" spans="1:20" x14ac:dyDescent="0.3">
      <c r="A2893" t="s">
        <v>9092</v>
      </c>
      <c r="B2893" t="str">
        <f t="shared" si="135"/>
        <v>R</v>
      </c>
      <c r="C2893" t="s">
        <v>1</v>
      </c>
      <c r="D2893" t="s">
        <v>19</v>
      </c>
      <c r="E2893">
        <v>1996</v>
      </c>
      <c r="F2893" s="22">
        <f t="shared" si="136"/>
        <v>35065</v>
      </c>
      <c r="G2893" t="s">
        <v>7662</v>
      </c>
      <c r="H2893">
        <f t="shared" si="137"/>
        <v>6.6</v>
      </c>
      <c r="I2893">
        <v>6.6</v>
      </c>
      <c r="J2893">
        <v>52000</v>
      </c>
      <c r="K2893" t="s">
        <v>3333</v>
      </c>
      <c r="L2893" t="s">
        <v>5607</v>
      </c>
      <c r="M2893" t="s">
        <v>4109</v>
      </c>
      <c r="N2893" t="s">
        <v>15</v>
      </c>
      <c r="O2893">
        <v>46000000</v>
      </c>
      <c r="P2893">
        <v>100860818</v>
      </c>
      <c r="Q2893">
        <f>_xlfn.XLOOKUP(E2893,CPI!A:A,CPI!B:B)</f>
        <v>156.9</v>
      </c>
      <c r="R2893" s="12">
        <f>P2893*(CPI!$B$112/Movie!Q2893)</f>
        <v>195871837.12300828</v>
      </c>
      <c r="S2893" t="s">
        <v>9093</v>
      </c>
      <c r="T2893">
        <v>116</v>
      </c>
    </row>
    <row r="2894" spans="1:20" x14ac:dyDescent="0.3">
      <c r="A2894" t="s">
        <v>9094</v>
      </c>
      <c r="B2894" t="str">
        <f t="shared" si="135"/>
        <v>PG</v>
      </c>
      <c r="C2894" t="s">
        <v>18</v>
      </c>
      <c r="D2894" t="s">
        <v>26</v>
      </c>
      <c r="E2894">
        <v>1996</v>
      </c>
      <c r="F2894" s="22">
        <f t="shared" si="136"/>
        <v>35065</v>
      </c>
      <c r="G2894" t="s">
        <v>9087</v>
      </c>
      <c r="H2894">
        <f t="shared" si="137"/>
        <v>6.4</v>
      </c>
      <c r="I2894">
        <v>6.4</v>
      </c>
      <c r="J2894">
        <v>45000</v>
      </c>
      <c r="K2894" t="s">
        <v>2001</v>
      </c>
      <c r="L2894" t="s">
        <v>9095</v>
      </c>
      <c r="M2894" t="s">
        <v>194</v>
      </c>
      <c r="N2894" t="s">
        <v>15</v>
      </c>
      <c r="O2894">
        <v>26000000</v>
      </c>
      <c r="P2894">
        <v>181489203</v>
      </c>
      <c r="Q2894">
        <f>_xlfn.XLOOKUP(E2894,CPI!A:A,CPI!B:B)</f>
        <v>156.9</v>
      </c>
      <c r="R2894" s="12">
        <f>P2894*(CPI!$B$112/Movie!Q2894)</f>
        <v>352452263.56978965</v>
      </c>
      <c r="S2894" t="s">
        <v>29</v>
      </c>
      <c r="T2894">
        <v>103</v>
      </c>
    </row>
    <row r="2895" spans="1:20" x14ac:dyDescent="0.3">
      <c r="A2895" t="s">
        <v>9096</v>
      </c>
      <c r="B2895" t="str">
        <f t="shared" si="135"/>
        <v>R</v>
      </c>
      <c r="C2895" t="s">
        <v>1</v>
      </c>
      <c r="D2895" t="s">
        <v>19</v>
      </c>
      <c r="E2895">
        <v>1996</v>
      </c>
      <c r="F2895" s="22">
        <f t="shared" si="136"/>
        <v>35065</v>
      </c>
      <c r="G2895" t="s">
        <v>9097</v>
      </c>
      <c r="H2895">
        <f t="shared" si="137"/>
        <v>6.9</v>
      </c>
      <c r="I2895">
        <v>6.9</v>
      </c>
      <c r="J2895">
        <v>15000</v>
      </c>
      <c r="K2895" t="s">
        <v>8483</v>
      </c>
      <c r="L2895" t="s">
        <v>9098</v>
      </c>
      <c r="M2895" t="s">
        <v>9099</v>
      </c>
      <c r="N2895" t="s">
        <v>15</v>
      </c>
      <c r="O2895">
        <v>9000000</v>
      </c>
      <c r="P2895">
        <v>41590886</v>
      </c>
      <c r="Q2895">
        <f>_xlfn.XLOOKUP(E2895,CPI!A:A,CPI!B:B)</f>
        <v>156.9</v>
      </c>
      <c r="R2895" s="12">
        <f>P2895*(CPI!$B$112/Movie!Q2895)</f>
        <v>80769553.627788395</v>
      </c>
      <c r="S2895" t="s">
        <v>2011</v>
      </c>
      <c r="T2895">
        <v>123</v>
      </c>
    </row>
    <row r="2896" spans="1:20" x14ac:dyDescent="0.3">
      <c r="A2896" t="s">
        <v>9100</v>
      </c>
      <c r="B2896" t="str">
        <f t="shared" si="135"/>
        <v>PG</v>
      </c>
      <c r="C2896" t="s">
        <v>18</v>
      </c>
      <c r="D2896" t="s">
        <v>375</v>
      </c>
      <c r="E2896">
        <v>1996</v>
      </c>
      <c r="F2896" s="22">
        <f t="shared" si="136"/>
        <v>35065</v>
      </c>
      <c r="G2896" t="s">
        <v>9021</v>
      </c>
      <c r="H2896">
        <f t="shared" si="137"/>
        <v>6.7</v>
      </c>
      <c r="I2896">
        <v>6.7</v>
      </c>
      <c r="J2896">
        <v>62000</v>
      </c>
      <c r="K2896" t="s">
        <v>7405</v>
      </c>
      <c r="L2896" t="s">
        <v>5689</v>
      </c>
      <c r="M2896" t="s">
        <v>9101</v>
      </c>
      <c r="N2896" t="s">
        <v>7</v>
      </c>
      <c r="O2896">
        <v>38000000</v>
      </c>
      <c r="P2896">
        <v>28946127</v>
      </c>
      <c r="Q2896">
        <f>_xlfn.XLOOKUP(E2896,CPI!A:A,CPI!B:B)</f>
        <v>156.9</v>
      </c>
      <c r="R2896" s="12">
        <f>P2896*(CPI!$B$112/Movie!Q2896)</f>
        <v>56213415.531548753</v>
      </c>
      <c r="S2896" t="s">
        <v>1709</v>
      </c>
      <c r="T2896">
        <v>79</v>
      </c>
    </row>
    <row r="2897" spans="1:20" x14ac:dyDescent="0.3">
      <c r="A2897" t="s">
        <v>9102</v>
      </c>
      <c r="B2897" t="str">
        <f t="shared" si="135"/>
        <v>PG-13</v>
      </c>
      <c r="C2897" t="s">
        <v>1984</v>
      </c>
      <c r="D2897" t="s">
        <v>19</v>
      </c>
      <c r="E2897">
        <v>1996</v>
      </c>
      <c r="F2897" s="22">
        <f t="shared" si="136"/>
        <v>35065</v>
      </c>
      <c r="G2897" t="s">
        <v>9103</v>
      </c>
      <c r="H2897">
        <f t="shared" si="137"/>
        <v>6.5</v>
      </c>
      <c r="I2897">
        <v>6.5</v>
      </c>
      <c r="J2897">
        <v>93000</v>
      </c>
      <c r="K2897" t="s">
        <v>2468</v>
      </c>
      <c r="L2897" t="s">
        <v>6057</v>
      </c>
      <c r="M2897" t="s">
        <v>1482</v>
      </c>
      <c r="N2897" t="s">
        <v>15</v>
      </c>
      <c r="O2897">
        <v>57000000</v>
      </c>
      <c r="P2897">
        <v>115267375</v>
      </c>
      <c r="Q2897">
        <f>_xlfn.XLOOKUP(E2897,CPI!A:A,CPI!B:B)</f>
        <v>156.9</v>
      </c>
      <c r="R2897" s="12">
        <f>P2897*(CPI!$B$112/Movie!Q2897)</f>
        <v>223849389.181007</v>
      </c>
      <c r="S2897" t="s">
        <v>46</v>
      </c>
      <c r="T2897">
        <v>103</v>
      </c>
    </row>
    <row r="2898" spans="1:20" x14ac:dyDescent="0.3">
      <c r="A2898" t="s">
        <v>9104</v>
      </c>
      <c r="B2898" t="str">
        <f t="shared" si="135"/>
        <v>R</v>
      </c>
      <c r="C2898" t="s">
        <v>1</v>
      </c>
      <c r="D2898" t="s">
        <v>19</v>
      </c>
      <c r="E2898">
        <v>1996</v>
      </c>
      <c r="F2898" s="22">
        <f t="shared" si="136"/>
        <v>35065</v>
      </c>
      <c r="G2898" t="s">
        <v>9105</v>
      </c>
      <c r="H2898">
        <f t="shared" si="137"/>
        <v>6.4</v>
      </c>
      <c r="I2898">
        <v>6.4</v>
      </c>
      <c r="J2898">
        <v>52000</v>
      </c>
      <c r="K2898" t="s">
        <v>9106</v>
      </c>
      <c r="L2898" t="s">
        <v>3847</v>
      </c>
      <c r="M2898" t="s">
        <v>492</v>
      </c>
      <c r="N2898" t="s">
        <v>15</v>
      </c>
      <c r="O2898">
        <v>55000000</v>
      </c>
      <c r="P2898">
        <v>121969216</v>
      </c>
      <c r="Q2898">
        <f>_xlfn.XLOOKUP(E2898,CPI!A:A,CPI!B:B)</f>
        <v>156.9</v>
      </c>
      <c r="R2898" s="12">
        <f>P2898*(CPI!$B$112/Movie!Q2898)</f>
        <v>236864372.94582534</v>
      </c>
      <c r="S2898" t="s">
        <v>8</v>
      </c>
      <c r="T2898">
        <v>133</v>
      </c>
    </row>
    <row r="2899" spans="1:20" x14ac:dyDescent="0.3">
      <c r="A2899" t="s">
        <v>9107</v>
      </c>
      <c r="B2899" t="str">
        <f t="shared" si="135"/>
        <v>PG-13</v>
      </c>
      <c r="C2899" t="s">
        <v>1984</v>
      </c>
      <c r="D2899" t="s">
        <v>26</v>
      </c>
      <c r="E2899">
        <v>1996</v>
      </c>
      <c r="F2899" s="22">
        <f t="shared" si="136"/>
        <v>35065</v>
      </c>
      <c r="G2899" t="s">
        <v>9073</v>
      </c>
      <c r="H2899">
        <f t="shared" si="137"/>
        <v>4.4000000000000004</v>
      </c>
      <c r="I2899">
        <v>4.4000000000000004</v>
      </c>
      <c r="J2899">
        <v>26000</v>
      </c>
      <c r="K2899" t="s">
        <v>9108</v>
      </c>
      <c r="L2899" t="s">
        <v>8119</v>
      </c>
      <c r="M2899" t="s">
        <v>7513</v>
      </c>
      <c r="N2899" t="s">
        <v>15</v>
      </c>
      <c r="O2899">
        <v>15000000</v>
      </c>
      <c r="P2899">
        <v>13427615</v>
      </c>
      <c r="Q2899">
        <f>_xlfn.XLOOKUP(E2899,CPI!A:A,CPI!B:B)</f>
        <v>156.9</v>
      </c>
      <c r="R2899" s="12">
        <f>P2899*(CPI!$B$112/Movie!Q2899)</f>
        <v>26076445.446144037</v>
      </c>
      <c r="S2899" t="s">
        <v>103</v>
      </c>
      <c r="T2899">
        <v>88</v>
      </c>
    </row>
    <row r="2900" spans="1:20" x14ac:dyDescent="0.3">
      <c r="A2900" t="s">
        <v>9109</v>
      </c>
      <c r="B2900" t="str">
        <f t="shared" si="135"/>
        <v>PG-13</v>
      </c>
      <c r="C2900" t="s">
        <v>1984</v>
      </c>
      <c r="D2900" t="s">
        <v>26</v>
      </c>
      <c r="E2900">
        <v>1996</v>
      </c>
      <c r="F2900" s="22">
        <f t="shared" si="136"/>
        <v>35065</v>
      </c>
      <c r="G2900" t="s">
        <v>8986</v>
      </c>
      <c r="H2900">
        <f t="shared" si="137"/>
        <v>5.8</v>
      </c>
      <c r="I2900">
        <v>5.8</v>
      </c>
      <c r="J2900">
        <v>57000</v>
      </c>
      <c r="K2900" t="s">
        <v>724</v>
      </c>
      <c r="L2900" t="s">
        <v>9110</v>
      </c>
      <c r="M2900" t="s">
        <v>82</v>
      </c>
      <c r="N2900" t="s">
        <v>15</v>
      </c>
      <c r="O2900">
        <v>45000000</v>
      </c>
      <c r="P2900">
        <v>58620973</v>
      </c>
      <c r="Q2900">
        <f>_xlfn.XLOOKUP(E2900,CPI!A:A,CPI!B:B)</f>
        <v>156.9</v>
      </c>
      <c r="R2900" s="12">
        <f>P2900*(CPI!$B$112/Movie!Q2900)</f>
        <v>113842004.28999361</v>
      </c>
      <c r="S2900" t="s">
        <v>5705</v>
      </c>
      <c r="T2900">
        <v>113</v>
      </c>
    </row>
    <row r="2901" spans="1:20" x14ac:dyDescent="0.3">
      <c r="A2901" t="s">
        <v>9111</v>
      </c>
      <c r="B2901" t="str">
        <f t="shared" si="135"/>
        <v>PG-13</v>
      </c>
      <c r="C2901" t="s">
        <v>1984</v>
      </c>
      <c r="D2901" t="s">
        <v>10</v>
      </c>
      <c r="E2901">
        <v>1996</v>
      </c>
      <c r="F2901" s="22">
        <f t="shared" si="136"/>
        <v>35065</v>
      </c>
      <c r="G2901" t="s">
        <v>8584</v>
      </c>
      <c r="H2901">
        <f t="shared" si="137"/>
        <v>6.6</v>
      </c>
      <c r="I2901">
        <v>6.6</v>
      </c>
      <c r="J2901">
        <v>22000</v>
      </c>
      <c r="K2901" t="s">
        <v>975</v>
      </c>
      <c r="L2901" t="s">
        <v>9112</v>
      </c>
      <c r="M2901" t="s">
        <v>647</v>
      </c>
      <c r="N2901" t="s">
        <v>15</v>
      </c>
      <c r="O2901">
        <v>38000000</v>
      </c>
      <c r="P2901">
        <v>10292300</v>
      </c>
      <c r="Q2901">
        <f>_xlfn.XLOOKUP(E2901,CPI!A:A,CPI!B:B)</f>
        <v>156.9</v>
      </c>
      <c r="R2901" s="12">
        <f>P2901*(CPI!$B$112/Movie!Q2901)</f>
        <v>19987659.719566602</v>
      </c>
      <c r="S2901" t="s">
        <v>5705</v>
      </c>
      <c r="T2901">
        <v>129</v>
      </c>
    </row>
    <row r="2902" spans="1:20" x14ac:dyDescent="0.3">
      <c r="A2902" t="s">
        <v>9113</v>
      </c>
      <c r="B2902" t="str">
        <f t="shared" si="135"/>
        <v>PG</v>
      </c>
      <c r="C2902" t="s">
        <v>18</v>
      </c>
      <c r="D2902" t="s">
        <v>19</v>
      </c>
      <c r="E2902">
        <v>1996</v>
      </c>
      <c r="F2902" s="22">
        <f t="shared" si="136"/>
        <v>35065</v>
      </c>
      <c r="G2902" t="s">
        <v>9032</v>
      </c>
      <c r="H2902">
        <f t="shared" si="137"/>
        <v>5.5</v>
      </c>
      <c r="I2902">
        <v>5.5</v>
      </c>
      <c r="J2902">
        <v>26000</v>
      </c>
      <c r="K2902" t="s">
        <v>1907</v>
      </c>
      <c r="L2902" t="s">
        <v>6793</v>
      </c>
      <c r="M2902" t="s">
        <v>2562</v>
      </c>
      <c r="N2902" t="s">
        <v>15</v>
      </c>
      <c r="P2902">
        <v>22955097</v>
      </c>
      <c r="Q2902">
        <f>_xlfn.XLOOKUP(E2902,CPI!A:A,CPI!B:B)</f>
        <v>156.9</v>
      </c>
      <c r="R2902" s="12">
        <f>P2902*(CPI!$B$112/Movie!Q2902)</f>
        <v>44578827.634799235</v>
      </c>
      <c r="S2902" t="s">
        <v>1709</v>
      </c>
      <c r="T2902">
        <v>104</v>
      </c>
    </row>
    <row r="2903" spans="1:20" x14ac:dyDescent="0.3">
      <c r="A2903" t="s">
        <v>9114</v>
      </c>
      <c r="B2903" t="str">
        <f t="shared" si="135"/>
        <v>R</v>
      </c>
      <c r="C2903" t="s">
        <v>1</v>
      </c>
      <c r="D2903" t="s">
        <v>19</v>
      </c>
      <c r="E2903">
        <v>1996</v>
      </c>
      <c r="F2903" s="22">
        <f t="shared" si="136"/>
        <v>35065</v>
      </c>
      <c r="G2903" t="s">
        <v>8475</v>
      </c>
      <c r="H2903">
        <f t="shared" si="137"/>
        <v>6</v>
      </c>
      <c r="I2903">
        <v>6</v>
      </c>
      <c r="J2903">
        <v>93000</v>
      </c>
      <c r="K2903" t="s">
        <v>7458</v>
      </c>
      <c r="L2903" t="s">
        <v>7901</v>
      </c>
      <c r="M2903" t="s">
        <v>145</v>
      </c>
      <c r="N2903" t="s">
        <v>15</v>
      </c>
      <c r="O2903">
        <v>50000000</v>
      </c>
      <c r="P2903">
        <v>150270147</v>
      </c>
      <c r="Q2903">
        <f>_xlfn.XLOOKUP(E2903,CPI!A:A,CPI!B:B)</f>
        <v>156.9</v>
      </c>
      <c r="R2903" s="12">
        <f>P2903*(CPI!$B$112/Movie!Q2903)</f>
        <v>291824817.02294451</v>
      </c>
      <c r="S2903" t="s">
        <v>165</v>
      </c>
      <c r="T2903">
        <v>108</v>
      </c>
    </row>
    <row r="2904" spans="1:20" x14ac:dyDescent="0.3">
      <c r="A2904" t="s">
        <v>9115</v>
      </c>
      <c r="B2904" t="str">
        <f t="shared" si="135"/>
        <v>PG</v>
      </c>
      <c r="C2904" t="s">
        <v>18</v>
      </c>
      <c r="D2904" t="s">
        <v>26</v>
      </c>
      <c r="E2904">
        <v>1996</v>
      </c>
      <c r="F2904" s="22">
        <f t="shared" si="136"/>
        <v>35065</v>
      </c>
      <c r="G2904" t="s">
        <v>9116</v>
      </c>
      <c r="H2904">
        <f t="shared" si="137"/>
        <v>6.7</v>
      </c>
      <c r="I2904">
        <v>6.7</v>
      </c>
      <c r="J2904">
        <v>37000</v>
      </c>
      <c r="K2904" t="s">
        <v>9117</v>
      </c>
      <c r="L2904" t="s">
        <v>7615</v>
      </c>
      <c r="M2904" t="s">
        <v>9118</v>
      </c>
      <c r="N2904" t="s">
        <v>7</v>
      </c>
      <c r="O2904">
        <v>6000000</v>
      </c>
      <c r="P2904">
        <v>22231658</v>
      </c>
      <c r="Q2904">
        <f>_xlfn.XLOOKUP(E2904,CPI!A:A,CPI!B:B)</f>
        <v>156.9</v>
      </c>
      <c r="R2904" s="12">
        <f>P2904*(CPI!$B$112/Movie!Q2904)</f>
        <v>43173908.174633518</v>
      </c>
      <c r="S2904" t="s">
        <v>3728</v>
      </c>
      <c r="T2904">
        <v>120</v>
      </c>
    </row>
    <row r="2905" spans="1:20" x14ac:dyDescent="0.3">
      <c r="A2905" t="s">
        <v>9119</v>
      </c>
      <c r="B2905" t="str">
        <f t="shared" si="135"/>
        <v>PG-13</v>
      </c>
      <c r="C2905" t="s">
        <v>1984</v>
      </c>
      <c r="D2905" t="s">
        <v>19</v>
      </c>
      <c r="E2905">
        <v>1996</v>
      </c>
      <c r="F2905" s="22">
        <f t="shared" si="136"/>
        <v>35065</v>
      </c>
      <c r="G2905" t="s">
        <v>8984</v>
      </c>
      <c r="H2905">
        <f t="shared" si="137"/>
        <v>5.7</v>
      </c>
      <c r="I2905">
        <v>5.7</v>
      </c>
      <c r="J2905">
        <v>49000</v>
      </c>
      <c r="K2905" t="s">
        <v>2904</v>
      </c>
      <c r="L2905" t="s">
        <v>9120</v>
      </c>
      <c r="M2905" t="s">
        <v>5060</v>
      </c>
      <c r="N2905" t="s">
        <v>15</v>
      </c>
      <c r="O2905">
        <v>50000000</v>
      </c>
      <c r="P2905">
        <v>60209334</v>
      </c>
      <c r="Q2905">
        <f>_xlfn.XLOOKUP(E2905,CPI!A:A,CPI!B:B)</f>
        <v>156.9</v>
      </c>
      <c r="R2905" s="12">
        <f>P2905*(CPI!$B$112/Movie!Q2905)</f>
        <v>116926603.37667303</v>
      </c>
      <c r="S2905" t="s">
        <v>9121</v>
      </c>
      <c r="T2905">
        <v>107</v>
      </c>
    </row>
    <row r="2906" spans="1:20" x14ac:dyDescent="0.3">
      <c r="A2906" t="s">
        <v>9122</v>
      </c>
      <c r="B2906" t="str">
        <f t="shared" si="135"/>
        <v>Not Rated</v>
      </c>
      <c r="C2906" t="s">
        <v>432</v>
      </c>
      <c r="D2906" t="s">
        <v>89</v>
      </c>
      <c r="E2906">
        <v>1996</v>
      </c>
      <c r="F2906" s="22">
        <f t="shared" si="136"/>
        <v>35065</v>
      </c>
      <c r="G2906" t="s">
        <v>9079</v>
      </c>
      <c r="H2906">
        <f t="shared" si="137"/>
        <v>6</v>
      </c>
      <c r="I2906">
        <v>6</v>
      </c>
      <c r="J2906">
        <v>10000</v>
      </c>
      <c r="K2906" t="s">
        <v>4827</v>
      </c>
      <c r="L2906" t="s">
        <v>9123</v>
      </c>
      <c r="M2906" t="s">
        <v>9124</v>
      </c>
      <c r="N2906" t="s">
        <v>7</v>
      </c>
      <c r="O2906">
        <v>3000000</v>
      </c>
      <c r="P2906">
        <v>4109095</v>
      </c>
      <c r="Q2906">
        <f>_xlfn.XLOOKUP(E2906,CPI!A:A,CPI!B:B)</f>
        <v>156.9</v>
      </c>
      <c r="R2906" s="12">
        <f>P2906*(CPI!$B$112/Movie!Q2906)</f>
        <v>7979867.727852134</v>
      </c>
      <c r="S2906" t="s">
        <v>9125</v>
      </c>
      <c r="T2906">
        <v>114</v>
      </c>
    </row>
    <row r="2907" spans="1:20" x14ac:dyDescent="0.3">
      <c r="A2907" t="s">
        <v>9126</v>
      </c>
      <c r="B2907" t="str">
        <f t="shared" si="135"/>
        <v>PG-13</v>
      </c>
      <c r="C2907" t="s">
        <v>1984</v>
      </c>
      <c r="D2907" t="s">
        <v>2</v>
      </c>
      <c r="E2907">
        <v>1996</v>
      </c>
      <c r="F2907" s="22">
        <f t="shared" si="136"/>
        <v>35065</v>
      </c>
      <c r="G2907" t="s">
        <v>8994</v>
      </c>
      <c r="H2907">
        <f t="shared" si="137"/>
        <v>6.8</v>
      </c>
      <c r="I2907">
        <v>6.8</v>
      </c>
      <c r="J2907">
        <v>36000</v>
      </c>
      <c r="K2907" t="s">
        <v>8129</v>
      </c>
      <c r="L2907" t="s">
        <v>5915</v>
      </c>
      <c r="M2907" t="s">
        <v>4560</v>
      </c>
      <c r="N2907" t="s">
        <v>15</v>
      </c>
      <c r="O2907">
        <v>25000000</v>
      </c>
      <c r="P2907">
        <v>7343114</v>
      </c>
      <c r="Q2907">
        <f>_xlfn.XLOOKUP(E2907,CPI!A:A,CPI!B:B)</f>
        <v>156.9</v>
      </c>
      <c r="R2907" s="12">
        <f>P2907*(CPI!$B$112/Movie!Q2907)</f>
        <v>14260336.74824729</v>
      </c>
      <c r="S2907" t="s">
        <v>165</v>
      </c>
      <c r="T2907">
        <v>124</v>
      </c>
    </row>
    <row r="2908" spans="1:20" x14ac:dyDescent="0.3">
      <c r="A2908" t="s">
        <v>9127</v>
      </c>
      <c r="B2908" t="str">
        <f t="shared" si="135"/>
        <v>Not Rated</v>
      </c>
      <c r="C2908" t="s">
        <v>432</v>
      </c>
      <c r="D2908" t="s">
        <v>89</v>
      </c>
      <c r="E2908">
        <v>1996</v>
      </c>
      <c r="F2908" s="22">
        <f t="shared" si="136"/>
        <v>35065</v>
      </c>
      <c r="G2908" t="s">
        <v>9128</v>
      </c>
      <c r="H2908">
        <f t="shared" si="137"/>
        <v>7.4</v>
      </c>
      <c r="I2908">
        <v>7.4</v>
      </c>
      <c r="J2908">
        <v>37000</v>
      </c>
      <c r="K2908" t="s">
        <v>9129</v>
      </c>
      <c r="L2908" t="s">
        <v>9130</v>
      </c>
      <c r="M2908" t="s">
        <v>9131</v>
      </c>
      <c r="N2908" t="s">
        <v>3795</v>
      </c>
      <c r="P2908">
        <v>1605</v>
      </c>
      <c r="Q2908">
        <f>_xlfn.XLOOKUP(E2908,CPI!A:A,CPI!B:B)</f>
        <v>156.9</v>
      </c>
      <c r="R2908" s="12">
        <f>P2908*(CPI!$B$112/Movie!Q2908)</f>
        <v>3116.9120458891011</v>
      </c>
      <c r="S2908" t="s">
        <v>9132</v>
      </c>
      <c r="T2908">
        <v>110</v>
      </c>
    </row>
    <row r="2909" spans="1:20" x14ac:dyDescent="0.3">
      <c r="A2909" t="s">
        <v>9133</v>
      </c>
      <c r="B2909" t="str">
        <f t="shared" si="135"/>
        <v>R</v>
      </c>
      <c r="C2909" t="s">
        <v>1</v>
      </c>
      <c r="D2909" t="s">
        <v>26</v>
      </c>
      <c r="E2909">
        <v>1996</v>
      </c>
      <c r="F2909" s="22">
        <f t="shared" si="136"/>
        <v>35065</v>
      </c>
      <c r="G2909" t="s">
        <v>9134</v>
      </c>
      <c r="H2909">
        <f t="shared" si="137"/>
        <v>7.5</v>
      </c>
      <c r="I2909">
        <v>7.5</v>
      </c>
      <c r="J2909">
        <v>28000</v>
      </c>
      <c r="K2909" t="s">
        <v>2054</v>
      </c>
      <c r="L2909" t="s">
        <v>2054</v>
      </c>
      <c r="M2909" t="s">
        <v>2054</v>
      </c>
      <c r="N2909" t="s">
        <v>15</v>
      </c>
      <c r="O2909">
        <v>4000000</v>
      </c>
      <c r="P2909">
        <v>2923982</v>
      </c>
      <c r="Q2909">
        <f>_xlfn.XLOOKUP(E2909,CPI!A:A,CPI!B:B)</f>
        <v>156.9</v>
      </c>
      <c r="R2909" s="12">
        <f>P2909*(CPI!$B$112/Movie!Q2909)</f>
        <v>5678376.7711918419</v>
      </c>
      <c r="S2909" t="s">
        <v>5093</v>
      </c>
      <c r="T2909">
        <v>84</v>
      </c>
    </row>
    <row r="2910" spans="1:20" x14ac:dyDescent="0.3">
      <c r="A2910" t="s">
        <v>9135</v>
      </c>
      <c r="B2910" t="str">
        <f t="shared" si="135"/>
        <v>R</v>
      </c>
      <c r="C2910" t="s">
        <v>1</v>
      </c>
      <c r="D2910" t="s">
        <v>26</v>
      </c>
      <c r="E2910">
        <v>1996</v>
      </c>
      <c r="F2910" s="22">
        <f t="shared" si="136"/>
        <v>35065</v>
      </c>
      <c r="G2910" t="s">
        <v>9079</v>
      </c>
      <c r="H2910">
        <f t="shared" si="137"/>
        <v>8</v>
      </c>
      <c r="I2910">
        <v>8</v>
      </c>
      <c r="J2910">
        <v>39000</v>
      </c>
      <c r="K2910" t="s">
        <v>4847</v>
      </c>
      <c r="L2910" t="s">
        <v>4847</v>
      </c>
      <c r="M2910" t="s">
        <v>9136</v>
      </c>
      <c r="N2910" t="s">
        <v>7</v>
      </c>
      <c r="O2910">
        <v>4500000</v>
      </c>
      <c r="P2910">
        <v>13417292</v>
      </c>
      <c r="Q2910">
        <f>_xlfn.XLOOKUP(E2910,CPI!A:A,CPI!B:B)</f>
        <v>156.9</v>
      </c>
      <c r="R2910" s="12">
        <f>P2910*(CPI!$B$112/Movie!Q2910)</f>
        <v>26056398.16698534</v>
      </c>
      <c r="S2910" t="s">
        <v>1970</v>
      </c>
      <c r="T2910">
        <v>136</v>
      </c>
    </row>
    <row r="2911" spans="1:20" x14ac:dyDescent="0.3">
      <c r="A2911" t="s">
        <v>9137</v>
      </c>
      <c r="B2911" t="str">
        <f t="shared" si="135"/>
        <v>PG-13</v>
      </c>
      <c r="C2911" t="s">
        <v>1984</v>
      </c>
      <c r="D2911" t="s">
        <v>19</v>
      </c>
      <c r="E2911">
        <v>1996</v>
      </c>
      <c r="F2911" s="22">
        <f t="shared" si="136"/>
        <v>35065</v>
      </c>
      <c r="G2911" t="s">
        <v>9016</v>
      </c>
      <c r="H2911">
        <f t="shared" si="137"/>
        <v>5.9</v>
      </c>
      <c r="I2911">
        <v>5.9</v>
      </c>
      <c r="J2911">
        <v>68000</v>
      </c>
      <c r="K2911" t="s">
        <v>2468</v>
      </c>
      <c r="L2911" t="s">
        <v>9138</v>
      </c>
      <c r="M2911" t="s">
        <v>746</v>
      </c>
      <c r="N2911" t="s">
        <v>15</v>
      </c>
      <c r="O2911">
        <v>80000000</v>
      </c>
      <c r="P2911">
        <v>159212469</v>
      </c>
      <c r="Q2911">
        <f>_xlfn.XLOOKUP(E2911,CPI!A:A,CPI!B:B)</f>
        <v>156.9</v>
      </c>
      <c r="R2911" s="12">
        <f>P2911*(CPI!$B$112/Movie!Q2911)</f>
        <v>309190817.74569786</v>
      </c>
      <c r="S2911" t="s">
        <v>46</v>
      </c>
      <c r="T2911">
        <v>114</v>
      </c>
    </row>
    <row r="2912" spans="1:20" x14ac:dyDescent="0.3">
      <c r="A2912" t="s">
        <v>9139</v>
      </c>
      <c r="B2912" t="str">
        <f t="shared" si="135"/>
        <v>R</v>
      </c>
      <c r="C2912" t="s">
        <v>1</v>
      </c>
      <c r="D2912" t="s">
        <v>19</v>
      </c>
      <c r="E2912">
        <v>1996</v>
      </c>
      <c r="F2912" s="22">
        <f t="shared" si="136"/>
        <v>35065</v>
      </c>
      <c r="G2912" t="s">
        <v>9087</v>
      </c>
      <c r="H2912">
        <f t="shared" si="137"/>
        <v>6.4</v>
      </c>
      <c r="I2912">
        <v>6.4</v>
      </c>
      <c r="J2912">
        <v>54000</v>
      </c>
      <c r="K2912" t="s">
        <v>62</v>
      </c>
      <c r="L2912" t="s">
        <v>9140</v>
      </c>
      <c r="M2912" t="s">
        <v>4443</v>
      </c>
      <c r="N2912" t="s">
        <v>15</v>
      </c>
      <c r="O2912">
        <v>67000000</v>
      </c>
      <c r="P2912">
        <v>47267001</v>
      </c>
      <c r="Q2912">
        <f>_xlfn.XLOOKUP(E2912,CPI!A:A,CPI!B:B)</f>
        <v>156.9</v>
      </c>
      <c r="R2912" s="12">
        <f>P2912*(CPI!$B$112/Movie!Q2912)</f>
        <v>91792576.193116635</v>
      </c>
      <c r="S2912" t="s">
        <v>2011</v>
      </c>
      <c r="T2912">
        <v>101</v>
      </c>
    </row>
    <row r="2913" spans="1:20" x14ac:dyDescent="0.3">
      <c r="A2913" t="s">
        <v>9141</v>
      </c>
      <c r="B2913" t="str">
        <f t="shared" si="135"/>
        <v>PG-13</v>
      </c>
      <c r="C2913" t="s">
        <v>1984</v>
      </c>
      <c r="D2913" t="s">
        <v>4868</v>
      </c>
      <c r="E2913">
        <v>1996</v>
      </c>
      <c r="F2913" s="22">
        <f t="shared" si="136"/>
        <v>35065</v>
      </c>
      <c r="G2913" t="s">
        <v>9103</v>
      </c>
      <c r="H2913">
        <f t="shared" si="137"/>
        <v>6.2</v>
      </c>
      <c r="I2913">
        <v>6.2</v>
      </c>
      <c r="J2913">
        <v>34000</v>
      </c>
      <c r="K2913" t="s">
        <v>4785</v>
      </c>
      <c r="L2913" t="s">
        <v>4785</v>
      </c>
      <c r="M2913" t="s">
        <v>3243</v>
      </c>
      <c r="N2913" t="s">
        <v>15</v>
      </c>
      <c r="O2913">
        <v>25000000</v>
      </c>
      <c r="P2913">
        <v>14063331</v>
      </c>
      <c r="Q2913">
        <f>_xlfn.XLOOKUP(E2913,CPI!A:A,CPI!B:B)</f>
        <v>156.9</v>
      </c>
      <c r="R2913" s="12">
        <f>P2913*(CPI!$B$112/Movie!Q2913)</f>
        <v>27311006.728489481</v>
      </c>
      <c r="S2913" t="s">
        <v>6761</v>
      </c>
      <c r="T2913">
        <v>115</v>
      </c>
    </row>
    <row r="2914" spans="1:20" x14ac:dyDescent="0.3">
      <c r="A2914" t="s">
        <v>9142</v>
      </c>
      <c r="B2914" t="str">
        <f t="shared" si="135"/>
        <v>R</v>
      </c>
      <c r="C2914" t="s">
        <v>1</v>
      </c>
      <c r="D2914" t="s">
        <v>19</v>
      </c>
      <c r="E2914">
        <v>1996</v>
      </c>
      <c r="F2914" s="22">
        <f t="shared" si="136"/>
        <v>35065</v>
      </c>
      <c r="G2914" t="s">
        <v>9143</v>
      </c>
      <c r="H2914">
        <f t="shared" si="137"/>
        <v>6.7</v>
      </c>
      <c r="I2914">
        <v>6.7</v>
      </c>
      <c r="J2914">
        <v>121000</v>
      </c>
      <c r="K2914" t="s">
        <v>1119</v>
      </c>
      <c r="L2914" t="s">
        <v>9144</v>
      </c>
      <c r="M2914" t="s">
        <v>520</v>
      </c>
      <c r="N2914" t="s">
        <v>15</v>
      </c>
      <c r="O2914">
        <v>80000000</v>
      </c>
      <c r="P2914">
        <v>309492681</v>
      </c>
      <c r="Q2914">
        <f>_xlfn.XLOOKUP(E2914,CPI!A:A,CPI!B:B)</f>
        <v>156.9</v>
      </c>
      <c r="R2914" s="12">
        <f>P2914*(CPI!$B$112/Movie!Q2914)</f>
        <v>601035181.01147223</v>
      </c>
      <c r="S2914" t="s">
        <v>2077</v>
      </c>
      <c r="T2914">
        <v>121</v>
      </c>
    </row>
    <row r="2915" spans="1:20" x14ac:dyDescent="0.3">
      <c r="A2915" t="s">
        <v>9145</v>
      </c>
      <c r="B2915" t="str">
        <f t="shared" si="135"/>
        <v>PG-13</v>
      </c>
      <c r="C2915" t="s">
        <v>1984</v>
      </c>
      <c r="D2915" t="s">
        <v>375</v>
      </c>
      <c r="E2915">
        <v>1996</v>
      </c>
      <c r="F2915" s="22">
        <f t="shared" si="136"/>
        <v>35065</v>
      </c>
      <c r="G2915" t="s">
        <v>8838</v>
      </c>
      <c r="H2915">
        <f t="shared" si="137"/>
        <v>6.8</v>
      </c>
      <c r="I2915">
        <v>6.8</v>
      </c>
      <c r="J2915">
        <v>53000</v>
      </c>
      <c r="K2915" t="s">
        <v>593</v>
      </c>
      <c r="L2915" t="s">
        <v>9146</v>
      </c>
      <c r="M2915" t="s">
        <v>9146</v>
      </c>
      <c r="N2915" t="s">
        <v>15</v>
      </c>
      <c r="O2915">
        <v>12000000</v>
      </c>
      <c r="P2915">
        <v>63118386</v>
      </c>
      <c r="Q2915">
        <f>_xlfn.XLOOKUP(E2915,CPI!A:A,CPI!B:B)</f>
        <v>156.9</v>
      </c>
      <c r="R2915" s="12">
        <f>P2915*(CPI!$B$112/Movie!Q2915)</f>
        <v>122575986.06883365</v>
      </c>
      <c r="S2915" t="s">
        <v>29</v>
      </c>
      <c r="T2915">
        <v>81</v>
      </c>
    </row>
    <row r="2916" spans="1:20" x14ac:dyDescent="0.3">
      <c r="A2916" t="s">
        <v>9147</v>
      </c>
      <c r="B2916" t="str">
        <f t="shared" si="135"/>
        <v>PG</v>
      </c>
      <c r="C2916" t="s">
        <v>18</v>
      </c>
      <c r="D2916" t="s">
        <v>10</v>
      </c>
      <c r="E2916">
        <v>1996</v>
      </c>
      <c r="F2916" s="22">
        <f t="shared" si="136"/>
        <v>35065</v>
      </c>
      <c r="G2916" t="s">
        <v>9148</v>
      </c>
      <c r="H2916">
        <f t="shared" si="137"/>
        <v>6.8</v>
      </c>
      <c r="I2916">
        <v>6.8</v>
      </c>
      <c r="J2916">
        <v>24000</v>
      </c>
      <c r="K2916" t="s">
        <v>1707</v>
      </c>
      <c r="L2916" t="s">
        <v>9149</v>
      </c>
      <c r="M2916" t="s">
        <v>3403</v>
      </c>
      <c r="N2916" t="s">
        <v>15</v>
      </c>
      <c r="O2916">
        <v>22000000</v>
      </c>
      <c r="P2916">
        <v>25143818</v>
      </c>
      <c r="Q2916">
        <f>_xlfn.XLOOKUP(E2916,CPI!A:A,CPI!B:B)</f>
        <v>156.9</v>
      </c>
      <c r="R2916" s="12">
        <f>P2916*(CPI!$B$112/Movie!Q2916)</f>
        <v>48829326.60675589</v>
      </c>
      <c r="S2916" t="s">
        <v>16</v>
      </c>
      <c r="T2916">
        <v>107</v>
      </c>
    </row>
    <row r="2917" spans="1:20" x14ac:dyDescent="0.3">
      <c r="A2917" t="s">
        <v>9150</v>
      </c>
      <c r="B2917" t="str">
        <f t="shared" si="135"/>
        <v>R</v>
      </c>
      <c r="C2917" t="s">
        <v>1</v>
      </c>
      <c r="D2917" t="s">
        <v>26</v>
      </c>
      <c r="E2917">
        <v>1996</v>
      </c>
      <c r="F2917" s="22">
        <f t="shared" si="136"/>
        <v>35065</v>
      </c>
      <c r="G2917" t="s">
        <v>9151</v>
      </c>
      <c r="H2917">
        <f t="shared" si="137"/>
        <v>6.4</v>
      </c>
      <c r="I2917">
        <v>6.4</v>
      </c>
      <c r="J2917">
        <v>47000</v>
      </c>
      <c r="K2917" t="s">
        <v>1732</v>
      </c>
      <c r="L2917" t="s">
        <v>9152</v>
      </c>
      <c r="M2917" t="s">
        <v>2813</v>
      </c>
      <c r="N2917" t="s">
        <v>15</v>
      </c>
      <c r="O2917">
        <v>45000000</v>
      </c>
      <c r="P2917">
        <v>53854588</v>
      </c>
      <c r="Q2917">
        <f>_xlfn.XLOOKUP(E2917,CPI!A:A,CPI!B:B)</f>
        <v>156.9</v>
      </c>
      <c r="R2917" s="12">
        <f>P2917*(CPI!$B$112/Movie!Q2917)</f>
        <v>104585678.54429573</v>
      </c>
      <c r="S2917" t="s">
        <v>8609</v>
      </c>
      <c r="T2917">
        <v>135</v>
      </c>
    </row>
    <row r="2918" spans="1:20" x14ac:dyDescent="0.3">
      <c r="A2918" t="s">
        <v>9153</v>
      </c>
      <c r="B2918" t="str">
        <f t="shared" si="135"/>
        <v>R</v>
      </c>
      <c r="C2918" t="s">
        <v>1</v>
      </c>
      <c r="D2918" t="s">
        <v>19</v>
      </c>
      <c r="E2918">
        <v>1996</v>
      </c>
      <c r="F2918" s="22">
        <f t="shared" si="136"/>
        <v>35065</v>
      </c>
      <c r="G2918" t="s">
        <v>9007</v>
      </c>
      <c r="H2918">
        <f t="shared" si="137"/>
        <v>3.4</v>
      </c>
      <c r="I2918">
        <v>3.4</v>
      </c>
      <c r="J2918">
        <v>26000</v>
      </c>
      <c r="K2918" t="s">
        <v>9154</v>
      </c>
      <c r="L2918" t="s">
        <v>9155</v>
      </c>
      <c r="M2918" t="s">
        <v>9156</v>
      </c>
      <c r="N2918" t="s">
        <v>15</v>
      </c>
      <c r="O2918">
        <v>9000000</v>
      </c>
      <c r="P2918">
        <v>3793614</v>
      </c>
      <c r="Q2918">
        <f>_xlfn.XLOOKUP(E2918,CPI!A:A,CPI!B:B)</f>
        <v>156.9</v>
      </c>
      <c r="R2918" s="12">
        <f>P2918*(CPI!$B$112/Movie!Q2918)</f>
        <v>7367203.2237093681</v>
      </c>
      <c r="S2918" t="s">
        <v>7555</v>
      </c>
      <c r="T2918">
        <v>98</v>
      </c>
    </row>
    <row r="2919" spans="1:20" x14ac:dyDescent="0.3">
      <c r="A2919" t="s">
        <v>9157</v>
      </c>
      <c r="B2919" t="str">
        <f t="shared" si="135"/>
        <v>R</v>
      </c>
      <c r="C2919" t="s">
        <v>1</v>
      </c>
      <c r="D2919" t="s">
        <v>2</v>
      </c>
      <c r="E2919">
        <v>1996</v>
      </c>
      <c r="F2919" s="22">
        <f t="shared" si="136"/>
        <v>35065</v>
      </c>
      <c r="G2919" t="s">
        <v>9158</v>
      </c>
      <c r="H2919">
        <f t="shared" si="137"/>
        <v>7.8</v>
      </c>
      <c r="I2919">
        <v>7.8</v>
      </c>
      <c r="J2919">
        <v>64000</v>
      </c>
      <c r="K2919" t="s">
        <v>6508</v>
      </c>
      <c r="L2919" t="s">
        <v>6508</v>
      </c>
      <c r="M2919" t="s">
        <v>9159</v>
      </c>
      <c r="N2919" t="s">
        <v>3795</v>
      </c>
      <c r="P2919">
        <v>3828405</v>
      </c>
      <c r="Q2919">
        <f>_xlfn.XLOOKUP(E2919,CPI!A:A,CPI!B:B)</f>
        <v>156.9</v>
      </c>
      <c r="R2919" s="12">
        <f>P2919*(CPI!$B$112/Movie!Q2919)</f>
        <v>7434767.3900573608</v>
      </c>
      <c r="S2919" t="s">
        <v>9160</v>
      </c>
      <c r="T2919">
        <v>159</v>
      </c>
    </row>
    <row r="2920" spans="1:20" x14ac:dyDescent="0.3">
      <c r="A2920" t="s">
        <v>9161</v>
      </c>
      <c r="B2920" t="str">
        <f t="shared" si="135"/>
        <v>PG</v>
      </c>
      <c r="C2920" t="s">
        <v>18</v>
      </c>
      <c r="D2920" t="s">
        <v>19</v>
      </c>
      <c r="E2920">
        <v>1996</v>
      </c>
      <c r="F2920" s="22">
        <f t="shared" si="136"/>
        <v>35065</v>
      </c>
      <c r="G2920" t="s">
        <v>9002</v>
      </c>
      <c r="H2920">
        <f t="shared" si="137"/>
        <v>5</v>
      </c>
      <c r="I2920">
        <v>5</v>
      </c>
      <c r="J2920">
        <v>33000</v>
      </c>
      <c r="K2920" t="s">
        <v>2798</v>
      </c>
      <c r="L2920" t="s">
        <v>9162</v>
      </c>
      <c r="M2920" t="s">
        <v>8681</v>
      </c>
      <c r="N2920" t="s">
        <v>233</v>
      </c>
      <c r="O2920">
        <v>45000000</v>
      </c>
      <c r="P2920">
        <v>17323326</v>
      </c>
      <c r="Q2920">
        <f>_xlfn.XLOOKUP(E2920,CPI!A:A,CPI!B:B)</f>
        <v>156.9</v>
      </c>
      <c r="R2920" s="12">
        <f>P2920*(CPI!$B$112/Movie!Q2920)</f>
        <v>33641921.173996173</v>
      </c>
      <c r="S2920" t="s">
        <v>29</v>
      </c>
      <c r="T2920">
        <v>100</v>
      </c>
    </row>
    <row r="2921" spans="1:20" x14ac:dyDescent="0.3">
      <c r="A2921" t="s">
        <v>9163</v>
      </c>
      <c r="B2921" t="str">
        <f t="shared" si="135"/>
        <v>R</v>
      </c>
      <c r="C2921" t="s">
        <v>1</v>
      </c>
      <c r="D2921" t="s">
        <v>19</v>
      </c>
      <c r="E2921">
        <v>1996</v>
      </c>
      <c r="F2921" s="22">
        <f t="shared" si="136"/>
        <v>35065</v>
      </c>
      <c r="G2921" t="s">
        <v>9151</v>
      </c>
      <c r="H2921">
        <f t="shared" si="137"/>
        <v>5.9</v>
      </c>
      <c r="I2921">
        <v>5.9</v>
      </c>
      <c r="J2921">
        <v>47000</v>
      </c>
      <c r="K2921" t="s">
        <v>1544</v>
      </c>
      <c r="L2921" t="s">
        <v>9164</v>
      </c>
      <c r="M2921" t="s">
        <v>52</v>
      </c>
      <c r="N2921" t="s">
        <v>15</v>
      </c>
      <c r="O2921">
        <v>55000000</v>
      </c>
      <c r="P2921">
        <v>18626419</v>
      </c>
      <c r="Q2921">
        <f>_xlfn.XLOOKUP(E2921,CPI!A:A,CPI!B:B)</f>
        <v>156.9</v>
      </c>
      <c r="R2921" s="12">
        <f>P2921*(CPI!$B$112/Movie!Q2921)</f>
        <v>36172529.441045247</v>
      </c>
      <c r="S2921" t="s">
        <v>2085</v>
      </c>
      <c r="T2921">
        <v>116</v>
      </c>
    </row>
    <row r="2922" spans="1:20" x14ac:dyDescent="0.3">
      <c r="A2922" t="s">
        <v>9165</v>
      </c>
      <c r="B2922" t="str">
        <f t="shared" si="135"/>
        <v>R</v>
      </c>
      <c r="C2922" t="s">
        <v>1</v>
      </c>
      <c r="D2922" t="s">
        <v>89</v>
      </c>
      <c r="E2922">
        <v>1996</v>
      </c>
      <c r="F2922" s="22">
        <f t="shared" si="136"/>
        <v>35065</v>
      </c>
      <c r="G2922" t="s">
        <v>9073</v>
      </c>
      <c r="H2922">
        <f t="shared" si="137"/>
        <v>6.2</v>
      </c>
      <c r="I2922">
        <v>6.2</v>
      </c>
      <c r="J2922">
        <v>14000</v>
      </c>
      <c r="K2922" t="s">
        <v>923</v>
      </c>
      <c r="L2922" t="s">
        <v>9166</v>
      </c>
      <c r="M2922" t="s">
        <v>888</v>
      </c>
      <c r="N2922" t="s">
        <v>15</v>
      </c>
      <c r="O2922">
        <v>20000000</v>
      </c>
      <c r="P2922">
        <v>26877589</v>
      </c>
      <c r="Q2922">
        <f>_xlfn.XLOOKUP(E2922,CPI!A:A,CPI!B:B)</f>
        <v>156.9</v>
      </c>
      <c r="R2922" s="12">
        <f>P2922*(CPI!$B$112/Movie!Q2922)</f>
        <v>52196312.098789036</v>
      </c>
      <c r="S2922" t="s">
        <v>29</v>
      </c>
      <c r="T2922">
        <v>101</v>
      </c>
    </row>
    <row r="2923" spans="1:20" x14ac:dyDescent="0.3">
      <c r="A2923" t="s">
        <v>9167</v>
      </c>
      <c r="B2923" t="str">
        <f t="shared" si="135"/>
        <v>R</v>
      </c>
      <c r="C2923" t="s">
        <v>1</v>
      </c>
      <c r="D2923" t="s">
        <v>26</v>
      </c>
      <c r="E2923">
        <v>1996</v>
      </c>
      <c r="F2923" s="22">
        <f t="shared" si="136"/>
        <v>35065</v>
      </c>
      <c r="G2923" t="s">
        <v>9168</v>
      </c>
      <c r="H2923">
        <f t="shared" si="137"/>
        <v>6.5</v>
      </c>
      <c r="I2923">
        <v>6.5</v>
      </c>
      <c r="J2923">
        <v>19000</v>
      </c>
      <c r="K2923" t="s">
        <v>1689</v>
      </c>
      <c r="L2923" t="s">
        <v>1689</v>
      </c>
      <c r="M2923" t="s">
        <v>9169</v>
      </c>
      <c r="N2923" t="s">
        <v>15</v>
      </c>
      <c r="P2923">
        <v>11132210</v>
      </c>
      <c r="Q2923">
        <f>_xlfn.XLOOKUP(E2923,CPI!A:A,CPI!B:B)</f>
        <v>156.9</v>
      </c>
      <c r="R2923" s="12">
        <f>P2923*(CPI!$B$112/Movie!Q2923)</f>
        <v>21618766.010197576</v>
      </c>
      <c r="S2923" t="s">
        <v>8922</v>
      </c>
      <c r="T2923">
        <v>104</v>
      </c>
    </row>
    <row r="2924" spans="1:20" x14ac:dyDescent="0.3">
      <c r="A2924" t="s">
        <v>9170</v>
      </c>
      <c r="B2924" t="str">
        <f t="shared" si="135"/>
        <v>R</v>
      </c>
      <c r="C2924" t="s">
        <v>1</v>
      </c>
      <c r="D2924" t="s">
        <v>26</v>
      </c>
      <c r="E2924">
        <v>1996</v>
      </c>
      <c r="F2924" s="22">
        <f t="shared" si="136"/>
        <v>35065</v>
      </c>
      <c r="G2924" t="s">
        <v>9019</v>
      </c>
      <c r="H2924">
        <f t="shared" si="137"/>
        <v>7.1</v>
      </c>
      <c r="I2924">
        <v>7.1</v>
      </c>
      <c r="J2924">
        <v>14000</v>
      </c>
      <c r="K2924" t="s">
        <v>7158</v>
      </c>
      <c r="L2924" t="s">
        <v>7158</v>
      </c>
      <c r="M2924" t="s">
        <v>7158</v>
      </c>
      <c r="N2924" t="s">
        <v>15</v>
      </c>
      <c r="O2924">
        <v>1300000</v>
      </c>
      <c r="P2924">
        <v>749741</v>
      </c>
      <c r="Q2924">
        <f>_xlfn.XLOOKUP(E2924,CPI!A:A,CPI!B:B)</f>
        <v>156.9</v>
      </c>
      <c r="R2924" s="12">
        <f>P2924*(CPI!$B$112/Movie!Q2924)</f>
        <v>1455997.9776927978</v>
      </c>
      <c r="S2924" t="s">
        <v>9171</v>
      </c>
      <c r="T2924">
        <v>95</v>
      </c>
    </row>
    <row r="2925" spans="1:20" x14ac:dyDescent="0.3">
      <c r="A2925" t="s">
        <v>9172</v>
      </c>
      <c r="B2925" t="str">
        <f t="shared" si="135"/>
        <v>R</v>
      </c>
      <c r="C2925" t="s">
        <v>1</v>
      </c>
      <c r="D2925" t="s">
        <v>48</v>
      </c>
      <c r="E2925">
        <v>1996</v>
      </c>
      <c r="F2925" s="22">
        <f t="shared" si="136"/>
        <v>35065</v>
      </c>
      <c r="G2925" t="s">
        <v>9173</v>
      </c>
      <c r="H2925">
        <f t="shared" si="137"/>
        <v>7.3</v>
      </c>
      <c r="I2925">
        <v>7.3</v>
      </c>
      <c r="J2925">
        <v>90000</v>
      </c>
      <c r="K2925" t="s">
        <v>675</v>
      </c>
      <c r="L2925" t="s">
        <v>5760</v>
      </c>
      <c r="M2925" t="s">
        <v>7917</v>
      </c>
      <c r="N2925" t="s">
        <v>15</v>
      </c>
      <c r="O2925">
        <v>36000000</v>
      </c>
      <c r="P2925">
        <v>20300385</v>
      </c>
      <c r="Q2925">
        <f>_xlfn.XLOOKUP(E2925,CPI!A:A,CPI!B:B)</f>
        <v>156.9</v>
      </c>
      <c r="R2925" s="12">
        <f>P2925*(CPI!$B$112/Movie!Q2925)</f>
        <v>39423373.546845123</v>
      </c>
      <c r="S2925" t="s">
        <v>16</v>
      </c>
      <c r="T2925">
        <v>130</v>
      </c>
    </row>
    <row r="2926" spans="1:20" x14ac:dyDescent="0.3">
      <c r="A2926" t="s">
        <v>9174</v>
      </c>
      <c r="B2926" t="str">
        <f t="shared" si="135"/>
        <v>R</v>
      </c>
      <c r="C2926" t="s">
        <v>1</v>
      </c>
      <c r="D2926" t="s">
        <v>26</v>
      </c>
      <c r="E2926">
        <v>1996</v>
      </c>
      <c r="F2926" s="22">
        <f t="shared" si="136"/>
        <v>35065</v>
      </c>
      <c r="G2926" t="s">
        <v>9175</v>
      </c>
      <c r="H2926">
        <f t="shared" si="137"/>
        <v>6.8</v>
      </c>
      <c r="I2926">
        <v>6.8</v>
      </c>
      <c r="J2926">
        <v>27000</v>
      </c>
      <c r="K2926" t="s">
        <v>7236</v>
      </c>
      <c r="L2926" t="s">
        <v>7236</v>
      </c>
      <c r="M2926" t="s">
        <v>7764</v>
      </c>
      <c r="N2926" t="s">
        <v>15</v>
      </c>
      <c r="O2926">
        <v>3000000</v>
      </c>
      <c r="P2926">
        <v>295493</v>
      </c>
      <c r="Q2926">
        <f>_xlfn.XLOOKUP(E2926,CPI!A:A,CPI!B:B)</f>
        <v>156.9</v>
      </c>
      <c r="R2926" s="12">
        <f>P2926*(CPI!$B$112/Movie!Q2926)</f>
        <v>573847.78266411717</v>
      </c>
      <c r="S2926" t="s">
        <v>9176</v>
      </c>
      <c r="T2926">
        <v>102</v>
      </c>
    </row>
    <row r="2927" spans="1:20" x14ac:dyDescent="0.3">
      <c r="A2927" t="s">
        <v>9177</v>
      </c>
      <c r="B2927" t="str">
        <f t="shared" si="135"/>
        <v>PG</v>
      </c>
      <c r="C2927" t="s">
        <v>18</v>
      </c>
      <c r="D2927" t="s">
        <v>26</v>
      </c>
      <c r="E2927">
        <v>1996</v>
      </c>
      <c r="F2927" s="22">
        <f t="shared" si="136"/>
        <v>35065</v>
      </c>
      <c r="G2927" t="s">
        <v>9178</v>
      </c>
      <c r="H2927">
        <f t="shared" si="137"/>
        <v>3</v>
      </c>
      <c r="I2927">
        <v>3</v>
      </c>
      <c r="J2927">
        <v>23000</v>
      </c>
      <c r="K2927" t="s">
        <v>419</v>
      </c>
      <c r="L2927" t="s">
        <v>419</v>
      </c>
      <c r="M2927" t="s">
        <v>9179</v>
      </c>
      <c r="N2927" t="s">
        <v>15</v>
      </c>
      <c r="O2927">
        <v>20000000</v>
      </c>
      <c r="P2927">
        <v>18937262</v>
      </c>
      <c r="Q2927">
        <f>_xlfn.XLOOKUP(E2927,CPI!A:A,CPI!B:B)</f>
        <v>156.9</v>
      </c>
      <c r="R2927" s="12">
        <f>P2927*(CPI!$B$112/Movie!Q2927)</f>
        <v>36776186.943275966</v>
      </c>
      <c r="S2927" t="s">
        <v>2966</v>
      </c>
      <c r="T2927">
        <v>93</v>
      </c>
    </row>
    <row r="2928" spans="1:20" x14ac:dyDescent="0.3">
      <c r="A2928" t="s">
        <v>9180</v>
      </c>
      <c r="B2928" t="str">
        <f t="shared" si="135"/>
        <v>PG-13</v>
      </c>
      <c r="C2928" t="s">
        <v>1984</v>
      </c>
      <c r="D2928" t="s">
        <v>26</v>
      </c>
      <c r="E2928">
        <v>1996</v>
      </c>
      <c r="F2928" s="22">
        <f t="shared" si="136"/>
        <v>35065</v>
      </c>
      <c r="G2928" t="s">
        <v>9181</v>
      </c>
      <c r="H2928">
        <f t="shared" si="137"/>
        <v>6.2</v>
      </c>
      <c r="I2928">
        <v>6.2</v>
      </c>
      <c r="J2928">
        <v>22000</v>
      </c>
      <c r="K2928" t="s">
        <v>1194</v>
      </c>
      <c r="L2928" t="s">
        <v>2001</v>
      </c>
      <c r="M2928" t="s">
        <v>9182</v>
      </c>
      <c r="N2928" t="s">
        <v>15</v>
      </c>
      <c r="O2928">
        <v>31000000</v>
      </c>
      <c r="P2928">
        <v>37553752</v>
      </c>
      <c r="Q2928">
        <f>_xlfn.XLOOKUP(E2928,CPI!A:A,CPI!B:B)</f>
        <v>156.9</v>
      </c>
      <c r="R2928" s="12">
        <f>P2928*(CPI!$B$112/Movie!Q2928)</f>
        <v>72929434.253664747</v>
      </c>
      <c r="S2928" t="s">
        <v>165</v>
      </c>
      <c r="T2928">
        <v>92</v>
      </c>
    </row>
    <row r="2929" spans="1:20" x14ac:dyDescent="0.3">
      <c r="A2929" t="s">
        <v>9183</v>
      </c>
      <c r="B2929" t="str">
        <f t="shared" si="135"/>
        <v>PG</v>
      </c>
      <c r="C2929" t="s">
        <v>18</v>
      </c>
      <c r="D2929" t="s">
        <v>26</v>
      </c>
      <c r="E2929">
        <v>1996</v>
      </c>
      <c r="F2929" s="22">
        <f t="shared" si="136"/>
        <v>35065</v>
      </c>
      <c r="G2929" t="s">
        <v>9085</v>
      </c>
      <c r="H2929">
        <f t="shared" si="137"/>
        <v>5.7</v>
      </c>
      <c r="I2929">
        <v>5.7</v>
      </c>
      <c r="J2929">
        <v>42000</v>
      </c>
      <c r="K2929" t="s">
        <v>1570</v>
      </c>
      <c r="L2929" t="s">
        <v>8694</v>
      </c>
      <c r="M2929" t="s">
        <v>145</v>
      </c>
      <c r="N2929" t="s">
        <v>15</v>
      </c>
      <c r="P2929">
        <v>119718203</v>
      </c>
      <c r="Q2929">
        <f>_xlfn.XLOOKUP(E2929,CPI!A:A,CPI!B:B)</f>
        <v>156.9</v>
      </c>
      <c r="R2929" s="12">
        <f>P2929*(CPI!$B$112/Movie!Q2929)</f>
        <v>232492902.83046526</v>
      </c>
      <c r="S2929" t="s">
        <v>6980</v>
      </c>
      <c r="T2929">
        <v>105</v>
      </c>
    </row>
    <row r="2930" spans="1:20" x14ac:dyDescent="0.3">
      <c r="A2930" t="s">
        <v>9184</v>
      </c>
      <c r="B2930" t="str">
        <f t="shared" si="135"/>
        <v>R</v>
      </c>
      <c r="C2930" t="s">
        <v>1</v>
      </c>
      <c r="D2930" t="s">
        <v>89</v>
      </c>
      <c r="E2930">
        <v>1996</v>
      </c>
      <c r="F2930" s="22">
        <f t="shared" si="136"/>
        <v>35065</v>
      </c>
      <c r="G2930" t="s">
        <v>8229</v>
      </c>
      <c r="H2930">
        <f t="shared" si="137"/>
        <v>6.3</v>
      </c>
      <c r="I2930">
        <v>6.3</v>
      </c>
      <c r="J2930">
        <v>16000</v>
      </c>
      <c r="K2930" t="s">
        <v>8040</v>
      </c>
      <c r="L2930" t="s">
        <v>8694</v>
      </c>
      <c r="M2930" t="s">
        <v>1009</v>
      </c>
      <c r="N2930" t="s">
        <v>15</v>
      </c>
      <c r="O2930">
        <v>29000000</v>
      </c>
      <c r="P2930">
        <v>11526099</v>
      </c>
      <c r="Q2930">
        <f>_xlfn.XLOOKUP(E2930,CPI!A:A,CPI!B:B)</f>
        <v>156.9</v>
      </c>
      <c r="R2930" s="12">
        <f>P2930*(CPI!$B$112/Movie!Q2930)</f>
        <v>22383698.950286806</v>
      </c>
      <c r="S2930" t="s">
        <v>6194</v>
      </c>
      <c r="T2930">
        <v>107</v>
      </c>
    </row>
    <row r="2931" spans="1:20" x14ac:dyDescent="0.3">
      <c r="A2931" t="s">
        <v>9185</v>
      </c>
      <c r="B2931" t="str">
        <f t="shared" si="135"/>
        <v>PG</v>
      </c>
      <c r="C2931" t="s">
        <v>18</v>
      </c>
      <c r="D2931" t="s">
        <v>10</v>
      </c>
      <c r="E2931">
        <v>1996</v>
      </c>
      <c r="F2931" s="22">
        <f t="shared" si="136"/>
        <v>35065</v>
      </c>
      <c r="G2931" t="s">
        <v>9059</v>
      </c>
      <c r="H2931">
        <f t="shared" si="137"/>
        <v>5.6</v>
      </c>
      <c r="I2931">
        <v>5.6</v>
      </c>
      <c r="J2931">
        <v>95000</v>
      </c>
      <c r="K2931" t="s">
        <v>6382</v>
      </c>
      <c r="L2931" t="s">
        <v>9186</v>
      </c>
      <c r="M2931" t="s">
        <v>983</v>
      </c>
      <c r="N2931" t="s">
        <v>15</v>
      </c>
      <c r="O2931">
        <v>60000000</v>
      </c>
      <c r="P2931">
        <v>129832389</v>
      </c>
      <c r="Q2931">
        <f>_xlfn.XLOOKUP(E2931,CPI!A:A,CPI!B:B)</f>
        <v>156.9</v>
      </c>
      <c r="R2931" s="12">
        <f>P2931*(CPI!$B$112/Movie!Q2931)</f>
        <v>252134664.93499041</v>
      </c>
      <c r="S2931" t="s">
        <v>9187</v>
      </c>
      <c r="T2931">
        <v>89</v>
      </c>
    </row>
    <row r="2932" spans="1:20" x14ac:dyDescent="0.3">
      <c r="A2932" t="s">
        <v>9188</v>
      </c>
      <c r="B2932" t="str">
        <f t="shared" si="135"/>
        <v>R</v>
      </c>
      <c r="C2932" t="s">
        <v>1</v>
      </c>
      <c r="D2932" t="s">
        <v>26</v>
      </c>
      <c r="E2932">
        <v>1996</v>
      </c>
      <c r="F2932" s="22">
        <f t="shared" si="136"/>
        <v>35065</v>
      </c>
      <c r="G2932" t="s">
        <v>9043</v>
      </c>
      <c r="H2932">
        <f t="shared" si="137"/>
        <v>6</v>
      </c>
      <c r="I2932">
        <v>6</v>
      </c>
      <c r="J2932">
        <v>17000</v>
      </c>
      <c r="K2932" t="s">
        <v>8827</v>
      </c>
      <c r="L2932" t="s">
        <v>8827</v>
      </c>
      <c r="M2932" t="s">
        <v>8827</v>
      </c>
      <c r="N2932" t="s">
        <v>15</v>
      </c>
      <c r="O2932">
        <v>3500000</v>
      </c>
      <c r="P2932">
        <v>9538948</v>
      </c>
      <c r="Q2932">
        <f>_xlfn.XLOOKUP(E2932,CPI!A:A,CPI!B:B)</f>
        <v>156.9</v>
      </c>
      <c r="R2932" s="12">
        <f>P2932*(CPI!$B$112/Movie!Q2932)</f>
        <v>18524649.17527087</v>
      </c>
      <c r="S2932" t="s">
        <v>8419</v>
      </c>
      <c r="T2932">
        <v>96</v>
      </c>
    </row>
    <row r="2933" spans="1:20" x14ac:dyDescent="0.3">
      <c r="A2933" t="s">
        <v>9189</v>
      </c>
      <c r="B2933" t="str">
        <f t="shared" si="135"/>
        <v>R</v>
      </c>
      <c r="C2933" t="s">
        <v>1</v>
      </c>
      <c r="D2933" t="s">
        <v>26</v>
      </c>
      <c r="E2933">
        <v>1996</v>
      </c>
      <c r="F2933" s="22">
        <f t="shared" si="136"/>
        <v>35065</v>
      </c>
      <c r="G2933" t="s">
        <v>9190</v>
      </c>
      <c r="H2933">
        <f t="shared" si="137"/>
        <v>7.2</v>
      </c>
      <c r="I2933">
        <v>7.2</v>
      </c>
      <c r="J2933">
        <v>19000</v>
      </c>
      <c r="K2933" t="s">
        <v>7310</v>
      </c>
      <c r="L2933" t="s">
        <v>7310</v>
      </c>
      <c r="M2933" t="s">
        <v>5030</v>
      </c>
      <c r="N2933" t="s">
        <v>7</v>
      </c>
      <c r="P2933">
        <v>2576738</v>
      </c>
      <c r="Q2933">
        <f>_xlfn.XLOOKUP(E2933,CPI!A:A,CPI!B:B)</f>
        <v>156.9</v>
      </c>
      <c r="R2933" s="12">
        <f>P2933*(CPI!$B$112/Movie!Q2933)</f>
        <v>5004028.4805608662</v>
      </c>
      <c r="S2933" t="s">
        <v>1970</v>
      </c>
      <c r="T2933">
        <v>108</v>
      </c>
    </row>
    <row r="2934" spans="1:20" x14ac:dyDescent="0.3">
      <c r="A2934" t="s">
        <v>9191</v>
      </c>
      <c r="B2934" t="str">
        <f t="shared" si="135"/>
        <v>PG-13</v>
      </c>
      <c r="C2934" t="s">
        <v>1984</v>
      </c>
      <c r="D2934" t="s">
        <v>48</v>
      </c>
      <c r="E2934">
        <v>1996</v>
      </c>
      <c r="F2934" s="22">
        <f t="shared" si="136"/>
        <v>35065</v>
      </c>
      <c r="G2934" t="s">
        <v>9192</v>
      </c>
      <c r="H2934">
        <f t="shared" si="137"/>
        <v>7.7</v>
      </c>
      <c r="I2934">
        <v>7.7</v>
      </c>
      <c r="J2934">
        <v>52000</v>
      </c>
      <c r="K2934" t="s">
        <v>9193</v>
      </c>
      <c r="L2934" t="s">
        <v>9194</v>
      </c>
      <c r="M2934" t="s">
        <v>9195</v>
      </c>
      <c r="N2934" t="s">
        <v>233</v>
      </c>
      <c r="O2934">
        <v>5500000</v>
      </c>
      <c r="P2934">
        <v>35999081</v>
      </c>
      <c r="Q2934">
        <f>_xlfn.XLOOKUP(E2934,CPI!A:A,CPI!B:B)</f>
        <v>156.9</v>
      </c>
      <c r="R2934" s="12">
        <f>P2934*(CPI!$B$112/Movie!Q2934)</f>
        <v>69910261.189929888</v>
      </c>
      <c r="S2934" t="s">
        <v>6671</v>
      </c>
      <c r="T2934">
        <v>105</v>
      </c>
    </row>
    <row r="2935" spans="1:20" x14ac:dyDescent="0.3">
      <c r="A2935" t="s">
        <v>9196</v>
      </c>
      <c r="B2935" t="str">
        <f t="shared" si="135"/>
        <v>PG-13</v>
      </c>
      <c r="C2935" t="s">
        <v>1984</v>
      </c>
      <c r="D2935" t="s">
        <v>26</v>
      </c>
      <c r="E2935">
        <v>1996</v>
      </c>
      <c r="F2935" s="22">
        <f t="shared" si="136"/>
        <v>35065</v>
      </c>
      <c r="G2935" t="s">
        <v>8584</v>
      </c>
      <c r="H2935">
        <f t="shared" si="137"/>
        <v>6.3</v>
      </c>
      <c r="I2935">
        <v>6.3</v>
      </c>
      <c r="J2935">
        <v>38000</v>
      </c>
      <c r="K2935" t="s">
        <v>6826</v>
      </c>
      <c r="L2935" t="s">
        <v>9197</v>
      </c>
      <c r="M2935" t="s">
        <v>8578</v>
      </c>
      <c r="N2935" t="s">
        <v>15</v>
      </c>
      <c r="P2935">
        <v>32417995</v>
      </c>
      <c r="Q2935">
        <f>_xlfn.XLOOKUP(E2935,CPI!A:A,CPI!B:B)</f>
        <v>156.9</v>
      </c>
      <c r="R2935" s="12">
        <f>P2935*(CPI!$B$112/Movie!Q2935)</f>
        <v>62955787.613129377</v>
      </c>
      <c r="S2935" t="s">
        <v>8303</v>
      </c>
      <c r="T2935">
        <v>87</v>
      </c>
    </row>
    <row r="2936" spans="1:20" x14ac:dyDescent="0.3">
      <c r="A2936" t="s">
        <v>9198</v>
      </c>
      <c r="B2936" t="str">
        <f t="shared" si="135"/>
        <v>R</v>
      </c>
      <c r="C2936" t="s">
        <v>1</v>
      </c>
      <c r="D2936" t="s">
        <v>19</v>
      </c>
      <c r="E2936">
        <v>1996</v>
      </c>
      <c r="F2936" s="22">
        <f t="shared" si="136"/>
        <v>35065</v>
      </c>
      <c r="G2936" t="s">
        <v>9148</v>
      </c>
      <c r="H2936">
        <f t="shared" si="137"/>
        <v>5.5</v>
      </c>
      <c r="I2936">
        <v>5.5</v>
      </c>
      <c r="J2936">
        <v>21000</v>
      </c>
      <c r="K2936" t="s">
        <v>7223</v>
      </c>
      <c r="L2936" t="s">
        <v>4728</v>
      </c>
      <c r="M2936" t="s">
        <v>4523</v>
      </c>
      <c r="N2936" t="s">
        <v>15</v>
      </c>
      <c r="O2936">
        <v>25000000</v>
      </c>
      <c r="P2936">
        <v>14502483</v>
      </c>
      <c r="Q2936">
        <f>_xlfn.XLOOKUP(E2936,CPI!A:A,CPI!B:B)</f>
        <v>156.9</v>
      </c>
      <c r="R2936" s="12">
        <f>P2936*(CPI!$B$112/Movie!Q2936)</f>
        <v>28163840.472275332</v>
      </c>
      <c r="S2936" t="s">
        <v>16</v>
      </c>
      <c r="T2936">
        <v>101</v>
      </c>
    </row>
    <row r="2937" spans="1:20" x14ac:dyDescent="0.3">
      <c r="A2937" t="s">
        <v>9199</v>
      </c>
      <c r="B2937" t="str">
        <f t="shared" si="135"/>
        <v>PG</v>
      </c>
      <c r="C2937" t="s">
        <v>18</v>
      </c>
      <c r="D2937" t="s">
        <v>26</v>
      </c>
      <c r="E2937">
        <v>1996</v>
      </c>
      <c r="F2937" s="22">
        <f t="shared" si="136"/>
        <v>35065</v>
      </c>
      <c r="G2937" t="s">
        <v>8838</v>
      </c>
      <c r="H2937">
        <f t="shared" si="137"/>
        <v>6.5</v>
      </c>
      <c r="I2937">
        <v>6.5</v>
      </c>
      <c r="J2937">
        <v>44000</v>
      </c>
      <c r="K2937" t="s">
        <v>4327</v>
      </c>
      <c r="L2937" t="s">
        <v>5549</v>
      </c>
      <c r="M2937" t="s">
        <v>999</v>
      </c>
      <c r="N2937" t="s">
        <v>15</v>
      </c>
      <c r="P2937">
        <v>97529550</v>
      </c>
      <c r="Q2937">
        <f>_xlfn.XLOOKUP(E2937,CPI!A:A,CPI!B:B)</f>
        <v>156.9</v>
      </c>
      <c r="R2937" s="12">
        <f>P2937*(CPI!$B$112/Movie!Q2937)</f>
        <v>189402510.42065009</v>
      </c>
      <c r="S2937" t="s">
        <v>9093</v>
      </c>
      <c r="T2937">
        <v>108</v>
      </c>
    </row>
    <row r="2938" spans="1:20" x14ac:dyDescent="0.3">
      <c r="A2938" t="s">
        <v>9200</v>
      </c>
      <c r="B2938" t="str">
        <f t="shared" si="135"/>
        <v>R</v>
      </c>
      <c r="C2938" t="s">
        <v>1</v>
      </c>
      <c r="D2938" t="s">
        <v>2</v>
      </c>
      <c r="E2938">
        <v>1996</v>
      </c>
      <c r="F2938" s="22">
        <f t="shared" si="136"/>
        <v>35065</v>
      </c>
      <c r="G2938" t="s">
        <v>8955</v>
      </c>
      <c r="H2938">
        <f t="shared" si="137"/>
        <v>7.4</v>
      </c>
      <c r="I2938">
        <v>7.4</v>
      </c>
      <c r="J2938">
        <v>28000</v>
      </c>
      <c r="K2938" t="s">
        <v>1832</v>
      </c>
      <c r="L2938" t="s">
        <v>1832</v>
      </c>
      <c r="M2938" t="s">
        <v>4136</v>
      </c>
      <c r="N2938" t="s">
        <v>15</v>
      </c>
      <c r="O2938">
        <v>5000000</v>
      </c>
      <c r="P2938">
        <v>12408986</v>
      </c>
      <c r="Q2938">
        <f>_xlfn.XLOOKUP(E2938,CPI!A:A,CPI!B:B)</f>
        <v>156.9</v>
      </c>
      <c r="R2938" s="12">
        <f>P2938*(CPI!$B$112/Movie!Q2938)</f>
        <v>24098266.629700445</v>
      </c>
      <c r="S2938" t="s">
        <v>16</v>
      </c>
      <c r="T2938">
        <v>135</v>
      </c>
    </row>
    <row r="2939" spans="1:20" x14ac:dyDescent="0.3">
      <c r="A2939" t="s">
        <v>9201</v>
      </c>
      <c r="B2939" t="str">
        <f t="shared" si="135"/>
        <v>R</v>
      </c>
      <c r="C2939" t="s">
        <v>1</v>
      </c>
      <c r="D2939" t="s">
        <v>48</v>
      </c>
      <c r="E2939">
        <v>1996</v>
      </c>
      <c r="F2939" s="22">
        <f t="shared" si="136"/>
        <v>35065</v>
      </c>
      <c r="G2939" t="s">
        <v>9077</v>
      </c>
      <c r="H2939">
        <f t="shared" si="137"/>
        <v>7.2</v>
      </c>
      <c r="I2939">
        <v>7.2</v>
      </c>
      <c r="J2939">
        <v>30000</v>
      </c>
      <c r="K2939" t="s">
        <v>2228</v>
      </c>
      <c r="L2939" t="s">
        <v>2228</v>
      </c>
      <c r="M2939" t="s">
        <v>5694</v>
      </c>
      <c r="N2939" t="s">
        <v>7</v>
      </c>
      <c r="O2939">
        <v>25000000</v>
      </c>
      <c r="P2939">
        <v>11135803</v>
      </c>
      <c r="Q2939">
        <f>_xlfn.XLOOKUP(E2939,CPI!A:A,CPI!B:B)</f>
        <v>156.9</v>
      </c>
      <c r="R2939" s="12">
        <f>P2939*(CPI!$B$112/Movie!Q2939)</f>
        <v>21625743.620777562</v>
      </c>
      <c r="S2939" t="s">
        <v>8</v>
      </c>
      <c r="T2939">
        <v>133</v>
      </c>
    </row>
    <row r="2940" spans="1:20" x14ac:dyDescent="0.3">
      <c r="A2940" t="s">
        <v>9202</v>
      </c>
      <c r="B2940" t="str">
        <f t="shared" si="135"/>
        <v>PG</v>
      </c>
      <c r="C2940" t="s">
        <v>18</v>
      </c>
      <c r="D2940" t="s">
        <v>2</v>
      </c>
      <c r="E2940">
        <v>1996</v>
      </c>
      <c r="F2940" s="22">
        <f t="shared" si="136"/>
        <v>35065</v>
      </c>
      <c r="G2940" t="s">
        <v>8965</v>
      </c>
      <c r="H2940">
        <f t="shared" si="137"/>
        <v>6.4</v>
      </c>
      <c r="I2940">
        <v>6.4</v>
      </c>
      <c r="J2940">
        <v>76000</v>
      </c>
      <c r="K2940" t="s">
        <v>6929</v>
      </c>
      <c r="L2940" t="s">
        <v>9203</v>
      </c>
      <c r="M2940" t="s">
        <v>145</v>
      </c>
      <c r="N2940" t="s">
        <v>15</v>
      </c>
      <c r="O2940">
        <v>32000000</v>
      </c>
      <c r="P2940">
        <v>152036382</v>
      </c>
      <c r="Q2940">
        <f>_xlfn.XLOOKUP(E2940,CPI!A:A,CPI!B:B)</f>
        <v>156.9</v>
      </c>
      <c r="R2940" s="12">
        <f>P2940*(CPI!$B$112/Movie!Q2940)</f>
        <v>295254847.64435947</v>
      </c>
      <c r="S2940" t="s">
        <v>2077</v>
      </c>
      <c r="T2940">
        <v>123</v>
      </c>
    </row>
    <row r="2941" spans="1:20" x14ac:dyDescent="0.3">
      <c r="A2941" t="s">
        <v>9204</v>
      </c>
      <c r="B2941" t="str">
        <f t="shared" si="135"/>
        <v>PG</v>
      </c>
      <c r="C2941" t="s">
        <v>18</v>
      </c>
      <c r="D2941" t="s">
        <v>26</v>
      </c>
      <c r="E2941">
        <v>1996</v>
      </c>
      <c r="F2941" s="22">
        <f t="shared" si="136"/>
        <v>35065</v>
      </c>
      <c r="G2941" t="s">
        <v>9205</v>
      </c>
      <c r="H2941">
        <f t="shared" si="137"/>
        <v>5.9</v>
      </c>
      <c r="I2941">
        <v>5.9</v>
      </c>
      <c r="J2941">
        <v>9800</v>
      </c>
      <c r="K2941" t="s">
        <v>9206</v>
      </c>
      <c r="L2941" t="s">
        <v>9207</v>
      </c>
      <c r="M2941" t="s">
        <v>9208</v>
      </c>
      <c r="N2941" t="s">
        <v>15</v>
      </c>
      <c r="O2941">
        <v>12000000</v>
      </c>
      <c r="P2941">
        <v>26570048</v>
      </c>
      <c r="Q2941">
        <f>_xlfn.XLOOKUP(E2941,CPI!A:A,CPI!B:B)</f>
        <v>156.9</v>
      </c>
      <c r="R2941" s="12">
        <f>P2941*(CPI!$B$112/Movie!Q2941)</f>
        <v>51599067.084767364</v>
      </c>
      <c r="S2941" t="s">
        <v>29</v>
      </c>
      <c r="T2941">
        <v>100</v>
      </c>
    </row>
    <row r="2942" spans="1:20" x14ac:dyDescent="0.3">
      <c r="A2942" t="s">
        <v>9209</v>
      </c>
      <c r="B2942" t="str">
        <f t="shared" si="135"/>
        <v>PG</v>
      </c>
      <c r="C2942" t="s">
        <v>18</v>
      </c>
      <c r="D2942" t="s">
        <v>10</v>
      </c>
      <c r="E2942">
        <v>1996</v>
      </c>
      <c r="F2942" s="22">
        <f t="shared" si="136"/>
        <v>35065</v>
      </c>
      <c r="G2942" t="s">
        <v>9210</v>
      </c>
      <c r="H2942">
        <f t="shared" si="137"/>
        <v>5.3</v>
      </c>
      <c r="I2942">
        <v>5.3</v>
      </c>
      <c r="J2942">
        <v>10000</v>
      </c>
      <c r="K2942" t="s">
        <v>7484</v>
      </c>
      <c r="L2942" t="s">
        <v>9211</v>
      </c>
      <c r="M2942" t="s">
        <v>3229</v>
      </c>
      <c r="N2942" t="s">
        <v>15</v>
      </c>
      <c r="O2942">
        <v>25530000</v>
      </c>
      <c r="P2942">
        <v>20080020</v>
      </c>
      <c r="Q2942">
        <f>_xlfn.XLOOKUP(E2942,CPI!A:A,CPI!B:B)</f>
        <v>156.9</v>
      </c>
      <c r="R2942" s="12">
        <f>P2942*(CPI!$B$112/Movie!Q2942)</f>
        <v>38995424.435946457</v>
      </c>
      <c r="S2942" t="s">
        <v>46</v>
      </c>
      <c r="T2942">
        <v>95</v>
      </c>
    </row>
    <row r="2943" spans="1:20" x14ac:dyDescent="0.3">
      <c r="A2943" t="s">
        <v>9212</v>
      </c>
      <c r="B2943" t="str">
        <f t="shared" si="135"/>
        <v>PG</v>
      </c>
      <c r="C2943" t="s">
        <v>18</v>
      </c>
      <c r="D2943" t="s">
        <v>48</v>
      </c>
      <c r="E2943">
        <v>1996</v>
      </c>
      <c r="F2943" s="22">
        <f t="shared" si="136"/>
        <v>35065</v>
      </c>
      <c r="G2943" t="s">
        <v>9173</v>
      </c>
      <c r="H2943">
        <f t="shared" si="137"/>
        <v>6.3</v>
      </c>
      <c r="I2943">
        <v>6.3</v>
      </c>
      <c r="J2943">
        <v>34000</v>
      </c>
      <c r="K2943" t="s">
        <v>100</v>
      </c>
      <c r="L2943" t="s">
        <v>9213</v>
      </c>
      <c r="M2943" t="s">
        <v>4130</v>
      </c>
      <c r="N2943" t="s">
        <v>15</v>
      </c>
      <c r="O2943">
        <v>55000000</v>
      </c>
      <c r="P2943">
        <v>141047179</v>
      </c>
      <c r="Q2943">
        <f>_xlfn.XLOOKUP(E2943,CPI!A:A,CPI!B:B)</f>
        <v>156.9</v>
      </c>
      <c r="R2943" s="12">
        <f>P2943*(CPI!$B$112/Movie!Q2943)</f>
        <v>273913801.41045249</v>
      </c>
      <c r="S2943" t="s">
        <v>5705</v>
      </c>
      <c r="T2943">
        <v>135</v>
      </c>
    </row>
    <row r="2944" spans="1:20" x14ac:dyDescent="0.3">
      <c r="A2944" t="s">
        <v>9214</v>
      </c>
      <c r="B2944" t="str">
        <f t="shared" si="135"/>
        <v>R</v>
      </c>
      <c r="C2944" t="s">
        <v>1</v>
      </c>
      <c r="D2944" t="s">
        <v>2</v>
      </c>
      <c r="E2944">
        <v>1996</v>
      </c>
      <c r="F2944" s="22">
        <f t="shared" si="136"/>
        <v>35065</v>
      </c>
      <c r="G2944" t="s">
        <v>8122</v>
      </c>
      <c r="H2944">
        <f t="shared" si="137"/>
        <v>5.4</v>
      </c>
      <c r="I2944">
        <v>5.4</v>
      </c>
      <c r="J2944">
        <v>14000</v>
      </c>
      <c r="K2944" t="s">
        <v>5120</v>
      </c>
      <c r="L2944" t="s">
        <v>6656</v>
      </c>
      <c r="M2944" t="s">
        <v>6642</v>
      </c>
      <c r="N2944" t="s">
        <v>15</v>
      </c>
      <c r="P2944">
        <v>17100266</v>
      </c>
      <c r="Q2944">
        <f>_xlfn.XLOOKUP(E2944,CPI!A:A,CPI!B:B)</f>
        <v>156.9</v>
      </c>
      <c r="R2944" s="12">
        <f>P2944*(CPI!$B$112/Movie!Q2944)</f>
        <v>33208738.369662203</v>
      </c>
      <c r="S2944" t="s">
        <v>9215</v>
      </c>
      <c r="T2944">
        <v>107</v>
      </c>
    </row>
    <row r="2945" spans="1:20" x14ac:dyDescent="0.3">
      <c r="A2945" t="s">
        <v>9216</v>
      </c>
      <c r="B2945" t="str">
        <f t="shared" si="135"/>
        <v>R</v>
      </c>
      <c r="C2945" t="s">
        <v>1</v>
      </c>
      <c r="D2945" t="s">
        <v>26</v>
      </c>
      <c r="E2945">
        <v>1996</v>
      </c>
      <c r="F2945" s="22">
        <f t="shared" si="136"/>
        <v>35065</v>
      </c>
      <c r="G2945" t="s">
        <v>9151</v>
      </c>
      <c r="H2945">
        <f t="shared" si="137"/>
        <v>5.4</v>
      </c>
      <c r="I2945">
        <v>5.4</v>
      </c>
      <c r="J2945">
        <v>14000</v>
      </c>
      <c r="K2945" t="s">
        <v>9217</v>
      </c>
      <c r="L2945" t="s">
        <v>9218</v>
      </c>
      <c r="M2945" t="s">
        <v>9219</v>
      </c>
      <c r="N2945" t="s">
        <v>15</v>
      </c>
      <c r="O2945">
        <v>13000000</v>
      </c>
      <c r="P2945">
        <v>5781045</v>
      </c>
      <c r="Q2945">
        <f>_xlfn.XLOOKUP(E2945,CPI!A:A,CPI!B:B)</f>
        <v>156.9</v>
      </c>
      <c r="R2945" s="12">
        <f>P2945*(CPI!$B$112/Movie!Q2945)</f>
        <v>11226796.759082217</v>
      </c>
      <c r="S2945" t="s">
        <v>9220</v>
      </c>
      <c r="T2945">
        <v>87</v>
      </c>
    </row>
    <row r="2946" spans="1:20" x14ac:dyDescent="0.3">
      <c r="A2946" t="s">
        <v>9221</v>
      </c>
      <c r="B2946" t="str">
        <f t="shared" si="135"/>
        <v>PG-13</v>
      </c>
      <c r="C2946" t="s">
        <v>1984</v>
      </c>
      <c r="D2946" t="s">
        <v>19</v>
      </c>
      <c r="E2946">
        <v>1996</v>
      </c>
      <c r="F2946" s="22">
        <f t="shared" si="136"/>
        <v>35065</v>
      </c>
      <c r="G2946" t="s">
        <v>8664</v>
      </c>
      <c r="H2946">
        <f t="shared" si="137"/>
        <v>5.4</v>
      </c>
      <c r="I2946">
        <v>5.4</v>
      </c>
      <c r="J2946">
        <v>37000</v>
      </c>
      <c r="K2946" t="s">
        <v>9222</v>
      </c>
      <c r="L2946" t="s">
        <v>9223</v>
      </c>
      <c r="M2946" t="s">
        <v>179</v>
      </c>
      <c r="N2946" t="s">
        <v>15</v>
      </c>
      <c r="O2946">
        <v>18000000</v>
      </c>
      <c r="P2946">
        <v>26960191</v>
      </c>
      <c r="Q2946">
        <f>_xlfn.XLOOKUP(E2946,CPI!A:A,CPI!B:B)</f>
        <v>156.9</v>
      </c>
      <c r="R2946" s="12">
        <f>P2946*(CPI!$B$112/Movie!Q2946)</f>
        <v>52356725.288081579</v>
      </c>
      <c r="S2946" t="s">
        <v>5705</v>
      </c>
      <c r="T2946">
        <v>81</v>
      </c>
    </row>
    <row r="2947" spans="1:20" x14ac:dyDescent="0.3">
      <c r="A2947" t="s">
        <v>9224</v>
      </c>
      <c r="B2947" t="str">
        <f t="shared" ref="B2947:B3010" si="138">IF(C2947="","Rating Pending",C2947)</f>
        <v>R</v>
      </c>
      <c r="C2947" t="s">
        <v>1</v>
      </c>
      <c r="D2947" t="s">
        <v>19</v>
      </c>
      <c r="E2947">
        <v>1996</v>
      </c>
      <c r="F2947" s="22">
        <f t="shared" ref="F2947:F3010" si="139">DATE(TRIM(E2947), 1, 1)</f>
        <v>35065</v>
      </c>
      <c r="G2947" t="s">
        <v>9225</v>
      </c>
      <c r="H2947">
        <f t="shared" ref="H2947:H3010" si="140">IF(I2947="","Score Pending",I2947)</f>
        <v>6</v>
      </c>
      <c r="I2947">
        <v>6</v>
      </c>
      <c r="J2947">
        <v>13000</v>
      </c>
      <c r="K2947" t="s">
        <v>1756</v>
      </c>
      <c r="L2947" t="s">
        <v>9226</v>
      </c>
      <c r="M2947" t="s">
        <v>1475</v>
      </c>
      <c r="N2947" t="s">
        <v>15</v>
      </c>
      <c r="P2947">
        <v>14818176</v>
      </c>
      <c r="Q2947">
        <f>_xlfn.XLOOKUP(E2947,CPI!A:A,CPI!B:B)</f>
        <v>156.9</v>
      </c>
      <c r="R2947" s="12">
        <f>P2947*(CPI!$B$112/Movie!Q2947)</f>
        <v>28776916.680688333</v>
      </c>
      <c r="S2947" t="s">
        <v>9227</v>
      </c>
      <c r="T2947">
        <v>114</v>
      </c>
    </row>
    <row r="2948" spans="1:20" x14ac:dyDescent="0.3">
      <c r="A2948" t="s">
        <v>9228</v>
      </c>
      <c r="B2948" t="str">
        <f t="shared" si="138"/>
        <v>PG-13</v>
      </c>
      <c r="C2948" t="s">
        <v>1984</v>
      </c>
      <c r="D2948" t="s">
        <v>2</v>
      </c>
      <c r="E2948">
        <v>1996</v>
      </c>
      <c r="F2948" s="22">
        <f t="shared" si="139"/>
        <v>35065</v>
      </c>
      <c r="G2948" t="s">
        <v>9079</v>
      </c>
      <c r="H2948">
        <f t="shared" si="140"/>
        <v>6.7</v>
      </c>
      <c r="I2948">
        <v>6.7</v>
      </c>
      <c r="J2948">
        <v>26000</v>
      </c>
      <c r="K2948" t="s">
        <v>9229</v>
      </c>
      <c r="L2948" t="s">
        <v>9230</v>
      </c>
      <c r="M2948" t="s">
        <v>732</v>
      </c>
      <c r="N2948" t="s">
        <v>15</v>
      </c>
      <c r="O2948">
        <v>23000000</v>
      </c>
      <c r="P2948">
        <v>12803305</v>
      </c>
      <c r="Q2948">
        <f>_xlfn.XLOOKUP(E2948,CPI!A:A,CPI!B:B)</f>
        <v>156.9</v>
      </c>
      <c r="R2948" s="12">
        <f>P2948*(CPI!$B$112/Movie!Q2948)</f>
        <v>24864034.630337793</v>
      </c>
      <c r="S2948" t="s">
        <v>9231</v>
      </c>
      <c r="T2948">
        <v>98</v>
      </c>
    </row>
    <row r="2949" spans="1:20" x14ac:dyDescent="0.3">
      <c r="A2949" t="s">
        <v>9232</v>
      </c>
      <c r="B2949" t="str">
        <f t="shared" si="138"/>
        <v>PG-13</v>
      </c>
      <c r="C2949" t="s">
        <v>1984</v>
      </c>
      <c r="D2949" t="s">
        <v>26</v>
      </c>
      <c r="E2949">
        <v>1996</v>
      </c>
      <c r="F2949" s="22">
        <f t="shared" si="139"/>
        <v>35065</v>
      </c>
      <c r="G2949" t="s">
        <v>9178</v>
      </c>
      <c r="H2949">
        <f t="shared" si="140"/>
        <v>6.1</v>
      </c>
      <c r="I2949">
        <v>6.1</v>
      </c>
      <c r="J2949">
        <v>31000</v>
      </c>
      <c r="K2949" t="s">
        <v>32</v>
      </c>
      <c r="L2949" t="s">
        <v>9233</v>
      </c>
      <c r="M2949" t="s">
        <v>1550</v>
      </c>
      <c r="N2949" t="s">
        <v>15</v>
      </c>
      <c r="O2949">
        <v>45000000</v>
      </c>
      <c r="P2949">
        <v>21075014</v>
      </c>
      <c r="Q2949">
        <f>_xlfn.XLOOKUP(E2949,CPI!A:A,CPI!B:B)</f>
        <v>156.9</v>
      </c>
      <c r="R2949" s="12">
        <f>P2949*(CPI!$B$112/Movie!Q2949)</f>
        <v>40927704.052262582</v>
      </c>
      <c r="S2949" t="s">
        <v>16</v>
      </c>
      <c r="T2949">
        <v>117</v>
      </c>
    </row>
    <row r="2950" spans="1:20" x14ac:dyDescent="0.3">
      <c r="A2950" t="s">
        <v>9234</v>
      </c>
      <c r="B2950" t="str">
        <f t="shared" si="138"/>
        <v>PG</v>
      </c>
      <c r="C2950" t="s">
        <v>18</v>
      </c>
      <c r="D2950" t="s">
        <v>26</v>
      </c>
      <c r="E2950">
        <v>1996</v>
      </c>
      <c r="F2950" s="22">
        <f t="shared" si="139"/>
        <v>35065</v>
      </c>
      <c r="G2950" t="s">
        <v>9235</v>
      </c>
      <c r="H2950">
        <f t="shared" si="140"/>
        <v>5.8</v>
      </c>
      <c r="I2950">
        <v>5.8</v>
      </c>
      <c r="J2950">
        <v>8200</v>
      </c>
      <c r="K2950" t="s">
        <v>3375</v>
      </c>
      <c r="L2950" t="s">
        <v>7161</v>
      </c>
      <c r="M2950" t="s">
        <v>577</v>
      </c>
      <c r="N2950" t="s">
        <v>15</v>
      </c>
      <c r="P2950">
        <v>7032782</v>
      </c>
      <c r="Q2950">
        <f>_xlfn.XLOOKUP(E2950,CPI!A:A,CPI!B:B)</f>
        <v>156.9</v>
      </c>
      <c r="R2950" s="12">
        <f>P2950*(CPI!$B$112/Movie!Q2950)</f>
        <v>13657671.60866794</v>
      </c>
      <c r="S2950" t="s">
        <v>103</v>
      </c>
      <c r="T2950">
        <v>108</v>
      </c>
    </row>
    <row r="2951" spans="1:20" x14ac:dyDescent="0.3">
      <c r="A2951" t="s">
        <v>9236</v>
      </c>
      <c r="B2951" t="str">
        <f t="shared" si="138"/>
        <v>R</v>
      </c>
      <c r="C2951" t="s">
        <v>1</v>
      </c>
      <c r="D2951" t="s">
        <v>26</v>
      </c>
      <c r="E2951">
        <v>1996</v>
      </c>
      <c r="F2951" s="22">
        <f t="shared" si="139"/>
        <v>35065</v>
      </c>
      <c r="G2951" t="s">
        <v>9237</v>
      </c>
      <c r="H2951">
        <f t="shared" si="140"/>
        <v>6.7</v>
      </c>
      <c r="I2951">
        <v>6.7</v>
      </c>
      <c r="J2951">
        <v>36000</v>
      </c>
      <c r="K2951" t="s">
        <v>274</v>
      </c>
      <c r="L2951" t="s">
        <v>274</v>
      </c>
      <c r="M2951" t="s">
        <v>274</v>
      </c>
      <c r="N2951" t="s">
        <v>15</v>
      </c>
      <c r="O2951">
        <v>20000000</v>
      </c>
      <c r="P2951">
        <v>9759200</v>
      </c>
      <c r="Q2951">
        <f>_xlfn.XLOOKUP(E2951,CPI!A:A,CPI!B:B)</f>
        <v>156.9</v>
      </c>
      <c r="R2951" s="12">
        <f>P2951*(CPI!$B$112/Movie!Q2951)</f>
        <v>18952378.840025492</v>
      </c>
      <c r="S2951" t="s">
        <v>3728</v>
      </c>
      <c r="T2951">
        <v>101</v>
      </c>
    </row>
    <row r="2952" spans="1:20" x14ac:dyDescent="0.3">
      <c r="A2952" t="s">
        <v>9238</v>
      </c>
      <c r="B2952" t="str">
        <f t="shared" si="138"/>
        <v>PG-13</v>
      </c>
      <c r="C2952" t="s">
        <v>1984</v>
      </c>
      <c r="D2952" t="s">
        <v>26</v>
      </c>
      <c r="E2952">
        <v>1996</v>
      </c>
      <c r="F2952" s="22">
        <f t="shared" si="139"/>
        <v>35065</v>
      </c>
      <c r="G2952" t="s">
        <v>9043</v>
      </c>
      <c r="H2952">
        <f t="shared" si="140"/>
        <v>5.8</v>
      </c>
      <c r="I2952">
        <v>5.8</v>
      </c>
      <c r="J2952">
        <v>10000</v>
      </c>
      <c r="K2952" t="s">
        <v>9239</v>
      </c>
      <c r="L2952" t="s">
        <v>8589</v>
      </c>
      <c r="M2952" t="s">
        <v>4187</v>
      </c>
      <c r="N2952" t="s">
        <v>15</v>
      </c>
      <c r="O2952">
        <v>12000000</v>
      </c>
      <c r="P2952">
        <v>21440752</v>
      </c>
      <c r="Q2952">
        <f>_xlfn.XLOOKUP(E2952,CPI!A:A,CPI!B:B)</f>
        <v>156.9</v>
      </c>
      <c r="R2952" s="12">
        <f>P2952*(CPI!$B$112/Movie!Q2952)</f>
        <v>41637967.714467809</v>
      </c>
      <c r="S2952" t="s">
        <v>29</v>
      </c>
      <c r="T2952">
        <v>90</v>
      </c>
    </row>
    <row r="2953" spans="1:20" x14ac:dyDescent="0.3">
      <c r="A2953" t="s">
        <v>9240</v>
      </c>
      <c r="B2953" t="str">
        <f t="shared" si="138"/>
        <v>R</v>
      </c>
      <c r="C2953" t="s">
        <v>1</v>
      </c>
      <c r="D2953" t="s">
        <v>19</v>
      </c>
      <c r="E2953">
        <v>1996</v>
      </c>
      <c r="F2953" s="22">
        <f t="shared" si="139"/>
        <v>35065</v>
      </c>
      <c r="G2953" t="s">
        <v>9116</v>
      </c>
      <c r="H2953">
        <f t="shared" si="140"/>
        <v>4.7</v>
      </c>
      <c r="I2953">
        <v>4.7</v>
      </c>
      <c r="J2953">
        <v>19000</v>
      </c>
      <c r="K2953" t="s">
        <v>9241</v>
      </c>
      <c r="L2953" t="s">
        <v>7921</v>
      </c>
      <c r="M2953" t="s">
        <v>9242</v>
      </c>
      <c r="N2953" t="s">
        <v>15</v>
      </c>
      <c r="O2953">
        <v>13000000</v>
      </c>
      <c r="P2953">
        <v>17917287</v>
      </c>
      <c r="Q2953">
        <f>_xlfn.XLOOKUP(E2953,CPI!A:A,CPI!B:B)</f>
        <v>156.9</v>
      </c>
      <c r="R2953" s="12">
        <f>P2953*(CPI!$B$112/Movie!Q2953)</f>
        <v>34795394.193116635</v>
      </c>
      <c r="S2953" t="s">
        <v>9243</v>
      </c>
      <c r="T2953">
        <v>84</v>
      </c>
    </row>
    <row r="2954" spans="1:20" x14ac:dyDescent="0.3">
      <c r="A2954" t="s">
        <v>9244</v>
      </c>
      <c r="B2954" t="str">
        <f t="shared" si="138"/>
        <v>R</v>
      </c>
      <c r="C2954" t="s">
        <v>1</v>
      </c>
      <c r="D2954" t="s">
        <v>48</v>
      </c>
      <c r="E2954">
        <v>1996</v>
      </c>
      <c r="F2954" s="22">
        <f t="shared" si="139"/>
        <v>35065</v>
      </c>
      <c r="G2954" t="s">
        <v>8986</v>
      </c>
      <c r="H2954">
        <f t="shared" si="140"/>
        <v>6.9</v>
      </c>
      <c r="I2954">
        <v>6.9</v>
      </c>
      <c r="J2954">
        <v>20000</v>
      </c>
      <c r="K2954" t="s">
        <v>9245</v>
      </c>
      <c r="L2954" t="s">
        <v>9246</v>
      </c>
      <c r="M2954" t="s">
        <v>9247</v>
      </c>
      <c r="N2954" t="s">
        <v>15</v>
      </c>
      <c r="O2954">
        <v>3300000</v>
      </c>
      <c r="P2954">
        <v>3011195</v>
      </c>
      <c r="Q2954">
        <f>_xlfn.XLOOKUP(E2954,CPI!A:A,CPI!B:B)</f>
        <v>156.9</v>
      </c>
      <c r="R2954" s="12">
        <f>P2954*(CPI!$B$112/Movie!Q2954)</f>
        <v>5847744.5283620134</v>
      </c>
      <c r="S2954" t="s">
        <v>9248</v>
      </c>
      <c r="T2954">
        <v>107</v>
      </c>
    </row>
    <row r="2955" spans="1:20" x14ac:dyDescent="0.3">
      <c r="A2955" t="s">
        <v>9249</v>
      </c>
      <c r="B2955" t="str">
        <f t="shared" si="138"/>
        <v>PG-13</v>
      </c>
      <c r="C2955" t="s">
        <v>1984</v>
      </c>
      <c r="D2955" t="s">
        <v>19</v>
      </c>
      <c r="E2955">
        <v>1996</v>
      </c>
      <c r="F2955" s="22">
        <f t="shared" si="139"/>
        <v>35065</v>
      </c>
      <c r="G2955" t="s">
        <v>8229</v>
      </c>
      <c r="H2955">
        <f t="shared" si="140"/>
        <v>5.6</v>
      </c>
      <c r="I2955">
        <v>5.6</v>
      </c>
      <c r="J2955">
        <v>25000</v>
      </c>
      <c r="K2955" t="s">
        <v>4523</v>
      </c>
      <c r="L2955" t="s">
        <v>9250</v>
      </c>
      <c r="M2955" t="s">
        <v>4523</v>
      </c>
      <c r="N2955" t="s">
        <v>180</v>
      </c>
      <c r="O2955">
        <v>30000000</v>
      </c>
      <c r="P2955">
        <v>57400547</v>
      </c>
      <c r="Q2955">
        <f>_xlfn.XLOOKUP(E2955,CPI!A:A,CPI!B:B)</f>
        <v>156.9</v>
      </c>
      <c r="R2955" s="12">
        <f>P2955*(CPI!$B$112/Movie!Q2955)</f>
        <v>111471935.44231994</v>
      </c>
      <c r="S2955" t="s">
        <v>9251</v>
      </c>
      <c r="T2955">
        <v>95</v>
      </c>
    </row>
    <row r="2956" spans="1:20" x14ac:dyDescent="0.3">
      <c r="A2956" t="s">
        <v>9252</v>
      </c>
      <c r="B2956" t="str">
        <f t="shared" si="138"/>
        <v>G</v>
      </c>
      <c r="C2956" t="s">
        <v>322</v>
      </c>
      <c r="D2956" t="s">
        <v>19</v>
      </c>
      <c r="E2956">
        <v>1996</v>
      </c>
      <c r="F2956" s="22">
        <f t="shared" si="139"/>
        <v>35065</v>
      </c>
      <c r="G2956" t="s">
        <v>8992</v>
      </c>
      <c r="H2956">
        <f t="shared" si="140"/>
        <v>7</v>
      </c>
      <c r="I2956">
        <v>7</v>
      </c>
      <c r="J2956">
        <v>22000</v>
      </c>
      <c r="K2956" t="s">
        <v>7099</v>
      </c>
      <c r="L2956" t="s">
        <v>9253</v>
      </c>
      <c r="M2956" t="s">
        <v>9254</v>
      </c>
      <c r="N2956" t="s">
        <v>15</v>
      </c>
      <c r="P2956">
        <v>34327391</v>
      </c>
      <c r="Q2956">
        <f>_xlfn.XLOOKUP(E2956,CPI!A:A,CPI!B:B)</f>
        <v>156.9</v>
      </c>
      <c r="R2956" s="12">
        <f>P2956*(CPI!$B$112/Movie!Q2956)</f>
        <v>66663837.079031222</v>
      </c>
      <c r="S2956" t="s">
        <v>1709</v>
      </c>
      <c r="T2956">
        <v>99</v>
      </c>
    </row>
    <row r="2957" spans="1:20" x14ac:dyDescent="0.3">
      <c r="A2957" t="s">
        <v>9255</v>
      </c>
      <c r="B2957" t="str">
        <f t="shared" si="138"/>
        <v>R</v>
      </c>
      <c r="C2957" t="s">
        <v>1</v>
      </c>
      <c r="D2957" t="s">
        <v>37</v>
      </c>
      <c r="E2957">
        <v>1996</v>
      </c>
      <c r="F2957" s="22">
        <f t="shared" si="139"/>
        <v>35065</v>
      </c>
      <c r="G2957" t="s">
        <v>7940</v>
      </c>
      <c r="H2957">
        <f t="shared" si="140"/>
        <v>5.0999999999999996</v>
      </c>
      <c r="I2957">
        <v>5.0999999999999996</v>
      </c>
      <c r="J2957">
        <v>20000</v>
      </c>
      <c r="K2957" t="s">
        <v>3671</v>
      </c>
      <c r="L2957" t="s">
        <v>4632</v>
      </c>
      <c r="M2957" t="s">
        <v>9256</v>
      </c>
      <c r="N2957" t="s">
        <v>15</v>
      </c>
      <c r="O2957">
        <v>4000000</v>
      </c>
      <c r="P2957">
        <v>9336886</v>
      </c>
      <c r="Q2957">
        <f>_xlfn.XLOOKUP(E2957,CPI!A:A,CPI!B:B)</f>
        <v>156.9</v>
      </c>
      <c r="R2957" s="12">
        <f>P2957*(CPI!$B$112/Movie!Q2957)</f>
        <v>18132244.513702992</v>
      </c>
      <c r="S2957" t="s">
        <v>8971</v>
      </c>
      <c r="T2957">
        <v>85</v>
      </c>
    </row>
    <row r="2958" spans="1:20" x14ac:dyDescent="0.3">
      <c r="A2958" t="s">
        <v>9257</v>
      </c>
      <c r="B2958" t="str">
        <f t="shared" si="138"/>
        <v>R</v>
      </c>
      <c r="C2958" t="s">
        <v>1</v>
      </c>
      <c r="D2958" t="s">
        <v>26</v>
      </c>
      <c r="E2958">
        <v>1996</v>
      </c>
      <c r="F2958" s="22">
        <f t="shared" si="139"/>
        <v>35065</v>
      </c>
      <c r="G2958" t="s">
        <v>9046</v>
      </c>
      <c r="H2958">
        <f t="shared" si="140"/>
        <v>6.6</v>
      </c>
      <c r="I2958">
        <v>6.6</v>
      </c>
      <c r="J2958">
        <v>1900</v>
      </c>
      <c r="K2958" t="s">
        <v>9258</v>
      </c>
      <c r="L2958" t="s">
        <v>9258</v>
      </c>
      <c r="M2958" t="s">
        <v>9259</v>
      </c>
      <c r="N2958" t="s">
        <v>15</v>
      </c>
      <c r="O2958">
        <v>500000</v>
      </c>
      <c r="P2958">
        <v>502313</v>
      </c>
      <c r="Q2958">
        <f>_xlfn.XLOOKUP(E2958,CPI!A:A,CPI!B:B)</f>
        <v>156.9</v>
      </c>
      <c r="R2958" s="12">
        <f>P2958*(CPI!$B$112/Movie!Q2958)</f>
        <v>975492.48629700439</v>
      </c>
      <c r="S2958" t="s">
        <v>9260</v>
      </c>
      <c r="T2958">
        <v>88</v>
      </c>
    </row>
    <row r="2959" spans="1:20" x14ac:dyDescent="0.3">
      <c r="A2959" t="s">
        <v>9261</v>
      </c>
      <c r="B2959" t="str">
        <f t="shared" si="138"/>
        <v>R</v>
      </c>
      <c r="C2959" t="s">
        <v>1</v>
      </c>
      <c r="D2959" t="s">
        <v>26</v>
      </c>
      <c r="E2959">
        <v>1996</v>
      </c>
      <c r="F2959" s="22">
        <f t="shared" si="139"/>
        <v>35065</v>
      </c>
      <c r="G2959" t="s">
        <v>9262</v>
      </c>
      <c r="H2959">
        <f t="shared" si="140"/>
        <v>7.6</v>
      </c>
      <c r="I2959">
        <v>7.6</v>
      </c>
      <c r="J2959">
        <v>23000</v>
      </c>
      <c r="K2959" t="s">
        <v>9263</v>
      </c>
      <c r="L2959" t="s">
        <v>9264</v>
      </c>
      <c r="M2959" t="s">
        <v>9265</v>
      </c>
      <c r="N2959" t="s">
        <v>7</v>
      </c>
      <c r="P2959">
        <v>1548120</v>
      </c>
      <c r="Q2959">
        <f>_xlfn.XLOOKUP(E2959,CPI!A:A,CPI!B:B)</f>
        <v>156.9</v>
      </c>
      <c r="R2959" s="12">
        <f>P2959*(CPI!$B$112/Movie!Q2959)</f>
        <v>3006451.0133843208</v>
      </c>
      <c r="S2959" t="s">
        <v>1970</v>
      </c>
      <c r="T2959">
        <v>90</v>
      </c>
    </row>
    <row r="2960" spans="1:20" x14ac:dyDescent="0.3">
      <c r="A2960" t="s">
        <v>9266</v>
      </c>
      <c r="B2960" t="str">
        <f t="shared" si="138"/>
        <v>R</v>
      </c>
      <c r="C2960" t="s">
        <v>1</v>
      </c>
      <c r="D2960" t="s">
        <v>89</v>
      </c>
      <c r="E2960">
        <v>1996</v>
      </c>
      <c r="F2960" s="22">
        <f t="shared" si="139"/>
        <v>35065</v>
      </c>
      <c r="G2960" t="s">
        <v>9019</v>
      </c>
      <c r="H2960">
        <f t="shared" si="140"/>
        <v>6</v>
      </c>
      <c r="I2960">
        <v>6</v>
      </c>
      <c r="J2960">
        <v>13000</v>
      </c>
      <c r="K2960" t="s">
        <v>2262</v>
      </c>
      <c r="L2960" t="s">
        <v>7384</v>
      </c>
      <c r="M2960" t="s">
        <v>8755</v>
      </c>
      <c r="N2960" t="s">
        <v>15</v>
      </c>
      <c r="O2960">
        <v>50000000</v>
      </c>
      <c r="P2960">
        <v>22540359</v>
      </c>
      <c r="Q2960">
        <f>_xlfn.XLOOKUP(E2960,CPI!A:A,CPI!B:B)</f>
        <v>156.9</v>
      </c>
      <c r="R2960" s="12">
        <f>P2960*(CPI!$B$112/Movie!Q2960)</f>
        <v>43773405.910133839</v>
      </c>
      <c r="S2960" t="s">
        <v>46</v>
      </c>
      <c r="T2960">
        <v>113</v>
      </c>
    </row>
    <row r="2961" spans="1:20" x14ac:dyDescent="0.3">
      <c r="A2961" t="s">
        <v>9267</v>
      </c>
      <c r="B2961" t="str">
        <f t="shared" si="138"/>
        <v>R</v>
      </c>
      <c r="C2961" t="s">
        <v>1</v>
      </c>
      <c r="D2961" t="s">
        <v>89</v>
      </c>
      <c r="E2961">
        <v>1996</v>
      </c>
      <c r="F2961" s="22">
        <f t="shared" si="139"/>
        <v>35065</v>
      </c>
      <c r="G2961" t="s">
        <v>9268</v>
      </c>
      <c r="H2961">
        <f t="shared" si="140"/>
        <v>6</v>
      </c>
      <c r="I2961">
        <v>6</v>
      </c>
      <c r="J2961">
        <v>9400</v>
      </c>
      <c r="K2961" t="s">
        <v>671</v>
      </c>
      <c r="L2961" t="s">
        <v>9269</v>
      </c>
      <c r="M2961" t="s">
        <v>6</v>
      </c>
      <c r="N2961" t="s">
        <v>15</v>
      </c>
      <c r="O2961">
        <v>22000000</v>
      </c>
      <c r="P2961">
        <v>1094668</v>
      </c>
      <c r="Q2961">
        <f>_xlfn.XLOOKUP(E2961,CPI!A:A,CPI!B:B)</f>
        <v>156.9</v>
      </c>
      <c r="R2961" s="12">
        <f>P2961*(CPI!$B$112/Movie!Q2961)</f>
        <v>2125846.6513702995</v>
      </c>
      <c r="S2961" t="s">
        <v>1771</v>
      </c>
      <c r="T2961">
        <v>101</v>
      </c>
    </row>
    <row r="2962" spans="1:20" x14ac:dyDescent="0.3">
      <c r="A2962" t="s">
        <v>9270</v>
      </c>
      <c r="B2962" t="str">
        <f t="shared" si="138"/>
        <v>R</v>
      </c>
      <c r="C2962" t="s">
        <v>1</v>
      </c>
      <c r="D2962" t="s">
        <v>2</v>
      </c>
      <c r="E2962">
        <v>1996</v>
      </c>
      <c r="F2962" s="22">
        <f t="shared" si="139"/>
        <v>35065</v>
      </c>
      <c r="G2962" t="s">
        <v>8973</v>
      </c>
      <c r="H2962">
        <f t="shared" si="140"/>
        <v>6.9</v>
      </c>
      <c r="I2962">
        <v>6.9</v>
      </c>
      <c r="J2962">
        <v>10000</v>
      </c>
      <c r="K2962" t="s">
        <v>9271</v>
      </c>
      <c r="L2962" t="s">
        <v>9272</v>
      </c>
      <c r="M2962" t="s">
        <v>9273</v>
      </c>
      <c r="N2962" t="s">
        <v>7</v>
      </c>
      <c r="O2962">
        <v>7000000</v>
      </c>
      <c r="P2962">
        <v>409144</v>
      </c>
      <c r="Q2962">
        <f>_xlfn.XLOOKUP(E2962,CPI!A:A,CPI!B:B)</f>
        <v>156.9</v>
      </c>
      <c r="R2962" s="12">
        <f>P2962*(CPI!$B$112/Movie!Q2962)</f>
        <v>794558.16953473538</v>
      </c>
      <c r="S2962" t="s">
        <v>6548</v>
      </c>
      <c r="T2962">
        <v>123</v>
      </c>
    </row>
    <row r="2963" spans="1:20" x14ac:dyDescent="0.3">
      <c r="A2963" t="s">
        <v>9274</v>
      </c>
      <c r="B2963" t="str">
        <f t="shared" si="138"/>
        <v>R</v>
      </c>
      <c r="C2963" t="s">
        <v>1</v>
      </c>
      <c r="D2963" t="s">
        <v>19</v>
      </c>
      <c r="E2963">
        <v>1996</v>
      </c>
      <c r="F2963" s="22">
        <f t="shared" si="139"/>
        <v>35065</v>
      </c>
      <c r="G2963" t="s">
        <v>9275</v>
      </c>
      <c r="H2963">
        <f t="shared" si="140"/>
        <v>5.8</v>
      </c>
      <c r="I2963">
        <v>5.8</v>
      </c>
      <c r="J2963">
        <v>36000</v>
      </c>
      <c r="K2963" t="s">
        <v>6917</v>
      </c>
      <c r="L2963" t="s">
        <v>1672</v>
      </c>
      <c r="M2963" t="s">
        <v>7080</v>
      </c>
      <c r="N2963" t="s">
        <v>15</v>
      </c>
      <c r="O2963">
        <v>25000000</v>
      </c>
      <c r="P2963">
        <v>22611954</v>
      </c>
      <c r="Q2963">
        <f>_xlfn.XLOOKUP(E2963,CPI!A:A,CPI!B:B)</f>
        <v>156.9</v>
      </c>
      <c r="R2963" s="12">
        <f>P2963*(CPI!$B$112/Movie!Q2963)</f>
        <v>43912443.491395786</v>
      </c>
      <c r="S2963" t="s">
        <v>46</v>
      </c>
      <c r="T2963">
        <v>84</v>
      </c>
    </row>
    <row r="2964" spans="1:20" x14ac:dyDescent="0.3">
      <c r="A2964" t="s">
        <v>9276</v>
      </c>
      <c r="B2964" t="str">
        <f t="shared" si="138"/>
        <v>R</v>
      </c>
      <c r="C2964" t="s">
        <v>1</v>
      </c>
      <c r="D2964" t="s">
        <v>26</v>
      </c>
      <c r="E2964">
        <v>1996</v>
      </c>
      <c r="F2964" s="22">
        <f t="shared" si="139"/>
        <v>35065</v>
      </c>
      <c r="G2964" t="s">
        <v>9143</v>
      </c>
      <c r="H2964">
        <f t="shared" si="140"/>
        <v>5.4</v>
      </c>
      <c r="I2964">
        <v>5.4</v>
      </c>
      <c r="J2964">
        <v>2700</v>
      </c>
      <c r="K2964" t="s">
        <v>9277</v>
      </c>
      <c r="L2964" t="s">
        <v>9277</v>
      </c>
      <c r="M2964" t="s">
        <v>9278</v>
      </c>
      <c r="N2964" t="s">
        <v>15</v>
      </c>
      <c r="O2964">
        <v>8000000</v>
      </c>
      <c r="P2964">
        <v>107874</v>
      </c>
      <c r="Q2964">
        <f>_xlfn.XLOOKUP(E2964,CPI!A:A,CPI!B:B)</f>
        <v>156.9</v>
      </c>
      <c r="R2964" s="12">
        <f>P2964*(CPI!$B$112/Movie!Q2964)</f>
        <v>209491.44550669214</v>
      </c>
      <c r="S2964" t="s">
        <v>9279</v>
      </c>
      <c r="T2964">
        <v>93</v>
      </c>
    </row>
    <row r="2965" spans="1:20" x14ac:dyDescent="0.3">
      <c r="A2965" t="s">
        <v>9280</v>
      </c>
      <c r="B2965" t="str">
        <f t="shared" si="138"/>
        <v>Not Rated</v>
      </c>
      <c r="C2965" t="s">
        <v>432</v>
      </c>
      <c r="D2965" t="s">
        <v>26</v>
      </c>
      <c r="E2965">
        <v>1996</v>
      </c>
      <c r="F2965" s="22">
        <f t="shared" si="139"/>
        <v>35065</v>
      </c>
      <c r="G2965" t="s">
        <v>9281</v>
      </c>
      <c r="H2965">
        <f t="shared" si="140"/>
        <v>7.1</v>
      </c>
      <c r="I2965">
        <v>7.1</v>
      </c>
      <c r="J2965">
        <v>5900</v>
      </c>
      <c r="K2965" t="s">
        <v>9282</v>
      </c>
      <c r="L2965" t="s">
        <v>9282</v>
      </c>
      <c r="M2965" t="s">
        <v>9283</v>
      </c>
      <c r="N2965" t="s">
        <v>437</v>
      </c>
      <c r="P2965">
        <v>292040</v>
      </c>
      <c r="Q2965">
        <f>_xlfn.XLOOKUP(E2965,CPI!A:A,CPI!B:B)</f>
        <v>156.9</v>
      </c>
      <c r="R2965" s="12">
        <f>P2965*(CPI!$B$112/Movie!Q2965)</f>
        <v>567142.05226258759</v>
      </c>
      <c r="S2965" t="s">
        <v>9284</v>
      </c>
      <c r="T2965">
        <v>99</v>
      </c>
    </row>
    <row r="2966" spans="1:20" x14ac:dyDescent="0.3">
      <c r="A2966" t="s">
        <v>9285</v>
      </c>
      <c r="B2966" t="str">
        <f t="shared" si="138"/>
        <v>PG-13</v>
      </c>
      <c r="C2966" t="s">
        <v>1984</v>
      </c>
      <c r="D2966" t="s">
        <v>26</v>
      </c>
      <c r="E2966">
        <v>1996</v>
      </c>
      <c r="F2966" s="22">
        <f t="shared" si="139"/>
        <v>35065</v>
      </c>
      <c r="G2966" t="s">
        <v>9225</v>
      </c>
      <c r="H2966">
        <f t="shared" si="140"/>
        <v>6.2</v>
      </c>
      <c r="I2966">
        <v>6.2</v>
      </c>
      <c r="J2966">
        <v>7100</v>
      </c>
      <c r="K2966" t="s">
        <v>1222</v>
      </c>
      <c r="L2966" t="s">
        <v>9286</v>
      </c>
      <c r="M2966" t="s">
        <v>429</v>
      </c>
      <c r="N2966" t="s">
        <v>15</v>
      </c>
      <c r="O2966">
        <v>25000000</v>
      </c>
      <c r="P2966">
        <v>10082005</v>
      </c>
      <c r="Q2966">
        <f>_xlfn.XLOOKUP(E2966,CPI!A:A,CPI!B:B)</f>
        <v>156.9</v>
      </c>
      <c r="R2966" s="12">
        <f>P2966*(CPI!$B$112/Movie!Q2966)</f>
        <v>19579266.56150414</v>
      </c>
      <c r="S2966" t="s">
        <v>2085</v>
      </c>
      <c r="T2966">
        <v>105</v>
      </c>
    </row>
    <row r="2967" spans="1:20" x14ac:dyDescent="0.3">
      <c r="A2967" t="s">
        <v>9287</v>
      </c>
      <c r="B2967" t="str">
        <f t="shared" si="138"/>
        <v>PG-13</v>
      </c>
      <c r="C2967" t="s">
        <v>1984</v>
      </c>
      <c r="D2967" t="s">
        <v>2</v>
      </c>
      <c r="E2967">
        <v>1996</v>
      </c>
      <c r="F2967" s="22">
        <f t="shared" si="139"/>
        <v>35065</v>
      </c>
      <c r="G2967" t="s">
        <v>9237</v>
      </c>
      <c r="H2967">
        <f t="shared" si="140"/>
        <v>6.2</v>
      </c>
      <c r="I2967">
        <v>6.2</v>
      </c>
      <c r="J2967">
        <v>11000</v>
      </c>
      <c r="K2967" t="s">
        <v>5458</v>
      </c>
      <c r="L2967" t="s">
        <v>2436</v>
      </c>
      <c r="M2967" t="s">
        <v>5195</v>
      </c>
      <c r="N2967" t="s">
        <v>7</v>
      </c>
      <c r="P2967">
        <v>3692836</v>
      </c>
      <c r="Q2967">
        <f>_xlfn.XLOOKUP(E2967,CPI!A:A,CPI!B:B)</f>
        <v>156.9</v>
      </c>
      <c r="R2967" s="12">
        <f>P2967*(CPI!$B$112/Movie!Q2967)</f>
        <v>7171492.2192479279</v>
      </c>
      <c r="S2967" t="s">
        <v>7555</v>
      </c>
      <c r="T2967">
        <v>144</v>
      </c>
    </row>
    <row r="2968" spans="1:20" x14ac:dyDescent="0.3">
      <c r="A2968" t="s">
        <v>9288</v>
      </c>
      <c r="B2968" t="str">
        <f t="shared" si="138"/>
        <v>R</v>
      </c>
      <c r="C2968" t="s">
        <v>1</v>
      </c>
      <c r="D2968" t="s">
        <v>2</v>
      </c>
      <c r="E2968">
        <v>1996</v>
      </c>
      <c r="F2968" s="22">
        <f t="shared" si="139"/>
        <v>35065</v>
      </c>
      <c r="G2968" t="s">
        <v>9043</v>
      </c>
      <c r="H2968">
        <f t="shared" si="140"/>
        <v>6.2</v>
      </c>
      <c r="I2968">
        <v>6.2</v>
      </c>
      <c r="J2968">
        <v>8800</v>
      </c>
      <c r="K2968" t="s">
        <v>9289</v>
      </c>
      <c r="L2968" t="s">
        <v>2765</v>
      </c>
      <c r="M2968" t="s">
        <v>9290</v>
      </c>
      <c r="N2968" t="s">
        <v>15</v>
      </c>
      <c r="P2968">
        <v>269300</v>
      </c>
      <c r="Q2968">
        <f>_xlfn.XLOOKUP(E2968,CPI!A:A,CPI!B:B)</f>
        <v>156.9</v>
      </c>
      <c r="R2968" s="12">
        <f>P2968*(CPI!$B$112/Movie!Q2968)</f>
        <v>522980.94327597192</v>
      </c>
      <c r="S2968" t="s">
        <v>5838</v>
      </c>
      <c r="T2968">
        <v>102</v>
      </c>
    </row>
    <row r="2969" spans="1:20" x14ac:dyDescent="0.3">
      <c r="A2969" t="s">
        <v>9291</v>
      </c>
      <c r="B2969" t="str">
        <f t="shared" si="138"/>
        <v>R</v>
      </c>
      <c r="C2969" t="s">
        <v>1</v>
      </c>
      <c r="D2969" t="s">
        <v>19</v>
      </c>
      <c r="E2969">
        <v>1996</v>
      </c>
      <c r="F2969" s="22">
        <f t="shared" si="139"/>
        <v>35065</v>
      </c>
      <c r="G2969" t="s">
        <v>9032</v>
      </c>
      <c r="H2969">
        <f t="shared" si="140"/>
        <v>5.4</v>
      </c>
      <c r="I2969">
        <v>5.4</v>
      </c>
      <c r="J2969">
        <v>19000</v>
      </c>
      <c r="K2969" t="s">
        <v>9292</v>
      </c>
      <c r="L2969" t="s">
        <v>9293</v>
      </c>
      <c r="M2969" t="s">
        <v>4605</v>
      </c>
      <c r="N2969" t="s">
        <v>15</v>
      </c>
      <c r="O2969">
        <v>45000000</v>
      </c>
      <c r="P2969">
        <v>20351264</v>
      </c>
      <c r="Q2969">
        <f>_xlfn.XLOOKUP(E2969,CPI!A:A,CPI!B:B)</f>
        <v>156.9</v>
      </c>
      <c r="R2969" s="12">
        <f>P2969*(CPI!$B$112/Movie!Q2969)</f>
        <v>39522180.629700445</v>
      </c>
      <c r="S2969" t="s">
        <v>8</v>
      </c>
      <c r="T2969">
        <v>91</v>
      </c>
    </row>
    <row r="2970" spans="1:20" x14ac:dyDescent="0.3">
      <c r="A2970" t="s">
        <v>9294</v>
      </c>
      <c r="B2970" t="str">
        <f t="shared" si="138"/>
        <v>PG-13</v>
      </c>
      <c r="C2970" t="s">
        <v>1984</v>
      </c>
      <c r="D2970" t="s">
        <v>2</v>
      </c>
      <c r="E2970">
        <v>1996</v>
      </c>
      <c r="F2970" s="22">
        <f t="shared" si="139"/>
        <v>35065</v>
      </c>
      <c r="G2970" t="s">
        <v>9181</v>
      </c>
      <c r="H2970">
        <f t="shared" si="140"/>
        <v>6.2</v>
      </c>
      <c r="I2970">
        <v>6.2</v>
      </c>
      <c r="J2970">
        <v>14000</v>
      </c>
      <c r="K2970" t="s">
        <v>6235</v>
      </c>
      <c r="L2970" t="s">
        <v>9295</v>
      </c>
      <c r="M2970" t="s">
        <v>85</v>
      </c>
      <c r="N2970" t="s">
        <v>15</v>
      </c>
      <c r="O2970">
        <v>60000000</v>
      </c>
      <c r="P2970">
        <v>100688705</v>
      </c>
      <c r="Q2970">
        <f>_xlfn.XLOOKUP(E2970,CPI!A:A,CPI!B:B)</f>
        <v>156.9</v>
      </c>
      <c r="R2970" s="12">
        <f>P2970*(CPI!$B$112/Movie!Q2970)</f>
        <v>195537593.4576163</v>
      </c>
      <c r="S2970" t="s">
        <v>2077</v>
      </c>
      <c r="T2970">
        <v>124</v>
      </c>
    </row>
    <row r="2971" spans="1:20" x14ac:dyDescent="0.3">
      <c r="A2971" t="s">
        <v>9296</v>
      </c>
      <c r="B2971" t="str">
        <f t="shared" si="138"/>
        <v>R</v>
      </c>
      <c r="C2971" t="s">
        <v>1</v>
      </c>
      <c r="D2971" t="s">
        <v>89</v>
      </c>
      <c r="E2971">
        <v>1996</v>
      </c>
      <c r="F2971" s="22">
        <f t="shared" si="139"/>
        <v>35065</v>
      </c>
      <c r="G2971" t="s">
        <v>8584</v>
      </c>
      <c r="H2971">
        <f t="shared" si="140"/>
        <v>5.7</v>
      </c>
      <c r="I2971">
        <v>5.7</v>
      </c>
      <c r="J2971">
        <v>18000</v>
      </c>
      <c r="K2971" t="s">
        <v>3426</v>
      </c>
      <c r="L2971" t="s">
        <v>9297</v>
      </c>
      <c r="M2971" t="s">
        <v>2582</v>
      </c>
      <c r="N2971" t="s">
        <v>15</v>
      </c>
      <c r="O2971">
        <v>44000000</v>
      </c>
      <c r="P2971">
        <v>22754725</v>
      </c>
      <c r="Q2971">
        <f>_xlfn.XLOOKUP(E2971,CPI!A:A,CPI!B:B)</f>
        <v>156.9</v>
      </c>
      <c r="R2971" s="12">
        <f>P2971*(CPI!$B$112/Movie!Q2971)</f>
        <v>44189704.955385596</v>
      </c>
      <c r="S2971" t="s">
        <v>16</v>
      </c>
      <c r="T2971">
        <v>118</v>
      </c>
    </row>
    <row r="2972" spans="1:20" x14ac:dyDescent="0.3">
      <c r="A2972" t="s">
        <v>9298</v>
      </c>
      <c r="B2972" t="str">
        <f t="shared" si="138"/>
        <v>R</v>
      </c>
      <c r="C2972" t="s">
        <v>1</v>
      </c>
      <c r="D2972" t="s">
        <v>26</v>
      </c>
      <c r="E2972">
        <v>1996</v>
      </c>
      <c r="F2972" s="22">
        <f t="shared" si="139"/>
        <v>35065</v>
      </c>
      <c r="G2972" t="s">
        <v>9021</v>
      </c>
      <c r="H2972">
        <f t="shared" si="140"/>
        <v>6.7</v>
      </c>
      <c r="I2972">
        <v>6.7</v>
      </c>
      <c r="J2972">
        <v>18000</v>
      </c>
      <c r="K2972" t="s">
        <v>8171</v>
      </c>
      <c r="L2972" t="s">
        <v>8171</v>
      </c>
      <c r="M2972" t="s">
        <v>7992</v>
      </c>
      <c r="N2972" t="s">
        <v>15</v>
      </c>
      <c r="O2972">
        <v>7000000</v>
      </c>
      <c r="P2972">
        <v>14702438</v>
      </c>
      <c r="Q2972">
        <f>_xlfn.XLOOKUP(E2972,CPI!A:A,CPI!B:B)</f>
        <v>156.9</v>
      </c>
      <c r="R2972" s="12">
        <f>P2972*(CPI!$B$112/Movie!Q2972)</f>
        <v>28552153.337157425</v>
      </c>
      <c r="S2972" t="s">
        <v>3728</v>
      </c>
      <c r="T2972">
        <v>92</v>
      </c>
    </row>
    <row r="2973" spans="1:20" x14ac:dyDescent="0.3">
      <c r="A2973" t="s">
        <v>9299</v>
      </c>
      <c r="B2973" t="str">
        <f t="shared" si="138"/>
        <v>G</v>
      </c>
      <c r="C2973" t="s">
        <v>322</v>
      </c>
      <c r="D2973" t="s">
        <v>10</v>
      </c>
      <c r="E2973">
        <v>1996</v>
      </c>
      <c r="F2973" s="22">
        <f t="shared" si="139"/>
        <v>35065</v>
      </c>
      <c r="G2973" t="s">
        <v>7940</v>
      </c>
      <c r="H2973">
        <f t="shared" si="140"/>
        <v>6</v>
      </c>
      <c r="I2973">
        <v>6</v>
      </c>
      <c r="J2973">
        <v>14000</v>
      </c>
      <c r="K2973" t="s">
        <v>9300</v>
      </c>
      <c r="L2973" t="s">
        <v>9301</v>
      </c>
      <c r="M2973" t="s">
        <v>2551</v>
      </c>
      <c r="N2973" t="s">
        <v>15</v>
      </c>
      <c r="P2973">
        <v>32772492</v>
      </c>
      <c r="Q2973">
        <f>_xlfn.XLOOKUP(E2973,CPI!A:A,CPI!B:B)</f>
        <v>156.9</v>
      </c>
      <c r="R2973" s="12">
        <f>P2973*(CPI!$B$112/Movie!Q2973)</f>
        <v>63644221.23900573</v>
      </c>
      <c r="S2973" t="s">
        <v>1709</v>
      </c>
      <c r="T2973">
        <v>88</v>
      </c>
    </row>
    <row r="2974" spans="1:20" x14ac:dyDescent="0.3">
      <c r="A2974" t="s">
        <v>9302</v>
      </c>
      <c r="B2974" t="str">
        <f t="shared" si="138"/>
        <v>PG-13</v>
      </c>
      <c r="C2974" t="s">
        <v>1984</v>
      </c>
      <c r="D2974" t="s">
        <v>26</v>
      </c>
      <c r="E2974">
        <v>1996</v>
      </c>
      <c r="F2974" s="22">
        <f t="shared" si="139"/>
        <v>35065</v>
      </c>
      <c r="G2974" t="s">
        <v>9046</v>
      </c>
      <c r="H2974">
        <f t="shared" si="140"/>
        <v>5.5</v>
      </c>
      <c r="I2974">
        <v>5.5</v>
      </c>
      <c r="J2974">
        <v>13000</v>
      </c>
      <c r="K2974" t="s">
        <v>9303</v>
      </c>
      <c r="L2974" t="s">
        <v>9303</v>
      </c>
      <c r="M2974" t="s">
        <v>9304</v>
      </c>
      <c r="N2974" t="s">
        <v>15</v>
      </c>
      <c r="O2974">
        <v>13000000</v>
      </c>
      <c r="P2974">
        <v>4619014</v>
      </c>
      <c r="Q2974">
        <f>_xlfn.XLOOKUP(E2974,CPI!A:A,CPI!B:B)</f>
        <v>156.9</v>
      </c>
      <c r="R2974" s="12">
        <f>P2974*(CPI!$B$112/Movie!Q2974)</f>
        <v>8970131.0758444853</v>
      </c>
      <c r="S2974" t="s">
        <v>6279</v>
      </c>
      <c r="T2974">
        <v>80</v>
      </c>
    </row>
    <row r="2975" spans="1:20" x14ac:dyDescent="0.3">
      <c r="A2975" t="s">
        <v>9305</v>
      </c>
      <c r="B2975" t="str">
        <f t="shared" si="138"/>
        <v>PG-13</v>
      </c>
      <c r="C2975" t="s">
        <v>1984</v>
      </c>
      <c r="D2975" t="s">
        <v>2</v>
      </c>
      <c r="E2975">
        <v>1996</v>
      </c>
      <c r="F2975" s="22">
        <f t="shared" si="139"/>
        <v>35065</v>
      </c>
      <c r="G2975" t="s">
        <v>9306</v>
      </c>
      <c r="H2975">
        <f t="shared" si="140"/>
        <v>6.7</v>
      </c>
      <c r="I2975">
        <v>6.7</v>
      </c>
      <c r="J2975">
        <v>10000</v>
      </c>
      <c r="K2975" t="s">
        <v>2053</v>
      </c>
      <c r="L2975" t="s">
        <v>7633</v>
      </c>
      <c r="M2975" t="s">
        <v>4448</v>
      </c>
      <c r="N2975" t="s">
        <v>15</v>
      </c>
      <c r="O2975">
        <v>36000000</v>
      </c>
      <c r="P2975">
        <v>13323144</v>
      </c>
      <c r="Q2975">
        <f>_xlfn.XLOOKUP(E2975,CPI!A:A,CPI!B:B)</f>
        <v>156.9</v>
      </c>
      <c r="R2975" s="12">
        <f>P2975*(CPI!$B$112/Movie!Q2975)</f>
        <v>25873562.630975142</v>
      </c>
      <c r="S2975" t="s">
        <v>5093</v>
      </c>
      <c r="T2975">
        <v>130</v>
      </c>
    </row>
    <row r="2976" spans="1:20" x14ac:dyDescent="0.3">
      <c r="A2976" t="s">
        <v>9307</v>
      </c>
      <c r="B2976" t="str">
        <f t="shared" si="138"/>
        <v>G</v>
      </c>
      <c r="C2976" t="s">
        <v>322</v>
      </c>
      <c r="D2976" t="s">
        <v>26</v>
      </c>
      <c r="E2976">
        <v>1996</v>
      </c>
      <c r="F2976" s="22">
        <f t="shared" si="139"/>
        <v>35065</v>
      </c>
      <c r="G2976" t="s">
        <v>9308</v>
      </c>
      <c r="H2976">
        <f t="shared" si="140"/>
        <v>7.6</v>
      </c>
      <c r="I2976">
        <v>7.6</v>
      </c>
      <c r="J2976">
        <v>7000</v>
      </c>
      <c r="K2976" t="s">
        <v>2402</v>
      </c>
      <c r="L2976" t="s">
        <v>2402</v>
      </c>
      <c r="M2976" t="s">
        <v>9309</v>
      </c>
      <c r="N2976" t="s">
        <v>437</v>
      </c>
      <c r="P2976">
        <v>198126</v>
      </c>
      <c r="Q2976">
        <f>_xlfn.XLOOKUP(E2976,CPI!A:A,CPI!B:B)</f>
        <v>156.9</v>
      </c>
      <c r="R2976" s="12">
        <f>P2976*(CPI!$B$112/Movie!Q2976)</f>
        <v>384760.94455066917</v>
      </c>
      <c r="S2976" t="s">
        <v>6496</v>
      </c>
      <c r="T2976">
        <v>113</v>
      </c>
    </row>
    <row r="2977" spans="1:20" x14ac:dyDescent="0.3">
      <c r="A2977" t="s">
        <v>9310</v>
      </c>
      <c r="B2977" t="str">
        <f t="shared" si="138"/>
        <v>PG</v>
      </c>
      <c r="C2977" t="s">
        <v>18</v>
      </c>
      <c r="D2977" t="s">
        <v>26</v>
      </c>
      <c r="E2977">
        <v>1996</v>
      </c>
      <c r="F2977" s="22">
        <f t="shared" si="139"/>
        <v>35065</v>
      </c>
      <c r="G2977" t="s">
        <v>9000</v>
      </c>
      <c r="H2977">
        <f t="shared" si="140"/>
        <v>5.6</v>
      </c>
      <c r="I2977">
        <v>5.6</v>
      </c>
      <c r="J2977">
        <v>11000</v>
      </c>
      <c r="K2977" t="s">
        <v>3519</v>
      </c>
      <c r="L2977" t="s">
        <v>9311</v>
      </c>
      <c r="M2977" t="s">
        <v>4109</v>
      </c>
      <c r="N2977" t="s">
        <v>15</v>
      </c>
      <c r="O2977">
        <v>40000000</v>
      </c>
      <c r="P2977">
        <v>48102795</v>
      </c>
      <c r="Q2977">
        <f>_xlfn.XLOOKUP(E2977,CPI!A:A,CPI!B:B)</f>
        <v>156.9</v>
      </c>
      <c r="R2977" s="12">
        <f>P2977*(CPI!$B$112/Movie!Q2977)</f>
        <v>93415689.206500947</v>
      </c>
      <c r="S2977" t="s">
        <v>9312</v>
      </c>
      <c r="T2977">
        <v>123</v>
      </c>
    </row>
    <row r="2978" spans="1:20" x14ac:dyDescent="0.3">
      <c r="A2978" t="s">
        <v>9313</v>
      </c>
      <c r="B2978" t="str">
        <f t="shared" si="138"/>
        <v>PG</v>
      </c>
      <c r="C2978" t="s">
        <v>18</v>
      </c>
      <c r="D2978" t="s">
        <v>2</v>
      </c>
      <c r="E2978">
        <v>1996</v>
      </c>
      <c r="F2978" s="22">
        <f t="shared" si="139"/>
        <v>35065</v>
      </c>
      <c r="G2978" t="s">
        <v>9021</v>
      </c>
      <c r="H2978">
        <f t="shared" si="140"/>
        <v>6.8</v>
      </c>
      <c r="I2978">
        <v>6.8</v>
      </c>
      <c r="J2978">
        <v>9200</v>
      </c>
      <c r="K2978" t="s">
        <v>548</v>
      </c>
      <c r="L2978" t="s">
        <v>9314</v>
      </c>
      <c r="M2978" t="s">
        <v>150</v>
      </c>
      <c r="N2978" t="s">
        <v>437</v>
      </c>
      <c r="P2978">
        <v>5200601</v>
      </c>
      <c r="Q2978">
        <f>_xlfn.XLOOKUP(E2978,CPI!A:A,CPI!B:B)</f>
        <v>156.9</v>
      </c>
      <c r="R2978" s="12">
        <f>P2978*(CPI!$B$112/Movie!Q2978)</f>
        <v>10099573.771191841</v>
      </c>
      <c r="S2978" t="s">
        <v>9315</v>
      </c>
      <c r="T2978">
        <v>112</v>
      </c>
    </row>
    <row r="2979" spans="1:20" x14ac:dyDescent="0.3">
      <c r="A2979" t="s">
        <v>9316</v>
      </c>
      <c r="B2979" t="str">
        <f t="shared" si="138"/>
        <v>R</v>
      </c>
      <c r="C2979" t="s">
        <v>1</v>
      </c>
      <c r="D2979" t="s">
        <v>26</v>
      </c>
      <c r="E2979">
        <v>1996</v>
      </c>
      <c r="F2979" s="22">
        <f t="shared" si="139"/>
        <v>35065</v>
      </c>
      <c r="G2979" t="s">
        <v>7940</v>
      </c>
      <c r="H2979">
        <f t="shared" si="140"/>
        <v>4.9000000000000004</v>
      </c>
      <c r="I2979">
        <v>4.9000000000000004</v>
      </c>
      <c r="J2979">
        <v>3800</v>
      </c>
      <c r="K2979" t="s">
        <v>9317</v>
      </c>
      <c r="L2979" t="s">
        <v>9317</v>
      </c>
      <c r="M2979" t="s">
        <v>8940</v>
      </c>
      <c r="N2979" t="s">
        <v>15</v>
      </c>
      <c r="O2979">
        <v>5000000</v>
      </c>
      <c r="P2979">
        <v>2420162</v>
      </c>
      <c r="Q2979">
        <f>_xlfn.XLOOKUP(E2979,CPI!A:A,CPI!B:B)</f>
        <v>156.9</v>
      </c>
      <c r="R2979" s="12">
        <f>P2979*(CPI!$B$112/Movie!Q2979)</f>
        <v>4699957.6889738683</v>
      </c>
      <c r="S2979" t="s">
        <v>8191</v>
      </c>
      <c r="T2979">
        <v>92</v>
      </c>
    </row>
    <row r="2980" spans="1:20" x14ac:dyDescent="0.3">
      <c r="A2980" t="s">
        <v>9318</v>
      </c>
      <c r="B2980" t="str">
        <f t="shared" si="138"/>
        <v>R</v>
      </c>
      <c r="C2980" t="s">
        <v>1</v>
      </c>
      <c r="D2980" t="s">
        <v>26</v>
      </c>
      <c r="E2980">
        <v>1996</v>
      </c>
      <c r="F2980" s="22">
        <f t="shared" si="139"/>
        <v>35065</v>
      </c>
      <c r="G2980" t="s">
        <v>9319</v>
      </c>
      <c r="H2980">
        <f t="shared" si="140"/>
        <v>6.8</v>
      </c>
      <c r="I2980">
        <v>6.8</v>
      </c>
      <c r="J2980">
        <v>9000</v>
      </c>
      <c r="K2980" t="s">
        <v>5735</v>
      </c>
      <c r="L2980" t="s">
        <v>4792</v>
      </c>
      <c r="M2980" t="s">
        <v>9320</v>
      </c>
      <c r="N2980" t="s">
        <v>15</v>
      </c>
      <c r="P2980">
        <v>656747</v>
      </c>
      <c r="Q2980">
        <f>_xlfn.XLOOKUP(E2980,CPI!A:A,CPI!B:B)</f>
        <v>156.9</v>
      </c>
      <c r="R2980" s="12">
        <f>P2980*(CPI!$B$112/Movie!Q2980)</f>
        <v>1275403.5111536009</v>
      </c>
      <c r="S2980" t="s">
        <v>5093</v>
      </c>
      <c r="T2980">
        <v>121</v>
      </c>
    </row>
    <row r="2981" spans="1:20" x14ac:dyDescent="0.3">
      <c r="A2981" t="s">
        <v>9321</v>
      </c>
      <c r="B2981" t="str">
        <f t="shared" si="138"/>
        <v>PG-13</v>
      </c>
      <c r="C2981" t="s">
        <v>1984</v>
      </c>
      <c r="D2981" t="s">
        <v>19</v>
      </c>
      <c r="E2981">
        <v>1996</v>
      </c>
      <c r="F2981" s="22">
        <f t="shared" si="139"/>
        <v>35065</v>
      </c>
      <c r="G2981" t="s">
        <v>9173</v>
      </c>
      <c r="H2981">
        <f t="shared" si="140"/>
        <v>6.6</v>
      </c>
      <c r="I2981">
        <v>6.6</v>
      </c>
      <c r="J2981">
        <v>20000</v>
      </c>
      <c r="K2981" t="s">
        <v>7039</v>
      </c>
      <c r="L2981" t="s">
        <v>9322</v>
      </c>
      <c r="M2981" t="s">
        <v>2736</v>
      </c>
      <c r="N2981" t="s">
        <v>476</v>
      </c>
      <c r="P2981">
        <v>21890845</v>
      </c>
      <c r="Q2981">
        <f>_xlfn.XLOOKUP(E2981,CPI!A:A,CPI!B:B)</f>
        <v>156.9</v>
      </c>
      <c r="R2981" s="12">
        <f>P2981*(CPI!$B$112/Movie!Q2981)</f>
        <v>42512048.894200124</v>
      </c>
      <c r="S2981" t="s">
        <v>539</v>
      </c>
      <c r="T2981">
        <v>107</v>
      </c>
    </row>
    <row r="2982" spans="1:20" x14ac:dyDescent="0.3">
      <c r="A2982" t="s">
        <v>9323</v>
      </c>
      <c r="B2982" t="str">
        <f t="shared" si="138"/>
        <v>R</v>
      </c>
      <c r="C2982" t="s">
        <v>1</v>
      </c>
      <c r="D2982" t="s">
        <v>37</v>
      </c>
      <c r="E2982">
        <v>1996</v>
      </c>
      <c r="F2982" s="22">
        <f t="shared" si="139"/>
        <v>35065</v>
      </c>
      <c r="G2982" t="s">
        <v>8967</v>
      </c>
      <c r="H2982">
        <f t="shared" si="140"/>
        <v>5.8</v>
      </c>
      <c r="I2982">
        <v>5.8</v>
      </c>
      <c r="J2982">
        <v>6200</v>
      </c>
      <c r="K2982" t="s">
        <v>3368</v>
      </c>
      <c r="L2982" t="s">
        <v>9324</v>
      </c>
      <c r="M2982" t="s">
        <v>1170</v>
      </c>
      <c r="N2982" t="s">
        <v>15</v>
      </c>
      <c r="O2982">
        <v>7000000</v>
      </c>
      <c r="P2982">
        <v>1060264</v>
      </c>
      <c r="Q2982">
        <f>_xlfn.XLOOKUP(E2982,CPI!A:A,CPI!B:B)</f>
        <v>156.9</v>
      </c>
      <c r="R2982" s="12">
        <f>P2982*(CPI!$B$112/Movie!Q2982)</f>
        <v>2059034.039515615</v>
      </c>
      <c r="S2982" t="s">
        <v>4515</v>
      </c>
      <c r="T2982">
        <v>80</v>
      </c>
    </row>
    <row r="2983" spans="1:20" x14ac:dyDescent="0.3">
      <c r="A2983" t="s">
        <v>9325</v>
      </c>
      <c r="B2983" t="str">
        <f t="shared" si="138"/>
        <v>PG</v>
      </c>
      <c r="C2983" t="s">
        <v>18</v>
      </c>
      <c r="D2983" t="s">
        <v>10</v>
      </c>
      <c r="E2983">
        <v>1996</v>
      </c>
      <c r="F2983" s="22">
        <f t="shared" si="139"/>
        <v>35065</v>
      </c>
      <c r="G2983" t="s">
        <v>9073</v>
      </c>
      <c r="H2983">
        <f t="shared" si="140"/>
        <v>5.4</v>
      </c>
      <c r="I2983">
        <v>5.4</v>
      </c>
      <c r="J2983">
        <v>12000</v>
      </c>
      <c r="K2983" t="s">
        <v>4859</v>
      </c>
      <c r="L2983" t="s">
        <v>9326</v>
      </c>
      <c r="M2983" t="s">
        <v>9327</v>
      </c>
      <c r="N2983" t="s">
        <v>15</v>
      </c>
      <c r="P2983">
        <v>9871065</v>
      </c>
      <c r="Q2983">
        <f>_xlfn.XLOOKUP(E2983,CPI!A:A,CPI!B:B)</f>
        <v>156.9</v>
      </c>
      <c r="R2983" s="12">
        <f>P2983*(CPI!$B$112/Movie!Q2983)</f>
        <v>19169620.8126195</v>
      </c>
      <c r="S2983" t="s">
        <v>9328</v>
      </c>
      <c r="T2983">
        <v>88</v>
      </c>
    </row>
    <row r="2984" spans="1:20" x14ac:dyDescent="0.3">
      <c r="A2984" t="s">
        <v>9329</v>
      </c>
      <c r="B2984" t="str">
        <f t="shared" si="138"/>
        <v>PG</v>
      </c>
      <c r="C2984" t="s">
        <v>18</v>
      </c>
      <c r="D2984" t="s">
        <v>26</v>
      </c>
      <c r="E2984">
        <v>1996</v>
      </c>
      <c r="F2984" s="22">
        <f t="shared" si="139"/>
        <v>35065</v>
      </c>
      <c r="G2984" t="s">
        <v>9043</v>
      </c>
      <c r="H2984">
        <f t="shared" si="140"/>
        <v>5</v>
      </c>
      <c r="I2984">
        <v>5</v>
      </c>
      <c r="J2984">
        <v>4600</v>
      </c>
      <c r="K2984" t="s">
        <v>1232</v>
      </c>
      <c r="L2984" t="s">
        <v>9330</v>
      </c>
      <c r="M2984" t="s">
        <v>9331</v>
      </c>
      <c r="N2984" t="s">
        <v>15</v>
      </c>
      <c r="O2984">
        <v>17000000</v>
      </c>
      <c r="P2984">
        <v>3325651</v>
      </c>
      <c r="Q2984">
        <f>_xlfn.XLOOKUP(E2984,CPI!A:A,CPI!B:B)</f>
        <v>156.9</v>
      </c>
      <c r="R2984" s="12">
        <f>P2984*(CPI!$B$112/Movie!Q2984)</f>
        <v>6458418.4811982149</v>
      </c>
      <c r="S2984" t="s">
        <v>8609</v>
      </c>
      <c r="T2984">
        <v>89</v>
      </c>
    </row>
    <row r="2985" spans="1:20" x14ac:dyDescent="0.3">
      <c r="A2985" t="s">
        <v>9332</v>
      </c>
      <c r="B2985" t="str">
        <f t="shared" si="138"/>
        <v>R</v>
      </c>
      <c r="C2985" t="s">
        <v>1</v>
      </c>
      <c r="D2985" t="s">
        <v>26</v>
      </c>
      <c r="E2985">
        <v>1996</v>
      </c>
      <c r="F2985" s="22">
        <f t="shared" si="139"/>
        <v>35065</v>
      </c>
      <c r="G2985" t="s">
        <v>9333</v>
      </c>
      <c r="H2985">
        <f t="shared" si="140"/>
        <v>7</v>
      </c>
      <c r="I2985">
        <v>7</v>
      </c>
      <c r="J2985">
        <v>4900</v>
      </c>
      <c r="K2985" t="s">
        <v>9334</v>
      </c>
      <c r="L2985" t="s">
        <v>9334</v>
      </c>
      <c r="M2985" t="s">
        <v>9335</v>
      </c>
      <c r="N2985" t="s">
        <v>180</v>
      </c>
      <c r="P2985">
        <v>2099677</v>
      </c>
      <c r="Q2985">
        <f>_xlfn.XLOOKUP(E2985,CPI!A:A,CPI!B:B)</f>
        <v>156.9</v>
      </c>
      <c r="R2985" s="12">
        <f>P2985*(CPI!$B$112/Movie!Q2985)</f>
        <v>4077575.4104525172</v>
      </c>
      <c r="S2985" t="s">
        <v>3171</v>
      </c>
      <c r="T2985">
        <v>87</v>
      </c>
    </row>
    <row r="2986" spans="1:20" x14ac:dyDescent="0.3">
      <c r="A2986" t="s">
        <v>9336</v>
      </c>
      <c r="B2986" t="str">
        <f t="shared" si="138"/>
        <v>PG-13</v>
      </c>
      <c r="C2986" t="s">
        <v>1984</v>
      </c>
      <c r="D2986" t="s">
        <v>89</v>
      </c>
      <c r="E2986">
        <v>1996</v>
      </c>
      <c r="F2986" s="22">
        <f t="shared" si="139"/>
        <v>35065</v>
      </c>
      <c r="G2986" t="s">
        <v>8522</v>
      </c>
      <c r="H2986">
        <f t="shared" si="140"/>
        <v>6.1</v>
      </c>
      <c r="I2986">
        <v>6.1</v>
      </c>
      <c r="J2986">
        <v>8500</v>
      </c>
      <c r="K2986" t="s">
        <v>4038</v>
      </c>
      <c r="L2986" t="s">
        <v>9337</v>
      </c>
      <c r="M2986" t="s">
        <v>732</v>
      </c>
      <c r="N2986" t="s">
        <v>15</v>
      </c>
      <c r="O2986">
        <v>35000000</v>
      </c>
      <c r="P2986">
        <v>8797839</v>
      </c>
      <c r="Q2986">
        <f>_xlfn.XLOOKUP(E2986,CPI!A:A,CPI!B:B)</f>
        <v>156.9</v>
      </c>
      <c r="R2986" s="12">
        <f>P2986*(CPI!$B$112/Movie!Q2986)</f>
        <v>17085414.552581262</v>
      </c>
      <c r="S2986" t="s">
        <v>7984</v>
      </c>
      <c r="T2986">
        <v>108</v>
      </c>
    </row>
    <row r="2987" spans="1:20" x14ac:dyDescent="0.3">
      <c r="A2987" t="s">
        <v>9338</v>
      </c>
      <c r="B2987" t="str">
        <f t="shared" si="138"/>
        <v>R</v>
      </c>
      <c r="C2987" t="s">
        <v>1</v>
      </c>
      <c r="D2987" t="s">
        <v>26</v>
      </c>
      <c r="E2987">
        <v>1996</v>
      </c>
      <c r="F2987" s="22">
        <f t="shared" si="139"/>
        <v>35065</v>
      </c>
      <c r="G2987" t="s">
        <v>9000</v>
      </c>
      <c r="H2987">
        <f t="shared" si="140"/>
        <v>7</v>
      </c>
      <c r="I2987">
        <v>7</v>
      </c>
      <c r="J2987">
        <v>7500</v>
      </c>
      <c r="K2987" t="s">
        <v>9339</v>
      </c>
      <c r="L2987" t="s">
        <v>9339</v>
      </c>
      <c r="M2987" t="s">
        <v>6579</v>
      </c>
      <c r="N2987" t="s">
        <v>15</v>
      </c>
      <c r="O2987">
        <v>3000000</v>
      </c>
      <c r="P2987">
        <v>285112</v>
      </c>
      <c r="Q2987">
        <f>_xlfn.XLOOKUP(E2987,CPI!A:A,CPI!B:B)</f>
        <v>156.9</v>
      </c>
      <c r="R2987" s="12">
        <f>P2987*(CPI!$B$112/Movie!Q2987)</f>
        <v>553687.86743148498</v>
      </c>
      <c r="S2987" t="s">
        <v>9340</v>
      </c>
      <c r="T2987">
        <v>106</v>
      </c>
    </row>
    <row r="2988" spans="1:20" x14ac:dyDescent="0.3">
      <c r="A2988" t="s">
        <v>9341</v>
      </c>
      <c r="B2988" t="str">
        <f t="shared" si="138"/>
        <v>R</v>
      </c>
      <c r="C2988" t="s">
        <v>1</v>
      </c>
      <c r="D2988" t="s">
        <v>89</v>
      </c>
      <c r="E2988">
        <v>1996</v>
      </c>
      <c r="F2988" s="22">
        <f t="shared" si="139"/>
        <v>35065</v>
      </c>
      <c r="G2988" t="s">
        <v>9168</v>
      </c>
      <c r="H2988">
        <f t="shared" si="140"/>
        <v>6.2</v>
      </c>
      <c r="I2988">
        <v>6.2</v>
      </c>
      <c r="J2988">
        <v>17000</v>
      </c>
      <c r="K2988" t="s">
        <v>218</v>
      </c>
      <c r="L2988" t="s">
        <v>9342</v>
      </c>
      <c r="M2988" t="s">
        <v>6895</v>
      </c>
      <c r="N2988" t="s">
        <v>7</v>
      </c>
      <c r="O2988">
        <v>38000000</v>
      </c>
      <c r="P2988">
        <v>17380126</v>
      </c>
      <c r="Q2988">
        <f>_xlfn.XLOOKUP(E2988,CPI!A:A,CPI!B:B)</f>
        <v>156.9</v>
      </c>
      <c r="R2988" s="12">
        <f>P2988*(CPI!$B$112/Movie!Q2988)</f>
        <v>33752226.846398979</v>
      </c>
      <c r="S2988" t="s">
        <v>5093</v>
      </c>
      <c r="T2988">
        <v>118</v>
      </c>
    </row>
    <row r="2989" spans="1:20" x14ac:dyDescent="0.3">
      <c r="A2989" t="s">
        <v>9343</v>
      </c>
      <c r="B2989" t="str">
        <f t="shared" si="138"/>
        <v>R</v>
      </c>
      <c r="C2989" t="s">
        <v>1</v>
      </c>
      <c r="D2989" t="s">
        <v>2</v>
      </c>
      <c r="E2989">
        <v>1996</v>
      </c>
      <c r="F2989" s="22">
        <f t="shared" si="139"/>
        <v>35065</v>
      </c>
      <c r="G2989" t="s">
        <v>9344</v>
      </c>
      <c r="H2989">
        <f t="shared" si="140"/>
        <v>5.4</v>
      </c>
      <c r="I2989">
        <v>5.4</v>
      </c>
      <c r="J2989">
        <v>2300</v>
      </c>
      <c r="K2989" t="s">
        <v>9345</v>
      </c>
      <c r="L2989" t="s">
        <v>9346</v>
      </c>
      <c r="M2989" t="s">
        <v>6115</v>
      </c>
      <c r="N2989" t="s">
        <v>5801</v>
      </c>
      <c r="P2989">
        <v>926954</v>
      </c>
      <c r="Q2989">
        <f>_xlfn.XLOOKUP(E2989,CPI!A:A,CPI!B:B)</f>
        <v>156.9</v>
      </c>
      <c r="R2989" s="12">
        <f>P2989*(CPI!$B$112/Movie!Q2989)</f>
        <v>1800145.8495857234</v>
      </c>
      <c r="S2989" t="s">
        <v>9347</v>
      </c>
      <c r="T2989">
        <v>120</v>
      </c>
    </row>
    <row r="2990" spans="1:20" x14ac:dyDescent="0.3">
      <c r="A2990" t="s">
        <v>9348</v>
      </c>
      <c r="B2990" t="str">
        <f t="shared" si="138"/>
        <v>R</v>
      </c>
      <c r="C2990" t="s">
        <v>1</v>
      </c>
      <c r="D2990" t="s">
        <v>26</v>
      </c>
      <c r="E2990">
        <v>1996</v>
      </c>
      <c r="F2990" s="22">
        <f t="shared" si="139"/>
        <v>35065</v>
      </c>
      <c r="G2990" t="s">
        <v>9010</v>
      </c>
      <c r="H2990">
        <f t="shared" si="140"/>
        <v>5.7</v>
      </c>
      <c r="I2990">
        <v>5.7</v>
      </c>
      <c r="J2990">
        <v>4600</v>
      </c>
      <c r="K2990" t="s">
        <v>9349</v>
      </c>
      <c r="L2990" t="s">
        <v>9349</v>
      </c>
      <c r="M2990" t="s">
        <v>9349</v>
      </c>
      <c r="N2990" t="s">
        <v>15</v>
      </c>
      <c r="O2990">
        <v>8000000</v>
      </c>
      <c r="P2990">
        <v>35599803</v>
      </c>
      <c r="Q2990">
        <f>_xlfn.XLOOKUP(E2990,CPI!A:A,CPI!B:B)</f>
        <v>156.9</v>
      </c>
      <c r="R2990" s="12">
        <f>P2990*(CPI!$B$112/Movie!Q2990)</f>
        <v>69134862.804971308</v>
      </c>
      <c r="S2990" t="s">
        <v>5772</v>
      </c>
      <c r="T2990">
        <v>108</v>
      </c>
    </row>
    <row r="2991" spans="1:20" x14ac:dyDescent="0.3">
      <c r="A2991" t="s">
        <v>9350</v>
      </c>
      <c r="B2991" t="str">
        <f t="shared" si="138"/>
        <v>Rating Pending</v>
      </c>
      <c r="D2991" t="s">
        <v>2</v>
      </c>
      <c r="E2991">
        <v>1996</v>
      </c>
      <c r="F2991" s="22">
        <f t="shared" si="139"/>
        <v>35065</v>
      </c>
      <c r="G2991" t="s">
        <v>9351</v>
      </c>
      <c r="H2991">
        <f t="shared" si="140"/>
        <v>6.4</v>
      </c>
      <c r="I2991">
        <v>6.4</v>
      </c>
      <c r="J2991">
        <v>3600</v>
      </c>
      <c r="K2991" t="s">
        <v>9352</v>
      </c>
      <c r="L2991" t="s">
        <v>9353</v>
      </c>
      <c r="M2991" t="s">
        <v>9354</v>
      </c>
      <c r="N2991" t="s">
        <v>180</v>
      </c>
      <c r="P2991">
        <v>329211</v>
      </c>
      <c r="Q2991">
        <f>_xlfn.XLOOKUP(E2991,CPI!A:A,CPI!B:B)</f>
        <v>156.9</v>
      </c>
      <c r="R2991" s="12">
        <f>P2991*(CPI!$B$112/Movie!Q2991)</f>
        <v>639328.18164435937</v>
      </c>
      <c r="S2991" t="s">
        <v>9355</v>
      </c>
      <c r="T2991">
        <v>78</v>
      </c>
    </row>
    <row r="2992" spans="1:20" x14ac:dyDescent="0.3">
      <c r="A2992" t="s">
        <v>9356</v>
      </c>
      <c r="B2992" t="str">
        <f t="shared" si="138"/>
        <v>PG-13</v>
      </c>
      <c r="C2992" t="s">
        <v>1984</v>
      </c>
      <c r="D2992" t="s">
        <v>26</v>
      </c>
      <c r="E2992">
        <v>1996</v>
      </c>
      <c r="F2992" s="22">
        <f t="shared" si="139"/>
        <v>35065</v>
      </c>
      <c r="G2992" t="s">
        <v>8229</v>
      </c>
      <c r="H2992">
        <f t="shared" si="140"/>
        <v>6.3</v>
      </c>
      <c r="I2992">
        <v>6.3</v>
      </c>
      <c r="J2992">
        <v>25000</v>
      </c>
      <c r="K2992" t="s">
        <v>4471</v>
      </c>
      <c r="L2992" t="s">
        <v>9357</v>
      </c>
      <c r="M2992" t="s">
        <v>7712</v>
      </c>
      <c r="N2992" t="s">
        <v>15</v>
      </c>
      <c r="P2992">
        <v>34861807</v>
      </c>
      <c r="Q2992">
        <f>_xlfn.XLOOKUP(E2992,CPI!A:A,CPI!B:B)</f>
        <v>156.9</v>
      </c>
      <c r="R2992" s="12">
        <f>P2992*(CPI!$B$112/Movie!Q2992)</f>
        <v>67701673.632249832</v>
      </c>
      <c r="S2992" t="s">
        <v>165</v>
      </c>
      <c r="T2992">
        <v>97</v>
      </c>
    </row>
    <row r="2993" spans="1:20" x14ac:dyDescent="0.3">
      <c r="A2993" t="s">
        <v>9358</v>
      </c>
      <c r="B2993" t="str">
        <f t="shared" si="138"/>
        <v>PG</v>
      </c>
      <c r="C2993" t="s">
        <v>18</v>
      </c>
      <c r="D2993" t="s">
        <v>48</v>
      </c>
      <c r="E2993">
        <v>1996</v>
      </c>
      <c r="F2993" s="22">
        <f t="shared" si="139"/>
        <v>35065</v>
      </c>
      <c r="G2993" t="s">
        <v>8838</v>
      </c>
      <c r="H2993">
        <f t="shared" si="140"/>
        <v>7.1</v>
      </c>
      <c r="I2993">
        <v>7.1</v>
      </c>
      <c r="J2993">
        <v>3500</v>
      </c>
      <c r="K2993" t="s">
        <v>9359</v>
      </c>
      <c r="L2993" t="s">
        <v>9360</v>
      </c>
      <c r="M2993" t="s">
        <v>9361</v>
      </c>
      <c r="N2993" t="s">
        <v>15</v>
      </c>
      <c r="O2993">
        <v>1300000</v>
      </c>
      <c r="P2993">
        <v>375757</v>
      </c>
      <c r="Q2993">
        <f>_xlfn.XLOOKUP(E2993,CPI!A:A,CPI!B:B)</f>
        <v>156.9</v>
      </c>
      <c r="R2993" s="12">
        <f>P2993*(CPI!$B$112/Movie!Q2993)</f>
        <v>729720.57297641807</v>
      </c>
      <c r="S2993" t="s">
        <v>7171</v>
      </c>
      <c r="T2993">
        <v>111</v>
      </c>
    </row>
    <row r="2994" spans="1:20" x14ac:dyDescent="0.3">
      <c r="A2994" t="s">
        <v>9362</v>
      </c>
      <c r="B2994" t="str">
        <f t="shared" si="138"/>
        <v>PG</v>
      </c>
      <c r="C2994" t="s">
        <v>18</v>
      </c>
      <c r="D2994" t="s">
        <v>26</v>
      </c>
      <c r="E2994">
        <v>1996</v>
      </c>
      <c r="F2994" s="22">
        <f t="shared" si="139"/>
        <v>35065</v>
      </c>
      <c r="G2994" t="s">
        <v>8967</v>
      </c>
      <c r="H2994">
        <f t="shared" si="140"/>
        <v>5.4</v>
      </c>
      <c r="I2994">
        <v>5.4</v>
      </c>
      <c r="J2994">
        <v>3700</v>
      </c>
      <c r="K2994" t="s">
        <v>1216</v>
      </c>
      <c r="L2994" t="s">
        <v>7877</v>
      </c>
      <c r="M2994" t="s">
        <v>9363</v>
      </c>
      <c r="N2994" t="s">
        <v>15</v>
      </c>
      <c r="O2994">
        <v>22000000</v>
      </c>
      <c r="P2994">
        <v>7138523</v>
      </c>
      <c r="Q2994">
        <f>_xlfn.XLOOKUP(E2994,CPI!A:A,CPI!B:B)</f>
        <v>156.9</v>
      </c>
      <c r="R2994" s="12">
        <f>P2994*(CPI!$B$112/Movie!Q2994)</f>
        <v>13863020.765455702</v>
      </c>
      <c r="S2994" t="s">
        <v>8922</v>
      </c>
      <c r="T2994">
        <v>112</v>
      </c>
    </row>
    <row r="2995" spans="1:20" x14ac:dyDescent="0.3">
      <c r="A2995" t="s">
        <v>9364</v>
      </c>
      <c r="B2995" t="str">
        <f t="shared" si="138"/>
        <v>PG</v>
      </c>
      <c r="C2995" t="s">
        <v>18</v>
      </c>
      <c r="D2995" t="s">
        <v>2</v>
      </c>
      <c r="E2995">
        <v>1996</v>
      </c>
      <c r="F2995" s="22">
        <f t="shared" si="139"/>
        <v>35065</v>
      </c>
      <c r="G2995" t="s">
        <v>8486</v>
      </c>
      <c r="H2995">
        <f t="shared" si="140"/>
        <v>6.1</v>
      </c>
      <c r="I2995">
        <v>6.1</v>
      </c>
      <c r="J2995">
        <v>8000</v>
      </c>
      <c r="K2995" t="s">
        <v>9365</v>
      </c>
      <c r="L2995" t="s">
        <v>9365</v>
      </c>
      <c r="M2995" t="s">
        <v>5275</v>
      </c>
      <c r="N2995" t="s">
        <v>15</v>
      </c>
      <c r="P2995">
        <v>27315527</v>
      </c>
      <c r="Q2995">
        <f>_xlfn.XLOOKUP(E2995,CPI!A:A,CPI!B:B)</f>
        <v>156.9</v>
      </c>
      <c r="R2995" s="12">
        <f>P2995*(CPI!$B$112/Movie!Q2995)</f>
        <v>53046788.253027402</v>
      </c>
      <c r="S2995" t="s">
        <v>9366</v>
      </c>
      <c r="T2995">
        <v>87</v>
      </c>
    </row>
    <row r="2996" spans="1:20" x14ac:dyDescent="0.3">
      <c r="A2996" t="s">
        <v>9367</v>
      </c>
      <c r="B2996" t="str">
        <f t="shared" si="138"/>
        <v>PG-13</v>
      </c>
      <c r="C2996" t="s">
        <v>1984</v>
      </c>
      <c r="D2996" t="s">
        <v>26</v>
      </c>
      <c r="E2996">
        <v>1996</v>
      </c>
      <c r="F2996" s="22">
        <f t="shared" si="139"/>
        <v>35065</v>
      </c>
      <c r="G2996" t="s">
        <v>9007</v>
      </c>
      <c r="H2996">
        <f t="shared" si="140"/>
        <v>5</v>
      </c>
      <c r="I2996">
        <v>5</v>
      </c>
      <c r="J2996">
        <v>7700</v>
      </c>
      <c r="K2996" t="s">
        <v>9368</v>
      </c>
      <c r="L2996" t="s">
        <v>9369</v>
      </c>
      <c r="M2996" t="s">
        <v>9370</v>
      </c>
      <c r="N2996" t="s">
        <v>15</v>
      </c>
      <c r="O2996">
        <v>8000000</v>
      </c>
      <c r="P2996">
        <v>5656388</v>
      </c>
      <c r="Q2996">
        <f>_xlfn.XLOOKUP(E2996,CPI!A:A,CPI!B:B)</f>
        <v>156.9</v>
      </c>
      <c r="R2996" s="12">
        <f>P2996*(CPI!$B$112/Movie!Q2996)</f>
        <v>10984712.706182281</v>
      </c>
      <c r="S2996" t="s">
        <v>3728</v>
      </c>
      <c r="T2996">
        <v>98</v>
      </c>
    </row>
    <row r="2997" spans="1:20" x14ac:dyDescent="0.3">
      <c r="A2997" t="s">
        <v>9371</v>
      </c>
      <c r="B2997" t="str">
        <f t="shared" si="138"/>
        <v>PG-13</v>
      </c>
      <c r="C2997" t="s">
        <v>1984</v>
      </c>
      <c r="D2997" t="s">
        <v>19</v>
      </c>
      <c r="E2997">
        <v>1996</v>
      </c>
      <c r="F2997" s="22">
        <f t="shared" si="139"/>
        <v>35065</v>
      </c>
      <c r="G2997" t="s">
        <v>9073</v>
      </c>
      <c r="H2997">
        <f t="shared" si="140"/>
        <v>2.5</v>
      </c>
      <c r="I2997">
        <v>2.5</v>
      </c>
      <c r="J2997">
        <v>9000</v>
      </c>
      <c r="K2997" t="s">
        <v>9372</v>
      </c>
      <c r="L2997" t="s">
        <v>9372</v>
      </c>
      <c r="M2997" t="s">
        <v>6000</v>
      </c>
      <c r="N2997" t="s">
        <v>15</v>
      </c>
      <c r="O2997">
        <v>15000000</v>
      </c>
      <c r="P2997">
        <v>2409225</v>
      </c>
      <c r="Q2997">
        <f>_xlfn.XLOOKUP(E2997,CPI!A:A,CPI!B:B)</f>
        <v>156.9</v>
      </c>
      <c r="R2997" s="12">
        <f>P2997*(CPI!$B$112/Movie!Q2997)</f>
        <v>4678718.0210325047</v>
      </c>
      <c r="S2997" t="s">
        <v>2011</v>
      </c>
      <c r="T2997">
        <v>93</v>
      </c>
    </row>
    <row r="2998" spans="1:20" x14ac:dyDescent="0.3">
      <c r="A2998" t="s">
        <v>9373</v>
      </c>
      <c r="B2998" t="str">
        <f t="shared" si="138"/>
        <v>PG-13</v>
      </c>
      <c r="C2998" t="s">
        <v>1984</v>
      </c>
      <c r="D2998" t="s">
        <v>26</v>
      </c>
      <c r="E2998">
        <v>1996</v>
      </c>
      <c r="F2998" s="22">
        <f t="shared" si="139"/>
        <v>35065</v>
      </c>
      <c r="G2998" t="s">
        <v>8567</v>
      </c>
      <c r="H2998">
        <f t="shared" si="140"/>
        <v>7</v>
      </c>
      <c r="I2998">
        <v>7</v>
      </c>
      <c r="J2998">
        <v>3400</v>
      </c>
      <c r="K2998" t="s">
        <v>2418</v>
      </c>
      <c r="L2998" t="s">
        <v>7024</v>
      </c>
      <c r="M2998" t="s">
        <v>914</v>
      </c>
      <c r="N2998" t="s">
        <v>15</v>
      </c>
      <c r="P2998">
        <v>10125417</v>
      </c>
      <c r="Q2998">
        <f>_xlfn.XLOOKUP(E2998,CPI!A:A,CPI!B:B)</f>
        <v>156.9</v>
      </c>
      <c r="R2998" s="12">
        <f>P2998*(CPI!$B$112/Movie!Q2998)</f>
        <v>19663572.7208413</v>
      </c>
      <c r="S2998" t="s">
        <v>65</v>
      </c>
      <c r="T2998">
        <v>109</v>
      </c>
    </row>
    <row r="2999" spans="1:20" x14ac:dyDescent="0.3">
      <c r="A2999" t="s">
        <v>9374</v>
      </c>
      <c r="B2999" t="str">
        <f t="shared" si="138"/>
        <v>R</v>
      </c>
      <c r="C2999" t="s">
        <v>1</v>
      </c>
      <c r="D2999" t="s">
        <v>26</v>
      </c>
      <c r="E2999">
        <v>1996</v>
      </c>
      <c r="F2999" s="22">
        <f t="shared" si="139"/>
        <v>35065</v>
      </c>
      <c r="G2999" t="s">
        <v>9168</v>
      </c>
      <c r="H2999">
        <f t="shared" si="140"/>
        <v>5.9</v>
      </c>
      <c r="I2999">
        <v>5.9</v>
      </c>
      <c r="J2999">
        <v>4900</v>
      </c>
      <c r="K2999" t="s">
        <v>9375</v>
      </c>
      <c r="L2999" t="s">
        <v>9375</v>
      </c>
      <c r="M2999" t="s">
        <v>8729</v>
      </c>
      <c r="N2999" t="s">
        <v>15</v>
      </c>
      <c r="O2999">
        <v>2300000</v>
      </c>
      <c r="P2999">
        <v>49620</v>
      </c>
      <c r="Q2999">
        <f>_xlfn.XLOOKUP(E2999,CPI!A:A,CPI!B:B)</f>
        <v>156.9</v>
      </c>
      <c r="R2999" s="12">
        <f>P2999*(CPI!$B$112/Movie!Q2999)</f>
        <v>96362.103250478001</v>
      </c>
      <c r="S2999" t="s">
        <v>8897</v>
      </c>
      <c r="T2999">
        <v>88</v>
      </c>
    </row>
    <row r="3000" spans="1:20" x14ac:dyDescent="0.3">
      <c r="A3000" t="s">
        <v>9376</v>
      </c>
      <c r="B3000" t="str">
        <f t="shared" si="138"/>
        <v>PG</v>
      </c>
      <c r="C3000" t="s">
        <v>18</v>
      </c>
      <c r="D3000" t="s">
        <v>26</v>
      </c>
      <c r="E3000">
        <v>1996</v>
      </c>
      <c r="F3000" s="22">
        <f t="shared" si="139"/>
        <v>35065</v>
      </c>
      <c r="G3000" t="s">
        <v>9116</v>
      </c>
      <c r="H3000">
        <f t="shared" si="140"/>
        <v>5.3</v>
      </c>
      <c r="I3000">
        <v>5.3</v>
      </c>
      <c r="J3000">
        <v>10000</v>
      </c>
      <c r="K3000" t="s">
        <v>6959</v>
      </c>
      <c r="L3000" t="s">
        <v>9377</v>
      </c>
      <c r="M3000" t="s">
        <v>8884</v>
      </c>
      <c r="N3000" t="s">
        <v>15</v>
      </c>
      <c r="P3000">
        <v>26491793</v>
      </c>
      <c r="Q3000">
        <f>_xlfn.XLOOKUP(E3000,CPI!A:A,CPI!B:B)</f>
        <v>156.9</v>
      </c>
      <c r="R3000" s="12">
        <f>P3000*(CPI!$B$112/Movie!Q3000)</f>
        <v>51447095.775015928</v>
      </c>
      <c r="S3000" t="s">
        <v>7984</v>
      </c>
      <c r="T3000">
        <v>101</v>
      </c>
    </row>
    <row r="3001" spans="1:20" x14ac:dyDescent="0.3">
      <c r="A3001" t="s">
        <v>9378</v>
      </c>
      <c r="B3001" t="str">
        <f t="shared" si="138"/>
        <v>PG-13</v>
      </c>
      <c r="C3001" t="s">
        <v>1984</v>
      </c>
      <c r="D3001" t="s">
        <v>26</v>
      </c>
      <c r="E3001">
        <v>1996</v>
      </c>
      <c r="F3001" s="22">
        <f t="shared" si="139"/>
        <v>35065</v>
      </c>
      <c r="G3001" t="s">
        <v>9103</v>
      </c>
      <c r="H3001">
        <f t="shared" si="140"/>
        <v>5.2</v>
      </c>
      <c r="I3001">
        <v>5.2</v>
      </c>
      <c r="J3001">
        <v>9300</v>
      </c>
      <c r="K3001" t="s">
        <v>803</v>
      </c>
      <c r="L3001" t="s">
        <v>3720</v>
      </c>
      <c r="M3001" t="s">
        <v>3521</v>
      </c>
      <c r="N3001" t="s">
        <v>15</v>
      </c>
      <c r="O3001">
        <v>30000000</v>
      </c>
      <c r="P3001">
        <v>31387164</v>
      </c>
      <c r="Q3001">
        <f>_xlfn.XLOOKUP(E3001,CPI!A:A,CPI!B:B)</f>
        <v>156.9</v>
      </c>
      <c r="R3001" s="12">
        <f>P3001*(CPI!$B$112/Movie!Q3001)</f>
        <v>60953912.497131929</v>
      </c>
      <c r="S3001" t="s">
        <v>1411</v>
      </c>
      <c r="T3001">
        <v>100</v>
      </c>
    </row>
    <row r="3002" spans="1:20" x14ac:dyDescent="0.3">
      <c r="A3002" t="s">
        <v>9379</v>
      </c>
      <c r="B3002" t="str">
        <f t="shared" si="138"/>
        <v>R</v>
      </c>
      <c r="C3002" t="s">
        <v>1</v>
      </c>
      <c r="D3002" t="s">
        <v>26</v>
      </c>
      <c r="E3002">
        <v>1996</v>
      </c>
      <c r="F3002" s="22">
        <f t="shared" si="139"/>
        <v>35065</v>
      </c>
      <c r="G3002" t="s">
        <v>9148</v>
      </c>
      <c r="H3002">
        <f t="shared" si="140"/>
        <v>5.4</v>
      </c>
      <c r="I3002">
        <v>5.4</v>
      </c>
      <c r="J3002">
        <v>11000</v>
      </c>
      <c r="K3002" t="s">
        <v>9380</v>
      </c>
      <c r="L3002" t="s">
        <v>9380</v>
      </c>
      <c r="M3002" t="s">
        <v>5060</v>
      </c>
      <c r="N3002" t="s">
        <v>15</v>
      </c>
      <c r="P3002">
        <v>3124440</v>
      </c>
      <c r="Q3002">
        <f>_xlfn.XLOOKUP(E3002,CPI!A:A,CPI!B:B)</f>
        <v>156.9</v>
      </c>
      <c r="R3002" s="12">
        <f>P3002*(CPI!$B$112/Movie!Q3002)</f>
        <v>6067666.4627151052</v>
      </c>
      <c r="S3002" t="s">
        <v>7510</v>
      </c>
      <c r="T3002">
        <v>99</v>
      </c>
    </row>
    <row r="3003" spans="1:20" x14ac:dyDescent="0.3">
      <c r="A3003" t="s">
        <v>9381</v>
      </c>
      <c r="B3003" t="str">
        <f t="shared" si="138"/>
        <v>Not Rated</v>
      </c>
      <c r="C3003" t="s">
        <v>432</v>
      </c>
      <c r="D3003" t="s">
        <v>2</v>
      </c>
      <c r="E3003">
        <v>1996</v>
      </c>
      <c r="F3003" s="22">
        <f t="shared" si="139"/>
        <v>35065</v>
      </c>
      <c r="G3003" t="s">
        <v>9382</v>
      </c>
      <c r="H3003">
        <f t="shared" si="140"/>
        <v>6.7</v>
      </c>
      <c r="I3003">
        <v>6.7</v>
      </c>
      <c r="J3003">
        <v>13000</v>
      </c>
      <c r="K3003" t="s">
        <v>4369</v>
      </c>
      <c r="L3003" t="s">
        <v>9383</v>
      </c>
      <c r="M3003" t="s">
        <v>9384</v>
      </c>
      <c r="N3003" t="s">
        <v>1405</v>
      </c>
      <c r="P3003">
        <v>2372744</v>
      </c>
      <c r="Q3003">
        <f>_xlfn.XLOOKUP(E3003,CPI!A:A,CPI!B:B)</f>
        <v>156.9</v>
      </c>
      <c r="R3003" s="12">
        <f>P3003*(CPI!$B$112/Movie!Q3003)</f>
        <v>4607871.8725302741</v>
      </c>
      <c r="S3003" t="s">
        <v>3684</v>
      </c>
      <c r="T3003">
        <v>126</v>
      </c>
    </row>
    <row r="3004" spans="1:20" x14ac:dyDescent="0.3">
      <c r="A3004" t="s">
        <v>2531</v>
      </c>
      <c r="B3004" t="str">
        <f t="shared" si="138"/>
        <v>G</v>
      </c>
      <c r="C3004" t="s">
        <v>322</v>
      </c>
      <c r="D3004" t="s">
        <v>10</v>
      </c>
      <c r="E3004">
        <v>1996</v>
      </c>
      <c r="F3004" s="22">
        <f t="shared" si="139"/>
        <v>35065</v>
      </c>
      <c r="G3004" t="s">
        <v>9046</v>
      </c>
      <c r="H3004">
        <f t="shared" si="140"/>
        <v>5.2</v>
      </c>
      <c r="I3004">
        <v>5.2</v>
      </c>
      <c r="J3004">
        <v>5500</v>
      </c>
      <c r="K3004" t="s">
        <v>2236</v>
      </c>
      <c r="L3004" t="s">
        <v>9385</v>
      </c>
      <c r="M3004" t="s">
        <v>5284</v>
      </c>
      <c r="N3004" t="s">
        <v>9386</v>
      </c>
      <c r="O3004">
        <v>25000000</v>
      </c>
      <c r="P3004">
        <v>15094530</v>
      </c>
      <c r="Q3004">
        <f>_xlfn.XLOOKUP(E3004,CPI!A:A,CPI!B:B)</f>
        <v>156.9</v>
      </c>
      <c r="R3004" s="12">
        <f>P3004*(CPI!$B$112/Movie!Q3004)</f>
        <v>29313596.500956021</v>
      </c>
      <c r="S3004" t="s">
        <v>2011</v>
      </c>
      <c r="T3004">
        <v>96</v>
      </c>
    </row>
    <row r="3005" spans="1:20" x14ac:dyDescent="0.3">
      <c r="A3005" t="s">
        <v>9387</v>
      </c>
      <c r="B3005" t="str">
        <f t="shared" si="138"/>
        <v>R</v>
      </c>
      <c r="C3005" t="s">
        <v>1</v>
      </c>
      <c r="D3005" t="s">
        <v>2</v>
      </c>
      <c r="E3005">
        <v>1996</v>
      </c>
      <c r="F3005" s="22">
        <f t="shared" si="139"/>
        <v>35065</v>
      </c>
      <c r="G3005" t="s">
        <v>8992</v>
      </c>
      <c r="H3005">
        <f t="shared" si="140"/>
        <v>6.2</v>
      </c>
      <c r="I3005">
        <v>6.2</v>
      </c>
      <c r="J3005">
        <v>20000</v>
      </c>
      <c r="K3005" t="s">
        <v>581</v>
      </c>
      <c r="L3005" t="s">
        <v>9388</v>
      </c>
      <c r="M3005" t="s">
        <v>121</v>
      </c>
      <c r="N3005" t="s">
        <v>15</v>
      </c>
      <c r="O3005">
        <v>40000000</v>
      </c>
      <c r="P3005">
        <v>20340204</v>
      </c>
      <c r="Q3005">
        <f>_xlfn.XLOOKUP(E3005,CPI!A:A,CPI!B:B)</f>
        <v>156.9</v>
      </c>
      <c r="R3005" s="12">
        <f>P3005*(CPI!$B$112/Movie!Q3005)</f>
        <v>39500702.095602289</v>
      </c>
      <c r="S3005" t="s">
        <v>5093</v>
      </c>
      <c r="T3005">
        <v>111</v>
      </c>
    </row>
    <row r="3006" spans="1:20" x14ac:dyDescent="0.3">
      <c r="A3006" t="s">
        <v>9389</v>
      </c>
      <c r="B3006" t="str">
        <f t="shared" si="138"/>
        <v>R</v>
      </c>
      <c r="C3006" t="s">
        <v>1</v>
      </c>
      <c r="D3006" t="s">
        <v>89</v>
      </c>
      <c r="E3006">
        <v>1996</v>
      </c>
      <c r="F3006" s="22">
        <f t="shared" si="139"/>
        <v>35065</v>
      </c>
      <c r="G3006" t="s">
        <v>9390</v>
      </c>
      <c r="H3006">
        <f t="shared" si="140"/>
        <v>6.6</v>
      </c>
      <c r="I3006">
        <v>6.6</v>
      </c>
      <c r="J3006">
        <v>6900</v>
      </c>
      <c r="K3006" t="s">
        <v>389</v>
      </c>
      <c r="L3006" t="s">
        <v>2770</v>
      </c>
      <c r="M3006" t="s">
        <v>7042</v>
      </c>
      <c r="N3006" t="s">
        <v>15</v>
      </c>
      <c r="P3006">
        <v>9889670</v>
      </c>
      <c r="Q3006">
        <f>_xlfn.XLOOKUP(E3006,CPI!A:A,CPI!B:B)</f>
        <v>156.9</v>
      </c>
      <c r="R3006" s="12">
        <f>P3006*(CPI!$B$112/Movie!Q3006)</f>
        <v>19205751.746335246</v>
      </c>
      <c r="S3006" t="s">
        <v>29</v>
      </c>
      <c r="T3006">
        <v>113</v>
      </c>
    </row>
    <row r="3007" spans="1:20" x14ac:dyDescent="0.3">
      <c r="A3007" t="s">
        <v>9391</v>
      </c>
      <c r="B3007" t="str">
        <f t="shared" si="138"/>
        <v>R</v>
      </c>
      <c r="C3007" t="s">
        <v>1</v>
      </c>
      <c r="D3007" t="s">
        <v>26</v>
      </c>
      <c r="E3007">
        <v>1996</v>
      </c>
      <c r="F3007" s="22">
        <f t="shared" si="139"/>
        <v>35065</v>
      </c>
      <c r="G3007" t="s">
        <v>9007</v>
      </c>
      <c r="H3007">
        <f t="shared" si="140"/>
        <v>5.5</v>
      </c>
      <c r="I3007">
        <v>5.5</v>
      </c>
      <c r="J3007">
        <v>8500</v>
      </c>
      <c r="K3007" t="s">
        <v>5770</v>
      </c>
      <c r="L3007" t="s">
        <v>9392</v>
      </c>
      <c r="M3007" t="s">
        <v>9393</v>
      </c>
      <c r="N3007" t="s">
        <v>15</v>
      </c>
      <c r="P3007">
        <v>8008255</v>
      </c>
      <c r="Q3007">
        <f>_xlfn.XLOOKUP(E3007,CPI!A:A,CPI!B:B)</f>
        <v>156.9</v>
      </c>
      <c r="R3007" s="12">
        <f>P3007*(CPI!$B$112/Movie!Q3007)</f>
        <v>15552041.4181007</v>
      </c>
      <c r="S3007" t="s">
        <v>9394</v>
      </c>
      <c r="T3007">
        <v>91</v>
      </c>
    </row>
    <row r="3008" spans="1:20" x14ac:dyDescent="0.3">
      <c r="A3008" t="s">
        <v>9395</v>
      </c>
      <c r="B3008" t="str">
        <f t="shared" si="138"/>
        <v>PG</v>
      </c>
      <c r="C3008" t="s">
        <v>18</v>
      </c>
      <c r="D3008" t="s">
        <v>26</v>
      </c>
      <c r="E3008">
        <v>1996</v>
      </c>
      <c r="F3008" s="22">
        <f t="shared" si="139"/>
        <v>35065</v>
      </c>
      <c r="G3008" t="s">
        <v>9077</v>
      </c>
      <c r="H3008">
        <f t="shared" si="140"/>
        <v>7.2</v>
      </c>
      <c r="I3008">
        <v>7.2</v>
      </c>
      <c r="J3008">
        <v>5700</v>
      </c>
      <c r="K3008" t="s">
        <v>3474</v>
      </c>
      <c r="L3008" t="s">
        <v>5238</v>
      </c>
      <c r="M3008" t="s">
        <v>3476</v>
      </c>
      <c r="N3008" t="s">
        <v>3140</v>
      </c>
      <c r="O3008">
        <v>5000000</v>
      </c>
      <c r="P3008">
        <v>588621</v>
      </c>
      <c r="Q3008">
        <f>_xlfn.XLOOKUP(E3008,CPI!A:A,CPI!B:B)</f>
        <v>156.9</v>
      </c>
      <c r="R3008" s="12">
        <f>P3008*(CPI!$B$112/Movie!Q3008)</f>
        <v>1143102.7323135755</v>
      </c>
      <c r="S3008" t="s">
        <v>5239</v>
      </c>
      <c r="T3008">
        <v>134</v>
      </c>
    </row>
    <row r="3009" spans="1:20" x14ac:dyDescent="0.3">
      <c r="A3009" t="s">
        <v>9396</v>
      </c>
      <c r="B3009" t="str">
        <f t="shared" si="138"/>
        <v>R</v>
      </c>
      <c r="C3009" t="s">
        <v>1</v>
      </c>
      <c r="D3009" t="s">
        <v>2</v>
      </c>
      <c r="E3009">
        <v>1996</v>
      </c>
      <c r="F3009" s="22">
        <f t="shared" si="139"/>
        <v>35065</v>
      </c>
      <c r="G3009" t="s">
        <v>8522</v>
      </c>
      <c r="H3009">
        <f t="shared" si="140"/>
        <v>5.8</v>
      </c>
      <c r="I3009">
        <v>5.8</v>
      </c>
      <c r="J3009">
        <v>14000</v>
      </c>
      <c r="K3009" t="s">
        <v>2190</v>
      </c>
      <c r="L3009" t="s">
        <v>9397</v>
      </c>
      <c r="M3009" t="s">
        <v>6269</v>
      </c>
      <c r="N3009" t="s">
        <v>15</v>
      </c>
      <c r="O3009">
        <v>47000000</v>
      </c>
      <c r="P3009">
        <v>12379402</v>
      </c>
      <c r="Q3009">
        <f>_xlfn.XLOOKUP(E3009,CPI!A:A,CPI!B:B)</f>
        <v>156.9</v>
      </c>
      <c r="R3009" s="12">
        <f>P3009*(CPI!$B$112/Movie!Q3009)</f>
        <v>24040814.463989802</v>
      </c>
      <c r="S3009" t="s">
        <v>9398</v>
      </c>
      <c r="T3009">
        <v>108</v>
      </c>
    </row>
    <row r="3010" spans="1:20" x14ac:dyDescent="0.3">
      <c r="A3010" t="s">
        <v>9399</v>
      </c>
      <c r="B3010" t="str">
        <f t="shared" si="138"/>
        <v>PG-13</v>
      </c>
      <c r="C3010" t="s">
        <v>1984</v>
      </c>
      <c r="D3010" t="s">
        <v>10</v>
      </c>
      <c r="E3010">
        <v>1996</v>
      </c>
      <c r="F3010" s="22">
        <f t="shared" si="139"/>
        <v>35065</v>
      </c>
      <c r="G3010" t="s">
        <v>8838</v>
      </c>
      <c r="H3010">
        <f t="shared" si="140"/>
        <v>6.5</v>
      </c>
      <c r="I3010">
        <v>6.5</v>
      </c>
      <c r="J3010">
        <v>14000</v>
      </c>
      <c r="K3010" t="s">
        <v>7996</v>
      </c>
      <c r="L3010" t="s">
        <v>9400</v>
      </c>
      <c r="M3010" t="s">
        <v>873</v>
      </c>
      <c r="N3010" t="s">
        <v>15</v>
      </c>
      <c r="O3010">
        <v>21500000</v>
      </c>
      <c r="P3010">
        <v>22313201</v>
      </c>
      <c r="Q3010">
        <f>_xlfn.XLOOKUP(E3010,CPI!A:A,CPI!B:B)</f>
        <v>156.9</v>
      </c>
      <c r="R3010" s="12">
        <f>P3010*(CPI!$B$112/Movie!Q3010)</f>
        <v>43332264.784576163</v>
      </c>
      <c r="S3010" t="s">
        <v>9401</v>
      </c>
      <c r="T3010">
        <v>101</v>
      </c>
    </row>
    <row r="3011" spans="1:20" x14ac:dyDescent="0.3">
      <c r="A3011" t="s">
        <v>9402</v>
      </c>
      <c r="B3011" t="str">
        <f t="shared" ref="B3011:B3074" si="141">IF(C3011="","Rating Pending",C3011)</f>
        <v>PG</v>
      </c>
      <c r="C3011" t="s">
        <v>18</v>
      </c>
      <c r="D3011" t="s">
        <v>26</v>
      </c>
      <c r="E3011">
        <v>1996</v>
      </c>
      <c r="F3011" s="22">
        <f t="shared" ref="F3011:F3074" si="142">DATE(TRIM(E3011), 1, 1)</f>
        <v>35065</v>
      </c>
      <c r="G3011" t="s">
        <v>8567</v>
      </c>
      <c r="H3011">
        <f t="shared" ref="H3011:H3074" si="143">IF(I3011="","Score Pending",I3011)</f>
        <v>5.8</v>
      </c>
      <c r="I3011">
        <v>5.8</v>
      </c>
      <c r="J3011">
        <v>22000</v>
      </c>
      <c r="K3011" t="s">
        <v>2559</v>
      </c>
      <c r="L3011" t="s">
        <v>9403</v>
      </c>
      <c r="M3011" t="s">
        <v>836</v>
      </c>
      <c r="N3011" t="s">
        <v>15</v>
      </c>
      <c r="O3011">
        <v>39000000</v>
      </c>
      <c r="P3011">
        <v>37956793</v>
      </c>
      <c r="Q3011">
        <f>_xlfn.XLOOKUP(E3011,CPI!A:A,CPI!B:B)</f>
        <v>156.9</v>
      </c>
      <c r="R3011" s="12">
        <f>P3011*(CPI!$B$112/Movie!Q3011)</f>
        <v>73712140.389420003</v>
      </c>
      <c r="S3011" t="s">
        <v>4862</v>
      </c>
      <c r="T3011">
        <v>93</v>
      </c>
    </row>
    <row r="3012" spans="1:20" x14ac:dyDescent="0.3">
      <c r="A3012" t="s">
        <v>9404</v>
      </c>
      <c r="B3012" t="str">
        <f t="shared" si="141"/>
        <v>R</v>
      </c>
      <c r="C3012" t="s">
        <v>1</v>
      </c>
      <c r="D3012" t="s">
        <v>2</v>
      </c>
      <c r="E3012">
        <v>1996</v>
      </c>
      <c r="F3012" s="22">
        <f t="shared" si="142"/>
        <v>35065</v>
      </c>
      <c r="G3012" t="s">
        <v>9210</v>
      </c>
      <c r="H3012">
        <f t="shared" si="143"/>
        <v>5.8</v>
      </c>
      <c r="I3012">
        <v>5.8</v>
      </c>
      <c r="J3012">
        <v>5100</v>
      </c>
      <c r="K3012" t="s">
        <v>4085</v>
      </c>
      <c r="L3012" t="s">
        <v>9405</v>
      </c>
      <c r="M3012" t="s">
        <v>4448</v>
      </c>
      <c r="N3012" t="s">
        <v>15</v>
      </c>
      <c r="O3012">
        <v>25000000</v>
      </c>
      <c r="P3012">
        <v>5009305</v>
      </c>
      <c r="Q3012">
        <f>_xlfn.XLOOKUP(E3012,CPI!A:A,CPI!B:B)</f>
        <v>156.9</v>
      </c>
      <c r="R3012" s="12">
        <f>P3012*(CPI!$B$112/Movie!Q3012)</f>
        <v>9728076.6953473538</v>
      </c>
      <c r="S3012" t="s">
        <v>9406</v>
      </c>
      <c r="T3012">
        <v>132</v>
      </c>
    </row>
    <row r="3013" spans="1:20" x14ac:dyDescent="0.3">
      <c r="A3013" t="s">
        <v>9407</v>
      </c>
      <c r="B3013" t="str">
        <f t="shared" si="141"/>
        <v>R</v>
      </c>
      <c r="C3013" t="s">
        <v>1</v>
      </c>
      <c r="D3013" t="s">
        <v>2</v>
      </c>
      <c r="E3013">
        <v>1996</v>
      </c>
      <c r="F3013" s="22">
        <f t="shared" si="142"/>
        <v>35065</v>
      </c>
      <c r="G3013" t="s">
        <v>9408</v>
      </c>
      <c r="H3013">
        <f t="shared" si="143"/>
        <v>6.6</v>
      </c>
      <c r="I3013">
        <v>6.6</v>
      </c>
      <c r="J3013">
        <v>1200</v>
      </c>
      <c r="K3013" t="s">
        <v>3567</v>
      </c>
      <c r="L3013" t="s">
        <v>9409</v>
      </c>
      <c r="M3013" t="s">
        <v>4662</v>
      </c>
      <c r="N3013" t="s">
        <v>15</v>
      </c>
      <c r="Q3013">
        <f>_xlfn.XLOOKUP(E3013,CPI!A:A,CPI!B:B)</f>
        <v>156.9</v>
      </c>
      <c r="R3013" s="12">
        <f>P3013*(CPI!$B$112/Movie!Q3013)</f>
        <v>0</v>
      </c>
      <c r="S3013" t="s">
        <v>5817</v>
      </c>
      <c r="T3013">
        <v>110</v>
      </c>
    </row>
    <row r="3014" spans="1:20" x14ac:dyDescent="0.3">
      <c r="A3014" t="s">
        <v>9410</v>
      </c>
      <c r="B3014" t="str">
        <f t="shared" si="141"/>
        <v>R</v>
      </c>
      <c r="C3014" t="s">
        <v>1</v>
      </c>
      <c r="D3014" t="s">
        <v>48</v>
      </c>
      <c r="E3014">
        <v>1996</v>
      </c>
      <c r="F3014" s="22">
        <f t="shared" si="142"/>
        <v>35065</v>
      </c>
      <c r="G3014" t="s">
        <v>9411</v>
      </c>
      <c r="H3014">
        <f t="shared" si="143"/>
        <v>6.6</v>
      </c>
      <c r="I3014">
        <v>6.6</v>
      </c>
      <c r="J3014">
        <v>6400</v>
      </c>
      <c r="K3014" t="s">
        <v>9412</v>
      </c>
      <c r="L3014" t="s">
        <v>9413</v>
      </c>
      <c r="M3014" t="s">
        <v>8841</v>
      </c>
      <c r="N3014" t="s">
        <v>7</v>
      </c>
      <c r="P3014">
        <v>1875527</v>
      </c>
      <c r="Q3014">
        <f>_xlfn.XLOOKUP(E3014,CPI!A:A,CPI!B:B)</f>
        <v>156.9</v>
      </c>
      <c r="R3014" s="12">
        <f>P3014*(CPI!$B$112/Movie!Q3014)</f>
        <v>3642275.8247291264</v>
      </c>
      <c r="S3014" t="s">
        <v>8803</v>
      </c>
      <c r="T3014">
        <v>103</v>
      </c>
    </row>
    <row r="3015" spans="1:20" x14ac:dyDescent="0.3">
      <c r="A3015" t="s">
        <v>9414</v>
      </c>
      <c r="B3015" t="str">
        <f t="shared" si="141"/>
        <v>R</v>
      </c>
      <c r="C3015" t="s">
        <v>1</v>
      </c>
      <c r="D3015" t="s">
        <v>89</v>
      </c>
      <c r="E3015">
        <v>1996</v>
      </c>
      <c r="F3015" s="22">
        <f t="shared" si="142"/>
        <v>35065</v>
      </c>
      <c r="G3015" t="s">
        <v>9077</v>
      </c>
      <c r="H3015">
        <f t="shared" si="143"/>
        <v>6.2</v>
      </c>
      <c r="I3015">
        <v>6.2</v>
      </c>
      <c r="J3015">
        <v>4200</v>
      </c>
      <c r="K3015" t="s">
        <v>126</v>
      </c>
      <c r="L3015" t="s">
        <v>9415</v>
      </c>
      <c r="M3015" t="s">
        <v>7917</v>
      </c>
      <c r="N3015" t="s">
        <v>15</v>
      </c>
      <c r="P3015">
        <v>21508</v>
      </c>
      <c r="Q3015">
        <f>_xlfn.XLOOKUP(E3015,CPI!A:A,CPI!B:B)</f>
        <v>156.9</v>
      </c>
      <c r="R3015" s="12">
        <f>P3015*(CPI!$B$112/Movie!Q3015)</f>
        <v>41768.563416188656</v>
      </c>
      <c r="S3015" t="s">
        <v>9416</v>
      </c>
      <c r="T3015">
        <v>122</v>
      </c>
    </row>
    <row r="3016" spans="1:20" x14ac:dyDescent="0.3">
      <c r="A3016" t="s">
        <v>9417</v>
      </c>
      <c r="B3016" t="str">
        <f t="shared" si="141"/>
        <v>G</v>
      </c>
      <c r="C3016" t="s">
        <v>322</v>
      </c>
      <c r="D3016" t="s">
        <v>375</v>
      </c>
      <c r="E3016">
        <v>1996</v>
      </c>
      <c r="F3016" s="22">
        <f t="shared" si="142"/>
        <v>35065</v>
      </c>
      <c r="G3016" t="s">
        <v>8567</v>
      </c>
      <c r="H3016">
        <f t="shared" si="143"/>
        <v>5.5</v>
      </c>
      <c r="I3016">
        <v>5.5</v>
      </c>
      <c r="J3016">
        <v>5700</v>
      </c>
      <c r="K3016" t="s">
        <v>9418</v>
      </c>
      <c r="L3016" t="s">
        <v>7801</v>
      </c>
      <c r="M3016" t="s">
        <v>3243</v>
      </c>
      <c r="N3016" t="s">
        <v>15</v>
      </c>
      <c r="P3016">
        <v>8620678</v>
      </c>
      <c r="Q3016">
        <f>_xlfn.XLOOKUP(E3016,CPI!A:A,CPI!B:B)</f>
        <v>156.9</v>
      </c>
      <c r="R3016" s="12">
        <f>P3016*(CPI!$B$112/Movie!Q3016)</f>
        <v>16741367.66475462</v>
      </c>
      <c r="S3016" t="s">
        <v>9419</v>
      </c>
      <c r="T3016">
        <v>82</v>
      </c>
    </row>
    <row r="3017" spans="1:20" x14ac:dyDescent="0.3">
      <c r="A3017" t="s">
        <v>9420</v>
      </c>
      <c r="B3017" t="str">
        <f t="shared" si="141"/>
        <v>R</v>
      </c>
      <c r="C3017" t="s">
        <v>1</v>
      </c>
      <c r="D3017" t="s">
        <v>26</v>
      </c>
      <c r="E3017">
        <v>1996</v>
      </c>
      <c r="F3017" s="22">
        <f t="shared" si="142"/>
        <v>35065</v>
      </c>
      <c r="G3017" t="s">
        <v>8122</v>
      </c>
      <c r="H3017">
        <f t="shared" si="143"/>
        <v>5.2</v>
      </c>
      <c r="I3017">
        <v>5.2</v>
      </c>
      <c r="J3017">
        <v>5900</v>
      </c>
      <c r="K3017" t="s">
        <v>3412</v>
      </c>
      <c r="L3017" t="s">
        <v>9421</v>
      </c>
      <c r="M3017" t="s">
        <v>9422</v>
      </c>
      <c r="N3017" t="s">
        <v>15</v>
      </c>
      <c r="O3017">
        <v>12000000</v>
      </c>
      <c r="P3017">
        <v>4939939</v>
      </c>
      <c r="Q3017">
        <f>_xlfn.XLOOKUP(E3017,CPI!A:A,CPI!B:B)</f>
        <v>156.9</v>
      </c>
      <c r="R3017" s="12">
        <f>P3017*(CPI!$B$112/Movie!Q3017)</f>
        <v>9593367.8349267039</v>
      </c>
      <c r="S3017" t="s">
        <v>9423</v>
      </c>
      <c r="T3017">
        <v>108</v>
      </c>
    </row>
    <row r="3018" spans="1:20" x14ac:dyDescent="0.3">
      <c r="A3018" t="s">
        <v>9424</v>
      </c>
      <c r="B3018" t="str">
        <f t="shared" si="141"/>
        <v>PG-13</v>
      </c>
      <c r="C3018" t="s">
        <v>1984</v>
      </c>
      <c r="D3018" t="s">
        <v>26</v>
      </c>
      <c r="E3018">
        <v>1996</v>
      </c>
      <c r="F3018" s="22">
        <f t="shared" si="142"/>
        <v>35065</v>
      </c>
      <c r="G3018" t="s">
        <v>9085</v>
      </c>
      <c r="H3018">
        <f t="shared" si="143"/>
        <v>5.9</v>
      </c>
      <c r="I3018">
        <v>5.9</v>
      </c>
      <c r="J3018">
        <v>4300</v>
      </c>
      <c r="K3018" t="s">
        <v>5097</v>
      </c>
      <c r="L3018" t="s">
        <v>1528</v>
      </c>
      <c r="M3018" t="s">
        <v>429</v>
      </c>
      <c r="N3018" t="s">
        <v>15</v>
      </c>
      <c r="P3018">
        <v>12767815</v>
      </c>
      <c r="Q3018">
        <f>_xlfn.XLOOKUP(E3018,CPI!A:A,CPI!B:B)</f>
        <v>156.9</v>
      </c>
      <c r="R3018" s="12">
        <f>P3018*(CPI!$B$112/Movie!Q3018)</f>
        <v>24795113.005098786</v>
      </c>
      <c r="S3018" t="s">
        <v>8922</v>
      </c>
      <c r="T3018">
        <v>129</v>
      </c>
    </row>
    <row r="3019" spans="1:20" x14ac:dyDescent="0.3">
      <c r="A3019" t="s">
        <v>9425</v>
      </c>
      <c r="B3019" t="str">
        <f t="shared" si="141"/>
        <v>PG</v>
      </c>
      <c r="C3019" t="s">
        <v>18</v>
      </c>
      <c r="D3019" t="s">
        <v>26</v>
      </c>
      <c r="E3019">
        <v>1996</v>
      </c>
      <c r="F3019" s="22">
        <f t="shared" si="142"/>
        <v>35065</v>
      </c>
      <c r="G3019" t="s">
        <v>8967</v>
      </c>
      <c r="H3019">
        <f t="shared" si="143"/>
        <v>5.6</v>
      </c>
      <c r="I3019">
        <v>5.6</v>
      </c>
      <c r="J3019">
        <v>6900</v>
      </c>
      <c r="K3019" t="s">
        <v>4123</v>
      </c>
      <c r="L3019" t="s">
        <v>9426</v>
      </c>
      <c r="M3019" t="s">
        <v>531</v>
      </c>
      <c r="N3019" t="s">
        <v>15</v>
      </c>
      <c r="O3019">
        <v>30000000</v>
      </c>
      <c r="P3019">
        <v>8315693</v>
      </c>
      <c r="Q3019">
        <f>_xlfn.XLOOKUP(E3019,CPI!A:A,CPI!B:B)</f>
        <v>156.9</v>
      </c>
      <c r="R3019" s="12">
        <f>P3019*(CPI!$B$112/Movie!Q3019)</f>
        <v>16149086.405991076</v>
      </c>
      <c r="S3019" t="s">
        <v>9427</v>
      </c>
      <c r="T3019">
        <v>93</v>
      </c>
    </row>
    <row r="3020" spans="1:20" x14ac:dyDescent="0.3">
      <c r="A3020" t="s">
        <v>9428</v>
      </c>
      <c r="B3020" t="str">
        <f t="shared" si="141"/>
        <v>PG-13</v>
      </c>
      <c r="C3020" t="s">
        <v>1984</v>
      </c>
      <c r="D3020" t="s">
        <v>26</v>
      </c>
      <c r="E3020">
        <v>1996</v>
      </c>
      <c r="F3020" s="22">
        <f t="shared" si="142"/>
        <v>35065</v>
      </c>
      <c r="G3020" t="s">
        <v>9429</v>
      </c>
      <c r="H3020">
        <f t="shared" si="143"/>
        <v>6</v>
      </c>
      <c r="I3020">
        <v>6</v>
      </c>
      <c r="J3020">
        <v>7400</v>
      </c>
      <c r="K3020" t="s">
        <v>9430</v>
      </c>
      <c r="L3020" t="s">
        <v>9431</v>
      </c>
      <c r="M3020" t="s">
        <v>6760</v>
      </c>
      <c r="N3020" t="s">
        <v>15</v>
      </c>
      <c r="P3020">
        <v>32212</v>
      </c>
      <c r="Q3020">
        <f>_xlfn.XLOOKUP(E3020,CPI!A:A,CPI!B:B)</f>
        <v>156.9</v>
      </c>
      <c r="R3020" s="12">
        <f>P3020*(CPI!$B$112/Movie!Q3020)</f>
        <v>62555.745060548114</v>
      </c>
      <c r="S3020" t="s">
        <v>7296</v>
      </c>
      <c r="T3020">
        <v>92</v>
      </c>
    </row>
    <row r="3021" spans="1:20" x14ac:dyDescent="0.3">
      <c r="A3021" t="s">
        <v>9432</v>
      </c>
      <c r="B3021" t="str">
        <f t="shared" si="141"/>
        <v>R</v>
      </c>
      <c r="C3021" t="s">
        <v>1</v>
      </c>
      <c r="D3021" t="s">
        <v>26</v>
      </c>
      <c r="E3021">
        <v>1996</v>
      </c>
      <c r="F3021" s="22">
        <f t="shared" si="142"/>
        <v>35065</v>
      </c>
      <c r="G3021" t="s">
        <v>9073</v>
      </c>
      <c r="H3021">
        <f t="shared" si="143"/>
        <v>5.2</v>
      </c>
      <c r="I3021">
        <v>5.2</v>
      </c>
      <c r="J3021">
        <v>5500</v>
      </c>
      <c r="K3021" t="s">
        <v>9433</v>
      </c>
      <c r="L3021" t="s">
        <v>8279</v>
      </c>
      <c r="M3021" t="s">
        <v>8574</v>
      </c>
      <c r="N3021" t="s">
        <v>15</v>
      </c>
      <c r="P3021">
        <v>10658278</v>
      </c>
      <c r="Q3021">
        <f>_xlfn.XLOOKUP(E3021,CPI!A:A,CPI!B:B)</f>
        <v>156.9</v>
      </c>
      <c r="R3021" s="12">
        <f>P3021*(CPI!$B$112/Movie!Q3021)</f>
        <v>20698389.462077755</v>
      </c>
      <c r="S3021" t="s">
        <v>4515</v>
      </c>
      <c r="T3021">
        <v>96</v>
      </c>
    </row>
    <row r="3022" spans="1:20" x14ac:dyDescent="0.3">
      <c r="A3022" t="s">
        <v>9434</v>
      </c>
      <c r="B3022" t="str">
        <f t="shared" si="141"/>
        <v>PG</v>
      </c>
      <c r="C3022" t="s">
        <v>18</v>
      </c>
      <c r="D3022" t="s">
        <v>10</v>
      </c>
      <c r="E3022">
        <v>1996</v>
      </c>
      <c r="F3022" s="22">
        <f t="shared" si="142"/>
        <v>35065</v>
      </c>
      <c r="G3022" t="s">
        <v>9116</v>
      </c>
      <c r="H3022">
        <f t="shared" si="143"/>
        <v>4.2</v>
      </c>
      <c r="I3022">
        <v>4.2</v>
      </c>
      <c r="J3022">
        <v>6500</v>
      </c>
      <c r="K3022" t="s">
        <v>43</v>
      </c>
      <c r="L3022" t="s">
        <v>6971</v>
      </c>
      <c r="M3022" t="s">
        <v>9331</v>
      </c>
      <c r="N3022" t="s">
        <v>7</v>
      </c>
      <c r="O3022">
        <v>25000000</v>
      </c>
      <c r="P3022">
        <v>2491989</v>
      </c>
      <c r="Q3022">
        <f>_xlfn.XLOOKUP(E3022,CPI!A:A,CPI!B:B)</f>
        <v>156.9</v>
      </c>
      <c r="R3022" s="12">
        <f>P3022*(CPI!$B$112/Movie!Q3022)</f>
        <v>4839445.8145315479</v>
      </c>
      <c r="S3022" t="s">
        <v>4862</v>
      </c>
      <c r="T3022">
        <v>94</v>
      </c>
    </row>
    <row r="3023" spans="1:20" x14ac:dyDescent="0.3">
      <c r="A3023" t="s">
        <v>9435</v>
      </c>
      <c r="B3023" t="str">
        <f t="shared" si="141"/>
        <v>R</v>
      </c>
      <c r="C3023" t="s">
        <v>1</v>
      </c>
      <c r="D3023" t="s">
        <v>89</v>
      </c>
      <c r="E3023">
        <v>1996</v>
      </c>
      <c r="F3023" s="22">
        <f t="shared" si="142"/>
        <v>35065</v>
      </c>
      <c r="G3023" t="s">
        <v>8967</v>
      </c>
      <c r="H3023">
        <f t="shared" si="143"/>
        <v>6.6</v>
      </c>
      <c r="I3023">
        <v>6.6</v>
      </c>
      <c r="J3023">
        <v>8400</v>
      </c>
      <c r="K3023" t="s">
        <v>4340</v>
      </c>
      <c r="L3023" t="s">
        <v>4341</v>
      </c>
      <c r="M3023" t="s">
        <v>1508</v>
      </c>
      <c r="N3023" t="s">
        <v>15</v>
      </c>
      <c r="O3023">
        <v>12500000</v>
      </c>
      <c r="P3023">
        <v>1227324</v>
      </c>
      <c r="Q3023">
        <f>_xlfn.XLOOKUP(E3023,CPI!A:A,CPI!B:B)</f>
        <v>156.9</v>
      </c>
      <c r="R3023" s="12">
        <f>P3023*(CPI!$B$112/Movie!Q3023)</f>
        <v>2383464.7724665389</v>
      </c>
      <c r="S3023" t="s">
        <v>9436</v>
      </c>
      <c r="T3023">
        <v>99</v>
      </c>
    </row>
    <row r="3024" spans="1:20" x14ac:dyDescent="0.3">
      <c r="A3024" t="s">
        <v>9437</v>
      </c>
      <c r="B3024" t="str">
        <f t="shared" si="141"/>
        <v>R</v>
      </c>
      <c r="C3024" t="s">
        <v>1</v>
      </c>
      <c r="D3024" t="s">
        <v>26</v>
      </c>
      <c r="E3024">
        <v>1996</v>
      </c>
      <c r="F3024" s="22">
        <f t="shared" si="142"/>
        <v>35065</v>
      </c>
      <c r="G3024" t="s">
        <v>9225</v>
      </c>
      <c r="H3024">
        <f t="shared" si="143"/>
        <v>6.9</v>
      </c>
      <c r="I3024">
        <v>6.9</v>
      </c>
      <c r="J3024">
        <v>8300</v>
      </c>
      <c r="K3024" t="s">
        <v>8737</v>
      </c>
      <c r="L3024" t="s">
        <v>9438</v>
      </c>
      <c r="M3024" t="s">
        <v>9439</v>
      </c>
      <c r="N3024" t="s">
        <v>180</v>
      </c>
      <c r="P3024">
        <v>2654308</v>
      </c>
      <c r="Q3024">
        <f>_xlfn.XLOOKUP(E3024,CPI!A:A,CPI!B:B)</f>
        <v>156.9</v>
      </c>
      <c r="R3024" s="12">
        <f>P3024*(CPI!$B$112/Movie!Q3024)</f>
        <v>5154669.5194391329</v>
      </c>
      <c r="S3024" t="s">
        <v>29</v>
      </c>
      <c r="T3024">
        <v>89</v>
      </c>
    </row>
    <row r="3025" spans="1:20" x14ac:dyDescent="0.3">
      <c r="A3025" t="s">
        <v>9440</v>
      </c>
      <c r="B3025" t="str">
        <f t="shared" si="141"/>
        <v>PG-13</v>
      </c>
      <c r="C3025" t="s">
        <v>1984</v>
      </c>
      <c r="D3025" t="s">
        <v>26</v>
      </c>
      <c r="E3025">
        <v>1996</v>
      </c>
      <c r="F3025" s="22">
        <f t="shared" si="142"/>
        <v>35065</v>
      </c>
      <c r="G3025" t="s">
        <v>9077</v>
      </c>
      <c r="H3025">
        <f t="shared" si="143"/>
        <v>5.5</v>
      </c>
      <c r="I3025">
        <v>5.5</v>
      </c>
      <c r="J3025">
        <v>13000</v>
      </c>
      <c r="K3025" t="s">
        <v>5047</v>
      </c>
      <c r="L3025" t="s">
        <v>4503</v>
      </c>
      <c r="M3025" t="s">
        <v>9441</v>
      </c>
      <c r="N3025" t="s">
        <v>15</v>
      </c>
      <c r="P3025">
        <v>21302121</v>
      </c>
      <c r="Q3025">
        <f>_xlfn.XLOOKUP(E3025,CPI!A:A,CPI!B:B)</f>
        <v>156.9</v>
      </c>
      <c r="R3025" s="12">
        <f>P3025*(CPI!$B$112/Movie!Q3025)</f>
        <v>41368746.135755256</v>
      </c>
      <c r="S3025" t="s">
        <v>2085</v>
      </c>
      <c r="T3025">
        <v>86</v>
      </c>
    </row>
    <row r="3026" spans="1:20" x14ac:dyDescent="0.3">
      <c r="A3026" t="s">
        <v>9442</v>
      </c>
      <c r="B3026" t="str">
        <f t="shared" si="141"/>
        <v>Not Rated</v>
      </c>
      <c r="C3026" t="s">
        <v>432</v>
      </c>
      <c r="D3026" t="s">
        <v>26</v>
      </c>
      <c r="E3026">
        <v>1996</v>
      </c>
      <c r="F3026" s="22">
        <f t="shared" si="142"/>
        <v>35065</v>
      </c>
      <c r="G3026" t="s">
        <v>9443</v>
      </c>
      <c r="H3026">
        <f t="shared" si="143"/>
        <v>6.8</v>
      </c>
      <c r="I3026">
        <v>6.8</v>
      </c>
      <c r="J3026">
        <v>5300</v>
      </c>
      <c r="K3026" t="s">
        <v>5090</v>
      </c>
      <c r="L3026" t="s">
        <v>5090</v>
      </c>
      <c r="M3026" t="s">
        <v>5090</v>
      </c>
      <c r="N3026" t="s">
        <v>15</v>
      </c>
      <c r="O3026">
        <v>250000</v>
      </c>
      <c r="P3026">
        <v>10580</v>
      </c>
      <c r="Q3026">
        <f>_xlfn.XLOOKUP(E3026,CPI!A:A,CPI!B:B)</f>
        <v>156.9</v>
      </c>
      <c r="R3026" s="12">
        <f>P3026*(CPI!$B$112/Movie!Q3026)</f>
        <v>20546.373486297001</v>
      </c>
      <c r="S3026" t="s">
        <v>9444</v>
      </c>
      <c r="T3026">
        <v>96</v>
      </c>
    </row>
    <row r="3027" spans="1:20" x14ac:dyDescent="0.3">
      <c r="A3027" t="s">
        <v>9445</v>
      </c>
      <c r="B3027" t="str">
        <f t="shared" si="141"/>
        <v>R</v>
      </c>
      <c r="C3027" t="s">
        <v>1</v>
      </c>
      <c r="D3027" t="s">
        <v>26</v>
      </c>
      <c r="E3027">
        <v>1996</v>
      </c>
      <c r="F3027" s="22">
        <f t="shared" si="142"/>
        <v>35065</v>
      </c>
      <c r="G3027" t="s">
        <v>9390</v>
      </c>
      <c r="H3027">
        <f t="shared" si="143"/>
        <v>6.7</v>
      </c>
      <c r="I3027">
        <v>6.7</v>
      </c>
      <c r="J3027">
        <v>4300</v>
      </c>
      <c r="K3027" t="s">
        <v>2190</v>
      </c>
      <c r="L3027" t="s">
        <v>6313</v>
      </c>
      <c r="M3027" t="s">
        <v>9446</v>
      </c>
      <c r="N3027" t="s">
        <v>7</v>
      </c>
      <c r="P3027">
        <v>712095</v>
      </c>
      <c r="Q3027">
        <f>_xlfn.XLOOKUP(E3027,CPI!A:A,CPI!B:B)</f>
        <v>156.9</v>
      </c>
      <c r="R3027" s="12">
        <f>P3027*(CPI!$B$112/Movie!Q3027)</f>
        <v>1382889.3977055447</v>
      </c>
      <c r="S3027" t="s">
        <v>6315</v>
      </c>
      <c r="T3027">
        <v>100</v>
      </c>
    </row>
    <row r="3028" spans="1:20" x14ac:dyDescent="0.3">
      <c r="A3028" t="s">
        <v>9447</v>
      </c>
      <c r="B3028" t="str">
        <f t="shared" si="141"/>
        <v>PG</v>
      </c>
      <c r="C3028" t="s">
        <v>18</v>
      </c>
      <c r="D3028" t="s">
        <v>10</v>
      </c>
      <c r="E3028">
        <v>1996</v>
      </c>
      <c r="F3028" s="22">
        <f t="shared" si="142"/>
        <v>35065</v>
      </c>
      <c r="G3028" t="s">
        <v>9235</v>
      </c>
      <c r="H3028">
        <f t="shared" si="143"/>
        <v>5.8</v>
      </c>
      <c r="I3028">
        <v>5.8</v>
      </c>
      <c r="J3028">
        <v>5200</v>
      </c>
      <c r="K3028" t="s">
        <v>7611</v>
      </c>
      <c r="L3028" t="s">
        <v>9448</v>
      </c>
      <c r="M3028" t="s">
        <v>8305</v>
      </c>
      <c r="N3028" t="s">
        <v>15</v>
      </c>
      <c r="O3028">
        <v>23000000</v>
      </c>
      <c r="P3028">
        <v>11829959</v>
      </c>
      <c r="Q3028">
        <f>_xlfn.XLOOKUP(E3028,CPI!A:A,CPI!B:B)</f>
        <v>156.9</v>
      </c>
      <c r="R3028" s="12">
        <f>P3028*(CPI!$B$112/Movie!Q3028)</f>
        <v>22973795.457616314</v>
      </c>
      <c r="S3028" t="s">
        <v>5093</v>
      </c>
      <c r="T3028">
        <v>109</v>
      </c>
    </row>
    <row r="3029" spans="1:20" x14ac:dyDescent="0.3">
      <c r="A3029" t="s">
        <v>9449</v>
      </c>
      <c r="B3029" t="str">
        <f t="shared" si="141"/>
        <v>PG-13</v>
      </c>
      <c r="C3029" t="s">
        <v>1984</v>
      </c>
      <c r="D3029" t="s">
        <v>2</v>
      </c>
      <c r="E3029">
        <v>1996</v>
      </c>
      <c r="F3029" s="22">
        <f t="shared" si="142"/>
        <v>35065</v>
      </c>
      <c r="G3029" t="s">
        <v>9029</v>
      </c>
      <c r="H3029">
        <f t="shared" si="143"/>
        <v>6.5</v>
      </c>
      <c r="I3029">
        <v>6.5</v>
      </c>
      <c r="J3029">
        <v>4100</v>
      </c>
      <c r="K3029" t="s">
        <v>4983</v>
      </c>
      <c r="L3029" t="s">
        <v>9450</v>
      </c>
      <c r="M3029" t="s">
        <v>9451</v>
      </c>
      <c r="N3029" t="s">
        <v>15</v>
      </c>
      <c r="P3029">
        <v>3486957</v>
      </c>
      <c r="Q3029">
        <f>_xlfn.XLOOKUP(E3029,CPI!A:A,CPI!B:B)</f>
        <v>156.9</v>
      </c>
      <c r="R3029" s="12">
        <f>P3029*(CPI!$B$112/Movie!Q3029)</f>
        <v>6771674.9388145311</v>
      </c>
      <c r="S3029" t="s">
        <v>103</v>
      </c>
      <c r="T3029">
        <v>123</v>
      </c>
    </row>
    <row r="3030" spans="1:20" x14ac:dyDescent="0.3">
      <c r="A3030" t="s">
        <v>9452</v>
      </c>
      <c r="B3030" t="str">
        <f t="shared" si="141"/>
        <v>PG-13</v>
      </c>
      <c r="C3030" t="s">
        <v>1984</v>
      </c>
      <c r="D3030" t="s">
        <v>26</v>
      </c>
      <c r="E3030">
        <v>1996</v>
      </c>
      <c r="F3030" s="22">
        <f t="shared" si="142"/>
        <v>35065</v>
      </c>
      <c r="G3030" t="s">
        <v>9077</v>
      </c>
      <c r="H3030">
        <f t="shared" si="143"/>
        <v>6.1</v>
      </c>
      <c r="I3030">
        <v>6.1</v>
      </c>
      <c r="J3030">
        <v>7800</v>
      </c>
      <c r="K3030" t="s">
        <v>4480</v>
      </c>
      <c r="L3030" t="s">
        <v>9453</v>
      </c>
      <c r="M3030" t="s">
        <v>3521</v>
      </c>
      <c r="N3030" t="s">
        <v>15</v>
      </c>
      <c r="P3030">
        <v>12844057</v>
      </c>
      <c r="Q3030">
        <f>_xlfn.XLOOKUP(E3030,CPI!A:A,CPI!B:B)</f>
        <v>156.9</v>
      </c>
      <c r="R3030" s="12">
        <f>P3030*(CPI!$B$112/Movie!Q3030)</f>
        <v>24943175.066284254</v>
      </c>
      <c r="S3030" t="s">
        <v>5705</v>
      </c>
      <c r="T3030">
        <v>114</v>
      </c>
    </row>
    <row r="3031" spans="1:20" x14ac:dyDescent="0.3">
      <c r="A3031" t="s">
        <v>9454</v>
      </c>
      <c r="B3031" t="str">
        <f t="shared" si="141"/>
        <v>PG</v>
      </c>
      <c r="C3031" t="s">
        <v>18</v>
      </c>
      <c r="D3031" t="s">
        <v>2</v>
      </c>
      <c r="E3031">
        <v>1996</v>
      </c>
      <c r="F3031" s="22">
        <f t="shared" si="142"/>
        <v>35065</v>
      </c>
      <c r="G3031" t="s">
        <v>9344</v>
      </c>
      <c r="H3031">
        <f t="shared" si="143"/>
        <v>6.4</v>
      </c>
      <c r="I3031">
        <v>6.4</v>
      </c>
      <c r="J3031">
        <v>3100</v>
      </c>
      <c r="K3031" t="s">
        <v>9455</v>
      </c>
      <c r="L3031" t="s">
        <v>9456</v>
      </c>
      <c r="M3031" t="s">
        <v>9457</v>
      </c>
      <c r="N3031" t="s">
        <v>15</v>
      </c>
      <c r="P3031">
        <v>1007822</v>
      </c>
      <c r="Q3031">
        <f>_xlfn.XLOOKUP(E3031,CPI!A:A,CPI!B:B)</f>
        <v>156.9</v>
      </c>
      <c r="R3031" s="12">
        <f>P3031*(CPI!$B$112/Movie!Q3031)</f>
        <v>1957191.6086679413</v>
      </c>
      <c r="S3031" t="s">
        <v>9458</v>
      </c>
      <c r="T3031">
        <v>93</v>
      </c>
    </row>
    <row r="3032" spans="1:20" x14ac:dyDescent="0.3">
      <c r="A3032" t="s">
        <v>9459</v>
      </c>
      <c r="B3032" t="str">
        <f t="shared" si="141"/>
        <v>PG-13</v>
      </c>
      <c r="C3032" t="s">
        <v>1984</v>
      </c>
      <c r="D3032" t="s">
        <v>48</v>
      </c>
      <c r="E3032">
        <v>1996</v>
      </c>
      <c r="F3032" s="22">
        <f t="shared" si="142"/>
        <v>35065</v>
      </c>
      <c r="G3032" t="s">
        <v>9460</v>
      </c>
      <c r="H3032">
        <f t="shared" si="143"/>
        <v>6</v>
      </c>
      <c r="I3032">
        <v>6</v>
      </c>
      <c r="J3032">
        <v>8300</v>
      </c>
      <c r="K3032" t="s">
        <v>1029</v>
      </c>
      <c r="L3032" t="s">
        <v>9461</v>
      </c>
      <c r="M3032" t="s">
        <v>8574</v>
      </c>
      <c r="N3032" t="s">
        <v>15</v>
      </c>
      <c r="P3032">
        <v>25372294</v>
      </c>
      <c r="Q3032">
        <f>_xlfn.XLOOKUP(E3032,CPI!A:A,CPI!B:B)</f>
        <v>156.9</v>
      </c>
      <c r="R3032" s="12">
        <f>P3032*(CPI!$B$112/Movie!Q3032)</f>
        <v>49273027.289993621</v>
      </c>
      <c r="S3032" t="s">
        <v>9462</v>
      </c>
      <c r="T3032">
        <v>113</v>
      </c>
    </row>
    <row r="3033" spans="1:20" x14ac:dyDescent="0.3">
      <c r="A3033" t="s">
        <v>9463</v>
      </c>
      <c r="B3033" t="str">
        <f t="shared" si="141"/>
        <v>R</v>
      </c>
      <c r="C3033" t="s">
        <v>1</v>
      </c>
      <c r="D3033" t="s">
        <v>48</v>
      </c>
      <c r="E3033">
        <v>1996</v>
      </c>
      <c r="F3033" s="22">
        <f t="shared" si="142"/>
        <v>35065</v>
      </c>
      <c r="G3033" t="s">
        <v>9087</v>
      </c>
      <c r="H3033">
        <f t="shared" si="143"/>
        <v>6.4</v>
      </c>
      <c r="I3033">
        <v>6.4</v>
      </c>
      <c r="J3033">
        <v>7000</v>
      </c>
      <c r="K3033" t="s">
        <v>822</v>
      </c>
      <c r="L3033" t="s">
        <v>9464</v>
      </c>
      <c r="M3033" t="s">
        <v>3040</v>
      </c>
      <c r="N3033" t="s">
        <v>15</v>
      </c>
      <c r="O3033">
        <v>16000000</v>
      </c>
      <c r="P3033">
        <v>2021348</v>
      </c>
      <c r="Q3033">
        <f>_xlfn.XLOOKUP(E3033,CPI!A:A,CPI!B:B)</f>
        <v>156.9</v>
      </c>
      <c r="R3033" s="12">
        <f>P3033*(CPI!$B$112/Movie!Q3033)</f>
        <v>3925460.3926067557</v>
      </c>
      <c r="S3033" t="s">
        <v>824</v>
      </c>
      <c r="T3033">
        <v>125</v>
      </c>
    </row>
    <row r="3034" spans="1:20" x14ac:dyDescent="0.3">
      <c r="A3034" t="s">
        <v>9465</v>
      </c>
      <c r="B3034" t="str">
        <f t="shared" si="141"/>
        <v>R</v>
      </c>
      <c r="C3034" t="s">
        <v>1</v>
      </c>
      <c r="D3034" t="s">
        <v>89</v>
      </c>
      <c r="E3034">
        <v>1996</v>
      </c>
      <c r="F3034" s="22">
        <f t="shared" si="142"/>
        <v>35065</v>
      </c>
      <c r="G3034" t="s">
        <v>9151</v>
      </c>
      <c r="H3034">
        <f t="shared" si="143"/>
        <v>6.3</v>
      </c>
      <c r="I3034">
        <v>6.3</v>
      </c>
      <c r="J3034">
        <v>4500</v>
      </c>
      <c r="K3034" t="s">
        <v>80</v>
      </c>
      <c r="L3034" t="s">
        <v>80</v>
      </c>
      <c r="M3034" t="s">
        <v>4937</v>
      </c>
      <c r="N3034" t="s">
        <v>437</v>
      </c>
      <c r="O3034">
        <v>19000000</v>
      </c>
      <c r="P3034">
        <v>1356828</v>
      </c>
      <c r="Q3034">
        <f>_xlfn.XLOOKUP(E3034,CPI!A:A,CPI!B:B)</f>
        <v>156.9</v>
      </c>
      <c r="R3034" s="12">
        <f>P3034*(CPI!$B$112/Movie!Q3034)</f>
        <v>2634961.7055449327</v>
      </c>
      <c r="S3034" t="s">
        <v>7403</v>
      </c>
      <c r="T3034">
        <v>116</v>
      </c>
    </row>
    <row r="3035" spans="1:20" x14ac:dyDescent="0.3">
      <c r="A3035" t="s">
        <v>9466</v>
      </c>
      <c r="B3035" t="str">
        <f t="shared" si="141"/>
        <v>PG-13</v>
      </c>
      <c r="C3035" t="s">
        <v>1984</v>
      </c>
      <c r="D3035" t="s">
        <v>26</v>
      </c>
      <c r="E3035">
        <v>1996</v>
      </c>
      <c r="F3035" s="22">
        <f t="shared" si="142"/>
        <v>35065</v>
      </c>
      <c r="G3035" t="s">
        <v>8992</v>
      </c>
      <c r="H3035">
        <f t="shared" si="143"/>
        <v>3.8</v>
      </c>
      <c r="I3035">
        <v>3.8</v>
      </c>
      <c r="J3035">
        <v>4800</v>
      </c>
      <c r="K3035" t="s">
        <v>2071</v>
      </c>
      <c r="L3035" t="s">
        <v>5059</v>
      </c>
      <c r="M3035" t="s">
        <v>9467</v>
      </c>
      <c r="N3035" t="s">
        <v>15</v>
      </c>
      <c r="P3035">
        <v>12825141</v>
      </c>
      <c r="Q3035">
        <f>_xlfn.XLOOKUP(E3035,CPI!A:A,CPI!B:B)</f>
        <v>156.9</v>
      </c>
      <c r="R3035" s="12">
        <f>P3035*(CPI!$B$112/Movie!Q3035)</f>
        <v>24906440.17017208</v>
      </c>
      <c r="S3035" t="s">
        <v>9468</v>
      </c>
      <c r="T3035">
        <v>96</v>
      </c>
    </row>
    <row r="3036" spans="1:20" x14ac:dyDescent="0.3">
      <c r="A3036" t="s">
        <v>9469</v>
      </c>
      <c r="B3036" t="str">
        <f t="shared" si="141"/>
        <v>R</v>
      </c>
      <c r="C3036" t="s">
        <v>1</v>
      </c>
      <c r="D3036" t="s">
        <v>19</v>
      </c>
      <c r="E3036">
        <v>1996</v>
      </c>
      <c r="F3036" s="22">
        <f t="shared" si="142"/>
        <v>35065</v>
      </c>
      <c r="G3036" t="s">
        <v>9051</v>
      </c>
      <c r="H3036">
        <f t="shared" si="143"/>
        <v>5.4</v>
      </c>
      <c r="I3036">
        <v>5.4</v>
      </c>
      <c r="J3036">
        <v>8700</v>
      </c>
      <c r="K3036" t="s">
        <v>6664</v>
      </c>
      <c r="L3036" t="s">
        <v>8958</v>
      </c>
      <c r="M3036" t="s">
        <v>4711</v>
      </c>
      <c r="N3036" t="s">
        <v>15</v>
      </c>
      <c r="O3036">
        <v>25000000</v>
      </c>
      <c r="P3036">
        <v>17193231</v>
      </c>
      <c r="Q3036">
        <f>_xlfn.XLOOKUP(E3036,CPI!A:A,CPI!B:B)</f>
        <v>156.9</v>
      </c>
      <c r="R3036" s="12">
        <f>P3036*(CPI!$B$112/Movie!Q3036)</f>
        <v>33389276.518164434</v>
      </c>
      <c r="S3036" t="s">
        <v>103</v>
      </c>
      <c r="T3036">
        <v>98</v>
      </c>
    </row>
    <row r="3037" spans="1:20" x14ac:dyDescent="0.3">
      <c r="A3037" t="s">
        <v>9470</v>
      </c>
      <c r="B3037" t="str">
        <f t="shared" si="141"/>
        <v>PG</v>
      </c>
      <c r="C3037" t="s">
        <v>18</v>
      </c>
      <c r="D3037" t="s">
        <v>48</v>
      </c>
      <c r="E3037">
        <v>1996</v>
      </c>
      <c r="F3037" s="22">
        <f t="shared" si="142"/>
        <v>35065</v>
      </c>
      <c r="G3037" t="s">
        <v>9032</v>
      </c>
      <c r="H3037">
        <f t="shared" si="143"/>
        <v>6.2</v>
      </c>
      <c r="I3037">
        <v>6.2</v>
      </c>
      <c r="J3037">
        <v>1700</v>
      </c>
      <c r="K3037" t="s">
        <v>1496</v>
      </c>
      <c r="L3037" t="s">
        <v>9471</v>
      </c>
      <c r="M3037" t="s">
        <v>1496</v>
      </c>
      <c r="N3037" t="s">
        <v>15</v>
      </c>
      <c r="P3037">
        <v>195170</v>
      </c>
      <c r="Q3037">
        <f>_xlfn.XLOOKUP(E3037,CPI!A:A,CPI!B:B)</f>
        <v>156.9</v>
      </c>
      <c r="R3037" s="12">
        <f>P3037*(CPI!$B$112/Movie!Q3037)</f>
        <v>379020.38878266409</v>
      </c>
      <c r="S3037" t="s">
        <v>8360</v>
      </c>
      <c r="T3037">
        <v>119</v>
      </c>
    </row>
    <row r="3038" spans="1:20" x14ac:dyDescent="0.3">
      <c r="A3038" t="s">
        <v>9472</v>
      </c>
      <c r="B3038" t="str">
        <f t="shared" si="141"/>
        <v>R</v>
      </c>
      <c r="C3038" t="s">
        <v>1</v>
      </c>
      <c r="D3038" t="s">
        <v>2</v>
      </c>
      <c r="E3038">
        <v>1996</v>
      </c>
      <c r="F3038" s="22">
        <f t="shared" si="142"/>
        <v>35065</v>
      </c>
      <c r="G3038" t="s">
        <v>8522</v>
      </c>
      <c r="H3038">
        <f t="shared" si="143"/>
        <v>6</v>
      </c>
      <c r="I3038">
        <v>6</v>
      </c>
      <c r="J3038">
        <v>5000</v>
      </c>
      <c r="K3038" t="s">
        <v>5295</v>
      </c>
      <c r="L3038" t="s">
        <v>9473</v>
      </c>
      <c r="M3038" t="s">
        <v>7198</v>
      </c>
      <c r="N3038" t="s">
        <v>15</v>
      </c>
      <c r="O3038">
        <v>18000000</v>
      </c>
      <c r="P3038">
        <v>2821671</v>
      </c>
      <c r="Q3038">
        <f>_xlfn.XLOOKUP(E3038,CPI!A:A,CPI!B:B)</f>
        <v>156.9</v>
      </c>
      <c r="R3038" s="12">
        <f>P3038*(CPI!$B$112/Movie!Q3038)</f>
        <v>5479688.6787762903</v>
      </c>
      <c r="S3038" t="s">
        <v>578</v>
      </c>
      <c r="T3038">
        <v>117</v>
      </c>
    </row>
    <row r="3039" spans="1:20" x14ac:dyDescent="0.3">
      <c r="A3039" t="s">
        <v>9474</v>
      </c>
      <c r="B3039" t="str">
        <f t="shared" si="141"/>
        <v>R</v>
      </c>
      <c r="C3039" t="s">
        <v>1</v>
      </c>
      <c r="D3039" t="s">
        <v>19</v>
      </c>
      <c r="E3039">
        <v>1996</v>
      </c>
      <c r="F3039" s="22">
        <f t="shared" si="142"/>
        <v>35065</v>
      </c>
      <c r="G3039" t="s">
        <v>9181</v>
      </c>
      <c r="H3039">
        <f t="shared" si="143"/>
        <v>4.8</v>
      </c>
      <c r="I3039">
        <v>4.8</v>
      </c>
      <c r="J3039">
        <v>2900</v>
      </c>
      <c r="K3039" t="s">
        <v>9475</v>
      </c>
      <c r="L3039" t="s">
        <v>9476</v>
      </c>
      <c r="M3039" t="s">
        <v>9477</v>
      </c>
      <c r="N3039" t="s">
        <v>15</v>
      </c>
      <c r="P3039">
        <v>684351</v>
      </c>
      <c r="Q3039">
        <f>_xlfn.XLOOKUP(E3039,CPI!A:A,CPI!B:B)</f>
        <v>156.9</v>
      </c>
      <c r="R3039" s="12">
        <f>P3039*(CPI!$B$112/Movie!Q3039)</f>
        <v>1329010.5143403441</v>
      </c>
      <c r="S3039" t="s">
        <v>9478</v>
      </c>
      <c r="T3039">
        <v>90</v>
      </c>
    </row>
    <row r="3040" spans="1:20" x14ac:dyDescent="0.3">
      <c r="A3040" t="s">
        <v>9479</v>
      </c>
      <c r="B3040" t="str">
        <f t="shared" si="141"/>
        <v>R</v>
      </c>
      <c r="C3040" t="s">
        <v>1</v>
      </c>
      <c r="D3040" t="s">
        <v>26</v>
      </c>
      <c r="E3040">
        <v>1996</v>
      </c>
      <c r="F3040" s="22">
        <f t="shared" si="142"/>
        <v>35065</v>
      </c>
      <c r="G3040" t="s">
        <v>8984</v>
      </c>
      <c r="H3040">
        <f t="shared" si="143"/>
        <v>3.9</v>
      </c>
      <c r="I3040">
        <v>3.9</v>
      </c>
      <c r="J3040">
        <v>833</v>
      </c>
      <c r="K3040" t="s">
        <v>9480</v>
      </c>
      <c r="L3040" t="s">
        <v>9481</v>
      </c>
      <c r="M3040" t="s">
        <v>9482</v>
      </c>
      <c r="N3040" t="s">
        <v>15</v>
      </c>
      <c r="P3040">
        <v>1383553</v>
      </c>
      <c r="Q3040">
        <f>_xlfn.XLOOKUP(E3040,CPI!A:A,CPI!B:B)</f>
        <v>156.9</v>
      </c>
      <c r="R3040" s="12">
        <f>P3040*(CPI!$B$112/Movie!Q3040)</f>
        <v>2686861.689611217</v>
      </c>
      <c r="S3040" t="s">
        <v>9483</v>
      </c>
      <c r="T3040">
        <v>89</v>
      </c>
    </row>
    <row r="3041" spans="1:20" x14ac:dyDescent="0.3">
      <c r="A3041" t="s">
        <v>9484</v>
      </c>
      <c r="B3041" t="str">
        <f t="shared" si="141"/>
        <v>R</v>
      </c>
      <c r="C3041" t="s">
        <v>1</v>
      </c>
      <c r="D3041" t="s">
        <v>2</v>
      </c>
      <c r="E3041">
        <v>1996</v>
      </c>
      <c r="F3041" s="22">
        <f t="shared" si="142"/>
        <v>35065</v>
      </c>
      <c r="G3041" t="s">
        <v>9007</v>
      </c>
      <c r="H3041">
        <f t="shared" si="143"/>
        <v>5.7</v>
      </c>
      <c r="I3041">
        <v>5.7</v>
      </c>
      <c r="J3041">
        <v>4000</v>
      </c>
      <c r="K3041" t="s">
        <v>230</v>
      </c>
      <c r="L3041" t="s">
        <v>9485</v>
      </c>
      <c r="M3041" t="s">
        <v>6642</v>
      </c>
      <c r="N3041" t="s">
        <v>15</v>
      </c>
      <c r="P3041">
        <v>5939449</v>
      </c>
      <c r="Q3041">
        <f>_xlfn.XLOOKUP(E3041,CPI!A:A,CPI!B:B)</f>
        <v>156.9</v>
      </c>
      <c r="R3041" s="12">
        <f>P3041*(CPI!$B$112/Movie!Q3041)</f>
        <v>11534417.528999362</v>
      </c>
      <c r="S3041" t="s">
        <v>2077</v>
      </c>
      <c r="T3041">
        <v>103</v>
      </c>
    </row>
    <row r="3042" spans="1:20" x14ac:dyDescent="0.3">
      <c r="A3042" t="s">
        <v>9486</v>
      </c>
      <c r="B3042" t="str">
        <f t="shared" si="141"/>
        <v>R</v>
      </c>
      <c r="C3042" t="s">
        <v>1</v>
      </c>
      <c r="D3042" t="s">
        <v>26</v>
      </c>
      <c r="E3042">
        <v>1996</v>
      </c>
      <c r="F3042" s="22">
        <f t="shared" si="142"/>
        <v>35065</v>
      </c>
      <c r="G3042" t="s">
        <v>9148</v>
      </c>
      <c r="H3042">
        <f t="shared" si="143"/>
        <v>6.7</v>
      </c>
      <c r="I3042">
        <v>6.7</v>
      </c>
      <c r="J3042">
        <v>3600</v>
      </c>
      <c r="K3042" t="s">
        <v>7170</v>
      </c>
      <c r="L3042" t="s">
        <v>7170</v>
      </c>
      <c r="M3042" t="s">
        <v>9487</v>
      </c>
      <c r="N3042" t="s">
        <v>15</v>
      </c>
      <c r="O3042">
        <v>5000000</v>
      </c>
      <c r="P3042">
        <v>660313</v>
      </c>
      <c r="Q3042">
        <f>_xlfn.XLOOKUP(E3042,CPI!A:A,CPI!B:B)</f>
        <v>156.9</v>
      </c>
      <c r="R3042" s="12">
        <f>P3042*(CPI!$B$112/Movie!Q3042)</f>
        <v>1282328.6876991712</v>
      </c>
      <c r="S3042" t="s">
        <v>9488</v>
      </c>
      <c r="T3042">
        <v>116</v>
      </c>
    </row>
    <row r="3043" spans="1:20" x14ac:dyDescent="0.3">
      <c r="A3043" t="s">
        <v>9489</v>
      </c>
      <c r="B3043" t="str">
        <f t="shared" si="141"/>
        <v>PG-13</v>
      </c>
      <c r="C3043" t="s">
        <v>1984</v>
      </c>
      <c r="D3043" t="s">
        <v>26</v>
      </c>
      <c r="E3043">
        <v>1996</v>
      </c>
      <c r="F3043" s="22">
        <f t="shared" si="142"/>
        <v>35065</v>
      </c>
      <c r="G3043" t="s">
        <v>9225</v>
      </c>
      <c r="H3043">
        <f t="shared" si="143"/>
        <v>5.3</v>
      </c>
      <c r="I3043">
        <v>5.3</v>
      </c>
      <c r="J3043">
        <v>9600</v>
      </c>
      <c r="K3043" t="s">
        <v>9490</v>
      </c>
      <c r="L3043" t="s">
        <v>8535</v>
      </c>
      <c r="M3043" t="s">
        <v>7080</v>
      </c>
      <c r="N3043" t="s">
        <v>15</v>
      </c>
      <c r="P3043">
        <v>9255027</v>
      </c>
      <c r="Q3043">
        <f>_xlfn.XLOOKUP(E3043,CPI!A:A,CPI!B:B)</f>
        <v>156.9</v>
      </c>
      <c r="R3043" s="12">
        <f>P3043*(CPI!$B$112/Movie!Q3043)</f>
        <v>17973274.231357552</v>
      </c>
      <c r="S3043" t="s">
        <v>7984</v>
      </c>
      <c r="T3043">
        <v>91</v>
      </c>
    </row>
    <row r="3044" spans="1:20" x14ac:dyDescent="0.3">
      <c r="A3044" t="s">
        <v>9491</v>
      </c>
      <c r="B3044" t="str">
        <f t="shared" si="141"/>
        <v>PG</v>
      </c>
      <c r="C3044" t="s">
        <v>18</v>
      </c>
      <c r="D3044" t="s">
        <v>26</v>
      </c>
      <c r="E3044">
        <v>1996</v>
      </c>
      <c r="F3044" s="22">
        <f t="shared" si="142"/>
        <v>35065</v>
      </c>
      <c r="G3044" t="s">
        <v>9105</v>
      </c>
      <c r="H3044">
        <f t="shared" si="143"/>
        <v>2.7</v>
      </c>
      <c r="I3044">
        <v>2.7</v>
      </c>
      <c r="J3044">
        <v>8200</v>
      </c>
      <c r="K3044" t="s">
        <v>9492</v>
      </c>
      <c r="L3044" t="s">
        <v>9493</v>
      </c>
      <c r="M3044" t="s">
        <v>9494</v>
      </c>
      <c r="N3044" t="s">
        <v>15</v>
      </c>
      <c r="O3044">
        <v>24000000</v>
      </c>
      <c r="P3044">
        <v>4422380</v>
      </c>
      <c r="Q3044">
        <f>_xlfn.XLOOKUP(E3044,CPI!A:A,CPI!B:B)</f>
        <v>156.9</v>
      </c>
      <c r="R3044" s="12">
        <f>P3044*(CPI!$B$112/Movie!Q3044)</f>
        <v>8588267.5971956663</v>
      </c>
      <c r="S3044" t="s">
        <v>9495</v>
      </c>
      <c r="T3044">
        <v>94</v>
      </c>
    </row>
    <row r="3045" spans="1:20" x14ac:dyDescent="0.3">
      <c r="A3045" t="s">
        <v>9496</v>
      </c>
      <c r="B3045" t="str">
        <f t="shared" si="141"/>
        <v>R</v>
      </c>
      <c r="C3045" t="s">
        <v>1</v>
      </c>
      <c r="D3045" t="s">
        <v>2</v>
      </c>
      <c r="E3045">
        <v>1997</v>
      </c>
      <c r="F3045" s="22">
        <f t="shared" si="142"/>
        <v>35431</v>
      </c>
      <c r="G3045" t="s">
        <v>9497</v>
      </c>
      <c r="H3045">
        <f t="shared" si="143"/>
        <v>7.8</v>
      </c>
      <c r="I3045">
        <v>7.8</v>
      </c>
      <c r="J3045">
        <v>361000</v>
      </c>
      <c r="K3045" t="s">
        <v>6802</v>
      </c>
      <c r="L3045" t="s">
        <v>6733</v>
      </c>
      <c r="M3045" t="s">
        <v>1804</v>
      </c>
      <c r="N3045" t="s">
        <v>15</v>
      </c>
      <c r="O3045">
        <v>50000000</v>
      </c>
      <c r="P3045">
        <v>109423648</v>
      </c>
      <c r="Q3045">
        <f>_xlfn.XLOOKUP(E3045,CPI!A:A,CPI!B:B)</f>
        <v>160.5</v>
      </c>
      <c r="R3045" s="12">
        <f>P3045*(CPI!$B$112/Movie!Q3045)</f>
        <v>207734489.38068536</v>
      </c>
      <c r="S3045" t="s">
        <v>7555</v>
      </c>
      <c r="T3045">
        <v>129</v>
      </c>
    </row>
    <row r="3046" spans="1:20" x14ac:dyDescent="0.3">
      <c r="A3046" t="s">
        <v>9498</v>
      </c>
      <c r="B3046" t="str">
        <f t="shared" si="141"/>
        <v>R</v>
      </c>
      <c r="C3046" t="s">
        <v>1</v>
      </c>
      <c r="D3046" t="s">
        <v>2</v>
      </c>
      <c r="E3046">
        <v>1997</v>
      </c>
      <c r="F3046" s="22">
        <f t="shared" si="142"/>
        <v>35431</v>
      </c>
      <c r="G3046" t="s">
        <v>9499</v>
      </c>
      <c r="H3046">
        <f t="shared" si="143"/>
        <v>7.9</v>
      </c>
      <c r="I3046">
        <v>7.9</v>
      </c>
      <c r="J3046">
        <v>246000</v>
      </c>
      <c r="K3046" t="s">
        <v>9080</v>
      </c>
      <c r="L3046" t="s">
        <v>9080</v>
      </c>
      <c r="M3046" t="s">
        <v>9022</v>
      </c>
      <c r="N3046" t="s">
        <v>15</v>
      </c>
      <c r="O3046">
        <v>15000000</v>
      </c>
      <c r="P3046">
        <v>43101594</v>
      </c>
      <c r="Q3046">
        <f>_xlfn.XLOOKUP(E3046,CPI!A:A,CPI!B:B)</f>
        <v>160.5</v>
      </c>
      <c r="R3046" s="12">
        <f>P3046*(CPI!$B$112/Movie!Q3046)</f>
        <v>81825892.160747662</v>
      </c>
      <c r="S3046" t="s">
        <v>2011</v>
      </c>
      <c r="T3046">
        <v>155</v>
      </c>
    </row>
    <row r="3047" spans="1:20" x14ac:dyDescent="0.3">
      <c r="A3047" t="s">
        <v>9500</v>
      </c>
      <c r="B3047" t="str">
        <f t="shared" si="141"/>
        <v>PG-13</v>
      </c>
      <c r="C3047" t="s">
        <v>1984</v>
      </c>
      <c r="D3047" t="s">
        <v>2</v>
      </c>
      <c r="E3047">
        <v>1997</v>
      </c>
      <c r="F3047" s="22">
        <f t="shared" si="142"/>
        <v>35431</v>
      </c>
      <c r="G3047" t="s">
        <v>9501</v>
      </c>
      <c r="H3047">
        <f t="shared" si="143"/>
        <v>7.8</v>
      </c>
      <c r="I3047">
        <v>7.8</v>
      </c>
      <c r="J3047">
        <v>1100000</v>
      </c>
      <c r="K3047" t="s">
        <v>1982</v>
      </c>
      <c r="L3047" t="s">
        <v>1982</v>
      </c>
      <c r="M3047" t="s">
        <v>8494</v>
      </c>
      <c r="N3047" t="s">
        <v>15</v>
      </c>
      <c r="O3047">
        <v>200000000</v>
      </c>
      <c r="P3047">
        <v>2201647264</v>
      </c>
      <c r="Q3047">
        <f>_xlfn.XLOOKUP(E3047,CPI!A:A,CPI!B:B)</f>
        <v>160.5</v>
      </c>
      <c r="R3047" s="12">
        <f>P3047*(CPI!$B$112/Movie!Q3047)</f>
        <v>4179700444.4909658</v>
      </c>
      <c r="S3047" t="s">
        <v>165</v>
      </c>
      <c r="T3047">
        <v>194</v>
      </c>
    </row>
    <row r="3048" spans="1:20" x14ac:dyDescent="0.3">
      <c r="A3048" t="s">
        <v>9502</v>
      </c>
      <c r="B3048" t="str">
        <f t="shared" si="141"/>
        <v>PG-13</v>
      </c>
      <c r="C3048" t="s">
        <v>1984</v>
      </c>
      <c r="D3048" t="s">
        <v>19</v>
      </c>
      <c r="E3048">
        <v>1997</v>
      </c>
      <c r="F3048" s="22">
        <f t="shared" si="142"/>
        <v>35431</v>
      </c>
      <c r="G3048" t="s">
        <v>9503</v>
      </c>
      <c r="H3048">
        <f t="shared" si="143"/>
        <v>7.7</v>
      </c>
      <c r="I3048">
        <v>7.7</v>
      </c>
      <c r="J3048">
        <v>444000</v>
      </c>
      <c r="K3048" t="s">
        <v>2891</v>
      </c>
      <c r="L3048" t="s">
        <v>2891</v>
      </c>
      <c r="M3048" t="s">
        <v>4443</v>
      </c>
      <c r="N3048" t="s">
        <v>437</v>
      </c>
      <c r="O3048">
        <v>93000000</v>
      </c>
      <c r="P3048">
        <v>263920180</v>
      </c>
      <c r="Q3048">
        <f>_xlfn.XLOOKUP(E3048,CPI!A:A,CPI!B:B)</f>
        <v>160.5</v>
      </c>
      <c r="R3048" s="12">
        <f>P3048*(CPI!$B$112/Movie!Q3048)</f>
        <v>501037251.37694705</v>
      </c>
      <c r="S3048" t="s">
        <v>16</v>
      </c>
      <c r="T3048">
        <v>126</v>
      </c>
    </row>
    <row r="3049" spans="1:20" x14ac:dyDescent="0.3">
      <c r="A3049" t="s">
        <v>9504</v>
      </c>
      <c r="B3049" t="str">
        <f t="shared" si="141"/>
        <v>PG-13</v>
      </c>
      <c r="C3049" t="s">
        <v>1984</v>
      </c>
      <c r="D3049" t="s">
        <v>10</v>
      </c>
      <c r="E3049">
        <v>1997</v>
      </c>
      <c r="F3049" s="22">
        <f t="shared" si="142"/>
        <v>35431</v>
      </c>
      <c r="G3049" t="s">
        <v>9505</v>
      </c>
      <c r="H3049">
        <f t="shared" si="143"/>
        <v>7</v>
      </c>
      <c r="I3049">
        <v>7</v>
      </c>
      <c r="J3049">
        <v>227000</v>
      </c>
      <c r="K3049" t="s">
        <v>9506</v>
      </c>
      <c r="L3049" t="s">
        <v>6827</v>
      </c>
      <c r="M3049" t="s">
        <v>6827</v>
      </c>
      <c r="N3049" t="s">
        <v>15</v>
      </c>
      <c r="O3049">
        <v>16500000</v>
      </c>
      <c r="P3049">
        <v>67683989</v>
      </c>
      <c r="Q3049">
        <f>_xlfn.XLOOKUP(E3049,CPI!A:A,CPI!B:B)</f>
        <v>160.5</v>
      </c>
      <c r="R3049" s="12">
        <f>P3049*(CPI!$B$112/Movie!Q3049)</f>
        <v>128494152.3258567</v>
      </c>
      <c r="S3049" t="s">
        <v>6452</v>
      </c>
      <c r="T3049">
        <v>89</v>
      </c>
    </row>
    <row r="3050" spans="1:20" x14ac:dyDescent="0.3">
      <c r="A3050" t="s">
        <v>9507</v>
      </c>
      <c r="B3050" t="str">
        <f t="shared" si="141"/>
        <v>R</v>
      </c>
      <c r="C3050" t="s">
        <v>1</v>
      </c>
      <c r="D3050" t="s">
        <v>2</v>
      </c>
      <c r="E3050">
        <v>1997</v>
      </c>
      <c r="F3050" s="22">
        <f t="shared" si="142"/>
        <v>35431</v>
      </c>
      <c r="G3050" t="s">
        <v>9508</v>
      </c>
      <c r="H3050">
        <f t="shared" si="143"/>
        <v>6.9</v>
      </c>
      <c r="I3050">
        <v>6.9</v>
      </c>
      <c r="J3050">
        <v>54000</v>
      </c>
      <c r="K3050" t="s">
        <v>1491</v>
      </c>
      <c r="L3050" t="s">
        <v>9509</v>
      </c>
      <c r="M3050" t="s">
        <v>4552</v>
      </c>
      <c r="N3050" t="s">
        <v>437</v>
      </c>
      <c r="O3050">
        <v>62000000</v>
      </c>
      <c r="P3050">
        <v>1071255</v>
      </c>
      <c r="Q3050">
        <f>_xlfn.XLOOKUP(E3050,CPI!A:A,CPI!B:B)</f>
        <v>160.5</v>
      </c>
      <c r="R3050" s="12">
        <f>P3050*(CPI!$B$112/Movie!Q3050)</f>
        <v>2033715.8785046728</v>
      </c>
      <c r="S3050" t="s">
        <v>9510</v>
      </c>
      <c r="T3050">
        <v>137</v>
      </c>
    </row>
    <row r="3051" spans="1:20" x14ac:dyDescent="0.3">
      <c r="A3051" t="s">
        <v>9511</v>
      </c>
      <c r="B3051" t="str">
        <f t="shared" si="141"/>
        <v>R</v>
      </c>
      <c r="C3051" t="s">
        <v>1</v>
      </c>
      <c r="D3051" t="s">
        <v>2</v>
      </c>
      <c r="E3051">
        <v>1997</v>
      </c>
      <c r="F3051" s="22">
        <f t="shared" si="142"/>
        <v>35431</v>
      </c>
      <c r="G3051" t="s">
        <v>9512</v>
      </c>
      <c r="H3051">
        <f t="shared" si="143"/>
        <v>8.3000000000000007</v>
      </c>
      <c r="I3051">
        <v>8.3000000000000007</v>
      </c>
      <c r="J3051">
        <v>887000</v>
      </c>
      <c r="K3051" t="s">
        <v>5209</v>
      </c>
      <c r="L3051" t="s">
        <v>9513</v>
      </c>
      <c r="M3051" t="s">
        <v>82</v>
      </c>
      <c r="N3051" t="s">
        <v>15</v>
      </c>
      <c r="O3051">
        <v>10000000</v>
      </c>
      <c r="P3051">
        <v>225933435</v>
      </c>
      <c r="Q3051">
        <f>_xlfn.XLOOKUP(E3051,CPI!A:A,CPI!B:B)</f>
        <v>160.5</v>
      </c>
      <c r="R3051" s="12">
        <f>P3051*(CPI!$B$112/Movie!Q3051)</f>
        <v>428921605.26168221</v>
      </c>
      <c r="S3051" t="s">
        <v>3728</v>
      </c>
      <c r="T3051">
        <v>126</v>
      </c>
    </row>
    <row r="3052" spans="1:20" x14ac:dyDescent="0.3">
      <c r="A3052" t="s">
        <v>9514</v>
      </c>
      <c r="B3052" t="str">
        <f t="shared" si="141"/>
        <v>R</v>
      </c>
      <c r="C3052" t="s">
        <v>1</v>
      </c>
      <c r="D3052" t="s">
        <v>19</v>
      </c>
      <c r="E3052">
        <v>1997</v>
      </c>
      <c r="F3052" s="22">
        <f t="shared" si="142"/>
        <v>35431</v>
      </c>
      <c r="G3052" t="s">
        <v>9515</v>
      </c>
      <c r="H3052">
        <f t="shared" si="143"/>
        <v>7.2</v>
      </c>
      <c r="I3052">
        <v>7.2</v>
      </c>
      <c r="J3052">
        <v>276000</v>
      </c>
      <c r="K3052" t="s">
        <v>2631</v>
      </c>
      <c r="L3052" t="s">
        <v>3850</v>
      </c>
      <c r="M3052" t="s">
        <v>9516</v>
      </c>
      <c r="N3052" t="s">
        <v>15</v>
      </c>
      <c r="O3052">
        <v>105000000</v>
      </c>
      <c r="P3052">
        <v>121214377</v>
      </c>
      <c r="Q3052">
        <f>_xlfn.XLOOKUP(E3052,CPI!A:A,CPI!B:B)</f>
        <v>160.5</v>
      </c>
      <c r="R3052" s="12">
        <f>P3052*(CPI!$B$112/Movie!Q3052)</f>
        <v>230118508.85919002</v>
      </c>
      <c r="S3052" t="s">
        <v>2085</v>
      </c>
      <c r="T3052">
        <v>129</v>
      </c>
    </row>
    <row r="3053" spans="1:20" x14ac:dyDescent="0.3">
      <c r="A3053" t="s">
        <v>9517</v>
      </c>
      <c r="B3053" t="str">
        <f t="shared" si="141"/>
        <v>R</v>
      </c>
      <c r="C3053" t="s">
        <v>1</v>
      </c>
      <c r="D3053" t="s">
        <v>2</v>
      </c>
      <c r="E3053">
        <v>1997</v>
      </c>
      <c r="F3053" s="22">
        <f t="shared" si="142"/>
        <v>35431</v>
      </c>
      <c r="G3053" t="s">
        <v>9518</v>
      </c>
      <c r="H3053">
        <f t="shared" si="143"/>
        <v>7.5</v>
      </c>
      <c r="I3053">
        <v>7.5</v>
      </c>
      <c r="J3053">
        <v>342000</v>
      </c>
      <c r="K3053" t="s">
        <v>994</v>
      </c>
      <c r="L3053" t="s">
        <v>9519</v>
      </c>
      <c r="M3053" t="s">
        <v>5060</v>
      </c>
      <c r="N3053" t="s">
        <v>5801</v>
      </c>
      <c r="O3053">
        <v>57000000</v>
      </c>
      <c r="P3053">
        <v>152944660</v>
      </c>
      <c r="Q3053">
        <f>_xlfn.XLOOKUP(E3053,CPI!A:A,CPI!B:B)</f>
        <v>160.5</v>
      </c>
      <c r="R3053" s="12">
        <f>P3053*(CPI!$B$112/Movie!Q3053)</f>
        <v>290356622.44236761</v>
      </c>
      <c r="S3053" t="s">
        <v>8</v>
      </c>
      <c r="T3053">
        <v>144</v>
      </c>
    </row>
    <row r="3054" spans="1:20" x14ac:dyDescent="0.3">
      <c r="A3054" t="s">
        <v>9520</v>
      </c>
      <c r="B3054" t="str">
        <f t="shared" si="141"/>
        <v>R</v>
      </c>
      <c r="C3054" t="s">
        <v>1</v>
      </c>
      <c r="D3054" t="s">
        <v>19</v>
      </c>
      <c r="E3054">
        <v>1997</v>
      </c>
      <c r="F3054" s="22">
        <f t="shared" si="142"/>
        <v>35431</v>
      </c>
      <c r="G3054" t="s">
        <v>9382</v>
      </c>
      <c r="H3054">
        <f t="shared" si="143"/>
        <v>6.9</v>
      </c>
      <c r="I3054">
        <v>6.9</v>
      </c>
      <c r="J3054">
        <v>282000</v>
      </c>
      <c r="K3054" t="s">
        <v>9521</v>
      </c>
      <c r="L3054" t="s">
        <v>8744</v>
      </c>
      <c r="M3054" t="s">
        <v>1520</v>
      </c>
      <c r="N3054" t="s">
        <v>15</v>
      </c>
      <c r="O3054">
        <v>75000000</v>
      </c>
      <c r="P3054">
        <v>224012234</v>
      </c>
      <c r="Q3054">
        <f>_xlfn.XLOOKUP(E3054,CPI!A:A,CPI!B:B)</f>
        <v>160.5</v>
      </c>
      <c r="R3054" s="12">
        <f>P3054*(CPI!$B$112/Movie!Q3054)</f>
        <v>425274315.88660437</v>
      </c>
      <c r="S3054" t="s">
        <v>2077</v>
      </c>
      <c r="T3054">
        <v>115</v>
      </c>
    </row>
    <row r="3055" spans="1:20" x14ac:dyDescent="0.3">
      <c r="A3055" t="s">
        <v>9522</v>
      </c>
      <c r="B3055" t="str">
        <f t="shared" si="141"/>
        <v>R</v>
      </c>
      <c r="C3055" t="s">
        <v>1</v>
      </c>
      <c r="D3055" t="s">
        <v>89</v>
      </c>
      <c r="E3055">
        <v>1997</v>
      </c>
      <c r="F3055" s="22">
        <f t="shared" si="142"/>
        <v>35431</v>
      </c>
      <c r="G3055" t="s">
        <v>9523</v>
      </c>
      <c r="H3055">
        <f t="shared" si="143"/>
        <v>7.5</v>
      </c>
      <c r="I3055">
        <v>7.5</v>
      </c>
      <c r="J3055">
        <v>325000</v>
      </c>
      <c r="K3055" t="s">
        <v>6759</v>
      </c>
      <c r="L3055" t="s">
        <v>6759</v>
      </c>
      <c r="M3055" t="s">
        <v>9524</v>
      </c>
      <c r="N3055" t="s">
        <v>15</v>
      </c>
      <c r="O3055">
        <v>12000000</v>
      </c>
      <c r="P3055">
        <v>39673807</v>
      </c>
      <c r="Q3055">
        <f>_xlfn.XLOOKUP(E3055,CPI!A:A,CPI!B:B)</f>
        <v>160.5</v>
      </c>
      <c r="R3055" s="12">
        <f>P3055*(CPI!$B$112/Movie!Q3055)</f>
        <v>75318436.09283489</v>
      </c>
      <c r="S3055" t="s">
        <v>3728</v>
      </c>
      <c r="T3055">
        <v>154</v>
      </c>
    </row>
    <row r="3056" spans="1:20" x14ac:dyDescent="0.3">
      <c r="A3056" t="s">
        <v>9525</v>
      </c>
      <c r="B3056" t="str">
        <f t="shared" si="141"/>
        <v>R</v>
      </c>
      <c r="C3056" t="s">
        <v>1</v>
      </c>
      <c r="D3056" t="s">
        <v>89</v>
      </c>
      <c r="E3056">
        <v>1997</v>
      </c>
      <c r="F3056" s="22">
        <f t="shared" si="142"/>
        <v>35431</v>
      </c>
      <c r="G3056" t="s">
        <v>9526</v>
      </c>
      <c r="H3056">
        <f t="shared" si="143"/>
        <v>8.1999999999999993</v>
      </c>
      <c r="I3056">
        <v>8.1999999999999993</v>
      </c>
      <c r="J3056">
        <v>544000</v>
      </c>
      <c r="K3056" t="s">
        <v>1648</v>
      </c>
      <c r="L3056" t="s">
        <v>4927</v>
      </c>
      <c r="M3056" t="s">
        <v>8346</v>
      </c>
      <c r="N3056" t="s">
        <v>15</v>
      </c>
      <c r="O3056">
        <v>35000000</v>
      </c>
      <c r="P3056">
        <v>126216940</v>
      </c>
      <c r="Q3056">
        <f>_xlfn.XLOOKUP(E3056,CPI!A:A,CPI!B:B)</f>
        <v>160.5</v>
      </c>
      <c r="R3056" s="12">
        <f>P3056*(CPI!$B$112/Movie!Q3056)</f>
        <v>239615586.40498441</v>
      </c>
      <c r="S3056" t="s">
        <v>8609</v>
      </c>
      <c r="T3056">
        <v>138</v>
      </c>
    </row>
    <row r="3057" spans="1:20" x14ac:dyDescent="0.3">
      <c r="A3057" t="s">
        <v>9527</v>
      </c>
      <c r="B3057" t="str">
        <f t="shared" si="141"/>
        <v>PG-13</v>
      </c>
      <c r="C3057" t="s">
        <v>1984</v>
      </c>
      <c r="D3057" t="s">
        <v>26</v>
      </c>
      <c r="E3057">
        <v>1997</v>
      </c>
      <c r="F3057" s="22">
        <f t="shared" si="142"/>
        <v>35431</v>
      </c>
      <c r="G3057" t="s">
        <v>9528</v>
      </c>
      <c r="H3057">
        <f t="shared" si="143"/>
        <v>8.6</v>
      </c>
      <c r="I3057">
        <v>8.6</v>
      </c>
      <c r="J3057">
        <v>642000</v>
      </c>
      <c r="K3057" t="s">
        <v>6748</v>
      </c>
      <c r="L3057" t="s">
        <v>9529</v>
      </c>
      <c r="M3057" t="s">
        <v>6748</v>
      </c>
      <c r="N3057" t="s">
        <v>291</v>
      </c>
      <c r="O3057">
        <v>20000000</v>
      </c>
      <c r="P3057">
        <v>230098753</v>
      </c>
      <c r="Q3057">
        <f>_xlfn.XLOOKUP(E3057,CPI!A:A,CPI!B:B)</f>
        <v>160.5</v>
      </c>
      <c r="R3057" s="12">
        <f>P3057*(CPI!$B$112/Movie!Q3057)</f>
        <v>436829221.4274143</v>
      </c>
      <c r="S3057" t="s">
        <v>9530</v>
      </c>
      <c r="T3057">
        <v>116</v>
      </c>
    </row>
    <row r="3058" spans="1:20" x14ac:dyDescent="0.3">
      <c r="A3058" t="s">
        <v>9531</v>
      </c>
      <c r="B3058" t="str">
        <f t="shared" si="141"/>
        <v>PG</v>
      </c>
      <c r="C3058" t="s">
        <v>18</v>
      </c>
      <c r="D3058" t="s">
        <v>2</v>
      </c>
      <c r="E3058">
        <v>1997</v>
      </c>
      <c r="F3058" s="22">
        <f t="shared" si="142"/>
        <v>35431</v>
      </c>
      <c r="G3058" t="s">
        <v>9532</v>
      </c>
      <c r="H3058">
        <f t="shared" si="143"/>
        <v>7.5</v>
      </c>
      <c r="I3058">
        <v>7.5</v>
      </c>
      <c r="J3058">
        <v>260000</v>
      </c>
      <c r="K3058" t="s">
        <v>2040</v>
      </c>
      <c r="L3058" t="s">
        <v>9533</v>
      </c>
      <c r="M3058" t="s">
        <v>4345</v>
      </c>
      <c r="N3058" t="s">
        <v>15</v>
      </c>
      <c r="O3058">
        <v>90000000</v>
      </c>
      <c r="P3058">
        <v>171120329</v>
      </c>
      <c r="Q3058">
        <f>_xlfn.XLOOKUP(E3058,CPI!A:A,CPI!B:B)</f>
        <v>160.5</v>
      </c>
      <c r="R3058" s="12">
        <f>P3058*(CPI!$B$112/Movie!Q3058)</f>
        <v>324862082.53146416</v>
      </c>
      <c r="S3058" t="s">
        <v>8</v>
      </c>
      <c r="T3058">
        <v>150</v>
      </c>
    </row>
    <row r="3059" spans="1:20" x14ac:dyDescent="0.3">
      <c r="A3059" t="s">
        <v>9534</v>
      </c>
      <c r="B3059" t="str">
        <f t="shared" si="141"/>
        <v>PG-13</v>
      </c>
      <c r="C3059" t="s">
        <v>1984</v>
      </c>
      <c r="D3059" t="s">
        <v>19</v>
      </c>
      <c r="E3059">
        <v>1997</v>
      </c>
      <c r="F3059" s="22">
        <f t="shared" si="142"/>
        <v>35431</v>
      </c>
      <c r="G3059" t="s">
        <v>9535</v>
      </c>
      <c r="H3059">
        <f t="shared" si="143"/>
        <v>7.3</v>
      </c>
      <c r="I3059">
        <v>7.3</v>
      </c>
      <c r="J3059">
        <v>529000</v>
      </c>
      <c r="K3059" t="s">
        <v>6213</v>
      </c>
      <c r="L3059" t="s">
        <v>9536</v>
      </c>
      <c r="M3059" t="s">
        <v>1861</v>
      </c>
      <c r="N3059" t="s">
        <v>15</v>
      </c>
      <c r="O3059">
        <v>90000000</v>
      </c>
      <c r="P3059">
        <v>589390539</v>
      </c>
      <c r="Q3059">
        <f>_xlfn.XLOOKUP(E3059,CPI!A:A,CPI!B:B)</f>
        <v>160.5</v>
      </c>
      <c r="R3059" s="12">
        <f>P3059*(CPI!$B$112/Movie!Q3059)</f>
        <v>1118923970.3009346</v>
      </c>
      <c r="S3059" t="s">
        <v>16</v>
      </c>
      <c r="T3059">
        <v>98</v>
      </c>
    </row>
    <row r="3060" spans="1:20" x14ac:dyDescent="0.3">
      <c r="A3060" t="s">
        <v>9537</v>
      </c>
      <c r="B3060" t="str">
        <f t="shared" si="141"/>
        <v>PG</v>
      </c>
      <c r="C3060" t="s">
        <v>18</v>
      </c>
      <c r="D3060" t="s">
        <v>19</v>
      </c>
      <c r="E3060">
        <v>1997</v>
      </c>
      <c r="F3060" s="22">
        <f t="shared" si="142"/>
        <v>35431</v>
      </c>
      <c r="G3060" t="s">
        <v>9538</v>
      </c>
      <c r="H3060">
        <f t="shared" si="143"/>
        <v>4.5</v>
      </c>
      <c r="I3060">
        <v>4.5</v>
      </c>
      <c r="J3060">
        <v>109000</v>
      </c>
      <c r="K3060" t="s">
        <v>9539</v>
      </c>
      <c r="L3060" t="s">
        <v>1294</v>
      </c>
      <c r="M3060" t="s">
        <v>9540</v>
      </c>
      <c r="N3060" t="s">
        <v>15</v>
      </c>
      <c r="O3060">
        <v>32000000</v>
      </c>
      <c r="P3060">
        <v>79082515</v>
      </c>
      <c r="Q3060">
        <f>_xlfn.XLOOKUP(E3060,CPI!A:A,CPI!B:B)</f>
        <v>160.5</v>
      </c>
      <c r="R3060" s="12">
        <f>P3060*(CPI!$B$112/Movie!Q3060)</f>
        <v>150133597.01246107</v>
      </c>
      <c r="S3060" t="s">
        <v>165</v>
      </c>
      <c r="T3060">
        <v>102</v>
      </c>
    </row>
    <row r="3061" spans="1:20" x14ac:dyDescent="0.3">
      <c r="A3061" t="s">
        <v>9541</v>
      </c>
      <c r="B3061" t="str">
        <f t="shared" si="141"/>
        <v>R</v>
      </c>
      <c r="C3061" t="s">
        <v>1</v>
      </c>
      <c r="D3061" t="s">
        <v>19</v>
      </c>
      <c r="E3061">
        <v>1997</v>
      </c>
      <c r="F3061" s="22">
        <f t="shared" si="142"/>
        <v>35431</v>
      </c>
      <c r="G3061" t="s">
        <v>9542</v>
      </c>
      <c r="H3061">
        <f t="shared" si="143"/>
        <v>6.5</v>
      </c>
      <c r="I3061">
        <v>6.5</v>
      </c>
      <c r="J3061">
        <v>185000</v>
      </c>
      <c r="K3061" t="s">
        <v>524</v>
      </c>
      <c r="L3061" t="s">
        <v>9543</v>
      </c>
      <c r="M3061" t="s">
        <v>482</v>
      </c>
      <c r="N3061" t="s">
        <v>15</v>
      </c>
      <c r="O3061">
        <v>85000000</v>
      </c>
      <c r="P3061">
        <v>315156409</v>
      </c>
      <c r="Q3061">
        <f>_xlfn.XLOOKUP(E3061,CPI!A:A,CPI!B:B)</f>
        <v>160.5</v>
      </c>
      <c r="R3061" s="12">
        <f>P3061*(CPI!$B$112/Movie!Q3061)</f>
        <v>598306279.26666665</v>
      </c>
      <c r="S3061" t="s">
        <v>16</v>
      </c>
      <c r="T3061">
        <v>124</v>
      </c>
    </row>
    <row r="3062" spans="1:20" x14ac:dyDescent="0.3">
      <c r="A3062" t="s">
        <v>9544</v>
      </c>
      <c r="B3062" t="str">
        <f t="shared" si="141"/>
        <v>PG-13</v>
      </c>
      <c r="C3062" t="s">
        <v>1984</v>
      </c>
      <c r="D3062" t="s">
        <v>19</v>
      </c>
      <c r="E3062">
        <v>1997</v>
      </c>
      <c r="F3062" s="22">
        <f t="shared" si="142"/>
        <v>35431</v>
      </c>
      <c r="G3062" t="s">
        <v>8714</v>
      </c>
      <c r="H3062">
        <f t="shared" si="143"/>
        <v>3.8</v>
      </c>
      <c r="I3062">
        <v>3.8</v>
      </c>
      <c r="J3062">
        <v>238000</v>
      </c>
      <c r="K3062" t="s">
        <v>813</v>
      </c>
      <c r="L3062" t="s">
        <v>5057</v>
      </c>
      <c r="M3062" t="s">
        <v>983</v>
      </c>
      <c r="N3062" t="s">
        <v>15</v>
      </c>
      <c r="O3062">
        <v>125000000</v>
      </c>
      <c r="P3062">
        <v>238235719</v>
      </c>
      <c r="Q3062">
        <f>_xlfn.XLOOKUP(E3062,CPI!A:A,CPI!B:B)</f>
        <v>160.5</v>
      </c>
      <c r="R3062" s="12">
        <f>P3062*(CPI!$B$112/Movie!Q3062)</f>
        <v>452276782.42554516</v>
      </c>
      <c r="S3062" t="s">
        <v>8</v>
      </c>
      <c r="T3062">
        <v>125</v>
      </c>
    </row>
    <row r="3063" spans="1:20" x14ac:dyDescent="0.3">
      <c r="A3063" t="s">
        <v>9545</v>
      </c>
      <c r="B3063" t="str">
        <f t="shared" si="141"/>
        <v>R</v>
      </c>
      <c r="C3063" t="s">
        <v>1</v>
      </c>
      <c r="D3063" t="s">
        <v>37</v>
      </c>
      <c r="E3063">
        <v>1997</v>
      </c>
      <c r="F3063" s="22">
        <f t="shared" si="142"/>
        <v>35431</v>
      </c>
      <c r="G3063" t="s">
        <v>7272</v>
      </c>
      <c r="H3063">
        <f t="shared" si="143"/>
        <v>6.7</v>
      </c>
      <c r="I3063">
        <v>6.7</v>
      </c>
      <c r="J3063">
        <v>164000</v>
      </c>
      <c r="K3063" t="s">
        <v>8466</v>
      </c>
      <c r="L3063" t="s">
        <v>9546</v>
      </c>
      <c r="M3063" t="s">
        <v>4711</v>
      </c>
      <c r="N3063" t="s">
        <v>7</v>
      </c>
      <c r="O3063">
        <v>60000000</v>
      </c>
      <c r="P3063">
        <v>26673829</v>
      </c>
      <c r="Q3063">
        <f>_xlfn.XLOOKUP(E3063,CPI!A:A,CPI!B:B)</f>
        <v>160.5</v>
      </c>
      <c r="R3063" s="12">
        <f>P3063*(CPI!$B$112/Movie!Q3063)</f>
        <v>50638727.079750776</v>
      </c>
      <c r="S3063" t="s">
        <v>9547</v>
      </c>
      <c r="T3063">
        <v>96</v>
      </c>
    </row>
    <row r="3064" spans="1:20" x14ac:dyDescent="0.3">
      <c r="A3064" t="s">
        <v>1720</v>
      </c>
      <c r="B3064" t="str">
        <f t="shared" si="141"/>
        <v>G</v>
      </c>
      <c r="C3064" t="s">
        <v>322</v>
      </c>
      <c r="D3064" t="s">
        <v>375</v>
      </c>
      <c r="E3064">
        <v>1997</v>
      </c>
      <c r="F3064" s="22">
        <f t="shared" si="142"/>
        <v>35431</v>
      </c>
      <c r="G3064" t="s">
        <v>9548</v>
      </c>
      <c r="H3064">
        <f t="shared" si="143"/>
        <v>7.3</v>
      </c>
      <c r="I3064">
        <v>7.3</v>
      </c>
      <c r="J3064">
        <v>212000</v>
      </c>
      <c r="K3064" t="s">
        <v>5070</v>
      </c>
      <c r="L3064" t="s">
        <v>5070</v>
      </c>
      <c r="M3064" t="s">
        <v>7085</v>
      </c>
      <c r="N3064" t="s">
        <v>15</v>
      </c>
      <c r="O3064">
        <v>85000000</v>
      </c>
      <c r="P3064">
        <v>252712101</v>
      </c>
      <c r="Q3064">
        <f>_xlfn.XLOOKUP(E3064,CPI!A:A,CPI!B:B)</f>
        <v>160.5</v>
      </c>
      <c r="R3064" s="12">
        <f>P3064*(CPI!$B$112/Movie!Q3064)</f>
        <v>479759359.34392524</v>
      </c>
      <c r="S3064" t="s">
        <v>1709</v>
      </c>
      <c r="T3064">
        <v>93</v>
      </c>
    </row>
    <row r="3065" spans="1:20" x14ac:dyDescent="0.3">
      <c r="A3065" t="s">
        <v>9549</v>
      </c>
      <c r="B3065" t="str">
        <f t="shared" si="141"/>
        <v>PG-13</v>
      </c>
      <c r="C3065" t="s">
        <v>1984</v>
      </c>
      <c r="D3065" t="s">
        <v>19</v>
      </c>
      <c r="E3065">
        <v>1997</v>
      </c>
      <c r="F3065" s="22">
        <f t="shared" si="142"/>
        <v>35431</v>
      </c>
      <c r="G3065" t="s">
        <v>9550</v>
      </c>
      <c r="H3065">
        <f t="shared" si="143"/>
        <v>6</v>
      </c>
      <c r="I3065">
        <v>6</v>
      </c>
      <c r="J3065">
        <v>85000</v>
      </c>
      <c r="K3065" t="s">
        <v>2112</v>
      </c>
      <c r="L3065" t="s">
        <v>9138</v>
      </c>
      <c r="M3065" t="s">
        <v>4717</v>
      </c>
      <c r="N3065" t="s">
        <v>15</v>
      </c>
      <c r="O3065">
        <v>116000000</v>
      </c>
      <c r="P3065">
        <v>178127760</v>
      </c>
      <c r="Q3065">
        <f>_xlfn.XLOOKUP(E3065,CPI!A:A,CPI!B:B)</f>
        <v>160.5</v>
      </c>
      <c r="R3065" s="12">
        <f>P3065*(CPI!$B$112/Movie!Q3065)</f>
        <v>338165286.42990655</v>
      </c>
      <c r="S3065" t="s">
        <v>46</v>
      </c>
      <c r="T3065">
        <v>108</v>
      </c>
    </row>
    <row r="3066" spans="1:20" x14ac:dyDescent="0.3">
      <c r="A3066" t="s">
        <v>9551</v>
      </c>
      <c r="B3066" t="str">
        <f t="shared" si="141"/>
        <v>PG-13</v>
      </c>
      <c r="C3066" t="s">
        <v>1984</v>
      </c>
      <c r="D3066" t="s">
        <v>19</v>
      </c>
      <c r="E3066">
        <v>1997</v>
      </c>
      <c r="F3066" s="22">
        <f t="shared" si="142"/>
        <v>35431</v>
      </c>
      <c r="G3066" t="s">
        <v>9190</v>
      </c>
      <c r="H3066">
        <f t="shared" si="143"/>
        <v>6.6</v>
      </c>
      <c r="I3066">
        <v>6.6</v>
      </c>
      <c r="J3066">
        <v>388000</v>
      </c>
      <c r="K3066" t="s">
        <v>480</v>
      </c>
      <c r="L3066" t="s">
        <v>742</v>
      </c>
      <c r="M3066" t="s">
        <v>2740</v>
      </c>
      <c r="N3066" t="s">
        <v>15</v>
      </c>
      <c r="O3066">
        <v>73000000</v>
      </c>
      <c r="P3066">
        <v>618638999</v>
      </c>
      <c r="Q3066">
        <f>_xlfn.XLOOKUP(E3066,CPI!A:A,CPI!B:B)</f>
        <v>160.5</v>
      </c>
      <c r="R3066" s="12">
        <f>P3066*(CPI!$B$112/Movie!Q3066)</f>
        <v>1174450485.9520249</v>
      </c>
      <c r="S3066" t="s">
        <v>46</v>
      </c>
      <c r="T3066">
        <v>129</v>
      </c>
    </row>
    <row r="3067" spans="1:20" x14ac:dyDescent="0.3">
      <c r="A3067" t="s">
        <v>9552</v>
      </c>
      <c r="B3067" t="str">
        <f t="shared" si="141"/>
        <v>PG-13</v>
      </c>
      <c r="C3067" t="s">
        <v>1984</v>
      </c>
      <c r="D3067" t="s">
        <v>375</v>
      </c>
      <c r="E3067">
        <v>1997</v>
      </c>
      <c r="F3067" s="22">
        <f t="shared" si="142"/>
        <v>35431</v>
      </c>
      <c r="G3067" t="s">
        <v>9501</v>
      </c>
      <c r="H3067">
        <f t="shared" si="143"/>
        <v>8.4</v>
      </c>
      <c r="I3067">
        <v>8.4</v>
      </c>
      <c r="J3067">
        <v>357000</v>
      </c>
      <c r="K3067" t="s">
        <v>2091</v>
      </c>
      <c r="L3067" t="s">
        <v>2091</v>
      </c>
      <c r="M3067" t="s">
        <v>9553</v>
      </c>
      <c r="N3067" t="s">
        <v>2093</v>
      </c>
      <c r="P3067">
        <v>169785704</v>
      </c>
      <c r="Q3067">
        <f>_xlfn.XLOOKUP(E3067,CPI!A:A,CPI!B:B)</f>
        <v>160.5</v>
      </c>
      <c r="R3067" s="12">
        <f>P3067*(CPI!$B$112/Movie!Q3067)</f>
        <v>322328373.88660437</v>
      </c>
      <c r="S3067" t="s">
        <v>7110</v>
      </c>
      <c r="T3067">
        <v>134</v>
      </c>
    </row>
    <row r="3068" spans="1:20" x14ac:dyDescent="0.3">
      <c r="A3068" t="s">
        <v>9554</v>
      </c>
      <c r="B3068" t="str">
        <f t="shared" si="141"/>
        <v>R</v>
      </c>
      <c r="C3068" t="s">
        <v>1</v>
      </c>
      <c r="D3068" t="s">
        <v>37</v>
      </c>
      <c r="E3068">
        <v>1997</v>
      </c>
      <c r="F3068" s="22">
        <f t="shared" si="142"/>
        <v>35431</v>
      </c>
      <c r="G3068" t="s">
        <v>9538</v>
      </c>
      <c r="H3068">
        <f t="shared" si="143"/>
        <v>6.2</v>
      </c>
      <c r="I3068">
        <v>6.2</v>
      </c>
      <c r="J3068">
        <v>161000</v>
      </c>
      <c r="K3068" t="s">
        <v>680</v>
      </c>
      <c r="L3068" t="s">
        <v>8969</v>
      </c>
      <c r="M3068" t="s">
        <v>8970</v>
      </c>
      <c r="N3068" t="s">
        <v>15</v>
      </c>
      <c r="O3068">
        <v>24000000</v>
      </c>
      <c r="P3068">
        <v>172363301</v>
      </c>
      <c r="Q3068">
        <f>_xlfn.XLOOKUP(E3068,CPI!A:A,CPI!B:B)</f>
        <v>160.5</v>
      </c>
      <c r="R3068" s="12">
        <f>P3068*(CPI!$B$112/Movie!Q3068)</f>
        <v>327221793.23800623</v>
      </c>
      <c r="S3068" t="s">
        <v>8971</v>
      </c>
      <c r="T3068">
        <v>120</v>
      </c>
    </row>
    <row r="3069" spans="1:20" x14ac:dyDescent="0.3">
      <c r="A3069" t="s">
        <v>9555</v>
      </c>
      <c r="B3069" t="str">
        <f t="shared" si="141"/>
        <v>R</v>
      </c>
      <c r="C3069" t="s">
        <v>1</v>
      </c>
      <c r="D3069" t="s">
        <v>19</v>
      </c>
      <c r="E3069">
        <v>1997</v>
      </c>
      <c r="F3069" s="22">
        <f t="shared" si="142"/>
        <v>35431</v>
      </c>
      <c r="G3069" t="s">
        <v>9548</v>
      </c>
      <c r="H3069">
        <f t="shared" si="143"/>
        <v>7.2</v>
      </c>
      <c r="I3069">
        <v>7.2</v>
      </c>
      <c r="J3069">
        <v>357000</v>
      </c>
      <c r="K3069" t="s">
        <v>7458</v>
      </c>
      <c r="L3069" t="s">
        <v>9556</v>
      </c>
      <c r="M3069" t="s">
        <v>145</v>
      </c>
      <c r="N3069" t="s">
        <v>15</v>
      </c>
      <c r="O3069">
        <v>80000000</v>
      </c>
      <c r="P3069">
        <v>245676146</v>
      </c>
      <c r="Q3069">
        <f>_xlfn.XLOOKUP(E3069,CPI!A:A,CPI!B:B)</f>
        <v>160.5</v>
      </c>
      <c r="R3069" s="12">
        <f>P3069*(CPI!$B$112/Movie!Q3069)</f>
        <v>466402004.27538937</v>
      </c>
      <c r="S3069" t="s">
        <v>1411</v>
      </c>
      <c r="T3069">
        <v>138</v>
      </c>
    </row>
    <row r="3070" spans="1:20" x14ac:dyDescent="0.3">
      <c r="A3070" t="s">
        <v>9557</v>
      </c>
      <c r="B3070" t="str">
        <f t="shared" si="141"/>
        <v>PG-13</v>
      </c>
      <c r="C3070" t="s">
        <v>1984</v>
      </c>
      <c r="D3070" t="s">
        <v>26</v>
      </c>
      <c r="E3070">
        <v>1997</v>
      </c>
      <c r="F3070" s="22">
        <f t="shared" si="142"/>
        <v>35431</v>
      </c>
      <c r="G3070" t="s">
        <v>9523</v>
      </c>
      <c r="H3070">
        <f t="shared" si="143"/>
        <v>7.7</v>
      </c>
      <c r="I3070">
        <v>7.7</v>
      </c>
      <c r="J3070">
        <v>282000</v>
      </c>
      <c r="K3070" t="s">
        <v>1527</v>
      </c>
      <c r="L3070" t="s">
        <v>6740</v>
      </c>
      <c r="M3070" t="s">
        <v>6</v>
      </c>
      <c r="N3070" t="s">
        <v>15</v>
      </c>
      <c r="O3070">
        <v>50000000</v>
      </c>
      <c r="P3070">
        <v>314178011</v>
      </c>
      <c r="Q3070">
        <f>_xlfn.XLOOKUP(E3070,CPI!A:A,CPI!B:B)</f>
        <v>160.5</v>
      </c>
      <c r="R3070" s="12">
        <f>P3070*(CPI!$B$112/Movie!Q3070)</f>
        <v>596448847.05109036</v>
      </c>
      <c r="S3070" t="s">
        <v>2085</v>
      </c>
      <c r="T3070">
        <v>139</v>
      </c>
    </row>
    <row r="3071" spans="1:20" x14ac:dyDescent="0.3">
      <c r="A3071" t="s">
        <v>9558</v>
      </c>
      <c r="B3071" t="str">
        <f t="shared" si="141"/>
        <v>PG-13</v>
      </c>
      <c r="C3071" t="s">
        <v>1984</v>
      </c>
      <c r="D3071" t="s">
        <v>2</v>
      </c>
      <c r="E3071">
        <v>1997</v>
      </c>
      <c r="F3071" s="22">
        <f t="shared" si="142"/>
        <v>35431</v>
      </c>
      <c r="G3071" t="s">
        <v>9559</v>
      </c>
      <c r="H3071">
        <f t="shared" si="143"/>
        <v>7.8</v>
      </c>
      <c r="I3071">
        <v>7.8</v>
      </c>
      <c r="J3071">
        <v>287000</v>
      </c>
      <c r="K3071" t="s">
        <v>9560</v>
      </c>
      <c r="L3071" t="s">
        <v>9560</v>
      </c>
      <c r="M3071" t="s">
        <v>2628</v>
      </c>
      <c r="N3071" t="s">
        <v>15</v>
      </c>
      <c r="O3071">
        <v>36000000</v>
      </c>
      <c r="P3071">
        <v>12532777</v>
      </c>
      <c r="Q3071">
        <f>_xlfn.XLOOKUP(E3071,CPI!A:A,CPI!B:B)</f>
        <v>160.5</v>
      </c>
      <c r="R3071" s="12">
        <f>P3071*(CPI!$B$112/Movie!Q3071)</f>
        <v>23792754.840498444</v>
      </c>
      <c r="S3071" t="s">
        <v>16</v>
      </c>
      <c r="T3071">
        <v>106</v>
      </c>
    </row>
    <row r="3072" spans="1:20" x14ac:dyDescent="0.3">
      <c r="A3072" t="s">
        <v>9561</v>
      </c>
      <c r="B3072" t="str">
        <f t="shared" si="141"/>
        <v>PG-13</v>
      </c>
      <c r="C3072" t="s">
        <v>1984</v>
      </c>
      <c r="D3072" t="s">
        <v>89</v>
      </c>
      <c r="E3072">
        <v>1997</v>
      </c>
      <c r="F3072" s="22">
        <f t="shared" si="142"/>
        <v>35431</v>
      </c>
      <c r="G3072" t="s">
        <v>9562</v>
      </c>
      <c r="H3072">
        <f t="shared" si="143"/>
        <v>7.2</v>
      </c>
      <c r="I3072">
        <v>7.2</v>
      </c>
      <c r="J3072">
        <v>68000</v>
      </c>
      <c r="K3072" t="s">
        <v>724</v>
      </c>
      <c r="L3072" t="s">
        <v>7384</v>
      </c>
      <c r="M3072" t="s">
        <v>9513</v>
      </c>
      <c r="N3072" t="s">
        <v>15</v>
      </c>
      <c r="O3072">
        <v>40000000</v>
      </c>
      <c r="P3072">
        <v>45916769</v>
      </c>
      <c r="Q3072">
        <f>_xlfn.XLOOKUP(E3072,CPI!A:A,CPI!B:B)</f>
        <v>160.5</v>
      </c>
      <c r="R3072" s="12">
        <f>P3072*(CPI!$B$112/Movie!Q3072)</f>
        <v>87170339.652959496</v>
      </c>
      <c r="S3072" t="s">
        <v>8564</v>
      </c>
      <c r="T3072">
        <v>135</v>
      </c>
    </row>
    <row r="3073" spans="1:20" x14ac:dyDescent="0.3">
      <c r="A3073" t="s">
        <v>9563</v>
      </c>
      <c r="B3073" t="str">
        <f t="shared" si="141"/>
        <v>R</v>
      </c>
      <c r="C3073" t="s">
        <v>1</v>
      </c>
      <c r="D3073" t="s">
        <v>37</v>
      </c>
      <c r="E3073">
        <v>1997</v>
      </c>
      <c r="F3073" s="22">
        <f t="shared" si="142"/>
        <v>35431</v>
      </c>
      <c r="G3073" t="s">
        <v>9518</v>
      </c>
      <c r="H3073">
        <f t="shared" si="143"/>
        <v>5.7</v>
      </c>
      <c r="I3073">
        <v>5.7</v>
      </c>
      <c r="J3073">
        <v>136000</v>
      </c>
      <c r="K3073" t="s">
        <v>9564</v>
      </c>
      <c r="L3073" t="s">
        <v>9565</v>
      </c>
      <c r="M3073" t="s">
        <v>9566</v>
      </c>
      <c r="N3073" t="s">
        <v>15</v>
      </c>
      <c r="O3073">
        <v>17000000</v>
      </c>
      <c r="P3073">
        <v>125586134</v>
      </c>
      <c r="Q3073">
        <f>_xlfn.XLOOKUP(E3073,CPI!A:A,CPI!B:B)</f>
        <v>160.5</v>
      </c>
      <c r="R3073" s="12">
        <f>P3073*(CPI!$B$112/Movie!Q3073)</f>
        <v>238418037.56884736</v>
      </c>
      <c r="S3073" t="s">
        <v>9567</v>
      </c>
      <c r="T3073">
        <v>101</v>
      </c>
    </row>
    <row r="3074" spans="1:20" x14ac:dyDescent="0.3">
      <c r="A3074" t="s">
        <v>9568</v>
      </c>
      <c r="B3074" t="str">
        <f t="shared" si="141"/>
        <v>R</v>
      </c>
      <c r="C3074" t="s">
        <v>1</v>
      </c>
      <c r="D3074" t="s">
        <v>19</v>
      </c>
      <c r="E3074">
        <v>1997</v>
      </c>
      <c r="F3074" s="22">
        <f t="shared" si="142"/>
        <v>35431</v>
      </c>
      <c r="G3074" t="s">
        <v>9569</v>
      </c>
      <c r="H3074">
        <f t="shared" si="143"/>
        <v>6.2</v>
      </c>
      <c r="I3074">
        <v>6.2</v>
      </c>
      <c r="J3074">
        <v>234000</v>
      </c>
      <c r="K3074" t="s">
        <v>6341</v>
      </c>
      <c r="L3074" t="s">
        <v>1554</v>
      </c>
      <c r="M3074" t="s">
        <v>3220</v>
      </c>
      <c r="N3074" t="s">
        <v>15</v>
      </c>
      <c r="O3074">
        <v>75000000</v>
      </c>
      <c r="P3074">
        <v>161376069</v>
      </c>
      <c r="Q3074">
        <f>_xlfn.XLOOKUP(E3074,CPI!A:A,CPI!B:B)</f>
        <v>160.5</v>
      </c>
      <c r="R3074" s="12">
        <f>P3074*(CPI!$B$112/Movie!Q3074)</f>
        <v>306363166.50654203</v>
      </c>
      <c r="S3074" t="s">
        <v>9570</v>
      </c>
      <c r="T3074">
        <v>109</v>
      </c>
    </row>
    <row r="3075" spans="1:20" x14ac:dyDescent="0.3">
      <c r="A3075" t="s">
        <v>9571</v>
      </c>
      <c r="B3075" t="str">
        <f t="shared" ref="B3075:B3138" si="144">IF(C3075="","Rating Pending",C3075)</f>
        <v>R</v>
      </c>
      <c r="C3075" t="s">
        <v>1</v>
      </c>
      <c r="D3075" t="s">
        <v>2</v>
      </c>
      <c r="E3075">
        <v>1997</v>
      </c>
      <c r="F3075" s="22">
        <f t="shared" ref="F3075:F3138" si="145">DATE(TRIM(E3075), 1, 1)</f>
        <v>35431</v>
      </c>
      <c r="G3075" t="s">
        <v>9572</v>
      </c>
      <c r="H3075">
        <f t="shared" ref="H3075:H3138" si="146">IF(I3075="","Score Pending",I3075)</f>
        <v>7.2</v>
      </c>
      <c r="I3075">
        <v>7.2</v>
      </c>
      <c r="J3075">
        <v>218000</v>
      </c>
      <c r="K3075" t="s">
        <v>9573</v>
      </c>
      <c r="L3075" t="s">
        <v>9574</v>
      </c>
      <c r="M3075" t="s">
        <v>9575</v>
      </c>
      <c r="N3075" t="s">
        <v>180</v>
      </c>
      <c r="P3075">
        <v>565727</v>
      </c>
      <c r="Q3075">
        <f>_xlfn.XLOOKUP(E3075,CPI!A:A,CPI!B:B)</f>
        <v>160.5</v>
      </c>
      <c r="R3075" s="12">
        <f>P3075*(CPI!$B$112/Movie!Q3075)</f>
        <v>1074000.1052959501</v>
      </c>
      <c r="S3075" t="s">
        <v>9576</v>
      </c>
      <c r="T3075">
        <v>90</v>
      </c>
    </row>
    <row r="3076" spans="1:20" x14ac:dyDescent="0.3">
      <c r="A3076" t="s">
        <v>9577</v>
      </c>
      <c r="B3076" t="str">
        <f t="shared" si="144"/>
        <v>PG-13</v>
      </c>
      <c r="C3076" t="s">
        <v>1984</v>
      </c>
      <c r="D3076" t="s">
        <v>26</v>
      </c>
      <c r="E3076">
        <v>1997</v>
      </c>
      <c r="F3076" s="22">
        <f t="shared" si="145"/>
        <v>35431</v>
      </c>
      <c r="G3076" t="s">
        <v>8997</v>
      </c>
      <c r="H3076">
        <f t="shared" si="146"/>
        <v>6.9</v>
      </c>
      <c r="I3076">
        <v>6.9</v>
      </c>
      <c r="J3076">
        <v>289000</v>
      </c>
      <c r="K3076" t="s">
        <v>7931</v>
      </c>
      <c r="L3076" t="s">
        <v>9578</v>
      </c>
      <c r="M3076" t="s">
        <v>7897</v>
      </c>
      <c r="N3076" t="s">
        <v>15</v>
      </c>
      <c r="O3076">
        <v>45000000</v>
      </c>
      <c r="P3076">
        <v>302710615</v>
      </c>
      <c r="Q3076">
        <f>_xlfn.XLOOKUP(E3076,CPI!A:A,CPI!B:B)</f>
        <v>160.5</v>
      </c>
      <c r="R3076" s="12">
        <f>P3076*(CPI!$B$112/Movie!Q3076)</f>
        <v>574678656.63862932</v>
      </c>
      <c r="S3076" t="s">
        <v>46</v>
      </c>
      <c r="T3076">
        <v>86</v>
      </c>
    </row>
    <row r="3077" spans="1:20" x14ac:dyDescent="0.3">
      <c r="A3077" t="s">
        <v>9579</v>
      </c>
      <c r="B3077" t="str">
        <f t="shared" si="144"/>
        <v>R</v>
      </c>
      <c r="C3077" t="s">
        <v>1</v>
      </c>
      <c r="D3077" t="s">
        <v>48</v>
      </c>
      <c r="E3077">
        <v>1997</v>
      </c>
      <c r="F3077" s="22">
        <f t="shared" si="145"/>
        <v>35431</v>
      </c>
      <c r="G3077" t="s">
        <v>9079</v>
      </c>
      <c r="H3077">
        <f t="shared" si="146"/>
        <v>7.7</v>
      </c>
      <c r="I3077">
        <v>7.7</v>
      </c>
      <c r="J3077">
        <v>287000</v>
      </c>
      <c r="K3077" t="s">
        <v>248</v>
      </c>
      <c r="L3077" t="s">
        <v>9580</v>
      </c>
      <c r="M3077" t="s">
        <v>121</v>
      </c>
      <c r="N3077" t="s">
        <v>15</v>
      </c>
      <c r="O3077">
        <v>35000000</v>
      </c>
      <c r="P3077">
        <v>124909762</v>
      </c>
      <c r="Q3077">
        <f>_xlfn.XLOOKUP(E3077,CPI!A:A,CPI!B:B)</f>
        <v>160.5</v>
      </c>
      <c r="R3077" s="12">
        <f>P3077*(CPI!$B$112/Movie!Q3077)</f>
        <v>237133984.30778816</v>
      </c>
      <c r="S3077" t="s">
        <v>9567</v>
      </c>
      <c r="T3077">
        <v>127</v>
      </c>
    </row>
    <row r="3078" spans="1:20" x14ac:dyDescent="0.3">
      <c r="A3078" t="s">
        <v>9581</v>
      </c>
      <c r="B3078" t="str">
        <f t="shared" si="144"/>
        <v>PG</v>
      </c>
      <c r="C3078" t="s">
        <v>18</v>
      </c>
      <c r="D3078" t="s">
        <v>19</v>
      </c>
      <c r="E3078">
        <v>1997</v>
      </c>
      <c r="F3078" s="22">
        <f t="shared" si="145"/>
        <v>35431</v>
      </c>
      <c r="G3078" t="s">
        <v>9582</v>
      </c>
      <c r="H3078">
        <f t="shared" si="146"/>
        <v>5.5</v>
      </c>
      <c r="I3078">
        <v>5.5</v>
      </c>
      <c r="J3078">
        <v>73000</v>
      </c>
      <c r="K3078" t="s">
        <v>7947</v>
      </c>
      <c r="L3078" t="s">
        <v>9583</v>
      </c>
      <c r="M3078" t="s">
        <v>6913</v>
      </c>
      <c r="N3078" t="s">
        <v>15</v>
      </c>
      <c r="O3078">
        <v>55000000</v>
      </c>
      <c r="P3078">
        <v>174463257</v>
      </c>
      <c r="Q3078">
        <f>_xlfn.XLOOKUP(E3078,CPI!A:A,CPI!B:B)</f>
        <v>160.5</v>
      </c>
      <c r="R3078" s="12">
        <f>P3078*(CPI!$B$112/Movie!Q3078)</f>
        <v>331208438.67850465</v>
      </c>
      <c r="S3078" t="s">
        <v>1709</v>
      </c>
      <c r="T3078">
        <v>92</v>
      </c>
    </row>
    <row r="3079" spans="1:20" x14ac:dyDescent="0.3">
      <c r="A3079" t="s">
        <v>9584</v>
      </c>
      <c r="B3079" t="str">
        <f t="shared" si="144"/>
        <v>G</v>
      </c>
      <c r="C3079" t="s">
        <v>322</v>
      </c>
      <c r="D3079" t="s">
        <v>375</v>
      </c>
      <c r="E3079">
        <v>1997</v>
      </c>
      <c r="F3079" s="22">
        <f t="shared" si="145"/>
        <v>35431</v>
      </c>
      <c r="G3079" t="s">
        <v>9562</v>
      </c>
      <c r="H3079">
        <f t="shared" si="146"/>
        <v>7.2</v>
      </c>
      <c r="I3079">
        <v>7.2</v>
      </c>
      <c r="J3079">
        <v>115000</v>
      </c>
      <c r="K3079" t="s">
        <v>1041</v>
      </c>
      <c r="L3079" t="s">
        <v>9585</v>
      </c>
      <c r="M3079" t="s">
        <v>7190</v>
      </c>
      <c r="N3079" t="s">
        <v>15</v>
      </c>
      <c r="O3079">
        <v>50000000</v>
      </c>
      <c r="P3079">
        <v>139804348</v>
      </c>
      <c r="Q3079">
        <f>_xlfn.XLOOKUP(E3079,CPI!A:A,CPI!B:B)</f>
        <v>160.5</v>
      </c>
      <c r="R3079" s="12">
        <f>P3079*(CPI!$B$112/Movie!Q3079)</f>
        <v>265410497.41806853</v>
      </c>
      <c r="S3079" t="s">
        <v>165</v>
      </c>
      <c r="T3079">
        <v>94</v>
      </c>
    </row>
    <row r="3080" spans="1:20" x14ac:dyDescent="0.3">
      <c r="A3080" t="s">
        <v>9586</v>
      </c>
      <c r="B3080" t="str">
        <f t="shared" si="144"/>
        <v>PG-13</v>
      </c>
      <c r="C3080" t="s">
        <v>1984</v>
      </c>
      <c r="D3080" t="s">
        <v>26</v>
      </c>
      <c r="E3080">
        <v>1997</v>
      </c>
      <c r="F3080" s="22">
        <f t="shared" si="145"/>
        <v>35431</v>
      </c>
      <c r="G3080" t="s">
        <v>9192</v>
      </c>
      <c r="H3080">
        <f t="shared" si="146"/>
        <v>6.1</v>
      </c>
      <c r="I3080">
        <v>6.1</v>
      </c>
      <c r="J3080">
        <v>34000</v>
      </c>
      <c r="K3080" t="s">
        <v>8649</v>
      </c>
      <c r="L3080" t="s">
        <v>9587</v>
      </c>
      <c r="M3080" t="s">
        <v>9588</v>
      </c>
      <c r="N3080" t="s">
        <v>15</v>
      </c>
      <c r="O3080">
        <v>20000000</v>
      </c>
      <c r="P3080">
        <v>29481428</v>
      </c>
      <c r="Q3080">
        <f>_xlfn.XLOOKUP(E3080,CPI!A:A,CPI!B:B)</f>
        <v>160.5</v>
      </c>
      <c r="R3080" s="12">
        <f>P3080*(CPI!$B$112/Movie!Q3080)</f>
        <v>55968791.972585671</v>
      </c>
      <c r="S3080" t="s">
        <v>16</v>
      </c>
      <c r="T3080">
        <v>109</v>
      </c>
    </row>
    <row r="3081" spans="1:20" x14ac:dyDescent="0.3">
      <c r="A3081" t="s">
        <v>9589</v>
      </c>
      <c r="B3081" t="str">
        <f t="shared" si="144"/>
        <v>R</v>
      </c>
      <c r="C3081" t="s">
        <v>1</v>
      </c>
      <c r="D3081" t="s">
        <v>89</v>
      </c>
      <c r="E3081">
        <v>1997</v>
      </c>
      <c r="F3081" s="22">
        <f t="shared" si="145"/>
        <v>35431</v>
      </c>
      <c r="G3081" t="s">
        <v>9562</v>
      </c>
      <c r="H3081">
        <f t="shared" si="146"/>
        <v>6.6</v>
      </c>
      <c r="I3081">
        <v>6.6</v>
      </c>
      <c r="J3081">
        <v>37000</v>
      </c>
      <c r="K3081" t="s">
        <v>70</v>
      </c>
      <c r="L3081" t="s">
        <v>9590</v>
      </c>
      <c r="M3081" t="s">
        <v>2610</v>
      </c>
      <c r="N3081" t="s">
        <v>15</v>
      </c>
      <c r="O3081">
        <v>35000000</v>
      </c>
      <c r="P3081">
        <v>25105255</v>
      </c>
      <c r="Q3081">
        <f>_xlfn.XLOOKUP(E3081,CPI!A:A,CPI!B:B)</f>
        <v>160.5</v>
      </c>
      <c r="R3081" s="12">
        <f>P3081*(CPI!$B$112/Movie!Q3081)</f>
        <v>47660879.741433024</v>
      </c>
      <c r="S3081" t="s">
        <v>8</v>
      </c>
      <c r="T3081">
        <v>155</v>
      </c>
    </row>
    <row r="3082" spans="1:20" x14ac:dyDescent="0.3">
      <c r="A3082" t="s">
        <v>9591</v>
      </c>
      <c r="B3082" t="str">
        <f t="shared" si="144"/>
        <v>PG</v>
      </c>
      <c r="C3082" t="s">
        <v>18</v>
      </c>
      <c r="D3082" t="s">
        <v>26</v>
      </c>
      <c r="E3082">
        <v>1997</v>
      </c>
      <c r="F3082" s="22">
        <f t="shared" si="145"/>
        <v>35431</v>
      </c>
      <c r="G3082" t="s">
        <v>9542</v>
      </c>
      <c r="H3082">
        <f t="shared" si="146"/>
        <v>5.7</v>
      </c>
      <c r="I3082">
        <v>5.7</v>
      </c>
      <c r="J3082">
        <v>27000</v>
      </c>
      <c r="K3082" t="s">
        <v>9592</v>
      </c>
      <c r="L3082" t="s">
        <v>9593</v>
      </c>
      <c r="M3082" t="s">
        <v>9594</v>
      </c>
      <c r="N3082" t="s">
        <v>15</v>
      </c>
      <c r="O3082">
        <v>9000000</v>
      </c>
      <c r="P3082">
        <v>23712993</v>
      </c>
      <c r="Q3082">
        <f>_xlfn.XLOOKUP(E3082,CPI!A:A,CPI!B:B)</f>
        <v>160.5</v>
      </c>
      <c r="R3082" s="12">
        <f>P3082*(CPI!$B$112/Movie!Q3082)</f>
        <v>45017750.573831774</v>
      </c>
      <c r="S3082" t="s">
        <v>29</v>
      </c>
      <c r="T3082">
        <v>95</v>
      </c>
    </row>
    <row r="3083" spans="1:20" x14ac:dyDescent="0.3">
      <c r="A3083" t="s">
        <v>9595</v>
      </c>
      <c r="B3083" t="str">
        <f t="shared" si="144"/>
        <v>Rating Pending</v>
      </c>
      <c r="D3083" t="s">
        <v>375</v>
      </c>
      <c r="E3083">
        <v>1997</v>
      </c>
      <c r="F3083" s="22">
        <f t="shared" si="145"/>
        <v>35431</v>
      </c>
      <c r="G3083" t="s">
        <v>9596</v>
      </c>
      <c r="H3083">
        <f t="shared" si="146"/>
        <v>8</v>
      </c>
      <c r="I3083">
        <v>8</v>
      </c>
      <c r="J3083">
        <v>63000</v>
      </c>
      <c r="K3083" t="s">
        <v>9597</v>
      </c>
      <c r="L3083" t="s">
        <v>9598</v>
      </c>
      <c r="M3083" t="s">
        <v>9599</v>
      </c>
      <c r="N3083" t="s">
        <v>2093</v>
      </c>
      <c r="P3083">
        <v>563130</v>
      </c>
      <c r="Q3083">
        <f>_xlfn.XLOOKUP(E3083,CPI!A:A,CPI!B:B)</f>
        <v>160.5</v>
      </c>
      <c r="R3083" s="12">
        <f>P3083*(CPI!$B$112/Movie!Q3083)</f>
        <v>1069069.8504672898</v>
      </c>
      <c r="S3083" t="s">
        <v>9600</v>
      </c>
      <c r="T3083">
        <v>81</v>
      </c>
    </row>
    <row r="3084" spans="1:20" x14ac:dyDescent="0.3">
      <c r="A3084" t="s">
        <v>9601</v>
      </c>
      <c r="B3084" t="str">
        <f t="shared" si="144"/>
        <v>R</v>
      </c>
      <c r="C3084" t="s">
        <v>1</v>
      </c>
      <c r="D3084" t="s">
        <v>19</v>
      </c>
      <c r="E3084">
        <v>1997</v>
      </c>
      <c r="F3084" s="22">
        <f t="shared" si="145"/>
        <v>35431</v>
      </c>
      <c r="G3084" t="s">
        <v>9602</v>
      </c>
      <c r="H3084">
        <f t="shared" si="146"/>
        <v>6.9</v>
      </c>
      <c r="I3084">
        <v>6.9</v>
      </c>
      <c r="J3084">
        <v>70000</v>
      </c>
      <c r="K3084" t="s">
        <v>8040</v>
      </c>
      <c r="L3084" t="s">
        <v>672</v>
      </c>
      <c r="M3084" t="s">
        <v>3040</v>
      </c>
      <c r="N3084" t="s">
        <v>15</v>
      </c>
      <c r="O3084">
        <v>30000000</v>
      </c>
      <c r="P3084">
        <v>43312294</v>
      </c>
      <c r="Q3084">
        <f>_xlfn.XLOOKUP(E3084,CPI!A:A,CPI!B:B)</f>
        <v>160.5</v>
      </c>
      <c r="R3084" s="12">
        <f>P3084*(CPI!$B$112/Movie!Q3084)</f>
        <v>82225893.96760124</v>
      </c>
      <c r="S3084" t="s">
        <v>5149</v>
      </c>
      <c r="T3084">
        <v>117</v>
      </c>
    </row>
    <row r="3085" spans="1:20" x14ac:dyDescent="0.3">
      <c r="A3085" t="s">
        <v>9603</v>
      </c>
      <c r="B3085" t="str">
        <f t="shared" si="144"/>
        <v>PG-13</v>
      </c>
      <c r="C3085" t="s">
        <v>1984</v>
      </c>
      <c r="D3085" t="s">
        <v>26</v>
      </c>
      <c r="E3085">
        <v>1997</v>
      </c>
      <c r="F3085" s="22">
        <f t="shared" si="145"/>
        <v>35431</v>
      </c>
      <c r="G3085" t="s">
        <v>8714</v>
      </c>
      <c r="H3085">
        <f t="shared" si="146"/>
        <v>6.3</v>
      </c>
      <c r="I3085">
        <v>6.3</v>
      </c>
      <c r="J3085">
        <v>134000</v>
      </c>
      <c r="K3085" t="s">
        <v>8026</v>
      </c>
      <c r="L3085" t="s">
        <v>3113</v>
      </c>
      <c r="M3085" t="s">
        <v>6269</v>
      </c>
      <c r="N3085" t="s">
        <v>15</v>
      </c>
      <c r="O3085">
        <v>38000000</v>
      </c>
      <c r="P3085">
        <v>299288605</v>
      </c>
      <c r="Q3085">
        <f>_xlfn.XLOOKUP(E3085,CPI!A:A,CPI!B:B)</f>
        <v>160.5</v>
      </c>
      <c r="R3085" s="12">
        <f>P3085*(CPI!$B$112/Movie!Q3085)</f>
        <v>568182167.87227416</v>
      </c>
      <c r="S3085" t="s">
        <v>2085</v>
      </c>
      <c r="T3085">
        <v>105</v>
      </c>
    </row>
    <row r="3086" spans="1:20" x14ac:dyDescent="0.3">
      <c r="A3086" t="s">
        <v>9604</v>
      </c>
      <c r="B3086" t="str">
        <f t="shared" si="144"/>
        <v>PG-13</v>
      </c>
      <c r="C3086" t="s">
        <v>1984</v>
      </c>
      <c r="D3086" t="s">
        <v>19</v>
      </c>
      <c r="E3086">
        <v>1997</v>
      </c>
      <c r="F3086" s="22">
        <f t="shared" si="145"/>
        <v>35431</v>
      </c>
      <c r="G3086" t="s">
        <v>9351</v>
      </c>
      <c r="H3086">
        <f t="shared" si="146"/>
        <v>4.8</v>
      </c>
      <c r="I3086">
        <v>4.8</v>
      </c>
      <c r="J3086">
        <v>99000</v>
      </c>
      <c r="K3086" t="s">
        <v>7630</v>
      </c>
      <c r="L3086" t="s">
        <v>9605</v>
      </c>
      <c r="M3086" t="s">
        <v>1280</v>
      </c>
      <c r="N3086" t="s">
        <v>15</v>
      </c>
      <c r="O3086">
        <v>45000000</v>
      </c>
      <c r="P3086">
        <v>136885767</v>
      </c>
      <c r="Q3086">
        <f>_xlfn.XLOOKUP(E3086,CPI!A:A,CPI!B:B)</f>
        <v>160.5</v>
      </c>
      <c r="R3086" s="12">
        <f>P3086*(CPI!$B$112/Movie!Q3086)</f>
        <v>259869739.59439251</v>
      </c>
      <c r="S3086" t="s">
        <v>9606</v>
      </c>
      <c r="T3086">
        <v>89</v>
      </c>
    </row>
    <row r="3087" spans="1:20" x14ac:dyDescent="0.3">
      <c r="A3087" t="s">
        <v>9607</v>
      </c>
      <c r="B3087" t="str">
        <f t="shared" si="144"/>
        <v>PG-13</v>
      </c>
      <c r="C3087" t="s">
        <v>1984</v>
      </c>
      <c r="D3087" t="s">
        <v>19</v>
      </c>
      <c r="E3087">
        <v>1997</v>
      </c>
      <c r="F3087" s="22">
        <f t="shared" si="145"/>
        <v>35431</v>
      </c>
      <c r="G3087" t="s">
        <v>9501</v>
      </c>
      <c r="H3087">
        <f t="shared" si="146"/>
        <v>6.5</v>
      </c>
      <c r="I3087">
        <v>6.5</v>
      </c>
      <c r="J3087">
        <v>185000</v>
      </c>
      <c r="K3087" t="s">
        <v>912</v>
      </c>
      <c r="L3087" t="s">
        <v>9608</v>
      </c>
      <c r="M3087" t="s">
        <v>4717</v>
      </c>
      <c r="N3087" t="s">
        <v>7</v>
      </c>
      <c r="O3087">
        <v>110000000</v>
      </c>
      <c r="P3087">
        <v>333011068</v>
      </c>
      <c r="Q3087">
        <f>_xlfn.XLOOKUP(E3087,CPI!A:A,CPI!B:B)</f>
        <v>160.5</v>
      </c>
      <c r="R3087" s="12">
        <f>P3087*(CPI!$B$112/Movie!Q3087)</f>
        <v>632202320.37133956</v>
      </c>
      <c r="S3087" t="s">
        <v>573</v>
      </c>
      <c r="T3087">
        <v>119</v>
      </c>
    </row>
    <row r="3088" spans="1:20" x14ac:dyDescent="0.3">
      <c r="A3088" t="s">
        <v>9609</v>
      </c>
      <c r="B3088" t="str">
        <f t="shared" si="144"/>
        <v>PG-13</v>
      </c>
      <c r="C3088" t="s">
        <v>1984</v>
      </c>
      <c r="D3088" t="s">
        <v>19</v>
      </c>
      <c r="E3088">
        <v>1997</v>
      </c>
      <c r="F3088" s="22">
        <f t="shared" si="145"/>
        <v>35431</v>
      </c>
      <c r="G3088" t="s">
        <v>9610</v>
      </c>
      <c r="H3088">
        <f t="shared" si="146"/>
        <v>3.9</v>
      </c>
      <c r="I3088">
        <v>3.9</v>
      </c>
      <c r="J3088">
        <v>76000</v>
      </c>
      <c r="K3088" t="s">
        <v>7900</v>
      </c>
      <c r="L3088" t="s">
        <v>7901</v>
      </c>
      <c r="M3088" t="s">
        <v>8574</v>
      </c>
      <c r="N3088" t="s">
        <v>15</v>
      </c>
      <c r="O3088">
        <v>160000000</v>
      </c>
      <c r="P3088">
        <v>164508066</v>
      </c>
      <c r="Q3088">
        <f>_xlfn.XLOOKUP(E3088,CPI!A:A,CPI!B:B)</f>
        <v>160.5</v>
      </c>
      <c r="R3088" s="12">
        <f>P3088*(CPI!$B$112/Movie!Q3088)</f>
        <v>312309082.30654204</v>
      </c>
      <c r="S3088" t="s">
        <v>9611</v>
      </c>
      <c r="T3088">
        <v>121</v>
      </c>
    </row>
    <row r="3089" spans="1:20" x14ac:dyDescent="0.3">
      <c r="A3089" t="s">
        <v>9612</v>
      </c>
      <c r="B3089" t="str">
        <f t="shared" si="144"/>
        <v>PG-13</v>
      </c>
      <c r="C3089" t="s">
        <v>1984</v>
      </c>
      <c r="D3089" t="s">
        <v>19</v>
      </c>
      <c r="E3089">
        <v>1997</v>
      </c>
      <c r="F3089" s="22">
        <f t="shared" si="145"/>
        <v>35431</v>
      </c>
      <c r="G3089" t="s">
        <v>9613</v>
      </c>
      <c r="H3089">
        <f t="shared" si="146"/>
        <v>6.2</v>
      </c>
      <c r="I3089">
        <v>6.2</v>
      </c>
      <c r="J3089">
        <v>64000</v>
      </c>
      <c r="K3089" t="s">
        <v>5194</v>
      </c>
      <c r="L3089" t="s">
        <v>9614</v>
      </c>
      <c r="M3089" t="s">
        <v>2060</v>
      </c>
      <c r="N3089" t="s">
        <v>15</v>
      </c>
      <c r="O3089">
        <v>68000000</v>
      </c>
      <c r="P3089">
        <v>118063304</v>
      </c>
      <c r="Q3089">
        <f>_xlfn.XLOOKUP(E3089,CPI!A:A,CPI!B:B)</f>
        <v>160.5</v>
      </c>
      <c r="R3089" s="12">
        <f>P3089*(CPI!$B$112/Movie!Q3089)</f>
        <v>224136378.37258565</v>
      </c>
      <c r="S3089" t="s">
        <v>29</v>
      </c>
      <c r="T3089">
        <v>116</v>
      </c>
    </row>
    <row r="3090" spans="1:20" x14ac:dyDescent="0.3">
      <c r="A3090" t="s">
        <v>9615</v>
      </c>
      <c r="B3090" t="str">
        <f t="shared" si="144"/>
        <v>R</v>
      </c>
      <c r="C3090" t="s">
        <v>1</v>
      </c>
      <c r="D3090" t="s">
        <v>4868</v>
      </c>
      <c r="E3090">
        <v>1997</v>
      </c>
      <c r="F3090" s="22">
        <f t="shared" si="145"/>
        <v>35431</v>
      </c>
      <c r="G3090" t="s">
        <v>9616</v>
      </c>
      <c r="H3090">
        <f t="shared" si="146"/>
        <v>7.6</v>
      </c>
      <c r="I3090">
        <v>7.6</v>
      </c>
      <c r="J3090">
        <v>134000</v>
      </c>
      <c r="K3090" t="s">
        <v>1986</v>
      </c>
      <c r="L3090" t="s">
        <v>1986</v>
      </c>
      <c r="M3090" t="s">
        <v>4724</v>
      </c>
      <c r="N3090" t="s">
        <v>437</v>
      </c>
      <c r="O3090">
        <v>15000000</v>
      </c>
      <c r="P3090">
        <v>3703548</v>
      </c>
      <c r="Q3090">
        <f>_xlfn.XLOOKUP(E3090,CPI!A:A,CPI!B:B)</f>
        <v>160.5</v>
      </c>
      <c r="R3090" s="12">
        <f>P3090*(CPI!$B$112/Movie!Q3090)</f>
        <v>7030972.4336448601</v>
      </c>
      <c r="S3090" t="s">
        <v>7403</v>
      </c>
      <c r="T3090">
        <v>134</v>
      </c>
    </row>
    <row r="3091" spans="1:20" x14ac:dyDescent="0.3">
      <c r="A3091" t="s">
        <v>9617</v>
      </c>
      <c r="B3091" t="str">
        <f t="shared" si="144"/>
        <v>R</v>
      </c>
      <c r="C3091" t="s">
        <v>1</v>
      </c>
      <c r="D3091" t="s">
        <v>26</v>
      </c>
      <c r="E3091">
        <v>1997</v>
      </c>
      <c r="F3091" s="22">
        <f t="shared" si="145"/>
        <v>35431</v>
      </c>
      <c r="G3091" t="s">
        <v>9526</v>
      </c>
      <c r="H3091">
        <f t="shared" si="146"/>
        <v>7.2</v>
      </c>
      <c r="I3091">
        <v>7.2</v>
      </c>
      <c r="J3091">
        <v>101000</v>
      </c>
      <c r="K3091" t="s">
        <v>9618</v>
      </c>
      <c r="L3091" t="s">
        <v>9619</v>
      </c>
      <c r="M3091" t="s">
        <v>6709</v>
      </c>
      <c r="N3091" t="s">
        <v>7</v>
      </c>
      <c r="O3091">
        <v>3500000</v>
      </c>
      <c r="P3091">
        <v>257938649</v>
      </c>
      <c r="Q3091">
        <f>_xlfn.XLOOKUP(E3091,CPI!A:A,CPI!B:B)</f>
        <v>160.5</v>
      </c>
      <c r="R3091" s="12">
        <f>P3091*(CPI!$B$112/Movie!Q3091)</f>
        <v>489681659.50342679</v>
      </c>
      <c r="S3091" t="s">
        <v>9620</v>
      </c>
      <c r="T3091">
        <v>91</v>
      </c>
    </row>
    <row r="3092" spans="1:20" x14ac:dyDescent="0.3">
      <c r="A3092" t="s">
        <v>9621</v>
      </c>
      <c r="B3092" t="str">
        <f t="shared" si="144"/>
        <v>PG-13</v>
      </c>
      <c r="C3092" t="s">
        <v>1984</v>
      </c>
      <c r="D3092" t="s">
        <v>19</v>
      </c>
      <c r="E3092">
        <v>1997</v>
      </c>
      <c r="F3092" s="22">
        <f t="shared" si="145"/>
        <v>35431</v>
      </c>
      <c r="G3092" t="s">
        <v>9622</v>
      </c>
      <c r="H3092">
        <f t="shared" si="146"/>
        <v>5.2</v>
      </c>
      <c r="I3092">
        <v>5.2</v>
      </c>
      <c r="J3092">
        <v>65000</v>
      </c>
      <c r="K3092" t="s">
        <v>9623</v>
      </c>
      <c r="L3092" t="s">
        <v>9624</v>
      </c>
      <c r="M3092" t="s">
        <v>9625</v>
      </c>
      <c r="N3092" t="s">
        <v>15</v>
      </c>
      <c r="O3092">
        <v>40000000</v>
      </c>
      <c r="P3092">
        <v>87840042</v>
      </c>
      <c r="Q3092">
        <f>_xlfn.XLOOKUP(E3092,CPI!A:A,CPI!B:B)</f>
        <v>160.5</v>
      </c>
      <c r="R3092" s="12">
        <f>P3092*(CPI!$B$112/Movie!Q3092)</f>
        <v>166759257.3046729</v>
      </c>
      <c r="S3092" t="s">
        <v>9626</v>
      </c>
      <c r="T3092">
        <v>96</v>
      </c>
    </row>
    <row r="3093" spans="1:20" x14ac:dyDescent="0.3">
      <c r="A3093" t="s">
        <v>9627</v>
      </c>
      <c r="B3093" t="str">
        <f t="shared" si="144"/>
        <v>R</v>
      </c>
      <c r="C3093" t="s">
        <v>1</v>
      </c>
      <c r="D3093" t="s">
        <v>26</v>
      </c>
      <c r="E3093">
        <v>1997</v>
      </c>
      <c r="F3093" s="22">
        <f t="shared" si="145"/>
        <v>35431</v>
      </c>
      <c r="G3093" t="s">
        <v>9344</v>
      </c>
      <c r="H3093">
        <f t="shared" si="146"/>
        <v>6.2</v>
      </c>
      <c r="I3093">
        <v>6.2</v>
      </c>
      <c r="J3093">
        <v>43000</v>
      </c>
      <c r="K3093" t="s">
        <v>9628</v>
      </c>
      <c r="L3093" t="s">
        <v>5292</v>
      </c>
      <c r="M3093" t="s">
        <v>9629</v>
      </c>
      <c r="N3093" t="s">
        <v>15</v>
      </c>
      <c r="P3093">
        <v>29235353</v>
      </c>
      <c r="Q3093">
        <f>_xlfn.XLOOKUP(E3093,CPI!A:A,CPI!B:B)</f>
        <v>160.5</v>
      </c>
      <c r="R3093" s="12">
        <f>P3093*(CPI!$B$112/Movie!Q3093)</f>
        <v>55501632.766978189</v>
      </c>
      <c r="S3093" t="s">
        <v>2077</v>
      </c>
      <c r="T3093">
        <v>92</v>
      </c>
    </row>
    <row r="3094" spans="1:20" x14ac:dyDescent="0.3">
      <c r="A3094" t="s">
        <v>9630</v>
      </c>
      <c r="B3094" t="str">
        <f t="shared" si="144"/>
        <v>PG-13</v>
      </c>
      <c r="C3094" t="s">
        <v>1984</v>
      </c>
      <c r="D3094" t="s">
        <v>10</v>
      </c>
      <c r="E3094">
        <v>1997</v>
      </c>
      <c r="F3094" s="22">
        <f t="shared" si="145"/>
        <v>35431</v>
      </c>
      <c r="G3094" t="s">
        <v>9631</v>
      </c>
      <c r="H3094">
        <f t="shared" si="146"/>
        <v>7.1</v>
      </c>
      <c r="I3094">
        <v>7.1</v>
      </c>
      <c r="J3094">
        <v>134000</v>
      </c>
      <c r="K3094" t="s">
        <v>650</v>
      </c>
      <c r="L3094" t="s">
        <v>9632</v>
      </c>
      <c r="M3094" t="s">
        <v>6519</v>
      </c>
      <c r="N3094" t="s">
        <v>15</v>
      </c>
      <c r="O3094">
        <v>70000000</v>
      </c>
      <c r="P3094">
        <v>131457682</v>
      </c>
      <c r="Q3094">
        <f>_xlfn.XLOOKUP(E3094,CPI!A:A,CPI!B:B)</f>
        <v>160.5</v>
      </c>
      <c r="R3094" s="12">
        <f>P3094*(CPI!$B$112/Movie!Q3094)</f>
        <v>249564833.05545172</v>
      </c>
      <c r="S3094" t="s">
        <v>9567</v>
      </c>
      <c r="T3094">
        <v>136</v>
      </c>
    </row>
    <row r="3095" spans="1:20" x14ac:dyDescent="0.3">
      <c r="A3095" t="s">
        <v>9633</v>
      </c>
      <c r="B3095" t="str">
        <f t="shared" si="144"/>
        <v>R</v>
      </c>
      <c r="C3095" t="s">
        <v>1</v>
      </c>
      <c r="D3095" t="s">
        <v>89</v>
      </c>
      <c r="E3095">
        <v>1997</v>
      </c>
      <c r="F3095" s="22">
        <f t="shared" si="145"/>
        <v>35431</v>
      </c>
      <c r="G3095" t="s">
        <v>7272</v>
      </c>
      <c r="H3095">
        <f t="shared" si="146"/>
        <v>6.9</v>
      </c>
      <c r="I3095">
        <v>6.9</v>
      </c>
      <c r="J3095">
        <v>89000</v>
      </c>
      <c r="K3095" t="s">
        <v>8794</v>
      </c>
      <c r="L3095" t="s">
        <v>8794</v>
      </c>
      <c r="M3095" t="s">
        <v>746</v>
      </c>
      <c r="N3095" t="s">
        <v>15</v>
      </c>
      <c r="O3095">
        <v>15000000</v>
      </c>
      <c r="P3095">
        <v>44862187</v>
      </c>
      <c r="Q3095">
        <f>_xlfn.XLOOKUP(E3095,CPI!A:A,CPI!B:B)</f>
        <v>160.5</v>
      </c>
      <c r="R3095" s="12">
        <f>P3095*(CPI!$B$112/Movie!Q3095)</f>
        <v>85168276.504049838</v>
      </c>
      <c r="S3095" t="s">
        <v>3728</v>
      </c>
      <c r="T3095">
        <v>105</v>
      </c>
    </row>
    <row r="3096" spans="1:20" x14ac:dyDescent="0.3">
      <c r="A3096" t="s">
        <v>9634</v>
      </c>
      <c r="B3096" t="str">
        <f t="shared" si="144"/>
        <v>R</v>
      </c>
      <c r="C3096" t="s">
        <v>1</v>
      </c>
      <c r="D3096" t="s">
        <v>26</v>
      </c>
      <c r="E3096">
        <v>1997</v>
      </c>
      <c r="F3096" s="22">
        <f t="shared" si="145"/>
        <v>35431</v>
      </c>
      <c r="G3096" t="s">
        <v>9635</v>
      </c>
      <c r="H3096">
        <f t="shared" si="146"/>
        <v>6.7</v>
      </c>
      <c r="I3096">
        <v>6.7</v>
      </c>
      <c r="J3096">
        <v>33000</v>
      </c>
      <c r="K3096" t="s">
        <v>8457</v>
      </c>
      <c r="L3096" t="s">
        <v>8457</v>
      </c>
      <c r="M3096" t="s">
        <v>9636</v>
      </c>
      <c r="N3096" t="s">
        <v>15</v>
      </c>
      <c r="O3096">
        <v>1300000</v>
      </c>
      <c r="P3096">
        <v>116799</v>
      </c>
      <c r="Q3096">
        <f>_xlfn.XLOOKUP(E3096,CPI!A:A,CPI!B:B)</f>
        <v>160.5</v>
      </c>
      <c r="R3096" s="12">
        <f>P3096*(CPI!$B$112/Movie!Q3096)</f>
        <v>221736.17009345794</v>
      </c>
      <c r="S3096" t="s">
        <v>7510</v>
      </c>
      <c r="T3096">
        <v>89</v>
      </c>
    </row>
    <row r="3097" spans="1:20" x14ac:dyDescent="0.3">
      <c r="A3097" t="s">
        <v>9637</v>
      </c>
      <c r="B3097" t="str">
        <f t="shared" si="144"/>
        <v>PG-13</v>
      </c>
      <c r="C3097" t="s">
        <v>1984</v>
      </c>
      <c r="D3097" t="s">
        <v>26</v>
      </c>
      <c r="E3097">
        <v>1997</v>
      </c>
      <c r="F3097" s="22">
        <f t="shared" si="145"/>
        <v>35431</v>
      </c>
      <c r="G3097" t="s">
        <v>9526</v>
      </c>
      <c r="H3097">
        <f t="shared" si="146"/>
        <v>6.4</v>
      </c>
      <c r="I3097">
        <v>6.4</v>
      </c>
      <c r="J3097">
        <v>40000</v>
      </c>
      <c r="K3097" t="s">
        <v>2206</v>
      </c>
      <c r="L3097" t="s">
        <v>6799</v>
      </c>
      <c r="M3097" t="s">
        <v>1713</v>
      </c>
      <c r="N3097" t="s">
        <v>15</v>
      </c>
      <c r="O3097">
        <v>35000000</v>
      </c>
      <c r="P3097">
        <v>63856929</v>
      </c>
      <c r="Q3097">
        <f>_xlfn.XLOOKUP(E3097,CPI!A:A,CPI!B:B)</f>
        <v>160.5</v>
      </c>
      <c r="R3097" s="12">
        <f>P3097*(CPI!$B$112/Movie!Q3097)</f>
        <v>121228699.47850467</v>
      </c>
      <c r="S3097" t="s">
        <v>29</v>
      </c>
      <c r="T3097">
        <v>90</v>
      </c>
    </row>
    <row r="3098" spans="1:20" x14ac:dyDescent="0.3">
      <c r="A3098" t="s">
        <v>9638</v>
      </c>
      <c r="B3098" t="str">
        <f t="shared" si="144"/>
        <v>R</v>
      </c>
      <c r="C3098" t="s">
        <v>1</v>
      </c>
      <c r="D3098" t="s">
        <v>48</v>
      </c>
      <c r="E3098">
        <v>1997</v>
      </c>
      <c r="F3098" s="22">
        <f t="shared" si="145"/>
        <v>35431</v>
      </c>
      <c r="G3098" t="s">
        <v>9639</v>
      </c>
      <c r="H3098">
        <f t="shared" si="146"/>
        <v>6.9</v>
      </c>
      <c r="I3098">
        <v>6.9</v>
      </c>
      <c r="J3098">
        <v>15000</v>
      </c>
      <c r="K3098" t="s">
        <v>3192</v>
      </c>
      <c r="L3098" t="s">
        <v>6074</v>
      </c>
      <c r="M3098" t="s">
        <v>9640</v>
      </c>
      <c r="N3098" t="s">
        <v>7</v>
      </c>
      <c r="O3098">
        <v>10000000</v>
      </c>
      <c r="P3098">
        <v>2158775</v>
      </c>
      <c r="Q3098">
        <f>_xlfn.XLOOKUP(E3098,CPI!A:A,CPI!B:B)</f>
        <v>160.5</v>
      </c>
      <c r="R3098" s="12">
        <f>P3098*(CPI!$B$112/Movie!Q3098)</f>
        <v>4098309.9221183802</v>
      </c>
      <c r="S3098" t="s">
        <v>9641</v>
      </c>
      <c r="T3098">
        <v>118</v>
      </c>
    </row>
    <row r="3099" spans="1:20" x14ac:dyDescent="0.3">
      <c r="A3099" t="s">
        <v>9642</v>
      </c>
      <c r="B3099" t="str">
        <f t="shared" si="144"/>
        <v>R</v>
      </c>
      <c r="C3099" t="s">
        <v>1</v>
      </c>
      <c r="D3099" t="s">
        <v>26</v>
      </c>
      <c r="E3099">
        <v>1997</v>
      </c>
      <c r="F3099" s="22">
        <f t="shared" si="145"/>
        <v>35431</v>
      </c>
      <c r="G3099" t="s">
        <v>9643</v>
      </c>
      <c r="H3099">
        <f t="shared" si="146"/>
        <v>7.2</v>
      </c>
      <c r="I3099">
        <v>7.2</v>
      </c>
      <c r="J3099">
        <v>134000</v>
      </c>
      <c r="K3099" t="s">
        <v>7954</v>
      </c>
      <c r="L3099" t="s">
        <v>7954</v>
      </c>
      <c r="M3099" t="s">
        <v>9644</v>
      </c>
      <c r="N3099" t="s">
        <v>15</v>
      </c>
      <c r="O3099">
        <v>250000</v>
      </c>
      <c r="P3099">
        <v>12021272</v>
      </c>
      <c r="Q3099">
        <f>_xlfn.XLOOKUP(E3099,CPI!A:A,CPI!B:B)</f>
        <v>160.5</v>
      </c>
      <c r="R3099" s="12">
        <f>P3099*(CPI!$B$112/Movie!Q3099)</f>
        <v>22821692.077258568</v>
      </c>
      <c r="S3099" t="s">
        <v>9645</v>
      </c>
      <c r="T3099">
        <v>113</v>
      </c>
    </row>
    <row r="3100" spans="1:20" x14ac:dyDescent="0.3">
      <c r="A3100" t="s">
        <v>9646</v>
      </c>
      <c r="B3100" t="str">
        <f t="shared" si="144"/>
        <v>R</v>
      </c>
      <c r="C3100" t="s">
        <v>1</v>
      </c>
      <c r="D3100" t="s">
        <v>89</v>
      </c>
      <c r="E3100">
        <v>1997</v>
      </c>
      <c r="F3100" s="22">
        <f t="shared" si="145"/>
        <v>35431</v>
      </c>
      <c r="G3100" t="s">
        <v>9647</v>
      </c>
      <c r="H3100">
        <f t="shared" si="146"/>
        <v>6.7</v>
      </c>
      <c r="I3100">
        <v>6.7</v>
      </c>
      <c r="J3100">
        <v>50000</v>
      </c>
      <c r="K3100" t="s">
        <v>776</v>
      </c>
      <c r="L3100" t="s">
        <v>9648</v>
      </c>
      <c r="M3100" t="s">
        <v>972</v>
      </c>
      <c r="N3100" t="s">
        <v>15</v>
      </c>
      <c r="O3100">
        <v>19000000</v>
      </c>
      <c r="P3100">
        <v>6682098</v>
      </c>
      <c r="Q3100">
        <f>_xlfn.XLOOKUP(E3100,CPI!A:A,CPI!B:B)</f>
        <v>160.5</v>
      </c>
      <c r="R3100" s="12">
        <f>P3100*(CPI!$B$112/Movie!Q3100)</f>
        <v>12685577.947663551</v>
      </c>
      <c r="S3100" t="s">
        <v>9649</v>
      </c>
      <c r="T3100">
        <v>125</v>
      </c>
    </row>
    <row r="3101" spans="1:20" x14ac:dyDescent="0.3">
      <c r="A3101" t="s">
        <v>9650</v>
      </c>
      <c r="B3101" t="str">
        <f t="shared" si="144"/>
        <v>R</v>
      </c>
      <c r="C3101" t="s">
        <v>1</v>
      </c>
      <c r="D3101" t="s">
        <v>19</v>
      </c>
      <c r="E3101">
        <v>1997</v>
      </c>
      <c r="F3101" s="22">
        <f t="shared" si="145"/>
        <v>35431</v>
      </c>
      <c r="G3101" t="s">
        <v>9651</v>
      </c>
      <c r="H3101">
        <f t="shared" si="146"/>
        <v>6.7</v>
      </c>
      <c r="I3101">
        <v>6.7</v>
      </c>
      <c r="J3101">
        <v>96000</v>
      </c>
      <c r="K3101" t="s">
        <v>1138</v>
      </c>
      <c r="L3101" t="s">
        <v>9652</v>
      </c>
      <c r="M3101" t="s">
        <v>520</v>
      </c>
      <c r="N3101" t="s">
        <v>15</v>
      </c>
      <c r="O3101">
        <v>75000000</v>
      </c>
      <c r="P3101">
        <v>136982834</v>
      </c>
      <c r="Q3101">
        <f>_xlfn.XLOOKUP(E3101,CPI!A:A,CPI!B:B)</f>
        <v>160.5</v>
      </c>
      <c r="R3101" s="12">
        <f>P3101*(CPI!$B$112/Movie!Q3101)</f>
        <v>260054015.69968846</v>
      </c>
      <c r="S3101" t="s">
        <v>8</v>
      </c>
      <c r="T3101">
        <v>135</v>
      </c>
    </row>
    <row r="3102" spans="1:20" x14ac:dyDescent="0.3">
      <c r="A3102" t="s">
        <v>9653</v>
      </c>
      <c r="B3102" t="str">
        <f t="shared" si="144"/>
        <v>R</v>
      </c>
      <c r="C3102" t="s">
        <v>1</v>
      </c>
      <c r="D3102" t="s">
        <v>89</v>
      </c>
      <c r="E3102">
        <v>1997</v>
      </c>
      <c r="F3102" s="22">
        <f t="shared" si="145"/>
        <v>35431</v>
      </c>
      <c r="G3102" t="s">
        <v>9505</v>
      </c>
      <c r="H3102">
        <f t="shared" si="146"/>
        <v>6.9</v>
      </c>
      <c r="I3102">
        <v>6.9</v>
      </c>
      <c r="J3102">
        <v>51000</v>
      </c>
      <c r="K3102" t="s">
        <v>9654</v>
      </c>
      <c r="L3102" t="s">
        <v>9654</v>
      </c>
      <c r="M3102" t="s">
        <v>492</v>
      </c>
      <c r="N3102" t="s">
        <v>15</v>
      </c>
      <c r="O3102">
        <v>36000000</v>
      </c>
      <c r="P3102">
        <v>50159144</v>
      </c>
      <c r="Q3102">
        <f>_xlfn.XLOOKUP(E3102,CPI!A:A,CPI!B:B)</f>
        <v>160.5</v>
      </c>
      <c r="R3102" s="12">
        <f>P3102*(CPI!$B$112/Movie!Q3102)</f>
        <v>95224244.092211843</v>
      </c>
      <c r="S3102" t="s">
        <v>578</v>
      </c>
      <c r="T3102">
        <v>93</v>
      </c>
    </row>
    <row r="3103" spans="1:20" x14ac:dyDescent="0.3">
      <c r="A3103" t="s">
        <v>9655</v>
      </c>
      <c r="B3103" t="str">
        <f t="shared" si="144"/>
        <v>R</v>
      </c>
      <c r="C3103" t="s">
        <v>1</v>
      </c>
      <c r="D3103" t="s">
        <v>19</v>
      </c>
      <c r="E3103">
        <v>1997</v>
      </c>
      <c r="F3103" s="22">
        <f t="shared" si="145"/>
        <v>35431</v>
      </c>
      <c r="G3103" t="s">
        <v>9656</v>
      </c>
      <c r="H3103">
        <f t="shared" si="146"/>
        <v>6</v>
      </c>
      <c r="I3103">
        <v>6</v>
      </c>
      <c r="J3103">
        <v>75000</v>
      </c>
      <c r="K3103" t="s">
        <v>975</v>
      </c>
      <c r="L3103" t="s">
        <v>9657</v>
      </c>
      <c r="M3103" t="s">
        <v>2582</v>
      </c>
      <c r="N3103" t="s">
        <v>15</v>
      </c>
      <c r="O3103">
        <v>50000000</v>
      </c>
      <c r="P3103">
        <v>48169156</v>
      </c>
      <c r="Q3103">
        <f>_xlfn.XLOOKUP(E3103,CPI!A:A,CPI!B:B)</f>
        <v>160.5</v>
      </c>
      <c r="R3103" s="12">
        <f>P3103*(CPI!$B$112/Movie!Q3103)</f>
        <v>91446366.561993763</v>
      </c>
      <c r="S3103" t="s">
        <v>7984</v>
      </c>
      <c r="T3103">
        <v>125</v>
      </c>
    </row>
    <row r="3104" spans="1:20" x14ac:dyDescent="0.3">
      <c r="A3104" t="s">
        <v>9658</v>
      </c>
      <c r="B3104" t="str">
        <f t="shared" si="144"/>
        <v>R</v>
      </c>
      <c r="C3104" t="s">
        <v>1</v>
      </c>
      <c r="D3104" t="s">
        <v>19</v>
      </c>
      <c r="E3104">
        <v>1997</v>
      </c>
      <c r="F3104" s="22">
        <f t="shared" si="145"/>
        <v>35431</v>
      </c>
      <c r="G3104" t="s">
        <v>9659</v>
      </c>
      <c r="H3104">
        <f t="shared" si="146"/>
        <v>6.4</v>
      </c>
      <c r="I3104">
        <v>6.4</v>
      </c>
      <c r="J3104">
        <v>109000</v>
      </c>
      <c r="K3104" t="s">
        <v>5252</v>
      </c>
      <c r="L3104" t="s">
        <v>9660</v>
      </c>
      <c r="M3104" t="s">
        <v>4443</v>
      </c>
      <c r="N3104" t="s">
        <v>15</v>
      </c>
      <c r="O3104">
        <v>60000000</v>
      </c>
      <c r="P3104">
        <v>159330280</v>
      </c>
      <c r="Q3104">
        <f>_xlfn.XLOOKUP(E3104,CPI!A:A,CPI!B:B)</f>
        <v>160.5</v>
      </c>
      <c r="R3104" s="12">
        <f>P3104*(CPI!$B$112/Movie!Q3104)</f>
        <v>302479353.99376947</v>
      </c>
      <c r="S3104" t="s">
        <v>46</v>
      </c>
      <c r="T3104">
        <v>124</v>
      </c>
    </row>
    <row r="3105" spans="1:20" x14ac:dyDescent="0.3">
      <c r="A3105" t="s">
        <v>9661</v>
      </c>
      <c r="B3105" t="str">
        <f t="shared" si="144"/>
        <v>R</v>
      </c>
      <c r="C3105" t="s">
        <v>1</v>
      </c>
      <c r="D3105" t="s">
        <v>89</v>
      </c>
      <c r="E3105">
        <v>1997</v>
      </c>
      <c r="F3105" s="22">
        <f t="shared" si="145"/>
        <v>35431</v>
      </c>
      <c r="G3105" t="s">
        <v>9647</v>
      </c>
      <c r="H3105">
        <f t="shared" si="146"/>
        <v>6.6</v>
      </c>
      <c r="I3105">
        <v>6.6</v>
      </c>
      <c r="J3105">
        <v>68000</v>
      </c>
      <c r="K3105" t="s">
        <v>8743</v>
      </c>
      <c r="L3105" t="s">
        <v>9662</v>
      </c>
      <c r="M3105" t="s">
        <v>5205</v>
      </c>
      <c r="N3105" t="s">
        <v>15</v>
      </c>
      <c r="O3105">
        <v>27000000</v>
      </c>
      <c r="P3105">
        <v>60527873</v>
      </c>
      <c r="Q3105">
        <f>_xlfn.XLOOKUP(E3105,CPI!A:A,CPI!B:B)</f>
        <v>160.5</v>
      </c>
      <c r="R3105" s="12">
        <f>P3105*(CPI!$B$112/Movie!Q3105)</f>
        <v>114908678.52398753</v>
      </c>
      <c r="S3105" t="s">
        <v>29</v>
      </c>
      <c r="T3105">
        <v>115</v>
      </c>
    </row>
    <row r="3106" spans="1:20" x14ac:dyDescent="0.3">
      <c r="A3106" t="s">
        <v>9663</v>
      </c>
      <c r="B3106" t="str">
        <f t="shared" si="144"/>
        <v>PG</v>
      </c>
      <c r="C3106" t="s">
        <v>18</v>
      </c>
      <c r="D3106" t="s">
        <v>26</v>
      </c>
      <c r="E3106">
        <v>1997</v>
      </c>
      <c r="F3106" s="22">
        <f t="shared" si="145"/>
        <v>35431</v>
      </c>
      <c r="G3106" t="s">
        <v>9192</v>
      </c>
      <c r="H3106">
        <f t="shared" si="146"/>
        <v>6</v>
      </c>
      <c r="I3106">
        <v>6</v>
      </c>
      <c r="J3106">
        <v>46000</v>
      </c>
      <c r="K3106" t="s">
        <v>9664</v>
      </c>
      <c r="L3106" t="s">
        <v>9665</v>
      </c>
      <c r="M3106" t="s">
        <v>34</v>
      </c>
      <c r="N3106" t="s">
        <v>15</v>
      </c>
      <c r="O3106">
        <v>25000000</v>
      </c>
      <c r="P3106">
        <v>36400360</v>
      </c>
      <c r="Q3106">
        <f>_xlfn.XLOOKUP(E3106,CPI!A:A,CPI!B:B)</f>
        <v>160.5</v>
      </c>
      <c r="R3106" s="12">
        <f>P3106*(CPI!$B$112/Movie!Q3106)</f>
        <v>69103985.619937688</v>
      </c>
      <c r="S3106" t="s">
        <v>8</v>
      </c>
      <c r="T3106">
        <v>93</v>
      </c>
    </row>
    <row r="3107" spans="1:20" x14ac:dyDescent="0.3">
      <c r="A3107" t="s">
        <v>9666</v>
      </c>
      <c r="B3107" t="str">
        <f t="shared" si="144"/>
        <v>R</v>
      </c>
      <c r="C3107" t="s">
        <v>1</v>
      </c>
      <c r="D3107" t="s">
        <v>19</v>
      </c>
      <c r="E3107">
        <v>1997</v>
      </c>
      <c r="F3107" s="22">
        <f t="shared" si="145"/>
        <v>35431</v>
      </c>
      <c r="G3107" t="s">
        <v>9667</v>
      </c>
      <c r="H3107">
        <f t="shared" si="146"/>
        <v>6.2</v>
      </c>
      <c r="I3107">
        <v>6.2</v>
      </c>
      <c r="J3107">
        <v>62000</v>
      </c>
      <c r="K3107" t="s">
        <v>917</v>
      </c>
      <c r="L3107" t="s">
        <v>5113</v>
      </c>
      <c r="M3107" t="s">
        <v>482</v>
      </c>
      <c r="N3107" t="s">
        <v>15</v>
      </c>
      <c r="O3107">
        <v>90000000</v>
      </c>
      <c r="P3107">
        <v>140807547</v>
      </c>
      <c r="Q3107">
        <f>_xlfn.XLOOKUP(E3107,CPI!A:A,CPI!B:B)</f>
        <v>160.5</v>
      </c>
      <c r="R3107" s="12">
        <f>P3107*(CPI!$B$112/Movie!Q3107)</f>
        <v>267315012.90280372</v>
      </c>
      <c r="S3107" t="s">
        <v>16</v>
      </c>
      <c r="T3107">
        <v>111</v>
      </c>
    </row>
    <row r="3108" spans="1:20" x14ac:dyDescent="0.3">
      <c r="A3108" t="s">
        <v>9668</v>
      </c>
      <c r="B3108" t="str">
        <f t="shared" si="144"/>
        <v>R</v>
      </c>
      <c r="C3108" t="s">
        <v>1</v>
      </c>
      <c r="D3108" t="s">
        <v>48</v>
      </c>
      <c r="E3108">
        <v>1997</v>
      </c>
      <c r="F3108" s="22">
        <f t="shared" si="145"/>
        <v>35431</v>
      </c>
      <c r="G3108" t="s">
        <v>9523</v>
      </c>
      <c r="H3108">
        <f t="shared" si="146"/>
        <v>7.3</v>
      </c>
      <c r="I3108">
        <v>7.3</v>
      </c>
      <c r="J3108">
        <v>73000</v>
      </c>
      <c r="K3108" t="s">
        <v>480</v>
      </c>
      <c r="L3108" t="s">
        <v>3520</v>
      </c>
      <c r="M3108" t="s">
        <v>9669</v>
      </c>
      <c r="N3108" t="s">
        <v>15</v>
      </c>
      <c r="O3108">
        <v>36000000</v>
      </c>
      <c r="P3108">
        <v>44229441</v>
      </c>
      <c r="Q3108">
        <f>_xlfn.XLOOKUP(E3108,CPI!A:A,CPI!B:B)</f>
        <v>160.5</v>
      </c>
      <c r="R3108" s="12">
        <f>P3108*(CPI!$B$112/Movie!Q3108)</f>
        <v>83967044.689719617</v>
      </c>
      <c r="S3108" t="s">
        <v>9670</v>
      </c>
      <c r="T3108">
        <v>155</v>
      </c>
    </row>
    <row r="3109" spans="1:20" x14ac:dyDescent="0.3">
      <c r="A3109" t="s">
        <v>8121</v>
      </c>
      <c r="B3109" t="str">
        <f t="shared" si="144"/>
        <v>R</v>
      </c>
      <c r="C3109" t="s">
        <v>1</v>
      </c>
      <c r="D3109" t="s">
        <v>19</v>
      </c>
      <c r="E3109">
        <v>1997</v>
      </c>
      <c r="F3109" s="22">
        <f t="shared" si="145"/>
        <v>35431</v>
      </c>
      <c r="G3109" t="s">
        <v>9523</v>
      </c>
      <c r="H3109">
        <f t="shared" si="146"/>
        <v>6.1</v>
      </c>
      <c r="I3109">
        <v>6.1</v>
      </c>
      <c r="J3109">
        <v>70000</v>
      </c>
      <c r="K3109" t="s">
        <v>2813</v>
      </c>
      <c r="L3109" t="s">
        <v>9671</v>
      </c>
      <c r="M3109" t="s">
        <v>2813</v>
      </c>
      <c r="N3109" t="s">
        <v>15</v>
      </c>
      <c r="O3109">
        <v>80000000</v>
      </c>
      <c r="P3109">
        <v>17626234</v>
      </c>
      <c r="Q3109">
        <f>_xlfn.XLOOKUP(E3109,CPI!A:A,CPI!B:B)</f>
        <v>160.5</v>
      </c>
      <c r="R3109" s="12">
        <f>P3109*(CPI!$B$112/Movie!Q3109)</f>
        <v>33462389.406853583</v>
      </c>
      <c r="S3109" t="s">
        <v>5649</v>
      </c>
      <c r="T3109">
        <v>177</v>
      </c>
    </row>
    <row r="3110" spans="1:20" x14ac:dyDescent="0.3">
      <c r="A3110" t="s">
        <v>9672</v>
      </c>
      <c r="B3110" t="str">
        <f t="shared" si="144"/>
        <v>R</v>
      </c>
      <c r="C3110" t="s">
        <v>1</v>
      </c>
      <c r="D3110" t="s">
        <v>37</v>
      </c>
      <c r="E3110">
        <v>1997</v>
      </c>
      <c r="F3110" s="22">
        <f t="shared" si="145"/>
        <v>35431</v>
      </c>
      <c r="G3110" t="s">
        <v>9656</v>
      </c>
      <c r="H3110">
        <f t="shared" si="146"/>
        <v>6</v>
      </c>
      <c r="I3110">
        <v>6</v>
      </c>
      <c r="J3110">
        <v>47000</v>
      </c>
      <c r="K3110" t="s">
        <v>7541</v>
      </c>
      <c r="L3110" t="s">
        <v>9673</v>
      </c>
      <c r="M3110" t="s">
        <v>9629</v>
      </c>
      <c r="N3110" t="s">
        <v>15</v>
      </c>
      <c r="O3110">
        <v>30000000</v>
      </c>
      <c r="P3110">
        <v>25480803</v>
      </c>
      <c r="Q3110">
        <f>_xlfn.XLOOKUP(E3110,CPI!A:A,CPI!B:B)</f>
        <v>160.5</v>
      </c>
      <c r="R3110" s="12">
        <f>P3110*(CPI!$B$112/Movie!Q3110)</f>
        <v>48373835.975700937</v>
      </c>
      <c r="S3110" t="s">
        <v>8971</v>
      </c>
      <c r="T3110">
        <v>105</v>
      </c>
    </row>
    <row r="3111" spans="1:20" x14ac:dyDescent="0.3">
      <c r="A3111" t="s">
        <v>9674</v>
      </c>
      <c r="B3111" t="str">
        <f t="shared" si="144"/>
        <v>PG-13</v>
      </c>
      <c r="C3111" t="s">
        <v>1984</v>
      </c>
      <c r="D3111" t="s">
        <v>26</v>
      </c>
      <c r="E3111">
        <v>1997</v>
      </c>
      <c r="F3111" s="22">
        <f t="shared" si="145"/>
        <v>35431</v>
      </c>
      <c r="G3111" t="s">
        <v>9460</v>
      </c>
      <c r="H3111">
        <f t="shared" si="146"/>
        <v>6.4</v>
      </c>
      <c r="I3111">
        <v>6.4</v>
      </c>
      <c r="J3111">
        <v>24000</v>
      </c>
      <c r="K3111" t="s">
        <v>1282</v>
      </c>
      <c r="L3111" t="s">
        <v>1599</v>
      </c>
      <c r="M3111" t="s">
        <v>1599</v>
      </c>
      <c r="N3111" t="s">
        <v>7</v>
      </c>
      <c r="O3111">
        <v>25000000</v>
      </c>
      <c r="P3111">
        <v>9381260</v>
      </c>
      <c r="Q3111">
        <f>_xlfn.XLOOKUP(E3111,CPI!A:A,CPI!B:B)</f>
        <v>160.5</v>
      </c>
      <c r="R3111" s="12">
        <f>P3111*(CPI!$B$112/Movie!Q3111)</f>
        <v>17809781.445482865</v>
      </c>
      <c r="S3111" t="s">
        <v>46</v>
      </c>
      <c r="T3111">
        <v>93</v>
      </c>
    </row>
    <row r="3112" spans="1:20" x14ac:dyDescent="0.3">
      <c r="A3112" t="s">
        <v>9675</v>
      </c>
      <c r="B3112" t="str">
        <f t="shared" si="144"/>
        <v>R</v>
      </c>
      <c r="C3112" t="s">
        <v>1</v>
      </c>
      <c r="D3112" t="s">
        <v>19</v>
      </c>
      <c r="E3112">
        <v>1997</v>
      </c>
      <c r="F3112" s="22">
        <f t="shared" si="145"/>
        <v>35431</v>
      </c>
      <c r="G3112" t="s">
        <v>9351</v>
      </c>
      <c r="H3112">
        <f t="shared" si="146"/>
        <v>7.3</v>
      </c>
      <c r="I3112">
        <v>7.3</v>
      </c>
      <c r="J3112">
        <v>90000</v>
      </c>
      <c r="K3112" t="s">
        <v>5953</v>
      </c>
      <c r="L3112" t="s">
        <v>9676</v>
      </c>
      <c r="M3112" t="s">
        <v>2610</v>
      </c>
      <c r="N3112" t="s">
        <v>15</v>
      </c>
      <c r="O3112">
        <v>15000000</v>
      </c>
      <c r="P3112">
        <v>28084357</v>
      </c>
      <c r="Q3112">
        <f>_xlfn.XLOOKUP(E3112,CPI!A:A,CPI!B:B)</f>
        <v>160.5</v>
      </c>
      <c r="R3112" s="12">
        <f>P3112*(CPI!$B$112/Movie!Q3112)</f>
        <v>53316533.195638627</v>
      </c>
      <c r="S3112" t="s">
        <v>5705</v>
      </c>
      <c r="T3112">
        <v>107</v>
      </c>
    </row>
    <row r="3113" spans="1:20" x14ac:dyDescent="0.3">
      <c r="A3113" t="s">
        <v>9677</v>
      </c>
      <c r="B3113" t="str">
        <f t="shared" si="144"/>
        <v>PG-13</v>
      </c>
      <c r="C3113" t="s">
        <v>1984</v>
      </c>
      <c r="D3113" t="s">
        <v>19</v>
      </c>
      <c r="E3113">
        <v>1997</v>
      </c>
      <c r="F3113" s="22">
        <f t="shared" si="145"/>
        <v>35431</v>
      </c>
      <c r="G3113" t="s">
        <v>9562</v>
      </c>
      <c r="H3113">
        <f t="shared" si="146"/>
        <v>3.7</v>
      </c>
      <c r="I3113">
        <v>3.7</v>
      </c>
      <c r="J3113">
        <v>51000</v>
      </c>
      <c r="K3113" t="s">
        <v>9678</v>
      </c>
      <c r="L3113" t="s">
        <v>8467</v>
      </c>
      <c r="M3113" t="s">
        <v>9679</v>
      </c>
      <c r="N3113" t="s">
        <v>15</v>
      </c>
      <c r="O3113">
        <v>30000000</v>
      </c>
      <c r="P3113">
        <v>51376861</v>
      </c>
      <c r="Q3113">
        <f>_xlfn.XLOOKUP(E3113,CPI!A:A,CPI!B:B)</f>
        <v>160.5</v>
      </c>
      <c r="R3113" s="12">
        <f>P3113*(CPI!$B$112/Movie!Q3113)</f>
        <v>97536009.636760116</v>
      </c>
      <c r="S3113" t="s">
        <v>2011</v>
      </c>
      <c r="T3113">
        <v>95</v>
      </c>
    </row>
    <row r="3114" spans="1:20" x14ac:dyDescent="0.3">
      <c r="A3114" t="s">
        <v>9680</v>
      </c>
      <c r="B3114" t="str">
        <f t="shared" si="144"/>
        <v>PG</v>
      </c>
      <c r="C3114" t="s">
        <v>18</v>
      </c>
      <c r="D3114" t="s">
        <v>26</v>
      </c>
      <c r="E3114">
        <v>1997</v>
      </c>
      <c r="F3114" s="22">
        <f t="shared" si="145"/>
        <v>35431</v>
      </c>
      <c r="G3114" t="s">
        <v>9681</v>
      </c>
      <c r="H3114">
        <f t="shared" si="146"/>
        <v>3.5</v>
      </c>
      <c r="I3114">
        <v>3.5</v>
      </c>
      <c r="J3114">
        <v>34000</v>
      </c>
      <c r="K3114" t="s">
        <v>9682</v>
      </c>
      <c r="L3114" t="s">
        <v>9683</v>
      </c>
      <c r="M3114" t="s">
        <v>9684</v>
      </c>
      <c r="N3114" t="s">
        <v>7</v>
      </c>
      <c r="O3114">
        <v>25000000</v>
      </c>
      <c r="P3114">
        <v>29342592</v>
      </c>
      <c r="Q3114">
        <f>_xlfn.XLOOKUP(E3114,CPI!A:A,CPI!B:B)</f>
        <v>160.5</v>
      </c>
      <c r="R3114" s="12">
        <f>P3114*(CPI!$B$112/Movie!Q3114)</f>
        <v>55705219.828037381</v>
      </c>
      <c r="S3114" t="s">
        <v>16</v>
      </c>
      <c r="T3114">
        <v>93</v>
      </c>
    </row>
    <row r="3115" spans="1:20" x14ac:dyDescent="0.3">
      <c r="A3115" t="s">
        <v>9685</v>
      </c>
      <c r="B3115" t="str">
        <f t="shared" si="144"/>
        <v>PG</v>
      </c>
      <c r="C3115" t="s">
        <v>18</v>
      </c>
      <c r="D3115" t="s">
        <v>48</v>
      </c>
      <c r="E3115">
        <v>1997</v>
      </c>
      <c r="F3115" s="22">
        <f t="shared" si="145"/>
        <v>35431</v>
      </c>
      <c r="G3115" t="s">
        <v>8997</v>
      </c>
      <c r="H3115">
        <f t="shared" si="146"/>
        <v>6.8</v>
      </c>
      <c r="I3115">
        <v>6.8</v>
      </c>
      <c r="J3115">
        <v>26000</v>
      </c>
      <c r="K3115" t="s">
        <v>8824</v>
      </c>
      <c r="L3115" t="s">
        <v>8824</v>
      </c>
      <c r="M3115" t="s">
        <v>9686</v>
      </c>
      <c r="N3115" t="s">
        <v>15</v>
      </c>
      <c r="O3115">
        <v>20000000</v>
      </c>
      <c r="P3115">
        <v>35281794</v>
      </c>
      <c r="Q3115">
        <f>_xlfn.XLOOKUP(E3115,CPI!A:A,CPI!B:B)</f>
        <v>160.5</v>
      </c>
      <c r="R3115" s="12">
        <f>P3115*(CPI!$B$112/Movie!Q3115)</f>
        <v>66980452.534579441</v>
      </c>
      <c r="S3115" t="s">
        <v>9687</v>
      </c>
      <c r="T3115">
        <v>127</v>
      </c>
    </row>
    <row r="3116" spans="1:20" x14ac:dyDescent="0.3">
      <c r="A3116" t="s">
        <v>9688</v>
      </c>
      <c r="B3116" t="str">
        <f t="shared" si="144"/>
        <v>Rating Pending</v>
      </c>
      <c r="D3116" t="s">
        <v>2</v>
      </c>
      <c r="E3116">
        <v>1997</v>
      </c>
      <c r="F3116" s="22">
        <f t="shared" si="145"/>
        <v>35431</v>
      </c>
      <c r="G3116" t="s">
        <v>9689</v>
      </c>
      <c r="H3116">
        <f t="shared" si="146"/>
        <v>7.7</v>
      </c>
      <c r="I3116">
        <v>7.7</v>
      </c>
      <c r="J3116">
        <v>25000</v>
      </c>
      <c r="K3116" t="s">
        <v>4700</v>
      </c>
      <c r="L3116" t="s">
        <v>2752</v>
      </c>
      <c r="M3116" t="s">
        <v>5742</v>
      </c>
      <c r="N3116" t="s">
        <v>476</v>
      </c>
      <c r="O3116">
        <v>4200000</v>
      </c>
      <c r="P3116">
        <v>585773</v>
      </c>
      <c r="Q3116">
        <f>_xlfn.XLOOKUP(E3116,CPI!A:A,CPI!B:B)</f>
        <v>160.5</v>
      </c>
      <c r="R3116" s="12">
        <f>P3116*(CPI!$B$112/Movie!Q3116)</f>
        <v>1112056.2809968847</v>
      </c>
      <c r="S3116" t="s">
        <v>9690</v>
      </c>
      <c r="T3116">
        <v>96</v>
      </c>
    </row>
    <row r="3117" spans="1:20" x14ac:dyDescent="0.3">
      <c r="A3117" t="s">
        <v>9691</v>
      </c>
      <c r="B3117" t="str">
        <f t="shared" si="144"/>
        <v>PG</v>
      </c>
      <c r="C3117" t="s">
        <v>18</v>
      </c>
      <c r="D3117" t="s">
        <v>10</v>
      </c>
      <c r="E3117">
        <v>1997</v>
      </c>
      <c r="F3117" s="22">
        <f t="shared" si="145"/>
        <v>35431</v>
      </c>
      <c r="G3117" t="s">
        <v>9692</v>
      </c>
      <c r="H3117">
        <f t="shared" si="146"/>
        <v>5.9</v>
      </c>
      <c r="I3117">
        <v>5.9</v>
      </c>
      <c r="J3117">
        <v>20000</v>
      </c>
      <c r="K3117" t="s">
        <v>6251</v>
      </c>
      <c r="L3117" t="s">
        <v>9693</v>
      </c>
      <c r="M3117" t="s">
        <v>6543</v>
      </c>
      <c r="N3117" t="s">
        <v>7</v>
      </c>
      <c r="O3117">
        <v>29000000</v>
      </c>
      <c r="P3117">
        <v>22619589</v>
      </c>
      <c r="Q3117">
        <f>_xlfn.XLOOKUP(E3117,CPI!A:A,CPI!B:B)</f>
        <v>160.5</v>
      </c>
      <c r="R3117" s="12">
        <f>P3117*(CPI!$B$112/Movie!Q3117)</f>
        <v>42941986.095327102</v>
      </c>
      <c r="S3117" t="s">
        <v>7555</v>
      </c>
      <c r="T3117">
        <v>89</v>
      </c>
    </row>
    <row r="3118" spans="1:20" x14ac:dyDescent="0.3">
      <c r="A3118" t="s">
        <v>9694</v>
      </c>
      <c r="B3118" t="str">
        <f t="shared" si="144"/>
        <v>R</v>
      </c>
      <c r="C3118" t="s">
        <v>1</v>
      </c>
      <c r="D3118" t="s">
        <v>19</v>
      </c>
      <c r="E3118">
        <v>1997</v>
      </c>
      <c r="F3118" s="22">
        <f t="shared" si="145"/>
        <v>35431</v>
      </c>
      <c r="G3118" t="s">
        <v>9602</v>
      </c>
      <c r="H3118">
        <f t="shared" si="146"/>
        <v>6</v>
      </c>
      <c r="I3118">
        <v>6</v>
      </c>
      <c r="J3118">
        <v>55000</v>
      </c>
      <c r="K3118" t="s">
        <v>9695</v>
      </c>
      <c r="L3118" t="s">
        <v>9696</v>
      </c>
      <c r="M3118" t="s">
        <v>9697</v>
      </c>
      <c r="N3118" t="s">
        <v>15</v>
      </c>
      <c r="O3118">
        <v>50000000</v>
      </c>
      <c r="P3118">
        <v>110463140</v>
      </c>
      <c r="Q3118">
        <f>_xlfn.XLOOKUP(E3118,CPI!A:A,CPI!B:B)</f>
        <v>160.5</v>
      </c>
      <c r="R3118" s="12">
        <f>P3118*(CPI!$B$112/Movie!Q3118)</f>
        <v>209707905.0342679</v>
      </c>
      <c r="S3118" t="s">
        <v>9670</v>
      </c>
      <c r="T3118">
        <v>124</v>
      </c>
    </row>
    <row r="3119" spans="1:20" x14ac:dyDescent="0.3">
      <c r="A3119" t="s">
        <v>9698</v>
      </c>
      <c r="B3119" t="str">
        <f t="shared" si="144"/>
        <v>PG-13</v>
      </c>
      <c r="C3119" t="s">
        <v>1984</v>
      </c>
      <c r="D3119" t="s">
        <v>19</v>
      </c>
      <c r="E3119">
        <v>1997</v>
      </c>
      <c r="F3119" s="22">
        <f t="shared" si="145"/>
        <v>35431</v>
      </c>
      <c r="G3119" t="s">
        <v>9344</v>
      </c>
      <c r="H3119">
        <f t="shared" si="146"/>
        <v>5.5</v>
      </c>
      <c r="I3119">
        <v>5.5</v>
      </c>
      <c r="J3119">
        <v>73000</v>
      </c>
      <c r="K3119" t="s">
        <v>5362</v>
      </c>
      <c r="L3119" t="s">
        <v>9699</v>
      </c>
      <c r="M3119" t="s">
        <v>1861</v>
      </c>
      <c r="N3119" t="s">
        <v>15</v>
      </c>
      <c r="O3119">
        <v>90000000</v>
      </c>
      <c r="P3119">
        <v>122823468</v>
      </c>
      <c r="Q3119">
        <f>_xlfn.XLOOKUP(E3119,CPI!A:A,CPI!B:B)</f>
        <v>160.5</v>
      </c>
      <c r="R3119" s="12">
        <f>P3119*(CPI!$B$112/Movie!Q3119)</f>
        <v>233173275.38691589</v>
      </c>
      <c r="S3119" t="s">
        <v>165</v>
      </c>
      <c r="T3119">
        <v>104</v>
      </c>
    </row>
    <row r="3120" spans="1:20" x14ac:dyDescent="0.3">
      <c r="A3120" t="s">
        <v>9700</v>
      </c>
      <c r="B3120" t="str">
        <f t="shared" si="144"/>
        <v>PG-13</v>
      </c>
      <c r="C3120" t="s">
        <v>1984</v>
      </c>
      <c r="D3120" t="s">
        <v>26</v>
      </c>
      <c r="E3120">
        <v>1997</v>
      </c>
      <c r="F3120" s="22">
        <f t="shared" si="145"/>
        <v>35431</v>
      </c>
      <c r="G3120" t="s">
        <v>9701</v>
      </c>
      <c r="H3120">
        <f t="shared" si="146"/>
        <v>6.6</v>
      </c>
      <c r="I3120">
        <v>6.6</v>
      </c>
      <c r="J3120">
        <v>4800</v>
      </c>
      <c r="K3120" t="s">
        <v>9702</v>
      </c>
      <c r="L3120" t="s">
        <v>9702</v>
      </c>
      <c r="M3120" t="s">
        <v>8027</v>
      </c>
      <c r="N3120" t="s">
        <v>7</v>
      </c>
      <c r="P3120">
        <v>537948</v>
      </c>
      <c r="Q3120">
        <f>_xlfn.XLOOKUP(E3120,CPI!A:A,CPI!B:B)</f>
        <v>160.5</v>
      </c>
      <c r="R3120" s="12">
        <f>P3120*(CPI!$B$112/Movie!Q3120)</f>
        <v>1021263.2747663552</v>
      </c>
      <c r="S3120" t="s">
        <v>1068</v>
      </c>
      <c r="T3120">
        <v>96</v>
      </c>
    </row>
    <row r="3121" spans="1:20" x14ac:dyDescent="0.3">
      <c r="A3121" t="s">
        <v>3106</v>
      </c>
      <c r="B3121" t="str">
        <f t="shared" si="144"/>
        <v>R</v>
      </c>
      <c r="C3121" t="s">
        <v>1</v>
      </c>
      <c r="D3121" t="s">
        <v>2</v>
      </c>
      <c r="E3121">
        <v>1997</v>
      </c>
      <c r="F3121" s="22">
        <f t="shared" si="145"/>
        <v>35431</v>
      </c>
      <c r="G3121" t="s">
        <v>9703</v>
      </c>
      <c r="H3121">
        <f t="shared" si="146"/>
        <v>6</v>
      </c>
      <c r="I3121">
        <v>6</v>
      </c>
      <c r="J3121">
        <v>2300</v>
      </c>
      <c r="K3121" t="s">
        <v>9704</v>
      </c>
      <c r="L3121" t="s">
        <v>9704</v>
      </c>
      <c r="M3121" t="s">
        <v>3525</v>
      </c>
      <c r="N3121" t="s">
        <v>180</v>
      </c>
      <c r="P3121">
        <v>294064</v>
      </c>
      <c r="Q3121">
        <f>_xlfn.XLOOKUP(E3121,CPI!A:A,CPI!B:B)</f>
        <v>160.5</v>
      </c>
      <c r="R3121" s="12">
        <f>P3121*(CPI!$B$112/Movie!Q3121)</f>
        <v>558263.5563862928</v>
      </c>
      <c r="S3121" t="s">
        <v>8761</v>
      </c>
      <c r="T3121">
        <v>103</v>
      </c>
    </row>
    <row r="3122" spans="1:20" x14ac:dyDescent="0.3">
      <c r="A3122" t="s">
        <v>9705</v>
      </c>
      <c r="B3122" t="str">
        <f t="shared" si="144"/>
        <v>PG</v>
      </c>
      <c r="C3122" t="s">
        <v>18</v>
      </c>
      <c r="D3122" t="s">
        <v>26</v>
      </c>
      <c r="E3122">
        <v>1997</v>
      </c>
      <c r="F3122" s="22">
        <f t="shared" si="145"/>
        <v>35431</v>
      </c>
      <c r="G3122" t="s">
        <v>9501</v>
      </c>
      <c r="H3122">
        <f t="shared" si="146"/>
        <v>6.5</v>
      </c>
      <c r="I3122">
        <v>6.5</v>
      </c>
      <c r="J3122">
        <v>53000</v>
      </c>
      <c r="K3122" t="s">
        <v>9706</v>
      </c>
      <c r="L3122" t="s">
        <v>8195</v>
      </c>
      <c r="M3122" t="s">
        <v>9707</v>
      </c>
      <c r="N3122" t="s">
        <v>15</v>
      </c>
      <c r="O3122">
        <v>38000000</v>
      </c>
      <c r="P3122">
        <v>122417389</v>
      </c>
      <c r="Q3122">
        <f>_xlfn.XLOOKUP(E3122,CPI!A:A,CPI!B:B)</f>
        <v>160.5</v>
      </c>
      <c r="R3122" s="12">
        <f>P3122*(CPI!$B$112/Movie!Q3122)</f>
        <v>232402357.80872273</v>
      </c>
      <c r="S3122" t="s">
        <v>9670</v>
      </c>
      <c r="T3122">
        <v>98</v>
      </c>
    </row>
    <row r="3123" spans="1:20" x14ac:dyDescent="0.3">
      <c r="A3123" t="s">
        <v>9708</v>
      </c>
      <c r="B3123" t="str">
        <f t="shared" si="144"/>
        <v>R</v>
      </c>
      <c r="C3123" t="s">
        <v>1</v>
      </c>
      <c r="D3123" t="s">
        <v>2</v>
      </c>
      <c r="E3123">
        <v>1997</v>
      </c>
      <c r="F3123" s="22">
        <f t="shared" si="145"/>
        <v>35431</v>
      </c>
      <c r="G3123" t="s">
        <v>9613</v>
      </c>
      <c r="H3123">
        <f t="shared" si="146"/>
        <v>6.4</v>
      </c>
      <c r="I3123">
        <v>6.4</v>
      </c>
      <c r="J3123">
        <v>12000</v>
      </c>
      <c r="K3123" t="s">
        <v>4183</v>
      </c>
      <c r="L3123" t="s">
        <v>9709</v>
      </c>
      <c r="M3123" t="s">
        <v>9710</v>
      </c>
      <c r="N3123" t="s">
        <v>15</v>
      </c>
      <c r="P3123">
        <v>5936344</v>
      </c>
      <c r="Q3123">
        <f>_xlfn.XLOOKUP(E3123,CPI!A:A,CPI!B:B)</f>
        <v>160.5</v>
      </c>
      <c r="R3123" s="12">
        <f>P3123*(CPI!$B$112/Movie!Q3123)</f>
        <v>11269806.958255451</v>
      </c>
      <c r="S3123" t="s">
        <v>9093</v>
      </c>
      <c r="T3123">
        <v>110</v>
      </c>
    </row>
    <row r="3124" spans="1:20" x14ac:dyDescent="0.3">
      <c r="A3124" t="s">
        <v>9711</v>
      </c>
      <c r="B3124" t="str">
        <f t="shared" si="144"/>
        <v>R</v>
      </c>
      <c r="C3124" t="s">
        <v>1</v>
      </c>
      <c r="D3124" t="s">
        <v>2</v>
      </c>
      <c r="E3124">
        <v>1997</v>
      </c>
      <c r="F3124" s="22">
        <f t="shared" si="145"/>
        <v>35431</v>
      </c>
      <c r="G3124" t="s">
        <v>9712</v>
      </c>
      <c r="H3124">
        <f t="shared" si="146"/>
        <v>7.7</v>
      </c>
      <c r="I3124">
        <v>7.7</v>
      </c>
      <c r="J3124">
        <v>65000</v>
      </c>
      <c r="K3124" t="s">
        <v>9713</v>
      </c>
      <c r="L3124" t="s">
        <v>9713</v>
      </c>
      <c r="M3124" t="s">
        <v>9714</v>
      </c>
      <c r="N3124" t="s">
        <v>1096</v>
      </c>
      <c r="P3124">
        <v>377967</v>
      </c>
      <c r="Q3124">
        <f>_xlfn.XLOOKUP(E3124,CPI!A:A,CPI!B:B)</f>
        <v>160.5</v>
      </c>
      <c r="R3124" s="12">
        <f>P3124*(CPI!$B$112/Movie!Q3124)</f>
        <v>717548.56635514018</v>
      </c>
      <c r="S3124" t="s">
        <v>8773</v>
      </c>
      <c r="T3124">
        <v>119</v>
      </c>
    </row>
    <row r="3125" spans="1:20" x14ac:dyDescent="0.3">
      <c r="A3125" t="s">
        <v>9715</v>
      </c>
      <c r="B3125" t="str">
        <f t="shared" si="144"/>
        <v>PG-13</v>
      </c>
      <c r="C3125" t="s">
        <v>1984</v>
      </c>
      <c r="D3125" t="s">
        <v>19</v>
      </c>
      <c r="E3125">
        <v>1997</v>
      </c>
      <c r="F3125" s="22">
        <f t="shared" si="145"/>
        <v>35431</v>
      </c>
      <c r="G3125" t="s">
        <v>9237</v>
      </c>
      <c r="H3125">
        <f t="shared" si="146"/>
        <v>5.6</v>
      </c>
      <c r="I3125">
        <v>5.6</v>
      </c>
      <c r="J3125">
        <v>40000</v>
      </c>
      <c r="K3125" t="s">
        <v>5759</v>
      </c>
      <c r="L3125" t="s">
        <v>3672</v>
      </c>
      <c r="M3125" t="s">
        <v>8578</v>
      </c>
      <c r="N3125" t="s">
        <v>15</v>
      </c>
      <c r="O3125">
        <v>18000000</v>
      </c>
      <c r="P3125">
        <v>31480418</v>
      </c>
      <c r="Q3125">
        <f>_xlfn.XLOOKUP(E3125,CPI!A:A,CPI!B:B)</f>
        <v>160.5</v>
      </c>
      <c r="R3125" s="12">
        <f>P3125*(CPI!$B$112/Movie!Q3125)</f>
        <v>59763759.280996881</v>
      </c>
      <c r="S3125" t="s">
        <v>9121</v>
      </c>
      <c r="T3125">
        <v>88</v>
      </c>
    </row>
    <row r="3126" spans="1:20" x14ac:dyDescent="0.3">
      <c r="A3126" t="s">
        <v>9716</v>
      </c>
      <c r="B3126" t="str">
        <f t="shared" si="144"/>
        <v>R</v>
      </c>
      <c r="C3126" t="s">
        <v>1</v>
      </c>
      <c r="D3126" t="s">
        <v>19</v>
      </c>
      <c r="E3126">
        <v>1997</v>
      </c>
      <c r="F3126" s="22">
        <f t="shared" si="145"/>
        <v>35431</v>
      </c>
      <c r="G3126" t="s">
        <v>9643</v>
      </c>
      <c r="H3126">
        <f t="shared" si="146"/>
        <v>6.1</v>
      </c>
      <c r="I3126">
        <v>6.1</v>
      </c>
      <c r="J3126">
        <v>29000</v>
      </c>
      <c r="K3126" t="s">
        <v>4593</v>
      </c>
      <c r="L3126" t="s">
        <v>9717</v>
      </c>
      <c r="M3126" t="s">
        <v>6325</v>
      </c>
      <c r="N3126" t="s">
        <v>15</v>
      </c>
      <c r="O3126">
        <v>40000000</v>
      </c>
      <c r="P3126">
        <v>25804707</v>
      </c>
      <c r="Q3126">
        <f>_xlfn.XLOOKUP(E3126,CPI!A:A,CPI!B:B)</f>
        <v>160.5</v>
      </c>
      <c r="R3126" s="12">
        <f>P3126*(CPI!$B$112/Movie!Q3126)</f>
        <v>48988749.052336447</v>
      </c>
      <c r="S3126" t="s">
        <v>8</v>
      </c>
      <c r="T3126">
        <v>107</v>
      </c>
    </row>
    <row r="3127" spans="1:20" x14ac:dyDescent="0.3">
      <c r="A3127" t="s">
        <v>9718</v>
      </c>
      <c r="B3127" t="str">
        <f t="shared" si="144"/>
        <v>PG</v>
      </c>
      <c r="C3127" t="s">
        <v>18</v>
      </c>
      <c r="D3127" t="s">
        <v>26</v>
      </c>
      <c r="E3127">
        <v>1997</v>
      </c>
      <c r="F3127" s="22">
        <f t="shared" si="145"/>
        <v>35431</v>
      </c>
      <c r="G3127" t="s">
        <v>9569</v>
      </c>
      <c r="H3127">
        <f t="shared" si="146"/>
        <v>5.3</v>
      </c>
      <c r="I3127">
        <v>5.3</v>
      </c>
      <c r="J3127">
        <v>86000</v>
      </c>
      <c r="K3127" t="s">
        <v>6881</v>
      </c>
      <c r="L3127" t="s">
        <v>9719</v>
      </c>
      <c r="M3127" t="s">
        <v>82</v>
      </c>
      <c r="N3127" t="s">
        <v>15</v>
      </c>
      <c r="O3127">
        <v>80000000</v>
      </c>
      <c r="P3127">
        <v>177977226</v>
      </c>
      <c r="Q3127">
        <f>_xlfn.XLOOKUP(E3127,CPI!A:A,CPI!B:B)</f>
        <v>160.5</v>
      </c>
      <c r="R3127" s="12">
        <f>P3127*(CPI!$B$112/Movie!Q3127)</f>
        <v>337879506.30654204</v>
      </c>
      <c r="S3127" t="s">
        <v>1709</v>
      </c>
      <c r="T3127">
        <v>93</v>
      </c>
    </row>
    <row r="3128" spans="1:20" x14ac:dyDescent="0.3">
      <c r="A3128" t="s">
        <v>9720</v>
      </c>
      <c r="B3128" t="str">
        <f t="shared" si="144"/>
        <v>NC-17</v>
      </c>
      <c r="C3128" t="s">
        <v>494</v>
      </c>
      <c r="D3128" t="s">
        <v>26</v>
      </c>
      <c r="E3128">
        <v>1997</v>
      </c>
      <c r="F3128" s="22">
        <f t="shared" si="145"/>
        <v>35431</v>
      </c>
      <c r="G3128" t="s">
        <v>9721</v>
      </c>
      <c r="H3128">
        <f t="shared" si="146"/>
        <v>6.1</v>
      </c>
      <c r="I3128">
        <v>6.1</v>
      </c>
      <c r="J3128">
        <v>35000</v>
      </c>
      <c r="K3128" t="s">
        <v>9722</v>
      </c>
      <c r="L3128" t="s">
        <v>9722</v>
      </c>
      <c r="M3128" t="s">
        <v>9722</v>
      </c>
      <c r="N3128" t="s">
        <v>15</v>
      </c>
      <c r="O3128">
        <v>1000000</v>
      </c>
      <c r="P3128">
        <v>602302</v>
      </c>
      <c r="Q3128">
        <f>_xlfn.XLOOKUP(E3128,CPI!A:A,CPI!B:B)</f>
        <v>160.5</v>
      </c>
      <c r="R3128" s="12">
        <f>P3128*(CPI!$B$112/Movie!Q3128)</f>
        <v>1143435.6348909657</v>
      </c>
      <c r="S3128" t="s">
        <v>9723</v>
      </c>
      <c r="T3128">
        <v>94</v>
      </c>
    </row>
    <row r="3129" spans="1:20" x14ac:dyDescent="0.3">
      <c r="A3129" t="s">
        <v>9724</v>
      </c>
      <c r="B3129" t="str">
        <f t="shared" si="144"/>
        <v>R</v>
      </c>
      <c r="C3129" t="s">
        <v>1</v>
      </c>
      <c r="D3129" t="s">
        <v>2</v>
      </c>
      <c r="E3129">
        <v>1997</v>
      </c>
      <c r="F3129" s="22">
        <f t="shared" si="145"/>
        <v>35431</v>
      </c>
      <c r="G3129" t="s">
        <v>9569</v>
      </c>
      <c r="H3129">
        <f t="shared" si="146"/>
        <v>7.4</v>
      </c>
      <c r="I3129">
        <v>7.4</v>
      </c>
      <c r="J3129">
        <v>54000</v>
      </c>
      <c r="K3129" t="s">
        <v>7768</v>
      </c>
      <c r="L3129" t="s">
        <v>9725</v>
      </c>
      <c r="M3129" t="s">
        <v>1713</v>
      </c>
      <c r="N3129" t="s">
        <v>15</v>
      </c>
      <c r="O3129">
        <v>18000000</v>
      </c>
      <c r="P3129">
        <v>8038061</v>
      </c>
      <c r="Q3129">
        <f>_xlfn.XLOOKUP(E3129,CPI!A:A,CPI!B:B)</f>
        <v>160.5</v>
      </c>
      <c r="R3129" s="12">
        <f>P3129*(CPI!$B$112/Movie!Q3129)</f>
        <v>15259795.555763239</v>
      </c>
      <c r="S3129" t="s">
        <v>9423</v>
      </c>
      <c r="T3129">
        <v>112</v>
      </c>
    </row>
    <row r="3130" spans="1:20" x14ac:dyDescent="0.3">
      <c r="A3130" t="s">
        <v>9726</v>
      </c>
      <c r="B3130" t="str">
        <f t="shared" si="144"/>
        <v>R</v>
      </c>
      <c r="C3130" t="s">
        <v>1</v>
      </c>
      <c r="D3130" t="s">
        <v>26</v>
      </c>
      <c r="E3130">
        <v>1997</v>
      </c>
      <c r="F3130" s="22">
        <f t="shared" si="145"/>
        <v>35431</v>
      </c>
      <c r="G3130" t="s">
        <v>9602</v>
      </c>
      <c r="H3130">
        <f t="shared" si="146"/>
        <v>7</v>
      </c>
      <c r="I3130">
        <v>7</v>
      </c>
      <c r="J3130">
        <v>7400</v>
      </c>
      <c r="K3130" t="s">
        <v>9727</v>
      </c>
      <c r="L3130" t="s">
        <v>9727</v>
      </c>
      <c r="M3130" t="s">
        <v>9728</v>
      </c>
      <c r="N3130" t="s">
        <v>15</v>
      </c>
      <c r="O3130">
        <v>7500000</v>
      </c>
      <c r="P3130">
        <v>43700855</v>
      </c>
      <c r="Q3130">
        <f>_xlfn.XLOOKUP(E3130,CPI!A:A,CPI!B:B)</f>
        <v>160.5</v>
      </c>
      <c r="R3130" s="12">
        <f>P3130*(CPI!$B$112/Movie!Q3130)</f>
        <v>82963554.632398754</v>
      </c>
      <c r="S3130" t="s">
        <v>9093</v>
      </c>
      <c r="T3130">
        <v>115</v>
      </c>
    </row>
    <row r="3131" spans="1:20" x14ac:dyDescent="0.3">
      <c r="A3131" t="s">
        <v>9729</v>
      </c>
      <c r="B3131" t="str">
        <f t="shared" si="144"/>
        <v>PG</v>
      </c>
      <c r="C3131" t="s">
        <v>18</v>
      </c>
      <c r="D3131" t="s">
        <v>2</v>
      </c>
      <c r="E3131">
        <v>1997</v>
      </c>
      <c r="F3131" s="22">
        <f t="shared" si="145"/>
        <v>35431</v>
      </c>
      <c r="G3131" t="s">
        <v>9730</v>
      </c>
      <c r="H3131">
        <f t="shared" si="146"/>
        <v>8.3000000000000007</v>
      </c>
      <c r="I3131">
        <v>8.3000000000000007</v>
      </c>
      <c r="J3131">
        <v>68000</v>
      </c>
      <c r="K3131" t="s">
        <v>9731</v>
      </c>
      <c r="L3131" t="s">
        <v>9731</v>
      </c>
      <c r="M3131" t="s">
        <v>9732</v>
      </c>
      <c r="N3131" t="s">
        <v>5851</v>
      </c>
      <c r="O3131">
        <v>180000</v>
      </c>
      <c r="P3131">
        <v>933933</v>
      </c>
      <c r="Q3131">
        <f>_xlfn.XLOOKUP(E3131,CPI!A:A,CPI!B:B)</f>
        <v>160.5</v>
      </c>
      <c r="R3131" s="12">
        <f>P3131*(CPI!$B$112/Movie!Q3131)</f>
        <v>1773017.9757009347</v>
      </c>
      <c r="S3131" t="s">
        <v>5852</v>
      </c>
      <c r="T3131">
        <v>89</v>
      </c>
    </row>
    <row r="3132" spans="1:20" x14ac:dyDescent="0.3">
      <c r="A3132" t="s">
        <v>9733</v>
      </c>
      <c r="B3132" t="str">
        <f t="shared" si="144"/>
        <v>R</v>
      </c>
      <c r="C3132" t="s">
        <v>1</v>
      </c>
      <c r="D3132" t="s">
        <v>19</v>
      </c>
      <c r="E3132">
        <v>1997</v>
      </c>
      <c r="F3132" s="22">
        <f t="shared" si="145"/>
        <v>35431</v>
      </c>
      <c r="G3132" t="s">
        <v>9613</v>
      </c>
      <c r="H3132">
        <f t="shared" si="146"/>
        <v>4.8</v>
      </c>
      <c r="I3132">
        <v>4.8</v>
      </c>
      <c r="J3132">
        <v>32000</v>
      </c>
      <c r="K3132" t="s">
        <v>7325</v>
      </c>
      <c r="L3132" t="s">
        <v>2827</v>
      </c>
      <c r="M3132" t="s">
        <v>4523</v>
      </c>
      <c r="N3132" t="s">
        <v>15</v>
      </c>
      <c r="O3132">
        <v>30000000</v>
      </c>
      <c r="P3132">
        <v>11438337</v>
      </c>
      <c r="Q3132">
        <f>_xlfn.XLOOKUP(E3132,CPI!A:A,CPI!B:B)</f>
        <v>160.5</v>
      </c>
      <c r="R3132" s="12">
        <f>P3132*(CPI!$B$112/Movie!Q3132)</f>
        <v>21715023.575700935</v>
      </c>
      <c r="S3132" t="s">
        <v>9567</v>
      </c>
      <c r="T3132">
        <v>93</v>
      </c>
    </row>
    <row r="3133" spans="1:20" x14ac:dyDescent="0.3">
      <c r="A3133" t="s">
        <v>9734</v>
      </c>
      <c r="B3133" t="str">
        <f t="shared" si="144"/>
        <v>R</v>
      </c>
      <c r="C3133" t="s">
        <v>1</v>
      </c>
      <c r="D3133" t="s">
        <v>37</v>
      </c>
      <c r="E3133">
        <v>1997</v>
      </c>
      <c r="F3133" s="22">
        <f t="shared" si="145"/>
        <v>35431</v>
      </c>
      <c r="G3133" t="s">
        <v>9173</v>
      </c>
      <c r="H3133">
        <f t="shared" si="146"/>
        <v>5.8</v>
      </c>
      <c r="I3133">
        <v>5.8</v>
      </c>
      <c r="J3133">
        <v>26000</v>
      </c>
      <c r="K3133" t="s">
        <v>692</v>
      </c>
      <c r="L3133" t="s">
        <v>9735</v>
      </c>
      <c r="M3133" t="s">
        <v>7300</v>
      </c>
      <c r="N3133" t="s">
        <v>7</v>
      </c>
      <c r="O3133">
        <v>40000000</v>
      </c>
      <c r="P3133">
        <v>33956608</v>
      </c>
      <c r="Q3133">
        <f>_xlfn.XLOOKUP(E3133,CPI!A:A,CPI!B:B)</f>
        <v>160.5</v>
      </c>
      <c r="R3133" s="12">
        <f>P3133*(CPI!$B$112/Movie!Q3133)</f>
        <v>64464663.287227415</v>
      </c>
      <c r="S3133" t="s">
        <v>5920</v>
      </c>
      <c r="T3133">
        <v>110</v>
      </c>
    </row>
    <row r="3134" spans="1:20" x14ac:dyDescent="0.3">
      <c r="A3134" t="s">
        <v>9736</v>
      </c>
      <c r="B3134" t="str">
        <f t="shared" si="144"/>
        <v>R</v>
      </c>
      <c r="C3134" t="s">
        <v>1</v>
      </c>
      <c r="D3134" t="s">
        <v>26</v>
      </c>
      <c r="E3134">
        <v>1997</v>
      </c>
      <c r="F3134" s="22">
        <f t="shared" si="145"/>
        <v>35431</v>
      </c>
      <c r="G3134" t="s">
        <v>9523</v>
      </c>
      <c r="H3134">
        <f t="shared" si="146"/>
        <v>5.0999999999999996</v>
      </c>
      <c r="I3134">
        <v>5.0999999999999996</v>
      </c>
      <c r="J3134">
        <v>24000</v>
      </c>
      <c r="K3134" t="s">
        <v>9737</v>
      </c>
      <c r="L3134" t="s">
        <v>43</v>
      </c>
      <c r="M3134" t="s">
        <v>9738</v>
      </c>
      <c r="N3134" t="s">
        <v>7</v>
      </c>
      <c r="O3134">
        <v>25000000</v>
      </c>
      <c r="P3134">
        <v>26570463</v>
      </c>
      <c r="Q3134">
        <f>_xlfn.XLOOKUP(E3134,CPI!A:A,CPI!B:B)</f>
        <v>160.5</v>
      </c>
      <c r="R3134" s="12">
        <f>P3134*(CPI!$B$112/Movie!Q3134)</f>
        <v>50442492.685981311</v>
      </c>
      <c r="S3134" t="s">
        <v>5705</v>
      </c>
      <c r="T3134">
        <v>105</v>
      </c>
    </row>
    <row r="3135" spans="1:20" x14ac:dyDescent="0.3">
      <c r="A3135" t="s">
        <v>9739</v>
      </c>
      <c r="B3135" t="str">
        <f t="shared" si="144"/>
        <v>PG-13</v>
      </c>
      <c r="C3135" t="s">
        <v>1984</v>
      </c>
      <c r="D3135" t="s">
        <v>10</v>
      </c>
      <c r="E3135">
        <v>1997</v>
      </c>
      <c r="F3135" s="22">
        <f t="shared" si="145"/>
        <v>35431</v>
      </c>
      <c r="G3135" t="s">
        <v>9515</v>
      </c>
      <c r="H3135">
        <f t="shared" si="146"/>
        <v>6.5</v>
      </c>
      <c r="I3135">
        <v>6.5</v>
      </c>
      <c r="J3135">
        <v>100000</v>
      </c>
      <c r="K3135" t="s">
        <v>2940</v>
      </c>
      <c r="L3135" t="s">
        <v>9740</v>
      </c>
      <c r="M3135" t="s">
        <v>9740</v>
      </c>
      <c r="N3135" t="s">
        <v>7</v>
      </c>
      <c r="O3135">
        <v>18000000</v>
      </c>
      <c r="P3135">
        <v>251212670</v>
      </c>
      <c r="Q3135">
        <f>_xlfn.XLOOKUP(E3135,CPI!A:A,CPI!B:B)</f>
        <v>160.5</v>
      </c>
      <c r="R3135" s="12">
        <f>P3135*(CPI!$B$112/Movie!Q3135)</f>
        <v>476912776.00623053</v>
      </c>
      <c r="S3135" t="s">
        <v>7555</v>
      </c>
      <c r="T3135">
        <v>89</v>
      </c>
    </row>
    <row r="3136" spans="1:20" x14ac:dyDescent="0.3">
      <c r="A3136" t="s">
        <v>9741</v>
      </c>
      <c r="B3136" t="str">
        <f t="shared" si="144"/>
        <v>R</v>
      </c>
      <c r="C3136" t="s">
        <v>1</v>
      </c>
      <c r="D3136" t="s">
        <v>26</v>
      </c>
      <c r="E3136">
        <v>1997</v>
      </c>
      <c r="F3136" s="22">
        <f t="shared" si="145"/>
        <v>35431</v>
      </c>
      <c r="G3136" t="s">
        <v>9512</v>
      </c>
      <c r="H3136">
        <f t="shared" si="146"/>
        <v>7.1</v>
      </c>
      <c r="I3136">
        <v>7.1</v>
      </c>
      <c r="J3136">
        <v>80000</v>
      </c>
      <c r="K3136" t="s">
        <v>1112</v>
      </c>
      <c r="L3136" t="s">
        <v>9742</v>
      </c>
      <c r="M3136" t="s">
        <v>1036</v>
      </c>
      <c r="N3136" t="s">
        <v>15</v>
      </c>
      <c r="O3136">
        <v>15000000</v>
      </c>
      <c r="P3136">
        <v>64256513</v>
      </c>
      <c r="Q3136">
        <f>_xlfn.XLOOKUP(E3136,CPI!A:A,CPI!B:B)</f>
        <v>160.5</v>
      </c>
      <c r="R3136" s="12">
        <f>P3136*(CPI!$B$112/Movie!Q3136)</f>
        <v>121987286.67352025</v>
      </c>
      <c r="S3136" t="s">
        <v>6515</v>
      </c>
      <c r="T3136">
        <v>97</v>
      </c>
    </row>
    <row r="3137" spans="1:20" x14ac:dyDescent="0.3">
      <c r="A3137" t="s">
        <v>9743</v>
      </c>
      <c r="B3137" t="str">
        <f t="shared" si="144"/>
        <v>Not Rated</v>
      </c>
      <c r="C3137" t="s">
        <v>432</v>
      </c>
      <c r="D3137" t="s">
        <v>2</v>
      </c>
      <c r="E3137">
        <v>1997</v>
      </c>
      <c r="F3137" s="22">
        <f t="shared" si="145"/>
        <v>35431</v>
      </c>
      <c r="G3137" t="s">
        <v>9744</v>
      </c>
      <c r="H3137">
        <f t="shared" si="146"/>
        <v>7.8</v>
      </c>
      <c r="I3137">
        <v>7.8</v>
      </c>
      <c r="J3137">
        <v>26000</v>
      </c>
      <c r="K3137" t="s">
        <v>5849</v>
      </c>
      <c r="L3137" t="s">
        <v>5849</v>
      </c>
      <c r="M3137" t="s">
        <v>9745</v>
      </c>
      <c r="N3137" t="s">
        <v>5851</v>
      </c>
      <c r="P3137">
        <v>10923</v>
      </c>
      <c r="Q3137">
        <f>_xlfn.XLOOKUP(E3137,CPI!A:A,CPI!B:B)</f>
        <v>160.5</v>
      </c>
      <c r="R3137" s="12">
        <f>P3137*(CPI!$B$112/Movie!Q3137)</f>
        <v>20736.685981308412</v>
      </c>
      <c r="S3137" t="s">
        <v>8263</v>
      </c>
      <c r="T3137">
        <v>95</v>
      </c>
    </row>
    <row r="3138" spans="1:20" x14ac:dyDescent="0.3">
      <c r="A3138" t="s">
        <v>9746</v>
      </c>
      <c r="B3138" t="str">
        <f t="shared" si="144"/>
        <v>R</v>
      </c>
      <c r="C3138" t="s">
        <v>1</v>
      </c>
      <c r="D3138" t="s">
        <v>19</v>
      </c>
      <c r="E3138">
        <v>1997</v>
      </c>
      <c r="F3138" s="22">
        <f t="shared" si="145"/>
        <v>35431</v>
      </c>
      <c r="G3138" t="s">
        <v>9192</v>
      </c>
      <c r="H3138">
        <f t="shared" si="146"/>
        <v>6.7</v>
      </c>
      <c r="I3138">
        <v>6.7</v>
      </c>
      <c r="J3138">
        <v>52000</v>
      </c>
      <c r="K3138" t="s">
        <v>70</v>
      </c>
      <c r="L3138" t="s">
        <v>9747</v>
      </c>
      <c r="M3138" t="s">
        <v>70</v>
      </c>
      <c r="N3138" t="s">
        <v>15</v>
      </c>
      <c r="O3138">
        <v>50000000</v>
      </c>
      <c r="P3138">
        <v>50068310</v>
      </c>
      <c r="Q3138">
        <f>_xlfn.XLOOKUP(E3138,CPI!A:A,CPI!B:B)</f>
        <v>160.5</v>
      </c>
      <c r="R3138" s="12">
        <f>P3138*(CPI!$B$112/Movie!Q3138)</f>
        <v>95051800.978193149</v>
      </c>
      <c r="S3138" t="s">
        <v>5093</v>
      </c>
      <c r="T3138">
        <v>121</v>
      </c>
    </row>
    <row r="3139" spans="1:20" x14ac:dyDescent="0.3">
      <c r="A3139" t="s">
        <v>9748</v>
      </c>
      <c r="B3139" t="str">
        <f t="shared" ref="B3139:B3202" si="147">IF(C3139="","Rating Pending",C3139)</f>
        <v>R</v>
      </c>
      <c r="C3139" t="s">
        <v>1</v>
      </c>
      <c r="D3139" t="s">
        <v>136</v>
      </c>
      <c r="E3139">
        <v>1997</v>
      </c>
      <c r="F3139" s="22">
        <f t="shared" ref="F3139:F3202" si="148">DATE(TRIM(E3139), 1, 1)</f>
        <v>35431</v>
      </c>
      <c r="G3139" t="s">
        <v>9526</v>
      </c>
      <c r="H3139">
        <f t="shared" ref="H3139:H3202" si="149">IF(I3139="","Score Pending",I3139)</f>
        <v>5.8</v>
      </c>
      <c r="I3139">
        <v>5.8</v>
      </c>
      <c r="J3139">
        <v>21000</v>
      </c>
      <c r="K3139" t="s">
        <v>8977</v>
      </c>
      <c r="L3139" t="s">
        <v>4632</v>
      </c>
      <c r="M3139" t="s">
        <v>9749</v>
      </c>
      <c r="N3139" t="s">
        <v>15</v>
      </c>
      <c r="O3139">
        <v>5000000</v>
      </c>
      <c r="P3139">
        <v>15738769</v>
      </c>
      <c r="Q3139">
        <f>_xlfn.XLOOKUP(E3139,CPI!A:A,CPI!B:B)</f>
        <v>160.5</v>
      </c>
      <c r="R3139" s="12">
        <f>P3139*(CPI!$B$112/Movie!Q3139)</f>
        <v>29879145.883489095</v>
      </c>
      <c r="S3139" t="s">
        <v>6815</v>
      </c>
      <c r="T3139">
        <v>90</v>
      </c>
    </row>
    <row r="3140" spans="1:20" x14ac:dyDescent="0.3">
      <c r="A3140" t="s">
        <v>9750</v>
      </c>
      <c r="B3140" t="str">
        <f t="shared" si="147"/>
        <v>PG</v>
      </c>
      <c r="C3140" t="s">
        <v>18</v>
      </c>
      <c r="D3140" t="s">
        <v>26</v>
      </c>
      <c r="E3140">
        <v>1997</v>
      </c>
      <c r="F3140" s="22">
        <f t="shared" si="148"/>
        <v>35431</v>
      </c>
      <c r="G3140" t="s">
        <v>9751</v>
      </c>
      <c r="H3140">
        <f t="shared" si="149"/>
        <v>5.2</v>
      </c>
      <c r="I3140">
        <v>5.2</v>
      </c>
      <c r="J3140">
        <v>23000</v>
      </c>
      <c r="K3140" t="s">
        <v>8061</v>
      </c>
      <c r="L3140" t="s">
        <v>9752</v>
      </c>
      <c r="M3140" t="s">
        <v>8063</v>
      </c>
      <c r="N3140" t="s">
        <v>15</v>
      </c>
      <c r="O3140">
        <v>32000000</v>
      </c>
      <c r="P3140">
        <v>59927618</v>
      </c>
      <c r="Q3140">
        <f>_xlfn.XLOOKUP(E3140,CPI!A:A,CPI!B:B)</f>
        <v>160.5</v>
      </c>
      <c r="R3140" s="12">
        <f>P3140*(CPI!$B$112/Movie!Q3140)</f>
        <v>113769129.00062305</v>
      </c>
      <c r="S3140" t="s">
        <v>1709</v>
      </c>
      <c r="T3140">
        <v>105</v>
      </c>
    </row>
    <row r="3141" spans="1:20" x14ac:dyDescent="0.3">
      <c r="A3141" t="s">
        <v>9753</v>
      </c>
      <c r="B3141" t="str">
        <f t="shared" si="147"/>
        <v>PG-13</v>
      </c>
      <c r="C3141" t="s">
        <v>1984</v>
      </c>
      <c r="D3141" t="s">
        <v>26</v>
      </c>
      <c r="E3141">
        <v>1997</v>
      </c>
      <c r="F3141" s="22">
        <f t="shared" si="148"/>
        <v>35431</v>
      </c>
      <c r="G3141" t="s">
        <v>9754</v>
      </c>
      <c r="H3141">
        <f t="shared" si="149"/>
        <v>4.7</v>
      </c>
      <c r="I3141">
        <v>4.7</v>
      </c>
      <c r="J3141">
        <v>5000</v>
      </c>
      <c r="K3141" t="s">
        <v>4288</v>
      </c>
      <c r="L3141" t="s">
        <v>9755</v>
      </c>
      <c r="M3141" t="s">
        <v>9756</v>
      </c>
      <c r="N3141" t="s">
        <v>15</v>
      </c>
      <c r="P3141">
        <v>7338279</v>
      </c>
      <c r="Q3141">
        <f>_xlfn.XLOOKUP(E3141,CPI!A:A,CPI!B:B)</f>
        <v>160.5</v>
      </c>
      <c r="R3141" s="12">
        <f>P3141*(CPI!$B$112/Movie!Q3141)</f>
        <v>13931299.758878505</v>
      </c>
      <c r="S3141" t="s">
        <v>2011</v>
      </c>
      <c r="T3141">
        <v>91</v>
      </c>
    </row>
    <row r="3142" spans="1:20" x14ac:dyDescent="0.3">
      <c r="A3142" t="s">
        <v>9757</v>
      </c>
      <c r="B3142" t="str">
        <f t="shared" si="147"/>
        <v>R</v>
      </c>
      <c r="C3142" t="s">
        <v>1</v>
      </c>
      <c r="D3142" t="s">
        <v>48</v>
      </c>
      <c r="E3142">
        <v>1997</v>
      </c>
      <c r="F3142" s="22">
        <f t="shared" si="148"/>
        <v>35431</v>
      </c>
      <c r="G3142" t="s">
        <v>9751</v>
      </c>
      <c r="H3142">
        <f t="shared" si="149"/>
        <v>6.9</v>
      </c>
      <c r="I3142">
        <v>6.9</v>
      </c>
      <c r="J3142">
        <v>35000</v>
      </c>
      <c r="K3142" t="s">
        <v>8588</v>
      </c>
      <c r="L3142" t="s">
        <v>9758</v>
      </c>
      <c r="M3142" t="s">
        <v>9758</v>
      </c>
      <c r="N3142" t="s">
        <v>15</v>
      </c>
      <c r="O3142">
        <v>28000000</v>
      </c>
      <c r="P3142">
        <v>41230799</v>
      </c>
      <c r="Q3142">
        <f>_xlfn.XLOOKUP(E3142,CPI!A:A,CPI!B:B)</f>
        <v>160.5</v>
      </c>
      <c r="R3142" s="12">
        <f>P3142*(CPI!$B$112/Movie!Q3142)</f>
        <v>78274295.671651095</v>
      </c>
      <c r="S3142" t="s">
        <v>29</v>
      </c>
      <c r="T3142">
        <v>109</v>
      </c>
    </row>
    <row r="3143" spans="1:20" x14ac:dyDescent="0.3">
      <c r="A3143" t="s">
        <v>9759</v>
      </c>
      <c r="B3143" t="str">
        <f t="shared" si="147"/>
        <v>R</v>
      </c>
      <c r="C3143" t="s">
        <v>1</v>
      </c>
      <c r="D3143" t="s">
        <v>2</v>
      </c>
      <c r="E3143">
        <v>1997</v>
      </c>
      <c r="F3143" s="22">
        <f t="shared" si="148"/>
        <v>35431</v>
      </c>
      <c r="G3143" t="s">
        <v>9512</v>
      </c>
      <c r="H3143">
        <f t="shared" si="149"/>
        <v>7</v>
      </c>
      <c r="I3143">
        <v>7</v>
      </c>
      <c r="J3143">
        <v>20000</v>
      </c>
      <c r="K3143" t="s">
        <v>5154</v>
      </c>
      <c r="L3143" t="s">
        <v>5154</v>
      </c>
      <c r="M3143" t="s">
        <v>4560</v>
      </c>
      <c r="N3143" t="s">
        <v>15</v>
      </c>
      <c r="P3143">
        <v>16534578</v>
      </c>
      <c r="Q3143">
        <f>_xlfn.XLOOKUP(E3143,CPI!A:A,CPI!B:B)</f>
        <v>160.5</v>
      </c>
      <c r="R3143" s="12">
        <f>P3143*(CPI!$B$112/Movie!Q3143)</f>
        <v>31389943.405607477</v>
      </c>
      <c r="S3143" t="s">
        <v>46</v>
      </c>
      <c r="T3143">
        <v>113</v>
      </c>
    </row>
    <row r="3144" spans="1:20" x14ac:dyDescent="0.3">
      <c r="A3144" t="s">
        <v>9760</v>
      </c>
      <c r="B3144" t="str">
        <f t="shared" si="147"/>
        <v>PG-13</v>
      </c>
      <c r="C3144" t="s">
        <v>1984</v>
      </c>
      <c r="D3144" t="s">
        <v>26</v>
      </c>
      <c r="E3144">
        <v>1997</v>
      </c>
      <c r="F3144" s="22">
        <f t="shared" si="148"/>
        <v>35431</v>
      </c>
      <c r="G3144" t="s">
        <v>9622</v>
      </c>
      <c r="H3144">
        <f t="shared" si="149"/>
        <v>5.5</v>
      </c>
      <c r="I3144">
        <v>5.5</v>
      </c>
      <c r="J3144">
        <v>19000</v>
      </c>
      <c r="K3144" t="s">
        <v>4946</v>
      </c>
      <c r="L3144" t="s">
        <v>9761</v>
      </c>
      <c r="M3144" t="s">
        <v>9762</v>
      </c>
      <c r="N3144" t="s">
        <v>15</v>
      </c>
      <c r="O3144">
        <v>10000000</v>
      </c>
      <c r="P3144">
        <v>44332015</v>
      </c>
      <c r="Q3144">
        <f>_xlfn.XLOOKUP(E3144,CPI!A:A,CPI!B:B)</f>
        <v>160.5</v>
      </c>
      <c r="R3144" s="12">
        <f>P3144*(CPI!$B$112/Movie!Q3144)</f>
        <v>84161775.517133951</v>
      </c>
      <c r="S3144" t="s">
        <v>9121</v>
      </c>
      <c r="T3144">
        <v>101</v>
      </c>
    </row>
    <row r="3145" spans="1:20" x14ac:dyDescent="0.3">
      <c r="A3145" t="s">
        <v>9763</v>
      </c>
      <c r="B3145" t="str">
        <f t="shared" si="147"/>
        <v>R</v>
      </c>
      <c r="C3145" t="s">
        <v>1</v>
      </c>
      <c r="D3145" t="s">
        <v>19</v>
      </c>
      <c r="E3145">
        <v>1997</v>
      </c>
      <c r="F3145" s="22">
        <f t="shared" si="148"/>
        <v>35431</v>
      </c>
      <c r="G3145" t="s">
        <v>9656</v>
      </c>
      <c r="H3145">
        <f t="shared" si="149"/>
        <v>6.2</v>
      </c>
      <c r="I3145">
        <v>6.2</v>
      </c>
      <c r="J3145">
        <v>28000</v>
      </c>
      <c r="K3145" t="s">
        <v>9764</v>
      </c>
      <c r="L3145" t="s">
        <v>4373</v>
      </c>
      <c r="M3145" t="s">
        <v>3243</v>
      </c>
      <c r="N3145" t="s">
        <v>15</v>
      </c>
      <c r="O3145">
        <v>25000000</v>
      </c>
      <c r="P3145">
        <v>48407611</v>
      </c>
      <c r="Q3145">
        <f>_xlfn.XLOOKUP(E3145,CPI!A:A,CPI!B:B)</f>
        <v>160.5</v>
      </c>
      <c r="R3145" s="12">
        <f>P3145*(CPI!$B$112/Movie!Q3145)</f>
        <v>91899059.636760116</v>
      </c>
      <c r="S3145" t="s">
        <v>2011</v>
      </c>
      <c r="T3145">
        <v>97</v>
      </c>
    </row>
    <row r="3146" spans="1:20" x14ac:dyDescent="0.3">
      <c r="A3146" t="s">
        <v>9765</v>
      </c>
      <c r="B3146" t="str">
        <f t="shared" si="147"/>
        <v>R</v>
      </c>
      <c r="C3146" t="s">
        <v>1</v>
      </c>
      <c r="D3146" t="s">
        <v>2</v>
      </c>
      <c r="E3146">
        <v>1997</v>
      </c>
      <c r="F3146" s="22">
        <f t="shared" si="148"/>
        <v>35431</v>
      </c>
      <c r="G3146" t="s">
        <v>9562</v>
      </c>
      <c r="H3146">
        <f t="shared" si="149"/>
        <v>7.5</v>
      </c>
      <c r="I3146">
        <v>7.5</v>
      </c>
      <c r="J3146">
        <v>33000</v>
      </c>
      <c r="K3146" t="s">
        <v>6593</v>
      </c>
      <c r="L3146" t="s">
        <v>9766</v>
      </c>
      <c r="M3146" t="s">
        <v>9767</v>
      </c>
      <c r="N3146" t="s">
        <v>180</v>
      </c>
      <c r="P3146">
        <v>3263585</v>
      </c>
      <c r="Q3146">
        <f>_xlfn.XLOOKUP(E3146,CPI!A:A,CPI!B:B)</f>
        <v>160.5</v>
      </c>
      <c r="R3146" s="12">
        <f>P3146*(CPI!$B$112/Movie!Q3146)</f>
        <v>6195728.0342679126</v>
      </c>
      <c r="S3146" t="s">
        <v>3171</v>
      </c>
      <c r="T3146">
        <v>112</v>
      </c>
    </row>
    <row r="3147" spans="1:20" x14ac:dyDescent="0.3">
      <c r="A3147" t="s">
        <v>9768</v>
      </c>
      <c r="B3147" t="str">
        <f t="shared" si="147"/>
        <v>PG</v>
      </c>
      <c r="C3147" t="s">
        <v>18</v>
      </c>
      <c r="D3147" t="s">
        <v>26</v>
      </c>
      <c r="E3147">
        <v>1997</v>
      </c>
      <c r="F3147" s="22">
        <f t="shared" si="148"/>
        <v>35431</v>
      </c>
      <c r="G3147" t="s">
        <v>9631</v>
      </c>
      <c r="H3147">
        <f t="shared" si="149"/>
        <v>5.9</v>
      </c>
      <c r="I3147">
        <v>5.9</v>
      </c>
      <c r="J3147">
        <v>9200</v>
      </c>
      <c r="K3147" t="s">
        <v>1016</v>
      </c>
      <c r="L3147" t="s">
        <v>9769</v>
      </c>
      <c r="M3147" t="s">
        <v>9770</v>
      </c>
      <c r="N3147" t="s">
        <v>15</v>
      </c>
      <c r="P3147">
        <v>15448043</v>
      </c>
      <c r="Q3147">
        <f>_xlfn.XLOOKUP(E3147,CPI!A:A,CPI!B:B)</f>
        <v>160.5</v>
      </c>
      <c r="R3147" s="12">
        <f>P3147*(CPI!$B$112/Movie!Q3147)</f>
        <v>29327219.327725857</v>
      </c>
      <c r="S3147" t="s">
        <v>7984</v>
      </c>
      <c r="T3147">
        <v>95</v>
      </c>
    </row>
    <row r="3148" spans="1:20" x14ac:dyDescent="0.3">
      <c r="A3148" t="s">
        <v>9771</v>
      </c>
      <c r="B3148" t="str">
        <f t="shared" si="147"/>
        <v>R</v>
      </c>
      <c r="C3148" t="s">
        <v>1</v>
      </c>
      <c r="D3148" t="s">
        <v>89</v>
      </c>
      <c r="E3148">
        <v>1997</v>
      </c>
      <c r="F3148" s="22">
        <f t="shared" si="148"/>
        <v>35431</v>
      </c>
      <c r="G3148" t="s">
        <v>9499</v>
      </c>
      <c r="H3148">
        <f t="shared" si="149"/>
        <v>6.4</v>
      </c>
      <c r="I3148">
        <v>6.4</v>
      </c>
      <c r="J3148">
        <v>13000</v>
      </c>
      <c r="K3148" t="s">
        <v>7372</v>
      </c>
      <c r="L3148" t="s">
        <v>7372</v>
      </c>
      <c r="M3148" t="s">
        <v>2602</v>
      </c>
      <c r="N3148" t="s">
        <v>15</v>
      </c>
      <c r="O3148">
        <v>37000000</v>
      </c>
      <c r="P3148">
        <v>6492660</v>
      </c>
      <c r="Q3148">
        <f>_xlfn.XLOOKUP(E3148,CPI!A:A,CPI!B:B)</f>
        <v>160.5</v>
      </c>
      <c r="R3148" s="12">
        <f>P3148*(CPI!$B$112/Movie!Q3148)</f>
        <v>12325940.822429907</v>
      </c>
      <c r="S3148" t="s">
        <v>6103</v>
      </c>
      <c r="T3148">
        <v>118</v>
      </c>
    </row>
    <row r="3149" spans="1:20" x14ac:dyDescent="0.3">
      <c r="A3149" t="s">
        <v>9772</v>
      </c>
      <c r="B3149" t="str">
        <f t="shared" si="147"/>
        <v>PG</v>
      </c>
      <c r="C3149" t="s">
        <v>18</v>
      </c>
      <c r="D3149" t="s">
        <v>19</v>
      </c>
      <c r="E3149">
        <v>1997</v>
      </c>
      <c r="F3149" s="22">
        <f t="shared" si="148"/>
        <v>35431</v>
      </c>
      <c r="G3149" t="s">
        <v>9535</v>
      </c>
      <c r="H3149">
        <f t="shared" si="149"/>
        <v>6.4</v>
      </c>
      <c r="I3149">
        <v>6.4</v>
      </c>
      <c r="J3149">
        <v>7000</v>
      </c>
      <c r="K3149" t="s">
        <v>3971</v>
      </c>
      <c r="L3149" t="s">
        <v>9773</v>
      </c>
      <c r="M3149" t="s">
        <v>8688</v>
      </c>
      <c r="N3149" t="s">
        <v>15</v>
      </c>
      <c r="P3149">
        <v>7342923</v>
      </c>
      <c r="Q3149">
        <f>_xlfn.XLOOKUP(E3149,CPI!A:A,CPI!B:B)</f>
        <v>160.5</v>
      </c>
      <c r="R3149" s="12">
        <f>P3149*(CPI!$B$112/Movie!Q3149)</f>
        <v>13940116.125233645</v>
      </c>
      <c r="S3149" t="s">
        <v>4515</v>
      </c>
      <c r="T3149">
        <v>106</v>
      </c>
    </row>
    <row r="3150" spans="1:20" x14ac:dyDescent="0.3">
      <c r="A3150" t="s">
        <v>9774</v>
      </c>
      <c r="B3150" t="str">
        <f t="shared" si="147"/>
        <v>R</v>
      </c>
      <c r="C3150" t="s">
        <v>1</v>
      </c>
      <c r="D3150" t="s">
        <v>19</v>
      </c>
      <c r="E3150">
        <v>1997</v>
      </c>
      <c r="F3150" s="22">
        <f t="shared" si="148"/>
        <v>35431</v>
      </c>
      <c r="G3150" t="s">
        <v>6469</v>
      </c>
      <c r="H3150">
        <f t="shared" si="149"/>
        <v>6.7</v>
      </c>
      <c r="I3150">
        <v>6.7</v>
      </c>
      <c r="J3150">
        <v>45000</v>
      </c>
      <c r="K3150" t="s">
        <v>8628</v>
      </c>
      <c r="L3150" t="s">
        <v>8628</v>
      </c>
      <c r="M3150" t="s">
        <v>9349</v>
      </c>
      <c r="N3150" t="s">
        <v>15</v>
      </c>
      <c r="O3150">
        <v>25000000</v>
      </c>
      <c r="P3150">
        <v>44480039</v>
      </c>
      <c r="Q3150">
        <f>_xlfn.XLOOKUP(E3150,CPI!A:A,CPI!B:B)</f>
        <v>160.5</v>
      </c>
      <c r="R3150" s="12">
        <f>P3150*(CPI!$B$112/Movie!Q3150)</f>
        <v>84442790.550155759</v>
      </c>
      <c r="S3150" t="s">
        <v>9775</v>
      </c>
      <c r="T3150">
        <v>98</v>
      </c>
    </row>
    <row r="3151" spans="1:20" x14ac:dyDescent="0.3">
      <c r="A3151" t="s">
        <v>9776</v>
      </c>
      <c r="B3151" t="str">
        <f t="shared" si="147"/>
        <v>PG-13</v>
      </c>
      <c r="C3151" t="s">
        <v>1984</v>
      </c>
      <c r="D3151" t="s">
        <v>19</v>
      </c>
      <c r="E3151">
        <v>1997</v>
      </c>
      <c r="F3151" s="22">
        <f t="shared" si="148"/>
        <v>35431</v>
      </c>
      <c r="G3151" t="s">
        <v>7272</v>
      </c>
      <c r="H3151">
        <f t="shared" si="149"/>
        <v>2.9</v>
      </c>
      <c r="I3151">
        <v>2.9</v>
      </c>
      <c r="J3151">
        <v>12000</v>
      </c>
      <c r="K3151" t="s">
        <v>4720</v>
      </c>
      <c r="L3151" t="s">
        <v>9777</v>
      </c>
      <c r="M3151" t="s">
        <v>9179</v>
      </c>
      <c r="N3151" t="s">
        <v>15</v>
      </c>
      <c r="O3151">
        <v>16000000</v>
      </c>
      <c r="P3151">
        <v>1710972</v>
      </c>
      <c r="Q3151">
        <f>_xlfn.XLOOKUP(E3151,CPI!A:A,CPI!B:B)</f>
        <v>160.5</v>
      </c>
      <c r="R3151" s="12">
        <f>P3151*(CPI!$B$112/Movie!Q3151)</f>
        <v>3248181.7345794393</v>
      </c>
      <c r="S3151" t="s">
        <v>9778</v>
      </c>
      <c r="T3151">
        <v>97</v>
      </c>
    </row>
    <row r="3152" spans="1:20" x14ac:dyDescent="0.3">
      <c r="A3152" t="s">
        <v>9779</v>
      </c>
      <c r="B3152" t="str">
        <f t="shared" si="147"/>
        <v>R</v>
      </c>
      <c r="C3152" t="s">
        <v>1</v>
      </c>
      <c r="D3152" t="s">
        <v>2</v>
      </c>
      <c r="E3152">
        <v>1997</v>
      </c>
      <c r="F3152" s="22">
        <f t="shared" si="148"/>
        <v>35431</v>
      </c>
      <c r="G3152" t="s">
        <v>9515</v>
      </c>
      <c r="H3152">
        <f t="shared" si="149"/>
        <v>7.3</v>
      </c>
      <c r="I3152">
        <v>7.3</v>
      </c>
      <c r="J3152">
        <v>9100</v>
      </c>
      <c r="K3152" t="s">
        <v>9780</v>
      </c>
      <c r="L3152" t="s">
        <v>9780</v>
      </c>
      <c r="M3152" t="s">
        <v>9393</v>
      </c>
      <c r="N3152" t="s">
        <v>15</v>
      </c>
      <c r="O3152">
        <v>6000000</v>
      </c>
      <c r="P3152">
        <v>14842388</v>
      </c>
      <c r="Q3152">
        <f>_xlfn.XLOOKUP(E3152,CPI!A:A,CPI!B:B)</f>
        <v>160.5</v>
      </c>
      <c r="R3152" s="12">
        <f>P3152*(CPI!$B$112/Movie!Q3152)</f>
        <v>28177418.215576325</v>
      </c>
      <c r="S3152" t="s">
        <v>7502</v>
      </c>
      <c r="T3152">
        <v>109</v>
      </c>
    </row>
    <row r="3153" spans="1:20" x14ac:dyDescent="0.3">
      <c r="A3153" t="s">
        <v>9781</v>
      </c>
      <c r="B3153" t="str">
        <f t="shared" si="147"/>
        <v>PG-13</v>
      </c>
      <c r="C3153" t="s">
        <v>1984</v>
      </c>
      <c r="D3153" t="s">
        <v>48</v>
      </c>
      <c r="E3153">
        <v>1997</v>
      </c>
      <c r="F3153" s="22">
        <f t="shared" si="148"/>
        <v>35431</v>
      </c>
      <c r="G3153" t="s">
        <v>9782</v>
      </c>
      <c r="H3153">
        <f t="shared" si="149"/>
        <v>7</v>
      </c>
      <c r="I3153">
        <v>7</v>
      </c>
      <c r="J3153">
        <v>27000</v>
      </c>
      <c r="K3153" t="s">
        <v>50</v>
      </c>
      <c r="L3153" t="s">
        <v>986</v>
      </c>
      <c r="M3153" t="s">
        <v>9783</v>
      </c>
      <c r="N3153" t="s">
        <v>15</v>
      </c>
      <c r="O3153">
        <v>28000000</v>
      </c>
      <c r="P3153">
        <v>5684789</v>
      </c>
      <c r="Q3153">
        <f>_xlfn.XLOOKUP(E3153,CPI!A:A,CPI!B:B)</f>
        <v>160.5</v>
      </c>
      <c r="R3153" s="12">
        <f>P3153*(CPI!$B$112/Movie!Q3153)</f>
        <v>10792244.28847352</v>
      </c>
      <c r="S3153" t="s">
        <v>9784</v>
      </c>
      <c r="T3153">
        <v>134</v>
      </c>
    </row>
    <row r="3154" spans="1:20" x14ac:dyDescent="0.3">
      <c r="A3154" t="s">
        <v>9785</v>
      </c>
      <c r="B3154" t="str">
        <f t="shared" si="147"/>
        <v>Not Rated</v>
      </c>
      <c r="C3154" t="s">
        <v>432</v>
      </c>
      <c r="D3154" t="s">
        <v>89</v>
      </c>
      <c r="E3154">
        <v>1997</v>
      </c>
      <c r="F3154" s="22">
        <f t="shared" si="148"/>
        <v>35431</v>
      </c>
      <c r="G3154" t="s">
        <v>9786</v>
      </c>
      <c r="H3154">
        <f t="shared" si="149"/>
        <v>7.4</v>
      </c>
      <c r="I3154">
        <v>7.4</v>
      </c>
      <c r="J3154">
        <v>12000</v>
      </c>
      <c r="K3154" t="s">
        <v>9787</v>
      </c>
      <c r="L3154" t="s">
        <v>9787</v>
      </c>
      <c r="M3154" t="s">
        <v>9788</v>
      </c>
      <c r="N3154" t="s">
        <v>2093</v>
      </c>
      <c r="Q3154">
        <f>_xlfn.XLOOKUP(E3154,CPI!A:A,CPI!B:B)</f>
        <v>160.5</v>
      </c>
      <c r="R3154" s="12">
        <f>P3154*(CPI!$B$112/Movie!Q3154)</f>
        <v>0</v>
      </c>
      <c r="S3154" t="s">
        <v>9789</v>
      </c>
      <c r="T3154">
        <v>111</v>
      </c>
    </row>
    <row r="3155" spans="1:20" x14ac:dyDescent="0.3">
      <c r="A3155" t="s">
        <v>9790</v>
      </c>
      <c r="B3155" t="str">
        <f t="shared" si="147"/>
        <v>R</v>
      </c>
      <c r="C3155" t="s">
        <v>1</v>
      </c>
      <c r="D3155" t="s">
        <v>2</v>
      </c>
      <c r="E3155">
        <v>1997</v>
      </c>
      <c r="F3155" s="22">
        <f t="shared" si="148"/>
        <v>35431</v>
      </c>
      <c r="G3155" t="s">
        <v>9782</v>
      </c>
      <c r="H3155">
        <f t="shared" si="149"/>
        <v>7.4</v>
      </c>
      <c r="I3155">
        <v>7.4</v>
      </c>
      <c r="J3155">
        <v>29000</v>
      </c>
      <c r="K3155" t="s">
        <v>3457</v>
      </c>
      <c r="L3155" t="s">
        <v>3457</v>
      </c>
      <c r="M3155" t="s">
        <v>9791</v>
      </c>
      <c r="N3155" t="s">
        <v>1096</v>
      </c>
      <c r="P3155">
        <v>1785901</v>
      </c>
      <c r="Q3155">
        <f>_xlfn.XLOOKUP(E3155,CPI!A:A,CPI!B:B)</f>
        <v>160.5</v>
      </c>
      <c r="R3155" s="12">
        <f>P3155*(CPI!$B$112/Movie!Q3155)</f>
        <v>3390430.1227414329</v>
      </c>
      <c r="S3155" t="s">
        <v>5182</v>
      </c>
      <c r="T3155">
        <v>103</v>
      </c>
    </row>
    <row r="3156" spans="1:20" x14ac:dyDescent="0.3">
      <c r="A3156" t="s">
        <v>9792</v>
      </c>
      <c r="B3156" t="str">
        <f t="shared" si="147"/>
        <v>R</v>
      </c>
      <c r="C3156" t="s">
        <v>1</v>
      </c>
      <c r="D3156" t="s">
        <v>19</v>
      </c>
      <c r="E3156">
        <v>1997</v>
      </c>
      <c r="F3156" s="22">
        <f t="shared" si="148"/>
        <v>35431</v>
      </c>
      <c r="G3156" t="s">
        <v>9793</v>
      </c>
      <c r="H3156">
        <f t="shared" si="149"/>
        <v>5.0999999999999996</v>
      </c>
      <c r="I3156">
        <v>5.0999999999999996</v>
      </c>
      <c r="J3156">
        <v>17000</v>
      </c>
      <c r="K3156" t="s">
        <v>9794</v>
      </c>
      <c r="L3156" t="s">
        <v>7372</v>
      </c>
      <c r="M3156" t="s">
        <v>4605</v>
      </c>
      <c r="N3156" t="s">
        <v>15</v>
      </c>
      <c r="O3156">
        <v>60000000</v>
      </c>
      <c r="P3156">
        <v>16228448</v>
      </c>
      <c r="Q3156">
        <f>_xlfn.XLOOKUP(E3156,CPI!A:A,CPI!B:B)</f>
        <v>160.5</v>
      </c>
      <c r="R3156" s="12">
        <f>P3156*(CPI!$B$112/Movie!Q3156)</f>
        <v>30808773.243613705</v>
      </c>
      <c r="S3156" t="s">
        <v>8</v>
      </c>
      <c r="T3156">
        <v>105</v>
      </c>
    </row>
    <row r="3157" spans="1:20" x14ac:dyDescent="0.3">
      <c r="A3157" t="s">
        <v>9795</v>
      </c>
      <c r="B3157" t="str">
        <f t="shared" si="147"/>
        <v>PG</v>
      </c>
      <c r="C3157" t="s">
        <v>18</v>
      </c>
      <c r="D3157" t="s">
        <v>26</v>
      </c>
      <c r="E3157">
        <v>1997</v>
      </c>
      <c r="F3157" s="22">
        <f t="shared" si="148"/>
        <v>35431</v>
      </c>
      <c r="G3157" t="s">
        <v>9622</v>
      </c>
      <c r="H3157">
        <f t="shared" si="149"/>
        <v>5.3</v>
      </c>
      <c r="I3157">
        <v>5.3</v>
      </c>
      <c r="J3157">
        <v>17000</v>
      </c>
      <c r="K3157" t="s">
        <v>326</v>
      </c>
      <c r="L3157" t="s">
        <v>9796</v>
      </c>
      <c r="M3157" t="s">
        <v>9797</v>
      </c>
      <c r="N3157" t="s">
        <v>15</v>
      </c>
      <c r="O3157">
        <v>3000000</v>
      </c>
      <c r="P3157">
        <v>23144499</v>
      </c>
      <c r="Q3157">
        <f>_xlfn.XLOOKUP(E3157,CPI!A:A,CPI!B:B)</f>
        <v>160.5</v>
      </c>
      <c r="R3157" s="12">
        <f>P3157*(CPI!$B$112/Movie!Q3157)</f>
        <v>43938497.478504673</v>
      </c>
      <c r="S3157" t="s">
        <v>1709</v>
      </c>
      <c r="T3157">
        <v>98</v>
      </c>
    </row>
    <row r="3158" spans="1:20" x14ac:dyDescent="0.3">
      <c r="A3158" t="s">
        <v>9798</v>
      </c>
      <c r="B3158" t="str">
        <f t="shared" si="147"/>
        <v>R</v>
      </c>
      <c r="C3158" t="s">
        <v>1</v>
      </c>
      <c r="D3158" t="s">
        <v>26</v>
      </c>
      <c r="E3158">
        <v>1997</v>
      </c>
      <c r="F3158" s="22">
        <f t="shared" si="148"/>
        <v>35431</v>
      </c>
      <c r="G3158" t="s">
        <v>9799</v>
      </c>
      <c r="H3158">
        <f t="shared" si="149"/>
        <v>6.4</v>
      </c>
      <c r="I3158">
        <v>6.4</v>
      </c>
      <c r="J3158">
        <v>20000</v>
      </c>
      <c r="K3158" t="s">
        <v>7219</v>
      </c>
      <c r="L3158" t="s">
        <v>7219</v>
      </c>
      <c r="M3158" t="s">
        <v>8544</v>
      </c>
      <c r="N3158" t="s">
        <v>15</v>
      </c>
      <c r="O3158">
        <v>5000000</v>
      </c>
      <c r="P3158">
        <v>5881367</v>
      </c>
      <c r="Q3158">
        <f>_xlfn.XLOOKUP(E3158,CPI!A:A,CPI!B:B)</f>
        <v>160.5</v>
      </c>
      <c r="R3158" s="12">
        <f>P3158*(CPI!$B$112/Movie!Q3158)</f>
        <v>11165436.292211838</v>
      </c>
      <c r="S3158" t="s">
        <v>8922</v>
      </c>
      <c r="T3158">
        <v>105</v>
      </c>
    </row>
    <row r="3159" spans="1:20" x14ac:dyDescent="0.3">
      <c r="A3159" t="s">
        <v>9800</v>
      </c>
      <c r="B3159" t="str">
        <f t="shared" si="147"/>
        <v>PG-13</v>
      </c>
      <c r="C3159" t="s">
        <v>1984</v>
      </c>
      <c r="D3159" t="s">
        <v>26</v>
      </c>
      <c r="E3159">
        <v>1997</v>
      </c>
      <c r="F3159" s="22">
        <f t="shared" si="148"/>
        <v>35431</v>
      </c>
      <c r="G3159" t="s">
        <v>9538</v>
      </c>
      <c r="H3159">
        <f t="shared" si="149"/>
        <v>5.8</v>
      </c>
      <c r="I3159">
        <v>5.8</v>
      </c>
      <c r="J3159">
        <v>10000</v>
      </c>
      <c r="K3159" t="s">
        <v>8500</v>
      </c>
      <c r="L3159" t="s">
        <v>9801</v>
      </c>
      <c r="M3159" t="s">
        <v>8063</v>
      </c>
      <c r="N3159" t="s">
        <v>15</v>
      </c>
      <c r="O3159">
        <v>35000000</v>
      </c>
      <c r="P3159">
        <v>32748995</v>
      </c>
      <c r="Q3159">
        <f>_xlfn.XLOOKUP(E3159,CPI!A:A,CPI!B:B)</f>
        <v>160.5</v>
      </c>
      <c r="R3159" s="12">
        <f>P3159*(CPI!$B$112/Movie!Q3159)</f>
        <v>62172079.60436137</v>
      </c>
      <c r="S3159" t="s">
        <v>46</v>
      </c>
      <c r="T3159">
        <v>115</v>
      </c>
    </row>
    <row r="3160" spans="1:20" x14ac:dyDescent="0.3">
      <c r="A3160" t="s">
        <v>9802</v>
      </c>
      <c r="B3160" t="str">
        <f t="shared" si="147"/>
        <v>R</v>
      </c>
      <c r="C3160" t="s">
        <v>1</v>
      </c>
      <c r="D3160" t="s">
        <v>26</v>
      </c>
      <c r="E3160">
        <v>1997</v>
      </c>
      <c r="F3160" s="22">
        <f t="shared" si="148"/>
        <v>35431</v>
      </c>
      <c r="G3160" t="s">
        <v>9803</v>
      </c>
      <c r="H3160">
        <f t="shared" si="149"/>
        <v>7.7</v>
      </c>
      <c r="I3160">
        <v>7.7</v>
      </c>
      <c r="J3160">
        <v>15000</v>
      </c>
      <c r="K3160" t="s">
        <v>9804</v>
      </c>
      <c r="L3160" t="s">
        <v>9805</v>
      </c>
      <c r="M3160" t="s">
        <v>9806</v>
      </c>
      <c r="N3160" t="s">
        <v>233</v>
      </c>
      <c r="P3160">
        <v>877862</v>
      </c>
      <c r="Q3160">
        <f>_xlfn.XLOOKUP(E3160,CPI!A:A,CPI!B:B)</f>
        <v>160.5</v>
      </c>
      <c r="R3160" s="12">
        <f>P3160*(CPI!$B$112/Movie!Q3160)</f>
        <v>1666570.413707165</v>
      </c>
      <c r="S3160" t="s">
        <v>9807</v>
      </c>
      <c r="T3160">
        <v>85</v>
      </c>
    </row>
    <row r="3161" spans="1:20" x14ac:dyDescent="0.3">
      <c r="A3161" t="s">
        <v>9808</v>
      </c>
      <c r="B3161" t="str">
        <f t="shared" si="147"/>
        <v>PG</v>
      </c>
      <c r="C3161" t="s">
        <v>18</v>
      </c>
      <c r="D3161" t="s">
        <v>19</v>
      </c>
      <c r="E3161">
        <v>1997</v>
      </c>
      <c r="F3161" s="22">
        <f t="shared" si="148"/>
        <v>35431</v>
      </c>
      <c r="G3161" t="s">
        <v>9754</v>
      </c>
      <c r="H3161">
        <f t="shared" si="149"/>
        <v>3.7</v>
      </c>
      <c r="I3161">
        <v>3.7</v>
      </c>
      <c r="J3161">
        <v>8300</v>
      </c>
      <c r="K3161" t="s">
        <v>9809</v>
      </c>
      <c r="L3161" t="s">
        <v>9809</v>
      </c>
      <c r="M3161" t="s">
        <v>9810</v>
      </c>
      <c r="N3161" t="s">
        <v>15</v>
      </c>
      <c r="O3161">
        <v>8000000</v>
      </c>
      <c r="P3161">
        <v>9615840</v>
      </c>
      <c r="Q3161">
        <f>_xlfn.XLOOKUP(E3161,CPI!A:A,CPI!B:B)</f>
        <v>160.5</v>
      </c>
      <c r="R3161" s="12">
        <f>P3161*(CPI!$B$112/Movie!Q3161)</f>
        <v>18255118.056074765</v>
      </c>
      <c r="S3161" t="s">
        <v>165</v>
      </c>
      <c r="T3161">
        <v>99</v>
      </c>
    </row>
    <row r="3162" spans="1:20" x14ac:dyDescent="0.3">
      <c r="A3162" t="s">
        <v>9811</v>
      </c>
      <c r="B3162" t="str">
        <f t="shared" si="147"/>
        <v>R</v>
      </c>
      <c r="C3162" t="s">
        <v>1</v>
      </c>
      <c r="D3162" t="s">
        <v>19</v>
      </c>
      <c r="E3162">
        <v>1997</v>
      </c>
      <c r="F3162" s="22">
        <f t="shared" si="148"/>
        <v>35431</v>
      </c>
      <c r="G3162" t="s">
        <v>9268</v>
      </c>
      <c r="H3162">
        <f t="shared" si="149"/>
        <v>7.2</v>
      </c>
      <c r="I3162">
        <v>7.2</v>
      </c>
      <c r="J3162">
        <v>7700</v>
      </c>
      <c r="K3162" t="s">
        <v>6202</v>
      </c>
      <c r="L3162" t="s">
        <v>9812</v>
      </c>
      <c r="M3162" t="s">
        <v>1280</v>
      </c>
      <c r="N3162" t="s">
        <v>15</v>
      </c>
      <c r="O3162">
        <v>25000000</v>
      </c>
      <c r="P3162">
        <v>13130349</v>
      </c>
      <c r="Q3162">
        <f>_xlfn.XLOOKUP(E3162,CPI!A:A,CPI!B:B)</f>
        <v>160.5</v>
      </c>
      <c r="R3162" s="12">
        <f>P3162*(CPI!$B$112/Movie!Q3162)</f>
        <v>24927210.842990655</v>
      </c>
      <c r="S3162" t="s">
        <v>8</v>
      </c>
      <c r="T3162">
        <v>140</v>
      </c>
    </row>
    <row r="3163" spans="1:20" x14ac:dyDescent="0.3">
      <c r="A3163" t="s">
        <v>9813</v>
      </c>
      <c r="B3163" t="str">
        <f t="shared" si="147"/>
        <v>R</v>
      </c>
      <c r="C3163" t="s">
        <v>1</v>
      </c>
      <c r="D3163" t="s">
        <v>26</v>
      </c>
      <c r="E3163">
        <v>1997</v>
      </c>
      <c r="F3163" s="22">
        <f t="shared" si="148"/>
        <v>35431</v>
      </c>
      <c r="G3163" t="s">
        <v>9190</v>
      </c>
      <c r="H3163">
        <f t="shared" si="149"/>
        <v>6.1</v>
      </c>
      <c r="I3163">
        <v>6.1</v>
      </c>
      <c r="J3163">
        <v>24000</v>
      </c>
      <c r="K3163" t="s">
        <v>2637</v>
      </c>
      <c r="L3163" t="s">
        <v>9814</v>
      </c>
      <c r="M3163" t="s">
        <v>7190</v>
      </c>
      <c r="N3163" t="s">
        <v>15</v>
      </c>
      <c r="P3163">
        <v>34673095</v>
      </c>
      <c r="Q3163">
        <f>_xlfn.XLOOKUP(E3163,CPI!A:A,CPI!B:B)</f>
        <v>160.5</v>
      </c>
      <c r="R3163" s="12">
        <f>P3163*(CPI!$B$112/Movie!Q3163)</f>
        <v>65824872.563862927</v>
      </c>
      <c r="S3163" t="s">
        <v>8</v>
      </c>
      <c r="T3163">
        <v>100</v>
      </c>
    </row>
    <row r="3164" spans="1:20" x14ac:dyDescent="0.3">
      <c r="A3164" t="s">
        <v>9815</v>
      </c>
      <c r="B3164" t="str">
        <f t="shared" si="147"/>
        <v>R</v>
      </c>
      <c r="C3164" t="s">
        <v>1</v>
      </c>
      <c r="D3164" t="s">
        <v>19</v>
      </c>
      <c r="E3164">
        <v>1997</v>
      </c>
      <c r="F3164" s="22">
        <f t="shared" si="148"/>
        <v>35431</v>
      </c>
      <c r="G3164" t="s">
        <v>9237</v>
      </c>
      <c r="H3164">
        <f t="shared" si="149"/>
        <v>5.5</v>
      </c>
      <c r="I3164">
        <v>5.5</v>
      </c>
      <c r="J3164">
        <v>26000</v>
      </c>
      <c r="K3164" t="s">
        <v>7606</v>
      </c>
      <c r="L3164" t="s">
        <v>5106</v>
      </c>
      <c r="M3164" t="s">
        <v>1470</v>
      </c>
      <c r="N3164" t="s">
        <v>15</v>
      </c>
      <c r="O3164">
        <v>55000000</v>
      </c>
      <c r="P3164">
        <v>32000301</v>
      </c>
      <c r="Q3164">
        <f>_xlfn.XLOOKUP(E3164,CPI!A:A,CPI!B:B)</f>
        <v>160.5</v>
      </c>
      <c r="R3164" s="12">
        <f>P3164*(CPI!$B$112/Movie!Q3164)</f>
        <v>60750727.194392525</v>
      </c>
      <c r="S3164" t="s">
        <v>2077</v>
      </c>
      <c r="T3164">
        <v>117</v>
      </c>
    </row>
    <row r="3165" spans="1:20" x14ac:dyDescent="0.3">
      <c r="A3165" t="s">
        <v>9816</v>
      </c>
      <c r="B3165" t="str">
        <f t="shared" si="147"/>
        <v>R</v>
      </c>
      <c r="C3165" t="s">
        <v>1</v>
      </c>
      <c r="D3165" t="s">
        <v>89</v>
      </c>
      <c r="E3165">
        <v>1997</v>
      </c>
      <c r="F3165" s="22">
        <f t="shared" si="148"/>
        <v>35431</v>
      </c>
      <c r="G3165" t="s">
        <v>9499</v>
      </c>
      <c r="H3165">
        <f t="shared" si="149"/>
        <v>6.3</v>
      </c>
      <c r="I3165">
        <v>6.3</v>
      </c>
      <c r="J3165">
        <v>17000</v>
      </c>
      <c r="K3165" t="s">
        <v>6235</v>
      </c>
      <c r="L3165" t="s">
        <v>9817</v>
      </c>
      <c r="M3165" t="s">
        <v>169</v>
      </c>
      <c r="N3165" t="s">
        <v>15</v>
      </c>
      <c r="O3165">
        <v>48000000</v>
      </c>
      <c r="P3165">
        <v>22459274</v>
      </c>
      <c r="Q3165">
        <f>_xlfn.XLOOKUP(E3165,CPI!A:A,CPI!B:B)</f>
        <v>160.5</v>
      </c>
      <c r="R3165" s="12">
        <f>P3165*(CPI!$B$112/Movie!Q3165)</f>
        <v>42637637.307165109</v>
      </c>
      <c r="S3165" t="s">
        <v>103</v>
      </c>
      <c r="T3165">
        <v>122</v>
      </c>
    </row>
    <row r="3166" spans="1:20" x14ac:dyDescent="0.3">
      <c r="A3166" t="s">
        <v>9818</v>
      </c>
      <c r="B3166" t="str">
        <f t="shared" si="147"/>
        <v>R</v>
      </c>
      <c r="C3166" t="s">
        <v>1</v>
      </c>
      <c r="D3166" t="s">
        <v>2</v>
      </c>
      <c r="E3166">
        <v>1997</v>
      </c>
      <c r="F3166" s="22">
        <f t="shared" si="148"/>
        <v>35431</v>
      </c>
      <c r="G3166" t="s">
        <v>9819</v>
      </c>
      <c r="H3166">
        <f t="shared" si="149"/>
        <v>7</v>
      </c>
      <c r="I3166">
        <v>7</v>
      </c>
      <c r="J3166">
        <v>16000</v>
      </c>
      <c r="K3166" t="s">
        <v>168</v>
      </c>
      <c r="L3166" t="s">
        <v>9766</v>
      </c>
      <c r="M3166" t="s">
        <v>1009</v>
      </c>
      <c r="N3166" t="s">
        <v>15</v>
      </c>
      <c r="O3166">
        <v>6000000</v>
      </c>
      <c r="P3166">
        <v>6330054</v>
      </c>
      <c r="Q3166">
        <f>_xlfn.XLOOKUP(E3166,CPI!A:A,CPI!B:B)</f>
        <v>160.5</v>
      </c>
      <c r="R3166" s="12">
        <f>P3166*(CPI!$B$112/Movie!Q3166)</f>
        <v>12017242.702803738</v>
      </c>
      <c r="S3166" t="s">
        <v>5266</v>
      </c>
      <c r="T3166">
        <v>114</v>
      </c>
    </row>
    <row r="3167" spans="1:20" x14ac:dyDescent="0.3">
      <c r="A3167" t="s">
        <v>9820</v>
      </c>
      <c r="B3167" t="str">
        <f t="shared" si="147"/>
        <v>R</v>
      </c>
      <c r="C3167" t="s">
        <v>1</v>
      </c>
      <c r="D3167" t="s">
        <v>2</v>
      </c>
      <c r="E3167">
        <v>1997</v>
      </c>
      <c r="F3167" s="22">
        <f t="shared" si="148"/>
        <v>35431</v>
      </c>
      <c r="G3167" t="s">
        <v>9036</v>
      </c>
      <c r="H3167">
        <f t="shared" si="149"/>
        <v>7.4</v>
      </c>
      <c r="I3167">
        <v>7.4</v>
      </c>
      <c r="J3167">
        <v>4300</v>
      </c>
      <c r="K3167" t="s">
        <v>9821</v>
      </c>
      <c r="L3167" t="s">
        <v>9821</v>
      </c>
      <c r="M3167" t="s">
        <v>8400</v>
      </c>
      <c r="N3167" t="s">
        <v>15</v>
      </c>
      <c r="O3167">
        <v>10000000</v>
      </c>
      <c r="P3167">
        <v>12782749</v>
      </c>
      <c r="Q3167">
        <f>_xlfn.XLOOKUP(E3167,CPI!A:A,CPI!B:B)</f>
        <v>160.5</v>
      </c>
      <c r="R3167" s="12">
        <f>P3167*(CPI!$B$112/Movie!Q3167)</f>
        <v>24267312.276012462</v>
      </c>
      <c r="S3167" t="s">
        <v>9171</v>
      </c>
      <c r="T3167">
        <v>104</v>
      </c>
    </row>
    <row r="3168" spans="1:20" x14ac:dyDescent="0.3">
      <c r="A3168" t="s">
        <v>9822</v>
      </c>
      <c r="B3168" t="str">
        <f t="shared" si="147"/>
        <v>R</v>
      </c>
      <c r="C3168" t="s">
        <v>1</v>
      </c>
      <c r="D3168" t="s">
        <v>2</v>
      </c>
      <c r="E3168">
        <v>1997</v>
      </c>
      <c r="F3168" s="22">
        <f t="shared" si="148"/>
        <v>35431</v>
      </c>
      <c r="G3168" t="s">
        <v>9526</v>
      </c>
      <c r="H3168">
        <f t="shared" si="149"/>
        <v>6.1</v>
      </c>
      <c r="I3168">
        <v>6.1</v>
      </c>
      <c r="J3168">
        <v>5200</v>
      </c>
      <c r="K3168" t="s">
        <v>6626</v>
      </c>
      <c r="L3168" t="s">
        <v>9823</v>
      </c>
      <c r="M3168" t="s">
        <v>999</v>
      </c>
      <c r="N3168" t="s">
        <v>15</v>
      </c>
      <c r="O3168">
        <v>28000000</v>
      </c>
      <c r="P3168">
        <v>7936780</v>
      </c>
      <c r="Q3168">
        <f>_xlfn.XLOOKUP(E3168,CPI!A:A,CPI!B:B)</f>
        <v>160.5</v>
      </c>
      <c r="R3168" s="12">
        <f>P3168*(CPI!$B$112/Movie!Q3168)</f>
        <v>15067519.414330218</v>
      </c>
      <c r="S3168" t="s">
        <v>2077</v>
      </c>
      <c r="T3168">
        <v>105</v>
      </c>
    </row>
    <row r="3169" spans="1:20" x14ac:dyDescent="0.3">
      <c r="A3169" t="s">
        <v>9824</v>
      </c>
      <c r="B3169" t="str">
        <f t="shared" si="147"/>
        <v>R</v>
      </c>
      <c r="C3169" t="s">
        <v>1</v>
      </c>
      <c r="D3169" t="s">
        <v>26</v>
      </c>
      <c r="E3169">
        <v>1997</v>
      </c>
      <c r="F3169" s="22">
        <f t="shared" si="148"/>
        <v>35431</v>
      </c>
      <c r="G3169" t="s">
        <v>9503</v>
      </c>
      <c r="H3169">
        <f t="shared" si="149"/>
        <v>6.5</v>
      </c>
      <c r="I3169">
        <v>6.5</v>
      </c>
      <c r="J3169">
        <v>8400</v>
      </c>
      <c r="K3169" t="s">
        <v>7227</v>
      </c>
      <c r="L3169" t="s">
        <v>7227</v>
      </c>
      <c r="M3169" t="s">
        <v>7827</v>
      </c>
      <c r="N3169" t="s">
        <v>15</v>
      </c>
      <c r="P3169">
        <v>194201</v>
      </c>
      <c r="Q3169">
        <f>_xlfn.XLOOKUP(E3169,CPI!A:A,CPI!B:B)</f>
        <v>160.5</v>
      </c>
      <c r="R3169" s="12">
        <f>P3169*(CPI!$B$112/Movie!Q3169)</f>
        <v>368679.4062305296</v>
      </c>
      <c r="S3169" t="s">
        <v>7828</v>
      </c>
      <c r="T3169">
        <v>82</v>
      </c>
    </row>
    <row r="3170" spans="1:20" x14ac:dyDescent="0.3">
      <c r="A3170" t="s">
        <v>9825</v>
      </c>
      <c r="B3170" t="str">
        <f t="shared" si="147"/>
        <v>R</v>
      </c>
      <c r="C3170" t="s">
        <v>1</v>
      </c>
      <c r="D3170" t="s">
        <v>89</v>
      </c>
      <c r="E3170">
        <v>1997</v>
      </c>
      <c r="F3170" s="22">
        <f t="shared" si="148"/>
        <v>35431</v>
      </c>
      <c r="G3170" t="s">
        <v>9826</v>
      </c>
      <c r="H3170">
        <f t="shared" si="149"/>
        <v>6.3</v>
      </c>
      <c r="I3170">
        <v>6.3</v>
      </c>
      <c r="J3170">
        <v>11000</v>
      </c>
      <c r="K3170" t="s">
        <v>6612</v>
      </c>
      <c r="L3170" t="s">
        <v>9827</v>
      </c>
      <c r="M3170" t="s">
        <v>4711</v>
      </c>
      <c r="N3170" t="s">
        <v>15</v>
      </c>
      <c r="O3170">
        <v>30000000</v>
      </c>
      <c r="P3170">
        <v>23499102</v>
      </c>
      <c r="Q3170">
        <f>_xlfn.XLOOKUP(E3170,CPI!A:A,CPI!B:B)</f>
        <v>160.5</v>
      </c>
      <c r="R3170" s="12">
        <f>P3170*(CPI!$B$112/Movie!Q3170)</f>
        <v>44611690.837383173</v>
      </c>
      <c r="S3170" t="s">
        <v>65</v>
      </c>
      <c r="T3170">
        <v>130</v>
      </c>
    </row>
    <row r="3171" spans="1:20" x14ac:dyDescent="0.3">
      <c r="A3171" t="s">
        <v>9828</v>
      </c>
      <c r="B3171" t="str">
        <f t="shared" si="147"/>
        <v>PG-13</v>
      </c>
      <c r="C3171" t="s">
        <v>1984</v>
      </c>
      <c r="D3171" t="s">
        <v>19</v>
      </c>
      <c r="E3171">
        <v>1997</v>
      </c>
      <c r="F3171" s="22">
        <f t="shared" si="148"/>
        <v>35431</v>
      </c>
      <c r="G3171" t="s">
        <v>9829</v>
      </c>
      <c r="H3171">
        <f t="shared" si="149"/>
        <v>5.4</v>
      </c>
      <c r="I3171">
        <v>5.4</v>
      </c>
      <c r="J3171">
        <v>13000</v>
      </c>
      <c r="K3171" t="s">
        <v>7375</v>
      </c>
      <c r="L3171" t="s">
        <v>9830</v>
      </c>
      <c r="M3171" t="s">
        <v>8430</v>
      </c>
      <c r="N3171" t="s">
        <v>15</v>
      </c>
      <c r="O3171">
        <v>20000000</v>
      </c>
      <c r="P3171">
        <v>14515490</v>
      </c>
      <c r="Q3171">
        <f>_xlfn.XLOOKUP(E3171,CPI!A:A,CPI!B:B)</f>
        <v>160.5</v>
      </c>
      <c r="R3171" s="12">
        <f>P3171*(CPI!$B$112/Movie!Q3171)</f>
        <v>27556821.202492211</v>
      </c>
      <c r="S3171" t="s">
        <v>16</v>
      </c>
      <c r="T3171">
        <v>101</v>
      </c>
    </row>
    <row r="3172" spans="1:20" x14ac:dyDescent="0.3">
      <c r="A3172" t="s">
        <v>3041</v>
      </c>
      <c r="B3172" t="str">
        <f t="shared" si="147"/>
        <v>R</v>
      </c>
      <c r="C3172" t="s">
        <v>1</v>
      </c>
      <c r="D3172" t="s">
        <v>26</v>
      </c>
      <c r="E3172">
        <v>1997</v>
      </c>
      <c r="F3172" s="22">
        <f t="shared" si="148"/>
        <v>35431</v>
      </c>
      <c r="G3172" t="s">
        <v>9831</v>
      </c>
      <c r="H3172">
        <f t="shared" si="149"/>
        <v>6.7</v>
      </c>
      <c r="I3172">
        <v>6.7</v>
      </c>
      <c r="J3172">
        <v>10000</v>
      </c>
      <c r="K3172" t="s">
        <v>9832</v>
      </c>
      <c r="L3172" t="s">
        <v>9833</v>
      </c>
      <c r="M3172" t="s">
        <v>4185</v>
      </c>
      <c r="N3172" t="s">
        <v>7</v>
      </c>
      <c r="P3172">
        <v>3736</v>
      </c>
      <c r="Q3172">
        <f>_xlfn.XLOOKUP(E3172,CPI!A:A,CPI!B:B)</f>
        <v>160.5</v>
      </c>
      <c r="R3172" s="12">
        <f>P3172*(CPI!$B$112/Movie!Q3172)</f>
        <v>7092.5806853582553</v>
      </c>
      <c r="S3172" t="s">
        <v>1970</v>
      </c>
      <c r="T3172">
        <v>102</v>
      </c>
    </row>
    <row r="3173" spans="1:20" x14ac:dyDescent="0.3">
      <c r="A3173" t="s">
        <v>9834</v>
      </c>
      <c r="B3173" t="str">
        <f t="shared" si="147"/>
        <v>PG</v>
      </c>
      <c r="C3173" t="s">
        <v>18</v>
      </c>
      <c r="D3173" t="s">
        <v>26</v>
      </c>
      <c r="E3173">
        <v>1997</v>
      </c>
      <c r="F3173" s="22">
        <f t="shared" si="148"/>
        <v>35431</v>
      </c>
      <c r="G3173" t="s">
        <v>9659</v>
      </c>
      <c r="H3173">
        <f t="shared" si="149"/>
        <v>6.6</v>
      </c>
      <c r="I3173">
        <v>6.6</v>
      </c>
      <c r="J3173">
        <v>31000</v>
      </c>
      <c r="K3173" t="s">
        <v>6157</v>
      </c>
      <c r="L3173" t="s">
        <v>9835</v>
      </c>
      <c r="M3173" t="s">
        <v>531</v>
      </c>
      <c r="N3173" t="s">
        <v>15</v>
      </c>
      <c r="O3173">
        <v>20000000</v>
      </c>
      <c r="P3173">
        <v>13717039</v>
      </c>
      <c r="Q3173">
        <f>_xlfn.XLOOKUP(E3173,CPI!A:A,CPI!B:B)</f>
        <v>160.5</v>
      </c>
      <c r="R3173" s="12">
        <f>P3173*(CPI!$B$112/Movie!Q3173)</f>
        <v>26041007.995638628</v>
      </c>
      <c r="S3173" t="s">
        <v>8</v>
      </c>
      <c r="T3173">
        <v>94</v>
      </c>
    </row>
    <row r="3174" spans="1:20" x14ac:dyDescent="0.3">
      <c r="A3174" t="s">
        <v>9836</v>
      </c>
      <c r="B3174" t="str">
        <f t="shared" si="147"/>
        <v>PG</v>
      </c>
      <c r="C3174" t="s">
        <v>18</v>
      </c>
      <c r="D3174" t="s">
        <v>26</v>
      </c>
      <c r="E3174">
        <v>1997</v>
      </c>
      <c r="F3174" s="22">
        <f t="shared" si="148"/>
        <v>35431</v>
      </c>
      <c r="G3174" t="s">
        <v>9550</v>
      </c>
      <c r="H3174">
        <f t="shared" si="149"/>
        <v>5.5</v>
      </c>
      <c r="I3174">
        <v>5.5</v>
      </c>
      <c r="J3174">
        <v>8800</v>
      </c>
      <c r="K3174" t="s">
        <v>4859</v>
      </c>
      <c r="L3174" t="s">
        <v>9837</v>
      </c>
      <c r="M3174" t="s">
        <v>9838</v>
      </c>
      <c r="N3174" t="s">
        <v>15</v>
      </c>
      <c r="O3174">
        <v>16000000</v>
      </c>
      <c r="P3174">
        <v>11486880</v>
      </c>
      <c r="Q3174">
        <f>_xlfn.XLOOKUP(E3174,CPI!A:A,CPI!B:B)</f>
        <v>160.5</v>
      </c>
      <c r="R3174" s="12">
        <f>P3174*(CPI!$B$112/Movie!Q3174)</f>
        <v>21807179.663551401</v>
      </c>
      <c r="S3174" t="s">
        <v>9839</v>
      </c>
      <c r="T3174">
        <v>105</v>
      </c>
    </row>
    <row r="3175" spans="1:20" x14ac:dyDescent="0.3">
      <c r="A3175" t="s">
        <v>9840</v>
      </c>
      <c r="B3175" t="str">
        <f t="shared" si="147"/>
        <v>R</v>
      </c>
      <c r="C3175" t="s">
        <v>1</v>
      </c>
      <c r="D3175" t="s">
        <v>26</v>
      </c>
      <c r="E3175">
        <v>1997</v>
      </c>
      <c r="F3175" s="22">
        <f t="shared" si="148"/>
        <v>35431</v>
      </c>
      <c r="G3175" t="s">
        <v>9841</v>
      </c>
      <c r="H3175">
        <f t="shared" si="149"/>
        <v>6.9</v>
      </c>
      <c r="I3175">
        <v>6.9</v>
      </c>
      <c r="J3175">
        <v>27000</v>
      </c>
      <c r="K3175" t="s">
        <v>9842</v>
      </c>
      <c r="L3175" t="s">
        <v>9843</v>
      </c>
      <c r="M3175" t="s">
        <v>1508</v>
      </c>
      <c r="N3175" t="s">
        <v>15</v>
      </c>
      <c r="O3175">
        <v>5000000</v>
      </c>
      <c r="P3175">
        <v>1740156</v>
      </c>
      <c r="Q3175">
        <f>_xlfn.XLOOKUP(E3175,CPI!A:A,CPI!B:B)</f>
        <v>160.5</v>
      </c>
      <c r="R3175" s="12">
        <f>P3175*(CPI!$B$112/Movie!Q3175)</f>
        <v>3303585.8766355137</v>
      </c>
      <c r="S3175" t="s">
        <v>6761</v>
      </c>
      <c r="T3175">
        <v>106</v>
      </c>
    </row>
    <row r="3176" spans="1:20" x14ac:dyDescent="0.3">
      <c r="A3176" t="s">
        <v>9844</v>
      </c>
      <c r="B3176" t="str">
        <f t="shared" si="147"/>
        <v>R</v>
      </c>
      <c r="C3176" t="s">
        <v>1</v>
      </c>
      <c r="D3176" t="s">
        <v>89</v>
      </c>
      <c r="E3176">
        <v>1997</v>
      </c>
      <c r="F3176" s="22">
        <f t="shared" si="148"/>
        <v>35431</v>
      </c>
      <c r="G3176" t="s">
        <v>9036</v>
      </c>
      <c r="H3176">
        <f t="shared" si="149"/>
        <v>6.1</v>
      </c>
      <c r="I3176">
        <v>6.1</v>
      </c>
      <c r="J3176">
        <v>5700</v>
      </c>
      <c r="K3176" t="s">
        <v>709</v>
      </c>
      <c r="L3176" t="s">
        <v>9845</v>
      </c>
      <c r="M3176" t="s">
        <v>6760</v>
      </c>
      <c r="N3176" t="s">
        <v>15</v>
      </c>
      <c r="O3176">
        <v>8000000</v>
      </c>
      <c r="P3176">
        <v>1568258</v>
      </c>
      <c r="Q3176">
        <f>_xlfn.XLOOKUP(E3176,CPI!A:A,CPI!B:B)</f>
        <v>160.5</v>
      </c>
      <c r="R3176" s="12">
        <f>P3176*(CPI!$B$112/Movie!Q3176)</f>
        <v>2977247.4305295949</v>
      </c>
      <c r="S3176" t="s">
        <v>6194</v>
      </c>
      <c r="T3176">
        <v>97</v>
      </c>
    </row>
    <row r="3177" spans="1:20" x14ac:dyDescent="0.3">
      <c r="A3177" t="s">
        <v>9846</v>
      </c>
      <c r="B3177" t="str">
        <f t="shared" si="147"/>
        <v>NC-17</v>
      </c>
      <c r="C3177" t="s">
        <v>494</v>
      </c>
      <c r="D3177" t="s">
        <v>2</v>
      </c>
      <c r="E3177">
        <v>1997</v>
      </c>
      <c r="F3177" s="22">
        <f t="shared" si="148"/>
        <v>35431</v>
      </c>
      <c r="G3177" t="s">
        <v>9569</v>
      </c>
      <c r="H3177">
        <f t="shared" si="149"/>
        <v>7.2</v>
      </c>
      <c r="I3177">
        <v>7.2</v>
      </c>
      <c r="J3177">
        <v>7900</v>
      </c>
      <c r="K3177" t="s">
        <v>9847</v>
      </c>
      <c r="L3177" t="s">
        <v>9848</v>
      </c>
      <c r="M3177" t="s">
        <v>5481</v>
      </c>
      <c r="N3177" t="s">
        <v>7</v>
      </c>
      <c r="P3177">
        <v>496059</v>
      </c>
      <c r="Q3177">
        <f>_xlfn.XLOOKUP(E3177,CPI!A:A,CPI!B:B)</f>
        <v>160.5</v>
      </c>
      <c r="R3177" s="12">
        <f>P3177*(CPI!$B$112/Movie!Q3177)</f>
        <v>941739.42242990655</v>
      </c>
      <c r="S3177" t="s">
        <v>1970</v>
      </c>
      <c r="T3177">
        <v>105</v>
      </c>
    </row>
    <row r="3178" spans="1:20" x14ac:dyDescent="0.3">
      <c r="A3178" t="s">
        <v>9849</v>
      </c>
      <c r="B3178" t="str">
        <f t="shared" si="147"/>
        <v>R</v>
      </c>
      <c r="C3178" t="s">
        <v>1</v>
      </c>
      <c r="D3178" t="s">
        <v>2</v>
      </c>
      <c r="E3178">
        <v>1997</v>
      </c>
      <c r="F3178" s="22">
        <f t="shared" si="148"/>
        <v>35431</v>
      </c>
      <c r="G3178" t="s">
        <v>9850</v>
      </c>
      <c r="H3178">
        <f t="shared" si="149"/>
        <v>6.7</v>
      </c>
      <c r="I3178">
        <v>6.7</v>
      </c>
      <c r="J3178">
        <v>23000</v>
      </c>
      <c r="K3178" t="s">
        <v>2023</v>
      </c>
      <c r="L3178" t="s">
        <v>9851</v>
      </c>
      <c r="M3178" t="s">
        <v>9393</v>
      </c>
      <c r="N3178" t="s">
        <v>15</v>
      </c>
      <c r="O3178">
        <v>20000000</v>
      </c>
      <c r="P3178">
        <v>5727130</v>
      </c>
      <c r="Q3178">
        <f>_xlfn.XLOOKUP(E3178,CPI!A:A,CPI!B:B)</f>
        <v>160.5</v>
      </c>
      <c r="R3178" s="12">
        <f>P3178*(CPI!$B$112/Movie!Q3178)</f>
        <v>10872626.236760125</v>
      </c>
      <c r="S3178" t="s">
        <v>7572</v>
      </c>
      <c r="T3178">
        <v>119</v>
      </c>
    </row>
    <row r="3179" spans="1:20" x14ac:dyDescent="0.3">
      <c r="A3179" t="s">
        <v>9852</v>
      </c>
      <c r="B3179" t="str">
        <f t="shared" si="147"/>
        <v>PG</v>
      </c>
      <c r="C3179" t="s">
        <v>18</v>
      </c>
      <c r="D3179" t="s">
        <v>48</v>
      </c>
      <c r="E3179">
        <v>1997</v>
      </c>
      <c r="F3179" s="22">
        <f t="shared" si="148"/>
        <v>35431</v>
      </c>
      <c r="G3179" t="s">
        <v>9647</v>
      </c>
      <c r="H3179">
        <f t="shared" si="149"/>
        <v>7.2</v>
      </c>
      <c r="I3179">
        <v>7.2</v>
      </c>
      <c r="J3179">
        <v>14000</v>
      </c>
      <c r="K3179" t="s">
        <v>7874</v>
      </c>
      <c r="L3179" t="s">
        <v>9853</v>
      </c>
      <c r="M3179" t="s">
        <v>9854</v>
      </c>
      <c r="N3179" t="s">
        <v>7</v>
      </c>
      <c r="P3179">
        <v>9229808</v>
      </c>
      <c r="Q3179">
        <f>_xlfn.XLOOKUP(E3179,CPI!A:A,CPI!B:B)</f>
        <v>160.5</v>
      </c>
      <c r="R3179" s="12">
        <f>P3179*(CPI!$B$112/Movie!Q3179)</f>
        <v>17522258.552024923</v>
      </c>
      <c r="S3179" t="s">
        <v>9855</v>
      </c>
      <c r="T3179">
        <v>101</v>
      </c>
    </row>
    <row r="3180" spans="1:20" x14ac:dyDescent="0.3">
      <c r="A3180" t="s">
        <v>9856</v>
      </c>
      <c r="B3180" t="str">
        <f t="shared" si="147"/>
        <v>R</v>
      </c>
      <c r="C3180" t="s">
        <v>1</v>
      </c>
      <c r="D3180" t="s">
        <v>26</v>
      </c>
      <c r="E3180">
        <v>1997</v>
      </c>
      <c r="F3180" s="22">
        <f t="shared" si="148"/>
        <v>35431</v>
      </c>
      <c r="G3180" t="s">
        <v>9857</v>
      </c>
      <c r="H3180">
        <f t="shared" si="149"/>
        <v>7.4</v>
      </c>
      <c r="I3180">
        <v>7.4</v>
      </c>
      <c r="J3180">
        <v>43000</v>
      </c>
      <c r="K3180" t="s">
        <v>274</v>
      </c>
      <c r="L3180" t="s">
        <v>274</v>
      </c>
      <c r="M3180" t="s">
        <v>274</v>
      </c>
      <c r="N3180" t="s">
        <v>15</v>
      </c>
      <c r="O3180">
        <v>20000000</v>
      </c>
      <c r="P3180">
        <v>10686841</v>
      </c>
      <c r="Q3180">
        <f>_xlfn.XLOOKUP(E3180,CPI!A:A,CPI!B:B)</f>
        <v>160.5</v>
      </c>
      <c r="R3180" s="12">
        <f>P3180*(CPI!$B$112/Movie!Q3180)</f>
        <v>20288351.730218068</v>
      </c>
      <c r="S3180" t="s">
        <v>8719</v>
      </c>
      <c r="T3180">
        <v>96</v>
      </c>
    </row>
    <row r="3181" spans="1:20" x14ac:dyDescent="0.3">
      <c r="A3181" t="s">
        <v>9858</v>
      </c>
      <c r="B3181" t="str">
        <f t="shared" si="147"/>
        <v>R</v>
      </c>
      <c r="C3181" t="s">
        <v>1</v>
      </c>
      <c r="D3181" t="s">
        <v>26</v>
      </c>
      <c r="E3181">
        <v>1997</v>
      </c>
      <c r="F3181" s="22">
        <f t="shared" si="148"/>
        <v>35431</v>
      </c>
      <c r="G3181" t="s">
        <v>9559</v>
      </c>
      <c r="H3181">
        <f t="shared" si="149"/>
        <v>6.4</v>
      </c>
      <c r="I3181">
        <v>6.4</v>
      </c>
      <c r="J3181">
        <v>35000</v>
      </c>
      <c r="K3181" t="s">
        <v>8070</v>
      </c>
      <c r="L3181" t="s">
        <v>8071</v>
      </c>
      <c r="M3181" t="s">
        <v>8834</v>
      </c>
      <c r="N3181" t="s">
        <v>7</v>
      </c>
      <c r="O3181">
        <v>12000000</v>
      </c>
      <c r="P3181">
        <v>4366722</v>
      </c>
      <c r="Q3181">
        <f>_xlfn.XLOOKUP(E3181,CPI!A:A,CPI!B:B)</f>
        <v>160.5</v>
      </c>
      <c r="R3181" s="12">
        <f>P3181*(CPI!$B$112/Movie!Q3181)</f>
        <v>8289970.0523364488</v>
      </c>
      <c r="S3181" t="s">
        <v>1970</v>
      </c>
      <c r="T3181">
        <v>103</v>
      </c>
    </row>
    <row r="3182" spans="1:20" x14ac:dyDescent="0.3">
      <c r="A3182" t="s">
        <v>9859</v>
      </c>
      <c r="B3182" t="str">
        <f t="shared" si="147"/>
        <v>Rating Pending</v>
      </c>
      <c r="D3182" t="s">
        <v>89</v>
      </c>
      <c r="E3182">
        <v>1997</v>
      </c>
      <c r="F3182" s="22">
        <f t="shared" si="148"/>
        <v>35431</v>
      </c>
      <c r="G3182" t="s">
        <v>9860</v>
      </c>
      <c r="H3182">
        <f t="shared" si="149"/>
        <v>7.8</v>
      </c>
      <c r="I3182">
        <v>7.8</v>
      </c>
      <c r="J3182">
        <v>29000</v>
      </c>
      <c r="K3182" t="s">
        <v>5447</v>
      </c>
      <c r="L3182" t="s">
        <v>5447</v>
      </c>
      <c r="M3182" t="s">
        <v>5447</v>
      </c>
      <c r="N3182" t="s">
        <v>2093</v>
      </c>
      <c r="P3182">
        <v>500000</v>
      </c>
      <c r="Q3182">
        <f>_xlfn.XLOOKUP(E3182,CPI!A:A,CPI!B:B)</f>
        <v>160.5</v>
      </c>
      <c r="R3182" s="12">
        <f>P3182*(CPI!$B$112/Movie!Q3182)</f>
        <v>949221.18380062305</v>
      </c>
      <c r="S3182" t="s">
        <v>6100</v>
      </c>
      <c r="T3182">
        <v>103</v>
      </c>
    </row>
    <row r="3183" spans="1:20" x14ac:dyDescent="0.3">
      <c r="A3183" t="s">
        <v>9861</v>
      </c>
      <c r="B3183" t="str">
        <f t="shared" si="147"/>
        <v>Not Rated</v>
      </c>
      <c r="C3183" t="s">
        <v>432</v>
      </c>
      <c r="D3183" t="s">
        <v>89</v>
      </c>
      <c r="E3183">
        <v>1997</v>
      </c>
      <c r="F3183" s="22">
        <f t="shared" si="148"/>
        <v>35431</v>
      </c>
      <c r="G3183" t="s">
        <v>9862</v>
      </c>
      <c r="H3183">
        <f t="shared" si="149"/>
        <v>7.3</v>
      </c>
      <c r="I3183">
        <v>7.3</v>
      </c>
      <c r="J3183">
        <v>14000</v>
      </c>
      <c r="K3183" t="s">
        <v>9863</v>
      </c>
      <c r="L3183" t="s">
        <v>9864</v>
      </c>
      <c r="M3183" t="s">
        <v>9865</v>
      </c>
      <c r="N3183" t="s">
        <v>9866</v>
      </c>
      <c r="P3183">
        <v>227569</v>
      </c>
      <c r="Q3183">
        <f>_xlfn.XLOOKUP(E3183,CPI!A:A,CPI!B:B)</f>
        <v>160.5</v>
      </c>
      <c r="R3183" s="12">
        <f>P3183*(CPI!$B$112/Movie!Q3183)</f>
        <v>432026.63115264795</v>
      </c>
      <c r="S3183" t="s">
        <v>9867</v>
      </c>
      <c r="T3183">
        <v>96</v>
      </c>
    </row>
    <row r="3184" spans="1:20" x14ac:dyDescent="0.3">
      <c r="A3184" t="s">
        <v>9868</v>
      </c>
      <c r="B3184" t="str">
        <f t="shared" si="147"/>
        <v>R</v>
      </c>
      <c r="C3184" t="s">
        <v>1</v>
      </c>
      <c r="D3184" t="s">
        <v>26</v>
      </c>
      <c r="E3184">
        <v>1997</v>
      </c>
      <c r="F3184" s="22">
        <f t="shared" si="148"/>
        <v>35431</v>
      </c>
      <c r="G3184" t="s">
        <v>9869</v>
      </c>
      <c r="H3184">
        <f t="shared" si="149"/>
        <v>5.4</v>
      </c>
      <c r="I3184">
        <v>5.4</v>
      </c>
      <c r="J3184">
        <v>8400</v>
      </c>
      <c r="K3184" t="s">
        <v>8145</v>
      </c>
      <c r="L3184" t="s">
        <v>9098</v>
      </c>
      <c r="M3184" t="s">
        <v>9870</v>
      </c>
      <c r="N3184" t="s">
        <v>15</v>
      </c>
      <c r="P3184">
        <v>20050376</v>
      </c>
      <c r="Q3184">
        <f>_xlfn.XLOOKUP(E3184,CPI!A:A,CPI!B:B)</f>
        <v>160.5</v>
      </c>
      <c r="R3184" s="12">
        <f>P3184*(CPI!$B$112/Movie!Q3184)</f>
        <v>38064483.284735203</v>
      </c>
      <c r="S3184" t="s">
        <v>16</v>
      </c>
      <c r="T3184">
        <v>79</v>
      </c>
    </row>
    <row r="3185" spans="1:20" x14ac:dyDescent="0.3">
      <c r="A3185" t="s">
        <v>9871</v>
      </c>
      <c r="B3185" t="str">
        <f t="shared" si="147"/>
        <v>R</v>
      </c>
      <c r="C3185" t="s">
        <v>1</v>
      </c>
      <c r="D3185" t="s">
        <v>2</v>
      </c>
      <c r="E3185">
        <v>1997</v>
      </c>
      <c r="F3185" s="22">
        <f t="shared" si="148"/>
        <v>35431</v>
      </c>
      <c r="G3185" t="s">
        <v>9872</v>
      </c>
      <c r="H3185">
        <f t="shared" si="149"/>
        <v>6.2</v>
      </c>
      <c r="I3185">
        <v>6.2</v>
      </c>
      <c r="J3185">
        <v>19000</v>
      </c>
      <c r="K3185" t="s">
        <v>9873</v>
      </c>
      <c r="L3185" t="s">
        <v>9873</v>
      </c>
      <c r="M3185" t="s">
        <v>8988</v>
      </c>
      <c r="N3185" t="s">
        <v>15</v>
      </c>
      <c r="P3185">
        <v>1179002</v>
      </c>
      <c r="Q3185">
        <f>_xlfn.XLOOKUP(E3185,CPI!A:A,CPI!B:B)</f>
        <v>160.5</v>
      </c>
      <c r="R3185" s="12">
        <f>P3185*(CPI!$B$112/Movie!Q3185)</f>
        <v>2238267.3482866045</v>
      </c>
      <c r="S3185" t="s">
        <v>8971</v>
      </c>
      <c r="T3185">
        <v>101</v>
      </c>
    </row>
    <row r="3186" spans="1:20" x14ac:dyDescent="0.3">
      <c r="A3186" t="s">
        <v>9874</v>
      </c>
      <c r="B3186" t="str">
        <f t="shared" si="147"/>
        <v>R</v>
      </c>
      <c r="C3186" t="s">
        <v>1</v>
      </c>
      <c r="D3186" t="s">
        <v>136</v>
      </c>
      <c r="E3186">
        <v>1997</v>
      </c>
      <c r="F3186" s="22">
        <f t="shared" si="148"/>
        <v>35431</v>
      </c>
      <c r="G3186" t="s">
        <v>9875</v>
      </c>
      <c r="H3186">
        <f t="shared" si="149"/>
        <v>6</v>
      </c>
      <c r="I3186">
        <v>6</v>
      </c>
      <c r="J3186">
        <v>9900</v>
      </c>
      <c r="K3186" t="s">
        <v>9876</v>
      </c>
      <c r="L3186" t="s">
        <v>5</v>
      </c>
      <c r="M3186" t="s">
        <v>9877</v>
      </c>
      <c r="N3186" t="s">
        <v>15</v>
      </c>
      <c r="O3186">
        <v>1000000</v>
      </c>
      <c r="P3186">
        <v>125397</v>
      </c>
      <c r="Q3186">
        <f>_xlfn.XLOOKUP(E3186,CPI!A:A,CPI!B:B)</f>
        <v>160.5</v>
      </c>
      <c r="R3186" s="12">
        <f>P3186*(CPI!$B$112/Movie!Q3186)</f>
        <v>238058.97757009344</v>
      </c>
      <c r="S3186" t="s">
        <v>9878</v>
      </c>
      <c r="T3186">
        <v>94</v>
      </c>
    </row>
    <row r="3187" spans="1:20" x14ac:dyDescent="0.3">
      <c r="A3187" t="s">
        <v>9879</v>
      </c>
      <c r="B3187" t="str">
        <f t="shared" si="147"/>
        <v>PG-13</v>
      </c>
      <c r="C3187" t="s">
        <v>1984</v>
      </c>
      <c r="D3187" t="s">
        <v>19</v>
      </c>
      <c r="E3187">
        <v>1997</v>
      </c>
      <c r="F3187" s="22">
        <f t="shared" si="148"/>
        <v>35431</v>
      </c>
      <c r="G3187" t="s">
        <v>9829</v>
      </c>
      <c r="H3187">
        <f t="shared" si="149"/>
        <v>4.9000000000000004</v>
      </c>
      <c r="I3187">
        <v>4.9000000000000004</v>
      </c>
      <c r="J3187">
        <v>7900</v>
      </c>
      <c r="K3187" t="s">
        <v>9880</v>
      </c>
      <c r="L3187" t="s">
        <v>982</v>
      </c>
      <c r="M3187" t="s">
        <v>9881</v>
      </c>
      <c r="N3187" t="s">
        <v>15</v>
      </c>
      <c r="O3187">
        <v>30000000</v>
      </c>
      <c r="P3187">
        <v>6112613</v>
      </c>
      <c r="Q3187">
        <f>_xlfn.XLOOKUP(E3187,CPI!A:A,CPI!B:B)</f>
        <v>160.5</v>
      </c>
      <c r="R3187" s="12">
        <f>P3187*(CPI!$B$112/Movie!Q3187)</f>
        <v>11604443.495950155</v>
      </c>
      <c r="S3187" t="s">
        <v>46</v>
      </c>
      <c r="T3187">
        <v>95</v>
      </c>
    </row>
    <row r="3188" spans="1:20" x14ac:dyDescent="0.3">
      <c r="A3188" t="s">
        <v>9882</v>
      </c>
      <c r="B3188" t="str">
        <f t="shared" si="147"/>
        <v>PG</v>
      </c>
      <c r="C3188" t="s">
        <v>18</v>
      </c>
      <c r="D3188" t="s">
        <v>2</v>
      </c>
      <c r="E3188">
        <v>1997</v>
      </c>
      <c r="F3188" s="22">
        <f t="shared" si="148"/>
        <v>35431</v>
      </c>
      <c r="G3188" t="s">
        <v>9701</v>
      </c>
      <c r="H3188">
        <f t="shared" si="149"/>
        <v>7.2</v>
      </c>
      <c r="I3188">
        <v>7.2</v>
      </c>
      <c r="J3188">
        <v>22000</v>
      </c>
      <c r="K3188" t="s">
        <v>672</v>
      </c>
      <c r="L3188" t="s">
        <v>672</v>
      </c>
      <c r="M3188" t="s">
        <v>836</v>
      </c>
      <c r="N3188" t="s">
        <v>15</v>
      </c>
      <c r="O3188">
        <v>10000000</v>
      </c>
      <c r="P3188">
        <v>9593903</v>
      </c>
      <c r="Q3188">
        <f>_xlfn.XLOOKUP(E3188,CPI!A:A,CPI!B:B)</f>
        <v>160.5</v>
      </c>
      <c r="R3188" s="12">
        <f>P3188*(CPI!$B$112/Movie!Q3188)</f>
        <v>18213471.925856698</v>
      </c>
      <c r="S3188" t="s">
        <v>9883</v>
      </c>
      <c r="T3188">
        <v>110</v>
      </c>
    </row>
    <row r="3189" spans="1:20" x14ac:dyDescent="0.3">
      <c r="A3189" t="s">
        <v>9884</v>
      </c>
      <c r="B3189" t="str">
        <f t="shared" si="147"/>
        <v>PG-13</v>
      </c>
      <c r="C3189" t="s">
        <v>1984</v>
      </c>
      <c r="D3189" t="s">
        <v>26</v>
      </c>
      <c r="E3189">
        <v>1997</v>
      </c>
      <c r="F3189" s="22">
        <f t="shared" si="148"/>
        <v>35431</v>
      </c>
      <c r="G3189" t="s">
        <v>9550</v>
      </c>
      <c r="H3189">
        <f t="shared" si="149"/>
        <v>5</v>
      </c>
      <c r="I3189">
        <v>5</v>
      </c>
      <c r="J3189">
        <v>8100</v>
      </c>
      <c r="K3189" t="s">
        <v>9885</v>
      </c>
      <c r="L3189" t="s">
        <v>9886</v>
      </c>
      <c r="M3189" t="s">
        <v>9887</v>
      </c>
      <c r="N3189" t="s">
        <v>15</v>
      </c>
      <c r="O3189">
        <v>8000000</v>
      </c>
      <c r="P3189">
        <v>3600616</v>
      </c>
      <c r="Q3189">
        <f>_xlfn.XLOOKUP(E3189,CPI!A:A,CPI!B:B)</f>
        <v>160.5</v>
      </c>
      <c r="R3189" s="12">
        <f>P3189*(CPI!$B$112/Movie!Q3189)</f>
        <v>6835561.9638629286</v>
      </c>
      <c r="S3189" t="s">
        <v>9888</v>
      </c>
      <c r="T3189">
        <v>84</v>
      </c>
    </row>
    <row r="3190" spans="1:20" x14ac:dyDescent="0.3">
      <c r="A3190" t="s">
        <v>9889</v>
      </c>
      <c r="B3190" t="str">
        <f t="shared" si="147"/>
        <v>R</v>
      </c>
      <c r="C3190" t="s">
        <v>1</v>
      </c>
      <c r="D3190" t="s">
        <v>2</v>
      </c>
      <c r="E3190">
        <v>1997</v>
      </c>
      <c r="F3190" s="22">
        <f t="shared" si="148"/>
        <v>35431</v>
      </c>
      <c r="G3190" t="s">
        <v>9890</v>
      </c>
      <c r="H3190">
        <f t="shared" si="149"/>
        <v>7.1</v>
      </c>
      <c r="I3190">
        <v>7.1</v>
      </c>
      <c r="J3190">
        <v>11000</v>
      </c>
      <c r="K3190" t="s">
        <v>8318</v>
      </c>
      <c r="L3190" t="s">
        <v>2436</v>
      </c>
      <c r="M3190" t="s">
        <v>3476</v>
      </c>
      <c r="N3190" t="s">
        <v>15</v>
      </c>
      <c r="P3190">
        <v>13692848</v>
      </c>
      <c r="Q3190">
        <f>_xlfn.XLOOKUP(E3190,CPI!A:A,CPI!B:B)</f>
        <v>160.5</v>
      </c>
      <c r="R3190" s="12">
        <f>P3190*(CPI!$B$112/Movie!Q3190)</f>
        <v>25995082.776323985</v>
      </c>
      <c r="S3190" t="s">
        <v>3728</v>
      </c>
      <c r="T3190">
        <v>102</v>
      </c>
    </row>
    <row r="3191" spans="1:20" x14ac:dyDescent="0.3">
      <c r="A3191" t="s">
        <v>9891</v>
      </c>
      <c r="B3191" t="str">
        <f t="shared" si="147"/>
        <v>PG</v>
      </c>
      <c r="C3191" t="s">
        <v>18</v>
      </c>
      <c r="D3191" t="s">
        <v>19</v>
      </c>
      <c r="E3191">
        <v>1997</v>
      </c>
      <c r="F3191" s="22">
        <f t="shared" si="148"/>
        <v>35431</v>
      </c>
      <c r="G3191" t="s">
        <v>9505</v>
      </c>
      <c r="H3191">
        <f t="shared" si="149"/>
        <v>4.7</v>
      </c>
      <c r="I3191">
        <v>4.7</v>
      </c>
      <c r="J3191">
        <v>3000</v>
      </c>
      <c r="K3191" t="s">
        <v>9892</v>
      </c>
      <c r="L3191" t="s">
        <v>9893</v>
      </c>
      <c r="M3191" t="s">
        <v>9894</v>
      </c>
      <c r="N3191" t="s">
        <v>15</v>
      </c>
      <c r="O3191">
        <v>35000000</v>
      </c>
      <c r="P3191">
        <v>6537036</v>
      </c>
      <c r="Q3191">
        <f>_xlfn.XLOOKUP(E3191,CPI!A:A,CPI!B:B)</f>
        <v>160.5</v>
      </c>
      <c r="R3191" s="12">
        <f>P3191*(CPI!$B$112/Movie!Q3191)</f>
        <v>12410186.10093458</v>
      </c>
      <c r="S3191" t="s">
        <v>5976</v>
      </c>
      <c r="T3191">
        <v>101</v>
      </c>
    </row>
    <row r="3192" spans="1:20" x14ac:dyDescent="0.3">
      <c r="A3192" t="s">
        <v>9895</v>
      </c>
      <c r="B3192" t="str">
        <f t="shared" si="147"/>
        <v>R</v>
      </c>
      <c r="C3192" t="s">
        <v>1</v>
      </c>
      <c r="D3192" t="s">
        <v>26</v>
      </c>
      <c r="E3192">
        <v>1997</v>
      </c>
      <c r="F3192" s="22">
        <f t="shared" si="148"/>
        <v>35431</v>
      </c>
      <c r="G3192" t="s">
        <v>9896</v>
      </c>
      <c r="H3192">
        <f t="shared" si="149"/>
        <v>6.9</v>
      </c>
      <c r="I3192">
        <v>6.9</v>
      </c>
      <c r="J3192">
        <v>15000</v>
      </c>
      <c r="K3192" t="s">
        <v>9897</v>
      </c>
      <c r="L3192" t="s">
        <v>9897</v>
      </c>
      <c r="M3192" t="s">
        <v>9898</v>
      </c>
      <c r="N3192" t="s">
        <v>15</v>
      </c>
      <c r="P3192">
        <v>5571205</v>
      </c>
      <c r="Q3192">
        <f>_xlfn.XLOOKUP(E3192,CPI!A:A,CPI!B:B)</f>
        <v>160.5</v>
      </c>
      <c r="R3192" s="12">
        <f>P3192*(CPI!$B$112/Movie!Q3192)</f>
        <v>10576611.6105919</v>
      </c>
      <c r="S3192" t="s">
        <v>9899</v>
      </c>
      <c r="T3192">
        <v>91</v>
      </c>
    </row>
    <row r="3193" spans="1:20" x14ac:dyDescent="0.3">
      <c r="A3193" t="s">
        <v>9900</v>
      </c>
      <c r="B3193" t="str">
        <f t="shared" si="147"/>
        <v>PG</v>
      </c>
      <c r="C3193" t="s">
        <v>18</v>
      </c>
      <c r="D3193" t="s">
        <v>2</v>
      </c>
      <c r="E3193">
        <v>1997</v>
      </c>
      <c r="F3193" s="22">
        <f t="shared" si="148"/>
        <v>35431</v>
      </c>
      <c r="G3193" t="s">
        <v>9559</v>
      </c>
      <c r="H3193">
        <f t="shared" si="149"/>
        <v>6.5</v>
      </c>
      <c r="I3193">
        <v>6.5</v>
      </c>
      <c r="J3193">
        <v>5600</v>
      </c>
      <c r="K3193" t="s">
        <v>4995</v>
      </c>
      <c r="L3193" t="s">
        <v>9901</v>
      </c>
      <c r="M3193" t="s">
        <v>9902</v>
      </c>
      <c r="N3193" t="s">
        <v>7</v>
      </c>
      <c r="P3193">
        <v>14059077</v>
      </c>
      <c r="Q3193">
        <f>_xlfn.XLOOKUP(E3193,CPI!A:A,CPI!B:B)</f>
        <v>160.5</v>
      </c>
      <c r="R3193" s="12">
        <f>P3193*(CPI!$B$112/Movie!Q3193)</f>
        <v>26690347.426168222</v>
      </c>
      <c r="S3193" t="s">
        <v>7572</v>
      </c>
      <c r="T3193">
        <v>99</v>
      </c>
    </row>
    <row r="3194" spans="1:20" x14ac:dyDescent="0.3">
      <c r="A3194" t="s">
        <v>9903</v>
      </c>
      <c r="B3194" t="str">
        <f t="shared" si="147"/>
        <v>PG-13</v>
      </c>
      <c r="C3194" t="s">
        <v>1984</v>
      </c>
      <c r="D3194" t="s">
        <v>2</v>
      </c>
      <c r="E3194">
        <v>1997</v>
      </c>
      <c r="F3194" s="22">
        <f t="shared" si="148"/>
        <v>35431</v>
      </c>
      <c r="G3194" t="s">
        <v>9904</v>
      </c>
      <c r="H3194">
        <f t="shared" si="149"/>
        <v>7.2</v>
      </c>
      <c r="I3194">
        <v>7.2</v>
      </c>
      <c r="J3194">
        <v>14000</v>
      </c>
      <c r="K3194" t="s">
        <v>914</v>
      </c>
      <c r="L3194" t="s">
        <v>914</v>
      </c>
      <c r="M3194" t="s">
        <v>914</v>
      </c>
      <c r="N3194" t="s">
        <v>15</v>
      </c>
      <c r="O3194">
        <v>5000000</v>
      </c>
      <c r="P3194">
        <v>19868354</v>
      </c>
      <c r="Q3194">
        <f>_xlfn.XLOOKUP(E3194,CPI!A:A,CPI!B:B)</f>
        <v>160.5</v>
      </c>
      <c r="R3194" s="12">
        <f>P3194*(CPI!$B$112/Movie!Q3194)</f>
        <v>37718925.00809969</v>
      </c>
      <c r="S3194" t="s">
        <v>9905</v>
      </c>
      <c r="T3194">
        <v>134</v>
      </c>
    </row>
    <row r="3195" spans="1:20" x14ac:dyDescent="0.3">
      <c r="A3195" t="s">
        <v>9906</v>
      </c>
      <c r="B3195" t="str">
        <f t="shared" si="147"/>
        <v>PG-13</v>
      </c>
      <c r="C3195" t="s">
        <v>1984</v>
      </c>
      <c r="D3195" t="s">
        <v>26</v>
      </c>
      <c r="E3195">
        <v>1997</v>
      </c>
      <c r="F3195" s="22">
        <f t="shared" si="148"/>
        <v>35431</v>
      </c>
      <c r="G3195" t="s">
        <v>9907</v>
      </c>
      <c r="H3195">
        <f t="shared" si="149"/>
        <v>6.7</v>
      </c>
      <c r="I3195">
        <v>6.7</v>
      </c>
      <c r="J3195">
        <v>2500</v>
      </c>
      <c r="K3195" t="s">
        <v>9908</v>
      </c>
      <c r="L3195" t="s">
        <v>9908</v>
      </c>
      <c r="M3195" t="s">
        <v>6913</v>
      </c>
      <c r="N3195" t="s">
        <v>15</v>
      </c>
      <c r="P3195">
        <v>228455</v>
      </c>
      <c r="Q3195">
        <f>_xlfn.XLOOKUP(E3195,CPI!A:A,CPI!B:B)</f>
        <v>160.5</v>
      </c>
      <c r="R3195" s="12">
        <f>P3195*(CPI!$B$112/Movie!Q3195)</f>
        <v>433708.65109034267</v>
      </c>
      <c r="S3195" t="s">
        <v>9909</v>
      </c>
      <c r="T3195">
        <v>109</v>
      </c>
    </row>
    <row r="3196" spans="1:20" x14ac:dyDescent="0.3">
      <c r="A3196" t="s">
        <v>9910</v>
      </c>
      <c r="B3196" t="str">
        <f t="shared" si="147"/>
        <v>PG-13</v>
      </c>
      <c r="C3196" t="s">
        <v>1984</v>
      </c>
      <c r="D3196" t="s">
        <v>19</v>
      </c>
      <c r="E3196">
        <v>1997</v>
      </c>
      <c r="F3196" s="22">
        <f t="shared" si="148"/>
        <v>35431</v>
      </c>
      <c r="G3196" t="s">
        <v>9860</v>
      </c>
      <c r="H3196">
        <f t="shared" si="149"/>
        <v>6.2</v>
      </c>
      <c r="I3196">
        <v>6.2</v>
      </c>
      <c r="J3196">
        <v>26000</v>
      </c>
      <c r="K3196" t="s">
        <v>9911</v>
      </c>
      <c r="L3196" t="s">
        <v>9912</v>
      </c>
      <c r="M3196" t="s">
        <v>2736</v>
      </c>
      <c r="N3196" t="s">
        <v>476</v>
      </c>
      <c r="P3196">
        <v>18814720</v>
      </c>
      <c r="Q3196">
        <f>_xlfn.XLOOKUP(E3196,CPI!A:A,CPI!B:B)</f>
        <v>160.5</v>
      </c>
      <c r="R3196" s="12">
        <f>P3196*(CPI!$B$112/Movie!Q3196)</f>
        <v>35718661.582554519</v>
      </c>
      <c r="S3196" t="s">
        <v>9913</v>
      </c>
      <c r="T3196">
        <v>88</v>
      </c>
    </row>
    <row r="3197" spans="1:20" x14ac:dyDescent="0.3">
      <c r="A3197" t="s">
        <v>9914</v>
      </c>
      <c r="B3197" t="str">
        <f t="shared" si="147"/>
        <v>PG</v>
      </c>
      <c r="C3197" t="s">
        <v>18</v>
      </c>
      <c r="D3197" t="s">
        <v>19</v>
      </c>
      <c r="E3197">
        <v>1997</v>
      </c>
      <c r="F3197" s="22">
        <f t="shared" si="148"/>
        <v>35431</v>
      </c>
      <c r="G3197" t="s">
        <v>9192</v>
      </c>
      <c r="H3197">
        <f t="shared" si="149"/>
        <v>4.7</v>
      </c>
      <c r="I3197">
        <v>4.7</v>
      </c>
      <c r="J3197">
        <v>4200</v>
      </c>
      <c r="K3197" t="s">
        <v>9682</v>
      </c>
      <c r="L3197" t="s">
        <v>9915</v>
      </c>
      <c r="M3197" t="s">
        <v>8544</v>
      </c>
      <c r="N3197" t="s">
        <v>15</v>
      </c>
      <c r="P3197">
        <v>18301610</v>
      </c>
      <c r="Q3197">
        <f>_xlfn.XLOOKUP(E3197,CPI!A:A,CPI!B:B)</f>
        <v>160.5</v>
      </c>
      <c r="R3197" s="12">
        <f>P3197*(CPI!$B$112/Movie!Q3197)</f>
        <v>34744551.819314644</v>
      </c>
      <c r="S3197" t="s">
        <v>1709</v>
      </c>
      <c r="T3197">
        <v>89</v>
      </c>
    </row>
    <row r="3198" spans="1:20" x14ac:dyDescent="0.3">
      <c r="A3198" t="s">
        <v>9916</v>
      </c>
      <c r="B3198" t="str">
        <f t="shared" si="147"/>
        <v>PG-13</v>
      </c>
      <c r="C3198" t="s">
        <v>1984</v>
      </c>
      <c r="D3198" t="s">
        <v>2</v>
      </c>
      <c r="E3198">
        <v>1997</v>
      </c>
      <c r="F3198" s="22">
        <f t="shared" si="148"/>
        <v>35431</v>
      </c>
      <c r="G3198" t="s">
        <v>9613</v>
      </c>
      <c r="H3198">
        <f t="shared" si="149"/>
        <v>6.3</v>
      </c>
      <c r="I3198">
        <v>6.3</v>
      </c>
      <c r="J3198">
        <v>5600</v>
      </c>
      <c r="K3198" t="s">
        <v>4920</v>
      </c>
      <c r="L3198" t="s">
        <v>9917</v>
      </c>
      <c r="M3198" t="s">
        <v>9918</v>
      </c>
      <c r="N3198" t="s">
        <v>15</v>
      </c>
      <c r="O3198">
        <v>35000000</v>
      </c>
      <c r="P3198">
        <v>858553</v>
      </c>
      <c r="Q3198">
        <f>_xlfn.XLOOKUP(E3198,CPI!A:A,CPI!B:B)</f>
        <v>160.5</v>
      </c>
      <c r="R3198" s="12">
        <f>P3198*(CPI!$B$112/Movie!Q3198)</f>
        <v>1629913.3900311526</v>
      </c>
      <c r="S3198" t="s">
        <v>7572</v>
      </c>
      <c r="T3198">
        <v>108</v>
      </c>
    </row>
    <row r="3199" spans="1:20" x14ac:dyDescent="0.3">
      <c r="A3199" t="s">
        <v>9919</v>
      </c>
      <c r="B3199" t="str">
        <f t="shared" si="147"/>
        <v>R</v>
      </c>
      <c r="C3199" t="s">
        <v>1</v>
      </c>
      <c r="D3199" t="s">
        <v>2</v>
      </c>
      <c r="E3199">
        <v>1997</v>
      </c>
      <c r="F3199" s="22">
        <f t="shared" si="148"/>
        <v>35431</v>
      </c>
      <c r="G3199" t="s">
        <v>6469</v>
      </c>
      <c r="H3199">
        <f t="shared" si="149"/>
        <v>7</v>
      </c>
      <c r="I3199">
        <v>7</v>
      </c>
      <c r="J3199">
        <v>6800</v>
      </c>
      <c r="K3199" t="s">
        <v>7614</v>
      </c>
      <c r="L3199" t="s">
        <v>7614</v>
      </c>
      <c r="M3199" t="s">
        <v>9920</v>
      </c>
      <c r="N3199" t="s">
        <v>15</v>
      </c>
      <c r="O3199">
        <v>2700000</v>
      </c>
      <c r="P3199">
        <v>9161691</v>
      </c>
      <c r="Q3199">
        <f>_xlfn.XLOOKUP(E3199,CPI!A:A,CPI!B:B)</f>
        <v>160.5</v>
      </c>
      <c r="R3199" s="12">
        <f>P3199*(CPI!$B$112/Movie!Q3199)</f>
        <v>17392942.353271026</v>
      </c>
      <c r="S3199" t="s">
        <v>9921</v>
      </c>
      <c r="T3199">
        <v>113</v>
      </c>
    </row>
    <row r="3200" spans="1:20" x14ac:dyDescent="0.3">
      <c r="A3200" t="s">
        <v>9922</v>
      </c>
      <c r="B3200" t="str">
        <f t="shared" si="147"/>
        <v>PG-13</v>
      </c>
      <c r="C3200" t="s">
        <v>1984</v>
      </c>
      <c r="D3200" t="s">
        <v>48</v>
      </c>
      <c r="E3200">
        <v>1997</v>
      </c>
      <c r="F3200" s="22">
        <f t="shared" si="148"/>
        <v>35431</v>
      </c>
      <c r="G3200" t="s">
        <v>9460</v>
      </c>
      <c r="H3200">
        <f t="shared" si="149"/>
        <v>6.8</v>
      </c>
      <c r="I3200">
        <v>6.8</v>
      </c>
      <c r="J3200">
        <v>7000</v>
      </c>
      <c r="K3200" t="s">
        <v>9923</v>
      </c>
      <c r="L3200" t="s">
        <v>9923</v>
      </c>
      <c r="M3200" t="s">
        <v>9924</v>
      </c>
      <c r="N3200" t="s">
        <v>15</v>
      </c>
      <c r="O3200">
        <v>8000000</v>
      </c>
      <c r="P3200">
        <v>589304</v>
      </c>
      <c r="Q3200">
        <f>_xlfn.XLOOKUP(E3200,CPI!A:A,CPI!B:B)</f>
        <v>160.5</v>
      </c>
      <c r="R3200" s="12">
        <f>P3200*(CPI!$B$112/Movie!Q3200)</f>
        <v>1118759.6809968848</v>
      </c>
      <c r="S3200" t="s">
        <v>5705</v>
      </c>
      <c r="T3200">
        <v>106</v>
      </c>
    </row>
    <row r="3201" spans="1:20" x14ac:dyDescent="0.3">
      <c r="A3201" t="s">
        <v>9925</v>
      </c>
      <c r="B3201" t="str">
        <f t="shared" si="147"/>
        <v>G</v>
      </c>
      <c r="C3201" t="s">
        <v>322</v>
      </c>
      <c r="D3201" t="s">
        <v>375</v>
      </c>
      <c r="E3201">
        <v>1997</v>
      </c>
      <c r="F3201" s="22">
        <f t="shared" si="148"/>
        <v>35431</v>
      </c>
      <c r="G3201" t="s">
        <v>9667</v>
      </c>
      <c r="H3201">
        <f t="shared" si="149"/>
        <v>6.9</v>
      </c>
      <c r="I3201">
        <v>6.9</v>
      </c>
      <c r="J3201">
        <v>7200</v>
      </c>
      <c r="K3201" t="s">
        <v>9926</v>
      </c>
      <c r="L3201" t="s">
        <v>9926</v>
      </c>
      <c r="M3201" t="s">
        <v>6431</v>
      </c>
      <c r="N3201" t="s">
        <v>15</v>
      </c>
      <c r="O3201">
        <v>32000000</v>
      </c>
      <c r="P3201">
        <v>3566637</v>
      </c>
      <c r="Q3201">
        <f>_xlfn.XLOOKUP(E3201,CPI!A:A,CPI!B:B)</f>
        <v>160.5</v>
      </c>
      <c r="R3201" s="12">
        <f>P3201*(CPI!$B$112/Movie!Q3201)</f>
        <v>6771054.7906542057</v>
      </c>
      <c r="S3201" t="s">
        <v>9927</v>
      </c>
      <c r="T3201">
        <v>75</v>
      </c>
    </row>
    <row r="3202" spans="1:20" x14ac:dyDescent="0.3">
      <c r="A3202" t="s">
        <v>9928</v>
      </c>
      <c r="B3202" t="str">
        <f t="shared" si="147"/>
        <v>R</v>
      </c>
      <c r="C3202" t="s">
        <v>1</v>
      </c>
      <c r="D3202" t="s">
        <v>19</v>
      </c>
      <c r="E3202">
        <v>1997</v>
      </c>
      <c r="F3202" s="22">
        <f t="shared" si="148"/>
        <v>35431</v>
      </c>
      <c r="G3202" t="s">
        <v>9173</v>
      </c>
      <c r="H3202">
        <f t="shared" si="149"/>
        <v>4.9000000000000004</v>
      </c>
      <c r="I3202">
        <v>4.9000000000000004</v>
      </c>
      <c r="J3202">
        <v>11000</v>
      </c>
      <c r="K3202" t="s">
        <v>2272</v>
      </c>
      <c r="L3202" t="s">
        <v>9929</v>
      </c>
      <c r="M3202" t="s">
        <v>7198</v>
      </c>
      <c r="N3202" t="s">
        <v>15</v>
      </c>
      <c r="O3202">
        <v>55000000</v>
      </c>
      <c r="P3202">
        <v>11538235</v>
      </c>
      <c r="Q3202">
        <f>_xlfn.XLOOKUP(E3202,CPI!A:A,CPI!B:B)</f>
        <v>160.5</v>
      </c>
      <c r="R3202" s="12">
        <f>P3202*(CPI!$B$112/Movie!Q3202)</f>
        <v>21904674.171339564</v>
      </c>
      <c r="S3202" t="s">
        <v>8922</v>
      </c>
      <c r="T3202">
        <v>100</v>
      </c>
    </row>
    <row r="3203" spans="1:20" x14ac:dyDescent="0.3">
      <c r="A3203" t="s">
        <v>9930</v>
      </c>
      <c r="B3203" t="str">
        <f t="shared" ref="B3203:B3266" si="150">IF(C3203="","Rating Pending",C3203)</f>
        <v>R</v>
      </c>
      <c r="C3203" t="s">
        <v>1</v>
      </c>
      <c r="D3203" t="s">
        <v>2</v>
      </c>
      <c r="E3203">
        <v>1997</v>
      </c>
      <c r="F3203" s="22">
        <f t="shared" ref="F3203:F3266" si="151">DATE(TRIM(E3203), 1, 1)</f>
        <v>35431</v>
      </c>
      <c r="G3203" t="s">
        <v>9931</v>
      </c>
      <c r="H3203">
        <f t="shared" ref="H3203:H3266" si="152">IF(I3203="","Score Pending",I3203)</f>
        <v>5.8</v>
      </c>
      <c r="I3203">
        <v>5.8</v>
      </c>
      <c r="J3203">
        <v>6600</v>
      </c>
      <c r="K3203" t="s">
        <v>4933</v>
      </c>
      <c r="L3203" t="s">
        <v>4933</v>
      </c>
      <c r="M3203" t="s">
        <v>6325</v>
      </c>
      <c r="N3203" t="s">
        <v>15</v>
      </c>
      <c r="O3203">
        <v>24000000</v>
      </c>
      <c r="P3203">
        <v>2642983</v>
      </c>
      <c r="Q3203">
        <f>_xlfn.XLOOKUP(E3203,CPI!A:A,CPI!B:B)</f>
        <v>160.5</v>
      </c>
      <c r="R3203" s="12">
        <f>P3203*(CPI!$B$112/Movie!Q3203)</f>
        <v>5017550.9040498445</v>
      </c>
      <c r="S3203" t="s">
        <v>2011</v>
      </c>
      <c r="T3203">
        <v>102</v>
      </c>
    </row>
    <row r="3204" spans="1:20" x14ac:dyDescent="0.3">
      <c r="A3204" t="s">
        <v>9932</v>
      </c>
      <c r="B3204" t="str">
        <f t="shared" si="150"/>
        <v>R</v>
      </c>
      <c r="C3204" t="s">
        <v>1</v>
      </c>
      <c r="D3204" t="s">
        <v>2</v>
      </c>
      <c r="E3204">
        <v>1997</v>
      </c>
      <c r="F3204" s="22">
        <f t="shared" si="151"/>
        <v>35431</v>
      </c>
      <c r="G3204" t="s">
        <v>9351</v>
      </c>
      <c r="H3204">
        <f t="shared" si="152"/>
        <v>6.8</v>
      </c>
      <c r="I3204">
        <v>6.8</v>
      </c>
      <c r="J3204">
        <v>5200</v>
      </c>
      <c r="K3204" t="s">
        <v>230</v>
      </c>
      <c r="L3204" t="s">
        <v>9933</v>
      </c>
      <c r="M3204" t="s">
        <v>3006</v>
      </c>
      <c r="N3204" t="s">
        <v>233</v>
      </c>
      <c r="O3204">
        <v>16000000</v>
      </c>
      <c r="P3204">
        <v>2007100</v>
      </c>
      <c r="Q3204">
        <f>_xlfn.XLOOKUP(E3204,CPI!A:A,CPI!B:B)</f>
        <v>160.5</v>
      </c>
      <c r="R3204" s="12">
        <f>P3204*(CPI!$B$112/Movie!Q3204)</f>
        <v>3810363.6760124611</v>
      </c>
      <c r="S3204" t="s">
        <v>9934</v>
      </c>
      <c r="T3204">
        <v>122</v>
      </c>
    </row>
    <row r="3205" spans="1:20" x14ac:dyDescent="0.3">
      <c r="A3205" t="s">
        <v>9935</v>
      </c>
      <c r="B3205" t="str">
        <f t="shared" si="150"/>
        <v>PG-13</v>
      </c>
      <c r="C3205" t="s">
        <v>1984</v>
      </c>
      <c r="D3205" t="s">
        <v>26</v>
      </c>
      <c r="E3205">
        <v>1997</v>
      </c>
      <c r="F3205" s="22">
        <f t="shared" si="151"/>
        <v>35431</v>
      </c>
      <c r="G3205" t="s">
        <v>9936</v>
      </c>
      <c r="H3205">
        <f t="shared" si="152"/>
        <v>5.7</v>
      </c>
      <c r="I3205">
        <v>5.7</v>
      </c>
      <c r="J3205">
        <v>5800</v>
      </c>
      <c r="K3205" t="s">
        <v>8345</v>
      </c>
      <c r="L3205" t="s">
        <v>9448</v>
      </c>
      <c r="M3205" t="s">
        <v>9937</v>
      </c>
      <c r="N3205" t="s">
        <v>15</v>
      </c>
      <c r="O3205">
        <v>15000000</v>
      </c>
      <c r="P3205">
        <v>309</v>
      </c>
      <c r="Q3205">
        <f>_xlfn.XLOOKUP(E3205,CPI!A:A,CPI!B:B)</f>
        <v>160.5</v>
      </c>
      <c r="R3205" s="12">
        <f>P3205*(CPI!$B$112/Movie!Q3205)</f>
        <v>586.61869158878505</v>
      </c>
      <c r="S3205" t="s">
        <v>9938</v>
      </c>
      <c r="T3205">
        <v>85</v>
      </c>
    </row>
    <row r="3206" spans="1:20" x14ac:dyDescent="0.3">
      <c r="A3206" t="s">
        <v>9939</v>
      </c>
      <c r="B3206" t="str">
        <f t="shared" si="150"/>
        <v>PG</v>
      </c>
      <c r="C3206" t="s">
        <v>18</v>
      </c>
      <c r="D3206" t="s">
        <v>10</v>
      </c>
      <c r="E3206">
        <v>1997</v>
      </c>
      <c r="F3206" s="22">
        <f t="shared" si="151"/>
        <v>35431</v>
      </c>
      <c r="G3206" t="s">
        <v>9523</v>
      </c>
      <c r="H3206">
        <f t="shared" si="152"/>
        <v>4</v>
      </c>
      <c r="I3206">
        <v>4</v>
      </c>
      <c r="J3206">
        <v>15000</v>
      </c>
      <c r="K3206" t="s">
        <v>7039</v>
      </c>
      <c r="L3206" t="s">
        <v>7268</v>
      </c>
      <c r="M3206" t="s">
        <v>179</v>
      </c>
      <c r="N3206" t="s">
        <v>15</v>
      </c>
      <c r="O3206">
        <v>30000000</v>
      </c>
      <c r="P3206">
        <v>21437192</v>
      </c>
      <c r="Q3206">
        <f>_xlfn.XLOOKUP(E3206,CPI!A:A,CPI!B:B)</f>
        <v>160.5</v>
      </c>
      <c r="R3206" s="12">
        <f>P3206*(CPI!$B$112/Movie!Q3206)</f>
        <v>40697273.535202488</v>
      </c>
      <c r="S3206" t="s">
        <v>1709</v>
      </c>
      <c r="T3206">
        <v>87</v>
      </c>
    </row>
    <row r="3207" spans="1:20" x14ac:dyDescent="0.3">
      <c r="A3207" t="s">
        <v>9940</v>
      </c>
      <c r="B3207" t="str">
        <f t="shared" si="150"/>
        <v>PG-13</v>
      </c>
      <c r="C3207" t="s">
        <v>1984</v>
      </c>
      <c r="D3207" t="s">
        <v>26</v>
      </c>
      <c r="E3207">
        <v>1997</v>
      </c>
      <c r="F3207" s="22">
        <f t="shared" si="151"/>
        <v>35431</v>
      </c>
      <c r="G3207" t="s">
        <v>9503</v>
      </c>
      <c r="H3207">
        <f t="shared" si="152"/>
        <v>5.3</v>
      </c>
      <c r="I3207">
        <v>5.3</v>
      </c>
      <c r="J3207">
        <v>15000</v>
      </c>
      <c r="K3207" t="s">
        <v>529</v>
      </c>
      <c r="L3207" t="s">
        <v>872</v>
      </c>
      <c r="M3207" t="s">
        <v>82</v>
      </c>
      <c r="N3207" t="s">
        <v>15</v>
      </c>
      <c r="O3207">
        <v>85000000</v>
      </c>
      <c r="P3207">
        <v>28598376</v>
      </c>
      <c r="Q3207">
        <f>_xlfn.XLOOKUP(E3207,CPI!A:A,CPI!B:B)</f>
        <v>160.5</v>
      </c>
      <c r="R3207" s="12">
        <f>P3207*(CPI!$B$112/Movie!Q3207)</f>
        <v>54292368.642990656</v>
      </c>
      <c r="S3207" t="s">
        <v>7013</v>
      </c>
      <c r="T3207">
        <v>98</v>
      </c>
    </row>
    <row r="3208" spans="1:20" x14ac:dyDescent="0.3">
      <c r="A3208" t="s">
        <v>9941</v>
      </c>
      <c r="B3208" t="str">
        <f t="shared" si="150"/>
        <v>R</v>
      </c>
      <c r="C3208" t="s">
        <v>1</v>
      </c>
      <c r="D3208" t="s">
        <v>2</v>
      </c>
      <c r="E3208">
        <v>1997</v>
      </c>
      <c r="F3208" s="22">
        <f t="shared" si="151"/>
        <v>35431</v>
      </c>
      <c r="G3208" t="s">
        <v>9701</v>
      </c>
      <c r="H3208">
        <f t="shared" si="152"/>
        <v>7.5</v>
      </c>
      <c r="I3208">
        <v>7.5</v>
      </c>
      <c r="J3208">
        <v>7700</v>
      </c>
      <c r="K3208" t="s">
        <v>4365</v>
      </c>
      <c r="L3208" t="s">
        <v>9942</v>
      </c>
      <c r="M3208" t="s">
        <v>9943</v>
      </c>
      <c r="N3208" t="s">
        <v>7</v>
      </c>
      <c r="O3208">
        <v>8000000</v>
      </c>
      <c r="P3208">
        <v>106404</v>
      </c>
      <c r="Q3208">
        <f>_xlfn.XLOOKUP(E3208,CPI!A:A,CPI!B:B)</f>
        <v>160.5</v>
      </c>
      <c r="R3208" s="12">
        <f>P3208*(CPI!$B$112/Movie!Q3208)</f>
        <v>202001.86168224298</v>
      </c>
      <c r="S3208" t="s">
        <v>3063</v>
      </c>
      <c r="T3208">
        <v>101</v>
      </c>
    </row>
    <row r="3209" spans="1:20" x14ac:dyDescent="0.3">
      <c r="A3209" t="s">
        <v>9944</v>
      </c>
      <c r="B3209" t="str">
        <f t="shared" si="150"/>
        <v>R</v>
      </c>
      <c r="C3209" t="s">
        <v>1</v>
      </c>
      <c r="D3209" t="s">
        <v>26</v>
      </c>
      <c r="E3209">
        <v>1997</v>
      </c>
      <c r="F3209" s="22">
        <f t="shared" si="151"/>
        <v>35431</v>
      </c>
      <c r="G3209" t="s">
        <v>9945</v>
      </c>
      <c r="H3209">
        <f t="shared" si="152"/>
        <v>5.5</v>
      </c>
      <c r="I3209">
        <v>5.5</v>
      </c>
      <c r="J3209">
        <v>6900</v>
      </c>
      <c r="K3209" t="s">
        <v>1894</v>
      </c>
      <c r="L3209" t="s">
        <v>1894</v>
      </c>
      <c r="M3209" t="s">
        <v>4896</v>
      </c>
      <c r="N3209" t="s">
        <v>15</v>
      </c>
      <c r="O3209">
        <v>1000000</v>
      </c>
      <c r="P3209">
        <v>2057193</v>
      </c>
      <c r="Q3209">
        <f>_xlfn.XLOOKUP(E3209,CPI!A:A,CPI!B:B)</f>
        <v>160.5</v>
      </c>
      <c r="R3209" s="12">
        <f>P3209*(CPI!$B$112/Movie!Q3209)</f>
        <v>3905462.3495327104</v>
      </c>
      <c r="S3209" t="s">
        <v>9423</v>
      </c>
      <c r="T3209">
        <v>84</v>
      </c>
    </row>
    <row r="3210" spans="1:20" x14ac:dyDescent="0.3">
      <c r="A3210" t="s">
        <v>9946</v>
      </c>
      <c r="B3210" t="str">
        <f t="shared" si="150"/>
        <v>PG</v>
      </c>
      <c r="C3210" t="s">
        <v>18</v>
      </c>
      <c r="D3210" t="s">
        <v>10</v>
      </c>
      <c r="E3210">
        <v>1997</v>
      </c>
      <c r="F3210" s="22">
        <f t="shared" si="151"/>
        <v>35431</v>
      </c>
      <c r="G3210" t="s">
        <v>9651</v>
      </c>
      <c r="H3210">
        <f t="shared" si="152"/>
        <v>4.8</v>
      </c>
      <c r="I3210">
        <v>4.8</v>
      </c>
      <c r="J3210">
        <v>9500</v>
      </c>
      <c r="K3210" t="s">
        <v>9947</v>
      </c>
      <c r="L3210" t="s">
        <v>7449</v>
      </c>
      <c r="M3210" t="s">
        <v>7450</v>
      </c>
      <c r="N3210" t="s">
        <v>15</v>
      </c>
      <c r="P3210">
        <v>3446539</v>
      </c>
      <c r="Q3210">
        <f>_xlfn.XLOOKUP(E3210,CPI!A:A,CPI!B:B)</f>
        <v>160.5</v>
      </c>
      <c r="R3210" s="12">
        <f>P3210*(CPI!$B$112/Movie!Q3210)</f>
        <v>6543055.6591900308</v>
      </c>
      <c r="S3210" t="s">
        <v>7451</v>
      </c>
      <c r="T3210">
        <v>86</v>
      </c>
    </row>
    <row r="3211" spans="1:20" x14ac:dyDescent="0.3">
      <c r="A3211" t="s">
        <v>9948</v>
      </c>
      <c r="B3211" t="str">
        <f t="shared" si="150"/>
        <v>Not Rated</v>
      </c>
      <c r="C3211" t="s">
        <v>432</v>
      </c>
      <c r="D3211" t="s">
        <v>19</v>
      </c>
      <c r="E3211">
        <v>1997</v>
      </c>
      <c r="F3211" s="22">
        <f t="shared" si="151"/>
        <v>35431</v>
      </c>
      <c r="G3211" t="s">
        <v>9949</v>
      </c>
      <c r="H3211">
        <f t="shared" si="152"/>
        <v>7.9</v>
      </c>
      <c r="I3211">
        <v>7.9</v>
      </c>
      <c r="J3211">
        <v>28000</v>
      </c>
      <c r="K3211" t="s">
        <v>9950</v>
      </c>
      <c r="L3211" t="s">
        <v>9950</v>
      </c>
      <c r="M3211" t="s">
        <v>9951</v>
      </c>
      <c r="N3211" t="s">
        <v>5801</v>
      </c>
      <c r="P3211">
        <v>5710</v>
      </c>
      <c r="Q3211">
        <f>_xlfn.XLOOKUP(E3211,CPI!A:A,CPI!B:B)</f>
        <v>160.5</v>
      </c>
      <c r="R3211" s="12">
        <f>P3211*(CPI!$B$112/Movie!Q3211)</f>
        <v>10840.105919003116</v>
      </c>
      <c r="S3211" t="s">
        <v>9952</v>
      </c>
      <c r="T3211">
        <v>87</v>
      </c>
    </row>
    <row r="3212" spans="1:20" x14ac:dyDescent="0.3">
      <c r="A3212" t="s">
        <v>9953</v>
      </c>
      <c r="B3212" t="str">
        <f t="shared" si="150"/>
        <v>R</v>
      </c>
      <c r="C3212" t="s">
        <v>1</v>
      </c>
      <c r="D3212" t="s">
        <v>26</v>
      </c>
      <c r="E3212">
        <v>1997</v>
      </c>
      <c r="F3212" s="22">
        <f t="shared" si="151"/>
        <v>35431</v>
      </c>
      <c r="G3212" t="s">
        <v>9631</v>
      </c>
      <c r="H3212">
        <f t="shared" si="152"/>
        <v>6.6</v>
      </c>
      <c r="I3212">
        <v>6.6</v>
      </c>
      <c r="J3212">
        <v>7700</v>
      </c>
      <c r="K3212" t="s">
        <v>9954</v>
      </c>
      <c r="L3212" t="s">
        <v>9955</v>
      </c>
      <c r="M3212" t="s">
        <v>8866</v>
      </c>
      <c r="N3212" t="s">
        <v>15</v>
      </c>
      <c r="O3212">
        <v>1500000</v>
      </c>
      <c r="P3212">
        <v>626057</v>
      </c>
      <c r="Q3212">
        <f>_xlfn.XLOOKUP(E3212,CPI!A:A,CPI!B:B)</f>
        <v>160.5</v>
      </c>
      <c r="R3212" s="12">
        <f>P3212*(CPI!$B$112/Movie!Q3212)</f>
        <v>1188533.1333333333</v>
      </c>
      <c r="S3212" t="s">
        <v>9956</v>
      </c>
      <c r="T3212">
        <v>85</v>
      </c>
    </row>
    <row r="3213" spans="1:20" x14ac:dyDescent="0.3">
      <c r="A3213" t="s">
        <v>9957</v>
      </c>
      <c r="B3213" t="str">
        <f t="shared" si="150"/>
        <v>R</v>
      </c>
      <c r="C3213" t="s">
        <v>1</v>
      </c>
      <c r="D3213" t="s">
        <v>2</v>
      </c>
      <c r="E3213">
        <v>1997</v>
      </c>
      <c r="F3213" s="22">
        <f t="shared" si="151"/>
        <v>35431</v>
      </c>
      <c r="G3213" t="s">
        <v>9829</v>
      </c>
      <c r="H3213">
        <f t="shared" si="152"/>
        <v>5.9</v>
      </c>
      <c r="I3213">
        <v>5.9</v>
      </c>
      <c r="J3213">
        <v>8000</v>
      </c>
      <c r="K3213" t="s">
        <v>9958</v>
      </c>
      <c r="L3213" t="s">
        <v>1214</v>
      </c>
      <c r="M3213" t="s">
        <v>972</v>
      </c>
      <c r="N3213" t="s">
        <v>437</v>
      </c>
      <c r="O3213">
        <v>18000000</v>
      </c>
      <c r="P3213">
        <v>7281450</v>
      </c>
      <c r="Q3213">
        <f>_xlfn.XLOOKUP(E3213,CPI!A:A,CPI!B:B)</f>
        <v>160.5</v>
      </c>
      <c r="R3213" s="12">
        <f>P3213*(CPI!$B$112/Movie!Q3213)</f>
        <v>13823413.177570093</v>
      </c>
      <c r="S3213" t="s">
        <v>3728</v>
      </c>
      <c r="T3213">
        <v>100</v>
      </c>
    </row>
    <row r="3214" spans="1:20" x14ac:dyDescent="0.3">
      <c r="A3214" t="s">
        <v>9959</v>
      </c>
      <c r="B3214" t="str">
        <f t="shared" si="150"/>
        <v>Not Rated</v>
      </c>
      <c r="C3214" t="s">
        <v>432</v>
      </c>
      <c r="D3214" t="s">
        <v>26</v>
      </c>
      <c r="E3214">
        <v>1997</v>
      </c>
      <c r="F3214" s="22">
        <f t="shared" si="151"/>
        <v>35431</v>
      </c>
      <c r="G3214" t="s">
        <v>9503</v>
      </c>
      <c r="H3214">
        <f t="shared" si="152"/>
        <v>6.8</v>
      </c>
      <c r="I3214">
        <v>6.8</v>
      </c>
      <c r="J3214">
        <v>5700</v>
      </c>
      <c r="K3214" t="s">
        <v>9960</v>
      </c>
      <c r="L3214" t="s">
        <v>9960</v>
      </c>
      <c r="M3214" t="s">
        <v>9961</v>
      </c>
      <c r="N3214" t="s">
        <v>7</v>
      </c>
      <c r="O3214">
        <v>3300000</v>
      </c>
      <c r="P3214">
        <v>127923</v>
      </c>
      <c r="Q3214">
        <f>_xlfn.XLOOKUP(E3214,CPI!A:A,CPI!B:B)</f>
        <v>160.5</v>
      </c>
      <c r="R3214" s="12">
        <f>P3214*(CPI!$B$112/Movie!Q3214)</f>
        <v>242854.44299065421</v>
      </c>
      <c r="S3214" t="s">
        <v>9962</v>
      </c>
      <c r="T3214">
        <v>99</v>
      </c>
    </row>
    <row r="3215" spans="1:20" x14ac:dyDescent="0.3">
      <c r="A3215" t="s">
        <v>9963</v>
      </c>
      <c r="B3215" t="str">
        <f t="shared" si="150"/>
        <v>PG</v>
      </c>
      <c r="C3215" t="s">
        <v>18</v>
      </c>
      <c r="D3215" t="s">
        <v>26</v>
      </c>
      <c r="E3215">
        <v>1997</v>
      </c>
      <c r="F3215" s="22">
        <f t="shared" si="151"/>
        <v>35431</v>
      </c>
      <c r="G3215" t="s">
        <v>9656</v>
      </c>
      <c r="H3215">
        <f t="shared" si="152"/>
        <v>5.2</v>
      </c>
      <c r="I3215">
        <v>5.2</v>
      </c>
      <c r="J3215">
        <v>4000</v>
      </c>
      <c r="K3215" t="s">
        <v>9964</v>
      </c>
      <c r="L3215" t="s">
        <v>9965</v>
      </c>
      <c r="M3215" t="s">
        <v>9966</v>
      </c>
      <c r="N3215" t="s">
        <v>15</v>
      </c>
      <c r="O3215">
        <v>15000000</v>
      </c>
      <c r="P3215">
        <v>10925060</v>
      </c>
      <c r="Q3215">
        <f>_xlfn.XLOOKUP(E3215,CPI!A:A,CPI!B:B)</f>
        <v>160.5</v>
      </c>
      <c r="R3215" s="12">
        <f>P3215*(CPI!$B$112/Movie!Q3215)</f>
        <v>20740596.772585668</v>
      </c>
      <c r="S3215" t="s">
        <v>6679</v>
      </c>
      <c r="T3215">
        <v>84</v>
      </c>
    </row>
    <row r="3216" spans="1:20" x14ac:dyDescent="0.3">
      <c r="A3216" t="s">
        <v>9967</v>
      </c>
      <c r="B3216" t="str">
        <f t="shared" si="150"/>
        <v>PG</v>
      </c>
      <c r="C3216" t="s">
        <v>18</v>
      </c>
      <c r="D3216" t="s">
        <v>26</v>
      </c>
      <c r="E3216">
        <v>1997</v>
      </c>
      <c r="F3216" s="22">
        <f t="shared" si="151"/>
        <v>35431</v>
      </c>
      <c r="G3216" t="s">
        <v>9532</v>
      </c>
      <c r="H3216">
        <f t="shared" si="152"/>
        <v>5.4</v>
      </c>
      <c r="I3216">
        <v>5.4</v>
      </c>
      <c r="J3216">
        <v>5200</v>
      </c>
      <c r="K3216" t="s">
        <v>255</v>
      </c>
      <c r="L3216" t="s">
        <v>9968</v>
      </c>
      <c r="M3216" t="s">
        <v>4308</v>
      </c>
      <c r="N3216" t="s">
        <v>15</v>
      </c>
      <c r="O3216">
        <v>28000000</v>
      </c>
      <c r="P3216">
        <v>8345056</v>
      </c>
      <c r="Q3216">
        <f>_xlfn.XLOOKUP(E3216,CPI!A:A,CPI!B:B)</f>
        <v>160.5</v>
      </c>
      <c r="R3216" s="12">
        <f>P3216*(CPI!$B$112/Movie!Q3216)</f>
        <v>15842607.870404985</v>
      </c>
      <c r="S3216" t="s">
        <v>46</v>
      </c>
      <c r="T3216">
        <v>89</v>
      </c>
    </row>
    <row r="3217" spans="1:20" x14ac:dyDescent="0.3">
      <c r="A3217" t="s">
        <v>9969</v>
      </c>
      <c r="B3217" t="str">
        <f t="shared" si="150"/>
        <v>R</v>
      </c>
      <c r="C3217" t="s">
        <v>1</v>
      </c>
      <c r="D3217" t="s">
        <v>26</v>
      </c>
      <c r="E3217">
        <v>1997</v>
      </c>
      <c r="F3217" s="22">
        <f t="shared" si="151"/>
        <v>35431</v>
      </c>
      <c r="G3217" t="s">
        <v>9526</v>
      </c>
      <c r="H3217">
        <f t="shared" si="152"/>
        <v>5.7</v>
      </c>
      <c r="I3217">
        <v>5.7</v>
      </c>
      <c r="J3217">
        <v>1800</v>
      </c>
      <c r="K3217" t="s">
        <v>9970</v>
      </c>
      <c r="L3217" t="s">
        <v>9971</v>
      </c>
      <c r="M3217" t="s">
        <v>8172</v>
      </c>
      <c r="N3217" t="s">
        <v>15</v>
      </c>
      <c r="P3217">
        <v>113069</v>
      </c>
      <c r="Q3217">
        <f>_xlfn.XLOOKUP(E3217,CPI!A:A,CPI!B:B)</f>
        <v>160.5</v>
      </c>
      <c r="R3217" s="12">
        <f>P3217*(CPI!$B$112/Movie!Q3217)</f>
        <v>214654.98006230529</v>
      </c>
      <c r="S3217" t="s">
        <v>9972</v>
      </c>
      <c r="T3217">
        <v>103</v>
      </c>
    </row>
    <row r="3218" spans="1:20" x14ac:dyDescent="0.3">
      <c r="A3218" t="s">
        <v>9973</v>
      </c>
      <c r="B3218" t="str">
        <f t="shared" si="150"/>
        <v>PG</v>
      </c>
      <c r="C3218" t="s">
        <v>18</v>
      </c>
      <c r="D3218" t="s">
        <v>10</v>
      </c>
      <c r="E3218">
        <v>1997</v>
      </c>
      <c r="F3218" s="22">
        <f t="shared" si="151"/>
        <v>35431</v>
      </c>
      <c r="G3218" t="s">
        <v>9782</v>
      </c>
      <c r="H3218">
        <f t="shared" si="152"/>
        <v>5.3</v>
      </c>
      <c r="I3218">
        <v>5.3</v>
      </c>
      <c r="J3218">
        <v>2600</v>
      </c>
      <c r="K3218" t="s">
        <v>7000</v>
      </c>
      <c r="L3218" t="s">
        <v>7000</v>
      </c>
      <c r="M3218" t="s">
        <v>8806</v>
      </c>
      <c r="N3218" t="s">
        <v>15</v>
      </c>
      <c r="O3218">
        <v>12000000</v>
      </c>
      <c r="P3218">
        <v>7029025</v>
      </c>
      <c r="Q3218">
        <f>_xlfn.XLOOKUP(E3218,CPI!A:A,CPI!B:B)</f>
        <v>160.5</v>
      </c>
      <c r="R3218" s="12">
        <f>P3218*(CPI!$B$112/Movie!Q3218)</f>
        <v>13344198.86292835</v>
      </c>
      <c r="S3218" t="s">
        <v>9974</v>
      </c>
      <c r="T3218">
        <v>101</v>
      </c>
    </row>
    <row r="3219" spans="1:20" x14ac:dyDescent="0.3">
      <c r="A3219" t="s">
        <v>9975</v>
      </c>
      <c r="B3219" t="str">
        <f t="shared" si="150"/>
        <v>R</v>
      </c>
      <c r="C3219" t="s">
        <v>1</v>
      </c>
      <c r="D3219" t="s">
        <v>26</v>
      </c>
      <c r="E3219">
        <v>1997</v>
      </c>
      <c r="F3219" s="22">
        <f t="shared" si="151"/>
        <v>35431</v>
      </c>
      <c r="G3219" t="s">
        <v>9976</v>
      </c>
      <c r="H3219">
        <f t="shared" si="152"/>
        <v>2.7</v>
      </c>
      <c r="I3219">
        <v>2.7</v>
      </c>
      <c r="J3219">
        <v>3600</v>
      </c>
      <c r="K3219" t="s">
        <v>9977</v>
      </c>
      <c r="L3219" t="s">
        <v>9977</v>
      </c>
      <c r="M3219" t="s">
        <v>6666</v>
      </c>
      <c r="N3219" t="s">
        <v>15</v>
      </c>
      <c r="P3219">
        <v>71145</v>
      </c>
      <c r="Q3219">
        <f>_xlfn.XLOOKUP(E3219,CPI!A:A,CPI!B:B)</f>
        <v>160.5</v>
      </c>
      <c r="R3219" s="12">
        <f>P3219*(CPI!$B$112/Movie!Q3219)</f>
        <v>135064.68224299065</v>
      </c>
      <c r="S3219" t="s">
        <v>9978</v>
      </c>
      <c r="T3219">
        <v>82</v>
      </c>
    </row>
    <row r="3220" spans="1:20" x14ac:dyDescent="0.3">
      <c r="A3220" t="s">
        <v>9979</v>
      </c>
      <c r="B3220" t="str">
        <f t="shared" si="150"/>
        <v>R</v>
      </c>
      <c r="C3220" t="s">
        <v>1</v>
      </c>
      <c r="D3220" t="s">
        <v>48</v>
      </c>
      <c r="E3220">
        <v>1997</v>
      </c>
      <c r="F3220" s="22">
        <f t="shared" si="151"/>
        <v>35431</v>
      </c>
      <c r="G3220" t="s">
        <v>8714</v>
      </c>
      <c r="H3220">
        <f t="shared" si="152"/>
        <v>5.6</v>
      </c>
      <c r="I3220">
        <v>5.6</v>
      </c>
      <c r="J3220">
        <v>2100</v>
      </c>
      <c r="K3220" t="s">
        <v>9980</v>
      </c>
      <c r="L3220" t="s">
        <v>9981</v>
      </c>
      <c r="M3220" t="s">
        <v>9982</v>
      </c>
      <c r="N3220" t="s">
        <v>15</v>
      </c>
      <c r="O3220">
        <v>4000000</v>
      </c>
      <c r="P3220">
        <v>46362</v>
      </c>
      <c r="Q3220">
        <f>_xlfn.XLOOKUP(E3220,CPI!A:A,CPI!B:B)</f>
        <v>160.5</v>
      </c>
      <c r="R3220" s="12">
        <f>P3220*(CPI!$B$112/Movie!Q3220)</f>
        <v>88015.585046728971</v>
      </c>
      <c r="S3220" t="s">
        <v>9983</v>
      </c>
      <c r="T3220">
        <v>92</v>
      </c>
    </row>
    <row r="3221" spans="1:20" x14ac:dyDescent="0.3">
      <c r="A3221" t="s">
        <v>9984</v>
      </c>
      <c r="B3221" t="str">
        <f t="shared" si="150"/>
        <v>PG-13</v>
      </c>
      <c r="C3221" t="s">
        <v>1984</v>
      </c>
      <c r="D3221" t="s">
        <v>26</v>
      </c>
      <c r="E3221">
        <v>1997</v>
      </c>
      <c r="F3221" s="22">
        <f t="shared" si="151"/>
        <v>35431</v>
      </c>
      <c r="G3221" t="s">
        <v>9535</v>
      </c>
      <c r="H3221">
        <f t="shared" si="152"/>
        <v>6.1</v>
      </c>
      <c r="I3221">
        <v>6.1</v>
      </c>
      <c r="J3221">
        <v>8200</v>
      </c>
      <c r="K3221" t="s">
        <v>1518</v>
      </c>
      <c r="L3221" t="s">
        <v>9985</v>
      </c>
      <c r="M3221" t="s">
        <v>873</v>
      </c>
      <c r="N3221" t="s">
        <v>15</v>
      </c>
      <c r="O3221">
        <v>33000000</v>
      </c>
      <c r="P3221">
        <v>30716901</v>
      </c>
      <c r="Q3221">
        <f>_xlfn.XLOOKUP(E3221,CPI!A:A,CPI!B:B)</f>
        <v>160.5</v>
      </c>
      <c r="R3221" s="12">
        <f>P3221*(CPI!$B$112/Movie!Q3221)</f>
        <v>58314266.259813085</v>
      </c>
      <c r="S3221" t="s">
        <v>165</v>
      </c>
      <c r="T3221">
        <v>106</v>
      </c>
    </row>
    <row r="3222" spans="1:20" x14ac:dyDescent="0.3">
      <c r="A3222" t="s">
        <v>9986</v>
      </c>
      <c r="B3222" t="str">
        <f t="shared" si="150"/>
        <v>PG</v>
      </c>
      <c r="C3222" t="s">
        <v>18</v>
      </c>
      <c r="D3222" t="s">
        <v>26</v>
      </c>
      <c r="E3222">
        <v>1997</v>
      </c>
      <c r="F3222" s="22">
        <f t="shared" si="151"/>
        <v>35431</v>
      </c>
      <c r="G3222" t="s">
        <v>8947</v>
      </c>
      <c r="H3222">
        <f t="shared" si="152"/>
        <v>4.8</v>
      </c>
      <c r="I3222">
        <v>4.8</v>
      </c>
      <c r="J3222">
        <v>9600</v>
      </c>
      <c r="K3222" t="s">
        <v>2921</v>
      </c>
      <c r="L3222" t="s">
        <v>5943</v>
      </c>
      <c r="M3222" t="s">
        <v>6624</v>
      </c>
      <c r="N3222" t="s">
        <v>15</v>
      </c>
      <c r="O3222">
        <v>53000000</v>
      </c>
      <c r="P3222">
        <v>19745922</v>
      </c>
      <c r="Q3222">
        <f>_xlfn.XLOOKUP(E3222,CPI!A:A,CPI!B:B)</f>
        <v>160.5</v>
      </c>
      <c r="R3222" s="12">
        <f>P3222*(CPI!$B$112/Movie!Q3222)</f>
        <v>37486494.912149534</v>
      </c>
      <c r="S3222" t="s">
        <v>7984</v>
      </c>
      <c r="T3222">
        <v>94</v>
      </c>
    </row>
    <row r="3223" spans="1:20" x14ac:dyDescent="0.3">
      <c r="A3223" t="s">
        <v>9987</v>
      </c>
      <c r="B3223" t="str">
        <f t="shared" si="150"/>
        <v>R</v>
      </c>
      <c r="C3223" t="s">
        <v>1</v>
      </c>
      <c r="D3223" t="s">
        <v>19</v>
      </c>
      <c r="E3223">
        <v>1997</v>
      </c>
      <c r="F3223" s="22">
        <f t="shared" si="151"/>
        <v>35431</v>
      </c>
      <c r="G3223" t="s">
        <v>9988</v>
      </c>
      <c r="H3223">
        <f t="shared" si="152"/>
        <v>6.5</v>
      </c>
      <c r="I3223">
        <v>6.5</v>
      </c>
      <c r="J3223">
        <v>8200</v>
      </c>
      <c r="K3223" t="s">
        <v>2273</v>
      </c>
      <c r="L3223" t="s">
        <v>2273</v>
      </c>
      <c r="M3223" t="s">
        <v>4178</v>
      </c>
      <c r="N3223" t="s">
        <v>15</v>
      </c>
      <c r="P3223">
        <v>5906773</v>
      </c>
      <c r="Q3223">
        <f>_xlfn.XLOOKUP(E3223,CPI!A:A,CPI!B:B)</f>
        <v>160.5</v>
      </c>
      <c r="R3223" s="12">
        <f>P3223*(CPI!$B$112/Movie!Q3223)</f>
        <v>11213668.119003115</v>
      </c>
      <c r="S3223" t="s">
        <v>35</v>
      </c>
      <c r="T3223">
        <v>111</v>
      </c>
    </row>
    <row r="3224" spans="1:20" x14ac:dyDescent="0.3">
      <c r="A3224" t="s">
        <v>9989</v>
      </c>
      <c r="B3224" t="str">
        <f t="shared" si="150"/>
        <v>R</v>
      </c>
      <c r="C3224" t="s">
        <v>1</v>
      </c>
      <c r="D3224" t="s">
        <v>19</v>
      </c>
      <c r="E3224">
        <v>1997</v>
      </c>
      <c r="F3224" s="22">
        <f t="shared" si="151"/>
        <v>35431</v>
      </c>
      <c r="G3224" t="s">
        <v>9631</v>
      </c>
      <c r="H3224">
        <f t="shared" si="152"/>
        <v>5.6</v>
      </c>
      <c r="I3224">
        <v>5.6</v>
      </c>
      <c r="J3224">
        <v>5700</v>
      </c>
      <c r="K3224" t="s">
        <v>9154</v>
      </c>
      <c r="L3224" t="s">
        <v>4613</v>
      </c>
      <c r="M3224" t="s">
        <v>4613</v>
      </c>
      <c r="N3224" t="s">
        <v>15</v>
      </c>
      <c r="O3224">
        <v>25000000</v>
      </c>
      <c r="P3224">
        <v>11838218</v>
      </c>
      <c r="Q3224">
        <f>_xlfn.XLOOKUP(E3224,CPI!A:A,CPI!B:B)</f>
        <v>160.5</v>
      </c>
      <c r="R3224" s="12">
        <f>P3224*(CPI!$B$112/Movie!Q3224)</f>
        <v>22474174.608099688</v>
      </c>
      <c r="S3224" t="s">
        <v>9990</v>
      </c>
      <c r="T3224">
        <v>99</v>
      </c>
    </row>
    <row r="3225" spans="1:20" x14ac:dyDescent="0.3">
      <c r="A3225" t="s">
        <v>9991</v>
      </c>
      <c r="B3225" t="str">
        <f t="shared" si="150"/>
        <v>R</v>
      </c>
      <c r="C3225" t="s">
        <v>1</v>
      </c>
      <c r="D3225" t="s">
        <v>10</v>
      </c>
      <c r="E3225">
        <v>1997</v>
      </c>
      <c r="F3225" s="22">
        <f t="shared" si="151"/>
        <v>35431</v>
      </c>
      <c r="G3225" t="s">
        <v>9643</v>
      </c>
      <c r="H3225">
        <f t="shared" si="152"/>
        <v>5.4</v>
      </c>
      <c r="I3225">
        <v>5.4</v>
      </c>
      <c r="J3225">
        <v>9900</v>
      </c>
      <c r="K3225" t="s">
        <v>5067</v>
      </c>
      <c r="L3225" t="s">
        <v>5067</v>
      </c>
      <c r="M3225" t="s">
        <v>6624</v>
      </c>
      <c r="N3225" t="s">
        <v>15</v>
      </c>
      <c r="O3225">
        <v>3000000</v>
      </c>
      <c r="P3225">
        <v>3602884</v>
      </c>
      <c r="Q3225">
        <f>_xlfn.XLOOKUP(E3225,CPI!A:A,CPI!B:B)</f>
        <v>160.5</v>
      </c>
      <c r="R3225" s="12">
        <f>P3225*(CPI!$B$112/Movie!Q3225)</f>
        <v>6839867.6311526475</v>
      </c>
      <c r="S3225" t="s">
        <v>35</v>
      </c>
      <c r="T3225">
        <v>95</v>
      </c>
    </row>
    <row r="3226" spans="1:20" x14ac:dyDescent="0.3">
      <c r="A3226" t="s">
        <v>9992</v>
      </c>
      <c r="B3226" t="str">
        <f t="shared" si="150"/>
        <v>PG-13</v>
      </c>
      <c r="C3226" t="s">
        <v>1984</v>
      </c>
      <c r="D3226" t="s">
        <v>26</v>
      </c>
      <c r="E3226">
        <v>1997</v>
      </c>
      <c r="F3226" s="22">
        <f t="shared" si="151"/>
        <v>35431</v>
      </c>
      <c r="G3226" t="s">
        <v>9754</v>
      </c>
      <c r="H3226">
        <f t="shared" si="152"/>
        <v>5.7</v>
      </c>
      <c r="I3226">
        <v>5.7</v>
      </c>
      <c r="J3226">
        <v>5600</v>
      </c>
      <c r="K3226" t="s">
        <v>7063</v>
      </c>
      <c r="L3226" t="s">
        <v>9993</v>
      </c>
      <c r="M3226" t="s">
        <v>9994</v>
      </c>
      <c r="N3226" t="s">
        <v>15</v>
      </c>
      <c r="O3226">
        <v>11000000</v>
      </c>
      <c r="P3226">
        <v>14772788</v>
      </c>
      <c r="Q3226">
        <f>_xlfn.XLOOKUP(E3226,CPI!A:A,CPI!B:B)</f>
        <v>160.5</v>
      </c>
      <c r="R3226" s="12">
        <f>P3226*(CPI!$B$112/Movie!Q3226)</f>
        <v>28045286.626791276</v>
      </c>
      <c r="S3226" t="s">
        <v>9995</v>
      </c>
      <c r="T3226">
        <v>107</v>
      </c>
    </row>
    <row r="3227" spans="1:20" x14ac:dyDescent="0.3">
      <c r="A3227" t="s">
        <v>9996</v>
      </c>
      <c r="B3227" t="str">
        <f t="shared" si="150"/>
        <v>R</v>
      </c>
      <c r="C3227" t="s">
        <v>1</v>
      </c>
      <c r="D3227" t="s">
        <v>2</v>
      </c>
      <c r="E3227">
        <v>1997</v>
      </c>
      <c r="F3227" s="22">
        <f t="shared" si="151"/>
        <v>35431</v>
      </c>
      <c r="G3227" t="s">
        <v>9997</v>
      </c>
      <c r="H3227">
        <f t="shared" si="152"/>
        <v>7.2</v>
      </c>
      <c r="I3227">
        <v>7.2</v>
      </c>
      <c r="J3227">
        <v>4200</v>
      </c>
      <c r="K3227" t="s">
        <v>7635</v>
      </c>
      <c r="L3227" t="s">
        <v>7635</v>
      </c>
      <c r="M3227" t="s">
        <v>9918</v>
      </c>
      <c r="N3227" t="s">
        <v>7</v>
      </c>
      <c r="P3227">
        <v>785482</v>
      </c>
      <c r="Q3227">
        <f>_xlfn.XLOOKUP(E3227,CPI!A:A,CPI!B:B)</f>
        <v>160.5</v>
      </c>
      <c r="R3227" s="12">
        <f>P3227*(CPI!$B$112/Movie!Q3227)</f>
        <v>1491192.307788162</v>
      </c>
      <c r="S3227" t="s">
        <v>6566</v>
      </c>
      <c r="T3227">
        <v>103</v>
      </c>
    </row>
    <row r="3228" spans="1:20" x14ac:dyDescent="0.3">
      <c r="A3228" t="s">
        <v>9998</v>
      </c>
      <c r="B3228" t="str">
        <f t="shared" si="150"/>
        <v>PG-13</v>
      </c>
      <c r="C3228" t="s">
        <v>1984</v>
      </c>
      <c r="D3228" t="s">
        <v>19</v>
      </c>
      <c r="E3228">
        <v>1997</v>
      </c>
      <c r="F3228" s="22">
        <f t="shared" si="151"/>
        <v>35431</v>
      </c>
      <c r="G3228" t="s">
        <v>9656</v>
      </c>
      <c r="H3228">
        <f t="shared" si="152"/>
        <v>5.2</v>
      </c>
      <c r="I3228">
        <v>5.2</v>
      </c>
      <c r="J3228">
        <v>3400</v>
      </c>
      <c r="K3228" t="s">
        <v>1257</v>
      </c>
      <c r="L3228" t="s">
        <v>4316</v>
      </c>
      <c r="M3228" t="s">
        <v>7979</v>
      </c>
      <c r="N3228" t="s">
        <v>15</v>
      </c>
      <c r="P3228">
        <v>1935539</v>
      </c>
      <c r="Q3228">
        <f>_xlfn.XLOOKUP(E3228,CPI!A:A,CPI!B:B)</f>
        <v>160.5</v>
      </c>
      <c r="R3228" s="12">
        <f>P3228*(CPI!$B$112/Movie!Q3228)</f>
        <v>3674509.2417445481</v>
      </c>
      <c r="S3228" t="s">
        <v>16</v>
      </c>
      <c r="T3228">
        <v>106</v>
      </c>
    </row>
    <row r="3229" spans="1:20" x14ac:dyDescent="0.3">
      <c r="A3229" t="s">
        <v>9999</v>
      </c>
      <c r="B3229" t="str">
        <f t="shared" si="150"/>
        <v>R</v>
      </c>
      <c r="C3229" t="s">
        <v>1</v>
      </c>
      <c r="D3229" t="s">
        <v>26</v>
      </c>
      <c r="E3229">
        <v>1997</v>
      </c>
      <c r="F3229" s="22">
        <f t="shared" si="151"/>
        <v>35431</v>
      </c>
      <c r="G3229" t="s">
        <v>10000</v>
      </c>
      <c r="H3229">
        <f t="shared" si="152"/>
        <v>6</v>
      </c>
      <c r="I3229">
        <v>6</v>
      </c>
      <c r="J3229">
        <v>3900</v>
      </c>
      <c r="K3229" t="s">
        <v>6518</v>
      </c>
      <c r="L3229" t="s">
        <v>6518</v>
      </c>
      <c r="M3229" t="s">
        <v>2224</v>
      </c>
      <c r="N3229" t="s">
        <v>15</v>
      </c>
      <c r="P3229">
        <v>83488</v>
      </c>
      <c r="Q3229">
        <f>_xlfn.XLOOKUP(E3229,CPI!A:A,CPI!B:B)</f>
        <v>160.5</v>
      </c>
      <c r="R3229" s="12">
        <f>P3229*(CPI!$B$112/Movie!Q3229)</f>
        <v>158497.15638629283</v>
      </c>
      <c r="S3229" t="s">
        <v>9972</v>
      </c>
      <c r="T3229">
        <v>105</v>
      </c>
    </row>
    <row r="3230" spans="1:20" x14ac:dyDescent="0.3">
      <c r="A3230" t="s">
        <v>10001</v>
      </c>
      <c r="B3230" t="str">
        <f t="shared" si="150"/>
        <v>R</v>
      </c>
      <c r="C3230" t="s">
        <v>1</v>
      </c>
      <c r="D3230" t="s">
        <v>19</v>
      </c>
      <c r="E3230">
        <v>1997</v>
      </c>
      <c r="F3230" s="22">
        <f t="shared" si="151"/>
        <v>35431</v>
      </c>
      <c r="G3230" t="s">
        <v>9602</v>
      </c>
      <c r="H3230">
        <f t="shared" si="152"/>
        <v>6.9</v>
      </c>
      <c r="I3230">
        <v>6.9</v>
      </c>
      <c r="J3230">
        <v>9000</v>
      </c>
      <c r="K3230" t="s">
        <v>8760</v>
      </c>
      <c r="L3230" t="s">
        <v>2287</v>
      </c>
      <c r="M3230" t="s">
        <v>2263</v>
      </c>
      <c r="N3230" t="s">
        <v>180</v>
      </c>
      <c r="P3230">
        <v>332597</v>
      </c>
      <c r="Q3230">
        <f>_xlfn.XLOOKUP(E3230,CPI!A:A,CPI!B:B)</f>
        <v>160.5</v>
      </c>
      <c r="R3230" s="12">
        <f>P3230*(CPI!$B$112/Movie!Q3230)</f>
        <v>631416.23613707162</v>
      </c>
      <c r="S3230" t="s">
        <v>8761</v>
      </c>
      <c r="T3230">
        <v>115</v>
      </c>
    </row>
    <row r="3231" spans="1:20" x14ac:dyDescent="0.3">
      <c r="A3231" t="s">
        <v>10002</v>
      </c>
      <c r="B3231" t="str">
        <f t="shared" si="150"/>
        <v>R</v>
      </c>
      <c r="C3231" t="s">
        <v>1</v>
      </c>
      <c r="D3231" t="s">
        <v>26</v>
      </c>
      <c r="E3231">
        <v>1997</v>
      </c>
      <c r="F3231" s="22">
        <f t="shared" si="151"/>
        <v>35431</v>
      </c>
      <c r="G3231" t="s">
        <v>10003</v>
      </c>
      <c r="H3231">
        <f t="shared" si="152"/>
        <v>6.2</v>
      </c>
      <c r="I3231">
        <v>6.2</v>
      </c>
      <c r="J3231">
        <v>2900</v>
      </c>
      <c r="K3231" t="s">
        <v>10004</v>
      </c>
      <c r="L3231" t="s">
        <v>10004</v>
      </c>
      <c r="M3231" t="s">
        <v>10005</v>
      </c>
      <c r="N3231" t="s">
        <v>15</v>
      </c>
      <c r="P3231">
        <v>9090</v>
      </c>
      <c r="Q3231">
        <f>_xlfn.XLOOKUP(E3231,CPI!A:A,CPI!B:B)</f>
        <v>160.5</v>
      </c>
      <c r="R3231" s="12">
        <f>P3231*(CPI!$B$112/Movie!Q3231)</f>
        <v>17256.841121495327</v>
      </c>
      <c r="S3231" t="s">
        <v>10006</v>
      </c>
      <c r="T3231">
        <v>92</v>
      </c>
    </row>
    <row r="3232" spans="1:20" x14ac:dyDescent="0.3">
      <c r="A3232" t="s">
        <v>10007</v>
      </c>
      <c r="B3232" t="str">
        <f t="shared" si="150"/>
        <v>R</v>
      </c>
      <c r="C3232" t="s">
        <v>1</v>
      </c>
      <c r="D3232" t="s">
        <v>2</v>
      </c>
      <c r="E3232">
        <v>1997</v>
      </c>
      <c r="F3232" s="22">
        <f t="shared" si="151"/>
        <v>35431</v>
      </c>
      <c r="G3232" t="s">
        <v>9569</v>
      </c>
      <c r="H3232">
        <f t="shared" si="152"/>
        <v>6.8</v>
      </c>
      <c r="I3232">
        <v>6.8</v>
      </c>
      <c r="J3232">
        <v>7100</v>
      </c>
      <c r="K3232" t="s">
        <v>9271</v>
      </c>
      <c r="L3232" t="s">
        <v>10008</v>
      </c>
      <c r="M3232" t="s">
        <v>10009</v>
      </c>
      <c r="N3232" t="s">
        <v>7</v>
      </c>
      <c r="O3232">
        <v>9000000</v>
      </c>
      <c r="P3232">
        <v>334319</v>
      </c>
      <c r="Q3232">
        <f>_xlfn.XLOOKUP(E3232,CPI!A:A,CPI!B:B)</f>
        <v>160.5</v>
      </c>
      <c r="R3232" s="12">
        <f>P3232*(CPI!$B$112/Movie!Q3232)</f>
        <v>634685.35389408097</v>
      </c>
      <c r="S3232" t="s">
        <v>3728</v>
      </c>
      <c r="T3232">
        <v>103</v>
      </c>
    </row>
    <row r="3233" spans="1:20" x14ac:dyDescent="0.3">
      <c r="A3233" t="s">
        <v>10010</v>
      </c>
      <c r="B3233" t="str">
        <f t="shared" si="150"/>
        <v>PG-13</v>
      </c>
      <c r="C3233" t="s">
        <v>1984</v>
      </c>
      <c r="D3233" t="s">
        <v>2</v>
      </c>
      <c r="E3233">
        <v>1997</v>
      </c>
      <c r="F3233" s="22">
        <f t="shared" si="151"/>
        <v>35431</v>
      </c>
      <c r="G3233" t="s">
        <v>9681</v>
      </c>
      <c r="H3233">
        <f t="shared" si="152"/>
        <v>6.8</v>
      </c>
      <c r="I3233">
        <v>6.8</v>
      </c>
      <c r="J3233">
        <v>3300</v>
      </c>
      <c r="K3233" t="s">
        <v>8531</v>
      </c>
      <c r="L3233" t="s">
        <v>10011</v>
      </c>
      <c r="M3233" t="s">
        <v>10012</v>
      </c>
      <c r="N3233" t="s">
        <v>7</v>
      </c>
      <c r="P3233">
        <v>397020</v>
      </c>
      <c r="Q3233">
        <f>_xlfn.XLOOKUP(E3233,CPI!A:A,CPI!B:B)</f>
        <v>160.5</v>
      </c>
      <c r="R3233" s="12">
        <f>P3233*(CPI!$B$112/Movie!Q3233)</f>
        <v>753719.58878504671</v>
      </c>
      <c r="S3233" t="s">
        <v>2085</v>
      </c>
      <c r="T3233">
        <v>115</v>
      </c>
    </row>
    <row r="3234" spans="1:20" x14ac:dyDescent="0.3">
      <c r="A3234" t="s">
        <v>10013</v>
      </c>
      <c r="B3234" t="str">
        <f t="shared" si="150"/>
        <v>R</v>
      </c>
      <c r="C3234" t="s">
        <v>1</v>
      </c>
      <c r="D3234" t="s">
        <v>89</v>
      </c>
      <c r="E3234">
        <v>1997</v>
      </c>
      <c r="F3234" s="22">
        <f t="shared" si="151"/>
        <v>35431</v>
      </c>
      <c r="G3234" t="s">
        <v>9518</v>
      </c>
      <c r="H3234">
        <f t="shared" si="152"/>
        <v>5.6</v>
      </c>
      <c r="I3234">
        <v>5.6</v>
      </c>
      <c r="J3234">
        <v>7300</v>
      </c>
      <c r="K3234" t="s">
        <v>10014</v>
      </c>
      <c r="L3234" t="s">
        <v>10015</v>
      </c>
      <c r="M3234" t="s">
        <v>10016</v>
      </c>
      <c r="N3234" t="s">
        <v>15</v>
      </c>
      <c r="O3234">
        <v>12000000</v>
      </c>
      <c r="P3234">
        <v>4166918</v>
      </c>
      <c r="Q3234">
        <f>_xlfn.XLOOKUP(E3234,CPI!A:A,CPI!B:B)</f>
        <v>160.5</v>
      </c>
      <c r="R3234" s="12">
        <f>P3234*(CPI!$B$112/Movie!Q3234)</f>
        <v>7910653.6735202493</v>
      </c>
      <c r="S3234" t="s">
        <v>6315</v>
      </c>
      <c r="T3234">
        <v>94</v>
      </c>
    </row>
    <row r="3235" spans="1:20" x14ac:dyDescent="0.3">
      <c r="A3235" t="s">
        <v>10017</v>
      </c>
      <c r="B3235" t="str">
        <f t="shared" si="150"/>
        <v>R</v>
      </c>
      <c r="C3235" t="s">
        <v>1</v>
      </c>
      <c r="D3235" t="s">
        <v>26</v>
      </c>
      <c r="E3235">
        <v>1997</v>
      </c>
      <c r="F3235" s="22">
        <f t="shared" si="151"/>
        <v>35431</v>
      </c>
      <c r="G3235" t="s">
        <v>9622</v>
      </c>
      <c r="H3235">
        <f t="shared" si="152"/>
        <v>7.2</v>
      </c>
      <c r="I3235">
        <v>7.2</v>
      </c>
      <c r="J3235">
        <v>13000</v>
      </c>
      <c r="K3235" t="s">
        <v>10018</v>
      </c>
      <c r="L3235" t="s">
        <v>10018</v>
      </c>
      <c r="M3235" t="s">
        <v>10019</v>
      </c>
      <c r="N3235" t="s">
        <v>180</v>
      </c>
      <c r="O3235">
        <v>25000</v>
      </c>
      <c r="P3235">
        <v>2804473</v>
      </c>
      <c r="Q3235">
        <f>_xlfn.XLOOKUP(E3235,CPI!A:A,CPI!B:B)</f>
        <v>160.5</v>
      </c>
      <c r="R3235" s="12">
        <f>P3235*(CPI!$B$112/Movie!Q3235)</f>
        <v>5324130.3619937692</v>
      </c>
      <c r="S3235" t="s">
        <v>10020</v>
      </c>
      <c r="T3235">
        <v>97</v>
      </c>
    </row>
    <row r="3236" spans="1:20" x14ac:dyDescent="0.3">
      <c r="A3236" t="s">
        <v>10021</v>
      </c>
      <c r="B3236" t="str">
        <f t="shared" si="150"/>
        <v>R</v>
      </c>
      <c r="C3236" t="s">
        <v>1</v>
      </c>
      <c r="D3236" t="s">
        <v>26</v>
      </c>
      <c r="E3236">
        <v>1997</v>
      </c>
      <c r="F3236" s="22">
        <f t="shared" si="151"/>
        <v>35431</v>
      </c>
      <c r="G3236" t="s">
        <v>9538</v>
      </c>
      <c r="H3236">
        <f t="shared" si="152"/>
        <v>5.0999999999999996</v>
      </c>
      <c r="I3236">
        <v>5.0999999999999996</v>
      </c>
      <c r="J3236">
        <v>1900</v>
      </c>
      <c r="K3236" t="s">
        <v>10022</v>
      </c>
      <c r="L3236" t="s">
        <v>10022</v>
      </c>
      <c r="M3236" t="s">
        <v>10023</v>
      </c>
      <c r="N3236" t="s">
        <v>15</v>
      </c>
      <c r="P3236">
        <v>13330</v>
      </c>
      <c r="Q3236">
        <f>_xlfn.XLOOKUP(E3236,CPI!A:A,CPI!B:B)</f>
        <v>160.5</v>
      </c>
      <c r="R3236" s="12">
        <f>P3236*(CPI!$B$112/Movie!Q3236)</f>
        <v>25306.236760124611</v>
      </c>
      <c r="S3236" t="s">
        <v>10024</v>
      </c>
      <c r="T3236">
        <v>92</v>
      </c>
    </row>
    <row r="3237" spans="1:20" x14ac:dyDescent="0.3">
      <c r="A3237" t="s">
        <v>10025</v>
      </c>
      <c r="B3237" t="str">
        <f t="shared" si="150"/>
        <v>R</v>
      </c>
      <c r="C3237" t="s">
        <v>1</v>
      </c>
      <c r="D3237" t="s">
        <v>26</v>
      </c>
      <c r="E3237">
        <v>1997</v>
      </c>
      <c r="F3237" s="22">
        <f t="shared" si="151"/>
        <v>35431</v>
      </c>
      <c r="G3237" t="s">
        <v>10026</v>
      </c>
      <c r="H3237">
        <f t="shared" si="152"/>
        <v>5.4</v>
      </c>
      <c r="I3237">
        <v>5.4</v>
      </c>
      <c r="J3237">
        <v>8700</v>
      </c>
      <c r="K3237" t="s">
        <v>10027</v>
      </c>
      <c r="L3237" t="s">
        <v>10028</v>
      </c>
      <c r="M3237" t="s">
        <v>10029</v>
      </c>
      <c r="N3237" t="s">
        <v>15</v>
      </c>
      <c r="P3237">
        <v>14009368</v>
      </c>
      <c r="Q3237">
        <f>_xlfn.XLOOKUP(E3237,CPI!A:A,CPI!B:B)</f>
        <v>160.5</v>
      </c>
      <c r="R3237" s="12">
        <f>P3237*(CPI!$B$112/Movie!Q3237)</f>
        <v>26595977.754517134</v>
      </c>
      <c r="S3237" t="s">
        <v>9899</v>
      </c>
      <c r="T3237">
        <v>93</v>
      </c>
    </row>
    <row r="3238" spans="1:20" x14ac:dyDescent="0.3">
      <c r="A3238" t="s">
        <v>10030</v>
      </c>
      <c r="B3238" t="str">
        <f t="shared" si="150"/>
        <v>R</v>
      </c>
      <c r="C3238" t="s">
        <v>1</v>
      </c>
      <c r="D3238" t="s">
        <v>2</v>
      </c>
      <c r="E3238">
        <v>1997</v>
      </c>
      <c r="F3238" s="22">
        <f t="shared" si="151"/>
        <v>35431</v>
      </c>
      <c r="G3238" t="s">
        <v>9647</v>
      </c>
      <c r="H3238">
        <f t="shared" si="152"/>
        <v>6.1</v>
      </c>
      <c r="I3238">
        <v>6.1</v>
      </c>
      <c r="J3238">
        <v>1700</v>
      </c>
      <c r="K3238" t="s">
        <v>10031</v>
      </c>
      <c r="L3238" t="s">
        <v>10031</v>
      </c>
      <c r="M3238" t="s">
        <v>3376</v>
      </c>
      <c r="N3238" t="s">
        <v>15</v>
      </c>
      <c r="P3238">
        <v>40158</v>
      </c>
      <c r="Q3238">
        <f>_xlfn.XLOOKUP(E3238,CPI!A:A,CPI!B:B)</f>
        <v>160.5</v>
      </c>
      <c r="R3238" s="12">
        <f>P3238*(CPI!$B$112/Movie!Q3238)</f>
        <v>76237.648598130836</v>
      </c>
      <c r="S3238" t="s">
        <v>8191</v>
      </c>
      <c r="T3238">
        <v>124</v>
      </c>
    </row>
    <row r="3239" spans="1:20" x14ac:dyDescent="0.3">
      <c r="A3239" t="s">
        <v>10032</v>
      </c>
      <c r="B3239" t="str">
        <f t="shared" si="150"/>
        <v>R</v>
      </c>
      <c r="C3239" t="s">
        <v>1</v>
      </c>
      <c r="D3239" t="s">
        <v>26</v>
      </c>
      <c r="E3239">
        <v>1997</v>
      </c>
      <c r="F3239" s="22">
        <f t="shared" si="151"/>
        <v>35431</v>
      </c>
      <c r="G3239" t="s">
        <v>10033</v>
      </c>
      <c r="H3239">
        <f t="shared" si="152"/>
        <v>6.4</v>
      </c>
      <c r="I3239">
        <v>6.4</v>
      </c>
      <c r="J3239">
        <v>2000</v>
      </c>
      <c r="K3239" t="s">
        <v>8677</v>
      </c>
      <c r="L3239" t="s">
        <v>8677</v>
      </c>
      <c r="M3239" t="s">
        <v>3898</v>
      </c>
      <c r="N3239" t="s">
        <v>15</v>
      </c>
      <c r="P3239">
        <v>301796</v>
      </c>
      <c r="Q3239">
        <f>_xlfn.XLOOKUP(E3239,CPI!A:A,CPI!B:B)</f>
        <v>160.5</v>
      </c>
      <c r="R3239" s="12">
        <f>P3239*(CPI!$B$112/Movie!Q3239)</f>
        <v>572942.31277258566</v>
      </c>
      <c r="S3239" t="s">
        <v>10034</v>
      </c>
      <c r="T3239">
        <v>103</v>
      </c>
    </row>
    <row r="3240" spans="1:20" x14ac:dyDescent="0.3">
      <c r="A3240" t="s">
        <v>10035</v>
      </c>
      <c r="B3240" t="str">
        <f t="shared" si="150"/>
        <v>PG</v>
      </c>
      <c r="C3240" t="s">
        <v>18</v>
      </c>
      <c r="D3240" t="s">
        <v>19</v>
      </c>
      <c r="E3240">
        <v>1997</v>
      </c>
      <c r="F3240" s="22">
        <f t="shared" si="151"/>
        <v>35431</v>
      </c>
      <c r="G3240" t="s">
        <v>9643</v>
      </c>
      <c r="H3240">
        <f t="shared" si="152"/>
        <v>4.5999999999999996</v>
      </c>
      <c r="I3240">
        <v>4.5999999999999996</v>
      </c>
      <c r="J3240">
        <v>6500</v>
      </c>
      <c r="K3240" t="s">
        <v>8500</v>
      </c>
      <c r="L3240" t="s">
        <v>10036</v>
      </c>
      <c r="M3240" t="s">
        <v>9331</v>
      </c>
      <c r="N3240" t="s">
        <v>15</v>
      </c>
      <c r="O3240">
        <v>31190000</v>
      </c>
      <c r="P3240">
        <v>4529843</v>
      </c>
      <c r="Q3240">
        <f>_xlfn.XLOOKUP(E3240,CPI!A:A,CPI!B:B)</f>
        <v>160.5</v>
      </c>
      <c r="R3240" s="12">
        <f>P3240*(CPI!$B$112/Movie!Q3240)</f>
        <v>8599645.8697819319</v>
      </c>
      <c r="S3240" t="s">
        <v>10037</v>
      </c>
      <c r="T3240">
        <v>108</v>
      </c>
    </row>
    <row r="3241" spans="1:20" x14ac:dyDescent="0.3">
      <c r="A3241" t="s">
        <v>10038</v>
      </c>
      <c r="B3241" t="str">
        <f t="shared" si="150"/>
        <v>R</v>
      </c>
      <c r="C3241" t="s">
        <v>1</v>
      </c>
      <c r="D3241" t="s">
        <v>2</v>
      </c>
      <c r="E3241">
        <v>1997</v>
      </c>
      <c r="F3241" s="22">
        <f t="shared" si="151"/>
        <v>35431</v>
      </c>
      <c r="G3241" t="s">
        <v>10039</v>
      </c>
      <c r="H3241">
        <f t="shared" si="152"/>
        <v>6.6</v>
      </c>
      <c r="I3241">
        <v>6.6</v>
      </c>
      <c r="J3241">
        <v>6500</v>
      </c>
      <c r="K3241" t="s">
        <v>2411</v>
      </c>
      <c r="L3241" t="s">
        <v>10040</v>
      </c>
      <c r="M3241" t="s">
        <v>8083</v>
      </c>
      <c r="N3241" t="s">
        <v>15</v>
      </c>
      <c r="P3241">
        <v>1897404</v>
      </c>
      <c r="Q3241">
        <f>_xlfn.XLOOKUP(E3241,CPI!A:A,CPI!B:B)</f>
        <v>160.5</v>
      </c>
      <c r="R3241" s="12">
        <f>P3241*(CPI!$B$112/Movie!Q3241)</f>
        <v>3602112.1420560749</v>
      </c>
      <c r="S3241" t="s">
        <v>6671</v>
      </c>
      <c r="T3241">
        <v>132</v>
      </c>
    </row>
    <row r="3242" spans="1:20" x14ac:dyDescent="0.3">
      <c r="A3242" t="s">
        <v>10041</v>
      </c>
      <c r="B3242" t="str">
        <f t="shared" si="150"/>
        <v>R</v>
      </c>
      <c r="C3242" t="s">
        <v>1</v>
      </c>
      <c r="D3242" t="s">
        <v>89</v>
      </c>
      <c r="E3242">
        <v>1997</v>
      </c>
      <c r="F3242" s="22">
        <f t="shared" si="151"/>
        <v>35431</v>
      </c>
      <c r="G3242" t="s">
        <v>9079</v>
      </c>
      <c r="H3242">
        <f t="shared" si="152"/>
        <v>6.4</v>
      </c>
      <c r="I3242">
        <v>6.4</v>
      </c>
      <c r="J3242">
        <v>14000</v>
      </c>
      <c r="K3242" t="s">
        <v>4140</v>
      </c>
      <c r="L3242" t="s">
        <v>10042</v>
      </c>
      <c r="M3242" t="s">
        <v>10043</v>
      </c>
      <c r="N3242" t="s">
        <v>3795</v>
      </c>
      <c r="O3242">
        <v>35000000</v>
      </c>
      <c r="P3242">
        <v>2372903</v>
      </c>
      <c r="Q3242">
        <f>_xlfn.XLOOKUP(E3242,CPI!A:A,CPI!B:B)</f>
        <v>160.5</v>
      </c>
      <c r="R3242" s="12">
        <f>P3242*(CPI!$B$112/Movie!Q3242)</f>
        <v>4504819.5894080997</v>
      </c>
      <c r="S3242" t="s">
        <v>2028</v>
      </c>
      <c r="T3242">
        <v>121</v>
      </c>
    </row>
    <row r="3243" spans="1:20" x14ac:dyDescent="0.3">
      <c r="A3243" t="s">
        <v>10044</v>
      </c>
      <c r="B3243" t="str">
        <f t="shared" si="150"/>
        <v>PG-13</v>
      </c>
      <c r="C3243" t="s">
        <v>1984</v>
      </c>
      <c r="D3243" t="s">
        <v>26</v>
      </c>
      <c r="E3243">
        <v>1997</v>
      </c>
      <c r="F3243" s="22">
        <f t="shared" si="151"/>
        <v>35431</v>
      </c>
      <c r="G3243" t="s">
        <v>8947</v>
      </c>
      <c r="H3243">
        <f t="shared" si="152"/>
        <v>5.8</v>
      </c>
      <c r="I3243">
        <v>5.8</v>
      </c>
      <c r="J3243">
        <v>6000</v>
      </c>
      <c r="K3243" t="s">
        <v>2559</v>
      </c>
      <c r="L3243" t="s">
        <v>10045</v>
      </c>
      <c r="M3243" t="s">
        <v>10046</v>
      </c>
      <c r="N3243" t="s">
        <v>15</v>
      </c>
      <c r="P3243">
        <v>14598571</v>
      </c>
      <c r="Q3243">
        <f>_xlfn.XLOOKUP(E3243,CPI!A:A,CPI!B:B)</f>
        <v>160.5</v>
      </c>
      <c r="R3243" s="12">
        <f>P3243*(CPI!$B$112/Movie!Q3243)</f>
        <v>27714545.692834891</v>
      </c>
      <c r="S3243" t="s">
        <v>10047</v>
      </c>
      <c r="T3243">
        <v>98</v>
      </c>
    </row>
    <row r="3244" spans="1:20" x14ac:dyDescent="0.3">
      <c r="A3244" t="s">
        <v>10048</v>
      </c>
      <c r="B3244" t="str">
        <f t="shared" si="150"/>
        <v>R</v>
      </c>
      <c r="C3244" t="s">
        <v>1</v>
      </c>
      <c r="D3244" t="s">
        <v>26</v>
      </c>
      <c r="E3244">
        <v>1997</v>
      </c>
      <c r="F3244" s="22">
        <f t="shared" si="151"/>
        <v>35431</v>
      </c>
      <c r="G3244" t="s">
        <v>9647</v>
      </c>
      <c r="H3244">
        <f t="shared" si="152"/>
        <v>6.5</v>
      </c>
      <c r="I3244">
        <v>6.5</v>
      </c>
      <c r="J3244">
        <v>5400</v>
      </c>
      <c r="K3244" t="s">
        <v>6669</v>
      </c>
      <c r="L3244" t="s">
        <v>10049</v>
      </c>
      <c r="M3244" t="s">
        <v>10050</v>
      </c>
      <c r="N3244" t="s">
        <v>3140</v>
      </c>
      <c r="P3244">
        <v>3392080</v>
      </c>
      <c r="Q3244">
        <f>_xlfn.XLOOKUP(E3244,CPI!A:A,CPI!B:B)</f>
        <v>160.5</v>
      </c>
      <c r="R3244" s="12">
        <f>P3244*(CPI!$B$112/Movie!Q3244)</f>
        <v>6439668.3862928348</v>
      </c>
      <c r="S3244" t="s">
        <v>10051</v>
      </c>
      <c r="T3244">
        <v>97</v>
      </c>
    </row>
    <row r="3245" spans="1:20" x14ac:dyDescent="0.3">
      <c r="A3245" t="s">
        <v>10052</v>
      </c>
      <c r="B3245" t="str">
        <f t="shared" si="150"/>
        <v>R</v>
      </c>
      <c r="C3245" t="s">
        <v>1</v>
      </c>
      <c r="D3245" t="s">
        <v>26</v>
      </c>
      <c r="E3245">
        <v>1998</v>
      </c>
      <c r="F3245" s="22">
        <f t="shared" si="151"/>
        <v>35796</v>
      </c>
      <c r="G3245" t="s">
        <v>10053</v>
      </c>
      <c r="H3245">
        <f t="shared" si="152"/>
        <v>8.1</v>
      </c>
      <c r="I3245">
        <v>8.1</v>
      </c>
      <c r="J3245">
        <v>754000</v>
      </c>
      <c r="K3245" t="s">
        <v>2079</v>
      </c>
      <c r="L3245" t="s">
        <v>2907</v>
      </c>
      <c r="M3245" t="s">
        <v>647</v>
      </c>
      <c r="N3245" t="s">
        <v>15</v>
      </c>
      <c r="O3245">
        <v>15000000</v>
      </c>
      <c r="P3245">
        <v>46748721</v>
      </c>
      <c r="Q3245">
        <f>_xlfn.XLOOKUP(E3245,CPI!A:A,CPI!B:B)</f>
        <v>163</v>
      </c>
      <c r="R3245" s="12">
        <f>P3245*(CPI!$B$112/Movie!Q3245)</f>
        <v>87388560.053374231</v>
      </c>
      <c r="S3245" t="s">
        <v>7555</v>
      </c>
      <c r="T3245">
        <v>117</v>
      </c>
    </row>
    <row r="3246" spans="1:20" x14ac:dyDescent="0.3">
      <c r="A3246" t="s">
        <v>10054</v>
      </c>
      <c r="B3246" t="str">
        <f t="shared" si="150"/>
        <v>R</v>
      </c>
      <c r="C3246" t="s">
        <v>1</v>
      </c>
      <c r="D3246" t="s">
        <v>2</v>
      </c>
      <c r="E3246">
        <v>1998</v>
      </c>
      <c r="F3246" s="22">
        <f t="shared" si="151"/>
        <v>35796</v>
      </c>
      <c r="G3246" t="s">
        <v>10055</v>
      </c>
      <c r="H3246">
        <f t="shared" si="152"/>
        <v>8.6</v>
      </c>
      <c r="I3246">
        <v>8.6</v>
      </c>
      <c r="J3246">
        <v>1300000</v>
      </c>
      <c r="K3246" t="s">
        <v>480</v>
      </c>
      <c r="L3246" t="s">
        <v>10056</v>
      </c>
      <c r="M3246" t="s">
        <v>2076</v>
      </c>
      <c r="N3246" t="s">
        <v>15</v>
      </c>
      <c r="O3246">
        <v>70000000</v>
      </c>
      <c r="P3246">
        <v>482349603</v>
      </c>
      <c r="Q3246">
        <f>_xlfn.XLOOKUP(E3246,CPI!A:A,CPI!B:B)</f>
        <v>163</v>
      </c>
      <c r="R3246" s="12">
        <f>P3246*(CPI!$B$112/Movie!Q3246)</f>
        <v>901668245.60797536</v>
      </c>
      <c r="S3246" t="s">
        <v>9670</v>
      </c>
      <c r="T3246">
        <v>169</v>
      </c>
    </row>
    <row r="3247" spans="1:20" x14ac:dyDescent="0.3">
      <c r="A3247" t="s">
        <v>10057</v>
      </c>
      <c r="B3247" t="str">
        <f t="shared" si="150"/>
        <v>R</v>
      </c>
      <c r="C3247" t="s">
        <v>1</v>
      </c>
      <c r="D3247" t="s">
        <v>2</v>
      </c>
      <c r="E3247">
        <v>1998</v>
      </c>
      <c r="F3247" s="22">
        <f t="shared" si="151"/>
        <v>35796</v>
      </c>
      <c r="G3247" t="s">
        <v>10058</v>
      </c>
      <c r="H3247">
        <f t="shared" si="152"/>
        <v>8.5</v>
      </c>
      <c r="I3247">
        <v>8.5</v>
      </c>
      <c r="J3247">
        <v>1100000</v>
      </c>
      <c r="K3247" t="s">
        <v>10059</v>
      </c>
      <c r="L3247" t="s">
        <v>10060</v>
      </c>
      <c r="M3247" t="s">
        <v>10061</v>
      </c>
      <c r="N3247" t="s">
        <v>15</v>
      </c>
      <c r="O3247">
        <v>20000000</v>
      </c>
      <c r="P3247">
        <v>23875127</v>
      </c>
      <c r="Q3247">
        <f>_xlfn.XLOOKUP(E3247,CPI!A:A,CPI!B:B)</f>
        <v>163</v>
      </c>
      <c r="R3247" s="12">
        <f>P3247*(CPI!$B$112/Movie!Q3247)</f>
        <v>44630375.441104293</v>
      </c>
      <c r="S3247" t="s">
        <v>2011</v>
      </c>
      <c r="T3247">
        <v>119</v>
      </c>
    </row>
    <row r="3248" spans="1:20" x14ac:dyDescent="0.3">
      <c r="A3248" t="s">
        <v>10062</v>
      </c>
      <c r="B3248" t="str">
        <f t="shared" si="150"/>
        <v>R</v>
      </c>
      <c r="C3248" t="s">
        <v>1</v>
      </c>
      <c r="D3248" t="s">
        <v>19</v>
      </c>
      <c r="E3248">
        <v>1998</v>
      </c>
      <c r="F3248" s="22">
        <f t="shared" si="151"/>
        <v>35796</v>
      </c>
      <c r="G3248" t="s">
        <v>10063</v>
      </c>
      <c r="H3248">
        <f t="shared" si="152"/>
        <v>8.1999999999999993</v>
      </c>
      <c r="I3248">
        <v>8.1999999999999993</v>
      </c>
      <c r="J3248">
        <v>547000</v>
      </c>
      <c r="K3248" t="s">
        <v>10064</v>
      </c>
      <c r="L3248" t="s">
        <v>10064</v>
      </c>
      <c r="M3248" t="s">
        <v>10065</v>
      </c>
      <c r="N3248" t="s">
        <v>7</v>
      </c>
      <c r="P3248">
        <v>3753929</v>
      </c>
      <c r="Q3248">
        <f>_xlfn.XLOOKUP(E3248,CPI!A:A,CPI!B:B)</f>
        <v>163</v>
      </c>
      <c r="R3248" s="12">
        <f>P3248*(CPI!$B$112/Movie!Q3248)</f>
        <v>7017313.9036809811</v>
      </c>
      <c r="S3248" t="s">
        <v>10066</v>
      </c>
      <c r="T3248">
        <v>107</v>
      </c>
    </row>
    <row r="3249" spans="1:20" x14ac:dyDescent="0.3">
      <c r="A3249" t="s">
        <v>10067</v>
      </c>
      <c r="B3249" t="str">
        <f t="shared" si="150"/>
        <v>PG</v>
      </c>
      <c r="C3249" t="s">
        <v>18</v>
      </c>
      <c r="D3249" t="s">
        <v>26</v>
      </c>
      <c r="E3249">
        <v>1998</v>
      </c>
      <c r="F3249" s="22">
        <f t="shared" si="151"/>
        <v>35796</v>
      </c>
      <c r="G3249" t="s">
        <v>10033</v>
      </c>
      <c r="H3249">
        <f t="shared" si="152"/>
        <v>8.1</v>
      </c>
      <c r="I3249">
        <v>8.1</v>
      </c>
      <c r="J3249">
        <v>972000</v>
      </c>
      <c r="K3249" t="s">
        <v>688</v>
      </c>
      <c r="L3249" t="s">
        <v>9560</v>
      </c>
      <c r="M3249" t="s">
        <v>7897</v>
      </c>
      <c r="N3249" t="s">
        <v>15</v>
      </c>
      <c r="O3249">
        <v>60000000</v>
      </c>
      <c r="P3249">
        <v>264118201</v>
      </c>
      <c r="Q3249">
        <f>_xlfn.XLOOKUP(E3249,CPI!A:A,CPI!B:B)</f>
        <v>163</v>
      </c>
      <c r="R3249" s="12">
        <f>P3249*(CPI!$B$112/Movie!Q3249)</f>
        <v>493722796.59325153</v>
      </c>
      <c r="S3249" t="s">
        <v>29</v>
      </c>
      <c r="T3249">
        <v>103</v>
      </c>
    </row>
    <row r="3250" spans="1:20" x14ac:dyDescent="0.3">
      <c r="A3250" t="s">
        <v>10068</v>
      </c>
      <c r="B3250" t="str">
        <f t="shared" si="150"/>
        <v>PG-13</v>
      </c>
      <c r="C3250" t="s">
        <v>1984</v>
      </c>
      <c r="D3250" t="s">
        <v>19</v>
      </c>
      <c r="E3250">
        <v>1998</v>
      </c>
      <c r="F3250" s="22">
        <f t="shared" si="151"/>
        <v>35796</v>
      </c>
      <c r="G3250" t="s">
        <v>10069</v>
      </c>
      <c r="H3250">
        <f t="shared" si="152"/>
        <v>6.7</v>
      </c>
      <c r="I3250">
        <v>6.7</v>
      </c>
      <c r="J3250">
        <v>403000</v>
      </c>
      <c r="K3250" t="s">
        <v>8495</v>
      </c>
      <c r="L3250" t="s">
        <v>8446</v>
      </c>
      <c r="M3250" t="s">
        <v>4443</v>
      </c>
      <c r="N3250" t="s">
        <v>15</v>
      </c>
      <c r="O3250">
        <v>140000000</v>
      </c>
      <c r="P3250">
        <v>553709788</v>
      </c>
      <c r="Q3250">
        <f>_xlfn.XLOOKUP(E3250,CPI!A:A,CPI!B:B)</f>
        <v>163</v>
      </c>
      <c r="R3250" s="12">
        <f>P3250*(CPI!$B$112/Movie!Q3250)</f>
        <v>1035063634.3779141</v>
      </c>
      <c r="S3250" t="s">
        <v>2077</v>
      </c>
      <c r="T3250">
        <v>151</v>
      </c>
    </row>
    <row r="3251" spans="1:20" x14ac:dyDescent="0.3">
      <c r="A3251" t="s">
        <v>10070</v>
      </c>
      <c r="B3251" t="str">
        <f t="shared" si="150"/>
        <v>R</v>
      </c>
      <c r="C3251" t="s">
        <v>1</v>
      </c>
      <c r="D3251" t="s">
        <v>89</v>
      </c>
      <c r="E3251">
        <v>1998</v>
      </c>
      <c r="F3251" s="22">
        <f t="shared" si="151"/>
        <v>35796</v>
      </c>
      <c r="G3251" t="s">
        <v>10071</v>
      </c>
      <c r="H3251">
        <f t="shared" si="152"/>
        <v>7.3</v>
      </c>
      <c r="I3251">
        <v>7.3</v>
      </c>
      <c r="J3251">
        <v>144000</v>
      </c>
      <c r="K3251" t="s">
        <v>5295</v>
      </c>
      <c r="L3251" t="s">
        <v>10072</v>
      </c>
      <c r="M3251" t="s">
        <v>9513</v>
      </c>
      <c r="N3251" t="s">
        <v>15</v>
      </c>
      <c r="O3251">
        <v>12000000</v>
      </c>
      <c r="P3251">
        <v>22912409</v>
      </c>
      <c r="Q3251">
        <f>_xlfn.XLOOKUP(E3251,CPI!A:A,CPI!B:B)</f>
        <v>163</v>
      </c>
      <c r="R3251" s="12">
        <f>P3251*(CPI!$B$112/Movie!Q3251)</f>
        <v>42830742.468098156</v>
      </c>
      <c r="S3251" t="s">
        <v>3728</v>
      </c>
      <c r="T3251">
        <v>121</v>
      </c>
    </row>
    <row r="3252" spans="1:20" x14ac:dyDescent="0.3">
      <c r="A3252" t="s">
        <v>10073</v>
      </c>
      <c r="B3252" t="str">
        <f t="shared" si="150"/>
        <v>PG</v>
      </c>
      <c r="C3252" t="s">
        <v>18</v>
      </c>
      <c r="D3252" t="s">
        <v>10</v>
      </c>
      <c r="E3252">
        <v>1998</v>
      </c>
      <c r="F3252" s="22">
        <f t="shared" si="151"/>
        <v>35796</v>
      </c>
      <c r="G3252" t="s">
        <v>10074</v>
      </c>
      <c r="H3252">
        <f t="shared" si="152"/>
        <v>6.6</v>
      </c>
      <c r="I3252">
        <v>6.6</v>
      </c>
      <c r="J3252">
        <v>125000</v>
      </c>
      <c r="K3252" t="s">
        <v>199</v>
      </c>
      <c r="L3252" t="s">
        <v>10075</v>
      </c>
      <c r="M3252" t="s">
        <v>10076</v>
      </c>
      <c r="N3252" t="s">
        <v>15</v>
      </c>
      <c r="P3252">
        <v>92108659</v>
      </c>
      <c r="Q3252">
        <f>_xlfn.XLOOKUP(E3252,CPI!A:A,CPI!B:B)</f>
        <v>163</v>
      </c>
      <c r="R3252" s="12">
        <f>P3252*(CPI!$B$112/Movie!Q3252)</f>
        <v>172181033.11226994</v>
      </c>
      <c r="S3252" t="s">
        <v>1903</v>
      </c>
      <c r="T3252">
        <v>128</v>
      </c>
    </row>
    <row r="3253" spans="1:20" x14ac:dyDescent="0.3">
      <c r="A3253" t="s">
        <v>10077</v>
      </c>
      <c r="B3253" t="str">
        <f t="shared" si="150"/>
        <v>R</v>
      </c>
      <c r="C3253" t="s">
        <v>1</v>
      </c>
      <c r="D3253" t="s">
        <v>89</v>
      </c>
      <c r="E3253">
        <v>1998</v>
      </c>
      <c r="F3253" s="22">
        <f t="shared" si="151"/>
        <v>35796</v>
      </c>
      <c r="G3253" t="s">
        <v>9860</v>
      </c>
      <c r="H3253">
        <f t="shared" si="152"/>
        <v>6.5</v>
      </c>
      <c r="I3253">
        <v>6.5</v>
      </c>
      <c r="J3253">
        <v>112000</v>
      </c>
      <c r="K3253" t="s">
        <v>3351</v>
      </c>
      <c r="L3253" t="s">
        <v>6154</v>
      </c>
      <c r="M3253" t="s">
        <v>2031</v>
      </c>
      <c r="N3253" t="s">
        <v>15</v>
      </c>
      <c r="O3253">
        <v>20000000</v>
      </c>
      <c r="P3253">
        <v>30166293</v>
      </c>
      <c r="Q3253">
        <f>_xlfn.XLOOKUP(E3253,CPI!A:A,CPI!B:B)</f>
        <v>163</v>
      </c>
      <c r="R3253" s="12">
        <f>P3253*(CPI!$B$112/Movie!Q3253)</f>
        <v>56390610.288957052</v>
      </c>
      <c r="S3253" t="s">
        <v>9567</v>
      </c>
      <c r="T3253">
        <v>108</v>
      </c>
    </row>
    <row r="3254" spans="1:20" x14ac:dyDescent="0.3">
      <c r="A3254" t="s">
        <v>10078</v>
      </c>
      <c r="B3254" t="str">
        <f t="shared" si="150"/>
        <v>R</v>
      </c>
      <c r="C3254" t="s">
        <v>1</v>
      </c>
      <c r="D3254" t="s">
        <v>19</v>
      </c>
      <c r="E3254">
        <v>1998</v>
      </c>
      <c r="F3254" s="22">
        <f t="shared" si="151"/>
        <v>35796</v>
      </c>
      <c r="G3254" t="s">
        <v>10079</v>
      </c>
      <c r="H3254">
        <f t="shared" si="152"/>
        <v>7.1</v>
      </c>
      <c r="I3254">
        <v>7.1</v>
      </c>
      <c r="J3254">
        <v>252000</v>
      </c>
      <c r="K3254" t="s">
        <v>8236</v>
      </c>
      <c r="L3254" t="s">
        <v>5843</v>
      </c>
      <c r="M3254" t="s">
        <v>6325</v>
      </c>
      <c r="N3254" t="s">
        <v>15</v>
      </c>
      <c r="O3254">
        <v>45000000</v>
      </c>
      <c r="P3254">
        <v>131183530</v>
      </c>
      <c r="Q3254">
        <f>_xlfn.XLOOKUP(E3254,CPI!A:A,CPI!B:B)</f>
        <v>163</v>
      </c>
      <c r="R3254" s="12">
        <f>P3254*(CPI!$B$112/Movie!Q3254)</f>
        <v>245224672.33742329</v>
      </c>
      <c r="S3254" t="s">
        <v>10080</v>
      </c>
      <c r="T3254">
        <v>120</v>
      </c>
    </row>
    <row r="3255" spans="1:20" x14ac:dyDescent="0.3">
      <c r="A3255" t="s">
        <v>10081</v>
      </c>
      <c r="B3255" t="str">
        <f t="shared" si="150"/>
        <v>PG-13</v>
      </c>
      <c r="C3255" t="s">
        <v>1984</v>
      </c>
      <c r="D3255" t="s">
        <v>26</v>
      </c>
      <c r="E3255">
        <v>1998</v>
      </c>
      <c r="F3255" s="22">
        <f t="shared" si="151"/>
        <v>35796</v>
      </c>
      <c r="G3255" t="s">
        <v>9692</v>
      </c>
      <c r="H3255">
        <f t="shared" si="152"/>
        <v>6.9</v>
      </c>
      <c r="I3255">
        <v>6.9</v>
      </c>
      <c r="J3255">
        <v>139000</v>
      </c>
      <c r="K3255" t="s">
        <v>10082</v>
      </c>
      <c r="L3255" t="s">
        <v>8497</v>
      </c>
      <c r="M3255" t="s">
        <v>8498</v>
      </c>
      <c r="N3255" t="s">
        <v>15</v>
      </c>
      <c r="O3255">
        <v>18000000</v>
      </c>
      <c r="P3255">
        <v>123306987</v>
      </c>
      <c r="Q3255">
        <f>_xlfn.XLOOKUP(E3255,CPI!A:A,CPI!B:B)</f>
        <v>163</v>
      </c>
      <c r="R3255" s="12">
        <f>P3255*(CPI!$B$112/Movie!Q3255)</f>
        <v>230500852.38588956</v>
      </c>
      <c r="S3255" t="s">
        <v>9366</v>
      </c>
      <c r="T3255">
        <v>97</v>
      </c>
    </row>
    <row r="3256" spans="1:20" x14ac:dyDescent="0.3">
      <c r="A3256" t="s">
        <v>10083</v>
      </c>
      <c r="B3256" t="str">
        <f t="shared" si="150"/>
        <v>PG-13</v>
      </c>
      <c r="C3256" t="s">
        <v>1984</v>
      </c>
      <c r="D3256" t="s">
        <v>2</v>
      </c>
      <c r="E3256">
        <v>1998</v>
      </c>
      <c r="F3256" s="22">
        <f t="shared" si="151"/>
        <v>35796</v>
      </c>
      <c r="G3256" t="s">
        <v>10084</v>
      </c>
      <c r="H3256">
        <f t="shared" si="152"/>
        <v>7.2</v>
      </c>
      <c r="I3256">
        <v>7.2</v>
      </c>
      <c r="J3256">
        <v>223000</v>
      </c>
      <c r="K3256" t="s">
        <v>2019</v>
      </c>
      <c r="L3256" t="s">
        <v>10085</v>
      </c>
      <c r="M3256" t="s">
        <v>6519</v>
      </c>
      <c r="N3256" t="s">
        <v>15</v>
      </c>
      <c r="O3256">
        <v>90000000</v>
      </c>
      <c r="P3256">
        <v>142940100</v>
      </c>
      <c r="Q3256">
        <f>_xlfn.XLOOKUP(E3256,CPI!A:A,CPI!B:B)</f>
        <v>163</v>
      </c>
      <c r="R3256" s="12">
        <f>P3256*(CPI!$B$112/Movie!Q3256)</f>
        <v>267201524.3558282</v>
      </c>
      <c r="S3256" t="s">
        <v>46</v>
      </c>
      <c r="T3256">
        <v>178</v>
      </c>
    </row>
    <row r="3257" spans="1:20" x14ac:dyDescent="0.3">
      <c r="A3257" t="s">
        <v>10086</v>
      </c>
      <c r="B3257" t="str">
        <f t="shared" si="150"/>
        <v>PG-13</v>
      </c>
      <c r="C3257" t="s">
        <v>1984</v>
      </c>
      <c r="D3257" t="s">
        <v>19</v>
      </c>
      <c r="E3257">
        <v>1998</v>
      </c>
      <c r="F3257" s="22">
        <f t="shared" si="151"/>
        <v>35796</v>
      </c>
      <c r="G3257" t="s">
        <v>10087</v>
      </c>
      <c r="H3257">
        <f t="shared" si="152"/>
        <v>7</v>
      </c>
      <c r="I3257">
        <v>7</v>
      </c>
      <c r="J3257">
        <v>247000</v>
      </c>
      <c r="K3257" t="s">
        <v>9764</v>
      </c>
      <c r="L3257" t="s">
        <v>10088</v>
      </c>
      <c r="M3257" t="s">
        <v>2736</v>
      </c>
      <c r="N3257" t="s">
        <v>15</v>
      </c>
      <c r="O3257">
        <v>33000000</v>
      </c>
      <c r="P3257">
        <v>244721064</v>
      </c>
      <c r="Q3257">
        <f>_xlfn.XLOOKUP(E3257,CPI!A:A,CPI!B:B)</f>
        <v>163</v>
      </c>
      <c r="R3257" s="12">
        <f>P3257*(CPI!$B$112/Movie!Q3257)</f>
        <v>457463240.49570549</v>
      </c>
      <c r="S3257" t="s">
        <v>2011</v>
      </c>
      <c r="T3257">
        <v>98</v>
      </c>
    </row>
    <row r="3258" spans="1:20" x14ac:dyDescent="0.3">
      <c r="A3258" t="s">
        <v>10089</v>
      </c>
      <c r="B3258" t="str">
        <f t="shared" si="150"/>
        <v>R</v>
      </c>
      <c r="C3258" t="s">
        <v>1</v>
      </c>
      <c r="D3258" t="s">
        <v>10</v>
      </c>
      <c r="E3258">
        <v>1998</v>
      </c>
      <c r="F3258" s="22">
        <f t="shared" si="151"/>
        <v>35796</v>
      </c>
      <c r="G3258" t="s">
        <v>9799</v>
      </c>
      <c r="H3258">
        <f t="shared" si="152"/>
        <v>7.6</v>
      </c>
      <c r="I3258">
        <v>7.6</v>
      </c>
      <c r="J3258">
        <v>266000</v>
      </c>
      <c r="K3258" t="s">
        <v>552</v>
      </c>
      <c r="L3258" t="s">
        <v>244</v>
      </c>
      <c r="M3258" t="s">
        <v>5667</v>
      </c>
      <c r="N3258" t="s">
        <v>15</v>
      </c>
      <c r="O3258">
        <v>18500000</v>
      </c>
      <c r="P3258">
        <v>10680275</v>
      </c>
      <c r="Q3258">
        <f>_xlfn.XLOOKUP(E3258,CPI!A:A,CPI!B:B)</f>
        <v>163</v>
      </c>
      <c r="R3258" s="12">
        <f>P3258*(CPI!$B$112/Movie!Q3258)</f>
        <v>19964906.702453986</v>
      </c>
      <c r="S3258" t="s">
        <v>10090</v>
      </c>
      <c r="T3258">
        <v>118</v>
      </c>
    </row>
    <row r="3259" spans="1:20" x14ac:dyDescent="0.3">
      <c r="A3259" t="s">
        <v>10091</v>
      </c>
      <c r="B3259" t="str">
        <f t="shared" si="150"/>
        <v>PG-13</v>
      </c>
      <c r="C3259" t="s">
        <v>1984</v>
      </c>
      <c r="D3259" t="s">
        <v>19</v>
      </c>
      <c r="E3259">
        <v>1998</v>
      </c>
      <c r="F3259" s="22">
        <f t="shared" si="151"/>
        <v>35796</v>
      </c>
      <c r="G3259" t="s">
        <v>10092</v>
      </c>
      <c r="H3259">
        <f t="shared" si="152"/>
        <v>6.2</v>
      </c>
      <c r="I3259">
        <v>6.2</v>
      </c>
      <c r="J3259">
        <v>168000</v>
      </c>
      <c r="K3259" t="s">
        <v>9695</v>
      </c>
      <c r="L3259" t="s">
        <v>1659</v>
      </c>
      <c r="M3259" t="s">
        <v>914</v>
      </c>
      <c r="N3259" t="s">
        <v>15</v>
      </c>
      <c r="O3259">
        <v>75000000</v>
      </c>
      <c r="P3259">
        <v>349464664</v>
      </c>
      <c r="Q3259">
        <f>_xlfn.XLOOKUP(E3259,CPI!A:A,CPI!B:B)</f>
        <v>163</v>
      </c>
      <c r="R3259" s="12">
        <f>P3259*(CPI!$B$112/Movie!Q3259)</f>
        <v>653263086.63067484</v>
      </c>
      <c r="S3259" t="s">
        <v>29</v>
      </c>
      <c r="T3259">
        <v>120</v>
      </c>
    </row>
    <row r="3260" spans="1:20" x14ac:dyDescent="0.3">
      <c r="A3260" t="s">
        <v>10093</v>
      </c>
      <c r="B3260" t="str">
        <f t="shared" si="150"/>
        <v>R</v>
      </c>
      <c r="C3260" t="s">
        <v>1</v>
      </c>
      <c r="D3260" t="s">
        <v>26</v>
      </c>
      <c r="E3260">
        <v>1998</v>
      </c>
      <c r="F3260" s="22">
        <f t="shared" si="151"/>
        <v>35796</v>
      </c>
      <c r="G3260" t="s">
        <v>10094</v>
      </c>
      <c r="H3260">
        <f t="shared" si="152"/>
        <v>7.1</v>
      </c>
      <c r="I3260">
        <v>7.1</v>
      </c>
      <c r="J3260">
        <v>297000</v>
      </c>
      <c r="K3260" t="s">
        <v>9047</v>
      </c>
      <c r="L3260" t="s">
        <v>10095</v>
      </c>
      <c r="M3260" t="s">
        <v>8834</v>
      </c>
      <c r="N3260" t="s">
        <v>15</v>
      </c>
      <c r="O3260">
        <v>23000000</v>
      </c>
      <c r="P3260">
        <v>369884651</v>
      </c>
      <c r="Q3260">
        <f>_xlfn.XLOOKUP(E3260,CPI!A:A,CPI!B:B)</f>
        <v>163</v>
      </c>
      <c r="R3260" s="12">
        <f>P3260*(CPI!$B$112/Movie!Q3260)</f>
        <v>691434681.96134961</v>
      </c>
      <c r="S3260" t="s">
        <v>165</v>
      </c>
      <c r="T3260">
        <v>119</v>
      </c>
    </row>
    <row r="3261" spans="1:20" x14ac:dyDescent="0.3">
      <c r="A3261" t="s">
        <v>10096</v>
      </c>
      <c r="B3261" t="str">
        <f t="shared" si="150"/>
        <v>R</v>
      </c>
      <c r="C3261" t="s">
        <v>1</v>
      </c>
      <c r="D3261" t="s">
        <v>37</v>
      </c>
      <c r="E3261">
        <v>1998</v>
      </c>
      <c r="F3261" s="22">
        <f t="shared" si="151"/>
        <v>35796</v>
      </c>
      <c r="G3261" t="s">
        <v>10097</v>
      </c>
      <c r="H3261">
        <f t="shared" si="152"/>
        <v>6.5</v>
      </c>
      <c r="I3261">
        <v>6.5</v>
      </c>
      <c r="J3261">
        <v>114000</v>
      </c>
      <c r="K3261" t="s">
        <v>6890</v>
      </c>
      <c r="L3261" t="s">
        <v>10098</v>
      </c>
      <c r="M3261" t="s">
        <v>10099</v>
      </c>
      <c r="N3261" t="s">
        <v>15</v>
      </c>
      <c r="O3261">
        <v>15000000</v>
      </c>
      <c r="P3261">
        <v>40283321</v>
      </c>
      <c r="Q3261">
        <f>_xlfn.XLOOKUP(E3261,CPI!A:A,CPI!B:B)</f>
        <v>163</v>
      </c>
      <c r="R3261" s="12">
        <f>P3261*(CPI!$B$112/Movie!Q3261)</f>
        <v>75302625.206748456</v>
      </c>
      <c r="S3261" t="s">
        <v>8971</v>
      </c>
      <c r="T3261">
        <v>104</v>
      </c>
    </row>
    <row r="3262" spans="1:20" x14ac:dyDescent="0.3">
      <c r="A3262" t="s">
        <v>10100</v>
      </c>
      <c r="B3262" t="str">
        <f t="shared" si="150"/>
        <v>G</v>
      </c>
      <c r="C3262" t="s">
        <v>322</v>
      </c>
      <c r="D3262" t="s">
        <v>375</v>
      </c>
      <c r="E3262">
        <v>1998</v>
      </c>
      <c r="F3262" s="22">
        <f t="shared" si="151"/>
        <v>35796</v>
      </c>
      <c r="G3262" t="s">
        <v>10101</v>
      </c>
      <c r="H3262">
        <f t="shared" si="152"/>
        <v>7.2</v>
      </c>
      <c r="I3262">
        <v>7.2</v>
      </c>
      <c r="J3262">
        <v>273000</v>
      </c>
      <c r="K3262" t="s">
        <v>8461</v>
      </c>
      <c r="L3262" t="s">
        <v>8461</v>
      </c>
      <c r="M3262" t="s">
        <v>8346</v>
      </c>
      <c r="N3262" t="s">
        <v>15</v>
      </c>
      <c r="O3262">
        <v>120000000</v>
      </c>
      <c r="P3262">
        <v>363258859</v>
      </c>
      <c r="Q3262">
        <f>_xlfn.XLOOKUP(E3262,CPI!A:A,CPI!B:B)</f>
        <v>163</v>
      </c>
      <c r="R3262" s="12">
        <f>P3262*(CPI!$B$112/Movie!Q3262)</f>
        <v>679048922.31472385</v>
      </c>
      <c r="S3262" t="s">
        <v>10102</v>
      </c>
      <c r="T3262">
        <v>95</v>
      </c>
    </row>
    <row r="3263" spans="1:20" x14ac:dyDescent="0.3">
      <c r="A3263" t="s">
        <v>10103</v>
      </c>
      <c r="B3263" t="str">
        <f t="shared" si="150"/>
        <v>R</v>
      </c>
      <c r="C3263" t="s">
        <v>1</v>
      </c>
      <c r="D3263" t="s">
        <v>26</v>
      </c>
      <c r="E3263">
        <v>1998</v>
      </c>
      <c r="F3263" s="22">
        <f t="shared" si="151"/>
        <v>35796</v>
      </c>
      <c r="G3263" t="s">
        <v>10104</v>
      </c>
      <c r="H3263">
        <f t="shared" si="152"/>
        <v>7</v>
      </c>
      <c r="I3263">
        <v>7</v>
      </c>
      <c r="J3263">
        <v>88000</v>
      </c>
      <c r="K3263" t="s">
        <v>5090</v>
      </c>
      <c r="L3263" t="s">
        <v>2933</v>
      </c>
      <c r="M3263" t="s">
        <v>9697</v>
      </c>
      <c r="N3263" t="s">
        <v>15</v>
      </c>
      <c r="O3263">
        <v>48000000</v>
      </c>
      <c r="P3263">
        <v>77745966</v>
      </c>
      <c r="Q3263">
        <f>_xlfn.XLOOKUP(E3263,CPI!A:A,CPI!B:B)</f>
        <v>163</v>
      </c>
      <c r="R3263" s="12">
        <f>P3263*(CPI!$B$112/Movie!Q3263)</f>
        <v>145332489.81717789</v>
      </c>
      <c r="S3263" t="s">
        <v>46</v>
      </c>
      <c r="T3263">
        <v>123</v>
      </c>
    </row>
    <row r="3264" spans="1:20" x14ac:dyDescent="0.3">
      <c r="A3264" t="s">
        <v>10105</v>
      </c>
      <c r="B3264" t="str">
        <f t="shared" si="150"/>
        <v>G</v>
      </c>
      <c r="C3264" t="s">
        <v>322</v>
      </c>
      <c r="D3264" t="s">
        <v>375</v>
      </c>
      <c r="E3264">
        <v>1998</v>
      </c>
      <c r="F3264" s="22">
        <f t="shared" si="151"/>
        <v>35796</v>
      </c>
      <c r="G3264" t="s">
        <v>10106</v>
      </c>
      <c r="H3264">
        <f t="shared" si="152"/>
        <v>7.6</v>
      </c>
      <c r="I3264">
        <v>7.6</v>
      </c>
      <c r="J3264">
        <v>265000</v>
      </c>
      <c r="K3264" t="s">
        <v>10107</v>
      </c>
      <c r="L3264" t="s">
        <v>10108</v>
      </c>
      <c r="M3264" t="s">
        <v>10109</v>
      </c>
      <c r="N3264" t="s">
        <v>15</v>
      </c>
      <c r="O3264">
        <v>90000000</v>
      </c>
      <c r="P3264">
        <v>304320254</v>
      </c>
      <c r="Q3264">
        <f>_xlfn.XLOOKUP(E3264,CPI!A:A,CPI!B:B)</f>
        <v>163</v>
      </c>
      <c r="R3264" s="12">
        <f>P3264*(CPI!$B$112/Movie!Q3264)</f>
        <v>568873505.48343551</v>
      </c>
      <c r="S3264" t="s">
        <v>596</v>
      </c>
      <c r="T3264">
        <v>88</v>
      </c>
    </row>
    <row r="3265" spans="1:20" x14ac:dyDescent="0.3">
      <c r="A3265" t="s">
        <v>10110</v>
      </c>
      <c r="B3265" t="str">
        <f t="shared" si="150"/>
        <v>PG-13</v>
      </c>
      <c r="C3265" t="s">
        <v>1984</v>
      </c>
      <c r="D3265" t="s">
        <v>26</v>
      </c>
      <c r="E3265">
        <v>1998</v>
      </c>
      <c r="F3265" s="22">
        <f t="shared" si="151"/>
        <v>35796</v>
      </c>
      <c r="G3265" t="s">
        <v>7178</v>
      </c>
      <c r="H3265">
        <f t="shared" si="152"/>
        <v>6.3</v>
      </c>
      <c r="I3265">
        <v>6.3</v>
      </c>
      <c r="J3265">
        <v>75000</v>
      </c>
      <c r="K3265" t="s">
        <v>2637</v>
      </c>
      <c r="L3265" t="s">
        <v>1757</v>
      </c>
      <c r="M3265" t="s">
        <v>8574</v>
      </c>
      <c r="N3265" t="s">
        <v>15</v>
      </c>
      <c r="O3265">
        <v>75000000</v>
      </c>
      <c r="P3265">
        <v>46733235</v>
      </c>
      <c r="Q3265">
        <f>_xlfn.XLOOKUP(E3265,CPI!A:A,CPI!B:B)</f>
        <v>163</v>
      </c>
      <c r="R3265" s="12">
        <f>P3265*(CPI!$B$112/Movie!Q3265)</f>
        <v>87359611.68404907</v>
      </c>
      <c r="S3265" t="s">
        <v>10111</v>
      </c>
      <c r="T3265">
        <v>104</v>
      </c>
    </row>
    <row r="3266" spans="1:20" x14ac:dyDescent="0.3">
      <c r="A3266" t="s">
        <v>10112</v>
      </c>
      <c r="B3266" t="str">
        <f t="shared" si="150"/>
        <v>R</v>
      </c>
      <c r="C3266" t="s">
        <v>1</v>
      </c>
      <c r="D3266" t="s">
        <v>2</v>
      </c>
      <c r="E3266">
        <v>1998</v>
      </c>
      <c r="F3266" s="22">
        <f t="shared" si="151"/>
        <v>35796</v>
      </c>
      <c r="G3266" t="s">
        <v>10113</v>
      </c>
      <c r="H3266">
        <f t="shared" si="152"/>
        <v>7.6</v>
      </c>
      <c r="I3266">
        <v>7.6</v>
      </c>
      <c r="J3266">
        <v>177000</v>
      </c>
      <c r="K3266" t="s">
        <v>10114</v>
      </c>
      <c r="L3266" t="s">
        <v>10115</v>
      </c>
      <c r="M3266" t="s">
        <v>10116</v>
      </c>
      <c r="N3266" t="s">
        <v>15</v>
      </c>
      <c r="O3266">
        <v>52000000</v>
      </c>
      <c r="P3266">
        <v>98126565</v>
      </c>
      <c r="Q3266">
        <f>_xlfn.XLOOKUP(E3266,CPI!A:A,CPI!B:B)</f>
        <v>163</v>
      </c>
      <c r="R3266" s="12">
        <f>P3266*(CPI!$B$112/Movie!Q3266)</f>
        <v>183430456.16871163</v>
      </c>
      <c r="S3266" t="s">
        <v>9093</v>
      </c>
      <c r="T3266">
        <v>170</v>
      </c>
    </row>
    <row r="3267" spans="1:20" x14ac:dyDescent="0.3">
      <c r="A3267" t="s">
        <v>10117</v>
      </c>
      <c r="B3267" t="str">
        <f t="shared" ref="B3267:B3330" si="153">IF(C3267="","Rating Pending",C3267)</f>
        <v>PG-13</v>
      </c>
      <c r="C3267" t="s">
        <v>1984</v>
      </c>
      <c r="D3267" t="s">
        <v>26</v>
      </c>
      <c r="E3267">
        <v>1998</v>
      </c>
      <c r="F3267" s="22">
        <f t="shared" ref="F3267:F3330" si="154">DATE(TRIM(E3267), 1, 1)</f>
        <v>35796</v>
      </c>
      <c r="G3267" t="s">
        <v>9721</v>
      </c>
      <c r="H3267">
        <f t="shared" ref="H3267:H3330" si="155">IF(I3267="","Score Pending",I3267)</f>
        <v>7.5</v>
      </c>
      <c r="I3267">
        <v>7.5</v>
      </c>
      <c r="J3267">
        <v>123000</v>
      </c>
      <c r="K3267" t="s">
        <v>4451</v>
      </c>
      <c r="L3267" t="s">
        <v>4451</v>
      </c>
      <c r="M3267" t="s">
        <v>10118</v>
      </c>
      <c r="N3267" t="s">
        <v>15</v>
      </c>
      <c r="O3267">
        <v>60000000</v>
      </c>
      <c r="P3267">
        <v>49805462</v>
      </c>
      <c r="Q3267">
        <f>_xlfn.XLOOKUP(E3267,CPI!A:A,CPI!B:B)</f>
        <v>163</v>
      </c>
      <c r="R3267" s="12">
        <f>P3267*(CPI!$B$112/Movie!Q3267)</f>
        <v>93102602.892024532</v>
      </c>
      <c r="S3267" t="s">
        <v>2011</v>
      </c>
      <c r="T3267">
        <v>124</v>
      </c>
    </row>
    <row r="3268" spans="1:20" x14ac:dyDescent="0.3">
      <c r="A3268" t="s">
        <v>10119</v>
      </c>
      <c r="B3268" t="str">
        <f t="shared" si="153"/>
        <v>PG</v>
      </c>
      <c r="C3268" t="s">
        <v>18</v>
      </c>
      <c r="D3268" t="s">
        <v>26</v>
      </c>
      <c r="E3268">
        <v>1998</v>
      </c>
      <c r="F3268" s="22">
        <f t="shared" si="154"/>
        <v>35796</v>
      </c>
      <c r="G3268" t="s">
        <v>10120</v>
      </c>
      <c r="H3268">
        <f t="shared" si="155"/>
        <v>6.7</v>
      </c>
      <c r="I3268">
        <v>6.7</v>
      </c>
      <c r="J3268">
        <v>200000</v>
      </c>
      <c r="K3268" t="s">
        <v>1570</v>
      </c>
      <c r="L3268" t="s">
        <v>10121</v>
      </c>
      <c r="M3268" t="s">
        <v>2076</v>
      </c>
      <c r="N3268" t="s">
        <v>15</v>
      </c>
      <c r="O3268">
        <v>65000000</v>
      </c>
      <c r="P3268">
        <v>250821495</v>
      </c>
      <c r="Q3268">
        <f>_xlfn.XLOOKUP(E3268,CPI!A:A,CPI!B:B)</f>
        <v>163</v>
      </c>
      <c r="R3268" s="12">
        <f>P3268*(CPI!$B$112/Movie!Q3268)</f>
        <v>468866929.61042941</v>
      </c>
      <c r="S3268" t="s">
        <v>8</v>
      </c>
      <c r="T3268">
        <v>119</v>
      </c>
    </row>
    <row r="3269" spans="1:20" x14ac:dyDescent="0.3">
      <c r="A3269" t="s">
        <v>10122</v>
      </c>
      <c r="B3269" t="str">
        <f t="shared" si="153"/>
        <v>PG-13</v>
      </c>
      <c r="C3269" t="s">
        <v>1984</v>
      </c>
      <c r="D3269" t="s">
        <v>2</v>
      </c>
      <c r="E3269">
        <v>1998</v>
      </c>
      <c r="F3269" s="22">
        <f t="shared" si="154"/>
        <v>35796</v>
      </c>
      <c r="G3269" t="s">
        <v>10123</v>
      </c>
      <c r="H3269">
        <f t="shared" si="155"/>
        <v>7</v>
      </c>
      <c r="I3269">
        <v>7</v>
      </c>
      <c r="J3269">
        <v>104000</v>
      </c>
      <c r="K3269" t="s">
        <v>7290</v>
      </c>
      <c r="L3269" t="s">
        <v>96</v>
      </c>
      <c r="M3269" t="s">
        <v>82</v>
      </c>
      <c r="N3269" t="s">
        <v>15</v>
      </c>
      <c r="O3269">
        <v>85000000</v>
      </c>
      <c r="P3269">
        <v>55382927</v>
      </c>
      <c r="Q3269">
        <f>_xlfn.XLOOKUP(E3269,CPI!A:A,CPI!B:B)</f>
        <v>163</v>
      </c>
      <c r="R3269" s="12">
        <f>P3269*(CPI!$B$112/Movie!Q3269)</f>
        <v>103528698.50858895</v>
      </c>
      <c r="S3269" t="s">
        <v>7555</v>
      </c>
      <c r="T3269">
        <v>113</v>
      </c>
    </row>
    <row r="3270" spans="1:20" x14ac:dyDescent="0.3">
      <c r="A3270" t="s">
        <v>10124</v>
      </c>
      <c r="B3270" t="str">
        <f t="shared" si="153"/>
        <v>R</v>
      </c>
      <c r="C3270" t="s">
        <v>1</v>
      </c>
      <c r="D3270" t="s">
        <v>26</v>
      </c>
      <c r="E3270">
        <v>1998</v>
      </c>
      <c r="F3270" s="22">
        <f t="shared" si="154"/>
        <v>35796</v>
      </c>
      <c r="G3270" t="s">
        <v>9819</v>
      </c>
      <c r="H3270">
        <f t="shared" si="155"/>
        <v>7.7</v>
      </c>
      <c r="I3270">
        <v>7.7</v>
      </c>
      <c r="J3270">
        <v>174000</v>
      </c>
      <c r="K3270" t="s">
        <v>9025</v>
      </c>
      <c r="L3270" t="s">
        <v>9025</v>
      </c>
      <c r="M3270" t="s">
        <v>10125</v>
      </c>
      <c r="N3270" t="s">
        <v>15</v>
      </c>
      <c r="O3270">
        <v>9000000</v>
      </c>
      <c r="P3270">
        <v>17196103</v>
      </c>
      <c r="Q3270">
        <f>_xlfn.XLOOKUP(E3270,CPI!A:A,CPI!B:B)</f>
        <v>163</v>
      </c>
      <c r="R3270" s="12">
        <f>P3270*(CPI!$B$112/Movie!Q3270)</f>
        <v>32145107.877914108</v>
      </c>
      <c r="S3270" t="s">
        <v>10126</v>
      </c>
      <c r="T3270">
        <v>93</v>
      </c>
    </row>
    <row r="3271" spans="1:20" x14ac:dyDescent="0.3">
      <c r="A3271" t="s">
        <v>10127</v>
      </c>
      <c r="B3271" t="str">
        <f t="shared" si="153"/>
        <v>PG-13</v>
      </c>
      <c r="C3271" t="s">
        <v>1984</v>
      </c>
      <c r="D3271" t="s">
        <v>19</v>
      </c>
      <c r="E3271">
        <v>1998</v>
      </c>
      <c r="F3271" s="22">
        <f t="shared" si="154"/>
        <v>35796</v>
      </c>
      <c r="G3271" t="s">
        <v>10128</v>
      </c>
      <c r="H3271">
        <f t="shared" si="155"/>
        <v>6.8</v>
      </c>
      <c r="I3271">
        <v>6.8</v>
      </c>
      <c r="J3271">
        <v>173000</v>
      </c>
      <c r="K3271" t="s">
        <v>5000</v>
      </c>
      <c r="L3271" t="s">
        <v>10129</v>
      </c>
      <c r="M3271" t="s">
        <v>8134</v>
      </c>
      <c r="N3271" t="s">
        <v>15</v>
      </c>
      <c r="O3271">
        <v>95000000</v>
      </c>
      <c r="P3271">
        <v>250288523</v>
      </c>
      <c r="Q3271">
        <f>_xlfn.XLOOKUP(E3271,CPI!A:A,CPI!B:B)</f>
        <v>163</v>
      </c>
      <c r="R3271" s="12">
        <f>P3271*(CPI!$B$112/Movie!Q3271)</f>
        <v>467870631.64478523</v>
      </c>
      <c r="S3271" t="s">
        <v>2085</v>
      </c>
      <c r="T3271">
        <v>136</v>
      </c>
    </row>
    <row r="3272" spans="1:20" x14ac:dyDescent="0.3">
      <c r="A3272" t="s">
        <v>10130</v>
      </c>
      <c r="B3272" t="str">
        <f t="shared" si="153"/>
        <v>R</v>
      </c>
      <c r="C3272" t="s">
        <v>1</v>
      </c>
      <c r="D3272" t="s">
        <v>89</v>
      </c>
      <c r="E3272">
        <v>1998</v>
      </c>
      <c r="F3272" s="22">
        <f t="shared" si="154"/>
        <v>35796</v>
      </c>
      <c r="G3272" t="s">
        <v>10033</v>
      </c>
      <c r="H3272">
        <f t="shared" si="155"/>
        <v>6.5</v>
      </c>
      <c r="I3272">
        <v>6.5</v>
      </c>
      <c r="J3272">
        <v>81000</v>
      </c>
      <c r="K3272" t="s">
        <v>2904</v>
      </c>
      <c r="L3272" t="s">
        <v>10131</v>
      </c>
      <c r="M3272" t="s">
        <v>1804</v>
      </c>
      <c r="N3272" t="s">
        <v>15</v>
      </c>
      <c r="O3272">
        <v>60000000</v>
      </c>
      <c r="P3272">
        <v>128038368</v>
      </c>
      <c r="Q3272">
        <f>_xlfn.XLOOKUP(E3272,CPI!A:A,CPI!B:B)</f>
        <v>163</v>
      </c>
      <c r="R3272" s="12">
        <f>P3272*(CPI!$B$112/Movie!Q3272)</f>
        <v>239345341.8993865</v>
      </c>
      <c r="S3272" t="s">
        <v>8</v>
      </c>
      <c r="T3272">
        <v>107</v>
      </c>
    </row>
    <row r="3273" spans="1:20" x14ac:dyDescent="0.3">
      <c r="A3273" t="s">
        <v>10132</v>
      </c>
      <c r="B3273" t="str">
        <f t="shared" si="153"/>
        <v>R</v>
      </c>
      <c r="C3273" t="s">
        <v>1</v>
      </c>
      <c r="D3273" t="s">
        <v>136</v>
      </c>
      <c r="E3273">
        <v>1998</v>
      </c>
      <c r="F3273" s="22">
        <f t="shared" si="154"/>
        <v>35796</v>
      </c>
      <c r="G3273" t="s">
        <v>10000</v>
      </c>
      <c r="H3273">
        <f t="shared" si="155"/>
        <v>7.6</v>
      </c>
      <c r="I3273">
        <v>7.6</v>
      </c>
      <c r="J3273">
        <v>191000</v>
      </c>
      <c r="K3273" t="s">
        <v>7920</v>
      </c>
      <c r="L3273" t="s">
        <v>7920</v>
      </c>
      <c r="M3273" t="s">
        <v>10133</v>
      </c>
      <c r="N3273" t="s">
        <v>233</v>
      </c>
      <c r="O3273">
        <v>27000000</v>
      </c>
      <c r="P3273">
        <v>27200316</v>
      </c>
      <c r="Q3273">
        <f>_xlfn.XLOOKUP(E3273,CPI!A:A,CPI!B:B)</f>
        <v>163</v>
      </c>
      <c r="R3273" s="12">
        <f>P3273*(CPI!$B$112/Movie!Q3273)</f>
        <v>50846234.878527604</v>
      </c>
      <c r="S3273" t="s">
        <v>10134</v>
      </c>
      <c r="T3273">
        <v>100</v>
      </c>
    </row>
    <row r="3274" spans="1:20" x14ac:dyDescent="0.3">
      <c r="A3274" t="s">
        <v>10135</v>
      </c>
      <c r="B3274" t="str">
        <f t="shared" si="153"/>
        <v>PG-13</v>
      </c>
      <c r="C3274" t="s">
        <v>1984</v>
      </c>
      <c r="D3274" t="s">
        <v>26</v>
      </c>
      <c r="E3274">
        <v>1998</v>
      </c>
      <c r="F3274" s="22">
        <f t="shared" si="154"/>
        <v>35796</v>
      </c>
      <c r="G3274" t="s">
        <v>10136</v>
      </c>
      <c r="H3274">
        <f t="shared" si="155"/>
        <v>7</v>
      </c>
      <c r="I3274">
        <v>7</v>
      </c>
      <c r="J3274">
        <v>71000</v>
      </c>
      <c r="K3274" t="s">
        <v>8649</v>
      </c>
      <c r="L3274" t="s">
        <v>10137</v>
      </c>
      <c r="M3274" t="s">
        <v>2116</v>
      </c>
      <c r="N3274" t="s">
        <v>15</v>
      </c>
      <c r="O3274">
        <v>26000000</v>
      </c>
      <c r="P3274">
        <v>98005666</v>
      </c>
      <c r="Q3274">
        <f>_xlfn.XLOOKUP(E3274,CPI!A:A,CPI!B:B)</f>
        <v>163</v>
      </c>
      <c r="R3274" s="12">
        <f>P3274*(CPI!$B$112/Movie!Q3274)</f>
        <v>183204456.62699386</v>
      </c>
      <c r="S3274" t="s">
        <v>165</v>
      </c>
      <c r="T3274">
        <v>121</v>
      </c>
    </row>
    <row r="3275" spans="1:20" x14ac:dyDescent="0.3">
      <c r="A3275" t="s">
        <v>10138</v>
      </c>
      <c r="B3275" t="str">
        <f t="shared" si="153"/>
        <v>PG-13</v>
      </c>
      <c r="C3275" t="s">
        <v>1984</v>
      </c>
      <c r="D3275" t="s">
        <v>19</v>
      </c>
      <c r="E3275">
        <v>1998</v>
      </c>
      <c r="F3275" s="22">
        <f t="shared" si="154"/>
        <v>35796</v>
      </c>
      <c r="G3275" t="s">
        <v>10139</v>
      </c>
      <c r="H3275">
        <f t="shared" si="155"/>
        <v>5.4</v>
      </c>
      <c r="I3275">
        <v>5.4</v>
      </c>
      <c r="J3275">
        <v>186000</v>
      </c>
      <c r="K3275" t="s">
        <v>6837</v>
      </c>
      <c r="L3275" t="s">
        <v>7905</v>
      </c>
      <c r="M3275" t="s">
        <v>1496</v>
      </c>
      <c r="N3275" t="s">
        <v>2093</v>
      </c>
      <c r="O3275">
        <v>130000000</v>
      </c>
      <c r="P3275">
        <v>379014294</v>
      </c>
      <c r="Q3275">
        <f>_xlfn.XLOOKUP(E3275,CPI!A:A,CPI!B:B)</f>
        <v>163</v>
      </c>
      <c r="R3275" s="12">
        <f>P3275*(CPI!$B$112/Movie!Q3275)</f>
        <v>708500953.26257658</v>
      </c>
      <c r="S3275" t="s">
        <v>10140</v>
      </c>
      <c r="T3275">
        <v>139</v>
      </c>
    </row>
    <row r="3276" spans="1:20" x14ac:dyDescent="0.3">
      <c r="A3276" t="s">
        <v>10141</v>
      </c>
      <c r="B3276" t="str">
        <f t="shared" si="153"/>
        <v>R</v>
      </c>
      <c r="C3276" t="s">
        <v>1</v>
      </c>
      <c r="D3276" t="s">
        <v>26</v>
      </c>
      <c r="E3276">
        <v>1998</v>
      </c>
      <c r="F3276" s="22">
        <f t="shared" si="154"/>
        <v>35796</v>
      </c>
      <c r="G3276" t="s">
        <v>10142</v>
      </c>
      <c r="H3276">
        <f t="shared" si="155"/>
        <v>7.1</v>
      </c>
      <c r="I3276">
        <v>7.1</v>
      </c>
      <c r="J3276">
        <v>217000</v>
      </c>
      <c r="K3276" t="s">
        <v>7874</v>
      </c>
      <c r="L3276" t="s">
        <v>10143</v>
      </c>
      <c r="M3276" t="s">
        <v>9118</v>
      </c>
      <c r="N3276" t="s">
        <v>15</v>
      </c>
      <c r="O3276">
        <v>25000000</v>
      </c>
      <c r="P3276">
        <v>289317794</v>
      </c>
      <c r="Q3276">
        <f>_xlfn.XLOOKUP(E3276,CPI!A:A,CPI!B:B)</f>
        <v>163</v>
      </c>
      <c r="R3276" s="12">
        <f>P3276*(CPI!$B$112/Movie!Q3276)</f>
        <v>540829029.64294469</v>
      </c>
      <c r="S3276" t="s">
        <v>46</v>
      </c>
      <c r="T3276">
        <v>123</v>
      </c>
    </row>
    <row r="3277" spans="1:20" x14ac:dyDescent="0.3">
      <c r="A3277" t="s">
        <v>10144</v>
      </c>
      <c r="B3277" t="str">
        <f t="shared" si="153"/>
        <v>PG-13</v>
      </c>
      <c r="C3277" t="s">
        <v>1984</v>
      </c>
      <c r="D3277" t="s">
        <v>26</v>
      </c>
      <c r="E3277">
        <v>1998</v>
      </c>
      <c r="F3277" s="22">
        <f t="shared" si="154"/>
        <v>35796</v>
      </c>
      <c r="G3277" t="s">
        <v>10145</v>
      </c>
      <c r="H3277">
        <f t="shared" si="155"/>
        <v>6.5</v>
      </c>
      <c r="I3277">
        <v>6.5</v>
      </c>
      <c r="J3277">
        <v>47000</v>
      </c>
      <c r="K3277" t="s">
        <v>10146</v>
      </c>
      <c r="L3277" t="s">
        <v>10147</v>
      </c>
      <c r="M3277" t="s">
        <v>9566</v>
      </c>
      <c r="N3277" t="s">
        <v>15</v>
      </c>
      <c r="O3277">
        <v>10000000</v>
      </c>
      <c r="P3277">
        <v>25605015</v>
      </c>
      <c r="Q3277">
        <f>_xlfn.XLOOKUP(E3277,CPI!A:A,CPI!B:B)</f>
        <v>163</v>
      </c>
      <c r="R3277" s="12">
        <f>P3277*(CPI!$B$112/Movie!Q3277)</f>
        <v>47864098.592024535</v>
      </c>
      <c r="S3277" t="s">
        <v>16</v>
      </c>
      <c r="T3277">
        <v>100</v>
      </c>
    </row>
    <row r="3278" spans="1:20" x14ac:dyDescent="0.3">
      <c r="A3278" t="s">
        <v>10148</v>
      </c>
      <c r="B3278" t="str">
        <f t="shared" si="153"/>
        <v>PG-13</v>
      </c>
      <c r="C3278" t="s">
        <v>1984</v>
      </c>
      <c r="D3278" t="s">
        <v>19</v>
      </c>
      <c r="E3278">
        <v>1998</v>
      </c>
      <c r="F3278" s="22">
        <f t="shared" si="154"/>
        <v>35796</v>
      </c>
      <c r="G3278" t="s">
        <v>10149</v>
      </c>
      <c r="H3278">
        <f t="shared" si="155"/>
        <v>6.2</v>
      </c>
      <c r="I3278">
        <v>6.2</v>
      </c>
      <c r="J3278">
        <v>93000</v>
      </c>
      <c r="K3278" t="s">
        <v>635</v>
      </c>
      <c r="L3278" t="s">
        <v>10150</v>
      </c>
      <c r="M3278" t="s">
        <v>10151</v>
      </c>
      <c r="N3278" t="s">
        <v>15</v>
      </c>
      <c r="O3278">
        <v>40000000</v>
      </c>
      <c r="P3278">
        <v>54682547</v>
      </c>
      <c r="Q3278">
        <f>_xlfn.XLOOKUP(E3278,CPI!A:A,CPI!B:B)</f>
        <v>163</v>
      </c>
      <c r="R3278" s="12">
        <f>P3278*(CPI!$B$112/Movie!Q3278)</f>
        <v>102219460.5576687</v>
      </c>
      <c r="S3278" t="s">
        <v>46</v>
      </c>
      <c r="T3278">
        <v>110</v>
      </c>
    </row>
    <row r="3279" spans="1:20" x14ac:dyDescent="0.3">
      <c r="A3279" t="s">
        <v>10152</v>
      </c>
      <c r="B3279" t="str">
        <f t="shared" si="153"/>
        <v>R</v>
      </c>
      <c r="C3279" t="s">
        <v>1</v>
      </c>
      <c r="D3279" t="s">
        <v>89</v>
      </c>
      <c r="E3279">
        <v>1998</v>
      </c>
      <c r="F3279" s="22">
        <f t="shared" si="154"/>
        <v>35796</v>
      </c>
      <c r="G3279" t="s">
        <v>10153</v>
      </c>
      <c r="H3279">
        <f t="shared" si="155"/>
        <v>6</v>
      </c>
      <c r="I3279">
        <v>6</v>
      </c>
      <c r="J3279">
        <v>77000</v>
      </c>
      <c r="K3279" t="s">
        <v>90</v>
      </c>
      <c r="L3279" t="s">
        <v>90</v>
      </c>
      <c r="M3279" t="s">
        <v>1520</v>
      </c>
      <c r="N3279" t="s">
        <v>15</v>
      </c>
      <c r="O3279">
        <v>73000000</v>
      </c>
      <c r="P3279">
        <v>103891409</v>
      </c>
      <c r="Q3279">
        <f>_xlfn.XLOOKUP(E3279,CPI!A:A,CPI!B:B)</f>
        <v>163</v>
      </c>
      <c r="R3279" s="12">
        <f>P3279*(CPI!$B$112/Movie!Q3279)</f>
        <v>194206824.06319016</v>
      </c>
      <c r="S3279" t="s">
        <v>29</v>
      </c>
      <c r="T3279">
        <v>98</v>
      </c>
    </row>
    <row r="3280" spans="1:20" x14ac:dyDescent="0.3">
      <c r="A3280" t="s">
        <v>10154</v>
      </c>
      <c r="B3280" t="str">
        <f t="shared" si="153"/>
        <v>PG</v>
      </c>
      <c r="C3280" t="s">
        <v>18</v>
      </c>
      <c r="D3280" t="s">
        <v>375</v>
      </c>
      <c r="E3280">
        <v>1998</v>
      </c>
      <c r="F3280" s="22">
        <f t="shared" si="154"/>
        <v>35796</v>
      </c>
      <c r="G3280" t="s">
        <v>10120</v>
      </c>
      <c r="H3280">
        <f t="shared" si="155"/>
        <v>7.1</v>
      </c>
      <c r="I3280">
        <v>7.1</v>
      </c>
      <c r="J3280">
        <v>122000</v>
      </c>
      <c r="K3280" t="s">
        <v>10155</v>
      </c>
      <c r="L3280" t="s">
        <v>10156</v>
      </c>
      <c r="M3280" t="s">
        <v>2060</v>
      </c>
      <c r="N3280" t="s">
        <v>15</v>
      </c>
      <c r="O3280">
        <v>70000000</v>
      </c>
      <c r="P3280">
        <v>218613188</v>
      </c>
      <c r="Q3280">
        <f>_xlfn.XLOOKUP(E3280,CPI!A:A,CPI!B:B)</f>
        <v>163</v>
      </c>
      <c r="R3280" s="12">
        <f>P3280*(CPI!$B$112/Movie!Q3280)</f>
        <v>408659131.18773001</v>
      </c>
      <c r="S3280" t="s">
        <v>10157</v>
      </c>
      <c r="T3280">
        <v>99</v>
      </c>
    </row>
    <row r="3281" spans="1:20" x14ac:dyDescent="0.3">
      <c r="A3281" t="s">
        <v>10158</v>
      </c>
      <c r="B3281" t="str">
        <f t="shared" si="153"/>
        <v>PG-13</v>
      </c>
      <c r="C3281" t="s">
        <v>1984</v>
      </c>
      <c r="D3281" t="s">
        <v>26</v>
      </c>
      <c r="E3281">
        <v>1998</v>
      </c>
      <c r="F3281" s="22">
        <f t="shared" si="154"/>
        <v>35796</v>
      </c>
      <c r="G3281" t="s">
        <v>10097</v>
      </c>
      <c r="H3281">
        <f t="shared" si="155"/>
        <v>6.8</v>
      </c>
      <c r="I3281">
        <v>6.8</v>
      </c>
      <c r="J3281">
        <v>63000</v>
      </c>
      <c r="K3281" t="s">
        <v>2036</v>
      </c>
      <c r="L3281" t="s">
        <v>10159</v>
      </c>
      <c r="M3281" t="s">
        <v>6269</v>
      </c>
      <c r="N3281" t="s">
        <v>15</v>
      </c>
      <c r="O3281">
        <v>50000000</v>
      </c>
      <c r="P3281">
        <v>159710793</v>
      </c>
      <c r="Q3281">
        <f>_xlfn.XLOOKUP(E3281,CPI!A:A,CPI!B:B)</f>
        <v>163</v>
      </c>
      <c r="R3281" s="12">
        <f>P3281*(CPI!$B$112/Movie!Q3281)</f>
        <v>298551402.6202454</v>
      </c>
      <c r="S3281" t="s">
        <v>2085</v>
      </c>
      <c r="T3281">
        <v>125</v>
      </c>
    </row>
    <row r="3282" spans="1:20" x14ac:dyDescent="0.3">
      <c r="A3282" t="s">
        <v>10160</v>
      </c>
      <c r="B3282" t="str">
        <f t="shared" si="153"/>
        <v>PG-13</v>
      </c>
      <c r="C3282" t="s">
        <v>1984</v>
      </c>
      <c r="D3282" t="s">
        <v>26</v>
      </c>
      <c r="E3282">
        <v>1998</v>
      </c>
      <c r="F3282" s="22">
        <f t="shared" si="154"/>
        <v>35796</v>
      </c>
      <c r="G3282" t="s">
        <v>10161</v>
      </c>
      <c r="H3282">
        <f t="shared" si="155"/>
        <v>6.1</v>
      </c>
      <c r="I3282">
        <v>6.1</v>
      </c>
      <c r="J3282">
        <v>153000</v>
      </c>
      <c r="K3282" t="s">
        <v>10082</v>
      </c>
      <c r="L3282" t="s">
        <v>8497</v>
      </c>
      <c r="M3282" t="s">
        <v>8498</v>
      </c>
      <c r="N3282" t="s">
        <v>15</v>
      </c>
      <c r="O3282">
        <v>23000000</v>
      </c>
      <c r="P3282">
        <v>185991646</v>
      </c>
      <c r="Q3282">
        <f>_xlfn.XLOOKUP(E3282,CPI!A:A,CPI!B:B)</f>
        <v>163</v>
      </c>
      <c r="R3282" s="12">
        <f>P3282*(CPI!$B$112/Movie!Q3282)</f>
        <v>347678862.18527603</v>
      </c>
      <c r="S3282" t="s">
        <v>6679</v>
      </c>
      <c r="T3282">
        <v>90</v>
      </c>
    </row>
    <row r="3283" spans="1:20" x14ac:dyDescent="0.3">
      <c r="A3283" t="s">
        <v>10162</v>
      </c>
      <c r="B3283" t="str">
        <f t="shared" si="153"/>
        <v>PG-13</v>
      </c>
      <c r="C3283" t="s">
        <v>1984</v>
      </c>
      <c r="D3283" t="s">
        <v>26</v>
      </c>
      <c r="E3283">
        <v>1998</v>
      </c>
      <c r="F3283" s="22">
        <f t="shared" si="154"/>
        <v>35796</v>
      </c>
      <c r="G3283" t="s">
        <v>10163</v>
      </c>
      <c r="H3283">
        <f t="shared" si="155"/>
        <v>6.6</v>
      </c>
      <c r="I3283">
        <v>6.6</v>
      </c>
      <c r="J3283">
        <v>61000</v>
      </c>
      <c r="K3283" t="s">
        <v>2001</v>
      </c>
      <c r="L3283" t="s">
        <v>10164</v>
      </c>
      <c r="M3283" t="s">
        <v>6913</v>
      </c>
      <c r="N3283" t="s">
        <v>15</v>
      </c>
      <c r="O3283">
        <v>35000000</v>
      </c>
      <c r="P3283">
        <v>40263020</v>
      </c>
      <c r="Q3283">
        <f>_xlfn.XLOOKUP(E3283,CPI!A:A,CPI!B:B)</f>
        <v>163</v>
      </c>
      <c r="R3283" s="12">
        <f>P3283*(CPI!$B$112/Movie!Q3283)</f>
        <v>75264676.036809817</v>
      </c>
      <c r="S3283" t="s">
        <v>10165</v>
      </c>
      <c r="T3283">
        <v>112</v>
      </c>
    </row>
    <row r="3284" spans="1:20" x14ac:dyDescent="0.3">
      <c r="A3284" t="s">
        <v>10166</v>
      </c>
      <c r="B3284" t="str">
        <f t="shared" si="153"/>
        <v>PG</v>
      </c>
      <c r="C3284" t="s">
        <v>18</v>
      </c>
      <c r="D3284" t="s">
        <v>19</v>
      </c>
      <c r="E3284">
        <v>1998</v>
      </c>
      <c r="F3284" s="22">
        <f t="shared" si="154"/>
        <v>35796</v>
      </c>
      <c r="G3284" t="s">
        <v>10167</v>
      </c>
      <c r="H3284">
        <f t="shared" si="155"/>
        <v>6.4</v>
      </c>
      <c r="I3284">
        <v>6.4</v>
      </c>
      <c r="J3284">
        <v>72000</v>
      </c>
      <c r="K3284" t="s">
        <v>9060</v>
      </c>
      <c r="L3284" t="s">
        <v>1012</v>
      </c>
      <c r="M3284" t="s">
        <v>7979</v>
      </c>
      <c r="N3284" t="s">
        <v>15</v>
      </c>
      <c r="O3284">
        <v>58000000</v>
      </c>
      <c r="P3284">
        <v>112587658</v>
      </c>
      <c r="Q3284">
        <f>_xlfn.XLOOKUP(E3284,CPI!A:A,CPI!B:B)</f>
        <v>163</v>
      </c>
      <c r="R3284" s="12">
        <f>P3284*(CPI!$B$112/Movie!Q3284)</f>
        <v>210462941.05889568</v>
      </c>
      <c r="S3284" t="s">
        <v>29</v>
      </c>
      <c r="T3284">
        <v>103</v>
      </c>
    </row>
    <row r="3285" spans="1:20" x14ac:dyDescent="0.3">
      <c r="A3285" t="s">
        <v>10168</v>
      </c>
      <c r="B3285" t="str">
        <f t="shared" si="153"/>
        <v>PG-13</v>
      </c>
      <c r="C3285" t="s">
        <v>1984</v>
      </c>
      <c r="D3285" t="s">
        <v>19</v>
      </c>
      <c r="E3285">
        <v>1998</v>
      </c>
      <c r="F3285" s="22">
        <f t="shared" si="154"/>
        <v>35796</v>
      </c>
      <c r="G3285" t="s">
        <v>9890</v>
      </c>
      <c r="H3285">
        <f t="shared" si="155"/>
        <v>6.5</v>
      </c>
      <c r="I3285">
        <v>6.5</v>
      </c>
      <c r="J3285">
        <v>160000</v>
      </c>
      <c r="K3285" t="s">
        <v>8437</v>
      </c>
      <c r="L3285" t="s">
        <v>7439</v>
      </c>
      <c r="M3285" t="s">
        <v>8494</v>
      </c>
      <c r="N3285" t="s">
        <v>437</v>
      </c>
      <c r="O3285">
        <v>35000000</v>
      </c>
      <c r="P3285">
        <v>182968902</v>
      </c>
      <c r="Q3285">
        <f>_xlfn.XLOOKUP(E3285,CPI!A:A,CPI!B:B)</f>
        <v>163</v>
      </c>
      <c r="R3285" s="12">
        <f>P3285*(CPI!$B$112/Movie!Q3285)</f>
        <v>342028370.79386503</v>
      </c>
      <c r="S3285" t="s">
        <v>65</v>
      </c>
      <c r="T3285">
        <v>132</v>
      </c>
    </row>
    <row r="3286" spans="1:20" x14ac:dyDescent="0.3">
      <c r="A3286" t="s">
        <v>10169</v>
      </c>
      <c r="B3286" t="str">
        <f t="shared" si="153"/>
        <v>R</v>
      </c>
      <c r="C3286" t="s">
        <v>1</v>
      </c>
      <c r="D3286" t="s">
        <v>19</v>
      </c>
      <c r="E3286">
        <v>1998</v>
      </c>
      <c r="F3286" s="22">
        <f t="shared" si="154"/>
        <v>35796</v>
      </c>
      <c r="G3286" t="s">
        <v>10058</v>
      </c>
      <c r="H3286">
        <f t="shared" si="155"/>
        <v>7.3</v>
      </c>
      <c r="I3286">
        <v>7.3</v>
      </c>
      <c r="J3286">
        <v>232000</v>
      </c>
      <c r="K3286" t="s">
        <v>1544</v>
      </c>
      <c r="L3286" t="s">
        <v>10170</v>
      </c>
      <c r="M3286" t="s">
        <v>7621</v>
      </c>
      <c r="N3286" t="s">
        <v>15</v>
      </c>
      <c r="O3286">
        <v>90000000</v>
      </c>
      <c r="P3286">
        <v>250849789</v>
      </c>
      <c r="Q3286">
        <f>_xlfn.XLOOKUP(E3286,CPI!A:A,CPI!B:B)</f>
        <v>163</v>
      </c>
      <c r="R3286" s="12">
        <f>P3286*(CPI!$B$112/Movie!Q3286)</f>
        <v>468919820.29631901</v>
      </c>
      <c r="S3286" t="s">
        <v>2077</v>
      </c>
      <c r="T3286">
        <v>132</v>
      </c>
    </row>
    <row r="3287" spans="1:20" x14ac:dyDescent="0.3">
      <c r="A3287" t="s">
        <v>10171</v>
      </c>
      <c r="B3287" t="str">
        <f t="shared" si="153"/>
        <v>R</v>
      </c>
      <c r="C3287" t="s">
        <v>1</v>
      </c>
      <c r="D3287" t="s">
        <v>2</v>
      </c>
      <c r="E3287">
        <v>1998</v>
      </c>
      <c r="F3287" s="22">
        <f t="shared" si="154"/>
        <v>35796</v>
      </c>
      <c r="G3287" t="s">
        <v>10172</v>
      </c>
      <c r="H3287">
        <f t="shared" si="155"/>
        <v>8.1</v>
      </c>
      <c r="I3287">
        <v>8.1</v>
      </c>
      <c r="J3287">
        <v>81000</v>
      </c>
      <c r="K3287" t="s">
        <v>10173</v>
      </c>
      <c r="L3287" t="s">
        <v>10173</v>
      </c>
      <c r="M3287" t="s">
        <v>10174</v>
      </c>
      <c r="N3287" t="s">
        <v>3795</v>
      </c>
      <c r="O3287">
        <v>1300000</v>
      </c>
      <c r="P3287">
        <v>1657778</v>
      </c>
      <c r="Q3287">
        <f>_xlfn.XLOOKUP(E3287,CPI!A:A,CPI!B:B)</f>
        <v>163</v>
      </c>
      <c r="R3287" s="12">
        <f>P3287*(CPI!$B$112/Movie!Q3287)</f>
        <v>3098926.1141104293</v>
      </c>
      <c r="S3287" t="s">
        <v>10175</v>
      </c>
      <c r="T3287">
        <v>105</v>
      </c>
    </row>
    <row r="3288" spans="1:20" x14ac:dyDescent="0.3">
      <c r="A3288" t="s">
        <v>10176</v>
      </c>
      <c r="B3288" t="str">
        <f t="shared" si="153"/>
        <v>R</v>
      </c>
      <c r="C3288" t="s">
        <v>1</v>
      </c>
      <c r="D3288" t="s">
        <v>37</v>
      </c>
      <c r="E3288">
        <v>1998</v>
      </c>
      <c r="F3288" s="22">
        <f t="shared" si="154"/>
        <v>35796</v>
      </c>
      <c r="G3288" t="s">
        <v>9508</v>
      </c>
      <c r="H3288">
        <f t="shared" si="155"/>
        <v>5.6</v>
      </c>
      <c r="I3288">
        <v>5.6</v>
      </c>
      <c r="J3288">
        <v>62000</v>
      </c>
      <c r="K3288" t="s">
        <v>10177</v>
      </c>
      <c r="L3288" t="s">
        <v>10178</v>
      </c>
      <c r="M3288" t="s">
        <v>9924</v>
      </c>
      <c r="N3288" t="s">
        <v>180</v>
      </c>
      <c r="O3288">
        <v>14000000</v>
      </c>
      <c r="P3288">
        <v>72527595</v>
      </c>
      <c r="Q3288">
        <f>_xlfn.XLOOKUP(E3288,CPI!A:A,CPI!B:B)</f>
        <v>163</v>
      </c>
      <c r="R3288" s="12">
        <f>P3288*(CPI!$B$112/Movie!Q3288)</f>
        <v>135577657.64723927</v>
      </c>
      <c r="S3288" t="s">
        <v>9649</v>
      </c>
      <c r="T3288">
        <v>99</v>
      </c>
    </row>
    <row r="3289" spans="1:20" x14ac:dyDescent="0.3">
      <c r="A3289" t="s">
        <v>10179</v>
      </c>
      <c r="B3289" t="str">
        <f t="shared" si="153"/>
        <v>R</v>
      </c>
      <c r="C3289" t="s">
        <v>1</v>
      </c>
      <c r="D3289" t="s">
        <v>19</v>
      </c>
      <c r="E3289">
        <v>1998</v>
      </c>
      <c r="F3289" s="22">
        <f t="shared" si="154"/>
        <v>35796</v>
      </c>
      <c r="G3289" t="s">
        <v>9782</v>
      </c>
      <c r="H3289">
        <f t="shared" si="155"/>
        <v>7</v>
      </c>
      <c r="I3289">
        <v>7</v>
      </c>
      <c r="J3289">
        <v>78000</v>
      </c>
      <c r="K3289" t="s">
        <v>9011</v>
      </c>
      <c r="L3289" t="s">
        <v>2408</v>
      </c>
      <c r="M3289" t="s">
        <v>4109</v>
      </c>
      <c r="N3289" t="s">
        <v>15</v>
      </c>
      <c r="P3289">
        <v>25232289</v>
      </c>
      <c r="Q3289">
        <f>_xlfn.XLOOKUP(E3289,CPI!A:A,CPI!B:B)</f>
        <v>163</v>
      </c>
      <c r="R3289" s="12">
        <f>P3289*(CPI!$B$112/Movie!Q3289)</f>
        <v>47167352.504907973</v>
      </c>
      <c r="S3289" t="s">
        <v>6980</v>
      </c>
      <c r="T3289">
        <v>124</v>
      </c>
    </row>
    <row r="3290" spans="1:20" x14ac:dyDescent="0.3">
      <c r="A3290" t="s">
        <v>10180</v>
      </c>
      <c r="B3290" t="str">
        <f t="shared" si="153"/>
        <v>R</v>
      </c>
      <c r="C3290" t="s">
        <v>1</v>
      </c>
      <c r="D3290" t="s">
        <v>19</v>
      </c>
      <c r="E3290">
        <v>1998</v>
      </c>
      <c r="F3290" s="22">
        <f t="shared" si="154"/>
        <v>35796</v>
      </c>
      <c r="G3290" t="s">
        <v>9508</v>
      </c>
      <c r="H3290">
        <f t="shared" si="155"/>
        <v>7.3</v>
      </c>
      <c r="I3290">
        <v>7.3</v>
      </c>
      <c r="J3290">
        <v>176000</v>
      </c>
      <c r="K3290" t="s">
        <v>1304</v>
      </c>
      <c r="L3290" t="s">
        <v>10181</v>
      </c>
      <c r="M3290" t="s">
        <v>52</v>
      </c>
      <c r="N3290" t="s">
        <v>7</v>
      </c>
      <c r="O3290">
        <v>55000000</v>
      </c>
      <c r="P3290">
        <v>41616262</v>
      </c>
      <c r="Q3290">
        <f>_xlfn.XLOOKUP(E3290,CPI!A:A,CPI!B:B)</f>
        <v>163</v>
      </c>
      <c r="R3290" s="12">
        <f>P3290*(CPI!$B$112/Movie!Q3290)</f>
        <v>77794325.346012264</v>
      </c>
      <c r="S3290" t="s">
        <v>10182</v>
      </c>
      <c r="T3290">
        <v>122</v>
      </c>
    </row>
    <row r="3291" spans="1:20" x14ac:dyDescent="0.3">
      <c r="A3291" t="s">
        <v>10183</v>
      </c>
      <c r="B3291" t="str">
        <f t="shared" si="153"/>
        <v>PG-13</v>
      </c>
      <c r="C3291" t="s">
        <v>1984</v>
      </c>
      <c r="D3291" t="s">
        <v>19</v>
      </c>
      <c r="E3291">
        <v>1998</v>
      </c>
      <c r="F3291" s="22">
        <f t="shared" si="154"/>
        <v>35796</v>
      </c>
      <c r="G3291" t="s">
        <v>10184</v>
      </c>
      <c r="H3291">
        <f t="shared" si="155"/>
        <v>5.2</v>
      </c>
      <c r="I3291">
        <v>5.2</v>
      </c>
      <c r="J3291">
        <v>70000</v>
      </c>
      <c r="K3291" t="s">
        <v>5213</v>
      </c>
      <c r="L3291" t="s">
        <v>10185</v>
      </c>
      <c r="M3291" t="s">
        <v>3347</v>
      </c>
      <c r="N3291" t="s">
        <v>15</v>
      </c>
      <c r="O3291">
        <v>80000000</v>
      </c>
      <c r="P3291">
        <v>136159423</v>
      </c>
      <c r="Q3291">
        <f>_xlfn.XLOOKUP(E3291,CPI!A:A,CPI!B:B)</f>
        <v>163</v>
      </c>
      <c r="R3291" s="12">
        <f>P3291*(CPI!$B$112/Movie!Q3291)</f>
        <v>254526234.28282207</v>
      </c>
      <c r="S3291" t="s">
        <v>2011</v>
      </c>
      <c r="T3291">
        <v>130</v>
      </c>
    </row>
    <row r="3292" spans="1:20" x14ac:dyDescent="0.3">
      <c r="A3292" t="s">
        <v>10186</v>
      </c>
      <c r="B3292" t="str">
        <f t="shared" si="153"/>
        <v>R</v>
      </c>
      <c r="C3292" t="s">
        <v>1</v>
      </c>
      <c r="D3292" t="s">
        <v>26</v>
      </c>
      <c r="E3292">
        <v>1998</v>
      </c>
      <c r="F3292" s="22">
        <f t="shared" si="154"/>
        <v>35796</v>
      </c>
      <c r="G3292" t="s">
        <v>7178</v>
      </c>
      <c r="H3292">
        <f t="shared" si="155"/>
        <v>5.4</v>
      </c>
      <c r="I3292">
        <v>5.4</v>
      </c>
      <c r="J3292">
        <v>54000</v>
      </c>
      <c r="K3292" t="s">
        <v>9892</v>
      </c>
      <c r="L3292" t="s">
        <v>4496</v>
      </c>
      <c r="M3292" t="s">
        <v>9034</v>
      </c>
      <c r="N3292" t="s">
        <v>15</v>
      </c>
      <c r="O3292">
        <v>25000000</v>
      </c>
      <c r="P3292">
        <v>50688658</v>
      </c>
      <c r="Q3292">
        <f>_xlfn.XLOOKUP(E3292,CPI!A:A,CPI!B:B)</f>
        <v>163</v>
      </c>
      <c r="R3292" s="12">
        <f>P3292*(CPI!$B$112/Movie!Q3292)</f>
        <v>94753583.390184045</v>
      </c>
      <c r="S3292" t="s">
        <v>10187</v>
      </c>
      <c r="T3292">
        <v>89</v>
      </c>
    </row>
    <row r="3293" spans="1:20" x14ac:dyDescent="0.3">
      <c r="A3293" t="s">
        <v>10188</v>
      </c>
      <c r="B3293" t="str">
        <f t="shared" si="153"/>
        <v>R</v>
      </c>
      <c r="C3293" t="s">
        <v>1</v>
      </c>
      <c r="D3293" t="s">
        <v>2</v>
      </c>
      <c r="E3293">
        <v>1998</v>
      </c>
      <c r="F3293" s="22">
        <f t="shared" si="154"/>
        <v>35796</v>
      </c>
      <c r="G3293" t="s">
        <v>10149</v>
      </c>
      <c r="H3293">
        <f t="shared" si="155"/>
        <v>7.4</v>
      </c>
      <c r="I3293">
        <v>7.4</v>
      </c>
      <c r="J3293">
        <v>173000</v>
      </c>
      <c r="K3293" t="s">
        <v>10189</v>
      </c>
      <c r="L3293" t="s">
        <v>10189</v>
      </c>
      <c r="M3293" t="s">
        <v>10190</v>
      </c>
      <c r="N3293" t="s">
        <v>15</v>
      </c>
      <c r="O3293">
        <v>60000</v>
      </c>
      <c r="P3293">
        <v>3221152</v>
      </c>
      <c r="Q3293">
        <f>_xlfn.XLOOKUP(E3293,CPI!A:A,CPI!B:B)</f>
        <v>163</v>
      </c>
      <c r="R3293" s="12">
        <f>P3293*(CPI!$B$112/Movie!Q3293)</f>
        <v>6021380.4564417172</v>
      </c>
      <c r="S3293" t="s">
        <v>10191</v>
      </c>
      <c r="T3293">
        <v>84</v>
      </c>
    </row>
    <row r="3294" spans="1:20" x14ac:dyDescent="0.3">
      <c r="A3294" t="s">
        <v>10192</v>
      </c>
      <c r="B3294" t="str">
        <f t="shared" si="153"/>
        <v>PG-13</v>
      </c>
      <c r="C3294" t="s">
        <v>1984</v>
      </c>
      <c r="D3294" t="s">
        <v>2</v>
      </c>
      <c r="E3294">
        <v>1998</v>
      </c>
      <c r="F3294" s="22">
        <f t="shared" si="154"/>
        <v>35796</v>
      </c>
      <c r="G3294" t="s">
        <v>9701</v>
      </c>
      <c r="H3294">
        <f t="shared" si="155"/>
        <v>6.6</v>
      </c>
      <c r="I3294">
        <v>6.6</v>
      </c>
      <c r="J3294">
        <v>40000</v>
      </c>
      <c r="K3294" t="s">
        <v>85</v>
      </c>
      <c r="L3294" t="s">
        <v>10193</v>
      </c>
      <c r="M3294" t="s">
        <v>85</v>
      </c>
      <c r="N3294" t="s">
        <v>15</v>
      </c>
      <c r="O3294">
        <v>60000000</v>
      </c>
      <c r="P3294">
        <v>186883563</v>
      </c>
      <c r="Q3294">
        <f>_xlfn.XLOOKUP(E3294,CPI!A:A,CPI!B:B)</f>
        <v>163</v>
      </c>
      <c r="R3294" s="12">
        <f>P3294*(CPI!$B$112/Movie!Q3294)</f>
        <v>349346145.06809813</v>
      </c>
      <c r="S3294" t="s">
        <v>2077</v>
      </c>
      <c r="T3294">
        <v>169</v>
      </c>
    </row>
    <row r="3295" spans="1:20" x14ac:dyDescent="0.3">
      <c r="A3295" t="s">
        <v>10194</v>
      </c>
      <c r="B3295" t="str">
        <f t="shared" si="153"/>
        <v>Not Rated</v>
      </c>
      <c r="C3295" t="s">
        <v>432</v>
      </c>
      <c r="D3295" t="s">
        <v>26</v>
      </c>
      <c r="E3295">
        <v>1998</v>
      </c>
      <c r="F3295" s="22">
        <f t="shared" si="154"/>
        <v>35796</v>
      </c>
      <c r="G3295" t="s">
        <v>7178</v>
      </c>
      <c r="H3295">
        <f t="shared" si="155"/>
        <v>7.7</v>
      </c>
      <c r="I3295">
        <v>7.7</v>
      </c>
      <c r="J3295">
        <v>67000</v>
      </c>
      <c r="K3295" t="s">
        <v>8665</v>
      </c>
      <c r="L3295" t="s">
        <v>8665</v>
      </c>
      <c r="M3295" t="s">
        <v>10195</v>
      </c>
      <c r="N3295" t="s">
        <v>15</v>
      </c>
      <c r="O3295">
        <v>2200000</v>
      </c>
      <c r="P3295">
        <v>2982011</v>
      </c>
      <c r="Q3295">
        <f>_xlfn.XLOOKUP(E3295,CPI!A:A,CPI!B:B)</f>
        <v>163</v>
      </c>
      <c r="R3295" s="12">
        <f>P3295*(CPI!$B$112/Movie!Q3295)</f>
        <v>5574348.16993865</v>
      </c>
      <c r="S3295" t="s">
        <v>8419</v>
      </c>
      <c r="T3295">
        <v>134</v>
      </c>
    </row>
    <row r="3296" spans="1:20" x14ac:dyDescent="0.3">
      <c r="A3296" t="s">
        <v>10196</v>
      </c>
      <c r="B3296" t="str">
        <f t="shared" si="153"/>
        <v>PG-13</v>
      </c>
      <c r="C3296" t="s">
        <v>1984</v>
      </c>
      <c r="D3296" t="s">
        <v>48</v>
      </c>
      <c r="E3296">
        <v>1998</v>
      </c>
      <c r="F3296" s="22">
        <f t="shared" si="154"/>
        <v>35796</v>
      </c>
      <c r="G3296" t="s">
        <v>10097</v>
      </c>
      <c r="H3296">
        <f t="shared" si="155"/>
        <v>6.8</v>
      </c>
      <c r="I3296">
        <v>6.8</v>
      </c>
      <c r="J3296">
        <v>108000</v>
      </c>
      <c r="K3296" t="s">
        <v>7931</v>
      </c>
      <c r="L3296" t="s">
        <v>10196</v>
      </c>
      <c r="M3296" t="s">
        <v>82</v>
      </c>
      <c r="N3296" t="s">
        <v>15</v>
      </c>
      <c r="O3296">
        <v>90000000</v>
      </c>
      <c r="P3296">
        <v>202292902</v>
      </c>
      <c r="Q3296">
        <f>_xlfn.XLOOKUP(E3296,CPI!A:A,CPI!B:B)</f>
        <v>163</v>
      </c>
      <c r="R3296" s="12">
        <f>P3296*(CPI!$B$112/Movie!Q3296)</f>
        <v>378151210.05766869</v>
      </c>
      <c r="S3296" t="s">
        <v>46</v>
      </c>
      <c r="T3296">
        <v>115</v>
      </c>
    </row>
    <row r="3297" spans="1:20" x14ac:dyDescent="0.3">
      <c r="A3297" t="s">
        <v>10197</v>
      </c>
      <c r="B3297" t="str">
        <f t="shared" si="153"/>
        <v>PG-13</v>
      </c>
      <c r="C3297" t="s">
        <v>1984</v>
      </c>
      <c r="D3297" t="s">
        <v>19</v>
      </c>
      <c r="E3297">
        <v>1998</v>
      </c>
      <c r="F3297" s="22">
        <f t="shared" si="154"/>
        <v>35796</v>
      </c>
      <c r="G3297" t="s">
        <v>9692</v>
      </c>
      <c r="H3297">
        <f t="shared" si="155"/>
        <v>6.1</v>
      </c>
      <c r="I3297">
        <v>6.1</v>
      </c>
      <c r="J3297">
        <v>101000</v>
      </c>
      <c r="K3297" t="s">
        <v>1112</v>
      </c>
      <c r="L3297" t="s">
        <v>742</v>
      </c>
      <c r="M3297" t="s">
        <v>1036</v>
      </c>
      <c r="N3297" t="s">
        <v>15</v>
      </c>
      <c r="O3297">
        <v>80000000</v>
      </c>
      <c r="P3297">
        <v>37020277</v>
      </c>
      <c r="Q3297">
        <f>_xlfn.XLOOKUP(E3297,CPI!A:A,CPI!B:B)</f>
        <v>163</v>
      </c>
      <c r="R3297" s="12">
        <f>P3297*(CPI!$B$112/Movie!Q3297)</f>
        <v>69202934.980981588</v>
      </c>
      <c r="S3297" t="s">
        <v>8</v>
      </c>
      <c r="T3297">
        <v>134</v>
      </c>
    </row>
    <row r="3298" spans="1:20" x14ac:dyDescent="0.3">
      <c r="A3298" t="s">
        <v>10198</v>
      </c>
      <c r="B3298" t="str">
        <f t="shared" si="153"/>
        <v>PG-13</v>
      </c>
      <c r="C3298" t="s">
        <v>1984</v>
      </c>
      <c r="D3298" t="s">
        <v>19</v>
      </c>
      <c r="E3298">
        <v>1998</v>
      </c>
      <c r="F3298" s="22">
        <f t="shared" si="154"/>
        <v>35796</v>
      </c>
      <c r="G3298" t="s">
        <v>10053</v>
      </c>
      <c r="H3298">
        <f t="shared" si="155"/>
        <v>6.6</v>
      </c>
      <c r="I3298">
        <v>6.6</v>
      </c>
      <c r="J3298">
        <v>98000</v>
      </c>
      <c r="K3298" t="s">
        <v>9106</v>
      </c>
      <c r="L3298" t="s">
        <v>7962</v>
      </c>
      <c r="M3298" t="s">
        <v>1861</v>
      </c>
      <c r="N3298" t="s">
        <v>15</v>
      </c>
      <c r="O3298">
        <v>60000000</v>
      </c>
      <c r="P3298">
        <v>102367405</v>
      </c>
      <c r="Q3298">
        <f>_xlfn.XLOOKUP(E3298,CPI!A:A,CPI!B:B)</f>
        <v>163</v>
      </c>
      <c r="R3298" s="12">
        <f>P3298*(CPI!$B$112/Movie!Q3298)</f>
        <v>191357965.05214724</v>
      </c>
      <c r="S3298" t="s">
        <v>8</v>
      </c>
      <c r="T3298">
        <v>131</v>
      </c>
    </row>
    <row r="3299" spans="1:20" x14ac:dyDescent="0.3">
      <c r="A3299" t="s">
        <v>10199</v>
      </c>
      <c r="B3299" t="str">
        <f t="shared" si="153"/>
        <v>PG-13</v>
      </c>
      <c r="C3299" t="s">
        <v>1984</v>
      </c>
      <c r="D3299" t="s">
        <v>19</v>
      </c>
      <c r="E3299">
        <v>1998</v>
      </c>
      <c r="F3299" s="22">
        <f t="shared" si="154"/>
        <v>35796</v>
      </c>
      <c r="G3299" t="s">
        <v>10145</v>
      </c>
      <c r="H3299">
        <f t="shared" si="155"/>
        <v>5.8</v>
      </c>
      <c r="I3299">
        <v>5.8</v>
      </c>
      <c r="J3299">
        <v>74000</v>
      </c>
      <c r="K3299" t="s">
        <v>529</v>
      </c>
      <c r="L3299" t="s">
        <v>10200</v>
      </c>
      <c r="M3299" t="s">
        <v>482</v>
      </c>
      <c r="N3299" t="s">
        <v>15</v>
      </c>
      <c r="O3299">
        <v>70000000</v>
      </c>
      <c r="P3299">
        <v>164839294</v>
      </c>
      <c r="Q3299">
        <f>_xlfn.XLOOKUP(E3299,CPI!A:A,CPI!B:B)</f>
        <v>163</v>
      </c>
      <c r="R3299" s="12">
        <f>P3299*(CPI!$B$112/Movie!Q3299)</f>
        <v>308138238.53865027</v>
      </c>
      <c r="S3299" t="s">
        <v>7984</v>
      </c>
      <c r="T3299">
        <v>102</v>
      </c>
    </row>
    <row r="3300" spans="1:20" x14ac:dyDescent="0.3">
      <c r="A3300" t="s">
        <v>10201</v>
      </c>
      <c r="B3300" t="str">
        <f t="shared" si="153"/>
        <v>R</v>
      </c>
      <c r="C3300" t="s">
        <v>1</v>
      </c>
      <c r="D3300" t="s">
        <v>19</v>
      </c>
      <c r="E3300">
        <v>1998</v>
      </c>
      <c r="F3300" s="22">
        <f t="shared" si="154"/>
        <v>35796</v>
      </c>
      <c r="G3300" t="s">
        <v>10202</v>
      </c>
      <c r="H3300">
        <f t="shared" si="155"/>
        <v>6.1</v>
      </c>
      <c r="I3300">
        <v>6.1</v>
      </c>
      <c r="J3300">
        <v>35000</v>
      </c>
      <c r="K3300" t="s">
        <v>7667</v>
      </c>
      <c r="L3300" t="s">
        <v>7667</v>
      </c>
      <c r="M3300" t="s">
        <v>466</v>
      </c>
      <c r="N3300" t="s">
        <v>15</v>
      </c>
      <c r="O3300">
        <v>45000000</v>
      </c>
      <c r="P3300">
        <v>11203026</v>
      </c>
      <c r="Q3300">
        <f>_xlfn.XLOOKUP(E3300,CPI!A:A,CPI!B:B)</f>
        <v>163</v>
      </c>
      <c r="R3300" s="12">
        <f>P3300*(CPI!$B$112/Movie!Q3300)</f>
        <v>20942098.29570552</v>
      </c>
      <c r="S3300" t="s">
        <v>10203</v>
      </c>
      <c r="T3300">
        <v>106</v>
      </c>
    </row>
    <row r="3301" spans="1:20" x14ac:dyDescent="0.3">
      <c r="A3301" t="s">
        <v>10204</v>
      </c>
      <c r="B3301" t="str">
        <f t="shared" si="153"/>
        <v>R</v>
      </c>
      <c r="C3301" t="s">
        <v>1</v>
      </c>
      <c r="D3301" t="s">
        <v>19</v>
      </c>
      <c r="E3301">
        <v>1998</v>
      </c>
      <c r="F3301" s="22">
        <f t="shared" si="154"/>
        <v>35796</v>
      </c>
      <c r="G3301" t="s">
        <v>10149</v>
      </c>
      <c r="H3301">
        <f t="shared" si="155"/>
        <v>6.6</v>
      </c>
      <c r="I3301">
        <v>6.6</v>
      </c>
      <c r="J3301">
        <v>156000</v>
      </c>
      <c r="K3301" t="s">
        <v>1138</v>
      </c>
      <c r="L3301" t="s">
        <v>3867</v>
      </c>
      <c r="M3301" t="s">
        <v>520</v>
      </c>
      <c r="N3301" t="s">
        <v>15</v>
      </c>
      <c r="O3301">
        <v>140000000</v>
      </c>
      <c r="P3301">
        <v>285444603</v>
      </c>
      <c r="Q3301">
        <f>_xlfn.XLOOKUP(E3301,CPI!A:A,CPI!B:B)</f>
        <v>163</v>
      </c>
      <c r="R3301" s="12">
        <f>P3301*(CPI!$B$112/Movie!Q3301)</f>
        <v>533588776.28282207</v>
      </c>
      <c r="S3301" t="s">
        <v>8</v>
      </c>
      <c r="T3301">
        <v>127</v>
      </c>
    </row>
    <row r="3302" spans="1:20" x14ac:dyDescent="0.3">
      <c r="A3302" t="s">
        <v>10205</v>
      </c>
      <c r="B3302" t="str">
        <f t="shared" si="153"/>
        <v>R</v>
      </c>
      <c r="C3302" t="s">
        <v>1</v>
      </c>
      <c r="D3302" t="s">
        <v>48</v>
      </c>
      <c r="E3302">
        <v>1998</v>
      </c>
      <c r="F3302" s="22">
        <f t="shared" si="154"/>
        <v>35796</v>
      </c>
      <c r="G3302" t="s">
        <v>9819</v>
      </c>
      <c r="H3302">
        <f t="shared" si="155"/>
        <v>7.4</v>
      </c>
      <c r="I3302">
        <v>7.4</v>
      </c>
      <c r="J3302">
        <v>95000</v>
      </c>
      <c r="K3302" t="s">
        <v>10206</v>
      </c>
      <c r="L3302" t="s">
        <v>10207</v>
      </c>
      <c r="M3302" t="s">
        <v>10208</v>
      </c>
      <c r="N3302" t="s">
        <v>7</v>
      </c>
      <c r="O3302">
        <v>30000000</v>
      </c>
      <c r="P3302">
        <v>82150642</v>
      </c>
      <c r="Q3302">
        <f>_xlfn.XLOOKUP(E3302,CPI!A:A,CPI!B:B)</f>
        <v>163</v>
      </c>
      <c r="R3302" s="12">
        <f>P3302*(CPI!$B$112/Movie!Q3302)</f>
        <v>153566261.4564417</v>
      </c>
      <c r="S3302" t="s">
        <v>204</v>
      </c>
      <c r="T3302">
        <v>124</v>
      </c>
    </row>
    <row r="3303" spans="1:20" x14ac:dyDescent="0.3">
      <c r="A3303" t="s">
        <v>10209</v>
      </c>
      <c r="B3303" t="str">
        <f t="shared" si="153"/>
        <v>R</v>
      </c>
      <c r="C3303" t="s">
        <v>1</v>
      </c>
      <c r="D3303" t="s">
        <v>19</v>
      </c>
      <c r="E3303">
        <v>1998</v>
      </c>
      <c r="F3303" s="22">
        <f t="shared" si="154"/>
        <v>35796</v>
      </c>
      <c r="G3303" t="s">
        <v>10074</v>
      </c>
      <c r="H3303">
        <f t="shared" si="155"/>
        <v>7.3</v>
      </c>
      <c r="I3303">
        <v>7.3</v>
      </c>
      <c r="J3303">
        <v>134000</v>
      </c>
      <c r="K3303" t="s">
        <v>8483</v>
      </c>
      <c r="L3303" t="s">
        <v>9110</v>
      </c>
      <c r="M3303" t="s">
        <v>9393</v>
      </c>
      <c r="N3303" t="s">
        <v>5801</v>
      </c>
      <c r="O3303">
        <v>50000000</v>
      </c>
      <c r="P3303">
        <v>44547681</v>
      </c>
      <c r="Q3303">
        <f>_xlfn.XLOOKUP(E3303,CPI!A:A,CPI!B:B)</f>
        <v>163</v>
      </c>
      <c r="R3303" s="12">
        <f>P3303*(CPI!$B$112/Movie!Q3303)</f>
        <v>83274100.617791399</v>
      </c>
      <c r="S3303" t="s">
        <v>8609</v>
      </c>
      <c r="T3303">
        <v>140</v>
      </c>
    </row>
    <row r="3304" spans="1:20" x14ac:dyDescent="0.3">
      <c r="A3304">
        <v>54</v>
      </c>
      <c r="B3304" t="str">
        <f t="shared" si="153"/>
        <v>R</v>
      </c>
      <c r="C3304" t="s">
        <v>1</v>
      </c>
      <c r="D3304" t="s">
        <v>2</v>
      </c>
      <c r="E3304">
        <v>1998</v>
      </c>
      <c r="F3304" s="22">
        <f t="shared" si="154"/>
        <v>35796</v>
      </c>
      <c r="G3304" t="s">
        <v>10210</v>
      </c>
      <c r="H3304">
        <f t="shared" si="155"/>
        <v>5.8</v>
      </c>
      <c r="I3304">
        <v>5.8</v>
      </c>
      <c r="J3304">
        <v>32000</v>
      </c>
      <c r="K3304" t="s">
        <v>10211</v>
      </c>
      <c r="L3304" t="s">
        <v>10211</v>
      </c>
      <c r="M3304" t="s">
        <v>10212</v>
      </c>
      <c r="N3304" t="s">
        <v>15</v>
      </c>
      <c r="O3304">
        <v>13000000</v>
      </c>
      <c r="P3304">
        <v>16757163</v>
      </c>
      <c r="Q3304">
        <f>_xlfn.XLOOKUP(E3304,CPI!A:A,CPI!B:B)</f>
        <v>163</v>
      </c>
      <c r="R3304" s="12">
        <f>P3304*(CPI!$B$112/Movie!Q3304)</f>
        <v>31324586.295092024</v>
      </c>
      <c r="S3304" t="s">
        <v>10213</v>
      </c>
      <c r="T3304">
        <v>93</v>
      </c>
    </row>
    <row r="3305" spans="1:20" x14ac:dyDescent="0.3">
      <c r="A3305" t="s">
        <v>10214</v>
      </c>
      <c r="B3305" t="str">
        <f t="shared" si="153"/>
        <v>PG-13</v>
      </c>
      <c r="C3305" t="s">
        <v>1984</v>
      </c>
      <c r="D3305" t="s">
        <v>2</v>
      </c>
      <c r="E3305">
        <v>1998</v>
      </c>
      <c r="F3305" s="22">
        <f t="shared" si="154"/>
        <v>35796</v>
      </c>
      <c r="G3305" t="s">
        <v>9862</v>
      </c>
      <c r="H3305">
        <f t="shared" si="155"/>
        <v>6</v>
      </c>
      <c r="I3305">
        <v>6</v>
      </c>
      <c r="J3305">
        <v>25000</v>
      </c>
      <c r="K3305" t="s">
        <v>4823</v>
      </c>
      <c r="L3305" t="s">
        <v>10215</v>
      </c>
      <c r="M3305" t="s">
        <v>8574</v>
      </c>
      <c r="N3305" t="s">
        <v>15</v>
      </c>
      <c r="O3305">
        <v>30000000</v>
      </c>
      <c r="P3305">
        <v>81471882</v>
      </c>
      <c r="Q3305">
        <f>_xlfn.XLOOKUP(E3305,CPI!A:A,CPI!B:B)</f>
        <v>163</v>
      </c>
      <c r="R3305" s="12">
        <f>P3305*(CPI!$B$112/Movie!Q3305)</f>
        <v>152297438.31533742</v>
      </c>
      <c r="S3305" t="s">
        <v>165</v>
      </c>
      <c r="T3305">
        <v>114</v>
      </c>
    </row>
    <row r="3306" spans="1:20" x14ac:dyDescent="0.3">
      <c r="A3306" t="s">
        <v>10216</v>
      </c>
      <c r="B3306" t="str">
        <f t="shared" si="153"/>
        <v>PG-13</v>
      </c>
      <c r="C3306" t="s">
        <v>1984</v>
      </c>
      <c r="D3306" t="s">
        <v>26</v>
      </c>
      <c r="E3306">
        <v>1998</v>
      </c>
      <c r="F3306" s="22">
        <f t="shared" si="154"/>
        <v>35796</v>
      </c>
      <c r="G3306" t="s">
        <v>9639</v>
      </c>
      <c r="H3306">
        <f t="shared" si="155"/>
        <v>6.7</v>
      </c>
      <c r="I3306">
        <v>6.7</v>
      </c>
      <c r="J3306">
        <v>65000</v>
      </c>
      <c r="K3306" t="s">
        <v>10217</v>
      </c>
      <c r="L3306" t="s">
        <v>10217</v>
      </c>
      <c r="M3306" t="s">
        <v>9118</v>
      </c>
      <c r="N3306" t="s">
        <v>7</v>
      </c>
      <c r="O3306">
        <v>6000000</v>
      </c>
      <c r="P3306">
        <v>11841544</v>
      </c>
      <c r="Q3306">
        <f>_xlfn.XLOOKUP(E3306,CPI!A:A,CPI!B:B)</f>
        <v>163</v>
      </c>
      <c r="R3306" s="12">
        <f>P3306*(CPI!$B$112/Movie!Q3306)</f>
        <v>22135696.05398773</v>
      </c>
      <c r="S3306" t="s">
        <v>10218</v>
      </c>
      <c r="T3306">
        <v>99</v>
      </c>
    </row>
    <row r="3307" spans="1:20" x14ac:dyDescent="0.3">
      <c r="A3307" t="s">
        <v>10219</v>
      </c>
      <c r="B3307" t="str">
        <f t="shared" si="153"/>
        <v>R</v>
      </c>
      <c r="C3307" t="s">
        <v>1</v>
      </c>
      <c r="D3307" t="s">
        <v>26</v>
      </c>
      <c r="E3307">
        <v>1998</v>
      </c>
      <c r="F3307" s="22">
        <f t="shared" si="154"/>
        <v>35796</v>
      </c>
      <c r="G3307" t="s">
        <v>10104</v>
      </c>
      <c r="H3307">
        <f t="shared" si="155"/>
        <v>7.5</v>
      </c>
      <c r="I3307">
        <v>7.5</v>
      </c>
      <c r="J3307">
        <v>49000</v>
      </c>
      <c r="K3307" t="s">
        <v>10220</v>
      </c>
      <c r="L3307" t="s">
        <v>10220</v>
      </c>
      <c r="M3307" t="s">
        <v>10220</v>
      </c>
      <c r="N3307" t="s">
        <v>15</v>
      </c>
      <c r="O3307">
        <v>1500000</v>
      </c>
      <c r="P3307">
        <v>2375097</v>
      </c>
      <c r="Q3307">
        <f>_xlfn.XLOOKUP(E3307,CPI!A:A,CPI!B:B)</f>
        <v>163</v>
      </c>
      <c r="R3307" s="12">
        <f>P3307*(CPI!$B$112/Movie!Q3307)</f>
        <v>4439828.5638036802</v>
      </c>
      <c r="S3307" t="s">
        <v>10221</v>
      </c>
      <c r="T3307">
        <v>110</v>
      </c>
    </row>
    <row r="3308" spans="1:20" x14ac:dyDescent="0.3">
      <c r="A3308" t="s">
        <v>10222</v>
      </c>
      <c r="B3308" t="str">
        <f t="shared" si="153"/>
        <v>R</v>
      </c>
      <c r="C3308" t="s">
        <v>1</v>
      </c>
      <c r="D3308" t="s">
        <v>37</v>
      </c>
      <c r="E3308">
        <v>1998</v>
      </c>
      <c r="F3308" s="22">
        <f t="shared" si="154"/>
        <v>35796</v>
      </c>
      <c r="G3308" t="s">
        <v>10223</v>
      </c>
      <c r="H3308">
        <f t="shared" si="155"/>
        <v>4.5999999999999996</v>
      </c>
      <c r="I3308">
        <v>4.5999999999999996</v>
      </c>
      <c r="J3308">
        <v>46000</v>
      </c>
      <c r="K3308" t="s">
        <v>5209</v>
      </c>
      <c r="L3308" t="s">
        <v>10224</v>
      </c>
      <c r="M3308" t="s">
        <v>9066</v>
      </c>
      <c r="N3308" t="s">
        <v>15</v>
      </c>
      <c r="O3308">
        <v>60000000</v>
      </c>
      <c r="P3308">
        <v>37170655</v>
      </c>
      <c r="Q3308">
        <f>_xlfn.XLOOKUP(E3308,CPI!A:A,CPI!B:B)</f>
        <v>163</v>
      </c>
      <c r="R3308" s="12">
        <f>P3308*(CPI!$B$112/Movie!Q3308)</f>
        <v>69484040.358895704</v>
      </c>
      <c r="S3308" t="s">
        <v>46</v>
      </c>
      <c r="T3308">
        <v>105</v>
      </c>
    </row>
    <row r="3309" spans="1:20" x14ac:dyDescent="0.3">
      <c r="A3309" t="s">
        <v>10225</v>
      </c>
      <c r="B3309" t="str">
        <f t="shared" si="153"/>
        <v>R</v>
      </c>
      <c r="C3309" t="s">
        <v>1</v>
      </c>
      <c r="D3309" t="s">
        <v>37</v>
      </c>
      <c r="E3309">
        <v>1998</v>
      </c>
      <c r="F3309" s="22">
        <f t="shared" si="154"/>
        <v>35796</v>
      </c>
      <c r="G3309" t="s">
        <v>10226</v>
      </c>
      <c r="H3309">
        <f t="shared" si="155"/>
        <v>5.8</v>
      </c>
      <c r="I3309">
        <v>5.8</v>
      </c>
      <c r="J3309">
        <v>68000</v>
      </c>
      <c r="K3309" t="s">
        <v>561</v>
      </c>
      <c r="L3309" t="s">
        <v>8638</v>
      </c>
      <c r="M3309" t="s">
        <v>577</v>
      </c>
      <c r="N3309" t="s">
        <v>15</v>
      </c>
      <c r="O3309">
        <v>17000000</v>
      </c>
      <c r="P3309">
        <v>55041738</v>
      </c>
      <c r="Q3309">
        <f>_xlfn.XLOOKUP(E3309,CPI!A:A,CPI!B:B)</f>
        <v>163</v>
      </c>
      <c r="R3309" s="12">
        <f>P3309*(CPI!$B$112/Movie!Q3309)</f>
        <v>102890905.32883435</v>
      </c>
      <c r="S3309" t="s">
        <v>8971</v>
      </c>
      <c r="T3309">
        <v>86</v>
      </c>
    </row>
    <row r="3310" spans="1:20" x14ac:dyDescent="0.3">
      <c r="A3310" t="s">
        <v>10227</v>
      </c>
      <c r="B3310" t="str">
        <f t="shared" si="153"/>
        <v>R</v>
      </c>
      <c r="C3310" t="s">
        <v>1</v>
      </c>
      <c r="D3310" t="s">
        <v>37</v>
      </c>
      <c r="E3310">
        <v>1998</v>
      </c>
      <c r="F3310" s="22">
        <f t="shared" si="154"/>
        <v>35796</v>
      </c>
      <c r="G3310" t="s">
        <v>10055</v>
      </c>
      <c r="H3310">
        <f t="shared" si="155"/>
        <v>5.6</v>
      </c>
      <c r="I3310">
        <v>5.6</v>
      </c>
      <c r="J3310">
        <v>21000</v>
      </c>
      <c r="K3310" t="s">
        <v>10228</v>
      </c>
      <c r="L3310" t="s">
        <v>8744</v>
      </c>
      <c r="M3310" t="s">
        <v>10229</v>
      </c>
      <c r="N3310" t="s">
        <v>233</v>
      </c>
      <c r="O3310">
        <v>15000000</v>
      </c>
      <c r="P3310">
        <v>17514980</v>
      </c>
      <c r="Q3310">
        <f>_xlfn.XLOOKUP(E3310,CPI!A:A,CPI!B:B)</f>
        <v>163</v>
      </c>
      <c r="R3310" s="12">
        <f>P3310*(CPI!$B$112/Movie!Q3310)</f>
        <v>32741192.674846623</v>
      </c>
      <c r="S3310" t="s">
        <v>103</v>
      </c>
      <c r="T3310">
        <v>84</v>
      </c>
    </row>
    <row r="3311" spans="1:20" x14ac:dyDescent="0.3">
      <c r="A3311" t="s">
        <v>10230</v>
      </c>
      <c r="B3311" t="str">
        <f t="shared" si="153"/>
        <v>R</v>
      </c>
      <c r="C3311" t="s">
        <v>1</v>
      </c>
      <c r="D3311" t="s">
        <v>19</v>
      </c>
      <c r="E3311">
        <v>1998</v>
      </c>
      <c r="F3311" s="22">
        <f t="shared" si="154"/>
        <v>35796</v>
      </c>
      <c r="G3311" t="s">
        <v>10184</v>
      </c>
      <c r="H3311">
        <f t="shared" si="155"/>
        <v>6.1</v>
      </c>
      <c r="I3311">
        <v>6.1</v>
      </c>
      <c r="J3311">
        <v>70000</v>
      </c>
      <c r="K3311" t="s">
        <v>581</v>
      </c>
      <c r="L3311" t="s">
        <v>10231</v>
      </c>
      <c r="M3311" t="s">
        <v>4443</v>
      </c>
      <c r="N3311" t="s">
        <v>15</v>
      </c>
      <c r="O3311">
        <v>60000000</v>
      </c>
      <c r="P3311">
        <v>93107289</v>
      </c>
      <c r="Q3311">
        <f>_xlfn.XLOOKUP(E3311,CPI!A:A,CPI!B:B)</f>
        <v>163</v>
      </c>
      <c r="R3311" s="12">
        <f>P3311*(CPI!$B$112/Movie!Q3311)</f>
        <v>174047797.29018405</v>
      </c>
      <c r="S3311" t="s">
        <v>46</v>
      </c>
      <c r="T3311">
        <v>111</v>
      </c>
    </row>
    <row r="3312" spans="1:20" x14ac:dyDescent="0.3">
      <c r="A3312" t="s">
        <v>10232</v>
      </c>
      <c r="B3312" t="str">
        <f t="shared" si="153"/>
        <v>R</v>
      </c>
      <c r="C3312" t="s">
        <v>1</v>
      </c>
      <c r="D3312" t="s">
        <v>89</v>
      </c>
      <c r="E3312">
        <v>1998</v>
      </c>
      <c r="F3312" s="22">
        <f t="shared" si="154"/>
        <v>35796</v>
      </c>
      <c r="G3312" t="s">
        <v>10233</v>
      </c>
      <c r="H3312">
        <f t="shared" si="155"/>
        <v>7.7</v>
      </c>
      <c r="I3312">
        <v>7.7</v>
      </c>
      <c r="J3312">
        <v>191000</v>
      </c>
      <c r="K3312" t="s">
        <v>10234</v>
      </c>
      <c r="L3312" t="s">
        <v>10234</v>
      </c>
      <c r="M3312" t="s">
        <v>10235</v>
      </c>
      <c r="N3312" t="s">
        <v>5801</v>
      </c>
      <c r="P3312">
        <v>7267585</v>
      </c>
      <c r="Q3312">
        <f>_xlfn.XLOOKUP(E3312,CPI!A:A,CPI!B:B)</f>
        <v>163</v>
      </c>
      <c r="R3312" s="12">
        <f>P3312*(CPI!$B$112/Movie!Q3312)</f>
        <v>13585479.444785275</v>
      </c>
      <c r="S3312" t="s">
        <v>10236</v>
      </c>
      <c r="T3312">
        <v>80</v>
      </c>
    </row>
    <row r="3313" spans="1:20" x14ac:dyDescent="0.3">
      <c r="A3313" t="s">
        <v>10237</v>
      </c>
      <c r="B3313" t="str">
        <f t="shared" si="153"/>
        <v>PG-13</v>
      </c>
      <c r="C3313" t="s">
        <v>1984</v>
      </c>
      <c r="D3313" t="s">
        <v>2</v>
      </c>
      <c r="E3313">
        <v>1998</v>
      </c>
      <c r="F3313" s="22">
        <f t="shared" si="154"/>
        <v>35796</v>
      </c>
      <c r="G3313" t="s">
        <v>10238</v>
      </c>
      <c r="H3313">
        <f t="shared" si="155"/>
        <v>6.7</v>
      </c>
      <c r="I3313">
        <v>6.7</v>
      </c>
      <c r="J3313">
        <v>116000</v>
      </c>
      <c r="K3313" t="s">
        <v>8527</v>
      </c>
      <c r="L3313" t="s">
        <v>1316</v>
      </c>
      <c r="M3313" t="s">
        <v>1520</v>
      </c>
      <c r="N3313" t="s">
        <v>15</v>
      </c>
      <c r="O3313">
        <v>55000000</v>
      </c>
      <c r="P3313">
        <v>198685114</v>
      </c>
      <c r="Q3313">
        <f>_xlfn.XLOOKUP(E3313,CPI!A:A,CPI!B:B)</f>
        <v>163</v>
      </c>
      <c r="R3313" s="12">
        <f>P3313*(CPI!$B$112/Movie!Q3313)</f>
        <v>371407081.20122695</v>
      </c>
      <c r="S3313" t="s">
        <v>8862</v>
      </c>
      <c r="T3313">
        <v>114</v>
      </c>
    </row>
    <row r="3314" spans="1:20" x14ac:dyDescent="0.3">
      <c r="A3314" t="s">
        <v>10239</v>
      </c>
      <c r="B3314" t="str">
        <f t="shared" si="153"/>
        <v>R</v>
      </c>
      <c r="C3314" t="s">
        <v>1</v>
      </c>
      <c r="D3314" t="s">
        <v>26</v>
      </c>
      <c r="E3314">
        <v>1998</v>
      </c>
      <c r="F3314" s="22">
        <f t="shared" si="154"/>
        <v>35796</v>
      </c>
      <c r="G3314" t="s">
        <v>9782</v>
      </c>
      <c r="H3314">
        <f t="shared" si="155"/>
        <v>6.7</v>
      </c>
      <c r="I3314">
        <v>6.7</v>
      </c>
      <c r="J3314">
        <v>59000</v>
      </c>
      <c r="K3314" t="s">
        <v>7235</v>
      </c>
      <c r="L3314" t="s">
        <v>10240</v>
      </c>
      <c r="M3314" t="s">
        <v>10240</v>
      </c>
      <c r="N3314" t="s">
        <v>15</v>
      </c>
      <c r="O3314">
        <v>8000000</v>
      </c>
      <c r="P3314">
        <v>17460020</v>
      </c>
      <c r="Q3314">
        <f>_xlfn.XLOOKUP(E3314,CPI!A:A,CPI!B:B)</f>
        <v>163</v>
      </c>
      <c r="R3314" s="12">
        <f>P3314*(CPI!$B$112/Movie!Q3314)</f>
        <v>32638454.564417176</v>
      </c>
      <c r="S3314" t="s">
        <v>6679</v>
      </c>
      <c r="T3314">
        <v>82</v>
      </c>
    </row>
    <row r="3315" spans="1:20" x14ac:dyDescent="0.3">
      <c r="A3315" t="s">
        <v>10241</v>
      </c>
      <c r="B3315" t="str">
        <f t="shared" si="153"/>
        <v>R</v>
      </c>
      <c r="C3315" t="s">
        <v>1</v>
      </c>
      <c r="D3315" t="s">
        <v>2</v>
      </c>
      <c r="E3315">
        <v>1998</v>
      </c>
      <c r="F3315" s="22">
        <f t="shared" si="154"/>
        <v>35796</v>
      </c>
      <c r="G3315" t="s">
        <v>9639</v>
      </c>
      <c r="H3315">
        <f t="shared" si="155"/>
        <v>6.9</v>
      </c>
      <c r="I3315">
        <v>6.9</v>
      </c>
      <c r="J3315">
        <v>45000</v>
      </c>
      <c r="K3315" t="s">
        <v>3412</v>
      </c>
      <c r="L3315" t="s">
        <v>3412</v>
      </c>
      <c r="M3315" t="s">
        <v>4109</v>
      </c>
      <c r="N3315" t="s">
        <v>15</v>
      </c>
      <c r="O3315">
        <v>25000000</v>
      </c>
      <c r="P3315">
        <v>21567853</v>
      </c>
      <c r="Q3315">
        <f>_xlfn.XLOOKUP(E3315,CPI!A:A,CPI!B:B)</f>
        <v>163</v>
      </c>
      <c r="R3315" s="12">
        <f>P3315*(CPI!$B$112/Movie!Q3315)</f>
        <v>40317330.117177911</v>
      </c>
      <c r="S3315" t="s">
        <v>2077</v>
      </c>
      <c r="T3315">
        <v>136</v>
      </c>
    </row>
    <row r="3316" spans="1:20" x14ac:dyDescent="0.3">
      <c r="A3316" t="s">
        <v>10242</v>
      </c>
      <c r="B3316" t="str">
        <f t="shared" si="153"/>
        <v>PG</v>
      </c>
      <c r="C3316" t="s">
        <v>18</v>
      </c>
      <c r="D3316" t="s">
        <v>375</v>
      </c>
      <c r="E3316">
        <v>1998</v>
      </c>
      <c r="F3316" s="22">
        <f t="shared" si="154"/>
        <v>35796</v>
      </c>
      <c r="G3316" t="s">
        <v>10123</v>
      </c>
      <c r="H3316">
        <f t="shared" si="155"/>
        <v>6.5</v>
      </c>
      <c r="I3316">
        <v>6.5</v>
      </c>
      <c r="J3316">
        <v>149000</v>
      </c>
      <c r="K3316" t="s">
        <v>10243</v>
      </c>
      <c r="L3316" t="s">
        <v>10244</v>
      </c>
      <c r="M3316" t="s">
        <v>274</v>
      </c>
      <c r="N3316" t="s">
        <v>15</v>
      </c>
      <c r="O3316">
        <v>105000000</v>
      </c>
      <c r="P3316">
        <v>171757863</v>
      </c>
      <c r="Q3316">
        <f>_xlfn.XLOOKUP(E3316,CPI!A:A,CPI!B:B)</f>
        <v>163</v>
      </c>
      <c r="R3316" s="12">
        <f>P3316*(CPI!$B$112/Movie!Q3316)</f>
        <v>321071293.59570551</v>
      </c>
      <c r="S3316" t="s">
        <v>9670</v>
      </c>
      <c r="T3316">
        <v>83</v>
      </c>
    </row>
    <row r="3317" spans="1:20" x14ac:dyDescent="0.3">
      <c r="A3317" t="s">
        <v>10245</v>
      </c>
      <c r="B3317" t="str">
        <f t="shared" si="153"/>
        <v>R</v>
      </c>
      <c r="C3317" t="s">
        <v>1</v>
      </c>
      <c r="D3317" t="s">
        <v>89</v>
      </c>
      <c r="E3317">
        <v>1998</v>
      </c>
      <c r="F3317" s="22">
        <f t="shared" si="154"/>
        <v>35796</v>
      </c>
      <c r="G3317" t="s">
        <v>9730</v>
      </c>
      <c r="H3317">
        <f t="shared" si="155"/>
        <v>7.5</v>
      </c>
      <c r="I3317">
        <v>7.5</v>
      </c>
      <c r="J3317">
        <v>66000</v>
      </c>
      <c r="K3317" t="s">
        <v>496</v>
      </c>
      <c r="L3317" t="s">
        <v>10246</v>
      </c>
      <c r="M3317" t="s">
        <v>4374</v>
      </c>
      <c r="N3317" t="s">
        <v>7</v>
      </c>
      <c r="O3317">
        <v>30000000</v>
      </c>
      <c r="P3317">
        <v>16316273</v>
      </c>
      <c r="Q3317">
        <f>_xlfn.XLOOKUP(E3317,CPI!A:A,CPI!B:B)</f>
        <v>163</v>
      </c>
      <c r="R3317" s="12">
        <f>P3317*(CPI!$B$112/Movie!Q3317)</f>
        <v>30500419.528220858</v>
      </c>
      <c r="S3317" t="s">
        <v>5920</v>
      </c>
      <c r="T3317">
        <v>121</v>
      </c>
    </row>
    <row r="3318" spans="1:20" x14ac:dyDescent="0.3">
      <c r="A3318" t="s">
        <v>10247</v>
      </c>
      <c r="B3318" t="str">
        <f t="shared" si="153"/>
        <v>R</v>
      </c>
      <c r="C3318" t="s">
        <v>1</v>
      </c>
      <c r="D3318" t="s">
        <v>19</v>
      </c>
      <c r="E3318">
        <v>1998</v>
      </c>
      <c r="F3318" s="22">
        <f t="shared" si="154"/>
        <v>35796</v>
      </c>
      <c r="G3318" t="s">
        <v>10248</v>
      </c>
      <c r="H3318">
        <f t="shared" si="155"/>
        <v>6.1</v>
      </c>
      <c r="I3318">
        <v>6.1</v>
      </c>
      <c r="J3318">
        <v>55000</v>
      </c>
      <c r="K3318" t="s">
        <v>111</v>
      </c>
      <c r="L3318" t="s">
        <v>10249</v>
      </c>
      <c r="M3318" t="s">
        <v>1524</v>
      </c>
      <c r="N3318" t="s">
        <v>2093</v>
      </c>
      <c r="O3318">
        <v>20000000</v>
      </c>
      <c r="P3318">
        <v>20308772</v>
      </c>
      <c r="Q3318">
        <f>_xlfn.XLOOKUP(E3318,CPI!A:A,CPI!B:B)</f>
        <v>163</v>
      </c>
      <c r="R3318" s="12">
        <f>P3318*(CPI!$B$112/Movie!Q3318)</f>
        <v>37963698.333742328</v>
      </c>
      <c r="S3318" t="s">
        <v>6194</v>
      </c>
      <c r="T3318">
        <v>108</v>
      </c>
    </row>
    <row r="3319" spans="1:20" x14ac:dyDescent="0.3">
      <c r="A3319" t="s">
        <v>10250</v>
      </c>
      <c r="B3319" t="str">
        <f t="shared" si="153"/>
        <v>R</v>
      </c>
      <c r="C3319" t="s">
        <v>1</v>
      </c>
      <c r="D3319" t="s">
        <v>2</v>
      </c>
      <c r="E3319">
        <v>1998</v>
      </c>
      <c r="F3319" s="22">
        <f t="shared" si="154"/>
        <v>35796</v>
      </c>
      <c r="G3319" t="s">
        <v>10251</v>
      </c>
      <c r="H3319">
        <f t="shared" si="155"/>
        <v>7</v>
      </c>
      <c r="I3319">
        <v>7</v>
      </c>
      <c r="J3319">
        <v>34000</v>
      </c>
      <c r="K3319" t="s">
        <v>6537</v>
      </c>
      <c r="L3319" t="s">
        <v>10252</v>
      </c>
      <c r="M3319" t="s">
        <v>8988</v>
      </c>
      <c r="N3319" t="s">
        <v>7</v>
      </c>
      <c r="P3319">
        <v>1053788</v>
      </c>
      <c r="Q3319">
        <f>_xlfn.XLOOKUP(E3319,CPI!A:A,CPI!B:B)</f>
        <v>163</v>
      </c>
      <c r="R3319" s="12">
        <f>P3319*(CPI!$B$112/Movie!Q3319)</f>
        <v>1969872.4147239262</v>
      </c>
      <c r="S3319" t="s">
        <v>1970</v>
      </c>
      <c r="T3319">
        <v>118</v>
      </c>
    </row>
    <row r="3320" spans="1:20" x14ac:dyDescent="0.3">
      <c r="A3320" t="s">
        <v>10253</v>
      </c>
      <c r="B3320" t="str">
        <f t="shared" si="153"/>
        <v>R</v>
      </c>
      <c r="C3320" t="s">
        <v>1</v>
      </c>
      <c r="D3320" t="s">
        <v>89</v>
      </c>
      <c r="E3320">
        <v>1998</v>
      </c>
      <c r="F3320" s="22">
        <f t="shared" si="154"/>
        <v>35796</v>
      </c>
      <c r="G3320" t="s">
        <v>10254</v>
      </c>
      <c r="H3320">
        <f t="shared" si="155"/>
        <v>7.5</v>
      </c>
      <c r="I3320">
        <v>7.5</v>
      </c>
      <c r="J3320">
        <v>89000</v>
      </c>
      <c r="K3320" t="s">
        <v>10255</v>
      </c>
      <c r="L3320" t="s">
        <v>10255</v>
      </c>
      <c r="M3320" t="s">
        <v>10256</v>
      </c>
      <c r="N3320" t="s">
        <v>7</v>
      </c>
      <c r="O3320">
        <v>6000</v>
      </c>
      <c r="P3320">
        <v>48482</v>
      </c>
      <c r="Q3320">
        <f>_xlfn.XLOOKUP(E3320,CPI!A:A,CPI!B:B)</f>
        <v>163</v>
      </c>
      <c r="R3320" s="12">
        <f>P3320*(CPI!$B$112/Movie!Q3320)</f>
        <v>90628.622085889569</v>
      </c>
      <c r="S3320" t="s">
        <v>10257</v>
      </c>
      <c r="T3320">
        <v>69</v>
      </c>
    </row>
    <row r="3321" spans="1:20" x14ac:dyDescent="0.3">
      <c r="A3321" t="s">
        <v>10258</v>
      </c>
      <c r="B3321" t="str">
        <f t="shared" si="153"/>
        <v>Not Rated</v>
      </c>
      <c r="C3321" t="s">
        <v>432</v>
      </c>
      <c r="D3321" t="s">
        <v>89</v>
      </c>
      <c r="E3321">
        <v>1998</v>
      </c>
      <c r="F3321" s="22">
        <f t="shared" si="154"/>
        <v>35796</v>
      </c>
      <c r="G3321" t="s">
        <v>10259</v>
      </c>
      <c r="H3321">
        <f t="shared" si="155"/>
        <v>7.4</v>
      </c>
      <c r="I3321">
        <v>7.4</v>
      </c>
      <c r="J3321">
        <v>22000</v>
      </c>
      <c r="K3321" t="s">
        <v>10260</v>
      </c>
      <c r="L3321" t="s">
        <v>10260</v>
      </c>
      <c r="M3321" t="s">
        <v>10261</v>
      </c>
      <c r="N3321" t="s">
        <v>437</v>
      </c>
      <c r="P3321">
        <v>6955</v>
      </c>
      <c r="Q3321">
        <f>_xlfn.XLOOKUP(E3321,CPI!A:A,CPI!B:B)</f>
        <v>163</v>
      </c>
      <c r="R3321" s="12">
        <f>P3321*(CPI!$B$112/Movie!Q3321)</f>
        <v>13001.156441717791</v>
      </c>
      <c r="S3321" t="s">
        <v>6496</v>
      </c>
      <c r="T3321">
        <v>93</v>
      </c>
    </row>
    <row r="3322" spans="1:20" x14ac:dyDescent="0.3">
      <c r="A3322" t="s">
        <v>10262</v>
      </c>
      <c r="B3322" t="str">
        <f t="shared" si="153"/>
        <v>R</v>
      </c>
      <c r="C3322" t="s">
        <v>1</v>
      </c>
      <c r="D3322" t="s">
        <v>2</v>
      </c>
      <c r="E3322">
        <v>1998</v>
      </c>
      <c r="F3322" s="22">
        <f t="shared" si="154"/>
        <v>35796</v>
      </c>
      <c r="G3322" t="s">
        <v>10202</v>
      </c>
      <c r="H3322">
        <f t="shared" si="155"/>
        <v>6.8</v>
      </c>
      <c r="I3322">
        <v>6.8</v>
      </c>
      <c r="J3322">
        <v>52000</v>
      </c>
      <c r="K3322" t="s">
        <v>6219</v>
      </c>
      <c r="L3322" t="s">
        <v>4360</v>
      </c>
      <c r="M3322" t="s">
        <v>2628</v>
      </c>
      <c r="N3322" t="s">
        <v>15</v>
      </c>
      <c r="O3322">
        <v>25000000</v>
      </c>
      <c r="P3322">
        <v>55494066</v>
      </c>
      <c r="Q3322">
        <f>_xlfn.XLOOKUP(E3322,CPI!A:A,CPI!B:B)</f>
        <v>163</v>
      </c>
      <c r="R3322" s="12">
        <f>P3322*(CPI!$B$112/Movie!Q3322)</f>
        <v>103736453.43680981</v>
      </c>
      <c r="S3322" t="s">
        <v>5149</v>
      </c>
      <c r="T3322">
        <v>111</v>
      </c>
    </row>
    <row r="3323" spans="1:20" x14ac:dyDescent="0.3">
      <c r="A3323" t="s">
        <v>10263</v>
      </c>
      <c r="B3323" t="str">
        <f t="shared" si="153"/>
        <v>PG-13</v>
      </c>
      <c r="C3323" t="s">
        <v>1984</v>
      </c>
      <c r="D3323" t="s">
        <v>19</v>
      </c>
      <c r="E3323">
        <v>1998</v>
      </c>
      <c r="F3323" s="22">
        <f t="shared" si="154"/>
        <v>35796</v>
      </c>
      <c r="G3323" t="s">
        <v>10264</v>
      </c>
      <c r="H3323">
        <f t="shared" si="155"/>
        <v>3.8</v>
      </c>
      <c r="I3323">
        <v>3.8</v>
      </c>
      <c r="J3323">
        <v>41000</v>
      </c>
      <c r="K3323" t="s">
        <v>5120</v>
      </c>
      <c r="L3323" t="s">
        <v>10265</v>
      </c>
      <c r="M3323" t="s">
        <v>8083</v>
      </c>
      <c r="N3323" t="s">
        <v>15</v>
      </c>
      <c r="O3323">
        <v>60000000</v>
      </c>
      <c r="P3323">
        <v>23384939</v>
      </c>
      <c r="Q3323">
        <f>_xlfn.XLOOKUP(E3323,CPI!A:A,CPI!B:B)</f>
        <v>163</v>
      </c>
      <c r="R3323" s="12">
        <f>P3323*(CPI!$B$112/Movie!Q3323)</f>
        <v>43714054.682822086</v>
      </c>
      <c r="S3323" t="s">
        <v>8</v>
      </c>
      <c r="T3323">
        <v>89</v>
      </c>
    </row>
    <row r="3324" spans="1:20" x14ac:dyDescent="0.3">
      <c r="A3324" t="s">
        <v>10266</v>
      </c>
      <c r="B3324" t="str">
        <f t="shared" si="153"/>
        <v>R</v>
      </c>
      <c r="C3324" t="s">
        <v>1</v>
      </c>
      <c r="D3324" t="s">
        <v>2</v>
      </c>
      <c r="E3324">
        <v>1998</v>
      </c>
      <c r="F3324" s="22">
        <f t="shared" si="154"/>
        <v>35796</v>
      </c>
      <c r="G3324" t="s">
        <v>10267</v>
      </c>
      <c r="H3324">
        <f t="shared" si="155"/>
        <v>8.1</v>
      </c>
      <c r="I3324">
        <v>8.1</v>
      </c>
      <c r="J3324">
        <v>60000</v>
      </c>
      <c r="K3324" t="s">
        <v>4489</v>
      </c>
      <c r="L3324" t="s">
        <v>10268</v>
      </c>
      <c r="M3324" t="s">
        <v>6075</v>
      </c>
      <c r="N3324" t="s">
        <v>291</v>
      </c>
      <c r="O3324">
        <v>9000000</v>
      </c>
      <c r="P3324">
        <v>21057208</v>
      </c>
      <c r="Q3324">
        <f>_xlfn.XLOOKUP(E3324,CPI!A:A,CPI!B:B)</f>
        <v>163</v>
      </c>
      <c r="R3324" s="12">
        <f>P3324*(CPI!$B$112/Movie!Q3324)</f>
        <v>39362768.57423313</v>
      </c>
      <c r="S3324" t="s">
        <v>10269</v>
      </c>
      <c r="T3324">
        <v>169</v>
      </c>
    </row>
    <row r="3325" spans="1:20" x14ac:dyDescent="0.3">
      <c r="A3325" t="s">
        <v>10270</v>
      </c>
      <c r="B3325" t="str">
        <f t="shared" si="153"/>
        <v>R</v>
      </c>
      <c r="C3325" t="s">
        <v>1</v>
      </c>
      <c r="D3325" t="s">
        <v>37</v>
      </c>
      <c r="E3325">
        <v>1998</v>
      </c>
      <c r="F3325" s="22">
        <f t="shared" si="154"/>
        <v>35796</v>
      </c>
      <c r="G3325" t="s">
        <v>10084</v>
      </c>
      <c r="H3325">
        <f t="shared" si="155"/>
        <v>4.7</v>
      </c>
      <c r="I3325">
        <v>4.7</v>
      </c>
      <c r="J3325">
        <v>70000</v>
      </c>
      <c r="K3325" t="s">
        <v>8602</v>
      </c>
      <c r="L3325" t="s">
        <v>9565</v>
      </c>
      <c r="M3325" t="s">
        <v>9566</v>
      </c>
      <c r="N3325" t="s">
        <v>15</v>
      </c>
      <c r="O3325">
        <v>65000000</v>
      </c>
      <c r="P3325">
        <v>40002112</v>
      </c>
      <c r="Q3325">
        <f>_xlfn.XLOOKUP(E3325,CPI!A:A,CPI!B:B)</f>
        <v>163</v>
      </c>
      <c r="R3325" s="12">
        <f>P3325*(CPI!$B$112/Movie!Q3325)</f>
        <v>74776954.149693251</v>
      </c>
      <c r="S3325" t="s">
        <v>16</v>
      </c>
      <c r="T3325">
        <v>100</v>
      </c>
    </row>
    <row r="3326" spans="1:20" x14ac:dyDescent="0.3">
      <c r="A3326" t="s">
        <v>10271</v>
      </c>
      <c r="B3326" t="str">
        <f t="shared" si="153"/>
        <v>R</v>
      </c>
      <c r="C3326" t="s">
        <v>1</v>
      </c>
      <c r="D3326" t="s">
        <v>19</v>
      </c>
      <c r="E3326">
        <v>1998</v>
      </c>
      <c r="F3326" s="22">
        <f t="shared" si="154"/>
        <v>35796</v>
      </c>
      <c r="G3326" t="s">
        <v>10161</v>
      </c>
      <c r="H3326">
        <f t="shared" si="155"/>
        <v>6.4</v>
      </c>
      <c r="I3326">
        <v>6.4</v>
      </c>
      <c r="J3326">
        <v>70000</v>
      </c>
      <c r="K3326" t="s">
        <v>3333</v>
      </c>
      <c r="L3326" t="s">
        <v>10272</v>
      </c>
      <c r="M3326" t="s">
        <v>4109</v>
      </c>
      <c r="N3326" t="s">
        <v>15</v>
      </c>
      <c r="O3326">
        <v>70000000</v>
      </c>
      <c r="P3326">
        <v>116672912</v>
      </c>
      <c r="Q3326">
        <f>_xlfn.XLOOKUP(E3326,CPI!A:A,CPI!B:B)</f>
        <v>163</v>
      </c>
      <c r="R3326" s="12">
        <f>P3326*(CPI!$B$112/Movie!Q3326)</f>
        <v>218099609.11901838</v>
      </c>
      <c r="S3326" t="s">
        <v>165</v>
      </c>
      <c r="T3326">
        <v>116</v>
      </c>
    </row>
    <row r="3327" spans="1:20" x14ac:dyDescent="0.3">
      <c r="A3327" t="s">
        <v>10273</v>
      </c>
      <c r="B3327" t="str">
        <f t="shared" si="153"/>
        <v>Not Rated</v>
      </c>
      <c r="C3327" t="s">
        <v>432</v>
      </c>
      <c r="D3327" t="s">
        <v>26</v>
      </c>
      <c r="E3327">
        <v>1998</v>
      </c>
      <c r="F3327" s="22">
        <f t="shared" si="154"/>
        <v>35796</v>
      </c>
      <c r="G3327" t="s">
        <v>10274</v>
      </c>
      <c r="H3327">
        <f t="shared" si="155"/>
        <v>7.6</v>
      </c>
      <c r="I3327">
        <v>7.6</v>
      </c>
      <c r="J3327">
        <v>50000</v>
      </c>
      <c r="K3327" t="s">
        <v>10275</v>
      </c>
      <c r="L3327" t="s">
        <v>10275</v>
      </c>
      <c r="M3327" t="s">
        <v>10276</v>
      </c>
      <c r="N3327" t="s">
        <v>10277</v>
      </c>
      <c r="Q3327">
        <f>_xlfn.XLOOKUP(E3327,CPI!A:A,CPI!B:B)</f>
        <v>163</v>
      </c>
      <c r="R3327" s="12">
        <f>P3327*(CPI!$B$112/Movie!Q3327)</f>
        <v>0</v>
      </c>
      <c r="S3327" t="s">
        <v>10278</v>
      </c>
      <c r="T3327">
        <v>177</v>
      </c>
    </row>
    <row r="3328" spans="1:20" x14ac:dyDescent="0.3">
      <c r="A3328" t="s">
        <v>10279</v>
      </c>
      <c r="B3328" t="str">
        <f t="shared" si="153"/>
        <v>R</v>
      </c>
      <c r="C3328" t="s">
        <v>1</v>
      </c>
      <c r="D3328" t="s">
        <v>19</v>
      </c>
      <c r="E3328">
        <v>1998</v>
      </c>
      <c r="F3328" s="22">
        <f t="shared" si="154"/>
        <v>35796</v>
      </c>
      <c r="G3328" t="s">
        <v>9721</v>
      </c>
      <c r="H3328">
        <f t="shared" si="155"/>
        <v>6</v>
      </c>
      <c r="I3328">
        <v>6</v>
      </c>
      <c r="J3328">
        <v>53000</v>
      </c>
      <c r="K3328" t="s">
        <v>8466</v>
      </c>
      <c r="L3328" t="s">
        <v>5188</v>
      </c>
      <c r="M3328" t="s">
        <v>492</v>
      </c>
      <c r="N3328" t="s">
        <v>15</v>
      </c>
      <c r="O3328">
        <v>60000000</v>
      </c>
      <c r="P3328">
        <v>14594226</v>
      </c>
      <c r="Q3328">
        <f>_xlfn.XLOOKUP(E3328,CPI!A:A,CPI!B:B)</f>
        <v>163</v>
      </c>
      <c r="R3328" s="12">
        <f>P3328*(CPI!$B$112/Movie!Q3328)</f>
        <v>27281353.75582822</v>
      </c>
      <c r="S3328" t="s">
        <v>8</v>
      </c>
      <c r="T3328">
        <v>99</v>
      </c>
    </row>
    <row r="3329" spans="1:20" x14ac:dyDescent="0.3">
      <c r="A3329" t="s">
        <v>10280</v>
      </c>
      <c r="B3329" t="str">
        <f t="shared" si="153"/>
        <v>PG-13</v>
      </c>
      <c r="C3329" t="s">
        <v>1984</v>
      </c>
      <c r="D3329" t="s">
        <v>26</v>
      </c>
      <c r="E3329">
        <v>1998</v>
      </c>
      <c r="F3329" s="22">
        <f t="shared" si="154"/>
        <v>35796</v>
      </c>
      <c r="G3329" t="s">
        <v>10123</v>
      </c>
      <c r="H3329">
        <f t="shared" si="155"/>
        <v>6.2</v>
      </c>
      <c r="I3329">
        <v>6.2</v>
      </c>
      <c r="J3329">
        <v>58000</v>
      </c>
      <c r="K3329" t="s">
        <v>8906</v>
      </c>
      <c r="L3329" t="s">
        <v>10281</v>
      </c>
      <c r="M3329" t="s">
        <v>10282</v>
      </c>
      <c r="N3329" t="s">
        <v>15</v>
      </c>
      <c r="O3329">
        <v>17000000</v>
      </c>
      <c r="P3329">
        <v>30331165</v>
      </c>
      <c r="Q3329">
        <f>_xlfn.XLOOKUP(E3329,CPI!A:A,CPI!B:B)</f>
        <v>163</v>
      </c>
      <c r="R3329" s="12">
        <f>P3329*(CPI!$B$112/Movie!Q3329)</f>
        <v>56698809.665644169</v>
      </c>
      <c r="S3329" t="s">
        <v>8303</v>
      </c>
      <c r="T3329">
        <v>82</v>
      </c>
    </row>
    <row r="3330" spans="1:20" x14ac:dyDescent="0.3">
      <c r="A3330" t="s">
        <v>10283</v>
      </c>
      <c r="B3330" t="str">
        <f t="shared" si="153"/>
        <v>R</v>
      </c>
      <c r="C3330" t="s">
        <v>1</v>
      </c>
      <c r="D3330" t="s">
        <v>48</v>
      </c>
      <c r="E3330">
        <v>1998</v>
      </c>
      <c r="F3330" s="22">
        <f t="shared" si="154"/>
        <v>35796</v>
      </c>
      <c r="G3330" t="s">
        <v>10210</v>
      </c>
      <c r="H3330">
        <f t="shared" si="155"/>
        <v>6.4</v>
      </c>
      <c r="I3330">
        <v>6.4</v>
      </c>
      <c r="J3330">
        <v>3900</v>
      </c>
      <c r="K3330" t="s">
        <v>8824</v>
      </c>
      <c r="L3330" t="s">
        <v>10284</v>
      </c>
      <c r="M3330" t="s">
        <v>9756</v>
      </c>
      <c r="N3330" t="s">
        <v>15</v>
      </c>
      <c r="P3330">
        <v>12461773</v>
      </c>
      <c r="Q3330">
        <f>_xlfn.XLOOKUP(E3330,CPI!A:A,CPI!B:B)</f>
        <v>163</v>
      </c>
      <c r="R3330" s="12">
        <f>P3330*(CPI!$B$112/Movie!Q3330)</f>
        <v>23295105.724539876</v>
      </c>
      <c r="S3330" t="s">
        <v>10285</v>
      </c>
      <c r="T3330">
        <v>116</v>
      </c>
    </row>
    <row r="3331" spans="1:20" x14ac:dyDescent="0.3">
      <c r="A3331" t="s">
        <v>10286</v>
      </c>
      <c r="B3331" t="str">
        <f t="shared" ref="B3331:B3394" si="156">IF(C3331="","Rating Pending",C3331)</f>
        <v>PG-13</v>
      </c>
      <c r="C3331" t="s">
        <v>1984</v>
      </c>
      <c r="D3331" t="s">
        <v>2</v>
      </c>
      <c r="E3331">
        <v>1998</v>
      </c>
      <c r="F3331" s="22">
        <f t="shared" ref="F3331:F3394" si="157">DATE(TRIM(E3331), 1, 1)</f>
        <v>35796</v>
      </c>
      <c r="G3331" t="s">
        <v>10106</v>
      </c>
      <c r="H3331">
        <f t="shared" ref="H3331:H3394" si="158">IF(I3331="","Score Pending",I3331)</f>
        <v>7</v>
      </c>
      <c r="I3331">
        <v>7</v>
      </c>
      <c r="J3331">
        <v>103000</v>
      </c>
      <c r="K3331" t="s">
        <v>7569</v>
      </c>
      <c r="L3331" t="s">
        <v>10287</v>
      </c>
      <c r="M3331" t="s">
        <v>10016</v>
      </c>
      <c r="N3331" t="s">
        <v>15</v>
      </c>
      <c r="O3331">
        <v>66000000</v>
      </c>
      <c r="P3331">
        <v>189176423</v>
      </c>
      <c r="Q3331">
        <f>_xlfn.XLOOKUP(E3331,CPI!A:A,CPI!B:B)</f>
        <v>163</v>
      </c>
      <c r="R3331" s="12">
        <f>P3331*(CPI!$B$112/Movie!Q3331)</f>
        <v>353632245.93926376</v>
      </c>
      <c r="S3331" t="s">
        <v>165</v>
      </c>
      <c r="T3331">
        <v>121</v>
      </c>
    </row>
    <row r="3332" spans="1:20" x14ac:dyDescent="0.3">
      <c r="A3332" t="s">
        <v>10288</v>
      </c>
      <c r="B3332" t="str">
        <f t="shared" si="156"/>
        <v>R</v>
      </c>
      <c r="C3332" t="s">
        <v>1</v>
      </c>
      <c r="D3332" t="s">
        <v>26</v>
      </c>
      <c r="E3332">
        <v>1998</v>
      </c>
      <c r="F3332" s="22">
        <f t="shared" si="157"/>
        <v>35796</v>
      </c>
      <c r="G3332" t="s">
        <v>10136</v>
      </c>
      <c r="H3332">
        <f t="shared" si="158"/>
        <v>6.5</v>
      </c>
      <c r="I3332">
        <v>6.5</v>
      </c>
      <c r="J3332">
        <v>58000</v>
      </c>
      <c r="K3332" t="s">
        <v>4503</v>
      </c>
      <c r="L3332" t="s">
        <v>4503</v>
      </c>
      <c r="M3332" t="s">
        <v>9722</v>
      </c>
      <c r="N3332" t="s">
        <v>15</v>
      </c>
      <c r="O3332">
        <v>25000000</v>
      </c>
      <c r="P3332">
        <v>7027290</v>
      </c>
      <c r="Q3332">
        <f>_xlfn.XLOOKUP(E3332,CPI!A:A,CPI!B:B)</f>
        <v>163</v>
      </c>
      <c r="R3332" s="12">
        <f>P3332*(CPI!$B$112/Movie!Q3332)</f>
        <v>13136289.957055213</v>
      </c>
      <c r="S3332" t="s">
        <v>10289</v>
      </c>
      <c r="T3332">
        <v>103</v>
      </c>
    </row>
    <row r="3333" spans="1:20" x14ac:dyDescent="0.3">
      <c r="A3333" t="s">
        <v>10290</v>
      </c>
      <c r="B3333" t="str">
        <f t="shared" si="156"/>
        <v>PG-13</v>
      </c>
      <c r="C3333" t="s">
        <v>1984</v>
      </c>
      <c r="D3333" t="s">
        <v>19</v>
      </c>
      <c r="E3333">
        <v>1998</v>
      </c>
      <c r="F3333" s="22">
        <f t="shared" si="157"/>
        <v>35796</v>
      </c>
      <c r="G3333" t="s">
        <v>10087</v>
      </c>
      <c r="H3333">
        <f t="shared" si="158"/>
        <v>6.6</v>
      </c>
      <c r="I3333">
        <v>6.6</v>
      </c>
      <c r="J3333">
        <v>7000</v>
      </c>
      <c r="K3333" t="s">
        <v>10291</v>
      </c>
      <c r="L3333" t="s">
        <v>10292</v>
      </c>
      <c r="M3333" t="s">
        <v>10292</v>
      </c>
      <c r="N3333" t="s">
        <v>15</v>
      </c>
      <c r="O3333">
        <v>2000000</v>
      </c>
      <c r="P3333">
        <v>146125</v>
      </c>
      <c r="Q3333">
        <f>_xlfn.XLOOKUP(E3333,CPI!A:A,CPI!B:B)</f>
        <v>163</v>
      </c>
      <c r="R3333" s="12">
        <f>P3333*(CPI!$B$112/Movie!Q3333)</f>
        <v>273155.1380368098</v>
      </c>
      <c r="S3333" t="s">
        <v>10293</v>
      </c>
      <c r="T3333">
        <v>91</v>
      </c>
    </row>
    <row r="3334" spans="1:20" x14ac:dyDescent="0.3">
      <c r="A3334" t="s">
        <v>10294</v>
      </c>
      <c r="B3334" t="str">
        <f t="shared" si="156"/>
        <v>Rating Pending</v>
      </c>
      <c r="D3334" t="s">
        <v>762</v>
      </c>
      <c r="E3334">
        <v>1998</v>
      </c>
      <c r="F3334" s="22">
        <f t="shared" si="157"/>
        <v>35796</v>
      </c>
      <c r="G3334" t="s">
        <v>10295</v>
      </c>
      <c r="H3334">
        <f t="shared" si="158"/>
        <v>6.1</v>
      </c>
      <c r="I3334">
        <v>6.1</v>
      </c>
      <c r="J3334">
        <v>2000</v>
      </c>
      <c r="K3334" t="s">
        <v>10296</v>
      </c>
      <c r="L3334" t="s">
        <v>10296</v>
      </c>
      <c r="M3334" t="s">
        <v>10297</v>
      </c>
      <c r="N3334" t="s">
        <v>437</v>
      </c>
      <c r="Q3334">
        <f>_xlfn.XLOOKUP(E3334,CPI!A:A,CPI!B:B)</f>
        <v>163</v>
      </c>
      <c r="R3334" s="12">
        <f>P3334*(CPI!$B$112/Movie!Q3334)</f>
        <v>0</v>
      </c>
      <c r="S3334" t="s">
        <v>10298</v>
      </c>
      <c r="T3334">
        <v>122</v>
      </c>
    </row>
    <row r="3335" spans="1:20" x14ac:dyDescent="0.3">
      <c r="A3335" t="s">
        <v>10299</v>
      </c>
      <c r="B3335" t="str">
        <f t="shared" si="156"/>
        <v>R</v>
      </c>
      <c r="C3335" t="s">
        <v>1</v>
      </c>
      <c r="D3335" t="s">
        <v>26</v>
      </c>
      <c r="E3335">
        <v>1998</v>
      </c>
      <c r="F3335" s="22">
        <f t="shared" si="157"/>
        <v>35796</v>
      </c>
      <c r="G3335" t="s">
        <v>10300</v>
      </c>
      <c r="H3335">
        <f t="shared" si="158"/>
        <v>7.4</v>
      </c>
      <c r="I3335">
        <v>7.4</v>
      </c>
      <c r="J3335">
        <v>26000</v>
      </c>
      <c r="K3335" t="s">
        <v>10301</v>
      </c>
      <c r="L3335" t="s">
        <v>10301</v>
      </c>
      <c r="M3335" t="s">
        <v>10302</v>
      </c>
      <c r="N3335" t="s">
        <v>15</v>
      </c>
      <c r="P3335">
        <v>299569</v>
      </c>
      <c r="Q3335">
        <f>_xlfn.XLOOKUP(E3335,CPI!A:A,CPI!B:B)</f>
        <v>163</v>
      </c>
      <c r="R3335" s="12">
        <f>P3335*(CPI!$B$112/Movie!Q3335)</f>
        <v>559991.86687116558</v>
      </c>
      <c r="S3335" t="s">
        <v>6963</v>
      </c>
      <c r="T3335">
        <v>97</v>
      </c>
    </row>
    <row r="3336" spans="1:20" x14ac:dyDescent="0.3">
      <c r="A3336" t="s">
        <v>10303</v>
      </c>
      <c r="B3336" t="str">
        <f t="shared" si="156"/>
        <v>R</v>
      </c>
      <c r="C3336" t="s">
        <v>1</v>
      </c>
      <c r="D3336" t="s">
        <v>19</v>
      </c>
      <c r="E3336">
        <v>1998</v>
      </c>
      <c r="F3336" s="22">
        <f t="shared" si="157"/>
        <v>35796</v>
      </c>
      <c r="G3336" t="s">
        <v>9875</v>
      </c>
      <c r="H3336">
        <f t="shared" si="158"/>
        <v>6.2</v>
      </c>
      <c r="I3336">
        <v>6.2</v>
      </c>
      <c r="J3336">
        <v>28000</v>
      </c>
      <c r="K3336" t="s">
        <v>10304</v>
      </c>
      <c r="L3336" t="s">
        <v>10305</v>
      </c>
      <c r="M3336" t="s">
        <v>10306</v>
      </c>
      <c r="N3336" t="s">
        <v>15</v>
      </c>
      <c r="O3336">
        <v>30000000</v>
      </c>
      <c r="P3336">
        <v>19204929</v>
      </c>
      <c r="Q3336">
        <f>_xlfn.XLOOKUP(E3336,CPI!A:A,CPI!B:B)</f>
        <v>163</v>
      </c>
      <c r="R3336" s="12">
        <f>P3336*(CPI!$B$112/Movie!Q3336)</f>
        <v>35900256.848466255</v>
      </c>
      <c r="S3336" t="s">
        <v>16</v>
      </c>
      <c r="T3336">
        <v>87</v>
      </c>
    </row>
    <row r="3337" spans="1:20" x14ac:dyDescent="0.3">
      <c r="A3337" t="s">
        <v>10307</v>
      </c>
      <c r="B3337" t="str">
        <f t="shared" si="156"/>
        <v>Not Rated</v>
      </c>
      <c r="C3337" t="s">
        <v>432</v>
      </c>
      <c r="D3337" t="s">
        <v>19</v>
      </c>
      <c r="E3337">
        <v>1998</v>
      </c>
      <c r="F3337" s="22">
        <f t="shared" si="157"/>
        <v>35796</v>
      </c>
      <c r="G3337" t="s">
        <v>10058</v>
      </c>
      <c r="H3337">
        <f t="shared" si="158"/>
        <v>7</v>
      </c>
      <c r="I3337">
        <v>7</v>
      </c>
      <c r="J3337">
        <v>78000</v>
      </c>
      <c r="K3337" t="s">
        <v>10308</v>
      </c>
      <c r="L3337" t="s">
        <v>2891</v>
      </c>
      <c r="M3337" t="s">
        <v>10309</v>
      </c>
      <c r="N3337" t="s">
        <v>437</v>
      </c>
      <c r="Q3337">
        <f>_xlfn.XLOOKUP(E3337,CPI!A:A,CPI!B:B)</f>
        <v>163</v>
      </c>
      <c r="R3337" s="12">
        <f>P3337*(CPI!$B$112/Movie!Q3337)</f>
        <v>0</v>
      </c>
      <c r="S3337" t="s">
        <v>10310</v>
      </c>
      <c r="T3337">
        <v>86</v>
      </c>
    </row>
    <row r="3338" spans="1:20" x14ac:dyDescent="0.3">
      <c r="A3338" t="s">
        <v>10311</v>
      </c>
      <c r="B3338" t="str">
        <f t="shared" si="156"/>
        <v>Not Rated</v>
      </c>
      <c r="C3338" t="s">
        <v>432</v>
      </c>
      <c r="D3338" t="s">
        <v>89</v>
      </c>
      <c r="E3338">
        <v>1998</v>
      </c>
      <c r="F3338" s="22">
        <f t="shared" si="157"/>
        <v>35796</v>
      </c>
      <c r="G3338" t="s">
        <v>10312</v>
      </c>
      <c r="H3338">
        <f t="shared" si="158"/>
        <v>7.1</v>
      </c>
      <c r="I3338">
        <v>7.1</v>
      </c>
      <c r="J3338">
        <v>20000</v>
      </c>
      <c r="K3338" t="s">
        <v>2938</v>
      </c>
      <c r="L3338" t="s">
        <v>10313</v>
      </c>
      <c r="M3338" t="s">
        <v>10314</v>
      </c>
      <c r="N3338" t="s">
        <v>3140</v>
      </c>
      <c r="P3338">
        <v>7120568</v>
      </c>
      <c r="Q3338">
        <f>_xlfn.XLOOKUP(E3338,CPI!A:A,CPI!B:B)</f>
        <v>163</v>
      </c>
      <c r="R3338" s="12">
        <f>P3338*(CPI!$B$112/Movie!Q3338)</f>
        <v>13310656.868711656</v>
      </c>
      <c r="S3338" t="s">
        <v>9160</v>
      </c>
      <c r="T3338">
        <v>94</v>
      </c>
    </row>
    <row r="3339" spans="1:20" x14ac:dyDescent="0.3">
      <c r="A3339" t="s">
        <v>10315</v>
      </c>
      <c r="B3339" t="str">
        <f t="shared" si="156"/>
        <v>R</v>
      </c>
      <c r="C3339" t="s">
        <v>1</v>
      </c>
      <c r="D3339" t="s">
        <v>26</v>
      </c>
      <c r="E3339">
        <v>1998</v>
      </c>
      <c r="F3339" s="22">
        <f t="shared" si="157"/>
        <v>35796</v>
      </c>
      <c r="G3339" t="s">
        <v>9799</v>
      </c>
      <c r="H3339">
        <f t="shared" si="158"/>
        <v>6.8</v>
      </c>
      <c r="I3339">
        <v>6.8</v>
      </c>
      <c r="J3339">
        <v>25000</v>
      </c>
      <c r="K3339" t="s">
        <v>585</v>
      </c>
      <c r="L3339" t="s">
        <v>585</v>
      </c>
      <c r="M3339" t="s">
        <v>585</v>
      </c>
      <c r="N3339" t="s">
        <v>15</v>
      </c>
      <c r="O3339">
        <v>30000000</v>
      </c>
      <c r="P3339">
        <v>29202884</v>
      </c>
      <c r="Q3339">
        <f>_xlfn.XLOOKUP(E3339,CPI!A:A,CPI!B:B)</f>
        <v>163</v>
      </c>
      <c r="R3339" s="12">
        <f>P3339*(CPI!$B$112/Movie!Q3339)</f>
        <v>54589685.612269938</v>
      </c>
      <c r="S3339" t="s">
        <v>165</v>
      </c>
      <c r="T3339">
        <v>108</v>
      </c>
    </row>
    <row r="3340" spans="1:20" x14ac:dyDescent="0.3">
      <c r="A3340" t="s">
        <v>10316</v>
      </c>
      <c r="B3340" t="str">
        <f t="shared" si="156"/>
        <v>PG-13</v>
      </c>
      <c r="C3340" t="s">
        <v>1984</v>
      </c>
      <c r="D3340" t="s">
        <v>26</v>
      </c>
      <c r="E3340">
        <v>1998</v>
      </c>
      <c r="F3340" s="22">
        <f t="shared" si="157"/>
        <v>35796</v>
      </c>
      <c r="G3340" t="s">
        <v>10145</v>
      </c>
      <c r="H3340">
        <f t="shared" si="158"/>
        <v>6.4</v>
      </c>
      <c r="I3340">
        <v>6.4</v>
      </c>
      <c r="J3340">
        <v>24000</v>
      </c>
      <c r="K3340" t="s">
        <v>10317</v>
      </c>
      <c r="L3340" t="s">
        <v>10318</v>
      </c>
      <c r="M3340" t="s">
        <v>10319</v>
      </c>
      <c r="N3340" t="s">
        <v>180</v>
      </c>
      <c r="O3340">
        <v>13000000</v>
      </c>
      <c r="P3340">
        <v>10023282</v>
      </c>
      <c r="Q3340">
        <f>_xlfn.XLOOKUP(E3340,CPI!A:A,CPI!B:B)</f>
        <v>163</v>
      </c>
      <c r="R3340" s="12">
        <f>P3340*(CPI!$B$112/Movie!Q3340)</f>
        <v>18736773.161963187</v>
      </c>
      <c r="S3340" t="s">
        <v>103</v>
      </c>
      <c r="T3340">
        <v>82</v>
      </c>
    </row>
    <row r="3341" spans="1:20" x14ac:dyDescent="0.3">
      <c r="A3341" t="s">
        <v>10320</v>
      </c>
      <c r="B3341" t="str">
        <f t="shared" si="156"/>
        <v>R</v>
      </c>
      <c r="C3341" t="s">
        <v>1</v>
      </c>
      <c r="D3341" t="s">
        <v>89</v>
      </c>
      <c r="E3341">
        <v>1998</v>
      </c>
      <c r="F3341" s="22">
        <f t="shared" si="157"/>
        <v>35796</v>
      </c>
      <c r="G3341" t="s">
        <v>9721</v>
      </c>
      <c r="H3341">
        <f t="shared" si="158"/>
        <v>6.7</v>
      </c>
      <c r="I3341">
        <v>6.7</v>
      </c>
      <c r="J3341">
        <v>37000</v>
      </c>
      <c r="K3341" t="s">
        <v>8443</v>
      </c>
      <c r="L3341" t="s">
        <v>5</v>
      </c>
      <c r="M3341" t="s">
        <v>8766</v>
      </c>
      <c r="N3341" t="s">
        <v>15</v>
      </c>
      <c r="O3341">
        <v>14000000</v>
      </c>
      <c r="P3341">
        <v>8863193</v>
      </c>
      <c r="Q3341">
        <f>_xlfn.XLOOKUP(E3341,CPI!A:A,CPI!B:B)</f>
        <v>163</v>
      </c>
      <c r="R3341" s="12">
        <f>P3341*(CPI!$B$112/Movie!Q3341)</f>
        <v>16568189.614110429</v>
      </c>
      <c r="S3341" t="s">
        <v>9649</v>
      </c>
      <c r="T3341">
        <v>111</v>
      </c>
    </row>
    <row r="3342" spans="1:20" x14ac:dyDescent="0.3">
      <c r="A3342" t="s">
        <v>10321</v>
      </c>
      <c r="B3342" t="str">
        <f t="shared" si="156"/>
        <v>PG-13</v>
      </c>
      <c r="C3342" t="s">
        <v>1984</v>
      </c>
      <c r="D3342" t="s">
        <v>26</v>
      </c>
      <c r="E3342">
        <v>1998</v>
      </c>
      <c r="F3342" s="22">
        <f t="shared" si="157"/>
        <v>35796</v>
      </c>
      <c r="G3342" t="s">
        <v>10104</v>
      </c>
      <c r="H3342">
        <f t="shared" si="158"/>
        <v>5.4</v>
      </c>
      <c r="I3342">
        <v>5.4</v>
      </c>
      <c r="J3342">
        <v>93000</v>
      </c>
      <c r="K3342" t="s">
        <v>8588</v>
      </c>
      <c r="L3342" t="s">
        <v>10322</v>
      </c>
      <c r="M3342" t="s">
        <v>1470</v>
      </c>
      <c r="N3342" t="s">
        <v>15</v>
      </c>
      <c r="O3342">
        <v>71500000</v>
      </c>
      <c r="P3342">
        <v>294456605</v>
      </c>
      <c r="Q3342">
        <f>_xlfn.XLOOKUP(E3342,CPI!A:A,CPI!B:B)</f>
        <v>163</v>
      </c>
      <c r="R3342" s="12">
        <f>P3342*(CPI!$B$112/Movie!Q3342)</f>
        <v>550435138.3036809</v>
      </c>
      <c r="S3342" t="s">
        <v>165</v>
      </c>
      <c r="T3342">
        <v>85</v>
      </c>
    </row>
    <row r="3343" spans="1:20" x14ac:dyDescent="0.3">
      <c r="A3343" t="s">
        <v>10323</v>
      </c>
      <c r="B3343" t="str">
        <f t="shared" si="156"/>
        <v>R</v>
      </c>
      <c r="C3343" t="s">
        <v>1</v>
      </c>
      <c r="D3343" t="s">
        <v>19</v>
      </c>
      <c r="E3343">
        <v>1998</v>
      </c>
      <c r="F3343" s="22">
        <f t="shared" si="157"/>
        <v>35796</v>
      </c>
      <c r="G3343" t="s">
        <v>10238</v>
      </c>
      <c r="H3343">
        <f t="shared" si="158"/>
        <v>4.4000000000000004</v>
      </c>
      <c r="I3343">
        <v>4.4000000000000004</v>
      </c>
      <c r="J3343">
        <v>28000</v>
      </c>
      <c r="K3343" t="s">
        <v>799</v>
      </c>
      <c r="L3343" t="s">
        <v>2667</v>
      </c>
      <c r="M3343" t="s">
        <v>8508</v>
      </c>
      <c r="N3343" t="s">
        <v>15</v>
      </c>
      <c r="P3343">
        <v>19221939</v>
      </c>
      <c r="Q3343">
        <f>_xlfn.XLOOKUP(E3343,CPI!A:A,CPI!B:B)</f>
        <v>163</v>
      </c>
      <c r="R3343" s="12">
        <f>P3343*(CPI!$B$112/Movie!Q3343)</f>
        <v>35932054.069325149</v>
      </c>
      <c r="S3343" t="s">
        <v>103</v>
      </c>
      <c r="T3343">
        <v>93</v>
      </c>
    </row>
    <row r="3344" spans="1:20" x14ac:dyDescent="0.3">
      <c r="A3344" t="s">
        <v>10324</v>
      </c>
      <c r="B3344" t="str">
        <f t="shared" si="156"/>
        <v>R</v>
      </c>
      <c r="C3344" t="s">
        <v>1</v>
      </c>
      <c r="D3344" t="s">
        <v>26</v>
      </c>
      <c r="E3344">
        <v>1998</v>
      </c>
      <c r="F3344" s="22">
        <f t="shared" si="157"/>
        <v>35796</v>
      </c>
      <c r="G3344" t="s">
        <v>10058</v>
      </c>
      <c r="H3344">
        <f t="shared" si="158"/>
        <v>6.3</v>
      </c>
      <c r="I3344">
        <v>6.3</v>
      </c>
      <c r="J3344">
        <v>25000</v>
      </c>
      <c r="K3344" t="s">
        <v>274</v>
      </c>
      <c r="L3344" t="s">
        <v>274</v>
      </c>
      <c r="M3344" t="s">
        <v>5237</v>
      </c>
      <c r="N3344" t="s">
        <v>15</v>
      </c>
      <c r="O3344">
        <v>12000000</v>
      </c>
      <c r="P3344">
        <v>5078660</v>
      </c>
      <c r="Q3344">
        <f>_xlfn.XLOOKUP(E3344,CPI!A:A,CPI!B:B)</f>
        <v>163</v>
      </c>
      <c r="R3344" s="12">
        <f>P3344*(CPI!$B$112/Movie!Q3344)</f>
        <v>9493666.8834355827</v>
      </c>
      <c r="S3344" t="s">
        <v>8719</v>
      </c>
      <c r="T3344">
        <v>113</v>
      </c>
    </row>
    <row r="3345" spans="1:20" x14ac:dyDescent="0.3">
      <c r="A3345" t="s">
        <v>10325</v>
      </c>
      <c r="B3345" t="str">
        <f t="shared" si="156"/>
        <v>R</v>
      </c>
      <c r="C3345" t="s">
        <v>1</v>
      </c>
      <c r="D3345" t="s">
        <v>26</v>
      </c>
      <c r="E3345">
        <v>1998</v>
      </c>
      <c r="F3345" s="22">
        <f t="shared" si="157"/>
        <v>35796</v>
      </c>
      <c r="G3345" t="s">
        <v>10101</v>
      </c>
      <c r="H3345">
        <f t="shared" si="158"/>
        <v>6.3</v>
      </c>
      <c r="I3345">
        <v>6.3</v>
      </c>
      <c r="J3345">
        <v>46000</v>
      </c>
      <c r="K3345" t="s">
        <v>6730</v>
      </c>
      <c r="L3345" t="s">
        <v>6730</v>
      </c>
      <c r="M3345" t="s">
        <v>5275</v>
      </c>
      <c r="N3345" t="s">
        <v>15</v>
      </c>
      <c r="O3345">
        <v>30000000</v>
      </c>
      <c r="P3345">
        <v>9898412</v>
      </c>
      <c r="Q3345">
        <f>_xlfn.XLOOKUP(E3345,CPI!A:A,CPI!B:B)</f>
        <v>163</v>
      </c>
      <c r="R3345" s="12">
        <f>P3345*(CPI!$B$112/Movie!Q3345)</f>
        <v>18503350.530061349</v>
      </c>
      <c r="S3345" t="s">
        <v>6716</v>
      </c>
      <c r="T3345">
        <v>100</v>
      </c>
    </row>
    <row r="3346" spans="1:20" x14ac:dyDescent="0.3">
      <c r="A3346" t="s">
        <v>10326</v>
      </c>
      <c r="B3346" t="str">
        <f t="shared" si="156"/>
        <v>PG</v>
      </c>
      <c r="C3346" t="s">
        <v>18</v>
      </c>
      <c r="D3346" t="s">
        <v>26</v>
      </c>
      <c r="E3346">
        <v>1998</v>
      </c>
      <c r="F3346" s="22">
        <f t="shared" si="157"/>
        <v>35796</v>
      </c>
      <c r="G3346" t="s">
        <v>10149</v>
      </c>
      <c r="H3346">
        <f t="shared" si="158"/>
        <v>6</v>
      </c>
      <c r="I3346">
        <v>6</v>
      </c>
      <c r="J3346">
        <v>7000</v>
      </c>
      <c r="K3346" t="s">
        <v>8864</v>
      </c>
      <c r="L3346" t="s">
        <v>10327</v>
      </c>
      <c r="M3346" t="s">
        <v>6052</v>
      </c>
      <c r="N3346" t="s">
        <v>437</v>
      </c>
      <c r="P3346">
        <v>29967750</v>
      </c>
      <c r="Q3346">
        <f>_xlfn.XLOOKUP(E3346,CPI!A:A,CPI!B:B)</f>
        <v>163</v>
      </c>
      <c r="R3346" s="12">
        <f>P3346*(CPI!$B$112/Movie!Q3346)</f>
        <v>56019468.865030669</v>
      </c>
      <c r="S3346" t="s">
        <v>10328</v>
      </c>
      <c r="T3346">
        <v>88</v>
      </c>
    </row>
    <row r="3347" spans="1:20" x14ac:dyDescent="0.3">
      <c r="A3347" t="s">
        <v>10329</v>
      </c>
      <c r="B3347" t="str">
        <f t="shared" si="156"/>
        <v>R</v>
      </c>
      <c r="C3347" t="s">
        <v>1</v>
      </c>
      <c r="D3347" t="s">
        <v>26</v>
      </c>
      <c r="E3347">
        <v>1998</v>
      </c>
      <c r="F3347" s="22">
        <f t="shared" si="157"/>
        <v>35796</v>
      </c>
      <c r="G3347" t="s">
        <v>10145</v>
      </c>
      <c r="H3347">
        <f t="shared" si="158"/>
        <v>6.7</v>
      </c>
      <c r="I3347">
        <v>6.7</v>
      </c>
      <c r="J3347">
        <v>12000</v>
      </c>
      <c r="K3347" t="s">
        <v>5900</v>
      </c>
      <c r="L3347" t="s">
        <v>5900</v>
      </c>
      <c r="M3347" t="s">
        <v>10330</v>
      </c>
      <c r="N3347" t="s">
        <v>15</v>
      </c>
      <c r="O3347">
        <v>8000000</v>
      </c>
      <c r="P3347">
        <v>3020601</v>
      </c>
      <c r="Q3347">
        <f>_xlfn.XLOOKUP(E3347,CPI!A:A,CPI!B:B)</f>
        <v>163</v>
      </c>
      <c r="R3347" s="12">
        <f>P3347*(CPI!$B$112/Movie!Q3347)</f>
        <v>5646485.4276073612</v>
      </c>
      <c r="S3347" t="s">
        <v>5093</v>
      </c>
      <c r="T3347">
        <v>113</v>
      </c>
    </row>
    <row r="3348" spans="1:20" x14ac:dyDescent="0.3">
      <c r="A3348" t="s">
        <v>10331</v>
      </c>
      <c r="B3348" t="str">
        <f t="shared" si="156"/>
        <v>R</v>
      </c>
      <c r="C3348" t="s">
        <v>1</v>
      </c>
      <c r="D3348" t="s">
        <v>19</v>
      </c>
      <c r="E3348">
        <v>1998</v>
      </c>
      <c r="F3348" s="22">
        <f t="shared" si="157"/>
        <v>35796</v>
      </c>
      <c r="G3348" t="s">
        <v>10332</v>
      </c>
      <c r="H3348">
        <f t="shared" si="158"/>
        <v>6.1</v>
      </c>
      <c r="I3348">
        <v>6.1</v>
      </c>
      <c r="J3348">
        <v>29000</v>
      </c>
      <c r="K3348" t="s">
        <v>7823</v>
      </c>
      <c r="L3348" t="s">
        <v>10333</v>
      </c>
      <c r="M3348" t="s">
        <v>9022</v>
      </c>
      <c r="N3348" t="s">
        <v>15</v>
      </c>
      <c r="O3348">
        <v>13000000</v>
      </c>
      <c r="P3348">
        <v>27007143</v>
      </c>
      <c r="Q3348">
        <f>_xlfn.XLOOKUP(E3348,CPI!A:A,CPI!B:B)</f>
        <v>163</v>
      </c>
      <c r="R3348" s="12">
        <f>P3348*(CPI!$B$112/Movie!Q3348)</f>
        <v>50485131.730674841</v>
      </c>
      <c r="S3348" t="s">
        <v>2085</v>
      </c>
      <c r="T3348">
        <v>91</v>
      </c>
    </row>
    <row r="3349" spans="1:20" x14ac:dyDescent="0.3">
      <c r="A3349" t="s">
        <v>10334</v>
      </c>
      <c r="B3349" t="str">
        <f t="shared" si="156"/>
        <v>PG-13</v>
      </c>
      <c r="C3349" t="s">
        <v>1984</v>
      </c>
      <c r="D3349" t="s">
        <v>19</v>
      </c>
      <c r="E3349">
        <v>1998</v>
      </c>
      <c r="F3349" s="22">
        <f t="shared" si="157"/>
        <v>35796</v>
      </c>
      <c r="G3349" t="s">
        <v>9875</v>
      </c>
      <c r="H3349">
        <f t="shared" si="158"/>
        <v>4.9000000000000004</v>
      </c>
      <c r="I3349">
        <v>4.9000000000000004</v>
      </c>
      <c r="J3349">
        <v>32000</v>
      </c>
      <c r="K3349" t="s">
        <v>43</v>
      </c>
      <c r="L3349" t="s">
        <v>44</v>
      </c>
      <c r="M3349" t="s">
        <v>44</v>
      </c>
      <c r="N3349" t="s">
        <v>15</v>
      </c>
      <c r="O3349">
        <v>28000000</v>
      </c>
      <c r="P3349">
        <v>14051384</v>
      </c>
      <c r="Q3349">
        <f>_xlfn.XLOOKUP(E3349,CPI!A:A,CPI!B:B)</f>
        <v>163</v>
      </c>
      <c r="R3349" s="12">
        <f>P3349*(CPI!$B$112/Movie!Q3349)</f>
        <v>26266605.550920244</v>
      </c>
      <c r="S3349" t="s">
        <v>46</v>
      </c>
      <c r="T3349">
        <v>123</v>
      </c>
    </row>
    <row r="3350" spans="1:20" x14ac:dyDescent="0.3">
      <c r="A3350" t="s">
        <v>10335</v>
      </c>
      <c r="B3350" t="str">
        <f t="shared" si="156"/>
        <v>R</v>
      </c>
      <c r="C3350" t="s">
        <v>1</v>
      </c>
      <c r="D3350" t="s">
        <v>48</v>
      </c>
      <c r="E3350">
        <v>1998</v>
      </c>
      <c r="F3350" s="22">
        <f t="shared" si="157"/>
        <v>35796</v>
      </c>
      <c r="G3350" t="s">
        <v>10336</v>
      </c>
      <c r="H3350">
        <f t="shared" si="158"/>
        <v>7.4</v>
      </c>
      <c r="I3350">
        <v>7.4</v>
      </c>
      <c r="J3350">
        <v>30000</v>
      </c>
      <c r="K3350" t="s">
        <v>1866</v>
      </c>
      <c r="L3350" t="s">
        <v>10337</v>
      </c>
      <c r="M3350" t="s">
        <v>8766</v>
      </c>
      <c r="N3350" t="s">
        <v>15</v>
      </c>
      <c r="O3350">
        <v>10000000</v>
      </c>
      <c r="P3350">
        <v>6451628</v>
      </c>
      <c r="Q3350">
        <f>_xlfn.XLOOKUP(E3350,CPI!A:A,CPI!B:B)</f>
        <v>163</v>
      </c>
      <c r="R3350" s="12">
        <f>P3350*(CPI!$B$112/Movie!Q3350)</f>
        <v>12060190.500613496</v>
      </c>
      <c r="S3350" t="s">
        <v>10338</v>
      </c>
      <c r="T3350">
        <v>105</v>
      </c>
    </row>
    <row r="3351" spans="1:20" x14ac:dyDescent="0.3">
      <c r="A3351" t="s">
        <v>10339</v>
      </c>
      <c r="B3351" t="str">
        <f t="shared" si="156"/>
        <v>R</v>
      </c>
      <c r="C3351" t="s">
        <v>1</v>
      </c>
      <c r="D3351" t="s">
        <v>2</v>
      </c>
      <c r="E3351">
        <v>1998</v>
      </c>
      <c r="F3351" s="22">
        <f t="shared" si="157"/>
        <v>35796</v>
      </c>
      <c r="G3351" t="s">
        <v>10340</v>
      </c>
      <c r="H3351">
        <f t="shared" si="158"/>
        <v>7.6</v>
      </c>
      <c r="I3351">
        <v>7.6</v>
      </c>
      <c r="J3351">
        <v>32000</v>
      </c>
      <c r="K3351" t="s">
        <v>10341</v>
      </c>
      <c r="L3351" t="s">
        <v>10342</v>
      </c>
      <c r="M3351" t="s">
        <v>10343</v>
      </c>
      <c r="N3351" t="s">
        <v>180</v>
      </c>
      <c r="O3351">
        <v>18000000</v>
      </c>
      <c r="P3351">
        <v>10019109</v>
      </c>
      <c r="Q3351">
        <f>_xlfn.XLOOKUP(E3351,CPI!A:A,CPI!B:B)</f>
        <v>163</v>
      </c>
      <c r="R3351" s="12">
        <f>P3351*(CPI!$B$112/Movie!Q3351)</f>
        <v>18728972.46809816</v>
      </c>
      <c r="S3351" t="s">
        <v>10344</v>
      </c>
      <c r="T3351">
        <v>130</v>
      </c>
    </row>
    <row r="3352" spans="1:20" x14ac:dyDescent="0.3">
      <c r="A3352" t="s">
        <v>10345</v>
      </c>
      <c r="B3352" t="str">
        <f t="shared" si="156"/>
        <v>PG</v>
      </c>
      <c r="C3352" t="s">
        <v>18</v>
      </c>
      <c r="D3352" t="s">
        <v>19</v>
      </c>
      <c r="E3352">
        <v>1998</v>
      </c>
      <c r="F3352" s="22">
        <f t="shared" si="157"/>
        <v>35796</v>
      </c>
      <c r="G3352" t="s">
        <v>10097</v>
      </c>
      <c r="H3352">
        <f t="shared" si="158"/>
        <v>5.7</v>
      </c>
      <c r="I3352">
        <v>5.7</v>
      </c>
      <c r="J3352">
        <v>28000</v>
      </c>
      <c r="K3352" t="s">
        <v>5651</v>
      </c>
      <c r="L3352" t="s">
        <v>10346</v>
      </c>
      <c r="M3352" t="s">
        <v>4374</v>
      </c>
      <c r="N3352" t="s">
        <v>15</v>
      </c>
      <c r="O3352">
        <v>90000000</v>
      </c>
      <c r="P3352">
        <v>50632037</v>
      </c>
      <c r="Q3352">
        <f>_xlfn.XLOOKUP(E3352,CPI!A:A,CPI!B:B)</f>
        <v>163</v>
      </c>
      <c r="R3352" s="12">
        <f>P3352*(CPI!$B$112/Movie!Q3352)</f>
        <v>94647740.330674842</v>
      </c>
      <c r="S3352" t="s">
        <v>1073</v>
      </c>
      <c r="T3352">
        <v>114</v>
      </c>
    </row>
    <row r="3353" spans="1:20" x14ac:dyDescent="0.3">
      <c r="A3353" t="s">
        <v>10347</v>
      </c>
      <c r="B3353" t="str">
        <f t="shared" si="156"/>
        <v>R</v>
      </c>
      <c r="C3353" t="s">
        <v>1</v>
      </c>
      <c r="D3353" t="s">
        <v>26</v>
      </c>
      <c r="E3353">
        <v>1998</v>
      </c>
      <c r="F3353" s="22">
        <f t="shared" si="157"/>
        <v>35796</v>
      </c>
      <c r="G3353" t="s">
        <v>9872</v>
      </c>
      <c r="H3353">
        <f t="shared" si="158"/>
        <v>6</v>
      </c>
      <c r="I3353">
        <v>6</v>
      </c>
      <c r="J3353">
        <v>19000</v>
      </c>
      <c r="K3353" t="s">
        <v>8129</v>
      </c>
      <c r="L3353" t="s">
        <v>10348</v>
      </c>
      <c r="M3353" t="s">
        <v>9762</v>
      </c>
      <c r="N3353" t="s">
        <v>15</v>
      </c>
      <c r="O3353">
        <v>15000000</v>
      </c>
      <c r="P3353">
        <v>46905889</v>
      </c>
      <c r="Q3353">
        <f>_xlfn.XLOOKUP(E3353,CPI!A:A,CPI!B:B)</f>
        <v>163</v>
      </c>
      <c r="R3353" s="12">
        <f>P3353*(CPI!$B$112/Movie!Q3353)</f>
        <v>87682358.149079755</v>
      </c>
      <c r="S3353" t="s">
        <v>165</v>
      </c>
      <c r="T3353">
        <v>111</v>
      </c>
    </row>
    <row r="3354" spans="1:20" x14ac:dyDescent="0.3">
      <c r="A3354" t="s">
        <v>10349</v>
      </c>
      <c r="B3354" t="str">
        <f t="shared" si="156"/>
        <v>R</v>
      </c>
      <c r="C3354" t="s">
        <v>1</v>
      </c>
      <c r="D3354" t="s">
        <v>89</v>
      </c>
      <c r="E3354">
        <v>1998</v>
      </c>
      <c r="F3354" s="22">
        <f t="shared" si="157"/>
        <v>35796</v>
      </c>
      <c r="G3354" t="s">
        <v>10053</v>
      </c>
      <c r="H3354">
        <f t="shared" si="158"/>
        <v>6.2</v>
      </c>
      <c r="I3354">
        <v>6.2</v>
      </c>
      <c r="J3354">
        <v>11000</v>
      </c>
      <c r="K3354" t="s">
        <v>1225</v>
      </c>
      <c r="L3354" t="s">
        <v>1225</v>
      </c>
      <c r="M3354" t="s">
        <v>302</v>
      </c>
      <c r="N3354" t="s">
        <v>15</v>
      </c>
      <c r="O3354">
        <v>37000000</v>
      </c>
      <c r="P3354">
        <v>15055091</v>
      </c>
      <c r="Q3354">
        <f>_xlfn.XLOOKUP(E3354,CPI!A:A,CPI!B:B)</f>
        <v>163</v>
      </c>
      <c r="R3354" s="12">
        <f>P3354*(CPI!$B$112/Movie!Q3354)</f>
        <v>28142860.292638034</v>
      </c>
      <c r="S3354" t="s">
        <v>5817</v>
      </c>
      <c r="T3354">
        <v>94</v>
      </c>
    </row>
    <row r="3355" spans="1:20" x14ac:dyDescent="0.3">
      <c r="A3355" t="s">
        <v>10350</v>
      </c>
      <c r="B3355" t="str">
        <f t="shared" si="156"/>
        <v>G</v>
      </c>
      <c r="C3355" t="s">
        <v>322</v>
      </c>
      <c r="D3355" t="s">
        <v>375</v>
      </c>
      <c r="E3355">
        <v>1998</v>
      </c>
      <c r="F3355" s="22">
        <f t="shared" si="157"/>
        <v>35796</v>
      </c>
      <c r="G3355" t="s">
        <v>10351</v>
      </c>
      <c r="H3355">
        <f t="shared" si="158"/>
        <v>6.3</v>
      </c>
      <c r="I3355">
        <v>6.3</v>
      </c>
      <c r="J3355">
        <v>41000</v>
      </c>
      <c r="K3355" t="s">
        <v>10352</v>
      </c>
      <c r="L3355" t="s">
        <v>10353</v>
      </c>
      <c r="M3355" t="s">
        <v>10354</v>
      </c>
      <c r="N3355" t="s">
        <v>2093</v>
      </c>
      <c r="O3355">
        <v>30000000</v>
      </c>
      <c r="P3355">
        <v>163644662</v>
      </c>
      <c r="Q3355">
        <f>_xlfn.XLOOKUP(E3355,CPI!A:A,CPI!B:B)</f>
        <v>163</v>
      </c>
      <c r="R3355" s="12">
        <f>P3355*(CPI!$B$112/Movie!Q3355)</f>
        <v>305905082.89202452</v>
      </c>
      <c r="S3355" t="s">
        <v>10355</v>
      </c>
      <c r="T3355">
        <v>96</v>
      </c>
    </row>
    <row r="3356" spans="1:20" x14ac:dyDescent="0.3">
      <c r="A3356" t="s">
        <v>10356</v>
      </c>
      <c r="B3356" t="str">
        <f t="shared" si="156"/>
        <v>R</v>
      </c>
      <c r="C3356" t="s">
        <v>1</v>
      </c>
      <c r="D3356" t="s">
        <v>89</v>
      </c>
      <c r="E3356">
        <v>1998</v>
      </c>
      <c r="F3356" s="22">
        <f t="shared" si="157"/>
        <v>35796</v>
      </c>
      <c r="G3356" t="s">
        <v>10336</v>
      </c>
      <c r="H3356">
        <f t="shared" si="158"/>
        <v>6.2</v>
      </c>
      <c r="I3356">
        <v>6.2</v>
      </c>
      <c r="J3356">
        <v>10000</v>
      </c>
      <c r="K3356" t="s">
        <v>10357</v>
      </c>
      <c r="L3356" t="s">
        <v>10358</v>
      </c>
      <c r="M3356" t="s">
        <v>10359</v>
      </c>
      <c r="N3356" t="s">
        <v>10360</v>
      </c>
      <c r="O3356">
        <v>3000000</v>
      </c>
      <c r="P3356">
        <v>9639390</v>
      </c>
      <c r="Q3356">
        <f>_xlfn.XLOOKUP(E3356,CPI!A:A,CPI!B:B)</f>
        <v>163</v>
      </c>
      <c r="R3356" s="12">
        <f>P3356*(CPI!$B$112/Movie!Q3356)</f>
        <v>18019154.190184049</v>
      </c>
      <c r="S3356" t="s">
        <v>10361</v>
      </c>
      <c r="T3356">
        <v>96</v>
      </c>
    </row>
    <row r="3357" spans="1:20" x14ac:dyDescent="0.3">
      <c r="A3357" t="s">
        <v>10362</v>
      </c>
      <c r="B3357" t="str">
        <f t="shared" si="156"/>
        <v>PG-13</v>
      </c>
      <c r="C3357" t="s">
        <v>1984</v>
      </c>
      <c r="D3357" t="s">
        <v>89</v>
      </c>
      <c r="E3357">
        <v>1998</v>
      </c>
      <c r="F3357" s="22">
        <f t="shared" si="157"/>
        <v>35796</v>
      </c>
      <c r="G3357" t="s">
        <v>9639</v>
      </c>
      <c r="H3357">
        <f t="shared" si="158"/>
        <v>7.4</v>
      </c>
      <c r="I3357">
        <v>7.4</v>
      </c>
      <c r="J3357">
        <v>39000</v>
      </c>
      <c r="K3357" t="s">
        <v>4140</v>
      </c>
      <c r="L3357" t="s">
        <v>10363</v>
      </c>
      <c r="M3357" t="s">
        <v>5694</v>
      </c>
      <c r="N3357" t="s">
        <v>7</v>
      </c>
      <c r="P3357">
        <v>14096321</v>
      </c>
      <c r="Q3357">
        <f>_xlfn.XLOOKUP(E3357,CPI!A:A,CPI!B:B)</f>
        <v>163</v>
      </c>
      <c r="R3357" s="12">
        <f>P3357*(CPI!$B$112/Movie!Q3357)</f>
        <v>26350607.415337421</v>
      </c>
      <c r="S3357" t="s">
        <v>9567</v>
      </c>
      <c r="T3357">
        <v>134</v>
      </c>
    </row>
    <row r="3358" spans="1:20" x14ac:dyDescent="0.3">
      <c r="A3358" t="s">
        <v>10364</v>
      </c>
      <c r="B3358" t="str">
        <f t="shared" si="156"/>
        <v>PG</v>
      </c>
      <c r="C3358" t="s">
        <v>18</v>
      </c>
      <c r="D3358" t="s">
        <v>26</v>
      </c>
      <c r="E3358">
        <v>1998</v>
      </c>
      <c r="F3358" s="22">
        <f t="shared" si="157"/>
        <v>35796</v>
      </c>
      <c r="G3358" t="s">
        <v>10142</v>
      </c>
      <c r="H3358">
        <f t="shared" si="158"/>
        <v>7.4</v>
      </c>
      <c r="I3358">
        <v>7.4</v>
      </c>
      <c r="J3358">
        <v>26000</v>
      </c>
      <c r="K3358" t="s">
        <v>10365</v>
      </c>
      <c r="L3358" t="s">
        <v>10365</v>
      </c>
      <c r="M3358" t="s">
        <v>10366</v>
      </c>
      <c r="N3358" t="s">
        <v>7</v>
      </c>
      <c r="O3358">
        <v>3000000</v>
      </c>
      <c r="P3358">
        <v>55257450</v>
      </c>
      <c r="Q3358">
        <f>_xlfn.XLOOKUP(E3358,CPI!A:A,CPI!B:B)</f>
        <v>163</v>
      </c>
      <c r="R3358" s="12">
        <f>P3358*(CPI!$B$112/Movie!Q3358)</f>
        <v>103294141.19631901</v>
      </c>
      <c r="S3358" t="s">
        <v>10367</v>
      </c>
      <c r="T3358">
        <v>91</v>
      </c>
    </row>
    <row r="3359" spans="1:20" x14ac:dyDescent="0.3">
      <c r="A3359" t="s">
        <v>10368</v>
      </c>
      <c r="B3359" t="str">
        <f t="shared" si="156"/>
        <v>PG</v>
      </c>
      <c r="C3359" t="s">
        <v>18</v>
      </c>
      <c r="D3359" t="s">
        <v>10</v>
      </c>
      <c r="E3359">
        <v>1998</v>
      </c>
      <c r="F3359" s="22">
        <f t="shared" si="157"/>
        <v>35796</v>
      </c>
      <c r="G3359" t="s">
        <v>10101</v>
      </c>
      <c r="H3359">
        <f t="shared" si="158"/>
        <v>5.8</v>
      </c>
      <c r="I3359">
        <v>5.8</v>
      </c>
      <c r="J3359">
        <v>32000</v>
      </c>
      <c r="K3359" t="s">
        <v>518</v>
      </c>
      <c r="L3359" t="s">
        <v>518</v>
      </c>
      <c r="M3359" t="s">
        <v>10369</v>
      </c>
      <c r="N3359" t="s">
        <v>233</v>
      </c>
      <c r="O3359">
        <v>90000000</v>
      </c>
      <c r="P3359">
        <v>69131860</v>
      </c>
      <c r="Q3359">
        <f>_xlfn.XLOOKUP(E3359,CPI!A:A,CPI!B:B)</f>
        <v>163</v>
      </c>
      <c r="R3359" s="12">
        <f>P3359*(CPI!$B$112/Movie!Q3359)</f>
        <v>129229924.797546</v>
      </c>
      <c r="S3359" t="s">
        <v>521</v>
      </c>
      <c r="T3359">
        <v>97</v>
      </c>
    </row>
    <row r="3360" spans="1:20" x14ac:dyDescent="0.3">
      <c r="A3360" t="s">
        <v>10370</v>
      </c>
      <c r="B3360" t="str">
        <f t="shared" si="156"/>
        <v>Not Rated</v>
      </c>
      <c r="C3360" t="s">
        <v>432</v>
      </c>
      <c r="D3360" t="s">
        <v>2</v>
      </c>
      <c r="E3360">
        <v>1998</v>
      </c>
      <c r="F3360" s="22">
        <f t="shared" si="157"/>
        <v>35796</v>
      </c>
      <c r="G3360" t="s">
        <v>10371</v>
      </c>
      <c r="H3360">
        <f t="shared" si="158"/>
        <v>7.9</v>
      </c>
      <c r="I3360">
        <v>7.9</v>
      </c>
      <c r="J3360">
        <v>11000</v>
      </c>
      <c r="K3360" t="s">
        <v>8916</v>
      </c>
      <c r="L3360" t="s">
        <v>8916</v>
      </c>
      <c r="M3360" t="s">
        <v>3965</v>
      </c>
      <c r="N3360" t="s">
        <v>437</v>
      </c>
      <c r="P3360">
        <v>107178</v>
      </c>
      <c r="Q3360">
        <f>_xlfn.XLOOKUP(E3360,CPI!A:A,CPI!B:B)</f>
        <v>163</v>
      </c>
      <c r="R3360" s="12">
        <f>P3360*(CPI!$B$112/Movie!Q3360)</f>
        <v>200350.53128834354</v>
      </c>
      <c r="S3360" t="s">
        <v>7070</v>
      </c>
      <c r="T3360">
        <v>137</v>
      </c>
    </row>
    <row r="3361" spans="1:20" x14ac:dyDescent="0.3">
      <c r="A3361" t="s">
        <v>10372</v>
      </c>
      <c r="B3361" t="str">
        <f t="shared" si="156"/>
        <v>R</v>
      </c>
      <c r="C3361" t="s">
        <v>1</v>
      </c>
      <c r="D3361" t="s">
        <v>26</v>
      </c>
      <c r="E3361">
        <v>1998</v>
      </c>
      <c r="F3361" s="22">
        <f t="shared" si="157"/>
        <v>35796</v>
      </c>
      <c r="G3361" t="s">
        <v>9860</v>
      </c>
      <c r="H3361">
        <f t="shared" si="158"/>
        <v>6.7</v>
      </c>
      <c r="I3361">
        <v>6.7</v>
      </c>
      <c r="J3361">
        <v>28000</v>
      </c>
      <c r="K3361" t="s">
        <v>459</v>
      </c>
      <c r="L3361" t="s">
        <v>10373</v>
      </c>
      <c r="M3361" t="s">
        <v>145</v>
      </c>
      <c r="N3361" t="s">
        <v>7</v>
      </c>
      <c r="O3361">
        <v>65000000</v>
      </c>
      <c r="P3361">
        <v>52090187</v>
      </c>
      <c r="Q3361">
        <f>_xlfn.XLOOKUP(E3361,CPI!A:A,CPI!B:B)</f>
        <v>163</v>
      </c>
      <c r="R3361" s="12">
        <f>P3361*(CPI!$B$112/Movie!Q3361)</f>
        <v>97373496.803067476</v>
      </c>
      <c r="S3361" t="s">
        <v>10374</v>
      </c>
      <c r="T3361">
        <v>143</v>
      </c>
    </row>
    <row r="3362" spans="1:20" x14ac:dyDescent="0.3">
      <c r="A3362" t="s">
        <v>10375</v>
      </c>
      <c r="B3362" t="str">
        <f t="shared" si="156"/>
        <v>G</v>
      </c>
      <c r="C3362" t="s">
        <v>322</v>
      </c>
      <c r="D3362" t="s">
        <v>375</v>
      </c>
      <c r="E3362">
        <v>1998</v>
      </c>
      <c r="F3362" s="22">
        <f t="shared" si="157"/>
        <v>35796</v>
      </c>
      <c r="G3362" t="s">
        <v>9701</v>
      </c>
      <c r="H3362">
        <f t="shared" si="158"/>
        <v>6.3</v>
      </c>
      <c r="I3362">
        <v>6.3</v>
      </c>
      <c r="J3362">
        <v>16000</v>
      </c>
      <c r="K3362" t="s">
        <v>10376</v>
      </c>
      <c r="L3362" t="s">
        <v>10377</v>
      </c>
      <c r="M3362" t="s">
        <v>10378</v>
      </c>
      <c r="N3362" t="s">
        <v>15</v>
      </c>
      <c r="O3362">
        <v>40000000</v>
      </c>
      <c r="P3362">
        <v>22510798</v>
      </c>
      <c r="Q3362">
        <f>_xlfn.XLOOKUP(E3362,CPI!A:A,CPI!B:B)</f>
        <v>163</v>
      </c>
      <c r="R3362" s="12">
        <f>P3362*(CPI!$B$112/Movie!Q3362)</f>
        <v>42080000.923926376</v>
      </c>
      <c r="S3362" t="s">
        <v>8</v>
      </c>
      <c r="T3362">
        <v>86</v>
      </c>
    </row>
    <row r="3363" spans="1:20" x14ac:dyDescent="0.3">
      <c r="A3363" t="s">
        <v>10379</v>
      </c>
      <c r="B3363" t="str">
        <f t="shared" si="156"/>
        <v>Not Rated</v>
      </c>
      <c r="C3363" t="s">
        <v>432</v>
      </c>
      <c r="D3363" t="s">
        <v>26</v>
      </c>
      <c r="E3363">
        <v>1998</v>
      </c>
      <c r="F3363" s="22">
        <f t="shared" si="157"/>
        <v>35796</v>
      </c>
      <c r="G3363" t="s">
        <v>10380</v>
      </c>
      <c r="H3363">
        <f t="shared" si="158"/>
        <v>7.5</v>
      </c>
      <c r="I3363">
        <v>7.5</v>
      </c>
      <c r="J3363">
        <v>50000</v>
      </c>
      <c r="K3363" t="s">
        <v>10381</v>
      </c>
      <c r="L3363" t="s">
        <v>10381</v>
      </c>
      <c r="M3363" t="s">
        <v>10382</v>
      </c>
      <c r="N3363" t="s">
        <v>1078</v>
      </c>
      <c r="P3363">
        <v>219331</v>
      </c>
      <c r="Q3363">
        <f>_xlfn.XLOOKUP(E3363,CPI!A:A,CPI!B:B)</f>
        <v>163</v>
      </c>
      <c r="R3363" s="12">
        <f>P3363*(CPI!$B$112/Movie!Q3363)</f>
        <v>410000.95521472389</v>
      </c>
      <c r="S3363" t="s">
        <v>7320</v>
      </c>
      <c r="T3363">
        <v>89</v>
      </c>
    </row>
    <row r="3364" spans="1:20" x14ac:dyDescent="0.3">
      <c r="A3364" t="s">
        <v>10383</v>
      </c>
      <c r="B3364" t="str">
        <f t="shared" si="156"/>
        <v>R</v>
      </c>
      <c r="C3364" t="s">
        <v>1</v>
      </c>
      <c r="D3364" t="s">
        <v>19</v>
      </c>
      <c r="E3364">
        <v>1998</v>
      </c>
      <c r="F3364" s="22">
        <f t="shared" si="157"/>
        <v>35796</v>
      </c>
      <c r="G3364" t="s">
        <v>9782</v>
      </c>
      <c r="H3364">
        <f t="shared" si="158"/>
        <v>5.9</v>
      </c>
      <c r="I3364">
        <v>5.9</v>
      </c>
      <c r="J3364">
        <v>33000</v>
      </c>
      <c r="K3364" t="s">
        <v>7763</v>
      </c>
      <c r="L3364" t="s">
        <v>7901</v>
      </c>
      <c r="M3364" t="s">
        <v>5205</v>
      </c>
      <c r="N3364" t="s">
        <v>15</v>
      </c>
      <c r="O3364">
        <v>70000000</v>
      </c>
      <c r="P3364">
        <v>19870567</v>
      </c>
      <c r="Q3364">
        <f>_xlfn.XLOOKUP(E3364,CPI!A:A,CPI!B:B)</f>
        <v>163</v>
      </c>
      <c r="R3364" s="12">
        <f>P3364*(CPI!$B$112/Movie!Q3364)</f>
        <v>37144550.704907976</v>
      </c>
      <c r="S3364" t="s">
        <v>10384</v>
      </c>
      <c r="T3364">
        <v>97</v>
      </c>
    </row>
    <row r="3365" spans="1:20" x14ac:dyDescent="0.3">
      <c r="A3365" t="s">
        <v>10385</v>
      </c>
      <c r="B3365" t="str">
        <f t="shared" si="156"/>
        <v>PG-13</v>
      </c>
      <c r="C3365" t="s">
        <v>1984</v>
      </c>
      <c r="D3365" t="s">
        <v>26</v>
      </c>
      <c r="E3365">
        <v>1998</v>
      </c>
      <c r="F3365" s="22">
        <f t="shared" si="157"/>
        <v>35796</v>
      </c>
      <c r="G3365" t="s">
        <v>9997</v>
      </c>
      <c r="H3365">
        <f t="shared" si="158"/>
        <v>6.7</v>
      </c>
      <c r="I3365">
        <v>6.7</v>
      </c>
      <c r="J3365">
        <v>6700</v>
      </c>
      <c r="K3365" t="s">
        <v>6635</v>
      </c>
      <c r="L3365" t="s">
        <v>6635</v>
      </c>
      <c r="M3365" t="s">
        <v>10151</v>
      </c>
      <c r="N3365" t="s">
        <v>180</v>
      </c>
      <c r="P3365">
        <v>913834</v>
      </c>
      <c r="Q3365">
        <f>_xlfn.XLOOKUP(E3365,CPI!A:A,CPI!B:B)</f>
        <v>163</v>
      </c>
      <c r="R3365" s="12">
        <f>P3365*(CPI!$B$112/Movie!Q3365)</f>
        <v>1708252.8822085888</v>
      </c>
      <c r="S3365" t="s">
        <v>3171</v>
      </c>
      <c r="T3365">
        <v>97</v>
      </c>
    </row>
    <row r="3366" spans="1:20" x14ac:dyDescent="0.3">
      <c r="A3366" t="s">
        <v>10386</v>
      </c>
      <c r="B3366" t="str">
        <f t="shared" si="156"/>
        <v>PG-13</v>
      </c>
      <c r="C3366" t="s">
        <v>1984</v>
      </c>
      <c r="D3366" t="s">
        <v>26</v>
      </c>
      <c r="E3366">
        <v>1998</v>
      </c>
      <c r="F3366" s="22">
        <f t="shared" si="157"/>
        <v>35796</v>
      </c>
      <c r="G3366" t="s">
        <v>10248</v>
      </c>
      <c r="H3366">
        <f t="shared" si="158"/>
        <v>7.3</v>
      </c>
      <c r="I3366">
        <v>7.3</v>
      </c>
      <c r="J3366">
        <v>13000</v>
      </c>
      <c r="K3366" t="s">
        <v>6486</v>
      </c>
      <c r="L3366" t="s">
        <v>10387</v>
      </c>
      <c r="M3366" t="s">
        <v>10388</v>
      </c>
      <c r="N3366" t="s">
        <v>15</v>
      </c>
      <c r="P3366">
        <v>2652246</v>
      </c>
      <c r="Q3366">
        <f>_xlfn.XLOOKUP(E3366,CPI!A:A,CPI!B:B)</f>
        <v>163</v>
      </c>
      <c r="R3366" s="12">
        <f>P3366*(CPI!$B$112/Movie!Q3366)</f>
        <v>4957910.1607361957</v>
      </c>
      <c r="S3366" t="s">
        <v>10389</v>
      </c>
      <c r="T3366">
        <v>100</v>
      </c>
    </row>
    <row r="3367" spans="1:20" x14ac:dyDescent="0.3">
      <c r="A3367" t="s">
        <v>10390</v>
      </c>
      <c r="B3367" t="str">
        <f t="shared" si="156"/>
        <v>PG-13</v>
      </c>
      <c r="C3367" t="s">
        <v>1984</v>
      </c>
      <c r="D3367" t="s">
        <v>19</v>
      </c>
      <c r="E3367">
        <v>1998</v>
      </c>
      <c r="F3367" s="22">
        <f t="shared" si="157"/>
        <v>35796</v>
      </c>
      <c r="G3367" t="s">
        <v>10079</v>
      </c>
      <c r="H3367">
        <f t="shared" si="158"/>
        <v>6.1</v>
      </c>
      <c r="I3367">
        <v>6.1</v>
      </c>
      <c r="J3367">
        <v>24000</v>
      </c>
      <c r="K3367" t="s">
        <v>7268</v>
      </c>
      <c r="L3367" t="s">
        <v>7268</v>
      </c>
      <c r="M3367" t="s">
        <v>179</v>
      </c>
      <c r="N3367" t="s">
        <v>5801</v>
      </c>
      <c r="P3367">
        <v>9623329</v>
      </c>
      <c r="Q3367">
        <f>_xlfn.XLOOKUP(E3367,CPI!A:A,CPI!B:B)</f>
        <v>163</v>
      </c>
      <c r="R3367" s="12">
        <f>P3367*(CPI!$B$112/Movie!Q3367)</f>
        <v>17989130.958895706</v>
      </c>
      <c r="S3367" t="s">
        <v>4515</v>
      </c>
      <c r="T3367">
        <v>87</v>
      </c>
    </row>
    <row r="3368" spans="1:20" x14ac:dyDescent="0.3">
      <c r="A3368" t="s">
        <v>10391</v>
      </c>
      <c r="B3368" t="str">
        <f t="shared" si="156"/>
        <v>R</v>
      </c>
      <c r="C3368" t="s">
        <v>1</v>
      </c>
      <c r="D3368" t="s">
        <v>2</v>
      </c>
      <c r="E3368">
        <v>1998</v>
      </c>
      <c r="F3368" s="22">
        <f t="shared" si="157"/>
        <v>35796</v>
      </c>
      <c r="G3368" t="s">
        <v>10392</v>
      </c>
      <c r="H3368">
        <f t="shared" si="158"/>
        <v>5.0999999999999996</v>
      </c>
      <c r="I3368">
        <v>5.0999999999999996</v>
      </c>
      <c r="J3368">
        <v>4700</v>
      </c>
      <c r="K3368" t="s">
        <v>4340</v>
      </c>
      <c r="L3368" t="s">
        <v>8592</v>
      </c>
      <c r="M3368" t="s">
        <v>1508</v>
      </c>
      <c r="N3368" t="s">
        <v>15</v>
      </c>
      <c r="P3368">
        <v>21521</v>
      </c>
      <c r="Q3368">
        <f>_xlfn.XLOOKUP(E3368,CPI!A:A,CPI!B:B)</f>
        <v>163</v>
      </c>
      <c r="R3368" s="12">
        <f>P3368*(CPI!$B$112/Movie!Q3368)</f>
        <v>40229.746625766871</v>
      </c>
      <c r="S3368" t="s">
        <v>6421</v>
      </c>
      <c r="T3368">
        <v>93</v>
      </c>
    </row>
    <row r="3369" spans="1:20" x14ac:dyDescent="0.3">
      <c r="A3369" t="s">
        <v>10393</v>
      </c>
      <c r="B3369" t="str">
        <f t="shared" si="156"/>
        <v>PG</v>
      </c>
      <c r="C3369" t="s">
        <v>18</v>
      </c>
      <c r="D3369" t="s">
        <v>26</v>
      </c>
      <c r="E3369">
        <v>1998</v>
      </c>
      <c r="F3369" s="22">
        <f t="shared" si="157"/>
        <v>35796</v>
      </c>
      <c r="G3369" t="s">
        <v>10071</v>
      </c>
      <c r="H3369">
        <f t="shared" si="158"/>
        <v>6.9</v>
      </c>
      <c r="I3369">
        <v>6.9</v>
      </c>
      <c r="J3369">
        <v>21000</v>
      </c>
      <c r="K3369" t="s">
        <v>7495</v>
      </c>
      <c r="L3369" t="s">
        <v>7495</v>
      </c>
      <c r="M3369" t="s">
        <v>10394</v>
      </c>
      <c r="N3369" t="s">
        <v>15</v>
      </c>
      <c r="O3369">
        <v>30000000</v>
      </c>
      <c r="P3369">
        <v>18253415</v>
      </c>
      <c r="Q3369">
        <f>_xlfn.XLOOKUP(E3369,CPI!A:A,CPI!B:B)</f>
        <v>163</v>
      </c>
      <c r="R3369" s="12">
        <f>P3369*(CPI!$B$112/Movie!Q3369)</f>
        <v>34121567.794478528</v>
      </c>
      <c r="S3369" t="s">
        <v>5705</v>
      </c>
      <c r="T3369">
        <v>114</v>
      </c>
    </row>
    <row r="3370" spans="1:20" x14ac:dyDescent="0.3">
      <c r="A3370" t="s">
        <v>10395</v>
      </c>
      <c r="B3370" t="str">
        <f t="shared" si="156"/>
        <v>Rating Pending</v>
      </c>
      <c r="D3370" t="s">
        <v>26</v>
      </c>
      <c r="E3370">
        <v>1998</v>
      </c>
      <c r="F3370" s="22">
        <f t="shared" si="157"/>
        <v>35796</v>
      </c>
      <c r="G3370" t="s">
        <v>10396</v>
      </c>
      <c r="H3370">
        <f t="shared" si="158"/>
        <v>6.8</v>
      </c>
      <c r="I3370">
        <v>6.8</v>
      </c>
      <c r="J3370">
        <v>30000</v>
      </c>
      <c r="K3370" t="s">
        <v>6508</v>
      </c>
      <c r="L3370" t="s">
        <v>6508</v>
      </c>
      <c r="M3370" t="s">
        <v>10397</v>
      </c>
      <c r="N3370" t="s">
        <v>3795</v>
      </c>
      <c r="O3370">
        <v>2500000</v>
      </c>
      <c r="Q3370">
        <f>_xlfn.XLOOKUP(E3370,CPI!A:A,CPI!B:B)</f>
        <v>163</v>
      </c>
      <c r="R3370" s="12">
        <f>P3370*(CPI!$B$112/Movie!Q3370)</f>
        <v>0</v>
      </c>
      <c r="S3370" t="s">
        <v>10398</v>
      </c>
      <c r="T3370">
        <v>117</v>
      </c>
    </row>
    <row r="3371" spans="1:20" x14ac:dyDescent="0.3">
      <c r="A3371" t="s">
        <v>10399</v>
      </c>
      <c r="B3371" t="str">
        <f t="shared" si="156"/>
        <v>R</v>
      </c>
      <c r="C3371" t="s">
        <v>1</v>
      </c>
      <c r="D3371" t="s">
        <v>19</v>
      </c>
      <c r="E3371">
        <v>1998</v>
      </c>
      <c r="F3371" s="22">
        <f t="shared" si="157"/>
        <v>35796</v>
      </c>
      <c r="G3371" t="s">
        <v>10400</v>
      </c>
      <c r="H3371">
        <f t="shared" si="158"/>
        <v>7.2</v>
      </c>
      <c r="I3371">
        <v>7.2</v>
      </c>
      <c r="J3371">
        <v>18000</v>
      </c>
      <c r="K3371" t="s">
        <v>10401</v>
      </c>
      <c r="L3371" t="s">
        <v>10401</v>
      </c>
      <c r="M3371" t="s">
        <v>9982</v>
      </c>
      <c r="N3371" t="s">
        <v>15</v>
      </c>
      <c r="P3371">
        <v>3121</v>
      </c>
      <c r="Q3371">
        <f>_xlfn.XLOOKUP(E3371,CPI!A:A,CPI!B:B)</f>
        <v>163</v>
      </c>
      <c r="R3371" s="12">
        <f>P3371*(CPI!$B$112/Movie!Q3371)</f>
        <v>5834.1638036809809</v>
      </c>
      <c r="S3371" t="s">
        <v>7555</v>
      </c>
      <c r="T3371">
        <v>87</v>
      </c>
    </row>
    <row r="3372" spans="1:20" x14ac:dyDescent="0.3">
      <c r="A3372" t="s">
        <v>10402</v>
      </c>
      <c r="B3372" t="str">
        <f t="shared" si="156"/>
        <v>R</v>
      </c>
      <c r="C3372" t="s">
        <v>1</v>
      </c>
      <c r="D3372" t="s">
        <v>26</v>
      </c>
      <c r="E3372">
        <v>1998</v>
      </c>
      <c r="F3372" s="22">
        <f t="shared" si="157"/>
        <v>35796</v>
      </c>
      <c r="G3372" t="s">
        <v>10403</v>
      </c>
      <c r="H3372">
        <f t="shared" si="158"/>
        <v>8.1</v>
      </c>
      <c r="I3372">
        <v>8.1</v>
      </c>
      <c r="J3372">
        <v>52000</v>
      </c>
      <c r="K3372" t="s">
        <v>2993</v>
      </c>
      <c r="L3372" t="s">
        <v>10404</v>
      </c>
      <c r="M3372" t="s">
        <v>10405</v>
      </c>
      <c r="N3372" t="s">
        <v>8717</v>
      </c>
      <c r="P3372">
        <v>351447</v>
      </c>
      <c r="Q3372">
        <f>_xlfn.XLOOKUP(E3372,CPI!A:A,CPI!B:B)</f>
        <v>163</v>
      </c>
      <c r="R3372" s="12">
        <f>P3372*(CPI!$B$112/Movie!Q3372)</f>
        <v>656968.71717791411</v>
      </c>
      <c r="S3372" t="s">
        <v>7403</v>
      </c>
      <c r="T3372">
        <v>127</v>
      </c>
    </row>
    <row r="3373" spans="1:20" x14ac:dyDescent="0.3">
      <c r="A3373" t="s">
        <v>10406</v>
      </c>
      <c r="B3373" t="str">
        <f t="shared" si="156"/>
        <v>PG</v>
      </c>
      <c r="C3373" t="s">
        <v>18</v>
      </c>
      <c r="D3373" t="s">
        <v>2</v>
      </c>
      <c r="E3373">
        <v>1998</v>
      </c>
      <c r="F3373" s="22">
        <f t="shared" si="157"/>
        <v>35796</v>
      </c>
      <c r="G3373" t="s">
        <v>10079</v>
      </c>
      <c r="H3373">
        <f t="shared" si="158"/>
        <v>5.9</v>
      </c>
      <c r="I3373">
        <v>5.9</v>
      </c>
      <c r="J3373">
        <v>6000</v>
      </c>
      <c r="K3373" t="s">
        <v>3450</v>
      </c>
      <c r="L3373" t="s">
        <v>10407</v>
      </c>
      <c r="M3373" t="s">
        <v>9728</v>
      </c>
      <c r="N3373" t="s">
        <v>15</v>
      </c>
      <c r="P3373">
        <v>15923122</v>
      </c>
      <c r="Q3373">
        <f>_xlfn.XLOOKUP(E3373,CPI!A:A,CPI!B:B)</f>
        <v>163</v>
      </c>
      <c r="R3373" s="12">
        <f>P3373*(CPI!$B$112/Movie!Q3373)</f>
        <v>29765492.474846624</v>
      </c>
      <c r="S3373" t="s">
        <v>9567</v>
      </c>
      <c r="T3373">
        <v>126</v>
      </c>
    </row>
    <row r="3374" spans="1:20" x14ac:dyDescent="0.3">
      <c r="A3374" t="s">
        <v>10408</v>
      </c>
      <c r="B3374" t="str">
        <f t="shared" si="156"/>
        <v>PG</v>
      </c>
      <c r="C3374" t="s">
        <v>18</v>
      </c>
      <c r="D3374" t="s">
        <v>26</v>
      </c>
      <c r="E3374">
        <v>1998</v>
      </c>
      <c r="F3374" s="22">
        <f t="shared" si="157"/>
        <v>35796</v>
      </c>
      <c r="G3374" t="s">
        <v>10167</v>
      </c>
      <c r="H3374">
        <f t="shared" si="158"/>
        <v>5.4</v>
      </c>
      <c r="I3374">
        <v>5.4</v>
      </c>
      <c r="J3374">
        <v>34000</v>
      </c>
      <c r="K3374" t="s">
        <v>10409</v>
      </c>
      <c r="L3374" t="s">
        <v>7495</v>
      </c>
      <c r="M3374" t="s">
        <v>1550</v>
      </c>
      <c r="N3374" t="s">
        <v>15</v>
      </c>
      <c r="O3374">
        <v>85000000</v>
      </c>
      <c r="P3374">
        <v>34562556</v>
      </c>
      <c r="Q3374">
        <f>_xlfn.XLOOKUP(E3374,CPI!A:A,CPI!B:B)</f>
        <v>163</v>
      </c>
      <c r="R3374" s="12">
        <f>P3374*(CPI!$B$112/Movie!Q3374)</f>
        <v>64608655.29570552</v>
      </c>
      <c r="S3374" t="s">
        <v>8</v>
      </c>
      <c r="T3374">
        <v>101</v>
      </c>
    </row>
    <row r="3375" spans="1:20" x14ac:dyDescent="0.3">
      <c r="A3375" t="s">
        <v>10410</v>
      </c>
      <c r="B3375" t="str">
        <f t="shared" si="156"/>
        <v>PG-13</v>
      </c>
      <c r="C3375" t="s">
        <v>1984</v>
      </c>
      <c r="D3375" t="s">
        <v>2</v>
      </c>
      <c r="E3375">
        <v>1998</v>
      </c>
      <c r="F3375" s="22">
        <f t="shared" si="157"/>
        <v>35796</v>
      </c>
      <c r="G3375" t="s">
        <v>10053</v>
      </c>
      <c r="H3375">
        <f t="shared" si="158"/>
        <v>5.5</v>
      </c>
      <c r="I3375">
        <v>5.5</v>
      </c>
      <c r="J3375">
        <v>11000</v>
      </c>
      <c r="K3375" t="s">
        <v>10411</v>
      </c>
      <c r="L3375" t="s">
        <v>10411</v>
      </c>
      <c r="M3375" t="s">
        <v>1187</v>
      </c>
      <c r="N3375" t="s">
        <v>15</v>
      </c>
      <c r="O3375">
        <v>21000000</v>
      </c>
      <c r="P3375">
        <v>13583690</v>
      </c>
      <c r="Q3375">
        <f>_xlfn.XLOOKUP(E3375,CPI!A:A,CPI!B:B)</f>
        <v>163</v>
      </c>
      <c r="R3375" s="12">
        <f>P3375*(CPI!$B$112/Movie!Q3375)</f>
        <v>25392333.392638035</v>
      </c>
      <c r="S3375" t="s">
        <v>2085</v>
      </c>
      <c r="T3375">
        <v>96</v>
      </c>
    </row>
    <row r="3376" spans="1:20" x14ac:dyDescent="0.3">
      <c r="A3376" t="s">
        <v>10412</v>
      </c>
      <c r="B3376" t="str">
        <f t="shared" si="156"/>
        <v>R</v>
      </c>
      <c r="C3376" t="s">
        <v>1</v>
      </c>
      <c r="D3376" t="s">
        <v>26</v>
      </c>
      <c r="E3376">
        <v>1998</v>
      </c>
      <c r="F3376" s="22">
        <f t="shared" si="157"/>
        <v>35796</v>
      </c>
      <c r="G3376" t="s">
        <v>10264</v>
      </c>
      <c r="H3376">
        <f t="shared" si="158"/>
        <v>5.7</v>
      </c>
      <c r="I3376">
        <v>5.7</v>
      </c>
      <c r="J3376">
        <v>7100</v>
      </c>
      <c r="K3376" t="s">
        <v>10413</v>
      </c>
      <c r="L3376" t="s">
        <v>8661</v>
      </c>
      <c r="M3376" t="s">
        <v>7506</v>
      </c>
      <c r="N3376" t="s">
        <v>15</v>
      </c>
      <c r="O3376">
        <v>20000000</v>
      </c>
      <c r="P3376">
        <v>39278722</v>
      </c>
      <c r="Q3376">
        <f>_xlfn.XLOOKUP(E3376,CPI!A:A,CPI!B:B)</f>
        <v>163</v>
      </c>
      <c r="R3376" s="12">
        <f>P3376*(CPI!$B$112/Movie!Q3376)</f>
        <v>73424703.026993856</v>
      </c>
      <c r="S3376" t="s">
        <v>165</v>
      </c>
      <c r="T3376">
        <v>124</v>
      </c>
    </row>
    <row r="3377" spans="1:20" x14ac:dyDescent="0.3">
      <c r="A3377" t="s">
        <v>10414</v>
      </c>
      <c r="B3377" t="str">
        <f t="shared" si="156"/>
        <v>PG-13</v>
      </c>
      <c r="C3377" t="s">
        <v>1984</v>
      </c>
      <c r="D3377" t="s">
        <v>10</v>
      </c>
      <c r="E3377">
        <v>1998</v>
      </c>
      <c r="F3377" s="22">
        <f t="shared" si="157"/>
        <v>35796</v>
      </c>
      <c r="G3377" t="s">
        <v>9862</v>
      </c>
      <c r="H3377">
        <f t="shared" si="158"/>
        <v>5.8</v>
      </c>
      <c r="I3377">
        <v>5.8</v>
      </c>
      <c r="J3377">
        <v>16000</v>
      </c>
      <c r="K3377" t="s">
        <v>2054</v>
      </c>
      <c r="L3377" t="s">
        <v>10415</v>
      </c>
      <c r="M3377" t="s">
        <v>8578</v>
      </c>
      <c r="N3377" t="s">
        <v>15</v>
      </c>
      <c r="O3377">
        <v>30000000</v>
      </c>
      <c r="P3377">
        <v>6136856</v>
      </c>
      <c r="Q3377">
        <f>_xlfn.XLOOKUP(E3377,CPI!A:A,CPI!B:B)</f>
        <v>163</v>
      </c>
      <c r="R3377" s="12">
        <f>P3377*(CPI!$B$112/Movie!Q3377)</f>
        <v>11471779.283435581</v>
      </c>
      <c r="S3377" t="s">
        <v>6980</v>
      </c>
      <c r="T3377">
        <v>90</v>
      </c>
    </row>
    <row r="3378" spans="1:20" x14ac:dyDescent="0.3">
      <c r="A3378" t="s">
        <v>10416</v>
      </c>
      <c r="B3378" t="str">
        <f t="shared" si="156"/>
        <v>PG-13</v>
      </c>
      <c r="C3378" t="s">
        <v>1984</v>
      </c>
      <c r="D3378" t="s">
        <v>26</v>
      </c>
      <c r="E3378">
        <v>1998</v>
      </c>
      <c r="F3378" s="22">
        <f t="shared" si="157"/>
        <v>35796</v>
      </c>
      <c r="G3378" t="s">
        <v>9872</v>
      </c>
      <c r="H3378">
        <f t="shared" si="158"/>
        <v>4.7</v>
      </c>
      <c r="I3378">
        <v>4.7</v>
      </c>
      <c r="J3378">
        <v>7200</v>
      </c>
      <c r="K3378" t="s">
        <v>10417</v>
      </c>
      <c r="L3378" t="s">
        <v>1194</v>
      </c>
      <c r="M3378" t="s">
        <v>6431</v>
      </c>
      <c r="N3378" t="s">
        <v>15</v>
      </c>
      <c r="O3378">
        <v>18000000</v>
      </c>
      <c r="P3378">
        <v>3572443</v>
      </c>
      <c r="Q3378">
        <f>_xlfn.XLOOKUP(E3378,CPI!A:A,CPI!B:B)</f>
        <v>163</v>
      </c>
      <c r="R3378" s="12">
        <f>P3378*(CPI!$B$112/Movie!Q3378)</f>
        <v>6678057.5588957053</v>
      </c>
      <c r="S3378" t="s">
        <v>4515</v>
      </c>
      <c r="T3378">
        <v>100</v>
      </c>
    </row>
    <row r="3379" spans="1:20" x14ac:dyDescent="0.3">
      <c r="A3379" t="s">
        <v>10418</v>
      </c>
      <c r="B3379" t="str">
        <f t="shared" si="156"/>
        <v>R</v>
      </c>
      <c r="C3379" t="s">
        <v>1</v>
      </c>
      <c r="D3379" t="s">
        <v>2</v>
      </c>
      <c r="E3379">
        <v>1998</v>
      </c>
      <c r="F3379" s="22">
        <f t="shared" si="157"/>
        <v>35796</v>
      </c>
      <c r="G3379" t="s">
        <v>10145</v>
      </c>
      <c r="H3379">
        <f t="shared" si="158"/>
        <v>6.6</v>
      </c>
      <c r="I3379">
        <v>6.6</v>
      </c>
      <c r="J3379">
        <v>9900</v>
      </c>
      <c r="K3379" t="s">
        <v>10419</v>
      </c>
      <c r="L3379" t="s">
        <v>10419</v>
      </c>
      <c r="M3379" t="s">
        <v>10420</v>
      </c>
      <c r="N3379" t="s">
        <v>15</v>
      </c>
      <c r="P3379">
        <v>1960216</v>
      </c>
      <c r="Q3379">
        <f>_xlfn.XLOOKUP(E3379,CPI!A:A,CPI!B:B)</f>
        <v>163</v>
      </c>
      <c r="R3379" s="12">
        <f>P3379*(CPI!$B$112/Movie!Q3379)</f>
        <v>3664281.0748466253</v>
      </c>
      <c r="S3379" t="s">
        <v>10421</v>
      </c>
      <c r="T3379">
        <v>101</v>
      </c>
    </row>
    <row r="3380" spans="1:20" x14ac:dyDescent="0.3">
      <c r="A3380" t="s">
        <v>10422</v>
      </c>
      <c r="B3380" t="str">
        <f t="shared" si="156"/>
        <v>PG-13</v>
      </c>
      <c r="C3380" t="s">
        <v>1984</v>
      </c>
      <c r="D3380" t="s">
        <v>2</v>
      </c>
      <c r="E3380">
        <v>1998</v>
      </c>
      <c r="F3380" s="22">
        <f t="shared" si="157"/>
        <v>35796</v>
      </c>
      <c r="G3380" t="s">
        <v>10142</v>
      </c>
      <c r="H3380">
        <f t="shared" si="158"/>
        <v>6.6</v>
      </c>
      <c r="I3380">
        <v>6.6</v>
      </c>
      <c r="J3380">
        <v>28000</v>
      </c>
      <c r="K3380" t="s">
        <v>7522</v>
      </c>
      <c r="L3380" t="s">
        <v>10423</v>
      </c>
      <c r="M3380" t="s">
        <v>145</v>
      </c>
      <c r="N3380" t="s">
        <v>15</v>
      </c>
      <c r="O3380">
        <v>75000000</v>
      </c>
      <c r="P3380">
        <v>56709981</v>
      </c>
      <c r="Q3380">
        <f>_xlfn.XLOOKUP(E3380,CPI!A:A,CPI!B:B)</f>
        <v>163</v>
      </c>
      <c r="R3380" s="12">
        <f>P3380*(CPI!$B$112/Movie!Q3380)</f>
        <v>106009393.93067484</v>
      </c>
      <c r="S3380" t="s">
        <v>2077</v>
      </c>
      <c r="T3380">
        <v>115</v>
      </c>
    </row>
    <row r="3381" spans="1:20" x14ac:dyDescent="0.3">
      <c r="A3381" t="s">
        <v>10424</v>
      </c>
      <c r="B3381" t="str">
        <f t="shared" si="156"/>
        <v>R</v>
      </c>
      <c r="C3381" t="s">
        <v>1</v>
      </c>
      <c r="D3381" t="s">
        <v>26</v>
      </c>
      <c r="E3381">
        <v>1998</v>
      </c>
      <c r="F3381" s="22">
        <f t="shared" si="157"/>
        <v>35796</v>
      </c>
      <c r="G3381" t="s">
        <v>9730</v>
      </c>
      <c r="H3381">
        <f t="shared" si="158"/>
        <v>7</v>
      </c>
      <c r="I3381">
        <v>7</v>
      </c>
      <c r="J3381">
        <v>19000</v>
      </c>
      <c r="K3381" t="s">
        <v>10425</v>
      </c>
      <c r="L3381" t="s">
        <v>10425</v>
      </c>
      <c r="M3381" t="s">
        <v>10426</v>
      </c>
      <c r="N3381" t="s">
        <v>15</v>
      </c>
      <c r="O3381">
        <v>20000000</v>
      </c>
      <c r="P3381">
        <v>3970078</v>
      </c>
      <c r="Q3381">
        <f>_xlfn.XLOOKUP(E3381,CPI!A:A,CPI!B:B)</f>
        <v>163</v>
      </c>
      <c r="R3381" s="12">
        <f>P3381*(CPI!$B$112/Movie!Q3381)</f>
        <v>7421366.6662576683</v>
      </c>
      <c r="S3381" t="s">
        <v>3784</v>
      </c>
      <c r="T3381">
        <v>121</v>
      </c>
    </row>
    <row r="3382" spans="1:20" x14ac:dyDescent="0.3">
      <c r="A3382" t="s">
        <v>10427</v>
      </c>
      <c r="B3382" t="str">
        <f t="shared" si="156"/>
        <v>G</v>
      </c>
      <c r="C3382" t="s">
        <v>322</v>
      </c>
      <c r="D3382" t="s">
        <v>375</v>
      </c>
      <c r="E3382">
        <v>1998</v>
      </c>
      <c r="F3382" s="22">
        <f t="shared" si="157"/>
        <v>35796</v>
      </c>
      <c r="G3382" t="s">
        <v>10058</v>
      </c>
      <c r="H3382">
        <f t="shared" si="158"/>
        <v>5.9</v>
      </c>
      <c r="I3382">
        <v>5.9</v>
      </c>
      <c r="J3382">
        <v>18000</v>
      </c>
      <c r="K3382" t="s">
        <v>10428</v>
      </c>
      <c r="L3382" t="s">
        <v>10429</v>
      </c>
      <c r="M3382" t="s">
        <v>10430</v>
      </c>
      <c r="N3382" t="s">
        <v>15</v>
      </c>
      <c r="O3382">
        <v>24000000</v>
      </c>
      <c r="P3382">
        <v>140894675</v>
      </c>
      <c r="Q3382">
        <f>_xlfn.XLOOKUP(E3382,CPI!A:A,CPI!B:B)</f>
        <v>163</v>
      </c>
      <c r="R3382" s="12">
        <f>P3382*(CPI!$B$112/Movie!Q3382)</f>
        <v>263377959.95398772</v>
      </c>
      <c r="S3382" t="s">
        <v>29</v>
      </c>
      <c r="T3382">
        <v>79</v>
      </c>
    </row>
    <row r="3383" spans="1:20" x14ac:dyDescent="0.3">
      <c r="A3383" t="s">
        <v>10431</v>
      </c>
      <c r="B3383" t="str">
        <f t="shared" si="156"/>
        <v>R</v>
      </c>
      <c r="C3383" t="s">
        <v>1</v>
      </c>
      <c r="D3383" t="s">
        <v>26</v>
      </c>
      <c r="E3383">
        <v>1998</v>
      </c>
      <c r="F3383" s="22">
        <f t="shared" si="157"/>
        <v>35796</v>
      </c>
      <c r="G3383" t="s">
        <v>10432</v>
      </c>
      <c r="H3383">
        <f t="shared" si="158"/>
        <v>5.9</v>
      </c>
      <c r="I3383">
        <v>5.9</v>
      </c>
      <c r="J3383">
        <v>6400</v>
      </c>
      <c r="K3383" t="s">
        <v>8484</v>
      </c>
      <c r="L3383" t="s">
        <v>8484</v>
      </c>
      <c r="M3383" t="s">
        <v>10433</v>
      </c>
      <c r="N3383" t="s">
        <v>15</v>
      </c>
      <c r="O3383">
        <v>4500000</v>
      </c>
      <c r="P3383">
        <v>23261485</v>
      </c>
      <c r="Q3383">
        <f>_xlfn.XLOOKUP(E3383,CPI!A:A,CPI!B:B)</f>
        <v>163</v>
      </c>
      <c r="R3383" s="12">
        <f>P3383*(CPI!$B$112/Movie!Q3383)</f>
        <v>43483279.015337422</v>
      </c>
      <c r="S3383" t="s">
        <v>2011</v>
      </c>
      <c r="T3383">
        <v>104</v>
      </c>
    </row>
    <row r="3384" spans="1:20" x14ac:dyDescent="0.3">
      <c r="A3384" t="s">
        <v>10434</v>
      </c>
      <c r="B3384" t="str">
        <f t="shared" si="156"/>
        <v>R</v>
      </c>
      <c r="C3384" t="s">
        <v>1</v>
      </c>
      <c r="D3384" t="s">
        <v>26</v>
      </c>
      <c r="E3384">
        <v>1998</v>
      </c>
      <c r="F3384" s="22">
        <f t="shared" si="157"/>
        <v>35796</v>
      </c>
      <c r="G3384" t="s">
        <v>10079</v>
      </c>
      <c r="H3384">
        <f t="shared" si="158"/>
        <v>6</v>
      </c>
      <c r="I3384">
        <v>6</v>
      </c>
      <c r="J3384">
        <v>14000</v>
      </c>
      <c r="K3384" t="s">
        <v>10435</v>
      </c>
      <c r="L3384" t="s">
        <v>10436</v>
      </c>
      <c r="M3384" t="s">
        <v>9738</v>
      </c>
      <c r="N3384" t="s">
        <v>15</v>
      </c>
      <c r="O3384">
        <v>14000000</v>
      </c>
      <c r="P3384">
        <v>15064946</v>
      </c>
      <c r="Q3384">
        <f>_xlfn.XLOOKUP(E3384,CPI!A:A,CPI!B:B)</f>
        <v>163</v>
      </c>
      <c r="R3384" s="12">
        <f>P3384*(CPI!$B$112/Movie!Q3384)</f>
        <v>28161282.492024537</v>
      </c>
      <c r="S3384" t="s">
        <v>29</v>
      </c>
      <c r="T3384">
        <v>96</v>
      </c>
    </row>
    <row r="3385" spans="1:20" x14ac:dyDescent="0.3">
      <c r="A3385" t="s">
        <v>10437</v>
      </c>
      <c r="B3385" t="str">
        <f t="shared" si="156"/>
        <v>R</v>
      </c>
      <c r="C3385" t="s">
        <v>1</v>
      </c>
      <c r="D3385" t="s">
        <v>26</v>
      </c>
      <c r="E3385">
        <v>1998</v>
      </c>
      <c r="F3385" s="22">
        <f t="shared" si="157"/>
        <v>35796</v>
      </c>
      <c r="G3385" t="s">
        <v>9904</v>
      </c>
      <c r="H3385">
        <f t="shared" si="158"/>
        <v>6.1</v>
      </c>
      <c r="I3385">
        <v>6.1</v>
      </c>
      <c r="J3385">
        <v>14000</v>
      </c>
      <c r="K3385" t="s">
        <v>6826</v>
      </c>
      <c r="L3385" t="s">
        <v>10438</v>
      </c>
      <c r="M3385" t="s">
        <v>9994</v>
      </c>
      <c r="N3385" t="s">
        <v>15</v>
      </c>
      <c r="O3385">
        <v>15000000</v>
      </c>
      <c r="P3385">
        <v>12874899</v>
      </c>
      <c r="Q3385">
        <f>_xlfn.XLOOKUP(E3385,CPI!A:A,CPI!B:B)</f>
        <v>163</v>
      </c>
      <c r="R3385" s="12">
        <f>P3385*(CPI!$B$112/Movie!Q3385)</f>
        <v>24067372.547852758</v>
      </c>
      <c r="S3385" t="s">
        <v>8971</v>
      </c>
      <c r="T3385">
        <v>93</v>
      </c>
    </row>
    <row r="3386" spans="1:20" x14ac:dyDescent="0.3">
      <c r="A3386" t="s">
        <v>10439</v>
      </c>
      <c r="B3386" t="str">
        <f t="shared" si="156"/>
        <v>PG-13</v>
      </c>
      <c r="C3386" t="s">
        <v>1984</v>
      </c>
      <c r="D3386" t="s">
        <v>19</v>
      </c>
      <c r="E3386">
        <v>1998</v>
      </c>
      <c r="F3386" s="22">
        <f t="shared" si="157"/>
        <v>35796</v>
      </c>
      <c r="G3386" t="s">
        <v>9639</v>
      </c>
      <c r="H3386">
        <f t="shared" si="158"/>
        <v>5.4</v>
      </c>
      <c r="I3386">
        <v>5.4</v>
      </c>
      <c r="J3386">
        <v>8600</v>
      </c>
      <c r="K3386" t="s">
        <v>6664</v>
      </c>
      <c r="L3386" t="s">
        <v>10440</v>
      </c>
      <c r="M3386" t="s">
        <v>2024</v>
      </c>
      <c r="N3386" t="s">
        <v>15</v>
      </c>
      <c r="O3386">
        <v>30000000</v>
      </c>
      <c r="P3386">
        <v>12951088</v>
      </c>
      <c r="Q3386">
        <f>_xlfn.XLOOKUP(E3386,CPI!A:A,CPI!B:B)</f>
        <v>163</v>
      </c>
      <c r="R3386" s="12">
        <f>P3386*(CPI!$B$112/Movie!Q3386)</f>
        <v>24209794.561963189</v>
      </c>
      <c r="S3386" t="s">
        <v>46</v>
      </c>
      <c r="T3386">
        <v>89</v>
      </c>
    </row>
    <row r="3387" spans="1:20" x14ac:dyDescent="0.3">
      <c r="A3387" t="s">
        <v>10441</v>
      </c>
      <c r="B3387" t="str">
        <f t="shared" si="156"/>
        <v>R</v>
      </c>
      <c r="C3387" t="s">
        <v>1</v>
      </c>
      <c r="D3387" t="s">
        <v>48</v>
      </c>
      <c r="E3387">
        <v>1998</v>
      </c>
      <c r="F3387" s="22">
        <f t="shared" si="157"/>
        <v>35796</v>
      </c>
      <c r="G3387" t="s">
        <v>9904</v>
      </c>
      <c r="H3387">
        <f t="shared" si="158"/>
        <v>7.2</v>
      </c>
      <c r="I3387">
        <v>7.2</v>
      </c>
      <c r="J3387">
        <v>16000</v>
      </c>
      <c r="K3387" t="s">
        <v>7811</v>
      </c>
      <c r="L3387" t="s">
        <v>10442</v>
      </c>
      <c r="M3387" t="s">
        <v>10443</v>
      </c>
      <c r="N3387" t="s">
        <v>15</v>
      </c>
      <c r="O3387">
        <v>8000000</v>
      </c>
      <c r="P3387">
        <v>4553271</v>
      </c>
      <c r="Q3387">
        <f>_xlfn.XLOOKUP(E3387,CPI!A:A,CPI!B:B)</f>
        <v>163</v>
      </c>
      <c r="R3387" s="12">
        <f>P3387*(CPI!$B$112/Movie!Q3387)</f>
        <v>8511544.0104294475</v>
      </c>
      <c r="S3387" t="s">
        <v>8609</v>
      </c>
      <c r="T3387">
        <v>111</v>
      </c>
    </row>
    <row r="3388" spans="1:20" x14ac:dyDescent="0.3">
      <c r="A3388" t="s">
        <v>10444</v>
      </c>
      <c r="B3388" t="str">
        <f t="shared" si="156"/>
        <v>PG-13</v>
      </c>
      <c r="C3388" t="s">
        <v>1984</v>
      </c>
      <c r="D3388" t="s">
        <v>19</v>
      </c>
      <c r="E3388">
        <v>1998</v>
      </c>
      <c r="F3388" s="22">
        <f t="shared" si="157"/>
        <v>35796</v>
      </c>
      <c r="G3388" t="s">
        <v>10445</v>
      </c>
      <c r="H3388">
        <f t="shared" si="158"/>
        <v>6.1</v>
      </c>
      <c r="I3388">
        <v>6.1</v>
      </c>
      <c r="J3388">
        <v>11000</v>
      </c>
      <c r="K3388" t="s">
        <v>5735</v>
      </c>
      <c r="L3388" t="s">
        <v>10446</v>
      </c>
      <c r="M3388" t="s">
        <v>9005</v>
      </c>
      <c r="N3388" t="s">
        <v>15</v>
      </c>
      <c r="O3388">
        <v>27000000</v>
      </c>
      <c r="P3388">
        <v>10452012</v>
      </c>
      <c r="Q3388">
        <f>_xlfn.XLOOKUP(E3388,CPI!A:A,CPI!B:B)</f>
        <v>163</v>
      </c>
      <c r="R3388" s="12">
        <f>P3388*(CPI!$B$112/Movie!Q3388)</f>
        <v>19538208.934969325</v>
      </c>
      <c r="S3388" t="s">
        <v>165</v>
      </c>
      <c r="T3388">
        <v>122</v>
      </c>
    </row>
    <row r="3389" spans="1:20" x14ac:dyDescent="0.3">
      <c r="A3389" t="s">
        <v>10447</v>
      </c>
      <c r="B3389" t="str">
        <f t="shared" si="156"/>
        <v>R</v>
      </c>
      <c r="C3389" t="s">
        <v>1</v>
      </c>
      <c r="D3389" t="s">
        <v>2</v>
      </c>
      <c r="E3389">
        <v>1998</v>
      </c>
      <c r="F3389" s="22">
        <f t="shared" si="157"/>
        <v>35796</v>
      </c>
      <c r="G3389" t="s">
        <v>10058</v>
      </c>
      <c r="H3389">
        <f t="shared" si="158"/>
        <v>8</v>
      </c>
      <c r="I3389">
        <v>8</v>
      </c>
      <c r="J3389">
        <v>37000</v>
      </c>
      <c r="K3389" t="s">
        <v>10448</v>
      </c>
      <c r="L3389" t="s">
        <v>10449</v>
      </c>
      <c r="M3389" t="s">
        <v>10450</v>
      </c>
      <c r="N3389" t="s">
        <v>2583</v>
      </c>
      <c r="O3389">
        <v>2900000</v>
      </c>
      <c r="P3389">
        <v>5971073</v>
      </c>
      <c r="Q3389">
        <f>_xlfn.XLOOKUP(E3389,CPI!A:A,CPI!B:B)</f>
        <v>163</v>
      </c>
      <c r="R3389" s="12">
        <f>P3389*(CPI!$B$112/Movie!Q3389)</f>
        <v>11161876.951533742</v>
      </c>
      <c r="S3389" t="s">
        <v>10451</v>
      </c>
      <c r="T3389">
        <v>110</v>
      </c>
    </row>
    <row r="3390" spans="1:20" x14ac:dyDescent="0.3">
      <c r="A3390" t="s">
        <v>10452</v>
      </c>
      <c r="B3390" t="str">
        <f t="shared" si="156"/>
        <v>R</v>
      </c>
      <c r="C3390" t="s">
        <v>1</v>
      </c>
      <c r="D3390" t="s">
        <v>26</v>
      </c>
      <c r="E3390">
        <v>1998</v>
      </c>
      <c r="F3390" s="22">
        <f t="shared" si="157"/>
        <v>35796</v>
      </c>
      <c r="G3390" t="s">
        <v>10453</v>
      </c>
      <c r="H3390">
        <f t="shared" si="158"/>
        <v>6.4</v>
      </c>
      <c r="I3390">
        <v>6.4</v>
      </c>
      <c r="J3390">
        <v>14000</v>
      </c>
      <c r="K3390" t="s">
        <v>4548</v>
      </c>
      <c r="L3390" t="s">
        <v>4548</v>
      </c>
      <c r="M3390" t="s">
        <v>6898</v>
      </c>
      <c r="N3390" t="s">
        <v>15</v>
      </c>
      <c r="O3390">
        <v>6000000</v>
      </c>
      <c r="P3390">
        <v>2281761</v>
      </c>
      <c r="Q3390">
        <f>_xlfn.XLOOKUP(E3390,CPI!A:A,CPI!B:B)</f>
        <v>163</v>
      </c>
      <c r="R3390" s="12">
        <f>P3390*(CPI!$B$112/Movie!Q3390)</f>
        <v>4265353.2312883437</v>
      </c>
      <c r="S3390" t="s">
        <v>10454</v>
      </c>
      <c r="T3390">
        <v>87</v>
      </c>
    </row>
    <row r="3391" spans="1:20" x14ac:dyDescent="0.3">
      <c r="A3391" t="s">
        <v>10455</v>
      </c>
      <c r="B3391" t="str">
        <f t="shared" si="156"/>
        <v>PG-13</v>
      </c>
      <c r="C3391" t="s">
        <v>1984</v>
      </c>
      <c r="D3391" t="s">
        <v>48</v>
      </c>
      <c r="E3391">
        <v>1998</v>
      </c>
      <c r="F3391" s="22">
        <f t="shared" si="157"/>
        <v>35796</v>
      </c>
      <c r="G3391" t="s">
        <v>10071</v>
      </c>
      <c r="H3391">
        <f t="shared" si="158"/>
        <v>7.2</v>
      </c>
      <c r="I3391">
        <v>7.2</v>
      </c>
      <c r="J3391">
        <v>6700</v>
      </c>
      <c r="K3391" t="s">
        <v>1169</v>
      </c>
      <c r="L3391" t="s">
        <v>1169</v>
      </c>
      <c r="M3391" t="s">
        <v>10456</v>
      </c>
      <c r="N3391" t="s">
        <v>15</v>
      </c>
      <c r="O3391">
        <v>25000000</v>
      </c>
      <c r="P3391">
        <v>777423</v>
      </c>
      <c r="Q3391">
        <f>_xlfn.XLOOKUP(E3391,CPI!A:A,CPI!B:B)</f>
        <v>163</v>
      </c>
      <c r="R3391" s="12">
        <f>P3391*(CPI!$B$112/Movie!Q3391)</f>
        <v>1453256.3687116564</v>
      </c>
      <c r="S3391" t="s">
        <v>10457</v>
      </c>
      <c r="T3391">
        <v>117</v>
      </c>
    </row>
    <row r="3392" spans="1:20" x14ac:dyDescent="0.3">
      <c r="A3392" t="s">
        <v>10458</v>
      </c>
      <c r="B3392" t="str">
        <f t="shared" si="156"/>
        <v>PG</v>
      </c>
      <c r="C3392" t="s">
        <v>18</v>
      </c>
      <c r="D3392" t="s">
        <v>26</v>
      </c>
      <c r="E3392">
        <v>1998</v>
      </c>
      <c r="F3392" s="22">
        <f t="shared" si="157"/>
        <v>35796</v>
      </c>
      <c r="G3392" t="s">
        <v>9860</v>
      </c>
      <c r="H3392">
        <f t="shared" si="158"/>
        <v>5.9</v>
      </c>
      <c r="I3392">
        <v>5.9</v>
      </c>
      <c r="J3392">
        <v>3900</v>
      </c>
      <c r="K3392" t="s">
        <v>10459</v>
      </c>
      <c r="L3392" t="s">
        <v>10459</v>
      </c>
      <c r="M3392" t="s">
        <v>10460</v>
      </c>
      <c r="N3392" t="s">
        <v>15</v>
      </c>
      <c r="O3392">
        <v>6000000</v>
      </c>
      <c r="P3392">
        <v>282175</v>
      </c>
      <c r="Q3392">
        <f>_xlfn.XLOOKUP(E3392,CPI!A:A,CPI!B:B)</f>
        <v>163</v>
      </c>
      <c r="R3392" s="12">
        <f>P3392*(CPI!$B$112/Movie!Q3392)</f>
        <v>527476.82515337423</v>
      </c>
      <c r="S3392" t="s">
        <v>3728</v>
      </c>
      <c r="T3392">
        <v>88</v>
      </c>
    </row>
    <row r="3393" spans="1:20" x14ac:dyDescent="0.3">
      <c r="A3393" t="s">
        <v>10461</v>
      </c>
      <c r="B3393" t="str">
        <f t="shared" si="156"/>
        <v>R</v>
      </c>
      <c r="C3393" t="s">
        <v>1</v>
      </c>
      <c r="D3393" t="s">
        <v>2</v>
      </c>
      <c r="E3393">
        <v>1998</v>
      </c>
      <c r="F3393" s="22">
        <f t="shared" si="157"/>
        <v>35796</v>
      </c>
      <c r="G3393" t="s">
        <v>10264</v>
      </c>
      <c r="H3393">
        <f t="shared" si="158"/>
        <v>6.9</v>
      </c>
      <c r="I3393">
        <v>6.9</v>
      </c>
      <c r="J3393">
        <v>14000</v>
      </c>
      <c r="K3393" t="s">
        <v>2154</v>
      </c>
      <c r="L3393" t="s">
        <v>10462</v>
      </c>
      <c r="M3393" t="s">
        <v>9066</v>
      </c>
      <c r="N3393" t="s">
        <v>15</v>
      </c>
      <c r="P3393">
        <v>8341087</v>
      </c>
      <c r="Q3393">
        <f>_xlfn.XLOOKUP(E3393,CPI!A:A,CPI!B:B)</f>
        <v>163</v>
      </c>
      <c r="R3393" s="12">
        <f>P3393*(CPI!$B$112/Movie!Q3393)</f>
        <v>15592203.735582821</v>
      </c>
      <c r="S3393" t="s">
        <v>7555</v>
      </c>
      <c r="T3393">
        <v>111</v>
      </c>
    </row>
    <row r="3394" spans="1:20" x14ac:dyDescent="0.3">
      <c r="A3394" t="s">
        <v>10463</v>
      </c>
      <c r="B3394" t="str">
        <f t="shared" si="156"/>
        <v>PG-13</v>
      </c>
      <c r="C3394" t="s">
        <v>1984</v>
      </c>
      <c r="D3394" t="s">
        <v>26</v>
      </c>
      <c r="E3394">
        <v>1998</v>
      </c>
      <c r="F3394" s="22">
        <f t="shared" si="157"/>
        <v>35796</v>
      </c>
      <c r="G3394" t="s">
        <v>10055</v>
      </c>
      <c r="H3394">
        <f t="shared" si="158"/>
        <v>5.6</v>
      </c>
      <c r="I3394">
        <v>5.6</v>
      </c>
      <c r="J3394">
        <v>15000</v>
      </c>
      <c r="K3394" t="s">
        <v>27</v>
      </c>
      <c r="L3394" t="s">
        <v>27</v>
      </c>
      <c r="M3394" t="s">
        <v>10464</v>
      </c>
      <c r="N3394" t="s">
        <v>15</v>
      </c>
      <c r="O3394">
        <v>10000000</v>
      </c>
      <c r="P3394">
        <v>19889299</v>
      </c>
      <c r="Q3394">
        <f>_xlfn.XLOOKUP(E3394,CPI!A:A,CPI!B:B)</f>
        <v>163</v>
      </c>
      <c r="R3394" s="12">
        <f>P3394*(CPI!$B$112/Movie!Q3394)</f>
        <v>37179566.90368098</v>
      </c>
      <c r="S3394" t="s">
        <v>8776</v>
      </c>
      <c r="T3394">
        <v>87</v>
      </c>
    </row>
    <row r="3395" spans="1:20" x14ac:dyDescent="0.3">
      <c r="A3395" t="s">
        <v>10465</v>
      </c>
      <c r="B3395" t="str">
        <f t="shared" ref="B3395:B3458" si="159">IF(C3395="","Rating Pending",C3395)</f>
        <v>R</v>
      </c>
      <c r="C3395" t="s">
        <v>1</v>
      </c>
      <c r="D3395" t="s">
        <v>19</v>
      </c>
      <c r="E3395">
        <v>1998</v>
      </c>
      <c r="F3395" s="22">
        <f t="shared" ref="F3395:F3458" si="160">DATE(TRIM(E3395), 1, 1)</f>
        <v>35796</v>
      </c>
      <c r="G3395" t="s">
        <v>10202</v>
      </c>
      <c r="H3395">
        <f t="shared" ref="H3395:H3458" si="161">IF(I3395="","Score Pending",I3395)</f>
        <v>6.1</v>
      </c>
      <c r="I3395">
        <v>6.1</v>
      </c>
      <c r="J3395">
        <v>16000</v>
      </c>
      <c r="K3395" t="s">
        <v>4038</v>
      </c>
      <c r="L3395" t="s">
        <v>10466</v>
      </c>
      <c r="M3395" t="s">
        <v>1550</v>
      </c>
      <c r="N3395" t="s">
        <v>15</v>
      </c>
      <c r="O3395">
        <v>50000000</v>
      </c>
      <c r="P3395">
        <v>13806137</v>
      </c>
      <c r="Q3395">
        <f>_xlfn.XLOOKUP(E3395,CPI!A:A,CPI!B:B)</f>
        <v>163</v>
      </c>
      <c r="R3395" s="12">
        <f>P3395*(CPI!$B$112/Movie!Q3395)</f>
        <v>25808159.165030673</v>
      </c>
      <c r="S3395" t="s">
        <v>9567</v>
      </c>
      <c r="T3395">
        <v>100</v>
      </c>
    </row>
    <row r="3396" spans="1:20" x14ac:dyDescent="0.3">
      <c r="A3396" t="s">
        <v>10467</v>
      </c>
      <c r="B3396" t="str">
        <f t="shared" si="159"/>
        <v>R</v>
      </c>
      <c r="C3396" t="s">
        <v>1</v>
      </c>
      <c r="D3396" t="s">
        <v>89</v>
      </c>
      <c r="E3396">
        <v>1998</v>
      </c>
      <c r="F3396" s="22">
        <f t="shared" si="160"/>
        <v>35796</v>
      </c>
      <c r="G3396" t="s">
        <v>10468</v>
      </c>
      <c r="H3396">
        <f t="shared" si="161"/>
        <v>6.1</v>
      </c>
      <c r="I3396">
        <v>6.1</v>
      </c>
      <c r="J3396">
        <v>2900</v>
      </c>
      <c r="K3396" t="s">
        <v>9271</v>
      </c>
      <c r="L3396" t="s">
        <v>10469</v>
      </c>
      <c r="M3396" t="s">
        <v>10012</v>
      </c>
      <c r="N3396" t="s">
        <v>7</v>
      </c>
      <c r="P3396">
        <v>1672</v>
      </c>
      <c r="Q3396">
        <f>_xlfn.XLOOKUP(E3396,CPI!A:A,CPI!B:B)</f>
        <v>163</v>
      </c>
      <c r="R3396" s="12">
        <f>P3396*(CPI!$B$112/Movie!Q3396)</f>
        <v>3125.5116564417176</v>
      </c>
      <c r="S3396" t="s">
        <v>7555</v>
      </c>
      <c r="T3396">
        <v>87</v>
      </c>
    </row>
    <row r="3397" spans="1:20" x14ac:dyDescent="0.3">
      <c r="A3397" t="s">
        <v>10470</v>
      </c>
      <c r="B3397" t="str">
        <f t="shared" si="159"/>
        <v>R</v>
      </c>
      <c r="C3397" t="s">
        <v>1</v>
      </c>
      <c r="D3397" t="s">
        <v>10</v>
      </c>
      <c r="E3397">
        <v>1998</v>
      </c>
      <c r="F3397" s="22">
        <f t="shared" si="160"/>
        <v>35796</v>
      </c>
      <c r="G3397" t="s">
        <v>10471</v>
      </c>
      <c r="H3397">
        <f t="shared" si="161"/>
        <v>6.1</v>
      </c>
      <c r="I3397">
        <v>6.1</v>
      </c>
      <c r="J3397">
        <v>6400</v>
      </c>
      <c r="K3397" t="s">
        <v>7206</v>
      </c>
      <c r="L3397" t="s">
        <v>10472</v>
      </c>
      <c r="M3397" t="s">
        <v>10473</v>
      </c>
      <c r="N3397" t="s">
        <v>7</v>
      </c>
      <c r="O3397">
        <v>12000000</v>
      </c>
      <c r="P3397">
        <v>1263279</v>
      </c>
      <c r="Q3397">
        <f>_xlfn.XLOOKUP(E3397,CPI!A:A,CPI!B:B)</f>
        <v>163</v>
      </c>
      <c r="R3397" s="12">
        <f>P3397*(CPI!$B$112/Movie!Q3397)</f>
        <v>2361479.2104294477</v>
      </c>
      <c r="S3397" t="s">
        <v>2016</v>
      </c>
      <c r="T3397">
        <v>98</v>
      </c>
    </row>
    <row r="3398" spans="1:20" x14ac:dyDescent="0.3">
      <c r="A3398" t="s">
        <v>10474</v>
      </c>
      <c r="B3398" t="str">
        <f t="shared" si="159"/>
        <v>R</v>
      </c>
      <c r="C3398" t="s">
        <v>1</v>
      </c>
      <c r="D3398" t="s">
        <v>37</v>
      </c>
      <c r="E3398">
        <v>1998</v>
      </c>
      <c r="F3398" s="22">
        <f t="shared" si="160"/>
        <v>35796</v>
      </c>
      <c r="G3398" t="s">
        <v>9681</v>
      </c>
      <c r="H3398">
        <f t="shared" si="161"/>
        <v>5.4</v>
      </c>
      <c r="I3398">
        <v>5.4</v>
      </c>
      <c r="J3398">
        <v>20000</v>
      </c>
      <c r="K3398" t="s">
        <v>8637</v>
      </c>
      <c r="L3398" t="s">
        <v>4882</v>
      </c>
      <c r="M3398" t="s">
        <v>239</v>
      </c>
      <c r="N3398" t="s">
        <v>15</v>
      </c>
      <c r="P3398">
        <v>5624282</v>
      </c>
      <c r="Q3398">
        <f>_xlfn.XLOOKUP(E3398,CPI!A:A,CPI!B:B)</f>
        <v>163</v>
      </c>
      <c r="R3398" s="12">
        <f>P3398*(CPI!$B$112/Movie!Q3398)</f>
        <v>10513611.812269937</v>
      </c>
      <c r="S3398" t="s">
        <v>3728</v>
      </c>
      <c r="T3398">
        <v>96</v>
      </c>
    </row>
    <row r="3399" spans="1:20" x14ac:dyDescent="0.3">
      <c r="A3399" t="s">
        <v>10475</v>
      </c>
      <c r="B3399" t="str">
        <f t="shared" si="159"/>
        <v>PG-13</v>
      </c>
      <c r="C3399" t="s">
        <v>1984</v>
      </c>
      <c r="D3399" t="s">
        <v>26</v>
      </c>
      <c r="E3399">
        <v>1998</v>
      </c>
      <c r="F3399" s="22">
        <f t="shared" si="160"/>
        <v>35796</v>
      </c>
      <c r="G3399" t="s">
        <v>10476</v>
      </c>
      <c r="H3399">
        <f t="shared" si="161"/>
        <v>7.2</v>
      </c>
      <c r="I3399">
        <v>7.2</v>
      </c>
      <c r="J3399">
        <v>9900</v>
      </c>
      <c r="K3399" t="s">
        <v>10477</v>
      </c>
      <c r="L3399" t="s">
        <v>10478</v>
      </c>
      <c r="M3399" t="s">
        <v>8411</v>
      </c>
      <c r="N3399" t="s">
        <v>15</v>
      </c>
      <c r="O3399">
        <v>2000000</v>
      </c>
      <c r="P3399">
        <v>6745362</v>
      </c>
      <c r="Q3399">
        <f>_xlfn.XLOOKUP(E3399,CPI!A:A,CPI!B:B)</f>
        <v>163</v>
      </c>
      <c r="R3399" s="12">
        <f>P3399*(CPI!$B$112/Movie!Q3399)</f>
        <v>12609274.855214722</v>
      </c>
      <c r="S3399" t="s">
        <v>10479</v>
      </c>
      <c r="T3399">
        <v>89</v>
      </c>
    </row>
    <row r="3400" spans="1:20" x14ac:dyDescent="0.3">
      <c r="A3400" t="s">
        <v>10480</v>
      </c>
      <c r="B3400" t="str">
        <f t="shared" si="159"/>
        <v>R</v>
      </c>
      <c r="C3400" t="s">
        <v>1</v>
      </c>
      <c r="D3400" t="s">
        <v>2</v>
      </c>
      <c r="E3400">
        <v>1998</v>
      </c>
      <c r="F3400" s="22">
        <f t="shared" si="160"/>
        <v>35796</v>
      </c>
      <c r="G3400" t="s">
        <v>7178</v>
      </c>
      <c r="H3400">
        <f t="shared" si="161"/>
        <v>6</v>
      </c>
      <c r="I3400">
        <v>6</v>
      </c>
      <c r="J3400">
        <v>7200</v>
      </c>
      <c r="K3400" t="s">
        <v>277</v>
      </c>
      <c r="L3400" t="s">
        <v>10481</v>
      </c>
      <c r="M3400" t="s">
        <v>10482</v>
      </c>
      <c r="N3400" t="s">
        <v>15</v>
      </c>
      <c r="O3400">
        <v>80000000</v>
      </c>
      <c r="P3400">
        <v>22852487</v>
      </c>
      <c r="Q3400">
        <f>_xlfn.XLOOKUP(E3400,CPI!A:A,CPI!B:B)</f>
        <v>163</v>
      </c>
      <c r="R3400" s="12">
        <f>P3400*(CPI!$B$112/Movie!Q3400)</f>
        <v>42718728.766257666</v>
      </c>
      <c r="S3400" t="s">
        <v>10483</v>
      </c>
      <c r="T3400">
        <v>172</v>
      </c>
    </row>
    <row r="3401" spans="1:20" x14ac:dyDescent="0.3">
      <c r="A3401" t="s">
        <v>10484</v>
      </c>
      <c r="B3401" t="str">
        <f t="shared" si="159"/>
        <v>PG</v>
      </c>
      <c r="C3401" t="s">
        <v>18</v>
      </c>
      <c r="D3401" t="s">
        <v>19</v>
      </c>
      <c r="E3401">
        <v>1998</v>
      </c>
      <c r="F3401" s="22">
        <f t="shared" si="160"/>
        <v>35796</v>
      </c>
      <c r="G3401" t="s">
        <v>10485</v>
      </c>
      <c r="H3401">
        <f t="shared" si="161"/>
        <v>3</v>
      </c>
      <c r="I3401">
        <v>3</v>
      </c>
      <c r="J3401">
        <v>11000</v>
      </c>
      <c r="K3401" t="s">
        <v>10486</v>
      </c>
      <c r="L3401" t="s">
        <v>10486</v>
      </c>
      <c r="M3401" t="s">
        <v>10487</v>
      </c>
      <c r="N3401" t="s">
        <v>15</v>
      </c>
      <c r="P3401">
        <v>375805</v>
      </c>
      <c r="Q3401">
        <f>_xlfn.XLOOKUP(E3401,CPI!A:A,CPI!B:B)</f>
        <v>163</v>
      </c>
      <c r="R3401" s="12">
        <f>P3401*(CPI!$B$112/Movie!Q3401)</f>
        <v>702501.73926380358</v>
      </c>
      <c r="S3401" t="s">
        <v>10488</v>
      </c>
      <c r="T3401">
        <v>93</v>
      </c>
    </row>
    <row r="3402" spans="1:20" x14ac:dyDescent="0.3">
      <c r="A3402" t="s">
        <v>10489</v>
      </c>
      <c r="B3402" t="str">
        <f t="shared" si="159"/>
        <v>R</v>
      </c>
      <c r="C3402" t="s">
        <v>1</v>
      </c>
      <c r="D3402" t="s">
        <v>2</v>
      </c>
      <c r="E3402">
        <v>1998</v>
      </c>
      <c r="F3402" s="22">
        <f t="shared" si="160"/>
        <v>35796</v>
      </c>
      <c r="G3402" t="s">
        <v>10490</v>
      </c>
      <c r="H3402">
        <f t="shared" si="161"/>
        <v>7.7</v>
      </c>
      <c r="I3402">
        <v>7.7</v>
      </c>
      <c r="J3402">
        <v>18000</v>
      </c>
      <c r="K3402" t="s">
        <v>10491</v>
      </c>
      <c r="L3402" t="s">
        <v>10491</v>
      </c>
      <c r="M3402" t="s">
        <v>10492</v>
      </c>
      <c r="N3402" t="s">
        <v>1096</v>
      </c>
      <c r="P3402">
        <v>357549</v>
      </c>
      <c r="Q3402">
        <f>_xlfn.XLOOKUP(E3402,CPI!A:A,CPI!B:B)</f>
        <v>163</v>
      </c>
      <c r="R3402" s="12">
        <f>P3402*(CPI!$B$112/Movie!Q3402)</f>
        <v>668375.33926380367</v>
      </c>
      <c r="S3402" t="s">
        <v>6496</v>
      </c>
      <c r="T3402">
        <v>112</v>
      </c>
    </row>
    <row r="3403" spans="1:20" x14ac:dyDescent="0.3">
      <c r="A3403" t="s">
        <v>10493</v>
      </c>
      <c r="B3403" t="str">
        <f t="shared" si="159"/>
        <v>R</v>
      </c>
      <c r="C3403" t="s">
        <v>1</v>
      </c>
      <c r="D3403" t="s">
        <v>2</v>
      </c>
      <c r="E3403">
        <v>1998</v>
      </c>
      <c r="F3403" s="22">
        <f t="shared" si="160"/>
        <v>35796</v>
      </c>
      <c r="G3403" t="s">
        <v>10087</v>
      </c>
      <c r="H3403">
        <f t="shared" si="161"/>
        <v>7</v>
      </c>
      <c r="I3403">
        <v>7</v>
      </c>
      <c r="J3403">
        <v>12000</v>
      </c>
      <c r="K3403" t="s">
        <v>7023</v>
      </c>
      <c r="L3403" t="s">
        <v>10494</v>
      </c>
      <c r="M3403" t="s">
        <v>732</v>
      </c>
      <c r="N3403" t="s">
        <v>15</v>
      </c>
      <c r="O3403">
        <v>30000000</v>
      </c>
      <c r="P3403">
        <v>26616840</v>
      </c>
      <c r="Q3403">
        <f>_xlfn.XLOOKUP(E3403,CPI!A:A,CPI!B:B)</f>
        <v>163</v>
      </c>
      <c r="R3403" s="12">
        <f>P3403*(CPI!$B$112/Movie!Q3403)</f>
        <v>49755528.515337422</v>
      </c>
      <c r="S3403" t="s">
        <v>10495</v>
      </c>
      <c r="T3403">
        <v>127</v>
      </c>
    </row>
    <row r="3404" spans="1:20" x14ac:dyDescent="0.3">
      <c r="A3404" t="s">
        <v>10496</v>
      </c>
      <c r="B3404" t="str">
        <f t="shared" si="159"/>
        <v>R</v>
      </c>
      <c r="C3404" t="s">
        <v>1</v>
      </c>
      <c r="D3404" t="s">
        <v>19</v>
      </c>
      <c r="E3404">
        <v>1998</v>
      </c>
      <c r="F3404" s="22">
        <f t="shared" si="160"/>
        <v>35796</v>
      </c>
      <c r="G3404" t="s">
        <v>9512</v>
      </c>
      <c r="H3404">
        <f t="shared" si="161"/>
        <v>4.8</v>
      </c>
      <c r="I3404">
        <v>4.8</v>
      </c>
      <c r="J3404">
        <v>3800</v>
      </c>
      <c r="K3404" t="s">
        <v>10497</v>
      </c>
      <c r="L3404" t="s">
        <v>10498</v>
      </c>
      <c r="M3404" t="s">
        <v>10499</v>
      </c>
      <c r="N3404" t="s">
        <v>15</v>
      </c>
      <c r="O3404">
        <v>19000000</v>
      </c>
      <c r="P3404">
        <v>8165212</v>
      </c>
      <c r="Q3404">
        <f>_xlfn.XLOOKUP(E3404,CPI!A:A,CPI!B:B)</f>
        <v>163</v>
      </c>
      <c r="R3404" s="12">
        <f>P3404*(CPI!$B$112/Movie!Q3404)</f>
        <v>15263436.174233127</v>
      </c>
      <c r="S3404" t="s">
        <v>165</v>
      </c>
      <c r="T3404">
        <v>89</v>
      </c>
    </row>
    <row r="3405" spans="1:20" x14ac:dyDescent="0.3">
      <c r="A3405" t="s">
        <v>10500</v>
      </c>
      <c r="B3405" t="str">
        <f t="shared" si="159"/>
        <v>R</v>
      </c>
      <c r="C3405" t="s">
        <v>1</v>
      </c>
      <c r="D3405" t="s">
        <v>26</v>
      </c>
      <c r="E3405">
        <v>1998</v>
      </c>
      <c r="F3405" s="22">
        <f t="shared" si="160"/>
        <v>35796</v>
      </c>
      <c r="G3405" t="s">
        <v>10071</v>
      </c>
      <c r="H3405">
        <f t="shared" si="161"/>
        <v>6.6</v>
      </c>
      <c r="I3405">
        <v>6.6</v>
      </c>
      <c r="J3405">
        <v>12000</v>
      </c>
      <c r="K3405" t="s">
        <v>10501</v>
      </c>
      <c r="L3405" t="s">
        <v>10501</v>
      </c>
      <c r="M3405" t="s">
        <v>10502</v>
      </c>
      <c r="N3405" t="s">
        <v>15</v>
      </c>
      <c r="O3405">
        <v>5000000</v>
      </c>
      <c r="P3405">
        <v>5502773</v>
      </c>
      <c r="Q3405">
        <f>_xlfn.XLOOKUP(E3405,CPI!A:A,CPI!B:B)</f>
        <v>163</v>
      </c>
      <c r="R3405" s="12">
        <f>P3405*(CPI!$B$112/Movie!Q3405)</f>
        <v>10286471.982208589</v>
      </c>
      <c r="S3405" t="s">
        <v>9423</v>
      </c>
      <c r="T3405">
        <v>91</v>
      </c>
    </row>
    <row r="3406" spans="1:20" x14ac:dyDescent="0.3">
      <c r="A3406" t="s">
        <v>10503</v>
      </c>
      <c r="B3406" t="str">
        <f t="shared" si="159"/>
        <v>R</v>
      </c>
      <c r="C3406" t="s">
        <v>1</v>
      </c>
      <c r="D3406" t="s">
        <v>89</v>
      </c>
      <c r="E3406">
        <v>1998</v>
      </c>
      <c r="F3406" s="22">
        <f t="shared" si="160"/>
        <v>35796</v>
      </c>
      <c r="G3406" t="s">
        <v>9904</v>
      </c>
      <c r="H3406">
        <f t="shared" si="161"/>
        <v>6.1</v>
      </c>
      <c r="I3406">
        <v>6.1</v>
      </c>
      <c r="J3406">
        <v>7600</v>
      </c>
      <c r="K3406" t="s">
        <v>5678</v>
      </c>
      <c r="L3406" t="s">
        <v>8949</v>
      </c>
      <c r="M3406" t="s">
        <v>7917</v>
      </c>
      <c r="N3406" t="s">
        <v>5801</v>
      </c>
      <c r="P3406">
        <v>5878911</v>
      </c>
      <c r="Q3406">
        <f>_xlfn.XLOOKUP(E3406,CPI!A:A,CPI!B:B)</f>
        <v>163</v>
      </c>
      <c r="R3406" s="12">
        <f>P3406*(CPI!$B$112/Movie!Q3406)</f>
        <v>10989596.206748465</v>
      </c>
      <c r="S3406" t="s">
        <v>5093</v>
      </c>
      <c r="T3406">
        <v>114</v>
      </c>
    </row>
    <row r="3407" spans="1:20" x14ac:dyDescent="0.3">
      <c r="A3407" t="s">
        <v>10504</v>
      </c>
      <c r="B3407" t="str">
        <f t="shared" si="159"/>
        <v>R</v>
      </c>
      <c r="C3407" t="s">
        <v>1</v>
      </c>
      <c r="D3407" t="s">
        <v>37</v>
      </c>
      <c r="E3407">
        <v>1998</v>
      </c>
      <c r="F3407" s="22">
        <f t="shared" si="160"/>
        <v>35796</v>
      </c>
      <c r="G3407" t="s">
        <v>10123</v>
      </c>
      <c r="H3407">
        <f t="shared" si="161"/>
        <v>5.0999999999999996</v>
      </c>
      <c r="I3407">
        <v>5.0999999999999996</v>
      </c>
      <c r="J3407">
        <v>6700</v>
      </c>
      <c r="K3407" t="s">
        <v>10505</v>
      </c>
      <c r="L3407" t="s">
        <v>10506</v>
      </c>
      <c r="M3407" t="s">
        <v>10507</v>
      </c>
      <c r="N3407" t="s">
        <v>15</v>
      </c>
      <c r="O3407">
        <v>1100000</v>
      </c>
      <c r="P3407">
        <v>713239</v>
      </c>
      <c r="Q3407">
        <f>_xlfn.XLOOKUP(E3407,CPI!A:A,CPI!B:B)</f>
        <v>163</v>
      </c>
      <c r="R3407" s="12">
        <f>P3407*(CPI!$B$112/Movie!Q3407)</f>
        <v>1333275.6030674845</v>
      </c>
      <c r="S3407" t="s">
        <v>10508</v>
      </c>
      <c r="T3407">
        <v>85</v>
      </c>
    </row>
    <row r="3408" spans="1:20" x14ac:dyDescent="0.3">
      <c r="A3408" t="s">
        <v>10509</v>
      </c>
      <c r="B3408" t="str">
        <f t="shared" si="159"/>
        <v>PG-13</v>
      </c>
      <c r="C3408" t="s">
        <v>1984</v>
      </c>
      <c r="D3408" t="s">
        <v>26</v>
      </c>
      <c r="E3408">
        <v>1998</v>
      </c>
      <c r="F3408" s="22">
        <f t="shared" si="160"/>
        <v>35796</v>
      </c>
      <c r="G3408" t="s">
        <v>10510</v>
      </c>
      <c r="H3408">
        <f t="shared" si="161"/>
        <v>7.7</v>
      </c>
      <c r="I3408">
        <v>7.7</v>
      </c>
      <c r="J3408">
        <v>38000</v>
      </c>
      <c r="K3408" t="s">
        <v>872</v>
      </c>
      <c r="L3408" t="s">
        <v>872</v>
      </c>
      <c r="M3408" t="s">
        <v>10511</v>
      </c>
      <c r="N3408" t="s">
        <v>437</v>
      </c>
      <c r="P3408">
        <v>4071548</v>
      </c>
      <c r="Q3408">
        <f>_xlfn.XLOOKUP(E3408,CPI!A:A,CPI!B:B)</f>
        <v>163</v>
      </c>
      <c r="R3408" s="12">
        <f>P3408*(CPI!$B$112/Movie!Q3408)</f>
        <v>7611047.0895705512</v>
      </c>
      <c r="S3408" t="s">
        <v>536</v>
      </c>
      <c r="T3408">
        <v>80</v>
      </c>
    </row>
    <row r="3409" spans="1:20" x14ac:dyDescent="0.3">
      <c r="A3409" t="s">
        <v>10512</v>
      </c>
      <c r="B3409" t="str">
        <f t="shared" si="159"/>
        <v>PG</v>
      </c>
      <c r="C3409" t="s">
        <v>18</v>
      </c>
      <c r="D3409" t="s">
        <v>10</v>
      </c>
      <c r="E3409">
        <v>1998</v>
      </c>
      <c r="F3409" s="22">
        <f t="shared" si="160"/>
        <v>35796</v>
      </c>
      <c r="G3409" t="s">
        <v>9872</v>
      </c>
      <c r="H3409">
        <f t="shared" si="161"/>
        <v>6.5</v>
      </c>
      <c r="I3409">
        <v>6.5</v>
      </c>
      <c r="J3409">
        <v>15000</v>
      </c>
      <c r="K3409" t="s">
        <v>8387</v>
      </c>
      <c r="L3409" t="s">
        <v>3589</v>
      </c>
      <c r="M3409" t="s">
        <v>4917</v>
      </c>
      <c r="N3409" t="s">
        <v>15</v>
      </c>
      <c r="O3409">
        <v>23000000</v>
      </c>
      <c r="P3409">
        <v>26875268</v>
      </c>
      <c r="Q3409">
        <f>_xlfn.XLOOKUP(E3409,CPI!A:A,CPI!B:B)</f>
        <v>163</v>
      </c>
      <c r="R3409" s="12">
        <f>P3409*(CPI!$B$112/Movie!Q3409)</f>
        <v>50238614.476073615</v>
      </c>
      <c r="S3409" t="s">
        <v>9670</v>
      </c>
      <c r="T3409">
        <v>91</v>
      </c>
    </row>
    <row r="3410" spans="1:20" x14ac:dyDescent="0.3">
      <c r="A3410" t="s">
        <v>10513</v>
      </c>
      <c r="B3410" t="str">
        <f t="shared" si="159"/>
        <v>Not Rated</v>
      </c>
      <c r="C3410" t="s">
        <v>432</v>
      </c>
      <c r="D3410" t="s">
        <v>2</v>
      </c>
      <c r="E3410">
        <v>1998</v>
      </c>
      <c r="F3410" s="22">
        <f t="shared" si="160"/>
        <v>35796</v>
      </c>
      <c r="G3410" t="s">
        <v>10514</v>
      </c>
      <c r="H3410">
        <f t="shared" si="161"/>
        <v>7.6</v>
      </c>
      <c r="I3410">
        <v>7.6</v>
      </c>
      <c r="J3410">
        <v>11000</v>
      </c>
      <c r="K3410" t="s">
        <v>10515</v>
      </c>
      <c r="L3410" t="s">
        <v>10515</v>
      </c>
      <c r="M3410" t="s">
        <v>10516</v>
      </c>
      <c r="N3410" t="s">
        <v>2093</v>
      </c>
      <c r="P3410">
        <v>801985</v>
      </c>
      <c r="Q3410">
        <f>_xlfn.XLOOKUP(E3410,CPI!A:A,CPI!B:B)</f>
        <v>163</v>
      </c>
      <c r="R3410" s="12">
        <f>P3410*(CPI!$B$112/Movie!Q3410)</f>
        <v>1499170.7331288343</v>
      </c>
      <c r="S3410" t="s">
        <v>10517</v>
      </c>
      <c r="T3410">
        <v>119</v>
      </c>
    </row>
    <row r="3411" spans="1:20" x14ac:dyDescent="0.3">
      <c r="A3411" t="s">
        <v>10518</v>
      </c>
      <c r="B3411" t="str">
        <f t="shared" si="159"/>
        <v>G</v>
      </c>
      <c r="C3411" t="s">
        <v>322</v>
      </c>
      <c r="D3411" t="s">
        <v>10</v>
      </c>
      <c r="E3411">
        <v>1998</v>
      </c>
      <c r="F3411" s="22">
        <f t="shared" si="160"/>
        <v>35796</v>
      </c>
      <c r="G3411" t="s">
        <v>10184</v>
      </c>
      <c r="H3411">
        <f t="shared" si="161"/>
        <v>3.2</v>
      </c>
      <c r="I3411">
        <v>3.2</v>
      </c>
      <c r="J3411">
        <v>3200</v>
      </c>
      <c r="K3411" t="s">
        <v>10519</v>
      </c>
      <c r="L3411" t="s">
        <v>10520</v>
      </c>
      <c r="M3411" t="s">
        <v>10521</v>
      </c>
      <c r="N3411" t="s">
        <v>180</v>
      </c>
      <c r="O3411">
        <v>15000000</v>
      </c>
      <c r="P3411">
        <v>12218638</v>
      </c>
      <c r="Q3411">
        <f>_xlfn.XLOOKUP(E3411,CPI!A:A,CPI!B:B)</f>
        <v>163</v>
      </c>
      <c r="R3411" s="12">
        <f>P3411*(CPI!$B$112/Movie!Q3411)</f>
        <v>22840607.353374232</v>
      </c>
      <c r="S3411" t="s">
        <v>7555</v>
      </c>
      <c r="T3411">
        <v>76</v>
      </c>
    </row>
    <row r="3412" spans="1:20" x14ac:dyDescent="0.3">
      <c r="A3412" t="s">
        <v>10522</v>
      </c>
      <c r="B3412" t="str">
        <f t="shared" si="159"/>
        <v>R</v>
      </c>
      <c r="C3412" t="s">
        <v>1</v>
      </c>
      <c r="D3412" t="s">
        <v>48</v>
      </c>
      <c r="E3412">
        <v>1998</v>
      </c>
      <c r="F3412" s="22">
        <f t="shared" si="160"/>
        <v>35796</v>
      </c>
      <c r="G3412" t="s">
        <v>10523</v>
      </c>
      <c r="H3412">
        <f t="shared" si="161"/>
        <v>6.2</v>
      </c>
      <c r="I3412">
        <v>6.2</v>
      </c>
      <c r="J3412">
        <v>7100</v>
      </c>
      <c r="K3412" t="s">
        <v>10524</v>
      </c>
      <c r="L3412" t="s">
        <v>10525</v>
      </c>
      <c r="M3412" t="s">
        <v>7992</v>
      </c>
      <c r="N3412" t="s">
        <v>15</v>
      </c>
      <c r="P3412">
        <v>1171001</v>
      </c>
      <c r="Q3412">
        <f>_xlfn.XLOOKUP(E3412,CPI!A:A,CPI!B:B)</f>
        <v>163</v>
      </c>
      <c r="R3412" s="12">
        <f>P3412*(CPI!$B$112/Movie!Q3412)</f>
        <v>2188981.6239263802</v>
      </c>
      <c r="S3412" t="s">
        <v>10526</v>
      </c>
      <c r="T3412">
        <v>88</v>
      </c>
    </row>
    <row r="3413" spans="1:20" x14ac:dyDescent="0.3">
      <c r="A3413" t="s">
        <v>10527</v>
      </c>
      <c r="B3413" t="str">
        <f t="shared" si="159"/>
        <v>PG</v>
      </c>
      <c r="C3413" t="s">
        <v>18</v>
      </c>
      <c r="D3413" t="s">
        <v>26</v>
      </c>
      <c r="E3413">
        <v>1998</v>
      </c>
      <c r="F3413" s="22">
        <f t="shared" si="160"/>
        <v>35796</v>
      </c>
      <c r="G3413" t="s">
        <v>10445</v>
      </c>
      <c r="H3413">
        <f t="shared" si="161"/>
        <v>4.0999999999999996</v>
      </c>
      <c r="I3413">
        <v>4.0999999999999996</v>
      </c>
      <c r="J3413">
        <v>2700</v>
      </c>
      <c r="K3413" t="s">
        <v>10528</v>
      </c>
      <c r="L3413" t="s">
        <v>10529</v>
      </c>
      <c r="M3413" t="s">
        <v>10530</v>
      </c>
      <c r="N3413" t="s">
        <v>15</v>
      </c>
      <c r="O3413">
        <v>24000000</v>
      </c>
      <c r="P3413">
        <v>4356216</v>
      </c>
      <c r="Q3413">
        <f>_xlfn.XLOOKUP(E3413,CPI!A:A,CPI!B:B)</f>
        <v>163</v>
      </c>
      <c r="R3413" s="12">
        <f>P3413*(CPI!$B$112/Movie!Q3413)</f>
        <v>8143184.1423312882</v>
      </c>
      <c r="S3413" t="s">
        <v>3079</v>
      </c>
      <c r="T3413">
        <v>93</v>
      </c>
    </row>
    <row r="3414" spans="1:20" x14ac:dyDescent="0.3">
      <c r="A3414" t="s">
        <v>10531</v>
      </c>
      <c r="B3414" t="str">
        <f t="shared" si="159"/>
        <v>R</v>
      </c>
      <c r="C3414" t="s">
        <v>1</v>
      </c>
      <c r="D3414" t="s">
        <v>89</v>
      </c>
      <c r="E3414">
        <v>1998</v>
      </c>
      <c r="F3414" s="22">
        <f t="shared" si="160"/>
        <v>35796</v>
      </c>
      <c r="G3414" t="s">
        <v>9681</v>
      </c>
      <c r="H3414">
        <f t="shared" si="161"/>
        <v>5.7</v>
      </c>
      <c r="I3414">
        <v>5.7</v>
      </c>
      <c r="J3414">
        <v>11000</v>
      </c>
      <c r="K3414" t="s">
        <v>80</v>
      </c>
      <c r="L3414" t="s">
        <v>7384</v>
      </c>
      <c r="M3414" t="s">
        <v>5237</v>
      </c>
      <c r="N3414" t="s">
        <v>15</v>
      </c>
      <c r="O3414">
        <v>25000000</v>
      </c>
      <c r="P3414">
        <v>1677131</v>
      </c>
      <c r="Q3414">
        <f>_xlfn.XLOOKUP(E3414,CPI!A:A,CPI!B:B)</f>
        <v>163</v>
      </c>
      <c r="R3414" s="12">
        <f>P3414*(CPI!$B$112/Movie!Q3414)</f>
        <v>3135103.1638036808</v>
      </c>
      <c r="S3414" t="s">
        <v>10532</v>
      </c>
      <c r="T3414">
        <v>114</v>
      </c>
    </row>
    <row r="3415" spans="1:20" x14ac:dyDescent="0.3">
      <c r="A3415" t="s">
        <v>10533</v>
      </c>
      <c r="B3415" t="str">
        <f t="shared" si="159"/>
        <v>R</v>
      </c>
      <c r="C3415" t="s">
        <v>1</v>
      </c>
      <c r="D3415" t="s">
        <v>2</v>
      </c>
      <c r="E3415">
        <v>1998</v>
      </c>
      <c r="F3415" s="22">
        <f t="shared" si="160"/>
        <v>35796</v>
      </c>
      <c r="G3415" t="s">
        <v>10058</v>
      </c>
      <c r="H3415">
        <f t="shared" si="161"/>
        <v>7.3</v>
      </c>
      <c r="I3415">
        <v>7.3</v>
      </c>
      <c r="J3415">
        <v>11000</v>
      </c>
      <c r="K3415" t="s">
        <v>10534</v>
      </c>
      <c r="L3415" t="s">
        <v>10535</v>
      </c>
      <c r="M3415" t="s">
        <v>1482</v>
      </c>
      <c r="N3415" t="s">
        <v>15</v>
      </c>
      <c r="O3415">
        <v>10000000</v>
      </c>
      <c r="P3415">
        <v>14328</v>
      </c>
      <c r="Q3415">
        <f>_xlfn.XLOOKUP(E3415,CPI!A:A,CPI!B:B)</f>
        <v>163</v>
      </c>
      <c r="R3415" s="12">
        <f>P3415*(CPI!$B$112/Movie!Q3415)</f>
        <v>26783.690797546009</v>
      </c>
      <c r="S3415" t="s">
        <v>6716</v>
      </c>
      <c r="T3415">
        <v>103</v>
      </c>
    </row>
    <row r="3416" spans="1:20" x14ac:dyDescent="0.3">
      <c r="A3416" t="s">
        <v>10536</v>
      </c>
      <c r="B3416" t="str">
        <f t="shared" si="159"/>
        <v>R</v>
      </c>
      <c r="C3416" t="s">
        <v>1</v>
      </c>
      <c r="D3416" t="s">
        <v>26</v>
      </c>
      <c r="E3416">
        <v>1998</v>
      </c>
      <c r="F3416" s="22">
        <f t="shared" si="160"/>
        <v>35796</v>
      </c>
      <c r="G3416" t="s">
        <v>10223</v>
      </c>
      <c r="H3416">
        <f t="shared" si="161"/>
        <v>7</v>
      </c>
      <c r="I3416">
        <v>7</v>
      </c>
      <c r="J3416">
        <v>16000</v>
      </c>
      <c r="K3416" t="s">
        <v>7310</v>
      </c>
      <c r="L3416" t="s">
        <v>10537</v>
      </c>
      <c r="M3416" t="s">
        <v>10538</v>
      </c>
      <c r="N3416" t="s">
        <v>7</v>
      </c>
      <c r="P3416">
        <v>4611784</v>
      </c>
      <c r="Q3416">
        <f>_xlfn.XLOOKUP(E3416,CPI!A:A,CPI!B:B)</f>
        <v>163</v>
      </c>
      <c r="R3416" s="12">
        <f>P3416*(CPI!$B$112/Movie!Q3416)</f>
        <v>8620923.8331288341</v>
      </c>
      <c r="S3416" t="s">
        <v>3728</v>
      </c>
      <c r="T3416">
        <v>97</v>
      </c>
    </row>
    <row r="3417" spans="1:20" x14ac:dyDescent="0.3">
      <c r="A3417" t="s">
        <v>10539</v>
      </c>
      <c r="B3417" t="str">
        <f t="shared" si="159"/>
        <v>PG-13</v>
      </c>
      <c r="C3417" t="s">
        <v>1984</v>
      </c>
      <c r="D3417" t="s">
        <v>10</v>
      </c>
      <c r="E3417">
        <v>1998</v>
      </c>
      <c r="F3417" s="22">
        <f t="shared" si="160"/>
        <v>35796</v>
      </c>
      <c r="G3417" t="s">
        <v>10238</v>
      </c>
      <c r="H3417">
        <f t="shared" si="161"/>
        <v>6.5</v>
      </c>
      <c r="I3417">
        <v>6.5</v>
      </c>
      <c r="J3417">
        <v>9400</v>
      </c>
      <c r="K3417" t="s">
        <v>3240</v>
      </c>
      <c r="L3417" t="s">
        <v>193</v>
      </c>
      <c r="M3417" t="s">
        <v>873</v>
      </c>
      <c r="N3417" t="s">
        <v>15</v>
      </c>
      <c r="P3417">
        <v>18912328</v>
      </c>
      <c r="Q3417">
        <f>_xlfn.XLOOKUP(E3417,CPI!A:A,CPI!B:B)</f>
        <v>163</v>
      </c>
      <c r="R3417" s="12">
        <f>P3417*(CPI!$B$112/Movie!Q3417)</f>
        <v>35353290.439263798</v>
      </c>
      <c r="S3417" t="s">
        <v>29</v>
      </c>
      <c r="T3417">
        <v>97</v>
      </c>
    </row>
    <row r="3418" spans="1:20" x14ac:dyDescent="0.3">
      <c r="A3418" t="s">
        <v>10540</v>
      </c>
      <c r="B3418" t="str">
        <f t="shared" si="159"/>
        <v>R</v>
      </c>
      <c r="C3418" t="s">
        <v>1</v>
      </c>
      <c r="D3418" t="s">
        <v>375</v>
      </c>
      <c r="E3418">
        <v>1998</v>
      </c>
      <c r="F3418" s="22">
        <f t="shared" si="160"/>
        <v>35796</v>
      </c>
      <c r="G3418" t="s">
        <v>10541</v>
      </c>
      <c r="H3418">
        <f t="shared" si="161"/>
        <v>6.6</v>
      </c>
      <c r="I3418">
        <v>6.6</v>
      </c>
      <c r="J3418">
        <v>3600</v>
      </c>
      <c r="K3418" t="s">
        <v>10542</v>
      </c>
      <c r="L3418" t="s">
        <v>10543</v>
      </c>
      <c r="M3418" t="s">
        <v>10544</v>
      </c>
      <c r="N3418" t="s">
        <v>2093</v>
      </c>
      <c r="P3418">
        <v>25824</v>
      </c>
      <c r="Q3418">
        <f>_xlfn.XLOOKUP(E3418,CPI!A:A,CPI!B:B)</f>
        <v>163</v>
      </c>
      <c r="R3418" s="12">
        <f>P3418*(CPI!$B$112/Movie!Q3418)</f>
        <v>48273.452760736196</v>
      </c>
      <c r="S3418" t="s">
        <v>6100</v>
      </c>
      <c r="T3418">
        <v>90</v>
      </c>
    </row>
    <row r="3419" spans="1:20" x14ac:dyDescent="0.3">
      <c r="A3419" t="s">
        <v>10545</v>
      </c>
      <c r="B3419" t="str">
        <f t="shared" si="159"/>
        <v>R</v>
      </c>
      <c r="C3419" t="s">
        <v>1</v>
      </c>
      <c r="D3419" t="s">
        <v>2</v>
      </c>
      <c r="E3419">
        <v>1998</v>
      </c>
      <c r="F3419" s="22">
        <f t="shared" si="160"/>
        <v>35796</v>
      </c>
      <c r="G3419" t="s">
        <v>10546</v>
      </c>
      <c r="H3419">
        <f t="shared" si="161"/>
        <v>6.9</v>
      </c>
      <c r="I3419">
        <v>6.9</v>
      </c>
      <c r="J3419">
        <v>4700</v>
      </c>
      <c r="K3419" t="s">
        <v>3945</v>
      </c>
      <c r="L3419" t="s">
        <v>8948</v>
      </c>
      <c r="M3419" t="s">
        <v>10547</v>
      </c>
      <c r="N3419" t="s">
        <v>291</v>
      </c>
      <c r="P3419">
        <v>2048740</v>
      </c>
      <c r="Q3419">
        <f>_xlfn.XLOOKUP(E3419,CPI!A:A,CPI!B:B)</f>
        <v>163</v>
      </c>
      <c r="R3419" s="12">
        <f>P3419*(CPI!$B$112/Movie!Q3419)</f>
        <v>3829761.214723926</v>
      </c>
      <c r="S3419" t="s">
        <v>9030</v>
      </c>
      <c r="T3419">
        <v>93</v>
      </c>
    </row>
    <row r="3420" spans="1:20" x14ac:dyDescent="0.3">
      <c r="A3420" t="s">
        <v>10548</v>
      </c>
      <c r="B3420" t="str">
        <f t="shared" si="159"/>
        <v>R</v>
      </c>
      <c r="C3420" t="s">
        <v>1</v>
      </c>
      <c r="D3420" t="s">
        <v>26</v>
      </c>
      <c r="E3420">
        <v>1998</v>
      </c>
      <c r="F3420" s="22">
        <f t="shared" si="160"/>
        <v>35796</v>
      </c>
      <c r="G3420" t="s">
        <v>9508</v>
      </c>
      <c r="H3420">
        <f t="shared" si="161"/>
        <v>6.6</v>
      </c>
      <c r="I3420">
        <v>6.6</v>
      </c>
      <c r="J3420">
        <v>11000</v>
      </c>
      <c r="K3420" t="s">
        <v>10549</v>
      </c>
      <c r="L3420" t="s">
        <v>10550</v>
      </c>
      <c r="M3420" t="s">
        <v>10551</v>
      </c>
      <c r="N3420" t="s">
        <v>15</v>
      </c>
      <c r="O3420">
        <v>8000000</v>
      </c>
      <c r="P3420">
        <v>1794086</v>
      </c>
      <c r="Q3420">
        <f>_xlfn.XLOOKUP(E3420,CPI!A:A,CPI!B:B)</f>
        <v>163</v>
      </c>
      <c r="R3420" s="12">
        <f>P3420*(CPI!$B$112/Movie!Q3420)</f>
        <v>3353730.0871165642</v>
      </c>
      <c r="S3420" t="s">
        <v>10552</v>
      </c>
      <c r="T3420">
        <v>104</v>
      </c>
    </row>
    <row r="3421" spans="1:20" x14ac:dyDescent="0.3">
      <c r="A3421" t="s">
        <v>10553</v>
      </c>
      <c r="B3421" t="str">
        <f t="shared" si="159"/>
        <v>R</v>
      </c>
      <c r="C3421" t="s">
        <v>1</v>
      </c>
      <c r="D3421" t="s">
        <v>19</v>
      </c>
      <c r="E3421">
        <v>1998</v>
      </c>
      <c r="F3421" s="22">
        <f t="shared" si="160"/>
        <v>35796</v>
      </c>
      <c r="G3421" t="s">
        <v>9997</v>
      </c>
      <c r="H3421">
        <f t="shared" si="161"/>
        <v>4.9000000000000004</v>
      </c>
      <c r="I3421">
        <v>4.9000000000000004</v>
      </c>
      <c r="J3421">
        <v>14000</v>
      </c>
      <c r="K3421" t="s">
        <v>7325</v>
      </c>
      <c r="L3421" t="s">
        <v>5654</v>
      </c>
      <c r="M3421" t="s">
        <v>4523</v>
      </c>
      <c r="N3421" t="s">
        <v>10554</v>
      </c>
      <c r="O3421">
        <v>30000000</v>
      </c>
      <c r="P3421">
        <v>10319915</v>
      </c>
      <c r="Q3421">
        <f>_xlfn.XLOOKUP(E3421,CPI!A:A,CPI!B:B)</f>
        <v>163</v>
      </c>
      <c r="R3421" s="12">
        <f>P3421*(CPI!$B$112/Movie!Q3421)</f>
        <v>19291276.690184049</v>
      </c>
      <c r="S3421" t="s">
        <v>10555</v>
      </c>
      <c r="T3421">
        <v>91</v>
      </c>
    </row>
    <row r="3422" spans="1:20" x14ac:dyDescent="0.3">
      <c r="A3422" t="s">
        <v>10556</v>
      </c>
      <c r="B3422" t="str">
        <f t="shared" si="159"/>
        <v>PG</v>
      </c>
      <c r="C3422" t="s">
        <v>18</v>
      </c>
      <c r="D3422" t="s">
        <v>26</v>
      </c>
      <c r="E3422">
        <v>1998</v>
      </c>
      <c r="F3422" s="22">
        <f t="shared" si="160"/>
        <v>35796</v>
      </c>
      <c r="G3422" t="s">
        <v>10084</v>
      </c>
      <c r="H3422">
        <f t="shared" si="161"/>
        <v>5.5</v>
      </c>
      <c r="I3422">
        <v>5.5</v>
      </c>
      <c r="J3422">
        <v>9600</v>
      </c>
      <c r="K3422" t="s">
        <v>9239</v>
      </c>
      <c r="L3422" t="s">
        <v>10557</v>
      </c>
      <c r="M3422" t="s">
        <v>8688</v>
      </c>
      <c r="N3422" t="s">
        <v>15</v>
      </c>
      <c r="O3422">
        <v>30000000</v>
      </c>
      <c r="P3422">
        <v>12214338</v>
      </c>
      <c r="Q3422">
        <f>_xlfn.XLOOKUP(E3422,CPI!A:A,CPI!B:B)</f>
        <v>163</v>
      </c>
      <c r="R3422" s="12">
        <f>P3422*(CPI!$B$112/Movie!Q3422)</f>
        <v>22832569.255214721</v>
      </c>
      <c r="S3422" t="s">
        <v>1709</v>
      </c>
      <c r="T3422">
        <v>86</v>
      </c>
    </row>
    <row r="3423" spans="1:20" x14ac:dyDescent="0.3">
      <c r="A3423" t="s">
        <v>10558</v>
      </c>
      <c r="B3423" t="str">
        <f t="shared" si="159"/>
        <v>Not Rated</v>
      </c>
      <c r="C3423" t="s">
        <v>432</v>
      </c>
      <c r="D3423" t="s">
        <v>26</v>
      </c>
      <c r="E3423">
        <v>1998</v>
      </c>
      <c r="F3423" s="22">
        <f t="shared" si="160"/>
        <v>35796</v>
      </c>
      <c r="G3423" t="s">
        <v>10559</v>
      </c>
      <c r="H3423">
        <f t="shared" si="161"/>
        <v>6.8</v>
      </c>
      <c r="I3423">
        <v>6.8</v>
      </c>
      <c r="J3423">
        <v>6000</v>
      </c>
      <c r="K3423" t="s">
        <v>10560</v>
      </c>
      <c r="L3423" t="s">
        <v>10561</v>
      </c>
      <c r="M3423" t="s">
        <v>10562</v>
      </c>
      <c r="N3423" t="s">
        <v>15</v>
      </c>
      <c r="O3423">
        <v>700000</v>
      </c>
      <c r="P3423">
        <v>871759</v>
      </c>
      <c r="Q3423">
        <f>_xlfn.XLOOKUP(E3423,CPI!A:A,CPI!B:B)</f>
        <v>163</v>
      </c>
      <c r="R3423" s="12">
        <f>P3423*(CPI!$B$112/Movie!Q3423)</f>
        <v>1629601.026380368</v>
      </c>
      <c r="S3423" t="s">
        <v>10563</v>
      </c>
      <c r="T3423">
        <v>99</v>
      </c>
    </row>
    <row r="3424" spans="1:20" x14ac:dyDescent="0.3">
      <c r="A3424" t="s">
        <v>10564</v>
      </c>
      <c r="B3424" t="str">
        <f t="shared" si="159"/>
        <v>PG</v>
      </c>
      <c r="C3424" t="s">
        <v>18</v>
      </c>
      <c r="D3424" t="s">
        <v>26</v>
      </c>
      <c r="E3424">
        <v>1998</v>
      </c>
      <c r="F3424" s="22">
        <f t="shared" si="160"/>
        <v>35796</v>
      </c>
      <c r="G3424" t="s">
        <v>10238</v>
      </c>
      <c r="H3424">
        <f t="shared" si="161"/>
        <v>5</v>
      </c>
      <c r="I3424">
        <v>5</v>
      </c>
      <c r="J3424">
        <v>6600</v>
      </c>
      <c r="K3424" t="s">
        <v>4471</v>
      </c>
      <c r="L3424" t="s">
        <v>4902</v>
      </c>
      <c r="M3424" t="s">
        <v>4902</v>
      </c>
      <c r="N3424" t="s">
        <v>15</v>
      </c>
      <c r="P3424">
        <v>8072007</v>
      </c>
      <c r="Q3424">
        <f>_xlfn.XLOOKUP(E3424,CPI!A:A,CPI!B:B)</f>
        <v>163</v>
      </c>
      <c r="R3424" s="12">
        <f>P3424*(CPI!$B$112/Movie!Q3424)</f>
        <v>15089205.723312883</v>
      </c>
      <c r="S3424" t="s">
        <v>5093</v>
      </c>
      <c r="T3424">
        <v>103</v>
      </c>
    </row>
    <row r="3425" spans="1:20" x14ac:dyDescent="0.3">
      <c r="A3425" t="s">
        <v>10565</v>
      </c>
      <c r="B3425" t="str">
        <f t="shared" si="159"/>
        <v>R</v>
      </c>
      <c r="C3425" t="s">
        <v>1</v>
      </c>
      <c r="D3425" t="s">
        <v>26</v>
      </c>
      <c r="E3425">
        <v>1998</v>
      </c>
      <c r="F3425" s="22">
        <f t="shared" si="160"/>
        <v>35796</v>
      </c>
      <c r="G3425" t="s">
        <v>10101</v>
      </c>
      <c r="H3425">
        <f t="shared" si="161"/>
        <v>3.2</v>
      </c>
      <c r="I3425">
        <v>3.2</v>
      </c>
      <c r="J3425">
        <v>4900</v>
      </c>
      <c r="K3425" t="s">
        <v>10566</v>
      </c>
      <c r="L3425" t="s">
        <v>10567</v>
      </c>
      <c r="M3425" t="s">
        <v>10568</v>
      </c>
      <c r="N3425" t="s">
        <v>15</v>
      </c>
      <c r="O3425">
        <v>20000000</v>
      </c>
      <c r="P3425">
        <v>9257103</v>
      </c>
      <c r="Q3425">
        <f>_xlfn.XLOOKUP(E3425,CPI!A:A,CPI!B:B)</f>
        <v>163</v>
      </c>
      <c r="R3425" s="12">
        <f>P3425*(CPI!$B$112/Movie!Q3425)</f>
        <v>17304535.485276073</v>
      </c>
      <c r="S3425" t="s">
        <v>10569</v>
      </c>
      <c r="T3425">
        <v>90</v>
      </c>
    </row>
    <row r="3426" spans="1:20" x14ac:dyDescent="0.3">
      <c r="A3426" t="s">
        <v>10570</v>
      </c>
      <c r="B3426" t="str">
        <f t="shared" si="159"/>
        <v>R</v>
      </c>
      <c r="C3426" t="s">
        <v>1</v>
      </c>
      <c r="D3426" t="s">
        <v>48</v>
      </c>
      <c r="E3426">
        <v>1998</v>
      </c>
      <c r="F3426" s="22">
        <f t="shared" si="160"/>
        <v>35796</v>
      </c>
      <c r="G3426" t="s">
        <v>10120</v>
      </c>
      <c r="H3426">
        <f t="shared" si="161"/>
        <v>7.3</v>
      </c>
      <c r="I3426">
        <v>7.3</v>
      </c>
      <c r="J3426">
        <v>8300</v>
      </c>
      <c r="K3426" t="s">
        <v>512</v>
      </c>
      <c r="L3426" t="s">
        <v>512</v>
      </c>
      <c r="M3426" t="s">
        <v>10571</v>
      </c>
      <c r="N3426" t="s">
        <v>7</v>
      </c>
      <c r="P3426">
        <v>1214198</v>
      </c>
      <c r="Q3426">
        <f>_xlfn.XLOOKUP(E3426,CPI!A:A,CPI!B:B)</f>
        <v>163</v>
      </c>
      <c r="R3426" s="12">
        <f>P3426*(CPI!$B$112/Movie!Q3426)</f>
        <v>2269730.8625766868</v>
      </c>
      <c r="S3426" t="s">
        <v>10572</v>
      </c>
      <c r="T3426">
        <v>124</v>
      </c>
    </row>
    <row r="3427" spans="1:20" x14ac:dyDescent="0.3">
      <c r="A3427" t="s">
        <v>10573</v>
      </c>
      <c r="B3427" t="str">
        <f t="shared" si="159"/>
        <v>Not Rated</v>
      </c>
      <c r="C3427" t="s">
        <v>432</v>
      </c>
      <c r="D3427" t="s">
        <v>26</v>
      </c>
      <c r="E3427">
        <v>1998</v>
      </c>
      <c r="F3427" s="22">
        <f t="shared" si="160"/>
        <v>35796</v>
      </c>
      <c r="G3427" t="s">
        <v>10574</v>
      </c>
      <c r="H3427">
        <f t="shared" si="161"/>
        <v>6.3</v>
      </c>
      <c r="I3427">
        <v>6.3</v>
      </c>
      <c r="J3427">
        <v>7400</v>
      </c>
      <c r="K3427" t="s">
        <v>10575</v>
      </c>
      <c r="L3427" t="s">
        <v>8987</v>
      </c>
      <c r="M3427" t="s">
        <v>10576</v>
      </c>
      <c r="N3427" t="s">
        <v>7</v>
      </c>
      <c r="Q3427">
        <f>_xlfn.XLOOKUP(E3427,CPI!A:A,CPI!B:B)</f>
        <v>163</v>
      </c>
      <c r="R3427" s="12">
        <f>P3427*(CPI!$B$112/Movie!Q3427)</f>
        <v>0</v>
      </c>
      <c r="S3427" t="s">
        <v>10577</v>
      </c>
      <c r="T3427">
        <v>111</v>
      </c>
    </row>
    <row r="3428" spans="1:20" x14ac:dyDescent="0.3">
      <c r="A3428" t="s">
        <v>10578</v>
      </c>
      <c r="B3428" t="str">
        <f t="shared" si="159"/>
        <v>R</v>
      </c>
      <c r="C3428" t="s">
        <v>1</v>
      </c>
      <c r="D3428" t="s">
        <v>89</v>
      </c>
      <c r="E3428">
        <v>1998</v>
      </c>
      <c r="F3428" s="22">
        <f t="shared" si="160"/>
        <v>35796</v>
      </c>
      <c r="G3428" t="s">
        <v>9730</v>
      </c>
      <c r="H3428">
        <f t="shared" si="161"/>
        <v>6.5</v>
      </c>
      <c r="I3428">
        <v>6.5</v>
      </c>
      <c r="J3428">
        <v>8400</v>
      </c>
      <c r="K3428" t="s">
        <v>8456</v>
      </c>
      <c r="L3428" t="s">
        <v>10579</v>
      </c>
      <c r="M3428" t="s">
        <v>1524</v>
      </c>
      <c r="N3428" t="s">
        <v>15</v>
      </c>
      <c r="O3428">
        <v>4500000</v>
      </c>
      <c r="P3428">
        <v>1036818</v>
      </c>
      <c r="Q3428">
        <f>_xlfn.XLOOKUP(E3428,CPI!A:A,CPI!B:B)</f>
        <v>163</v>
      </c>
      <c r="R3428" s="12">
        <f>P3428*(CPI!$B$112/Movie!Q3428)</f>
        <v>1938149.9668711654</v>
      </c>
      <c r="S3428" t="s">
        <v>10580</v>
      </c>
      <c r="T3428">
        <v>101</v>
      </c>
    </row>
    <row r="3429" spans="1:20" x14ac:dyDescent="0.3">
      <c r="A3429" t="s">
        <v>10581</v>
      </c>
      <c r="B3429" t="str">
        <f t="shared" si="159"/>
        <v>R</v>
      </c>
      <c r="C3429" t="s">
        <v>1</v>
      </c>
      <c r="D3429" t="s">
        <v>26</v>
      </c>
      <c r="E3429">
        <v>1998</v>
      </c>
      <c r="F3429" s="22">
        <f t="shared" si="160"/>
        <v>35796</v>
      </c>
      <c r="G3429" t="s">
        <v>10000</v>
      </c>
      <c r="H3429">
        <f t="shared" si="161"/>
        <v>5.6</v>
      </c>
      <c r="I3429">
        <v>5.6</v>
      </c>
      <c r="J3429">
        <v>4800</v>
      </c>
      <c r="K3429" t="s">
        <v>9480</v>
      </c>
      <c r="L3429" t="s">
        <v>10582</v>
      </c>
      <c r="M3429" t="s">
        <v>9370</v>
      </c>
      <c r="N3429" t="s">
        <v>15</v>
      </c>
      <c r="P3429">
        <v>4106588</v>
      </c>
      <c r="Q3429">
        <f>_xlfn.XLOOKUP(E3429,CPI!A:A,CPI!B:B)</f>
        <v>163</v>
      </c>
      <c r="R3429" s="12">
        <f>P3429*(CPI!$B$112/Movie!Q3429)</f>
        <v>7676548.2429447845</v>
      </c>
      <c r="S3429" t="s">
        <v>6194</v>
      </c>
      <c r="T3429">
        <v>93</v>
      </c>
    </row>
    <row r="3430" spans="1:20" x14ac:dyDescent="0.3">
      <c r="A3430" t="s">
        <v>10583</v>
      </c>
      <c r="B3430" t="str">
        <f t="shared" si="159"/>
        <v>PG-13</v>
      </c>
      <c r="C3430" t="s">
        <v>1984</v>
      </c>
      <c r="D3430" t="s">
        <v>2</v>
      </c>
      <c r="E3430">
        <v>1998</v>
      </c>
      <c r="F3430" s="22">
        <f t="shared" si="160"/>
        <v>35796</v>
      </c>
      <c r="G3430" t="s">
        <v>10584</v>
      </c>
      <c r="H3430">
        <f t="shared" si="161"/>
        <v>6.2</v>
      </c>
      <c r="I3430">
        <v>6.2</v>
      </c>
      <c r="J3430">
        <v>2900</v>
      </c>
      <c r="K3430" t="s">
        <v>8555</v>
      </c>
      <c r="L3430" t="s">
        <v>10585</v>
      </c>
      <c r="M3430" t="s">
        <v>9066</v>
      </c>
      <c r="N3430" t="s">
        <v>15</v>
      </c>
      <c r="P3430">
        <v>4390</v>
      </c>
      <c r="Q3430">
        <f>_xlfn.XLOOKUP(E3430,CPI!A:A,CPI!B:B)</f>
        <v>163</v>
      </c>
      <c r="R3430" s="12">
        <f>P3430*(CPI!$B$112/Movie!Q3430)</f>
        <v>8206.3374233128834</v>
      </c>
      <c r="S3430" t="s">
        <v>9093</v>
      </c>
      <c r="T3430">
        <v>97</v>
      </c>
    </row>
    <row r="3431" spans="1:20" x14ac:dyDescent="0.3">
      <c r="A3431" t="s">
        <v>10586</v>
      </c>
      <c r="B3431" t="str">
        <f t="shared" si="159"/>
        <v>R</v>
      </c>
      <c r="C3431" t="s">
        <v>1</v>
      </c>
      <c r="D3431" t="s">
        <v>26</v>
      </c>
      <c r="E3431">
        <v>1998</v>
      </c>
      <c r="F3431" s="22">
        <f t="shared" si="160"/>
        <v>35796</v>
      </c>
      <c r="G3431" t="s">
        <v>9872</v>
      </c>
      <c r="H3431">
        <f t="shared" si="161"/>
        <v>5.8</v>
      </c>
      <c r="I3431">
        <v>5.8</v>
      </c>
      <c r="J3431">
        <v>2700</v>
      </c>
      <c r="K3431" t="s">
        <v>10587</v>
      </c>
      <c r="L3431" t="s">
        <v>10587</v>
      </c>
      <c r="M3431" t="s">
        <v>8857</v>
      </c>
      <c r="N3431" t="s">
        <v>15</v>
      </c>
      <c r="P3431">
        <v>123104</v>
      </c>
      <c r="Q3431">
        <f>_xlfn.XLOOKUP(E3431,CPI!A:A,CPI!B:B)</f>
        <v>163</v>
      </c>
      <c r="R3431" s="12">
        <f>P3431*(CPI!$B$112/Movie!Q3431)</f>
        <v>230121.40368098157</v>
      </c>
      <c r="S3431" t="s">
        <v>5093</v>
      </c>
      <c r="T3431">
        <v>91</v>
      </c>
    </row>
    <row r="3432" spans="1:20" x14ac:dyDescent="0.3">
      <c r="A3432" t="s">
        <v>10588</v>
      </c>
      <c r="B3432" t="str">
        <f t="shared" si="159"/>
        <v>R</v>
      </c>
      <c r="C3432" t="s">
        <v>1</v>
      </c>
      <c r="D3432" t="s">
        <v>26</v>
      </c>
      <c r="E3432">
        <v>1998</v>
      </c>
      <c r="F3432" s="22">
        <f t="shared" si="160"/>
        <v>35796</v>
      </c>
      <c r="G3432" t="s">
        <v>9730</v>
      </c>
      <c r="H3432">
        <f t="shared" si="161"/>
        <v>7</v>
      </c>
      <c r="I3432">
        <v>7</v>
      </c>
      <c r="J3432">
        <v>7800</v>
      </c>
      <c r="K3432" t="s">
        <v>3426</v>
      </c>
      <c r="L3432" t="s">
        <v>3026</v>
      </c>
      <c r="M3432" t="s">
        <v>6809</v>
      </c>
      <c r="N3432" t="s">
        <v>7</v>
      </c>
      <c r="P3432">
        <v>524864</v>
      </c>
      <c r="Q3432">
        <f>_xlfn.XLOOKUP(E3432,CPI!A:A,CPI!B:B)</f>
        <v>163</v>
      </c>
      <c r="R3432" s="12">
        <f>P3432*(CPI!$B$112/Movie!Q3432)</f>
        <v>981141.47730061342</v>
      </c>
      <c r="S3432" t="s">
        <v>16</v>
      </c>
      <c r="T3432">
        <v>95</v>
      </c>
    </row>
    <row r="3433" spans="1:20" x14ac:dyDescent="0.3">
      <c r="A3433" t="s">
        <v>10589</v>
      </c>
      <c r="B3433" t="str">
        <f t="shared" si="159"/>
        <v>R</v>
      </c>
      <c r="C3433" t="s">
        <v>1</v>
      </c>
      <c r="D3433" t="s">
        <v>2</v>
      </c>
      <c r="E3433">
        <v>1998</v>
      </c>
      <c r="F3433" s="22">
        <f t="shared" si="160"/>
        <v>35796</v>
      </c>
      <c r="G3433" t="s">
        <v>10145</v>
      </c>
      <c r="H3433">
        <f t="shared" si="161"/>
        <v>6.3</v>
      </c>
      <c r="I3433">
        <v>6.3</v>
      </c>
      <c r="J3433">
        <v>1900</v>
      </c>
      <c r="K3433" t="s">
        <v>4207</v>
      </c>
      <c r="L3433" t="s">
        <v>10590</v>
      </c>
      <c r="M3433" t="s">
        <v>10443</v>
      </c>
      <c r="N3433" t="s">
        <v>7</v>
      </c>
      <c r="P3433">
        <v>238497</v>
      </c>
      <c r="Q3433">
        <f>_xlfn.XLOOKUP(E3433,CPI!A:A,CPI!B:B)</f>
        <v>163</v>
      </c>
      <c r="R3433" s="12">
        <f>P3433*(CPI!$B$112/Movie!Q3433)</f>
        <v>445828.44110429444</v>
      </c>
      <c r="S3433" t="s">
        <v>10218</v>
      </c>
      <c r="T3433">
        <v>111</v>
      </c>
    </row>
    <row r="3434" spans="1:20" x14ac:dyDescent="0.3">
      <c r="A3434" t="s">
        <v>10591</v>
      </c>
      <c r="B3434" t="str">
        <f t="shared" si="159"/>
        <v>R</v>
      </c>
      <c r="C3434" t="s">
        <v>1</v>
      </c>
      <c r="D3434" t="s">
        <v>89</v>
      </c>
      <c r="E3434">
        <v>1998</v>
      </c>
      <c r="F3434" s="22">
        <f t="shared" si="160"/>
        <v>35796</v>
      </c>
      <c r="G3434" t="s">
        <v>10592</v>
      </c>
      <c r="H3434">
        <f t="shared" si="161"/>
        <v>6.3</v>
      </c>
      <c r="I3434">
        <v>6.3</v>
      </c>
      <c r="J3434">
        <v>2100</v>
      </c>
      <c r="K3434" t="s">
        <v>10593</v>
      </c>
      <c r="L3434" t="s">
        <v>8956</v>
      </c>
      <c r="M3434" t="s">
        <v>1546</v>
      </c>
      <c r="N3434" t="s">
        <v>437</v>
      </c>
      <c r="P3434">
        <v>895788</v>
      </c>
      <c r="Q3434">
        <f>_xlfn.XLOOKUP(E3434,CPI!A:A,CPI!B:B)</f>
        <v>163</v>
      </c>
      <c r="R3434" s="12">
        <f>P3434*(CPI!$B$112/Movie!Q3434)</f>
        <v>1674519.0404907975</v>
      </c>
      <c r="S3434" t="s">
        <v>10594</v>
      </c>
      <c r="T3434">
        <v>117</v>
      </c>
    </row>
    <row r="3435" spans="1:20" x14ac:dyDescent="0.3">
      <c r="A3435" t="s">
        <v>10595</v>
      </c>
      <c r="B3435" t="str">
        <f t="shared" si="159"/>
        <v>PG</v>
      </c>
      <c r="C3435" t="s">
        <v>18</v>
      </c>
      <c r="D3435" t="s">
        <v>2</v>
      </c>
      <c r="E3435">
        <v>1998</v>
      </c>
      <c r="F3435" s="22">
        <f t="shared" si="160"/>
        <v>35796</v>
      </c>
      <c r="G3435" t="s">
        <v>10092</v>
      </c>
      <c r="H3435">
        <f t="shared" si="161"/>
        <v>6.3</v>
      </c>
      <c r="I3435">
        <v>6.3</v>
      </c>
      <c r="J3435">
        <v>506</v>
      </c>
      <c r="K3435" t="s">
        <v>10596</v>
      </c>
      <c r="L3435" t="s">
        <v>10597</v>
      </c>
      <c r="M3435" t="s">
        <v>10598</v>
      </c>
      <c r="N3435" t="s">
        <v>180</v>
      </c>
      <c r="P3435">
        <v>104255</v>
      </c>
      <c r="Q3435">
        <f>_xlfn.XLOOKUP(E3435,CPI!A:A,CPI!B:B)</f>
        <v>163</v>
      </c>
      <c r="R3435" s="12">
        <f>P3435*(CPI!$B$112/Movie!Q3435)</f>
        <v>194886.49386503067</v>
      </c>
      <c r="S3435" t="s">
        <v>10599</v>
      </c>
      <c r="T3435">
        <v>98</v>
      </c>
    </row>
    <row r="3436" spans="1:20" x14ac:dyDescent="0.3">
      <c r="A3436" t="s">
        <v>10600</v>
      </c>
      <c r="B3436" t="str">
        <f t="shared" si="159"/>
        <v>PG</v>
      </c>
      <c r="C3436" t="s">
        <v>18</v>
      </c>
      <c r="D3436" t="s">
        <v>26</v>
      </c>
      <c r="E3436">
        <v>1998</v>
      </c>
      <c r="F3436" s="22">
        <f t="shared" si="160"/>
        <v>35796</v>
      </c>
      <c r="G3436" t="s">
        <v>10601</v>
      </c>
      <c r="H3436">
        <f t="shared" si="161"/>
        <v>4.9000000000000004</v>
      </c>
      <c r="I3436">
        <v>4.9000000000000004</v>
      </c>
      <c r="J3436">
        <v>19000</v>
      </c>
      <c r="K3436" t="s">
        <v>3336</v>
      </c>
      <c r="L3436" t="s">
        <v>5067</v>
      </c>
      <c r="M3436" t="s">
        <v>1470</v>
      </c>
      <c r="N3436" t="s">
        <v>15</v>
      </c>
      <c r="O3436">
        <v>60000000</v>
      </c>
      <c r="P3436">
        <v>12069719</v>
      </c>
      <c r="Q3436">
        <f>_xlfn.XLOOKUP(E3436,CPI!A:A,CPI!B:B)</f>
        <v>163</v>
      </c>
      <c r="R3436" s="12">
        <f>P3436*(CPI!$B$112/Movie!Q3436)</f>
        <v>22562229.320858896</v>
      </c>
      <c r="S3436" t="s">
        <v>7984</v>
      </c>
      <c r="T3436">
        <v>114</v>
      </c>
    </row>
    <row r="3437" spans="1:20" x14ac:dyDescent="0.3">
      <c r="A3437" t="s">
        <v>10602</v>
      </c>
      <c r="B3437" t="str">
        <f t="shared" si="159"/>
        <v>R</v>
      </c>
      <c r="C3437" t="s">
        <v>1</v>
      </c>
      <c r="D3437" t="s">
        <v>26</v>
      </c>
      <c r="E3437">
        <v>1998</v>
      </c>
      <c r="F3437" s="22">
        <f t="shared" si="160"/>
        <v>35796</v>
      </c>
      <c r="G3437" t="s">
        <v>10079</v>
      </c>
      <c r="H3437">
        <f t="shared" si="161"/>
        <v>6.3</v>
      </c>
      <c r="I3437">
        <v>6.3</v>
      </c>
      <c r="J3437">
        <v>7800</v>
      </c>
      <c r="K3437" t="s">
        <v>10018</v>
      </c>
      <c r="L3437" t="s">
        <v>10018</v>
      </c>
      <c r="M3437" t="s">
        <v>10603</v>
      </c>
      <c r="N3437" t="s">
        <v>15</v>
      </c>
      <c r="O3437">
        <v>5000000</v>
      </c>
      <c r="P3437">
        <v>4714658</v>
      </c>
      <c r="Q3437">
        <f>_xlfn.XLOOKUP(E3437,CPI!A:A,CPI!B:B)</f>
        <v>163</v>
      </c>
      <c r="R3437" s="12">
        <f>P3437*(CPI!$B$112/Movie!Q3437)</f>
        <v>8813228.7889570538</v>
      </c>
      <c r="S3437" t="s">
        <v>7555</v>
      </c>
      <c r="T3437">
        <v>100</v>
      </c>
    </row>
    <row r="3438" spans="1:20" x14ac:dyDescent="0.3">
      <c r="A3438" t="s">
        <v>10604</v>
      </c>
      <c r="B3438" t="str">
        <f t="shared" si="159"/>
        <v>R</v>
      </c>
      <c r="C3438" t="s">
        <v>1</v>
      </c>
      <c r="D3438" t="s">
        <v>26</v>
      </c>
      <c r="E3438">
        <v>1998</v>
      </c>
      <c r="F3438" s="22">
        <f t="shared" si="160"/>
        <v>35796</v>
      </c>
      <c r="G3438" t="s">
        <v>10202</v>
      </c>
      <c r="H3438">
        <f t="shared" si="161"/>
        <v>6.9</v>
      </c>
      <c r="I3438">
        <v>6.9</v>
      </c>
      <c r="J3438">
        <v>14000</v>
      </c>
      <c r="K3438" t="s">
        <v>10605</v>
      </c>
      <c r="L3438" t="s">
        <v>10605</v>
      </c>
      <c r="M3438" t="s">
        <v>4724</v>
      </c>
      <c r="N3438" t="s">
        <v>15</v>
      </c>
      <c r="O3438">
        <v>5000000</v>
      </c>
      <c r="P3438">
        <v>2087471</v>
      </c>
      <c r="Q3438">
        <f>_xlfn.XLOOKUP(E3438,CPI!A:A,CPI!B:B)</f>
        <v>163</v>
      </c>
      <c r="R3438" s="12">
        <f>P3438*(CPI!$B$112/Movie!Q3438)</f>
        <v>3902162.0472392635</v>
      </c>
      <c r="S3438" t="s">
        <v>5093</v>
      </c>
      <c r="T3438">
        <v>116</v>
      </c>
    </row>
    <row r="3439" spans="1:20" x14ac:dyDescent="0.3">
      <c r="A3439" t="s">
        <v>10606</v>
      </c>
      <c r="B3439" t="str">
        <f t="shared" si="159"/>
        <v>PG-13</v>
      </c>
      <c r="C3439" t="s">
        <v>1984</v>
      </c>
      <c r="D3439" t="s">
        <v>26</v>
      </c>
      <c r="E3439">
        <v>1998</v>
      </c>
      <c r="F3439" s="22">
        <f t="shared" si="160"/>
        <v>35796</v>
      </c>
      <c r="G3439" t="s">
        <v>10000</v>
      </c>
      <c r="H3439">
        <f t="shared" si="161"/>
        <v>5</v>
      </c>
      <c r="I3439">
        <v>5</v>
      </c>
      <c r="J3439">
        <v>5300</v>
      </c>
      <c r="K3439" t="s">
        <v>5170</v>
      </c>
      <c r="L3439" t="s">
        <v>10607</v>
      </c>
      <c r="M3439" t="s">
        <v>330</v>
      </c>
      <c r="N3439" t="s">
        <v>15</v>
      </c>
      <c r="P3439">
        <v>7571115</v>
      </c>
      <c r="Q3439">
        <f>_xlfn.XLOOKUP(E3439,CPI!A:A,CPI!B:B)</f>
        <v>163</v>
      </c>
      <c r="R3439" s="12">
        <f>P3439*(CPI!$B$112/Movie!Q3439)</f>
        <v>14152875.708588956</v>
      </c>
      <c r="S3439" t="s">
        <v>10608</v>
      </c>
      <c r="T3439">
        <v>94</v>
      </c>
    </row>
    <row r="3440" spans="1:20" x14ac:dyDescent="0.3">
      <c r="A3440" t="s">
        <v>10609</v>
      </c>
      <c r="B3440" t="str">
        <f t="shared" si="159"/>
        <v>R</v>
      </c>
      <c r="C3440" t="s">
        <v>1</v>
      </c>
      <c r="D3440" t="s">
        <v>89</v>
      </c>
      <c r="E3440">
        <v>1998</v>
      </c>
      <c r="F3440" s="22">
        <f t="shared" si="160"/>
        <v>35796</v>
      </c>
      <c r="G3440" t="s">
        <v>10610</v>
      </c>
      <c r="H3440">
        <f t="shared" si="161"/>
        <v>4.7</v>
      </c>
      <c r="I3440">
        <v>4.7</v>
      </c>
      <c r="J3440">
        <v>2500</v>
      </c>
      <c r="K3440" t="s">
        <v>10611</v>
      </c>
      <c r="L3440" t="s">
        <v>10611</v>
      </c>
      <c r="M3440" t="s">
        <v>1834</v>
      </c>
      <c r="N3440" t="s">
        <v>15</v>
      </c>
      <c r="O3440">
        <v>6000000</v>
      </c>
      <c r="P3440">
        <v>11710</v>
      </c>
      <c r="Q3440">
        <f>_xlfn.XLOOKUP(E3440,CPI!A:A,CPI!B:B)</f>
        <v>163</v>
      </c>
      <c r="R3440" s="12">
        <f>P3440*(CPI!$B$112/Movie!Q3440)</f>
        <v>21889.797546012269</v>
      </c>
      <c r="S3440" t="s">
        <v>10612</v>
      </c>
      <c r="T3440">
        <v>95</v>
      </c>
    </row>
    <row r="3441" spans="1:20" x14ac:dyDescent="0.3">
      <c r="A3441" t="s">
        <v>10613</v>
      </c>
      <c r="B3441" t="str">
        <f t="shared" si="159"/>
        <v>R</v>
      </c>
      <c r="C3441" t="s">
        <v>1</v>
      </c>
      <c r="D3441" t="s">
        <v>26</v>
      </c>
      <c r="E3441">
        <v>1998</v>
      </c>
      <c r="F3441" s="22">
        <f t="shared" si="160"/>
        <v>35796</v>
      </c>
      <c r="G3441" t="s">
        <v>9872</v>
      </c>
      <c r="H3441">
        <f t="shared" si="161"/>
        <v>5.8</v>
      </c>
      <c r="I3441">
        <v>5.8</v>
      </c>
      <c r="J3441">
        <v>4500</v>
      </c>
      <c r="K3441" t="s">
        <v>2879</v>
      </c>
      <c r="L3441" t="s">
        <v>10614</v>
      </c>
      <c r="M3441" t="s">
        <v>7024</v>
      </c>
      <c r="N3441" t="s">
        <v>15</v>
      </c>
      <c r="P3441">
        <v>77910</v>
      </c>
      <c r="Q3441">
        <f>_xlfn.XLOOKUP(E3441,CPI!A:A,CPI!B:B)</f>
        <v>163</v>
      </c>
      <c r="R3441" s="12">
        <f>P3441*(CPI!$B$112/Movie!Q3441)</f>
        <v>145639.1226993865</v>
      </c>
      <c r="S3441" t="s">
        <v>10615</v>
      </c>
      <c r="T3441">
        <v>102</v>
      </c>
    </row>
    <row r="3442" spans="1:20" x14ac:dyDescent="0.3">
      <c r="A3442" t="s">
        <v>10616</v>
      </c>
      <c r="B3442" t="str">
        <f t="shared" si="159"/>
        <v>R</v>
      </c>
      <c r="C3442" t="s">
        <v>1</v>
      </c>
      <c r="D3442" t="s">
        <v>26</v>
      </c>
      <c r="E3442">
        <v>1998</v>
      </c>
      <c r="F3442" s="22">
        <f t="shared" si="160"/>
        <v>35796</v>
      </c>
      <c r="G3442" t="s">
        <v>10097</v>
      </c>
      <c r="H3442">
        <f t="shared" si="161"/>
        <v>5.9</v>
      </c>
      <c r="I3442">
        <v>5.9</v>
      </c>
      <c r="J3442">
        <v>9800</v>
      </c>
      <c r="K3442" t="s">
        <v>7249</v>
      </c>
      <c r="L3442" t="s">
        <v>10617</v>
      </c>
      <c r="M3442" t="s">
        <v>972</v>
      </c>
      <c r="N3442" t="s">
        <v>15</v>
      </c>
      <c r="O3442">
        <v>15000000</v>
      </c>
      <c r="P3442">
        <v>1808004</v>
      </c>
      <c r="Q3442">
        <f>_xlfn.XLOOKUP(E3442,CPI!A:A,CPI!B:B)</f>
        <v>163</v>
      </c>
      <c r="R3442" s="12">
        <f>P3442*(CPI!$B$112/Movie!Q3442)</f>
        <v>3379747.3546012267</v>
      </c>
      <c r="S3442" t="s">
        <v>10618</v>
      </c>
      <c r="T3442">
        <v>122</v>
      </c>
    </row>
    <row r="3443" spans="1:20" x14ac:dyDescent="0.3">
      <c r="A3443" t="s">
        <v>10619</v>
      </c>
      <c r="B3443" t="str">
        <f t="shared" si="159"/>
        <v>PG-13</v>
      </c>
      <c r="C3443" t="s">
        <v>1984</v>
      </c>
      <c r="D3443" t="s">
        <v>26</v>
      </c>
      <c r="E3443">
        <v>1998</v>
      </c>
      <c r="F3443" s="22">
        <f t="shared" si="160"/>
        <v>35796</v>
      </c>
      <c r="G3443" t="s">
        <v>10101</v>
      </c>
      <c r="H3443">
        <f t="shared" si="161"/>
        <v>5.0999999999999996</v>
      </c>
      <c r="I3443">
        <v>5.0999999999999996</v>
      </c>
      <c r="J3443">
        <v>8200</v>
      </c>
      <c r="K3443" t="s">
        <v>10620</v>
      </c>
      <c r="L3443" t="s">
        <v>10621</v>
      </c>
      <c r="M3443" t="s">
        <v>2116</v>
      </c>
      <c r="N3443" t="s">
        <v>15</v>
      </c>
      <c r="O3443">
        <v>35000000</v>
      </c>
      <c r="P3443">
        <v>10493366</v>
      </c>
      <c r="Q3443">
        <f>_xlfn.XLOOKUP(E3443,CPI!A:A,CPI!B:B)</f>
        <v>163</v>
      </c>
      <c r="R3443" s="12">
        <f>P3443*(CPI!$B$112/Movie!Q3443)</f>
        <v>19615513.007361963</v>
      </c>
      <c r="S3443" t="s">
        <v>6515</v>
      </c>
      <c r="T3443">
        <v>91</v>
      </c>
    </row>
    <row r="3444" spans="1:20" x14ac:dyDescent="0.3">
      <c r="A3444" t="s">
        <v>10622</v>
      </c>
      <c r="B3444" t="str">
        <f t="shared" si="159"/>
        <v>Not Rated</v>
      </c>
      <c r="C3444" t="s">
        <v>432</v>
      </c>
      <c r="D3444" t="s">
        <v>2</v>
      </c>
      <c r="E3444">
        <v>1998</v>
      </c>
      <c r="F3444" s="22">
        <f t="shared" si="160"/>
        <v>35796</v>
      </c>
      <c r="G3444" t="s">
        <v>10623</v>
      </c>
      <c r="H3444">
        <f t="shared" si="161"/>
        <v>7</v>
      </c>
      <c r="I3444">
        <v>7</v>
      </c>
      <c r="J3444">
        <v>534</v>
      </c>
      <c r="K3444" t="s">
        <v>1672</v>
      </c>
      <c r="L3444" t="s">
        <v>1672</v>
      </c>
      <c r="M3444" t="s">
        <v>6907</v>
      </c>
      <c r="N3444" t="s">
        <v>15</v>
      </c>
      <c r="Q3444">
        <f>_xlfn.XLOOKUP(E3444,CPI!A:A,CPI!B:B)</f>
        <v>163</v>
      </c>
      <c r="R3444" s="12">
        <f>P3444*(CPI!$B$112/Movie!Q3444)</f>
        <v>0</v>
      </c>
      <c r="S3444" t="s">
        <v>10624</v>
      </c>
      <c r="T3444">
        <v>83</v>
      </c>
    </row>
    <row r="3445" spans="1:20" x14ac:dyDescent="0.3">
      <c r="A3445" t="s">
        <v>10625</v>
      </c>
      <c r="B3445" t="str">
        <f t="shared" si="159"/>
        <v>R</v>
      </c>
      <c r="C3445" t="s">
        <v>1</v>
      </c>
      <c r="D3445" t="s">
        <v>19</v>
      </c>
      <c r="E3445">
        <v>1999</v>
      </c>
      <c r="F3445" s="22">
        <f t="shared" si="160"/>
        <v>36161</v>
      </c>
      <c r="G3445" t="s">
        <v>10626</v>
      </c>
      <c r="H3445">
        <f t="shared" si="161"/>
        <v>8.6999999999999993</v>
      </c>
      <c r="I3445">
        <v>8.6999999999999993</v>
      </c>
      <c r="J3445">
        <v>1700000</v>
      </c>
      <c r="K3445" t="s">
        <v>9033</v>
      </c>
      <c r="L3445" t="s">
        <v>8645</v>
      </c>
      <c r="M3445" t="s">
        <v>5060</v>
      </c>
      <c r="N3445" t="s">
        <v>15</v>
      </c>
      <c r="O3445">
        <v>63000000</v>
      </c>
      <c r="P3445">
        <v>466364845</v>
      </c>
      <c r="Q3445">
        <f>_xlfn.XLOOKUP(E3445,CPI!A:A,CPI!B:B)</f>
        <v>166.6</v>
      </c>
      <c r="R3445" s="12">
        <f>P3445*(CPI!$B$112/Movie!Q3445)</f>
        <v>852949389.38475394</v>
      </c>
      <c r="S3445" t="s">
        <v>8</v>
      </c>
      <c r="T3445">
        <v>136</v>
      </c>
    </row>
    <row r="3446" spans="1:20" x14ac:dyDescent="0.3">
      <c r="A3446" t="s">
        <v>10627</v>
      </c>
      <c r="B3446" t="str">
        <f t="shared" si="159"/>
        <v>R</v>
      </c>
      <c r="C3446" t="s">
        <v>1</v>
      </c>
      <c r="D3446" t="s">
        <v>2</v>
      </c>
      <c r="E3446">
        <v>1999</v>
      </c>
      <c r="F3446" s="22">
        <f t="shared" si="160"/>
        <v>36161</v>
      </c>
      <c r="G3446" t="s">
        <v>10628</v>
      </c>
      <c r="H3446">
        <f t="shared" si="161"/>
        <v>8.8000000000000007</v>
      </c>
      <c r="I3446">
        <v>8.8000000000000007</v>
      </c>
      <c r="J3446">
        <v>1900000</v>
      </c>
      <c r="K3446" t="s">
        <v>6802</v>
      </c>
      <c r="L3446" t="s">
        <v>10629</v>
      </c>
      <c r="M3446" t="s">
        <v>6519</v>
      </c>
      <c r="N3446" t="s">
        <v>5801</v>
      </c>
      <c r="O3446">
        <v>63000000</v>
      </c>
      <c r="P3446">
        <v>101209702</v>
      </c>
      <c r="Q3446">
        <f>_xlfn.XLOOKUP(E3446,CPI!A:A,CPI!B:B)</f>
        <v>166.6</v>
      </c>
      <c r="R3446" s="12">
        <f>P3446*(CPI!$B$112/Movie!Q3446)</f>
        <v>185105619.44417766</v>
      </c>
      <c r="S3446" t="s">
        <v>9093</v>
      </c>
      <c r="T3446">
        <v>139</v>
      </c>
    </row>
    <row r="3447" spans="1:20" x14ac:dyDescent="0.3">
      <c r="A3447" t="s">
        <v>10630</v>
      </c>
      <c r="B3447" t="str">
        <f t="shared" si="159"/>
        <v>R</v>
      </c>
      <c r="C3447" t="s">
        <v>1</v>
      </c>
      <c r="D3447" t="s">
        <v>89</v>
      </c>
      <c r="E3447">
        <v>1999</v>
      </c>
      <c r="F3447" s="22">
        <f t="shared" si="160"/>
        <v>36161</v>
      </c>
      <c r="G3447" t="s">
        <v>10631</v>
      </c>
      <c r="H3447">
        <f t="shared" si="161"/>
        <v>7.4</v>
      </c>
      <c r="I3447">
        <v>7.4</v>
      </c>
      <c r="J3447">
        <v>189000</v>
      </c>
      <c r="K3447" t="s">
        <v>5918</v>
      </c>
      <c r="L3447" t="s">
        <v>10632</v>
      </c>
      <c r="M3447" t="s">
        <v>9513</v>
      </c>
      <c r="N3447" t="s">
        <v>15</v>
      </c>
      <c r="O3447">
        <v>40000000</v>
      </c>
      <c r="P3447">
        <v>128799509</v>
      </c>
      <c r="Q3447">
        <f>_xlfn.XLOOKUP(E3447,CPI!A:A,CPI!B:B)</f>
        <v>166.6</v>
      </c>
      <c r="R3447" s="12">
        <f>P3447*(CPI!$B$112/Movie!Q3447)</f>
        <v>235565488.5492197</v>
      </c>
      <c r="S3447" t="s">
        <v>3728</v>
      </c>
      <c r="T3447">
        <v>139</v>
      </c>
    </row>
    <row r="3448" spans="1:20" x14ac:dyDescent="0.3">
      <c r="A3448" t="s">
        <v>10633</v>
      </c>
      <c r="B3448" t="str">
        <f t="shared" si="159"/>
        <v>Rating Pending</v>
      </c>
      <c r="D3448" t="s">
        <v>2</v>
      </c>
      <c r="E3448">
        <v>1999</v>
      </c>
      <c r="F3448" s="22">
        <f t="shared" si="160"/>
        <v>36161</v>
      </c>
      <c r="G3448" t="s">
        <v>5446</v>
      </c>
      <c r="H3448">
        <f t="shared" si="161"/>
        <v>7.4</v>
      </c>
      <c r="I3448">
        <v>7.4</v>
      </c>
      <c r="J3448">
        <v>313000</v>
      </c>
      <c r="K3448" t="s">
        <v>4</v>
      </c>
      <c r="L3448" t="s">
        <v>4</v>
      </c>
      <c r="M3448" t="s">
        <v>1463</v>
      </c>
      <c r="N3448" t="s">
        <v>7</v>
      </c>
      <c r="O3448">
        <v>65000000</v>
      </c>
      <c r="P3448">
        <v>162242684</v>
      </c>
      <c r="Q3448">
        <f>_xlfn.XLOOKUP(E3448,CPI!A:A,CPI!B:B)</f>
        <v>166.6</v>
      </c>
      <c r="R3448" s="12">
        <f>P3448*(CPI!$B$112/Movie!Q3448)</f>
        <v>296730767.19567829</v>
      </c>
      <c r="S3448" t="s">
        <v>8</v>
      </c>
      <c r="T3448">
        <v>159</v>
      </c>
    </row>
    <row r="3449" spans="1:20" x14ac:dyDescent="0.3">
      <c r="A3449" t="s">
        <v>10634</v>
      </c>
      <c r="B3449" t="str">
        <f t="shared" si="159"/>
        <v>PG-13</v>
      </c>
      <c r="C3449" t="s">
        <v>1984</v>
      </c>
      <c r="D3449" t="s">
        <v>19</v>
      </c>
      <c r="E3449">
        <v>1999</v>
      </c>
      <c r="F3449" s="22">
        <f t="shared" si="160"/>
        <v>36161</v>
      </c>
      <c r="G3449" t="s">
        <v>9803</v>
      </c>
      <c r="H3449">
        <f t="shared" si="161"/>
        <v>7</v>
      </c>
      <c r="I3449">
        <v>7</v>
      </c>
      <c r="J3449">
        <v>401000</v>
      </c>
      <c r="K3449" t="s">
        <v>7667</v>
      </c>
      <c r="L3449" t="s">
        <v>7667</v>
      </c>
      <c r="M3449" t="s">
        <v>6913</v>
      </c>
      <c r="N3449" t="s">
        <v>15</v>
      </c>
      <c r="O3449">
        <v>80000000</v>
      </c>
      <c r="P3449">
        <v>415933406</v>
      </c>
      <c r="Q3449">
        <f>_xlfn.XLOOKUP(E3449,CPI!A:A,CPI!B:B)</f>
        <v>166.6</v>
      </c>
      <c r="R3449" s="12">
        <f>P3449*(CPI!$B$112/Movie!Q3449)</f>
        <v>760713738.34453785</v>
      </c>
      <c r="S3449" t="s">
        <v>46</v>
      </c>
      <c r="T3449">
        <v>124</v>
      </c>
    </row>
    <row r="3450" spans="1:20" x14ac:dyDescent="0.3">
      <c r="A3450" t="s">
        <v>10635</v>
      </c>
      <c r="B3450" t="str">
        <f t="shared" si="159"/>
        <v>R</v>
      </c>
      <c r="C3450" t="s">
        <v>1</v>
      </c>
      <c r="D3450" t="s">
        <v>26</v>
      </c>
      <c r="E3450">
        <v>1999</v>
      </c>
      <c r="F3450" s="22">
        <f t="shared" si="160"/>
        <v>36161</v>
      </c>
      <c r="G3450" t="s">
        <v>10636</v>
      </c>
      <c r="H3450">
        <f t="shared" si="161"/>
        <v>7</v>
      </c>
      <c r="I3450">
        <v>7</v>
      </c>
      <c r="J3450">
        <v>385000</v>
      </c>
      <c r="K3450" t="s">
        <v>10637</v>
      </c>
      <c r="L3450" t="s">
        <v>10638</v>
      </c>
      <c r="M3450" t="s">
        <v>10639</v>
      </c>
      <c r="N3450" t="s">
        <v>15</v>
      </c>
      <c r="O3450">
        <v>11000000</v>
      </c>
      <c r="P3450">
        <v>235483004</v>
      </c>
      <c r="Q3450">
        <f>_xlfn.XLOOKUP(E3450,CPI!A:A,CPI!B:B)</f>
        <v>166.6</v>
      </c>
      <c r="R3450" s="12">
        <f>P3450*(CPI!$B$112/Movie!Q3450)</f>
        <v>430682300.83313322</v>
      </c>
      <c r="S3450" t="s">
        <v>46</v>
      </c>
      <c r="T3450">
        <v>95</v>
      </c>
    </row>
    <row r="3451" spans="1:20" x14ac:dyDescent="0.3">
      <c r="A3451" t="s">
        <v>10640</v>
      </c>
      <c r="B3451" t="str">
        <f t="shared" si="159"/>
        <v>R</v>
      </c>
      <c r="C3451" t="s">
        <v>1</v>
      </c>
      <c r="D3451" t="s">
        <v>89</v>
      </c>
      <c r="E3451">
        <v>1999</v>
      </c>
      <c r="F3451" s="22">
        <f t="shared" si="160"/>
        <v>36161</v>
      </c>
      <c r="G3451" t="s">
        <v>10641</v>
      </c>
      <c r="H3451">
        <f t="shared" si="161"/>
        <v>8.6</v>
      </c>
      <c r="I3451">
        <v>8.6</v>
      </c>
      <c r="J3451">
        <v>1200000</v>
      </c>
      <c r="K3451" t="s">
        <v>7880</v>
      </c>
      <c r="L3451" t="s">
        <v>5</v>
      </c>
      <c r="M3451" t="s">
        <v>2076</v>
      </c>
      <c r="N3451" t="s">
        <v>15</v>
      </c>
      <c r="O3451">
        <v>60000000</v>
      </c>
      <c r="P3451">
        <v>286801374</v>
      </c>
      <c r="Q3451">
        <f>_xlfn.XLOOKUP(E3451,CPI!A:A,CPI!B:B)</f>
        <v>166.6</v>
      </c>
      <c r="R3451" s="12">
        <f>P3451*(CPI!$B$112/Movie!Q3451)</f>
        <v>524540087.98199278</v>
      </c>
      <c r="S3451" t="s">
        <v>5093</v>
      </c>
      <c r="T3451">
        <v>189</v>
      </c>
    </row>
    <row r="3452" spans="1:20" x14ac:dyDescent="0.3">
      <c r="A3452" t="s">
        <v>10642</v>
      </c>
      <c r="B3452" t="str">
        <f t="shared" si="159"/>
        <v>R</v>
      </c>
      <c r="C3452" t="s">
        <v>1</v>
      </c>
      <c r="D3452" t="s">
        <v>2</v>
      </c>
      <c r="E3452">
        <v>1999</v>
      </c>
      <c r="F3452" s="22">
        <f t="shared" si="160"/>
        <v>36161</v>
      </c>
      <c r="G3452" t="s">
        <v>10643</v>
      </c>
      <c r="H3452">
        <f t="shared" si="161"/>
        <v>8.3000000000000007</v>
      </c>
      <c r="I3452">
        <v>8.3000000000000007</v>
      </c>
      <c r="J3452">
        <v>1100000</v>
      </c>
      <c r="K3452" t="s">
        <v>10644</v>
      </c>
      <c r="L3452" t="s">
        <v>10645</v>
      </c>
      <c r="M3452" t="s">
        <v>8346</v>
      </c>
      <c r="N3452" t="s">
        <v>15</v>
      </c>
      <c r="O3452">
        <v>15000000</v>
      </c>
      <c r="P3452">
        <v>356296601</v>
      </c>
      <c r="Q3452">
        <f>_xlfn.XLOOKUP(E3452,CPI!A:A,CPI!B:B)</f>
        <v>166.6</v>
      </c>
      <c r="R3452" s="12">
        <f>P3452*(CPI!$B$112/Movie!Q3452)</f>
        <v>651642102.7893157</v>
      </c>
      <c r="S3452" t="s">
        <v>9670</v>
      </c>
      <c r="T3452">
        <v>122</v>
      </c>
    </row>
    <row r="3453" spans="1:20" x14ac:dyDescent="0.3">
      <c r="A3453" t="s">
        <v>10646</v>
      </c>
      <c r="B3453" t="str">
        <f t="shared" si="159"/>
        <v>PG</v>
      </c>
      <c r="C3453" t="s">
        <v>18</v>
      </c>
      <c r="D3453" t="s">
        <v>19</v>
      </c>
      <c r="E3453">
        <v>1999</v>
      </c>
      <c r="F3453" s="22">
        <f t="shared" si="160"/>
        <v>36161</v>
      </c>
      <c r="G3453" t="s">
        <v>10647</v>
      </c>
      <c r="H3453">
        <f t="shared" si="161"/>
        <v>6.5</v>
      </c>
      <c r="I3453">
        <v>6.5</v>
      </c>
      <c r="J3453">
        <v>748000</v>
      </c>
      <c r="K3453" t="s">
        <v>4465</v>
      </c>
      <c r="L3453" t="s">
        <v>4465</v>
      </c>
      <c r="M3453" t="s">
        <v>8988</v>
      </c>
      <c r="N3453" t="s">
        <v>15</v>
      </c>
      <c r="O3453">
        <v>115000000</v>
      </c>
      <c r="P3453">
        <v>1027082707</v>
      </c>
      <c r="Q3453">
        <f>_xlfn.XLOOKUP(E3453,CPI!A:A,CPI!B:B)</f>
        <v>166.6</v>
      </c>
      <c r="R3453" s="12">
        <f>P3453*(CPI!$B$112/Movie!Q3453)</f>
        <v>1878463990.5336134</v>
      </c>
      <c r="S3453" t="s">
        <v>24</v>
      </c>
      <c r="T3453">
        <v>136</v>
      </c>
    </row>
    <row r="3454" spans="1:20" x14ac:dyDescent="0.3">
      <c r="A3454" t="s">
        <v>10648</v>
      </c>
      <c r="B3454" t="str">
        <f t="shared" si="159"/>
        <v>PG-13</v>
      </c>
      <c r="C3454" t="s">
        <v>1984</v>
      </c>
      <c r="D3454" t="s">
        <v>26</v>
      </c>
      <c r="E3454">
        <v>1999</v>
      </c>
      <c r="F3454" s="22">
        <f t="shared" si="160"/>
        <v>36161</v>
      </c>
      <c r="G3454" t="s">
        <v>10626</v>
      </c>
      <c r="H3454">
        <f t="shared" si="161"/>
        <v>7.3</v>
      </c>
      <c r="I3454">
        <v>7.3</v>
      </c>
      <c r="J3454">
        <v>309000</v>
      </c>
      <c r="K3454" t="s">
        <v>10649</v>
      </c>
      <c r="L3454" t="s">
        <v>10650</v>
      </c>
      <c r="M3454" t="s">
        <v>10651</v>
      </c>
      <c r="N3454" t="s">
        <v>15</v>
      </c>
      <c r="O3454">
        <v>30000000</v>
      </c>
      <c r="P3454">
        <v>53478579</v>
      </c>
      <c r="Q3454">
        <f>_xlfn.XLOOKUP(E3454,CPI!A:A,CPI!B:B)</f>
        <v>166.6</v>
      </c>
      <c r="R3454" s="12">
        <f>P3454*(CPI!$B$112/Movie!Q3454)</f>
        <v>97808661.592436969</v>
      </c>
      <c r="S3454" t="s">
        <v>2077</v>
      </c>
      <c r="T3454">
        <v>97</v>
      </c>
    </row>
    <row r="3455" spans="1:20" x14ac:dyDescent="0.3">
      <c r="A3455" t="s">
        <v>10652</v>
      </c>
      <c r="B3455" t="str">
        <f t="shared" si="159"/>
        <v>PG-13</v>
      </c>
      <c r="C3455" t="s">
        <v>1984</v>
      </c>
      <c r="D3455" t="s">
        <v>2</v>
      </c>
      <c r="E3455">
        <v>1999</v>
      </c>
      <c r="F3455" s="22">
        <f t="shared" si="160"/>
        <v>36161</v>
      </c>
      <c r="G3455" t="s">
        <v>10653</v>
      </c>
      <c r="H3455">
        <f t="shared" si="161"/>
        <v>8.1</v>
      </c>
      <c r="I3455">
        <v>8.1</v>
      </c>
      <c r="J3455">
        <v>930000</v>
      </c>
      <c r="K3455" t="s">
        <v>10459</v>
      </c>
      <c r="L3455" t="s">
        <v>10459</v>
      </c>
      <c r="M3455" t="s">
        <v>4443</v>
      </c>
      <c r="N3455" t="s">
        <v>15</v>
      </c>
      <c r="O3455">
        <v>40000000</v>
      </c>
      <c r="P3455">
        <v>672806292</v>
      </c>
      <c r="Q3455">
        <f>_xlfn.XLOOKUP(E3455,CPI!A:A,CPI!B:B)</f>
        <v>166.6</v>
      </c>
      <c r="R3455" s="12">
        <f>P3455*(CPI!$B$112/Movie!Q3455)</f>
        <v>1230516669.702281</v>
      </c>
      <c r="S3455" t="s">
        <v>5705</v>
      </c>
      <c r="T3455">
        <v>107</v>
      </c>
    </row>
    <row r="3456" spans="1:20" x14ac:dyDescent="0.3">
      <c r="A3456" t="s">
        <v>10654</v>
      </c>
      <c r="B3456" t="str">
        <f t="shared" si="159"/>
        <v>PG-13</v>
      </c>
      <c r="C3456" t="s">
        <v>1984</v>
      </c>
      <c r="D3456" t="s">
        <v>19</v>
      </c>
      <c r="E3456">
        <v>1999</v>
      </c>
      <c r="F3456" s="22">
        <f t="shared" si="160"/>
        <v>36161</v>
      </c>
      <c r="G3456" t="s">
        <v>10340</v>
      </c>
      <c r="H3456">
        <f t="shared" si="161"/>
        <v>6.6</v>
      </c>
      <c r="I3456">
        <v>6.6</v>
      </c>
      <c r="J3456">
        <v>221000</v>
      </c>
      <c r="K3456" t="s">
        <v>9506</v>
      </c>
      <c r="L3456" t="s">
        <v>6827</v>
      </c>
      <c r="M3456" t="s">
        <v>6827</v>
      </c>
      <c r="N3456" t="s">
        <v>15</v>
      </c>
      <c r="O3456">
        <v>33000000</v>
      </c>
      <c r="P3456">
        <v>312016928</v>
      </c>
      <c r="Q3456">
        <f>_xlfn.XLOOKUP(E3456,CPI!A:A,CPI!B:B)</f>
        <v>166.6</v>
      </c>
      <c r="R3456" s="12">
        <f>P3456*(CPI!$B$112/Movie!Q3456)</f>
        <v>570657610.8139255</v>
      </c>
      <c r="S3456" t="s">
        <v>2011</v>
      </c>
      <c r="T3456">
        <v>95</v>
      </c>
    </row>
    <row r="3457" spans="1:20" x14ac:dyDescent="0.3">
      <c r="A3457" t="s">
        <v>10655</v>
      </c>
      <c r="B3457" t="str">
        <f t="shared" si="159"/>
        <v>R</v>
      </c>
      <c r="C3457" t="s">
        <v>1</v>
      </c>
      <c r="D3457" t="s">
        <v>26</v>
      </c>
      <c r="E3457">
        <v>1999</v>
      </c>
      <c r="F3457" s="22">
        <f t="shared" si="160"/>
        <v>36161</v>
      </c>
      <c r="G3457" t="s">
        <v>9819</v>
      </c>
      <c r="H3457">
        <f t="shared" si="161"/>
        <v>7.7</v>
      </c>
      <c r="I3457">
        <v>7.7</v>
      </c>
      <c r="J3457">
        <v>248000</v>
      </c>
      <c r="K3457" t="s">
        <v>9146</v>
      </c>
      <c r="L3457" t="s">
        <v>9146</v>
      </c>
      <c r="M3457" t="s">
        <v>10656</v>
      </c>
      <c r="N3457" t="s">
        <v>15</v>
      </c>
      <c r="O3457">
        <v>10000000</v>
      </c>
      <c r="P3457">
        <v>10828256</v>
      </c>
      <c r="Q3457">
        <f>_xlfn.XLOOKUP(E3457,CPI!A:A,CPI!B:B)</f>
        <v>166.6</v>
      </c>
      <c r="R3457" s="12">
        <f>P3457*(CPI!$B$112/Movie!Q3457)</f>
        <v>19804139.274909962</v>
      </c>
      <c r="S3457" t="s">
        <v>165</v>
      </c>
      <c r="T3457">
        <v>89</v>
      </c>
    </row>
    <row r="3458" spans="1:20" x14ac:dyDescent="0.3">
      <c r="A3458" t="s">
        <v>10657</v>
      </c>
      <c r="B3458" t="str">
        <f t="shared" si="159"/>
        <v>PG</v>
      </c>
      <c r="C3458" t="s">
        <v>18</v>
      </c>
      <c r="D3458" t="s">
        <v>10</v>
      </c>
      <c r="E3458">
        <v>1999</v>
      </c>
      <c r="F3458" s="22">
        <f t="shared" si="160"/>
        <v>36161</v>
      </c>
      <c r="G3458" t="s">
        <v>10631</v>
      </c>
      <c r="H3458">
        <f t="shared" si="161"/>
        <v>7.3</v>
      </c>
      <c r="I3458">
        <v>7.3</v>
      </c>
      <c r="J3458">
        <v>155000</v>
      </c>
      <c r="K3458" t="s">
        <v>10620</v>
      </c>
      <c r="L3458" t="s">
        <v>10658</v>
      </c>
      <c r="M3458" t="s">
        <v>8063</v>
      </c>
      <c r="N3458" t="s">
        <v>15</v>
      </c>
      <c r="O3458">
        <v>45000000</v>
      </c>
      <c r="P3458">
        <v>90683916</v>
      </c>
      <c r="Q3458">
        <f>_xlfn.XLOOKUP(E3458,CPI!A:A,CPI!B:B)</f>
        <v>166.6</v>
      </c>
      <c r="R3458" s="12">
        <f>P3458*(CPI!$B$112/Movie!Q3458)</f>
        <v>165854677.10204083</v>
      </c>
      <c r="S3458" t="s">
        <v>9670</v>
      </c>
      <c r="T3458">
        <v>102</v>
      </c>
    </row>
    <row r="3459" spans="1:20" x14ac:dyDescent="0.3">
      <c r="A3459" t="s">
        <v>10659</v>
      </c>
      <c r="B3459" t="str">
        <f t="shared" ref="B3459:B3522" si="162">IF(C3459="","Rating Pending",C3459)</f>
        <v>PG-13</v>
      </c>
      <c r="C3459" t="s">
        <v>1984</v>
      </c>
      <c r="D3459" t="s">
        <v>26</v>
      </c>
      <c r="E3459">
        <v>1999</v>
      </c>
      <c r="F3459" s="22">
        <f t="shared" ref="F3459:F3522" si="163">DATE(TRIM(E3459), 1, 1)</f>
        <v>36161</v>
      </c>
      <c r="G3459" t="s">
        <v>10371</v>
      </c>
      <c r="H3459">
        <f t="shared" ref="H3459:H3522" si="164">IF(I3459="","Score Pending",I3459)</f>
        <v>7.1</v>
      </c>
      <c r="I3459">
        <v>7.1</v>
      </c>
      <c r="J3459">
        <v>286000</v>
      </c>
      <c r="K3459" t="s">
        <v>10660</v>
      </c>
      <c r="L3459" t="s">
        <v>5431</v>
      </c>
      <c r="M3459" t="s">
        <v>6895</v>
      </c>
      <c r="N3459" t="s">
        <v>7</v>
      </c>
      <c r="O3459">
        <v>42000000</v>
      </c>
      <c r="P3459">
        <v>363889678</v>
      </c>
      <c r="Q3459">
        <f>_xlfn.XLOOKUP(E3459,CPI!A:A,CPI!B:B)</f>
        <v>166.6</v>
      </c>
      <c r="R3459" s="12">
        <f>P3459*(CPI!$B$112/Movie!Q3459)</f>
        <v>665529321.04801917</v>
      </c>
      <c r="S3459" t="s">
        <v>7555</v>
      </c>
      <c r="T3459">
        <v>124</v>
      </c>
    </row>
    <row r="3460" spans="1:20" x14ac:dyDescent="0.3">
      <c r="A3460" t="s">
        <v>10661</v>
      </c>
      <c r="B3460" t="str">
        <f t="shared" si="162"/>
        <v>R</v>
      </c>
      <c r="C3460" t="s">
        <v>1</v>
      </c>
      <c r="D3460" t="s">
        <v>2</v>
      </c>
      <c r="E3460">
        <v>1999</v>
      </c>
      <c r="F3460" s="22">
        <f t="shared" si="163"/>
        <v>36161</v>
      </c>
      <c r="G3460" t="s">
        <v>10662</v>
      </c>
      <c r="H3460">
        <f t="shared" si="164"/>
        <v>6.8</v>
      </c>
      <c r="I3460">
        <v>6.8</v>
      </c>
      <c r="J3460">
        <v>183000</v>
      </c>
      <c r="K3460" t="s">
        <v>8738</v>
      </c>
      <c r="L3460" t="s">
        <v>5249</v>
      </c>
      <c r="M3460" t="s">
        <v>10663</v>
      </c>
      <c r="N3460" t="s">
        <v>15</v>
      </c>
      <c r="O3460">
        <v>10500000</v>
      </c>
      <c r="P3460">
        <v>76347426</v>
      </c>
      <c r="Q3460">
        <f>_xlfn.XLOOKUP(E3460,CPI!A:A,CPI!B:B)</f>
        <v>166.6</v>
      </c>
      <c r="R3460" s="12">
        <f>P3460*(CPI!$B$112/Movie!Q3460)</f>
        <v>139634217.90036014</v>
      </c>
      <c r="S3460" t="s">
        <v>16</v>
      </c>
      <c r="T3460">
        <v>97</v>
      </c>
    </row>
    <row r="3461" spans="1:20" x14ac:dyDescent="0.3">
      <c r="A3461" t="s">
        <v>10664</v>
      </c>
      <c r="B3461" t="str">
        <f t="shared" si="162"/>
        <v>R</v>
      </c>
      <c r="C3461" t="s">
        <v>1</v>
      </c>
      <c r="D3461" t="s">
        <v>37</v>
      </c>
      <c r="E3461">
        <v>1999</v>
      </c>
      <c r="F3461" s="22">
        <f t="shared" si="163"/>
        <v>36161</v>
      </c>
      <c r="G3461" t="s">
        <v>10665</v>
      </c>
      <c r="H3461">
        <f t="shared" si="164"/>
        <v>6.5</v>
      </c>
      <c r="I3461">
        <v>6.5</v>
      </c>
      <c r="J3461">
        <v>239000</v>
      </c>
      <c r="K3461" t="s">
        <v>10666</v>
      </c>
      <c r="L3461" t="s">
        <v>10666</v>
      </c>
      <c r="M3461" t="s">
        <v>10667</v>
      </c>
      <c r="N3461" t="s">
        <v>15</v>
      </c>
      <c r="O3461">
        <v>60000</v>
      </c>
      <c r="P3461">
        <v>248639099</v>
      </c>
      <c r="Q3461">
        <f>_xlfn.XLOOKUP(E3461,CPI!A:A,CPI!B:B)</f>
        <v>166.6</v>
      </c>
      <c r="R3461" s="12">
        <f>P3461*(CPI!$B$112/Movie!Q3461)</f>
        <v>454743898.35114044</v>
      </c>
      <c r="S3461" t="s">
        <v>10668</v>
      </c>
      <c r="T3461">
        <v>81</v>
      </c>
    </row>
    <row r="3462" spans="1:20" x14ac:dyDescent="0.3">
      <c r="A3462" t="s">
        <v>10669</v>
      </c>
      <c r="B3462" t="str">
        <f t="shared" si="162"/>
        <v>R</v>
      </c>
      <c r="C3462" t="s">
        <v>1</v>
      </c>
      <c r="D3462" t="s">
        <v>2</v>
      </c>
      <c r="E3462">
        <v>1999</v>
      </c>
      <c r="F3462" s="22">
        <f t="shared" si="163"/>
        <v>36161</v>
      </c>
      <c r="G3462" t="s">
        <v>10670</v>
      </c>
      <c r="H3462">
        <f t="shared" si="164"/>
        <v>7.2</v>
      </c>
      <c r="I3462">
        <v>7.2</v>
      </c>
      <c r="J3462">
        <v>147000</v>
      </c>
      <c r="K3462" t="s">
        <v>10671</v>
      </c>
      <c r="L3462" t="s">
        <v>10672</v>
      </c>
      <c r="M3462" t="s">
        <v>10151</v>
      </c>
      <c r="N3462" t="s">
        <v>15</v>
      </c>
      <c r="O3462">
        <v>9000000</v>
      </c>
      <c r="P3462">
        <v>10410044</v>
      </c>
      <c r="Q3462">
        <f>_xlfn.XLOOKUP(E3462,CPI!A:A,CPI!B:B)</f>
        <v>166.6</v>
      </c>
      <c r="R3462" s="12">
        <f>P3462*(CPI!$B$112/Movie!Q3462)</f>
        <v>19039258.144057624</v>
      </c>
      <c r="S3462" t="s">
        <v>6774</v>
      </c>
      <c r="T3462">
        <v>97</v>
      </c>
    </row>
    <row r="3463" spans="1:20" x14ac:dyDescent="0.3">
      <c r="A3463" t="s">
        <v>10673</v>
      </c>
      <c r="B3463" t="str">
        <f t="shared" si="162"/>
        <v>R</v>
      </c>
      <c r="C3463" t="s">
        <v>1</v>
      </c>
      <c r="D3463" t="s">
        <v>2</v>
      </c>
      <c r="E3463">
        <v>1999</v>
      </c>
      <c r="F3463" s="22">
        <f t="shared" si="163"/>
        <v>36161</v>
      </c>
      <c r="G3463" t="s">
        <v>10674</v>
      </c>
      <c r="H3463">
        <f t="shared" si="164"/>
        <v>8</v>
      </c>
      <c r="I3463">
        <v>8</v>
      </c>
      <c r="J3463">
        <v>295000</v>
      </c>
      <c r="K3463" t="s">
        <v>9080</v>
      </c>
      <c r="L3463" t="s">
        <v>9080</v>
      </c>
      <c r="M3463" t="s">
        <v>1463</v>
      </c>
      <c r="N3463" t="s">
        <v>15</v>
      </c>
      <c r="O3463">
        <v>37000000</v>
      </c>
      <c r="P3463">
        <v>48451803</v>
      </c>
      <c r="Q3463">
        <f>_xlfn.XLOOKUP(E3463,CPI!A:A,CPI!B:B)</f>
        <v>166.6</v>
      </c>
      <c r="R3463" s="12">
        <f>P3463*(CPI!$B$112/Movie!Q3463)</f>
        <v>88615032.257503003</v>
      </c>
      <c r="S3463" t="s">
        <v>10675</v>
      </c>
      <c r="T3463">
        <v>188</v>
      </c>
    </row>
    <row r="3464" spans="1:20" x14ac:dyDescent="0.3">
      <c r="A3464" t="s">
        <v>10676</v>
      </c>
      <c r="B3464" t="str">
        <f t="shared" si="162"/>
        <v>R</v>
      </c>
      <c r="C3464" t="s">
        <v>1</v>
      </c>
      <c r="D3464" t="s">
        <v>48</v>
      </c>
      <c r="E3464">
        <v>1999</v>
      </c>
      <c r="F3464" s="22">
        <f t="shared" si="163"/>
        <v>36161</v>
      </c>
      <c r="G3464" t="s">
        <v>10677</v>
      </c>
      <c r="H3464">
        <f t="shared" si="164"/>
        <v>7.3</v>
      </c>
      <c r="I3464">
        <v>7.3</v>
      </c>
      <c r="J3464">
        <v>169000</v>
      </c>
      <c r="K3464" t="s">
        <v>8794</v>
      </c>
      <c r="L3464" t="s">
        <v>10678</v>
      </c>
      <c r="M3464" t="s">
        <v>4473</v>
      </c>
      <c r="N3464" t="s">
        <v>5801</v>
      </c>
      <c r="O3464">
        <v>40000000</v>
      </c>
      <c r="P3464">
        <v>48350205</v>
      </c>
      <c r="Q3464">
        <f>_xlfn.XLOOKUP(E3464,CPI!A:A,CPI!B:B)</f>
        <v>166.6</v>
      </c>
      <c r="R3464" s="12">
        <f>P3464*(CPI!$B$112/Movie!Q3464)</f>
        <v>88429216.467587039</v>
      </c>
      <c r="S3464" t="s">
        <v>16</v>
      </c>
      <c r="T3464">
        <v>127</v>
      </c>
    </row>
    <row r="3465" spans="1:20" x14ac:dyDescent="0.3">
      <c r="A3465" t="s">
        <v>10679</v>
      </c>
      <c r="B3465" t="str">
        <f t="shared" si="162"/>
        <v>PG</v>
      </c>
      <c r="C3465" t="s">
        <v>18</v>
      </c>
      <c r="D3465" t="s">
        <v>10</v>
      </c>
      <c r="E3465">
        <v>1999</v>
      </c>
      <c r="F3465" s="22">
        <f t="shared" si="163"/>
        <v>36161</v>
      </c>
      <c r="G3465" t="s">
        <v>10680</v>
      </c>
      <c r="H3465">
        <f t="shared" si="164"/>
        <v>5.9</v>
      </c>
      <c r="I3465">
        <v>5.9</v>
      </c>
      <c r="J3465">
        <v>128000</v>
      </c>
      <c r="K3465" t="s">
        <v>10681</v>
      </c>
      <c r="L3465" t="s">
        <v>10682</v>
      </c>
      <c r="M3465" t="s">
        <v>2551</v>
      </c>
      <c r="N3465" t="s">
        <v>5801</v>
      </c>
      <c r="O3465">
        <v>133000000</v>
      </c>
      <c r="P3465">
        <v>300135367</v>
      </c>
      <c r="Q3465">
        <f>_xlfn.XLOOKUP(E3465,CPI!A:A,CPI!B:B)</f>
        <v>166.6</v>
      </c>
      <c r="R3465" s="12">
        <f>P3465*(CPI!$B$112/Movie!Q3465)</f>
        <v>548927048.76890755</v>
      </c>
      <c r="S3465" t="s">
        <v>16</v>
      </c>
      <c r="T3465">
        <v>84</v>
      </c>
    </row>
    <row r="3466" spans="1:20" x14ac:dyDescent="0.3">
      <c r="A3466" t="s">
        <v>10683</v>
      </c>
      <c r="B3466" t="str">
        <f t="shared" si="162"/>
        <v>R</v>
      </c>
      <c r="C3466" t="s">
        <v>1</v>
      </c>
      <c r="D3466" t="s">
        <v>19</v>
      </c>
      <c r="E3466">
        <v>1999</v>
      </c>
      <c r="F3466" s="22">
        <f t="shared" si="163"/>
        <v>36161</v>
      </c>
      <c r="G3466" t="s">
        <v>10684</v>
      </c>
      <c r="H3466">
        <f t="shared" si="164"/>
        <v>5.9</v>
      </c>
      <c r="I3466">
        <v>5.9</v>
      </c>
      <c r="J3466">
        <v>127000</v>
      </c>
      <c r="K3466" t="s">
        <v>3770</v>
      </c>
      <c r="L3466" t="s">
        <v>10685</v>
      </c>
      <c r="M3466" t="s">
        <v>9982</v>
      </c>
      <c r="N3466" t="s">
        <v>15</v>
      </c>
      <c r="O3466">
        <v>60000000</v>
      </c>
      <c r="P3466">
        <v>164648142</v>
      </c>
      <c r="Q3466">
        <f>_xlfn.XLOOKUP(E3466,CPI!A:A,CPI!B:B)</f>
        <v>166.6</v>
      </c>
      <c r="R3466" s="12">
        <f>P3466*(CPI!$B$112/Movie!Q3466)</f>
        <v>301130185.2785114</v>
      </c>
      <c r="S3466" t="s">
        <v>8</v>
      </c>
      <c r="T3466">
        <v>105</v>
      </c>
    </row>
    <row r="3467" spans="1:20" x14ac:dyDescent="0.3">
      <c r="A3467" t="s">
        <v>10686</v>
      </c>
      <c r="B3467" t="str">
        <f t="shared" si="162"/>
        <v>R</v>
      </c>
      <c r="C3467" t="s">
        <v>1</v>
      </c>
      <c r="D3467" t="s">
        <v>19</v>
      </c>
      <c r="E3467">
        <v>1999</v>
      </c>
      <c r="F3467" s="22">
        <f t="shared" si="163"/>
        <v>36161</v>
      </c>
      <c r="G3467" t="s">
        <v>10687</v>
      </c>
      <c r="H3467">
        <f t="shared" si="164"/>
        <v>7.8</v>
      </c>
      <c r="I3467">
        <v>7.8</v>
      </c>
      <c r="J3467">
        <v>230000</v>
      </c>
      <c r="K3467" t="s">
        <v>10688</v>
      </c>
      <c r="L3467" t="s">
        <v>10688</v>
      </c>
      <c r="M3467" t="s">
        <v>4528</v>
      </c>
      <c r="N3467" t="s">
        <v>15</v>
      </c>
      <c r="O3467">
        <v>6000000</v>
      </c>
      <c r="P3467">
        <v>30471</v>
      </c>
      <c r="Q3467">
        <f>_xlfn.XLOOKUP(E3467,CPI!A:A,CPI!B:B)</f>
        <v>166.6</v>
      </c>
      <c r="R3467" s="12">
        <f>P3467*(CPI!$B$112/Movie!Q3467)</f>
        <v>55729.373949579829</v>
      </c>
      <c r="S3467" t="s">
        <v>10689</v>
      </c>
      <c r="T3467">
        <v>108</v>
      </c>
    </row>
    <row r="3468" spans="1:20" x14ac:dyDescent="0.3">
      <c r="A3468" t="s">
        <v>10690</v>
      </c>
      <c r="B3468" t="str">
        <f t="shared" si="162"/>
        <v>R</v>
      </c>
      <c r="C3468" t="s">
        <v>1</v>
      </c>
      <c r="D3468" t="s">
        <v>26</v>
      </c>
      <c r="E3468">
        <v>1999</v>
      </c>
      <c r="F3468" s="22">
        <f t="shared" si="163"/>
        <v>36161</v>
      </c>
      <c r="G3468" t="s">
        <v>10113</v>
      </c>
      <c r="H3468">
        <f t="shared" si="164"/>
        <v>6.5</v>
      </c>
      <c r="I3468">
        <v>6.5</v>
      </c>
      <c r="J3468">
        <v>43000</v>
      </c>
      <c r="K3468" t="s">
        <v>9592</v>
      </c>
      <c r="L3468" t="s">
        <v>10691</v>
      </c>
      <c r="M3468" t="s">
        <v>10692</v>
      </c>
      <c r="N3468" t="s">
        <v>15</v>
      </c>
      <c r="O3468">
        <v>16000000</v>
      </c>
      <c r="P3468">
        <v>54294169</v>
      </c>
      <c r="Q3468">
        <f>_xlfn.XLOOKUP(E3468,CPI!A:A,CPI!B:B)</f>
        <v>166.6</v>
      </c>
      <c r="R3468" s="12">
        <f>P3468*(CPI!$B$112/Movie!Q3468)</f>
        <v>99300319.893757507</v>
      </c>
      <c r="S3468" t="s">
        <v>10693</v>
      </c>
      <c r="T3468">
        <v>106</v>
      </c>
    </row>
    <row r="3469" spans="1:20" x14ac:dyDescent="0.3">
      <c r="A3469" t="s">
        <v>10694</v>
      </c>
      <c r="B3469" t="str">
        <f t="shared" si="162"/>
        <v>PG-13</v>
      </c>
      <c r="C3469" t="s">
        <v>1984</v>
      </c>
      <c r="D3469" t="s">
        <v>26</v>
      </c>
      <c r="E3469">
        <v>1999</v>
      </c>
      <c r="F3469" s="22">
        <f t="shared" si="163"/>
        <v>36161</v>
      </c>
      <c r="G3469" t="s">
        <v>10584</v>
      </c>
      <c r="H3469">
        <f t="shared" si="164"/>
        <v>5.9</v>
      </c>
      <c r="I3469">
        <v>5.9</v>
      </c>
      <c r="J3469">
        <v>86000</v>
      </c>
      <c r="K3469" t="s">
        <v>10695</v>
      </c>
      <c r="L3469" t="s">
        <v>10696</v>
      </c>
      <c r="M3469" t="s">
        <v>10697</v>
      </c>
      <c r="N3469" t="s">
        <v>15</v>
      </c>
      <c r="O3469">
        <v>10000000</v>
      </c>
      <c r="P3469">
        <v>103166989</v>
      </c>
      <c r="Q3469">
        <f>_xlfn.XLOOKUP(E3469,CPI!A:A,CPI!B:B)</f>
        <v>166.6</v>
      </c>
      <c r="R3469" s="12">
        <f>P3469*(CPI!$B$112/Movie!Q3469)</f>
        <v>188685363.43517408</v>
      </c>
      <c r="S3469" t="s">
        <v>3728</v>
      </c>
      <c r="T3469">
        <v>95</v>
      </c>
    </row>
    <row r="3470" spans="1:20" x14ac:dyDescent="0.3">
      <c r="A3470" t="s">
        <v>10698</v>
      </c>
      <c r="B3470" t="str">
        <f t="shared" si="162"/>
        <v>R</v>
      </c>
      <c r="C3470" t="s">
        <v>1</v>
      </c>
      <c r="D3470" t="s">
        <v>136</v>
      </c>
      <c r="E3470">
        <v>1999</v>
      </c>
      <c r="F3470" s="22">
        <f t="shared" si="163"/>
        <v>36161</v>
      </c>
      <c r="G3470" t="s">
        <v>6099</v>
      </c>
      <c r="H3470">
        <f t="shared" si="164"/>
        <v>7.3</v>
      </c>
      <c r="I3470">
        <v>7.3</v>
      </c>
      <c r="J3470">
        <v>338000</v>
      </c>
      <c r="K3470" t="s">
        <v>2654</v>
      </c>
      <c r="L3470" t="s">
        <v>10699</v>
      </c>
      <c r="M3470" t="s">
        <v>5667</v>
      </c>
      <c r="N3470" t="s">
        <v>15</v>
      </c>
      <c r="O3470">
        <v>100000000</v>
      </c>
      <c r="P3470">
        <v>206071502</v>
      </c>
      <c r="Q3470">
        <f>_xlfn.XLOOKUP(E3470,CPI!A:A,CPI!B:B)</f>
        <v>166.6</v>
      </c>
      <c r="R3470" s="12">
        <f>P3470*(CPI!$B$112/Movie!Q3470)</f>
        <v>376890676.22689074</v>
      </c>
      <c r="S3470" t="s">
        <v>29</v>
      </c>
      <c r="T3470">
        <v>105</v>
      </c>
    </row>
    <row r="3471" spans="1:20" x14ac:dyDescent="0.3">
      <c r="A3471" t="s">
        <v>10700</v>
      </c>
      <c r="B3471" t="str">
        <f t="shared" si="162"/>
        <v>R</v>
      </c>
      <c r="C3471" t="s">
        <v>1</v>
      </c>
      <c r="D3471" t="s">
        <v>19</v>
      </c>
      <c r="E3471">
        <v>1999</v>
      </c>
      <c r="F3471" s="22">
        <f t="shared" si="163"/>
        <v>36161</v>
      </c>
      <c r="G3471" t="s">
        <v>5446</v>
      </c>
      <c r="H3471">
        <f t="shared" si="164"/>
        <v>5.7</v>
      </c>
      <c r="I3471">
        <v>5.7</v>
      </c>
      <c r="J3471">
        <v>56000</v>
      </c>
      <c r="K3471" t="s">
        <v>561</v>
      </c>
      <c r="L3471" t="s">
        <v>10701</v>
      </c>
      <c r="M3471" t="s">
        <v>6819</v>
      </c>
      <c r="N3471" t="s">
        <v>15</v>
      </c>
      <c r="O3471">
        <v>35000000</v>
      </c>
      <c r="P3471">
        <v>56870414</v>
      </c>
      <c r="Q3471">
        <f>_xlfn.XLOOKUP(E3471,CPI!A:A,CPI!B:B)</f>
        <v>166.6</v>
      </c>
      <c r="R3471" s="12">
        <f>P3471*(CPI!$B$112/Movie!Q3471)</f>
        <v>104012095.71308523</v>
      </c>
      <c r="S3471" t="s">
        <v>9093</v>
      </c>
      <c r="T3471">
        <v>82</v>
      </c>
    </row>
    <row r="3472" spans="1:20" x14ac:dyDescent="0.3">
      <c r="A3472" t="s">
        <v>10702</v>
      </c>
      <c r="B3472" t="str">
        <f t="shared" si="162"/>
        <v>G</v>
      </c>
      <c r="C3472" t="s">
        <v>322</v>
      </c>
      <c r="D3472" t="s">
        <v>375</v>
      </c>
      <c r="E3472">
        <v>1999</v>
      </c>
      <c r="F3472" s="22">
        <f t="shared" si="163"/>
        <v>36161</v>
      </c>
      <c r="G3472" t="s">
        <v>10703</v>
      </c>
      <c r="H3472">
        <f t="shared" si="164"/>
        <v>7.9</v>
      </c>
      <c r="I3472">
        <v>7.9</v>
      </c>
      <c r="J3472">
        <v>540000</v>
      </c>
      <c r="K3472" t="s">
        <v>8461</v>
      </c>
      <c r="L3472" t="s">
        <v>8461</v>
      </c>
      <c r="M3472" t="s">
        <v>2076</v>
      </c>
      <c r="N3472" t="s">
        <v>15</v>
      </c>
      <c r="O3472">
        <v>90000000</v>
      </c>
      <c r="P3472">
        <v>497375381</v>
      </c>
      <c r="Q3472">
        <f>_xlfn.XLOOKUP(E3472,CPI!A:A,CPI!B:B)</f>
        <v>166.6</v>
      </c>
      <c r="R3472" s="12">
        <f>P3472*(CPI!$B$112/Movie!Q3472)</f>
        <v>909665537.75930369</v>
      </c>
      <c r="S3472" t="s">
        <v>10102</v>
      </c>
      <c r="T3472">
        <v>92</v>
      </c>
    </row>
    <row r="3473" spans="1:20" x14ac:dyDescent="0.3">
      <c r="A3473" t="s">
        <v>10704</v>
      </c>
      <c r="B3473" t="str">
        <f t="shared" si="162"/>
        <v>R</v>
      </c>
      <c r="C3473" t="s">
        <v>1</v>
      </c>
      <c r="D3473" t="s">
        <v>10</v>
      </c>
      <c r="E3473">
        <v>1999</v>
      </c>
      <c r="F3473" s="22">
        <f t="shared" si="163"/>
        <v>36161</v>
      </c>
      <c r="G3473" t="s">
        <v>10705</v>
      </c>
      <c r="H3473">
        <f t="shared" si="164"/>
        <v>7.3</v>
      </c>
      <c r="I3473">
        <v>7.3</v>
      </c>
      <c r="J3473">
        <v>210000</v>
      </c>
      <c r="K3473" t="s">
        <v>7954</v>
      </c>
      <c r="L3473" t="s">
        <v>7954</v>
      </c>
      <c r="M3473" t="s">
        <v>9644</v>
      </c>
      <c r="N3473" t="s">
        <v>15</v>
      </c>
      <c r="O3473">
        <v>10000000</v>
      </c>
      <c r="P3473">
        <v>31429330</v>
      </c>
      <c r="Q3473">
        <f>_xlfn.XLOOKUP(E3473,CPI!A:A,CPI!B:B)</f>
        <v>166.6</v>
      </c>
      <c r="R3473" s="12">
        <f>P3473*(CPI!$B$112/Movie!Q3473)</f>
        <v>57482093.943577431</v>
      </c>
      <c r="S3473" t="s">
        <v>7956</v>
      </c>
      <c r="T3473">
        <v>130</v>
      </c>
    </row>
    <row r="3474" spans="1:20" x14ac:dyDescent="0.3">
      <c r="A3474" t="s">
        <v>10706</v>
      </c>
      <c r="B3474" t="str">
        <f t="shared" si="162"/>
        <v>G</v>
      </c>
      <c r="C3474" t="s">
        <v>322</v>
      </c>
      <c r="D3474" t="s">
        <v>375</v>
      </c>
      <c r="E3474">
        <v>1999</v>
      </c>
      <c r="F3474" s="22">
        <f t="shared" si="163"/>
        <v>36161</v>
      </c>
      <c r="G3474" t="s">
        <v>10233</v>
      </c>
      <c r="H3474">
        <f t="shared" si="164"/>
        <v>7.3</v>
      </c>
      <c r="I3474">
        <v>7.3</v>
      </c>
      <c r="J3474">
        <v>210000</v>
      </c>
      <c r="K3474" t="s">
        <v>10707</v>
      </c>
      <c r="L3474" t="s">
        <v>3983</v>
      </c>
      <c r="M3474" t="s">
        <v>10708</v>
      </c>
      <c r="N3474" t="s">
        <v>15</v>
      </c>
      <c r="O3474">
        <v>130000000</v>
      </c>
      <c r="P3474">
        <v>448191819</v>
      </c>
      <c r="Q3474">
        <f>_xlfn.XLOOKUP(E3474,CPI!A:A,CPI!B:B)</f>
        <v>166.6</v>
      </c>
      <c r="R3474" s="12">
        <f>P3474*(CPI!$B$112/Movie!Q3474)</f>
        <v>819712168.36314523</v>
      </c>
      <c r="S3474" t="s">
        <v>1709</v>
      </c>
      <c r="T3474">
        <v>88</v>
      </c>
    </row>
    <row r="3475" spans="1:20" x14ac:dyDescent="0.3">
      <c r="A3475" t="s">
        <v>10709</v>
      </c>
      <c r="B3475" t="str">
        <f t="shared" si="162"/>
        <v>R</v>
      </c>
      <c r="C3475" t="s">
        <v>1</v>
      </c>
      <c r="D3475" t="s">
        <v>26</v>
      </c>
      <c r="E3475">
        <v>1999</v>
      </c>
      <c r="F3475" s="22">
        <f t="shared" si="163"/>
        <v>36161</v>
      </c>
      <c r="G3475" t="s">
        <v>9803</v>
      </c>
      <c r="H3475">
        <f t="shared" si="164"/>
        <v>7.2</v>
      </c>
      <c r="I3475">
        <v>7.2</v>
      </c>
      <c r="J3475">
        <v>92000</v>
      </c>
      <c r="K3475" t="s">
        <v>9339</v>
      </c>
      <c r="L3475" t="s">
        <v>10710</v>
      </c>
      <c r="M3475" t="s">
        <v>1496</v>
      </c>
      <c r="N3475" t="s">
        <v>15</v>
      </c>
      <c r="O3475">
        <v>25000000</v>
      </c>
      <c r="P3475">
        <v>14902041</v>
      </c>
      <c r="Q3475">
        <f>_xlfn.XLOOKUP(E3475,CPI!A:A,CPI!B:B)</f>
        <v>166.6</v>
      </c>
      <c r="R3475" s="12">
        <f>P3475*(CPI!$B$112/Movie!Q3475)</f>
        <v>27254813.281512603</v>
      </c>
      <c r="S3475" t="s">
        <v>10711</v>
      </c>
      <c r="T3475">
        <v>103</v>
      </c>
    </row>
    <row r="3476" spans="1:20" x14ac:dyDescent="0.3">
      <c r="A3476" t="s">
        <v>10712</v>
      </c>
      <c r="B3476" t="str">
        <f t="shared" si="162"/>
        <v>R</v>
      </c>
      <c r="C3476" t="s">
        <v>1</v>
      </c>
      <c r="D3476" t="s">
        <v>26</v>
      </c>
      <c r="E3476">
        <v>1999</v>
      </c>
      <c r="F3476" s="22">
        <f t="shared" si="163"/>
        <v>36161</v>
      </c>
      <c r="G3476" t="s">
        <v>10713</v>
      </c>
      <c r="H3476">
        <f t="shared" si="164"/>
        <v>7.7</v>
      </c>
      <c r="I3476">
        <v>7.7</v>
      </c>
      <c r="J3476">
        <v>319000</v>
      </c>
      <c r="K3476" t="s">
        <v>10714</v>
      </c>
      <c r="L3476" t="s">
        <v>10715</v>
      </c>
      <c r="M3476" t="s">
        <v>2610</v>
      </c>
      <c r="N3476" t="s">
        <v>15</v>
      </c>
      <c r="O3476">
        <v>13000000</v>
      </c>
      <c r="P3476">
        <v>23106667</v>
      </c>
      <c r="Q3476">
        <f>_xlfn.XLOOKUP(E3476,CPI!A:A,CPI!B:B)</f>
        <v>166.6</v>
      </c>
      <c r="R3476" s="12">
        <f>P3476*(CPI!$B$112/Movie!Q3476)</f>
        <v>42260512.814525813</v>
      </c>
      <c r="S3476" t="s">
        <v>10716</v>
      </c>
      <c r="T3476">
        <v>113</v>
      </c>
    </row>
    <row r="3477" spans="1:20" x14ac:dyDescent="0.3">
      <c r="A3477" t="s">
        <v>10717</v>
      </c>
      <c r="B3477" t="str">
        <f t="shared" si="162"/>
        <v>PG</v>
      </c>
      <c r="C3477" t="s">
        <v>18</v>
      </c>
      <c r="D3477" t="s">
        <v>375</v>
      </c>
      <c r="E3477">
        <v>1999</v>
      </c>
      <c r="F3477" s="22">
        <f t="shared" si="163"/>
        <v>36161</v>
      </c>
      <c r="G3477" t="s">
        <v>10653</v>
      </c>
      <c r="H3477">
        <f t="shared" si="164"/>
        <v>8</v>
      </c>
      <c r="I3477">
        <v>8</v>
      </c>
      <c r="J3477">
        <v>177000</v>
      </c>
      <c r="K3477" t="s">
        <v>10718</v>
      </c>
      <c r="L3477" t="s">
        <v>10719</v>
      </c>
      <c r="M3477" t="s">
        <v>10720</v>
      </c>
      <c r="N3477" t="s">
        <v>15</v>
      </c>
      <c r="O3477">
        <v>70000000</v>
      </c>
      <c r="P3477">
        <v>23180087</v>
      </c>
      <c r="Q3477">
        <f>_xlfn.XLOOKUP(E3477,CPI!A:A,CPI!B:B)</f>
        <v>166.6</v>
      </c>
      <c r="R3477" s="12">
        <f>P3477*(CPI!$B$112/Movie!Q3477)</f>
        <v>42394792.970588237</v>
      </c>
      <c r="S3477" t="s">
        <v>8</v>
      </c>
      <c r="T3477">
        <v>86</v>
      </c>
    </row>
    <row r="3478" spans="1:20" x14ac:dyDescent="0.3">
      <c r="A3478" t="s">
        <v>10721</v>
      </c>
      <c r="B3478" t="str">
        <f t="shared" si="162"/>
        <v>PG-13</v>
      </c>
      <c r="C3478" t="s">
        <v>1984</v>
      </c>
      <c r="D3478" t="s">
        <v>19</v>
      </c>
      <c r="E3478">
        <v>1999</v>
      </c>
      <c r="F3478" s="22">
        <f t="shared" si="163"/>
        <v>36161</v>
      </c>
      <c r="G3478" t="s">
        <v>6099</v>
      </c>
      <c r="H3478">
        <f t="shared" si="164"/>
        <v>6.4</v>
      </c>
      <c r="I3478">
        <v>6.4</v>
      </c>
      <c r="J3478">
        <v>191000</v>
      </c>
      <c r="K3478" t="s">
        <v>218</v>
      </c>
      <c r="L3478" t="s">
        <v>10722</v>
      </c>
      <c r="M3478" t="s">
        <v>4717</v>
      </c>
      <c r="N3478" t="s">
        <v>7</v>
      </c>
      <c r="O3478">
        <v>135000000</v>
      </c>
      <c r="P3478">
        <v>361832400</v>
      </c>
      <c r="Q3478">
        <f>_xlfn.XLOOKUP(E3478,CPI!A:A,CPI!B:B)</f>
        <v>166.6</v>
      </c>
      <c r="R3478" s="12">
        <f>P3478*(CPI!$B$112/Movie!Q3478)</f>
        <v>661766700.36014402</v>
      </c>
      <c r="S3478" t="s">
        <v>5128</v>
      </c>
      <c r="T3478">
        <v>128</v>
      </c>
    </row>
    <row r="3479" spans="1:20" x14ac:dyDescent="0.3">
      <c r="A3479" t="s">
        <v>762</v>
      </c>
      <c r="B3479" t="str">
        <f t="shared" si="162"/>
        <v>Not Rated</v>
      </c>
      <c r="C3479" t="s">
        <v>432</v>
      </c>
      <c r="D3479" t="s">
        <v>2</v>
      </c>
      <c r="E3479">
        <v>1999</v>
      </c>
      <c r="F3479" s="22">
        <f t="shared" si="163"/>
        <v>36161</v>
      </c>
      <c r="G3479" t="s">
        <v>10723</v>
      </c>
      <c r="H3479">
        <f t="shared" si="164"/>
        <v>5.3</v>
      </c>
      <c r="I3479">
        <v>5.3</v>
      </c>
      <c r="J3479">
        <v>10000</v>
      </c>
      <c r="K3479" t="s">
        <v>4864</v>
      </c>
      <c r="L3479" t="s">
        <v>4864</v>
      </c>
      <c r="M3479" t="s">
        <v>10724</v>
      </c>
      <c r="N3479" t="s">
        <v>437</v>
      </c>
      <c r="P3479">
        <v>1585642</v>
      </c>
      <c r="Q3479">
        <f>_xlfn.XLOOKUP(E3479,CPI!A:A,CPI!B:B)</f>
        <v>166.6</v>
      </c>
      <c r="R3479" s="12">
        <f>P3479*(CPI!$B$112/Movie!Q3479)</f>
        <v>2900030.7166866749</v>
      </c>
      <c r="S3479" t="s">
        <v>3087</v>
      </c>
      <c r="T3479">
        <v>84</v>
      </c>
    </row>
    <row r="3480" spans="1:20" x14ac:dyDescent="0.3">
      <c r="A3480" t="s">
        <v>10725</v>
      </c>
      <c r="B3480" t="str">
        <f t="shared" si="162"/>
        <v>PG-13</v>
      </c>
      <c r="C3480" t="s">
        <v>1984</v>
      </c>
      <c r="D3480" t="s">
        <v>19</v>
      </c>
      <c r="E3480">
        <v>1999</v>
      </c>
      <c r="F3480" s="22">
        <f t="shared" si="163"/>
        <v>36161</v>
      </c>
      <c r="G3480" t="s">
        <v>10653</v>
      </c>
      <c r="H3480">
        <f t="shared" si="164"/>
        <v>6.1</v>
      </c>
      <c r="I3480">
        <v>6.1</v>
      </c>
      <c r="J3480">
        <v>64000</v>
      </c>
      <c r="K3480" t="s">
        <v>10726</v>
      </c>
      <c r="L3480" t="s">
        <v>5330</v>
      </c>
      <c r="M3480" t="s">
        <v>7992</v>
      </c>
      <c r="N3480" t="s">
        <v>15</v>
      </c>
      <c r="O3480">
        <v>68000000</v>
      </c>
      <c r="P3480">
        <v>33461011</v>
      </c>
      <c r="Q3480">
        <f>_xlfn.XLOOKUP(E3480,CPI!A:A,CPI!B:B)</f>
        <v>166.6</v>
      </c>
      <c r="R3480" s="12">
        <f>P3480*(CPI!$B$112/Movie!Q3480)</f>
        <v>61197899.469987996</v>
      </c>
      <c r="S3480" t="s">
        <v>46</v>
      </c>
      <c r="T3480">
        <v>121</v>
      </c>
    </row>
    <row r="3481" spans="1:20" x14ac:dyDescent="0.3">
      <c r="A3481" t="s">
        <v>10727</v>
      </c>
      <c r="B3481" t="str">
        <f t="shared" si="162"/>
        <v>PG-13</v>
      </c>
      <c r="C3481" t="s">
        <v>1984</v>
      </c>
      <c r="D3481" t="s">
        <v>19</v>
      </c>
      <c r="E3481">
        <v>1999</v>
      </c>
      <c r="F3481" s="22">
        <f t="shared" si="163"/>
        <v>36161</v>
      </c>
      <c r="G3481" t="s">
        <v>10728</v>
      </c>
      <c r="H3481">
        <f t="shared" si="164"/>
        <v>4.9000000000000004</v>
      </c>
      <c r="I3481">
        <v>4.9000000000000004</v>
      </c>
      <c r="J3481">
        <v>155000</v>
      </c>
      <c r="K3481" t="s">
        <v>6213</v>
      </c>
      <c r="L3481" t="s">
        <v>3847</v>
      </c>
      <c r="M3481" t="s">
        <v>7621</v>
      </c>
      <c r="N3481" t="s">
        <v>15</v>
      </c>
      <c r="O3481">
        <v>170000000</v>
      </c>
      <c r="P3481">
        <v>222104681</v>
      </c>
      <c r="Q3481">
        <f>_xlfn.XLOOKUP(E3481,CPI!A:A,CPI!B:B)</f>
        <v>166.6</v>
      </c>
      <c r="R3481" s="12">
        <f>P3481*(CPI!$B$112/Movie!Q3481)</f>
        <v>406214263.50960386</v>
      </c>
      <c r="S3481" t="s">
        <v>9401</v>
      </c>
      <c r="T3481">
        <v>106</v>
      </c>
    </row>
    <row r="3482" spans="1:20" x14ac:dyDescent="0.3">
      <c r="A3482" t="s">
        <v>10729</v>
      </c>
      <c r="B3482" t="str">
        <f t="shared" si="162"/>
        <v>PG-13</v>
      </c>
      <c r="C3482" t="s">
        <v>1984</v>
      </c>
      <c r="D3482" t="s">
        <v>26</v>
      </c>
      <c r="E3482">
        <v>1999</v>
      </c>
      <c r="F3482" s="22">
        <f t="shared" si="163"/>
        <v>36161</v>
      </c>
      <c r="G3482" t="s">
        <v>10730</v>
      </c>
      <c r="H3482">
        <f t="shared" si="164"/>
        <v>6.4</v>
      </c>
      <c r="I3482">
        <v>6.4</v>
      </c>
      <c r="J3482">
        <v>205000</v>
      </c>
      <c r="K3482" t="s">
        <v>5759</v>
      </c>
      <c r="L3482" t="s">
        <v>10731</v>
      </c>
      <c r="M3482" t="s">
        <v>8498</v>
      </c>
      <c r="N3482" t="s">
        <v>15</v>
      </c>
      <c r="O3482">
        <v>34200000</v>
      </c>
      <c r="P3482">
        <v>234801895</v>
      </c>
      <c r="Q3482">
        <f>_xlfn.XLOOKUP(E3482,CPI!A:A,CPI!B:B)</f>
        <v>166.6</v>
      </c>
      <c r="R3482" s="12">
        <f>P3482*(CPI!$B$112/Movie!Q3482)</f>
        <v>429436599.07863146</v>
      </c>
      <c r="S3482" t="s">
        <v>10732</v>
      </c>
      <c r="T3482">
        <v>93</v>
      </c>
    </row>
    <row r="3483" spans="1:20" x14ac:dyDescent="0.3">
      <c r="A3483" t="s">
        <v>10733</v>
      </c>
      <c r="B3483" t="str">
        <f t="shared" si="162"/>
        <v>R</v>
      </c>
      <c r="C3483" t="s">
        <v>1</v>
      </c>
      <c r="D3483" t="s">
        <v>4868</v>
      </c>
      <c r="E3483">
        <v>1999</v>
      </c>
      <c r="F3483" s="22">
        <f t="shared" si="163"/>
        <v>36161</v>
      </c>
      <c r="G3483" t="s">
        <v>10734</v>
      </c>
      <c r="H3483">
        <f t="shared" si="164"/>
        <v>6.7</v>
      </c>
      <c r="I3483">
        <v>6.7</v>
      </c>
      <c r="J3483">
        <v>172000</v>
      </c>
      <c r="K3483" t="s">
        <v>3469</v>
      </c>
      <c r="L3483" t="s">
        <v>10735</v>
      </c>
      <c r="M3483" t="s">
        <v>5667</v>
      </c>
      <c r="N3483" t="s">
        <v>437</v>
      </c>
      <c r="O3483">
        <v>38000000</v>
      </c>
      <c r="P3483">
        <v>58401898</v>
      </c>
      <c r="Q3483">
        <f>_xlfn.XLOOKUP(E3483,CPI!A:A,CPI!B:B)</f>
        <v>166.6</v>
      </c>
      <c r="R3483" s="12">
        <f>P3483*(CPI!$B$112/Movie!Q3483)</f>
        <v>106813075.15366146</v>
      </c>
      <c r="S3483" t="s">
        <v>10569</v>
      </c>
      <c r="T3483">
        <v>133</v>
      </c>
    </row>
    <row r="3484" spans="1:20" x14ac:dyDescent="0.3">
      <c r="A3484" t="s">
        <v>10736</v>
      </c>
      <c r="B3484" t="str">
        <f t="shared" si="162"/>
        <v>R</v>
      </c>
      <c r="C3484" t="s">
        <v>1</v>
      </c>
      <c r="D3484" t="s">
        <v>89</v>
      </c>
      <c r="E3484">
        <v>1999</v>
      </c>
      <c r="F3484" s="22">
        <f t="shared" si="163"/>
        <v>36161</v>
      </c>
      <c r="G3484" t="s">
        <v>10737</v>
      </c>
      <c r="H3484">
        <f t="shared" si="164"/>
        <v>6.5</v>
      </c>
      <c r="I3484">
        <v>6.5</v>
      </c>
      <c r="J3484">
        <v>78000</v>
      </c>
      <c r="K3484" t="s">
        <v>230</v>
      </c>
      <c r="L3484" t="s">
        <v>8404</v>
      </c>
      <c r="M3484" t="s">
        <v>7616</v>
      </c>
      <c r="N3484" t="s">
        <v>15</v>
      </c>
      <c r="O3484">
        <v>70000000</v>
      </c>
      <c r="P3484">
        <v>177841558</v>
      </c>
      <c r="Q3484">
        <f>_xlfn.XLOOKUP(E3484,CPI!A:A,CPI!B:B)</f>
        <v>166.6</v>
      </c>
      <c r="R3484" s="12">
        <f>P3484*(CPI!$B$112/Movie!Q3484)</f>
        <v>325260040.35174072</v>
      </c>
      <c r="S3484" t="s">
        <v>29</v>
      </c>
      <c r="T3484">
        <v>105</v>
      </c>
    </row>
    <row r="3485" spans="1:20" x14ac:dyDescent="0.3">
      <c r="A3485" t="s">
        <v>10738</v>
      </c>
      <c r="B3485" t="str">
        <f t="shared" si="162"/>
        <v>R</v>
      </c>
      <c r="C3485" t="s">
        <v>1</v>
      </c>
      <c r="D3485" t="s">
        <v>48</v>
      </c>
      <c r="E3485">
        <v>1999</v>
      </c>
      <c r="F3485" s="22">
        <f t="shared" si="163"/>
        <v>36161</v>
      </c>
      <c r="G3485" t="s">
        <v>10739</v>
      </c>
      <c r="H3485">
        <f t="shared" si="164"/>
        <v>7.8</v>
      </c>
      <c r="I3485">
        <v>7.8</v>
      </c>
      <c r="J3485">
        <v>163000</v>
      </c>
      <c r="K3485" t="s">
        <v>542</v>
      </c>
      <c r="L3485" t="s">
        <v>10740</v>
      </c>
      <c r="M3485" t="s">
        <v>6986</v>
      </c>
      <c r="N3485" t="s">
        <v>15</v>
      </c>
      <c r="O3485">
        <v>90000000</v>
      </c>
      <c r="P3485">
        <v>60289912</v>
      </c>
      <c r="Q3485">
        <f>_xlfn.XLOOKUP(E3485,CPI!A:A,CPI!B:B)</f>
        <v>166.6</v>
      </c>
      <c r="R3485" s="12">
        <f>P3485*(CPI!$B$112/Movie!Q3485)</f>
        <v>110266123.56782714</v>
      </c>
      <c r="S3485" t="s">
        <v>2077</v>
      </c>
      <c r="T3485">
        <v>157</v>
      </c>
    </row>
    <row r="3486" spans="1:20" x14ac:dyDescent="0.3">
      <c r="A3486" t="s">
        <v>10741</v>
      </c>
      <c r="B3486" t="str">
        <f t="shared" si="162"/>
        <v>R</v>
      </c>
      <c r="C3486" t="s">
        <v>1</v>
      </c>
      <c r="D3486" t="s">
        <v>26</v>
      </c>
      <c r="E3486">
        <v>1999</v>
      </c>
      <c r="F3486" s="22">
        <f t="shared" si="163"/>
        <v>36161</v>
      </c>
      <c r="G3486" t="s">
        <v>10641</v>
      </c>
      <c r="H3486">
        <f t="shared" si="164"/>
        <v>5.7</v>
      </c>
      <c r="I3486">
        <v>5.7</v>
      </c>
      <c r="J3486">
        <v>72000</v>
      </c>
      <c r="K3486" t="s">
        <v>10742</v>
      </c>
      <c r="L3486" t="s">
        <v>10743</v>
      </c>
      <c r="M3486" t="s">
        <v>10744</v>
      </c>
      <c r="N3486" t="s">
        <v>15</v>
      </c>
      <c r="O3486">
        <v>17000000</v>
      </c>
      <c r="P3486">
        <v>92938755</v>
      </c>
      <c r="Q3486">
        <f>_xlfn.XLOOKUP(E3486,CPI!A:A,CPI!B:B)</f>
        <v>166.6</v>
      </c>
      <c r="R3486" s="12">
        <f>P3486*(CPI!$B$112/Movie!Q3486)</f>
        <v>169978623.34033614</v>
      </c>
      <c r="S3486" t="s">
        <v>10745</v>
      </c>
      <c r="T3486">
        <v>88</v>
      </c>
    </row>
    <row r="3487" spans="1:20" x14ac:dyDescent="0.3">
      <c r="A3487" t="s">
        <v>10746</v>
      </c>
      <c r="B3487" t="str">
        <f t="shared" si="162"/>
        <v>R</v>
      </c>
      <c r="C3487" t="s">
        <v>1</v>
      </c>
      <c r="D3487" t="s">
        <v>19</v>
      </c>
      <c r="E3487">
        <v>1999</v>
      </c>
      <c r="F3487" s="22">
        <f t="shared" si="163"/>
        <v>36161</v>
      </c>
      <c r="G3487" t="s">
        <v>10747</v>
      </c>
      <c r="H3487">
        <f t="shared" si="164"/>
        <v>6.6</v>
      </c>
      <c r="I3487">
        <v>6.6</v>
      </c>
      <c r="J3487">
        <v>119000</v>
      </c>
      <c r="K3487" t="s">
        <v>2896</v>
      </c>
      <c r="L3487" t="s">
        <v>742</v>
      </c>
      <c r="M3487" t="s">
        <v>8134</v>
      </c>
      <c r="N3487" t="s">
        <v>15</v>
      </c>
      <c r="O3487">
        <v>160000000</v>
      </c>
      <c r="P3487">
        <v>61698899</v>
      </c>
      <c r="Q3487">
        <f>_xlfn.XLOOKUP(E3487,CPI!A:A,CPI!B:B)</f>
        <v>166.6</v>
      </c>
      <c r="R3487" s="12">
        <f>P3487*(CPI!$B$112/Movie!Q3487)</f>
        <v>112843064.37755102</v>
      </c>
      <c r="S3487" t="s">
        <v>2077</v>
      </c>
      <c r="T3487">
        <v>102</v>
      </c>
    </row>
    <row r="3488" spans="1:20" x14ac:dyDescent="0.3">
      <c r="A3488" t="s">
        <v>10748</v>
      </c>
      <c r="B3488" t="str">
        <f t="shared" si="162"/>
        <v>R</v>
      </c>
      <c r="C3488" t="s">
        <v>1</v>
      </c>
      <c r="D3488" t="s">
        <v>26</v>
      </c>
      <c r="E3488">
        <v>1999</v>
      </c>
      <c r="F3488" s="22">
        <f t="shared" si="163"/>
        <v>36161</v>
      </c>
      <c r="G3488" t="s">
        <v>10300</v>
      </c>
      <c r="H3488">
        <f t="shared" si="164"/>
        <v>6.8</v>
      </c>
      <c r="I3488">
        <v>6.8</v>
      </c>
      <c r="J3488">
        <v>47000</v>
      </c>
      <c r="K3488" t="s">
        <v>8277</v>
      </c>
      <c r="L3488" t="s">
        <v>10749</v>
      </c>
      <c r="M3488" t="s">
        <v>1470</v>
      </c>
      <c r="N3488" t="s">
        <v>15</v>
      </c>
      <c r="O3488">
        <v>80000000</v>
      </c>
      <c r="P3488">
        <v>73475268</v>
      </c>
      <c r="Q3488">
        <f>_xlfn.XLOOKUP(E3488,CPI!A:A,CPI!B:B)</f>
        <v>166.6</v>
      </c>
      <c r="R3488" s="12">
        <f>P3488*(CPI!$B$112/Movie!Q3488)</f>
        <v>134381237.45258102</v>
      </c>
      <c r="S3488" t="s">
        <v>4862</v>
      </c>
      <c r="T3488">
        <v>108</v>
      </c>
    </row>
    <row r="3489" spans="1:20" x14ac:dyDescent="0.3">
      <c r="A3489" t="s">
        <v>10750</v>
      </c>
      <c r="B3489" t="str">
        <f t="shared" si="162"/>
        <v>R</v>
      </c>
      <c r="C3489" t="s">
        <v>1</v>
      </c>
      <c r="D3489" t="s">
        <v>19</v>
      </c>
      <c r="E3489">
        <v>1999</v>
      </c>
      <c r="F3489" s="22">
        <f t="shared" si="163"/>
        <v>36161</v>
      </c>
      <c r="G3489" t="s">
        <v>10703</v>
      </c>
      <c r="H3489">
        <f t="shared" si="164"/>
        <v>5.8</v>
      </c>
      <c r="I3489">
        <v>5.8</v>
      </c>
      <c r="J3489">
        <v>107000</v>
      </c>
      <c r="K3489" t="s">
        <v>692</v>
      </c>
      <c r="L3489" t="s">
        <v>9543</v>
      </c>
      <c r="M3489" t="s">
        <v>983</v>
      </c>
      <c r="N3489" t="s">
        <v>15</v>
      </c>
      <c r="O3489">
        <v>100000000</v>
      </c>
      <c r="P3489">
        <v>211989043</v>
      </c>
      <c r="Q3489">
        <f>_xlfn.XLOOKUP(E3489,CPI!A:A,CPI!B:B)</f>
        <v>166.6</v>
      </c>
      <c r="R3489" s="12">
        <f>P3489*(CPI!$B$112/Movie!Q3489)</f>
        <v>387713453.79411763</v>
      </c>
      <c r="S3489" t="s">
        <v>6315</v>
      </c>
      <c r="T3489">
        <v>122</v>
      </c>
    </row>
    <row r="3490" spans="1:20" x14ac:dyDescent="0.3">
      <c r="A3490" t="s">
        <v>10751</v>
      </c>
      <c r="B3490" t="str">
        <f t="shared" si="162"/>
        <v>R</v>
      </c>
      <c r="C3490" t="s">
        <v>1</v>
      </c>
      <c r="D3490" t="s">
        <v>89</v>
      </c>
      <c r="E3490">
        <v>1999</v>
      </c>
      <c r="F3490" s="22">
        <f t="shared" si="163"/>
        <v>36161</v>
      </c>
      <c r="G3490" t="s">
        <v>10653</v>
      </c>
      <c r="H3490">
        <f t="shared" si="164"/>
        <v>6.9</v>
      </c>
      <c r="I3490">
        <v>6.9</v>
      </c>
      <c r="J3490">
        <v>89000</v>
      </c>
      <c r="K3490" t="s">
        <v>2896</v>
      </c>
      <c r="L3490" t="s">
        <v>10752</v>
      </c>
      <c r="M3490" t="s">
        <v>4717</v>
      </c>
      <c r="N3490" t="s">
        <v>15</v>
      </c>
      <c r="O3490">
        <v>48000000</v>
      </c>
      <c r="P3490">
        <v>124305181</v>
      </c>
      <c r="Q3490">
        <f>_xlfn.XLOOKUP(E3490,CPI!A:A,CPI!B:B)</f>
        <v>166.6</v>
      </c>
      <c r="R3490" s="12">
        <f>P3490*(CPI!$B$112/Movie!Q3490)</f>
        <v>227345670.1722689</v>
      </c>
      <c r="S3490" t="s">
        <v>65</v>
      </c>
      <c r="T3490">
        <v>113</v>
      </c>
    </row>
    <row r="3491" spans="1:20" x14ac:dyDescent="0.3">
      <c r="A3491" t="s">
        <v>10753</v>
      </c>
      <c r="B3491" t="str">
        <f t="shared" si="162"/>
        <v>PG-13</v>
      </c>
      <c r="C3491" t="s">
        <v>1984</v>
      </c>
      <c r="D3491" t="s">
        <v>26</v>
      </c>
      <c r="E3491">
        <v>1999</v>
      </c>
      <c r="F3491" s="22">
        <f t="shared" si="163"/>
        <v>36161</v>
      </c>
      <c r="G3491" t="s">
        <v>10754</v>
      </c>
      <c r="H3491">
        <f t="shared" si="164"/>
        <v>6.6</v>
      </c>
      <c r="I3491">
        <v>6.6</v>
      </c>
      <c r="J3491">
        <v>34000</v>
      </c>
      <c r="K3491" t="s">
        <v>10755</v>
      </c>
      <c r="L3491" t="s">
        <v>10756</v>
      </c>
      <c r="M3491" t="s">
        <v>10151</v>
      </c>
      <c r="N3491" t="s">
        <v>5801</v>
      </c>
      <c r="O3491">
        <v>15000000</v>
      </c>
      <c r="P3491">
        <v>10571408</v>
      </c>
      <c r="Q3491">
        <f>_xlfn.XLOOKUP(E3491,CPI!A:A,CPI!B:B)</f>
        <v>166.6</v>
      </c>
      <c r="R3491" s="12">
        <f>P3491*(CPI!$B$112/Movie!Q3491)</f>
        <v>19334381.858343337</v>
      </c>
      <c r="S3491" t="s">
        <v>2011</v>
      </c>
      <c r="T3491">
        <v>97</v>
      </c>
    </row>
    <row r="3492" spans="1:20" x14ac:dyDescent="0.3">
      <c r="A3492" t="s">
        <v>10757</v>
      </c>
      <c r="B3492" t="str">
        <f t="shared" si="162"/>
        <v>R</v>
      </c>
      <c r="C3492" t="s">
        <v>1</v>
      </c>
      <c r="D3492" t="s">
        <v>48</v>
      </c>
      <c r="E3492">
        <v>1999</v>
      </c>
      <c r="F3492" s="22">
        <f t="shared" si="163"/>
        <v>36161</v>
      </c>
      <c r="G3492" t="s">
        <v>10758</v>
      </c>
      <c r="H3492">
        <f t="shared" si="164"/>
        <v>7.5</v>
      </c>
      <c r="I3492">
        <v>7.5</v>
      </c>
      <c r="J3492">
        <v>94000</v>
      </c>
      <c r="K3492" t="s">
        <v>10759</v>
      </c>
      <c r="L3492" t="s">
        <v>10759</v>
      </c>
      <c r="M3492" t="s">
        <v>10760</v>
      </c>
      <c r="N3492" t="s">
        <v>15</v>
      </c>
      <c r="O3492">
        <v>2000000</v>
      </c>
      <c r="P3492">
        <v>11540607</v>
      </c>
      <c r="Q3492">
        <f>_xlfn.XLOOKUP(E3492,CPI!A:A,CPI!B:B)</f>
        <v>166.6</v>
      </c>
      <c r="R3492" s="12">
        <f>P3492*(CPI!$B$112/Movie!Q3492)</f>
        <v>21106980.509603839</v>
      </c>
      <c r="S3492" t="s">
        <v>9423</v>
      </c>
      <c r="T3492">
        <v>118</v>
      </c>
    </row>
    <row r="3493" spans="1:20" x14ac:dyDescent="0.3">
      <c r="A3493" t="s">
        <v>10761</v>
      </c>
      <c r="B3493" t="str">
        <f t="shared" si="162"/>
        <v>R</v>
      </c>
      <c r="C3493" t="s">
        <v>1</v>
      </c>
      <c r="D3493" t="s">
        <v>89</v>
      </c>
      <c r="E3493">
        <v>1999</v>
      </c>
      <c r="F3493" s="22">
        <f t="shared" si="163"/>
        <v>36161</v>
      </c>
      <c r="G3493" t="s">
        <v>10003</v>
      </c>
      <c r="H3493">
        <f t="shared" si="164"/>
        <v>6.5</v>
      </c>
      <c r="I3493">
        <v>6.5</v>
      </c>
      <c r="J3493">
        <v>127000</v>
      </c>
      <c r="K3493" t="s">
        <v>813</v>
      </c>
      <c r="L3493" t="s">
        <v>8433</v>
      </c>
      <c r="M3493" t="s">
        <v>1520</v>
      </c>
      <c r="N3493" t="s">
        <v>5801</v>
      </c>
      <c r="O3493">
        <v>40000000</v>
      </c>
      <c r="P3493">
        <v>96618699</v>
      </c>
      <c r="Q3493">
        <f>_xlfn.XLOOKUP(E3493,CPI!A:A,CPI!B:B)</f>
        <v>166.6</v>
      </c>
      <c r="R3493" s="12">
        <f>P3493*(CPI!$B$112/Movie!Q3493)</f>
        <v>176708989.10744298</v>
      </c>
      <c r="S3493" t="s">
        <v>16</v>
      </c>
      <c r="T3493">
        <v>123</v>
      </c>
    </row>
    <row r="3494" spans="1:20" x14ac:dyDescent="0.3">
      <c r="A3494" t="s">
        <v>10762</v>
      </c>
      <c r="B3494" t="str">
        <f t="shared" si="162"/>
        <v>R</v>
      </c>
      <c r="C3494" t="s">
        <v>1</v>
      </c>
      <c r="D3494" t="s">
        <v>89</v>
      </c>
      <c r="E3494">
        <v>1999</v>
      </c>
      <c r="F3494" s="22">
        <f t="shared" si="163"/>
        <v>36161</v>
      </c>
      <c r="G3494" t="s">
        <v>10763</v>
      </c>
      <c r="H3494">
        <f t="shared" si="164"/>
        <v>5.6</v>
      </c>
      <c r="I3494">
        <v>5.6</v>
      </c>
      <c r="J3494">
        <v>54000</v>
      </c>
      <c r="K3494" t="s">
        <v>2787</v>
      </c>
      <c r="L3494" t="s">
        <v>10764</v>
      </c>
      <c r="M3494" t="s">
        <v>9195</v>
      </c>
      <c r="N3494" t="s">
        <v>15</v>
      </c>
      <c r="O3494">
        <v>37000000</v>
      </c>
      <c r="P3494">
        <v>42593455</v>
      </c>
      <c r="Q3494">
        <f>_xlfn.XLOOKUP(E3494,CPI!A:A,CPI!B:B)</f>
        <v>166.6</v>
      </c>
      <c r="R3494" s="12">
        <f>P3494*(CPI!$B$112/Movie!Q3494)</f>
        <v>77900514.636854738</v>
      </c>
      <c r="S3494" t="s">
        <v>10765</v>
      </c>
      <c r="T3494">
        <v>93</v>
      </c>
    </row>
    <row r="3495" spans="1:20" x14ac:dyDescent="0.3">
      <c r="A3495" t="s">
        <v>10766</v>
      </c>
      <c r="B3495" t="str">
        <f t="shared" si="162"/>
        <v>R</v>
      </c>
      <c r="C3495" t="s">
        <v>1</v>
      </c>
      <c r="D3495" t="s">
        <v>26</v>
      </c>
      <c r="E3495">
        <v>1999</v>
      </c>
      <c r="F3495" s="22">
        <f t="shared" si="163"/>
        <v>36161</v>
      </c>
      <c r="G3495" t="s">
        <v>10767</v>
      </c>
      <c r="H3495">
        <f t="shared" si="164"/>
        <v>6.7</v>
      </c>
      <c r="I3495">
        <v>6.7</v>
      </c>
      <c r="J3495">
        <v>29000</v>
      </c>
      <c r="K3495" t="s">
        <v>10768</v>
      </c>
      <c r="L3495" t="s">
        <v>10769</v>
      </c>
      <c r="M3495" t="s">
        <v>10502</v>
      </c>
      <c r="N3495" t="s">
        <v>15</v>
      </c>
      <c r="O3495">
        <v>1200000</v>
      </c>
      <c r="P3495">
        <v>2595216</v>
      </c>
      <c r="Q3495">
        <f>_xlfn.XLOOKUP(E3495,CPI!A:A,CPI!B:B)</f>
        <v>166.6</v>
      </c>
      <c r="R3495" s="12">
        <f>P3495*(CPI!$B$112/Movie!Q3495)</f>
        <v>4746472.4801920764</v>
      </c>
      <c r="S3495" t="s">
        <v>10770</v>
      </c>
      <c r="T3495">
        <v>85</v>
      </c>
    </row>
    <row r="3496" spans="1:20" x14ac:dyDescent="0.3">
      <c r="A3496" t="s">
        <v>10771</v>
      </c>
      <c r="B3496" t="str">
        <f t="shared" si="162"/>
        <v>PG-13</v>
      </c>
      <c r="C3496" t="s">
        <v>1984</v>
      </c>
      <c r="D3496" t="s">
        <v>26</v>
      </c>
      <c r="E3496">
        <v>1999</v>
      </c>
      <c r="F3496" s="22">
        <f t="shared" si="163"/>
        <v>36161</v>
      </c>
      <c r="G3496" t="s">
        <v>7222</v>
      </c>
      <c r="H3496">
        <f t="shared" si="164"/>
        <v>6.1</v>
      </c>
      <c r="I3496">
        <v>6.1</v>
      </c>
      <c r="J3496">
        <v>85000</v>
      </c>
      <c r="K3496" t="s">
        <v>9539</v>
      </c>
      <c r="L3496" t="s">
        <v>10772</v>
      </c>
      <c r="M3496" t="s">
        <v>2116</v>
      </c>
      <c r="N3496" t="s">
        <v>15</v>
      </c>
      <c r="O3496">
        <v>25000000</v>
      </c>
      <c r="P3496">
        <v>84565230</v>
      </c>
      <c r="Q3496">
        <f>_xlfn.XLOOKUP(E3496,CPI!A:A,CPI!B:B)</f>
        <v>166.6</v>
      </c>
      <c r="R3496" s="12">
        <f>P3496*(CPI!$B$112/Movie!Q3496)</f>
        <v>154664019.09363747</v>
      </c>
      <c r="S3496" t="s">
        <v>9093</v>
      </c>
      <c r="T3496">
        <v>107</v>
      </c>
    </row>
    <row r="3497" spans="1:20" x14ac:dyDescent="0.3">
      <c r="A3497" t="s">
        <v>10773</v>
      </c>
      <c r="B3497" t="str">
        <f t="shared" si="162"/>
        <v>R</v>
      </c>
      <c r="C3497" t="s">
        <v>1</v>
      </c>
      <c r="D3497" t="s">
        <v>26</v>
      </c>
      <c r="E3497">
        <v>1999</v>
      </c>
      <c r="F3497" s="22">
        <f t="shared" si="163"/>
        <v>36161</v>
      </c>
      <c r="G3497" t="s">
        <v>9819</v>
      </c>
      <c r="H3497">
        <f t="shared" si="164"/>
        <v>5.6</v>
      </c>
      <c r="I3497">
        <v>5.6</v>
      </c>
      <c r="J3497">
        <v>25000</v>
      </c>
      <c r="K3497" t="s">
        <v>10774</v>
      </c>
      <c r="L3497" t="s">
        <v>10774</v>
      </c>
      <c r="M3497" t="s">
        <v>10775</v>
      </c>
      <c r="N3497" t="s">
        <v>15</v>
      </c>
      <c r="O3497">
        <v>3500000</v>
      </c>
      <c r="P3497">
        <v>3117085</v>
      </c>
      <c r="Q3497">
        <f>_xlfn.XLOOKUP(E3497,CPI!A:A,CPI!B:B)</f>
        <v>166.6</v>
      </c>
      <c r="R3497" s="12">
        <f>P3497*(CPI!$B$112/Movie!Q3497)</f>
        <v>5700935.1710684272</v>
      </c>
      <c r="S3497" t="s">
        <v>10776</v>
      </c>
      <c r="T3497">
        <v>87</v>
      </c>
    </row>
    <row r="3498" spans="1:20" x14ac:dyDescent="0.3">
      <c r="A3498" t="s">
        <v>10777</v>
      </c>
      <c r="B3498" t="str">
        <f t="shared" si="162"/>
        <v>R</v>
      </c>
      <c r="C3498" t="s">
        <v>1</v>
      </c>
      <c r="D3498" t="s">
        <v>89</v>
      </c>
      <c r="E3498">
        <v>1999</v>
      </c>
      <c r="F3498" s="22">
        <f t="shared" si="163"/>
        <v>36161</v>
      </c>
      <c r="G3498" t="s">
        <v>10739</v>
      </c>
      <c r="H3498">
        <f t="shared" si="164"/>
        <v>6.7</v>
      </c>
      <c r="I3498">
        <v>6.7</v>
      </c>
      <c r="J3498">
        <v>159000</v>
      </c>
      <c r="K3498" t="s">
        <v>5194</v>
      </c>
      <c r="L3498" t="s">
        <v>10778</v>
      </c>
      <c r="M3498" t="s">
        <v>4109</v>
      </c>
      <c r="N3498" t="s">
        <v>15</v>
      </c>
      <c r="O3498">
        <v>73000000</v>
      </c>
      <c r="P3498">
        <v>151493655</v>
      </c>
      <c r="Q3498">
        <f>_xlfn.XLOOKUP(E3498,CPI!A:A,CPI!B:B)</f>
        <v>166.6</v>
      </c>
      <c r="R3498" s="12">
        <f>P3498*(CPI!$B$112/Movie!Q3498)</f>
        <v>277071528.682473</v>
      </c>
      <c r="S3498" t="s">
        <v>16</v>
      </c>
      <c r="T3498">
        <v>118</v>
      </c>
    </row>
    <row r="3499" spans="1:20" x14ac:dyDescent="0.3">
      <c r="A3499" t="s">
        <v>10779</v>
      </c>
      <c r="B3499" t="str">
        <f t="shared" si="162"/>
        <v>R</v>
      </c>
      <c r="C3499" t="s">
        <v>1</v>
      </c>
      <c r="D3499" t="s">
        <v>2</v>
      </c>
      <c r="E3499">
        <v>1999</v>
      </c>
      <c r="F3499" s="22">
        <f t="shared" si="163"/>
        <v>36161</v>
      </c>
      <c r="G3499" t="s">
        <v>10780</v>
      </c>
      <c r="H3499">
        <f t="shared" si="164"/>
        <v>6.9</v>
      </c>
      <c r="I3499">
        <v>6.9</v>
      </c>
      <c r="J3499">
        <v>114000</v>
      </c>
      <c r="K3499" t="s">
        <v>776</v>
      </c>
      <c r="L3499" t="s">
        <v>5782</v>
      </c>
      <c r="M3499" t="s">
        <v>121</v>
      </c>
      <c r="N3499" t="s">
        <v>15</v>
      </c>
      <c r="O3499">
        <v>55000000</v>
      </c>
      <c r="P3499">
        <v>100230832</v>
      </c>
      <c r="Q3499">
        <f>_xlfn.XLOOKUP(E3499,CPI!A:A,CPI!B:B)</f>
        <v>166.6</v>
      </c>
      <c r="R3499" s="12">
        <f>P3499*(CPI!$B$112/Movie!Q3499)</f>
        <v>183315333.19567826</v>
      </c>
      <c r="S3499" t="s">
        <v>8</v>
      </c>
      <c r="T3499">
        <v>162</v>
      </c>
    </row>
    <row r="3500" spans="1:20" x14ac:dyDescent="0.3">
      <c r="A3500" t="s">
        <v>10781</v>
      </c>
      <c r="B3500" t="str">
        <f t="shared" si="162"/>
        <v>R</v>
      </c>
      <c r="C3500" t="s">
        <v>1</v>
      </c>
      <c r="D3500" t="s">
        <v>2</v>
      </c>
      <c r="E3500">
        <v>1999</v>
      </c>
      <c r="F3500" s="22">
        <f t="shared" si="163"/>
        <v>36161</v>
      </c>
      <c r="G3500" t="s">
        <v>10782</v>
      </c>
      <c r="H3500">
        <f t="shared" si="164"/>
        <v>6.6</v>
      </c>
      <c r="I3500">
        <v>6.6</v>
      </c>
      <c r="J3500">
        <v>8100</v>
      </c>
      <c r="K3500" t="s">
        <v>10708</v>
      </c>
      <c r="L3500" t="s">
        <v>10783</v>
      </c>
      <c r="M3500" t="s">
        <v>10784</v>
      </c>
      <c r="N3500" t="s">
        <v>15</v>
      </c>
      <c r="O3500">
        <v>14000000</v>
      </c>
      <c r="P3500">
        <v>4750660</v>
      </c>
      <c r="Q3500">
        <f>_xlfn.XLOOKUP(E3500,CPI!A:A,CPI!B:B)</f>
        <v>166.6</v>
      </c>
      <c r="R3500" s="12">
        <f>P3500*(CPI!$B$112/Movie!Q3500)</f>
        <v>8688632.0648259297</v>
      </c>
      <c r="S3500" t="s">
        <v>3728</v>
      </c>
      <c r="T3500">
        <v>107</v>
      </c>
    </row>
    <row r="3501" spans="1:20" x14ac:dyDescent="0.3">
      <c r="A3501" t="s">
        <v>10785</v>
      </c>
      <c r="B3501" t="str">
        <f t="shared" si="162"/>
        <v>R</v>
      </c>
      <c r="C3501" t="s">
        <v>1</v>
      </c>
      <c r="D3501" t="s">
        <v>89</v>
      </c>
      <c r="E3501">
        <v>1999</v>
      </c>
      <c r="F3501" s="22">
        <f t="shared" si="163"/>
        <v>36161</v>
      </c>
      <c r="G3501" t="s">
        <v>6357</v>
      </c>
      <c r="H3501">
        <f t="shared" si="164"/>
        <v>6.7</v>
      </c>
      <c r="I3501">
        <v>6.7</v>
      </c>
      <c r="J3501">
        <v>37000</v>
      </c>
      <c r="K3501" t="s">
        <v>3412</v>
      </c>
      <c r="L3501" t="s">
        <v>3412</v>
      </c>
      <c r="M3501" t="s">
        <v>9887</v>
      </c>
      <c r="N3501" t="s">
        <v>15</v>
      </c>
      <c r="O3501">
        <v>22000000</v>
      </c>
      <c r="P3501">
        <v>19288130</v>
      </c>
      <c r="Q3501">
        <f>_xlfn.XLOOKUP(E3501,CPI!A:A,CPI!B:B)</f>
        <v>166.6</v>
      </c>
      <c r="R3501" s="12">
        <f>P3501*(CPI!$B$112/Movie!Q3501)</f>
        <v>35276669.933973588</v>
      </c>
      <c r="S3501" t="s">
        <v>2077</v>
      </c>
      <c r="T3501">
        <v>142</v>
      </c>
    </row>
    <row r="3502" spans="1:20" x14ac:dyDescent="0.3">
      <c r="A3502" t="s">
        <v>10786</v>
      </c>
      <c r="B3502" t="str">
        <f t="shared" si="162"/>
        <v>PG-13</v>
      </c>
      <c r="C3502" t="s">
        <v>1984</v>
      </c>
      <c r="D3502" t="s">
        <v>2</v>
      </c>
      <c r="E3502">
        <v>1999</v>
      </c>
      <c r="F3502" s="22">
        <f t="shared" si="163"/>
        <v>36161</v>
      </c>
      <c r="G3502" t="s">
        <v>10674</v>
      </c>
      <c r="H3502">
        <f t="shared" si="164"/>
        <v>7.4</v>
      </c>
      <c r="I3502">
        <v>7.4</v>
      </c>
      <c r="J3502">
        <v>95000</v>
      </c>
      <c r="K3502" t="s">
        <v>2862</v>
      </c>
      <c r="L3502" t="s">
        <v>1109</v>
      </c>
      <c r="M3502" t="s">
        <v>10118</v>
      </c>
      <c r="N3502" t="s">
        <v>15</v>
      </c>
      <c r="O3502">
        <v>24000000</v>
      </c>
      <c r="P3502">
        <v>88545092</v>
      </c>
      <c r="Q3502">
        <f>_xlfn.XLOOKUP(E3502,CPI!A:A,CPI!B:B)</f>
        <v>166.6</v>
      </c>
      <c r="R3502" s="12">
        <f>P3502*(CPI!$B$112/Movie!Q3502)</f>
        <v>161942914.36014405</v>
      </c>
      <c r="S3502" t="s">
        <v>10618</v>
      </c>
      <c r="T3502">
        <v>126</v>
      </c>
    </row>
    <row r="3503" spans="1:20" x14ac:dyDescent="0.3">
      <c r="A3503" t="s">
        <v>10787</v>
      </c>
      <c r="B3503" t="str">
        <f t="shared" si="162"/>
        <v>PG</v>
      </c>
      <c r="C3503" t="s">
        <v>18</v>
      </c>
      <c r="D3503" t="s">
        <v>48</v>
      </c>
      <c r="E3503">
        <v>1999</v>
      </c>
      <c r="F3503" s="22">
        <f t="shared" si="163"/>
        <v>36161</v>
      </c>
      <c r="G3503" t="s">
        <v>9819</v>
      </c>
      <c r="H3503">
        <f t="shared" si="164"/>
        <v>7.8</v>
      </c>
      <c r="I3503">
        <v>7.8</v>
      </c>
      <c r="J3503">
        <v>85000</v>
      </c>
      <c r="K3503" t="s">
        <v>5080</v>
      </c>
      <c r="L3503" t="s">
        <v>10788</v>
      </c>
      <c r="M3503" t="s">
        <v>10789</v>
      </c>
      <c r="N3503" t="s">
        <v>15</v>
      </c>
      <c r="O3503">
        <v>25000000</v>
      </c>
      <c r="P3503">
        <v>34698753</v>
      </c>
      <c r="Q3503">
        <f>_xlfn.XLOOKUP(E3503,CPI!A:A,CPI!B:B)</f>
        <v>166.6</v>
      </c>
      <c r="R3503" s="12">
        <f>P3503*(CPI!$B$112/Movie!Q3503)</f>
        <v>63461644.892557025</v>
      </c>
      <c r="S3503" t="s">
        <v>46</v>
      </c>
      <c r="T3503">
        <v>108</v>
      </c>
    </row>
    <row r="3504" spans="1:20" x14ac:dyDescent="0.3">
      <c r="A3504" t="s">
        <v>10790</v>
      </c>
      <c r="B3504" t="str">
        <f t="shared" si="162"/>
        <v>PG-13</v>
      </c>
      <c r="C3504" t="s">
        <v>1984</v>
      </c>
      <c r="D3504" t="s">
        <v>136</v>
      </c>
      <c r="E3504">
        <v>1999</v>
      </c>
      <c r="F3504" s="22">
        <f t="shared" si="163"/>
        <v>36161</v>
      </c>
      <c r="G3504" t="s">
        <v>10754</v>
      </c>
      <c r="H3504">
        <f t="shared" si="164"/>
        <v>5</v>
      </c>
      <c r="I3504">
        <v>5</v>
      </c>
      <c r="J3504">
        <v>73000</v>
      </c>
      <c r="K3504" t="s">
        <v>7900</v>
      </c>
      <c r="L3504" t="s">
        <v>10791</v>
      </c>
      <c r="M3504" t="s">
        <v>5694</v>
      </c>
      <c r="N3504" t="s">
        <v>15</v>
      </c>
      <c r="O3504">
        <v>80000000</v>
      </c>
      <c r="P3504">
        <v>177311151</v>
      </c>
      <c r="Q3504">
        <f>_xlfn.XLOOKUP(E3504,CPI!A:A,CPI!B:B)</f>
        <v>166.6</v>
      </c>
      <c r="R3504" s="12">
        <f>P3504*(CPI!$B$112/Movie!Q3504)</f>
        <v>324289962.24309725</v>
      </c>
      <c r="S3504" t="s">
        <v>9670</v>
      </c>
      <c r="T3504">
        <v>113</v>
      </c>
    </row>
    <row r="3505" spans="1:20" x14ac:dyDescent="0.3">
      <c r="A3505" t="s">
        <v>10792</v>
      </c>
      <c r="B3505" t="str">
        <f t="shared" si="162"/>
        <v>R</v>
      </c>
      <c r="C3505" t="s">
        <v>1</v>
      </c>
      <c r="D3505" t="s">
        <v>37</v>
      </c>
      <c r="E3505">
        <v>1999</v>
      </c>
      <c r="F3505" s="22">
        <f t="shared" si="163"/>
        <v>36161</v>
      </c>
      <c r="G3505" t="s">
        <v>10782</v>
      </c>
      <c r="H3505">
        <f t="shared" si="164"/>
        <v>6.8</v>
      </c>
      <c r="I3505">
        <v>6.8</v>
      </c>
      <c r="J3505">
        <v>96000</v>
      </c>
      <c r="K3505" t="s">
        <v>566</v>
      </c>
      <c r="L3505" t="s">
        <v>566</v>
      </c>
      <c r="M3505" t="s">
        <v>10793</v>
      </c>
      <c r="N3505" t="s">
        <v>7</v>
      </c>
      <c r="O3505">
        <v>15000000</v>
      </c>
      <c r="P3505">
        <v>2856712</v>
      </c>
      <c r="Q3505">
        <f>_xlfn.XLOOKUP(E3505,CPI!A:A,CPI!B:B)</f>
        <v>166.6</v>
      </c>
      <c r="R3505" s="12">
        <f>P3505*(CPI!$B$112/Movie!Q3505)</f>
        <v>5224730.7707082834</v>
      </c>
      <c r="S3505" t="s">
        <v>8971</v>
      </c>
      <c r="T3505">
        <v>97</v>
      </c>
    </row>
    <row r="3506" spans="1:20" x14ac:dyDescent="0.3">
      <c r="A3506" t="s">
        <v>10794</v>
      </c>
      <c r="B3506" t="str">
        <f t="shared" si="162"/>
        <v>PG-13</v>
      </c>
      <c r="C3506" t="s">
        <v>1984</v>
      </c>
      <c r="D3506" t="s">
        <v>2</v>
      </c>
      <c r="E3506">
        <v>1999</v>
      </c>
      <c r="F3506" s="22">
        <f t="shared" si="163"/>
        <v>36161</v>
      </c>
      <c r="G3506" t="s">
        <v>10795</v>
      </c>
      <c r="H3506">
        <f t="shared" si="164"/>
        <v>6.6</v>
      </c>
      <c r="I3506">
        <v>6.6</v>
      </c>
      <c r="J3506">
        <v>33000</v>
      </c>
      <c r="K3506" t="s">
        <v>496</v>
      </c>
      <c r="L3506" t="s">
        <v>7436</v>
      </c>
      <c r="M3506" t="s">
        <v>2813</v>
      </c>
      <c r="N3506" t="s">
        <v>15</v>
      </c>
      <c r="O3506">
        <v>80000000</v>
      </c>
      <c r="P3506">
        <v>46112640</v>
      </c>
      <c r="Q3506">
        <f>_xlfn.XLOOKUP(E3506,CPI!A:A,CPI!B:B)</f>
        <v>166.6</v>
      </c>
      <c r="R3506" s="12">
        <f>P3506*(CPI!$B$112/Movie!Q3506)</f>
        <v>84336863.193277314</v>
      </c>
      <c r="S3506" t="s">
        <v>46</v>
      </c>
      <c r="T3506">
        <v>137</v>
      </c>
    </row>
    <row r="3507" spans="1:20" x14ac:dyDescent="0.3">
      <c r="A3507" t="s">
        <v>10796</v>
      </c>
      <c r="B3507" t="str">
        <f t="shared" si="162"/>
        <v>R</v>
      </c>
      <c r="C3507" t="s">
        <v>1</v>
      </c>
      <c r="D3507" t="s">
        <v>2</v>
      </c>
      <c r="E3507">
        <v>1999</v>
      </c>
      <c r="F3507" s="22">
        <f t="shared" si="163"/>
        <v>36161</v>
      </c>
      <c r="G3507" t="s">
        <v>10797</v>
      </c>
      <c r="H3507">
        <f t="shared" si="164"/>
        <v>6.8</v>
      </c>
      <c r="I3507">
        <v>6.8</v>
      </c>
      <c r="J3507">
        <v>65000</v>
      </c>
      <c r="K3507" t="s">
        <v>50</v>
      </c>
      <c r="L3507" t="s">
        <v>8611</v>
      </c>
      <c r="M3507" t="s">
        <v>1520</v>
      </c>
      <c r="N3507" t="s">
        <v>15</v>
      </c>
      <c r="O3507">
        <v>55000000</v>
      </c>
      <c r="P3507">
        <v>16797191</v>
      </c>
      <c r="Q3507">
        <f>_xlfn.XLOOKUP(E3507,CPI!A:A,CPI!B:B)</f>
        <v>166.6</v>
      </c>
      <c r="R3507" s="12">
        <f>P3507*(CPI!$B$112/Movie!Q3507)</f>
        <v>30720912.951380551</v>
      </c>
      <c r="S3507" t="s">
        <v>9784</v>
      </c>
      <c r="T3507">
        <v>121</v>
      </c>
    </row>
    <row r="3508" spans="1:20" x14ac:dyDescent="0.3">
      <c r="A3508" t="s">
        <v>10798</v>
      </c>
      <c r="B3508" t="str">
        <f t="shared" si="162"/>
        <v>R</v>
      </c>
      <c r="C3508" t="s">
        <v>1</v>
      </c>
      <c r="D3508" t="s">
        <v>19</v>
      </c>
      <c r="E3508">
        <v>1999</v>
      </c>
      <c r="F3508" s="22">
        <f t="shared" si="163"/>
        <v>36161</v>
      </c>
      <c r="G3508" t="s">
        <v>10643</v>
      </c>
      <c r="H3508">
        <f t="shared" si="164"/>
        <v>7.1</v>
      </c>
      <c r="I3508">
        <v>7.1</v>
      </c>
      <c r="J3508">
        <v>163000</v>
      </c>
      <c r="K3508" t="s">
        <v>8171</v>
      </c>
      <c r="L3508" t="s">
        <v>9648</v>
      </c>
      <c r="M3508" t="s">
        <v>9697</v>
      </c>
      <c r="N3508" t="s">
        <v>15</v>
      </c>
      <c r="O3508">
        <v>75000000</v>
      </c>
      <c r="P3508">
        <v>107752036</v>
      </c>
      <c r="Q3508">
        <f>_xlfn.XLOOKUP(E3508,CPI!A:A,CPI!B:B)</f>
        <v>166.6</v>
      </c>
      <c r="R3508" s="12">
        <f>P3508*(CPI!$B$112/Movie!Q3508)</f>
        <v>197071100.65546218</v>
      </c>
      <c r="S3508" t="s">
        <v>8</v>
      </c>
      <c r="T3508">
        <v>114</v>
      </c>
    </row>
    <row r="3509" spans="1:20" x14ac:dyDescent="0.3">
      <c r="A3509" t="s">
        <v>10799</v>
      </c>
      <c r="B3509" t="str">
        <f t="shared" si="162"/>
        <v>R</v>
      </c>
      <c r="C3509" t="s">
        <v>1</v>
      </c>
      <c r="D3509" t="s">
        <v>26</v>
      </c>
      <c r="E3509">
        <v>1999</v>
      </c>
      <c r="F3509" s="22">
        <f t="shared" si="163"/>
        <v>36161</v>
      </c>
      <c r="G3509" t="s">
        <v>7222</v>
      </c>
      <c r="H3509">
        <f t="shared" si="164"/>
        <v>7.2</v>
      </c>
      <c r="I3509">
        <v>7.2</v>
      </c>
      <c r="J3509">
        <v>68000</v>
      </c>
      <c r="K3509" t="s">
        <v>9064</v>
      </c>
      <c r="L3509" t="s">
        <v>10800</v>
      </c>
      <c r="M3509" t="s">
        <v>10801</v>
      </c>
      <c r="N3509" t="s">
        <v>15</v>
      </c>
      <c r="O3509">
        <v>20000000</v>
      </c>
      <c r="P3509">
        <v>28451622</v>
      </c>
      <c r="Q3509">
        <f>_xlfn.XLOOKUP(E3509,CPI!A:A,CPI!B:B)</f>
        <v>166.6</v>
      </c>
      <c r="R3509" s="12">
        <f>P3509*(CPI!$B$112/Movie!Q3509)</f>
        <v>52036069.768307321</v>
      </c>
      <c r="S3509" t="s">
        <v>16</v>
      </c>
      <c r="T3509">
        <v>102</v>
      </c>
    </row>
    <row r="3510" spans="1:20" x14ac:dyDescent="0.3">
      <c r="A3510" t="s">
        <v>10802</v>
      </c>
      <c r="B3510" t="str">
        <f t="shared" si="162"/>
        <v>R</v>
      </c>
      <c r="C3510" t="s">
        <v>1</v>
      </c>
      <c r="D3510" t="s">
        <v>19</v>
      </c>
      <c r="E3510">
        <v>1999</v>
      </c>
      <c r="F3510" s="22">
        <f t="shared" si="163"/>
        <v>36161</v>
      </c>
      <c r="G3510" t="s">
        <v>10803</v>
      </c>
      <c r="H3510">
        <f t="shared" si="164"/>
        <v>7.1</v>
      </c>
      <c r="I3510">
        <v>7.1</v>
      </c>
      <c r="J3510">
        <v>133000</v>
      </c>
      <c r="K3510" t="s">
        <v>9652</v>
      </c>
      <c r="L3510" t="s">
        <v>10804</v>
      </c>
      <c r="M3510" t="s">
        <v>520</v>
      </c>
      <c r="N3510" t="s">
        <v>15</v>
      </c>
      <c r="O3510">
        <v>90000000</v>
      </c>
      <c r="P3510">
        <v>161626121</v>
      </c>
      <c r="Q3510">
        <f>_xlfn.XLOOKUP(E3510,CPI!A:A,CPI!B:B)</f>
        <v>166.6</v>
      </c>
      <c r="R3510" s="12">
        <f>P3510*(CPI!$B$112/Movie!Q3510)</f>
        <v>295603115.65846336</v>
      </c>
      <c r="S3510" t="s">
        <v>7572</v>
      </c>
      <c r="T3510">
        <v>100</v>
      </c>
    </row>
    <row r="3511" spans="1:20" x14ac:dyDescent="0.3">
      <c r="A3511" t="s">
        <v>10805</v>
      </c>
      <c r="B3511" t="str">
        <f t="shared" si="162"/>
        <v>R</v>
      </c>
      <c r="C3511" t="s">
        <v>1</v>
      </c>
      <c r="D3511" t="s">
        <v>375</v>
      </c>
      <c r="E3511">
        <v>1999</v>
      </c>
      <c r="F3511" s="22">
        <f t="shared" si="163"/>
        <v>36161</v>
      </c>
      <c r="G3511" t="s">
        <v>10728</v>
      </c>
      <c r="H3511">
        <f t="shared" si="164"/>
        <v>7.7</v>
      </c>
      <c r="I3511">
        <v>7.7</v>
      </c>
      <c r="J3511">
        <v>195000</v>
      </c>
      <c r="K3511" t="s">
        <v>9722</v>
      </c>
      <c r="L3511" t="s">
        <v>9722</v>
      </c>
      <c r="M3511" t="s">
        <v>9722</v>
      </c>
      <c r="N3511" t="s">
        <v>15</v>
      </c>
      <c r="O3511">
        <v>21000000</v>
      </c>
      <c r="P3511">
        <v>83137603</v>
      </c>
      <c r="Q3511">
        <f>_xlfn.XLOOKUP(E3511,CPI!A:A,CPI!B:B)</f>
        <v>166.6</v>
      </c>
      <c r="R3511" s="12">
        <f>P3511*(CPI!$B$112/Movie!Q3511)</f>
        <v>152052986.99939975</v>
      </c>
      <c r="S3511" t="s">
        <v>9231</v>
      </c>
      <c r="T3511">
        <v>81</v>
      </c>
    </row>
    <row r="3512" spans="1:20" x14ac:dyDescent="0.3">
      <c r="A3512" t="s">
        <v>10806</v>
      </c>
      <c r="B3512" t="str">
        <f t="shared" si="162"/>
        <v>G</v>
      </c>
      <c r="C3512" t="s">
        <v>322</v>
      </c>
      <c r="D3512" t="s">
        <v>48</v>
      </c>
      <c r="E3512">
        <v>1999</v>
      </c>
      <c r="F3512" s="22">
        <f t="shared" si="163"/>
        <v>36161</v>
      </c>
      <c r="G3512" t="s">
        <v>10807</v>
      </c>
      <c r="H3512">
        <f t="shared" si="164"/>
        <v>8</v>
      </c>
      <c r="I3512">
        <v>8</v>
      </c>
      <c r="J3512">
        <v>84000</v>
      </c>
      <c r="K3512" t="s">
        <v>1986</v>
      </c>
      <c r="L3512" t="s">
        <v>10808</v>
      </c>
      <c r="M3512" t="s">
        <v>3015</v>
      </c>
      <c r="N3512" t="s">
        <v>437</v>
      </c>
      <c r="O3512">
        <v>10000000</v>
      </c>
      <c r="P3512">
        <v>6416569</v>
      </c>
      <c r="Q3512">
        <f>_xlfn.XLOOKUP(E3512,CPI!A:A,CPI!B:B)</f>
        <v>166.6</v>
      </c>
      <c r="R3512" s="12">
        <f>P3512*(CPI!$B$112/Movie!Q3512)</f>
        <v>11735465.63205282</v>
      </c>
      <c r="S3512" t="s">
        <v>10809</v>
      </c>
      <c r="T3512">
        <v>112</v>
      </c>
    </row>
    <row r="3513" spans="1:20" x14ac:dyDescent="0.3">
      <c r="A3513" t="s">
        <v>10810</v>
      </c>
      <c r="B3513" t="str">
        <f t="shared" si="162"/>
        <v>R</v>
      </c>
      <c r="C3513" t="s">
        <v>1</v>
      </c>
      <c r="D3513" t="s">
        <v>26</v>
      </c>
      <c r="E3513">
        <v>1999</v>
      </c>
      <c r="F3513" s="22">
        <f t="shared" si="163"/>
        <v>36161</v>
      </c>
      <c r="G3513" t="s">
        <v>10811</v>
      </c>
      <c r="H3513">
        <f t="shared" si="164"/>
        <v>6.2</v>
      </c>
      <c r="I3513">
        <v>6.2</v>
      </c>
      <c r="J3513">
        <v>41000</v>
      </c>
      <c r="K3513" t="s">
        <v>6732</v>
      </c>
      <c r="L3513" t="s">
        <v>10812</v>
      </c>
      <c r="M3513" t="s">
        <v>10813</v>
      </c>
      <c r="N3513" t="s">
        <v>15</v>
      </c>
      <c r="O3513">
        <v>25000000</v>
      </c>
      <c r="P3513">
        <v>4152230</v>
      </c>
      <c r="Q3513">
        <f>_xlfn.XLOOKUP(E3513,CPI!A:A,CPI!B:B)</f>
        <v>166.6</v>
      </c>
      <c r="R3513" s="12">
        <f>P3513*(CPI!$B$112/Movie!Q3513)</f>
        <v>7594144.5438175267</v>
      </c>
      <c r="S3513" t="s">
        <v>16</v>
      </c>
      <c r="T3513">
        <v>92</v>
      </c>
    </row>
    <row r="3514" spans="1:20" x14ac:dyDescent="0.3">
      <c r="A3514" t="s">
        <v>10814</v>
      </c>
      <c r="B3514" t="str">
        <f t="shared" si="162"/>
        <v>PG-13</v>
      </c>
      <c r="C3514" t="s">
        <v>1984</v>
      </c>
      <c r="D3514" t="s">
        <v>26</v>
      </c>
      <c r="E3514">
        <v>1999</v>
      </c>
      <c r="F3514" s="22">
        <f t="shared" si="163"/>
        <v>36161</v>
      </c>
      <c r="G3514" t="s">
        <v>10815</v>
      </c>
      <c r="H3514">
        <f t="shared" si="164"/>
        <v>6.4</v>
      </c>
      <c r="I3514">
        <v>6.4</v>
      </c>
      <c r="J3514">
        <v>68000</v>
      </c>
      <c r="K3514" t="s">
        <v>2206</v>
      </c>
      <c r="L3514" t="s">
        <v>836</v>
      </c>
      <c r="M3514" t="s">
        <v>836</v>
      </c>
      <c r="N3514" t="s">
        <v>15</v>
      </c>
      <c r="O3514">
        <v>55000000</v>
      </c>
      <c r="P3514">
        <v>98625775</v>
      </c>
      <c r="Q3514">
        <f>_xlfn.XLOOKUP(E3514,CPI!A:A,CPI!B:B)</f>
        <v>166.6</v>
      </c>
      <c r="R3514" s="12">
        <f>P3514*(CPI!$B$112/Movie!Q3514)</f>
        <v>180379793.77250901</v>
      </c>
      <c r="S3514" t="s">
        <v>46</v>
      </c>
      <c r="T3514">
        <v>97</v>
      </c>
    </row>
    <row r="3515" spans="1:20" x14ac:dyDescent="0.3">
      <c r="A3515" t="s">
        <v>10816</v>
      </c>
      <c r="B3515" t="str">
        <f t="shared" si="162"/>
        <v>R</v>
      </c>
      <c r="C3515" t="s">
        <v>1</v>
      </c>
      <c r="D3515" t="s">
        <v>26</v>
      </c>
      <c r="E3515">
        <v>1999</v>
      </c>
      <c r="F3515" s="22">
        <f t="shared" si="163"/>
        <v>36161</v>
      </c>
      <c r="G3515" t="s">
        <v>10815</v>
      </c>
      <c r="H3515">
        <f t="shared" si="164"/>
        <v>6.9</v>
      </c>
      <c r="I3515">
        <v>6.9</v>
      </c>
      <c r="J3515">
        <v>36000</v>
      </c>
      <c r="K3515" t="s">
        <v>8195</v>
      </c>
      <c r="L3515" t="s">
        <v>10817</v>
      </c>
      <c r="M3515" t="s">
        <v>6898</v>
      </c>
      <c r="N3515" t="s">
        <v>15</v>
      </c>
      <c r="O3515">
        <v>34000000</v>
      </c>
      <c r="P3515">
        <v>4217115</v>
      </c>
      <c r="Q3515">
        <f>_xlfn.XLOOKUP(E3515,CPI!A:A,CPI!B:B)</f>
        <v>166.6</v>
      </c>
      <c r="R3515" s="12">
        <f>P3515*(CPI!$B$112/Movie!Q3515)</f>
        <v>7712814.7689075628</v>
      </c>
      <c r="S3515" t="s">
        <v>2011</v>
      </c>
      <c r="T3515">
        <v>95</v>
      </c>
    </row>
    <row r="3516" spans="1:20" x14ac:dyDescent="0.3">
      <c r="A3516" t="s">
        <v>10818</v>
      </c>
      <c r="B3516" t="str">
        <f t="shared" si="162"/>
        <v>R</v>
      </c>
      <c r="C3516" t="s">
        <v>1</v>
      </c>
      <c r="D3516" t="s">
        <v>89</v>
      </c>
      <c r="E3516">
        <v>1999</v>
      </c>
      <c r="F3516" s="22">
        <f t="shared" si="163"/>
        <v>36161</v>
      </c>
      <c r="G3516" t="s">
        <v>10233</v>
      </c>
      <c r="H3516">
        <f t="shared" si="164"/>
        <v>6.4</v>
      </c>
      <c r="I3516">
        <v>6.4</v>
      </c>
      <c r="J3516">
        <v>55000</v>
      </c>
      <c r="K3516" t="s">
        <v>9521</v>
      </c>
      <c r="L3516" t="s">
        <v>10819</v>
      </c>
      <c r="M3516" t="s">
        <v>145</v>
      </c>
      <c r="N3516" t="s">
        <v>15</v>
      </c>
      <c r="O3516">
        <v>95000000</v>
      </c>
      <c r="P3516">
        <v>149705852</v>
      </c>
      <c r="Q3516">
        <f>_xlfn.XLOOKUP(E3516,CPI!A:A,CPI!B:B)</f>
        <v>166.6</v>
      </c>
      <c r="R3516" s="12">
        <f>P3516*(CPI!$B$112/Movie!Q3516)</f>
        <v>273801759.33013207</v>
      </c>
      <c r="S3516" t="s">
        <v>29</v>
      </c>
      <c r="T3516">
        <v>116</v>
      </c>
    </row>
    <row r="3517" spans="1:20" x14ac:dyDescent="0.3">
      <c r="A3517" t="s">
        <v>10820</v>
      </c>
      <c r="B3517" t="str">
        <f t="shared" si="162"/>
        <v>R</v>
      </c>
      <c r="C3517" t="s">
        <v>1</v>
      </c>
      <c r="D3517" t="s">
        <v>10</v>
      </c>
      <c r="E3517">
        <v>1999</v>
      </c>
      <c r="F3517" s="22">
        <f t="shared" si="163"/>
        <v>36161</v>
      </c>
      <c r="G3517" t="s">
        <v>10705</v>
      </c>
      <c r="H3517">
        <f t="shared" si="164"/>
        <v>6.4</v>
      </c>
      <c r="I3517">
        <v>6.4</v>
      </c>
      <c r="J3517">
        <v>65000</v>
      </c>
      <c r="K3517" t="s">
        <v>2891</v>
      </c>
      <c r="L3517" t="s">
        <v>2950</v>
      </c>
      <c r="M3517" t="s">
        <v>10821</v>
      </c>
      <c r="N3517" t="s">
        <v>437</v>
      </c>
      <c r="O3517">
        <v>85000000</v>
      </c>
      <c r="P3517">
        <v>66976317</v>
      </c>
      <c r="Q3517">
        <f>_xlfn.XLOOKUP(E3517,CPI!A:A,CPI!B:B)</f>
        <v>166.6</v>
      </c>
      <c r="R3517" s="12">
        <f>P3517*(CPI!$B$112/Movie!Q3517)</f>
        <v>122495100.77971189</v>
      </c>
      <c r="S3517" t="s">
        <v>16</v>
      </c>
      <c r="T3517">
        <v>148</v>
      </c>
    </row>
    <row r="3518" spans="1:20" x14ac:dyDescent="0.3">
      <c r="A3518" t="s">
        <v>10822</v>
      </c>
      <c r="B3518" t="str">
        <f t="shared" si="162"/>
        <v>R</v>
      </c>
      <c r="C3518" t="s">
        <v>1</v>
      </c>
      <c r="D3518" t="s">
        <v>48</v>
      </c>
      <c r="E3518">
        <v>1999</v>
      </c>
      <c r="F3518" s="22">
        <f t="shared" si="163"/>
        <v>36161</v>
      </c>
      <c r="G3518" t="s">
        <v>10780</v>
      </c>
      <c r="H3518">
        <f t="shared" si="164"/>
        <v>7.4</v>
      </c>
      <c r="I3518">
        <v>7.4</v>
      </c>
      <c r="J3518">
        <v>126000</v>
      </c>
      <c r="K3518" t="s">
        <v>675</v>
      </c>
      <c r="L3518" t="s">
        <v>5760</v>
      </c>
      <c r="M3518" t="s">
        <v>7897</v>
      </c>
      <c r="N3518" t="s">
        <v>7</v>
      </c>
      <c r="O3518">
        <v>82000000</v>
      </c>
      <c r="P3518">
        <v>47434430</v>
      </c>
      <c r="Q3518">
        <f>_xlfn.XLOOKUP(E3518,CPI!A:A,CPI!B:B)</f>
        <v>166.6</v>
      </c>
      <c r="R3518" s="12">
        <f>P3518*(CPI!$B$112/Movie!Q3518)</f>
        <v>86754326.656662658</v>
      </c>
      <c r="S3518" t="s">
        <v>46</v>
      </c>
      <c r="T3518">
        <v>118</v>
      </c>
    </row>
    <row r="3519" spans="1:20" x14ac:dyDescent="0.3">
      <c r="A3519" t="s">
        <v>10823</v>
      </c>
      <c r="B3519" t="str">
        <f t="shared" si="162"/>
        <v>Not Rated</v>
      </c>
      <c r="C3519" t="s">
        <v>432</v>
      </c>
      <c r="D3519" t="s">
        <v>2</v>
      </c>
      <c r="E3519">
        <v>1999</v>
      </c>
      <c r="F3519" s="22">
        <f t="shared" si="163"/>
        <v>36161</v>
      </c>
      <c r="G3519" t="s">
        <v>10824</v>
      </c>
      <c r="H3519">
        <f t="shared" si="164"/>
        <v>7.5</v>
      </c>
      <c r="I3519">
        <v>7.5</v>
      </c>
      <c r="J3519">
        <v>9200</v>
      </c>
      <c r="K3519" t="s">
        <v>10825</v>
      </c>
      <c r="L3519" t="s">
        <v>10825</v>
      </c>
      <c r="M3519" t="s">
        <v>10826</v>
      </c>
      <c r="N3519" t="s">
        <v>7</v>
      </c>
      <c r="O3519">
        <v>30000</v>
      </c>
      <c r="P3519">
        <v>217244</v>
      </c>
      <c r="Q3519">
        <f>_xlfn.XLOOKUP(E3519,CPI!A:A,CPI!B:B)</f>
        <v>166.6</v>
      </c>
      <c r="R3519" s="12">
        <f>P3519*(CPI!$B$112/Movie!Q3519)</f>
        <v>397324.41056422569</v>
      </c>
      <c r="S3519" t="s">
        <v>10827</v>
      </c>
      <c r="T3519">
        <v>94</v>
      </c>
    </row>
    <row r="3520" spans="1:20" x14ac:dyDescent="0.3">
      <c r="A3520" t="s">
        <v>10828</v>
      </c>
      <c r="B3520" t="str">
        <f t="shared" si="162"/>
        <v>R</v>
      </c>
      <c r="C3520" t="s">
        <v>1</v>
      </c>
      <c r="D3520" t="s">
        <v>10</v>
      </c>
      <c r="E3520">
        <v>1999</v>
      </c>
      <c r="F3520" s="22">
        <f t="shared" si="163"/>
        <v>36161</v>
      </c>
      <c r="G3520" t="s">
        <v>10829</v>
      </c>
      <c r="H3520">
        <f t="shared" si="164"/>
        <v>7</v>
      </c>
      <c r="I3520">
        <v>7</v>
      </c>
      <c r="J3520">
        <v>38000</v>
      </c>
      <c r="K3520" t="s">
        <v>8370</v>
      </c>
      <c r="L3520" t="s">
        <v>10830</v>
      </c>
      <c r="M3520" t="s">
        <v>10831</v>
      </c>
      <c r="N3520" t="s">
        <v>7</v>
      </c>
      <c r="O3520">
        <v>12000000</v>
      </c>
      <c r="P3520">
        <v>2062405</v>
      </c>
      <c r="Q3520">
        <f>_xlfn.XLOOKUP(E3520,CPI!A:A,CPI!B:B)</f>
        <v>166.6</v>
      </c>
      <c r="R3520" s="12">
        <f>P3520*(CPI!$B$112/Movie!Q3520)</f>
        <v>3771997.6200480191</v>
      </c>
      <c r="S3520" t="s">
        <v>10832</v>
      </c>
      <c r="T3520">
        <v>101</v>
      </c>
    </row>
    <row r="3521" spans="1:20" x14ac:dyDescent="0.3">
      <c r="A3521" t="s">
        <v>10833</v>
      </c>
      <c r="B3521" t="str">
        <f t="shared" si="162"/>
        <v>PG-13</v>
      </c>
      <c r="C3521" t="s">
        <v>1984</v>
      </c>
      <c r="D3521" t="s">
        <v>19</v>
      </c>
      <c r="E3521">
        <v>1999</v>
      </c>
      <c r="F3521" s="22">
        <f t="shared" si="163"/>
        <v>36161</v>
      </c>
      <c r="G3521" t="s">
        <v>10811</v>
      </c>
      <c r="H3521">
        <f t="shared" si="164"/>
        <v>6.3</v>
      </c>
      <c r="I3521">
        <v>6.3</v>
      </c>
      <c r="J3521">
        <v>110000</v>
      </c>
      <c r="K3521" t="s">
        <v>6157</v>
      </c>
      <c r="L3521" t="s">
        <v>3113</v>
      </c>
      <c r="M3521" t="s">
        <v>554</v>
      </c>
      <c r="N3521" t="s">
        <v>15</v>
      </c>
      <c r="O3521">
        <v>66000000</v>
      </c>
      <c r="P3521">
        <v>212404396</v>
      </c>
      <c r="Q3521">
        <f>_xlfn.XLOOKUP(E3521,CPI!A:A,CPI!B:B)</f>
        <v>166.6</v>
      </c>
      <c r="R3521" s="12">
        <f>P3521*(CPI!$B$112/Movie!Q3521)</f>
        <v>388473106.00960386</v>
      </c>
      <c r="S3521" t="s">
        <v>165</v>
      </c>
      <c r="T3521">
        <v>113</v>
      </c>
    </row>
    <row r="3522" spans="1:20" x14ac:dyDescent="0.3">
      <c r="A3522" t="s">
        <v>10834</v>
      </c>
      <c r="B3522" t="str">
        <f t="shared" si="162"/>
        <v>PG-13</v>
      </c>
      <c r="C3522" t="s">
        <v>1984</v>
      </c>
      <c r="D3522" t="s">
        <v>26</v>
      </c>
      <c r="E3522">
        <v>1999</v>
      </c>
      <c r="F3522" s="22">
        <f t="shared" si="163"/>
        <v>36161</v>
      </c>
      <c r="G3522" t="s">
        <v>10631</v>
      </c>
      <c r="H3522">
        <f t="shared" si="164"/>
        <v>7.1</v>
      </c>
      <c r="I3522">
        <v>7.1</v>
      </c>
      <c r="J3522">
        <v>23000</v>
      </c>
      <c r="K3522" t="s">
        <v>8711</v>
      </c>
      <c r="L3522" t="s">
        <v>7615</v>
      </c>
      <c r="M3522" t="s">
        <v>10835</v>
      </c>
      <c r="N3522" t="s">
        <v>7</v>
      </c>
      <c r="P3522">
        <v>4775847</v>
      </c>
      <c r="Q3522">
        <f>_xlfn.XLOOKUP(E3522,CPI!A:A,CPI!B:B)</f>
        <v>166.6</v>
      </c>
      <c r="R3522" s="12">
        <f>P3522*(CPI!$B$112/Movie!Q3522)</f>
        <v>8734697.3643457387</v>
      </c>
      <c r="S3522" t="s">
        <v>10836</v>
      </c>
      <c r="T3522">
        <v>112</v>
      </c>
    </row>
    <row r="3523" spans="1:20" x14ac:dyDescent="0.3">
      <c r="A3523" t="s">
        <v>10837</v>
      </c>
      <c r="B3523" t="str">
        <f t="shared" ref="B3523:B3586" si="165">IF(C3523="","Rating Pending",C3523)</f>
        <v>R</v>
      </c>
      <c r="C3523" t="s">
        <v>1</v>
      </c>
      <c r="D3523" t="s">
        <v>37</v>
      </c>
      <c r="E3523">
        <v>1999</v>
      </c>
      <c r="F3523" s="22">
        <f t="shared" ref="F3523:F3586" si="166">DATE(TRIM(E3523), 1, 1)</f>
        <v>36161</v>
      </c>
      <c r="G3523" t="s">
        <v>10838</v>
      </c>
      <c r="H3523">
        <f t="shared" ref="H3523:H3586" si="167">IF(I3523="","Score Pending",I3523)</f>
        <v>7</v>
      </c>
      <c r="I3523">
        <v>7</v>
      </c>
      <c r="J3523">
        <v>77000</v>
      </c>
      <c r="K3523" t="s">
        <v>5887</v>
      </c>
      <c r="L3523" t="s">
        <v>96</v>
      </c>
      <c r="M3523" t="s">
        <v>2031</v>
      </c>
      <c r="N3523" t="s">
        <v>15</v>
      </c>
      <c r="O3523">
        <v>12000000</v>
      </c>
      <c r="P3523">
        <v>21142914</v>
      </c>
      <c r="Q3523">
        <f>_xlfn.XLOOKUP(E3523,CPI!A:A,CPI!B:B)</f>
        <v>166.6</v>
      </c>
      <c r="R3523" s="12">
        <f>P3523*(CPI!$B$112/Movie!Q3523)</f>
        <v>38668942.951980792</v>
      </c>
      <c r="S3523" t="s">
        <v>10569</v>
      </c>
      <c r="T3523">
        <v>99</v>
      </c>
    </row>
    <row r="3524" spans="1:20" x14ac:dyDescent="0.3">
      <c r="A3524" t="s">
        <v>10839</v>
      </c>
      <c r="B3524" t="str">
        <f t="shared" si="165"/>
        <v>Not Rated</v>
      </c>
      <c r="C3524" t="s">
        <v>432</v>
      </c>
      <c r="D3524" t="s">
        <v>2</v>
      </c>
      <c r="E3524">
        <v>1999</v>
      </c>
      <c r="F3524" s="22">
        <f t="shared" si="166"/>
        <v>36161</v>
      </c>
      <c r="G3524" t="s">
        <v>10840</v>
      </c>
      <c r="H3524">
        <f t="shared" si="167"/>
        <v>5.8</v>
      </c>
      <c r="I3524">
        <v>5.8</v>
      </c>
      <c r="J3524">
        <v>4600</v>
      </c>
      <c r="K3524" t="s">
        <v>3431</v>
      </c>
      <c r="L3524" t="s">
        <v>3431</v>
      </c>
      <c r="M3524" t="s">
        <v>10841</v>
      </c>
      <c r="N3524" t="s">
        <v>437</v>
      </c>
      <c r="Q3524">
        <f>_xlfn.XLOOKUP(E3524,CPI!A:A,CPI!B:B)</f>
        <v>166.6</v>
      </c>
      <c r="R3524" s="12">
        <f>P3524*(CPI!$B$112/Movie!Q3524)</f>
        <v>0</v>
      </c>
      <c r="S3524" t="s">
        <v>8895</v>
      </c>
      <c r="T3524">
        <v>134</v>
      </c>
    </row>
    <row r="3525" spans="1:20" x14ac:dyDescent="0.3">
      <c r="A3525" t="s">
        <v>10842</v>
      </c>
      <c r="B3525" t="str">
        <f t="shared" si="165"/>
        <v>R</v>
      </c>
      <c r="C3525" t="s">
        <v>1</v>
      </c>
      <c r="D3525" t="s">
        <v>19</v>
      </c>
      <c r="E3525">
        <v>1999</v>
      </c>
      <c r="F3525" s="22">
        <f t="shared" si="166"/>
        <v>36161</v>
      </c>
      <c r="G3525" t="s">
        <v>10843</v>
      </c>
      <c r="H3525">
        <f t="shared" si="167"/>
        <v>7.5</v>
      </c>
      <c r="I3525">
        <v>7.5</v>
      </c>
      <c r="J3525">
        <v>86000</v>
      </c>
      <c r="K3525" t="s">
        <v>2173</v>
      </c>
      <c r="L3525" t="s">
        <v>2173</v>
      </c>
      <c r="M3525" t="s">
        <v>4823</v>
      </c>
      <c r="N3525" t="s">
        <v>437</v>
      </c>
      <c r="P3525">
        <v>9380473</v>
      </c>
      <c r="Q3525">
        <f>_xlfn.XLOOKUP(E3525,CPI!A:A,CPI!B:B)</f>
        <v>166.6</v>
      </c>
      <c r="R3525" s="12">
        <f>P3525*(CPI!$B$112/Movie!Q3525)</f>
        <v>17156243.235894356</v>
      </c>
      <c r="S3525" t="s">
        <v>8625</v>
      </c>
      <c r="T3525">
        <v>116</v>
      </c>
    </row>
    <row r="3526" spans="1:20" x14ac:dyDescent="0.3">
      <c r="A3526" t="s">
        <v>10844</v>
      </c>
      <c r="B3526" t="str">
        <f t="shared" si="165"/>
        <v>PG-13</v>
      </c>
      <c r="C3526" t="s">
        <v>1984</v>
      </c>
      <c r="D3526" t="s">
        <v>26</v>
      </c>
      <c r="E3526">
        <v>1999</v>
      </c>
      <c r="F3526" s="22">
        <f t="shared" si="166"/>
        <v>36161</v>
      </c>
      <c r="G3526" t="s">
        <v>10845</v>
      </c>
      <c r="H3526">
        <f t="shared" si="167"/>
        <v>5.3</v>
      </c>
      <c r="I3526">
        <v>5.3</v>
      </c>
      <c r="J3526">
        <v>20000</v>
      </c>
      <c r="K3526" t="s">
        <v>8969</v>
      </c>
      <c r="L3526" t="s">
        <v>8969</v>
      </c>
      <c r="M3526" t="s">
        <v>10846</v>
      </c>
      <c r="N3526" t="s">
        <v>15</v>
      </c>
      <c r="O3526">
        <v>13000000</v>
      </c>
      <c r="P3526">
        <v>8951935</v>
      </c>
      <c r="Q3526">
        <f>_xlfn.XLOOKUP(E3526,CPI!A:A,CPI!B:B)</f>
        <v>166.6</v>
      </c>
      <c r="R3526" s="12">
        <f>P3526*(CPI!$B$112/Movie!Q3526)</f>
        <v>16372476.557623049</v>
      </c>
      <c r="S3526" t="s">
        <v>3728</v>
      </c>
      <c r="T3526">
        <v>96</v>
      </c>
    </row>
    <row r="3527" spans="1:20" x14ac:dyDescent="0.3">
      <c r="A3527" t="s">
        <v>10847</v>
      </c>
      <c r="B3527" t="str">
        <f t="shared" si="165"/>
        <v>PG</v>
      </c>
      <c r="C3527" t="s">
        <v>18</v>
      </c>
      <c r="D3527" t="s">
        <v>26</v>
      </c>
      <c r="E3527">
        <v>1999</v>
      </c>
      <c r="F3527" s="22">
        <f t="shared" si="166"/>
        <v>36161</v>
      </c>
      <c r="G3527" t="s">
        <v>10680</v>
      </c>
      <c r="H3527">
        <f t="shared" si="167"/>
        <v>6.9</v>
      </c>
      <c r="I3527">
        <v>6.9</v>
      </c>
      <c r="J3527">
        <v>112000</v>
      </c>
      <c r="K3527" t="s">
        <v>2036</v>
      </c>
      <c r="L3527" t="s">
        <v>10848</v>
      </c>
      <c r="M3527" t="s">
        <v>82</v>
      </c>
      <c r="N3527" t="s">
        <v>15</v>
      </c>
      <c r="O3527">
        <v>100000000</v>
      </c>
      <c r="P3527">
        <v>87423861</v>
      </c>
      <c r="Q3527">
        <f>_xlfn.XLOOKUP(E3527,CPI!A:A,CPI!B:B)</f>
        <v>166.6</v>
      </c>
      <c r="R3527" s="12">
        <f>P3527*(CPI!$B$112/Movie!Q3527)</f>
        <v>159892259.58403361</v>
      </c>
      <c r="S3527" t="s">
        <v>9187</v>
      </c>
      <c r="T3527">
        <v>132</v>
      </c>
    </row>
    <row r="3528" spans="1:20" x14ac:dyDescent="0.3">
      <c r="A3528" t="s">
        <v>10849</v>
      </c>
      <c r="B3528" t="str">
        <f t="shared" si="165"/>
        <v>PG</v>
      </c>
      <c r="C3528" t="s">
        <v>18</v>
      </c>
      <c r="D3528" t="s">
        <v>26</v>
      </c>
      <c r="E3528">
        <v>1999</v>
      </c>
      <c r="F3528" s="22">
        <f t="shared" si="166"/>
        <v>36161</v>
      </c>
      <c r="G3528" t="s">
        <v>10665</v>
      </c>
      <c r="H3528">
        <f t="shared" si="167"/>
        <v>5.6</v>
      </c>
      <c r="I3528">
        <v>5.6</v>
      </c>
      <c r="J3528">
        <v>95000</v>
      </c>
      <c r="K3528" t="s">
        <v>1216</v>
      </c>
      <c r="L3528" t="s">
        <v>10850</v>
      </c>
      <c r="M3528" t="s">
        <v>6269</v>
      </c>
      <c r="N3528" t="s">
        <v>15</v>
      </c>
      <c r="O3528">
        <v>70000000</v>
      </c>
      <c r="P3528">
        <v>309460292</v>
      </c>
      <c r="Q3528">
        <f>_xlfn.XLOOKUP(E3528,CPI!A:A,CPI!B:B)</f>
        <v>166.6</v>
      </c>
      <c r="R3528" s="12">
        <f>P3528*(CPI!$B$112/Movie!Q3528)</f>
        <v>565981698.51380551</v>
      </c>
      <c r="S3528" t="s">
        <v>29</v>
      </c>
      <c r="T3528">
        <v>116</v>
      </c>
    </row>
    <row r="3529" spans="1:20" x14ac:dyDescent="0.3">
      <c r="A3529" t="s">
        <v>10851</v>
      </c>
      <c r="B3529" t="str">
        <f t="shared" si="165"/>
        <v>R</v>
      </c>
      <c r="C3529" t="s">
        <v>1</v>
      </c>
      <c r="D3529" t="s">
        <v>4868</v>
      </c>
      <c r="E3529">
        <v>1999</v>
      </c>
      <c r="F3529" s="22">
        <f t="shared" si="166"/>
        <v>36161</v>
      </c>
      <c r="G3529" t="s">
        <v>10371</v>
      </c>
      <c r="H3529">
        <f t="shared" si="167"/>
        <v>7.1</v>
      </c>
      <c r="I3529">
        <v>7.1</v>
      </c>
      <c r="J3529">
        <v>69000</v>
      </c>
      <c r="K3529" t="s">
        <v>10852</v>
      </c>
      <c r="L3529" t="s">
        <v>10853</v>
      </c>
      <c r="M3529" t="s">
        <v>10854</v>
      </c>
      <c r="N3529" t="s">
        <v>15</v>
      </c>
      <c r="O3529">
        <v>16000000</v>
      </c>
      <c r="P3529">
        <v>18564088</v>
      </c>
      <c r="Q3529">
        <f>_xlfn.XLOOKUP(E3529,CPI!A:A,CPI!B:B)</f>
        <v>166.6</v>
      </c>
      <c r="R3529" s="12">
        <f>P3529*(CPI!$B$112/Movie!Q3529)</f>
        <v>33952446.660264105</v>
      </c>
      <c r="S3529" t="s">
        <v>16</v>
      </c>
      <c r="T3529">
        <v>100</v>
      </c>
    </row>
    <row r="3530" spans="1:20" x14ac:dyDescent="0.3">
      <c r="A3530" t="s">
        <v>10855</v>
      </c>
      <c r="B3530" t="str">
        <f t="shared" si="165"/>
        <v>PG</v>
      </c>
      <c r="C3530" t="s">
        <v>18</v>
      </c>
      <c r="D3530" t="s">
        <v>19</v>
      </c>
      <c r="E3530">
        <v>1999</v>
      </c>
      <c r="F3530" s="22">
        <f t="shared" si="166"/>
        <v>36161</v>
      </c>
      <c r="G3530" t="s">
        <v>10754</v>
      </c>
      <c r="H3530">
        <f t="shared" si="167"/>
        <v>4.2</v>
      </c>
      <c r="I3530">
        <v>4.2</v>
      </c>
      <c r="J3530">
        <v>46000</v>
      </c>
      <c r="K3530" t="s">
        <v>6434</v>
      </c>
      <c r="L3530" t="s">
        <v>10856</v>
      </c>
      <c r="M3530" t="s">
        <v>1496</v>
      </c>
      <c r="N3530" t="s">
        <v>15</v>
      </c>
      <c r="O3530">
        <v>90000000</v>
      </c>
      <c r="P3530">
        <v>134403112</v>
      </c>
      <c r="Q3530">
        <f>_xlfn.XLOOKUP(E3530,CPI!A:A,CPI!B:B)</f>
        <v>166.6</v>
      </c>
      <c r="R3530" s="12">
        <f>P3530*(CPI!$B$112/Movie!Q3530)</f>
        <v>245814094.99639857</v>
      </c>
      <c r="S3530" t="s">
        <v>1709</v>
      </c>
      <c r="T3530">
        <v>78</v>
      </c>
    </row>
    <row r="3531" spans="1:20" x14ac:dyDescent="0.3">
      <c r="A3531" t="s">
        <v>10857</v>
      </c>
      <c r="B3531" t="str">
        <f t="shared" si="165"/>
        <v>R</v>
      </c>
      <c r="C3531" t="s">
        <v>1</v>
      </c>
      <c r="D3531" t="s">
        <v>19</v>
      </c>
      <c r="E3531">
        <v>1999</v>
      </c>
      <c r="F3531" s="22">
        <f t="shared" si="166"/>
        <v>36161</v>
      </c>
      <c r="G3531" t="s">
        <v>10636</v>
      </c>
      <c r="H3531">
        <f t="shared" si="167"/>
        <v>7.2</v>
      </c>
      <c r="I3531">
        <v>7.2</v>
      </c>
      <c r="J3531">
        <v>83000</v>
      </c>
      <c r="K3531" t="s">
        <v>9970</v>
      </c>
      <c r="L3531" t="s">
        <v>10858</v>
      </c>
      <c r="M3531" t="s">
        <v>647</v>
      </c>
      <c r="N3531" t="s">
        <v>15</v>
      </c>
      <c r="O3531">
        <v>31000000</v>
      </c>
      <c r="P3531">
        <v>41067311</v>
      </c>
      <c r="Q3531">
        <f>_xlfn.XLOOKUP(E3531,CPI!A:A,CPI!B:B)</f>
        <v>166.6</v>
      </c>
      <c r="R3531" s="12">
        <f>P3531*(CPI!$B$112/Movie!Q3531)</f>
        <v>75109301.69087635</v>
      </c>
      <c r="S3531" t="s">
        <v>10859</v>
      </c>
      <c r="T3531">
        <v>117</v>
      </c>
    </row>
    <row r="3532" spans="1:20" x14ac:dyDescent="0.3">
      <c r="A3532" t="s">
        <v>10860</v>
      </c>
      <c r="B3532" t="str">
        <f t="shared" si="165"/>
        <v>R</v>
      </c>
      <c r="C3532" t="s">
        <v>1</v>
      </c>
      <c r="D3532" t="s">
        <v>48</v>
      </c>
      <c r="E3532">
        <v>1999</v>
      </c>
      <c r="F3532" s="22">
        <f t="shared" si="166"/>
        <v>36161</v>
      </c>
      <c r="G3532" t="s">
        <v>10677</v>
      </c>
      <c r="H3532">
        <f t="shared" si="167"/>
        <v>7.6</v>
      </c>
      <c r="I3532">
        <v>7.6</v>
      </c>
      <c r="J3532">
        <v>93000</v>
      </c>
      <c r="K3532" t="s">
        <v>1273</v>
      </c>
      <c r="L3532" t="s">
        <v>10861</v>
      </c>
      <c r="M3532" t="s">
        <v>4109</v>
      </c>
      <c r="N3532" t="s">
        <v>15</v>
      </c>
      <c r="O3532">
        <v>50000000</v>
      </c>
      <c r="P3532">
        <v>73956241</v>
      </c>
      <c r="Q3532">
        <f>_xlfn.XLOOKUP(E3532,CPI!A:A,CPI!B:B)</f>
        <v>166.6</v>
      </c>
      <c r="R3532" s="12">
        <f>P3532*(CPI!$B$112/Movie!Q3532)</f>
        <v>135260904.15786314</v>
      </c>
      <c r="S3532" t="s">
        <v>10862</v>
      </c>
      <c r="T3532">
        <v>146</v>
      </c>
    </row>
    <row r="3533" spans="1:20" x14ac:dyDescent="0.3">
      <c r="A3533" t="s">
        <v>10863</v>
      </c>
      <c r="B3533" t="str">
        <f t="shared" si="165"/>
        <v>R</v>
      </c>
      <c r="C3533" t="s">
        <v>1</v>
      </c>
      <c r="D3533" t="s">
        <v>2</v>
      </c>
      <c r="E3533">
        <v>1999</v>
      </c>
      <c r="F3533" s="22">
        <f t="shared" si="166"/>
        <v>36161</v>
      </c>
      <c r="G3533" t="s">
        <v>10758</v>
      </c>
      <c r="H3533">
        <f t="shared" si="167"/>
        <v>7.9</v>
      </c>
      <c r="I3533">
        <v>7.9</v>
      </c>
      <c r="J3533">
        <v>91000</v>
      </c>
      <c r="K3533" t="s">
        <v>3457</v>
      </c>
      <c r="L3533" t="s">
        <v>3457</v>
      </c>
      <c r="M3533" t="s">
        <v>10864</v>
      </c>
      <c r="N3533" t="s">
        <v>1096</v>
      </c>
      <c r="P3533">
        <v>67952969</v>
      </c>
      <c r="Q3533">
        <f>_xlfn.XLOOKUP(E3533,CPI!A:A,CPI!B:B)</f>
        <v>166.6</v>
      </c>
      <c r="R3533" s="12">
        <f>P3533*(CPI!$B$112/Movie!Q3533)</f>
        <v>124281330.4579832</v>
      </c>
      <c r="S3533" t="s">
        <v>5182</v>
      </c>
      <c r="T3533">
        <v>101</v>
      </c>
    </row>
    <row r="3534" spans="1:20" x14ac:dyDescent="0.3">
      <c r="A3534" t="s">
        <v>10865</v>
      </c>
      <c r="B3534" t="str">
        <f t="shared" si="165"/>
        <v>PG-13</v>
      </c>
      <c r="C3534" t="s">
        <v>1984</v>
      </c>
      <c r="D3534" t="s">
        <v>26</v>
      </c>
      <c r="E3534">
        <v>1999</v>
      </c>
      <c r="F3534" s="22">
        <f t="shared" si="166"/>
        <v>36161</v>
      </c>
      <c r="G3534" t="s">
        <v>10643</v>
      </c>
      <c r="H3534">
        <f t="shared" si="167"/>
        <v>5.8</v>
      </c>
      <c r="I3534">
        <v>5.8</v>
      </c>
      <c r="J3534">
        <v>19000</v>
      </c>
      <c r="K3534" t="s">
        <v>10866</v>
      </c>
      <c r="L3534" t="s">
        <v>10867</v>
      </c>
      <c r="M3534" t="s">
        <v>10868</v>
      </c>
      <c r="N3534" t="s">
        <v>15</v>
      </c>
      <c r="O3534">
        <v>8500000</v>
      </c>
      <c r="P3534">
        <v>22593409</v>
      </c>
      <c r="Q3534">
        <f>_xlfn.XLOOKUP(E3534,CPI!A:A,CPI!B:B)</f>
        <v>166.6</v>
      </c>
      <c r="R3534" s="12">
        <f>P3534*(CPI!$B$112/Movie!Q3534)</f>
        <v>41321799.053421371</v>
      </c>
      <c r="S3534" t="s">
        <v>165</v>
      </c>
      <c r="T3534">
        <v>91</v>
      </c>
    </row>
    <row r="3535" spans="1:20" x14ac:dyDescent="0.3">
      <c r="A3535" t="s">
        <v>10869</v>
      </c>
      <c r="B3535" t="str">
        <f t="shared" si="165"/>
        <v>PG-13</v>
      </c>
      <c r="C3535" t="s">
        <v>1984</v>
      </c>
      <c r="D3535" t="s">
        <v>19</v>
      </c>
      <c r="E3535">
        <v>1999</v>
      </c>
      <c r="F3535" s="22">
        <f t="shared" si="166"/>
        <v>36161</v>
      </c>
      <c r="G3535" t="s">
        <v>10795</v>
      </c>
      <c r="H3535">
        <f t="shared" si="167"/>
        <v>6.3</v>
      </c>
      <c r="I3535">
        <v>6.3</v>
      </c>
      <c r="J3535">
        <v>77000</v>
      </c>
      <c r="K3535" t="s">
        <v>6881</v>
      </c>
      <c r="L3535" t="s">
        <v>10870</v>
      </c>
      <c r="M3535" t="s">
        <v>9349</v>
      </c>
      <c r="N3535" t="s">
        <v>5801</v>
      </c>
      <c r="O3535">
        <v>65000000</v>
      </c>
      <c r="P3535">
        <v>117758500</v>
      </c>
      <c r="Q3535">
        <f>_xlfn.XLOOKUP(E3535,CPI!A:A,CPI!B:B)</f>
        <v>166.6</v>
      </c>
      <c r="R3535" s="12">
        <f>P3535*(CPI!$B$112/Movie!Q3535)</f>
        <v>215372238.59543818</v>
      </c>
      <c r="S3535" t="s">
        <v>16</v>
      </c>
      <c r="T3535">
        <v>93</v>
      </c>
    </row>
    <row r="3536" spans="1:20" x14ac:dyDescent="0.3">
      <c r="A3536" t="s">
        <v>10871</v>
      </c>
      <c r="B3536" t="str">
        <f t="shared" si="165"/>
        <v>R</v>
      </c>
      <c r="C3536" t="s">
        <v>1</v>
      </c>
      <c r="D3536" t="s">
        <v>89</v>
      </c>
      <c r="E3536">
        <v>1999</v>
      </c>
      <c r="F3536" s="22">
        <f t="shared" si="166"/>
        <v>36161</v>
      </c>
      <c r="G3536" t="s">
        <v>10872</v>
      </c>
      <c r="H3536">
        <f t="shared" si="167"/>
        <v>7</v>
      </c>
      <c r="I3536">
        <v>7</v>
      </c>
      <c r="J3536">
        <v>31000</v>
      </c>
      <c r="K3536" t="s">
        <v>5090</v>
      </c>
      <c r="L3536" t="s">
        <v>6384</v>
      </c>
      <c r="M3536" t="s">
        <v>3602</v>
      </c>
      <c r="N3536" t="s">
        <v>15</v>
      </c>
      <c r="O3536">
        <v>10000000</v>
      </c>
      <c r="P3536">
        <v>3325736</v>
      </c>
      <c r="Q3536">
        <f>_xlfn.XLOOKUP(E3536,CPI!A:A,CPI!B:B)</f>
        <v>166.6</v>
      </c>
      <c r="R3536" s="12">
        <f>P3536*(CPI!$B$112/Movie!Q3536)</f>
        <v>6082543.5726290513</v>
      </c>
      <c r="S3536" t="s">
        <v>10569</v>
      </c>
      <c r="T3536">
        <v>89</v>
      </c>
    </row>
    <row r="3537" spans="1:20" x14ac:dyDescent="0.3">
      <c r="A3537" t="s">
        <v>10873</v>
      </c>
      <c r="B3537" t="str">
        <f t="shared" si="165"/>
        <v>PG-13</v>
      </c>
      <c r="C3537" t="s">
        <v>1984</v>
      </c>
      <c r="D3537" t="s">
        <v>2</v>
      </c>
      <c r="E3537">
        <v>1999</v>
      </c>
      <c r="F3537" s="22">
        <f t="shared" si="166"/>
        <v>36161</v>
      </c>
      <c r="G3537" t="s">
        <v>10163</v>
      </c>
      <c r="H3537">
        <f t="shared" si="167"/>
        <v>6.2</v>
      </c>
      <c r="I3537">
        <v>6.2</v>
      </c>
      <c r="J3537">
        <v>37000</v>
      </c>
      <c r="K3537" t="s">
        <v>5845</v>
      </c>
      <c r="L3537" t="s">
        <v>10874</v>
      </c>
      <c r="M3537" t="s">
        <v>2813</v>
      </c>
      <c r="N3537" t="s">
        <v>15</v>
      </c>
      <c r="O3537">
        <v>80000000</v>
      </c>
      <c r="P3537">
        <v>118880016</v>
      </c>
      <c r="Q3537">
        <f>_xlfn.XLOOKUP(E3537,CPI!A:A,CPI!B:B)</f>
        <v>166.6</v>
      </c>
      <c r="R3537" s="12">
        <f>P3537*(CPI!$B$112/Movie!Q3537)</f>
        <v>217423414.6170468</v>
      </c>
      <c r="S3537" t="s">
        <v>8</v>
      </c>
      <c r="T3537">
        <v>126</v>
      </c>
    </row>
    <row r="3538" spans="1:20" x14ac:dyDescent="0.3">
      <c r="A3538" t="s">
        <v>10875</v>
      </c>
      <c r="B3538" t="str">
        <f t="shared" si="165"/>
        <v>R</v>
      </c>
      <c r="C3538" t="s">
        <v>1</v>
      </c>
      <c r="D3538" t="s">
        <v>37</v>
      </c>
      <c r="E3538">
        <v>1999</v>
      </c>
      <c r="F3538" s="22">
        <f t="shared" si="166"/>
        <v>36161</v>
      </c>
      <c r="G3538" t="s">
        <v>10838</v>
      </c>
      <c r="H3538">
        <f t="shared" si="167"/>
        <v>6.2</v>
      </c>
      <c r="I3538">
        <v>6.2</v>
      </c>
      <c r="J3538">
        <v>66000</v>
      </c>
      <c r="K3538" t="s">
        <v>8031</v>
      </c>
      <c r="L3538" t="s">
        <v>10876</v>
      </c>
      <c r="M3538" t="s">
        <v>8405</v>
      </c>
      <c r="N3538" t="s">
        <v>15</v>
      </c>
      <c r="O3538">
        <v>29000000</v>
      </c>
      <c r="P3538">
        <v>89446268</v>
      </c>
      <c r="Q3538">
        <f>_xlfn.XLOOKUP(E3538,CPI!A:A,CPI!B:B)</f>
        <v>166.6</v>
      </c>
      <c r="R3538" s="12">
        <f>P3538*(CPI!$B$112/Movie!Q3538)</f>
        <v>163591103.59903961</v>
      </c>
      <c r="S3538" t="s">
        <v>103</v>
      </c>
      <c r="T3538">
        <v>103</v>
      </c>
    </row>
    <row r="3539" spans="1:20" x14ac:dyDescent="0.3">
      <c r="A3539" t="s">
        <v>10877</v>
      </c>
      <c r="B3539" t="str">
        <f t="shared" si="165"/>
        <v>PG-13</v>
      </c>
      <c r="C3539" t="s">
        <v>1984</v>
      </c>
      <c r="D3539" t="s">
        <v>26</v>
      </c>
      <c r="E3539">
        <v>1999</v>
      </c>
      <c r="F3539" s="22">
        <f t="shared" si="166"/>
        <v>36161</v>
      </c>
      <c r="G3539" t="s">
        <v>10878</v>
      </c>
      <c r="H3539">
        <f t="shared" si="167"/>
        <v>6.4</v>
      </c>
      <c r="I3539">
        <v>6.4</v>
      </c>
      <c r="J3539">
        <v>25000</v>
      </c>
      <c r="K3539" t="s">
        <v>4327</v>
      </c>
      <c r="L3539" t="s">
        <v>5238</v>
      </c>
      <c r="M3539" t="s">
        <v>1713</v>
      </c>
      <c r="N3539" t="s">
        <v>7</v>
      </c>
      <c r="O3539">
        <v>11000000</v>
      </c>
      <c r="P3539">
        <v>16071990</v>
      </c>
      <c r="Q3539">
        <f>_xlfn.XLOOKUP(E3539,CPI!A:A,CPI!B:B)</f>
        <v>166.6</v>
      </c>
      <c r="R3539" s="12">
        <f>P3539*(CPI!$B$112/Movie!Q3539)</f>
        <v>29394569.945978392</v>
      </c>
      <c r="S3539" t="s">
        <v>9423</v>
      </c>
      <c r="T3539">
        <v>116</v>
      </c>
    </row>
    <row r="3540" spans="1:20" x14ac:dyDescent="0.3">
      <c r="A3540" t="s">
        <v>10879</v>
      </c>
      <c r="B3540" t="str">
        <f t="shared" si="165"/>
        <v>PG-13</v>
      </c>
      <c r="C3540" t="s">
        <v>1984</v>
      </c>
      <c r="D3540" t="s">
        <v>26</v>
      </c>
      <c r="E3540">
        <v>1999</v>
      </c>
      <c r="F3540" s="22">
        <f t="shared" si="166"/>
        <v>36161</v>
      </c>
      <c r="G3540" t="s">
        <v>10003</v>
      </c>
      <c r="H3540">
        <f t="shared" si="167"/>
        <v>6.5</v>
      </c>
      <c r="I3540">
        <v>6.5</v>
      </c>
      <c r="J3540">
        <v>12000</v>
      </c>
      <c r="K3540" t="s">
        <v>1216</v>
      </c>
      <c r="L3540" t="s">
        <v>10880</v>
      </c>
      <c r="M3540" t="s">
        <v>10881</v>
      </c>
      <c r="N3540" t="s">
        <v>15</v>
      </c>
      <c r="O3540">
        <v>35000000</v>
      </c>
      <c r="P3540">
        <v>27807627</v>
      </c>
      <c r="Q3540">
        <f>_xlfn.XLOOKUP(E3540,CPI!A:A,CPI!B:B)</f>
        <v>166.6</v>
      </c>
      <c r="R3540" s="12">
        <f>P3540*(CPI!$B$112/Movie!Q3540)</f>
        <v>50858246.980192073</v>
      </c>
      <c r="S3540" t="s">
        <v>9468</v>
      </c>
      <c r="T3540">
        <v>129</v>
      </c>
    </row>
    <row r="3541" spans="1:20" x14ac:dyDescent="0.3">
      <c r="A3541" t="s">
        <v>10882</v>
      </c>
      <c r="B3541" t="str">
        <f t="shared" si="165"/>
        <v>R</v>
      </c>
      <c r="C3541" t="s">
        <v>1</v>
      </c>
      <c r="D3541" t="s">
        <v>26</v>
      </c>
      <c r="E3541">
        <v>1999</v>
      </c>
      <c r="F3541" s="22">
        <f t="shared" si="166"/>
        <v>36161</v>
      </c>
      <c r="G3541" t="s">
        <v>10662</v>
      </c>
      <c r="H3541">
        <f t="shared" si="167"/>
        <v>6.7</v>
      </c>
      <c r="I3541">
        <v>6.7</v>
      </c>
      <c r="J3541">
        <v>148000</v>
      </c>
      <c r="K3541" t="s">
        <v>32</v>
      </c>
      <c r="L3541" t="s">
        <v>10883</v>
      </c>
      <c r="M3541" t="s">
        <v>52</v>
      </c>
      <c r="N3541" t="s">
        <v>15</v>
      </c>
      <c r="O3541">
        <v>80000000</v>
      </c>
      <c r="P3541">
        <v>176885658</v>
      </c>
      <c r="Q3541">
        <f>_xlfn.XLOOKUP(E3541,CPI!A:A,CPI!B:B)</f>
        <v>166.6</v>
      </c>
      <c r="R3541" s="12">
        <f>P3541*(CPI!$B$112/Movie!Q3541)</f>
        <v>323511764.66146457</v>
      </c>
      <c r="S3541" t="s">
        <v>10884</v>
      </c>
      <c r="T3541">
        <v>103</v>
      </c>
    </row>
    <row r="3542" spans="1:20" x14ac:dyDescent="0.3">
      <c r="A3542" t="s">
        <v>10885</v>
      </c>
      <c r="B3542" t="str">
        <f t="shared" si="165"/>
        <v>R</v>
      </c>
      <c r="C3542" t="s">
        <v>1</v>
      </c>
      <c r="D3542" t="s">
        <v>26</v>
      </c>
      <c r="E3542">
        <v>1999</v>
      </c>
      <c r="F3542" s="22">
        <f t="shared" si="166"/>
        <v>36161</v>
      </c>
      <c r="G3542" t="s">
        <v>10886</v>
      </c>
      <c r="H3542">
        <f t="shared" si="167"/>
        <v>7.1</v>
      </c>
      <c r="I3542">
        <v>7.1</v>
      </c>
      <c r="J3542">
        <v>24000</v>
      </c>
      <c r="K3542" t="s">
        <v>10887</v>
      </c>
      <c r="L3542" t="s">
        <v>10887</v>
      </c>
      <c r="M3542" t="s">
        <v>10888</v>
      </c>
      <c r="N3542" t="s">
        <v>7</v>
      </c>
      <c r="P3542">
        <v>104257</v>
      </c>
      <c r="Q3542">
        <f>_xlfn.XLOOKUP(E3542,CPI!A:A,CPI!B:B)</f>
        <v>166.6</v>
      </c>
      <c r="R3542" s="12">
        <f>P3542*(CPI!$B$112/Movie!Q3542)</f>
        <v>190678.91896758703</v>
      </c>
      <c r="S3542" t="s">
        <v>10889</v>
      </c>
      <c r="T3542">
        <v>99</v>
      </c>
    </row>
    <row r="3543" spans="1:20" x14ac:dyDescent="0.3">
      <c r="A3543" t="s">
        <v>10890</v>
      </c>
      <c r="B3543" t="str">
        <f t="shared" si="165"/>
        <v>PG-13</v>
      </c>
      <c r="C3543" t="s">
        <v>1984</v>
      </c>
      <c r="D3543" t="s">
        <v>2</v>
      </c>
      <c r="E3543">
        <v>1999</v>
      </c>
      <c r="F3543" s="22">
        <f t="shared" si="166"/>
        <v>36161</v>
      </c>
      <c r="G3543" t="s">
        <v>10815</v>
      </c>
      <c r="H3543">
        <f t="shared" si="167"/>
        <v>6.5</v>
      </c>
      <c r="I3543">
        <v>6.5</v>
      </c>
      <c r="J3543">
        <v>22000</v>
      </c>
      <c r="K3543" t="s">
        <v>1848</v>
      </c>
      <c r="L3543" t="s">
        <v>10891</v>
      </c>
      <c r="M3543" t="s">
        <v>10892</v>
      </c>
      <c r="N3543" t="s">
        <v>15</v>
      </c>
      <c r="O3543">
        <v>25000000</v>
      </c>
      <c r="P3543">
        <v>10115013</v>
      </c>
      <c r="Q3543">
        <f>_xlfn.XLOOKUP(E3543,CPI!A:A,CPI!B:B)</f>
        <v>166.6</v>
      </c>
      <c r="R3543" s="12">
        <f>P3543*(CPI!$B$112/Movie!Q3543)</f>
        <v>18499666.633253302</v>
      </c>
      <c r="S3543" t="s">
        <v>9093</v>
      </c>
      <c r="T3543">
        <v>100</v>
      </c>
    </row>
    <row r="3544" spans="1:20" x14ac:dyDescent="0.3">
      <c r="A3544" t="s">
        <v>10893</v>
      </c>
      <c r="B3544" t="str">
        <f t="shared" si="165"/>
        <v>Rating Pending</v>
      </c>
      <c r="D3544" t="s">
        <v>26</v>
      </c>
      <c r="E3544">
        <v>1999</v>
      </c>
      <c r="F3544" s="22">
        <f t="shared" si="166"/>
        <v>36161</v>
      </c>
      <c r="G3544" t="s">
        <v>10894</v>
      </c>
      <c r="H3544">
        <f t="shared" si="167"/>
        <v>5.9</v>
      </c>
      <c r="I3544">
        <v>5.9</v>
      </c>
      <c r="J3544">
        <v>14000</v>
      </c>
      <c r="K3544" t="s">
        <v>5458</v>
      </c>
      <c r="L3544" t="s">
        <v>10895</v>
      </c>
      <c r="M3544" t="s">
        <v>10473</v>
      </c>
      <c r="N3544" t="s">
        <v>15</v>
      </c>
      <c r="P3544">
        <v>1765545</v>
      </c>
      <c r="Q3544">
        <f>_xlfn.XLOOKUP(E3544,CPI!A:A,CPI!B:B)</f>
        <v>166.6</v>
      </c>
      <c r="R3544" s="12">
        <f>P3544*(CPI!$B$112/Movie!Q3544)</f>
        <v>3229060.9933973588</v>
      </c>
      <c r="S3544" t="s">
        <v>10896</v>
      </c>
      <c r="T3544">
        <v>115</v>
      </c>
    </row>
    <row r="3545" spans="1:20" x14ac:dyDescent="0.3">
      <c r="A3545" t="s">
        <v>10897</v>
      </c>
      <c r="B3545" t="str">
        <f t="shared" si="165"/>
        <v>R</v>
      </c>
      <c r="C3545" t="s">
        <v>1</v>
      </c>
      <c r="D3545" t="s">
        <v>19</v>
      </c>
      <c r="E3545">
        <v>1999</v>
      </c>
      <c r="F3545" s="22">
        <f t="shared" si="166"/>
        <v>36161</v>
      </c>
      <c r="G3545" t="s">
        <v>10113</v>
      </c>
      <c r="H3545">
        <f t="shared" si="167"/>
        <v>5</v>
      </c>
      <c r="I3545">
        <v>5</v>
      </c>
      <c r="J3545">
        <v>27000</v>
      </c>
      <c r="K3545" t="s">
        <v>10898</v>
      </c>
      <c r="L3545" t="s">
        <v>5870</v>
      </c>
      <c r="M3545" t="s">
        <v>577</v>
      </c>
      <c r="N3545" t="s">
        <v>15</v>
      </c>
      <c r="O3545">
        <v>75000000</v>
      </c>
      <c r="P3545">
        <v>30657854</v>
      </c>
      <c r="Q3545">
        <f>_xlfn.XLOOKUP(E3545,CPI!A:A,CPI!B:B)</f>
        <v>166.6</v>
      </c>
      <c r="R3545" s="12">
        <f>P3545*(CPI!$B$112/Movie!Q3545)</f>
        <v>56071117.129651859</v>
      </c>
      <c r="S3545" t="s">
        <v>10899</v>
      </c>
      <c r="T3545">
        <v>99</v>
      </c>
    </row>
    <row r="3546" spans="1:20" x14ac:dyDescent="0.3">
      <c r="A3546" t="s">
        <v>10900</v>
      </c>
      <c r="B3546" t="str">
        <f t="shared" si="165"/>
        <v>PG-13</v>
      </c>
      <c r="C3546" t="s">
        <v>1984</v>
      </c>
      <c r="D3546" t="s">
        <v>26</v>
      </c>
      <c r="E3546">
        <v>1999</v>
      </c>
      <c r="F3546" s="22">
        <f t="shared" si="166"/>
        <v>36161</v>
      </c>
      <c r="G3546" t="s">
        <v>10901</v>
      </c>
      <c r="H3546">
        <f t="shared" si="167"/>
        <v>5.0999999999999996</v>
      </c>
      <c r="I3546">
        <v>5.0999999999999996</v>
      </c>
      <c r="J3546">
        <v>18000</v>
      </c>
      <c r="K3546" t="s">
        <v>10902</v>
      </c>
      <c r="L3546" t="s">
        <v>10903</v>
      </c>
      <c r="M3546" t="s">
        <v>10903</v>
      </c>
      <c r="N3546" t="s">
        <v>15</v>
      </c>
      <c r="O3546">
        <v>34000000</v>
      </c>
      <c r="P3546">
        <v>30636478</v>
      </c>
      <c r="Q3546">
        <f>_xlfn.XLOOKUP(E3546,CPI!A:A,CPI!B:B)</f>
        <v>166.6</v>
      </c>
      <c r="R3546" s="12">
        <f>P3546*(CPI!$B$112/Movie!Q3546)</f>
        <v>56032021.888355345</v>
      </c>
      <c r="S3546" t="s">
        <v>8303</v>
      </c>
      <c r="T3546">
        <v>81</v>
      </c>
    </row>
    <row r="3547" spans="1:20" x14ac:dyDescent="0.3">
      <c r="A3547" t="s">
        <v>10904</v>
      </c>
      <c r="B3547" t="str">
        <f t="shared" si="165"/>
        <v>R</v>
      </c>
      <c r="C3547" t="s">
        <v>1</v>
      </c>
      <c r="D3547" t="s">
        <v>26</v>
      </c>
      <c r="E3547">
        <v>1999</v>
      </c>
      <c r="F3547" s="22">
        <f t="shared" si="166"/>
        <v>36161</v>
      </c>
      <c r="G3547" t="s">
        <v>10797</v>
      </c>
      <c r="H3547">
        <f t="shared" si="167"/>
        <v>6.8</v>
      </c>
      <c r="I3547">
        <v>6.8</v>
      </c>
      <c r="J3547">
        <v>9700</v>
      </c>
      <c r="K3547" t="s">
        <v>10905</v>
      </c>
      <c r="L3547" t="s">
        <v>10905</v>
      </c>
      <c r="M3547" t="s">
        <v>10906</v>
      </c>
      <c r="N3547" t="s">
        <v>15</v>
      </c>
      <c r="O3547">
        <v>9000000</v>
      </c>
      <c r="P3547">
        <v>34573780</v>
      </c>
      <c r="Q3547">
        <f>_xlfn.XLOOKUP(E3547,CPI!A:A,CPI!B:B)</f>
        <v>166.6</v>
      </c>
      <c r="R3547" s="12">
        <f>P3547*(CPI!$B$112/Movie!Q3547)</f>
        <v>63233077.827130854</v>
      </c>
      <c r="S3547" t="s">
        <v>3414</v>
      </c>
      <c r="T3547">
        <v>120</v>
      </c>
    </row>
    <row r="3548" spans="1:20" x14ac:dyDescent="0.3">
      <c r="A3548" t="s">
        <v>10907</v>
      </c>
      <c r="B3548" t="str">
        <f t="shared" si="165"/>
        <v>PG-13</v>
      </c>
      <c r="C3548" t="s">
        <v>1984</v>
      </c>
      <c r="D3548" t="s">
        <v>26</v>
      </c>
      <c r="E3548">
        <v>1999</v>
      </c>
      <c r="F3548" s="22">
        <f t="shared" si="166"/>
        <v>36161</v>
      </c>
      <c r="G3548" t="s">
        <v>10908</v>
      </c>
      <c r="H3548">
        <f t="shared" si="167"/>
        <v>6.2</v>
      </c>
      <c r="I3548">
        <v>6.2</v>
      </c>
      <c r="J3548">
        <v>19000</v>
      </c>
      <c r="K3548" t="s">
        <v>4913</v>
      </c>
      <c r="L3548" t="s">
        <v>4913</v>
      </c>
      <c r="M3548" t="s">
        <v>10151</v>
      </c>
      <c r="N3548" t="s">
        <v>15</v>
      </c>
      <c r="O3548">
        <v>13000000</v>
      </c>
      <c r="P3548">
        <v>6262878</v>
      </c>
      <c r="Q3548">
        <f>_xlfn.XLOOKUP(E3548,CPI!A:A,CPI!B:B)</f>
        <v>166.6</v>
      </c>
      <c r="R3548" s="12">
        <f>P3548*(CPI!$B$112/Movie!Q3548)</f>
        <v>11454375.309723889</v>
      </c>
      <c r="S3548" t="s">
        <v>10909</v>
      </c>
      <c r="T3548">
        <v>94</v>
      </c>
    </row>
    <row r="3549" spans="1:20" x14ac:dyDescent="0.3">
      <c r="A3549" t="s">
        <v>10910</v>
      </c>
      <c r="B3549" t="str">
        <f t="shared" si="165"/>
        <v>R</v>
      </c>
      <c r="C3549" t="s">
        <v>1</v>
      </c>
      <c r="D3549" t="s">
        <v>2</v>
      </c>
      <c r="E3549">
        <v>1999</v>
      </c>
      <c r="F3549" s="22">
        <f t="shared" si="166"/>
        <v>36161</v>
      </c>
      <c r="G3549" t="s">
        <v>10911</v>
      </c>
      <c r="H3549">
        <f t="shared" si="167"/>
        <v>7.3</v>
      </c>
      <c r="I3549">
        <v>7.3</v>
      </c>
      <c r="J3549">
        <v>9800</v>
      </c>
      <c r="K3549" t="s">
        <v>6075</v>
      </c>
      <c r="L3549" t="s">
        <v>10912</v>
      </c>
      <c r="M3549" t="s">
        <v>10913</v>
      </c>
      <c r="N3549" t="s">
        <v>291</v>
      </c>
      <c r="P3549">
        <v>254441</v>
      </c>
      <c r="Q3549">
        <f>_xlfn.XLOOKUP(E3549,CPI!A:A,CPI!B:B)</f>
        <v>166.6</v>
      </c>
      <c r="R3549" s="12">
        <f>P3549*(CPI!$B$112/Movie!Q3549)</f>
        <v>465355.17827130854</v>
      </c>
      <c r="S3549" t="s">
        <v>1970</v>
      </c>
      <c r="T3549">
        <v>98</v>
      </c>
    </row>
    <row r="3550" spans="1:20" x14ac:dyDescent="0.3">
      <c r="A3550" t="s">
        <v>10914</v>
      </c>
      <c r="B3550" t="str">
        <f t="shared" si="165"/>
        <v>R</v>
      </c>
      <c r="C3550" t="s">
        <v>1</v>
      </c>
      <c r="D3550" t="s">
        <v>89</v>
      </c>
      <c r="E3550">
        <v>1999</v>
      </c>
      <c r="F3550" s="22">
        <f t="shared" si="166"/>
        <v>36161</v>
      </c>
      <c r="G3550" t="s">
        <v>10829</v>
      </c>
      <c r="H3550">
        <f t="shared" si="167"/>
        <v>6.6</v>
      </c>
      <c r="I3550">
        <v>6.6</v>
      </c>
      <c r="J3550">
        <v>33000</v>
      </c>
      <c r="K3550" t="s">
        <v>70</v>
      </c>
      <c r="L3550" t="s">
        <v>10915</v>
      </c>
      <c r="M3550" t="s">
        <v>70</v>
      </c>
      <c r="N3550" t="s">
        <v>15</v>
      </c>
      <c r="O3550">
        <v>55000000</v>
      </c>
      <c r="P3550">
        <v>16649768</v>
      </c>
      <c r="Q3550">
        <f>_xlfn.XLOOKUP(E3550,CPI!A:A,CPI!B:B)</f>
        <v>166.6</v>
      </c>
      <c r="R3550" s="12">
        <f>P3550*(CPI!$B$112/Movie!Q3550)</f>
        <v>30451286.37214886</v>
      </c>
      <c r="S3550" t="s">
        <v>8</v>
      </c>
      <c r="T3550">
        <v>127</v>
      </c>
    </row>
    <row r="3551" spans="1:20" x14ac:dyDescent="0.3">
      <c r="A3551" t="s">
        <v>10916</v>
      </c>
      <c r="B3551" t="str">
        <f t="shared" si="165"/>
        <v>R</v>
      </c>
      <c r="C3551" t="s">
        <v>1</v>
      </c>
      <c r="D3551" t="s">
        <v>2</v>
      </c>
      <c r="E3551">
        <v>1999</v>
      </c>
      <c r="F3551" s="22">
        <f t="shared" si="166"/>
        <v>36161</v>
      </c>
      <c r="G3551" t="s">
        <v>10917</v>
      </c>
      <c r="H3551">
        <f t="shared" si="167"/>
        <v>7.1</v>
      </c>
      <c r="I3551">
        <v>7.1</v>
      </c>
      <c r="J3551">
        <v>20000</v>
      </c>
      <c r="K3551" t="s">
        <v>10918</v>
      </c>
      <c r="L3551" t="s">
        <v>5238</v>
      </c>
      <c r="M3551" t="s">
        <v>3040</v>
      </c>
      <c r="N3551" t="s">
        <v>7</v>
      </c>
      <c r="P3551">
        <v>2259680</v>
      </c>
      <c r="Q3551">
        <f>_xlfn.XLOOKUP(E3551,CPI!A:A,CPI!B:B)</f>
        <v>166.6</v>
      </c>
      <c r="R3551" s="12">
        <f>P3551*(CPI!$B$112/Movie!Q3551)</f>
        <v>4132800.0960384151</v>
      </c>
      <c r="S3551" t="s">
        <v>10919</v>
      </c>
      <c r="T3551">
        <v>162</v>
      </c>
    </row>
    <row r="3552" spans="1:20" x14ac:dyDescent="0.3">
      <c r="A3552" t="s">
        <v>10920</v>
      </c>
      <c r="B3552" t="str">
        <f t="shared" si="165"/>
        <v>PG-13</v>
      </c>
      <c r="C3552" t="s">
        <v>1984</v>
      </c>
      <c r="D3552" t="s">
        <v>26</v>
      </c>
      <c r="E3552">
        <v>1999</v>
      </c>
      <c r="F3552" s="22">
        <f t="shared" si="166"/>
        <v>36161</v>
      </c>
      <c r="G3552" t="s">
        <v>10829</v>
      </c>
      <c r="H3552">
        <f t="shared" si="167"/>
        <v>5.4</v>
      </c>
      <c r="I3552">
        <v>5.4</v>
      </c>
      <c r="J3552">
        <v>33000</v>
      </c>
      <c r="K3552" t="s">
        <v>9206</v>
      </c>
      <c r="L3552" t="s">
        <v>7714</v>
      </c>
      <c r="M3552" t="s">
        <v>8574</v>
      </c>
      <c r="N3552" t="s">
        <v>15</v>
      </c>
      <c r="O3552">
        <v>75000000</v>
      </c>
      <c r="P3552">
        <v>93900680</v>
      </c>
      <c r="Q3552">
        <f>_xlfn.XLOOKUP(E3552,CPI!A:A,CPI!B:B)</f>
        <v>166.6</v>
      </c>
      <c r="R3552" s="12">
        <f>P3552*(CPI!$B$112/Movie!Q3552)</f>
        <v>171737918.34333733</v>
      </c>
      <c r="S3552" t="s">
        <v>9670</v>
      </c>
      <c r="T3552">
        <v>105</v>
      </c>
    </row>
    <row r="3553" spans="1:20" x14ac:dyDescent="0.3">
      <c r="A3553" t="s">
        <v>10921</v>
      </c>
      <c r="B3553" t="str">
        <f t="shared" si="165"/>
        <v>R</v>
      </c>
      <c r="C3553" t="s">
        <v>1</v>
      </c>
      <c r="D3553" t="s">
        <v>26</v>
      </c>
      <c r="E3553">
        <v>1999</v>
      </c>
      <c r="F3553" s="22">
        <f t="shared" si="166"/>
        <v>36161</v>
      </c>
      <c r="G3553" t="s">
        <v>10922</v>
      </c>
      <c r="H3553">
        <f t="shared" si="167"/>
        <v>6.1</v>
      </c>
      <c r="I3553">
        <v>6.1</v>
      </c>
      <c r="J3553">
        <v>8000</v>
      </c>
      <c r="K3553" t="s">
        <v>10923</v>
      </c>
      <c r="L3553" t="s">
        <v>10924</v>
      </c>
      <c r="M3553" t="s">
        <v>10925</v>
      </c>
      <c r="N3553" t="s">
        <v>180</v>
      </c>
      <c r="P3553">
        <v>2015406</v>
      </c>
      <c r="Q3553">
        <f>_xlfn.XLOOKUP(E3553,CPI!A:A,CPI!B:B)</f>
        <v>166.6</v>
      </c>
      <c r="R3553" s="12">
        <f>P3553*(CPI!$B$112/Movie!Q3553)</f>
        <v>3686039.6650660262</v>
      </c>
      <c r="S3553" t="s">
        <v>10926</v>
      </c>
      <c r="T3553">
        <v>101</v>
      </c>
    </row>
    <row r="3554" spans="1:20" x14ac:dyDescent="0.3">
      <c r="A3554" t="s">
        <v>10927</v>
      </c>
      <c r="B3554" t="str">
        <f t="shared" si="165"/>
        <v>R</v>
      </c>
      <c r="C3554" t="s">
        <v>1</v>
      </c>
      <c r="D3554" t="s">
        <v>2</v>
      </c>
      <c r="E3554">
        <v>1999</v>
      </c>
      <c r="F3554" s="22">
        <f t="shared" si="166"/>
        <v>36161</v>
      </c>
      <c r="G3554" t="s">
        <v>10928</v>
      </c>
      <c r="H3554">
        <f t="shared" si="167"/>
        <v>4.9000000000000004</v>
      </c>
      <c r="I3554">
        <v>4.9000000000000004</v>
      </c>
      <c r="J3554">
        <v>5300</v>
      </c>
      <c r="K3554" t="s">
        <v>2211</v>
      </c>
      <c r="L3554" t="s">
        <v>10060</v>
      </c>
      <c r="M3554" t="s">
        <v>10929</v>
      </c>
      <c r="N3554" t="s">
        <v>15</v>
      </c>
      <c r="P3554">
        <v>752122</v>
      </c>
      <c r="Q3554">
        <f>_xlfn.XLOOKUP(E3554,CPI!A:A,CPI!B:B)</f>
        <v>166.6</v>
      </c>
      <c r="R3554" s="12">
        <f>P3554*(CPI!$B$112/Movie!Q3554)</f>
        <v>1375579.6722689075</v>
      </c>
      <c r="S3554" t="s">
        <v>2011</v>
      </c>
      <c r="T3554">
        <v>106</v>
      </c>
    </row>
    <row r="3555" spans="1:20" x14ac:dyDescent="0.3">
      <c r="A3555" t="s">
        <v>10930</v>
      </c>
      <c r="B3555" t="str">
        <f t="shared" si="165"/>
        <v>R</v>
      </c>
      <c r="C3555" t="s">
        <v>1</v>
      </c>
      <c r="D3555" t="s">
        <v>48</v>
      </c>
      <c r="E3555">
        <v>1999</v>
      </c>
      <c r="F3555" s="22">
        <f t="shared" si="166"/>
        <v>36161</v>
      </c>
      <c r="G3555" t="s">
        <v>10931</v>
      </c>
      <c r="H3555">
        <f t="shared" si="167"/>
        <v>7.3</v>
      </c>
      <c r="I3555">
        <v>7.3</v>
      </c>
      <c r="J3555">
        <v>21000</v>
      </c>
      <c r="K3555" t="s">
        <v>100</v>
      </c>
      <c r="L3555" t="s">
        <v>10932</v>
      </c>
      <c r="M3555" t="s">
        <v>9159</v>
      </c>
      <c r="N3555" t="s">
        <v>15</v>
      </c>
      <c r="O3555">
        <v>50000000</v>
      </c>
      <c r="P3555">
        <v>13042112</v>
      </c>
      <c r="Q3555">
        <f>_xlfn.XLOOKUP(E3555,CPI!A:A,CPI!B:B)</f>
        <v>166.6</v>
      </c>
      <c r="R3555" s="12">
        <f>P3555*(CPI!$B$112/Movie!Q3555)</f>
        <v>23853130.410564225</v>
      </c>
      <c r="S3555" t="s">
        <v>10933</v>
      </c>
      <c r="T3555">
        <v>145</v>
      </c>
    </row>
    <row r="3556" spans="1:20" x14ac:dyDescent="0.3">
      <c r="A3556" t="s">
        <v>10934</v>
      </c>
      <c r="B3556" t="str">
        <f t="shared" si="165"/>
        <v>R</v>
      </c>
      <c r="C3556" t="s">
        <v>1</v>
      </c>
      <c r="D3556" t="s">
        <v>19</v>
      </c>
      <c r="E3556">
        <v>1999</v>
      </c>
      <c r="F3556" s="22">
        <f t="shared" si="166"/>
        <v>36161</v>
      </c>
      <c r="G3556" t="s">
        <v>10845</v>
      </c>
      <c r="H3556">
        <f t="shared" si="167"/>
        <v>4.2</v>
      </c>
      <c r="I3556">
        <v>4.2</v>
      </c>
      <c r="J3556">
        <v>28000</v>
      </c>
      <c r="K3556" t="s">
        <v>10935</v>
      </c>
      <c r="L3556" t="s">
        <v>6838</v>
      </c>
      <c r="M3556" t="s">
        <v>4523</v>
      </c>
      <c r="N3556" t="s">
        <v>15</v>
      </c>
      <c r="O3556">
        <v>45000000</v>
      </c>
      <c r="P3556">
        <v>10667893</v>
      </c>
      <c r="Q3556">
        <f>_xlfn.XLOOKUP(E3556,CPI!A:A,CPI!B:B)</f>
        <v>166.6</v>
      </c>
      <c r="R3556" s="12">
        <f>P3556*(CPI!$B$112/Movie!Q3556)</f>
        <v>19510846.32112845</v>
      </c>
      <c r="S3556" t="s">
        <v>2085</v>
      </c>
      <c r="T3556">
        <v>83</v>
      </c>
    </row>
    <row r="3557" spans="1:20" x14ac:dyDescent="0.3">
      <c r="A3557" t="s">
        <v>10936</v>
      </c>
      <c r="B3557" t="str">
        <f t="shared" si="165"/>
        <v>PG-13</v>
      </c>
      <c r="C3557" t="s">
        <v>1984</v>
      </c>
      <c r="D3557" t="s">
        <v>2</v>
      </c>
      <c r="E3557">
        <v>1999</v>
      </c>
      <c r="F3557" s="22">
        <f t="shared" si="166"/>
        <v>36161</v>
      </c>
      <c r="G3557" t="s">
        <v>10680</v>
      </c>
      <c r="H3557">
        <f t="shared" si="167"/>
        <v>6.7</v>
      </c>
      <c r="I3557">
        <v>6.7</v>
      </c>
      <c r="J3557">
        <v>36000</v>
      </c>
      <c r="K3557" t="s">
        <v>8649</v>
      </c>
      <c r="L3557" t="s">
        <v>10937</v>
      </c>
      <c r="M3557" t="s">
        <v>4345</v>
      </c>
      <c r="N3557" t="s">
        <v>15</v>
      </c>
      <c r="O3557">
        <v>92000000</v>
      </c>
      <c r="P3557">
        <v>113996937</v>
      </c>
      <c r="Q3557">
        <f>_xlfn.XLOOKUP(E3557,CPI!A:A,CPI!B:B)</f>
        <v>166.6</v>
      </c>
      <c r="R3557" s="12">
        <f>P3557*(CPI!$B$112/Movie!Q3557)</f>
        <v>208492597.26230493</v>
      </c>
      <c r="S3557" t="s">
        <v>9093</v>
      </c>
      <c r="T3557">
        <v>148</v>
      </c>
    </row>
    <row r="3558" spans="1:20" x14ac:dyDescent="0.3">
      <c r="A3558" t="s">
        <v>10938</v>
      </c>
      <c r="B3558" t="str">
        <f t="shared" si="165"/>
        <v>Not Rated</v>
      </c>
      <c r="C3558" t="s">
        <v>432</v>
      </c>
      <c r="D3558" t="s">
        <v>2</v>
      </c>
      <c r="E3558">
        <v>1999</v>
      </c>
      <c r="F3558" s="22">
        <f t="shared" si="166"/>
        <v>36161</v>
      </c>
      <c r="G3558" t="s">
        <v>10939</v>
      </c>
      <c r="H3558">
        <f t="shared" si="167"/>
        <v>6.9</v>
      </c>
      <c r="I3558">
        <v>6.9</v>
      </c>
      <c r="J3558">
        <v>4300</v>
      </c>
      <c r="K3558" t="s">
        <v>10940</v>
      </c>
      <c r="L3558" t="s">
        <v>10940</v>
      </c>
      <c r="M3558" t="s">
        <v>10941</v>
      </c>
      <c r="N3558" t="s">
        <v>437</v>
      </c>
      <c r="Q3558">
        <f>_xlfn.XLOOKUP(E3558,CPI!A:A,CPI!B:B)</f>
        <v>166.6</v>
      </c>
      <c r="R3558" s="12">
        <f>P3558*(CPI!$B$112/Movie!Q3558)</f>
        <v>0</v>
      </c>
      <c r="S3558" t="s">
        <v>10942</v>
      </c>
      <c r="T3558">
        <v>141</v>
      </c>
    </row>
    <row r="3559" spans="1:20" x14ac:dyDescent="0.3">
      <c r="A3559" t="s">
        <v>10943</v>
      </c>
      <c r="B3559" t="str">
        <f t="shared" si="165"/>
        <v>R</v>
      </c>
      <c r="C3559" t="s">
        <v>1</v>
      </c>
      <c r="D3559" t="s">
        <v>2</v>
      </c>
      <c r="E3559">
        <v>1999</v>
      </c>
      <c r="F3559" s="22">
        <f t="shared" si="166"/>
        <v>36161</v>
      </c>
      <c r="G3559" t="s">
        <v>10931</v>
      </c>
      <c r="H3559">
        <f t="shared" si="167"/>
        <v>7.1</v>
      </c>
      <c r="I3559">
        <v>7.1</v>
      </c>
      <c r="J3559">
        <v>22000</v>
      </c>
      <c r="K3559" t="s">
        <v>2228</v>
      </c>
      <c r="L3559" t="s">
        <v>1792</v>
      </c>
      <c r="M3559" t="s">
        <v>8083</v>
      </c>
      <c r="N3559" t="s">
        <v>7</v>
      </c>
      <c r="O3559">
        <v>23000000</v>
      </c>
      <c r="P3559">
        <v>10827816</v>
      </c>
      <c r="Q3559">
        <f>_xlfn.XLOOKUP(E3559,CPI!A:A,CPI!B:B)</f>
        <v>166.6</v>
      </c>
      <c r="R3559" s="12">
        <f>P3559*(CPI!$B$112/Movie!Q3559)</f>
        <v>19803334.545018006</v>
      </c>
      <c r="S3559" t="s">
        <v>16</v>
      </c>
      <c r="T3559">
        <v>102</v>
      </c>
    </row>
    <row r="3560" spans="1:20" x14ac:dyDescent="0.3">
      <c r="A3560" t="s">
        <v>10944</v>
      </c>
      <c r="B3560" t="str">
        <f t="shared" si="165"/>
        <v>R</v>
      </c>
      <c r="C3560" t="s">
        <v>1</v>
      </c>
      <c r="D3560" t="s">
        <v>26</v>
      </c>
      <c r="E3560">
        <v>1999</v>
      </c>
      <c r="F3560" s="22">
        <f t="shared" si="166"/>
        <v>36161</v>
      </c>
      <c r="G3560" t="s">
        <v>10643</v>
      </c>
      <c r="H3560">
        <f t="shared" si="167"/>
        <v>6.7</v>
      </c>
      <c r="I3560">
        <v>6.7</v>
      </c>
      <c r="J3560">
        <v>26000</v>
      </c>
      <c r="K3560" t="s">
        <v>9506</v>
      </c>
      <c r="L3560" t="s">
        <v>10701</v>
      </c>
      <c r="M3560" t="s">
        <v>6986</v>
      </c>
      <c r="N3560" t="s">
        <v>180</v>
      </c>
      <c r="O3560">
        <v>28000000</v>
      </c>
      <c r="P3560">
        <v>8891623</v>
      </c>
      <c r="Q3560">
        <f>_xlfn.XLOOKUP(E3560,CPI!A:A,CPI!B:B)</f>
        <v>166.6</v>
      </c>
      <c r="R3560" s="12">
        <f>P3560*(CPI!$B$112/Movie!Q3560)</f>
        <v>16262170.036614645</v>
      </c>
      <c r="S3560" t="s">
        <v>10945</v>
      </c>
      <c r="T3560">
        <v>119</v>
      </c>
    </row>
    <row r="3561" spans="1:20" x14ac:dyDescent="0.3">
      <c r="A3561" t="s">
        <v>10946</v>
      </c>
      <c r="B3561" t="str">
        <f t="shared" si="165"/>
        <v>PG</v>
      </c>
      <c r="C3561" t="s">
        <v>18</v>
      </c>
      <c r="D3561" t="s">
        <v>26</v>
      </c>
      <c r="E3561">
        <v>1999</v>
      </c>
      <c r="F3561" s="22">
        <f t="shared" si="166"/>
        <v>36161</v>
      </c>
      <c r="G3561" t="s">
        <v>10947</v>
      </c>
      <c r="H3561">
        <f t="shared" si="167"/>
        <v>2.7</v>
      </c>
      <c r="I3561">
        <v>2.7</v>
      </c>
      <c r="J3561">
        <v>26000</v>
      </c>
      <c r="K3561" t="s">
        <v>501</v>
      </c>
      <c r="L3561" t="s">
        <v>10948</v>
      </c>
      <c r="M3561" t="s">
        <v>2159</v>
      </c>
      <c r="N3561" t="s">
        <v>15</v>
      </c>
      <c r="O3561">
        <v>12000000</v>
      </c>
      <c r="P3561">
        <v>36450736</v>
      </c>
      <c r="Q3561">
        <f>_xlfn.XLOOKUP(E3561,CPI!A:A,CPI!B:B)</f>
        <v>166.6</v>
      </c>
      <c r="R3561" s="12">
        <f>P3561*(CPI!$B$112/Movie!Q3561)</f>
        <v>66665901.915966384</v>
      </c>
      <c r="S3561" t="s">
        <v>10949</v>
      </c>
      <c r="T3561">
        <v>97</v>
      </c>
    </row>
    <row r="3562" spans="1:20" x14ac:dyDescent="0.3">
      <c r="A3562" t="s">
        <v>10950</v>
      </c>
      <c r="B3562" t="str">
        <f t="shared" si="165"/>
        <v>PG</v>
      </c>
      <c r="C3562" t="s">
        <v>18</v>
      </c>
      <c r="D3562" t="s">
        <v>26</v>
      </c>
      <c r="E3562">
        <v>1999</v>
      </c>
      <c r="F3562" s="22">
        <f t="shared" si="166"/>
        <v>36161</v>
      </c>
      <c r="G3562" t="s">
        <v>10163</v>
      </c>
      <c r="H3562">
        <f t="shared" si="167"/>
        <v>5.0999999999999996</v>
      </c>
      <c r="I3562">
        <v>5.0999999999999996</v>
      </c>
      <c r="J3562">
        <v>13000</v>
      </c>
      <c r="K3562" t="s">
        <v>4480</v>
      </c>
      <c r="L3562" t="s">
        <v>10951</v>
      </c>
      <c r="M3562" t="s">
        <v>4306</v>
      </c>
      <c r="N3562" t="s">
        <v>15</v>
      </c>
      <c r="O3562">
        <v>65000000</v>
      </c>
      <c r="P3562">
        <v>36850101</v>
      </c>
      <c r="Q3562">
        <f>_xlfn.XLOOKUP(E3562,CPI!A:A,CPI!B:B)</f>
        <v>166.6</v>
      </c>
      <c r="R3562" s="12">
        <f>P3562*(CPI!$B$112/Movie!Q3562)</f>
        <v>67396313.17346938</v>
      </c>
      <c r="S3562" t="s">
        <v>1709</v>
      </c>
      <c r="T3562">
        <v>94</v>
      </c>
    </row>
    <row r="3563" spans="1:20" x14ac:dyDescent="0.3">
      <c r="A3563" t="s">
        <v>10952</v>
      </c>
      <c r="B3563" t="str">
        <f t="shared" si="165"/>
        <v>Not Rated</v>
      </c>
      <c r="C3563" t="s">
        <v>432</v>
      </c>
      <c r="D3563" t="s">
        <v>2</v>
      </c>
      <c r="E3563">
        <v>1999</v>
      </c>
      <c r="F3563" s="22">
        <f t="shared" si="166"/>
        <v>36161</v>
      </c>
      <c r="G3563" t="s">
        <v>10953</v>
      </c>
      <c r="H3563">
        <f t="shared" si="167"/>
        <v>7.4</v>
      </c>
      <c r="I3563">
        <v>7.4</v>
      </c>
      <c r="J3563">
        <v>9500</v>
      </c>
      <c r="K3563" t="s">
        <v>4905</v>
      </c>
      <c r="L3563" t="s">
        <v>4905</v>
      </c>
      <c r="M3563" t="s">
        <v>10954</v>
      </c>
      <c r="N3563" t="s">
        <v>437</v>
      </c>
      <c r="Q3563">
        <f>_xlfn.XLOOKUP(E3563,CPI!A:A,CPI!B:B)</f>
        <v>166.6</v>
      </c>
      <c r="R3563" s="12">
        <f>P3563*(CPI!$B$112/Movie!Q3563)</f>
        <v>0</v>
      </c>
      <c r="S3563" t="s">
        <v>10955</v>
      </c>
      <c r="T3563">
        <v>92</v>
      </c>
    </row>
    <row r="3564" spans="1:20" x14ac:dyDescent="0.3">
      <c r="A3564" t="s">
        <v>10956</v>
      </c>
      <c r="B3564" t="str">
        <f t="shared" si="165"/>
        <v>PG-13</v>
      </c>
      <c r="C3564" t="s">
        <v>1984</v>
      </c>
      <c r="D3564" t="s">
        <v>26</v>
      </c>
      <c r="E3564">
        <v>1999</v>
      </c>
      <c r="F3564" s="22">
        <f t="shared" si="166"/>
        <v>36161</v>
      </c>
      <c r="G3564" t="s">
        <v>10705</v>
      </c>
      <c r="H3564">
        <f t="shared" si="167"/>
        <v>6.2</v>
      </c>
      <c r="I3564">
        <v>6.2</v>
      </c>
      <c r="J3564">
        <v>17000</v>
      </c>
      <c r="K3564" t="s">
        <v>4237</v>
      </c>
      <c r="L3564" t="s">
        <v>10957</v>
      </c>
      <c r="M3564" t="s">
        <v>3073</v>
      </c>
      <c r="N3564" t="s">
        <v>15</v>
      </c>
      <c r="O3564">
        <v>23000000</v>
      </c>
      <c r="P3564">
        <v>23631929</v>
      </c>
      <c r="Q3564">
        <f>_xlfn.XLOOKUP(E3564,CPI!A:A,CPI!B:B)</f>
        <v>166.6</v>
      </c>
      <c r="R3564" s="12">
        <f>P3564*(CPI!$B$112/Movie!Q3564)</f>
        <v>43221181.070228092</v>
      </c>
      <c r="S3564" t="s">
        <v>9093</v>
      </c>
      <c r="T3564">
        <v>114</v>
      </c>
    </row>
    <row r="3565" spans="1:20" x14ac:dyDescent="0.3">
      <c r="A3565" t="s">
        <v>10958</v>
      </c>
      <c r="B3565" t="str">
        <f t="shared" si="165"/>
        <v>R</v>
      </c>
      <c r="C3565" t="s">
        <v>1</v>
      </c>
      <c r="D3565" t="s">
        <v>2</v>
      </c>
      <c r="E3565">
        <v>1999</v>
      </c>
      <c r="F3565" s="22">
        <f t="shared" si="166"/>
        <v>36161</v>
      </c>
      <c r="G3565" t="s">
        <v>10254</v>
      </c>
      <c r="H3565">
        <f t="shared" si="167"/>
        <v>6.7</v>
      </c>
      <c r="I3565">
        <v>6.7</v>
      </c>
      <c r="J3565">
        <v>13000</v>
      </c>
      <c r="K3565" t="s">
        <v>7768</v>
      </c>
      <c r="L3565" t="s">
        <v>10959</v>
      </c>
      <c r="M3565" t="s">
        <v>10118</v>
      </c>
      <c r="N3565" t="s">
        <v>15</v>
      </c>
      <c r="O3565">
        <v>38000000</v>
      </c>
      <c r="P3565">
        <v>635096</v>
      </c>
      <c r="Q3565">
        <f>_xlfn.XLOOKUP(E3565,CPI!A:A,CPI!B:B)</f>
        <v>166.6</v>
      </c>
      <c r="R3565" s="12">
        <f>P3565*(CPI!$B$112/Movie!Q3565)</f>
        <v>1161547.1260504201</v>
      </c>
      <c r="S3565" t="s">
        <v>46</v>
      </c>
      <c r="T3565">
        <v>138</v>
      </c>
    </row>
    <row r="3566" spans="1:20" x14ac:dyDescent="0.3">
      <c r="A3566" t="s">
        <v>10960</v>
      </c>
      <c r="B3566" t="str">
        <f t="shared" si="165"/>
        <v>R</v>
      </c>
      <c r="C3566" t="s">
        <v>1</v>
      </c>
      <c r="D3566" t="s">
        <v>26</v>
      </c>
      <c r="E3566">
        <v>1999</v>
      </c>
      <c r="F3566" s="22">
        <f t="shared" si="166"/>
        <v>36161</v>
      </c>
      <c r="G3566" t="s">
        <v>10003</v>
      </c>
      <c r="H3566">
        <f t="shared" si="167"/>
        <v>6</v>
      </c>
      <c r="I3566">
        <v>6</v>
      </c>
      <c r="J3566">
        <v>15000</v>
      </c>
      <c r="K3566" t="s">
        <v>10961</v>
      </c>
      <c r="L3566" t="s">
        <v>10962</v>
      </c>
      <c r="M3566" t="s">
        <v>9644</v>
      </c>
      <c r="N3566" t="s">
        <v>15</v>
      </c>
      <c r="O3566">
        <v>6000000</v>
      </c>
      <c r="P3566">
        <v>6852450</v>
      </c>
      <c r="Q3566">
        <f>_xlfn.XLOOKUP(E3566,CPI!A:A,CPI!B:B)</f>
        <v>166.6</v>
      </c>
      <c r="R3566" s="12">
        <f>P3566*(CPI!$B$112/Movie!Q3566)</f>
        <v>12532662.154861944</v>
      </c>
      <c r="S3566" t="s">
        <v>10963</v>
      </c>
      <c r="T3566">
        <v>101</v>
      </c>
    </row>
    <row r="3567" spans="1:20" x14ac:dyDescent="0.3">
      <c r="A3567" t="s">
        <v>10964</v>
      </c>
      <c r="B3567" t="str">
        <f t="shared" si="165"/>
        <v>PG-13</v>
      </c>
      <c r="C3567" t="s">
        <v>1984</v>
      </c>
      <c r="D3567" t="s">
        <v>26</v>
      </c>
      <c r="E3567">
        <v>1999</v>
      </c>
      <c r="F3567" s="22">
        <f t="shared" si="166"/>
        <v>36161</v>
      </c>
      <c r="G3567" t="s">
        <v>10965</v>
      </c>
      <c r="H3567">
        <f t="shared" si="167"/>
        <v>6.1</v>
      </c>
      <c r="I3567">
        <v>6.1</v>
      </c>
      <c r="J3567">
        <v>42000</v>
      </c>
      <c r="K3567" t="s">
        <v>1119</v>
      </c>
      <c r="L3567" t="s">
        <v>10966</v>
      </c>
      <c r="M3567" t="s">
        <v>9005</v>
      </c>
      <c r="N3567" t="s">
        <v>15</v>
      </c>
      <c r="O3567">
        <v>80000000</v>
      </c>
      <c r="P3567">
        <v>35242897</v>
      </c>
      <c r="Q3567">
        <f>_xlfn.XLOOKUP(E3567,CPI!A:A,CPI!B:B)</f>
        <v>166.6</v>
      </c>
      <c r="R3567" s="12">
        <f>P3567*(CPI!$B$112/Movie!Q3567)</f>
        <v>64456847.034213684</v>
      </c>
      <c r="S3567" t="s">
        <v>4862</v>
      </c>
      <c r="T3567">
        <v>122</v>
      </c>
    </row>
    <row r="3568" spans="1:20" x14ac:dyDescent="0.3">
      <c r="A3568" t="s">
        <v>8821</v>
      </c>
      <c r="B3568" t="str">
        <f t="shared" si="165"/>
        <v>R</v>
      </c>
      <c r="C3568" t="s">
        <v>1</v>
      </c>
      <c r="D3568" t="s">
        <v>2</v>
      </c>
      <c r="E3568">
        <v>1999</v>
      </c>
      <c r="F3568" s="22">
        <f t="shared" si="166"/>
        <v>36161</v>
      </c>
      <c r="G3568" t="s">
        <v>10967</v>
      </c>
      <c r="H3568">
        <f t="shared" si="167"/>
        <v>7.5</v>
      </c>
      <c r="I3568">
        <v>7.5</v>
      </c>
      <c r="J3568">
        <v>13000</v>
      </c>
      <c r="K3568" t="s">
        <v>3116</v>
      </c>
      <c r="L3568" t="s">
        <v>3116</v>
      </c>
      <c r="M3568" t="s">
        <v>8083</v>
      </c>
      <c r="N3568" t="s">
        <v>5801</v>
      </c>
      <c r="P3568">
        <v>7918035</v>
      </c>
      <c r="Q3568">
        <f>_xlfn.XLOOKUP(E3568,CPI!A:A,CPI!B:B)</f>
        <v>166.6</v>
      </c>
      <c r="R3568" s="12">
        <f>P3568*(CPI!$B$112/Movie!Q3568)</f>
        <v>14481544.204681873</v>
      </c>
      <c r="S3568" t="s">
        <v>10020</v>
      </c>
      <c r="T3568">
        <v>181</v>
      </c>
    </row>
    <row r="3569" spans="1:20" x14ac:dyDescent="0.3">
      <c r="A3569" t="s">
        <v>10968</v>
      </c>
      <c r="B3569" t="str">
        <f t="shared" si="165"/>
        <v>R</v>
      </c>
      <c r="C3569" t="s">
        <v>1</v>
      </c>
      <c r="D3569" t="s">
        <v>2</v>
      </c>
      <c r="E3569">
        <v>1999</v>
      </c>
      <c r="F3569" s="22">
        <f t="shared" si="166"/>
        <v>36161</v>
      </c>
      <c r="G3569" t="s">
        <v>10901</v>
      </c>
      <c r="H3569">
        <f t="shared" si="167"/>
        <v>5.2</v>
      </c>
      <c r="I3569">
        <v>5.2</v>
      </c>
      <c r="J3569">
        <v>20000</v>
      </c>
      <c r="K3569" t="s">
        <v>605</v>
      </c>
      <c r="L3569" t="s">
        <v>5159</v>
      </c>
      <c r="M3569" t="s">
        <v>482</v>
      </c>
      <c r="N3569" t="s">
        <v>15</v>
      </c>
      <c r="O3569">
        <v>64000000</v>
      </c>
      <c r="P3569">
        <v>74608570</v>
      </c>
      <c r="Q3569">
        <f>_xlfn.XLOOKUP(E3569,CPI!A:A,CPI!B:B)</f>
        <v>166.6</v>
      </c>
      <c r="R3569" s="12">
        <f>P3569*(CPI!$B$112/Movie!Q3569)</f>
        <v>136453969.26170468</v>
      </c>
      <c r="S3569" t="s">
        <v>16</v>
      </c>
      <c r="T3569">
        <v>133</v>
      </c>
    </row>
    <row r="3570" spans="1:20" x14ac:dyDescent="0.3">
      <c r="A3570" t="s">
        <v>10969</v>
      </c>
      <c r="B3570" t="str">
        <f t="shared" si="165"/>
        <v>PG-13</v>
      </c>
      <c r="C3570" t="s">
        <v>1984</v>
      </c>
      <c r="D3570" t="s">
        <v>26</v>
      </c>
      <c r="E3570">
        <v>1999</v>
      </c>
      <c r="F3570" s="22">
        <f t="shared" si="166"/>
        <v>36161</v>
      </c>
      <c r="G3570" t="s">
        <v>10845</v>
      </c>
      <c r="H3570">
        <f t="shared" si="167"/>
        <v>5.9</v>
      </c>
      <c r="I3570">
        <v>5.9</v>
      </c>
      <c r="J3570">
        <v>36000</v>
      </c>
      <c r="K3570" t="s">
        <v>8737</v>
      </c>
      <c r="L3570" t="s">
        <v>10970</v>
      </c>
      <c r="M3570" t="s">
        <v>6895</v>
      </c>
      <c r="N3570" t="s">
        <v>7</v>
      </c>
      <c r="O3570">
        <v>75000000</v>
      </c>
      <c r="P3570">
        <v>54264342</v>
      </c>
      <c r="Q3570">
        <f>_xlfn.XLOOKUP(E3570,CPI!A:A,CPI!B:B)</f>
        <v>166.6</v>
      </c>
      <c r="R3570" s="12">
        <f>P3570*(CPI!$B$112/Movie!Q3570)</f>
        <v>99245768.351740688</v>
      </c>
      <c r="S3570" t="s">
        <v>5093</v>
      </c>
      <c r="T3570">
        <v>102</v>
      </c>
    </row>
    <row r="3571" spans="1:20" x14ac:dyDescent="0.3">
      <c r="A3571" t="s">
        <v>10971</v>
      </c>
      <c r="B3571" t="str">
        <f t="shared" si="165"/>
        <v>Not Rated</v>
      </c>
      <c r="C3571" t="s">
        <v>432</v>
      </c>
      <c r="D3571" t="s">
        <v>10</v>
      </c>
      <c r="E3571">
        <v>1999</v>
      </c>
      <c r="F3571" s="22">
        <f t="shared" si="166"/>
        <v>36161</v>
      </c>
      <c r="G3571" t="s">
        <v>10967</v>
      </c>
      <c r="H3571">
        <f t="shared" si="167"/>
        <v>6</v>
      </c>
      <c r="I3571">
        <v>6</v>
      </c>
      <c r="J3571">
        <v>40000</v>
      </c>
      <c r="K3571" t="s">
        <v>7889</v>
      </c>
      <c r="L3571" t="s">
        <v>10972</v>
      </c>
      <c r="M3571" t="s">
        <v>7664</v>
      </c>
      <c r="N3571" t="s">
        <v>437</v>
      </c>
      <c r="P3571">
        <v>1632567</v>
      </c>
      <c r="Q3571">
        <f>_xlfn.XLOOKUP(E3571,CPI!A:A,CPI!B:B)</f>
        <v>166.6</v>
      </c>
      <c r="R3571" s="12">
        <f>P3571*(CPI!$B$112/Movie!Q3571)</f>
        <v>2985853.330732293</v>
      </c>
      <c r="S3571" t="s">
        <v>2016</v>
      </c>
      <c r="T3571">
        <v>109</v>
      </c>
    </row>
    <row r="3572" spans="1:20" x14ac:dyDescent="0.3">
      <c r="A3572" t="s">
        <v>10973</v>
      </c>
      <c r="B3572" t="str">
        <f t="shared" si="165"/>
        <v>G</v>
      </c>
      <c r="C3572" t="s">
        <v>322</v>
      </c>
      <c r="D3572" t="s">
        <v>375</v>
      </c>
      <c r="E3572">
        <v>1999</v>
      </c>
      <c r="F3572" s="22">
        <f t="shared" si="166"/>
        <v>36161</v>
      </c>
      <c r="G3572" t="s">
        <v>10974</v>
      </c>
      <c r="H3572">
        <f t="shared" si="167"/>
        <v>7.2</v>
      </c>
      <c r="I3572">
        <v>7.2</v>
      </c>
      <c r="J3572">
        <v>36000</v>
      </c>
      <c r="K3572" t="s">
        <v>593</v>
      </c>
      <c r="L3572" t="s">
        <v>10975</v>
      </c>
      <c r="M3572" t="s">
        <v>10976</v>
      </c>
      <c r="N3572" t="s">
        <v>15</v>
      </c>
      <c r="O3572">
        <v>80000000</v>
      </c>
      <c r="P3572">
        <v>90874570</v>
      </c>
      <c r="Q3572">
        <f>_xlfn.XLOOKUP(E3572,CPI!A:A,CPI!B:B)</f>
        <v>166.6</v>
      </c>
      <c r="R3572" s="12">
        <f>P3572*(CPI!$B$112/Movie!Q3572)</f>
        <v>166203370.22208884</v>
      </c>
      <c r="S3572" t="s">
        <v>1709</v>
      </c>
      <c r="T3572">
        <v>75</v>
      </c>
    </row>
    <row r="3573" spans="1:20" x14ac:dyDescent="0.3">
      <c r="A3573" t="s">
        <v>10977</v>
      </c>
      <c r="B3573" t="str">
        <f t="shared" si="165"/>
        <v>R</v>
      </c>
      <c r="C3573" t="s">
        <v>1</v>
      </c>
      <c r="D3573" t="s">
        <v>37</v>
      </c>
      <c r="E3573">
        <v>1999</v>
      </c>
      <c r="F3573" s="22">
        <f t="shared" si="166"/>
        <v>36161</v>
      </c>
      <c r="G3573" t="s">
        <v>10947</v>
      </c>
      <c r="H3573">
        <f t="shared" si="167"/>
        <v>4.7</v>
      </c>
      <c r="I3573">
        <v>4.7</v>
      </c>
      <c r="J3573">
        <v>16000</v>
      </c>
      <c r="K3573" t="s">
        <v>6078</v>
      </c>
      <c r="L3573" t="s">
        <v>5</v>
      </c>
      <c r="M3573" t="s">
        <v>10978</v>
      </c>
      <c r="N3573" t="s">
        <v>15</v>
      </c>
      <c r="O3573">
        <v>21000000</v>
      </c>
      <c r="P3573">
        <v>17762705</v>
      </c>
      <c r="Q3573">
        <f>_xlfn.XLOOKUP(E3573,CPI!A:A,CPI!B:B)</f>
        <v>166.6</v>
      </c>
      <c r="R3573" s="12">
        <f>P3573*(CPI!$B$112/Movie!Q3573)</f>
        <v>32486771.98979592</v>
      </c>
      <c r="S3573" t="s">
        <v>65</v>
      </c>
      <c r="T3573">
        <v>104</v>
      </c>
    </row>
    <row r="3574" spans="1:20" x14ac:dyDescent="0.3">
      <c r="A3574" t="s">
        <v>10979</v>
      </c>
      <c r="B3574" t="str">
        <f t="shared" si="165"/>
        <v>R</v>
      </c>
      <c r="C3574" t="s">
        <v>1</v>
      </c>
      <c r="D3574" t="s">
        <v>2</v>
      </c>
      <c r="E3574">
        <v>1999</v>
      </c>
      <c r="F3574" s="22">
        <f t="shared" si="166"/>
        <v>36161</v>
      </c>
      <c r="G3574" t="s">
        <v>10747</v>
      </c>
      <c r="H3574">
        <f t="shared" si="167"/>
        <v>5.4</v>
      </c>
      <c r="I3574">
        <v>5.4</v>
      </c>
      <c r="J3574">
        <v>54000</v>
      </c>
      <c r="K3574" t="s">
        <v>10980</v>
      </c>
      <c r="L3574" t="s">
        <v>10980</v>
      </c>
      <c r="M3574" t="s">
        <v>10981</v>
      </c>
      <c r="N3574" t="s">
        <v>15</v>
      </c>
      <c r="O3574">
        <v>75000000</v>
      </c>
      <c r="P3574">
        <v>19598588</v>
      </c>
      <c r="Q3574">
        <f>_xlfn.XLOOKUP(E3574,CPI!A:A,CPI!B:B)</f>
        <v>166.6</v>
      </c>
      <c r="R3574" s="12">
        <f>P3574*(CPI!$B$112/Movie!Q3574)</f>
        <v>35844476.372148857</v>
      </c>
      <c r="S3574" t="s">
        <v>2011</v>
      </c>
      <c r="T3574">
        <v>109</v>
      </c>
    </row>
    <row r="3575" spans="1:20" x14ac:dyDescent="0.3">
      <c r="A3575" t="s">
        <v>10982</v>
      </c>
      <c r="B3575" t="str">
        <f t="shared" si="165"/>
        <v>G</v>
      </c>
      <c r="C3575" t="s">
        <v>322</v>
      </c>
      <c r="D3575" t="s">
        <v>10</v>
      </c>
      <c r="E3575">
        <v>1999</v>
      </c>
      <c r="F3575" s="22">
        <f t="shared" si="166"/>
        <v>36161</v>
      </c>
      <c r="G3575" t="s">
        <v>10983</v>
      </c>
      <c r="H3575">
        <f t="shared" si="167"/>
        <v>6.3</v>
      </c>
      <c r="I3575">
        <v>6.3</v>
      </c>
      <c r="J3575">
        <v>18000</v>
      </c>
      <c r="K3575" t="s">
        <v>10984</v>
      </c>
      <c r="L3575" t="s">
        <v>10985</v>
      </c>
      <c r="M3575" t="s">
        <v>10986</v>
      </c>
      <c r="N3575" t="s">
        <v>15</v>
      </c>
      <c r="O3575">
        <v>24000000</v>
      </c>
      <c r="P3575">
        <v>22323612</v>
      </c>
      <c r="Q3575">
        <f>_xlfn.XLOOKUP(E3575,CPI!A:A,CPI!B:B)</f>
        <v>166.6</v>
      </c>
      <c r="R3575" s="12">
        <f>P3575*(CPI!$B$112/Movie!Q3575)</f>
        <v>40828358.801920764</v>
      </c>
      <c r="S3575" t="s">
        <v>10987</v>
      </c>
      <c r="T3575">
        <v>87</v>
      </c>
    </row>
    <row r="3576" spans="1:20" x14ac:dyDescent="0.3">
      <c r="A3576" t="s">
        <v>10988</v>
      </c>
      <c r="B3576" t="str">
        <f t="shared" si="165"/>
        <v>Not Rated</v>
      </c>
      <c r="C3576" t="s">
        <v>432</v>
      </c>
      <c r="D3576" t="s">
        <v>2</v>
      </c>
      <c r="E3576">
        <v>1999</v>
      </c>
      <c r="F3576" s="22">
        <f t="shared" si="166"/>
        <v>36161</v>
      </c>
      <c r="G3576" t="s">
        <v>10989</v>
      </c>
      <c r="H3576">
        <f t="shared" si="167"/>
        <v>7.5</v>
      </c>
      <c r="I3576">
        <v>7.5</v>
      </c>
      <c r="J3576">
        <v>9600</v>
      </c>
      <c r="K3576" t="s">
        <v>5849</v>
      </c>
      <c r="L3576" t="s">
        <v>10990</v>
      </c>
      <c r="M3576" t="s">
        <v>10991</v>
      </c>
      <c r="N3576" t="s">
        <v>5851</v>
      </c>
      <c r="P3576">
        <v>259510</v>
      </c>
      <c r="Q3576">
        <f>_xlfn.XLOOKUP(E3576,CPI!A:A,CPI!B:B)</f>
        <v>166.6</v>
      </c>
      <c r="R3576" s="12">
        <f>P3576*(CPI!$B$112/Movie!Q3576)</f>
        <v>474626.0324129652</v>
      </c>
      <c r="S3576" t="s">
        <v>6697</v>
      </c>
      <c r="T3576">
        <v>118</v>
      </c>
    </row>
    <row r="3577" spans="1:20" x14ac:dyDescent="0.3">
      <c r="A3577" t="s">
        <v>10992</v>
      </c>
      <c r="B3577" t="str">
        <f t="shared" si="165"/>
        <v>R</v>
      </c>
      <c r="C3577" t="s">
        <v>1</v>
      </c>
      <c r="D3577" t="s">
        <v>2</v>
      </c>
      <c r="E3577">
        <v>1999</v>
      </c>
      <c r="F3577" s="22">
        <f t="shared" si="166"/>
        <v>36161</v>
      </c>
      <c r="G3577" t="s">
        <v>10993</v>
      </c>
      <c r="H3577">
        <f t="shared" si="167"/>
        <v>5</v>
      </c>
      <c r="I3577">
        <v>5</v>
      </c>
      <c r="J3577">
        <v>15000</v>
      </c>
      <c r="K3577" t="s">
        <v>7971</v>
      </c>
      <c r="L3577" t="s">
        <v>10994</v>
      </c>
      <c r="M3577" t="s">
        <v>8988</v>
      </c>
      <c r="N3577" t="s">
        <v>180</v>
      </c>
      <c r="O3577">
        <v>35000000</v>
      </c>
      <c r="P3577">
        <v>17589705</v>
      </c>
      <c r="Q3577">
        <f>_xlfn.XLOOKUP(E3577,CPI!A:A,CPI!B:B)</f>
        <v>166.6</v>
      </c>
      <c r="R3577" s="12">
        <f>P3577*(CPI!$B$112/Movie!Q3577)</f>
        <v>32170366.827731092</v>
      </c>
      <c r="S3577" t="s">
        <v>10995</v>
      </c>
      <c r="T3577">
        <v>109</v>
      </c>
    </row>
    <row r="3578" spans="1:20" x14ac:dyDescent="0.3">
      <c r="A3578" t="s">
        <v>10996</v>
      </c>
      <c r="B3578" t="str">
        <f t="shared" si="165"/>
        <v>R</v>
      </c>
      <c r="C3578" t="s">
        <v>1</v>
      </c>
      <c r="D3578" t="s">
        <v>26</v>
      </c>
      <c r="E3578">
        <v>1999</v>
      </c>
      <c r="F3578" s="22">
        <f t="shared" si="166"/>
        <v>36161</v>
      </c>
      <c r="G3578" t="s">
        <v>5446</v>
      </c>
      <c r="H3578">
        <f t="shared" si="167"/>
        <v>7</v>
      </c>
      <c r="I3578">
        <v>7</v>
      </c>
      <c r="J3578">
        <v>8700</v>
      </c>
      <c r="K3578" t="s">
        <v>10997</v>
      </c>
      <c r="L3578" t="s">
        <v>10997</v>
      </c>
      <c r="M3578" t="s">
        <v>10998</v>
      </c>
      <c r="N3578" t="s">
        <v>15</v>
      </c>
      <c r="O3578">
        <v>6000000</v>
      </c>
      <c r="P3578">
        <v>25059640</v>
      </c>
      <c r="Q3578">
        <f>_xlfn.XLOOKUP(E3578,CPI!A:A,CPI!B:B)</f>
        <v>166.6</v>
      </c>
      <c r="R3578" s="12">
        <f>P3578*(CPI!$B$112/Movie!Q3578)</f>
        <v>45832366.794717886</v>
      </c>
      <c r="S3578" t="s">
        <v>10711</v>
      </c>
      <c r="T3578">
        <v>106</v>
      </c>
    </row>
    <row r="3579" spans="1:20" x14ac:dyDescent="0.3">
      <c r="A3579" t="s">
        <v>10999</v>
      </c>
      <c r="B3579" t="str">
        <f t="shared" si="165"/>
        <v>R</v>
      </c>
      <c r="C3579" t="s">
        <v>1</v>
      </c>
      <c r="D3579" t="s">
        <v>26</v>
      </c>
      <c r="E3579">
        <v>1999</v>
      </c>
      <c r="F3579" s="22">
        <f t="shared" si="166"/>
        <v>36161</v>
      </c>
      <c r="G3579" t="s">
        <v>10703</v>
      </c>
      <c r="H3579">
        <f t="shared" si="167"/>
        <v>6.5</v>
      </c>
      <c r="I3579">
        <v>6.5</v>
      </c>
      <c r="J3579">
        <v>18000</v>
      </c>
      <c r="K3579" t="s">
        <v>813</v>
      </c>
      <c r="L3579" t="s">
        <v>813</v>
      </c>
      <c r="M3579" t="s">
        <v>52</v>
      </c>
      <c r="N3579" t="s">
        <v>15</v>
      </c>
      <c r="O3579">
        <v>15000000</v>
      </c>
      <c r="P3579">
        <v>4488529</v>
      </c>
      <c r="Q3579">
        <f>_xlfn.XLOOKUP(E3579,CPI!A:A,CPI!B:B)</f>
        <v>166.6</v>
      </c>
      <c r="R3579" s="12">
        <f>P3579*(CPI!$B$112/Movie!Q3579)</f>
        <v>8209212.4027611045</v>
      </c>
      <c r="S3579" t="s">
        <v>11000</v>
      </c>
      <c r="T3579">
        <v>112</v>
      </c>
    </row>
    <row r="3580" spans="1:20" x14ac:dyDescent="0.3">
      <c r="A3580" t="s">
        <v>11001</v>
      </c>
      <c r="B3580" t="str">
        <f t="shared" si="165"/>
        <v>R</v>
      </c>
      <c r="C3580" t="s">
        <v>1</v>
      </c>
      <c r="D3580" t="s">
        <v>26</v>
      </c>
      <c r="E3580">
        <v>1999</v>
      </c>
      <c r="F3580" s="22">
        <f t="shared" si="166"/>
        <v>36161</v>
      </c>
      <c r="G3580" t="s">
        <v>10838</v>
      </c>
      <c r="H3580">
        <f t="shared" si="167"/>
        <v>5.8</v>
      </c>
      <c r="I3580">
        <v>5.8</v>
      </c>
      <c r="J3580">
        <v>5000</v>
      </c>
      <c r="K3580" t="s">
        <v>11002</v>
      </c>
      <c r="L3580" t="s">
        <v>11002</v>
      </c>
      <c r="M3580" t="s">
        <v>11003</v>
      </c>
      <c r="N3580" t="s">
        <v>15</v>
      </c>
      <c r="O3580">
        <v>4000000</v>
      </c>
      <c r="P3580">
        <v>2924635</v>
      </c>
      <c r="Q3580">
        <f>_xlfn.XLOOKUP(E3580,CPI!A:A,CPI!B:B)</f>
        <v>166.6</v>
      </c>
      <c r="R3580" s="12">
        <f>P3580*(CPI!$B$112/Movie!Q3580)</f>
        <v>5348957.2899159659</v>
      </c>
      <c r="S3580" t="s">
        <v>11004</v>
      </c>
      <c r="T3580">
        <v>94</v>
      </c>
    </row>
    <row r="3581" spans="1:20" x14ac:dyDescent="0.3">
      <c r="A3581" t="s">
        <v>11005</v>
      </c>
      <c r="B3581" t="str">
        <f t="shared" si="165"/>
        <v>R</v>
      </c>
      <c r="C3581" t="s">
        <v>1</v>
      </c>
      <c r="D3581" t="s">
        <v>26</v>
      </c>
      <c r="E3581">
        <v>1999</v>
      </c>
      <c r="F3581" s="22">
        <f t="shared" si="166"/>
        <v>36161</v>
      </c>
      <c r="G3581" t="s">
        <v>10782</v>
      </c>
      <c r="H3581">
        <f t="shared" si="167"/>
        <v>6</v>
      </c>
      <c r="I3581">
        <v>6</v>
      </c>
      <c r="J3581">
        <v>29000</v>
      </c>
      <c r="K3581" t="s">
        <v>248</v>
      </c>
      <c r="L3581" t="s">
        <v>11006</v>
      </c>
      <c r="M3581" t="s">
        <v>2610</v>
      </c>
      <c r="N3581" t="s">
        <v>15</v>
      </c>
      <c r="O3581">
        <v>33000000</v>
      </c>
      <c r="P3581">
        <v>8408835</v>
      </c>
      <c r="Q3581">
        <f>_xlfn.XLOOKUP(E3581,CPI!A:A,CPI!B:B)</f>
        <v>166.6</v>
      </c>
      <c r="R3581" s="12">
        <f>P3581*(CPI!$B$112/Movie!Q3581)</f>
        <v>15379183.820528211</v>
      </c>
      <c r="S3581" t="s">
        <v>11007</v>
      </c>
      <c r="T3581">
        <v>124</v>
      </c>
    </row>
    <row r="3582" spans="1:20" x14ac:dyDescent="0.3">
      <c r="A3582" t="s">
        <v>11008</v>
      </c>
      <c r="B3582" t="str">
        <f t="shared" si="165"/>
        <v>G</v>
      </c>
      <c r="C3582" t="s">
        <v>322</v>
      </c>
      <c r="D3582" t="s">
        <v>10</v>
      </c>
      <c r="E3582">
        <v>1999</v>
      </c>
      <c r="F3582" s="22">
        <f t="shared" si="166"/>
        <v>36161</v>
      </c>
      <c r="G3582" t="s">
        <v>10643</v>
      </c>
      <c r="H3582">
        <f t="shared" si="167"/>
        <v>5.8</v>
      </c>
      <c r="I3582">
        <v>5.8</v>
      </c>
      <c r="J3582">
        <v>3100</v>
      </c>
      <c r="K3582" t="s">
        <v>11009</v>
      </c>
      <c r="L3582" t="s">
        <v>11010</v>
      </c>
      <c r="M3582" t="s">
        <v>11011</v>
      </c>
      <c r="N3582" t="s">
        <v>15</v>
      </c>
      <c r="O3582">
        <v>26000000</v>
      </c>
      <c r="P3582">
        <v>11683047</v>
      </c>
      <c r="Q3582">
        <f>_xlfn.XLOOKUP(E3582,CPI!A:A,CPI!B:B)</f>
        <v>166.6</v>
      </c>
      <c r="R3582" s="12">
        <f>P3582*(CPI!$B$112/Movie!Q3582)</f>
        <v>21367493.522809122</v>
      </c>
      <c r="S3582" t="s">
        <v>10987</v>
      </c>
      <c r="T3582">
        <v>73</v>
      </c>
    </row>
    <row r="3583" spans="1:20" x14ac:dyDescent="0.3">
      <c r="A3583" t="s">
        <v>11012</v>
      </c>
      <c r="B3583" t="str">
        <f t="shared" si="165"/>
        <v>R</v>
      </c>
      <c r="C3583" t="s">
        <v>1</v>
      </c>
      <c r="D3583" t="s">
        <v>2</v>
      </c>
      <c r="E3583">
        <v>1999</v>
      </c>
      <c r="F3583" s="22">
        <f t="shared" si="166"/>
        <v>36161</v>
      </c>
      <c r="G3583" t="s">
        <v>10113</v>
      </c>
      <c r="H3583">
        <f t="shared" si="167"/>
        <v>5.5</v>
      </c>
      <c r="I3583">
        <v>5.5</v>
      </c>
      <c r="J3583">
        <v>13000</v>
      </c>
      <c r="K3583" t="s">
        <v>2228</v>
      </c>
      <c r="L3583" t="s">
        <v>11013</v>
      </c>
      <c r="M3583" t="s">
        <v>11014</v>
      </c>
      <c r="N3583" t="s">
        <v>15</v>
      </c>
      <c r="O3583">
        <v>30000000</v>
      </c>
      <c r="P3583">
        <v>12017369</v>
      </c>
      <c r="Q3583">
        <f>_xlfn.XLOOKUP(E3583,CPI!A:A,CPI!B:B)</f>
        <v>166.6</v>
      </c>
      <c r="R3583" s="12">
        <f>P3583*(CPI!$B$112/Movie!Q3583)</f>
        <v>21978945.584033612</v>
      </c>
      <c r="S3583" t="s">
        <v>1531</v>
      </c>
      <c r="T3583">
        <v>100</v>
      </c>
    </row>
    <row r="3584" spans="1:20" x14ac:dyDescent="0.3">
      <c r="A3584" t="s">
        <v>11015</v>
      </c>
      <c r="B3584" t="str">
        <f t="shared" si="165"/>
        <v>R</v>
      </c>
      <c r="C3584" t="s">
        <v>1</v>
      </c>
      <c r="D3584" t="s">
        <v>48</v>
      </c>
      <c r="E3584">
        <v>1999</v>
      </c>
      <c r="F3584" s="22">
        <f t="shared" si="166"/>
        <v>36161</v>
      </c>
      <c r="G3584" t="s">
        <v>10917</v>
      </c>
      <c r="H3584">
        <f t="shared" si="167"/>
        <v>7.4</v>
      </c>
      <c r="I3584">
        <v>7.4</v>
      </c>
      <c r="J3584">
        <v>12000</v>
      </c>
      <c r="K3584" t="s">
        <v>4847</v>
      </c>
      <c r="L3584" t="s">
        <v>4847</v>
      </c>
      <c r="M3584" t="s">
        <v>11016</v>
      </c>
      <c r="N3584" t="s">
        <v>7</v>
      </c>
      <c r="P3584">
        <v>6208548</v>
      </c>
      <c r="Q3584">
        <f>_xlfn.XLOOKUP(E3584,CPI!A:A,CPI!B:B)</f>
        <v>166.6</v>
      </c>
      <c r="R3584" s="12">
        <f>P3584*(CPI!$B$112/Movie!Q3584)</f>
        <v>11355009.457382953</v>
      </c>
      <c r="S3584" t="s">
        <v>11017</v>
      </c>
      <c r="T3584">
        <v>160</v>
      </c>
    </row>
    <row r="3585" spans="1:20" x14ac:dyDescent="0.3">
      <c r="A3585" t="s">
        <v>11018</v>
      </c>
      <c r="B3585" t="str">
        <f t="shared" si="165"/>
        <v>R</v>
      </c>
      <c r="C3585" t="s">
        <v>1</v>
      </c>
      <c r="D3585" t="s">
        <v>2</v>
      </c>
      <c r="E3585">
        <v>1999</v>
      </c>
      <c r="F3585" s="22">
        <f t="shared" si="166"/>
        <v>36161</v>
      </c>
      <c r="G3585" t="s">
        <v>11019</v>
      </c>
      <c r="H3585">
        <f t="shared" si="167"/>
        <v>6.6</v>
      </c>
      <c r="I3585">
        <v>6.6</v>
      </c>
      <c r="J3585">
        <v>32000</v>
      </c>
      <c r="K3585" t="s">
        <v>6929</v>
      </c>
      <c r="L3585" t="s">
        <v>9203</v>
      </c>
      <c r="M3585" t="s">
        <v>3040</v>
      </c>
      <c r="N3585" t="s">
        <v>15</v>
      </c>
      <c r="O3585">
        <v>80000000</v>
      </c>
      <c r="P3585">
        <v>34105207</v>
      </c>
      <c r="Q3585">
        <f>_xlfn.XLOOKUP(E3585,CPI!A:A,CPI!B:B)</f>
        <v>166.6</v>
      </c>
      <c r="R3585" s="12">
        <f>P3585*(CPI!$B$112/Movie!Q3585)</f>
        <v>62376089.873349339</v>
      </c>
      <c r="S3585" t="s">
        <v>11020</v>
      </c>
      <c r="T3585">
        <v>126</v>
      </c>
    </row>
    <row r="3586" spans="1:20" x14ac:dyDescent="0.3">
      <c r="A3586" t="s">
        <v>11021</v>
      </c>
      <c r="B3586" t="str">
        <f t="shared" si="165"/>
        <v>PG</v>
      </c>
      <c r="C3586" t="s">
        <v>18</v>
      </c>
      <c r="D3586" t="s">
        <v>26</v>
      </c>
      <c r="E3586">
        <v>1999</v>
      </c>
      <c r="F3586" s="22">
        <f t="shared" si="166"/>
        <v>36161</v>
      </c>
      <c r="G3586" t="s">
        <v>10747</v>
      </c>
      <c r="H3586">
        <f t="shared" si="167"/>
        <v>3.9</v>
      </c>
      <c r="I3586">
        <v>3.9</v>
      </c>
      <c r="J3586">
        <v>10000</v>
      </c>
      <c r="K3586" t="s">
        <v>2001</v>
      </c>
      <c r="L3586" t="s">
        <v>9583</v>
      </c>
      <c r="M3586" t="s">
        <v>6913</v>
      </c>
      <c r="N3586" t="s">
        <v>15</v>
      </c>
      <c r="O3586">
        <v>70000000</v>
      </c>
      <c r="P3586">
        <v>9974410</v>
      </c>
      <c r="Q3586">
        <f>_xlfn.XLOOKUP(E3586,CPI!A:A,CPI!B:B)</f>
        <v>166.6</v>
      </c>
      <c r="R3586" s="12">
        <f>P3586*(CPI!$B$112/Movie!Q3586)</f>
        <v>18242513.367346939</v>
      </c>
      <c r="S3586" t="s">
        <v>46</v>
      </c>
      <c r="T3586">
        <v>77</v>
      </c>
    </row>
    <row r="3587" spans="1:20" x14ac:dyDescent="0.3">
      <c r="A3587" t="s">
        <v>11022</v>
      </c>
      <c r="B3587" t="str">
        <f t="shared" ref="B3587:B3650" si="168">IF(C3587="","Rating Pending",C3587)</f>
        <v>PG-13</v>
      </c>
      <c r="C3587" t="s">
        <v>1984</v>
      </c>
      <c r="D3587" t="s">
        <v>2</v>
      </c>
      <c r="E3587">
        <v>1999</v>
      </c>
      <c r="F3587" s="22">
        <f t="shared" ref="F3587:F3650" si="169">DATE(TRIM(E3587), 1, 1)</f>
        <v>36161</v>
      </c>
      <c r="G3587" t="s">
        <v>10947</v>
      </c>
      <c r="H3587">
        <f t="shared" ref="H3587:H3650" si="170">IF(I3587="","Score Pending",I3587)</f>
        <v>6.4</v>
      </c>
      <c r="I3587">
        <v>6.4</v>
      </c>
      <c r="J3587">
        <v>13000</v>
      </c>
      <c r="K3587" t="s">
        <v>739</v>
      </c>
      <c r="L3587" t="s">
        <v>11023</v>
      </c>
      <c r="M3587" t="s">
        <v>999</v>
      </c>
      <c r="N3587" t="s">
        <v>15</v>
      </c>
      <c r="O3587">
        <v>38000000</v>
      </c>
      <c r="P3587">
        <v>28121100</v>
      </c>
      <c r="Q3587">
        <f>_xlfn.XLOOKUP(E3587,CPI!A:A,CPI!B:B)</f>
        <v>166.6</v>
      </c>
      <c r="R3587" s="12">
        <f>P3587*(CPI!$B$112/Movie!Q3587)</f>
        <v>51431567.647058822</v>
      </c>
      <c r="S3587" t="s">
        <v>16</v>
      </c>
      <c r="T3587">
        <v>106</v>
      </c>
    </row>
    <row r="3588" spans="1:20" x14ac:dyDescent="0.3">
      <c r="A3588" t="s">
        <v>11024</v>
      </c>
      <c r="B3588" t="str">
        <f t="shared" si="168"/>
        <v>R</v>
      </c>
      <c r="C3588" t="s">
        <v>1</v>
      </c>
      <c r="D3588" t="s">
        <v>26</v>
      </c>
      <c r="E3588">
        <v>1999</v>
      </c>
      <c r="F3588" s="22">
        <f t="shared" si="169"/>
        <v>36161</v>
      </c>
      <c r="G3588" t="s">
        <v>11025</v>
      </c>
      <c r="H3588">
        <f t="shared" si="170"/>
        <v>6.4</v>
      </c>
      <c r="I3588">
        <v>6.4</v>
      </c>
      <c r="J3588">
        <v>8600</v>
      </c>
      <c r="K3588" t="s">
        <v>11026</v>
      </c>
      <c r="L3588" t="s">
        <v>7911</v>
      </c>
      <c r="M3588" t="s">
        <v>11027</v>
      </c>
      <c r="N3588" t="s">
        <v>15</v>
      </c>
      <c r="O3588">
        <v>7000000</v>
      </c>
      <c r="P3588">
        <v>7302522</v>
      </c>
      <c r="Q3588">
        <f>_xlfn.XLOOKUP(E3588,CPI!A:A,CPI!B:B)</f>
        <v>166.6</v>
      </c>
      <c r="R3588" s="12">
        <f>P3588*(CPI!$B$112/Movie!Q3588)</f>
        <v>13355813.045618247</v>
      </c>
      <c r="S3588" t="s">
        <v>3728</v>
      </c>
      <c r="T3588">
        <v>96</v>
      </c>
    </row>
    <row r="3589" spans="1:20" x14ac:dyDescent="0.3">
      <c r="A3589" t="s">
        <v>11028</v>
      </c>
      <c r="B3589" t="str">
        <f t="shared" si="168"/>
        <v>PG-13</v>
      </c>
      <c r="C3589" t="s">
        <v>1984</v>
      </c>
      <c r="D3589" t="s">
        <v>2</v>
      </c>
      <c r="E3589">
        <v>1999</v>
      </c>
      <c r="F3589" s="22">
        <f t="shared" si="169"/>
        <v>36161</v>
      </c>
      <c r="G3589" t="s">
        <v>11029</v>
      </c>
      <c r="H3589">
        <f t="shared" si="170"/>
        <v>7.8</v>
      </c>
      <c r="I3589">
        <v>7.8</v>
      </c>
      <c r="J3589">
        <v>19000</v>
      </c>
      <c r="K3589" t="s">
        <v>5447</v>
      </c>
      <c r="L3589" t="s">
        <v>5447</v>
      </c>
      <c r="M3589" t="s">
        <v>5447</v>
      </c>
      <c r="N3589" t="s">
        <v>2093</v>
      </c>
      <c r="P3589">
        <v>461259</v>
      </c>
      <c r="Q3589">
        <f>_xlfn.XLOOKUP(E3589,CPI!A:A,CPI!B:B)</f>
        <v>166.6</v>
      </c>
      <c r="R3589" s="12">
        <f>P3589*(CPI!$B$112/Movie!Q3589)</f>
        <v>843611.14825930377</v>
      </c>
      <c r="S3589" t="s">
        <v>6100</v>
      </c>
      <c r="T3589">
        <v>122</v>
      </c>
    </row>
    <row r="3590" spans="1:20" x14ac:dyDescent="0.3">
      <c r="A3590" t="s">
        <v>11030</v>
      </c>
      <c r="B3590" t="str">
        <f t="shared" si="168"/>
        <v>PG-13</v>
      </c>
      <c r="C3590" t="s">
        <v>1984</v>
      </c>
      <c r="D3590" t="s">
        <v>26</v>
      </c>
      <c r="E3590">
        <v>1999</v>
      </c>
      <c r="F3590" s="22">
        <f t="shared" si="169"/>
        <v>36161</v>
      </c>
      <c r="G3590" t="s">
        <v>10803</v>
      </c>
      <c r="H3590">
        <f t="shared" si="170"/>
        <v>5.3</v>
      </c>
      <c r="I3590">
        <v>5.3</v>
      </c>
      <c r="J3590">
        <v>13000</v>
      </c>
      <c r="K3590" t="s">
        <v>11031</v>
      </c>
      <c r="L3590" t="s">
        <v>11032</v>
      </c>
      <c r="M3590" t="s">
        <v>10663</v>
      </c>
      <c r="N3590" t="s">
        <v>5801</v>
      </c>
      <c r="O3590">
        <v>6000000</v>
      </c>
      <c r="P3590">
        <v>4398989</v>
      </c>
      <c r="Q3590">
        <f>_xlfn.XLOOKUP(E3590,CPI!A:A,CPI!B:B)</f>
        <v>166.6</v>
      </c>
      <c r="R3590" s="12">
        <f>P3590*(CPI!$B$112/Movie!Q3590)</f>
        <v>8045449.8697478995</v>
      </c>
      <c r="S3590" t="s">
        <v>8609</v>
      </c>
      <c r="T3590">
        <v>96</v>
      </c>
    </row>
    <row r="3591" spans="1:20" x14ac:dyDescent="0.3">
      <c r="A3591" t="s">
        <v>11033</v>
      </c>
      <c r="B3591" t="str">
        <f t="shared" si="168"/>
        <v>PG</v>
      </c>
      <c r="C3591" t="s">
        <v>18</v>
      </c>
      <c r="D3591" t="s">
        <v>19</v>
      </c>
      <c r="E3591">
        <v>1999</v>
      </c>
      <c r="F3591" s="22">
        <f t="shared" si="169"/>
        <v>36161</v>
      </c>
      <c r="G3591" t="s">
        <v>11034</v>
      </c>
      <c r="H3591">
        <f t="shared" si="170"/>
        <v>6.1</v>
      </c>
      <c r="I3591">
        <v>6.1</v>
      </c>
      <c r="J3591">
        <v>7900</v>
      </c>
      <c r="K3591" t="s">
        <v>11035</v>
      </c>
      <c r="L3591" t="s">
        <v>11036</v>
      </c>
      <c r="M3591" t="s">
        <v>11037</v>
      </c>
      <c r="N3591" t="s">
        <v>2093</v>
      </c>
      <c r="O3591">
        <v>13000000</v>
      </c>
      <c r="P3591">
        <v>12924063</v>
      </c>
      <c r="Q3591">
        <f>_xlfn.XLOOKUP(E3591,CPI!A:A,CPI!B:B)</f>
        <v>166.6</v>
      </c>
      <c r="R3591" s="12">
        <f>P3591*(CPI!$B$112/Movie!Q3591)</f>
        <v>23637226.867346939</v>
      </c>
      <c r="S3591" t="s">
        <v>11038</v>
      </c>
      <c r="T3591">
        <v>99</v>
      </c>
    </row>
    <row r="3592" spans="1:20" x14ac:dyDescent="0.3">
      <c r="A3592" t="s">
        <v>11039</v>
      </c>
      <c r="B3592" t="str">
        <f t="shared" si="168"/>
        <v>R</v>
      </c>
      <c r="C3592" t="s">
        <v>1</v>
      </c>
      <c r="D3592" t="s">
        <v>26</v>
      </c>
      <c r="E3592">
        <v>1999</v>
      </c>
      <c r="F3592" s="22">
        <f t="shared" si="169"/>
        <v>36161</v>
      </c>
      <c r="G3592" t="s">
        <v>10628</v>
      </c>
      <c r="H3592">
        <f t="shared" si="170"/>
        <v>6</v>
      </c>
      <c r="I3592">
        <v>6</v>
      </c>
      <c r="J3592">
        <v>22000</v>
      </c>
      <c r="K3592" t="s">
        <v>2053</v>
      </c>
      <c r="L3592" t="s">
        <v>8023</v>
      </c>
      <c r="M3592" t="s">
        <v>4443</v>
      </c>
      <c r="N3592" t="s">
        <v>15</v>
      </c>
      <c r="O3592">
        <v>50000000</v>
      </c>
      <c r="P3592">
        <v>58900031</v>
      </c>
      <c r="Q3592">
        <f>_xlfn.XLOOKUP(E3592,CPI!A:A,CPI!B:B)</f>
        <v>166.6</v>
      </c>
      <c r="R3592" s="12">
        <f>P3592*(CPI!$B$112/Movie!Q3592)</f>
        <v>107724126.32472989</v>
      </c>
      <c r="S3592" t="s">
        <v>5093</v>
      </c>
      <c r="T3592">
        <v>95</v>
      </c>
    </row>
    <row r="3593" spans="1:20" x14ac:dyDescent="0.3">
      <c r="A3593" t="s">
        <v>11040</v>
      </c>
      <c r="B3593" t="str">
        <f t="shared" si="168"/>
        <v>R</v>
      </c>
      <c r="C3593" t="s">
        <v>1</v>
      </c>
      <c r="D3593" t="s">
        <v>26</v>
      </c>
      <c r="E3593">
        <v>1999</v>
      </c>
      <c r="F3593" s="22">
        <f t="shared" si="169"/>
        <v>36161</v>
      </c>
      <c r="G3593" t="s">
        <v>11041</v>
      </c>
      <c r="H3593">
        <f t="shared" si="170"/>
        <v>6.9</v>
      </c>
      <c r="I3593">
        <v>6.9</v>
      </c>
      <c r="J3593">
        <v>17000</v>
      </c>
      <c r="K3593" t="s">
        <v>11042</v>
      </c>
      <c r="L3593" t="s">
        <v>11043</v>
      </c>
      <c r="M3593" t="s">
        <v>11044</v>
      </c>
      <c r="N3593" t="s">
        <v>7</v>
      </c>
      <c r="P3593">
        <v>4177818</v>
      </c>
      <c r="Q3593">
        <f>_xlfn.XLOOKUP(E3593,CPI!A:A,CPI!B:B)</f>
        <v>166.6</v>
      </c>
      <c r="R3593" s="12">
        <f>P3593*(CPI!$B$112/Movie!Q3593)</f>
        <v>7640943.2448979588</v>
      </c>
      <c r="S3593" t="s">
        <v>11045</v>
      </c>
      <c r="T3593">
        <v>96</v>
      </c>
    </row>
    <row r="3594" spans="1:20" x14ac:dyDescent="0.3">
      <c r="A3594" t="s">
        <v>11046</v>
      </c>
      <c r="B3594" t="str">
        <f t="shared" si="168"/>
        <v>G</v>
      </c>
      <c r="C3594" t="s">
        <v>322</v>
      </c>
      <c r="D3594" t="s">
        <v>375</v>
      </c>
      <c r="E3594">
        <v>1999</v>
      </c>
      <c r="F3594" s="22">
        <f t="shared" si="169"/>
        <v>36161</v>
      </c>
      <c r="G3594" t="s">
        <v>11047</v>
      </c>
      <c r="H3594">
        <f t="shared" si="170"/>
        <v>6.1</v>
      </c>
      <c r="I3594">
        <v>6.1</v>
      </c>
      <c r="J3594">
        <v>21000</v>
      </c>
      <c r="K3594" t="s">
        <v>11048</v>
      </c>
      <c r="L3594" t="s">
        <v>10353</v>
      </c>
      <c r="M3594" t="s">
        <v>10354</v>
      </c>
      <c r="N3594" t="s">
        <v>2093</v>
      </c>
      <c r="O3594">
        <v>30000000</v>
      </c>
      <c r="P3594">
        <v>133949270</v>
      </c>
      <c r="Q3594">
        <f>_xlfn.XLOOKUP(E3594,CPI!A:A,CPI!B:B)</f>
        <v>166.6</v>
      </c>
      <c r="R3594" s="12">
        <f>P3594*(CPI!$B$112/Movie!Q3594)</f>
        <v>244984049.03361344</v>
      </c>
      <c r="S3594" t="s">
        <v>11049</v>
      </c>
      <c r="T3594">
        <v>99</v>
      </c>
    </row>
    <row r="3595" spans="1:20" x14ac:dyDescent="0.3">
      <c r="A3595" t="s">
        <v>11050</v>
      </c>
      <c r="B3595" t="str">
        <f t="shared" si="168"/>
        <v>PG-13</v>
      </c>
      <c r="C3595" t="s">
        <v>1984</v>
      </c>
      <c r="D3595" t="s">
        <v>26</v>
      </c>
      <c r="E3595">
        <v>1999</v>
      </c>
      <c r="F3595" s="22">
        <f t="shared" si="169"/>
        <v>36161</v>
      </c>
      <c r="G3595" t="s">
        <v>10734</v>
      </c>
      <c r="H3595">
        <f t="shared" si="170"/>
        <v>7.2</v>
      </c>
      <c r="I3595">
        <v>7.2</v>
      </c>
      <c r="J3595">
        <v>33000</v>
      </c>
      <c r="K3595" t="s">
        <v>274</v>
      </c>
      <c r="L3595" t="s">
        <v>274</v>
      </c>
      <c r="M3595" t="s">
        <v>972</v>
      </c>
      <c r="N3595" t="s">
        <v>15</v>
      </c>
      <c r="O3595">
        <v>29750000</v>
      </c>
      <c r="P3595">
        <v>4525794</v>
      </c>
      <c r="Q3595">
        <f>_xlfn.XLOOKUP(E3595,CPI!A:A,CPI!B:B)</f>
        <v>166.6</v>
      </c>
      <c r="R3595" s="12">
        <f>P3595*(CPI!$B$112/Movie!Q3595)</f>
        <v>8277367.5378151257</v>
      </c>
      <c r="S3595" t="s">
        <v>8719</v>
      </c>
      <c r="T3595">
        <v>95</v>
      </c>
    </row>
    <row r="3596" spans="1:20" x14ac:dyDescent="0.3">
      <c r="A3596" t="s">
        <v>11051</v>
      </c>
      <c r="B3596" t="str">
        <f t="shared" si="168"/>
        <v>PG-13</v>
      </c>
      <c r="C3596" t="s">
        <v>1984</v>
      </c>
      <c r="D3596" t="s">
        <v>37</v>
      </c>
      <c r="E3596">
        <v>1999</v>
      </c>
      <c r="F3596" s="22">
        <f t="shared" si="169"/>
        <v>36161</v>
      </c>
      <c r="G3596" t="s">
        <v>10797</v>
      </c>
      <c r="H3596">
        <f t="shared" si="170"/>
        <v>3.9</v>
      </c>
      <c r="I3596">
        <v>3.9</v>
      </c>
      <c r="J3596">
        <v>9900</v>
      </c>
      <c r="K3596" t="s">
        <v>11052</v>
      </c>
      <c r="L3596" t="s">
        <v>11053</v>
      </c>
      <c r="M3596" t="s">
        <v>3954</v>
      </c>
      <c r="N3596" t="s">
        <v>15</v>
      </c>
      <c r="O3596">
        <v>5250000</v>
      </c>
      <c r="P3596">
        <v>10155690</v>
      </c>
      <c r="Q3596">
        <f>_xlfn.XLOOKUP(E3596,CPI!A:A,CPI!B:B)</f>
        <v>166.6</v>
      </c>
      <c r="R3596" s="12">
        <f>P3596*(CPI!$B$112/Movie!Q3596)</f>
        <v>18574062.082833134</v>
      </c>
      <c r="S3596" t="s">
        <v>11054</v>
      </c>
      <c r="T3596">
        <v>91</v>
      </c>
    </row>
    <row r="3597" spans="1:20" x14ac:dyDescent="0.3">
      <c r="A3597" t="s">
        <v>11055</v>
      </c>
      <c r="B3597" t="str">
        <f t="shared" si="168"/>
        <v>PG-13</v>
      </c>
      <c r="C3597" t="s">
        <v>1984</v>
      </c>
      <c r="D3597" t="s">
        <v>2</v>
      </c>
      <c r="E3597">
        <v>1999</v>
      </c>
      <c r="F3597" s="22">
        <f t="shared" si="169"/>
        <v>36161</v>
      </c>
      <c r="G3597" t="s">
        <v>10113</v>
      </c>
      <c r="H3597">
        <f t="shared" si="170"/>
        <v>6</v>
      </c>
      <c r="I3597">
        <v>6</v>
      </c>
      <c r="J3597">
        <v>13000</v>
      </c>
      <c r="K3597" t="s">
        <v>6639</v>
      </c>
      <c r="L3597" t="s">
        <v>5675</v>
      </c>
      <c r="M3597" t="s">
        <v>2060</v>
      </c>
      <c r="N3597" t="s">
        <v>15</v>
      </c>
      <c r="O3597">
        <v>60000000</v>
      </c>
      <c r="P3597">
        <v>22365133</v>
      </c>
      <c r="Q3597">
        <f>_xlfn.XLOOKUP(E3597,CPI!A:A,CPI!B:B)</f>
        <v>166.6</v>
      </c>
      <c r="R3597" s="12">
        <f>P3597*(CPI!$B$112/Movie!Q3597)</f>
        <v>40904297.869747899</v>
      </c>
      <c r="S3597" t="s">
        <v>103</v>
      </c>
      <c r="T3597">
        <v>128</v>
      </c>
    </row>
    <row r="3598" spans="1:20" x14ac:dyDescent="0.3">
      <c r="A3598" t="s">
        <v>11056</v>
      </c>
      <c r="B3598" t="str">
        <f t="shared" si="168"/>
        <v>PG-13</v>
      </c>
      <c r="C3598" t="s">
        <v>1984</v>
      </c>
      <c r="D3598" t="s">
        <v>26</v>
      </c>
      <c r="E3598">
        <v>1999</v>
      </c>
      <c r="F3598" s="22">
        <f t="shared" si="169"/>
        <v>36161</v>
      </c>
      <c r="G3598" t="s">
        <v>10728</v>
      </c>
      <c r="H3598">
        <f t="shared" si="170"/>
        <v>6.8</v>
      </c>
      <c r="I3598">
        <v>6.8</v>
      </c>
      <c r="J3598">
        <v>15000</v>
      </c>
      <c r="K3598" t="s">
        <v>8778</v>
      </c>
      <c r="L3598" t="s">
        <v>5040</v>
      </c>
      <c r="M3598" t="s">
        <v>8232</v>
      </c>
      <c r="N3598" t="s">
        <v>7</v>
      </c>
      <c r="O3598">
        <v>14000000</v>
      </c>
      <c r="P3598">
        <v>18542974</v>
      </c>
      <c r="Q3598">
        <f>_xlfn.XLOOKUP(E3598,CPI!A:A,CPI!B:B)</f>
        <v>166.6</v>
      </c>
      <c r="R3598" s="12">
        <f>P3598*(CPI!$B$112/Movie!Q3598)</f>
        <v>33913830.599039614</v>
      </c>
      <c r="S3598" t="s">
        <v>10836</v>
      </c>
      <c r="T3598">
        <v>97</v>
      </c>
    </row>
    <row r="3599" spans="1:20" x14ac:dyDescent="0.3">
      <c r="A3599" t="s">
        <v>11057</v>
      </c>
      <c r="B3599" t="str">
        <f t="shared" si="168"/>
        <v>R</v>
      </c>
      <c r="C3599" t="s">
        <v>1</v>
      </c>
      <c r="D3599" t="s">
        <v>26</v>
      </c>
      <c r="E3599">
        <v>1999</v>
      </c>
      <c r="F3599" s="22">
        <f t="shared" si="169"/>
        <v>36161</v>
      </c>
      <c r="G3599" t="s">
        <v>11058</v>
      </c>
      <c r="H3599">
        <f t="shared" si="170"/>
        <v>4.4000000000000004</v>
      </c>
      <c r="I3599">
        <v>4.4000000000000004</v>
      </c>
      <c r="J3599">
        <v>1600</v>
      </c>
      <c r="K3599" t="s">
        <v>11059</v>
      </c>
      <c r="L3599" t="s">
        <v>11059</v>
      </c>
      <c r="M3599" t="s">
        <v>11060</v>
      </c>
      <c r="N3599" t="s">
        <v>15</v>
      </c>
      <c r="P3599">
        <v>5453</v>
      </c>
      <c r="Q3599">
        <f>_xlfn.XLOOKUP(E3599,CPI!A:A,CPI!B:B)</f>
        <v>166.6</v>
      </c>
      <c r="R3599" s="12">
        <f>P3599*(CPI!$B$112/Movie!Q3599)</f>
        <v>9973.1638655462175</v>
      </c>
      <c r="S3599" t="s">
        <v>9956</v>
      </c>
      <c r="T3599">
        <v>96</v>
      </c>
    </row>
    <row r="3600" spans="1:20" x14ac:dyDescent="0.3">
      <c r="A3600" t="s">
        <v>11061</v>
      </c>
      <c r="B3600" t="str">
        <f t="shared" si="168"/>
        <v>PG</v>
      </c>
      <c r="C3600" t="s">
        <v>18</v>
      </c>
      <c r="D3600" t="s">
        <v>26</v>
      </c>
      <c r="E3600">
        <v>1999</v>
      </c>
      <c r="F3600" s="22">
        <f t="shared" si="169"/>
        <v>36161</v>
      </c>
      <c r="G3600" t="s">
        <v>10878</v>
      </c>
      <c r="H3600">
        <f t="shared" si="170"/>
        <v>6.9</v>
      </c>
      <c r="I3600">
        <v>6.9</v>
      </c>
      <c r="J3600">
        <v>12000</v>
      </c>
      <c r="K3600" t="s">
        <v>548</v>
      </c>
      <c r="L3600" t="s">
        <v>11062</v>
      </c>
      <c r="M3600" t="s">
        <v>2621</v>
      </c>
      <c r="N3600" t="s">
        <v>291</v>
      </c>
      <c r="O3600">
        <v>12000000</v>
      </c>
      <c r="P3600">
        <v>14401563</v>
      </c>
      <c r="Q3600">
        <f>_xlfn.XLOOKUP(E3600,CPI!A:A,CPI!B:B)</f>
        <v>166.6</v>
      </c>
      <c r="R3600" s="12">
        <f>P3600*(CPI!$B$112/Movie!Q3600)</f>
        <v>26339473.265906364</v>
      </c>
      <c r="S3600" t="s">
        <v>11063</v>
      </c>
      <c r="T3600">
        <v>117</v>
      </c>
    </row>
    <row r="3601" spans="1:20" x14ac:dyDescent="0.3">
      <c r="A3601" t="s">
        <v>11064</v>
      </c>
      <c r="B3601" t="str">
        <f t="shared" si="168"/>
        <v>R</v>
      </c>
      <c r="C3601" t="s">
        <v>1</v>
      </c>
      <c r="D3601" t="s">
        <v>89</v>
      </c>
      <c r="E3601">
        <v>1999</v>
      </c>
      <c r="F3601" s="22">
        <f t="shared" si="169"/>
        <v>36161</v>
      </c>
      <c r="G3601" t="s">
        <v>9730</v>
      </c>
      <c r="H3601">
        <f t="shared" si="170"/>
        <v>5.2</v>
      </c>
      <c r="I3601">
        <v>5.2</v>
      </c>
      <c r="J3601">
        <v>5500</v>
      </c>
      <c r="K3601" t="s">
        <v>389</v>
      </c>
      <c r="L3601" t="s">
        <v>1214</v>
      </c>
      <c r="M3601" t="s">
        <v>6642</v>
      </c>
      <c r="N3601" t="s">
        <v>15</v>
      </c>
      <c r="O3601">
        <v>30000000</v>
      </c>
      <c r="P3601">
        <v>4197729</v>
      </c>
      <c r="Q3601">
        <f>_xlfn.XLOOKUP(E3601,CPI!A:A,CPI!B:B)</f>
        <v>166.6</v>
      </c>
      <c r="R3601" s="12">
        <f>P3601*(CPI!$B$112/Movie!Q3601)</f>
        <v>7677359.1014405759</v>
      </c>
      <c r="S3601" t="s">
        <v>16</v>
      </c>
      <c r="T3601">
        <v>108</v>
      </c>
    </row>
    <row r="3602" spans="1:20" x14ac:dyDescent="0.3">
      <c r="A3602" t="s">
        <v>11065</v>
      </c>
      <c r="B3602" t="str">
        <f t="shared" si="168"/>
        <v>PG-13</v>
      </c>
      <c r="C3602" t="s">
        <v>1984</v>
      </c>
      <c r="D3602" t="s">
        <v>26</v>
      </c>
      <c r="E3602">
        <v>1999</v>
      </c>
      <c r="F3602" s="22">
        <f t="shared" si="169"/>
        <v>36161</v>
      </c>
      <c r="G3602" t="s">
        <v>10300</v>
      </c>
      <c r="H3602">
        <f t="shared" si="170"/>
        <v>6.9</v>
      </c>
      <c r="I3602">
        <v>6.9</v>
      </c>
      <c r="J3602">
        <v>13000</v>
      </c>
      <c r="K3602" t="s">
        <v>80</v>
      </c>
      <c r="L3602" t="s">
        <v>11066</v>
      </c>
      <c r="M3602" t="s">
        <v>3006</v>
      </c>
      <c r="N3602" t="s">
        <v>15</v>
      </c>
      <c r="O3602">
        <v>10000000</v>
      </c>
      <c r="P3602">
        <v>10920544</v>
      </c>
      <c r="Q3602">
        <f>_xlfn.XLOOKUP(E3602,CPI!A:A,CPI!B:B)</f>
        <v>166.6</v>
      </c>
      <c r="R3602" s="12">
        <f>P3602*(CPI!$B$112/Movie!Q3602)</f>
        <v>19972927.711884752</v>
      </c>
      <c r="S3602" t="s">
        <v>11067</v>
      </c>
      <c r="T3602">
        <v>118</v>
      </c>
    </row>
    <row r="3603" spans="1:20" x14ac:dyDescent="0.3">
      <c r="A3603" t="s">
        <v>11068</v>
      </c>
      <c r="B3603" t="str">
        <f t="shared" si="168"/>
        <v>R</v>
      </c>
      <c r="C3603" t="s">
        <v>1</v>
      </c>
      <c r="D3603" t="s">
        <v>26</v>
      </c>
      <c r="E3603">
        <v>1999</v>
      </c>
      <c r="F3603" s="22">
        <f t="shared" si="169"/>
        <v>36161</v>
      </c>
      <c r="G3603" t="s">
        <v>11069</v>
      </c>
      <c r="H3603">
        <f t="shared" si="170"/>
        <v>6.8</v>
      </c>
      <c r="I3603">
        <v>6.8</v>
      </c>
      <c r="J3603">
        <v>6900</v>
      </c>
      <c r="K3603" t="s">
        <v>8457</v>
      </c>
      <c r="L3603" t="s">
        <v>8457</v>
      </c>
      <c r="M3603" t="s">
        <v>11070</v>
      </c>
      <c r="N3603" t="s">
        <v>15</v>
      </c>
      <c r="P3603">
        <v>92442</v>
      </c>
      <c r="Q3603">
        <f>_xlfn.XLOOKUP(E3603,CPI!A:A,CPI!B:B)</f>
        <v>166.6</v>
      </c>
      <c r="R3603" s="12">
        <f>P3603*(CPI!$B$112/Movie!Q3603)</f>
        <v>169070.09243697478</v>
      </c>
      <c r="S3603" t="s">
        <v>10421</v>
      </c>
      <c r="T3603">
        <v>94</v>
      </c>
    </row>
    <row r="3604" spans="1:20" x14ac:dyDescent="0.3">
      <c r="A3604" t="s">
        <v>11071</v>
      </c>
      <c r="B3604" t="str">
        <f t="shared" si="168"/>
        <v>PG-13</v>
      </c>
      <c r="C3604" t="s">
        <v>1984</v>
      </c>
      <c r="D3604" t="s">
        <v>26</v>
      </c>
      <c r="E3604">
        <v>1999</v>
      </c>
      <c r="F3604" s="22">
        <f t="shared" si="169"/>
        <v>36161</v>
      </c>
      <c r="G3604" t="s">
        <v>10797</v>
      </c>
      <c r="H3604">
        <f t="shared" si="170"/>
        <v>6.1</v>
      </c>
      <c r="I3604">
        <v>6.1</v>
      </c>
      <c r="J3604">
        <v>19000</v>
      </c>
      <c r="K3604" t="s">
        <v>11072</v>
      </c>
      <c r="L3604" t="s">
        <v>11073</v>
      </c>
      <c r="M3604" t="s">
        <v>8970</v>
      </c>
      <c r="N3604" t="s">
        <v>233</v>
      </c>
      <c r="O3604">
        <v>20000000</v>
      </c>
      <c r="P3604">
        <v>10570375</v>
      </c>
      <c r="Q3604">
        <f>_xlfn.XLOOKUP(E3604,CPI!A:A,CPI!B:B)</f>
        <v>166.6</v>
      </c>
      <c r="R3604" s="12">
        <f>P3604*(CPI!$B$112/Movie!Q3604)</f>
        <v>19332492.572028812</v>
      </c>
      <c r="S3604" t="s">
        <v>8</v>
      </c>
      <c r="T3604">
        <v>98</v>
      </c>
    </row>
    <row r="3605" spans="1:20" x14ac:dyDescent="0.3">
      <c r="A3605" t="s">
        <v>11074</v>
      </c>
      <c r="B3605" t="str">
        <f t="shared" si="168"/>
        <v>R</v>
      </c>
      <c r="C3605" t="s">
        <v>1</v>
      </c>
      <c r="D3605" t="s">
        <v>2</v>
      </c>
      <c r="E3605">
        <v>1999</v>
      </c>
      <c r="F3605" s="22">
        <f t="shared" si="169"/>
        <v>36161</v>
      </c>
      <c r="G3605" t="s">
        <v>11075</v>
      </c>
      <c r="H3605">
        <f t="shared" si="170"/>
        <v>6.8</v>
      </c>
      <c r="I3605">
        <v>6.8</v>
      </c>
      <c r="J3605">
        <v>7600</v>
      </c>
      <c r="K3605" t="s">
        <v>11076</v>
      </c>
      <c r="L3605" t="s">
        <v>11077</v>
      </c>
      <c r="M3605" t="s">
        <v>8083</v>
      </c>
      <c r="N3605" t="s">
        <v>7</v>
      </c>
      <c r="O3605">
        <v>14000000</v>
      </c>
      <c r="P3605">
        <v>206128</v>
      </c>
      <c r="Q3605">
        <f>_xlfn.XLOOKUP(E3605,CPI!A:A,CPI!B:B)</f>
        <v>166.6</v>
      </c>
      <c r="R3605" s="12">
        <f>P3605*(CPI!$B$112/Movie!Q3605)</f>
        <v>376994.00720288116</v>
      </c>
      <c r="S3605" t="s">
        <v>11078</v>
      </c>
      <c r="T3605">
        <v>106</v>
      </c>
    </row>
    <row r="3606" spans="1:20" x14ac:dyDescent="0.3">
      <c r="A3606" t="s">
        <v>11079</v>
      </c>
      <c r="B3606" t="str">
        <f t="shared" si="168"/>
        <v>R</v>
      </c>
      <c r="C3606" t="s">
        <v>1</v>
      </c>
      <c r="D3606" t="s">
        <v>375</v>
      </c>
      <c r="E3606">
        <v>1999</v>
      </c>
      <c r="F3606" s="22">
        <f t="shared" si="169"/>
        <v>36161</v>
      </c>
      <c r="G3606" t="s">
        <v>11080</v>
      </c>
      <c r="H3606">
        <f t="shared" si="170"/>
        <v>7.4</v>
      </c>
      <c r="I3606">
        <v>7.4</v>
      </c>
      <c r="J3606">
        <v>16000</v>
      </c>
      <c r="K3606" t="s">
        <v>11081</v>
      </c>
      <c r="L3606" t="s">
        <v>8568</v>
      </c>
      <c r="M3606" t="s">
        <v>11082</v>
      </c>
      <c r="N3606" t="s">
        <v>2093</v>
      </c>
      <c r="P3606">
        <v>94591</v>
      </c>
      <c r="Q3606">
        <f>_xlfn.XLOOKUP(E3606,CPI!A:A,CPI!B:B)</f>
        <v>166.6</v>
      </c>
      <c r="R3606" s="12">
        <f>P3606*(CPI!$B$112/Movie!Q3606)</f>
        <v>173000.46638655462</v>
      </c>
      <c r="S3606" t="s">
        <v>6100</v>
      </c>
      <c r="T3606">
        <v>102</v>
      </c>
    </row>
    <row r="3607" spans="1:20" x14ac:dyDescent="0.3">
      <c r="A3607" t="s">
        <v>11083</v>
      </c>
      <c r="B3607" t="str">
        <f t="shared" si="168"/>
        <v>R</v>
      </c>
      <c r="C3607" t="s">
        <v>1</v>
      </c>
      <c r="D3607" t="s">
        <v>26</v>
      </c>
      <c r="E3607">
        <v>1999</v>
      </c>
      <c r="F3607" s="22">
        <f t="shared" si="169"/>
        <v>36161</v>
      </c>
      <c r="G3607" t="s">
        <v>10737</v>
      </c>
      <c r="H3607">
        <f t="shared" si="170"/>
        <v>6.8</v>
      </c>
      <c r="I3607">
        <v>6.8</v>
      </c>
      <c r="J3607">
        <v>8900</v>
      </c>
      <c r="K3607" t="s">
        <v>481</v>
      </c>
      <c r="L3607" t="s">
        <v>481</v>
      </c>
      <c r="M3607" t="s">
        <v>11084</v>
      </c>
      <c r="N3607" t="s">
        <v>15</v>
      </c>
      <c r="O3607">
        <v>28000000</v>
      </c>
      <c r="P3607">
        <v>4555459</v>
      </c>
      <c r="Q3607">
        <f>_xlfn.XLOOKUP(E3607,CPI!A:A,CPI!B:B)</f>
        <v>166.6</v>
      </c>
      <c r="R3607" s="12">
        <f>P3607*(CPI!$B$112/Movie!Q3607)</f>
        <v>8331622.7929171668</v>
      </c>
      <c r="S3607" t="s">
        <v>2077</v>
      </c>
      <c r="T3607">
        <v>112</v>
      </c>
    </row>
    <row r="3608" spans="1:20" x14ac:dyDescent="0.3">
      <c r="A3608" t="s">
        <v>11085</v>
      </c>
      <c r="B3608" t="str">
        <f t="shared" si="168"/>
        <v>PG-13</v>
      </c>
      <c r="C3608" t="s">
        <v>1984</v>
      </c>
      <c r="D3608" t="s">
        <v>19</v>
      </c>
      <c r="E3608">
        <v>1999</v>
      </c>
      <c r="F3608" s="22">
        <f t="shared" si="169"/>
        <v>36161</v>
      </c>
      <c r="G3608" t="s">
        <v>10947</v>
      </c>
      <c r="H3608">
        <f t="shared" si="170"/>
        <v>4.3</v>
      </c>
      <c r="I3608">
        <v>4.3</v>
      </c>
      <c r="J3608">
        <v>16000</v>
      </c>
      <c r="K3608" t="s">
        <v>11086</v>
      </c>
      <c r="L3608" t="s">
        <v>11086</v>
      </c>
      <c r="M3608" t="s">
        <v>10697</v>
      </c>
      <c r="N3608" t="s">
        <v>15</v>
      </c>
      <c r="O3608">
        <v>30000000</v>
      </c>
      <c r="P3608">
        <v>11578059</v>
      </c>
      <c r="Q3608">
        <f>_xlfn.XLOOKUP(E3608,CPI!A:A,CPI!B:B)</f>
        <v>166.6</v>
      </c>
      <c r="R3608" s="12">
        <f>P3608*(CPI!$B$112/Movie!Q3608)</f>
        <v>21175477.654861946</v>
      </c>
      <c r="S3608" t="s">
        <v>3684</v>
      </c>
      <c r="T3608">
        <v>100</v>
      </c>
    </row>
    <row r="3609" spans="1:20" x14ac:dyDescent="0.3">
      <c r="A3609" t="s">
        <v>11087</v>
      </c>
      <c r="B3609" t="str">
        <f t="shared" si="168"/>
        <v>R</v>
      </c>
      <c r="C3609" t="s">
        <v>1</v>
      </c>
      <c r="D3609" t="s">
        <v>19</v>
      </c>
      <c r="E3609">
        <v>1999</v>
      </c>
      <c r="F3609" s="22">
        <f t="shared" si="169"/>
        <v>36161</v>
      </c>
      <c r="G3609" t="s">
        <v>10947</v>
      </c>
      <c r="H3609">
        <f t="shared" si="170"/>
        <v>6.1</v>
      </c>
      <c r="I3609">
        <v>6.1</v>
      </c>
      <c r="J3609">
        <v>18000</v>
      </c>
      <c r="K3609" t="s">
        <v>2262</v>
      </c>
      <c r="L3609" t="s">
        <v>11088</v>
      </c>
      <c r="M3609" t="s">
        <v>10306</v>
      </c>
      <c r="N3609" t="s">
        <v>15</v>
      </c>
      <c r="O3609">
        <v>25000000</v>
      </c>
      <c r="P3609">
        <v>24493601</v>
      </c>
      <c r="Q3609">
        <f>_xlfn.XLOOKUP(E3609,CPI!A:A,CPI!B:B)</f>
        <v>166.6</v>
      </c>
      <c r="R3609" s="12">
        <f>P3609*(CPI!$B$112/Movie!Q3609)</f>
        <v>44797120.196278512</v>
      </c>
      <c r="S3609" t="s">
        <v>2011</v>
      </c>
      <c r="T3609">
        <v>110</v>
      </c>
    </row>
    <row r="3610" spans="1:20" x14ac:dyDescent="0.3">
      <c r="A3610" t="s">
        <v>11089</v>
      </c>
      <c r="B3610" t="str">
        <f t="shared" si="168"/>
        <v>PG-13</v>
      </c>
      <c r="C3610" t="s">
        <v>1984</v>
      </c>
      <c r="D3610" t="s">
        <v>2</v>
      </c>
      <c r="E3610">
        <v>1999</v>
      </c>
      <c r="F3610" s="22">
        <f t="shared" si="169"/>
        <v>36161</v>
      </c>
      <c r="G3610" t="s">
        <v>10674</v>
      </c>
      <c r="H3610">
        <f t="shared" si="170"/>
        <v>6.8</v>
      </c>
      <c r="I3610">
        <v>6.8</v>
      </c>
      <c r="J3610">
        <v>14000</v>
      </c>
      <c r="K3610" t="s">
        <v>9193</v>
      </c>
      <c r="L3610" t="s">
        <v>11090</v>
      </c>
      <c r="M3610" t="s">
        <v>2628</v>
      </c>
      <c r="N3610" t="s">
        <v>15</v>
      </c>
      <c r="O3610">
        <v>35000000</v>
      </c>
      <c r="P3610">
        <v>23049593</v>
      </c>
      <c r="Q3610">
        <f>_xlfn.XLOOKUP(E3610,CPI!A:A,CPI!B:B)</f>
        <v>166.6</v>
      </c>
      <c r="R3610" s="12">
        <f>P3610*(CPI!$B$112/Movie!Q3610)</f>
        <v>42156128.37394958</v>
      </c>
      <c r="S3610" t="s">
        <v>46</v>
      </c>
      <c r="T3610">
        <v>127</v>
      </c>
    </row>
    <row r="3611" spans="1:20" x14ac:dyDescent="0.3">
      <c r="A3611" t="s">
        <v>11091</v>
      </c>
      <c r="B3611" t="str">
        <f t="shared" si="168"/>
        <v>PG</v>
      </c>
      <c r="C3611" t="s">
        <v>18</v>
      </c>
      <c r="D3611" t="s">
        <v>2</v>
      </c>
      <c r="E3611">
        <v>1999</v>
      </c>
      <c r="F3611" s="22">
        <f t="shared" si="169"/>
        <v>36161</v>
      </c>
      <c r="G3611" t="s">
        <v>10763</v>
      </c>
      <c r="H3611">
        <f t="shared" si="170"/>
        <v>6.8</v>
      </c>
      <c r="I3611">
        <v>6.8</v>
      </c>
      <c r="J3611">
        <v>12000</v>
      </c>
      <c r="K3611" t="s">
        <v>680</v>
      </c>
      <c r="L3611" t="s">
        <v>10783</v>
      </c>
      <c r="M3611" t="s">
        <v>732</v>
      </c>
      <c r="N3611" t="s">
        <v>15</v>
      </c>
      <c r="O3611">
        <v>27000000</v>
      </c>
      <c r="P3611">
        <v>14936407</v>
      </c>
      <c r="Q3611">
        <f>_xlfn.XLOOKUP(E3611,CPI!A:A,CPI!B:B)</f>
        <v>166.6</v>
      </c>
      <c r="R3611" s="12">
        <f>P3611*(CPI!$B$112/Movie!Q3611)</f>
        <v>27317666.343937576</v>
      </c>
      <c r="S3611" t="s">
        <v>11092</v>
      </c>
      <c r="T3611">
        <v>124</v>
      </c>
    </row>
    <row r="3612" spans="1:20" x14ac:dyDescent="0.3">
      <c r="A3612" t="s">
        <v>11093</v>
      </c>
      <c r="B3612" t="str">
        <f t="shared" si="168"/>
        <v>PG-13</v>
      </c>
      <c r="C3612" t="s">
        <v>1984</v>
      </c>
      <c r="D3612" t="s">
        <v>26</v>
      </c>
      <c r="E3612">
        <v>1999</v>
      </c>
      <c r="F3612" s="22">
        <f t="shared" si="169"/>
        <v>36161</v>
      </c>
      <c r="G3612" t="s">
        <v>11094</v>
      </c>
      <c r="H3612">
        <f t="shared" si="170"/>
        <v>5.5</v>
      </c>
      <c r="I3612">
        <v>5.5</v>
      </c>
      <c r="J3612">
        <v>4200</v>
      </c>
      <c r="K3612" t="s">
        <v>11095</v>
      </c>
      <c r="L3612" t="s">
        <v>11096</v>
      </c>
      <c r="M3612" t="s">
        <v>3376</v>
      </c>
      <c r="N3612" t="s">
        <v>15</v>
      </c>
      <c r="O3612">
        <v>20000000</v>
      </c>
      <c r="P3612">
        <v>9177355</v>
      </c>
      <c r="Q3612">
        <f>_xlfn.XLOOKUP(E3612,CPI!A:A,CPI!B:B)</f>
        <v>166.6</v>
      </c>
      <c r="R3612" s="12">
        <f>P3612*(CPI!$B$112/Movie!Q3612)</f>
        <v>16784754.312725089</v>
      </c>
      <c r="S3612" t="s">
        <v>9670</v>
      </c>
      <c r="T3612">
        <v>88</v>
      </c>
    </row>
    <row r="3613" spans="1:20" x14ac:dyDescent="0.3">
      <c r="A3613" t="s">
        <v>11097</v>
      </c>
      <c r="B3613" t="str">
        <f t="shared" si="168"/>
        <v>PG-13</v>
      </c>
      <c r="C3613" t="s">
        <v>1984</v>
      </c>
      <c r="D3613" t="s">
        <v>26</v>
      </c>
      <c r="E3613">
        <v>1999</v>
      </c>
      <c r="F3613" s="22">
        <f t="shared" si="169"/>
        <v>36161</v>
      </c>
      <c r="G3613" t="s">
        <v>10739</v>
      </c>
      <c r="H3613">
        <f t="shared" si="170"/>
        <v>5.0999999999999996</v>
      </c>
      <c r="I3613">
        <v>5.0999999999999996</v>
      </c>
      <c r="J3613">
        <v>17000</v>
      </c>
      <c r="K3613" t="s">
        <v>11098</v>
      </c>
      <c r="L3613" t="s">
        <v>11099</v>
      </c>
      <c r="M3613" t="s">
        <v>8755</v>
      </c>
      <c r="N3613" t="s">
        <v>15</v>
      </c>
      <c r="O3613">
        <v>51000000</v>
      </c>
      <c r="P3613">
        <v>36911617</v>
      </c>
      <c r="Q3613">
        <f>_xlfn.XLOOKUP(E3613,CPI!A:A,CPI!B:B)</f>
        <v>166.6</v>
      </c>
      <c r="R3613" s="12">
        <f>P3613*(CPI!$B$112/Movie!Q3613)</f>
        <v>67508821.72809124</v>
      </c>
      <c r="S3613" t="s">
        <v>2011</v>
      </c>
      <c r="T3613">
        <v>101</v>
      </c>
    </row>
    <row r="3614" spans="1:20" x14ac:dyDescent="0.3">
      <c r="A3614" t="s">
        <v>11100</v>
      </c>
      <c r="B3614" t="str">
        <f t="shared" si="168"/>
        <v>R</v>
      </c>
      <c r="C3614" t="s">
        <v>1</v>
      </c>
      <c r="D3614" t="s">
        <v>89</v>
      </c>
      <c r="E3614">
        <v>1999</v>
      </c>
      <c r="F3614" s="22">
        <f t="shared" si="169"/>
        <v>36161</v>
      </c>
      <c r="G3614" t="s">
        <v>11101</v>
      </c>
      <c r="H3614">
        <f t="shared" si="170"/>
        <v>6.3</v>
      </c>
      <c r="I3614">
        <v>6.3</v>
      </c>
      <c r="J3614">
        <v>6000</v>
      </c>
      <c r="K3614" t="s">
        <v>11102</v>
      </c>
      <c r="L3614" t="s">
        <v>11103</v>
      </c>
      <c r="M3614" t="s">
        <v>6918</v>
      </c>
      <c r="N3614" t="s">
        <v>15</v>
      </c>
      <c r="O3614">
        <v>7000000</v>
      </c>
      <c r="P3614">
        <v>14011454</v>
      </c>
      <c r="Q3614">
        <f>_xlfn.XLOOKUP(E3614,CPI!A:A,CPI!B:B)</f>
        <v>166.6</v>
      </c>
      <c r="R3614" s="12">
        <f>P3614*(CPI!$B$112/Movie!Q3614)</f>
        <v>25625990.599039614</v>
      </c>
      <c r="S3614" t="s">
        <v>8971</v>
      </c>
      <c r="T3614">
        <v>95</v>
      </c>
    </row>
    <row r="3615" spans="1:20" x14ac:dyDescent="0.3">
      <c r="A3615" t="s">
        <v>11104</v>
      </c>
      <c r="B3615" t="str">
        <f t="shared" si="168"/>
        <v>R</v>
      </c>
      <c r="C3615" t="s">
        <v>1</v>
      </c>
      <c r="D3615" t="s">
        <v>89</v>
      </c>
      <c r="E3615">
        <v>1999</v>
      </c>
      <c r="F3615" s="22">
        <f t="shared" si="169"/>
        <v>36161</v>
      </c>
      <c r="G3615" t="s">
        <v>11105</v>
      </c>
      <c r="H3615">
        <f t="shared" si="170"/>
        <v>4.9000000000000004</v>
      </c>
      <c r="I3615">
        <v>4.9000000000000004</v>
      </c>
      <c r="J3615">
        <v>5600</v>
      </c>
      <c r="K3615" t="s">
        <v>1894</v>
      </c>
      <c r="L3615" t="s">
        <v>1894</v>
      </c>
      <c r="M3615" t="s">
        <v>7992</v>
      </c>
      <c r="N3615" t="s">
        <v>15</v>
      </c>
      <c r="O3615">
        <v>12000000</v>
      </c>
      <c r="P3615">
        <v>5541431</v>
      </c>
      <c r="Q3615">
        <f>_xlfn.XLOOKUP(E3615,CPI!A:A,CPI!B:B)</f>
        <v>166.6</v>
      </c>
      <c r="R3615" s="12">
        <f>P3615*(CPI!$B$112/Movie!Q3615)</f>
        <v>10134898.113445379</v>
      </c>
      <c r="S3615" t="s">
        <v>11106</v>
      </c>
      <c r="T3615">
        <v>98</v>
      </c>
    </row>
    <row r="3616" spans="1:20" x14ac:dyDescent="0.3">
      <c r="A3616" t="s">
        <v>11107</v>
      </c>
      <c r="B3616" t="str">
        <f t="shared" si="168"/>
        <v>PG-13</v>
      </c>
      <c r="C3616" t="s">
        <v>1984</v>
      </c>
      <c r="D3616" t="s">
        <v>26</v>
      </c>
      <c r="E3616">
        <v>1999</v>
      </c>
      <c r="F3616" s="22">
        <f t="shared" si="169"/>
        <v>36161</v>
      </c>
      <c r="G3616" t="s">
        <v>10797</v>
      </c>
      <c r="H3616">
        <f t="shared" si="170"/>
        <v>6.2</v>
      </c>
      <c r="I3616">
        <v>6.2</v>
      </c>
      <c r="J3616">
        <v>6700</v>
      </c>
      <c r="K3616" t="s">
        <v>8134</v>
      </c>
      <c r="L3616" t="s">
        <v>11108</v>
      </c>
      <c r="M3616" t="s">
        <v>4031</v>
      </c>
      <c r="N3616" t="s">
        <v>5801</v>
      </c>
      <c r="O3616">
        <v>15000000</v>
      </c>
      <c r="P3616">
        <v>2005840</v>
      </c>
      <c r="Q3616">
        <f>_xlfn.XLOOKUP(E3616,CPI!A:A,CPI!B:B)</f>
        <v>166.6</v>
      </c>
      <c r="R3616" s="12">
        <f>P3616*(CPI!$B$112/Movie!Q3616)</f>
        <v>3668544.1056422568</v>
      </c>
      <c r="S3616" t="s">
        <v>16</v>
      </c>
      <c r="T3616">
        <v>111</v>
      </c>
    </row>
    <row r="3617" spans="1:20" x14ac:dyDescent="0.3">
      <c r="A3617" t="s">
        <v>11109</v>
      </c>
      <c r="B3617" t="str">
        <f t="shared" si="168"/>
        <v>PG-13</v>
      </c>
      <c r="C3617" t="s">
        <v>1984</v>
      </c>
      <c r="D3617" t="s">
        <v>26</v>
      </c>
      <c r="E3617">
        <v>1999</v>
      </c>
      <c r="F3617" s="22">
        <f t="shared" si="169"/>
        <v>36161</v>
      </c>
      <c r="G3617" t="s">
        <v>10782</v>
      </c>
      <c r="H3617">
        <f t="shared" si="170"/>
        <v>5.0999999999999996</v>
      </c>
      <c r="I3617">
        <v>5.0999999999999996</v>
      </c>
      <c r="J3617">
        <v>6200</v>
      </c>
      <c r="K3617" t="s">
        <v>8145</v>
      </c>
      <c r="L3617" t="s">
        <v>11110</v>
      </c>
      <c r="M3617" t="s">
        <v>11111</v>
      </c>
      <c r="N3617" t="s">
        <v>15</v>
      </c>
      <c r="O3617">
        <v>30000000</v>
      </c>
      <c r="P3617">
        <v>6552255</v>
      </c>
      <c r="Q3617">
        <f>_xlfn.XLOOKUP(E3617,CPI!A:A,CPI!B:B)</f>
        <v>166.6</v>
      </c>
      <c r="R3617" s="12">
        <f>P3617*(CPI!$B$112/Movie!Q3617)</f>
        <v>11983626.041416567</v>
      </c>
      <c r="S3617" t="s">
        <v>11112</v>
      </c>
      <c r="T3617">
        <v>100</v>
      </c>
    </row>
    <row r="3618" spans="1:20" x14ac:dyDescent="0.3">
      <c r="A3618" t="s">
        <v>11113</v>
      </c>
      <c r="B3618" t="str">
        <f t="shared" si="168"/>
        <v>Not Rated</v>
      </c>
      <c r="C3618" t="s">
        <v>432</v>
      </c>
      <c r="D3618" t="s">
        <v>762</v>
      </c>
      <c r="E3618">
        <v>1999</v>
      </c>
      <c r="F3618" s="22">
        <f t="shared" si="169"/>
        <v>36161</v>
      </c>
      <c r="G3618" t="s">
        <v>11114</v>
      </c>
      <c r="H3618">
        <f t="shared" si="170"/>
        <v>7.8</v>
      </c>
      <c r="I3618">
        <v>7.8</v>
      </c>
      <c r="J3618">
        <v>7400</v>
      </c>
      <c r="K3618" t="s">
        <v>11115</v>
      </c>
      <c r="L3618" t="s">
        <v>11116</v>
      </c>
      <c r="M3618" t="s">
        <v>11117</v>
      </c>
      <c r="N3618" t="s">
        <v>5801</v>
      </c>
      <c r="P3618">
        <v>646532</v>
      </c>
      <c r="Q3618">
        <f>_xlfn.XLOOKUP(E3618,CPI!A:A,CPI!B:B)</f>
        <v>166.6</v>
      </c>
      <c r="R3618" s="12">
        <f>P3618*(CPI!$B$112/Movie!Q3618)</f>
        <v>1182462.787515006</v>
      </c>
      <c r="S3618" t="s">
        <v>11118</v>
      </c>
      <c r="T3618">
        <v>112</v>
      </c>
    </row>
    <row r="3619" spans="1:20" x14ac:dyDescent="0.3">
      <c r="A3619" t="s">
        <v>11119</v>
      </c>
      <c r="B3619" t="str">
        <f t="shared" si="168"/>
        <v>R</v>
      </c>
      <c r="C3619" t="s">
        <v>1</v>
      </c>
      <c r="D3619" t="s">
        <v>19</v>
      </c>
      <c r="E3619">
        <v>1999</v>
      </c>
      <c r="F3619" s="22">
        <f t="shared" si="169"/>
        <v>36161</v>
      </c>
      <c r="G3619" t="s">
        <v>10965</v>
      </c>
      <c r="H3619">
        <f t="shared" si="170"/>
        <v>4.3</v>
      </c>
      <c r="I3619">
        <v>4.3</v>
      </c>
      <c r="J3619">
        <v>8800</v>
      </c>
      <c r="K3619" t="s">
        <v>11120</v>
      </c>
      <c r="L3619" t="s">
        <v>11121</v>
      </c>
      <c r="M3619" t="s">
        <v>10892</v>
      </c>
      <c r="N3619" t="s">
        <v>15</v>
      </c>
      <c r="O3619">
        <v>50000000</v>
      </c>
      <c r="P3619">
        <v>13263993</v>
      </c>
      <c r="Q3619">
        <f>_xlfn.XLOOKUP(E3619,CPI!A:A,CPI!B:B)</f>
        <v>166.6</v>
      </c>
      <c r="R3619" s="12">
        <f>P3619*(CPI!$B$112/Movie!Q3619)</f>
        <v>24258935.576830734</v>
      </c>
      <c r="S3619" t="s">
        <v>103</v>
      </c>
      <c r="T3619">
        <v>92</v>
      </c>
    </row>
    <row r="3620" spans="1:20" x14ac:dyDescent="0.3">
      <c r="A3620" t="s">
        <v>11122</v>
      </c>
      <c r="B3620" t="str">
        <f t="shared" si="168"/>
        <v>R</v>
      </c>
      <c r="C3620" t="s">
        <v>1</v>
      </c>
      <c r="D3620" t="s">
        <v>89</v>
      </c>
      <c r="E3620">
        <v>1999</v>
      </c>
      <c r="F3620" s="22">
        <f t="shared" si="169"/>
        <v>36161</v>
      </c>
      <c r="G3620" t="s">
        <v>11123</v>
      </c>
      <c r="H3620">
        <f t="shared" si="170"/>
        <v>6.1</v>
      </c>
      <c r="I3620">
        <v>6.1</v>
      </c>
      <c r="J3620">
        <v>7400</v>
      </c>
      <c r="K3620" t="s">
        <v>11124</v>
      </c>
      <c r="L3620" t="s">
        <v>10830</v>
      </c>
      <c r="M3620" t="s">
        <v>11125</v>
      </c>
      <c r="N3620" t="s">
        <v>15</v>
      </c>
      <c r="O3620">
        <v>7000000</v>
      </c>
      <c r="P3620">
        <v>27816</v>
      </c>
      <c r="Q3620">
        <f>_xlfn.XLOOKUP(E3620,CPI!A:A,CPI!B:B)</f>
        <v>166.6</v>
      </c>
      <c r="R3620" s="12">
        <f>P3620*(CPI!$B$112/Movie!Q3620)</f>
        <v>50873.560624249702</v>
      </c>
      <c r="S3620" t="s">
        <v>10963</v>
      </c>
      <c r="T3620">
        <v>92</v>
      </c>
    </row>
    <row r="3621" spans="1:20" x14ac:dyDescent="0.3">
      <c r="A3621" t="s">
        <v>11126</v>
      </c>
      <c r="B3621" t="str">
        <f t="shared" si="168"/>
        <v>R</v>
      </c>
      <c r="C3621" t="s">
        <v>1</v>
      </c>
      <c r="D3621" t="s">
        <v>26</v>
      </c>
      <c r="E3621">
        <v>1999</v>
      </c>
      <c r="F3621" s="22">
        <f t="shared" si="169"/>
        <v>36161</v>
      </c>
      <c r="G3621" t="s">
        <v>10931</v>
      </c>
      <c r="H3621">
        <f t="shared" si="170"/>
        <v>5.5</v>
      </c>
      <c r="I3621">
        <v>5.5</v>
      </c>
      <c r="J3621">
        <v>12000</v>
      </c>
      <c r="K3621" t="s">
        <v>1732</v>
      </c>
      <c r="L3621" t="s">
        <v>1732</v>
      </c>
      <c r="M3621" t="s">
        <v>7917</v>
      </c>
      <c r="N3621" t="s">
        <v>15</v>
      </c>
      <c r="O3621">
        <v>24000000</v>
      </c>
      <c r="P3621">
        <v>8678812</v>
      </c>
      <c r="Q3621">
        <f>_xlfn.XLOOKUP(E3621,CPI!A:A,CPI!B:B)</f>
        <v>166.6</v>
      </c>
      <c r="R3621" s="12">
        <f>P3621*(CPI!$B$112/Movie!Q3621)</f>
        <v>15872953.279711885</v>
      </c>
      <c r="S3621" t="s">
        <v>11127</v>
      </c>
      <c r="T3621">
        <v>124</v>
      </c>
    </row>
    <row r="3622" spans="1:20" x14ac:dyDescent="0.3">
      <c r="A3622" t="s">
        <v>11128</v>
      </c>
      <c r="B3622" t="str">
        <f t="shared" si="168"/>
        <v>PG-13</v>
      </c>
      <c r="C3622" t="s">
        <v>1984</v>
      </c>
      <c r="D3622" t="s">
        <v>2</v>
      </c>
      <c r="E3622">
        <v>1999</v>
      </c>
      <c r="F3622" s="22">
        <f t="shared" si="169"/>
        <v>36161</v>
      </c>
      <c r="G3622" t="s">
        <v>10737</v>
      </c>
      <c r="H3622">
        <f t="shared" si="170"/>
        <v>6.5</v>
      </c>
      <c r="I3622">
        <v>6.5</v>
      </c>
      <c r="J3622">
        <v>15000</v>
      </c>
      <c r="K3622" t="s">
        <v>11129</v>
      </c>
      <c r="L3622" t="s">
        <v>11130</v>
      </c>
      <c r="M3622" t="s">
        <v>82</v>
      </c>
      <c r="N3622" t="s">
        <v>15</v>
      </c>
      <c r="O3622">
        <v>45000000</v>
      </c>
      <c r="P3622">
        <v>4956401</v>
      </c>
      <c r="Q3622">
        <f>_xlfn.XLOOKUP(E3622,CPI!A:A,CPI!B:B)</f>
        <v>166.6</v>
      </c>
      <c r="R3622" s="12">
        <f>P3622*(CPI!$B$112/Movie!Q3622)</f>
        <v>9064918.2755102031</v>
      </c>
      <c r="S3622" t="s">
        <v>16</v>
      </c>
      <c r="T3622">
        <v>120</v>
      </c>
    </row>
    <row r="3623" spans="1:20" x14ac:dyDescent="0.3">
      <c r="A3623" t="s">
        <v>11131</v>
      </c>
      <c r="B3623" t="str">
        <f t="shared" si="168"/>
        <v>R</v>
      </c>
      <c r="C3623" t="s">
        <v>1</v>
      </c>
      <c r="D3623" t="s">
        <v>2</v>
      </c>
      <c r="E3623">
        <v>1999</v>
      </c>
      <c r="F3623" s="22">
        <f t="shared" si="169"/>
        <v>36161</v>
      </c>
      <c r="G3623" t="s">
        <v>10931</v>
      </c>
      <c r="H3623">
        <f t="shared" si="170"/>
        <v>6.8</v>
      </c>
      <c r="I3623">
        <v>6.8</v>
      </c>
      <c r="J3623">
        <v>8900</v>
      </c>
      <c r="K3623" t="s">
        <v>5280</v>
      </c>
      <c r="L3623" t="s">
        <v>5280</v>
      </c>
      <c r="M3623" t="s">
        <v>11132</v>
      </c>
      <c r="N3623" t="s">
        <v>15</v>
      </c>
      <c r="O3623">
        <v>36000000</v>
      </c>
      <c r="P3623">
        <v>2986932</v>
      </c>
      <c r="Q3623">
        <f>_xlfn.XLOOKUP(E3623,CPI!A:A,CPI!B:B)</f>
        <v>166.6</v>
      </c>
      <c r="R3623" s="12">
        <f>P3623*(CPI!$B$112/Movie!Q3623)</f>
        <v>5462894.2400960382</v>
      </c>
      <c r="S3623" t="s">
        <v>11133</v>
      </c>
      <c r="T3623">
        <v>132</v>
      </c>
    </row>
    <row r="3624" spans="1:20" x14ac:dyDescent="0.3">
      <c r="A3624" t="s">
        <v>11134</v>
      </c>
      <c r="B3624" t="str">
        <f t="shared" si="168"/>
        <v>R</v>
      </c>
      <c r="C3624" t="s">
        <v>1</v>
      </c>
      <c r="D3624" t="s">
        <v>19</v>
      </c>
      <c r="E3624">
        <v>1999</v>
      </c>
      <c r="F3624" s="22">
        <f t="shared" si="169"/>
        <v>36161</v>
      </c>
      <c r="G3624" t="s">
        <v>11135</v>
      </c>
      <c r="H3624">
        <f t="shared" si="170"/>
        <v>6.4</v>
      </c>
      <c r="I3624">
        <v>6.4</v>
      </c>
      <c r="J3624">
        <v>9700</v>
      </c>
      <c r="K3624" t="s">
        <v>11136</v>
      </c>
      <c r="L3624" t="s">
        <v>11137</v>
      </c>
      <c r="M3624" t="s">
        <v>6709</v>
      </c>
      <c r="N3624" t="s">
        <v>7</v>
      </c>
      <c r="P3624">
        <v>474900</v>
      </c>
      <c r="Q3624">
        <f>_xlfn.XLOOKUP(E3624,CPI!A:A,CPI!B:B)</f>
        <v>166.6</v>
      </c>
      <c r="R3624" s="12">
        <f>P3624*(CPI!$B$112/Movie!Q3624)</f>
        <v>868559.60384153656</v>
      </c>
      <c r="S3624" t="s">
        <v>10836</v>
      </c>
      <c r="T3624">
        <v>99</v>
      </c>
    </row>
    <row r="3625" spans="1:20" x14ac:dyDescent="0.3">
      <c r="A3625" t="s">
        <v>11138</v>
      </c>
      <c r="B3625" t="str">
        <f t="shared" si="168"/>
        <v>R</v>
      </c>
      <c r="C3625" t="s">
        <v>1</v>
      </c>
      <c r="D3625" t="s">
        <v>26</v>
      </c>
      <c r="E3625">
        <v>1999</v>
      </c>
      <c r="F3625" s="22">
        <f t="shared" si="169"/>
        <v>36161</v>
      </c>
      <c r="G3625" t="s">
        <v>11139</v>
      </c>
      <c r="H3625">
        <f t="shared" si="170"/>
        <v>4.5999999999999996</v>
      </c>
      <c r="I3625">
        <v>4.5999999999999996</v>
      </c>
      <c r="J3625">
        <v>7600</v>
      </c>
      <c r="K3625" t="s">
        <v>383</v>
      </c>
      <c r="L3625" t="s">
        <v>11140</v>
      </c>
      <c r="M3625" t="s">
        <v>4443</v>
      </c>
      <c r="N3625" t="s">
        <v>15</v>
      </c>
      <c r="O3625">
        <v>12000000</v>
      </c>
      <c r="P3625">
        <v>178278</v>
      </c>
      <c r="Q3625">
        <f>_xlfn.XLOOKUP(E3625,CPI!A:A,CPI!B:B)</f>
        <v>166.6</v>
      </c>
      <c r="R3625" s="12">
        <f>P3625*(CPI!$B$112/Movie!Q3625)</f>
        <v>326058.26290516206</v>
      </c>
      <c r="S3625" t="s">
        <v>11141</v>
      </c>
      <c r="T3625">
        <v>110</v>
      </c>
    </row>
    <row r="3626" spans="1:20" x14ac:dyDescent="0.3">
      <c r="A3626" t="s">
        <v>11142</v>
      </c>
      <c r="B3626" t="str">
        <f t="shared" si="168"/>
        <v>G</v>
      </c>
      <c r="C3626" t="s">
        <v>322</v>
      </c>
      <c r="D3626" t="s">
        <v>2</v>
      </c>
      <c r="E3626">
        <v>1999</v>
      </c>
      <c r="F3626" s="22">
        <f t="shared" si="169"/>
        <v>36161</v>
      </c>
      <c r="G3626" t="s">
        <v>11143</v>
      </c>
      <c r="H3626">
        <f t="shared" si="170"/>
        <v>7.3</v>
      </c>
      <c r="I3626">
        <v>7.3</v>
      </c>
      <c r="J3626">
        <v>7500</v>
      </c>
      <c r="K3626" t="s">
        <v>672</v>
      </c>
      <c r="L3626" t="s">
        <v>8423</v>
      </c>
      <c r="M3626" t="s">
        <v>11144</v>
      </c>
      <c r="N3626" t="s">
        <v>7</v>
      </c>
      <c r="P3626">
        <v>3957934</v>
      </c>
      <c r="Q3626">
        <f>_xlfn.XLOOKUP(E3626,CPI!A:A,CPI!B:B)</f>
        <v>166.6</v>
      </c>
      <c r="R3626" s="12">
        <f>P3626*(CPI!$B$112/Movie!Q3626)</f>
        <v>7238790.454981993</v>
      </c>
      <c r="S3626" t="s">
        <v>11145</v>
      </c>
      <c r="T3626">
        <v>104</v>
      </c>
    </row>
    <row r="3627" spans="1:20" x14ac:dyDescent="0.3">
      <c r="A3627" t="s">
        <v>11146</v>
      </c>
      <c r="B3627" t="str">
        <f t="shared" si="168"/>
        <v>R</v>
      </c>
      <c r="C3627" t="s">
        <v>1</v>
      </c>
      <c r="D3627" t="s">
        <v>26</v>
      </c>
      <c r="E3627">
        <v>1999</v>
      </c>
      <c r="F3627" s="22">
        <f t="shared" si="169"/>
        <v>36161</v>
      </c>
      <c r="G3627" t="s">
        <v>11147</v>
      </c>
      <c r="H3627">
        <f t="shared" si="170"/>
        <v>7</v>
      </c>
      <c r="I3627">
        <v>7</v>
      </c>
      <c r="J3627">
        <v>6500</v>
      </c>
      <c r="K3627" t="s">
        <v>1112</v>
      </c>
      <c r="L3627" t="s">
        <v>1112</v>
      </c>
      <c r="M3627" t="s">
        <v>11148</v>
      </c>
      <c r="N3627" t="s">
        <v>15</v>
      </c>
      <c r="P3627">
        <v>3736868</v>
      </c>
      <c r="Q3627">
        <f>_xlfn.XLOOKUP(E3627,CPI!A:A,CPI!B:B)</f>
        <v>166.6</v>
      </c>
      <c r="R3627" s="12">
        <f>P3627*(CPI!$B$112/Movie!Q3627)</f>
        <v>6834475.8679471789</v>
      </c>
      <c r="S3627" t="s">
        <v>6515</v>
      </c>
      <c r="T3627">
        <v>127</v>
      </c>
    </row>
    <row r="3628" spans="1:20" x14ac:dyDescent="0.3">
      <c r="A3628" t="s">
        <v>11149</v>
      </c>
      <c r="B3628" t="str">
        <f t="shared" si="168"/>
        <v>PG</v>
      </c>
      <c r="C3628" t="s">
        <v>18</v>
      </c>
      <c r="D3628" t="s">
        <v>2</v>
      </c>
      <c r="E3628">
        <v>1999</v>
      </c>
      <c r="F3628" s="22">
        <f t="shared" si="169"/>
        <v>36161</v>
      </c>
      <c r="G3628" t="s">
        <v>11150</v>
      </c>
      <c r="H3628">
        <f t="shared" si="170"/>
        <v>8.1999999999999993</v>
      </c>
      <c r="I3628">
        <v>8.1999999999999993</v>
      </c>
      <c r="J3628">
        <v>16000</v>
      </c>
      <c r="K3628" t="s">
        <v>9731</v>
      </c>
      <c r="L3628" t="s">
        <v>9731</v>
      </c>
      <c r="M3628" t="s">
        <v>11151</v>
      </c>
      <c r="N3628" t="s">
        <v>5851</v>
      </c>
      <c r="P3628">
        <v>2777552</v>
      </c>
      <c r="Q3628">
        <f>_xlfn.XLOOKUP(E3628,CPI!A:A,CPI!B:B)</f>
        <v>166.6</v>
      </c>
      <c r="R3628" s="12">
        <f>P3628*(CPI!$B$112/Movie!Q3628)</f>
        <v>5079952.5474189678</v>
      </c>
      <c r="S3628" t="s">
        <v>11152</v>
      </c>
      <c r="T3628">
        <v>90</v>
      </c>
    </row>
    <row r="3629" spans="1:20" x14ac:dyDescent="0.3">
      <c r="A3629" t="s">
        <v>11153</v>
      </c>
      <c r="B3629" t="str">
        <f t="shared" si="168"/>
        <v>R</v>
      </c>
      <c r="C3629" t="s">
        <v>1</v>
      </c>
      <c r="D3629" t="s">
        <v>2</v>
      </c>
      <c r="E3629">
        <v>1999</v>
      </c>
      <c r="F3629" s="22">
        <f t="shared" si="169"/>
        <v>36161</v>
      </c>
      <c r="G3629" t="s">
        <v>11154</v>
      </c>
      <c r="H3629">
        <f t="shared" si="170"/>
        <v>7.5</v>
      </c>
      <c r="I3629">
        <v>7.5</v>
      </c>
      <c r="J3629">
        <v>13000</v>
      </c>
      <c r="K3629" t="s">
        <v>11155</v>
      </c>
      <c r="L3629" t="s">
        <v>11155</v>
      </c>
      <c r="M3629" t="s">
        <v>11156</v>
      </c>
      <c r="N3629" t="s">
        <v>437</v>
      </c>
      <c r="P3629">
        <v>293092</v>
      </c>
      <c r="Q3629">
        <f>_xlfn.XLOOKUP(E3629,CPI!A:A,CPI!B:B)</f>
        <v>166.6</v>
      </c>
      <c r="R3629" s="12">
        <f>P3629*(CPI!$B$112/Movie!Q3629)</f>
        <v>536045.21248499397</v>
      </c>
      <c r="S3629" t="s">
        <v>10310</v>
      </c>
      <c r="T3629">
        <v>95</v>
      </c>
    </row>
    <row r="3630" spans="1:20" x14ac:dyDescent="0.3">
      <c r="A3630" t="s">
        <v>11157</v>
      </c>
      <c r="B3630" t="str">
        <f t="shared" si="168"/>
        <v>R</v>
      </c>
      <c r="C3630" t="s">
        <v>1</v>
      </c>
      <c r="D3630" t="s">
        <v>26</v>
      </c>
      <c r="E3630">
        <v>1999</v>
      </c>
      <c r="F3630" s="22">
        <f t="shared" si="169"/>
        <v>36161</v>
      </c>
      <c r="G3630" t="s">
        <v>10754</v>
      </c>
      <c r="H3630">
        <f t="shared" si="170"/>
        <v>7.2</v>
      </c>
      <c r="I3630">
        <v>7.2</v>
      </c>
      <c r="J3630">
        <v>8400</v>
      </c>
      <c r="K3630" t="s">
        <v>11158</v>
      </c>
      <c r="L3630" t="s">
        <v>11159</v>
      </c>
      <c r="M3630" t="s">
        <v>11160</v>
      </c>
      <c r="N3630" t="s">
        <v>15</v>
      </c>
      <c r="O3630">
        <v>450000</v>
      </c>
      <c r="P3630">
        <v>2087228</v>
      </c>
      <c r="Q3630">
        <f>_xlfn.XLOOKUP(E3630,CPI!A:A,CPI!B:B)</f>
        <v>166.6</v>
      </c>
      <c r="R3630" s="12">
        <f>P3630*(CPI!$B$112/Movie!Q3630)</f>
        <v>3817397.18847539</v>
      </c>
      <c r="S3630" t="s">
        <v>8419</v>
      </c>
      <c r="T3630">
        <v>89</v>
      </c>
    </row>
    <row r="3631" spans="1:20" x14ac:dyDescent="0.3">
      <c r="A3631" t="s">
        <v>11161</v>
      </c>
      <c r="B3631" t="str">
        <f t="shared" si="168"/>
        <v>R</v>
      </c>
      <c r="C3631" t="s">
        <v>1</v>
      </c>
      <c r="D3631" t="s">
        <v>26</v>
      </c>
      <c r="E3631">
        <v>1999</v>
      </c>
      <c r="F3631" s="22">
        <f t="shared" si="169"/>
        <v>36161</v>
      </c>
      <c r="G3631" t="s">
        <v>11162</v>
      </c>
      <c r="H3631">
        <f t="shared" si="170"/>
        <v>7.6</v>
      </c>
      <c r="I3631">
        <v>7.6</v>
      </c>
      <c r="J3631">
        <v>5500</v>
      </c>
      <c r="K3631" t="s">
        <v>11163</v>
      </c>
      <c r="L3631" t="s">
        <v>11164</v>
      </c>
      <c r="M3631" t="s">
        <v>11165</v>
      </c>
      <c r="N3631" t="s">
        <v>7</v>
      </c>
      <c r="P3631">
        <v>19478</v>
      </c>
      <c r="Q3631">
        <f>_xlfn.XLOOKUP(E3631,CPI!A:A,CPI!B:B)</f>
        <v>166.6</v>
      </c>
      <c r="R3631" s="12">
        <f>P3631*(CPI!$B$112/Movie!Q3631)</f>
        <v>35623.929171668664</v>
      </c>
      <c r="S3631" t="s">
        <v>10020</v>
      </c>
      <c r="T3631">
        <v>90</v>
      </c>
    </row>
    <row r="3632" spans="1:20" x14ac:dyDescent="0.3">
      <c r="A3632" t="s">
        <v>11166</v>
      </c>
      <c r="B3632" t="str">
        <f t="shared" si="168"/>
        <v>R</v>
      </c>
      <c r="C3632" t="s">
        <v>1</v>
      </c>
      <c r="D3632" t="s">
        <v>2</v>
      </c>
      <c r="E3632">
        <v>1999</v>
      </c>
      <c r="F3632" s="22">
        <f t="shared" si="169"/>
        <v>36161</v>
      </c>
      <c r="G3632" t="s">
        <v>11167</v>
      </c>
      <c r="H3632">
        <f t="shared" si="170"/>
        <v>7.1</v>
      </c>
      <c r="I3632">
        <v>7.1</v>
      </c>
      <c r="J3632">
        <v>5300</v>
      </c>
      <c r="K3632" t="s">
        <v>11168</v>
      </c>
      <c r="L3632" t="s">
        <v>11169</v>
      </c>
      <c r="M3632" t="s">
        <v>3198</v>
      </c>
      <c r="N3632" t="s">
        <v>437</v>
      </c>
      <c r="P3632">
        <v>401299</v>
      </c>
      <c r="Q3632">
        <f>_xlfn.XLOOKUP(E3632,CPI!A:A,CPI!B:B)</f>
        <v>166.6</v>
      </c>
      <c r="R3632" s="12">
        <f>P3632*(CPI!$B$112/Movie!Q3632)</f>
        <v>733948.41116446583</v>
      </c>
      <c r="S3632" t="s">
        <v>11170</v>
      </c>
      <c r="T3632">
        <v>80</v>
      </c>
    </row>
    <row r="3633" spans="1:20" x14ac:dyDescent="0.3">
      <c r="A3633" t="s">
        <v>11171</v>
      </c>
      <c r="B3633" t="str">
        <f t="shared" si="168"/>
        <v>R</v>
      </c>
      <c r="C3633" t="s">
        <v>1</v>
      </c>
      <c r="D3633" t="s">
        <v>2</v>
      </c>
      <c r="E3633">
        <v>1999</v>
      </c>
      <c r="F3633" s="22">
        <f t="shared" si="169"/>
        <v>36161</v>
      </c>
      <c r="G3633" t="s">
        <v>11172</v>
      </c>
      <c r="H3633">
        <f t="shared" si="170"/>
        <v>5.4</v>
      </c>
      <c r="I3633">
        <v>5.4</v>
      </c>
      <c r="J3633">
        <v>3100</v>
      </c>
      <c r="K3633" t="s">
        <v>4933</v>
      </c>
      <c r="L3633" t="s">
        <v>4933</v>
      </c>
      <c r="M3633" t="s">
        <v>5143</v>
      </c>
      <c r="N3633" t="s">
        <v>7</v>
      </c>
      <c r="O3633">
        <v>4000000</v>
      </c>
      <c r="P3633">
        <v>164022</v>
      </c>
      <c r="Q3633">
        <f>_xlfn.XLOOKUP(E3633,CPI!A:A,CPI!B:B)</f>
        <v>166.6</v>
      </c>
      <c r="R3633" s="12">
        <f>P3633*(CPI!$B$112/Movie!Q3633)</f>
        <v>299985.01440576231</v>
      </c>
      <c r="S3633" t="s">
        <v>11173</v>
      </c>
      <c r="T3633">
        <v>106</v>
      </c>
    </row>
    <row r="3634" spans="1:20" x14ac:dyDescent="0.3">
      <c r="A3634" t="s">
        <v>11174</v>
      </c>
      <c r="B3634" t="str">
        <f t="shared" si="168"/>
        <v>Not Rated</v>
      </c>
      <c r="C3634" t="s">
        <v>432</v>
      </c>
      <c r="D3634" t="s">
        <v>48</v>
      </c>
      <c r="E3634">
        <v>1999</v>
      </c>
      <c r="F3634" s="22">
        <f t="shared" si="169"/>
        <v>36161</v>
      </c>
      <c r="G3634" t="s">
        <v>11175</v>
      </c>
      <c r="H3634">
        <f t="shared" si="170"/>
        <v>7.2</v>
      </c>
      <c r="I3634">
        <v>7.2</v>
      </c>
      <c r="J3634">
        <v>6200</v>
      </c>
      <c r="K3634" t="s">
        <v>11176</v>
      </c>
      <c r="L3634" t="s">
        <v>11176</v>
      </c>
      <c r="M3634" t="s">
        <v>11177</v>
      </c>
      <c r="N3634" t="s">
        <v>5801</v>
      </c>
      <c r="P3634">
        <v>927107</v>
      </c>
      <c r="Q3634">
        <f>_xlfn.XLOOKUP(E3634,CPI!A:A,CPI!B:B)</f>
        <v>166.6</v>
      </c>
      <c r="R3634" s="12">
        <f>P3634*(CPI!$B$112/Movie!Q3634)</f>
        <v>1695615.263505402</v>
      </c>
      <c r="S3634" t="s">
        <v>11178</v>
      </c>
      <c r="T3634">
        <v>125</v>
      </c>
    </row>
    <row r="3635" spans="1:20" x14ac:dyDescent="0.3">
      <c r="A3635" t="s">
        <v>11179</v>
      </c>
      <c r="B3635" t="str">
        <f t="shared" si="168"/>
        <v>PG-13</v>
      </c>
      <c r="C3635" t="s">
        <v>1984</v>
      </c>
      <c r="D3635" t="s">
        <v>26</v>
      </c>
      <c r="E3635">
        <v>1999</v>
      </c>
      <c r="F3635" s="22">
        <f t="shared" si="169"/>
        <v>36161</v>
      </c>
      <c r="G3635" t="s">
        <v>11180</v>
      </c>
      <c r="H3635">
        <f t="shared" si="170"/>
        <v>5.5</v>
      </c>
      <c r="I3635">
        <v>5.5</v>
      </c>
      <c r="J3635">
        <v>13000</v>
      </c>
      <c r="K3635" t="s">
        <v>7947</v>
      </c>
      <c r="L3635" t="s">
        <v>193</v>
      </c>
      <c r="M3635" t="s">
        <v>836</v>
      </c>
      <c r="N3635" t="s">
        <v>15</v>
      </c>
      <c r="O3635">
        <v>75000000</v>
      </c>
      <c r="P3635">
        <v>28544120</v>
      </c>
      <c r="Q3635">
        <f>_xlfn.XLOOKUP(E3635,CPI!A:A,CPI!B:B)</f>
        <v>166.6</v>
      </c>
      <c r="R3635" s="12">
        <f>P3635*(CPI!$B$112/Movie!Q3635)</f>
        <v>52205242.280912362</v>
      </c>
      <c r="S3635" t="s">
        <v>11181</v>
      </c>
      <c r="T3635">
        <v>90</v>
      </c>
    </row>
    <row r="3636" spans="1:20" x14ac:dyDescent="0.3">
      <c r="A3636" t="s">
        <v>11182</v>
      </c>
      <c r="B3636" t="str">
        <f t="shared" si="168"/>
        <v>R</v>
      </c>
      <c r="C3636" t="s">
        <v>1</v>
      </c>
      <c r="D3636" t="s">
        <v>2</v>
      </c>
      <c r="E3636">
        <v>1999</v>
      </c>
      <c r="F3636" s="22">
        <f t="shared" si="169"/>
        <v>36161</v>
      </c>
      <c r="G3636" t="s">
        <v>10931</v>
      </c>
      <c r="H3636">
        <f t="shared" si="170"/>
        <v>6.6</v>
      </c>
      <c r="I3636">
        <v>6.6</v>
      </c>
      <c r="J3636">
        <v>4100</v>
      </c>
      <c r="K3636" t="s">
        <v>11183</v>
      </c>
      <c r="L3636" t="s">
        <v>11184</v>
      </c>
      <c r="M3636" t="s">
        <v>3220</v>
      </c>
      <c r="N3636" t="s">
        <v>15</v>
      </c>
      <c r="P3636">
        <v>570708</v>
      </c>
      <c r="Q3636">
        <f>_xlfn.XLOOKUP(E3636,CPI!A:A,CPI!B:B)</f>
        <v>166.6</v>
      </c>
      <c r="R3636" s="12">
        <f>P3636*(CPI!$B$112/Movie!Q3636)</f>
        <v>1043785.8799519808</v>
      </c>
      <c r="S3636" t="s">
        <v>11185</v>
      </c>
      <c r="T3636">
        <v>125</v>
      </c>
    </row>
    <row r="3637" spans="1:20" x14ac:dyDescent="0.3">
      <c r="A3637" t="s">
        <v>11186</v>
      </c>
      <c r="B3637" t="str">
        <f t="shared" si="168"/>
        <v>R</v>
      </c>
      <c r="C3637" t="s">
        <v>1</v>
      </c>
      <c r="D3637" t="s">
        <v>89</v>
      </c>
      <c r="E3637">
        <v>1999</v>
      </c>
      <c r="F3637" s="22">
        <f t="shared" si="169"/>
        <v>36161</v>
      </c>
      <c r="G3637" t="s">
        <v>10901</v>
      </c>
      <c r="H3637">
        <f t="shared" si="170"/>
        <v>6.1</v>
      </c>
      <c r="I3637">
        <v>6.1</v>
      </c>
      <c r="J3637">
        <v>6400</v>
      </c>
      <c r="K3637" t="s">
        <v>976</v>
      </c>
      <c r="L3637" t="s">
        <v>11187</v>
      </c>
      <c r="M3637" t="s">
        <v>9026</v>
      </c>
      <c r="N3637" t="s">
        <v>15</v>
      </c>
      <c r="P3637">
        <v>370668</v>
      </c>
      <c r="Q3637">
        <f>_xlfn.XLOOKUP(E3637,CPI!A:A,CPI!B:B)</f>
        <v>166.6</v>
      </c>
      <c r="R3637" s="12">
        <f>P3637*(CPI!$B$112/Movie!Q3637)</f>
        <v>677926.40816326533</v>
      </c>
      <c r="S3637" t="s">
        <v>10508</v>
      </c>
      <c r="T3637">
        <v>111</v>
      </c>
    </row>
    <row r="3638" spans="1:20" x14ac:dyDescent="0.3">
      <c r="A3638" t="s">
        <v>11188</v>
      </c>
      <c r="B3638" t="str">
        <f t="shared" si="168"/>
        <v>R</v>
      </c>
      <c r="C3638" t="s">
        <v>1</v>
      </c>
      <c r="D3638" t="s">
        <v>26</v>
      </c>
      <c r="E3638">
        <v>1999</v>
      </c>
      <c r="F3638" s="22">
        <f t="shared" si="169"/>
        <v>36161</v>
      </c>
      <c r="G3638" t="s">
        <v>11189</v>
      </c>
      <c r="H3638">
        <f t="shared" si="170"/>
        <v>6.2</v>
      </c>
      <c r="I3638">
        <v>6.2</v>
      </c>
      <c r="J3638">
        <v>4900</v>
      </c>
      <c r="K3638" t="s">
        <v>5435</v>
      </c>
      <c r="L3638" t="s">
        <v>11190</v>
      </c>
      <c r="M3638" t="s">
        <v>11191</v>
      </c>
      <c r="N3638" t="s">
        <v>15</v>
      </c>
      <c r="O3638">
        <v>500000</v>
      </c>
      <c r="Q3638">
        <f>_xlfn.XLOOKUP(E3638,CPI!A:A,CPI!B:B)</f>
        <v>166.6</v>
      </c>
      <c r="R3638" s="12">
        <f>P3638*(CPI!$B$112/Movie!Q3638)</f>
        <v>0</v>
      </c>
      <c r="S3638" t="s">
        <v>11192</v>
      </c>
      <c r="T3638">
        <v>124</v>
      </c>
    </row>
    <row r="3639" spans="1:20" x14ac:dyDescent="0.3">
      <c r="A3639" t="s">
        <v>11193</v>
      </c>
      <c r="B3639" t="str">
        <f t="shared" si="168"/>
        <v>R</v>
      </c>
      <c r="C3639" t="s">
        <v>1</v>
      </c>
      <c r="D3639" t="s">
        <v>26</v>
      </c>
      <c r="E3639">
        <v>1999</v>
      </c>
      <c r="F3639" s="22">
        <f t="shared" si="169"/>
        <v>36161</v>
      </c>
      <c r="G3639" t="s">
        <v>11194</v>
      </c>
      <c r="H3639">
        <f t="shared" si="170"/>
        <v>5.8</v>
      </c>
      <c r="I3639">
        <v>5.8</v>
      </c>
      <c r="J3639">
        <v>3900</v>
      </c>
      <c r="K3639" t="s">
        <v>4369</v>
      </c>
      <c r="L3639" t="s">
        <v>4369</v>
      </c>
      <c r="M3639" t="s">
        <v>11195</v>
      </c>
      <c r="N3639" t="s">
        <v>7</v>
      </c>
      <c r="P3639">
        <v>437568</v>
      </c>
      <c r="Q3639">
        <f>_xlfn.XLOOKUP(E3639,CPI!A:A,CPI!B:B)</f>
        <v>166.6</v>
      </c>
      <c r="R3639" s="12">
        <f>P3639*(CPI!$B$112/Movie!Q3639)</f>
        <v>800281.93037214887</v>
      </c>
      <c r="S3639" t="s">
        <v>11196</v>
      </c>
      <c r="T3639">
        <v>118</v>
      </c>
    </row>
    <row r="3640" spans="1:20" x14ac:dyDescent="0.3">
      <c r="A3640" t="s">
        <v>11197</v>
      </c>
      <c r="B3640" t="str">
        <f t="shared" si="168"/>
        <v>G</v>
      </c>
      <c r="C3640" t="s">
        <v>322</v>
      </c>
      <c r="D3640" t="s">
        <v>375</v>
      </c>
      <c r="E3640">
        <v>1999</v>
      </c>
      <c r="F3640" s="22">
        <f t="shared" si="169"/>
        <v>36161</v>
      </c>
      <c r="G3640" t="s">
        <v>10829</v>
      </c>
      <c r="H3640">
        <f t="shared" si="170"/>
        <v>4.5</v>
      </c>
      <c r="I3640">
        <v>4.5</v>
      </c>
      <c r="J3640">
        <v>3700</v>
      </c>
      <c r="K3640" t="s">
        <v>8186</v>
      </c>
      <c r="L3640" t="s">
        <v>11198</v>
      </c>
      <c r="M3640" t="s">
        <v>3024</v>
      </c>
      <c r="N3640" t="s">
        <v>15</v>
      </c>
      <c r="O3640">
        <v>25000000</v>
      </c>
      <c r="P3640">
        <v>11993021</v>
      </c>
      <c r="Q3640">
        <f>_xlfn.XLOOKUP(E3640,CPI!A:A,CPI!B:B)</f>
        <v>166.6</v>
      </c>
      <c r="R3640" s="12">
        <f>P3640*(CPI!$B$112/Movie!Q3640)</f>
        <v>21934414.75810324</v>
      </c>
      <c r="S3640" t="s">
        <v>4515</v>
      </c>
      <c r="T3640">
        <v>87</v>
      </c>
    </row>
    <row r="3641" spans="1:20" x14ac:dyDescent="0.3">
      <c r="A3641" t="s">
        <v>11199</v>
      </c>
      <c r="B3641" t="str">
        <f t="shared" si="168"/>
        <v>R</v>
      </c>
      <c r="C3641" t="s">
        <v>1</v>
      </c>
      <c r="D3641" t="s">
        <v>2</v>
      </c>
      <c r="E3641">
        <v>1999</v>
      </c>
      <c r="F3641" s="22">
        <f t="shared" si="169"/>
        <v>36161</v>
      </c>
      <c r="G3641" t="s">
        <v>11200</v>
      </c>
      <c r="H3641">
        <f t="shared" si="170"/>
        <v>6.9</v>
      </c>
      <c r="I3641">
        <v>6.9</v>
      </c>
      <c r="J3641">
        <v>6900</v>
      </c>
      <c r="K3641" t="s">
        <v>11201</v>
      </c>
      <c r="L3641" t="s">
        <v>11202</v>
      </c>
      <c r="M3641" t="s">
        <v>10456</v>
      </c>
      <c r="N3641" t="s">
        <v>180</v>
      </c>
      <c r="O3641">
        <v>2500000</v>
      </c>
      <c r="P3641">
        <v>1302067</v>
      </c>
      <c r="Q3641">
        <f>_xlfn.XLOOKUP(E3641,CPI!A:A,CPI!B:B)</f>
        <v>166.6</v>
      </c>
      <c r="R3641" s="12">
        <f>P3641*(CPI!$B$112/Movie!Q3641)</f>
        <v>2381391.4459783914</v>
      </c>
      <c r="S3641" t="s">
        <v>11203</v>
      </c>
      <c r="T3641">
        <v>107</v>
      </c>
    </row>
    <row r="3642" spans="1:20" x14ac:dyDescent="0.3">
      <c r="A3642" t="s">
        <v>11204</v>
      </c>
      <c r="B3642" t="str">
        <f t="shared" si="168"/>
        <v>PG-13</v>
      </c>
      <c r="C3642" t="s">
        <v>1984</v>
      </c>
      <c r="D3642" t="s">
        <v>26</v>
      </c>
      <c r="E3642">
        <v>1999</v>
      </c>
      <c r="F3642" s="22">
        <f t="shared" si="169"/>
        <v>36161</v>
      </c>
      <c r="G3642" t="s">
        <v>11205</v>
      </c>
      <c r="H3642">
        <f t="shared" si="170"/>
        <v>6.3</v>
      </c>
      <c r="I3642">
        <v>6.3</v>
      </c>
      <c r="J3642">
        <v>9600</v>
      </c>
      <c r="K3642" t="s">
        <v>11206</v>
      </c>
      <c r="L3642" t="s">
        <v>11207</v>
      </c>
      <c r="M3642" t="s">
        <v>11208</v>
      </c>
      <c r="N3642" t="s">
        <v>15</v>
      </c>
      <c r="O3642">
        <v>2500000</v>
      </c>
      <c r="P3642">
        <v>1955933</v>
      </c>
      <c r="Q3642">
        <f>_xlfn.XLOOKUP(E3642,CPI!A:A,CPI!B:B)</f>
        <v>166.6</v>
      </c>
      <c r="R3642" s="12">
        <f>P3642*(CPI!$B$112/Movie!Q3642)</f>
        <v>3577267.6176470588</v>
      </c>
      <c r="S3642" t="s">
        <v>11209</v>
      </c>
      <c r="T3642">
        <v>98</v>
      </c>
    </row>
    <row r="3643" spans="1:20" x14ac:dyDescent="0.3">
      <c r="A3643" t="s">
        <v>11210</v>
      </c>
      <c r="B3643" t="str">
        <f t="shared" si="168"/>
        <v>R</v>
      </c>
      <c r="C3643" t="s">
        <v>1</v>
      </c>
      <c r="D3643" t="s">
        <v>26</v>
      </c>
      <c r="E3643">
        <v>1999</v>
      </c>
      <c r="F3643" s="22">
        <f t="shared" si="169"/>
        <v>36161</v>
      </c>
      <c r="G3643" t="s">
        <v>11211</v>
      </c>
      <c r="H3643">
        <f t="shared" si="170"/>
        <v>7.5</v>
      </c>
      <c r="I3643">
        <v>7.5</v>
      </c>
      <c r="J3643">
        <v>13000</v>
      </c>
      <c r="K3643" t="s">
        <v>5562</v>
      </c>
      <c r="L3643" t="s">
        <v>11212</v>
      </c>
      <c r="M3643" t="s">
        <v>11213</v>
      </c>
      <c r="N3643" t="s">
        <v>437</v>
      </c>
      <c r="Q3643">
        <f>_xlfn.XLOOKUP(E3643,CPI!A:A,CPI!B:B)</f>
        <v>166.6</v>
      </c>
      <c r="R3643" s="12">
        <f>P3643*(CPI!$B$112/Movie!Q3643)</f>
        <v>0</v>
      </c>
      <c r="S3643" t="s">
        <v>6496</v>
      </c>
      <c r="T3643">
        <v>90</v>
      </c>
    </row>
    <row r="3644" spans="1:20" x14ac:dyDescent="0.3">
      <c r="A3644" t="s">
        <v>11214</v>
      </c>
      <c r="B3644" t="str">
        <f t="shared" si="168"/>
        <v>R</v>
      </c>
      <c r="C3644" t="s">
        <v>1</v>
      </c>
      <c r="D3644" t="s">
        <v>89</v>
      </c>
      <c r="E3644">
        <v>1999</v>
      </c>
      <c r="F3644" s="22">
        <f t="shared" si="169"/>
        <v>36161</v>
      </c>
      <c r="G3644" t="s">
        <v>9730</v>
      </c>
      <c r="H3644">
        <f t="shared" si="170"/>
        <v>6.7</v>
      </c>
      <c r="I3644">
        <v>6.7</v>
      </c>
      <c r="J3644">
        <v>2600</v>
      </c>
      <c r="K3644" t="s">
        <v>6210</v>
      </c>
      <c r="L3644" t="s">
        <v>6210</v>
      </c>
      <c r="M3644" t="s">
        <v>11215</v>
      </c>
      <c r="N3644" t="s">
        <v>15</v>
      </c>
      <c r="P3644">
        <v>60279</v>
      </c>
      <c r="Q3644">
        <f>_xlfn.XLOOKUP(E3644,CPI!A:A,CPI!B:B)</f>
        <v>166.6</v>
      </c>
      <c r="R3644" s="12">
        <f>P3644*(CPI!$B$112/Movie!Q3644)</f>
        <v>110246.1662665066</v>
      </c>
      <c r="S3644" t="s">
        <v>11216</v>
      </c>
      <c r="T3644">
        <v>93</v>
      </c>
    </row>
    <row r="3645" spans="1:20" x14ac:dyDescent="0.3">
      <c r="A3645" t="s">
        <v>11217</v>
      </c>
      <c r="B3645" t="str">
        <f t="shared" si="168"/>
        <v>R</v>
      </c>
      <c r="C3645" t="s">
        <v>1</v>
      </c>
      <c r="D3645" t="s">
        <v>10</v>
      </c>
      <c r="E3645">
        <v>2000</v>
      </c>
      <c r="F3645" s="22">
        <f t="shared" si="169"/>
        <v>36526</v>
      </c>
      <c r="G3645" t="s">
        <v>11218</v>
      </c>
      <c r="H3645">
        <f t="shared" si="170"/>
        <v>7.9</v>
      </c>
      <c r="I3645">
        <v>7.9</v>
      </c>
      <c r="J3645">
        <v>260000</v>
      </c>
      <c r="K3645" t="s">
        <v>971</v>
      </c>
      <c r="L3645" t="s">
        <v>971</v>
      </c>
      <c r="M3645" t="s">
        <v>10456</v>
      </c>
      <c r="N3645" t="s">
        <v>15</v>
      </c>
      <c r="O3645">
        <v>60000000</v>
      </c>
      <c r="P3645">
        <v>47386287</v>
      </c>
      <c r="Q3645">
        <f>_xlfn.XLOOKUP(E3645,CPI!A:A,CPI!B:B)</f>
        <v>172.2</v>
      </c>
      <c r="R3645" s="12">
        <f>P3645*(CPI!$B$112/Movie!Q3645)</f>
        <v>83847860.91114983</v>
      </c>
      <c r="S3645" t="s">
        <v>16</v>
      </c>
      <c r="T3645">
        <v>122</v>
      </c>
    </row>
    <row r="3646" spans="1:20" x14ac:dyDescent="0.3">
      <c r="A3646" t="s">
        <v>11219</v>
      </c>
      <c r="B3646" t="str">
        <f t="shared" si="168"/>
        <v>R</v>
      </c>
      <c r="C3646" t="s">
        <v>1</v>
      </c>
      <c r="D3646" t="s">
        <v>26</v>
      </c>
      <c r="E3646">
        <v>2000</v>
      </c>
      <c r="F3646" s="22">
        <f t="shared" si="169"/>
        <v>36526</v>
      </c>
      <c r="G3646" t="s">
        <v>11220</v>
      </c>
      <c r="H3646">
        <f t="shared" si="170"/>
        <v>7.6</v>
      </c>
      <c r="I3646">
        <v>7.6</v>
      </c>
      <c r="J3646">
        <v>514000</v>
      </c>
      <c r="K3646" t="s">
        <v>9412</v>
      </c>
      <c r="L3646" t="s">
        <v>3951</v>
      </c>
      <c r="M3646" t="s">
        <v>3891</v>
      </c>
      <c r="N3646" t="s">
        <v>15</v>
      </c>
      <c r="O3646">
        <v>7000000</v>
      </c>
      <c r="P3646">
        <v>34266564</v>
      </c>
      <c r="Q3646">
        <f>_xlfn.XLOOKUP(E3646,CPI!A:A,CPI!B:B)</f>
        <v>172.2</v>
      </c>
      <c r="R3646" s="12">
        <f>P3646*(CPI!$B$112/Movie!Q3646)</f>
        <v>60633112.95470383</v>
      </c>
      <c r="S3646" t="s">
        <v>11221</v>
      </c>
      <c r="T3646">
        <v>101</v>
      </c>
    </row>
    <row r="3647" spans="1:20" x14ac:dyDescent="0.3">
      <c r="A3647" t="s">
        <v>6970</v>
      </c>
      <c r="B3647" t="str">
        <f t="shared" si="168"/>
        <v>R</v>
      </c>
      <c r="C3647" t="s">
        <v>1</v>
      </c>
      <c r="D3647" t="s">
        <v>19</v>
      </c>
      <c r="E3647">
        <v>2000</v>
      </c>
      <c r="F3647" s="22">
        <f t="shared" si="169"/>
        <v>36526</v>
      </c>
      <c r="G3647" t="s">
        <v>10886</v>
      </c>
      <c r="H3647">
        <f t="shared" si="170"/>
        <v>8.5</v>
      </c>
      <c r="I3647">
        <v>8.5</v>
      </c>
      <c r="J3647">
        <v>1400000</v>
      </c>
      <c r="K3647" t="s">
        <v>975</v>
      </c>
      <c r="L3647" t="s">
        <v>3520</v>
      </c>
      <c r="M3647" t="s">
        <v>6986</v>
      </c>
      <c r="N3647" t="s">
        <v>15</v>
      </c>
      <c r="O3647">
        <v>103000000</v>
      </c>
      <c r="P3647">
        <v>465380802</v>
      </c>
      <c r="Q3647">
        <f>_xlfn.XLOOKUP(E3647,CPI!A:A,CPI!B:B)</f>
        <v>172.2</v>
      </c>
      <c r="R3647" s="12">
        <f>P3647*(CPI!$B$112/Movie!Q3647)</f>
        <v>823469978.91637635</v>
      </c>
      <c r="S3647" t="s">
        <v>9670</v>
      </c>
      <c r="T3647">
        <v>155</v>
      </c>
    </row>
    <row r="3648" spans="1:20" x14ac:dyDescent="0.3">
      <c r="A3648" t="s">
        <v>11222</v>
      </c>
      <c r="B3648" t="str">
        <f t="shared" si="168"/>
        <v>R</v>
      </c>
      <c r="C3648" t="s">
        <v>1</v>
      </c>
      <c r="D3648" t="s">
        <v>26</v>
      </c>
      <c r="E3648">
        <v>2000</v>
      </c>
      <c r="F3648" s="22">
        <f t="shared" si="169"/>
        <v>36526</v>
      </c>
      <c r="G3648" t="s">
        <v>11223</v>
      </c>
      <c r="H3648">
        <f t="shared" si="170"/>
        <v>8.3000000000000007</v>
      </c>
      <c r="I3648">
        <v>8.3000000000000007</v>
      </c>
      <c r="J3648">
        <v>800000</v>
      </c>
      <c r="K3648" t="s">
        <v>10064</v>
      </c>
      <c r="L3648" t="s">
        <v>10064</v>
      </c>
      <c r="M3648" t="s">
        <v>11224</v>
      </c>
      <c r="N3648" t="s">
        <v>7</v>
      </c>
      <c r="P3648">
        <v>83557872</v>
      </c>
      <c r="Q3648">
        <f>_xlfn.XLOOKUP(E3648,CPI!A:A,CPI!B:B)</f>
        <v>172.2</v>
      </c>
      <c r="R3648" s="12">
        <f>P3648*(CPI!$B$112/Movie!Q3648)</f>
        <v>147851821.12891987</v>
      </c>
      <c r="S3648" t="s">
        <v>16</v>
      </c>
      <c r="T3648">
        <v>102</v>
      </c>
    </row>
    <row r="3649" spans="1:20" x14ac:dyDescent="0.3">
      <c r="A3649" t="s">
        <v>11225</v>
      </c>
      <c r="B3649" t="str">
        <f t="shared" si="168"/>
        <v>Not Rated</v>
      </c>
      <c r="C3649" t="s">
        <v>432</v>
      </c>
      <c r="D3649" t="s">
        <v>2</v>
      </c>
      <c r="E3649">
        <v>2000</v>
      </c>
      <c r="F3649" s="22">
        <f t="shared" si="169"/>
        <v>36526</v>
      </c>
      <c r="G3649" t="s">
        <v>11226</v>
      </c>
      <c r="H3649">
        <f t="shared" si="170"/>
        <v>8.3000000000000007</v>
      </c>
      <c r="I3649">
        <v>8.3000000000000007</v>
      </c>
      <c r="J3649">
        <v>786000</v>
      </c>
      <c r="K3649" t="s">
        <v>10189</v>
      </c>
      <c r="L3649" t="s">
        <v>5311</v>
      </c>
      <c r="M3649" t="s">
        <v>344</v>
      </c>
      <c r="N3649" t="s">
        <v>15</v>
      </c>
      <c r="O3649">
        <v>4500000</v>
      </c>
      <c r="P3649">
        <v>7390108</v>
      </c>
      <c r="Q3649">
        <f>_xlfn.XLOOKUP(E3649,CPI!A:A,CPI!B:B)</f>
        <v>172.2</v>
      </c>
      <c r="R3649" s="12">
        <f>P3649*(CPI!$B$112/Movie!Q3649)</f>
        <v>13076457.070847852</v>
      </c>
      <c r="S3649" t="s">
        <v>10569</v>
      </c>
      <c r="T3649">
        <v>102</v>
      </c>
    </row>
    <row r="3650" spans="1:20" x14ac:dyDescent="0.3">
      <c r="A3650" t="s">
        <v>11227</v>
      </c>
      <c r="B3650" t="str">
        <f t="shared" si="168"/>
        <v>R</v>
      </c>
      <c r="C3650" t="s">
        <v>1</v>
      </c>
      <c r="D3650" t="s">
        <v>4868</v>
      </c>
      <c r="E3650">
        <v>2000</v>
      </c>
      <c r="F3650" s="22">
        <f t="shared" si="169"/>
        <v>36526</v>
      </c>
      <c r="G3650" t="s">
        <v>11228</v>
      </c>
      <c r="H3650">
        <f t="shared" si="170"/>
        <v>8.4</v>
      </c>
      <c r="I3650">
        <v>8.4</v>
      </c>
      <c r="J3650">
        <v>1200000</v>
      </c>
      <c r="K3650" t="s">
        <v>10255</v>
      </c>
      <c r="L3650" t="s">
        <v>10255</v>
      </c>
      <c r="M3650" t="s">
        <v>10831</v>
      </c>
      <c r="N3650" t="s">
        <v>15</v>
      </c>
      <c r="O3650">
        <v>9000000</v>
      </c>
      <c r="P3650">
        <v>40047078</v>
      </c>
      <c r="Q3650">
        <f>_xlfn.XLOOKUP(E3650,CPI!A:A,CPI!B:B)</f>
        <v>172.2</v>
      </c>
      <c r="R3650" s="12">
        <f>P3650*(CPI!$B$112/Movie!Q3650)</f>
        <v>70861467.285714284</v>
      </c>
      <c r="S3650" t="s">
        <v>11173</v>
      </c>
      <c r="T3650">
        <v>113</v>
      </c>
    </row>
    <row r="3651" spans="1:20" x14ac:dyDescent="0.3">
      <c r="A3651" t="s">
        <v>11229</v>
      </c>
      <c r="B3651" t="str">
        <f t="shared" ref="B3651:B3714" si="171">IF(C3651="","Rating Pending",C3651)</f>
        <v>R</v>
      </c>
      <c r="C3651" t="s">
        <v>1</v>
      </c>
      <c r="D3651" t="s">
        <v>26</v>
      </c>
      <c r="E3651">
        <v>2000</v>
      </c>
      <c r="F3651" s="22">
        <f t="shared" ref="F3651:F3714" si="172">DATE(TRIM(E3651), 1, 1)</f>
        <v>36526</v>
      </c>
      <c r="G3651" t="s">
        <v>11230</v>
      </c>
      <c r="H3651">
        <f t="shared" ref="H3651:H3714" si="173">IF(I3651="","Score Pending",I3651)</f>
        <v>7.5</v>
      </c>
      <c r="I3651">
        <v>7.5</v>
      </c>
      <c r="J3651">
        <v>94000</v>
      </c>
      <c r="K3651" t="s">
        <v>4489</v>
      </c>
      <c r="L3651" t="s">
        <v>4489</v>
      </c>
      <c r="M3651" t="s">
        <v>11231</v>
      </c>
      <c r="N3651" t="s">
        <v>291</v>
      </c>
      <c r="P3651">
        <v>14493284</v>
      </c>
      <c r="Q3651">
        <f>_xlfn.XLOOKUP(E3651,CPI!A:A,CPI!B:B)</f>
        <v>172.2</v>
      </c>
      <c r="R3651" s="12">
        <f>P3651*(CPI!$B$112/Movie!Q3651)</f>
        <v>25645201.131242741</v>
      </c>
      <c r="S3651" t="s">
        <v>11063</v>
      </c>
      <c r="T3651">
        <v>108</v>
      </c>
    </row>
    <row r="3652" spans="1:20" x14ac:dyDescent="0.3">
      <c r="A3652" t="s">
        <v>11232</v>
      </c>
      <c r="B3652" t="str">
        <f t="shared" si="171"/>
        <v>PG-13</v>
      </c>
      <c r="C3652" t="s">
        <v>1984</v>
      </c>
      <c r="D3652" t="s">
        <v>10</v>
      </c>
      <c r="E3652">
        <v>2000</v>
      </c>
      <c r="F3652" s="22">
        <f t="shared" si="172"/>
        <v>36526</v>
      </c>
      <c r="G3652" t="s">
        <v>11233</v>
      </c>
      <c r="H3652">
        <f t="shared" si="173"/>
        <v>7.8</v>
      </c>
      <c r="I3652">
        <v>7.8</v>
      </c>
      <c r="J3652">
        <v>542000</v>
      </c>
      <c r="K3652" t="s">
        <v>2040</v>
      </c>
      <c r="L3652" t="s">
        <v>11234</v>
      </c>
      <c r="M3652" t="s">
        <v>2076</v>
      </c>
      <c r="N3652" t="s">
        <v>15</v>
      </c>
      <c r="O3652">
        <v>90000000</v>
      </c>
      <c r="P3652">
        <v>429632142</v>
      </c>
      <c r="Q3652">
        <f>_xlfn.XLOOKUP(E3652,CPI!A:A,CPI!B:B)</f>
        <v>172.2</v>
      </c>
      <c r="R3652" s="12">
        <f>P3652*(CPI!$B$112/Movie!Q3652)</f>
        <v>760214365.08362365</v>
      </c>
      <c r="S3652" t="s">
        <v>165</v>
      </c>
      <c r="T3652">
        <v>143</v>
      </c>
    </row>
    <row r="3653" spans="1:20" x14ac:dyDescent="0.3">
      <c r="A3653" t="s">
        <v>11235</v>
      </c>
      <c r="B3653" t="str">
        <f t="shared" si="171"/>
        <v>R</v>
      </c>
      <c r="C3653" t="s">
        <v>1</v>
      </c>
      <c r="D3653" t="s">
        <v>26</v>
      </c>
      <c r="E3653">
        <v>2000</v>
      </c>
      <c r="F3653" s="22">
        <f t="shared" si="172"/>
        <v>36526</v>
      </c>
      <c r="G3653" t="s">
        <v>11200</v>
      </c>
      <c r="H3653">
        <f t="shared" si="173"/>
        <v>6.2</v>
      </c>
      <c r="I3653">
        <v>6.2</v>
      </c>
      <c r="J3653">
        <v>238000</v>
      </c>
      <c r="K3653" t="s">
        <v>4613</v>
      </c>
      <c r="L3653" t="s">
        <v>9075</v>
      </c>
      <c r="M3653" t="s">
        <v>11236</v>
      </c>
      <c r="N3653" t="s">
        <v>15</v>
      </c>
      <c r="O3653">
        <v>19000000</v>
      </c>
      <c r="P3653">
        <v>278019771</v>
      </c>
      <c r="Q3653">
        <f>_xlfn.XLOOKUP(E3653,CPI!A:A,CPI!B:B)</f>
        <v>172.2</v>
      </c>
      <c r="R3653" s="12">
        <f>P3653*(CPI!$B$112/Movie!Q3653)</f>
        <v>491943230.10278744</v>
      </c>
      <c r="S3653" t="s">
        <v>8971</v>
      </c>
      <c r="T3653">
        <v>88</v>
      </c>
    </row>
    <row r="3654" spans="1:20" x14ac:dyDescent="0.3">
      <c r="A3654" t="s">
        <v>11237</v>
      </c>
      <c r="B3654" t="str">
        <f t="shared" si="171"/>
        <v>PG-13</v>
      </c>
      <c r="C3654" t="s">
        <v>1984</v>
      </c>
      <c r="D3654" t="s">
        <v>19</v>
      </c>
      <c r="E3654">
        <v>2000</v>
      </c>
      <c r="F3654" s="22">
        <f t="shared" si="172"/>
        <v>36526</v>
      </c>
      <c r="G3654" t="s">
        <v>11238</v>
      </c>
      <c r="H3654">
        <f t="shared" si="173"/>
        <v>6.4</v>
      </c>
      <c r="I3654">
        <v>6.4</v>
      </c>
      <c r="J3654">
        <v>160000</v>
      </c>
      <c r="K3654" t="s">
        <v>524</v>
      </c>
      <c r="L3654" t="s">
        <v>11239</v>
      </c>
      <c r="M3654" t="s">
        <v>9697</v>
      </c>
      <c r="N3654" t="s">
        <v>15</v>
      </c>
      <c r="O3654">
        <v>140000000</v>
      </c>
      <c r="P3654">
        <v>328718434</v>
      </c>
      <c r="Q3654">
        <f>_xlfn.XLOOKUP(E3654,CPI!A:A,CPI!B:B)</f>
        <v>172.2</v>
      </c>
      <c r="R3654" s="12">
        <f>P3654*(CPI!$B$112/Movie!Q3654)</f>
        <v>581652188.38443673</v>
      </c>
      <c r="S3654" t="s">
        <v>8</v>
      </c>
      <c r="T3654">
        <v>130</v>
      </c>
    </row>
    <row r="3655" spans="1:20" x14ac:dyDescent="0.3">
      <c r="A3655" t="s">
        <v>11240</v>
      </c>
      <c r="B3655" t="str">
        <f t="shared" si="171"/>
        <v>PG-13</v>
      </c>
      <c r="C3655" t="s">
        <v>1984</v>
      </c>
      <c r="D3655" t="s">
        <v>26</v>
      </c>
      <c r="E3655">
        <v>2000</v>
      </c>
      <c r="F3655" s="22">
        <f t="shared" si="172"/>
        <v>36526</v>
      </c>
      <c r="G3655" t="s">
        <v>11241</v>
      </c>
      <c r="H3655">
        <f t="shared" si="173"/>
        <v>5.7</v>
      </c>
      <c r="I3655">
        <v>5.7</v>
      </c>
      <c r="J3655">
        <v>108000</v>
      </c>
      <c r="K3655" t="s">
        <v>11242</v>
      </c>
      <c r="L3655" t="s">
        <v>11243</v>
      </c>
      <c r="M3655" t="s">
        <v>11244</v>
      </c>
      <c r="N3655" t="s">
        <v>15</v>
      </c>
      <c r="O3655">
        <v>45000000</v>
      </c>
      <c r="P3655">
        <v>113916474</v>
      </c>
      <c r="Q3655">
        <f>_xlfn.XLOOKUP(E3655,CPI!A:A,CPI!B:B)</f>
        <v>172.2</v>
      </c>
      <c r="R3655" s="12">
        <f>P3655*(CPI!$B$112/Movie!Q3655)</f>
        <v>201569974.60975611</v>
      </c>
      <c r="S3655" t="s">
        <v>2077</v>
      </c>
      <c r="T3655">
        <v>100</v>
      </c>
    </row>
    <row r="3656" spans="1:20" x14ac:dyDescent="0.3">
      <c r="A3656" t="s">
        <v>11245</v>
      </c>
      <c r="B3656" t="str">
        <f t="shared" si="171"/>
        <v>PG-13</v>
      </c>
      <c r="C3656" t="s">
        <v>1984</v>
      </c>
      <c r="D3656" t="s">
        <v>19</v>
      </c>
      <c r="E3656">
        <v>2000</v>
      </c>
      <c r="F3656" s="22">
        <f t="shared" si="172"/>
        <v>36526</v>
      </c>
      <c r="G3656" t="s">
        <v>10967</v>
      </c>
      <c r="H3656">
        <f t="shared" si="173"/>
        <v>7.4</v>
      </c>
      <c r="I3656">
        <v>7.4</v>
      </c>
      <c r="J3656">
        <v>582000</v>
      </c>
      <c r="K3656" t="s">
        <v>8443</v>
      </c>
      <c r="L3656" t="s">
        <v>11246</v>
      </c>
      <c r="M3656" t="s">
        <v>7979</v>
      </c>
      <c r="N3656" t="s">
        <v>15</v>
      </c>
      <c r="O3656">
        <v>75000000</v>
      </c>
      <c r="P3656">
        <v>296339528</v>
      </c>
      <c r="Q3656">
        <f>_xlfn.XLOOKUP(E3656,CPI!A:A,CPI!B:B)</f>
        <v>172.2</v>
      </c>
      <c r="R3656" s="12">
        <f>P3656*(CPI!$B$112/Movie!Q3656)</f>
        <v>524359199.66085947</v>
      </c>
      <c r="S3656" t="s">
        <v>165</v>
      </c>
      <c r="T3656">
        <v>104</v>
      </c>
    </row>
    <row r="3657" spans="1:20" x14ac:dyDescent="0.3">
      <c r="A3657" t="s">
        <v>11247</v>
      </c>
      <c r="B3657" t="str">
        <f t="shared" si="171"/>
        <v>PG-13</v>
      </c>
      <c r="C3657" t="s">
        <v>1984</v>
      </c>
      <c r="D3657" t="s">
        <v>19</v>
      </c>
      <c r="E3657">
        <v>2000</v>
      </c>
      <c r="F3657" s="22">
        <f t="shared" si="172"/>
        <v>36526</v>
      </c>
      <c r="G3657" t="s">
        <v>11241</v>
      </c>
      <c r="H3657">
        <f t="shared" si="173"/>
        <v>6.4</v>
      </c>
      <c r="I3657">
        <v>6.4</v>
      </c>
      <c r="J3657">
        <v>75000</v>
      </c>
      <c r="K3657" t="s">
        <v>70</v>
      </c>
      <c r="L3657" t="s">
        <v>11248</v>
      </c>
      <c r="M3657" t="s">
        <v>70</v>
      </c>
      <c r="N3657" t="s">
        <v>15</v>
      </c>
      <c r="O3657">
        <v>65000000</v>
      </c>
      <c r="P3657">
        <v>128884132</v>
      </c>
      <c r="Q3657">
        <f>_xlfn.XLOOKUP(E3657,CPI!A:A,CPI!B:B)</f>
        <v>172.2</v>
      </c>
      <c r="R3657" s="12">
        <f>P3657*(CPI!$B$112/Movie!Q3657)</f>
        <v>228054558.77119628</v>
      </c>
      <c r="S3657" t="s">
        <v>11249</v>
      </c>
      <c r="T3657">
        <v>130</v>
      </c>
    </row>
    <row r="3658" spans="1:20" x14ac:dyDescent="0.3">
      <c r="A3658" t="s">
        <v>11250</v>
      </c>
      <c r="B3658" t="str">
        <f t="shared" si="171"/>
        <v>R</v>
      </c>
      <c r="C3658" t="s">
        <v>1</v>
      </c>
      <c r="D3658" t="s">
        <v>19</v>
      </c>
      <c r="E3658">
        <v>2000</v>
      </c>
      <c r="F3658" s="22">
        <f t="shared" si="172"/>
        <v>36526</v>
      </c>
      <c r="G3658" t="s">
        <v>11251</v>
      </c>
      <c r="H3658">
        <f t="shared" si="173"/>
        <v>7.2</v>
      </c>
      <c r="I3658">
        <v>7.2</v>
      </c>
      <c r="J3658">
        <v>260000</v>
      </c>
      <c r="K3658" t="s">
        <v>6837</v>
      </c>
      <c r="L3658" t="s">
        <v>10056</v>
      </c>
      <c r="M3658" t="s">
        <v>520</v>
      </c>
      <c r="N3658" t="s">
        <v>15</v>
      </c>
      <c r="O3658">
        <v>110000000</v>
      </c>
      <c r="P3658">
        <v>215294342</v>
      </c>
      <c r="Q3658">
        <f>_xlfn.XLOOKUP(E3658,CPI!A:A,CPI!B:B)</f>
        <v>172.2</v>
      </c>
      <c r="R3658" s="12">
        <f>P3658*(CPI!$B$112/Movie!Q3658)</f>
        <v>380953461.13472706</v>
      </c>
      <c r="S3658" t="s">
        <v>16</v>
      </c>
      <c r="T3658">
        <v>165</v>
      </c>
    </row>
    <row r="3659" spans="1:20" x14ac:dyDescent="0.3">
      <c r="A3659" t="s">
        <v>11252</v>
      </c>
      <c r="B3659" t="str">
        <f t="shared" si="171"/>
        <v>R</v>
      </c>
      <c r="C3659" t="s">
        <v>1</v>
      </c>
      <c r="D3659" t="s">
        <v>48</v>
      </c>
      <c r="E3659">
        <v>2000</v>
      </c>
      <c r="F3659" s="22">
        <f t="shared" si="172"/>
        <v>36526</v>
      </c>
      <c r="G3659" t="s">
        <v>11253</v>
      </c>
      <c r="H3659">
        <f t="shared" si="173"/>
        <v>7.4</v>
      </c>
      <c r="I3659">
        <v>7.4</v>
      </c>
      <c r="J3659">
        <v>182000</v>
      </c>
      <c r="K3659" t="s">
        <v>5090</v>
      </c>
      <c r="L3659" t="s">
        <v>10137</v>
      </c>
      <c r="M3659" t="s">
        <v>6269</v>
      </c>
      <c r="N3659" t="s">
        <v>15</v>
      </c>
      <c r="O3659">
        <v>52000000</v>
      </c>
      <c r="P3659">
        <v>256271286</v>
      </c>
      <c r="Q3659">
        <f>_xlfn.XLOOKUP(E3659,CPI!A:A,CPI!B:B)</f>
        <v>172.2</v>
      </c>
      <c r="R3659" s="12">
        <f>P3659*(CPI!$B$112/Movie!Q3659)</f>
        <v>453460283.64808363</v>
      </c>
      <c r="S3659" t="s">
        <v>46</v>
      </c>
      <c r="T3659">
        <v>131</v>
      </c>
    </row>
    <row r="3660" spans="1:20" x14ac:dyDescent="0.3">
      <c r="A3660" t="s">
        <v>11254</v>
      </c>
      <c r="B3660" t="str">
        <f t="shared" si="171"/>
        <v>PG-13</v>
      </c>
      <c r="C3660" t="s">
        <v>1984</v>
      </c>
      <c r="D3660" t="s">
        <v>2</v>
      </c>
      <c r="E3660">
        <v>2000</v>
      </c>
      <c r="F3660" s="22">
        <f t="shared" si="172"/>
        <v>36526</v>
      </c>
      <c r="G3660" t="s">
        <v>11255</v>
      </c>
      <c r="H3660">
        <f t="shared" si="173"/>
        <v>7.3</v>
      </c>
      <c r="I3660">
        <v>7.3</v>
      </c>
      <c r="J3660">
        <v>396000</v>
      </c>
      <c r="K3660" t="s">
        <v>10459</v>
      </c>
      <c r="L3660" t="s">
        <v>10459</v>
      </c>
      <c r="M3660" t="s">
        <v>4443</v>
      </c>
      <c r="N3660" t="s">
        <v>15</v>
      </c>
      <c r="O3660">
        <v>75000000</v>
      </c>
      <c r="P3660">
        <v>248118121</v>
      </c>
      <c r="Q3660">
        <f>_xlfn.XLOOKUP(E3660,CPI!A:A,CPI!B:B)</f>
        <v>172.2</v>
      </c>
      <c r="R3660" s="12">
        <f>P3660*(CPI!$B$112/Movie!Q3660)</f>
        <v>439033632.2224158</v>
      </c>
      <c r="S3660" t="s">
        <v>2077</v>
      </c>
      <c r="T3660">
        <v>106</v>
      </c>
    </row>
    <row r="3661" spans="1:20" x14ac:dyDescent="0.3">
      <c r="A3661" t="s">
        <v>11256</v>
      </c>
      <c r="B3661" t="str">
        <f t="shared" si="171"/>
        <v>PG-13</v>
      </c>
      <c r="C3661" t="s">
        <v>1984</v>
      </c>
      <c r="D3661" t="s">
        <v>19</v>
      </c>
      <c r="E3661">
        <v>2000</v>
      </c>
      <c r="F3661" s="22">
        <f t="shared" si="172"/>
        <v>36526</v>
      </c>
      <c r="G3661" t="s">
        <v>11257</v>
      </c>
      <c r="H3661">
        <f t="shared" si="173"/>
        <v>5.6</v>
      </c>
      <c r="I3661">
        <v>5.6</v>
      </c>
      <c r="J3661">
        <v>179000</v>
      </c>
      <c r="K3661" t="s">
        <v>11258</v>
      </c>
      <c r="L3661" t="s">
        <v>11259</v>
      </c>
      <c r="M3661" t="s">
        <v>8834</v>
      </c>
      <c r="N3661" t="s">
        <v>15</v>
      </c>
      <c r="O3661">
        <v>93000000</v>
      </c>
      <c r="P3661">
        <v>264105545</v>
      </c>
      <c r="Q3661">
        <f>_xlfn.XLOOKUP(E3661,CPI!A:A,CPI!B:B)</f>
        <v>172.2</v>
      </c>
      <c r="R3661" s="12">
        <f>P3661*(CPI!$B$112/Movie!Q3661)</f>
        <v>467322645.53716606</v>
      </c>
      <c r="S3661" t="s">
        <v>16</v>
      </c>
      <c r="T3661">
        <v>98</v>
      </c>
    </row>
    <row r="3662" spans="1:20" x14ac:dyDescent="0.3">
      <c r="A3662" t="s">
        <v>11260</v>
      </c>
      <c r="B3662" t="str">
        <f t="shared" si="171"/>
        <v>R</v>
      </c>
      <c r="C3662" t="s">
        <v>1</v>
      </c>
      <c r="D3662" t="s">
        <v>26</v>
      </c>
      <c r="E3662">
        <v>2000</v>
      </c>
      <c r="F3662" s="22">
        <f t="shared" si="172"/>
        <v>36526</v>
      </c>
      <c r="G3662" t="s">
        <v>10670</v>
      </c>
      <c r="H3662">
        <f t="shared" si="173"/>
        <v>6.4</v>
      </c>
      <c r="I3662">
        <v>6.4</v>
      </c>
      <c r="J3662">
        <v>161000</v>
      </c>
      <c r="K3662" t="s">
        <v>11261</v>
      </c>
      <c r="L3662" t="s">
        <v>11261</v>
      </c>
      <c r="M3662" t="s">
        <v>11262</v>
      </c>
      <c r="N3662" t="s">
        <v>15</v>
      </c>
      <c r="O3662">
        <v>16000000</v>
      </c>
      <c r="P3662">
        <v>119754278</v>
      </c>
      <c r="Q3662">
        <f>_xlfn.XLOOKUP(E3662,CPI!A:A,CPI!B:B)</f>
        <v>172.2</v>
      </c>
      <c r="R3662" s="12">
        <f>P3662*(CPI!$B$112/Movie!Q3662)</f>
        <v>211899700.96747968</v>
      </c>
      <c r="S3662" t="s">
        <v>9670</v>
      </c>
      <c r="T3662">
        <v>93</v>
      </c>
    </row>
    <row r="3663" spans="1:20" x14ac:dyDescent="0.3">
      <c r="A3663" t="s">
        <v>11263</v>
      </c>
      <c r="B3663" t="str">
        <f t="shared" si="171"/>
        <v>R</v>
      </c>
      <c r="C3663" t="s">
        <v>1</v>
      </c>
      <c r="D3663" t="s">
        <v>10</v>
      </c>
      <c r="E3663">
        <v>2000</v>
      </c>
      <c r="F3663" s="22">
        <f t="shared" si="172"/>
        <v>36526</v>
      </c>
      <c r="G3663" t="s">
        <v>10917</v>
      </c>
      <c r="H3663">
        <f t="shared" si="173"/>
        <v>6.7</v>
      </c>
      <c r="I3663">
        <v>6.7</v>
      </c>
      <c r="J3663">
        <v>228000</v>
      </c>
      <c r="K3663" t="s">
        <v>8070</v>
      </c>
      <c r="L3663" t="s">
        <v>8071</v>
      </c>
      <c r="M3663" t="s">
        <v>8494</v>
      </c>
      <c r="N3663" t="s">
        <v>15</v>
      </c>
      <c r="O3663">
        <v>50000000</v>
      </c>
      <c r="P3663">
        <v>144056873</v>
      </c>
      <c r="Q3663">
        <f>_xlfn.XLOOKUP(E3663,CPI!A:A,CPI!B:B)</f>
        <v>172.2</v>
      </c>
      <c r="R3663" s="12">
        <f>P3663*(CPI!$B$112/Movie!Q3663)</f>
        <v>254902027.89256677</v>
      </c>
      <c r="S3663" t="s">
        <v>11264</v>
      </c>
      <c r="T3663">
        <v>119</v>
      </c>
    </row>
    <row r="3664" spans="1:20" x14ac:dyDescent="0.3">
      <c r="A3664" t="s">
        <v>11265</v>
      </c>
      <c r="B3664" t="str">
        <f t="shared" si="171"/>
        <v>PG-13</v>
      </c>
      <c r="C3664" t="s">
        <v>1984</v>
      </c>
      <c r="D3664" t="s">
        <v>26</v>
      </c>
      <c r="E3664">
        <v>2000</v>
      </c>
      <c r="F3664" s="22">
        <f t="shared" si="172"/>
        <v>36526</v>
      </c>
      <c r="G3664" t="s">
        <v>11266</v>
      </c>
      <c r="H3664">
        <f t="shared" si="173"/>
        <v>6</v>
      </c>
      <c r="I3664">
        <v>6</v>
      </c>
      <c r="J3664">
        <v>90000</v>
      </c>
      <c r="K3664" t="s">
        <v>11267</v>
      </c>
      <c r="L3664" t="s">
        <v>11268</v>
      </c>
      <c r="M3664" t="s">
        <v>10151</v>
      </c>
      <c r="N3664" t="s">
        <v>15</v>
      </c>
      <c r="O3664">
        <v>11000000</v>
      </c>
      <c r="P3664">
        <v>90449929</v>
      </c>
      <c r="Q3664">
        <f>_xlfn.XLOOKUP(E3664,CPI!A:A,CPI!B:B)</f>
        <v>172.2</v>
      </c>
      <c r="R3664" s="12">
        <f>P3664*(CPI!$B$112/Movie!Q3664)</f>
        <v>160046999.80429733</v>
      </c>
      <c r="S3664" t="s">
        <v>6315</v>
      </c>
      <c r="T3664">
        <v>98</v>
      </c>
    </row>
    <row r="3665" spans="1:20" x14ac:dyDescent="0.3">
      <c r="A3665" t="s">
        <v>11269</v>
      </c>
      <c r="B3665" t="str">
        <f t="shared" si="171"/>
        <v>PG</v>
      </c>
      <c r="C3665" t="s">
        <v>18</v>
      </c>
      <c r="D3665" t="s">
        <v>48</v>
      </c>
      <c r="E3665">
        <v>2000</v>
      </c>
      <c r="F3665" s="22">
        <f t="shared" si="172"/>
        <v>36526</v>
      </c>
      <c r="G3665" t="s">
        <v>11270</v>
      </c>
      <c r="H3665">
        <f t="shared" si="173"/>
        <v>7.8</v>
      </c>
      <c r="I3665">
        <v>7.8</v>
      </c>
      <c r="J3665">
        <v>202000</v>
      </c>
      <c r="K3665" t="s">
        <v>5896</v>
      </c>
      <c r="L3665" t="s">
        <v>11271</v>
      </c>
      <c r="M3665" t="s">
        <v>4109</v>
      </c>
      <c r="N3665" t="s">
        <v>15</v>
      </c>
      <c r="O3665">
        <v>30000000</v>
      </c>
      <c r="P3665">
        <v>136771683</v>
      </c>
      <c r="Q3665">
        <f>_xlfn.XLOOKUP(E3665,CPI!A:A,CPI!B:B)</f>
        <v>172.2</v>
      </c>
      <c r="R3665" s="12">
        <f>P3665*(CPI!$B$112/Movie!Q3665)</f>
        <v>242011218.40940768</v>
      </c>
      <c r="S3665" t="s">
        <v>11272</v>
      </c>
      <c r="T3665">
        <v>113</v>
      </c>
    </row>
    <row r="3666" spans="1:20" x14ac:dyDescent="0.3">
      <c r="A3666" t="s">
        <v>11273</v>
      </c>
      <c r="B3666" t="str">
        <f t="shared" si="171"/>
        <v>PG-13</v>
      </c>
      <c r="C3666" t="s">
        <v>1984</v>
      </c>
      <c r="D3666" t="s">
        <v>19</v>
      </c>
      <c r="E3666">
        <v>2000</v>
      </c>
      <c r="F3666" s="22">
        <f t="shared" si="172"/>
        <v>36526</v>
      </c>
      <c r="G3666" t="s">
        <v>11274</v>
      </c>
      <c r="H3666">
        <f t="shared" si="173"/>
        <v>6.1</v>
      </c>
      <c r="I3666">
        <v>6.1</v>
      </c>
      <c r="J3666">
        <v>322000</v>
      </c>
      <c r="K3666" t="s">
        <v>7458</v>
      </c>
      <c r="L3666" t="s">
        <v>8982</v>
      </c>
      <c r="M3666" t="s">
        <v>1463</v>
      </c>
      <c r="N3666" t="s">
        <v>15</v>
      </c>
      <c r="O3666">
        <v>125000000</v>
      </c>
      <c r="P3666">
        <v>546388108</v>
      </c>
      <c r="Q3666">
        <f>_xlfn.XLOOKUP(E3666,CPI!A:A,CPI!B:B)</f>
        <v>172.2</v>
      </c>
      <c r="R3666" s="12">
        <f>P3666*(CPI!$B$112/Movie!Q3666)</f>
        <v>966808690.52032518</v>
      </c>
      <c r="S3666" t="s">
        <v>29</v>
      </c>
      <c r="T3666">
        <v>123</v>
      </c>
    </row>
    <row r="3667" spans="1:20" x14ac:dyDescent="0.3">
      <c r="A3667" t="s">
        <v>11275</v>
      </c>
      <c r="B3667" t="str">
        <f t="shared" si="171"/>
        <v>PG-13</v>
      </c>
      <c r="C3667" t="s">
        <v>1984</v>
      </c>
      <c r="D3667" t="s">
        <v>10</v>
      </c>
      <c r="E3667">
        <v>2000</v>
      </c>
      <c r="F3667" s="22">
        <f t="shared" si="172"/>
        <v>36526</v>
      </c>
      <c r="G3667" t="s">
        <v>11230</v>
      </c>
      <c r="H3667">
        <f t="shared" si="173"/>
        <v>7.7</v>
      </c>
      <c r="I3667">
        <v>7.7</v>
      </c>
      <c r="J3667">
        <v>295000</v>
      </c>
      <c r="K3667" t="s">
        <v>2079</v>
      </c>
      <c r="L3667" t="s">
        <v>11276</v>
      </c>
      <c r="M3667" t="s">
        <v>9697</v>
      </c>
      <c r="N3667" t="s">
        <v>7</v>
      </c>
      <c r="O3667">
        <v>26000000</v>
      </c>
      <c r="P3667">
        <v>71870729</v>
      </c>
      <c r="Q3667">
        <f>_xlfn.XLOOKUP(E3667,CPI!A:A,CPI!B:B)</f>
        <v>172.2</v>
      </c>
      <c r="R3667" s="12">
        <f>P3667*(CPI!$B$112/Movie!Q3667)</f>
        <v>127171957.76016261</v>
      </c>
      <c r="S3667" t="s">
        <v>2077</v>
      </c>
      <c r="T3667">
        <v>107</v>
      </c>
    </row>
    <row r="3668" spans="1:20" x14ac:dyDescent="0.3">
      <c r="A3668" t="s">
        <v>11277</v>
      </c>
      <c r="B3668" t="str">
        <f t="shared" si="171"/>
        <v>PG-13</v>
      </c>
      <c r="C3668" t="s">
        <v>1984</v>
      </c>
      <c r="D3668" t="s">
        <v>19</v>
      </c>
      <c r="E3668">
        <v>2000</v>
      </c>
      <c r="F3668" s="22">
        <f t="shared" si="172"/>
        <v>36526</v>
      </c>
      <c r="G3668" t="s">
        <v>11278</v>
      </c>
      <c r="H3668">
        <f t="shared" si="173"/>
        <v>5.9</v>
      </c>
      <c r="I3668">
        <v>5.9</v>
      </c>
      <c r="J3668">
        <v>118000</v>
      </c>
      <c r="K3668" t="s">
        <v>912</v>
      </c>
      <c r="L3668" t="s">
        <v>11279</v>
      </c>
      <c r="M3668" t="s">
        <v>983</v>
      </c>
      <c r="N3668" t="s">
        <v>15</v>
      </c>
      <c r="O3668">
        <v>82000000</v>
      </c>
      <c r="P3668">
        <v>96085477</v>
      </c>
      <c r="Q3668">
        <f>_xlfn.XLOOKUP(E3668,CPI!A:A,CPI!B:B)</f>
        <v>172.2</v>
      </c>
      <c r="R3668" s="12">
        <f>P3668*(CPI!$B$112/Movie!Q3668)</f>
        <v>170018843.44889665</v>
      </c>
      <c r="S3668" t="s">
        <v>9649</v>
      </c>
      <c r="T3668">
        <v>123</v>
      </c>
    </row>
    <row r="3669" spans="1:20" x14ac:dyDescent="0.3">
      <c r="A3669" t="s">
        <v>11280</v>
      </c>
      <c r="B3669" t="str">
        <f t="shared" si="171"/>
        <v>G</v>
      </c>
      <c r="C3669" t="s">
        <v>322</v>
      </c>
      <c r="D3669" t="s">
        <v>375</v>
      </c>
      <c r="E3669">
        <v>2000</v>
      </c>
      <c r="F3669" s="22">
        <f t="shared" si="172"/>
        <v>36526</v>
      </c>
      <c r="G3669" t="s">
        <v>11281</v>
      </c>
      <c r="H3669">
        <f t="shared" si="173"/>
        <v>7</v>
      </c>
      <c r="I3669">
        <v>7</v>
      </c>
      <c r="J3669">
        <v>181000</v>
      </c>
      <c r="K3669" t="s">
        <v>11282</v>
      </c>
      <c r="L3669" t="s">
        <v>11282</v>
      </c>
      <c r="M3669" t="s">
        <v>520</v>
      </c>
      <c r="N3669" t="s">
        <v>15</v>
      </c>
      <c r="O3669">
        <v>45000000</v>
      </c>
      <c r="P3669">
        <v>224834564</v>
      </c>
      <c r="Q3669">
        <f>_xlfn.XLOOKUP(E3669,CPI!A:A,CPI!B:B)</f>
        <v>172.2</v>
      </c>
      <c r="R3669" s="12">
        <f>P3669*(CPI!$B$112/Movie!Q3669)</f>
        <v>397834446.28803718</v>
      </c>
      <c r="S3669" t="s">
        <v>11283</v>
      </c>
      <c r="T3669">
        <v>84</v>
      </c>
    </row>
    <row r="3670" spans="1:20" x14ac:dyDescent="0.3">
      <c r="A3670" t="s">
        <v>11284</v>
      </c>
      <c r="B3670" t="str">
        <f t="shared" si="171"/>
        <v>R</v>
      </c>
      <c r="C3670" t="s">
        <v>1</v>
      </c>
      <c r="D3670" t="s">
        <v>89</v>
      </c>
      <c r="E3670">
        <v>2000</v>
      </c>
      <c r="F3670" s="22">
        <f t="shared" si="172"/>
        <v>36526</v>
      </c>
      <c r="G3670" t="s">
        <v>11034</v>
      </c>
      <c r="H3670">
        <f t="shared" si="173"/>
        <v>6.4</v>
      </c>
      <c r="I3670">
        <v>6.4</v>
      </c>
      <c r="J3670">
        <v>97000</v>
      </c>
      <c r="K3670" t="s">
        <v>11285</v>
      </c>
      <c r="L3670" t="s">
        <v>11286</v>
      </c>
      <c r="M3670" t="s">
        <v>9686</v>
      </c>
      <c r="N3670" t="s">
        <v>15</v>
      </c>
      <c r="O3670">
        <v>33000000</v>
      </c>
      <c r="P3670">
        <v>104155843</v>
      </c>
      <c r="Q3670">
        <f>_xlfn.XLOOKUP(E3670,CPI!A:A,CPI!B:B)</f>
        <v>172.2</v>
      </c>
      <c r="R3670" s="12">
        <f>P3670*(CPI!$B$112/Movie!Q3670)</f>
        <v>184298985.84262484</v>
      </c>
      <c r="S3670" t="s">
        <v>2011</v>
      </c>
      <c r="T3670">
        <v>107</v>
      </c>
    </row>
    <row r="3671" spans="1:20" x14ac:dyDescent="0.3">
      <c r="A3671" t="s">
        <v>11287</v>
      </c>
      <c r="B3671" t="str">
        <f t="shared" si="171"/>
        <v>R</v>
      </c>
      <c r="C3671" t="s">
        <v>1</v>
      </c>
      <c r="D3671" t="s">
        <v>37</v>
      </c>
      <c r="E3671">
        <v>2000</v>
      </c>
      <c r="F3671" s="22">
        <f t="shared" si="172"/>
        <v>36526</v>
      </c>
      <c r="G3671" t="s">
        <v>11253</v>
      </c>
      <c r="H3671">
        <f t="shared" si="173"/>
        <v>6.7</v>
      </c>
      <c r="I3671">
        <v>6.7</v>
      </c>
      <c r="J3671">
        <v>236000</v>
      </c>
      <c r="K3671" t="s">
        <v>11288</v>
      </c>
      <c r="L3671" t="s">
        <v>11289</v>
      </c>
      <c r="M3671" t="s">
        <v>10813</v>
      </c>
      <c r="N3671" t="s">
        <v>15</v>
      </c>
      <c r="O3671">
        <v>23000000</v>
      </c>
      <c r="P3671">
        <v>112880294</v>
      </c>
      <c r="Q3671">
        <f>_xlfn.XLOOKUP(E3671,CPI!A:A,CPI!B:B)</f>
        <v>172.2</v>
      </c>
      <c r="R3671" s="12">
        <f>P3671*(CPI!$B$112/Movie!Q3671)</f>
        <v>199736501.63646922</v>
      </c>
      <c r="S3671" t="s">
        <v>2011</v>
      </c>
      <c r="T3671">
        <v>98</v>
      </c>
    </row>
    <row r="3672" spans="1:20" x14ac:dyDescent="0.3">
      <c r="A3672" t="s">
        <v>11290</v>
      </c>
      <c r="B3672" t="str">
        <f t="shared" si="171"/>
        <v>R</v>
      </c>
      <c r="C3672" t="s">
        <v>1</v>
      </c>
      <c r="D3672" t="s">
        <v>89</v>
      </c>
      <c r="E3672">
        <v>2000</v>
      </c>
      <c r="F3672" s="22">
        <f t="shared" si="172"/>
        <v>36526</v>
      </c>
      <c r="G3672" t="s">
        <v>11291</v>
      </c>
      <c r="H3672">
        <f t="shared" si="173"/>
        <v>7.6</v>
      </c>
      <c r="I3672">
        <v>7.6</v>
      </c>
      <c r="J3672">
        <v>199000</v>
      </c>
      <c r="K3672" t="s">
        <v>5090</v>
      </c>
      <c r="L3672" t="s">
        <v>6565</v>
      </c>
      <c r="M3672" t="s">
        <v>1804</v>
      </c>
      <c r="N3672" t="s">
        <v>15</v>
      </c>
      <c r="O3672">
        <v>48000000</v>
      </c>
      <c r="P3672">
        <v>207515725</v>
      </c>
      <c r="Q3672">
        <f>_xlfn.XLOOKUP(E3672,CPI!A:A,CPI!B:B)</f>
        <v>172.2</v>
      </c>
      <c r="R3672" s="12">
        <f>P3672*(CPI!$B$112/Movie!Q3672)</f>
        <v>367189555.21196282</v>
      </c>
      <c r="S3672" t="s">
        <v>11292</v>
      </c>
      <c r="T3672">
        <v>147</v>
      </c>
    </row>
    <row r="3673" spans="1:20" x14ac:dyDescent="0.3">
      <c r="A3673" t="s">
        <v>11293</v>
      </c>
      <c r="B3673" t="str">
        <f t="shared" si="171"/>
        <v>R</v>
      </c>
      <c r="C3673" t="s">
        <v>1</v>
      </c>
      <c r="D3673" t="s">
        <v>89</v>
      </c>
      <c r="E3673">
        <v>2000</v>
      </c>
      <c r="F3673" s="22">
        <f t="shared" si="172"/>
        <v>36526</v>
      </c>
      <c r="G3673" t="s">
        <v>11294</v>
      </c>
      <c r="H3673">
        <f t="shared" si="173"/>
        <v>7.3</v>
      </c>
      <c r="I3673">
        <v>7.3</v>
      </c>
      <c r="J3673">
        <v>57000</v>
      </c>
      <c r="K3673" t="s">
        <v>11295</v>
      </c>
      <c r="L3673" t="s">
        <v>11296</v>
      </c>
      <c r="M3673" t="s">
        <v>10913</v>
      </c>
      <c r="N3673" t="s">
        <v>7</v>
      </c>
      <c r="P3673">
        <v>10045677</v>
      </c>
      <c r="Q3673">
        <f>_xlfn.XLOOKUP(E3673,CPI!A:A,CPI!B:B)</f>
        <v>172.2</v>
      </c>
      <c r="R3673" s="12">
        <f>P3673*(CPI!$B$112/Movie!Q3673)</f>
        <v>17775364.587108012</v>
      </c>
      <c r="S3673" t="s">
        <v>1771</v>
      </c>
      <c r="T3673">
        <v>89</v>
      </c>
    </row>
    <row r="3674" spans="1:20" x14ac:dyDescent="0.3">
      <c r="A3674" t="s">
        <v>11297</v>
      </c>
      <c r="B3674" t="str">
        <f t="shared" si="171"/>
        <v>PG</v>
      </c>
      <c r="C3674" t="s">
        <v>18</v>
      </c>
      <c r="D3674" t="s">
        <v>2</v>
      </c>
      <c r="E3674">
        <v>2000</v>
      </c>
      <c r="F3674" s="22">
        <f t="shared" si="172"/>
        <v>36526</v>
      </c>
      <c r="G3674" t="s">
        <v>11298</v>
      </c>
      <c r="H3674">
        <f t="shared" si="173"/>
        <v>8.1</v>
      </c>
      <c r="I3674">
        <v>8.1</v>
      </c>
      <c r="J3674">
        <v>133000</v>
      </c>
      <c r="K3674" t="s">
        <v>4700</v>
      </c>
      <c r="L3674" t="s">
        <v>4700</v>
      </c>
      <c r="M3674" t="s">
        <v>11299</v>
      </c>
      <c r="N3674" t="s">
        <v>476</v>
      </c>
      <c r="P3674">
        <v>14244250</v>
      </c>
      <c r="Q3674">
        <f>_xlfn.XLOOKUP(E3674,CPI!A:A,CPI!B:B)</f>
        <v>172.2</v>
      </c>
      <c r="R3674" s="12">
        <f>P3674*(CPI!$B$112/Movie!Q3674)</f>
        <v>25204546.893147502</v>
      </c>
      <c r="S3674" t="s">
        <v>9690</v>
      </c>
      <c r="T3674">
        <v>98</v>
      </c>
    </row>
    <row r="3675" spans="1:20" x14ac:dyDescent="0.3">
      <c r="A3675" t="s">
        <v>11300</v>
      </c>
      <c r="B3675" t="str">
        <f t="shared" si="171"/>
        <v>PG-13</v>
      </c>
      <c r="C3675" t="s">
        <v>1984</v>
      </c>
      <c r="D3675" t="s">
        <v>2</v>
      </c>
      <c r="E3675">
        <v>2000</v>
      </c>
      <c r="F3675" s="22">
        <f t="shared" si="172"/>
        <v>36526</v>
      </c>
      <c r="G3675" t="s">
        <v>11047</v>
      </c>
      <c r="H3675">
        <f t="shared" si="173"/>
        <v>6.6</v>
      </c>
      <c r="I3675">
        <v>6.6</v>
      </c>
      <c r="J3675">
        <v>120000</v>
      </c>
      <c r="K3675" t="s">
        <v>2040</v>
      </c>
      <c r="L3675" t="s">
        <v>11301</v>
      </c>
      <c r="M3675" t="s">
        <v>482</v>
      </c>
      <c r="N3675" t="s">
        <v>15</v>
      </c>
      <c r="O3675">
        <v>100000000</v>
      </c>
      <c r="P3675">
        <v>291420351</v>
      </c>
      <c r="Q3675">
        <f>_xlfn.XLOOKUP(E3675,CPI!A:A,CPI!B:B)</f>
        <v>172.2</v>
      </c>
      <c r="R3675" s="12">
        <f>P3675*(CPI!$B$112/Movie!Q3675)</f>
        <v>515654941.63588852</v>
      </c>
      <c r="S3675" t="s">
        <v>9670</v>
      </c>
      <c r="T3675">
        <v>130</v>
      </c>
    </row>
    <row r="3676" spans="1:20" x14ac:dyDescent="0.3">
      <c r="A3676" t="s">
        <v>11302</v>
      </c>
      <c r="B3676" t="str">
        <f t="shared" si="171"/>
        <v>G</v>
      </c>
      <c r="C3676" t="s">
        <v>322</v>
      </c>
      <c r="D3676" t="s">
        <v>375</v>
      </c>
      <c r="E3676">
        <v>2000</v>
      </c>
      <c r="F3676" s="22">
        <f t="shared" si="172"/>
        <v>36526</v>
      </c>
      <c r="G3676" t="s">
        <v>11226</v>
      </c>
      <c r="H3676">
        <f t="shared" si="173"/>
        <v>7.4</v>
      </c>
      <c r="I3676">
        <v>7.4</v>
      </c>
      <c r="J3676">
        <v>187000</v>
      </c>
      <c r="K3676" t="s">
        <v>9926</v>
      </c>
      <c r="L3676" t="s">
        <v>11303</v>
      </c>
      <c r="M3676" t="s">
        <v>11111</v>
      </c>
      <c r="N3676" t="s">
        <v>15</v>
      </c>
      <c r="O3676">
        <v>100000000</v>
      </c>
      <c r="P3676">
        <v>169661687</v>
      </c>
      <c r="Q3676">
        <f>_xlfn.XLOOKUP(E3676,CPI!A:A,CPI!B:B)</f>
        <v>172.2</v>
      </c>
      <c r="R3676" s="12">
        <f>P3676*(CPI!$B$112/Movie!Q3676)</f>
        <v>300208571.59639955</v>
      </c>
      <c r="S3676" t="s">
        <v>596</v>
      </c>
      <c r="T3676">
        <v>78</v>
      </c>
    </row>
    <row r="3677" spans="1:20" x14ac:dyDescent="0.3">
      <c r="A3677" t="s">
        <v>11304</v>
      </c>
      <c r="B3677" t="str">
        <f t="shared" si="171"/>
        <v>PG-13</v>
      </c>
      <c r="C3677" t="s">
        <v>1984</v>
      </c>
      <c r="D3677" t="s">
        <v>19</v>
      </c>
      <c r="E3677">
        <v>2000</v>
      </c>
      <c r="F3677" s="22">
        <f t="shared" si="172"/>
        <v>36526</v>
      </c>
      <c r="G3677" t="s">
        <v>11305</v>
      </c>
      <c r="H3677">
        <f t="shared" si="173"/>
        <v>7.8</v>
      </c>
      <c r="I3677">
        <v>7.8</v>
      </c>
      <c r="J3677">
        <v>258000</v>
      </c>
      <c r="K3677" t="s">
        <v>7768</v>
      </c>
      <c r="L3677" t="s">
        <v>11306</v>
      </c>
      <c r="M3677" t="s">
        <v>10306</v>
      </c>
      <c r="N3677" t="s">
        <v>2990</v>
      </c>
      <c r="O3677">
        <v>17000000</v>
      </c>
      <c r="P3677">
        <v>213525736</v>
      </c>
      <c r="Q3677">
        <f>_xlfn.XLOOKUP(E3677,CPI!A:A,CPI!B:B)</f>
        <v>172.2</v>
      </c>
      <c r="R3677" s="12">
        <f>P3677*(CPI!$B$112/Movie!Q3677)</f>
        <v>377823993.95586526</v>
      </c>
      <c r="S3677" t="s">
        <v>11307</v>
      </c>
      <c r="T3677">
        <v>120</v>
      </c>
    </row>
    <row r="3678" spans="1:20" x14ac:dyDescent="0.3">
      <c r="A3678" t="s">
        <v>11308</v>
      </c>
      <c r="B3678" t="str">
        <f t="shared" si="171"/>
        <v>PG-13</v>
      </c>
      <c r="C3678" t="s">
        <v>1984</v>
      </c>
      <c r="D3678" t="s">
        <v>19</v>
      </c>
      <c r="E3678">
        <v>2000</v>
      </c>
      <c r="F3678" s="22">
        <f t="shared" si="172"/>
        <v>36526</v>
      </c>
      <c r="G3678" t="s">
        <v>11309</v>
      </c>
      <c r="H3678">
        <f t="shared" si="173"/>
        <v>6.5</v>
      </c>
      <c r="I3678">
        <v>6.5</v>
      </c>
      <c r="J3678">
        <v>265000</v>
      </c>
      <c r="K3678" t="s">
        <v>7466</v>
      </c>
      <c r="L3678" t="s">
        <v>11310</v>
      </c>
      <c r="M3678" t="s">
        <v>1520</v>
      </c>
      <c r="N3678" t="s">
        <v>15</v>
      </c>
      <c r="O3678">
        <v>90000000</v>
      </c>
      <c r="P3678">
        <v>237202299</v>
      </c>
      <c r="Q3678">
        <f>_xlfn.XLOOKUP(E3678,CPI!A:A,CPI!B:B)</f>
        <v>172.2</v>
      </c>
      <c r="R3678" s="12">
        <f>P3678*(CPI!$B$112/Movie!Q3678)</f>
        <v>419718585.9773519</v>
      </c>
      <c r="S3678" t="s">
        <v>2077</v>
      </c>
      <c r="T3678">
        <v>118</v>
      </c>
    </row>
    <row r="3679" spans="1:20" x14ac:dyDescent="0.3">
      <c r="A3679" t="s">
        <v>11311</v>
      </c>
      <c r="B3679" t="str">
        <f t="shared" si="171"/>
        <v>PG-13</v>
      </c>
      <c r="C3679" t="s">
        <v>1984</v>
      </c>
      <c r="D3679" t="s">
        <v>26</v>
      </c>
      <c r="E3679">
        <v>2000</v>
      </c>
      <c r="F3679" s="22">
        <f t="shared" si="172"/>
        <v>36526</v>
      </c>
      <c r="G3679" t="s">
        <v>11226</v>
      </c>
      <c r="H3679">
        <f t="shared" si="173"/>
        <v>5.5</v>
      </c>
      <c r="I3679">
        <v>5.5</v>
      </c>
      <c r="J3679">
        <v>136000</v>
      </c>
      <c r="K3679" t="s">
        <v>11312</v>
      </c>
      <c r="L3679" t="s">
        <v>11313</v>
      </c>
      <c r="M3679" t="s">
        <v>11314</v>
      </c>
      <c r="N3679" t="s">
        <v>15</v>
      </c>
      <c r="O3679">
        <v>13000000</v>
      </c>
      <c r="P3679">
        <v>73180723</v>
      </c>
      <c r="Q3679">
        <f>_xlfn.XLOOKUP(E3679,CPI!A:A,CPI!B:B)</f>
        <v>172.2</v>
      </c>
      <c r="R3679" s="12">
        <f>P3679*(CPI!$B$112/Movie!Q3679)</f>
        <v>129489932.04471545</v>
      </c>
      <c r="S3679" t="s">
        <v>165</v>
      </c>
      <c r="T3679">
        <v>83</v>
      </c>
    </row>
    <row r="3680" spans="1:20" x14ac:dyDescent="0.3">
      <c r="A3680" t="s">
        <v>11315</v>
      </c>
      <c r="B3680" t="str">
        <f t="shared" si="171"/>
        <v>PG-13</v>
      </c>
      <c r="C3680" t="s">
        <v>1984</v>
      </c>
      <c r="D3680" t="s">
        <v>26</v>
      </c>
      <c r="E3680">
        <v>2000</v>
      </c>
      <c r="F3680" s="22">
        <f t="shared" si="172"/>
        <v>36526</v>
      </c>
      <c r="G3680" t="s">
        <v>11316</v>
      </c>
      <c r="H3680">
        <f t="shared" si="173"/>
        <v>7</v>
      </c>
      <c r="I3680">
        <v>7</v>
      </c>
      <c r="J3680">
        <v>317000</v>
      </c>
      <c r="K3680" t="s">
        <v>9506</v>
      </c>
      <c r="L3680" t="s">
        <v>11317</v>
      </c>
      <c r="M3680" t="s">
        <v>7992</v>
      </c>
      <c r="N3680" t="s">
        <v>15</v>
      </c>
      <c r="O3680">
        <v>55000000</v>
      </c>
      <c r="P3680">
        <v>330444045</v>
      </c>
      <c r="Q3680">
        <f>_xlfn.XLOOKUP(E3680,CPI!A:A,CPI!B:B)</f>
        <v>172.2</v>
      </c>
      <c r="R3680" s="12">
        <f>P3680*(CPI!$B$112/Movie!Q3680)</f>
        <v>584705577.88327527</v>
      </c>
      <c r="S3680" t="s">
        <v>46</v>
      </c>
      <c r="T3680">
        <v>108</v>
      </c>
    </row>
    <row r="3681" spans="1:20" x14ac:dyDescent="0.3">
      <c r="A3681" t="s">
        <v>11318</v>
      </c>
      <c r="B3681" t="str">
        <f t="shared" si="171"/>
        <v>R</v>
      </c>
      <c r="C3681" t="s">
        <v>1</v>
      </c>
      <c r="D3681" t="s">
        <v>19</v>
      </c>
      <c r="E3681">
        <v>2000</v>
      </c>
      <c r="F3681" s="22">
        <f t="shared" si="172"/>
        <v>36526</v>
      </c>
      <c r="G3681" t="s">
        <v>10894</v>
      </c>
      <c r="H3681">
        <f t="shared" si="173"/>
        <v>7.1</v>
      </c>
      <c r="I3681">
        <v>7.1</v>
      </c>
      <c r="J3681">
        <v>229000</v>
      </c>
      <c r="K3681" t="s">
        <v>4785</v>
      </c>
      <c r="L3681" t="s">
        <v>5488</v>
      </c>
      <c r="M3681" t="s">
        <v>10420</v>
      </c>
      <c r="N3681" t="s">
        <v>15</v>
      </c>
      <c r="O3681">
        <v>23000000</v>
      </c>
      <c r="P3681">
        <v>53187659</v>
      </c>
      <c r="Q3681">
        <f>_xlfn.XLOOKUP(E3681,CPI!A:A,CPI!B:B)</f>
        <v>172.2</v>
      </c>
      <c r="R3681" s="12">
        <f>P3681*(CPI!$B$112/Movie!Q3681)</f>
        <v>94113122.516260162</v>
      </c>
      <c r="S3681" t="s">
        <v>7555</v>
      </c>
      <c r="T3681">
        <v>109</v>
      </c>
    </row>
    <row r="3682" spans="1:20" x14ac:dyDescent="0.3">
      <c r="A3682" t="s">
        <v>11319</v>
      </c>
      <c r="B3682" t="str">
        <f t="shared" si="171"/>
        <v>R</v>
      </c>
      <c r="C3682" t="s">
        <v>1</v>
      </c>
      <c r="D3682" t="s">
        <v>19</v>
      </c>
      <c r="E3682">
        <v>2000</v>
      </c>
      <c r="F3682" s="22">
        <f t="shared" si="172"/>
        <v>36526</v>
      </c>
      <c r="G3682" t="s">
        <v>11241</v>
      </c>
      <c r="H3682">
        <f t="shared" si="173"/>
        <v>5.8</v>
      </c>
      <c r="I3682">
        <v>5.8</v>
      </c>
      <c r="J3682">
        <v>126000</v>
      </c>
      <c r="K3682" t="s">
        <v>2631</v>
      </c>
      <c r="L3682" t="s">
        <v>6974</v>
      </c>
      <c r="M3682" t="s">
        <v>2031</v>
      </c>
      <c r="N3682" t="s">
        <v>15</v>
      </c>
      <c r="O3682">
        <v>95000000</v>
      </c>
      <c r="P3682">
        <v>190213455</v>
      </c>
      <c r="Q3682">
        <f>_xlfn.XLOOKUP(E3682,CPI!A:A,CPI!B:B)</f>
        <v>172.2</v>
      </c>
      <c r="R3682" s="12">
        <f>P3682*(CPI!$B$112/Movie!Q3682)</f>
        <v>336573982.22125435</v>
      </c>
      <c r="S3682" t="s">
        <v>16</v>
      </c>
      <c r="T3682">
        <v>112</v>
      </c>
    </row>
    <row r="3683" spans="1:20" x14ac:dyDescent="0.3">
      <c r="A3683" t="s">
        <v>11320</v>
      </c>
      <c r="B3683" t="str">
        <f t="shared" si="171"/>
        <v>Not Rated</v>
      </c>
      <c r="C3683" t="s">
        <v>432</v>
      </c>
      <c r="D3683" t="s">
        <v>2</v>
      </c>
      <c r="E3683">
        <v>2000</v>
      </c>
      <c r="F3683" s="22">
        <f t="shared" si="172"/>
        <v>36526</v>
      </c>
      <c r="G3683" t="s">
        <v>11321</v>
      </c>
      <c r="H3683">
        <f t="shared" si="173"/>
        <v>6.8</v>
      </c>
      <c r="I3683">
        <v>6.8</v>
      </c>
      <c r="J3683">
        <v>43000</v>
      </c>
      <c r="K3683" t="s">
        <v>11322</v>
      </c>
      <c r="L3683" t="s">
        <v>11323</v>
      </c>
      <c r="M3683" t="s">
        <v>11324</v>
      </c>
      <c r="N3683" t="s">
        <v>180</v>
      </c>
      <c r="O3683">
        <v>5000000</v>
      </c>
      <c r="P3683">
        <v>2554</v>
      </c>
      <c r="Q3683">
        <f>_xlfn.XLOOKUP(E3683,CPI!A:A,CPI!B:B)</f>
        <v>172.2</v>
      </c>
      <c r="R3683" s="12">
        <f>P3683*(CPI!$B$112/Movie!Q3683)</f>
        <v>4519.185830429733</v>
      </c>
      <c r="S3683" t="s">
        <v>11325</v>
      </c>
      <c r="T3683">
        <v>108</v>
      </c>
    </row>
    <row r="3684" spans="1:20" x14ac:dyDescent="0.3">
      <c r="A3684" t="s">
        <v>11326</v>
      </c>
      <c r="B3684" t="str">
        <f t="shared" si="171"/>
        <v>PG-13</v>
      </c>
      <c r="C3684" t="s">
        <v>1984</v>
      </c>
      <c r="D3684" t="s">
        <v>19</v>
      </c>
      <c r="E3684">
        <v>2000</v>
      </c>
      <c r="F3684" s="22">
        <f t="shared" si="172"/>
        <v>36526</v>
      </c>
      <c r="G3684" t="s">
        <v>11233</v>
      </c>
      <c r="H3684">
        <f t="shared" si="173"/>
        <v>6.3</v>
      </c>
      <c r="I3684">
        <v>6.3</v>
      </c>
      <c r="J3684">
        <v>194000</v>
      </c>
      <c r="K3684" t="s">
        <v>4480</v>
      </c>
      <c r="L3684" t="s">
        <v>7714</v>
      </c>
      <c r="M3684" t="s">
        <v>8574</v>
      </c>
      <c r="N3684" t="s">
        <v>15</v>
      </c>
      <c r="O3684">
        <v>45000000</v>
      </c>
      <c r="P3684">
        <v>212742720</v>
      </c>
      <c r="Q3684">
        <f>_xlfn.XLOOKUP(E3684,CPI!A:A,CPI!B:B)</f>
        <v>172.2</v>
      </c>
      <c r="R3684" s="12">
        <f>P3684*(CPI!$B$112/Movie!Q3684)</f>
        <v>376438483.0662021</v>
      </c>
      <c r="S3684" t="s">
        <v>5093</v>
      </c>
      <c r="T3684">
        <v>109</v>
      </c>
    </row>
    <row r="3685" spans="1:20" x14ac:dyDescent="0.3">
      <c r="A3685" t="s">
        <v>11327</v>
      </c>
      <c r="B3685" t="str">
        <f t="shared" si="171"/>
        <v>R</v>
      </c>
      <c r="C3685" t="s">
        <v>1</v>
      </c>
      <c r="D3685" t="s">
        <v>26</v>
      </c>
      <c r="E3685">
        <v>2000</v>
      </c>
      <c r="F3685" s="22">
        <f t="shared" si="172"/>
        <v>36526</v>
      </c>
      <c r="G3685" t="s">
        <v>10758</v>
      </c>
      <c r="H3685">
        <f t="shared" si="173"/>
        <v>7.5</v>
      </c>
      <c r="I3685">
        <v>7.5</v>
      </c>
      <c r="J3685">
        <v>172000</v>
      </c>
      <c r="K3685" t="s">
        <v>2190</v>
      </c>
      <c r="L3685" t="s">
        <v>9833</v>
      </c>
      <c r="M3685" t="s">
        <v>2610</v>
      </c>
      <c r="N3685" t="s">
        <v>7</v>
      </c>
      <c r="O3685">
        <v>30000000</v>
      </c>
      <c r="P3685">
        <v>47126295</v>
      </c>
      <c r="Q3685">
        <f>_xlfn.XLOOKUP(E3685,CPI!A:A,CPI!B:B)</f>
        <v>172.2</v>
      </c>
      <c r="R3685" s="12">
        <f>P3685*(CPI!$B$112/Movie!Q3685)</f>
        <v>83387816.994773522</v>
      </c>
      <c r="S3685" t="s">
        <v>2077</v>
      </c>
      <c r="T3685">
        <v>113</v>
      </c>
    </row>
    <row r="3686" spans="1:20" x14ac:dyDescent="0.3">
      <c r="A3686" t="s">
        <v>11328</v>
      </c>
      <c r="B3686" t="str">
        <f t="shared" si="171"/>
        <v>PG-13</v>
      </c>
      <c r="C3686" t="s">
        <v>1984</v>
      </c>
      <c r="D3686" t="s">
        <v>19</v>
      </c>
      <c r="E3686">
        <v>2000</v>
      </c>
      <c r="F3686" s="22">
        <f t="shared" si="172"/>
        <v>36526</v>
      </c>
      <c r="G3686" t="s">
        <v>11329</v>
      </c>
      <c r="H3686">
        <f t="shared" si="173"/>
        <v>2.5</v>
      </c>
      <c r="I3686">
        <v>2.5</v>
      </c>
      <c r="J3686">
        <v>77000</v>
      </c>
      <c r="K3686" t="s">
        <v>1257</v>
      </c>
      <c r="L3686" t="s">
        <v>11330</v>
      </c>
      <c r="M3686" t="s">
        <v>145</v>
      </c>
      <c r="N3686" t="s">
        <v>15</v>
      </c>
      <c r="O3686">
        <v>73000000</v>
      </c>
      <c r="P3686">
        <v>29725663</v>
      </c>
      <c r="Q3686">
        <f>_xlfn.XLOOKUP(E3686,CPI!A:A,CPI!B:B)</f>
        <v>172.2</v>
      </c>
      <c r="R3686" s="12">
        <f>P3686*(CPI!$B$112/Movie!Q3686)</f>
        <v>52598196.957607433</v>
      </c>
      <c r="S3686" t="s">
        <v>8</v>
      </c>
      <c r="T3686">
        <v>118</v>
      </c>
    </row>
    <row r="3687" spans="1:20" x14ac:dyDescent="0.3">
      <c r="A3687" t="s">
        <v>11331</v>
      </c>
      <c r="B3687" t="str">
        <f t="shared" si="171"/>
        <v>R</v>
      </c>
      <c r="C3687" t="s">
        <v>1</v>
      </c>
      <c r="D3687" t="s">
        <v>37</v>
      </c>
      <c r="E3687">
        <v>2000</v>
      </c>
      <c r="F3687" s="22">
        <f t="shared" si="172"/>
        <v>36526</v>
      </c>
      <c r="G3687" t="s">
        <v>11332</v>
      </c>
      <c r="H3687">
        <f t="shared" si="173"/>
        <v>5.6</v>
      </c>
      <c r="I3687">
        <v>5.6</v>
      </c>
      <c r="J3687">
        <v>126000</v>
      </c>
      <c r="K3687" t="s">
        <v>680</v>
      </c>
      <c r="L3687" t="s">
        <v>8969</v>
      </c>
      <c r="M3687" t="s">
        <v>11333</v>
      </c>
      <c r="N3687" t="s">
        <v>15</v>
      </c>
      <c r="O3687">
        <v>40000000</v>
      </c>
      <c r="P3687">
        <v>161834276</v>
      </c>
      <c r="Q3687">
        <f>_xlfn.XLOOKUP(E3687,CPI!A:A,CPI!B:B)</f>
        <v>172.2</v>
      </c>
      <c r="R3687" s="12">
        <f>P3687*(CPI!$B$112/Movie!Q3687)</f>
        <v>286358326.92915213</v>
      </c>
      <c r="S3687" t="s">
        <v>8971</v>
      </c>
      <c r="T3687">
        <v>116</v>
      </c>
    </row>
    <row r="3688" spans="1:20" x14ac:dyDescent="0.3">
      <c r="A3688" t="s">
        <v>11334</v>
      </c>
      <c r="B3688" t="str">
        <f t="shared" si="171"/>
        <v>PG-13</v>
      </c>
      <c r="C3688" t="s">
        <v>1984</v>
      </c>
      <c r="D3688" t="s">
        <v>26</v>
      </c>
      <c r="E3688">
        <v>2000</v>
      </c>
      <c r="F3688" s="22">
        <f t="shared" si="172"/>
        <v>36526</v>
      </c>
      <c r="G3688" t="s">
        <v>8175</v>
      </c>
      <c r="H3688">
        <f t="shared" si="173"/>
        <v>7.5</v>
      </c>
      <c r="I3688">
        <v>7.5</v>
      </c>
      <c r="J3688">
        <v>58000</v>
      </c>
      <c r="K3688" t="s">
        <v>2054</v>
      </c>
      <c r="L3688" t="s">
        <v>2054</v>
      </c>
      <c r="M3688" t="s">
        <v>11335</v>
      </c>
      <c r="N3688" t="s">
        <v>15</v>
      </c>
      <c r="O3688">
        <v>10000000</v>
      </c>
      <c r="P3688">
        <v>20789556</v>
      </c>
      <c r="Q3688">
        <f>_xlfn.XLOOKUP(E3688,CPI!A:A,CPI!B:B)</f>
        <v>172.2</v>
      </c>
      <c r="R3688" s="12">
        <f>P3688*(CPI!$B$112/Movie!Q3688)</f>
        <v>36786165.581881531</v>
      </c>
      <c r="S3688" t="s">
        <v>5093</v>
      </c>
      <c r="T3688">
        <v>90</v>
      </c>
    </row>
    <row r="3689" spans="1:20" x14ac:dyDescent="0.3">
      <c r="A3689" t="s">
        <v>11336</v>
      </c>
      <c r="B3689" t="str">
        <f t="shared" si="171"/>
        <v>R</v>
      </c>
      <c r="C3689" t="s">
        <v>1</v>
      </c>
      <c r="D3689" t="s">
        <v>26</v>
      </c>
      <c r="E3689">
        <v>2000</v>
      </c>
      <c r="F3689" s="22">
        <f t="shared" si="172"/>
        <v>36526</v>
      </c>
      <c r="G3689" t="s">
        <v>10894</v>
      </c>
      <c r="H3689">
        <f t="shared" si="173"/>
        <v>6.7</v>
      </c>
      <c r="I3689">
        <v>6.7</v>
      </c>
      <c r="J3689">
        <v>114000</v>
      </c>
      <c r="K3689" t="s">
        <v>2559</v>
      </c>
      <c r="L3689" t="s">
        <v>11337</v>
      </c>
      <c r="M3689" t="s">
        <v>4443</v>
      </c>
      <c r="N3689" t="s">
        <v>15</v>
      </c>
      <c r="O3689">
        <v>41300000</v>
      </c>
      <c r="P3689">
        <v>106371651</v>
      </c>
      <c r="Q3689">
        <f>_xlfn.XLOOKUP(E3689,CPI!A:A,CPI!B:B)</f>
        <v>172.2</v>
      </c>
      <c r="R3689" s="12">
        <f>P3689*(CPI!$B$112/Movie!Q3689)</f>
        <v>188219756.44425088</v>
      </c>
      <c r="S3689" t="s">
        <v>10689</v>
      </c>
      <c r="T3689">
        <v>98</v>
      </c>
    </row>
    <row r="3690" spans="1:20" x14ac:dyDescent="0.3">
      <c r="A3690" t="s">
        <v>4903</v>
      </c>
      <c r="B3690" t="str">
        <f t="shared" si="171"/>
        <v>PG-13</v>
      </c>
      <c r="C3690" t="s">
        <v>1984</v>
      </c>
      <c r="D3690" t="s">
        <v>2</v>
      </c>
      <c r="E3690">
        <v>2000</v>
      </c>
      <c r="F3690" s="22">
        <f t="shared" si="172"/>
        <v>36526</v>
      </c>
      <c r="G3690" t="s">
        <v>11223</v>
      </c>
      <c r="H3690">
        <f t="shared" si="173"/>
        <v>7.2</v>
      </c>
      <c r="I3690">
        <v>7.2</v>
      </c>
      <c r="J3690">
        <v>181000</v>
      </c>
      <c r="K3690" t="s">
        <v>2862</v>
      </c>
      <c r="L3690" t="s">
        <v>11338</v>
      </c>
      <c r="M3690" t="s">
        <v>6358</v>
      </c>
      <c r="N3690" t="s">
        <v>7</v>
      </c>
      <c r="O3690">
        <v>25000000</v>
      </c>
      <c r="P3690">
        <v>152699976</v>
      </c>
      <c r="Q3690">
        <f>_xlfn.XLOOKUP(E3690,CPI!A:A,CPI!B:B)</f>
        <v>172.2</v>
      </c>
      <c r="R3690" s="12">
        <f>P3690*(CPI!$B$112/Movie!Q3690)</f>
        <v>270195602.13240421</v>
      </c>
      <c r="S3690" t="s">
        <v>3728</v>
      </c>
      <c r="T3690">
        <v>121</v>
      </c>
    </row>
    <row r="3691" spans="1:20" x14ac:dyDescent="0.3">
      <c r="A3691" t="s">
        <v>11339</v>
      </c>
      <c r="B3691" t="str">
        <f t="shared" si="171"/>
        <v>R</v>
      </c>
      <c r="C3691" t="s">
        <v>1</v>
      </c>
      <c r="D3691" t="s">
        <v>2</v>
      </c>
      <c r="E3691">
        <v>2000</v>
      </c>
      <c r="F3691" s="22">
        <f t="shared" si="172"/>
        <v>36526</v>
      </c>
      <c r="G3691" t="s">
        <v>11340</v>
      </c>
      <c r="H3691">
        <f t="shared" si="173"/>
        <v>7.7</v>
      </c>
      <c r="I3691">
        <v>7.7</v>
      </c>
      <c r="J3691">
        <v>129000</v>
      </c>
      <c r="K3691" t="s">
        <v>11341</v>
      </c>
      <c r="L3691" t="s">
        <v>11342</v>
      </c>
      <c r="M3691" t="s">
        <v>11343</v>
      </c>
      <c r="N3691" t="s">
        <v>7</v>
      </c>
      <c r="O3691">
        <v>5000000</v>
      </c>
      <c r="P3691">
        <v>109283018</v>
      </c>
      <c r="Q3691">
        <f>_xlfn.XLOOKUP(E3691,CPI!A:A,CPI!B:B)</f>
        <v>172.2</v>
      </c>
      <c r="R3691" s="12">
        <f>P3691*(CPI!$B$112/Movie!Q3691)</f>
        <v>193371286.786295</v>
      </c>
      <c r="S3691" t="s">
        <v>6839</v>
      </c>
      <c r="T3691">
        <v>110</v>
      </c>
    </row>
    <row r="3692" spans="1:20" x14ac:dyDescent="0.3">
      <c r="A3692" t="s">
        <v>11344</v>
      </c>
      <c r="B3692" t="str">
        <f t="shared" si="171"/>
        <v>R</v>
      </c>
      <c r="C3692" t="s">
        <v>1</v>
      </c>
      <c r="D3692" t="s">
        <v>2</v>
      </c>
      <c r="E3692">
        <v>2000</v>
      </c>
      <c r="F3692" s="22">
        <f t="shared" si="172"/>
        <v>36526</v>
      </c>
      <c r="G3692" t="s">
        <v>11345</v>
      </c>
      <c r="H3692">
        <f t="shared" si="173"/>
        <v>8.1</v>
      </c>
      <c r="I3692">
        <v>8.1</v>
      </c>
      <c r="J3692">
        <v>228000</v>
      </c>
      <c r="K3692" t="s">
        <v>11346</v>
      </c>
      <c r="L3692" t="s">
        <v>11347</v>
      </c>
      <c r="M3692" t="s">
        <v>11348</v>
      </c>
      <c r="N3692" t="s">
        <v>1179</v>
      </c>
      <c r="O3692">
        <v>2000000</v>
      </c>
      <c r="P3692">
        <v>20908467</v>
      </c>
      <c r="Q3692">
        <f>_xlfn.XLOOKUP(E3692,CPI!A:A,CPI!B:B)</f>
        <v>172.2</v>
      </c>
      <c r="R3692" s="12">
        <f>P3692*(CPI!$B$112/Movie!Q3692)</f>
        <v>36996573.14111498</v>
      </c>
      <c r="S3692" t="s">
        <v>11349</v>
      </c>
      <c r="T3692">
        <v>154</v>
      </c>
    </row>
    <row r="3693" spans="1:20" x14ac:dyDescent="0.3">
      <c r="A3693" t="s">
        <v>11350</v>
      </c>
      <c r="B3693" t="str">
        <f t="shared" si="171"/>
        <v>R</v>
      </c>
      <c r="C3693" t="s">
        <v>1</v>
      </c>
      <c r="D3693" t="s">
        <v>26</v>
      </c>
      <c r="E3693">
        <v>2000</v>
      </c>
      <c r="F3693" s="22">
        <f t="shared" si="172"/>
        <v>36526</v>
      </c>
      <c r="G3693" t="s">
        <v>11281</v>
      </c>
      <c r="H3693">
        <f t="shared" si="173"/>
        <v>6.6</v>
      </c>
      <c r="I3693">
        <v>6.6</v>
      </c>
      <c r="J3693">
        <v>226000</v>
      </c>
      <c r="K3693" t="s">
        <v>9047</v>
      </c>
      <c r="L3693" t="s">
        <v>7911</v>
      </c>
      <c r="M3693" t="s">
        <v>7897</v>
      </c>
      <c r="N3693" t="s">
        <v>15</v>
      </c>
      <c r="O3693">
        <v>51000000</v>
      </c>
      <c r="P3693">
        <v>149270999</v>
      </c>
      <c r="Q3693">
        <f>_xlfn.XLOOKUP(E3693,CPI!A:A,CPI!B:B)</f>
        <v>172.2</v>
      </c>
      <c r="R3693" s="12">
        <f>P3693*(CPI!$B$112/Movie!Q3693)</f>
        <v>264128184.64169571</v>
      </c>
      <c r="S3693" t="s">
        <v>165</v>
      </c>
      <c r="T3693">
        <v>116</v>
      </c>
    </row>
    <row r="3694" spans="1:20" x14ac:dyDescent="0.3">
      <c r="A3694" t="s">
        <v>11351</v>
      </c>
      <c r="B3694" t="str">
        <f t="shared" si="171"/>
        <v>PG-13</v>
      </c>
      <c r="C3694" t="s">
        <v>1984</v>
      </c>
      <c r="D3694" t="s">
        <v>19</v>
      </c>
      <c r="E3694">
        <v>2000</v>
      </c>
      <c r="F3694" s="22">
        <f t="shared" si="172"/>
        <v>36526</v>
      </c>
      <c r="G3694" t="s">
        <v>11352</v>
      </c>
      <c r="H3694">
        <f t="shared" si="173"/>
        <v>6.6</v>
      </c>
      <c r="I3694">
        <v>6.6</v>
      </c>
      <c r="J3694">
        <v>79000</v>
      </c>
      <c r="K3694" t="s">
        <v>9654</v>
      </c>
      <c r="L3694" t="s">
        <v>9654</v>
      </c>
      <c r="M3694" t="s">
        <v>9005</v>
      </c>
      <c r="N3694" t="s">
        <v>437</v>
      </c>
      <c r="O3694">
        <v>62000000</v>
      </c>
      <c r="P3694">
        <v>127666415</v>
      </c>
      <c r="Q3694">
        <f>_xlfn.XLOOKUP(E3694,CPI!A:A,CPI!B:B)</f>
        <v>172.2</v>
      </c>
      <c r="R3694" s="12">
        <f>P3694*(CPI!$B$112/Movie!Q3694)</f>
        <v>225899864.40476191</v>
      </c>
      <c r="S3694" t="s">
        <v>46</v>
      </c>
      <c r="T3694">
        <v>116</v>
      </c>
    </row>
    <row r="3695" spans="1:20" x14ac:dyDescent="0.3">
      <c r="A3695" t="s">
        <v>11353</v>
      </c>
      <c r="B3695" t="str">
        <f t="shared" si="171"/>
        <v>PG-13</v>
      </c>
      <c r="C3695" t="s">
        <v>1984</v>
      </c>
      <c r="D3695" t="s">
        <v>26</v>
      </c>
      <c r="E3695">
        <v>2000</v>
      </c>
      <c r="F3695" s="22">
        <f t="shared" si="172"/>
        <v>36526</v>
      </c>
      <c r="G3695" t="s">
        <v>8175</v>
      </c>
      <c r="H3695">
        <f t="shared" si="173"/>
        <v>6</v>
      </c>
      <c r="I3695">
        <v>6</v>
      </c>
      <c r="J3695">
        <v>99000</v>
      </c>
      <c r="K3695" t="s">
        <v>32</v>
      </c>
      <c r="L3695" t="s">
        <v>11354</v>
      </c>
      <c r="M3695" t="s">
        <v>6913</v>
      </c>
      <c r="N3695" t="s">
        <v>15</v>
      </c>
      <c r="O3695">
        <v>48000000</v>
      </c>
      <c r="P3695">
        <v>90383208</v>
      </c>
      <c r="Q3695">
        <f>_xlfn.XLOOKUP(E3695,CPI!A:A,CPI!B:B)</f>
        <v>172.2</v>
      </c>
      <c r="R3695" s="12">
        <f>P3695*(CPI!$B$112/Movie!Q3695)</f>
        <v>159928940.05574912</v>
      </c>
      <c r="S3695" t="s">
        <v>165</v>
      </c>
      <c r="T3695">
        <v>93</v>
      </c>
    </row>
    <row r="3696" spans="1:20" x14ac:dyDescent="0.3">
      <c r="A3696" t="s">
        <v>11355</v>
      </c>
      <c r="B3696" t="str">
        <f t="shared" si="171"/>
        <v>PG</v>
      </c>
      <c r="C3696" t="s">
        <v>18</v>
      </c>
      <c r="D3696" t="s">
        <v>375</v>
      </c>
      <c r="E3696">
        <v>2000</v>
      </c>
      <c r="F3696" s="22">
        <f t="shared" si="172"/>
        <v>36526</v>
      </c>
      <c r="G3696" t="s">
        <v>10758</v>
      </c>
      <c r="H3696">
        <f t="shared" si="173"/>
        <v>6.9</v>
      </c>
      <c r="I3696">
        <v>6.9</v>
      </c>
      <c r="J3696">
        <v>88000</v>
      </c>
      <c r="K3696" t="s">
        <v>11356</v>
      </c>
      <c r="L3696" t="s">
        <v>5165</v>
      </c>
      <c r="M3696" t="s">
        <v>1713</v>
      </c>
      <c r="N3696" t="s">
        <v>15</v>
      </c>
      <c r="O3696">
        <v>95000000</v>
      </c>
      <c r="P3696">
        <v>76432727</v>
      </c>
      <c r="Q3696">
        <f>_xlfn.XLOOKUP(E3696,CPI!A:A,CPI!B:B)</f>
        <v>172.2</v>
      </c>
      <c r="R3696" s="12">
        <f>P3696*(CPI!$B$112/Movie!Q3696)</f>
        <v>135244203.93089432</v>
      </c>
      <c r="S3696" t="s">
        <v>10157</v>
      </c>
      <c r="T3696">
        <v>89</v>
      </c>
    </row>
    <row r="3697" spans="1:20" x14ac:dyDescent="0.3">
      <c r="A3697" t="s">
        <v>11357</v>
      </c>
      <c r="B3697" t="str">
        <f t="shared" si="171"/>
        <v>R</v>
      </c>
      <c r="C3697" t="s">
        <v>1</v>
      </c>
      <c r="D3697" t="s">
        <v>2</v>
      </c>
      <c r="E3697">
        <v>2000</v>
      </c>
      <c r="F3697" s="22">
        <f t="shared" si="172"/>
        <v>36526</v>
      </c>
      <c r="G3697" t="s">
        <v>11358</v>
      </c>
      <c r="H3697">
        <f t="shared" si="173"/>
        <v>5</v>
      </c>
      <c r="I3697">
        <v>5</v>
      </c>
      <c r="J3697">
        <v>2400</v>
      </c>
      <c r="K3697" t="s">
        <v>11359</v>
      </c>
      <c r="L3697" t="s">
        <v>11359</v>
      </c>
      <c r="M3697" t="s">
        <v>11359</v>
      </c>
      <c r="N3697" t="s">
        <v>291</v>
      </c>
      <c r="P3697">
        <v>18062</v>
      </c>
      <c r="Q3697">
        <f>_xlfn.XLOOKUP(E3697,CPI!A:A,CPI!B:B)</f>
        <v>172.2</v>
      </c>
      <c r="R3697" s="12">
        <f>P3697*(CPI!$B$112/Movie!Q3697)</f>
        <v>31959.88037166086</v>
      </c>
      <c r="S3697" t="s">
        <v>11360</v>
      </c>
      <c r="T3697">
        <v>90</v>
      </c>
    </row>
    <row r="3698" spans="1:20" x14ac:dyDescent="0.3">
      <c r="A3698" t="s">
        <v>11361</v>
      </c>
      <c r="B3698" t="str">
        <f t="shared" si="171"/>
        <v>PG</v>
      </c>
      <c r="C3698" t="s">
        <v>18</v>
      </c>
      <c r="D3698" t="s">
        <v>375</v>
      </c>
      <c r="E3698">
        <v>2000</v>
      </c>
      <c r="F3698" s="22">
        <f t="shared" si="172"/>
        <v>36526</v>
      </c>
      <c r="G3698" t="s">
        <v>10670</v>
      </c>
      <c r="H3698">
        <f t="shared" si="173"/>
        <v>6.5</v>
      </c>
      <c r="I3698">
        <v>6.5</v>
      </c>
      <c r="J3698">
        <v>56000</v>
      </c>
      <c r="K3698" t="s">
        <v>11362</v>
      </c>
      <c r="L3698" t="s">
        <v>11363</v>
      </c>
      <c r="M3698" t="s">
        <v>6943</v>
      </c>
      <c r="N3698" t="s">
        <v>15</v>
      </c>
      <c r="O3698">
        <v>127500000</v>
      </c>
      <c r="P3698">
        <v>349822765</v>
      </c>
      <c r="Q3698">
        <f>_xlfn.XLOOKUP(E3698,CPI!A:A,CPI!B:B)</f>
        <v>172.2</v>
      </c>
      <c r="R3698" s="12">
        <f>P3698*(CPI!$B$112/Movie!Q3698)</f>
        <v>618995333.88792098</v>
      </c>
      <c r="S3698" t="s">
        <v>1709</v>
      </c>
      <c r="T3698">
        <v>82</v>
      </c>
    </row>
    <row r="3699" spans="1:20" x14ac:dyDescent="0.3">
      <c r="A3699" t="s">
        <v>11364</v>
      </c>
      <c r="B3699" t="str">
        <f t="shared" si="171"/>
        <v>PG</v>
      </c>
      <c r="C3699" t="s">
        <v>18</v>
      </c>
      <c r="D3699" t="s">
        <v>26</v>
      </c>
      <c r="E3699">
        <v>2000</v>
      </c>
      <c r="F3699" s="22">
        <f t="shared" si="172"/>
        <v>36526</v>
      </c>
      <c r="G3699" t="s">
        <v>11278</v>
      </c>
      <c r="H3699">
        <f t="shared" si="173"/>
        <v>6.2</v>
      </c>
      <c r="I3699">
        <v>6.2</v>
      </c>
      <c r="J3699">
        <v>219000</v>
      </c>
      <c r="K3699" t="s">
        <v>1119</v>
      </c>
      <c r="L3699" t="s">
        <v>11365</v>
      </c>
      <c r="M3699" t="s">
        <v>7897</v>
      </c>
      <c r="N3699" t="s">
        <v>15</v>
      </c>
      <c r="O3699">
        <v>123000000</v>
      </c>
      <c r="P3699">
        <v>363597184</v>
      </c>
      <c r="Q3699">
        <f>_xlfn.XLOOKUP(E3699,CPI!A:A,CPI!B:B)</f>
        <v>172.2</v>
      </c>
      <c r="R3699" s="12">
        <f>P3699*(CPI!$B$112/Movie!Q3699)</f>
        <v>643368536.38095236</v>
      </c>
      <c r="S3699" t="s">
        <v>46</v>
      </c>
      <c r="T3699">
        <v>104</v>
      </c>
    </row>
    <row r="3700" spans="1:20" x14ac:dyDescent="0.3">
      <c r="A3700" t="s">
        <v>11366</v>
      </c>
      <c r="B3700" t="str">
        <f t="shared" si="171"/>
        <v>R</v>
      </c>
      <c r="C3700" t="s">
        <v>1</v>
      </c>
      <c r="D3700" t="s">
        <v>89</v>
      </c>
      <c r="E3700">
        <v>2000</v>
      </c>
      <c r="F3700" s="22">
        <f t="shared" si="172"/>
        <v>36526</v>
      </c>
      <c r="G3700" t="s">
        <v>11316</v>
      </c>
      <c r="H3700">
        <f t="shared" si="173"/>
        <v>8</v>
      </c>
      <c r="I3700">
        <v>8</v>
      </c>
      <c r="J3700">
        <v>105000</v>
      </c>
      <c r="K3700" t="s">
        <v>6508</v>
      </c>
      <c r="L3700" t="s">
        <v>6508</v>
      </c>
      <c r="M3700" t="s">
        <v>11367</v>
      </c>
      <c r="N3700" t="s">
        <v>3795</v>
      </c>
      <c r="O3700">
        <v>12800000</v>
      </c>
      <c r="P3700">
        <v>40059672</v>
      </c>
      <c r="Q3700">
        <f>_xlfn.XLOOKUP(E3700,CPI!A:A,CPI!B:B)</f>
        <v>172.2</v>
      </c>
      <c r="R3700" s="12">
        <f>P3700*(CPI!$B$112/Movie!Q3700)</f>
        <v>70883751.790940762</v>
      </c>
      <c r="S3700" t="s">
        <v>10398</v>
      </c>
      <c r="T3700">
        <v>140</v>
      </c>
    </row>
    <row r="3701" spans="1:20" x14ac:dyDescent="0.3">
      <c r="A3701" t="s">
        <v>11368</v>
      </c>
      <c r="B3701" t="str">
        <f t="shared" si="171"/>
        <v>PG-13</v>
      </c>
      <c r="C3701" t="s">
        <v>1984</v>
      </c>
      <c r="D3701" t="s">
        <v>26</v>
      </c>
      <c r="E3701">
        <v>2000</v>
      </c>
      <c r="F3701" s="22">
        <f t="shared" si="172"/>
        <v>36526</v>
      </c>
      <c r="G3701" t="s">
        <v>11226</v>
      </c>
      <c r="H3701">
        <f t="shared" si="173"/>
        <v>6.4</v>
      </c>
      <c r="I3701">
        <v>6.4</v>
      </c>
      <c r="J3701">
        <v>197000</v>
      </c>
      <c r="K3701" t="s">
        <v>199</v>
      </c>
      <c r="L3701" t="s">
        <v>11369</v>
      </c>
      <c r="M3701" t="s">
        <v>520</v>
      </c>
      <c r="N3701" t="s">
        <v>15</v>
      </c>
      <c r="O3701">
        <v>70000000</v>
      </c>
      <c r="P3701">
        <v>374111707</v>
      </c>
      <c r="Q3701">
        <f>_xlfn.XLOOKUP(E3701,CPI!A:A,CPI!B:B)</f>
        <v>172.2</v>
      </c>
      <c r="R3701" s="12">
        <f>P3701*(CPI!$B$112/Movie!Q3701)</f>
        <v>661973502.45586526</v>
      </c>
      <c r="S3701" t="s">
        <v>29</v>
      </c>
      <c r="T3701">
        <v>127</v>
      </c>
    </row>
    <row r="3702" spans="1:20" x14ac:dyDescent="0.3">
      <c r="A3702" t="s">
        <v>11370</v>
      </c>
      <c r="B3702" t="str">
        <f t="shared" si="171"/>
        <v>R</v>
      </c>
      <c r="C3702" t="s">
        <v>1</v>
      </c>
      <c r="D3702" t="s">
        <v>2</v>
      </c>
      <c r="E3702">
        <v>2000</v>
      </c>
      <c r="F3702" s="22">
        <f t="shared" si="172"/>
        <v>36526</v>
      </c>
      <c r="G3702" t="s">
        <v>11223</v>
      </c>
      <c r="H3702">
        <f t="shared" si="173"/>
        <v>6.7</v>
      </c>
      <c r="I3702">
        <v>6.7</v>
      </c>
      <c r="J3702">
        <v>65000</v>
      </c>
      <c r="K3702" t="s">
        <v>496</v>
      </c>
      <c r="L3702" t="s">
        <v>7024</v>
      </c>
      <c r="M3702" t="s">
        <v>10208</v>
      </c>
      <c r="N3702" t="s">
        <v>15</v>
      </c>
      <c r="O3702">
        <v>10000000</v>
      </c>
      <c r="P3702">
        <v>44567606</v>
      </c>
      <c r="Q3702">
        <f>_xlfn.XLOOKUP(E3702,CPI!A:A,CPI!B:B)</f>
        <v>172.2</v>
      </c>
      <c r="R3702" s="12">
        <f>P3702*(CPI!$B$112/Movie!Q3702)</f>
        <v>78860334.193960518</v>
      </c>
      <c r="S3702" t="s">
        <v>9972</v>
      </c>
      <c r="T3702">
        <v>111</v>
      </c>
    </row>
    <row r="3703" spans="1:20" x14ac:dyDescent="0.3">
      <c r="A3703" t="s">
        <v>11371</v>
      </c>
      <c r="B3703" t="str">
        <f t="shared" si="171"/>
        <v>PG-13</v>
      </c>
      <c r="C3703" t="s">
        <v>1984</v>
      </c>
      <c r="D3703" t="s">
        <v>26</v>
      </c>
      <c r="E3703">
        <v>2000</v>
      </c>
      <c r="F3703" s="22">
        <f t="shared" si="172"/>
        <v>36526</v>
      </c>
      <c r="G3703" t="s">
        <v>11233</v>
      </c>
      <c r="H3703">
        <f t="shared" si="173"/>
        <v>6.8</v>
      </c>
      <c r="I3703">
        <v>6.8</v>
      </c>
      <c r="J3703">
        <v>105000</v>
      </c>
      <c r="K3703" t="s">
        <v>9764</v>
      </c>
      <c r="L3703" t="s">
        <v>11372</v>
      </c>
      <c r="M3703" t="s">
        <v>1520</v>
      </c>
      <c r="N3703" t="s">
        <v>15</v>
      </c>
      <c r="O3703">
        <v>60000000</v>
      </c>
      <c r="P3703">
        <v>124745083</v>
      </c>
      <c r="Q3703">
        <f>_xlfn.XLOOKUP(E3703,CPI!A:A,CPI!B:B)</f>
        <v>172.2</v>
      </c>
      <c r="R3703" s="12">
        <f>P3703*(CPI!$B$112/Movie!Q3703)</f>
        <v>220730701.45238096</v>
      </c>
      <c r="S3703" t="s">
        <v>46</v>
      </c>
      <c r="T3703">
        <v>125</v>
      </c>
    </row>
    <row r="3704" spans="1:20" x14ac:dyDescent="0.3">
      <c r="A3704" t="s">
        <v>11373</v>
      </c>
      <c r="B3704" t="str">
        <f t="shared" si="171"/>
        <v>PG</v>
      </c>
      <c r="C3704" t="s">
        <v>18</v>
      </c>
      <c r="D3704" t="s">
        <v>10</v>
      </c>
      <c r="E3704">
        <v>2000</v>
      </c>
      <c r="F3704" s="22">
        <f t="shared" si="172"/>
        <v>36526</v>
      </c>
      <c r="G3704" t="s">
        <v>10734</v>
      </c>
      <c r="H3704">
        <f t="shared" si="173"/>
        <v>5.7</v>
      </c>
      <c r="I3704">
        <v>5.7</v>
      </c>
      <c r="J3704">
        <v>71000</v>
      </c>
      <c r="K3704" t="s">
        <v>90</v>
      </c>
      <c r="L3704" t="s">
        <v>11374</v>
      </c>
      <c r="M3704" t="s">
        <v>5280</v>
      </c>
      <c r="N3704" t="s">
        <v>15</v>
      </c>
      <c r="O3704">
        <v>100000000</v>
      </c>
      <c r="P3704">
        <v>110983407</v>
      </c>
      <c r="Q3704">
        <f>_xlfn.XLOOKUP(E3704,CPI!A:A,CPI!B:B)</f>
        <v>172.2</v>
      </c>
      <c r="R3704" s="12">
        <f>P3704*(CPI!$B$112/Movie!Q3704)</f>
        <v>196380047.11324042</v>
      </c>
      <c r="S3704" t="s">
        <v>2077</v>
      </c>
      <c r="T3704">
        <v>114</v>
      </c>
    </row>
    <row r="3705" spans="1:20" x14ac:dyDescent="0.3">
      <c r="A3705" t="s">
        <v>11375</v>
      </c>
      <c r="B3705" t="str">
        <f t="shared" si="171"/>
        <v>PG-13</v>
      </c>
      <c r="C3705" t="s">
        <v>1984</v>
      </c>
      <c r="D3705" t="s">
        <v>26</v>
      </c>
      <c r="E3705">
        <v>2000</v>
      </c>
      <c r="F3705" s="22">
        <f t="shared" si="172"/>
        <v>36526</v>
      </c>
      <c r="G3705" t="s">
        <v>10767</v>
      </c>
      <c r="H3705">
        <f t="shared" si="173"/>
        <v>6.6</v>
      </c>
      <c r="I3705">
        <v>6.6</v>
      </c>
      <c r="J3705">
        <v>60000</v>
      </c>
      <c r="K3705" t="s">
        <v>3240</v>
      </c>
      <c r="L3705" t="s">
        <v>11376</v>
      </c>
      <c r="M3705" t="s">
        <v>5060</v>
      </c>
      <c r="N3705" t="s">
        <v>15</v>
      </c>
      <c r="O3705">
        <v>50000000</v>
      </c>
      <c r="P3705">
        <v>50054511</v>
      </c>
      <c r="Q3705">
        <f>_xlfn.XLOOKUP(E3705,CPI!A:A,CPI!B:B)</f>
        <v>172.2</v>
      </c>
      <c r="R3705" s="12">
        <f>P3705*(CPI!$B$112/Movie!Q3705)</f>
        <v>88569160.869337976</v>
      </c>
      <c r="S3705" t="s">
        <v>11377</v>
      </c>
      <c r="T3705">
        <v>118</v>
      </c>
    </row>
    <row r="3706" spans="1:20" x14ac:dyDescent="0.3">
      <c r="A3706" t="s">
        <v>11378</v>
      </c>
      <c r="B3706" t="str">
        <f t="shared" si="171"/>
        <v>R</v>
      </c>
      <c r="C3706" t="s">
        <v>1</v>
      </c>
      <c r="D3706" t="s">
        <v>26</v>
      </c>
      <c r="E3706">
        <v>2000</v>
      </c>
      <c r="F3706" s="22">
        <f t="shared" si="172"/>
        <v>36526</v>
      </c>
      <c r="G3706" t="s">
        <v>11379</v>
      </c>
      <c r="H3706">
        <f t="shared" si="173"/>
        <v>6.2</v>
      </c>
      <c r="I3706">
        <v>6.2</v>
      </c>
      <c r="J3706">
        <v>38000</v>
      </c>
      <c r="K3706" t="s">
        <v>11380</v>
      </c>
      <c r="L3706" t="s">
        <v>8484</v>
      </c>
      <c r="M3706" t="s">
        <v>8484</v>
      </c>
      <c r="N3706" t="s">
        <v>15</v>
      </c>
      <c r="O3706">
        <v>11000000</v>
      </c>
      <c r="P3706">
        <v>59827328</v>
      </c>
      <c r="Q3706">
        <f>_xlfn.XLOOKUP(E3706,CPI!A:A,CPI!B:B)</f>
        <v>172.2</v>
      </c>
      <c r="R3706" s="12">
        <f>P3706*(CPI!$B$112/Movie!Q3706)</f>
        <v>105861712.20441347</v>
      </c>
      <c r="S3706" t="s">
        <v>2011</v>
      </c>
      <c r="T3706">
        <v>98</v>
      </c>
    </row>
    <row r="3707" spans="1:20" x14ac:dyDescent="0.3">
      <c r="A3707" t="s">
        <v>6564</v>
      </c>
      <c r="B3707" t="str">
        <f t="shared" si="171"/>
        <v>R</v>
      </c>
      <c r="C3707" t="s">
        <v>1</v>
      </c>
      <c r="D3707" t="s">
        <v>89</v>
      </c>
      <c r="E3707">
        <v>2000</v>
      </c>
      <c r="F3707" s="22">
        <f t="shared" si="172"/>
        <v>36526</v>
      </c>
      <c r="G3707" t="s">
        <v>11381</v>
      </c>
      <c r="H3707">
        <f t="shared" si="173"/>
        <v>6.5</v>
      </c>
      <c r="I3707">
        <v>6.5</v>
      </c>
      <c r="J3707">
        <v>23000</v>
      </c>
      <c r="K3707" t="s">
        <v>5213</v>
      </c>
      <c r="L3707" t="s">
        <v>11382</v>
      </c>
      <c r="M3707" t="s">
        <v>5205</v>
      </c>
      <c r="N3707" t="s">
        <v>437</v>
      </c>
      <c r="O3707">
        <v>25000000</v>
      </c>
      <c r="P3707">
        <v>1308242</v>
      </c>
      <c r="Q3707">
        <f>_xlfn.XLOOKUP(E3707,CPI!A:A,CPI!B:B)</f>
        <v>172.2</v>
      </c>
      <c r="R3707" s="12">
        <f>P3707*(CPI!$B$112/Movie!Q3707)</f>
        <v>2314874.2009291523</v>
      </c>
      <c r="S3707" t="s">
        <v>11383</v>
      </c>
      <c r="T3707">
        <v>110</v>
      </c>
    </row>
    <row r="3708" spans="1:20" x14ac:dyDescent="0.3">
      <c r="A3708" t="s">
        <v>11384</v>
      </c>
      <c r="B3708" t="str">
        <f t="shared" si="171"/>
        <v>PG-13</v>
      </c>
      <c r="C3708" t="s">
        <v>1984</v>
      </c>
      <c r="D3708" t="s">
        <v>26</v>
      </c>
      <c r="E3708">
        <v>2000</v>
      </c>
      <c r="F3708" s="22">
        <f t="shared" si="172"/>
        <v>36526</v>
      </c>
      <c r="G3708" t="s">
        <v>11340</v>
      </c>
      <c r="H3708">
        <f t="shared" si="173"/>
        <v>5.3</v>
      </c>
      <c r="I3708">
        <v>5.3</v>
      </c>
      <c r="J3708">
        <v>101000</v>
      </c>
      <c r="K3708" t="s">
        <v>6793</v>
      </c>
      <c r="L3708" t="s">
        <v>8497</v>
      </c>
      <c r="M3708" t="s">
        <v>8498</v>
      </c>
      <c r="N3708" t="s">
        <v>15</v>
      </c>
      <c r="O3708">
        <v>85000000</v>
      </c>
      <c r="P3708">
        <v>58292295</v>
      </c>
      <c r="Q3708">
        <f>_xlfn.XLOOKUP(E3708,CPI!A:A,CPI!B:B)</f>
        <v>172.2</v>
      </c>
      <c r="R3708" s="12">
        <f>P3708*(CPI!$B$112/Movie!Q3708)</f>
        <v>103145541.73344947</v>
      </c>
      <c r="S3708" t="s">
        <v>11385</v>
      </c>
      <c r="T3708">
        <v>90</v>
      </c>
    </row>
    <row r="3709" spans="1:20" x14ac:dyDescent="0.3">
      <c r="A3709" t="s">
        <v>11386</v>
      </c>
      <c r="B3709" t="str">
        <f t="shared" si="171"/>
        <v>R</v>
      </c>
      <c r="C3709" t="s">
        <v>1</v>
      </c>
      <c r="D3709" t="s">
        <v>89</v>
      </c>
      <c r="E3709">
        <v>2000</v>
      </c>
      <c r="F3709" s="22">
        <f t="shared" si="172"/>
        <v>36526</v>
      </c>
      <c r="G3709" t="s">
        <v>10894</v>
      </c>
      <c r="H3709">
        <f t="shared" si="173"/>
        <v>7</v>
      </c>
      <c r="I3709">
        <v>7</v>
      </c>
      <c r="J3709">
        <v>51000</v>
      </c>
      <c r="K3709" t="s">
        <v>11387</v>
      </c>
      <c r="L3709" t="s">
        <v>11387</v>
      </c>
      <c r="M3709" t="s">
        <v>9320</v>
      </c>
      <c r="N3709" t="s">
        <v>15</v>
      </c>
      <c r="O3709">
        <v>7000000</v>
      </c>
      <c r="P3709">
        <v>28780255</v>
      </c>
      <c r="Q3709">
        <f>_xlfn.XLOOKUP(E3709,CPI!A:A,CPI!B:B)</f>
        <v>172.2</v>
      </c>
      <c r="R3709" s="12">
        <f>P3709*(CPI!$B$112/Movie!Q3709)</f>
        <v>50925340.873983741</v>
      </c>
      <c r="S3709" t="s">
        <v>2011</v>
      </c>
      <c r="T3709">
        <v>120</v>
      </c>
    </row>
    <row r="3710" spans="1:20" x14ac:dyDescent="0.3">
      <c r="A3710" t="s">
        <v>6093</v>
      </c>
      <c r="B3710" t="str">
        <f t="shared" si="171"/>
        <v>PG-13</v>
      </c>
      <c r="C3710" t="s">
        <v>1984</v>
      </c>
      <c r="D3710" t="s">
        <v>26</v>
      </c>
      <c r="E3710">
        <v>2000</v>
      </c>
      <c r="F3710" s="22">
        <f t="shared" si="172"/>
        <v>36526</v>
      </c>
      <c r="G3710" t="s">
        <v>11388</v>
      </c>
      <c r="H3710">
        <f t="shared" si="173"/>
        <v>6.7</v>
      </c>
      <c r="I3710">
        <v>6.7</v>
      </c>
      <c r="J3710">
        <v>32000</v>
      </c>
      <c r="K3710" t="s">
        <v>6365</v>
      </c>
      <c r="L3710" t="s">
        <v>1120</v>
      </c>
      <c r="M3710" t="s">
        <v>11389</v>
      </c>
      <c r="N3710" t="s">
        <v>15</v>
      </c>
      <c r="O3710">
        <v>15000000</v>
      </c>
      <c r="P3710">
        <v>40863718</v>
      </c>
      <c r="Q3710">
        <f>_xlfn.XLOOKUP(E3710,CPI!A:A,CPI!B:B)</f>
        <v>172.2</v>
      </c>
      <c r="R3710" s="12">
        <f>P3710*(CPI!$B$112/Movie!Q3710)</f>
        <v>72306474.300813004</v>
      </c>
      <c r="S3710" t="s">
        <v>165</v>
      </c>
      <c r="T3710">
        <v>120</v>
      </c>
    </row>
    <row r="3711" spans="1:20" x14ac:dyDescent="0.3">
      <c r="A3711" t="s">
        <v>11390</v>
      </c>
      <c r="B3711" t="str">
        <f t="shared" si="171"/>
        <v>PG-13</v>
      </c>
      <c r="C3711" t="s">
        <v>1984</v>
      </c>
      <c r="D3711" t="s">
        <v>89</v>
      </c>
      <c r="E3711">
        <v>2000</v>
      </c>
      <c r="F3711" s="22">
        <f t="shared" si="172"/>
        <v>36526</v>
      </c>
      <c r="G3711" t="s">
        <v>11388</v>
      </c>
      <c r="H3711">
        <f t="shared" si="173"/>
        <v>7.3</v>
      </c>
      <c r="I3711">
        <v>7.3</v>
      </c>
      <c r="J3711">
        <v>103000</v>
      </c>
      <c r="K3711" t="s">
        <v>9011</v>
      </c>
      <c r="L3711" t="s">
        <v>11391</v>
      </c>
      <c r="M3711" t="s">
        <v>1482</v>
      </c>
      <c r="N3711" t="s">
        <v>15</v>
      </c>
      <c r="O3711">
        <v>31000000</v>
      </c>
      <c r="P3711">
        <v>68106245</v>
      </c>
      <c r="Q3711">
        <f>_xlfn.XLOOKUP(E3711,CPI!A:A,CPI!B:B)</f>
        <v>172.2</v>
      </c>
      <c r="R3711" s="12">
        <f>P3711*(CPI!$B$112/Movie!Q3711)</f>
        <v>120510876.02497096</v>
      </c>
      <c r="S3711" t="s">
        <v>2011</v>
      </c>
      <c r="T3711">
        <v>118</v>
      </c>
    </row>
    <row r="3712" spans="1:20" x14ac:dyDescent="0.3">
      <c r="A3712" t="s">
        <v>11392</v>
      </c>
      <c r="B3712" t="str">
        <f t="shared" si="171"/>
        <v>R</v>
      </c>
      <c r="C3712" t="s">
        <v>1</v>
      </c>
      <c r="D3712" t="s">
        <v>48</v>
      </c>
      <c r="E3712">
        <v>2000</v>
      </c>
      <c r="F3712" s="22">
        <f t="shared" si="172"/>
        <v>36526</v>
      </c>
      <c r="G3712" t="s">
        <v>11340</v>
      </c>
      <c r="H3712">
        <f t="shared" si="173"/>
        <v>7.2</v>
      </c>
      <c r="I3712">
        <v>7.2</v>
      </c>
      <c r="J3712">
        <v>110000</v>
      </c>
      <c r="K3712" t="s">
        <v>9727</v>
      </c>
      <c r="L3712" t="s">
        <v>11393</v>
      </c>
      <c r="M3712" t="s">
        <v>6203</v>
      </c>
      <c r="N3712" t="s">
        <v>15</v>
      </c>
      <c r="O3712">
        <v>32000000</v>
      </c>
      <c r="P3712">
        <v>82343495</v>
      </c>
      <c r="Q3712">
        <f>_xlfn.XLOOKUP(E3712,CPI!A:A,CPI!B:B)</f>
        <v>172.2</v>
      </c>
      <c r="R3712" s="12">
        <f>P3712*(CPI!$B$112/Movie!Q3712)</f>
        <v>145703036.73925668</v>
      </c>
      <c r="S3712" t="s">
        <v>9093</v>
      </c>
      <c r="T3712">
        <v>129</v>
      </c>
    </row>
    <row r="3713" spans="1:20" x14ac:dyDescent="0.3">
      <c r="A3713" t="s">
        <v>11394</v>
      </c>
      <c r="B3713" t="str">
        <f t="shared" si="171"/>
        <v>PG-13</v>
      </c>
      <c r="C3713" t="s">
        <v>1984</v>
      </c>
      <c r="D3713" t="s">
        <v>26</v>
      </c>
      <c r="E3713">
        <v>2000</v>
      </c>
      <c r="F3713" s="22">
        <f t="shared" si="172"/>
        <v>36526</v>
      </c>
      <c r="G3713" t="s">
        <v>11220</v>
      </c>
      <c r="H3713">
        <f t="shared" si="173"/>
        <v>6.1</v>
      </c>
      <c r="I3713">
        <v>6.1</v>
      </c>
      <c r="J3713">
        <v>46000</v>
      </c>
      <c r="K3713" t="s">
        <v>8588</v>
      </c>
      <c r="L3713" t="s">
        <v>10137</v>
      </c>
      <c r="M3713" t="s">
        <v>8574</v>
      </c>
      <c r="N3713" t="s">
        <v>15</v>
      </c>
      <c r="O3713">
        <v>43000000</v>
      </c>
      <c r="P3713">
        <v>62198945</v>
      </c>
      <c r="Q3713">
        <f>_xlfn.XLOOKUP(E3713,CPI!A:A,CPI!B:B)</f>
        <v>172.2</v>
      </c>
      <c r="R3713" s="12">
        <f>P3713*(CPI!$B$112/Movie!Q3713)</f>
        <v>110058179.68350755</v>
      </c>
      <c r="S3713" t="s">
        <v>16</v>
      </c>
      <c r="T3713">
        <v>103</v>
      </c>
    </row>
    <row r="3714" spans="1:20" x14ac:dyDescent="0.3">
      <c r="A3714" t="s">
        <v>11395</v>
      </c>
      <c r="B3714" t="str">
        <f t="shared" si="171"/>
        <v>PG-13</v>
      </c>
      <c r="C3714" t="s">
        <v>1984</v>
      </c>
      <c r="D3714" t="s">
        <v>2</v>
      </c>
      <c r="E3714">
        <v>2000</v>
      </c>
      <c r="F3714" s="22">
        <f t="shared" si="172"/>
        <v>36526</v>
      </c>
      <c r="G3714" t="s">
        <v>11352</v>
      </c>
      <c r="H3714">
        <f t="shared" si="173"/>
        <v>7.2</v>
      </c>
      <c r="I3714">
        <v>7.2</v>
      </c>
      <c r="J3714">
        <v>20000</v>
      </c>
      <c r="K3714" t="s">
        <v>11396</v>
      </c>
      <c r="L3714" t="s">
        <v>11396</v>
      </c>
      <c r="M3714" t="s">
        <v>11397</v>
      </c>
      <c r="N3714" t="s">
        <v>15</v>
      </c>
      <c r="O3714">
        <v>20000000</v>
      </c>
      <c r="P3714">
        <v>27728118</v>
      </c>
      <c r="Q3714">
        <f>_xlfn.XLOOKUP(E3714,CPI!A:A,CPI!B:B)</f>
        <v>172.2</v>
      </c>
      <c r="R3714" s="12">
        <f>P3714*(CPI!$B$112/Movie!Q3714)</f>
        <v>49063632.721254356</v>
      </c>
      <c r="S3714" t="s">
        <v>3414</v>
      </c>
      <c r="T3714">
        <v>124</v>
      </c>
    </row>
    <row r="3715" spans="1:20" x14ac:dyDescent="0.3">
      <c r="A3715" t="s">
        <v>11398</v>
      </c>
      <c r="B3715" t="str">
        <f t="shared" ref="B3715:B3778" si="174">IF(C3715="","Rating Pending",C3715)</f>
        <v>PG-13</v>
      </c>
      <c r="C3715" t="s">
        <v>1984</v>
      </c>
      <c r="D3715" t="s">
        <v>19</v>
      </c>
      <c r="E3715">
        <v>2000</v>
      </c>
      <c r="F3715" s="22">
        <f t="shared" ref="F3715:F3778" si="175">DATE(TRIM(E3715), 1, 1)</f>
        <v>36526</v>
      </c>
      <c r="G3715" t="s">
        <v>11029</v>
      </c>
      <c r="H3715">
        <f t="shared" ref="H3715:H3778" si="176">IF(I3715="","Score Pending",I3715)</f>
        <v>6.6</v>
      </c>
      <c r="I3715">
        <v>6.6</v>
      </c>
      <c r="J3715">
        <v>122000</v>
      </c>
      <c r="K3715" t="s">
        <v>11399</v>
      </c>
      <c r="L3715" t="s">
        <v>11400</v>
      </c>
      <c r="M3715" t="s">
        <v>2736</v>
      </c>
      <c r="N3715" t="s">
        <v>15</v>
      </c>
      <c r="O3715">
        <v>55000000</v>
      </c>
      <c r="P3715">
        <v>99274467</v>
      </c>
      <c r="Q3715">
        <f>_xlfn.XLOOKUP(E3715,CPI!A:A,CPI!B:B)</f>
        <v>172.2</v>
      </c>
      <c r="R3715" s="12">
        <f>P3715*(CPI!$B$112/Movie!Q3715)</f>
        <v>175661614.95296168</v>
      </c>
      <c r="S3715" t="s">
        <v>2077</v>
      </c>
      <c r="T3715">
        <v>110</v>
      </c>
    </row>
    <row r="3716" spans="1:20" x14ac:dyDescent="0.3">
      <c r="A3716" t="s">
        <v>11401</v>
      </c>
      <c r="B3716" t="str">
        <f t="shared" si="174"/>
        <v>PG</v>
      </c>
      <c r="C3716" t="s">
        <v>18</v>
      </c>
      <c r="D3716" t="s">
        <v>10</v>
      </c>
      <c r="E3716">
        <v>2000</v>
      </c>
      <c r="F3716" s="22">
        <f t="shared" si="175"/>
        <v>36526</v>
      </c>
      <c r="G3716" t="s">
        <v>11402</v>
      </c>
      <c r="H3716">
        <f t="shared" si="176"/>
        <v>5.8</v>
      </c>
      <c r="I3716">
        <v>5.8</v>
      </c>
      <c r="J3716">
        <v>9800</v>
      </c>
      <c r="K3716" t="s">
        <v>5310</v>
      </c>
      <c r="L3716" t="s">
        <v>11403</v>
      </c>
      <c r="M3716" t="s">
        <v>11404</v>
      </c>
      <c r="N3716" t="s">
        <v>5801</v>
      </c>
      <c r="O3716">
        <v>35000000</v>
      </c>
      <c r="P3716">
        <v>27965865</v>
      </c>
      <c r="Q3716">
        <f>_xlfn.XLOOKUP(E3716,CPI!A:A,CPI!B:B)</f>
        <v>172.2</v>
      </c>
      <c r="R3716" s="12">
        <f>P3716*(CPI!$B$112/Movie!Q3716)</f>
        <v>49484315.130662024</v>
      </c>
      <c r="S3716" t="s">
        <v>11405</v>
      </c>
      <c r="T3716">
        <v>95</v>
      </c>
    </row>
    <row r="3717" spans="1:20" x14ac:dyDescent="0.3">
      <c r="A3717" t="s">
        <v>11406</v>
      </c>
      <c r="B3717" t="str">
        <f t="shared" si="174"/>
        <v>R</v>
      </c>
      <c r="C3717" t="s">
        <v>1</v>
      </c>
      <c r="D3717" t="s">
        <v>48</v>
      </c>
      <c r="E3717">
        <v>2000</v>
      </c>
      <c r="F3717" s="22">
        <f t="shared" si="175"/>
        <v>36526</v>
      </c>
      <c r="G3717" t="s">
        <v>11407</v>
      </c>
      <c r="H3717">
        <f t="shared" si="176"/>
        <v>7.3</v>
      </c>
      <c r="I3717">
        <v>7.3</v>
      </c>
      <c r="J3717">
        <v>52000</v>
      </c>
      <c r="K3717" t="s">
        <v>1499</v>
      </c>
      <c r="L3717" t="s">
        <v>11408</v>
      </c>
      <c r="M3717" t="s">
        <v>9195</v>
      </c>
      <c r="N3717" t="s">
        <v>7</v>
      </c>
      <c r="O3717">
        <v>13500000</v>
      </c>
      <c r="P3717">
        <v>17989227</v>
      </c>
      <c r="Q3717">
        <f>_xlfn.XLOOKUP(E3717,CPI!A:A,CPI!B:B)</f>
        <v>172.2</v>
      </c>
      <c r="R3717" s="12">
        <f>P3717*(CPI!$B$112/Movie!Q3717)</f>
        <v>31831111.886759583</v>
      </c>
      <c r="S3717" t="s">
        <v>9423</v>
      </c>
      <c r="T3717">
        <v>124</v>
      </c>
    </row>
    <row r="3718" spans="1:20" x14ac:dyDescent="0.3">
      <c r="A3718" t="s">
        <v>11409</v>
      </c>
      <c r="B3718" t="str">
        <f t="shared" si="174"/>
        <v>PG-13</v>
      </c>
      <c r="C3718" t="s">
        <v>1984</v>
      </c>
      <c r="D3718" t="s">
        <v>2</v>
      </c>
      <c r="E3718">
        <v>2000</v>
      </c>
      <c r="F3718" s="22">
        <f t="shared" si="175"/>
        <v>36526</v>
      </c>
      <c r="G3718" t="s">
        <v>8175</v>
      </c>
      <c r="H3718">
        <f t="shared" si="176"/>
        <v>7.2</v>
      </c>
      <c r="I3718">
        <v>7.2</v>
      </c>
      <c r="J3718">
        <v>114000</v>
      </c>
      <c r="K3718" t="s">
        <v>9695</v>
      </c>
      <c r="L3718" t="s">
        <v>11410</v>
      </c>
      <c r="M3718" t="s">
        <v>8346</v>
      </c>
      <c r="N3718" t="s">
        <v>15</v>
      </c>
      <c r="O3718">
        <v>40000000</v>
      </c>
      <c r="P3718">
        <v>55707411</v>
      </c>
      <c r="Q3718">
        <f>_xlfn.XLOOKUP(E3718,CPI!A:A,CPI!B:B)</f>
        <v>172.2</v>
      </c>
      <c r="R3718" s="12">
        <f>P3718*(CPI!$B$112/Movie!Q3718)</f>
        <v>98571708.081881538</v>
      </c>
      <c r="S3718" t="s">
        <v>8</v>
      </c>
      <c r="T3718">
        <v>123</v>
      </c>
    </row>
    <row r="3719" spans="1:20" x14ac:dyDescent="0.3">
      <c r="A3719" t="s">
        <v>11411</v>
      </c>
      <c r="B3719" t="str">
        <f t="shared" si="174"/>
        <v>PG-13</v>
      </c>
      <c r="C3719" t="s">
        <v>1984</v>
      </c>
      <c r="D3719" t="s">
        <v>19</v>
      </c>
      <c r="E3719">
        <v>2000</v>
      </c>
      <c r="F3719" s="22">
        <f t="shared" si="175"/>
        <v>36526</v>
      </c>
      <c r="G3719" t="s">
        <v>11412</v>
      </c>
      <c r="H3719">
        <f t="shared" si="176"/>
        <v>5.9</v>
      </c>
      <c r="I3719">
        <v>5.9</v>
      </c>
      <c r="J3719">
        <v>60000</v>
      </c>
      <c r="K3719" t="s">
        <v>5000</v>
      </c>
      <c r="L3719" t="s">
        <v>9817</v>
      </c>
      <c r="M3719" t="s">
        <v>189</v>
      </c>
      <c r="N3719" t="s">
        <v>15</v>
      </c>
      <c r="O3719">
        <v>75000000</v>
      </c>
      <c r="P3719">
        <v>215663859</v>
      </c>
      <c r="Q3719">
        <f>_xlfn.XLOOKUP(E3719,CPI!A:A,CPI!B:B)</f>
        <v>172.2</v>
      </c>
      <c r="R3719" s="12">
        <f>P3719*(CPI!$B$112/Movie!Q3719)</f>
        <v>381607304.51393729</v>
      </c>
      <c r="S3719" t="s">
        <v>16</v>
      </c>
      <c r="T3719">
        <v>124</v>
      </c>
    </row>
    <row r="3720" spans="1:20" x14ac:dyDescent="0.3">
      <c r="A3720" t="s">
        <v>11413</v>
      </c>
      <c r="B3720" t="str">
        <f t="shared" si="174"/>
        <v>PG</v>
      </c>
      <c r="C3720" t="s">
        <v>18</v>
      </c>
      <c r="D3720" t="s">
        <v>26</v>
      </c>
      <c r="E3720">
        <v>2000</v>
      </c>
      <c r="F3720" s="22">
        <f t="shared" si="175"/>
        <v>36526</v>
      </c>
      <c r="G3720" t="s">
        <v>11388</v>
      </c>
      <c r="H3720">
        <f t="shared" si="176"/>
        <v>3.7</v>
      </c>
      <c r="I3720">
        <v>3.7</v>
      </c>
      <c r="J3720">
        <v>22000</v>
      </c>
      <c r="K3720" t="s">
        <v>6382</v>
      </c>
      <c r="L3720" t="s">
        <v>11414</v>
      </c>
      <c r="M3720" t="s">
        <v>11415</v>
      </c>
      <c r="N3720" t="s">
        <v>15</v>
      </c>
      <c r="O3720">
        <v>83000000</v>
      </c>
      <c r="P3720">
        <v>59468275</v>
      </c>
      <c r="Q3720">
        <f>_xlfn.XLOOKUP(E3720,CPI!A:A,CPI!B:B)</f>
        <v>172.2</v>
      </c>
      <c r="R3720" s="12">
        <f>P3720*(CPI!$B$112/Movie!Q3720)</f>
        <v>105226384.3931475</v>
      </c>
      <c r="S3720" t="s">
        <v>46</v>
      </c>
      <c r="T3720">
        <v>90</v>
      </c>
    </row>
    <row r="3721" spans="1:20" x14ac:dyDescent="0.3">
      <c r="A3721" t="s">
        <v>11416</v>
      </c>
      <c r="B3721" t="str">
        <f t="shared" si="174"/>
        <v>Not Rated</v>
      </c>
      <c r="C3721" t="s">
        <v>432</v>
      </c>
      <c r="D3721" t="s">
        <v>89</v>
      </c>
      <c r="E3721">
        <v>2000</v>
      </c>
      <c r="F3721" s="22">
        <f t="shared" si="175"/>
        <v>36526</v>
      </c>
      <c r="G3721" t="s">
        <v>11417</v>
      </c>
      <c r="H3721">
        <f t="shared" si="176"/>
        <v>4.5</v>
      </c>
      <c r="I3721">
        <v>4.5</v>
      </c>
      <c r="J3721">
        <v>17000</v>
      </c>
      <c r="K3721" t="s">
        <v>11418</v>
      </c>
      <c r="L3721" t="s">
        <v>11418</v>
      </c>
      <c r="M3721" t="s">
        <v>11419</v>
      </c>
      <c r="N3721" t="s">
        <v>437</v>
      </c>
      <c r="P3721">
        <v>940944</v>
      </c>
      <c r="Q3721">
        <f>_xlfn.XLOOKUP(E3721,CPI!A:A,CPI!B:B)</f>
        <v>172.2</v>
      </c>
      <c r="R3721" s="12">
        <f>P3721*(CPI!$B$112/Movie!Q3721)</f>
        <v>1664957.2404181184</v>
      </c>
      <c r="S3721" t="s">
        <v>6496</v>
      </c>
      <c r="T3721">
        <v>77</v>
      </c>
    </row>
    <row r="3722" spans="1:20" x14ac:dyDescent="0.3">
      <c r="A3722" t="s">
        <v>11420</v>
      </c>
      <c r="B3722" t="str">
        <f t="shared" si="174"/>
        <v>R</v>
      </c>
      <c r="C3722" t="s">
        <v>1</v>
      </c>
      <c r="D3722" t="s">
        <v>19</v>
      </c>
      <c r="E3722">
        <v>2000</v>
      </c>
      <c r="F3722" s="22">
        <f t="shared" si="175"/>
        <v>36526</v>
      </c>
      <c r="G3722" t="s">
        <v>11421</v>
      </c>
      <c r="H3722">
        <f t="shared" si="176"/>
        <v>5.8</v>
      </c>
      <c r="I3722">
        <v>5.8</v>
      </c>
      <c r="J3722">
        <v>38000</v>
      </c>
      <c r="K3722" t="s">
        <v>1304</v>
      </c>
      <c r="L3722" t="s">
        <v>10858</v>
      </c>
      <c r="M3722" t="s">
        <v>9644</v>
      </c>
      <c r="N3722" t="s">
        <v>15</v>
      </c>
      <c r="O3722">
        <v>42000000</v>
      </c>
      <c r="P3722">
        <v>32168970</v>
      </c>
      <c r="Q3722">
        <f>_xlfn.XLOOKUP(E3722,CPI!A:A,CPI!B:B)</f>
        <v>172.2</v>
      </c>
      <c r="R3722" s="12">
        <f>P3722*(CPI!$B$112/Movie!Q3722)</f>
        <v>56921516.602787457</v>
      </c>
      <c r="S3722" t="s">
        <v>8971</v>
      </c>
      <c r="T3722">
        <v>104</v>
      </c>
    </row>
    <row r="3723" spans="1:20" x14ac:dyDescent="0.3">
      <c r="A3723" t="s">
        <v>11422</v>
      </c>
      <c r="B3723" t="str">
        <f t="shared" si="174"/>
        <v>R</v>
      </c>
      <c r="C3723" t="s">
        <v>1</v>
      </c>
      <c r="D3723" t="s">
        <v>19</v>
      </c>
      <c r="E3723">
        <v>2000</v>
      </c>
      <c r="F3723" s="22">
        <f t="shared" si="175"/>
        <v>36526</v>
      </c>
      <c r="G3723" t="s">
        <v>11233</v>
      </c>
      <c r="H3723">
        <f t="shared" si="176"/>
        <v>4.9000000000000004</v>
      </c>
      <c r="I3723">
        <v>4.9000000000000004</v>
      </c>
      <c r="J3723">
        <v>33000</v>
      </c>
      <c r="K3723" t="s">
        <v>11423</v>
      </c>
      <c r="L3723" t="s">
        <v>11424</v>
      </c>
      <c r="M3723" t="s">
        <v>11425</v>
      </c>
      <c r="N3723" t="s">
        <v>15</v>
      </c>
      <c r="O3723">
        <v>54000000</v>
      </c>
      <c r="P3723">
        <v>47053625</v>
      </c>
      <c r="Q3723">
        <f>_xlfn.XLOOKUP(E3723,CPI!A:A,CPI!B:B)</f>
        <v>172.2</v>
      </c>
      <c r="R3723" s="12">
        <f>P3723*(CPI!$B$112/Movie!Q3723)</f>
        <v>83259230.763646916</v>
      </c>
      <c r="S3723" t="s">
        <v>8971</v>
      </c>
      <c r="T3723">
        <v>99</v>
      </c>
    </row>
    <row r="3724" spans="1:20" x14ac:dyDescent="0.3">
      <c r="A3724" t="s">
        <v>11426</v>
      </c>
      <c r="B3724" t="str">
        <f t="shared" si="174"/>
        <v>G</v>
      </c>
      <c r="C3724" t="s">
        <v>322</v>
      </c>
      <c r="D3724" t="s">
        <v>10</v>
      </c>
      <c r="E3724">
        <v>2000</v>
      </c>
      <c r="F3724" s="22">
        <f t="shared" si="175"/>
        <v>36526</v>
      </c>
      <c r="G3724" t="s">
        <v>11255</v>
      </c>
      <c r="H3724">
        <f t="shared" si="176"/>
        <v>4.9000000000000004</v>
      </c>
      <c r="I3724">
        <v>4.9000000000000004</v>
      </c>
      <c r="J3724">
        <v>36000</v>
      </c>
      <c r="K3724" t="s">
        <v>8550</v>
      </c>
      <c r="L3724" t="s">
        <v>8995</v>
      </c>
      <c r="M3724" t="s">
        <v>3006</v>
      </c>
      <c r="N3724" t="s">
        <v>15</v>
      </c>
      <c r="O3724">
        <v>85000000</v>
      </c>
      <c r="P3724">
        <v>183611771</v>
      </c>
      <c r="Q3724">
        <f>_xlfn.XLOOKUP(E3724,CPI!A:A,CPI!B:B)</f>
        <v>172.2</v>
      </c>
      <c r="R3724" s="12">
        <f>P3724*(CPI!$B$112/Movie!Q3724)</f>
        <v>324892605.24796748</v>
      </c>
      <c r="S3724" t="s">
        <v>11427</v>
      </c>
      <c r="T3724">
        <v>100</v>
      </c>
    </row>
    <row r="3725" spans="1:20" x14ac:dyDescent="0.3">
      <c r="A3725" t="s">
        <v>11428</v>
      </c>
      <c r="B3725" t="str">
        <f t="shared" si="174"/>
        <v>PG-13</v>
      </c>
      <c r="C3725" t="s">
        <v>1984</v>
      </c>
      <c r="D3725" t="s">
        <v>19</v>
      </c>
      <c r="E3725">
        <v>2000</v>
      </c>
      <c r="F3725" s="22">
        <f t="shared" si="175"/>
        <v>36526</v>
      </c>
      <c r="G3725" t="s">
        <v>11340</v>
      </c>
      <c r="H3725">
        <f t="shared" si="176"/>
        <v>5.7</v>
      </c>
      <c r="I3725">
        <v>5.7</v>
      </c>
      <c r="J3725">
        <v>56000</v>
      </c>
      <c r="K3725" t="s">
        <v>11429</v>
      </c>
      <c r="L3725" t="s">
        <v>5870</v>
      </c>
      <c r="M3725" t="s">
        <v>2060</v>
      </c>
      <c r="N3725" t="s">
        <v>15</v>
      </c>
      <c r="O3725">
        <v>80000000</v>
      </c>
      <c r="P3725">
        <v>33463969</v>
      </c>
      <c r="Q3725">
        <f>_xlfn.XLOOKUP(E3725,CPI!A:A,CPI!B:B)</f>
        <v>172.2</v>
      </c>
      <c r="R3725" s="12">
        <f>P3725*(CPI!$B$112/Movie!Q3725)</f>
        <v>59212957.922764227</v>
      </c>
      <c r="S3725" t="s">
        <v>8</v>
      </c>
      <c r="T3725">
        <v>106</v>
      </c>
    </row>
    <row r="3726" spans="1:20" x14ac:dyDescent="0.3">
      <c r="A3726" t="s">
        <v>11430</v>
      </c>
      <c r="B3726" t="str">
        <f t="shared" si="174"/>
        <v>PG-13</v>
      </c>
      <c r="C3726" t="s">
        <v>1984</v>
      </c>
      <c r="D3726" t="s">
        <v>19</v>
      </c>
      <c r="E3726">
        <v>2000</v>
      </c>
      <c r="F3726" s="22">
        <f t="shared" si="175"/>
        <v>36526</v>
      </c>
      <c r="G3726" t="s">
        <v>11412</v>
      </c>
      <c r="H3726">
        <f t="shared" si="176"/>
        <v>3.7</v>
      </c>
      <c r="I3726">
        <v>3.7</v>
      </c>
      <c r="J3726">
        <v>32000</v>
      </c>
      <c r="K3726" t="s">
        <v>11431</v>
      </c>
      <c r="L3726" t="s">
        <v>11432</v>
      </c>
      <c r="M3726" t="s">
        <v>6350</v>
      </c>
      <c r="N3726" t="s">
        <v>15</v>
      </c>
      <c r="O3726">
        <v>45000000</v>
      </c>
      <c r="P3726">
        <v>33978694</v>
      </c>
      <c r="Q3726">
        <f>_xlfn.XLOOKUP(E3726,CPI!A:A,CPI!B:B)</f>
        <v>172.2</v>
      </c>
      <c r="R3726" s="12">
        <f>P3726*(CPI!$B$112/Movie!Q3726)</f>
        <v>60123740.196283393</v>
      </c>
      <c r="S3726" t="s">
        <v>2011</v>
      </c>
      <c r="T3726">
        <v>107</v>
      </c>
    </row>
    <row r="3727" spans="1:20" x14ac:dyDescent="0.3">
      <c r="A3727" t="s">
        <v>11433</v>
      </c>
      <c r="B3727" t="str">
        <f t="shared" si="174"/>
        <v>R</v>
      </c>
      <c r="C3727" t="s">
        <v>1</v>
      </c>
      <c r="D3727" t="s">
        <v>19</v>
      </c>
      <c r="E3727">
        <v>2000</v>
      </c>
      <c r="F3727" s="22">
        <f t="shared" si="175"/>
        <v>36526</v>
      </c>
      <c r="G3727" t="s">
        <v>11316</v>
      </c>
      <c r="H3727">
        <f t="shared" si="176"/>
        <v>5.2</v>
      </c>
      <c r="I3727">
        <v>5.2</v>
      </c>
      <c r="J3727">
        <v>33000</v>
      </c>
      <c r="K3727" t="s">
        <v>9980</v>
      </c>
      <c r="L3727" t="s">
        <v>11434</v>
      </c>
      <c r="M3727" t="s">
        <v>746</v>
      </c>
      <c r="N3727" t="s">
        <v>15</v>
      </c>
      <c r="O3727">
        <v>63600000</v>
      </c>
      <c r="P3727">
        <v>19412993</v>
      </c>
      <c r="Q3727">
        <f>_xlfn.XLOOKUP(E3727,CPI!A:A,CPI!B:B)</f>
        <v>172.2</v>
      </c>
      <c r="R3727" s="12">
        <f>P3727*(CPI!$B$112/Movie!Q3727)</f>
        <v>34350400.505807199</v>
      </c>
      <c r="S3727" t="s">
        <v>4515</v>
      </c>
      <c r="T3727">
        <v>102</v>
      </c>
    </row>
    <row r="3728" spans="1:20" x14ac:dyDescent="0.3">
      <c r="A3728" t="s">
        <v>11435</v>
      </c>
      <c r="B3728" t="str">
        <f t="shared" si="174"/>
        <v>R</v>
      </c>
      <c r="C3728" t="s">
        <v>1</v>
      </c>
      <c r="D3728" t="s">
        <v>26</v>
      </c>
      <c r="E3728">
        <v>2000</v>
      </c>
      <c r="F3728" s="22">
        <f t="shared" si="175"/>
        <v>36526</v>
      </c>
      <c r="G3728" t="s">
        <v>11421</v>
      </c>
      <c r="H3728">
        <f t="shared" si="176"/>
        <v>7.3</v>
      </c>
      <c r="I3728">
        <v>7.3</v>
      </c>
      <c r="J3728">
        <v>62000</v>
      </c>
      <c r="K3728" t="s">
        <v>1648</v>
      </c>
      <c r="L3728" t="s">
        <v>11436</v>
      </c>
      <c r="M3728" t="s">
        <v>1804</v>
      </c>
      <c r="N3728" t="s">
        <v>15</v>
      </c>
      <c r="O3728">
        <v>55000000</v>
      </c>
      <c r="P3728">
        <v>33426588</v>
      </c>
      <c r="Q3728">
        <f>_xlfn.XLOOKUP(E3728,CPI!A:A,CPI!B:B)</f>
        <v>172.2</v>
      </c>
      <c r="R3728" s="12">
        <f>P3728*(CPI!$B$112/Movie!Q3728)</f>
        <v>59146813.958188154</v>
      </c>
      <c r="S3728" t="s">
        <v>10899</v>
      </c>
      <c r="T3728">
        <v>107</v>
      </c>
    </row>
    <row r="3729" spans="1:20" x14ac:dyDescent="0.3">
      <c r="A3729" t="s">
        <v>11437</v>
      </c>
      <c r="B3729" t="str">
        <f t="shared" si="174"/>
        <v>R</v>
      </c>
      <c r="C3729" t="s">
        <v>1</v>
      </c>
      <c r="D3729" t="s">
        <v>19</v>
      </c>
      <c r="E3729">
        <v>2000</v>
      </c>
      <c r="F3729" s="22">
        <f t="shared" si="175"/>
        <v>36526</v>
      </c>
      <c r="G3729" t="s">
        <v>10974</v>
      </c>
      <c r="H3729">
        <f t="shared" si="176"/>
        <v>6</v>
      </c>
      <c r="I3729">
        <v>6</v>
      </c>
      <c r="J3729">
        <v>75000</v>
      </c>
      <c r="K3729" t="s">
        <v>6202</v>
      </c>
      <c r="L3729" t="s">
        <v>1955</v>
      </c>
      <c r="M3729" t="s">
        <v>9393</v>
      </c>
      <c r="N3729" t="s">
        <v>5801</v>
      </c>
      <c r="O3729">
        <v>46000000</v>
      </c>
      <c r="P3729">
        <v>107626125</v>
      </c>
      <c r="Q3729">
        <f>_xlfn.XLOOKUP(E3729,CPI!A:A,CPI!B:B)</f>
        <v>172.2</v>
      </c>
      <c r="R3729" s="12">
        <f>P3729*(CPI!$B$112/Movie!Q3729)</f>
        <v>190439490.63588852</v>
      </c>
      <c r="S3729" t="s">
        <v>29</v>
      </c>
      <c r="T3729">
        <v>99</v>
      </c>
    </row>
    <row r="3730" spans="1:20" x14ac:dyDescent="0.3">
      <c r="A3730" t="s">
        <v>11438</v>
      </c>
      <c r="B3730" t="str">
        <f t="shared" si="174"/>
        <v>PG-13</v>
      </c>
      <c r="C3730" t="s">
        <v>1984</v>
      </c>
      <c r="D3730" t="s">
        <v>2</v>
      </c>
      <c r="E3730">
        <v>2000</v>
      </c>
      <c r="F3730" s="22">
        <f t="shared" si="175"/>
        <v>36526</v>
      </c>
      <c r="G3730" t="s">
        <v>11305</v>
      </c>
      <c r="H3730">
        <f t="shared" si="176"/>
        <v>7.3</v>
      </c>
      <c r="I3730">
        <v>7.3</v>
      </c>
      <c r="J3730">
        <v>84000</v>
      </c>
      <c r="K3730" t="s">
        <v>5209</v>
      </c>
      <c r="L3730" t="s">
        <v>11439</v>
      </c>
      <c r="M3730" t="s">
        <v>554</v>
      </c>
      <c r="N3730" t="s">
        <v>15</v>
      </c>
      <c r="O3730">
        <v>43000000</v>
      </c>
      <c r="P3730">
        <v>80049764</v>
      </c>
      <c r="Q3730">
        <f>_xlfn.XLOOKUP(E3730,CPI!A:A,CPI!B:B)</f>
        <v>172.2</v>
      </c>
      <c r="R3730" s="12">
        <f>P3730*(CPI!$B$112/Movie!Q3730)</f>
        <v>141644384.96399537</v>
      </c>
      <c r="S3730" t="s">
        <v>16</v>
      </c>
      <c r="T3730">
        <v>136</v>
      </c>
    </row>
    <row r="3731" spans="1:20" x14ac:dyDescent="0.3">
      <c r="A3731" t="s">
        <v>11440</v>
      </c>
      <c r="B3731" t="str">
        <f t="shared" si="174"/>
        <v>PG-13</v>
      </c>
      <c r="C3731" t="s">
        <v>1984</v>
      </c>
      <c r="D3731" t="s">
        <v>2</v>
      </c>
      <c r="E3731">
        <v>2000</v>
      </c>
      <c r="F3731" s="22">
        <f t="shared" si="175"/>
        <v>36526</v>
      </c>
      <c r="G3731" t="s">
        <v>11257</v>
      </c>
      <c r="H3731">
        <f t="shared" si="176"/>
        <v>6.7</v>
      </c>
      <c r="I3731">
        <v>6.7</v>
      </c>
      <c r="J3731">
        <v>54000</v>
      </c>
      <c r="K3731" t="s">
        <v>85</v>
      </c>
      <c r="L3731" t="s">
        <v>11441</v>
      </c>
      <c r="M3731" t="s">
        <v>7621</v>
      </c>
      <c r="N3731" t="s">
        <v>15</v>
      </c>
      <c r="O3731">
        <v>80000000</v>
      </c>
      <c r="P3731">
        <v>39459427</v>
      </c>
      <c r="Q3731">
        <f>_xlfn.XLOOKUP(E3731,CPI!A:A,CPI!B:B)</f>
        <v>172.2</v>
      </c>
      <c r="R3731" s="12">
        <f>P3731*(CPI!$B$112/Movie!Q3731)</f>
        <v>69821645.800813004</v>
      </c>
      <c r="S3731" t="s">
        <v>165</v>
      </c>
      <c r="T3731">
        <v>126</v>
      </c>
    </row>
    <row r="3732" spans="1:20" x14ac:dyDescent="0.3">
      <c r="A3732" t="s">
        <v>11442</v>
      </c>
      <c r="B3732" t="str">
        <f t="shared" si="174"/>
        <v>PG</v>
      </c>
      <c r="C3732" t="s">
        <v>18</v>
      </c>
      <c r="D3732" t="s">
        <v>375</v>
      </c>
      <c r="E3732">
        <v>2000</v>
      </c>
      <c r="F3732" s="22">
        <f t="shared" si="175"/>
        <v>36526</v>
      </c>
      <c r="G3732" t="s">
        <v>10974</v>
      </c>
      <c r="H3732">
        <f t="shared" si="176"/>
        <v>6.6</v>
      </c>
      <c r="I3732">
        <v>6.6</v>
      </c>
      <c r="J3732">
        <v>59000</v>
      </c>
      <c r="K3732" t="s">
        <v>1041</v>
      </c>
      <c r="L3732" t="s">
        <v>9605</v>
      </c>
      <c r="M3732" t="s">
        <v>9513</v>
      </c>
      <c r="N3732" t="s">
        <v>15</v>
      </c>
      <c r="O3732">
        <v>75000000</v>
      </c>
      <c r="P3732">
        <v>36754634</v>
      </c>
      <c r="Q3732">
        <f>_xlfn.XLOOKUP(E3732,CPI!A:A,CPI!B:B)</f>
        <v>172.2</v>
      </c>
      <c r="R3732" s="12">
        <f>P3732*(CPI!$B$112/Movie!Q3732)</f>
        <v>65035638.674796745</v>
      </c>
      <c r="S3732" t="s">
        <v>9927</v>
      </c>
      <c r="T3732">
        <v>94</v>
      </c>
    </row>
    <row r="3733" spans="1:20" x14ac:dyDescent="0.3">
      <c r="A3733" t="s">
        <v>11443</v>
      </c>
      <c r="B3733" t="str">
        <f t="shared" si="174"/>
        <v>PG</v>
      </c>
      <c r="C3733" t="s">
        <v>18</v>
      </c>
      <c r="D3733" t="s">
        <v>10</v>
      </c>
      <c r="E3733">
        <v>2000</v>
      </c>
      <c r="F3733" s="22">
        <f t="shared" si="175"/>
        <v>36526</v>
      </c>
      <c r="G3733" t="s">
        <v>10917</v>
      </c>
      <c r="H3733">
        <f t="shared" si="176"/>
        <v>5.0999999999999996</v>
      </c>
      <c r="I3733">
        <v>5.0999999999999996</v>
      </c>
      <c r="J3733">
        <v>12000</v>
      </c>
      <c r="K3733" t="s">
        <v>11444</v>
      </c>
      <c r="L3733" t="s">
        <v>11445</v>
      </c>
      <c r="M3733" t="s">
        <v>34</v>
      </c>
      <c r="N3733" t="s">
        <v>15</v>
      </c>
      <c r="O3733">
        <v>13000000</v>
      </c>
      <c r="P3733">
        <v>62464731</v>
      </c>
      <c r="Q3733">
        <f>_xlfn.XLOOKUP(E3733,CPI!A:A,CPI!B:B)</f>
        <v>172.2</v>
      </c>
      <c r="R3733" s="12">
        <f>P3733*(CPI!$B$112/Movie!Q3733)</f>
        <v>110528475.81707317</v>
      </c>
      <c r="S3733" t="s">
        <v>11446</v>
      </c>
      <c r="T3733">
        <v>89</v>
      </c>
    </row>
    <row r="3734" spans="1:20" x14ac:dyDescent="0.3">
      <c r="A3734" t="s">
        <v>11447</v>
      </c>
      <c r="B3734" t="str">
        <f t="shared" si="174"/>
        <v>R</v>
      </c>
      <c r="C3734" t="s">
        <v>1</v>
      </c>
      <c r="D3734" t="s">
        <v>89</v>
      </c>
      <c r="E3734">
        <v>2000</v>
      </c>
      <c r="F3734" s="22">
        <f t="shared" si="175"/>
        <v>36526</v>
      </c>
      <c r="G3734" t="s">
        <v>11448</v>
      </c>
      <c r="H3734">
        <f t="shared" si="176"/>
        <v>5.3</v>
      </c>
      <c r="I3734">
        <v>5.3</v>
      </c>
      <c r="J3734">
        <v>26000</v>
      </c>
      <c r="K3734" t="s">
        <v>11449</v>
      </c>
      <c r="L3734" t="s">
        <v>11450</v>
      </c>
      <c r="M3734" t="s">
        <v>2719</v>
      </c>
      <c r="N3734" t="s">
        <v>15</v>
      </c>
      <c r="O3734">
        <v>30000000</v>
      </c>
      <c r="P3734">
        <v>47267829</v>
      </c>
      <c r="Q3734">
        <f>_xlfn.XLOOKUP(E3734,CPI!A:A,CPI!B:B)</f>
        <v>172.2</v>
      </c>
      <c r="R3734" s="12">
        <f>P3734*(CPI!$B$112/Movie!Q3734)</f>
        <v>83638254.914634153</v>
      </c>
      <c r="S3734" t="s">
        <v>11451</v>
      </c>
      <c r="T3734">
        <v>97</v>
      </c>
    </row>
    <row r="3735" spans="1:20" x14ac:dyDescent="0.3">
      <c r="A3735" t="s">
        <v>11452</v>
      </c>
      <c r="B3735" t="str">
        <f t="shared" si="174"/>
        <v>PG-13</v>
      </c>
      <c r="C3735" t="s">
        <v>1984</v>
      </c>
      <c r="D3735" t="s">
        <v>19</v>
      </c>
      <c r="E3735">
        <v>2000</v>
      </c>
      <c r="F3735" s="22">
        <f t="shared" si="175"/>
        <v>36526</v>
      </c>
      <c r="G3735" t="s">
        <v>10758</v>
      </c>
      <c r="H3735">
        <f t="shared" si="176"/>
        <v>5.6</v>
      </c>
      <c r="I3735">
        <v>5.6</v>
      </c>
      <c r="J3735">
        <v>31000</v>
      </c>
      <c r="K3735" t="s">
        <v>2468</v>
      </c>
      <c r="L3735" t="s">
        <v>11453</v>
      </c>
      <c r="M3735" t="s">
        <v>11454</v>
      </c>
      <c r="N3735" t="s">
        <v>15</v>
      </c>
      <c r="O3735">
        <v>35000000</v>
      </c>
      <c r="P3735">
        <v>50802120</v>
      </c>
      <c r="Q3735">
        <f>_xlfn.XLOOKUP(E3735,CPI!A:A,CPI!B:B)</f>
        <v>172.2</v>
      </c>
      <c r="R3735" s="12">
        <f>P3735*(CPI!$B$112/Movie!Q3735)</f>
        <v>89892020.696864113</v>
      </c>
      <c r="S3735" t="s">
        <v>46</v>
      </c>
      <c r="T3735">
        <v>106</v>
      </c>
    </row>
    <row r="3736" spans="1:20" x14ac:dyDescent="0.3">
      <c r="A3736" t="s">
        <v>11455</v>
      </c>
      <c r="B3736" t="str">
        <f t="shared" si="174"/>
        <v>R</v>
      </c>
      <c r="C3736" t="s">
        <v>1</v>
      </c>
      <c r="D3736" t="s">
        <v>19</v>
      </c>
      <c r="E3736">
        <v>2000</v>
      </c>
      <c r="F3736" s="22">
        <f t="shared" si="175"/>
        <v>36526</v>
      </c>
      <c r="G3736" t="s">
        <v>11456</v>
      </c>
      <c r="H3736">
        <f t="shared" si="176"/>
        <v>6.1</v>
      </c>
      <c r="I3736">
        <v>6.1</v>
      </c>
      <c r="J3736">
        <v>68000</v>
      </c>
      <c r="K3736" t="s">
        <v>11457</v>
      </c>
      <c r="L3736" t="s">
        <v>11337</v>
      </c>
      <c r="M3736" t="s">
        <v>7327</v>
      </c>
      <c r="N3736" t="s">
        <v>15</v>
      </c>
      <c r="O3736">
        <v>25000000</v>
      </c>
      <c r="P3736">
        <v>91036760</v>
      </c>
      <c r="Q3736">
        <f>_xlfn.XLOOKUP(E3736,CPI!A:A,CPI!B:B)</f>
        <v>172.2</v>
      </c>
      <c r="R3736" s="12">
        <f>P3736*(CPI!$B$112/Movie!Q3736)</f>
        <v>161085370.33681765</v>
      </c>
      <c r="S3736" t="s">
        <v>8</v>
      </c>
      <c r="T3736">
        <v>115</v>
      </c>
    </row>
    <row r="3737" spans="1:20" x14ac:dyDescent="0.3">
      <c r="A3737" t="s">
        <v>11458</v>
      </c>
      <c r="B3737" t="str">
        <f t="shared" si="174"/>
        <v>PG-13</v>
      </c>
      <c r="C3737" t="s">
        <v>1984</v>
      </c>
      <c r="D3737" t="s">
        <v>19</v>
      </c>
      <c r="E3737">
        <v>2000</v>
      </c>
      <c r="F3737" s="22">
        <f t="shared" si="175"/>
        <v>36526</v>
      </c>
      <c r="G3737" t="s">
        <v>11041</v>
      </c>
      <c r="H3737">
        <f t="shared" si="176"/>
        <v>5.2</v>
      </c>
      <c r="I3737">
        <v>5.2</v>
      </c>
      <c r="J3737">
        <v>82000</v>
      </c>
      <c r="K3737" t="s">
        <v>9539</v>
      </c>
      <c r="L3737" t="s">
        <v>11459</v>
      </c>
      <c r="M3737" t="s">
        <v>9349</v>
      </c>
      <c r="N3737" t="s">
        <v>5801</v>
      </c>
      <c r="O3737">
        <v>30000000</v>
      </c>
      <c r="P3737">
        <v>173959438</v>
      </c>
      <c r="Q3737">
        <f>_xlfn.XLOOKUP(E3737,CPI!A:A,CPI!B:B)</f>
        <v>172.2</v>
      </c>
      <c r="R3737" s="12">
        <f>P3737*(CPI!$B$112/Movie!Q3737)</f>
        <v>307813244.82346112</v>
      </c>
      <c r="S3737" t="s">
        <v>165</v>
      </c>
      <c r="T3737">
        <v>99</v>
      </c>
    </row>
    <row r="3738" spans="1:20" x14ac:dyDescent="0.3">
      <c r="A3738" t="s">
        <v>11460</v>
      </c>
      <c r="B3738" t="str">
        <f t="shared" si="174"/>
        <v>PG-13</v>
      </c>
      <c r="C3738" t="s">
        <v>1984</v>
      </c>
      <c r="D3738" t="s">
        <v>26</v>
      </c>
      <c r="E3738">
        <v>2000</v>
      </c>
      <c r="F3738" s="22">
        <f t="shared" si="175"/>
        <v>36526</v>
      </c>
      <c r="G3738" t="s">
        <v>11461</v>
      </c>
      <c r="H3738">
        <f t="shared" si="176"/>
        <v>5.7</v>
      </c>
      <c r="I3738">
        <v>5.7</v>
      </c>
      <c r="J3738">
        <v>14000</v>
      </c>
      <c r="K3738" t="s">
        <v>7265</v>
      </c>
      <c r="L3738" t="s">
        <v>11462</v>
      </c>
      <c r="M3738" t="s">
        <v>3504</v>
      </c>
      <c r="N3738" t="s">
        <v>15</v>
      </c>
      <c r="O3738">
        <v>37000000</v>
      </c>
      <c r="P3738">
        <v>15910104</v>
      </c>
      <c r="Q3738">
        <f>_xlfn.XLOOKUP(E3738,CPI!A:A,CPI!B:B)</f>
        <v>172.2</v>
      </c>
      <c r="R3738" s="12">
        <f>P3738*(CPI!$B$112/Movie!Q3738)</f>
        <v>28152199.121951219</v>
      </c>
      <c r="S3738" t="s">
        <v>11463</v>
      </c>
      <c r="T3738">
        <v>96</v>
      </c>
    </row>
    <row r="3739" spans="1:20" x14ac:dyDescent="0.3">
      <c r="A3739" t="s">
        <v>11464</v>
      </c>
      <c r="B3739" t="str">
        <f t="shared" si="174"/>
        <v>R</v>
      </c>
      <c r="C3739" t="s">
        <v>1</v>
      </c>
      <c r="D3739" t="s">
        <v>48</v>
      </c>
      <c r="E3739">
        <v>2000</v>
      </c>
      <c r="F3739" s="22">
        <f t="shared" si="175"/>
        <v>36526</v>
      </c>
      <c r="G3739" t="s">
        <v>11465</v>
      </c>
      <c r="H3739">
        <f t="shared" si="176"/>
        <v>7.2</v>
      </c>
      <c r="I3739">
        <v>7.2</v>
      </c>
      <c r="J3739">
        <v>37000</v>
      </c>
      <c r="K3739" t="s">
        <v>11466</v>
      </c>
      <c r="L3739" t="s">
        <v>11467</v>
      </c>
      <c r="M3739" t="s">
        <v>11468</v>
      </c>
      <c r="N3739" t="s">
        <v>233</v>
      </c>
      <c r="P3739">
        <v>238471</v>
      </c>
      <c r="Q3739">
        <f>_xlfn.XLOOKUP(E3739,CPI!A:A,CPI!B:B)</f>
        <v>172.2</v>
      </c>
      <c r="R3739" s="12">
        <f>P3739*(CPI!$B$112/Movie!Q3739)</f>
        <v>421963.49419279909</v>
      </c>
      <c r="S3739" t="s">
        <v>6671</v>
      </c>
      <c r="T3739">
        <v>94</v>
      </c>
    </row>
    <row r="3740" spans="1:20" x14ac:dyDescent="0.3">
      <c r="A3740" t="s">
        <v>11469</v>
      </c>
      <c r="B3740" t="str">
        <f t="shared" si="174"/>
        <v>PG-13</v>
      </c>
      <c r="C3740" t="s">
        <v>1984</v>
      </c>
      <c r="D3740" t="s">
        <v>26</v>
      </c>
      <c r="E3740">
        <v>2000</v>
      </c>
      <c r="F3740" s="22">
        <f t="shared" si="175"/>
        <v>36526</v>
      </c>
      <c r="G3740" t="s">
        <v>11220</v>
      </c>
      <c r="H3740">
        <f t="shared" si="176"/>
        <v>6.4</v>
      </c>
      <c r="I3740">
        <v>6.4</v>
      </c>
      <c r="J3740">
        <v>50000</v>
      </c>
      <c r="K3740" t="s">
        <v>10061</v>
      </c>
      <c r="L3740" t="s">
        <v>11470</v>
      </c>
      <c r="M3740" t="s">
        <v>7992</v>
      </c>
      <c r="N3740" t="s">
        <v>15</v>
      </c>
      <c r="O3740">
        <v>29000000</v>
      </c>
      <c r="P3740">
        <v>59945183</v>
      </c>
      <c r="Q3740">
        <f>_xlfn.XLOOKUP(E3740,CPI!A:A,CPI!B:B)</f>
        <v>172.2</v>
      </c>
      <c r="R3740" s="12">
        <f>P3740*(CPI!$B$112/Movie!Q3740)</f>
        <v>106070251.22009292</v>
      </c>
      <c r="S3740" t="s">
        <v>11020</v>
      </c>
      <c r="T3740">
        <v>128</v>
      </c>
    </row>
    <row r="3741" spans="1:20" x14ac:dyDescent="0.3">
      <c r="A3741" t="s">
        <v>11471</v>
      </c>
      <c r="B3741" t="str">
        <f t="shared" si="174"/>
        <v>PG-13</v>
      </c>
      <c r="C3741" t="s">
        <v>1984</v>
      </c>
      <c r="D3741" t="s">
        <v>2</v>
      </c>
      <c r="E3741">
        <v>2000</v>
      </c>
      <c r="F3741" s="22">
        <f t="shared" si="175"/>
        <v>36526</v>
      </c>
      <c r="G3741" t="s">
        <v>11329</v>
      </c>
      <c r="H3741">
        <f t="shared" si="176"/>
        <v>6.7</v>
      </c>
      <c r="I3741">
        <v>6.7</v>
      </c>
      <c r="J3741">
        <v>19000</v>
      </c>
      <c r="K3741" t="s">
        <v>8129</v>
      </c>
      <c r="L3741" t="s">
        <v>7575</v>
      </c>
      <c r="M3741" t="s">
        <v>11472</v>
      </c>
      <c r="N3741" t="s">
        <v>15</v>
      </c>
      <c r="O3741">
        <v>29000000</v>
      </c>
      <c r="P3741">
        <v>26385941</v>
      </c>
      <c r="Q3741">
        <f>_xlfn.XLOOKUP(E3741,CPI!A:A,CPI!B:B)</f>
        <v>172.2</v>
      </c>
      <c r="R3741" s="12">
        <f>P3741*(CPI!$B$112/Movie!Q3741)</f>
        <v>46688712.094657376</v>
      </c>
      <c r="S3741" t="s">
        <v>16</v>
      </c>
      <c r="T3741">
        <v>115</v>
      </c>
    </row>
    <row r="3742" spans="1:20" x14ac:dyDescent="0.3">
      <c r="A3742" t="s">
        <v>11473</v>
      </c>
      <c r="B3742" t="str">
        <f t="shared" si="174"/>
        <v>R</v>
      </c>
      <c r="C3742" t="s">
        <v>1</v>
      </c>
      <c r="D3742" t="s">
        <v>2</v>
      </c>
      <c r="E3742">
        <v>2000</v>
      </c>
      <c r="F3742" s="22">
        <f t="shared" si="175"/>
        <v>36526</v>
      </c>
      <c r="G3742" t="s">
        <v>11474</v>
      </c>
      <c r="H3742">
        <f t="shared" si="176"/>
        <v>5.7</v>
      </c>
      <c r="I3742">
        <v>5.7</v>
      </c>
      <c r="J3742">
        <v>3700</v>
      </c>
      <c r="K3742" t="s">
        <v>2057</v>
      </c>
      <c r="L3742" t="s">
        <v>2057</v>
      </c>
      <c r="M3742" t="s">
        <v>11475</v>
      </c>
      <c r="N3742" t="s">
        <v>15</v>
      </c>
      <c r="P3742">
        <v>122121</v>
      </c>
      <c r="Q3742">
        <f>_xlfn.XLOOKUP(E3742,CPI!A:A,CPI!B:B)</f>
        <v>172.2</v>
      </c>
      <c r="R3742" s="12">
        <f>P3742*(CPI!$B$112/Movie!Q3742)</f>
        <v>216087.50696864113</v>
      </c>
      <c r="S3742" t="s">
        <v>11476</v>
      </c>
      <c r="T3742">
        <v>123</v>
      </c>
    </row>
    <row r="3743" spans="1:20" x14ac:dyDescent="0.3">
      <c r="A3743" t="s">
        <v>11477</v>
      </c>
      <c r="B3743" t="str">
        <f t="shared" si="174"/>
        <v>R</v>
      </c>
      <c r="C3743" t="s">
        <v>1</v>
      </c>
      <c r="D3743" t="s">
        <v>10</v>
      </c>
      <c r="E3743">
        <v>2000</v>
      </c>
      <c r="F3743" s="22">
        <f t="shared" si="175"/>
        <v>36526</v>
      </c>
      <c r="G3743" t="s">
        <v>11402</v>
      </c>
      <c r="H3743">
        <f t="shared" si="176"/>
        <v>4</v>
      </c>
      <c r="I3743">
        <v>4</v>
      </c>
      <c r="J3743">
        <v>36000</v>
      </c>
      <c r="K3743" t="s">
        <v>11478</v>
      </c>
      <c r="L3743" t="s">
        <v>10666</v>
      </c>
      <c r="M3743" t="s">
        <v>11479</v>
      </c>
      <c r="N3743" t="s">
        <v>15</v>
      </c>
      <c r="O3743">
        <v>15000000</v>
      </c>
      <c r="P3743">
        <v>47737094</v>
      </c>
      <c r="Q3743">
        <f>_xlfn.XLOOKUP(E3743,CPI!A:A,CPI!B:B)</f>
        <v>172.2</v>
      </c>
      <c r="R3743" s="12">
        <f>P3743*(CPI!$B$112/Movie!Q3743)</f>
        <v>84468597.803716615</v>
      </c>
      <c r="S3743" t="s">
        <v>10569</v>
      </c>
      <c r="T3743">
        <v>90</v>
      </c>
    </row>
    <row r="3744" spans="1:20" x14ac:dyDescent="0.3">
      <c r="A3744" t="s">
        <v>11480</v>
      </c>
      <c r="B3744" t="str">
        <f t="shared" si="174"/>
        <v>R</v>
      </c>
      <c r="C3744" t="s">
        <v>1</v>
      </c>
      <c r="D3744" t="s">
        <v>2</v>
      </c>
      <c r="E3744">
        <v>2000</v>
      </c>
      <c r="F3744" s="22">
        <f t="shared" si="175"/>
        <v>36526</v>
      </c>
      <c r="G3744" t="s">
        <v>11481</v>
      </c>
      <c r="H3744">
        <f t="shared" si="176"/>
        <v>6.4</v>
      </c>
      <c r="I3744">
        <v>6.4</v>
      </c>
      <c r="J3744">
        <v>45000</v>
      </c>
      <c r="K3744" t="s">
        <v>120</v>
      </c>
      <c r="L3744" t="s">
        <v>11482</v>
      </c>
      <c r="M3744" t="s">
        <v>1861</v>
      </c>
      <c r="N3744" t="s">
        <v>7</v>
      </c>
      <c r="O3744">
        <v>60000000</v>
      </c>
      <c r="P3744">
        <v>71732303</v>
      </c>
      <c r="Q3744">
        <f>_xlfn.XLOOKUP(E3744,CPI!A:A,CPI!B:B)</f>
        <v>172.2</v>
      </c>
      <c r="R3744" s="12">
        <f>P3744*(CPI!$B$112/Movie!Q3744)</f>
        <v>126927019.30371661</v>
      </c>
      <c r="S3744" t="s">
        <v>11483</v>
      </c>
      <c r="T3744">
        <v>128</v>
      </c>
    </row>
    <row r="3745" spans="1:20" x14ac:dyDescent="0.3">
      <c r="A3745" t="s">
        <v>11484</v>
      </c>
      <c r="B3745" t="str">
        <f t="shared" si="174"/>
        <v>PG-13</v>
      </c>
      <c r="C3745" t="s">
        <v>1984</v>
      </c>
      <c r="D3745" t="s">
        <v>2</v>
      </c>
      <c r="E3745">
        <v>2000</v>
      </c>
      <c r="F3745" s="22">
        <f t="shared" si="175"/>
        <v>36526</v>
      </c>
      <c r="G3745" t="s">
        <v>11305</v>
      </c>
      <c r="H3745">
        <f t="shared" si="176"/>
        <v>7.3</v>
      </c>
      <c r="I3745">
        <v>7.3</v>
      </c>
      <c r="J3745">
        <v>55000</v>
      </c>
      <c r="K3745" t="s">
        <v>2112</v>
      </c>
      <c r="L3745" t="s">
        <v>10791</v>
      </c>
      <c r="M3745" t="s">
        <v>2813</v>
      </c>
      <c r="N3745" t="s">
        <v>15</v>
      </c>
      <c r="O3745">
        <v>80000000</v>
      </c>
      <c r="P3745">
        <v>66579890</v>
      </c>
      <c r="Q3745">
        <f>_xlfn.XLOOKUP(E3745,CPI!A:A,CPI!B:B)</f>
        <v>172.2</v>
      </c>
      <c r="R3745" s="12">
        <f>P3745*(CPI!$B$112/Movie!Q3745)</f>
        <v>117810060.87688734</v>
      </c>
      <c r="S3745" t="s">
        <v>2011</v>
      </c>
      <c r="T3745">
        <v>145</v>
      </c>
    </row>
    <row r="3746" spans="1:20" x14ac:dyDescent="0.3">
      <c r="A3746" t="s">
        <v>11485</v>
      </c>
      <c r="B3746" t="str">
        <f t="shared" si="174"/>
        <v>R</v>
      </c>
      <c r="C3746" t="s">
        <v>1</v>
      </c>
      <c r="D3746" t="s">
        <v>2</v>
      </c>
      <c r="E3746">
        <v>2000</v>
      </c>
      <c r="F3746" s="22">
        <f t="shared" si="175"/>
        <v>36526</v>
      </c>
      <c r="G3746" t="s">
        <v>11233</v>
      </c>
      <c r="H3746">
        <f t="shared" si="176"/>
        <v>7.5</v>
      </c>
      <c r="I3746">
        <v>7.5</v>
      </c>
      <c r="J3746">
        <v>29000</v>
      </c>
      <c r="K3746" t="s">
        <v>10883</v>
      </c>
      <c r="L3746" t="s">
        <v>10883</v>
      </c>
      <c r="M3746" t="s">
        <v>8451</v>
      </c>
      <c r="N3746" t="s">
        <v>15</v>
      </c>
      <c r="O3746">
        <v>1200000</v>
      </c>
      <c r="P3746">
        <v>11242521</v>
      </c>
      <c r="Q3746">
        <f>_xlfn.XLOOKUP(E3746,CPI!A:A,CPI!B:B)</f>
        <v>172.2</v>
      </c>
      <c r="R3746" s="12">
        <f>P3746*(CPI!$B$112/Movie!Q3746)</f>
        <v>19893125.137630664</v>
      </c>
      <c r="S3746" t="s">
        <v>11486</v>
      </c>
      <c r="T3746">
        <v>111</v>
      </c>
    </row>
    <row r="3747" spans="1:20" x14ac:dyDescent="0.3">
      <c r="A3747" t="s">
        <v>11487</v>
      </c>
      <c r="B3747" t="str">
        <f t="shared" si="174"/>
        <v>PG</v>
      </c>
      <c r="C3747" t="s">
        <v>18</v>
      </c>
      <c r="D3747" t="s">
        <v>26</v>
      </c>
      <c r="E3747">
        <v>2000</v>
      </c>
      <c r="F3747" s="22">
        <f t="shared" si="175"/>
        <v>36526</v>
      </c>
      <c r="G3747" t="s">
        <v>11200</v>
      </c>
      <c r="H3747">
        <f t="shared" si="176"/>
        <v>6.1</v>
      </c>
      <c r="I3747">
        <v>6.1</v>
      </c>
      <c r="J3747">
        <v>41000</v>
      </c>
      <c r="K3747" t="s">
        <v>6929</v>
      </c>
      <c r="L3747" t="s">
        <v>9357</v>
      </c>
      <c r="M3747" t="s">
        <v>4443</v>
      </c>
      <c r="N3747" t="s">
        <v>15</v>
      </c>
      <c r="O3747">
        <v>65000000</v>
      </c>
      <c r="P3747">
        <v>110317580</v>
      </c>
      <c r="Q3747">
        <f>_xlfn.XLOOKUP(E3747,CPI!A:A,CPI!B:B)</f>
        <v>172.2</v>
      </c>
      <c r="R3747" s="12">
        <f>P3747*(CPI!$B$112/Movie!Q3747)</f>
        <v>195201896.78281069</v>
      </c>
      <c r="S3747" t="s">
        <v>11488</v>
      </c>
      <c r="T3747">
        <v>104</v>
      </c>
    </row>
    <row r="3748" spans="1:20" x14ac:dyDescent="0.3">
      <c r="A3748" t="s">
        <v>11489</v>
      </c>
      <c r="B3748" t="str">
        <f t="shared" si="174"/>
        <v>PG-13</v>
      </c>
      <c r="C3748" t="s">
        <v>1984</v>
      </c>
      <c r="D3748" t="s">
        <v>2</v>
      </c>
      <c r="E3748">
        <v>2000</v>
      </c>
      <c r="F3748" s="22">
        <f t="shared" si="175"/>
        <v>36526</v>
      </c>
      <c r="G3748" t="s">
        <v>11490</v>
      </c>
      <c r="H3748">
        <f t="shared" si="176"/>
        <v>5.8</v>
      </c>
      <c r="I3748">
        <v>5.8</v>
      </c>
      <c r="J3748">
        <v>13000</v>
      </c>
      <c r="K3748" t="s">
        <v>7024</v>
      </c>
      <c r="L3748" t="s">
        <v>11491</v>
      </c>
      <c r="M3748" t="s">
        <v>9513</v>
      </c>
      <c r="N3748" t="s">
        <v>15</v>
      </c>
      <c r="O3748">
        <v>57000000</v>
      </c>
      <c r="P3748">
        <v>18133495</v>
      </c>
      <c r="Q3748">
        <f>_xlfn.XLOOKUP(E3748,CPI!A:A,CPI!B:B)</f>
        <v>172.2</v>
      </c>
      <c r="R3748" s="12">
        <f>P3748*(CPI!$B$112/Movie!Q3748)</f>
        <v>32086387.494192798</v>
      </c>
      <c r="S3748" t="s">
        <v>16</v>
      </c>
      <c r="T3748">
        <v>116</v>
      </c>
    </row>
    <row r="3749" spans="1:20" x14ac:dyDescent="0.3">
      <c r="A3749" t="s">
        <v>11492</v>
      </c>
      <c r="B3749" t="str">
        <f t="shared" si="174"/>
        <v>PG-13</v>
      </c>
      <c r="C3749" t="s">
        <v>1984</v>
      </c>
      <c r="D3749" t="s">
        <v>26</v>
      </c>
      <c r="E3749">
        <v>2000</v>
      </c>
      <c r="F3749" s="22">
        <f t="shared" si="175"/>
        <v>36526</v>
      </c>
      <c r="G3749" t="s">
        <v>10894</v>
      </c>
      <c r="H3749">
        <f t="shared" si="176"/>
        <v>4.9000000000000004</v>
      </c>
      <c r="I3749">
        <v>4.9000000000000004</v>
      </c>
      <c r="J3749">
        <v>12000</v>
      </c>
      <c r="K3749" t="s">
        <v>2351</v>
      </c>
      <c r="L3749" t="s">
        <v>11493</v>
      </c>
      <c r="M3749" t="s">
        <v>2351</v>
      </c>
      <c r="N3749" t="s">
        <v>5801</v>
      </c>
      <c r="O3749">
        <v>60000000</v>
      </c>
      <c r="P3749">
        <v>51880044</v>
      </c>
      <c r="Q3749">
        <f>_xlfn.XLOOKUP(E3749,CPI!A:A,CPI!B:B)</f>
        <v>172.2</v>
      </c>
      <c r="R3749" s="12">
        <f>P3749*(CPI!$B$112/Movie!Q3749)</f>
        <v>91799357.763066202</v>
      </c>
      <c r="S3749" t="s">
        <v>16</v>
      </c>
      <c r="T3749">
        <v>94</v>
      </c>
    </row>
    <row r="3750" spans="1:20" x14ac:dyDescent="0.3">
      <c r="A3750" t="s">
        <v>11494</v>
      </c>
      <c r="B3750" t="str">
        <f t="shared" si="174"/>
        <v>Not Rated</v>
      </c>
      <c r="C3750" t="s">
        <v>432</v>
      </c>
      <c r="D3750" t="s">
        <v>2</v>
      </c>
      <c r="E3750">
        <v>2000</v>
      </c>
      <c r="F3750" s="22">
        <f t="shared" si="175"/>
        <v>36526</v>
      </c>
      <c r="G3750" t="s">
        <v>11495</v>
      </c>
      <c r="H3750">
        <f t="shared" si="176"/>
        <v>8.1999999999999993</v>
      </c>
      <c r="I3750">
        <v>8.1999999999999993</v>
      </c>
      <c r="J3750">
        <v>22000</v>
      </c>
      <c r="K3750" t="s">
        <v>2987</v>
      </c>
      <c r="L3750" t="s">
        <v>2987</v>
      </c>
      <c r="M3750" t="s">
        <v>11496</v>
      </c>
      <c r="N3750" t="s">
        <v>2990</v>
      </c>
      <c r="P3750">
        <v>1196218</v>
      </c>
      <c r="Q3750">
        <f>_xlfn.XLOOKUP(E3750,CPI!A:A,CPI!B:B)</f>
        <v>172.2</v>
      </c>
      <c r="R3750" s="12">
        <f>P3750*(CPI!$B$112/Movie!Q3750)</f>
        <v>2116652.8722415795</v>
      </c>
      <c r="S3750" t="s">
        <v>11497</v>
      </c>
      <c r="T3750">
        <v>173</v>
      </c>
    </row>
    <row r="3751" spans="1:20" x14ac:dyDescent="0.3">
      <c r="A3751" t="s">
        <v>11498</v>
      </c>
      <c r="B3751" t="str">
        <f t="shared" si="174"/>
        <v>PG-13</v>
      </c>
      <c r="C3751" t="s">
        <v>1984</v>
      </c>
      <c r="D3751" t="s">
        <v>26</v>
      </c>
      <c r="E3751">
        <v>2000</v>
      </c>
      <c r="F3751" s="22">
        <f t="shared" si="175"/>
        <v>36526</v>
      </c>
      <c r="G3751" t="s">
        <v>11499</v>
      </c>
      <c r="H3751">
        <f t="shared" si="176"/>
        <v>7.2</v>
      </c>
      <c r="I3751">
        <v>7.2</v>
      </c>
      <c r="J3751">
        <v>16000</v>
      </c>
      <c r="K3751" t="s">
        <v>9804</v>
      </c>
      <c r="L3751" t="s">
        <v>9805</v>
      </c>
      <c r="M3751" t="s">
        <v>658</v>
      </c>
      <c r="N3751" t="s">
        <v>233</v>
      </c>
      <c r="P3751">
        <v>16575074</v>
      </c>
      <c r="Q3751">
        <f>_xlfn.XLOOKUP(E3751,CPI!A:A,CPI!B:B)</f>
        <v>172.2</v>
      </c>
      <c r="R3751" s="12">
        <f>P3751*(CPI!$B$112/Movie!Q3751)</f>
        <v>29328833.030197445</v>
      </c>
      <c r="S3751" t="s">
        <v>9807</v>
      </c>
      <c r="T3751">
        <v>101</v>
      </c>
    </row>
    <row r="3752" spans="1:20" x14ac:dyDescent="0.3">
      <c r="A3752" t="s">
        <v>11500</v>
      </c>
      <c r="B3752" t="str">
        <f t="shared" si="174"/>
        <v>PG-13</v>
      </c>
      <c r="C3752" t="s">
        <v>1984</v>
      </c>
      <c r="D3752" t="s">
        <v>37</v>
      </c>
      <c r="E3752">
        <v>2000</v>
      </c>
      <c r="F3752" s="22">
        <f t="shared" si="175"/>
        <v>36526</v>
      </c>
      <c r="G3752" t="s">
        <v>10677</v>
      </c>
      <c r="H3752">
        <f t="shared" si="176"/>
        <v>4.9000000000000004</v>
      </c>
      <c r="I3752">
        <v>4.9000000000000004</v>
      </c>
      <c r="J3752">
        <v>17000</v>
      </c>
      <c r="K3752" t="s">
        <v>62</v>
      </c>
      <c r="L3752" t="s">
        <v>2787</v>
      </c>
      <c r="M3752" t="s">
        <v>2719</v>
      </c>
      <c r="N3752" t="s">
        <v>15</v>
      </c>
      <c r="O3752">
        <v>90000000</v>
      </c>
      <c r="P3752">
        <v>14828081</v>
      </c>
      <c r="Q3752">
        <f>_xlfn.XLOOKUP(E3752,CPI!A:A,CPI!B:B)</f>
        <v>172.2</v>
      </c>
      <c r="R3752" s="12">
        <f>P3752*(CPI!$B$112/Movie!Q3752)</f>
        <v>26237609.06329849</v>
      </c>
      <c r="S3752" t="s">
        <v>11501</v>
      </c>
      <c r="T3752">
        <v>90</v>
      </c>
    </row>
    <row r="3753" spans="1:20" x14ac:dyDescent="0.3">
      <c r="A3753" t="s">
        <v>11502</v>
      </c>
      <c r="B3753" t="str">
        <f t="shared" si="174"/>
        <v>PG-13</v>
      </c>
      <c r="C3753" t="s">
        <v>1984</v>
      </c>
      <c r="D3753" t="s">
        <v>26</v>
      </c>
      <c r="E3753">
        <v>2000</v>
      </c>
      <c r="F3753" s="22">
        <f t="shared" si="175"/>
        <v>36526</v>
      </c>
      <c r="G3753" t="s">
        <v>11047</v>
      </c>
      <c r="H3753">
        <f t="shared" si="176"/>
        <v>5.3</v>
      </c>
      <c r="I3753">
        <v>5.3</v>
      </c>
      <c r="J3753">
        <v>27000</v>
      </c>
      <c r="K3753" t="s">
        <v>970</v>
      </c>
      <c r="L3753" t="s">
        <v>970</v>
      </c>
      <c r="M3753" t="s">
        <v>10639</v>
      </c>
      <c r="N3753" t="s">
        <v>15</v>
      </c>
      <c r="O3753">
        <v>20000000</v>
      </c>
      <c r="P3753">
        <v>18404706</v>
      </c>
      <c r="Q3753">
        <f>_xlfn.XLOOKUP(E3753,CPI!A:A,CPI!B:B)</f>
        <v>172.2</v>
      </c>
      <c r="R3753" s="12">
        <f>P3753*(CPI!$B$112/Movie!Q3753)</f>
        <v>32566282.916376308</v>
      </c>
      <c r="S3753" t="s">
        <v>11503</v>
      </c>
      <c r="T3753">
        <v>98</v>
      </c>
    </row>
    <row r="3754" spans="1:20" x14ac:dyDescent="0.3">
      <c r="A3754" t="s">
        <v>11504</v>
      </c>
      <c r="B3754" t="str">
        <f t="shared" si="174"/>
        <v>PG-13</v>
      </c>
      <c r="C3754" t="s">
        <v>1984</v>
      </c>
      <c r="D3754" t="s">
        <v>26</v>
      </c>
      <c r="E3754">
        <v>2000</v>
      </c>
      <c r="F3754" s="22">
        <f t="shared" si="175"/>
        <v>36526</v>
      </c>
      <c r="G3754" t="s">
        <v>10931</v>
      </c>
      <c r="H3754">
        <f t="shared" si="176"/>
        <v>5</v>
      </c>
      <c r="I3754">
        <v>5</v>
      </c>
      <c r="J3754">
        <v>15000</v>
      </c>
      <c r="K3754" t="s">
        <v>11505</v>
      </c>
      <c r="L3754" t="s">
        <v>11505</v>
      </c>
      <c r="M3754" t="s">
        <v>10697</v>
      </c>
      <c r="N3754" t="s">
        <v>15</v>
      </c>
      <c r="O3754">
        <v>11000000</v>
      </c>
      <c r="P3754">
        <v>24419914</v>
      </c>
      <c r="Q3754">
        <f>_xlfn.XLOOKUP(E3754,CPI!A:A,CPI!B:B)</f>
        <v>172.2</v>
      </c>
      <c r="R3754" s="12">
        <f>P3754*(CPI!$B$112/Movie!Q3754)</f>
        <v>43209917.513356559</v>
      </c>
      <c r="S3754" t="s">
        <v>11506</v>
      </c>
      <c r="T3754">
        <v>91</v>
      </c>
    </row>
    <row r="3755" spans="1:20" x14ac:dyDescent="0.3">
      <c r="A3755" t="s">
        <v>11507</v>
      </c>
      <c r="B3755" t="str">
        <f t="shared" si="174"/>
        <v>R</v>
      </c>
      <c r="C3755" t="s">
        <v>1</v>
      </c>
      <c r="D3755" t="s">
        <v>19</v>
      </c>
      <c r="E3755">
        <v>2000</v>
      </c>
      <c r="F3755" s="22">
        <f t="shared" si="175"/>
        <v>36526</v>
      </c>
      <c r="G3755" t="s">
        <v>11448</v>
      </c>
      <c r="H3755">
        <f t="shared" si="176"/>
        <v>6.7</v>
      </c>
      <c r="I3755">
        <v>6.7</v>
      </c>
      <c r="J3755">
        <v>32000</v>
      </c>
      <c r="K3755" t="s">
        <v>8444</v>
      </c>
      <c r="L3755" t="s">
        <v>8444</v>
      </c>
      <c r="M3755" t="s">
        <v>10212</v>
      </c>
      <c r="N3755" t="s">
        <v>15</v>
      </c>
      <c r="O3755">
        <v>8500000</v>
      </c>
      <c r="P3755">
        <v>13200972</v>
      </c>
      <c r="Q3755">
        <f>_xlfn.XLOOKUP(E3755,CPI!A:A,CPI!B:B)</f>
        <v>172.2</v>
      </c>
      <c r="R3755" s="12">
        <f>P3755*(CPI!$B$112/Movie!Q3755)</f>
        <v>23358514.334494773</v>
      </c>
      <c r="S3755" t="s">
        <v>10569</v>
      </c>
      <c r="T3755">
        <v>119</v>
      </c>
    </row>
    <row r="3756" spans="1:20" x14ac:dyDescent="0.3">
      <c r="A3756" t="s">
        <v>11508</v>
      </c>
      <c r="B3756" t="str">
        <f t="shared" si="174"/>
        <v>PG</v>
      </c>
      <c r="C3756" t="s">
        <v>18</v>
      </c>
      <c r="D3756" t="s">
        <v>375</v>
      </c>
      <c r="E3756">
        <v>2000</v>
      </c>
      <c r="F3756" s="22">
        <f t="shared" si="175"/>
        <v>36526</v>
      </c>
      <c r="G3756" t="s">
        <v>11238</v>
      </c>
      <c r="H3756">
        <f t="shared" si="176"/>
        <v>4.2</v>
      </c>
      <c r="I3756">
        <v>4.2</v>
      </c>
      <c r="J3756">
        <v>20000</v>
      </c>
      <c r="K3756" t="s">
        <v>11509</v>
      </c>
      <c r="L3756" t="s">
        <v>9583</v>
      </c>
      <c r="M3756" t="s">
        <v>52</v>
      </c>
      <c r="N3756" t="s">
        <v>15</v>
      </c>
      <c r="O3756">
        <v>76000000</v>
      </c>
      <c r="P3756">
        <v>35134820</v>
      </c>
      <c r="Q3756">
        <f>_xlfn.XLOOKUP(E3756,CPI!A:A,CPI!B:B)</f>
        <v>172.2</v>
      </c>
      <c r="R3756" s="12">
        <f>P3756*(CPI!$B$112/Movie!Q3756)</f>
        <v>62169452.113821141</v>
      </c>
      <c r="S3756" t="s">
        <v>6452</v>
      </c>
      <c r="T3756">
        <v>92</v>
      </c>
    </row>
    <row r="3757" spans="1:20" x14ac:dyDescent="0.3">
      <c r="A3757" t="s">
        <v>11510</v>
      </c>
      <c r="B3757" t="str">
        <f t="shared" si="174"/>
        <v>R</v>
      </c>
      <c r="C3757" t="s">
        <v>1</v>
      </c>
      <c r="D3757" t="s">
        <v>26</v>
      </c>
      <c r="E3757">
        <v>2000</v>
      </c>
      <c r="F3757" s="22">
        <f t="shared" si="175"/>
        <v>36526</v>
      </c>
      <c r="G3757" t="s">
        <v>11511</v>
      </c>
      <c r="H3757">
        <f t="shared" si="176"/>
        <v>6.2</v>
      </c>
      <c r="I3757">
        <v>6.2</v>
      </c>
      <c r="J3757">
        <v>14000</v>
      </c>
      <c r="K3757" t="s">
        <v>4548</v>
      </c>
      <c r="L3757" t="s">
        <v>4548</v>
      </c>
      <c r="M3757" t="s">
        <v>4031</v>
      </c>
      <c r="N3757" t="s">
        <v>15</v>
      </c>
      <c r="O3757">
        <v>10000000</v>
      </c>
      <c r="P3757">
        <v>1961544</v>
      </c>
      <c r="Q3757">
        <f>_xlfn.XLOOKUP(E3757,CPI!A:A,CPI!B:B)</f>
        <v>172.2</v>
      </c>
      <c r="R3757" s="12">
        <f>P3757*(CPI!$B$112/Movie!Q3757)</f>
        <v>3470862.1184668988</v>
      </c>
      <c r="S3757" t="s">
        <v>11512</v>
      </c>
      <c r="T3757">
        <v>87</v>
      </c>
    </row>
    <row r="3758" spans="1:20" x14ac:dyDescent="0.3">
      <c r="A3758" t="s">
        <v>11513</v>
      </c>
      <c r="B3758" t="str">
        <f t="shared" si="174"/>
        <v>PG-13</v>
      </c>
      <c r="C3758" t="s">
        <v>1984</v>
      </c>
      <c r="D3758" t="s">
        <v>26</v>
      </c>
      <c r="E3758">
        <v>2000</v>
      </c>
      <c r="F3758" s="22">
        <f t="shared" si="175"/>
        <v>36526</v>
      </c>
      <c r="G3758" t="s">
        <v>10312</v>
      </c>
      <c r="H3758">
        <f t="shared" si="176"/>
        <v>4.4000000000000004</v>
      </c>
      <c r="I3758">
        <v>4.4000000000000004</v>
      </c>
      <c r="J3758">
        <v>49000</v>
      </c>
      <c r="K3758" t="s">
        <v>7996</v>
      </c>
      <c r="L3758" t="s">
        <v>9084</v>
      </c>
      <c r="M3758" t="s">
        <v>1470</v>
      </c>
      <c r="N3758" t="s">
        <v>15</v>
      </c>
      <c r="O3758">
        <v>84000000</v>
      </c>
      <c r="P3758">
        <v>166339890</v>
      </c>
      <c r="Q3758">
        <f>_xlfn.XLOOKUP(E3758,CPI!A:A,CPI!B:B)</f>
        <v>172.2</v>
      </c>
      <c r="R3758" s="12">
        <f>P3758*(CPI!$B$112/Movie!Q3758)</f>
        <v>294330804.19860625</v>
      </c>
      <c r="S3758" t="s">
        <v>46</v>
      </c>
      <c r="T3758">
        <v>106</v>
      </c>
    </row>
    <row r="3759" spans="1:20" x14ac:dyDescent="0.3">
      <c r="A3759" t="s">
        <v>11514</v>
      </c>
      <c r="B3759" t="str">
        <f t="shared" si="174"/>
        <v>R</v>
      </c>
      <c r="C3759" t="s">
        <v>1</v>
      </c>
      <c r="D3759" t="s">
        <v>89</v>
      </c>
      <c r="E3759">
        <v>2000</v>
      </c>
      <c r="F3759" s="22">
        <f t="shared" si="175"/>
        <v>36526</v>
      </c>
      <c r="G3759" t="s">
        <v>11294</v>
      </c>
      <c r="H3759">
        <f t="shared" si="176"/>
        <v>6.9</v>
      </c>
      <c r="I3759">
        <v>6.9</v>
      </c>
      <c r="J3759">
        <v>59000</v>
      </c>
      <c r="K3759" t="s">
        <v>8523</v>
      </c>
      <c r="L3759" t="s">
        <v>11515</v>
      </c>
      <c r="M3759" t="s">
        <v>7887</v>
      </c>
      <c r="N3759" t="s">
        <v>437</v>
      </c>
      <c r="O3759">
        <v>14000000</v>
      </c>
      <c r="P3759">
        <v>60103680</v>
      </c>
      <c r="Q3759">
        <f>_xlfn.XLOOKUP(E3759,CPI!A:A,CPI!B:B)</f>
        <v>172.2</v>
      </c>
      <c r="R3759" s="12">
        <f>P3759*(CPI!$B$112/Movie!Q3759)</f>
        <v>106350704.3902439</v>
      </c>
      <c r="S3759" t="s">
        <v>11516</v>
      </c>
      <c r="T3759">
        <v>106</v>
      </c>
    </row>
    <row r="3760" spans="1:20" x14ac:dyDescent="0.3">
      <c r="A3760" t="s">
        <v>11517</v>
      </c>
      <c r="B3760" t="str">
        <f t="shared" si="174"/>
        <v>R</v>
      </c>
      <c r="C3760" t="s">
        <v>1</v>
      </c>
      <c r="D3760" t="s">
        <v>19</v>
      </c>
      <c r="E3760">
        <v>2000</v>
      </c>
      <c r="F3760" s="22">
        <f t="shared" si="175"/>
        <v>36526</v>
      </c>
      <c r="G3760" t="s">
        <v>11412</v>
      </c>
      <c r="H3760">
        <f t="shared" si="176"/>
        <v>6.3</v>
      </c>
      <c r="I3760">
        <v>6.3</v>
      </c>
      <c r="J3760">
        <v>56000</v>
      </c>
      <c r="K3760" t="s">
        <v>994</v>
      </c>
      <c r="L3760" t="s">
        <v>6942</v>
      </c>
      <c r="M3760" t="s">
        <v>7190</v>
      </c>
      <c r="N3760" t="s">
        <v>15</v>
      </c>
      <c r="O3760">
        <v>65000000</v>
      </c>
      <c r="P3760">
        <v>62761005</v>
      </c>
      <c r="Q3760">
        <f>_xlfn.XLOOKUP(E3760,CPI!A:A,CPI!B:B)</f>
        <v>172.2</v>
      </c>
      <c r="R3760" s="12">
        <f>P3760*(CPI!$B$112/Movie!Q3760)</f>
        <v>111052719.06794426</v>
      </c>
      <c r="S3760" t="s">
        <v>5093</v>
      </c>
      <c r="T3760">
        <v>135</v>
      </c>
    </row>
    <row r="3761" spans="1:20" x14ac:dyDescent="0.3">
      <c r="A3761" t="s">
        <v>11518</v>
      </c>
      <c r="B3761" t="str">
        <f t="shared" si="174"/>
        <v>R</v>
      </c>
      <c r="C3761" t="s">
        <v>1</v>
      </c>
      <c r="D3761" t="s">
        <v>26</v>
      </c>
      <c r="E3761">
        <v>2000</v>
      </c>
      <c r="F3761" s="22">
        <f t="shared" si="175"/>
        <v>36526</v>
      </c>
      <c r="G3761" t="s">
        <v>8175</v>
      </c>
      <c r="H3761">
        <f t="shared" si="176"/>
        <v>6.6</v>
      </c>
      <c r="I3761">
        <v>6.6</v>
      </c>
      <c r="J3761">
        <v>11000</v>
      </c>
      <c r="K3761" t="s">
        <v>3412</v>
      </c>
      <c r="L3761" t="s">
        <v>3412</v>
      </c>
      <c r="M3761" t="s">
        <v>7080</v>
      </c>
      <c r="N3761" t="s">
        <v>15</v>
      </c>
      <c r="O3761">
        <v>10000000</v>
      </c>
      <c r="P3761">
        <v>2463650</v>
      </c>
      <c r="Q3761">
        <f>_xlfn.XLOOKUP(E3761,CPI!A:A,CPI!B:B)</f>
        <v>172.2</v>
      </c>
      <c r="R3761" s="12">
        <f>P3761*(CPI!$B$112/Movie!Q3761)</f>
        <v>4359315.650406504</v>
      </c>
      <c r="S3761" t="s">
        <v>2011</v>
      </c>
      <c r="T3761">
        <v>135</v>
      </c>
    </row>
    <row r="3762" spans="1:20" x14ac:dyDescent="0.3">
      <c r="A3762" t="s">
        <v>11519</v>
      </c>
      <c r="B3762" t="str">
        <f t="shared" si="174"/>
        <v>R</v>
      </c>
      <c r="C3762" t="s">
        <v>1</v>
      </c>
      <c r="D3762" t="s">
        <v>2</v>
      </c>
      <c r="E3762">
        <v>2000</v>
      </c>
      <c r="F3762" s="22">
        <f t="shared" si="175"/>
        <v>36526</v>
      </c>
      <c r="G3762" t="s">
        <v>11520</v>
      </c>
      <c r="H3762">
        <f t="shared" si="176"/>
        <v>6.9</v>
      </c>
      <c r="I3762">
        <v>6.9</v>
      </c>
      <c r="J3762">
        <v>40000</v>
      </c>
      <c r="K3762" t="s">
        <v>11521</v>
      </c>
      <c r="L3762" t="s">
        <v>11522</v>
      </c>
      <c r="M3762" t="s">
        <v>4317</v>
      </c>
      <c r="N3762" t="s">
        <v>7</v>
      </c>
      <c r="O3762">
        <v>8000000</v>
      </c>
      <c r="P3762">
        <v>11155214</v>
      </c>
      <c r="Q3762">
        <f>_xlfn.XLOOKUP(E3762,CPI!A:A,CPI!B:B)</f>
        <v>172.2</v>
      </c>
      <c r="R3762" s="12">
        <f>P3762*(CPI!$B$112/Movie!Q3762)</f>
        <v>19738639.406504065</v>
      </c>
      <c r="S3762" t="s">
        <v>11523</v>
      </c>
      <c r="T3762">
        <v>92</v>
      </c>
    </row>
    <row r="3763" spans="1:20" x14ac:dyDescent="0.3">
      <c r="A3763" t="s">
        <v>11524</v>
      </c>
      <c r="B3763" t="str">
        <f t="shared" si="174"/>
        <v>G</v>
      </c>
      <c r="C3763" t="s">
        <v>322</v>
      </c>
      <c r="D3763" t="s">
        <v>10</v>
      </c>
      <c r="E3763">
        <v>2000</v>
      </c>
      <c r="F3763" s="22">
        <f t="shared" si="175"/>
        <v>36526</v>
      </c>
      <c r="G3763" t="s">
        <v>11525</v>
      </c>
      <c r="H3763">
        <f t="shared" si="176"/>
        <v>4.2</v>
      </c>
      <c r="I3763">
        <v>4.2</v>
      </c>
      <c r="J3763">
        <v>3900</v>
      </c>
      <c r="K3763" t="s">
        <v>11526</v>
      </c>
      <c r="L3763" t="s">
        <v>11526</v>
      </c>
      <c r="M3763" t="s">
        <v>4448</v>
      </c>
      <c r="N3763" t="s">
        <v>7</v>
      </c>
      <c r="O3763">
        <v>19000000</v>
      </c>
      <c r="P3763">
        <v>19748009</v>
      </c>
      <c r="Q3763">
        <f>_xlfn.XLOOKUP(E3763,CPI!A:A,CPI!B:B)</f>
        <v>172.2</v>
      </c>
      <c r="R3763" s="12">
        <f>P3763*(CPI!$B$112/Movie!Q3763)</f>
        <v>34943195.948315911</v>
      </c>
      <c r="S3763" t="s">
        <v>11527</v>
      </c>
      <c r="T3763">
        <v>85</v>
      </c>
    </row>
    <row r="3764" spans="1:20" x14ac:dyDescent="0.3">
      <c r="A3764" t="s">
        <v>11528</v>
      </c>
      <c r="B3764" t="str">
        <f t="shared" si="174"/>
        <v>R</v>
      </c>
      <c r="C3764" t="s">
        <v>1</v>
      </c>
      <c r="D3764" t="s">
        <v>2</v>
      </c>
      <c r="E3764">
        <v>2000</v>
      </c>
      <c r="F3764" s="22">
        <f t="shared" si="175"/>
        <v>36526</v>
      </c>
      <c r="G3764" t="s">
        <v>11529</v>
      </c>
      <c r="H3764">
        <f t="shared" si="176"/>
        <v>7</v>
      </c>
      <c r="I3764">
        <v>7</v>
      </c>
      <c r="J3764">
        <v>39000</v>
      </c>
      <c r="K3764" t="s">
        <v>813</v>
      </c>
      <c r="L3764" t="s">
        <v>11530</v>
      </c>
      <c r="M3764" t="s">
        <v>11531</v>
      </c>
      <c r="N3764" t="s">
        <v>15</v>
      </c>
      <c r="O3764">
        <v>10000000</v>
      </c>
      <c r="P3764">
        <v>148701</v>
      </c>
      <c r="Q3764">
        <f>_xlfn.XLOOKUP(E3764,CPI!A:A,CPI!B:B)</f>
        <v>172.2</v>
      </c>
      <c r="R3764" s="12">
        <f>P3764*(CPI!$B$112/Movie!Q3764)</f>
        <v>263119.59756097558</v>
      </c>
      <c r="S3764" t="s">
        <v>11532</v>
      </c>
      <c r="T3764">
        <v>101</v>
      </c>
    </row>
    <row r="3765" spans="1:20" x14ac:dyDescent="0.3">
      <c r="A3765" t="s">
        <v>11533</v>
      </c>
      <c r="B3765" t="str">
        <f t="shared" si="174"/>
        <v>PG</v>
      </c>
      <c r="C3765" t="s">
        <v>18</v>
      </c>
      <c r="D3765" t="s">
        <v>26</v>
      </c>
      <c r="E3765">
        <v>2000</v>
      </c>
      <c r="F3765" s="22">
        <f t="shared" si="175"/>
        <v>36526</v>
      </c>
      <c r="G3765" t="s">
        <v>11481</v>
      </c>
      <c r="H3765">
        <f t="shared" si="176"/>
        <v>6.9</v>
      </c>
      <c r="I3765">
        <v>6.9</v>
      </c>
      <c r="J3765">
        <v>20000</v>
      </c>
      <c r="K3765" t="s">
        <v>11534</v>
      </c>
      <c r="L3765" t="s">
        <v>11534</v>
      </c>
      <c r="M3765" t="s">
        <v>10016</v>
      </c>
      <c r="N3765" t="s">
        <v>15</v>
      </c>
      <c r="O3765">
        <v>24000000</v>
      </c>
      <c r="P3765">
        <v>36609995</v>
      </c>
      <c r="Q3765">
        <f>_xlfn.XLOOKUP(E3765,CPI!A:A,CPI!B:B)</f>
        <v>172.2</v>
      </c>
      <c r="R3765" s="12">
        <f>P3765*(CPI!$B$112/Movie!Q3765)</f>
        <v>64779706.599883854</v>
      </c>
      <c r="S3765" t="s">
        <v>103</v>
      </c>
      <c r="T3765">
        <v>115</v>
      </c>
    </row>
    <row r="3766" spans="1:20" x14ac:dyDescent="0.3">
      <c r="A3766" t="s">
        <v>11535</v>
      </c>
      <c r="B3766" t="str">
        <f t="shared" si="174"/>
        <v>PG-13</v>
      </c>
      <c r="C3766" t="s">
        <v>1984</v>
      </c>
      <c r="D3766" t="s">
        <v>26</v>
      </c>
      <c r="E3766">
        <v>2000</v>
      </c>
      <c r="F3766" s="22">
        <f t="shared" si="175"/>
        <v>36526</v>
      </c>
      <c r="G3766" t="s">
        <v>10974</v>
      </c>
      <c r="H3766">
        <f t="shared" si="176"/>
        <v>5.4</v>
      </c>
      <c r="I3766">
        <v>5.4</v>
      </c>
      <c r="J3766">
        <v>16000</v>
      </c>
      <c r="K3766" t="s">
        <v>10695</v>
      </c>
      <c r="L3766" t="s">
        <v>7724</v>
      </c>
      <c r="M3766" t="s">
        <v>10697</v>
      </c>
      <c r="N3766" t="s">
        <v>15</v>
      </c>
      <c r="O3766">
        <v>35000000</v>
      </c>
      <c r="P3766">
        <v>25850615</v>
      </c>
      <c r="Q3766">
        <f>_xlfn.XLOOKUP(E3766,CPI!A:A,CPI!B:B)</f>
        <v>172.2</v>
      </c>
      <c r="R3766" s="12">
        <f>P3766*(CPI!$B$112/Movie!Q3766)</f>
        <v>45741477.296747968</v>
      </c>
      <c r="S3766" t="s">
        <v>11536</v>
      </c>
      <c r="T3766">
        <v>94</v>
      </c>
    </row>
    <row r="3767" spans="1:20" x14ac:dyDescent="0.3">
      <c r="A3767" t="s">
        <v>11537</v>
      </c>
      <c r="B3767" t="str">
        <f t="shared" si="174"/>
        <v>PG-13</v>
      </c>
      <c r="C3767" t="s">
        <v>1984</v>
      </c>
      <c r="D3767" t="s">
        <v>26</v>
      </c>
      <c r="E3767">
        <v>2000</v>
      </c>
      <c r="F3767" s="22">
        <f t="shared" si="175"/>
        <v>36526</v>
      </c>
      <c r="G3767" t="s">
        <v>10843</v>
      </c>
      <c r="H3767">
        <f t="shared" si="176"/>
        <v>5.5</v>
      </c>
      <c r="I3767">
        <v>5.5</v>
      </c>
      <c r="J3767">
        <v>10000</v>
      </c>
      <c r="K3767" t="s">
        <v>11538</v>
      </c>
      <c r="L3767" t="s">
        <v>11539</v>
      </c>
      <c r="M3767" t="s">
        <v>11540</v>
      </c>
      <c r="N3767" t="s">
        <v>15</v>
      </c>
      <c r="O3767">
        <v>32000000</v>
      </c>
      <c r="P3767">
        <v>9902115</v>
      </c>
      <c r="Q3767">
        <f>_xlfn.XLOOKUP(E3767,CPI!A:A,CPI!B:B)</f>
        <v>172.2</v>
      </c>
      <c r="R3767" s="12">
        <f>P3767*(CPI!$B$112/Movie!Q3767)</f>
        <v>17521338.214285713</v>
      </c>
      <c r="S3767" t="s">
        <v>16</v>
      </c>
      <c r="T3767">
        <v>94</v>
      </c>
    </row>
    <row r="3768" spans="1:20" x14ac:dyDescent="0.3">
      <c r="A3768" t="s">
        <v>11541</v>
      </c>
      <c r="B3768" t="str">
        <f t="shared" si="174"/>
        <v>R</v>
      </c>
      <c r="C3768" t="s">
        <v>1</v>
      </c>
      <c r="D3768" t="s">
        <v>26</v>
      </c>
      <c r="E3768">
        <v>2000</v>
      </c>
      <c r="F3768" s="22">
        <f t="shared" si="175"/>
        <v>36526</v>
      </c>
      <c r="G3768" t="s">
        <v>11241</v>
      </c>
      <c r="H3768">
        <f t="shared" si="176"/>
        <v>6.6</v>
      </c>
      <c r="I3768">
        <v>6.6</v>
      </c>
      <c r="J3768">
        <v>5300</v>
      </c>
      <c r="K3768" t="s">
        <v>11542</v>
      </c>
      <c r="L3768" t="s">
        <v>11543</v>
      </c>
      <c r="M3768" t="s">
        <v>11543</v>
      </c>
      <c r="N3768" t="s">
        <v>15</v>
      </c>
      <c r="O3768">
        <v>250000</v>
      </c>
      <c r="P3768">
        <v>1182065</v>
      </c>
      <c r="Q3768">
        <f>_xlfn.XLOOKUP(E3768,CPI!A:A,CPI!B:B)</f>
        <v>172.2</v>
      </c>
      <c r="R3768" s="12">
        <f>P3768*(CPI!$B$112/Movie!Q3768)</f>
        <v>2091609.788037166</v>
      </c>
      <c r="S3768" t="s">
        <v>10569</v>
      </c>
      <c r="T3768">
        <v>96</v>
      </c>
    </row>
    <row r="3769" spans="1:20" x14ac:dyDescent="0.3">
      <c r="A3769" t="s">
        <v>11544</v>
      </c>
      <c r="B3769" t="str">
        <f t="shared" si="174"/>
        <v>PG-13</v>
      </c>
      <c r="C3769" t="s">
        <v>1984</v>
      </c>
      <c r="D3769" t="s">
        <v>2</v>
      </c>
      <c r="E3769">
        <v>2000</v>
      </c>
      <c r="F3769" s="22">
        <f t="shared" si="175"/>
        <v>36526</v>
      </c>
      <c r="G3769" t="s">
        <v>10767</v>
      </c>
      <c r="H3769">
        <f t="shared" si="176"/>
        <v>5.6</v>
      </c>
      <c r="I3769">
        <v>5.6</v>
      </c>
      <c r="J3769">
        <v>25000</v>
      </c>
      <c r="K3769" t="s">
        <v>11545</v>
      </c>
      <c r="L3769" t="s">
        <v>11546</v>
      </c>
      <c r="M3769" t="s">
        <v>169</v>
      </c>
      <c r="N3769" t="s">
        <v>15</v>
      </c>
      <c r="O3769">
        <v>65000000</v>
      </c>
      <c r="P3769">
        <v>90726668</v>
      </c>
      <c r="Q3769">
        <f>_xlfn.XLOOKUP(E3769,CPI!A:A,CPI!B:B)</f>
        <v>172.2</v>
      </c>
      <c r="R3769" s="12">
        <f>P3769*(CPI!$B$112/Movie!Q3769)</f>
        <v>160536676.76887339</v>
      </c>
      <c r="S3769" t="s">
        <v>103</v>
      </c>
      <c r="T3769">
        <v>103</v>
      </c>
    </row>
    <row r="3770" spans="1:20" x14ac:dyDescent="0.3">
      <c r="A3770" t="s">
        <v>11547</v>
      </c>
      <c r="B3770" t="str">
        <f t="shared" si="174"/>
        <v>R</v>
      </c>
      <c r="C3770" t="s">
        <v>1</v>
      </c>
      <c r="D3770" t="s">
        <v>48</v>
      </c>
      <c r="E3770">
        <v>2000</v>
      </c>
      <c r="F3770" s="22">
        <f t="shared" si="175"/>
        <v>36526</v>
      </c>
      <c r="G3770" t="s">
        <v>11548</v>
      </c>
      <c r="H3770">
        <f t="shared" si="176"/>
        <v>7</v>
      </c>
      <c r="I3770">
        <v>7</v>
      </c>
      <c r="J3770">
        <v>27000</v>
      </c>
      <c r="K3770" t="s">
        <v>3114</v>
      </c>
      <c r="L3770" t="s">
        <v>11549</v>
      </c>
      <c r="M3770" t="s">
        <v>3114</v>
      </c>
      <c r="N3770" t="s">
        <v>15</v>
      </c>
      <c r="O3770">
        <v>6000000</v>
      </c>
      <c r="P3770">
        <v>10994533</v>
      </c>
      <c r="Q3770">
        <f>_xlfn.XLOOKUP(E3770,CPI!A:A,CPI!B:B)</f>
        <v>172.2</v>
      </c>
      <c r="R3770" s="12">
        <f>P3770*(CPI!$B$112/Movie!Q3770)</f>
        <v>19454321.748548198</v>
      </c>
      <c r="S3770" t="s">
        <v>11550</v>
      </c>
      <c r="T3770">
        <v>122</v>
      </c>
    </row>
    <row r="3771" spans="1:20" x14ac:dyDescent="0.3">
      <c r="A3771" t="s">
        <v>11551</v>
      </c>
      <c r="B3771" t="str">
        <f t="shared" si="174"/>
        <v>R</v>
      </c>
      <c r="C3771" t="s">
        <v>1</v>
      </c>
      <c r="D3771" t="s">
        <v>19</v>
      </c>
      <c r="E3771">
        <v>2000</v>
      </c>
      <c r="F3771" s="22">
        <f t="shared" si="175"/>
        <v>36526</v>
      </c>
      <c r="G3771" t="s">
        <v>11266</v>
      </c>
      <c r="H3771">
        <f t="shared" si="176"/>
        <v>5.7</v>
      </c>
      <c r="I3771">
        <v>5.7</v>
      </c>
      <c r="J3771">
        <v>29000</v>
      </c>
      <c r="K3771" t="s">
        <v>8760</v>
      </c>
      <c r="L3771" t="s">
        <v>9717</v>
      </c>
      <c r="M3771" t="s">
        <v>6325</v>
      </c>
      <c r="N3771" t="s">
        <v>15</v>
      </c>
      <c r="O3771">
        <v>60000000</v>
      </c>
      <c r="P3771">
        <v>40400425</v>
      </c>
      <c r="Q3771">
        <f>_xlfn.XLOOKUP(E3771,CPI!A:A,CPI!B:B)</f>
        <v>172.2</v>
      </c>
      <c r="R3771" s="12">
        <f>P3771*(CPI!$B$112/Movie!Q3771)</f>
        <v>71486698.591753781</v>
      </c>
      <c r="S3771" t="s">
        <v>4515</v>
      </c>
      <c r="T3771">
        <v>117</v>
      </c>
    </row>
    <row r="3772" spans="1:20" x14ac:dyDescent="0.3">
      <c r="A3772" t="s">
        <v>11552</v>
      </c>
      <c r="B3772" t="str">
        <f t="shared" si="174"/>
        <v>R</v>
      </c>
      <c r="C3772" t="s">
        <v>1</v>
      </c>
      <c r="D3772" t="s">
        <v>48</v>
      </c>
      <c r="E3772">
        <v>2000</v>
      </c>
      <c r="F3772" s="22">
        <f t="shared" si="175"/>
        <v>36526</v>
      </c>
      <c r="G3772" t="s">
        <v>11553</v>
      </c>
      <c r="H3772">
        <f t="shared" si="176"/>
        <v>7.2</v>
      </c>
      <c r="I3772">
        <v>7.2</v>
      </c>
      <c r="J3772">
        <v>24000</v>
      </c>
      <c r="K3772" t="s">
        <v>9245</v>
      </c>
      <c r="L3772" t="s">
        <v>11554</v>
      </c>
      <c r="M3772" t="s">
        <v>11555</v>
      </c>
      <c r="N3772" t="s">
        <v>15</v>
      </c>
      <c r="P3772">
        <v>8601053</v>
      </c>
      <c r="Q3772">
        <f>_xlfn.XLOOKUP(E3772,CPI!A:A,CPI!B:B)</f>
        <v>172.2</v>
      </c>
      <c r="R3772" s="12">
        <f>P3772*(CPI!$B$112/Movie!Q3772)</f>
        <v>15219168.69396051</v>
      </c>
      <c r="S3772" t="s">
        <v>11556</v>
      </c>
      <c r="T3772">
        <v>133</v>
      </c>
    </row>
    <row r="3773" spans="1:20" x14ac:dyDescent="0.3">
      <c r="A3773" t="s">
        <v>11557</v>
      </c>
      <c r="B3773" t="str">
        <f t="shared" si="174"/>
        <v>PG-13</v>
      </c>
      <c r="C3773" t="s">
        <v>1984</v>
      </c>
      <c r="D3773" t="s">
        <v>19</v>
      </c>
      <c r="E3773">
        <v>2000</v>
      </c>
      <c r="F3773" s="22">
        <f t="shared" si="175"/>
        <v>36526</v>
      </c>
      <c r="G3773" t="s">
        <v>11230</v>
      </c>
      <c r="H3773">
        <f t="shared" si="176"/>
        <v>4.5</v>
      </c>
      <c r="I3773">
        <v>4.5</v>
      </c>
      <c r="J3773">
        <v>9200</v>
      </c>
      <c r="K3773" t="s">
        <v>11558</v>
      </c>
      <c r="L3773" t="s">
        <v>11559</v>
      </c>
      <c r="M3773" t="s">
        <v>5463</v>
      </c>
      <c r="N3773" t="s">
        <v>180</v>
      </c>
      <c r="O3773">
        <v>4000000</v>
      </c>
      <c r="P3773">
        <v>4224065</v>
      </c>
      <c r="Q3773">
        <f>_xlfn.XLOOKUP(E3773,CPI!A:A,CPI!B:B)</f>
        <v>172.2</v>
      </c>
      <c r="R3773" s="12">
        <f>P3773*(CPI!$B$112/Movie!Q3773)</f>
        <v>7474289.2305458765</v>
      </c>
      <c r="S3773" t="s">
        <v>11560</v>
      </c>
      <c r="T3773">
        <v>96</v>
      </c>
    </row>
    <row r="3774" spans="1:20" x14ac:dyDescent="0.3">
      <c r="A3774" t="s">
        <v>11561</v>
      </c>
      <c r="B3774" t="str">
        <f t="shared" si="174"/>
        <v>R</v>
      </c>
      <c r="C3774" t="s">
        <v>1</v>
      </c>
      <c r="D3774" t="s">
        <v>26</v>
      </c>
      <c r="E3774">
        <v>2000</v>
      </c>
      <c r="F3774" s="22">
        <f t="shared" si="175"/>
        <v>36526</v>
      </c>
      <c r="G3774" t="s">
        <v>11562</v>
      </c>
      <c r="H3774">
        <f t="shared" si="176"/>
        <v>6.2</v>
      </c>
      <c r="I3774">
        <v>6.2</v>
      </c>
      <c r="J3774">
        <v>5300</v>
      </c>
      <c r="K3774" t="s">
        <v>11563</v>
      </c>
      <c r="L3774" t="s">
        <v>11563</v>
      </c>
      <c r="M3774" t="s">
        <v>11564</v>
      </c>
      <c r="N3774" t="s">
        <v>15</v>
      </c>
      <c r="P3774">
        <v>580372</v>
      </c>
      <c r="Q3774">
        <f>_xlfn.XLOOKUP(E3774,CPI!A:A,CPI!B:B)</f>
        <v>172.2</v>
      </c>
      <c r="R3774" s="12">
        <f>P3774*(CPI!$B$112/Movie!Q3774)</f>
        <v>1026941.6283391406</v>
      </c>
      <c r="S3774" t="s">
        <v>11565</v>
      </c>
      <c r="T3774">
        <v>82</v>
      </c>
    </row>
    <row r="3775" spans="1:20" x14ac:dyDescent="0.3">
      <c r="A3775" t="s">
        <v>11566</v>
      </c>
      <c r="B3775" t="str">
        <f t="shared" si="174"/>
        <v>Not Rated</v>
      </c>
      <c r="C3775" t="s">
        <v>432</v>
      </c>
      <c r="D3775" t="s">
        <v>26</v>
      </c>
      <c r="E3775">
        <v>2000</v>
      </c>
      <c r="F3775" s="22">
        <f t="shared" si="175"/>
        <v>36526</v>
      </c>
      <c r="G3775" t="s">
        <v>11567</v>
      </c>
      <c r="H3775">
        <f t="shared" si="176"/>
        <v>6.2</v>
      </c>
      <c r="I3775">
        <v>6.2</v>
      </c>
      <c r="J3775">
        <v>5700</v>
      </c>
      <c r="K3775" t="s">
        <v>11568</v>
      </c>
      <c r="L3775" t="s">
        <v>11569</v>
      </c>
      <c r="M3775" t="s">
        <v>11570</v>
      </c>
      <c r="N3775" t="s">
        <v>233</v>
      </c>
      <c r="O3775">
        <v>1500000</v>
      </c>
      <c r="P3775">
        <v>268117</v>
      </c>
      <c r="Q3775">
        <f>_xlfn.XLOOKUP(E3775,CPI!A:A,CPI!B:B)</f>
        <v>172.2</v>
      </c>
      <c r="R3775" s="12">
        <f>P3775*(CPI!$B$112/Movie!Q3775)</f>
        <v>474420.73112659698</v>
      </c>
      <c r="S3775" t="s">
        <v>11571</v>
      </c>
      <c r="T3775">
        <v>95</v>
      </c>
    </row>
    <row r="3776" spans="1:20" x14ac:dyDescent="0.3">
      <c r="A3776" t="s">
        <v>11572</v>
      </c>
      <c r="B3776" t="str">
        <f t="shared" si="174"/>
        <v>R</v>
      </c>
      <c r="C3776" t="s">
        <v>1</v>
      </c>
      <c r="D3776" t="s">
        <v>19</v>
      </c>
      <c r="E3776">
        <v>2000</v>
      </c>
      <c r="F3776" s="22">
        <f t="shared" si="175"/>
        <v>36526</v>
      </c>
      <c r="G3776" t="s">
        <v>11573</v>
      </c>
      <c r="H3776">
        <f t="shared" si="176"/>
        <v>5.8</v>
      </c>
      <c r="I3776">
        <v>5.8</v>
      </c>
      <c r="J3776">
        <v>11000</v>
      </c>
      <c r="K3776" t="s">
        <v>10304</v>
      </c>
      <c r="L3776" t="s">
        <v>8154</v>
      </c>
      <c r="M3776" t="s">
        <v>9870</v>
      </c>
      <c r="N3776" t="s">
        <v>180</v>
      </c>
      <c r="O3776">
        <v>51000000</v>
      </c>
      <c r="P3776">
        <v>15471969</v>
      </c>
      <c r="Q3776">
        <f>_xlfn.XLOOKUP(E3776,CPI!A:A,CPI!B:B)</f>
        <v>172.2</v>
      </c>
      <c r="R3776" s="12">
        <f>P3776*(CPI!$B$112/Movie!Q3776)</f>
        <v>27376939.339721255</v>
      </c>
      <c r="S3776" t="s">
        <v>5093</v>
      </c>
      <c r="T3776">
        <v>119</v>
      </c>
    </row>
    <row r="3777" spans="1:20" x14ac:dyDescent="0.3">
      <c r="A3777" t="s">
        <v>11574</v>
      </c>
      <c r="B3777" t="str">
        <f t="shared" si="174"/>
        <v>R</v>
      </c>
      <c r="C3777" t="s">
        <v>1</v>
      </c>
      <c r="D3777" t="s">
        <v>26</v>
      </c>
      <c r="E3777">
        <v>2000</v>
      </c>
      <c r="F3777" s="22">
        <f t="shared" si="175"/>
        <v>36526</v>
      </c>
      <c r="G3777" t="s">
        <v>11511</v>
      </c>
      <c r="H3777">
        <f t="shared" si="176"/>
        <v>6.9</v>
      </c>
      <c r="I3777">
        <v>6.9</v>
      </c>
      <c r="J3777">
        <v>18000</v>
      </c>
      <c r="K3777" t="s">
        <v>11575</v>
      </c>
      <c r="L3777" t="s">
        <v>11576</v>
      </c>
      <c r="M3777" t="s">
        <v>10538</v>
      </c>
      <c r="N3777" t="s">
        <v>7</v>
      </c>
      <c r="O3777">
        <v>10000000</v>
      </c>
      <c r="P3777">
        <v>28741330</v>
      </c>
      <c r="Q3777">
        <f>_xlfn.XLOOKUP(E3777,CPI!A:A,CPI!B:B)</f>
        <v>172.2</v>
      </c>
      <c r="R3777" s="12">
        <f>P3777*(CPI!$B$112/Movie!Q3777)</f>
        <v>50856464.872241579</v>
      </c>
      <c r="S3777" t="s">
        <v>11577</v>
      </c>
      <c r="T3777">
        <v>93</v>
      </c>
    </row>
    <row r="3778" spans="1:20" x14ac:dyDescent="0.3">
      <c r="A3778" t="s">
        <v>5794</v>
      </c>
      <c r="B3778" t="str">
        <f t="shared" si="174"/>
        <v>R</v>
      </c>
      <c r="C3778" t="s">
        <v>1</v>
      </c>
      <c r="D3778" t="s">
        <v>2</v>
      </c>
      <c r="E3778">
        <v>2000</v>
      </c>
      <c r="F3778" s="22">
        <f t="shared" si="175"/>
        <v>36526</v>
      </c>
      <c r="G3778" t="s">
        <v>11281</v>
      </c>
      <c r="H3778">
        <f t="shared" si="176"/>
        <v>6</v>
      </c>
      <c r="I3778">
        <v>6</v>
      </c>
      <c r="J3778">
        <v>9200</v>
      </c>
      <c r="K3778" t="s">
        <v>11578</v>
      </c>
      <c r="L3778" t="s">
        <v>5238</v>
      </c>
      <c r="M3778" t="s">
        <v>2628</v>
      </c>
      <c r="N3778" t="s">
        <v>15</v>
      </c>
      <c r="O3778">
        <v>2000000</v>
      </c>
      <c r="P3778">
        <v>2046433</v>
      </c>
      <c r="Q3778">
        <f>_xlfn.XLOOKUP(E3778,CPI!A:A,CPI!B:B)</f>
        <v>172.2</v>
      </c>
      <c r="R3778" s="12">
        <f>P3778*(CPI!$B$112/Movie!Q3778)</f>
        <v>3621069.3095238097</v>
      </c>
      <c r="S3778" t="s">
        <v>11579</v>
      </c>
      <c r="T3778">
        <v>112</v>
      </c>
    </row>
    <row r="3779" spans="1:20" x14ac:dyDescent="0.3">
      <c r="A3779" t="s">
        <v>11580</v>
      </c>
      <c r="B3779" t="str">
        <f t="shared" ref="B3779:B3842" si="177">IF(C3779="","Rating Pending",C3779)</f>
        <v>Not Rated</v>
      </c>
      <c r="C3779" t="s">
        <v>432</v>
      </c>
      <c r="D3779" t="s">
        <v>2</v>
      </c>
      <c r="E3779">
        <v>2000</v>
      </c>
      <c r="F3779" s="22">
        <f t="shared" ref="F3779:F3842" si="178">DATE(TRIM(E3779), 1, 1)</f>
        <v>36526</v>
      </c>
      <c r="G3779" t="s">
        <v>11581</v>
      </c>
      <c r="H3779">
        <f t="shared" ref="H3779:H3842" si="179">IF(I3779="","Score Pending",I3779)</f>
        <v>7</v>
      </c>
      <c r="I3779">
        <v>7</v>
      </c>
      <c r="J3779">
        <v>13000</v>
      </c>
      <c r="K3779" t="s">
        <v>11582</v>
      </c>
      <c r="L3779" t="s">
        <v>11582</v>
      </c>
      <c r="M3779" t="s">
        <v>11583</v>
      </c>
      <c r="N3779" t="s">
        <v>905</v>
      </c>
      <c r="O3779">
        <v>1000000</v>
      </c>
      <c r="P3779">
        <v>24963</v>
      </c>
      <c r="Q3779">
        <f>_xlfn.XLOOKUP(E3779,CPI!A:A,CPI!B:B)</f>
        <v>172.2</v>
      </c>
      <c r="R3779" s="12">
        <f>P3779*(CPI!$B$112/Movie!Q3779)</f>
        <v>44170.883275261323</v>
      </c>
      <c r="S3779" t="s">
        <v>11584</v>
      </c>
      <c r="T3779">
        <v>90</v>
      </c>
    </row>
    <row r="3780" spans="1:20" x14ac:dyDescent="0.3">
      <c r="A3780" t="s">
        <v>11585</v>
      </c>
      <c r="B3780" t="str">
        <f t="shared" si="177"/>
        <v>Not Rated</v>
      </c>
      <c r="C3780" t="s">
        <v>432</v>
      </c>
      <c r="D3780" t="s">
        <v>26</v>
      </c>
      <c r="E3780">
        <v>2000</v>
      </c>
      <c r="F3780" s="22">
        <f t="shared" si="178"/>
        <v>36526</v>
      </c>
      <c r="G3780" t="s">
        <v>11586</v>
      </c>
      <c r="H3780">
        <f t="shared" si="179"/>
        <v>6.8</v>
      </c>
      <c r="I3780">
        <v>6.8</v>
      </c>
      <c r="J3780">
        <v>6200</v>
      </c>
      <c r="K3780" t="s">
        <v>11587</v>
      </c>
      <c r="L3780" t="s">
        <v>1416</v>
      </c>
      <c r="M3780" t="s">
        <v>11588</v>
      </c>
      <c r="N3780" t="s">
        <v>437</v>
      </c>
      <c r="Q3780">
        <f>_xlfn.XLOOKUP(E3780,CPI!A:A,CPI!B:B)</f>
        <v>172.2</v>
      </c>
      <c r="R3780" s="12">
        <f>P3780*(CPI!$B$112/Movie!Q3780)</f>
        <v>0</v>
      </c>
      <c r="S3780" t="s">
        <v>11589</v>
      </c>
      <c r="T3780">
        <v>82</v>
      </c>
    </row>
    <row r="3781" spans="1:20" x14ac:dyDescent="0.3">
      <c r="A3781" t="s">
        <v>11590</v>
      </c>
      <c r="B3781" t="str">
        <f t="shared" si="177"/>
        <v>R</v>
      </c>
      <c r="C3781" t="s">
        <v>1</v>
      </c>
      <c r="D3781" t="s">
        <v>26</v>
      </c>
      <c r="E3781">
        <v>2000</v>
      </c>
      <c r="F3781" s="22">
        <f t="shared" si="178"/>
        <v>36526</v>
      </c>
      <c r="G3781" t="s">
        <v>11591</v>
      </c>
      <c r="H3781">
        <f t="shared" si="179"/>
        <v>6.8</v>
      </c>
      <c r="I3781">
        <v>6.8</v>
      </c>
      <c r="J3781">
        <v>5600</v>
      </c>
      <c r="K3781" t="s">
        <v>11592</v>
      </c>
      <c r="L3781" t="s">
        <v>11592</v>
      </c>
      <c r="M3781" t="s">
        <v>10314</v>
      </c>
      <c r="N3781" t="s">
        <v>7</v>
      </c>
      <c r="P3781">
        <v>1961054</v>
      </c>
      <c r="Q3781">
        <f>_xlfn.XLOOKUP(E3781,CPI!A:A,CPI!B:B)</f>
        <v>172.2</v>
      </c>
      <c r="R3781" s="12">
        <f>P3781*(CPI!$B$112/Movie!Q3781)</f>
        <v>3469995.0859465739</v>
      </c>
      <c r="S3781" t="s">
        <v>11593</v>
      </c>
      <c r="T3781">
        <v>91</v>
      </c>
    </row>
    <row r="3782" spans="1:20" x14ac:dyDescent="0.3">
      <c r="A3782" t="s">
        <v>11594</v>
      </c>
      <c r="B3782" t="str">
        <f t="shared" si="177"/>
        <v>R</v>
      </c>
      <c r="C3782" t="s">
        <v>1</v>
      </c>
      <c r="D3782" t="s">
        <v>19</v>
      </c>
      <c r="E3782">
        <v>2000</v>
      </c>
      <c r="F3782" s="22">
        <f t="shared" si="178"/>
        <v>36526</v>
      </c>
      <c r="G3782" t="s">
        <v>11511</v>
      </c>
      <c r="H3782">
        <f t="shared" si="179"/>
        <v>4.5999999999999996</v>
      </c>
      <c r="I3782">
        <v>4.5999999999999996</v>
      </c>
      <c r="J3782">
        <v>20000</v>
      </c>
      <c r="K3782" t="s">
        <v>11595</v>
      </c>
      <c r="L3782" t="s">
        <v>3235</v>
      </c>
      <c r="M3782" t="s">
        <v>2204</v>
      </c>
      <c r="N3782" t="s">
        <v>7</v>
      </c>
      <c r="O3782">
        <v>25000000</v>
      </c>
      <c r="P3782">
        <v>15843608</v>
      </c>
      <c r="Q3782">
        <f>_xlfn.XLOOKUP(E3782,CPI!A:A,CPI!B:B)</f>
        <v>172.2</v>
      </c>
      <c r="R3782" s="12">
        <f>P3782*(CPI!$B$112/Movie!Q3782)</f>
        <v>28034537.500580721</v>
      </c>
      <c r="S3782" t="s">
        <v>6360</v>
      </c>
      <c r="T3782">
        <v>87</v>
      </c>
    </row>
    <row r="3783" spans="1:20" x14ac:dyDescent="0.3">
      <c r="A3783" t="s">
        <v>11596</v>
      </c>
      <c r="B3783" t="str">
        <f t="shared" si="177"/>
        <v>R</v>
      </c>
      <c r="C3783" t="s">
        <v>1</v>
      </c>
      <c r="D3783" t="s">
        <v>26</v>
      </c>
      <c r="E3783">
        <v>2000</v>
      </c>
      <c r="F3783" s="22">
        <f t="shared" si="178"/>
        <v>36526</v>
      </c>
      <c r="G3783" t="s">
        <v>11597</v>
      </c>
      <c r="H3783">
        <f t="shared" si="179"/>
        <v>4.5999999999999996</v>
      </c>
      <c r="I3783">
        <v>4.5999999999999996</v>
      </c>
      <c r="J3783">
        <v>18000</v>
      </c>
      <c r="K3783" t="s">
        <v>80</v>
      </c>
      <c r="L3783" t="s">
        <v>11066</v>
      </c>
      <c r="M3783" t="s">
        <v>169</v>
      </c>
      <c r="N3783" t="s">
        <v>15</v>
      </c>
      <c r="O3783">
        <v>23000000</v>
      </c>
      <c r="P3783">
        <v>22844291</v>
      </c>
      <c r="Q3783">
        <f>_xlfn.XLOOKUP(E3783,CPI!A:A,CPI!B:B)</f>
        <v>172.2</v>
      </c>
      <c r="R3783" s="12">
        <f>P3783*(CPI!$B$112/Movie!Q3783)</f>
        <v>40421924.899535425</v>
      </c>
      <c r="S3783" t="s">
        <v>10569</v>
      </c>
      <c r="T3783">
        <v>122</v>
      </c>
    </row>
    <row r="3784" spans="1:20" x14ac:dyDescent="0.3">
      <c r="A3784" t="s">
        <v>11598</v>
      </c>
      <c r="B3784" t="str">
        <f t="shared" si="177"/>
        <v>R</v>
      </c>
      <c r="C3784" t="s">
        <v>1</v>
      </c>
      <c r="D3784" t="s">
        <v>89</v>
      </c>
      <c r="E3784">
        <v>2000</v>
      </c>
      <c r="F3784" s="22">
        <f t="shared" si="178"/>
        <v>36526</v>
      </c>
      <c r="G3784" t="s">
        <v>11599</v>
      </c>
      <c r="H3784">
        <f t="shared" si="179"/>
        <v>6.4</v>
      </c>
      <c r="I3784">
        <v>6.4</v>
      </c>
      <c r="J3784">
        <v>20000</v>
      </c>
      <c r="K3784" t="s">
        <v>8300</v>
      </c>
      <c r="L3784" t="s">
        <v>8300</v>
      </c>
      <c r="M3784" t="s">
        <v>9022</v>
      </c>
      <c r="N3784" t="s">
        <v>15</v>
      </c>
      <c r="O3784">
        <v>24000000</v>
      </c>
      <c r="P3784">
        <v>924036</v>
      </c>
      <c r="Q3784">
        <f>_xlfn.XLOOKUP(E3784,CPI!A:A,CPI!B:B)</f>
        <v>172.2</v>
      </c>
      <c r="R3784" s="12">
        <f>P3784*(CPI!$B$112/Movie!Q3784)</f>
        <v>1635039.3101045296</v>
      </c>
      <c r="S3784" t="s">
        <v>3728</v>
      </c>
      <c r="T3784">
        <v>115</v>
      </c>
    </row>
    <row r="3785" spans="1:20" x14ac:dyDescent="0.3">
      <c r="A3785" t="s">
        <v>11600</v>
      </c>
      <c r="B3785" t="str">
        <f t="shared" si="177"/>
        <v>R</v>
      </c>
      <c r="C3785" t="s">
        <v>1</v>
      </c>
      <c r="D3785" t="s">
        <v>37</v>
      </c>
      <c r="E3785">
        <v>2000</v>
      </c>
      <c r="F3785" s="22">
        <f t="shared" si="178"/>
        <v>36526</v>
      </c>
      <c r="G3785" t="s">
        <v>11218</v>
      </c>
      <c r="H3785">
        <f t="shared" si="179"/>
        <v>4.3</v>
      </c>
      <c r="I3785">
        <v>4.3</v>
      </c>
      <c r="J3785">
        <v>16000</v>
      </c>
      <c r="K3785" t="s">
        <v>11601</v>
      </c>
      <c r="L3785" t="s">
        <v>10178</v>
      </c>
      <c r="M3785" t="s">
        <v>11602</v>
      </c>
      <c r="N3785" t="s">
        <v>180</v>
      </c>
      <c r="O3785">
        <v>14000000</v>
      </c>
      <c r="P3785">
        <v>38574362</v>
      </c>
      <c r="Q3785">
        <f>_xlfn.XLOOKUP(E3785,CPI!A:A,CPI!B:B)</f>
        <v>172.2</v>
      </c>
      <c r="R3785" s="12">
        <f>P3785*(CPI!$B$112/Movie!Q3785)</f>
        <v>68255563.887340307</v>
      </c>
      <c r="S3785" t="s">
        <v>9649</v>
      </c>
      <c r="T3785">
        <v>97</v>
      </c>
    </row>
    <row r="3786" spans="1:20" x14ac:dyDescent="0.3">
      <c r="A3786" t="s">
        <v>11603</v>
      </c>
      <c r="B3786" t="str">
        <f t="shared" si="177"/>
        <v>R</v>
      </c>
      <c r="C3786" t="s">
        <v>1</v>
      </c>
      <c r="D3786" t="s">
        <v>26</v>
      </c>
      <c r="E3786">
        <v>2000</v>
      </c>
      <c r="F3786" s="22">
        <f t="shared" si="178"/>
        <v>36526</v>
      </c>
      <c r="G3786" t="s">
        <v>11218</v>
      </c>
      <c r="H3786">
        <f t="shared" si="179"/>
        <v>5.3</v>
      </c>
      <c r="I3786">
        <v>5.3</v>
      </c>
      <c r="J3786">
        <v>10000</v>
      </c>
      <c r="K3786" t="s">
        <v>11604</v>
      </c>
      <c r="L3786" t="s">
        <v>11605</v>
      </c>
      <c r="M3786" t="s">
        <v>6948</v>
      </c>
      <c r="N3786" t="s">
        <v>15</v>
      </c>
      <c r="O3786">
        <v>8000000</v>
      </c>
      <c r="P3786">
        <v>10194274</v>
      </c>
      <c r="Q3786">
        <f>_xlfn.XLOOKUP(E3786,CPI!A:A,CPI!B:B)</f>
        <v>172.2</v>
      </c>
      <c r="R3786" s="12">
        <f>P3786*(CPI!$B$112/Movie!Q3786)</f>
        <v>18038300.161440186</v>
      </c>
      <c r="S3786" t="s">
        <v>9423</v>
      </c>
      <c r="T3786">
        <v>92</v>
      </c>
    </row>
    <row r="3787" spans="1:20" x14ac:dyDescent="0.3">
      <c r="A3787" t="s">
        <v>11606</v>
      </c>
      <c r="B3787" t="str">
        <f t="shared" si="177"/>
        <v>PG-13</v>
      </c>
      <c r="C3787" t="s">
        <v>1984</v>
      </c>
      <c r="D3787" t="s">
        <v>26</v>
      </c>
      <c r="E3787">
        <v>2000</v>
      </c>
      <c r="F3787" s="22">
        <f t="shared" si="178"/>
        <v>36526</v>
      </c>
      <c r="G3787" t="s">
        <v>11481</v>
      </c>
      <c r="H3787">
        <f t="shared" si="179"/>
        <v>5.4</v>
      </c>
      <c r="I3787">
        <v>5.4</v>
      </c>
      <c r="J3787">
        <v>14000</v>
      </c>
      <c r="K3787" t="s">
        <v>9592</v>
      </c>
      <c r="L3787" t="s">
        <v>6793</v>
      </c>
      <c r="M3787" t="s">
        <v>11333</v>
      </c>
      <c r="N3787" t="s">
        <v>15</v>
      </c>
      <c r="O3787">
        <v>24000000</v>
      </c>
      <c r="P3787">
        <v>12452362</v>
      </c>
      <c r="Q3787">
        <f>_xlfn.XLOOKUP(E3787,CPI!A:A,CPI!B:B)</f>
        <v>172.2</v>
      </c>
      <c r="R3787" s="12">
        <f>P3787*(CPI!$B$112/Movie!Q3787)</f>
        <v>22033883.283391405</v>
      </c>
      <c r="S3787" t="s">
        <v>11377</v>
      </c>
      <c r="T3787">
        <v>107</v>
      </c>
    </row>
    <row r="3788" spans="1:20" x14ac:dyDescent="0.3">
      <c r="A3788" t="s">
        <v>11607</v>
      </c>
      <c r="B3788" t="str">
        <f t="shared" si="177"/>
        <v>R</v>
      </c>
      <c r="C3788" t="s">
        <v>1</v>
      </c>
      <c r="D3788" t="s">
        <v>375</v>
      </c>
      <c r="E3788">
        <v>2000</v>
      </c>
      <c r="F3788" s="22">
        <f t="shared" si="178"/>
        <v>36526</v>
      </c>
      <c r="G3788" t="s">
        <v>11608</v>
      </c>
      <c r="H3788">
        <f t="shared" si="179"/>
        <v>7.7</v>
      </c>
      <c r="I3788">
        <v>7.7</v>
      </c>
      <c r="J3788">
        <v>30000</v>
      </c>
      <c r="K3788" t="s">
        <v>11609</v>
      </c>
      <c r="L3788" t="s">
        <v>11610</v>
      </c>
      <c r="M3788" t="s">
        <v>11611</v>
      </c>
      <c r="N3788" t="s">
        <v>2093</v>
      </c>
      <c r="P3788">
        <v>151086</v>
      </c>
      <c r="Q3788">
        <f>_xlfn.XLOOKUP(E3788,CPI!A:A,CPI!B:B)</f>
        <v>172.2</v>
      </c>
      <c r="R3788" s="12">
        <f>P3788*(CPI!$B$112/Movie!Q3788)</f>
        <v>267339.74564459932</v>
      </c>
      <c r="S3788" t="s">
        <v>5989</v>
      </c>
      <c r="T3788">
        <v>103</v>
      </c>
    </row>
    <row r="3789" spans="1:20" x14ac:dyDescent="0.3">
      <c r="A3789" t="s">
        <v>11612</v>
      </c>
      <c r="B3789" t="str">
        <f t="shared" si="177"/>
        <v>Rating Pending</v>
      </c>
      <c r="D3789" t="s">
        <v>2</v>
      </c>
      <c r="E3789">
        <v>2000</v>
      </c>
      <c r="F3789" s="22">
        <f t="shared" si="178"/>
        <v>36526</v>
      </c>
      <c r="G3789" t="s">
        <v>11613</v>
      </c>
      <c r="H3789">
        <f t="shared" si="179"/>
        <v>8.1999999999999993</v>
      </c>
      <c r="I3789">
        <v>8.1999999999999993</v>
      </c>
      <c r="J3789">
        <v>13000</v>
      </c>
      <c r="K3789" t="s">
        <v>11614</v>
      </c>
      <c r="L3789" t="s">
        <v>11615</v>
      </c>
      <c r="M3789" t="s">
        <v>11616</v>
      </c>
      <c r="N3789" t="s">
        <v>2521</v>
      </c>
      <c r="P3789">
        <v>25461</v>
      </c>
      <c r="Q3789">
        <f>_xlfn.XLOOKUP(E3789,CPI!A:A,CPI!B:B)</f>
        <v>172.2</v>
      </c>
      <c r="R3789" s="12">
        <f>P3789*(CPI!$B$112/Movie!Q3789)</f>
        <v>45052.071428571428</v>
      </c>
      <c r="S3789" t="s">
        <v>11617</v>
      </c>
      <c r="T3789">
        <v>145</v>
      </c>
    </row>
    <row r="3790" spans="1:20" x14ac:dyDescent="0.3">
      <c r="A3790" t="s">
        <v>11618</v>
      </c>
      <c r="B3790" t="str">
        <f t="shared" si="177"/>
        <v>R</v>
      </c>
      <c r="C3790" t="s">
        <v>1</v>
      </c>
      <c r="D3790" t="s">
        <v>26</v>
      </c>
      <c r="E3790">
        <v>2000</v>
      </c>
      <c r="F3790" s="22">
        <f t="shared" si="178"/>
        <v>36526</v>
      </c>
      <c r="G3790" t="s">
        <v>11597</v>
      </c>
      <c r="H3790">
        <f t="shared" si="179"/>
        <v>5.2</v>
      </c>
      <c r="I3790">
        <v>5.2</v>
      </c>
      <c r="J3790">
        <v>13000</v>
      </c>
      <c r="K3790" t="s">
        <v>5770</v>
      </c>
      <c r="L3790" t="s">
        <v>11619</v>
      </c>
      <c r="M3790" t="s">
        <v>11619</v>
      </c>
      <c r="N3790" t="s">
        <v>15</v>
      </c>
      <c r="O3790">
        <v>24000000</v>
      </c>
      <c r="P3790">
        <v>13743212</v>
      </c>
      <c r="Q3790">
        <f>_xlfn.XLOOKUP(E3790,CPI!A:A,CPI!B:B)</f>
        <v>172.2</v>
      </c>
      <c r="R3790" s="12">
        <f>P3790*(CPI!$B$112/Movie!Q3790)</f>
        <v>24317983.138211381</v>
      </c>
      <c r="S3790" t="s">
        <v>8303</v>
      </c>
      <c r="T3790">
        <v>84</v>
      </c>
    </row>
    <row r="3791" spans="1:20" x14ac:dyDescent="0.3">
      <c r="A3791" t="s">
        <v>11620</v>
      </c>
      <c r="B3791" t="str">
        <f t="shared" si="177"/>
        <v>R</v>
      </c>
      <c r="C3791" t="s">
        <v>1</v>
      </c>
      <c r="D3791" t="s">
        <v>2</v>
      </c>
      <c r="E3791">
        <v>2000</v>
      </c>
      <c r="F3791" s="22">
        <f t="shared" si="178"/>
        <v>36526</v>
      </c>
      <c r="G3791" t="s">
        <v>11597</v>
      </c>
      <c r="H3791">
        <f t="shared" si="179"/>
        <v>6.9</v>
      </c>
      <c r="I3791">
        <v>6.9</v>
      </c>
      <c r="J3791">
        <v>23000</v>
      </c>
      <c r="K3791" t="s">
        <v>11621</v>
      </c>
      <c r="L3791" t="s">
        <v>11621</v>
      </c>
      <c r="M3791" t="s">
        <v>11622</v>
      </c>
      <c r="N3791" t="s">
        <v>15</v>
      </c>
      <c r="O3791">
        <v>20000000</v>
      </c>
      <c r="P3791">
        <v>22428990</v>
      </c>
      <c r="Q3791">
        <f>_xlfn.XLOOKUP(E3791,CPI!A:A,CPI!B:B)</f>
        <v>172.2</v>
      </c>
      <c r="R3791" s="12">
        <f>P3791*(CPI!$B$112/Movie!Q3791)</f>
        <v>39687068.832752615</v>
      </c>
      <c r="S3791" t="s">
        <v>11185</v>
      </c>
      <c r="T3791">
        <v>126</v>
      </c>
    </row>
    <row r="3792" spans="1:20" x14ac:dyDescent="0.3">
      <c r="A3792" t="s">
        <v>11623</v>
      </c>
      <c r="B3792" t="str">
        <f t="shared" si="177"/>
        <v>R</v>
      </c>
      <c r="C3792" t="s">
        <v>1</v>
      </c>
      <c r="D3792" t="s">
        <v>89</v>
      </c>
      <c r="E3792">
        <v>2000</v>
      </c>
      <c r="F3792" s="22">
        <f t="shared" si="178"/>
        <v>36526</v>
      </c>
      <c r="G3792" t="s">
        <v>11624</v>
      </c>
      <c r="H3792">
        <f t="shared" si="179"/>
        <v>7.9</v>
      </c>
      <c r="I3792">
        <v>7.9</v>
      </c>
      <c r="J3792">
        <v>51000</v>
      </c>
      <c r="K3792" t="s">
        <v>11625</v>
      </c>
      <c r="L3792" t="s">
        <v>11625</v>
      </c>
      <c r="M3792" t="s">
        <v>11626</v>
      </c>
      <c r="N3792" t="s">
        <v>2971</v>
      </c>
      <c r="O3792">
        <v>1500000</v>
      </c>
      <c r="P3792">
        <v>12413888</v>
      </c>
      <c r="Q3792">
        <f>_xlfn.XLOOKUP(E3792,CPI!A:A,CPI!B:B)</f>
        <v>172.2</v>
      </c>
      <c r="R3792" s="12">
        <f>P3792*(CPI!$B$112/Movie!Q3792)</f>
        <v>21965805.305458769</v>
      </c>
      <c r="S3792" t="s">
        <v>11627</v>
      </c>
      <c r="T3792">
        <v>114</v>
      </c>
    </row>
    <row r="3793" spans="1:20" x14ac:dyDescent="0.3">
      <c r="A3793" t="s">
        <v>11628</v>
      </c>
      <c r="B3793" t="str">
        <f t="shared" si="177"/>
        <v>R</v>
      </c>
      <c r="C3793" t="s">
        <v>1</v>
      </c>
      <c r="D3793" t="s">
        <v>26</v>
      </c>
      <c r="E3793">
        <v>2000</v>
      </c>
      <c r="F3793" s="22">
        <f t="shared" si="178"/>
        <v>36526</v>
      </c>
      <c r="G3793" t="s">
        <v>8175</v>
      </c>
      <c r="H3793">
        <f t="shared" si="179"/>
        <v>7</v>
      </c>
      <c r="I3793">
        <v>7</v>
      </c>
      <c r="J3793">
        <v>7300</v>
      </c>
      <c r="K3793" t="s">
        <v>11629</v>
      </c>
      <c r="L3793" t="s">
        <v>11629</v>
      </c>
      <c r="M3793" t="s">
        <v>11630</v>
      </c>
      <c r="N3793" t="s">
        <v>15</v>
      </c>
      <c r="O3793">
        <v>1000000</v>
      </c>
      <c r="P3793">
        <v>2019121</v>
      </c>
      <c r="Q3793">
        <f>_xlfn.XLOOKUP(E3793,CPI!A:A,CPI!B:B)</f>
        <v>172.2</v>
      </c>
      <c r="R3793" s="12">
        <f>P3793*(CPI!$B$112/Movie!Q3793)</f>
        <v>3572741.9785133568</v>
      </c>
      <c r="S3793" t="s">
        <v>11631</v>
      </c>
      <c r="T3793">
        <v>94</v>
      </c>
    </row>
    <row r="3794" spans="1:20" x14ac:dyDescent="0.3">
      <c r="A3794" t="s">
        <v>11632</v>
      </c>
      <c r="B3794" t="str">
        <f t="shared" si="177"/>
        <v>PG-13</v>
      </c>
      <c r="C3794" t="s">
        <v>1984</v>
      </c>
      <c r="D3794" t="s">
        <v>2</v>
      </c>
      <c r="E3794">
        <v>2000</v>
      </c>
      <c r="F3794" s="22">
        <f t="shared" si="178"/>
        <v>36526</v>
      </c>
      <c r="G3794" t="s">
        <v>11633</v>
      </c>
      <c r="H3794">
        <f t="shared" si="179"/>
        <v>4.7</v>
      </c>
      <c r="I3794">
        <v>4.7</v>
      </c>
      <c r="J3794">
        <v>4400</v>
      </c>
      <c r="K3794" t="s">
        <v>4270</v>
      </c>
      <c r="L3794" t="s">
        <v>11634</v>
      </c>
      <c r="M3794" t="s">
        <v>11635</v>
      </c>
      <c r="N3794" t="s">
        <v>15</v>
      </c>
      <c r="O3794">
        <v>24000000</v>
      </c>
      <c r="P3794">
        <v>5280035</v>
      </c>
      <c r="Q3794">
        <f>_xlfn.XLOOKUP(E3794,CPI!A:A,CPI!B:B)</f>
        <v>172.2</v>
      </c>
      <c r="R3794" s="12">
        <f>P3794*(CPI!$B$112/Movie!Q3794)</f>
        <v>9342779.7009291518</v>
      </c>
      <c r="S3794" t="s">
        <v>4515</v>
      </c>
      <c r="T3794">
        <v>105</v>
      </c>
    </row>
    <row r="3795" spans="1:20" x14ac:dyDescent="0.3">
      <c r="A3795" t="s">
        <v>11636</v>
      </c>
      <c r="B3795" t="str">
        <f t="shared" si="177"/>
        <v>R</v>
      </c>
      <c r="C3795" t="s">
        <v>1</v>
      </c>
      <c r="D3795" t="s">
        <v>2</v>
      </c>
      <c r="E3795">
        <v>2000</v>
      </c>
      <c r="F3795" s="22">
        <f t="shared" si="178"/>
        <v>36526</v>
      </c>
      <c r="G3795" t="s">
        <v>11316</v>
      </c>
      <c r="H3795">
        <f t="shared" si="179"/>
        <v>6.8</v>
      </c>
      <c r="I3795">
        <v>6.8</v>
      </c>
      <c r="J3795">
        <v>9400</v>
      </c>
      <c r="K3795" t="s">
        <v>11637</v>
      </c>
      <c r="L3795" t="s">
        <v>11637</v>
      </c>
      <c r="M3795" t="s">
        <v>11638</v>
      </c>
      <c r="N3795" t="s">
        <v>15</v>
      </c>
      <c r="O3795">
        <v>1000000</v>
      </c>
      <c r="P3795">
        <v>1666028</v>
      </c>
      <c r="Q3795">
        <f>_xlfn.XLOOKUP(E3795,CPI!A:A,CPI!B:B)</f>
        <v>172.2</v>
      </c>
      <c r="R3795" s="12">
        <f>P3795*(CPI!$B$112/Movie!Q3795)</f>
        <v>2947960.1138211382</v>
      </c>
      <c r="S3795" t="s">
        <v>11639</v>
      </c>
      <c r="T3795">
        <v>110</v>
      </c>
    </row>
    <row r="3796" spans="1:20" x14ac:dyDescent="0.3">
      <c r="A3796" t="s">
        <v>11640</v>
      </c>
      <c r="B3796" t="str">
        <f t="shared" si="177"/>
        <v>R</v>
      </c>
      <c r="C3796" t="s">
        <v>1</v>
      </c>
      <c r="D3796" t="s">
        <v>26</v>
      </c>
      <c r="E3796">
        <v>2000</v>
      </c>
      <c r="F3796" s="22">
        <f t="shared" si="178"/>
        <v>36526</v>
      </c>
      <c r="G3796" t="s">
        <v>11407</v>
      </c>
      <c r="H3796">
        <f t="shared" si="179"/>
        <v>5.8</v>
      </c>
      <c r="I3796">
        <v>5.8</v>
      </c>
      <c r="J3796">
        <v>3600</v>
      </c>
      <c r="K3796" t="s">
        <v>11641</v>
      </c>
      <c r="L3796" t="s">
        <v>11642</v>
      </c>
      <c r="M3796" t="s">
        <v>10012</v>
      </c>
      <c r="N3796" t="s">
        <v>7</v>
      </c>
      <c r="P3796">
        <v>313768</v>
      </c>
      <c r="Q3796">
        <f>_xlfn.XLOOKUP(E3796,CPI!A:A,CPI!B:B)</f>
        <v>172.2</v>
      </c>
      <c r="R3796" s="12">
        <f>P3796*(CPI!$B$112/Movie!Q3796)</f>
        <v>555198.08130081301</v>
      </c>
      <c r="S3796" t="s">
        <v>10836</v>
      </c>
      <c r="T3796">
        <v>86</v>
      </c>
    </row>
    <row r="3797" spans="1:20" x14ac:dyDescent="0.3">
      <c r="A3797" t="s">
        <v>11643</v>
      </c>
      <c r="B3797" t="str">
        <f t="shared" si="177"/>
        <v>R</v>
      </c>
      <c r="C3797" t="s">
        <v>1</v>
      </c>
      <c r="D3797" t="s">
        <v>2</v>
      </c>
      <c r="E3797">
        <v>2000</v>
      </c>
      <c r="F3797" s="22">
        <f t="shared" si="178"/>
        <v>36526</v>
      </c>
      <c r="G3797" t="s">
        <v>11352</v>
      </c>
      <c r="H3797">
        <f t="shared" si="179"/>
        <v>5.9</v>
      </c>
      <c r="I3797">
        <v>5.9</v>
      </c>
      <c r="J3797">
        <v>15000</v>
      </c>
      <c r="K3797" t="s">
        <v>11644</v>
      </c>
      <c r="L3797" t="s">
        <v>9812</v>
      </c>
      <c r="M3797" t="s">
        <v>10229</v>
      </c>
      <c r="N3797" t="s">
        <v>15</v>
      </c>
      <c r="O3797">
        <v>24000000</v>
      </c>
      <c r="P3797">
        <v>12591270</v>
      </c>
      <c r="Q3797">
        <f>_xlfn.XLOOKUP(E3797,CPI!A:A,CPI!B:B)</f>
        <v>172.2</v>
      </c>
      <c r="R3797" s="12">
        <f>P3797*(CPI!$B$112/Movie!Q3797)</f>
        <v>22279674.616724737</v>
      </c>
      <c r="S3797" t="s">
        <v>11645</v>
      </c>
      <c r="T3797">
        <v>90</v>
      </c>
    </row>
    <row r="3798" spans="1:20" x14ac:dyDescent="0.3">
      <c r="A3798" t="s">
        <v>11646</v>
      </c>
      <c r="B3798" t="str">
        <f t="shared" si="177"/>
        <v>R</v>
      </c>
      <c r="C3798" t="s">
        <v>1</v>
      </c>
      <c r="D3798" t="s">
        <v>2</v>
      </c>
      <c r="E3798">
        <v>2000</v>
      </c>
      <c r="F3798" s="22">
        <f t="shared" si="178"/>
        <v>36526</v>
      </c>
      <c r="G3798" t="s">
        <v>10843</v>
      </c>
      <c r="H3798">
        <f t="shared" si="179"/>
        <v>6.5</v>
      </c>
      <c r="I3798">
        <v>6.5</v>
      </c>
      <c r="J3798">
        <v>6900</v>
      </c>
      <c r="K3798" t="s">
        <v>1484</v>
      </c>
      <c r="L3798" t="s">
        <v>549</v>
      </c>
      <c r="M3798" t="s">
        <v>10456</v>
      </c>
      <c r="N3798" t="s">
        <v>15</v>
      </c>
      <c r="O3798">
        <v>8500000</v>
      </c>
      <c r="P3798">
        <v>270745</v>
      </c>
      <c r="Q3798">
        <f>_xlfn.XLOOKUP(E3798,CPI!A:A,CPI!B:B)</f>
        <v>172.2</v>
      </c>
      <c r="R3798" s="12">
        <f>P3798*(CPI!$B$112/Movie!Q3798)</f>
        <v>479070.85656213708</v>
      </c>
      <c r="S3798" t="s">
        <v>7555</v>
      </c>
      <c r="T3798">
        <v>105</v>
      </c>
    </row>
    <row r="3799" spans="1:20" x14ac:dyDescent="0.3">
      <c r="A3799" t="s">
        <v>11647</v>
      </c>
      <c r="B3799" t="str">
        <f t="shared" si="177"/>
        <v>PG</v>
      </c>
      <c r="C3799" t="s">
        <v>18</v>
      </c>
      <c r="D3799" t="s">
        <v>26</v>
      </c>
      <c r="E3799">
        <v>2000</v>
      </c>
      <c r="F3799" s="22">
        <f t="shared" si="178"/>
        <v>36526</v>
      </c>
      <c r="G3799" t="s">
        <v>11461</v>
      </c>
      <c r="H3799">
        <f t="shared" si="179"/>
        <v>7</v>
      </c>
      <c r="I3799">
        <v>7</v>
      </c>
      <c r="J3799">
        <v>20000</v>
      </c>
      <c r="K3799" t="s">
        <v>11648</v>
      </c>
      <c r="L3799" t="s">
        <v>11649</v>
      </c>
      <c r="M3799" t="s">
        <v>11650</v>
      </c>
      <c r="N3799" t="s">
        <v>15</v>
      </c>
      <c r="O3799">
        <v>6000000</v>
      </c>
      <c r="P3799">
        <v>35547761</v>
      </c>
      <c r="Q3799">
        <f>_xlfn.XLOOKUP(E3799,CPI!A:A,CPI!B:B)</f>
        <v>172.2</v>
      </c>
      <c r="R3799" s="12">
        <f>P3799*(CPI!$B$112/Movie!Q3799)</f>
        <v>62900132.268873401</v>
      </c>
      <c r="S3799" t="s">
        <v>11112</v>
      </c>
      <c r="T3799">
        <v>95</v>
      </c>
    </row>
    <row r="3800" spans="1:20" x14ac:dyDescent="0.3">
      <c r="A3800" t="s">
        <v>11651</v>
      </c>
      <c r="B3800" t="str">
        <f t="shared" si="177"/>
        <v>Not Rated</v>
      </c>
      <c r="C3800" t="s">
        <v>432</v>
      </c>
      <c r="D3800" t="s">
        <v>2</v>
      </c>
      <c r="E3800">
        <v>2000</v>
      </c>
      <c r="F3800" s="22">
        <f t="shared" si="178"/>
        <v>36526</v>
      </c>
      <c r="G3800" t="s">
        <v>11499</v>
      </c>
      <c r="H3800">
        <f t="shared" si="179"/>
        <v>7.1</v>
      </c>
      <c r="I3800">
        <v>7.1</v>
      </c>
      <c r="J3800">
        <v>8500</v>
      </c>
      <c r="K3800" t="s">
        <v>11587</v>
      </c>
      <c r="L3800" t="s">
        <v>11587</v>
      </c>
      <c r="M3800" t="s">
        <v>11652</v>
      </c>
      <c r="N3800" t="s">
        <v>437</v>
      </c>
      <c r="P3800">
        <v>6531687</v>
      </c>
      <c r="Q3800">
        <f>_xlfn.XLOOKUP(E3800,CPI!A:A,CPI!B:B)</f>
        <v>172.2</v>
      </c>
      <c r="R3800" s="12">
        <f>P3800*(CPI!$B$112/Movie!Q3800)</f>
        <v>11557520.493031358</v>
      </c>
      <c r="S3800" t="s">
        <v>11589</v>
      </c>
      <c r="T3800">
        <v>92</v>
      </c>
    </row>
    <row r="3801" spans="1:20" x14ac:dyDescent="0.3">
      <c r="A3801" t="s">
        <v>11653</v>
      </c>
      <c r="B3801" t="str">
        <f t="shared" si="177"/>
        <v>Not Rated</v>
      </c>
      <c r="C3801" t="s">
        <v>432</v>
      </c>
      <c r="D3801" t="s">
        <v>2</v>
      </c>
      <c r="E3801">
        <v>2000</v>
      </c>
      <c r="F3801" s="22">
        <f t="shared" si="178"/>
        <v>36526</v>
      </c>
      <c r="G3801" t="s">
        <v>11654</v>
      </c>
      <c r="H3801">
        <f t="shared" si="179"/>
        <v>5.8</v>
      </c>
      <c r="I3801">
        <v>5.8</v>
      </c>
      <c r="J3801">
        <v>3200</v>
      </c>
      <c r="K3801" t="s">
        <v>11655</v>
      </c>
      <c r="L3801" t="s">
        <v>11655</v>
      </c>
      <c r="M3801" t="s">
        <v>11656</v>
      </c>
      <c r="N3801" t="s">
        <v>7582</v>
      </c>
      <c r="P3801">
        <v>126783</v>
      </c>
      <c r="Q3801">
        <f>_xlfn.XLOOKUP(E3801,CPI!A:A,CPI!B:B)</f>
        <v>172.2</v>
      </c>
      <c r="R3801" s="12">
        <f>P3801*(CPI!$B$112/Movie!Q3801)</f>
        <v>224336.70209059233</v>
      </c>
      <c r="S3801" t="s">
        <v>11657</v>
      </c>
      <c r="T3801">
        <v>87</v>
      </c>
    </row>
    <row r="3802" spans="1:20" x14ac:dyDescent="0.3">
      <c r="A3802" t="s">
        <v>11658</v>
      </c>
      <c r="B3802" t="str">
        <f t="shared" si="177"/>
        <v>Not Rated</v>
      </c>
      <c r="C3802" t="s">
        <v>432</v>
      </c>
      <c r="D3802" t="s">
        <v>89</v>
      </c>
      <c r="E3802">
        <v>2000</v>
      </c>
      <c r="F3802" s="22">
        <f t="shared" si="178"/>
        <v>36526</v>
      </c>
      <c r="G3802" t="s">
        <v>11659</v>
      </c>
      <c r="H3802">
        <f t="shared" si="179"/>
        <v>7.9</v>
      </c>
      <c r="I3802">
        <v>7.9</v>
      </c>
      <c r="J3802">
        <v>12000</v>
      </c>
      <c r="K3802" t="s">
        <v>11660</v>
      </c>
      <c r="L3802" t="s">
        <v>11661</v>
      </c>
      <c r="M3802" t="s">
        <v>11660</v>
      </c>
      <c r="N3802" t="s">
        <v>10277</v>
      </c>
      <c r="P3802">
        <v>274675</v>
      </c>
      <c r="Q3802">
        <f>_xlfn.XLOOKUP(E3802,CPI!A:A,CPI!B:B)</f>
        <v>172.2</v>
      </c>
      <c r="R3802" s="12">
        <f>P3802*(CPI!$B$112/Movie!Q3802)</f>
        <v>486024.81126596982</v>
      </c>
      <c r="S3802" t="s">
        <v>11662</v>
      </c>
      <c r="T3802">
        <v>186</v>
      </c>
    </row>
    <row r="3803" spans="1:20" x14ac:dyDescent="0.3">
      <c r="A3803" t="s">
        <v>11663</v>
      </c>
      <c r="B3803" t="str">
        <f t="shared" si="177"/>
        <v>R</v>
      </c>
      <c r="C3803" t="s">
        <v>1</v>
      </c>
      <c r="D3803" t="s">
        <v>26</v>
      </c>
      <c r="E3803">
        <v>2000</v>
      </c>
      <c r="F3803" s="22">
        <f t="shared" si="178"/>
        <v>36526</v>
      </c>
      <c r="G3803" t="s">
        <v>11573</v>
      </c>
      <c r="H3803">
        <f t="shared" si="179"/>
        <v>6.1</v>
      </c>
      <c r="I3803">
        <v>6.1</v>
      </c>
      <c r="J3803">
        <v>9200</v>
      </c>
      <c r="K3803" t="s">
        <v>1288</v>
      </c>
      <c r="L3803" t="s">
        <v>849</v>
      </c>
      <c r="M3803" t="s">
        <v>11664</v>
      </c>
      <c r="N3803" t="s">
        <v>15</v>
      </c>
      <c r="O3803">
        <v>21000000</v>
      </c>
      <c r="P3803">
        <v>6620242</v>
      </c>
      <c r="Q3803">
        <f>_xlfn.XLOOKUP(E3803,CPI!A:A,CPI!B:B)</f>
        <v>172.2</v>
      </c>
      <c r="R3803" s="12">
        <f>P3803*(CPI!$B$112/Movie!Q3803)</f>
        <v>11714214.502903601</v>
      </c>
      <c r="S3803" t="s">
        <v>5705</v>
      </c>
      <c r="T3803">
        <v>112</v>
      </c>
    </row>
    <row r="3804" spans="1:20" x14ac:dyDescent="0.3">
      <c r="A3804" t="s">
        <v>11665</v>
      </c>
      <c r="B3804" t="str">
        <f t="shared" si="177"/>
        <v>R</v>
      </c>
      <c r="C3804" t="s">
        <v>1</v>
      </c>
      <c r="D3804" t="s">
        <v>89</v>
      </c>
      <c r="E3804">
        <v>2000</v>
      </c>
      <c r="F3804" s="22">
        <f t="shared" si="178"/>
        <v>36526</v>
      </c>
      <c r="G3804" t="s">
        <v>11666</v>
      </c>
      <c r="H3804">
        <f t="shared" si="179"/>
        <v>5.9</v>
      </c>
      <c r="I3804">
        <v>5.9</v>
      </c>
      <c r="J3804">
        <v>9100</v>
      </c>
      <c r="K3804" t="s">
        <v>3870</v>
      </c>
      <c r="L3804" t="s">
        <v>11667</v>
      </c>
      <c r="M3804" t="s">
        <v>10443</v>
      </c>
      <c r="N3804" t="s">
        <v>15</v>
      </c>
      <c r="O3804">
        <v>16000000</v>
      </c>
      <c r="P3804">
        <v>321279</v>
      </c>
      <c r="Q3804">
        <f>_xlfn.XLOOKUP(E3804,CPI!A:A,CPI!B:B)</f>
        <v>172.2</v>
      </c>
      <c r="R3804" s="12">
        <f>P3804*(CPI!$B$112/Movie!Q3804)</f>
        <v>568488.45121951215</v>
      </c>
      <c r="S3804" t="s">
        <v>6839</v>
      </c>
      <c r="T3804">
        <v>114</v>
      </c>
    </row>
    <row r="3805" spans="1:20" x14ac:dyDescent="0.3">
      <c r="A3805" t="s">
        <v>11668</v>
      </c>
      <c r="B3805" t="str">
        <f t="shared" si="177"/>
        <v>R</v>
      </c>
      <c r="C3805" t="s">
        <v>1</v>
      </c>
      <c r="D3805" t="s">
        <v>26</v>
      </c>
      <c r="E3805">
        <v>2000</v>
      </c>
      <c r="F3805" s="22">
        <f t="shared" si="178"/>
        <v>36526</v>
      </c>
      <c r="G3805" t="s">
        <v>11402</v>
      </c>
      <c r="H3805">
        <f t="shared" si="179"/>
        <v>5</v>
      </c>
      <c r="I3805">
        <v>5</v>
      </c>
      <c r="J3805">
        <v>9900</v>
      </c>
      <c r="K3805" t="s">
        <v>1570</v>
      </c>
      <c r="L3805" t="s">
        <v>8246</v>
      </c>
      <c r="M3805" t="s">
        <v>145</v>
      </c>
      <c r="N3805" t="s">
        <v>437</v>
      </c>
      <c r="O3805">
        <v>63000000</v>
      </c>
      <c r="P3805">
        <v>10890222</v>
      </c>
      <c r="Q3805">
        <f>_xlfn.XLOOKUP(E3805,CPI!A:A,CPI!B:B)</f>
        <v>172.2</v>
      </c>
      <c r="R3805" s="12">
        <f>P3805*(CPI!$B$112/Movie!Q3805)</f>
        <v>19269748.219512194</v>
      </c>
      <c r="S3805" t="s">
        <v>29</v>
      </c>
      <c r="T3805">
        <v>105</v>
      </c>
    </row>
    <row r="3806" spans="1:20" x14ac:dyDescent="0.3">
      <c r="A3806" t="s">
        <v>11669</v>
      </c>
      <c r="B3806" t="str">
        <f t="shared" si="177"/>
        <v>R</v>
      </c>
      <c r="C3806" t="s">
        <v>1</v>
      </c>
      <c r="D3806" t="s">
        <v>89</v>
      </c>
      <c r="E3806">
        <v>2000</v>
      </c>
      <c r="F3806" s="22">
        <f t="shared" si="178"/>
        <v>36526</v>
      </c>
      <c r="G3806" t="s">
        <v>11670</v>
      </c>
      <c r="H3806">
        <f t="shared" si="179"/>
        <v>6.6</v>
      </c>
      <c r="I3806">
        <v>6.6</v>
      </c>
      <c r="J3806">
        <v>13000</v>
      </c>
      <c r="K3806" t="s">
        <v>7158</v>
      </c>
      <c r="L3806" t="s">
        <v>11671</v>
      </c>
      <c r="M3806" t="s">
        <v>4528</v>
      </c>
      <c r="N3806" t="s">
        <v>15</v>
      </c>
      <c r="O3806">
        <v>3600000</v>
      </c>
      <c r="P3806">
        <v>43805</v>
      </c>
      <c r="Q3806">
        <f>_xlfn.XLOOKUP(E3806,CPI!A:A,CPI!B:B)</f>
        <v>172.2</v>
      </c>
      <c r="R3806" s="12">
        <f>P3806*(CPI!$B$112/Movie!Q3806)</f>
        <v>77510.937862950057</v>
      </c>
      <c r="S3806" t="s">
        <v>11672</v>
      </c>
      <c r="T3806">
        <v>94</v>
      </c>
    </row>
    <row r="3807" spans="1:20" x14ac:dyDescent="0.3">
      <c r="A3807" t="s">
        <v>11673</v>
      </c>
      <c r="B3807" t="str">
        <f t="shared" si="177"/>
        <v>R</v>
      </c>
      <c r="C3807" t="s">
        <v>1</v>
      </c>
      <c r="D3807" t="s">
        <v>89</v>
      </c>
      <c r="E3807">
        <v>2000</v>
      </c>
      <c r="F3807" s="22">
        <f t="shared" si="178"/>
        <v>36526</v>
      </c>
      <c r="G3807" t="s">
        <v>10767</v>
      </c>
      <c r="H3807">
        <f t="shared" si="179"/>
        <v>5.0999999999999996</v>
      </c>
      <c r="I3807">
        <v>5.0999999999999996</v>
      </c>
      <c r="J3807">
        <v>14000</v>
      </c>
      <c r="K3807" t="s">
        <v>3918</v>
      </c>
      <c r="L3807" t="s">
        <v>11674</v>
      </c>
      <c r="M3807" t="s">
        <v>4044</v>
      </c>
      <c r="N3807" t="s">
        <v>15</v>
      </c>
      <c r="O3807">
        <v>65000000</v>
      </c>
      <c r="P3807">
        <v>40443010</v>
      </c>
      <c r="Q3807">
        <f>_xlfn.XLOOKUP(E3807,CPI!A:A,CPI!B:B)</f>
        <v>172.2</v>
      </c>
      <c r="R3807" s="12">
        <f>P3807*(CPI!$B$112/Movie!Q3807)</f>
        <v>71562050.795586526</v>
      </c>
      <c r="S3807" t="s">
        <v>29</v>
      </c>
      <c r="T3807">
        <v>107</v>
      </c>
    </row>
    <row r="3808" spans="1:20" x14ac:dyDescent="0.3">
      <c r="A3808" t="s">
        <v>11675</v>
      </c>
      <c r="B3808" t="str">
        <f t="shared" si="177"/>
        <v>R</v>
      </c>
      <c r="C3808" t="s">
        <v>1</v>
      </c>
      <c r="D3808" t="s">
        <v>2</v>
      </c>
      <c r="E3808">
        <v>2000</v>
      </c>
      <c r="F3808" s="22">
        <f t="shared" si="178"/>
        <v>36526</v>
      </c>
      <c r="G3808" t="s">
        <v>11676</v>
      </c>
      <c r="H3808">
        <f t="shared" si="179"/>
        <v>6.2</v>
      </c>
      <c r="I3808">
        <v>6.2</v>
      </c>
      <c r="J3808">
        <v>15000</v>
      </c>
      <c r="K3808" t="s">
        <v>6967</v>
      </c>
      <c r="L3808" t="s">
        <v>6967</v>
      </c>
      <c r="M3808" t="s">
        <v>8544</v>
      </c>
      <c r="N3808" t="s">
        <v>7</v>
      </c>
      <c r="P3808">
        <v>1322763</v>
      </c>
      <c r="Q3808">
        <f>_xlfn.XLOOKUP(E3808,CPI!A:A,CPI!B:B)</f>
        <v>172.2</v>
      </c>
      <c r="R3808" s="12">
        <f>P3808*(CPI!$B$112/Movie!Q3808)</f>
        <v>2340568.444250871</v>
      </c>
      <c r="S3808" t="s">
        <v>6496</v>
      </c>
      <c r="T3808">
        <v>100</v>
      </c>
    </row>
    <row r="3809" spans="1:20" x14ac:dyDescent="0.3">
      <c r="A3809" t="s">
        <v>11677</v>
      </c>
      <c r="B3809" t="str">
        <f t="shared" si="177"/>
        <v>R</v>
      </c>
      <c r="C3809" t="s">
        <v>1</v>
      </c>
      <c r="D3809" t="s">
        <v>26</v>
      </c>
      <c r="E3809">
        <v>2000</v>
      </c>
      <c r="F3809" s="22">
        <f t="shared" si="178"/>
        <v>36526</v>
      </c>
      <c r="G3809" t="s">
        <v>11305</v>
      </c>
      <c r="H3809">
        <f t="shared" si="179"/>
        <v>6.8</v>
      </c>
      <c r="I3809">
        <v>6.8</v>
      </c>
      <c r="J3809">
        <v>21000</v>
      </c>
      <c r="K3809" t="s">
        <v>672</v>
      </c>
      <c r="L3809" t="s">
        <v>672</v>
      </c>
      <c r="M3809" t="s">
        <v>11678</v>
      </c>
      <c r="N3809" t="s">
        <v>437</v>
      </c>
      <c r="P3809">
        <v>9206279</v>
      </c>
      <c r="Q3809">
        <f>_xlfn.XLOOKUP(E3809,CPI!A:A,CPI!B:B)</f>
        <v>172.2</v>
      </c>
      <c r="R3809" s="12">
        <f>P3809*(CPI!$B$112/Movie!Q3809)</f>
        <v>16290088.335075494</v>
      </c>
      <c r="S3809" t="s">
        <v>11679</v>
      </c>
      <c r="T3809">
        <v>105</v>
      </c>
    </row>
    <row r="3810" spans="1:20" x14ac:dyDescent="0.3">
      <c r="A3810" t="s">
        <v>11680</v>
      </c>
      <c r="B3810" t="str">
        <f t="shared" si="177"/>
        <v>G</v>
      </c>
      <c r="C3810" t="s">
        <v>322</v>
      </c>
      <c r="D3810" t="s">
        <v>375</v>
      </c>
      <c r="E3810">
        <v>2000</v>
      </c>
      <c r="F3810" s="22">
        <f t="shared" si="178"/>
        <v>36526</v>
      </c>
      <c r="G3810" t="s">
        <v>11278</v>
      </c>
      <c r="H3810">
        <f t="shared" si="179"/>
        <v>6.2</v>
      </c>
      <c r="I3810">
        <v>6.2</v>
      </c>
      <c r="J3810">
        <v>12000</v>
      </c>
      <c r="K3810" t="s">
        <v>11681</v>
      </c>
      <c r="L3810" t="s">
        <v>11682</v>
      </c>
      <c r="M3810" t="s">
        <v>11683</v>
      </c>
      <c r="N3810" t="s">
        <v>5801</v>
      </c>
      <c r="O3810">
        <v>30000000</v>
      </c>
      <c r="P3810">
        <v>103291131</v>
      </c>
      <c r="Q3810">
        <f>_xlfn.XLOOKUP(E3810,CPI!A:A,CPI!B:B)</f>
        <v>172.2</v>
      </c>
      <c r="R3810" s="12">
        <f>P3810*(CPI!$B$112/Movie!Q3810)</f>
        <v>182768917.62891987</v>
      </c>
      <c r="S3810" t="s">
        <v>29</v>
      </c>
      <c r="T3810">
        <v>78</v>
      </c>
    </row>
    <row r="3811" spans="1:20" x14ac:dyDescent="0.3">
      <c r="A3811" t="s">
        <v>11684</v>
      </c>
      <c r="B3811" t="str">
        <f t="shared" si="177"/>
        <v>Not Rated</v>
      </c>
      <c r="C3811" t="s">
        <v>432</v>
      </c>
      <c r="D3811" t="s">
        <v>2</v>
      </c>
      <c r="E3811">
        <v>2000</v>
      </c>
      <c r="F3811" s="22">
        <f t="shared" si="178"/>
        <v>36526</v>
      </c>
      <c r="G3811" t="s">
        <v>11685</v>
      </c>
      <c r="H3811">
        <f t="shared" si="179"/>
        <v>7.2</v>
      </c>
      <c r="I3811">
        <v>7.2</v>
      </c>
      <c r="J3811">
        <v>13000</v>
      </c>
      <c r="K3811" t="s">
        <v>11686</v>
      </c>
      <c r="L3811" t="s">
        <v>11686</v>
      </c>
      <c r="M3811" t="s">
        <v>6358</v>
      </c>
      <c r="N3811" t="s">
        <v>437</v>
      </c>
      <c r="P3811">
        <v>95242</v>
      </c>
      <c r="Q3811">
        <f>_xlfn.XLOOKUP(E3811,CPI!A:A,CPI!B:B)</f>
        <v>172.2</v>
      </c>
      <c r="R3811" s="12">
        <f>P3811*(CPI!$B$112/Movie!Q3811)</f>
        <v>168526.34959349595</v>
      </c>
      <c r="S3811" t="s">
        <v>11687</v>
      </c>
      <c r="T3811">
        <v>118</v>
      </c>
    </row>
    <row r="3812" spans="1:20" x14ac:dyDescent="0.3">
      <c r="A3812" t="s">
        <v>11688</v>
      </c>
      <c r="B3812" t="str">
        <f t="shared" si="177"/>
        <v>R</v>
      </c>
      <c r="C3812" t="s">
        <v>1</v>
      </c>
      <c r="D3812" t="s">
        <v>2</v>
      </c>
      <c r="E3812">
        <v>2000</v>
      </c>
      <c r="F3812" s="22">
        <f t="shared" si="178"/>
        <v>36526</v>
      </c>
      <c r="G3812" t="s">
        <v>11689</v>
      </c>
      <c r="H3812">
        <f t="shared" si="179"/>
        <v>6.9</v>
      </c>
      <c r="I3812">
        <v>6.9</v>
      </c>
      <c r="J3812">
        <v>5000</v>
      </c>
      <c r="K3812" t="s">
        <v>11690</v>
      </c>
      <c r="L3812" t="s">
        <v>11690</v>
      </c>
      <c r="M3812" t="s">
        <v>11691</v>
      </c>
      <c r="N3812" t="s">
        <v>180</v>
      </c>
      <c r="P3812">
        <v>254380</v>
      </c>
      <c r="Q3812">
        <f>_xlfn.XLOOKUP(E3812,CPI!A:A,CPI!B:B)</f>
        <v>172.2</v>
      </c>
      <c r="R3812" s="12">
        <f>P3812*(CPI!$B$112/Movie!Q3812)</f>
        <v>450113.7398373984</v>
      </c>
      <c r="S3812" t="s">
        <v>5482</v>
      </c>
      <c r="T3812">
        <v>87</v>
      </c>
    </row>
    <row r="3813" spans="1:20" x14ac:dyDescent="0.3">
      <c r="A3813" t="s">
        <v>11692</v>
      </c>
      <c r="B3813" t="str">
        <f t="shared" si="177"/>
        <v>R</v>
      </c>
      <c r="C3813" t="s">
        <v>1</v>
      </c>
      <c r="D3813" t="s">
        <v>89</v>
      </c>
      <c r="E3813">
        <v>2000</v>
      </c>
      <c r="F3813" s="22">
        <f t="shared" si="178"/>
        <v>36526</v>
      </c>
      <c r="G3813" t="s">
        <v>11693</v>
      </c>
      <c r="H3813">
        <f t="shared" si="179"/>
        <v>6.7</v>
      </c>
      <c r="I3813">
        <v>6.7</v>
      </c>
      <c r="J3813">
        <v>13000</v>
      </c>
      <c r="K3813" t="s">
        <v>10575</v>
      </c>
      <c r="L3813" t="s">
        <v>11694</v>
      </c>
      <c r="M3813" t="s">
        <v>1856</v>
      </c>
      <c r="N3813" t="s">
        <v>7</v>
      </c>
      <c r="P3813">
        <v>30915</v>
      </c>
      <c r="Q3813">
        <f>_xlfn.XLOOKUP(E3813,CPI!A:A,CPI!B:B)</f>
        <v>172.2</v>
      </c>
      <c r="R3813" s="12">
        <f>P3813*(CPI!$B$112/Movie!Q3813)</f>
        <v>54702.674216027874</v>
      </c>
      <c r="S3813" t="s">
        <v>11045</v>
      </c>
      <c r="T3813">
        <v>103</v>
      </c>
    </row>
    <row r="3814" spans="1:20" x14ac:dyDescent="0.3">
      <c r="A3814" t="s">
        <v>11695</v>
      </c>
      <c r="B3814" t="str">
        <f t="shared" si="177"/>
        <v>Not Rated</v>
      </c>
      <c r="C3814" t="s">
        <v>432</v>
      </c>
      <c r="D3814" t="s">
        <v>19</v>
      </c>
      <c r="E3814">
        <v>2000</v>
      </c>
      <c r="F3814" s="22">
        <f t="shared" si="178"/>
        <v>36526</v>
      </c>
      <c r="G3814" t="s">
        <v>11316</v>
      </c>
      <c r="H3814">
        <f t="shared" si="179"/>
        <v>6.5</v>
      </c>
      <c r="I3814">
        <v>6.5</v>
      </c>
      <c r="J3814">
        <v>52000</v>
      </c>
      <c r="K3814" t="s">
        <v>11696</v>
      </c>
      <c r="L3814" t="s">
        <v>2891</v>
      </c>
      <c r="M3814" t="s">
        <v>10309</v>
      </c>
      <c r="N3814" t="s">
        <v>437</v>
      </c>
      <c r="P3814">
        <v>60726164</v>
      </c>
      <c r="Q3814">
        <f>_xlfn.XLOOKUP(E3814,CPI!A:A,CPI!B:B)</f>
        <v>172.2</v>
      </c>
      <c r="R3814" s="12">
        <f>P3814*(CPI!$B$112/Movie!Q3814)</f>
        <v>107452161.27061556</v>
      </c>
      <c r="S3814" t="s">
        <v>10310</v>
      </c>
      <c r="T3814">
        <v>88</v>
      </c>
    </row>
    <row r="3815" spans="1:20" x14ac:dyDescent="0.3">
      <c r="A3815" t="s">
        <v>11697</v>
      </c>
      <c r="B3815" t="str">
        <f t="shared" si="177"/>
        <v>PG</v>
      </c>
      <c r="C3815" t="s">
        <v>18</v>
      </c>
      <c r="D3815" t="s">
        <v>26</v>
      </c>
      <c r="E3815">
        <v>2000</v>
      </c>
      <c r="F3815" s="22">
        <f t="shared" si="178"/>
        <v>36526</v>
      </c>
      <c r="G3815" t="s">
        <v>10670</v>
      </c>
      <c r="H3815">
        <f t="shared" si="179"/>
        <v>6.7</v>
      </c>
      <c r="I3815">
        <v>6.7</v>
      </c>
      <c r="J3815">
        <v>38000</v>
      </c>
      <c r="K3815" t="s">
        <v>274</v>
      </c>
      <c r="L3815" t="s">
        <v>274</v>
      </c>
      <c r="M3815" t="s">
        <v>274</v>
      </c>
      <c r="N3815" t="s">
        <v>15</v>
      </c>
      <c r="O3815">
        <v>25000000</v>
      </c>
      <c r="P3815">
        <v>29934477</v>
      </c>
      <c r="Q3815">
        <f>_xlfn.XLOOKUP(E3815,CPI!A:A,CPI!B:B)</f>
        <v>172.2</v>
      </c>
      <c r="R3815" s="12">
        <f>P3815*(CPI!$B$112/Movie!Q3815)</f>
        <v>52967683.750871077</v>
      </c>
      <c r="S3815" t="s">
        <v>9670</v>
      </c>
      <c r="T3815">
        <v>94</v>
      </c>
    </row>
    <row r="3816" spans="1:20" x14ac:dyDescent="0.3">
      <c r="A3816" t="s">
        <v>11698</v>
      </c>
      <c r="B3816" t="str">
        <f t="shared" si="177"/>
        <v>Not Rated</v>
      </c>
      <c r="C3816" t="s">
        <v>432</v>
      </c>
      <c r="D3816" t="s">
        <v>26</v>
      </c>
      <c r="E3816">
        <v>2000</v>
      </c>
      <c r="F3816" s="22">
        <f t="shared" si="178"/>
        <v>36526</v>
      </c>
      <c r="G3816" t="s">
        <v>11699</v>
      </c>
      <c r="H3816">
        <f t="shared" si="179"/>
        <v>7.6</v>
      </c>
      <c r="I3816">
        <v>7.6</v>
      </c>
      <c r="J3816">
        <v>18000</v>
      </c>
      <c r="K3816" t="s">
        <v>11700</v>
      </c>
      <c r="L3816" t="s">
        <v>11700</v>
      </c>
      <c r="M3816" t="s">
        <v>11701</v>
      </c>
      <c r="N3816" t="s">
        <v>1078</v>
      </c>
      <c r="P3816">
        <v>80334</v>
      </c>
      <c r="Q3816">
        <f>_xlfn.XLOOKUP(E3816,CPI!A:A,CPI!B:B)</f>
        <v>172.2</v>
      </c>
      <c r="R3816" s="12">
        <f>P3816*(CPI!$B$112/Movie!Q3816)</f>
        <v>142147.3275261324</v>
      </c>
      <c r="S3816" t="s">
        <v>11687</v>
      </c>
      <c r="T3816">
        <v>98</v>
      </c>
    </row>
    <row r="3817" spans="1:20" x14ac:dyDescent="0.3">
      <c r="A3817" t="s">
        <v>11702</v>
      </c>
      <c r="B3817" t="str">
        <f t="shared" si="177"/>
        <v>PG-13</v>
      </c>
      <c r="C3817" t="s">
        <v>1984</v>
      </c>
      <c r="D3817" t="s">
        <v>2</v>
      </c>
      <c r="E3817">
        <v>2000</v>
      </c>
      <c r="F3817" s="22">
        <f t="shared" si="178"/>
        <v>36526</v>
      </c>
      <c r="G3817" t="s">
        <v>11278</v>
      </c>
      <c r="H3817">
        <f t="shared" si="179"/>
        <v>5.7</v>
      </c>
      <c r="I3817">
        <v>5.7</v>
      </c>
      <c r="J3817">
        <v>20000</v>
      </c>
      <c r="K3817" t="s">
        <v>7219</v>
      </c>
      <c r="L3817" t="s">
        <v>7219</v>
      </c>
      <c r="M3817" t="s">
        <v>9644</v>
      </c>
      <c r="N3817" t="s">
        <v>15</v>
      </c>
      <c r="O3817">
        <v>35000000</v>
      </c>
      <c r="P3817">
        <v>53425292</v>
      </c>
      <c r="Q3817">
        <f>_xlfn.XLOOKUP(E3817,CPI!A:A,CPI!B:B)</f>
        <v>172.2</v>
      </c>
      <c r="R3817" s="12">
        <f>P3817*(CPI!$B$112/Movie!Q3817)</f>
        <v>94533603.207897797</v>
      </c>
      <c r="S3817" t="s">
        <v>3728</v>
      </c>
      <c r="T3817">
        <v>106</v>
      </c>
    </row>
    <row r="3818" spans="1:20" x14ac:dyDescent="0.3">
      <c r="A3818" t="s">
        <v>11703</v>
      </c>
      <c r="B3818" t="str">
        <f t="shared" si="177"/>
        <v>PG-13</v>
      </c>
      <c r="C3818" t="s">
        <v>1984</v>
      </c>
      <c r="D3818" t="s">
        <v>26</v>
      </c>
      <c r="E3818">
        <v>2000</v>
      </c>
      <c r="F3818" s="22">
        <f t="shared" si="178"/>
        <v>36526</v>
      </c>
      <c r="G3818" t="s">
        <v>11704</v>
      </c>
      <c r="H3818">
        <f t="shared" si="179"/>
        <v>7.3</v>
      </c>
      <c r="I3818">
        <v>7.3</v>
      </c>
      <c r="J3818">
        <v>9200</v>
      </c>
      <c r="K3818" t="s">
        <v>11705</v>
      </c>
      <c r="L3818" t="s">
        <v>11705</v>
      </c>
      <c r="M3818" t="s">
        <v>11706</v>
      </c>
      <c r="N3818" t="s">
        <v>291</v>
      </c>
      <c r="P3818">
        <v>9719848</v>
      </c>
      <c r="Q3818">
        <f>_xlfn.XLOOKUP(E3818,CPI!A:A,CPI!B:B)</f>
        <v>172.2</v>
      </c>
      <c r="R3818" s="12">
        <f>P3818*(CPI!$B$112/Movie!Q3818)</f>
        <v>17198825.11962834</v>
      </c>
      <c r="S3818" t="s">
        <v>11707</v>
      </c>
      <c r="T3818">
        <v>114</v>
      </c>
    </row>
    <row r="3819" spans="1:20" x14ac:dyDescent="0.3">
      <c r="A3819" t="s">
        <v>11708</v>
      </c>
      <c r="B3819" t="str">
        <f t="shared" si="177"/>
        <v>Rating Pending</v>
      </c>
      <c r="D3819" t="s">
        <v>89</v>
      </c>
      <c r="E3819">
        <v>2000</v>
      </c>
      <c r="F3819" s="22">
        <f t="shared" si="178"/>
        <v>36526</v>
      </c>
      <c r="G3819" t="s">
        <v>11709</v>
      </c>
      <c r="H3819">
        <f t="shared" si="179"/>
        <v>7.1</v>
      </c>
      <c r="I3819">
        <v>7.1</v>
      </c>
      <c r="J3819">
        <v>22000</v>
      </c>
      <c r="K3819" t="s">
        <v>5447</v>
      </c>
      <c r="L3819" t="s">
        <v>5447</v>
      </c>
      <c r="M3819" t="s">
        <v>5447</v>
      </c>
      <c r="N3819" t="s">
        <v>15</v>
      </c>
      <c r="O3819">
        <v>10000000</v>
      </c>
      <c r="P3819">
        <v>15250594</v>
      </c>
      <c r="Q3819">
        <f>_xlfn.XLOOKUP(E3819,CPI!A:A,CPI!B:B)</f>
        <v>172.2</v>
      </c>
      <c r="R3819" s="12">
        <f>P3819*(CPI!$B$112/Movie!Q3819)</f>
        <v>26985226.43321719</v>
      </c>
      <c r="S3819" t="s">
        <v>1771</v>
      </c>
      <c r="T3819">
        <v>114</v>
      </c>
    </row>
    <row r="3820" spans="1:20" x14ac:dyDescent="0.3">
      <c r="A3820" t="s">
        <v>11710</v>
      </c>
      <c r="B3820" t="str">
        <f t="shared" si="177"/>
        <v>R</v>
      </c>
      <c r="C3820" t="s">
        <v>1</v>
      </c>
      <c r="D3820" t="s">
        <v>26</v>
      </c>
      <c r="E3820">
        <v>2000</v>
      </c>
      <c r="F3820" s="22">
        <f t="shared" si="178"/>
        <v>36526</v>
      </c>
      <c r="G3820" t="s">
        <v>11711</v>
      </c>
      <c r="H3820">
        <f t="shared" si="179"/>
        <v>6.5</v>
      </c>
      <c r="I3820">
        <v>6.5</v>
      </c>
      <c r="J3820">
        <v>5200</v>
      </c>
      <c r="K3820" t="s">
        <v>11712</v>
      </c>
      <c r="L3820" t="s">
        <v>11712</v>
      </c>
      <c r="M3820" t="s">
        <v>11713</v>
      </c>
      <c r="N3820" t="s">
        <v>7</v>
      </c>
      <c r="P3820">
        <v>1400</v>
      </c>
      <c r="Q3820">
        <f>_xlfn.XLOOKUP(E3820,CPI!A:A,CPI!B:B)</f>
        <v>172.2</v>
      </c>
      <c r="R3820" s="12">
        <f>P3820*(CPI!$B$112/Movie!Q3820)</f>
        <v>2477.2357723577234</v>
      </c>
      <c r="S3820" t="s">
        <v>5920</v>
      </c>
      <c r="T3820">
        <v>103</v>
      </c>
    </row>
    <row r="3821" spans="1:20" x14ac:dyDescent="0.3">
      <c r="A3821" t="s">
        <v>11714</v>
      </c>
      <c r="B3821" t="str">
        <f t="shared" si="177"/>
        <v>R</v>
      </c>
      <c r="C3821" t="s">
        <v>1</v>
      </c>
      <c r="D3821" t="s">
        <v>26</v>
      </c>
      <c r="E3821">
        <v>2000</v>
      </c>
      <c r="F3821" s="22">
        <f t="shared" si="178"/>
        <v>36526</v>
      </c>
      <c r="G3821" t="s">
        <v>11448</v>
      </c>
      <c r="H3821">
        <f t="shared" si="179"/>
        <v>6.2</v>
      </c>
      <c r="I3821">
        <v>6.2</v>
      </c>
      <c r="J3821">
        <v>33000</v>
      </c>
      <c r="K3821" t="s">
        <v>10018</v>
      </c>
      <c r="L3821" t="s">
        <v>11715</v>
      </c>
      <c r="M3821" t="s">
        <v>8012</v>
      </c>
      <c r="N3821" t="s">
        <v>5801</v>
      </c>
      <c r="O3821">
        <v>35000000</v>
      </c>
      <c r="P3821">
        <v>29364989</v>
      </c>
      <c r="Q3821">
        <f>_xlfn.XLOOKUP(E3821,CPI!A:A,CPI!B:B)</f>
        <v>172.2</v>
      </c>
      <c r="R3821" s="12">
        <f>P3821*(CPI!$B$112/Movie!Q3821)</f>
        <v>51960000.861207895</v>
      </c>
      <c r="S3821" t="s">
        <v>7345</v>
      </c>
      <c r="T3821">
        <v>110</v>
      </c>
    </row>
    <row r="3822" spans="1:20" x14ac:dyDescent="0.3">
      <c r="A3822" t="s">
        <v>11716</v>
      </c>
      <c r="B3822" t="str">
        <f t="shared" si="177"/>
        <v>PG</v>
      </c>
      <c r="C3822" t="s">
        <v>18</v>
      </c>
      <c r="D3822" t="s">
        <v>762</v>
      </c>
      <c r="E3822">
        <v>2000</v>
      </c>
      <c r="F3822" s="22">
        <f t="shared" si="178"/>
        <v>36526</v>
      </c>
      <c r="G3822" t="s">
        <v>11717</v>
      </c>
      <c r="H3822">
        <f t="shared" si="179"/>
        <v>7</v>
      </c>
      <c r="I3822">
        <v>7</v>
      </c>
      <c r="J3822">
        <v>7200</v>
      </c>
      <c r="K3822" t="s">
        <v>5029</v>
      </c>
      <c r="L3822" t="s">
        <v>7429</v>
      </c>
      <c r="M3822" t="s">
        <v>10426</v>
      </c>
      <c r="N3822" t="s">
        <v>7</v>
      </c>
      <c r="O3822">
        <v>10000000</v>
      </c>
      <c r="P3822">
        <v>5164404</v>
      </c>
      <c r="Q3822">
        <f>_xlfn.XLOOKUP(E3822,CPI!A:A,CPI!B:B)</f>
        <v>172.2</v>
      </c>
      <c r="R3822" s="12">
        <f>P3822*(CPI!$B$112/Movie!Q3822)</f>
        <v>9138175.9512195121</v>
      </c>
      <c r="S3822" t="s">
        <v>11718</v>
      </c>
      <c r="T3822">
        <v>135</v>
      </c>
    </row>
    <row r="3823" spans="1:20" x14ac:dyDescent="0.3">
      <c r="A3823" t="s">
        <v>11719</v>
      </c>
      <c r="B3823" t="str">
        <f t="shared" si="177"/>
        <v>PG-13</v>
      </c>
      <c r="C3823" t="s">
        <v>1984</v>
      </c>
      <c r="D3823" t="s">
        <v>26</v>
      </c>
      <c r="E3823">
        <v>2000</v>
      </c>
      <c r="F3823" s="22">
        <f t="shared" si="178"/>
        <v>36526</v>
      </c>
      <c r="G3823" t="s">
        <v>11270</v>
      </c>
      <c r="H3823">
        <f t="shared" si="179"/>
        <v>5.6</v>
      </c>
      <c r="I3823">
        <v>5.6</v>
      </c>
      <c r="J3823">
        <v>3700</v>
      </c>
      <c r="K3823" t="s">
        <v>888</v>
      </c>
      <c r="L3823" t="s">
        <v>10567</v>
      </c>
      <c r="M3823" t="s">
        <v>11720</v>
      </c>
      <c r="N3823" t="s">
        <v>15</v>
      </c>
      <c r="O3823">
        <v>14000000</v>
      </c>
      <c r="P3823">
        <v>3169930</v>
      </c>
      <c r="Q3823">
        <f>_xlfn.XLOOKUP(E3823,CPI!A:A,CPI!B:B)</f>
        <v>172.2</v>
      </c>
      <c r="R3823" s="12">
        <f>P3823*(CPI!$B$112/Movie!Q3823)</f>
        <v>5609045.7084785132</v>
      </c>
      <c r="S3823" t="s">
        <v>11054</v>
      </c>
      <c r="T3823">
        <v>112</v>
      </c>
    </row>
    <row r="3824" spans="1:20" x14ac:dyDescent="0.3">
      <c r="A3824" t="s">
        <v>11721</v>
      </c>
      <c r="B3824" t="str">
        <f t="shared" si="177"/>
        <v>PG-13</v>
      </c>
      <c r="C3824" t="s">
        <v>1984</v>
      </c>
      <c r="D3824" t="s">
        <v>2</v>
      </c>
      <c r="E3824">
        <v>2000</v>
      </c>
      <c r="F3824" s="22">
        <f t="shared" si="178"/>
        <v>36526</v>
      </c>
      <c r="G3824" t="s">
        <v>10843</v>
      </c>
      <c r="H3824">
        <f t="shared" si="179"/>
        <v>5.2</v>
      </c>
      <c r="I3824">
        <v>5.2</v>
      </c>
      <c r="J3824">
        <v>8300</v>
      </c>
      <c r="K3824" t="s">
        <v>11722</v>
      </c>
      <c r="L3824" t="s">
        <v>11723</v>
      </c>
      <c r="M3824" t="s">
        <v>11724</v>
      </c>
      <c r="N3824" t="s">
        <v>15</v>
      </c>
      <c r="O3824">
        <v>15000000</v>
      </c>
      <c r="P3824">
        <v>10873148</v>
      </c>
      <c r="Q3824">
        <f>_xlfn.XLOOKUP(E3824,CPI!A:A,CPI!B:B)</f>
        <v>172.2</v>
      </c>
      <c r="R3824" s="12">
        <f>P3824*(CPI!$B$112/Movie!Q3824)</f>
        <v>19239536.55981417</v>
      </c>
      <c r="S3824" t="s">
        <v>9093</v>
      </c>
      <c r="T3824">
        <v>96</v>
      </c>
    </row>
    <row r="3825" spans="1:20" x14ac:dyDescent="0.3">
      <c r="A3825" t="s">
        <v>11725</v>
      </c>
      <c r="B3825" t="str">
        <f t="shared" si="177"/>
        <v>R</v>
      </c>
      <c r="C3825" t="s">
        <v>1</v>
      </c>
      <c r="D3825" t="s">
        <v>2</v>
      </c>
      <c r="E3825">
        <v>2000</v>
      </c>
      <c r="F3825" s="22">
        <f t="shared" si="178"/>
        <v>36526</v>
      </c>
      <c r="G3825" t="s">
        <v>11726</v>
      </c>
      <c r="H3825">
        <f t="shared" si="179"/>
        <v>5.9</v>
      </c>
      <c r="I3825">
        <v>5.9</v>
      </c>
      <c r="J3825">
        <v>21000</v>
      </c>
      <c r="K3825" t="s">
        <v>1316</v>
      </c>
      <c r="L3825" t="s">
        <v>11727</v>
      </c>
      <c r="M3825" t="s">
        <v>8172</v>
      </c>
      <c r="N3825" t="s">
        <v>5801</v>
      </c>
      <c r="O3825">
        <v>8000000</v>
      </c>
      <c r="P3825">
        <v>105983</v>
      </c>
      <c r="Q3825">
        <f>_xlfn.XLOOKUP(E3825,CPI!A:A,CPI!B:B)</f>
        <v>172.2</v>
      </c>
      <c r="R3825" s="12">
        <f>P3825*(CPI!$B$112/Movie!Q3825)</f>
        <v>187532.056329849</v>
      </c>
      <c r="S3825" t="s">
        <v>7572</v>
      </c>
      <c r="T3825">
        <v>122</v>
      </c>
    </row>
    <row r="3826" spans="1:20" x14ac:dyDescent="0.3">
      <c r="A3826" t="s">
        <v>11728</v>
      </c>
      <c r="B3826" t="str">
        <f t="shared" si="177"/>
        <v>G</v>
      </c>
      <c r="C3826" t="s">
        <v>322</v>
      </c>
      <c r="D3826" t="s">
        <v>375</v>
      </c>
      <c r="E3826">
        <v>2000</v>
      </c>
      <c r="F3826" s="22">
        <f t="shared" si="178"/>
        <v>36526</v>
      </c>
      <c r="G3826" t="s">
        <v>10917</v>
      </c>
      <c r="H3826">
        <f t="shared" si="179"/>
        <v>6.4</v>
      </c>
      <c r="I3826">
        <v>6.4</v>
      </c>
      <c r="J3826">
        <v>18000</v>
      </c>
      <c r="K3826" t="s">
        <v>11729</v>
      </c>
      <c r="L3826" t="s">
        <v>11730</v>
      </c>
      <c r="M3826" t="s">
        <v>11731</v>
      </c>
      <c r="N3826" t="s">
        <v>15</v>
      </c>
      <c r="O3826">
        <v>30000000</v>
      </c>
      <c r="P3826">
        <v>96159800</v>
      </c>
      <c r="Q3826">
        <f>_xlfn.XLOOKUP(E3826,CPI!A:A,CPI!B:B)</f>
        <v>172.2</v>
      </c>
      <c r="R3826" s="12">
        <f>P3826*(CPI!$B$112/Movie!Q3826)</f>
        <v>170150354.58768874</v>
      </c>
      <c r="S3826" t="s">
        <v>5927</v>
      </c>
      <c r="T3826">
        <v>77</v>
      </c>
    </row>
    <row r="3827" spans="1:20" x14ac:dyDescent="0.3">
      <c r="A3827" t="s">
        <v>11732</v>
      </c>
      <c r="B3827" t="str">
        <f t="shared" si="177"/>
        <v>R</v>
      </c>
      <c r="C3827" t="s">
        <v>1</v>
      </c>
      <c r="D3827" t="s">
        <v>26</v>
      </c>
      <c r="E3827">
        <v>2000</v>
      </c>
      <c r="F3827" s="22">
        <f t="shared" si="178"/>
        <v>36526</v>
      </c>
      <c r="G3827" t="s">
        <v>11461</v>
      </c>
      <c r="H3827">
        <f t="shared" si="179"/>
        <v>5.6</v>
      </c>
      <c r="I3827">
        <v>5.6</v>
      </c>
      <c r="J3827">
        <v>9100</v>
      </c>
      <c r="K3827" t="s">
        <v>459</v>
      </c>
      <c r="L3827" t="s">
        <v>11733</v>
      </c>
      <c r="M3827" t="s">
        <v>11733</v>
      </c>
      <c r="N3827" t="s">
        <v>15</v>
      </c>
      <c r="O3827">
        <v>60000000</v>
      </c>
      <c r="P3827">
        <v>14145677</v>
      </c>
      <c r="Q3827">
        <f>_xlfn.XLOOKUP(E3827,CPI!A:A,CPI!B:B)</f>
        <v>172.2</v>
      </c>
      <c r="R3827" s="12">
        <f>P3827*(CPI!$B$112/Movie!Q3827)</f>
        <v>25030126.491869919</v>
      </c>
      <c r="S3827" t="s">
        <v>11734</v>
      </c>
      <c r="T3827">
        <v>105</v>
      </c>
    </row>
    <row r="3828" spans="1:20" x14ac:dyDescent="0.3">
      <c r="A3828" t="s">
        <v>11735</v>
      </c>
      <c r="B3828" t="str">
        <f t="shared" si="177"/>
        <v>Rating Pending</v>
      </c>
      <c r="D3828" t="s">
        <v>48</v>
      </c>
      <c r="E3828">
        <v>2000</v>
      </c>
      <c r="F3828" s="22">
        <f t="shared" si="178"/>
        <v>36526</v>
      </c>
      <c r="G3828" t="s">
        <v>11736</v>
      </c>
      <c r="H3828">
        <f t="shared" si="179"/>
        <v>6.1</v>
      </c>
      <c r="I3828">
        <v>6.1</v>
      </c>
      <c r="J3828">
        <v>1700</v>
      </c>
      <c r="K3828" t="s">
        <v>8931</v>
      </c>
      <c r="L3828" t="s">
        <v>11737</v>
      </c>
      <c r="M3828" t="s">
        <v>7103</v>
      </c>
      <c r="N3828" t="s">
        <v>437</v>
      </c>
      <c r="P3828">
        <v>100544</v>
      </c>
      <c r="Q3828">
        <f>_xlfn.XLOOKUP(E3828,CPI!A:A,CPI!B:B)</f>
        <v>172.2</v>
      </c>
      <c r="R3828" s="12">
        <f>P3828*(CPI!$B$112/Movie!Q3828)</f>
        <v>177907.99535423925</v>
      </c>
      <c r="S3828" t="s">
        <v>6510</v>
      </c>
      <c r="T3828">
        <v>100</v>
      </c>
    </row>
    <row r="3829" spans="1:20" x14ac:dyDescent="0.3">
      <c r="A3829" t="s">
        <v>11738</v>
      </c>
      <c r="B3829" t="str">
        <f t="shared" si="177"/>
        <v>R</v>
      </c>
      <c r="C3829" t="s">
        <v>1</v>
      </c>
      <c r="D3829" t="s">
        <v>26</v>
      </c>
      <c r="E3829">
        <v>2000</v>
      </c>
      <c r="F3829" s="22">
        <f t="shared" si="178"/>
        <v>36526</v>
      </c>
      <c r="G3829" t="s">
        <v>11739</v>
      </c>
      <c r="H3829">
        <f t="shared" si="179"/>
        <v>5.0999999999999996</v>
      </c>
      <c r="I3829">
        <v>5.0999999999999996</v>
      </c>
      <c r="J3829">
        <v>3700</v>
      </c>
      <c r="K3829" t="s">
        <v>9258</v>
      </c>
      <c r="L3829" t="s">
        <v>9258</v>
      </c>
      <c r="M3829" t="s">
        <v>11740</v>
      </c>
      <c r="N3829" t="s">
        <v>15</v>
      </c>
      <c r="O3829">
        <v>3000000</v>
      </c>
      <c r="P3829">
        <v>40361</v>
      </c>
      <c r="Q3829">
        <f>_xlfn.XLOOKUP(E3829,CPI!A:A,CPI!B:B)</f>
        <v>172.2</v>
      </c>
      <c r="R3829" s="12">
        <f>P3829*(CPI!$B$112/Movie!Q3829)</f>
        <v>71416.937862950057</v>
      </c>
      <c r="S3829" t="s">
        <v>3728</v>
      </c>
      <c r="T3829">
        <v>98</v>
      </c>
    </row>
    <row r="3830" spans="1:20" x14ac:dyDescent="0.3">
      <c r="A3830" t="s">
        <v>11741</v>
      </c>
      <c r="B3830" t="str">
        <f t="shared" si="177"/>
        <v>R</v>
      </c>
      <c r="C3830" t="s">
        <v>1</v>
      </c>
      <c r="D3830" t="s">
        <v>26</v>
      </c>
      <c r="E3830">
        <v>2000</v>
      </c>
      <c r="F3830" s="22">
        <f t="shared" si="178"/>
        <v>36526</v>
      </c>
      <c r="G3830" t="s">
        <v>11742</v>
      </c>
      <c r="H3830">
        <f t="shared" si="179"/>
        <v>7.4</v>
      </c>
      <c r="I3830">
        <v>7.4</v>
      </c>
      <c r="J3830">
        <v>21000</v>
      </c>
      <c r="K3830" t="s">
        <v>10381</v>
      </c>
      <c r="L3830" t="s">
        <v>10381</v>
      </c>
      <c r="M3830" t="s">
        <v>11743</v>
      </c>
      <c r="N3830" t="s">
        <v>1078</v>
      </c>
      <c r="P3830">
        <v>14596148</v>
      </c>
      <c r="Q3830">
        <f>_xlfn.XLOOKUP(E3830,CPI!A:A,CPI!B:B)</f>
        <v>172.2</v>
      </c>
      <c r="R3830" s="12">
        <f>P3830*(CPI!$B$112/Movie!Q3830)</f>
        <v>25827214.260162603</v>
      </c>
      <c r="S3830" t="s">
        <v>7320</v>
      </c>
      <c r="T3830">
        <v>106</v>
      </c>
    </row>
    <row r="3831" spans="1:20" x14ac:dyDescent="0.3">
      <c r="A3831" t="s">
        <v>11744</v>
      </c>
      <c r="B3831" t="str">
        <f t="shared" si="177"/>
        <v>R</v>
      </c>
      <c r="C3831" t="s">
        <v>1</v>
      </c>
      <c r="D3831" t="s">
        <v>2</v>
      </c>
      <c r="E3831">
        <v>2000</v>
      </c>
      <c r="F3831" s="22">
        <f t="shared" si="178"/>
        <v>36526</v>
      </c>
      <c r="G3831" t="s">
        <v>11745</v>
      </c>
      <c r="H3831">
        <f t="shared" si="179"/>
        <v>7.1</v>
      </c>
      <c r="I3831">
        <v>7.1</v>
      </c>
      <c r="J3831">
        <v>6100</v>
      </c>
      <c r="K3831" t="s">
        <v>4112</v>
      </c>
      <c r="L3831" t="s">
        <v>11746</v>
      </c>
      <c r="M3831" t="s">
        <v>7295</v>
      </c>
      <c r="N3831" t="s">
        <v>437</v>
      </c>
      <c r="O3831">
        <v>8000000</v>
      </c>
      <c r="P3831">
        <v>3033646</v>
      </c>
      <c r="Q3831">
        <f>_xlfn.XLOOKUP(E3831,CPI!A:A,CPI!B:B)</f>
        <v>172.2</v>
      </c>
      <c r="R3831" s="12">
        <f>P3831*(CPI!$B$112/Movie!Q3831)</f>
        <v>5367897.4227642277</v>
      </c>
      <c r="S3831" t="s">
        <v>4114</v>
      </c>
      <c r="T3831">
        <v>121</v>
      </c>
    </row>
    <row r="3832" spans="1:20" x14ac:dyDescent="0.3">
      <c r="A3832" t="s">
        <v>11747</v>
      </c>
      <c r="B3832" t="str">
        <f t="shared" si="177"/>
        <v>R</v>
      </c>
      <c r="C3832" t="s">
        <v>1</v>
      </c>
      <c r="D3832" t="s">
        <v>19</v>
      </c>
      <c r="E3832">
        <v>2000</v>
      </c>
      <c r="F3832" s="22">
        <f t="shared" si="178"/>
        <v>36526</v>
      </c>
      <c r="G3832" t="s">
        <v>11748</v>
      </c>
      <c r="H3832">
        <f t="shared" si="179"/>
        <v>5.8</v>
      </c>
      <c r="I3832">
        <v>5.8</v>
      </c>
      <c r="J3832">
        <v>2200</v>
      </c>
      <c r="K3832" t="s">
        <v>11749</v>
      </c>
      <c r="L3832" t="s">
        <v>11750</v>
      </c>
      <c r="M3832" t="s">
        <v>2187</v>
      </c>
      <c r="N3832" t="s">
        <v>15</v>
      </c>
      <c r="O3832">
        <v>1000000</v>
      </c>
      <c r="P3832">
        <v>13276</v>
      </c>
      <c r="Q3832">
        <f>_xlfn.XLOOKUP(E3832,CPI!A:A,CPI!B:B)</f>
        <v>172.2</v>
      </c>
      <c r="R3832" s="12">
        <f>P3832*(CPI!$B$112/Movie!Q3832)</f>
        <v>23491.272938443672</v>
      </c>
      <c r="S3832" t="s">
        <v>11734</v>
      </c>
      <c r="T3832">
        <v>82</v>
      </c>
    </row>
    <row r="3833" spans="1:20" x14ac:dyDescent="0.3">
      <c r="A3833" t="s">
        <v>11751</v>
      </c>
      <c r="B3833" t="str">
        <f t="shared" si="177"/>
        <v>PG</v>
      </c>
      <c r="C3833" t="s">
        <v>18</v>
      </c>
      <c r="D3833" t="s">
        <v>762</v>
      </c>
      <c r="E3833">
        <v>2000</v>
      </c>
      <c r="F3833" s="22">
        <f t="shared" si="178"/>
        <v>36526</v>
      </c>
      <c r="G3833" t="s">
        <v>11752</v>
      </c>
      <c r="H3833">
        <f t="shared" si="179"/>
        <v>6</v>
      </c>
      <c r="I3833">
        <v>6</v>
      </c>
      <c r="J3833">
        <v>4400</v>
      </c>
      <c r="K3833" t="s">
        <v>5237</v>
      </c>
      <c r="L3833" t="s">
        <v>5238</v>
      </c>
      <c r="M3833" t="s">
        <v>11125</v>
      </c>
      <c r="N3833" t="s">
        <v>7</v>
      </c>
      <c r="O3833">
        <v>13000000</v>
      </c>
      <c r="P3833">
        <v>299792</v>
      </c>
      <c r="Q3833">
        <f>_xlfn.XLOOKUP(E3833,CPI!A:A,CPI!B:B)</f>
        <v>172.2</v>
      </c>
      <c r="R3833" s="12">
        <f>P3833*(CPI!$B$112/Movie!Q3833)</f>
        <v>530468.19047619053</v>
      </c>
      <c r="S3833" t="s">
        <v>10827</v>
      </c>
      <c r="T3833">
        <v>93</v>
      </c>
    </row>
    <row r="3834" spans="1:20" x14ac:dyDescent="0.3">
      <c r="A3834" t="s">
        <v>11753</v>
      </c>
      <c r="B3834" t="str">
        <f t="shared" si="177"/>
        <v>R</v>
      </c>
      <c r="C3834" t="s">
        <v>1</v>
      </c>
      <c r="D3834" t="s">
        <v>2</v>
      </c>
      <c r="E3834">
        <v>2000</v>
      </c>
      <c r="F3834" s="22">
        <f t="shared" si="178"/>
        <v>36526</v>
      </c>
      <c r="G3834" t="s">
        <v>11597</v>
      </c>
      <c r="H3834">
        <f t="shared" si="179"/>
        <v>4.8</v>
      </c>
      <c r="I3834">
        <v>4.8</v>
      </c>
      <c r="J3834">
        <v>11000</v>
      </c>
      <c r="K3834" t="s">
        <v>11754</v>
      </c>
      <c r="L3834" t="s">
        <v>11755</v>
      </c>
      <c r="M3834" t="s">
        <v>4473</v>
      </c>
      <c r="N3834" t="s">
        <v>15</v>
      </c>
      <c r="O3834">
        <v>50000000</v>
      </c>
      <c r="P3834">
        <v>31355910</v>
      </c>
      <c r="Q3834">
        <f>_xlfn.XLOOKUP(E3834,CPI!A:A,CPI!B:B)</f>
        <v>172.2</v>
      </c>
      <c r="R3834" s="12">
        <f>P3834*(CPI!$B$112/Movie!Q3834)</f>
        <v>55482844.233449474</v>
      </c>
      <c r="S3834" t="s">
        <v>11756</v>
      </c>
      <c r="T3834">
        <v>97</v>
      </c>
    </row>
    <row r="3835" spans="1:20" x14ac:dyDescent="0.3">
      <c r="A3835" t="s">
        <v>11757</v>
      </c>
      <c r="B3835" t="str">
        <f t="shared" si="177"/>
        <v>R</v>
      </c>
      <c r="C3835" t="s">
        <v>1</v>
      </c>
      <c r="D3835" t="s">
        <v>2</v>
      </c>
      <c r="E3835">
        <v>2000</v>
      </c>
      <c r="F3835" s="22">
        <f t="shared" si="178"/>
        <v>36526</v>
      </c>
      <c r="G3835" t="s">
        <v>11228</v>
      </c>
      <c r="H3835">
        <f t="shared" si="179"/>
        <v>5.9</v>
      </c>
      <c r="I3835">
        <v>5.9</v>
      </c>
      <c r="J3835">
        <v>4200</v>
      </c>
      <c r="K3835" t="s">
        <v>822</v>
      </c>
      <c r="L3835" t="s">
        <v>2436</v>
      </c>
      <c r="M3835" t="s">
        <v>7712</v>
      </c>
      <c r="N3835" t="s">
        <v>15</v>
      </c>
      <c r="O3835">
        <v>15000000</v>
      </c>
      <c r="P3835">
        <v>5753678</v>
      </c>
      <c r="Q3835">
        <f>_xlfn.XLOOKUP(E3835,CPI!A:A,CPI!B:B)</f>
        <v>172.2</v>
      </c>
      <c r="R3835" s="12">
        <f>P3835*(CPI!$B$112/Movie!Q3835)</f>
        <v>10180869.260162601</v>
      </c>
      <c r="S3835" t="s">
        <v>824</v>
      </c>
      <c r="T3835">
        <v>130</v>
      </c>
    </row>
    <row r="3836" spans="1:20" x14ac:dyDescent="0.3">
      <c r="A3836" t="s">
        <v>11758</v>
      </c>
      <c r="B3836" t="str">
        <f t="shared" si="177"/>
        <v>PG</v>
      </c>
      <c r="C3836" t="s">
        <v>18</v>
      </c>
      <c r="D3836" t="s">
        <v>375</v>
      </c>
      <c r="E3836">
        <v>2000</v>
      </c>
      <c r="F3836" s="22">
        <f t="shared" si="178"/>
        <v>36526</v>
      </c>
      <c r="G3836" t="s">
        <v>11316</v>
      </c>
      <c r="H3836">
        <f t="shared" si="179"/>
        <v>6.1</v>
      </c>
      <c r="I3836">
        <v>6.1</v>
      </c>
      <c r="J3836">
        <v>7000</v>
      </c>
      <c r="K3836" t="s">
        <v>593</v>
      </c>
      <c r="L3836" t="s">
        <v>11759</v>
      </c>
      <c r="M3836" t="s">
        <v>11760</v>
      </c>
      <c r="N3836" t="s">
        <v>15</v>
      </c>
      <c r="O3836">
        <v>5000000</v>
      </c>
      <c r="P3836">
        <v>16643191</v>
      </c>
      <c r="Q3836">
        <f>_xlfn.XLOOKUP(E3836,CPI!A:A,CPI!B:B)</f>
        <v>172.2</v>
      </c>
      <c r="R3836" s="12">
        <f>P3836*(CPI!$B$112/Movie!Q3836)</f>
        <v>29449362.93670151</v>
      </c>
      <c r="S3836" t="s">
        <v>11761</v>
      </c>
      <c r="T3836">
        <v>82</v>
      </c>
    </row>
    <row r="3837" spans="1:20" x14ac:dyDescent="0.3">
      <c r="A3837" t="s">
        <v>11762</v>
      </c>
      <c r="B3837" t="str">
        <f t="shared" si="177"/>
        <v>Not Rated</v>
      </c>
      <c r="C3837" t="s">
        <v>432</v>
      </c>
      <c r="D3837" t="s">
        <v>19</v>
      </c>
      <c r="E3837">
        <v>2000</v>
      </c>
      <c r="F3837" s="22">
        <f t="shared" si="178"/>
        <v>36526</v>
      </c>
      <c r="G3837" t="s">
        <v>11763</v>
      </c>
      <c r="H3837">
        <f t="shared" si="179"/>
        <v>6.9</v>
      </c>
      <c r="I3837">
        <v>6.9</v>
      </c>
      <c r="J3837">
        <v>14000</v>
      </c>
      <c r="K3837" t="s">
        <v>11764</v>
      </c>
      <c r="L3837" t="s">
        <v>11764</v>
      </c>
      <c r="M3837" t="s">
        <v>11765</v>
      </c>
      <c r="N3837" t="s">
        <v>10277</v>
      </c>
      <c r="Q3837">
        <f>_xlfn.XLOOKUP(E3837,CPI!A:A,CPI!B:B)</f>
        <v>172.2</v>
      </c>
      <c r="R3837" s="12">
        <f>P3837*(CPI!$B$112/Movie!Q3837)</f>
        <v>0</v>
      </c>
      <c r="S3837" t="s">
        <v>11766</v>
      </c>
      <c r="T3837">
        <v>172</v>
      </c>
    </row>
    <row r="3838" spans="1:20" x14ac:dyDescent="0.3">
      <c r="A3838" t="s">
        <v>11767</v>
      </c>
      <c r="B3838" t="str">
        <f t="shared" si="177"/>
        <v>R</v>
      </c>
      <c r="C3838" t="s">
        <v>1</v>
      </c>
      <c r="D3838" t="s">
        <v>26</v>
      </c>
      <c r="E3838">
        <v>2000</v>
      </c>
      <c r="F3838" s="22">
        <f t="shared" si="178"/>
        <v>36526</v>
      </c>
      <c r="G3838" t="s">
        <v>11768</v>
      </c>
      <c r="H3838">
        <f t="shared" si="179"/>
        <v>6.8</v>
      </c>
      <c r="I3838">
        <v>6.8</v>
      </c>
      <c r="J3838">
        <v>2900</v>
      </c>
      <c r="K3838" t="s">
        <v>11769</v>
      </c>
      <c r="L3838" t="s">
        <v>11769</v>
      </c>
      <c r="M3838" t="s">
        <v>11770</v>
      </c>
      <c r="N3838" t="s">
        <v>15</v>
      </c>
      <c r="P3838">
        <v>1111273</v>
      </c>
      <c r="Q3838">
        <f>_xlfn.XLOOKUP(E3838,CPI!A:A,CPI!B:B)</f>
        <v>172.2</v>
      </c>
      <c r="R3838" s="12">
        <f>P3838*(CPI!$B$112/Movie!Q3838)</f>
        <v>1966346.5917537748</v>
      </c>
      <c r="S3838" t="s">
        <v>11771</v>
      </c>
      <c r="T3838">
        <v>111</v>
      </c>
    </row>
    <row r="3839" spans="1:20" x14ac:dyDescent="0.3">
      <c r="A3839" t="s">
        <v>11772</v>
      </c>
      <c r="B3839" t="str">
        <f t="shared" si="177"/>
        <v>R</v>
      </c>
      <c r="C3839" t="s">
        <v>1</v>
      </c>
      <c r="D3839" t="s">
        <v>89</v>
      </c>
      <c r="E3839">
        <v>2000</v>
      </c>
      <c r="F3839" s="22">
        <f t="shared" si="178"/>
        <v>36526</v>
      </c>
      <c r="G3839" t="s">
        <v>11773</v>
      </c>
      <c r="H3839">
        <f t="shared" si="179"/>
        <v>5.0999999999999996</v>
      </c>
      <c r="I3839">
        <v>5.0999999999999996</v>
      </c>
      <c r="J3839">
        <v>1500</v>
      </c>
      <c r="K3839" t="s">
        <v>11774</v>
      </c>
      <c r="L3839" t="s">
        <v>11775</v>
      </c>
      <c r="M3839" t="s">
        <v>11776</v>
      </c>
      <c r="N3839" t="s">
        <v>233</v>
      </c>
      <c r="P3839">
        <v>6831</v>
      </c>
      <c r="Q3839">
        <f>_xlfn.XLOOKUP(E3839,CPI!A:A,CPI!B:B)</f>
        <v>172.2</v>
      </c>
      <c r="R3839" s="12">
        <f>P3839*(CPI!$B$112/Movie!Q3839)</f>
        <v>12087.141114982578</v>
      </c>
      <c r="S3839" t="s">
        <v>5461</v>
      </c>
      <c r="T3839">
        <v>93</v>
      </c>
    </row>
    <row r="3840" spans="1:20" x14ac:dyDescent="0.3">
      <c r="A3840" t="s">
        <v>11777</v>
      </c>
      <c r="B3840" t="str">
        <f t="shared" si="177"/>
        <v>Rating Pending</v>
      </c>
      <c r="D3840" t="s">
        <v>2</v>
      </c>
      <c r="E3840">
        <v>2000</v>
      </c>
      <c r="F3840" s="22">
        <f t="shared" si="178"/>
        <v>36526</v>
      </c>
      <c r="G3840" t="s">
        <v>11778</v>
      </c>
      <c r="H3840">
        <f t="shared" si="179"/>
        <v>7.4</v>
      </c>
      <c r="I3840">
        <v>7.4</v>
      </c>
      <c r="J3840">
        <v>4400</v>
      </c>
      <c r="K3840" t="s">
        <v>11779</v>
      </c>
      <c r="L3840" t="s">
        <v>11779</v>
      </c>
      <c r="M3840" t="s">
        <v>11780</v>
      </c>
      <c r="N3840" t="s">
        <v>5801</v>
      </c>
      <c r="Q3840">
        <f>_xlfn.XLOOKUP(E3840,CPI!A:A,CPI!B:B)</f>
        <v>172.2</v>
      </c>
      <c r="R3840" s="12">
        <f>P3840*(CPI!$B$112/Movie!Q3840)</f>
        <v>0</v>
      </c>
      <c r="S3840" t="s">
        <v>11781</v>
      </c>
      <c r="T3840">
        <v>83</v>
      </c>
    </row>
    <row r="3841" spans="1:20" x14ac:dyDescent="0.3">
      <c r="A3841" t="s">
        <v>11782</v>
      </c>
      <c r="B3841" t="str">
        <f t="shared" si="177"/>
        <v>PG-13</v>
      </c>
      <c r="C3841" t="s">
        <v>1984</v>
      </c>
      <c r="D3841" t="s">
        <v>26</v>
      </c>
      <c r="E3841">
        <v>2000</v>
      </c>
      <c r="F3841" s="22">
        <f t="shared" si="178"/>
        <v>36526</v>
      </c>
      <c r="G3841" t="s">
        <v>11461</v>
      </c>
      <c r="H3841">
        <f t="shared" si="179"/>
        <v>4.7</v>
      </c>
      <c r="I3841">
        <v>4.7</v>
      </c>
      <c r="J3841">
        <v>11000</v>
      </c>
      <c r="K3841" t="s">
        <v>923</v>
      </c>
      <c r="L3841" t="s">
        <v>4984</v>
      </c>
      <c r="M3841" t="s">
        <v>4130</v>
      </c>
      <c r="N3841" t="s">
        <v>15</v>
      </c>
      <c r="O3841">
        <v>25000000</v>
      </c>
      <c r="P3841">
        <v>24362772</v>
      </c>
      <c r="Q3841">
        <f>_xlfn.XLOOKUP(E3841,CPI!A:A,CPI!B:B)</f>
        <v>172.2</v>
      </c>
      <c r="R3841" s="12">
        <f>P3841*(CPI!$B$112/Movie!Q3841)</f>
        <v>43108807.36585366</v>
      </c>
      <c r="S3841" t="s">
        <v>9972</v>
      </c>
      <c r="T3841">
        <v>108</v>
      </c>
    </row>
    <row r="3842" spans="1:20" x14ac:dyDescent="0.3">
      <c r="A3842" t="s">
        <v>11783</v>
      </c>
      <c r="B3842" t="str">
        <f t="shared" si="177"/>
        <v>Not Rated</v>
      </c>
      <c r="C3842" t="s">
        <v>432</v>
      </c>
      <c r="D3842" t="s">
        <v>48</v>
      </c>
      <c r="E3842">
        <v>2000</v>
      </c>
      <c r="F3842" s="22">
        <f t="shared" si="178"/>
        <v>36526</v>
      </c>
      <c r="G3842" t="s">
        <v>11784</v>
      </c>
      <c r="H3842">
        <f t="shared" si="179"/>
        <v>5.5</v>
      </c>
      <c r="I3842">
        <v>5.5</v>
      </c>
      <c r="J3842">
        <v>5100</v>
      </c>
      <c r="K3842" t="s">
        <v>11785</v>
      </c>
      <c r="L3842" t="s">
        <v>11786</v>
      </c>
      <c r="M3842" t="s">
        <v>1974</v>
      </c>
      <c r="N3842" t="s">
        <v>15</v>
      </c>
      <c r="Q3842">
        <f>_xlfn.XLOOKUP(E3842,CPI!A:A,CPI!B:B)</f>
        <v>172.2</v>
      </c>
      <c r="R3842" s="12">
        <f>P3842*(CPI!$B$112/Movie!Q3842)</f>
        <v>0</v>
      </c>
      <c r="S3842" t="s">
        <v>11787</v>
      </c>
      <c r="T3842">
        <v>89</v>
      </c>
    </row>
    <row r="3843" spans="1:20" x14ac:dyDescent="0.3">
      <c r="A3843" t="s">
        <v>11788</v>
      </c>
      <c r="B3843" t="str">
        <f t="shared" ref="B3843:B3906" si="180">IF(C3843="","Rating Pending",C3843)</f>
        <v>R</v>
      </c>
      <c r="C3843" t="s">
        <v>1</v>
      </c>
      <c r="D3843" t="s">
        <v>26</v>
      </c>
      <c r="E3843">
        <v>2000</v>
      </c>
      <c r="F3843" s="22">
        <f t="shared" ref="F3843:F3906" si="181">DATE(TRIM(E3843), 1, 1)</f>
        <v>36526</v>
      </c>
      <c r="G3843" t="s">
        <v>11789</v>
      </c>
      <c r="H3843">
        <f t="shared" ref="H3843:H3906" si="182">IF(I3843="","Score Pending",I3843)</f>
        <v>5.7</v>
      </c>
      <c r="I3843">
        <v>5.7</v>
      </c>
      <c r="J3843">
        <v>7000</v>
      </c>
      <c r="K3843" t="s">
        <v>11790</v>
      </c>
      <c r="L3843" t="s">
        <v>11790</v>
      </c>
      <c r="M3843" t="s">
        <v>5694</v>
      </c>
      <c r="N3843" t="s">
        <v>15</v>
      </c>
      <c r="O3843">
        <v>14000000</v>
      </c>
      <c r="P3843">
        <v>3284444</v>
      </c>
      <c r="Q3843">
        <f>_xlfn.XLOOKUP(E3843,CPI!A:A,CPI!B:B)</f>
        <v>172.2</v>
      </c>
      <c r="R3843" s="12">
        <f>P3843*(CPI!$B$112/Movie!Q3843)</f>
        <v>5811672.9779326366</v>
      </c>
      <c r="S3843" t="s">
        <v>5705</v>
      </c>
      <c r="T3843">
        <v>101</v>
      </c>
    </row>
    <row r="3844" spans="1:20" x14ac:dyDescent="0.3">
      <c r="A3844" t="s">
        <v>11791</v>
      </c>
      <c r="B3844" t="str">
        <f t="shared" si="180"/>
        <v>PG-13</v>
      </c>
      <c r="C3844" t="s">
        <v>1984</v>
      </c>
      <c r="D3844" t="s">
        <v>26</v>
      </c>
      <c r="E3844">
        <v>2000</v>
      </c>
      <c r="F3844" s="22">
        <f t="shared" si="181"/>
        <v>36526</v>
      </c>
      <c r="G3844" t="s">
        <v>11792</v>
      </c>
      <c r="H3844">
        <f t="shared" si="182"/>
        <v>7.3</v>
      </c>
      <c r="I3844">
        <v>7.3</v>
      </c>
      <c r="J3844">
        <v>4200</v>
      </c>
      <c r="K3844" t="s">
        <v>11793</v>
      </c>
      <c r="L3844" t="s">
        <v>11793</v>
      </c>
      <c r="M3844" t="s">
        <v>4101</v>
      </c>
      <c r="N3844" t="s">
        <v>15</v>
      </c>
      <c r="P3844">
        <v>512451</v>
      </c>
      <c r="Q3844">
        <f>_xlfn.XLOOKUP(E3844,CPI!A:A,CPI!B:B)</f>
        <v>172.2</v>
      </c>
      <c r="R3844" s="12">
        <f>P3844*(CPI!$B$112/Movie!Q3844)</f>
        <v>906758.53484320559</v>
      </c>
      <c r="S3844" t="s">
        <v>11794</v>
      </c>
      <c r="T3844">
        <v>118</v>
      </c>
    </row>
    <row r="3845" spans="1:20" x14ac:dyDescent="0.3">
      <c r="A3845" t="s">
        <v>11795</v>
      </c>
      <c r="B3845" t="str">
        <f t="shared" si="180"/>
        <v>PG</v>
      </c>
      <c r="C3845" t="s">
        <v>18</v>
      </c>
      <c r="D3845" t="s">
        <v>10</v>
      </c>
      <c r="E3845">
        <v>2001</v>
      </c>
      <c r="F3845" s="22">
        <f t="shared" si="181"/>
        <v>36892</v>
      </c>
      <c r="G3845" t="s">
        <v>11796</v>
      </c>
      <c r="H3845">
        <f t="shared" si="182"/>
        <v>7.6</v>
      </c>
      <c r="I3845">
        <v>7.6</v>
      </c>
      <c r="J3845">
        <v>685000</v>
      </c>
      <c r="K3845" t="s">
        <v>2036</v>
      </c>
      <c r="L3845" t="s">
        <v>11797</v>
      </c>
      <c r="M3845" t="s">
        <v>11798</v>
      </c>
      <c r="N3845" t="s">
        <v>7</v>
      </c>
      <c r="O3845">
        <v>125000000</v>
      </c>
      <c r="P3845">
        <v>1006968171</v>
      </c>
      <c r="Q3845">
        <f>_xlfn.XLOOKUP(E3845,CPI!A:A,CPI!B:B)</f>
        <v>177.1</v>
      </c>
      <c r="R3845" s="12">
        <f>P3845*(CPI!$B$112/Movie!Q3845)</f>
        <v>1732485610.9751554</v>
      </c>
      <c r="S3845" t="s">
        <v>8</v>
      </c>
      <c r="T3845">
        <v>152</v>
      </c>
    </row>
    <row r="3846" spans="1:20" x14ac:dyDescent="0.3">
      <c r="A3846" t="s">
        <v>11799</v>
      </c>
      <c r="B3846" t="str">
        <f t="shared" si="180"/>
        <v>PG-13</v>
      </c>
      <c r="C3846" t="s">
        <v>1984</v>
      </c>
      <c r="D3846" t="s">
        <v>19</v>
      </c>
      <c r="E3846">
        <v>2001</v>
      </c>
      <c r="F3846" s="22">
        <f t="shared" si="181"/>
        <v>36892</v>
      </c>
      <c r="G3846" t="s">
        <v>11800</v>
      </c>
      <c r="H3846">
        <f t="shared" si="182"/>
        <v>6.8</v>
      </c>
      <c r="I3846">
        <v>6.8</v>
      </c>
      <c r="J3846">
        <v>362000</v>
      </c>
      <c r="K3846" t="s">
        <v>2468</v>
      </c>
      <c r="L3846" t="s">
        <v>11801</v>
      </c>
      <c r="M3846" t="s">
        <v>11802</v>
      </c>
      <c r="N3846" t="s">
        <v>15</v>
      </c>
      <c r="O3846">
        <v>38000000</v>
      </c>
      <c r="P3846">
        <v>207305509</v>
      </c>
      <c r="Q3846">
        <f>_xlfn.XLOOKUP(E3846,CPI!A:A,CPI!B:B)</f>
        <v>177.1</v>
      </c>
      <c r="R3846" s="12">
        <f>P3846*(CPI!$B$112/Movie!Q3846)</f>
        <v>356668484.42857146</v>
      </c>
      <c r="S3846" t="s">
        <v>46</v>
      </c>
      <c r="T3846">
        <v>106</v>
      </c>
    </row>
    <row r="3847" spans="1:20" x14ac:dyDescent="0.3">
      <c r="A3847" t="s">
        <v>11803</v>
      </c>
      <c r="B3847" t="str">
        <f t="shared" si="180"/>
        <v>PG-13</v>
      </c>
      <c r="C3847" t="s">
        <v>1984</v>
      </c>
      <c r="D3847" t="s">
        <v>19</v>
      </c>
      <c r="E3847">
        <v>2001</v>
      </c>
      <c r="F3847" s="22">
        <f t="shared" si="181"/>
        <v>36892</v>
      </c>
      <c r="G3847" t="s">
        <v>11804</v>
      </c>
      <c r="H3847">
        <f t="shared" si="182"/>
        <v>8.8000000000000007</v>
      </c>
      <c r="I3847">
        <v>8.8000000000000007</v>
      </c>
      <c r="J3847">
        <v>1700000</v>
      </c>
      <c r="K3847" t="s">
        <v>6867</v>
      </c>
      <c r="L3847" t="s">
        <v>11805</v>
      </c>
      <c r="M3847" t="s">
        <v>7669</v>
      </c>
      <c r="N3847" t="s">
        <v>1862</v>
      </c>
      <c r="O3847">
        <v>93000000</v>
      </c>
      <c r="P3847">
        <v>897690072</v>
      </c>
      <c r="Q3847">
        <f>_xlfn.XLOOKUP(E3847,CPI!A:A,CPI!B:B)</f>
        <v>177.1</v>
      </c>
      <c r="R3847" s="12">
        <f>P3847*(CPI!$B$112/Movie!Q3847)</f>
        <v>1544472981.0186336</v>
      </c>
      <c r="S3847" t="s">
        <v>2011</v>
      </c>
      <c r="T3847">
        <v>178</v>
      </c>
    </row>
    <row r="3848" spans="1:20" x14ac:dyDescent="0.3">
      <c r="A3848" t="s">
        <v>11806</v>
      </c>
      <c r="B3848" t="str">
        <f t="shared" si="180"/>
        <v>PG-13</v>
      </c>
      <c r="C3848" t="s">
        <v>1984</v>
      </c>
      <c r="D3848" t="s">
        <v>26</v>
      </c>
      <c r="E3848">
        <v>2001</v>
      </c>
      <c r="F3848" s="22">
        <f t="shared" si="181"/>
        <v>36892</v>
      </c>
      <c r="G3848" t="s">
        <v>11294</v>
      </c>
      <c r="H3848">
        <f t="shared" si="182"/>
        <v>6.3</v>
      </c>
      <c r="I3848">
        <v>6.3</v>
      </c>
      <c r="J3848">
        <v>195000</v>
      </c>
      <c r="K3848" t="s">
        <v>11807</v>
      </c>
      <c r="L3848" t="s">
        <v>11808</v>
      </c>
      <c r="M3848" t="s">
        <v>7764</v>
      </c>
      <c r="N3848" t="s">
        <v>15</v>
      </c>
      <c r="O3848">
        <v>18000000</v>
      </c>
      <c r="P3848">
        <v>141774679</v>
      </c>
      <c r="Q3848">
        <f>_xlfn.XLOOKUP(E3848,CPI!A:A,CPI!B:B)</f>
        <v>177.1</v>
      </c>
      <c r="R3848" s="12">
        <f>P3848*(CPI!$B$112/Movie!Q3848)</f>
        <v>243922894.92546585</v>
      </c>
      <c r="S3848" t="s">
        <v>103</v>
      </c>
      <c r="T3848">
        <v>96</v>
      </c>
    </row>
    <row r="3849" spans="1:20" x14ac:dyDescent="0.3">
      <c r="A3849" t="s">
        <v>11809</v>
      </c>
      <c r="B3849" t="str">
        <f t="shared" si="180"/>
        <v>R</v>
      </c>
      <c r="C3849" t="s">
        <v>1</v>
      </c>
      <c r="D3849" t="s">
        <v>2</v>
      </c>
      <c r="E3849">
        <v>2001</v>
      </c>
      <c r="F3849" s="22">
        <f t="shared" si="181"/>
        <v>36892</v>
      </c>
      <c r="G3849" t="s">
        <v>11810</v>
      </c>
      <c r="H3849">
        <f t="shared" si="182"/>
        <v>7.9</v>
      </c>
      <c r="I3849">
        <v>7.9</v>
      </c>
      <c r="J3849">
        <v>331000</v>
      </c>
      <c r="K3849" t="s">
        <v>1986</v>
      </c>
      <c r="L3849" t="s">
        <v>1986</v>
      </c>
      <c r="M3849" t="s">
        <v>11811</v>
      </c>
      <c r="N3849" t="s">
        <v>437</v>
      </c>
      <c r="O3849">
        <v>15000000</v>
      </c>
      <c r="P3849">
        <v>20263646</v>
      </c>
      <c r="Q3849">
        <f>_xlfn.XLOOKUP(E3849,CPI!A:A,CPI!B:B)</f>
        <v>177.1</v>
      </c>
      <c r="R3849" s="12">
        <f>P3849*(CPI!$B$112/Movie!Q3849)</f>
        <v>34863540.01242236</v>
      </c>
      <c r="S3849" t="s">
        <v>10594</v>
      </c>
      <c r="T3849">
        <v>147</v>
      </c>
    </row>
    <row r="3850" spans="1:20" x14ac:dyDescent="0.3">
      <c r="A3850" t="s">
        <v>11812</v>
      </c>
      <c r="B3850" t="str">
        <f t="shared" si="180"/>
        <v>G</v>
      </c>
      <c r="C3850" t="s">
        <v>322</v>
      </c>
      <c r="D3850" t="s">
        <v>375</v>
      </c>
      <c r="E3850">
        <v>2001</v>
      </c>
      <c r="F3850" s="22">
        <f t="shared" si="181"/>
        <v>36892</v>
      </c>
      <c r="G3850" t="s">
        <v>11704</v>
      </c>
      <c r="H3850">
        <f t="shared" si="182"/>
        <v>8.1</v>
      </c>
      <c r="I3850">
        <v>8.1</v>
      </c>
      <c r="J3850">
        <v>838000</v>
      </c>
      <c r="K3850" t="s">
        <v>11813</v>
      </c>
      <c r="L3850" t="s">
        <v>11813</v>
      </c>
      <c r="M3850" t="s">
        <v>4902</v>
      </c>
      <c r="N3850" t="s">
        <v>15</v>
      </c>
      <c r="O3850">
        <v>115000000</v>
      </c>
      <c r="P3850">
        <v>579707738</v>
      </c>
      <c r="Q3850">
        <f>_xlfn.XLOOKUP(E3850,CPI!A:A,CPI!B:B)</f>
        <v>177.1</v>
      </c>
      <c r="R3850" s="12">
        <f>P3850*(CPI!$B$112/Movie!Q3850)</f>
        <v>997385362.89440989</v>
      </c>
      <c r="S3850" t="s">
        <v>10102</v>
      </c>
      <c r="T3850">
        <v>92</v>
      </c>
    </row>
    <row r="3851" spans="1:20" x14ac:dyDescent="0.3">
      <c r="A3851" t="s">
        <v>11814</v>
      </c>
      <c r="B3851" t="str">
        <f t="shared" si="180"/>
        <v>PG</v>
      </c>
      <c r="C3851" t="s">
        <v>18</v>
      </c>
      <c r="D3851" t="s">
        <v>375</v>
      </c>
      <c r="E3851">
        <v>2001</v>
      </c>
      <c r="F3851" s="22">
        <f t="shared" si="181"/>
        <v>36892</v>
      </c>
      <c r="G3851" t="s">
        <v>11815</v>
      </c>
      <c r="H3851">
        <f t="shared" si="182"/>
        <v>8.6</v>
      </c>
      <c r="I3851">
        <v>8.6</v>
      </c>
      <c r="J3851">
        <v>679000</v>
      </c>
      <c r="K3851" t="s">
        <v>2091</v>
      </c>
      <c r="L3851" t="s">
        <v>2091</v>
      </c>
      <c r="M3851" t="s">
        <v>11816</v>
      </c>
      <c r="N3851" t="s">
        <v>2093</v>
      </c>
      <c r="O3851">
        <v>19000000</v>
      </c>
      <c r="P3851">
        <v>355475245</v>
      </c>
      <c r="Q3851">
        <f>_xlfn.XLOOKUP(E3851,CPI!A:A,CPI!B:B)</f>
        <v>177.1</v>
      </c>
      <c r="R3851" s="12">
        <f>P3851*(CPI!$B$112/Movie!Q3851)</f>
        <v>611594055.06211185</v>
      </c>
      <c r="S3851" t="s">
        <v>11817</v>
      </c>
      <c r="T3851">
        <v>125</v>
      </c>
    </row>
    <row r="3852" spans="1:20" x14ac:dyDescent="0.3">
      <c r="A3852" t="s">
        <v>11818</v>
      </c>
      <c r="B3852" t="str">
        <f t="shared" si="180"/>
        <v>R</v>
      </c>
      <c r="C3852" t="s">
        <v>1</v>
      </c>
      <c r="D3852" t="s">
        <v>2</v>
      </c>
      <c r="E3852">
        <v>2001</v>
      </c>
      <c r="F3852" s="22">
        <f t="shared" si="181"/>
        <v>36892</v>
      </c>
      <c r="G3852" t="s">
        <v>11819</v>
      </c>
      <c r="H3852">
        <f t="shared" si="182"/>
        <v>8</v>
      </c>
      <c r="I3852">
        <v>8</v>
      </c>
      <c r="J3852">
        <v>755000</v>
      </c>
      <c r="K3852" t="s">
        <v>11820</v>
      </c>
      <c r="L3852" t="s">
        <v>11820</v>
      </c>
      <c r="M3852" t="s">
        <v>10789</v>
      </c>
      <c r="N3852" t="s">
        <v>15</v>
      </c>
      <c r="O3852">
        <v>6000000</v>
      </c>
      <c r="P3852">
        <v>6981586</v>
      </c>
      <c r="Q3852">
        <f>_xlfn.XLOOKUP(E3852,CPI!A:A,CPI!B:B)</f>
        <v>177.1</v>
      </c>
      <c r="R3852" s="12">
        <f>P3852*(CPI!$B$112/Movie!Q3852)</f>
        <v>12011797.031055901</v>
      </c>
      <c r="S3852" t="s">
        <v>11821</v>
      </c>
      <c r="T3852">
        <v>113</v>
      </c>
    </row>
    <row r="3853" spans="1:20" x14ac:dyDescent="0.3">
      <c r="A3853" t="s">
        <v>11822</v>
      </c>
      <c r="B3853" t="str">
        <f t="shared" si="180"/>
        <v>R</v>
      </c>
      <c r="C3853" t="s">
        <v>1</v>
      </c>
      <c r="D3853" t="s">
        <v>26</v>
      </c>
      <c r="E3853">
        <v>2001</v>
      </c>
      <c r="F3853" s="22">
        <f t="shared" si="181"/>
        <v>36892</v>
      </c>
      <c r="G3853" t="s">
        <v>11823</v>
      </c>
      <c r="H3853">
        <f t="shared" si="182"/>
        <v>5.7</v>
      </c>
      <c r="I3853">
        <v>5.7</v>
      </c>
      <c r="J3853">
        <v>100000</v>
      </c>
      <c r="K3853" t="s">
        <v>11824</v>
      </c>
      <c r="L3853" t="s">
        <v>11825</v>
      </c>
      <c r="M3853" t="s">
        <v>11826</v>
      </c>
      <c r="N3853" t="s">
        <v>15</v>
      </c>
      <c r="O3853">
        <v>15000000</v>
      </c>
      <c r="P3853">
        <v>66468985</v>
      </c>
      <c r="Q3853">
        <f>_xlfn.XLOOKUP(E3853,CPI!A:A,CPI!B:B)</f>
        <v>177.1</v>
      </c>
      <c r="R3853" s="12">
        <f>P3853*(CPI!$B$112/Movie!Q3853)</f>
        <v>114359682.26708075</v>
      </c>
      <c r="S3853" t="s">
        <v>16</v>
      </c>
      <c r="T3853">
        <v>89</v>
      </c>
    </row>
    <row r="3854" spans="1:20" x14ac:dyDescent="0.3">
      <c r="A3854" t="s">
        <v>11827</v>
      </c>
      <c r="B3854" t="str">
        <f t="shared" si="180"/>
        <v>R</v>
      </c>
      <c r="C3854" t="s">
        <v>1</v>
      </c>
      <c r="D3854" t="s">
        <v>26</v>
      </c>
      <c r="E3854">
        <v>2001</v>
      </c>
      <c r="F3854" s="22">
        <f t="shared" si="181"/>
        <v>36892</v>
      </c>
      <c r="G3854" t="s">
        <v>11828</v>
      </c>
      <c r="H3854">
        <f t="shared" si="182"/>
        <v>5.3</v>
      </c>
      <c r="I3854">
        <v>5.3</v>
      </c>
      <c r="J3854">
        <v>152000</v>
      </c>
      <c r="K3854" t="s">
        <v>4613</v>
      </c>
      <c r="L3854" t="s">
        <v>9075</v>
      </c>
      <c r="M3854" t="s">
        <v>11236</v>
      </c>
      <c r="N3854" t="s">
        <v>15</v>
      </c>
      <c r="O3854">
        <v>45000000</v>
      </c>
      <c r="P3854">
        <v>141220678</v>
      </c>
      <c r="Q3854">
        <f>_xlfn.XLOOKUP(E3854,CPI!A:A,CPI!B:B)</f>
        <v>177.1</v>
      </c>
      <c r="R3854" s="12">
        <f>P3854*(CPI!$B$112/Movie!Q3854)</f>
        <v>242969737.92546585</v>
      </c>
      <c r="S3854" t="s">
        <v>8971</v>
      </c>
      <c r="T3854">
        <v>83</v>
      </c>
    </row>
    <row r="3855" spans="1:20" x14ac:dyDescent="0.3">
      <c r="A3855" t="s">
        <v>11829</v>
      </c>
      <c r="B3855" t="str">
        <f t="shared" si="180"/>
        <v>PG-13</v>
      </c>
      <c r="C3855" t="s">
        <v>1984</v>
      </c>
      <c r="D3855" t="s">
        <v>89</v>
      </c>
      <c r="E3855">
        <v>2001</v>
      </c>
      <c r="F3855" s="22">
        <f t="shared" si="181"/>
        <v>36892</v>
      </c>
      <c r="G3855" t="s">
        <v>11830</v>
      </c>
      <c r="H3855">
        <f t="shared" si="182"/>
        <v>7.7</v>
      </c>
      <c r="I3855">
        <v>7.7</v>
      </c>
      <c r="J3855">
        <v>531000</v>
      </c>
      <c r="K3855" t="s">
        <v>5090</v>
      </c>
      <c r="L3855" t="s">
        <v>11831</v>
      </c>
      <c r="M3855" t="s">
        <v>9697</v>
      </c>
      <c r="N3855" t="s">
        <v>15</v>
      </c>
      <c r="O3855">
        <v>85000000</v>
      </c>
      <c r="P3855">
        <v>450717150</v>
      </c>
      <c r="Q3855">
        <f>_xlfn.XLOOKUP(E3855,CPI!A:A,CPI!B:B)</f>
        <v>177.1</v>
      </c>
      <c r="R3855" s="12">
        <f>P3855*(CPI!$B$112/Movie!Q3855)</f>
        <v>775457456.83229816</v>
      </c>
      <c r="S3855" t="s">
        <v>8</v>
      </c>
      <c r="T3855">
        <v>116</v>
      </c>
    </row>
    <row r="3856" spans="1:20" x14ac:dyDescent="0.3">
      <c r="A3856" t="s">
        <v>11832</v>
      </c>
      <c r="B3856" t="str">
        <f t="shared" si="180"/>
        <v>PG</v>
      </c>
      <c r="C3856" t="s">
        <v>18</v>
      </c>
      <c r="D3856" t="s">
        <v>375</v>
      </c>
      <c r="E3856">
        <v>2001</v>
      </c>
      <c r="F3856" s="22">
        <f t="shared" si="181"/>
        <v>36892</v>
      </c>
      <c r="G3856" t="s">
        <v>11833</v>
      </c>
      <c r="H3856">
        <f t="shared" si="182"/>
        <v>7.9</v>
      </c>
      <c r="I3856">
        <v>7.9</v>
      </c>
      <c r="J3856">
        <v>630000</v>
      </c>
      <c r="K3856" t="s">
        <v>11834</v>
      </c>
      <c r="L3856" t="s">
        <v>11835</v>
      </c>
      <c r="M3856" t="s">
        <v>6827</v>
      </c>
      <c r="N3856" t="s">
        <v>15</v>
      </c>
      <c r="O3856">
        <v>60000000</v>
      </c>
      <c r="P3856">
        <v>487853320</v>
      </c>
      <c r="Q3856">
        <f>_xlfn.XLOOKUP(E3856,CPI!A:A,CPI!B:B)</f>
        <v>177.1</v>
      </c>
      <c r="R3856" s="12">
        <f>P3856*(CPI!$B$112/Movie!Q3856)</f>
        <v>839350121.98757768</v>
      </c>
      <c r="S3856" t="s">
        <v>10157</v>
      </c>
      <c r="T3856">
        <v>90</v>
      </c>
    </row>
    <row r="3857" spans="1:20" x14ac:dyDescent="0.3">
      <c r="A3857" t="s">
        <v>11836</v>
      </c>
      <c r="B3857" t="str">
        <f t="shared" si="180"/>
        <v>R</v>
      </c>
      <c r="C3857" t="s">
        <v>1</v>
      </c>
      <c r="D3857" t="s">
        <v>2</v>
      </c>
      <c r="E3857">
        <v>2001</v>
      </c>
      <c r="F3857" s="22">
        <f t="shared" si="181"/>
        <v>36892</v>
      </c>
      <c r="G3857" t="s">
        <v>11837</v>
      </c>
      <c r="H3857">
        <f t="shared" si="182"/>
        <v>7.7</v>
      </c>
      <c r="I3857">
        <v>7.7</v>
      </c>
      <c r="J3857">
        <v>372000</v>
      </c>
      <c r="K3857" t="s">
        <v>975</v>
      </c>
      <c r="L3857" t="s">
        <v>7814</v>
      </c>
      <c r="M3857" t="s">
        <v>11838</v>
      </c>
      <c r="N3857" t="s">
        <v>15</v>
      </c>
      <c r="O3857">
        <v>92000000</v>
      </c>
      <c r="P3857">
        <v>172989651</v>
      </c>
      <c r="Q3857">
        <f>_xlfn.XLOOKUP(E3857,CPI!A:A,CPI!B:B)</f>
        <v>177.1</v>
      </c>
      <c r="R3857" s="12">
        <f>P3857*(CPI!$B$112/Movie!Q3857)</f>
        <v>297628157.31055903</v>
      </c>
      <c r="S3857" t="s">
        <v>11839</v>
      </c>
      <c r="T3857">
        <v>144</v>
      </c>
    </row>
    <row r="3858" spans="1:20" x14ac:dyDescent="0.3">
      <c r="A3858" t="s">
        <v>11840</v>
      </c>
      <c r="B3858" t="str">
        <f t="shared" si="180"/>
        <v>PG-13</v>
      </c>
      <c r="C3858" t="s">
        <v>1984</v>
      </c>
      <c r="D3858" t="s">
        <v>48</v>
      </c>
      <c r="E3858">
        <v>2001</v>
      </c>
      <c r="F3858" s="22">
        <f t="shared" si="181"/>
        <v>36892</v>
      </c>
      <c r="G3858" t="s">
        <v>11841</v>
      </c>
      <c r="H3858">
        <f t="shared" si="182"/>
        <v>8.1999999999999993</v>
      </c>
      <c r="I3858">
        <v>8.1999999999999993</v>
      </c>
      <c r="J3858">
        <v>871000</v>
      </c>
      <c r="K3858" t="s">
        <v>1119</v>
      </c>
      <c r="L3858" t="s">
        <v>8326</v>
      </c>
      <c r="M3858" t="s">
        <v>6986</v>
      </c>
      <c r="N3858" t="s">
        <v>15</v>
      </c>
      <c r="O3858">
        <v>58000000</v>
      </c>
      <c r="P3858">
        <v>316791257</v>
      </c>
      <c r="Q3858">
        <f>_xlfn.XLOOKUP(E3858,CPI!A:A,CPI!B:B)</f>
        <v>177.1</v>
      </c>
      <c r="R3858" s="12">
        <f>P3858*(CPI!$B$112/Movie!Q3858)</f>
        <v>545038373.84472048</v>
      </c>
      <c r="S3858" t="s">
        <v>46</v>
      </c>
      <c r="T3858">
        <v>135</v>
      </c>
    </row>
    <row r="3859" spans="1:20" x14ac:dyDescent="0.3">
      <c r="A3859" t="s">
        <v>11842</v>
      </c>
      <c r="B3859" t="str">
        <f t="shared" si="180"/>
        <v>PG-13</v>
      </c>
      <c r="C3859" t="s">
        <v>1984</v>
      </c>
      <c r="D3859" t="s">
        <v>19</v>
      </c>
      <c r="E3859">
        <v>2001</v>
      </c>
      <c r="F3859" s="22">
        <f t="shared" si="181"/>
        <v>36892</v>
      </c>
      <c r="G3859" t="s">
        <v>11499</v>
      </c>
      <c r="H3859">
        <f t="shared" si="182"/>
        <v>6.4</v>
      </c>
      <c r="I3859">
        <v>6.4</v>
      </c>
      <c r="J3859">
        <v>307000</v>
      </c>
      <c r="K3859" t="s">
        <v>7667</v>
      </c>
      <c r="L3859" t="s">
        <v>7667</v>
      </c>
      <c r="M3859" t="s">
        <v>6913</v>
      </c>
      <c r="N3859" t="s">
        <v>15</v>
      </c>
      <c r="O3859">
        <v>98000000</v>
      </c>
      <c r="P3859">
        <v>443280904</v>
      </c>
      <c r="Q3859">
        <f>_xlfn.XLOOKUP(E3859,CPI!A:A,CPI!B:B)</f>
        <v>177.1</v>
      </c>
      <c r="R3859" s="12">
        <f>P3859*(CPI!$B$112/Movie!Q3859)</f>
        <v>762663418.6832298</v>
      </c>
      <c r="S3859" t="s">
        <v>46</v>
      </c>
      <c r="T3859">
        <v>130</v>
      </c>
    </row>
    <row r="3860" spans="1:20" x14ac:dyDescent="0.3">
      <c r="A3860" t="s">
        <v>11843</v>
      </c>
      <c r="B3860" t="str">
        <f t="shared" si="180"/>
        <v>PG-13</v>
      </c>
      <c r="C3860" t="s">
        <v>1984</v>
      </c>
      <c r="D3860" t="s">
        <v>19</v>
      </c>
      <c r="E3860">
        <v>2001</v>
      </c>
      <c r="F3860" s="22">
        <f t="shared" si="181"/>
        <v>36892</v>
      </c>
      <c r="G3860" t="s">
        <v>11228</v>
      </c>
      <c r="H3860">
        <f t="shared" si="182"/>
        <v>6.2</v>
      </c>
      <c r="I3860">
        <v>6.2</v>
      </c>
      <c r="J3860">
        <v>317000</v>
      </c>
      <c r="K3860" t="s">
        <v>8495</v>
      </c>
      <c r="L3860" t="s">
        <v>8437</v>
      </c>
      <c r="M3860" t="s">
        <v>9644</v>
      </c>
      <c r="N3860" t="s">
        <v>15</v>
      </c>
      <c r="O3860">
        <v>140000000</v>
      </c>
      <c r="P3860">
        <v>449220945</v>
      </c>
      <c r="Q3860">
        <f>_xlfn.XLOOKUP(E3860,CPI!A:A,CPI!B:B)</f>
        <v>177.1</v>
      </c>
      <c r="R3860" s="12">
        <f>P3860*(CPI!$B$112/Movie!Q3860)</f>
        <v>772883240.77639759</v>
      </c>
      <c r="S3860" t="s">
        <v>2077</v>
      </c>
      <c r="T3860">
        <v>183</v>
      </c>
    </row>
    <row r="3861" spans="1:20" x14ac:dyDescent="0.3">
      <c r="A3861" t="s">
        <v>11844</v>
      </c>
      <c r="B3861" t="str">
        <f t="shared" si="180"/>
        <v>R</v>
      </c>
      <c r="C3861" t="s">
        <v>1</v>
      </c>
      <c r="D3861" t="s">
        <v>26</v>
      </c>
      <c r="E3861">
        <v>2001</v>
      </c>
      <c r="F3861" s="22">
        <f t="shared" si="181"/>
        <v>36892</v>
      </c>
      <c r="G3861" t="s">
        <v>11841</v>
      </c>
      <c r="H3861">
        <f t="shared" si="182"/>
        <v>7.6</v>
      </c>
      <c r="I3861">
        <v>7.6</v>
      </c>
      <c r="J3861">
        <v>273000</v>
      </c>
      <c r="K3861" t="s">
        <v>9025</v>
      </c>
      <c r="L3861" t="s">
        <v>9025</v>
      </c>
      <c r="M3861" t="s">
        <v>58</v>
      </c>
      <c r="N3861" t="s">
        <v>15</v>
      </c>
      <c r="O3861">
        <v>21000000</v>
      </c>
      <c r="P3861">
        <v>71444482</v>
      </c>
      <c r="Q3861">
        <f>_xlfn.XLOOKUP(E3861,CPI!A:A,CPI!B:B)</f>
        <v>177.1</v>
      </c>
      <c r="R3861" s="12">
        <f>P3861*(CPI!$B$112/Movie!Q3861)</f>
        <v>122920009.40372671</v>
      </c>
      <c r="S3861" t="s">
        <v>2077</v>
      </c>
      <c r="T3861">
        <v>110</v>
      </c>
    </row>
    <row r="3862" spans="1:20" x14ac:dyDescent="0.3">
      <c r="A3862" t="s">
        <v>11845</v>
      </c>
      <c r="B3862" t="str">
        <f t="shared" si="180"/>
        <v>R</v>
      </c>
      <c r="C3862" t="s">
        <v>1</v>
      </c>
      <c r="D3862" t="s">
        <v>26</v>
      </c>
      <c r="E3862">
        <v>2001</v>
      </c>
      <c r="F3862" s="22">
        <f t="shared" si="181"/>
        <v>36892</v>
      </c>
      <c r="G3862" t="s">
        <v>11846</v>
      </c>
      <c r="H3862">
        <f t="shared" si="182"/>
        <v>8.3000000000000007</v>
      </c>
      <c r="I3862">
        <v>8.3000000000000007</v>
      </c>
      <c r="J3862">
        <v>717000</v>
      </c>
      <c r="K3862" t="s">
        <v>6341</v>
      </c>
      <c r="L3862" t="s">
        <v>11847</v>
      </c>
      <c r="M3862" t="s">
        <v>11848</v>
      </c>
      <c r="N3862" t="s">
        <v>437</v>
      </c>
      <c r="O3862">
        <v>10000000</v>
      </c>
      <c r="P3862">
        <v>173997108</v>
      </c>
      <c r="Q3862">
        <f>_xlfn.XLOOKUP(E3862,CPI!A:A,CPI!B:B)</f>
        <v>177.1</v>
      </c>
      <c r="R3862" s="12">
        <f>P3862*(CPI!$B$112/Movie!Q3862)</f>
        <v>299361483.95031059</v>
      </c>
      <c r="S3862" t="s">
        <v>11849</v>
      </c>
      <c r="T3862">
        <v>122</v>
      </c>
    </row>
    <row r="3863" spans="1:20" x14ac:dyDescent="0.3">
      <c r="A3863" t="s">
        <v>11850</v>
      </c>
      <c r="B3863" t="str">
        <f t="shared" si="180"/>
        <v>R</v>
      </c>
      <c r="C3863" t="s">
        <v>1</v>
      </c>
      <c r="D3863" t="s">
        <v>89</v>
      </c>
      <c r="E3863">
        <v>2001</v>
      </c>
      <c r="F3863" s="22">
        <f t="shared" si="181"/>
        <v>36892</v>
      </c>
      <c r="G3863" t="s">
        <v>11851</v>
      </c>
      <c r="H3863">
        <f t="shared" si="182"/>
        <v>7.7</v>
      </c>
      <c r="I3863">
        <v>7.7</v>
      </c>
      <c r="J3863">
        <v>403000</v>
      </c>
      <c r="K3863" t="s">
        <v>10304</v>
      </c>
      <c r="L3863" t="s">
        <v>11852</v>
      </c>
      <c r="M3863" t="s">
        <v>4109</v>
      </c>
      <c r="N3863" t="s">
        <v>15</v>
      </c>
      <c r="O3863">
        <v>45000000</v>
      </c>
      <c r="P3863">
        <v>104876233</v>
      </c>
      <c r="Q3863">
        <f>_xlfn.XLOOKUP(E3863,CPI!A:A,CPI!B:B)</f>
        <v>177.1</v>
      </c>
      <c r="R3863" s="12">
        <f>P3863*(CPI!$B$112/Movie!Q3863)</f>
        <v>180439233.17391303</v>
      </c>
      <c r="S3863" t="s">
        <v>8</v>
      </c>
      <c r="T3863">
        <v>122</v>
      </c>
    </row>
    <row r="3864" spans="1:20" x14ac:dyDescent="0.3">
      <c r="A3864" t="s">
        <v>11853</v>
      </c>
      <c r="B3864" t="str">
        <f t="shared" si="180"/>
        <v>PG-13</v>
      </c>
      <c r="C3864" t="s">
        <v>1984</v>
      </c>
      <c r="D3864" t="s">
        <v>2</v>
      </c>
      <c r="E3864">
        <v>2001</v>
      </c>
      <c r="F3864" s="22">
        <f t="shared" si="181"/>
        <v>36892</v>
      </c>
      <c r="G3864" t="s">
        <v>11854</v>
      </c>
      <c r="H3864">
        <f t="shared" si="182"/>
        <v>7.2</v>
      </c>
      <c r="I3864">
        <v>7.2</v>
      </c>
      <c r="J3864">
        <v>295000</v>
      </c>
      <c r="K3864" t="s">
        <v>480</v>
      </c>
      <c r="L3864" t="s">
        <v>6020</v>
      </c>
      <c r="M3864" t="s">
        <v>11855</v>
      </c>
      <c r="N3864" t="s">
        <v>15</v>
      </c>
      <c r="O3864">
        <v>100000000</v>
      </c>
      <c r="P3864">
        <v>235926552</v>
      </c>
      <c r="Q3864">
        <f>_xlfn.XLOOKUP(E3864,CPI!A:A,CPI!B:B)</f>
        <v>177.1</v>
      </c>
      <c r="R3864" s="12">
        <f>P3864*(CPI!$B$112/Movie!Q3864)</f>
        <v>405910900.02484471</v>
      </c>
      <c r="S3864" t="s">
        <v>8</v>
      </c>
      <c r="T3864">
        <v>146</v>
      </c>
    </row>
    <row r="3865" spans="1:20" x14ac:dyDescent="0.3">
      <c r="A3865" t="s">
        <v>11856</v>
      </c>
      <c r="B3865" t="str">
        <f t="shared" si="180"/>
        <v>R</v>
      </c>
      <c r="C3865" t="s">
        <v>1</v>
      </c>
      <c r="D3865" t="s">
        <v>26</v>
      </c>
      <c r="E3865">
        <v>2001</v>
      </c>
      <c r="F3865" s="22">
        <f t="shared" si="181"/>
        <v>36892</v>
      </c>
      <c r="G3865" t="s">
        <v>11742</v>
      </c>
      <c r="H3865">
        <f t="shared" si="182"/>
        <v>7.3</v>
      </c>
      <c r="I3865">
        <v>7.3</v>
      </c>
      <c r="J3865">
        <v>115000</v>
      </c>
      <c r="K3865" t="s">
        <v>11857</v>
      </c>
      <c r="L3865" t="s">
        <v>11858</v>
      </c>
      <c r="M3865" t="s">
        <v>7158</v>
      </c>
      <c r="N3865" t="s">
        <v>15</v>
      </c>
      <c r="O3865">
        <v>7000000</v>
      </c>
      <c r="P3865">
        <v>8764007</v>
      </c>
      <c r="Q3865">
        <f>_xlfn.XLOOKUP(E3865,CPI!A:A,CPI!B:B)</f>
        <v>177.1</v>
      </c>
      <c r="R3865" s="12">
        <f>P3865*(CPI!$B$112/Movie!Q3865)</f>
        <v>15078446.826086957</v>
      </c>
      <c r="S3865" t="s">
        <v>65</v>
      </c>
      <c r="T3865">
        <v>111</v>
      </c>
    </row>
    <row r="3866" spans="1:20" x14ac:dyDescent="0.3">
      <c r="A3866" t="s">
        <v>11859</v>
      </c>
      <c r="B3866" t="str">
        <f t="shared" si="180"/>
        <v>R</v>
      </c>
      <c r="C3866" t="s">
        <v>1</v>
      </c>
      <c r="D3866" t="s">
        <v>26</v>
      </c>
      <c r="E3866">
        <v>2001</v>
      </c>
      <c r="F3866" s="22">
        <f t="shared" si="181"/>
        <v>36892</v>
      </c>
      <c r="G3866" t="s">
        <v>11860</v>
      </c>
      <c r="H3866">
        <f t="shared" si="182"/>
        <v>7.1</v>
      </c>
      <c r="I3866">
        <v>7.1</v>
      </c>
      <c r="J3866">
        <v>98000</v>
      </c>
      <c r="K3866" t="s">
        <v>11861</v>
      </c>
      <c r="L3866" t="s">
        <v>11861</v>
      </c>
      <c r="M3866" t="s">
        <v>11861</v>
      </c>
      <c r="N3866" t="s">
        <v>15</v>
      </c>
      <c r="O3866">
        <v>3000000</v>
      </c>
      <c r="P3866">
        <v>23182223</v>
      </c>
      <c r="Q3866">
        <f>_xlfn.XLOOKUP(E3866,CPI!A:A,CPI!B:B)</f>
        <v>177.1</v>
      </c>
      <c r="R3866" s="12">
        <f>P3866*(CPI!$B$112/Movie!Q3866)</f>
        <v>39884942.677018635</v>
      </c>
      <c r="S3866" t="s">
        <v>9423</v>
      </c>
      <c r="T3866">
        <v>100</v>
      </c>
    </row>
    <row r="3867" spans="1:20" x14ac:dyDescent="0.3">
      <c r="A3867" t="s">
        <v>11862</v>
      </c>
      <c r="B3867" t="str">
        <f t="shared" si="180"/>
        <v>PG-13</v>
      </c>
      <c r="C3867" t="s">
        <v>1984</v>
      </c>
      <c r="D3867" t="s">
        <v>19</v>
      </c>
      <c r="E3867">
        <v>2001</v>
      </c>
      <c r="F3867" s="22">
        <f t="shared" si="181"/>
        <v>36892</v>
      </c>
      <c r="G3867" t="s">
        <v>11768</v>
      </c>
      <c r="H3867">
        <f t="shared" si="182"/>
        <v>6.9</v>
      </c>
      <c r="I3867">
        <v>6.9</v>
      </c>
      <c r="J3867">
        <v>176000</v>
      </c>
      <c r="K3867" t="s">
        <v>9652</v>
      </c>
      <c r="L3867" t="s">
        <v>9652</v>
      </c>
      <c r="M3867" t="s">
        <v>10651</v>
      </c>
      <c r="N3867" t="s">
        <v>15</v>
      </c>
      <c r="O3867">
        <v>65000000</v>
      </c>
      <c r="P3867">
        <v>117487473</v>
      </c>
      <c r="Q3867">
        <f>_xlfn.XLOOKUP(E3867,CPI!A:A,CPI!B:B)</f>
        <v>177.1</v>
      </c>
      <c r="R3867" s="12">
        <f>P3867*(CPI!$B$112/Movie!Q3867)</f>
        <v>202136832.42857143</v>
      </c>
      <c r="S3867" t="s">
        <v>16</v>
      </c>
      <c r="T3867">
        <v>132</v>
      </c>
    </row>
    <row r="3868" spans="1:20" x14ac:dyDescent="0.3">
      <c r="A3868" t="s">
        <v>11863</v>
      </c>
      <c r="B3868" t="str">
        <f t="shared" si="180"/>
        <v>R</v>
      </c>
      <c r="C3868" t="s">
        <v>1</v>
      </c>
      <c r="D3868" t="s">
        <v>48</v>
      </c>
      <c r="E3868">
        <v>2001</v>
      </c>
      <c r="F3868" s="22">
        <f t="shared" si="181"/>
        <v>36892</v>
      </c>
      <c r="G3868" t="s">
        <v>11864</v>
      </c>
      <c r="H3868">
        <f t="shared" si="182"/>
        <v>7.6</v>
      </c>
      <c r="I3868">
        <v>7.6</v>
      </c>
      <c r="J3868">
        <v>246000</v>
      </c>
      <c r="K3868" t="s">
        <v>8277</v>
      </c>
      <c r="L3868" t="s">
        <v>11865</v>
      </c>
      <c r="M3868" t="s">
        <v>5667</v>
      </c>
      <c r="N3868" t="s">
        <v>15</v>
      </c>
      <c r="O3868">
        <v>53000000</v>
      </c>
      <c r="P3868">
        <v>83282296</v>
      </c>
      <c r="Q3868">
        <f>_xlfn.XLOOKUP(E3868,CPI!A:A,CPI!B:B)</f>
        <v>177.1</v>
      </c>
      <c r="R3868" s="12">
        <f>P3868*(CPI!$B$112/Movie!Q3868)</f>
        <v>143286931.6273292</v>
      </c>
      <c r="S3868" t="s">
        <v>11866</v>
      </c>
      <c r="T3868">
        <v>124</v>
      </c>
    </row>
    <row r="3869" spans="1:20" x14ac:dyDescent="0.3">
      <c r="A3869" t="s">
        <v>11867</v>
      </c>
      <c r="B3869" t="str">
        <f t="shared" si="180"/>
        <v>R</v>
      </c>
      <c r="C3869" t="s">
        <v>1</v>
      </c>
      <c r="D3869" t="s">
        <v>89</v>
      </c>
      <c r="E3869">
        <v>2001</v>
      </c>
      <c r="F3869" s="22">
        <f t="shared" si="181"/>
        <v>36892</v>
      </c>
      <c r="G3869" t="s">
        <v>11711</v>
      </c>
      <c r="H3869">
        <f t="shared" si="182"/>
        <v>6.8</v>
      </c>
      <c r="I3869">
        <v>6.8</v>
      </c>
      <c r="J3869">
        <v>261000</v>
      </c>
      <c r="K3869" t="s">
        <v>975</v>
      </c>
      <c r="L3869" t="s">
        <v>3249</v>
      </c>
      <c r="M3869" t="s">
        <v>3040</v>
      </c>
      <c r="N3869" t="s">
        <v>15</v>
      </c>
      <c r="O3869">
        <v>87000000</v>
      </c>
      <c r="P3869">
        <v>351692268</v>
      </c>
      <c r="Q3869">
        <f>_xlfn.XLOOKUP(E3869,CPI!A:A,CPI!B:B)</f>
        <v>177.1</v>
      </c>
      <c r="R3869" s="12">
        <f>P3869*(CPI!$B$112/Movie!Q3869)</f>
        <v>605085454.88198757</v>
      </c>
      <c r="S3869" t="s">
        <v>103</v>
      </c>
      <c r="T3869">
        <v>131</v>
      </c>
    </row>
    <row r="3870" spans="1:20" x14ac:dyDescent="0.3">
      <c r="A3870" t="s">
        <v>11868</v>
      </c>
      <c r="B3870" t="str">
        <f t="shared" si="180"/>
        <v>G</v>
      </c>
      <c r="C3870" t="s">
        <v>322</v>
      </c>
      <c r="D3870" t="s">
        <v>26</v>
      </c>
      <c r="E3870">
        <v>2001</v>
      </c>
      <c r="F3870" s="22">
        <f t="shared" si="181"/>
        <v>36892</v>
      </c>
      <c r="G3870" t="s">
        <v>11869</v>
      </c>
      <c r="H3870">
        <f t="shared" si="182"/>
        <v>6.4</v>
      </c>
      <c r="I3870">
        <v>6.4</v>
      </c>
      <c r="J3870">
        <v>133000</v>
      </c>
      <c r="K3870" t="s">
        <v>1216</v>
      </c>
      <c r="L3870" t="s">
        <v>11870</v>
      </c>
      <c r="M3870" t="s">
        <v>700</v>
      </c>
      <c r="N3870" t="s">
        <v>15</v>
      </c>
      <c r="O3870">
        <v>26000000</v>
      </c>
      <c r="P3870">
        <v>165335153</v>
      </c>
      <c r="Q3870">
        <f>_xlfn.XLOOKUP(E3870,CPI!A:A,CPI!B:B)</f>
        <v>177.1</v>
      </c>
      <c r="R3870" s="12">
        <f>P3870*(CPI!$B$112/Movie!Q3870)</f>
        <v>284458617.27329195</v>
      </c>
      <c r="S3870" t="s">
        <v>1709</v>
      </c>
      <c r="T3870">
        <v>111</v>
      </c>
    </row>
    <row r="3871" spans="1:20" x14ac:dyDescent="0.3">
      <c r="A3871" t="s">
        <v>11871</v>
      </c>
      <c r="B3871" t="str">
        <f t="shared" si="180"/>
        <v>PG-13</v>
      </c>
      <c r="C3871" t="s">
        <v>1984</v>
      </c>
      <c r="D3871" t="s">
        <v>2</v>
      </c>
      <c r="E3871">
        <v>2001</v>
      </c>
      <c r="F3871" s="22">
        <f t="shared" si="181"/>
        <v>36892</v>
      </c>
      <c r="G3871" t="s">
        <v>11872</v>
      </c>
      <c r="H3871">
        <f t="shared" si="182"/>
        <v>7.6</v>
      </c>
      <c r="I3871">
        <v>7.6</v>
      </c>
      <c r="J3871">
        <v>271000</v>
      </c>
      <c r="K3871" t="s">
        <v>6961</v>
      </c>
      <c r="L3871" t="s">
        <v>6961</v>
      </c>
      <c r="M3871" t="s">
        <v>5195</v>
      </c>
      <c r="N3871" t="s">
        <v>233</v>
      </c>
      <c r="O3871">
        <v>50000000</v>
      </c>
      <c r="P3871">
        <v>184935320</v>
      </c>
      <c r="Q3871">
        <f>_xlfn.XLOOKUP(E3871,CPI!A:A,CPI!B:B)</f>
        <v>177.1</v>
      </c>
      <c r="R3871" s="12">
        <f>P3871*(CPI!$B$112/Movie!Q3871)</f>
        <v>318180643.72670805</v>
      </c>
      <c r="S3871" t="s">
        <v>165</v>
      </c>
      <c r="T3871">
        <v>127</v>
      </c>
    </row>
    <row r="3872" spans="1:20" x14ac:dyDescent="0.3">
      <c r="A3872" t="s">
        <v>11873</v>
      </c>
      <c r="B3872" t="str">
        <f t="shared" si="180"/>
        <v>R</v>
      </c>
      <c r="C3872" t="s">
        <v>1</v>
      </c>
      <c r="D3872" t="s">
        <v>136</v>
      </c>
      <c r="E3872">
        <v>2001</v>
      </c>
      <c r="F3872" s="22">
        <f t="shared" si="181"/>
        <v>36892</v>
      </c>
      <c r="G3872" t="s">
        <v>11823</v>
      </c>
      <c r="H3872">
        <f t="shared" si="182"/>
        <v>6.9</v>
      </c>
      <c r="I3872">
        <v>6.9</v>
      </c>
      <c r="J3872">
        <v>253000</v>
      </c>
      <c r="K3872" t="s">
        <v>971</v>
      </c>
      <c r="L3872" t="s">
        <v>9713</v>
      </c>
      <c r="M3872" t="s">
        <v>1463</v>
      </c>
      <c r="N3872" t="s">
        <v>15</v>
      </c>
      <c r="O3872">
        <v>68000000</v>
      </c>
      <c r="P3872">
        <v>203388341</v>
      </c>
      <c r="Q3872">
        <f>_xlfn.XLOOKUP(E3872,CPI!A:A,CPI!B:B)</f>
        <v>177.1</v>
      </c>
      <c r="R3872" s="12">
        <f>P3872*(CPI!$B$112/Movie!Q3872)</f>
        <v>349929009.04968947</v>
      </c>
      <c r="S3872" t="s">
        <v>29</v>
      </c>
      <c r="T3872">
        <v>136</v>
      </c>
    </row>
    <row r="3873" spans="1:20" x14ac:dyDescent="0.3">
      <c r="A3873" t="s">
        <v>11874</v>
      </c>
      <c r="B3873" t="str">
        <f t="shared" si="180"/>
        <v>R</v>
      </c>
      <c r="C3873" t="s">
        <v>1</v>
      </c>
      <c r="D3873" t="s">
        <v>136</v>
      </c>
      <c r="E3873">
        <v>2001</v>
      </c>
      <c r="F3873" s="22">
        <f t="shared" si="181"/>
        <v>36892</v>
      </c>
      <c r="G3873" t="s">
        <v>11875</v>
      </c>
      <c r="H3873">
        <f t="shared" si="182"/>
        <v>5.6</v>
      </c>
      <c r="I3873">
        <v>5.6</v>
      </c>
      <c r="J3873">
        <v>81000</v>
      </c>
      <c r="K3873" t="s">
        <v>11876</v>
      </c>
      <c r="L3873" t="s">
        <v>10764</v>
      </c>
      <c r="M3873" t="s">
        <v>9090</v>
      </c>
      <c r="N3873" t="s">
        <v>15</v>
      </c>
      <c r="O3873">
        <v>42000000</v>
      </c>
      <c r="P3873">
        <v>68467960</v>
      </c>
      <c r="Q3873">
        <f>_xlfn.XLOOKUP(E3873,CPI!A:A,CPI!B:B)</f>
        <v>177.1</v>
      </c>
      <c r="R3873" s="12">
        <f>P3873*(CPI!$B$112/Movie!Q3873)</f>
        <v>117798912.54658385</v>
      </c>
      <c r="S3873" t="s">
        <v>8</v>
      </c>
      <c r="T3873">
        <v>91</v>
      </c>
    </row>
    <row r="3874" spans="1:20" x14ac:dyDescent="0.3">
      <c r="A3874" t="s">
        <v>11877</v>
      </c>
      <c r="B3874" t="str">
        <f t="shared" si="180"/>
        <v>PG-13</v>
      </c>
      <c r="C3874" t="s">
        <v>1984</v>
      </c>
      <c r="D3874" t="s">
        <v>19</v>
      </c>
      <c r="E3874">
        <v>2001</v>
      </c>
      <c r="F3874" s="22">
        <f t="shared" si="181"/>
        <v>36892</v>
      </c>
      <c r="G3874" t="s">
        <v>11878</v>
      </c>
      <c r="H3874">
        <f t="shared" si="182"/>
        <v>5.7</v>
      </c>
      <c r="I3874">
        <v>5.7</v>
      </c>
      <c r="J3874">
        <v>213000</v>
      </c>
      <c r="K3874" t="s">
        <v>2654</v>
      </c>
      <c r="L3874" t="s">
        <v>11879</v>
      </c>
      <c r="M3874" t="s">
        <v>9022</v>
      </c>
      <c r="N3874" t="s">
        <v>15</v>
      </c>
      <c r="O3874">
        <v>100000000</v>
      </c>
      <c r="P3874">
        <v>362211740</v>
      </c>
      <c r="Q3874">
        <f>_xlfn.XLOOKUP(E3874,CPI!A:A,CPI!B:B)</f>
        <v>177.1</v>
      </c>
      <c r="R3874" s="12">
        <f>P3874*(CPI!$B$112/Movie!Q3874)</f>
        <v>623184173.78881991</v>
      </c>
      <c r="S3874" t="s">
        <v>165</v>
      </c>
      <c r="T3874">
        <v>119</v>
      </c>
    </row>
    <row r="3875" spans="1:20" x14ac:dyDescent="0.3">
      <c r="A3875" t="s">
        <v>11880</v>
      </c>
      <c r="B3875" t="str">
        <f t="shared" si="180"/>
        <v>PG-13</v>
      </c>
      <c r="C3875" t="s">
        <v>1984</v>
      </c>
      <c r="D3875" t="s">
        <v>37</v>
      </c>
      <c r="E3875">
        <v>2001</v>
      </c>
      <c r="F3875" s="22">
        <f t="shared" si="181"/>
        <v>36892</v>
      </c>
      <c r="G3875" t="s">
        <v>11881</v>
      </c>
      <c r="H3875">
        <f t="shared" si="182"/>
        <v>7.6</v>
      </c>
      <c r="I3875">
        <v>7.6</v>
      </c>
      <c r="J3875">
        <v>346000</v>
      </c>
      <c r="K3875" t="s">
        <v>9713</v>
      </c>
      <c r="L3875" t="s">
        <v>9713</v>
      </c>
      <c r="M3875" t="s">
        <v>5195</v>
      </c>
      <c r="N3875" t="s">
        <v>1096</v>
      </c>
      <c r="O3875">
        <v>17000000</v>
      </c>
      <c r="P3875">
        <v>209947037</v>
      </c>
      <c r="Q3875">
        <f>_xlfn.XLOOKUP(E3875,CPI!A:A,CPI!B:B)</f>
        <v>177.1</v>
      </c>
      <c r="R3875" s="12">
        <f>P3875*(CPI!$B$112/Movie!Q3875)</f>
        <v>361213225.14906836</v>
      </c>
      <c r="S3875" t="s">
        <v>10457</v>
      </c>
      <c r="T3875">
        <v>104</v>
      </c>
    </row>
    <row r="3876" spans="1:20" x14ac:dyDescent="0.3">
      <c r="A3876" t="s">
        <v>11882</v>
      </c>
      <c r="B3876" t="str">
        <f t="shared" si="180"/>
        <v>PG-13</v>
      </c>
      <c r="C3876" t="s">
        <v>1984</v>
      </c>
      <c r="D3876" t="s">
        <v>10</v>
      </c>
      <c r="E3876">
        <v>2001</v>
      </c>
      <c r="F3876" s="22">
        <f t="shared" si="181"/>
        <v>36892</v>
      </c>
      <c r="G3876" t="s">
        <v>11883</v>
      </c>
      <c r="H3876">
        <f t="shared" si="182"/>
        <v>6</v>
      </c>
      <c r="I3876">
        <v>6</v>
      </c>
      <c r="J3876">
        <v>53000</v>
      </c>
      <c r="K3876" t="s">
        <v>11884</v>
      </c>
      <c r="L3876" t="s">
        <v>11111</v>
      </c>
      <c r="M3876" t="s">
        <v>11111</v>
      </c>
      <c r="N3876" t="s">
        <v>15</v>
      </c>
      <c r="O3876">
        <v>17700000</v>
      </c>
      <c r="P3876">
        <v>30987695</v>
      </c>
      <c r="Q3876">
        <f>_xlfn.XLOOKUP(E3876,CPI!A:A,CPI!B:B)</f>
        <v>177.1</v>
      </c>
      <c r="R3876" s="12">
        <f>P3876*(CPI!$B$112/Movie!Q3876)</f>
        <v>53314233.01242236</v>
      </c>
      <c r="S3876" t="s">
        <v>16</v>
      </c>
      <c r="T3876">
        <v>91</v>
      </c>
    </row>
    <row r="3877" spans="1:20" x14ac:dyDescent="0.3">
      <c r="A3877" t="s">
        <v>11885</v>
      </c>
      <c r="B3877" t="str">
        <f t="shared" si="180"/>
        <v>PG</v>
      </c>
      <c r="C3877" t="s">
        <v>18</v>
      </c>
      <c r="D3877" t="s">
        <v>375</v>
      </c>
      <c r="E3877">
        <v>2001</v>
      </c>
      <c r="F3877" s="22">
        <f t="shared" si="181"/>
        <v>36892</v>
      </c>
      <c r="G3877" t="s">
        <v>11886</v>
      </c>
      <c r="H3877">
        <f t="shared" si="182"/>
        <v>6.9</v>
      </c>
      <c r="I3877">
        <v>6.9</v>
      </c>
      <c r="J3877">
        <v>109000</v>
      </c>
      <c r="K3877" t="s">
        <v>6230</v>
      </c>
      <c r="L3877" t="s">
        <v>3983</v>
      </c>
      <c r="M3877" t="s">
        <v>2551</v>
      </c>
      <c r="N3877" t="s">
        <v>15</v>
      </c>
      <c r="O3877">
        <v>120000000</v>
      </c>
      <c r="P3877">
        <v>186053725</v>
      </c>
      <c r="Q3877">
        <f>_xlfn.XLOOKUP(E3877,CPI!A:A,CPI!B:B)</f>
        <v>177.1</v>
      </c>
      <c r="R3877" s="12">
        <f>P3877*(CPI!$B$112/Movie!Q3877)</f>
        <v>320104856.05590063</v>
      </c>
      <c r="S3877" t="s">
        <v>596</v>
      </c>
      <c r="T3877">
        <v>95</v>
      </c>
    </row>
    <row r="3878" spans="1:20" x14ac:dyDescent="0.3">
      <c r="A3878" t="s">
        <v>11887</v>
      </c>
      <c r="B3878" t="str">
        <f t="shared" si="180"/>
        <v>PG-13</v>
      </c>
      <c r="C3878" t="s">
        <v>1984</v>
      </c>
      <c r="D3878" t="s">
        <v>19</v>
      </c>
      <c r="E3878">
        <v>2001</v>
      </c>
      <c r="F3878" s="22">
        <f t="shared" si="181"/>
        <v>36892</v>
      </c>
      <c r="G3878" t="s">
        <v>11888</v>
      </c>
      <c r="H3878">
        <f t="shared" si="182"/>
        <v>6.4</v>
      </c>
      <c r="I3878">
        <v>6.4</v>
      </c>
      <c r="J3878">
        <v>111000</v>
      </c>
      <c r="K3878" t="s">
        <v>4504</v>
      </c>
      <c r="L3878" t="s">
        <v>4840</v>
      </c>
      <c r="M3878" t="s">
        <v>11262</v>
      </c>
      <c r="N3878" t="s">
        <v>15</v>
      </c>
      <c r="O3878">
        <v>48000000</v>
      </c>
      <c r="P3878">
        <v>85498534</v>
      </c>
      <c r="Q3878">
        <f>_xlfn.XLOOKUP(E3878,CPI!A:A,CPI!B:B)</f>
        <v>177.1</v>
      </c>
      <c r="R3878" s="12">
        <f>P3878*(CPI!$B$112/Movie!Q3878)</f>
        <v>147099962.22360247</v>
      </c>
      <c r="S3878" t="s">
        <v>29</v>
      </c>
      <c r="T3878">
        <v>112</v>
      </c>
    </row>
    <row r="3879" spans="1:20" x14ac:dyDescent="0.3">
      <c r="A3879" t="s">
        <v>11889</v>
      </c>
      <c r="B3879" t="str">
        <f t="shared" si="180"/>
        <v>PG-13</v>
      </c>
      <c r="C3879" t="s">
        <v>1984</v>
      </c>
      <c r="D3879" t="s">
        <v>26</v>
      </c>
      <c r="E3879">
        <v>2001</v>
      </c>
      <c r="F3879" s="22">
        <f t="shared" si="181"/>
        <v>36892</v>
      </c>
      <c r="G3879" t="s">
        <v>11890</v>
      </c>
      <c r="H3879">
        <f t="shared" si="182"/>
        <v>5.0999999999999996</v>
      </c>
      <c r="I3879">
        <v>5.0999999999999996</v>
      </c>
      <c r="J3879">
        <v>15000</v>
      </c>
      <c r="K3879" t="s">
        <v>11891</v>
      </c>
      <c r="L3879" t="s">
        <v>11892</v>
      </c>
      <c r="M3879" t="s">
        <v>10697</v>
      </c>
      <c r="N3879" t="s">
        <v>15</v>
      </c>
      <c r="O3879">
        <v>34000000</v>
      </c>
      <c r="P3879">
        <v>19772447</v>
      </c>
      <c r="Q3879">
        <f>_xlfn.XLOOKUP(E3879,CPI!A:A,CPI!B:B)</f>
        <v>177.1</v>
      </c>
      <c r="R3879" s="12">
        <f>P3879*(CPI!$B$112/Movie!Q3879)</f>
        <v>34018433.658385091</v>
      </c>
      <c r="S3879" t="s">
        <v>8</v>
      </c>
      <c r="T3879">
        <v>104</v>
      </c>
    </row>
    <row r="3880" spans="1:20" x14ac:dyDescent="0.3">
      <c r="A3880" t="s">
        <v>11893</v>
      </c>
      <c r="B3880" t="str">
        <f t="shared" si="180"/>
        <v>R</v>
      </c>
      <c r="C3880" t="s">
        <v>1</v>
      </c>
      <c r="D3880" t="s">
        <v>26</v>
      </c>
      <c r="E3880">
        <v>2001</v>
      </c>
      <c r="F3880" s="22">
        <f t="shared" si="181"/>
        <v>36892</v>
      </c>
      <c r="G3880" t="s">
        <v>11894</v>
      </c>
      <c r="H3880">
        <f t="shared" si="182"/>
        <v>6.6</v>
      </c>
      <c r="I3880">
        <v>6.6</v>
      </c>
      <c r="J3880">
        <v>55000</v>
      </c>
      <c r="K3880" t="s">
        <v>11895</v>
      </c>
      <c r="L3880" t="s">
        <v>11896</v>
      </c>
      <c r="M3880" t="s">
        <v>10050</v>
      </c>
      <c r="N3880" t="s">
        <v>15</v>
      </c>
      <c r="O3880">
        <v>5000000</v>
      </c>
      <c r="P3880">
        <v>295206</v>
      </c>
      <c r="Q3880">
        <f>_xlfn.XLOOKUP(E3880,CPI!A:A,CPI!B:B)</f>
        <v>177.1</v>
      </c>
      <c r="R3880" s="12">
        <f>P3880*(CPI!$B$112/Movie!Q3880)</f>
        <v>507901.00621118012</v>
      </c>
      <c r="S3880" t="s">
        <v>11897</v>
      </c>
      <c r="T3880">
        <v>97</v>
      </c>
    </row>
    <row r="3881" spans="1:20" x14ac:dyDescent="0.3">
      <c r="A3881" t="s">
        <v>11898</v>
      </c>
      <c r="B3881" t="str">
        <f t="shared" si="180"/>
        <v>PG-13</v>
      </c>
      <c r="C3881" t="s">
        <v>1984</v>
      </c>
      <c r="D3881" t="s">
        <v>26</v>
      </c>
      <c r="E3881">
        <v>2001</v>
      </c>
      <c r="F3881" s="22">
        <f t="shared" si="181"/>
        <v>36892</v>
      </c>
      <c r="G3881" t="s">
        <v>11899</v>
      </c>
      <c r="H3881">
        <f t="shared" si="182"/>
        <v>5.9</v>
      </c>
      <c r="I3881">
        <v>5.9</v>
      </c>
      <c r="J3881">
        <v>129000</v>
      </c>
      <c r="K3881" t="s">
        <v>9047</v>
      </c>
      <c r="L3881" t="s">
        <v>11900</v>
      </c>
      <c r="M3881" t="s">
        <v>11901</v>
      </c>
      <c r="N3881" t="s">
        <v>15</v>
      </c>
      <c r="O3881">
        <v>40000000</v>
      </c>
      <c r="P3881">
        <v>141069860</v>
      </c>
      <c r="Q3881">
        <f>_xlfn.XLOOKUP(E3881,CPI!A:A,CPI!B:B)</f>
        <v>177.1</v>
      </c>
      <c r="R3881" s="12">
        <f>P3881*(CPI!$B$112/Movie!Q3881)</f>
        <v>242710256.02484474</v>
      </c>
      <c r="S3881" t="s">
        <v>165</v>
      </c>
      <c r="T3881">
        <v>114</v>
      </c>
    </row>
    <row r="3882" spans="1:20" x14ac:dyDescent="0.3">
      <c r="A3882" t="s">
        <v>11902</v>
      </c>
      <c r="B3882" t="str">
        <f t="shared" si="180"/>
        <v>PG-13</v>
      </c>
      <c r="C3882" t="s">
        <v>1984</v>
      </c>
      <c r="D3882" t="s">
        <v>26</v>
      </c>
      <c r="E3882">
        <v>2001</v>
      </c>
      <c r="F3882" s="22">
        <f t="shared" si="181"/>
        <v>36892</v>
      </c>
      <c r="G3882" t="s">
        <v>11608</v>
      </c>
      <c r="H3882">
        <f t="shared" si="182"/>
        <v>6.5</v>
      </c>
      <c r="I3882">
        <v>6.5</v>
      </c>
      <c r="J3882">
        <v>251000</v>
      </c>
      <c r="K3882" t="s">
        <v>7992</v>
      </c>
      <c r="L3882" t="s">
        <v>11903</v>
      </c>
      <c r="M3882" t="s">
        <v>7992</v>
      </c>
      <c r="N3882" t="s">
        <v>5801</v>
      </c>
      <c r="O3882">
        <v>28000000</v>
      </c>
      <c r="P3882">
        <v>60780981</v>
      </c>
      <c r="Q3882">
        <f>_xlfn.XLOOKUP(E3882,CPI!A:A,CPI!B:B)</f>
        <v>177.1</v>
      </c>
      <c r="R3882" s="12">
        <f>P3882*(CPI!$B$112/Movie!Q3882)</f>
        <v>104573489.04968944</v>
      </c>
      <c r="S3882" t="s">
        <v>29</v>
      </c>
      <c r="T3882">
        <v>90</v>
      </c>
    </row>
    <row r="3883" spans="1:20" x14ac:dyDescent="0.3">
      <c r="A3883" t="s">
        <v>11904</v>
      </c>
      <c r="B3883" t="str">
        <f t="shared" si="180"/>
        <v>PG-13</v>
      </c>
      <c r="C3883" t="s">
        <v>1984</v>
      </c>
      <c r="D3883" t="s">
        <v>19</v>
      </c>
      <c r="E3883">
        <v>2001</v>
      </c>
      <c r="F3883" s="22">
        <f t="shared" si="181"/>
        <v>36892</v>
      </c>
      <c r="G3883" t="s">
        <v>11905</v>
      </c>
      <c r="H3883">
        <f t="shared" si="182"/>
        <v>5.9</v>
      </c>
      <c r="I3883">
        <v>5.9</v>
      </c>
      <c r="J3883">
        <v>301000</v>
      </c>
      <c r="K3883" t="s">
        <v>5080</v>
      </c>
      <c r="L3883" t="s">
        <v>742</v>
      </c>
      <c r="M3883" t="s">
        <v>658</v>
      </c>
      <c r="N3883" t="s">
        <v>15</v>
      </c>
      <c r="O3883">
        <v>93000000</v>
      </c>
      <c r="P3883">
        <v>368780809</v>
      </c>
      <c r="Q3883">
        <f>_xlfn.XLOOKUP(E3883,CPI!A:A,CPI!B:B)</f>
        <v>177.1</v>
      </c>
      <c r="R3883" s="12">
        <f>P3883*(CPI!$B$112/Movie!Q3883)</f>
        <v>634486236.60248446</v>
      </c>
      <c r="S3883" t="s">
        <v>46</v>
      </c>
      <c r="T3883">
        <v>92</v>
      </c>
    </row>
    <row r="3884" spans="1:20" x14ac:dyDescent="0.3">
      <c r="A3884" t="s">
        <v>11906</v>
      </c>
      <c r="B3884" t="str">
        <f t="shared" si="180"/>
        <v>R</v>
      </c>
      <c r="C3884" t="s">
        <v>1</v>
      </c>
      <c r="D3884" t="s">
        <v>2</v>
      </c>
      <c r="E3884">
        <v>2001</v>
      </c>
      <c r="F3884" s="22">
        <f t="shared" si="181"/>
        <v>36892</v>
      </c>
      <c r="G3884" t="s">
        <v>11907</v>
      </c>
      <c r="H3884">
        <f t="shared" si="182"/>
        <v>7.6</v>
      </c>
      <c r="I3884">
        <v>7.6</v>
      </c>
      <c r="J3884">
        <v>249000</v>
      </c>
      <c r="K3884" t="s">
        <v>650</v>
      </c>
      <c r="L3884" t="s">
        <v>650</v>
      </c>
      <c r="M3884" t="s">
        <v>10793</v>
      </c>
      <c r="N3884" t="s">
        <v>3140</v>
      </c>
      <c r="O3884">
        <v>68000000</v>
      </c>
      <c r="P3884">
        <v>96976270</v>
      </c>
      <c r="Q3884">
        <f>_xlfn.XLOOKUP(E3884,CPI!A:A,CPI!B:B)</f>
        <v>177.1</v>
      </c>
      <c r="R3884" s="12">
        <f>P3884*(CPI!$B$112/Movie!Q3884)</f>
        <v>166847371.36645964</v>
      </c>
      <c r="S3884" t="s">
        <v>29</v>
      </c>
      <c r="T3884">
        <v>131</v>
      </c>
    </row>
    <row r="3885" spans="1:20" x14ac:dyDescent="0.3">
      <c r="A3885" t="s">
        <v>11908</v>
      </c>
      <c r="B3885" t="str">
        <f t="shared" si="180"/>
        <v>R</v>
      </c>
      <c r="C3885" t="s">
        <v>1</v>
      </c>
      <c r="D3885" t="s">
        <v>26</v>
      </c>
      <c r="E3885">
        <v>2001</v>
      </c>
      <c r="F3885" s="22">
        <f t="shared" si="181"/>
        <v>36892</v>
      </c>
      <c r="G3885" t="s">
        <v>11837</v>
      </c>
      <c r="H3885">
        <f t="shared" si="182"/>
        <v>7.2</v>
      </c>
      <c r="I3885">
        <v>7.2</v>
      </c>
      <c r="J3885">
        <v>82000</v>
      </c>
      <c r="K3885" t="s">
        <v>80</v>
      </c>
      <c r="L3885" t="s">
        <v>11909</v>
      </c>
      <c r="M3885" t="s">
        <v>2621</v>
      </c>
      <c r="N3885" t="s">
        <v>15</v>
      </c>
      <c r="O3885">
        <v>19800000</v>
      </c>
      <c r="P3885">
        <v>87754044</v>
      </c>
      <c r="Q3885">
        <f>_xlfn.XLOOKUP(E3885,CPI!A:A,CPI!B:B)</f>
        <v>177.1</v>
      </c>
      <c r="R3885" s="12">
        <f>P3885*(CPI!$B$112/Movie!Q3885)</f>
        <v>150980560.17391303</v>
      </c>
      <c r="S3885" t="s">
        <v>11910</v>
      </c>
      <c r="T3885">
        <v>131</v>
      </c>
    </row>
    <row r="3886" spans="1:20" x14ac:dyDescent="0.3">
      <c r="A3886" t="s">
        <v>11911</v>
      </c>
      <c r="B3886" t="str">
        <f t="shared" si="180"/>
        <v>R</v>
      </c>
      <c r="C3886" t="s">
        <v>1</v>
      </c>
      <c r="D3886" t="s">
        <v>19</v>
      </c>
      <c r="E3886">
        <v>2001</v>
      </c>
      <c r="F3886" s="22">
        <f t="shared" si="181"/>
        <v>36892</v>
      </c>
      <c r="G3886" t="s">
        <v>11912</v>
      </c>
      <c r="H3886">
        <f t="shared" si="182"/>
        <v>6.5</v>
      </c>
      <c r="I3886">
        <v>6.5</v>
      </c>
      <c r="J3886">
        <v>179000</v>
      </c>
      <c r="K3886" t="s">
        <v>7466</v>
      </c>
      <c r="L3886" t="s">
        <v>10401</v>
      </c>
      <c r="M3886" t="s">
        <v>145</v>
      </c>
      <c r="N3886" t="s">
        <v>15</v>
      </c>
      <c r="O3886">
        <v>102000000</v>
      </c>
      <c r="P3886">
        <v>147080413</v>
      </c>
      <c r="Q3886">
        <f>_xlfn.XLOOKUP(E3886,CPI!A:A,CPI!B:B)</f>
        <v>177.1</v>
      </c>
      <c r="R3886" s="12">
        <f>P3886*(CPI!$B$112/Movie!Q3886)</f>
        <v>253051393.79503107</v>
      </c>
      <c r="S3886" t="s">
        <v>11913</v>
      </c>
      <c r="T3886">
        <v>99</v>
      </c>
    </row>
    <row r="3887" spans="1:20" x14ac:dyDescent="0.3">
      <c r="A3887" t="s">
        <v>11914</v>
      </c>
      <c r="B3887" t="str">
        <f t="shared" si="180"/>
        <v>R</v>
      </c>
      <c r="C3887" t="s">
        <v>1</v>
      </c>
      <c r="D3887" t="s">
        <v>37</v>
      </c>
      <c r="E3887">
        <v>2001</v>
      </c>
      <c r="F3887" s="22">
        <f t="shared" si="181"/>
        <v>36892</v>
      </c>
      <c r="G3887" t="s">
        <v>11915</v>
      </c>
      <c r="H3887">
        <f t="shared" si="182"/>
        <v>6.2</v>
      </c>
      <c r="I3887">
        <v>6.2</v>
      </c>
      <c r="J3887">
        <v>115000</v>
      </c>
      <c r="K3887" t="s">
        <v>8613</v>
      </c>
      <c r="L3887" t="s">
        <v>8613</v>
      </c>
      <c r="M3887" t="s">
        <v>11916</v>
      </c>
      <c r="N3887" t="s">
        <v>15</v>
      </c>
      <c r="O3887">
        <v>10000000</v>
      </c>
      <c r="P3887">
        <v>59371303</v>
      </c>
      <c r="Q3887">
        <f>_xlfn.XLOOKUP(E3887,CPI!A:A,CPI!B:B)</f>
        <v>177.1</v>
      </c>
      <c r="R3887" s="12">
        <f>P3887*(CPI!$B$112/Movie!Q3887)</f>
        <v>102148142.42857143</v>
      </c>
      <c r="S3887" t="s">
        <v>65</v>
      </c>
      <c r="T3887">
        <v>90</v>
      </c>
    </row>
    <row r="3888" spans="1:20" x14ac:dyDescent="0.3">
      <c r="A3888" t="s">
        <v>11917</v>
      </c>
      <c r="B3888" t="str">
        <f t="shared" si="180"/>
        <v>TV-MA</v>
      </c>
      <c r="C3888" t="s">
        <v>8566</v>
      </c>
      <c r="D3888" t="s">
        <v>2</v>
      </c>
      <c r="E3888">
        <v>2001</v>
      </c>
      <c r="F3888" s="22">
        <f t="shared" si="181"/>
        <v>36892</v>
      </c>
      <c r="G3888" t="s">
        <v>11918</v>
      </c>
      <c r="H3888">
        <f t="shared" si="182"/>
        <v>7.1</v>
      </c>
      <c r="I3888">
        <v>7.1</v>
      </c>
      <c r="J3888">
        <v>36000</v>
      </c>
      <c r="K3888" t="s">
        <v>10491</v>
      </c>
      <c r="L3888" t="s">
        <v>10491</v>
      </c>
      <c r="M3888" t="s">
        <v>11919</v>
      </c>
      <c r="N3888" t="s">
        <v>1096</v>
      </c>
      <c r="P3888">
        <v>7640680</v>
      </c>
      <c r="Q3888">
        <f>_xlfn.XLOOKUP(E3888,CPI!A:A,CPI!B:B)</f>
        <v>177.1</v>
      </c>
      <c r="R3888" s="12">
        <f>P3888*(CPI!$B$112/Movie!Q3888)</f>
        <v>13145766.211180124</v>
      </c>
      <c r="S3888" t="s">
        <v>11920</v>
      </c>
      <c r="T3888">
        <v>128</v>
      </c>
    </row>
    <row r="3889" spans="1:20" x14ac:dyDescent="0.3">
      <c r="A3889" t="s">
        <v>11921</v>
      </c>
      <c r="B3889" t="str">
        <f t="shared" si="180"/>
        <v>R</v>
      </c>
      <c r="C3889" t="s">
        <v>1</v>
      </c>
      <c r="D3889" t="s">
        <v>2</v>
      </c>
      <c r="E3889">
        <v>2001</v>
      </c>
      <c r="F3889" s="22">
        <f t="shared" si="181"/>
        <v>36892</v>
      </c>
      <c r="G3889" t="s">
        <v>11922</v>
      </c>
      <c r="H3889">
        <f t="shared" si="182"/>
        <v>6.4</v>
      </c>
      <c r="I3889">
        <v>6.4</v>
      </c>
      <c r="J3889">
        <v>29000</v>
      </c>
      <c r="K3889" t="s">
        <v>9592</v>
      </c>
      <c r="L3889" t="s">
        <v>11923</v>
      </c>
      <c r="M3889" t="s">
        <v>5060</v>
      </c>
      <c r="N3889" t="s">
        <v>5801</v>
      </c>
      <c r="O3889">
        <v>32000000</v>
      </c>
      <c r="P3889">
        <v>44102389</v>
      </c>
      <c r="Q3889">
        <f>_xlfn.XLOOKUP(E3889,CPI!A:A,CPI!B:B)</f>
        <v>177.1</v>
      </c>
      <c r="R3889" s="12">
        <f>P3889*(CPI!$B$112/Movie!Q3889)</f>
        <v>75878023.310559005</v>
      </c>
      <c r="S3889" t="s">
        <v>29</v>
      </c>
      <c r="T3889">
        <v>106</v>
      </c>
    </row>
    <row r="3890" spans="1:20" x14ac:dyDescent="0.3">
      <c r="A3890" t="s">
        <v>11924</v>
      </c>
      <c r="B3890" t="str">
        <f t="shared" si="180"/>
        <v>PG-13</v>
      </c>
      <c r="C3890" t="s">
        <v>1984</v>
      </c>
      <c r="D3890" t="s">
        <v>26</v>
      </c>
      <c r="E3890">
        <v>2001</v>
      </c>
      <c r="F3890" s="22">
        <f t="shared" si="181"/>
        <v>36892</v>
      </c>
      <c r="G3890" t="s">
        <v>11912</v>
      </c>
      <c r="H3890">
        <f t="shared" si="182"/>
        <v>6.1</v>
      </c>
      <c r="I3890">
        <v>6.1</v>
      </c>
      <c r="J3890">
        <v>122000</v>
      </c>
      <c r="K3890" t="s">
        <v>529</v>
      </c>
      <c r="L3890" t="s">
        <v>2827</v>
      </c>
      <c r="M3890" t="s">
        <v>10016</v>
      </c>
      <c r="N3890" t="s">
        <v>15</v>
      </c>
      <c r="O3890">
        <v>80000000</v>
      </c>
      <c r="P3890">
        <v>98376292</v>
      </c>
      <c r="Q3890">
        <f>_xlfn.XLOOKUP(E3890,CPI!A:A,CPI!B:B)</f>
        <v>177.1</v>
      </c>
      <c r="R3890" s="12">
        <f>P3890*(CPI!$B$112/Movie!Q3890)</f>
        <v>169256104.86956522</v>
      </c>
      <c r="S3890" t="s">
        <v>16</v>
      </c>
      <c r="T3890">
        <v>101</v>
      </c>
    </row>
    <row r="3891" spans="1:20" x14ac:dyDescent="0.3">
      <c r="A3891" t="s">
        <v>11925</v>
      </c>
      <c r="B3891" t="str">
        <f t="shared" si="180"/>
        <v>R</v>
      </c>
      <c r="C3891" t="s">
        <v>1</v>
      </c>
      <c r="D3891" t="s">
        <v>2</v>
      </c>
      <c r="E3891">
        <v>2001</v>
      </c>
      <c r="F3891" s="22">
        <f t="shared" si="181"/>
        <v>36892</v>
      </c>
      <c r="G3891" t="s">
        <v>11869</v>
      </c>
      <c r="H3891">
        <f t="shared" si="182"/>
        <v>6.1</v>
      </c>
      <c r="I3891">
        <v>6.1</v>
      </c>
      <c r="J3891">
        <v>55000</v>
      </c>
      <c r="K3891" t="s">
        <v>2211</v>
      </c>
      <c r="L3891" t="s">
        <v>9286</v>
      </c>
      <c r="M3891" t="s">
        <v>8134</v>
      </c>
      <c r="N3891" t="s">
        <v>437</v>
      </c>
      <c r="O3891">
        <v>42000000</v>
      </c>
      <c r="P3891">
        <v>35402320</v>
      </c>
      <c r="Q3891">
        <f>_xlfn.XLOOKUP(E3891,CPI!A:A,CPI!B:B)</f>
        <v>177.1</v>
      </c>
      <c r="R3891" s="12">
        <f>P3891*(CPI!$B$112/Movie!Q3891)</f>
        <v>60909581.614906833</v>
      </c>
      <c r="S3891" t="s">
        <v>103</v>
      </c>
      <c r="T3891">
        <v>116</v>
      </c>
    </row>
    <row r="3892" spans="1:20" x14ac:dyDescent="0.3">
      <c r="A3892" t="s">
        <v>11926</v>
      </c>
      <c r="B3892" t="str">
        <f t="shared" si="180"/>
        <v>Rating Pending</v>
      </c>
      <c r="D3892" t="s">
        <v>2</v>
      </c>
      <c r="E3892">
        <v>2001</v>
      </c>
      <c r="F3892" s="22">
        <f t="shared" si="181"/>
        <v>36892</v>
      </c>
      <c r="G3892" t="s">
        <v>11927</v>
      </c>
      <c r="H3892">
        <f t="shared" si="182"/>
        <v>7</v>
      </c>
      <c r="I3892">
        <v>7</v>
      </c>
      <c r="J3892">
        <v>84000</v>
      </c>
      <c r="K3892" t="s">
        <v>11928</v>
      </c>
      <c r="L3892" t="s">
        <v>11929</v>
      </c>
      <c r="M3892" t="s">
        <v>7024</v>
      </c>
      <c r="N3892" t="s">
        <v>15</v>
      </c>
      <c r="O3892">
        <v>4000000</v>
      </c>
      <c r="P3892">
        <v>45011434</v>
      </c>
      <c r="Q3892">
        <f>_xlfn.XLOOKUP(E3892,CPI!A:A,CPI!B:B)</f>
        <v>177.1</v>
      </c>
      <c r="R3892" s="12">
        <f>P3892*(CPI!$B$112/Movie!Q3892)</f>
        <v>77442032.409937888</v>
      </c>
      <c r="S3892" t="s">
        <v>11930</v>
      </c>
      <c r="T3892">
        <v>111</v>
      </c>
    </row>
    <row r="3893" spans="1:20" x14ac:dyDescent="0.3">
      <c r="A3893" t="s">
        <v>11931</v>
      </c>
      <c r="B3893" t="str">
        <f t="shared" si="180"/>
        <v>PG</v>
      </c>
      <c r="C3893" t="s">
        <v>18</v>
      </c>
      <c r="D3893" t="s">
        <v>19</v>
      </c>
      <c r="E3893">
        <v>2001</v>
      </c>
      <c r="F3893" s="22">
        <f t="shared" si="181"/>
        <v>36892</v>
      </c>
      <c r="G3893" t="s">
        <v>11932</v>
      </c>
      <c r="H3893">
        <f t="shared" si="182"/>
        <v>5.5</v>
      </c>
      <c r="I3893">
        <v>5.5</v>
      </c>
      <c r="J3893">
        <v>111000</v>
      </c>
      <c r="K3893" t="s">
        <v>6890</v>
      </c>
      <c r="L3893" t="s">
        <v>6890</v>
      </c>
      <c r="M3893" t="s">
        <v>11933</v>
      </c>
      <c r="N3893" t="s">
        <v>15</v>
      </c>
      <c r="O3893">
        <v>35000000</v>
      </c>
      <c r="P3893">
        <v>147934180</v>
      </c>
      <c r="Q3893">
        <f>_xlfn.XLOOKUP(E3893,CPI!A:A,CPI!B:B)</f>
        <v>177.1</v>
      </c>
      <c r="R3893" s="12">
        <f>P3893*(CPI!$B$112/Movie!Q3893)</f>
        <v>254520297.26708075</v>
      </c>
      <c r="S3893" t="s">
        <v>8971</v>
      </c>
      <c r="T3893">
        <v>88</v>
      </c>
    </row>
    <row r="3894" spans="1:20" x14ac:dyDescent="0.3">
      <c r="A3894" t="s">
        <v>11934</v>
      </c>
      <c r="B3894" t="str">
        <f t="shared" si="180"/>
        <v>PG-13</v>
      </c>
      <c r="C3894" t="s">
        <v>1984</v>
      </c>
      <c r="D3894" t="s">
        <v>19</v>
      </c>
      <c r="E3894">
        <v>2001</v>
      </c>
      <c r="F3894" s="22">
        <f t="shared" si="181"/>
        <v>36892</v>
      </c>
      <c r="G3894" t="s">
        <v>11685</v>
      </c>
      <c r="H3894">
        <f t="shared" si="182"/>
        <v>6.4</v>
      </c>
      <c r="I3894">
        <v>6.4</v>
      </c>
      <c r="J3894">
        <v>100000</v>
      </c>
      <c r="K3894" t="s">
        <v>11935</v>
      </c>
      <c r="L3894" t="s">
        <v>3847</v>
      </c>
      <c r="M3894" t="s">
        <v>58</v>
      </c>
      <c r="N3894" t="s">
        <v>15</v>
      </c>
      <c r="O3894">
        <v>40000000</v>
      </c>
      <c r="P3894">
        <v>91753202</v>
      </c>
      <c r="Q3894">
        <f>_xlfn.XLOOKUP(E3894,CPI!A:A,CPI!B:B)</f>
        <v>177.1</v>
      </c>
      <c r="R3894" s="12">
        <f>P3894*(CPI!$B$112/Movie!Q3894)</f>
        <v>157861099.09316769</v>
      </c>
      <c r="S3894" t="s">
        <v>165</v>
      </c>
      <c r="T3894">
        <v>106</v>
      </c>
    </row>
    <row r="3895" spans="1:20" x14ac:dyDescent="0.3">
      <c r="A3895" t="s">
        <v>11936</v>
      </c>
      <c r="B3895" t="str">
        <f t="shared" si="180"/>
        <v>Not Rated</v>
      </c>
      <c r="C3895" t="s">
        <v>432</v>
      </c>
      <c r="D3895" t="s">
        <v>2</v>
      </c>
      <c r="E3895">
        <v>2001</v>
      </c>
      <c r="F3895" s="22">
        <f t="shared" si="181"/>
        <v>36892</v>
      </c>
      <c r="G3895" t="s">
        <v>11937</v>
      </c>
      <c r="H3895">
        <f t="shared" si="182"/>
        <v>6.1</v>
      </c>
      <c r="I3895">
        <v>6.1</v>
      </c>
      <c r="J3895">
        <v>12000</v>
      </c>
      <c r="K3895" t="s">
        <v>8166</v>
      </c>
      <c r="L3895" t="s">
        <v>2756</v>
      </c>
      <c r="M3895" t="s">
        <v>8802</v>
      </c>
      <c r="N3895" t="s">
        <v>437</v>
      </c>
      <c r="P3895">
        <v>2672527</v>
      </c>
      <c r="Q3895">
        <f>_xlfn.XLOOKUP(E3895,CPI!A:A,CPI!B:B)</f>
        <v>177.1</v>
      </c>
      <c r="R3895" s="12">
        <f>P3895*(CPI!$B$112/Movie!Q3895)</f>
        <v>4598074.4037267081</v>
      </c>
      <c r="S3895" t="s">
        <v>11938</v>
      </c>
      <c r="T3895">
        <v>119</v>
      </c>
    </row>
    <row r="3896" spans="1:20" x14ac:dyDescent="0.3">
      <c r="A3896" t="s">
        <v>11939</v>
      </c>
      <c r="B3896" t="str">
        <f t="shared" si="180"/>
        <v>TV-MA</v>
      </c>
      <c r="C3896" t="s">
        <v>8566</v>
      </c>
      <c r="D3896" t="s">
        <v>48</v>
      </c>
      <c r="E3896">
        <v>2001</v>
      </c>
      <c r="F3896" s="22">
        <f t="shared" si="181"/>
        <v>36892</v>
      </c>
      <c r="G3896" t="s">
        <v>11940</v>
      </c>
      <c r="H3896">
        <f t="shared" si="182"/>
        <v>6.9</v>
      </c>
      <c r="I3896">
        <v>6.9</v>
      </c>
      <c r="J3896">
        <v>35000</v>
      </c>
      <c r="K3896" t="s">
        <v>8456</v>
      </c>
      <c r="L3896" t="s">
        <v>11941</v>
      </c>
      <c r="M3896" t="s">
        <v>11942</v>
      </c>
      <c r="N3896" t="s">
        <v>15</v>
      </c>
      <c r="P3896">
        <v>704808</v>
      </c>
      <c r="Q3896">
        <f>_xlfn.XLOOKUP(E3896,CPI!A:A,CPI!B:B)</f>
        <v>177.1</v>
      </c>
      <c r="R3896" s="12">
        <f>P3896*(CPI!$B$112/Movie!Q3896)</f>
        <v>1212619.9751552795</v>
      </c>
      <c r="S3896" t="s">
        <v>6839</v>
      </c>
      <c r="T3896">
        <v>108</v>
      </c>
    </row>
    <row r="3897" spans="1:20" x14ac:dyDescent="0.3">
      <c r="A3897" t="s">
        <v>11943</v>
      </c>
      <c r="B3897" t="str">
        <f t="shared" si="180"/>
        <v>R</v>
      </c>
      <c r="C3897" t="s">
        <v>1</v>
      </c>
      <c r="D3897" t="s">
        <v>26</v>
      </c>
      <c r="E3897">
        <v>2001</v>
      </c>
      <c r="F3897" s="22">
        <f t="shared" si="181"/>
        <v>36892</v>
      </c>
      <c r="G3897" t="s">
        <v>11345</v>
      </c>
      <c r="H3897">
        <f t="shared" si="182"/>
        <v>6.7</v>
      </c>
      <c r="I3897">
        <v>6.7</v>
      </c>
      <c r="J3897">
        <v>232000</v>
      </c>
      <c r="K3897" t="s">
        <v>11944</v>
      </c>
      <c r="L3897" t="s">
        <v>11945</v>
      </c>
      <c r="M3897" t="s">
        <v>8012</v>
      </c>
      <c r="N3897" t="s">
        <v>7</v>
      </c>
      <c r="O3897">
        <v>25000000</v>
      </c>
      <c r="P3897">
        <v>281995610</v>
      </c>
      <c r="Q3897">
        <f>_xlfn.XLOOKUP(E3897,CPI!A:A,CPI!B:B)</f>
        <v>177.1</v>
      </c>
      <c r="R3897" s="12">
        <f>P3897*(CPI!$B$112/Movie!Q3897)</f>
        <v>485172571.24223602</v>
      </c>
      <c r="S3897" t="s">
        <v>3728</v>
      </c>
      <c r="T3897">
        <v>97</v>
      </c>
    </row>
    <row r="3898" spans="1:20" x14ac:dyDescent="0.3">
      <c r="A3898" t="s">
        <v>11946</v>
      </c>
      <c r="B3898" t="str">
        <f t="shared" si="180"/>
        <v>PG-13</v>
      </c>
      <c r="C3898" t="s">
        <v>1984</v>
      </c>
      <c r="D3898" t="s">
        <v>2</v>
      </c>
      <c r="E3898">
        <v>2001</v>
      </c>
      <c r="F3898" s="22">
        <f t="shared" si="181"/>
        <v>36892</v>
      </c>
      <c r="G3898" t="s">
        <v>11947</v>
      </c>
      <c r="H3898">
        <f t="shared" si="182"/>
        <v>7.6</v>
      </c>
      <c r="I3898">
        <v>7.6</v>
      </c>
      <c r="J3898">
        <v>145000</v>
      </c>
      <c r="K3898" t="s">
        <v>8275</v>
      </c>
      <c r="L3898" t="s">
        <v>11948</v>
      </c>
      <c r="M3898" t="s">
        <v>972</v>
      </c>
      <c r="N3898" t="s">
        <v>15</v>
      </c>
      <c r="O3898">
        <v>22000000</v>
      </c>
      <c r="P3898">
        <v>97818139</v>
      </c>
      <c r="Q3898">
        <f>_xlfn.XLOOKUP(E3898,CPI!A:A,CPI!B:B)</f>
        <v>177.1</v>
      </c>
      <c r="R3898" s="12">
        <f>P3898*(CPI!$B$112/Movie!Q3898)</f>
        <v>168295804.36645964</v>
      </c>
      <c r="S3898" t="s">
        <v>2011</v>
      </c>
      <c r="T3898">
        <v>132</v>
      </c>
    </row>
    <row r="3899" spans="1:20" x14ac:dyDescent="0.3">
      <c r="A3899" t="s">
        <v>11949</v>
      </c>
      <c r="B3899" t="str">
        <f t="shared" si="180"/>
        <v>R</v>
      </c>
      <c r="C3899" t="s">
        <v>1</v>
      </c>
      <c r="D3899" t="s">
        <v>19</v>
      </c>
      <c r="E3899">
        <v>2001</v>
      </c>
      <c r="F3899" s="22">
        <f t="shared" si="181"/>
        <v>36892</v>
      </c>
      <c r="G3899" t="s">
        <v>11810</v>
      </c>
      <c r="H3899">
        <f t="shared" si="182"/>
        <v>7</v>
      </c>
      <c r="I3899">
        <v>7</v>
      </c>
      <c r="J3899">
        <v>75000</v>
      </c>
      <c r="K3899" t="s">
        <v>11621</v>
      </c>
      <c r="L3899" t="s">
        <v>11950</v>
      </c>
      <c r="M3899" t="s">
        <v>85</v>
      </c>
      <c r="N3899" t="s">
        <v>15</v>
      </c>
      <c r="O3899">
        <v>72000000</v>
      </c>
      <c r="P3899">
        <v>27642707</v>
      </c>
      <c r="Q3899">
        <f>_xlfn.XLOOKUP(E3899,CPI!A:A,CPI!B:B)</f>
        <v>177.1</v>
      </c>
      <c r="R3899" s="12">
        <f>P3899*(CPI!$B$112/Movie!Q3899)</f>
        <v>47559191.546583854</v>
      </c>
      <c r="S3899" t="s">
        <v>9670</v>
      </c>
      <c r="T3899">
        <v>131</v>
      </c>
    </row>
    <row r="3900" spans="1:20" x14ac:dyDescent="0.3">
      <c r="A3900" t="s">
        <v>11951</v>
      </c>
      <c r="B3900" t="str">
        <f t="shared" si="180"/>
        <v>R</v>
      </c>
      <c r="C3900" t="s">
        <v>1</v>
      </c>
      <c r="D3900" t="s">
        <v>2</v>
      </c>
      <c r="E3900">
        <v>2001</v>
      </c>
      <c r="F3900" s="22">
        <f t="shared" si="181"/>
        <v>36892</v>
      </c>
      <c r="G3900" t="s">
        <v>11952</v>
      </c>
      <c r="H3900">
        <f t="shared" si="182"/>
        <v>7.5</v>
      </c>
      <c r="I3900">
        <v>7.5</v>
      </c>
      <c r="J3900">
        <v>59000</v>
      </c>
      <c r="K3900" t="s">
        <v>11686</v>
      </c>
      <c r="L3900" t="s">
        <v>11686</v>
      </c>
      <c r="M3900" t="s">
        <v>3214</v>
      </c>
      <c r="N3900" t="s">
        <v>437</v>
      </c>
      <c r="P3900">
        <v>6766381</v>
      </c>
      <c r="Q3900">
        <f>_xlfn.XLOOKUP(E3900,CPI!A:A,CPI!B:B)</f>
        <v>177.1</v>
      </c>
      <c r="R3900" s="12">
        <f>P3900*(CPI!$B$112/Movie!Q3900)</f>
        <v>11641537.49689441</v>
      </c>
      <c r="S3900" t="s">
        <v>9160</v>
      </c>
      <c r="T3900">
        <v>131</v>
      </c>
    </row>
    <row r="3901" spans="1:20" x14ac:dyDescent="0.3">
      <c r="A3901" t="s">
        <v>11953</v>
      </c>
      <c r="B3901" t="str">
        <f t="shared" si="180"/>
        <v>R</v>
      </c>
      <c r="C3901" t="s">
        <v>1</v>
      </c>
      <c r="D3901" t="s">
        <v>19</v>
      </c>
      <c r="E3901">
        <v>2001</v>
      </c>
      <c r="F3901" s="22">
        <f t="shared" si="181"/>
        <v>36892</v>
      </c>
      <c r="G3901" t="s">
        <v>11954</v>
      </c>
      <c r="H3901">
        <f t="shared" si="182"/>
        <v>7.1</v>
      </c>
      <c r="I3901">
        <v>7.1</v>
      </c>
      <c r="J3901">
        <v>149000</v>
      </c>
      <c r="K3901" t="s">
        <v>1544</v>
      </c>
      <c r="L3901" t="s">
        <v>7631</v>
      </c>
      <c r="M3901" t="s">
        <v>85</v>
      </c>
      <c r="N3901" t="s">
        <v>15</v>
      </c>
      <c r="O3901">
        <v>115000000</v>
      </c>
      <c r="P3901">
        <v>143049560</v>
      </c>
      <c r="Q3901">
        <f>_xlfn.XLOOKUP(E3901,CPI!A:A,CPI!B:B)</f>
        <v>177.1</v>
      </c>
      <c r="R3901" s="12">
        <f>P3901*(CPI!$B$112/Movie!Q3901)</f>
        <v>246116323.72670808</v>
      </c>
      <c r="S3901" t="s">
        <v>46</v>
      </c>
      <c r="T3901">
        <v>126</v>
      </c>
    </row>
    <row r="3902" spans="1:20" x14ac:dyDescent="0.3">
      <c r="A3902" t="s">
        <v>11955</v>
      </c>
      <c r="B3902" t="str">
        <f t="shared" si="180"/>
        <v>PG-13</v>
      </c>
      <c r="C3902" t="s">
        <v>1984</v>
      </c>
      <c r="D3902" t="s">
        <v>19</v>
      </c>
      <c r="E3902">
        <v>2001</v>
      </c>
      <c r="F3902" s="22">
        <f t="shared" si="181"/>
        <v>36892</v>
      </c>
      <c r="G3902" t="s">
        <v>11886</v>
      </c>
      <c r="H3902">
        <f t="shared" si="182"/>
        <v>5.8</v>
      </c>
      <c r="I3902">
        <v>5.8</v>
      </c>
      <c r="J3902">
        <v>201000</v>
      </c>
      <c r="K3902" t="s">
        <v>9521</v>
      </c>
      <c r="L3902" t="s">
        <v>11956</v>
      </c>
      <c r="M3902" t="s">
        <v>11957</v>
      </c>
      <c r="N3902" t="s">
        <v>15</v>
      </c>
      <c r="O3902">
        <v>115000000</v>
      </c>
      <c r="P3902">
        <v>274703340</v>
      </c>
      <c r="Q3902">
        <f>_xlfn.XLOOKUP(E3902,CPI!A:A,CPI!B:B)</f>
        <v>177.1</v>
      </c>
      <c r="R3902" s="12">
        <f>P3902*(CPI!$B$112/Movie!Q3902)</f>
        <v>472626243.35403728</v>
      </c>
      <c r="S3902" t="s">
        <v>29</v>
      </c>
      <c r="T3902">
        <v>100</v>
      </c>
    </row>
    <row r="3903" spans="1:20" x14ac:dyDescent="0.3">
      <c r="A3903" t="s">
        <v>11958</v>
      </c>
      <c r="B3903" t="str">
        <f t="shared" si="180"/>
        <v>R</v>
      </c>
      <c r="C3903" t="s">
        <v>1</v>
      </c>
      <c r="D3903" t="s">
        <v>26</v>
      </c>
      <c r="E3903">
        <v>2001</v>
      </c>
      <c r="F3903" s="22">
        <f t="shared" si="181"/>
        <v>36892</v>
      </c>
      <c r="G3903" t="s">
        <v>11881</v>
      </c>
      <c r="H3903">
        <f t="shared" si="182"/>
        <v>6.4</v>
      </c>
      <c r="I3903">
        <v>6.4</v>
      </c>
      <c r="J3903">
        <v>244000</v>
      </c>
      <c r="K3903" t="s">
        <v>11959</v>
      </c>
      <c r="L3903" t="s">
        <v>10638</v>
      </c>
      <c r="M3903" t="s">
        <v>10639</v>
      </c>
      <c r="N3903" t="s">
        <v>15</v>
      </c>
      <c r="O3903">
        <v>30000000</v>
      </c>
      <c r="P3903">
        <v>287553595</v>
      </c>
      <c r="Q3903">
        <f>_xlfn.XLOOKUP(E3903,CPI!A:A,CPI!B:B)</f>
        <v>177.1</v>
      </c>
      <c r="R3903" s="12">
        <f>P3903*(CPI!$B$112/Movie!Q3903)</f>
        <v>494735067.17391306</v>
      </c>
      <c r="S3903" t="s">
        <v>11960</v>
      </c>
      <c r="T3903">
        <v>108</v>
      </c>
    </row>
    <row r="3904" spans="1:20" x14ac:dyDescent="0.3">
      <c r="A3904" t="s">
        <v>11961</v>
      </c>
      <c r="B3904" t="str">
        <f t="shared" si="180"/>
        <v>R</v>
      </c>
      <c r="C3904" t="s">
        <v>1</v>
      </c>
      <c r="D3904" t="s">
        <v>89</v>
      </c>
      <c r="E3904">
        <v>2001</v>
      </c>
      <c r="F3904" s="22">
        <f t="shared" si="181"/>
        <v>36892</v>
      </c>
      <c r="G3904" t="s">
        <v>11962</v>
      </c>
      <c r="H3904">
        <f t="shared" si="182"/>
        <v>7.2</v>
      </c>
      <c r="I3904">
        <v>7.2</v>
      </c>
      <c r="J3904">
        <v>79000</v>
      </c>
      <c r="K3904" t="s">
        <v>4374</v>
      </c>
      <c r="L3904" t="s">
        <v>11963</v>
      </c>
      <c r="M3904" t="s">
        <v>4374</v>
      </c>
      <c r="N3904" t="s">
        <v>15</v>
      </c>
      <c r="O3904">
        <v>11000000</v>
      </c>
      <c r="P3904">
        <v>17423030</v>
      </c>
      <c r="Q3904">
        <f>_xlfn.XLOOKUP(E3904,CPI!A:A,CPI!B:B)</f>
        <v>177.1</v>
      </c>
      <c r="R3904" s="12">
        <f>P3904*(CPI!$B$112/Movie!Q3904)</f>
        <v>29976269.00621118</v>
      </c>
      <c r="S3904" t="s">
        <v>9927</v>
      </c>
      <c r="T3904">
        <v>100</v>
      </c>
    </row>
    <row r="3905" spans="1:20" x14ac:dyDescent="0.3">
      <c r="A3905" t="s">
        <v>11964</v>
      </c>
      <c r="B3905" t="str">
        <f t="shared" si="180"/>
        <v>R</v>
      </c>
      <c r="C3905" t="s">
        <v>1</v>
      </c>
      <c r="D3905" t="s">
        <v>2</v>
      </c>
      <c r="E3905">
        <v>2001</v>
      </c>
      <c r="F3905" s="22">
        <f t="shared" si="181"/>
        <v>36892</v>
      </c>
      <c r="G3905" t="s">
        <v>11864</v>
      </c>
      <c r="H3905">
        <f t="shared" si="182"/>
        <v>6.4</v>
      </c>
      <c r="I3905">
        <v>6.4</v>
      </c>
      <c r="J3905">
        <v>79000</v>
      </c>
      <c r="K3905" t="s">
        <v>8040</v>
      </c>
      <c r="L3905" t="s">
        <v>9662</v>
      </c>
      <c r="M3905" t="s">
        <v>5205</v>
      </c>
      <c r="N3905" t="s">
        <v>15</v>
      </c>
      <c r="O3905">
        <v>60000000</v>
      </c>
      <c r="P3905">
        <v>105178561</v>
      </c>
      <c r="Q3905">
        <f>_xlfn.XLOOKUP(E3905,CPI!A:A,CPI!B:B)</f>
        <v>177.1</v>
      </c>
      <c r="R3905" s="12">
        <f>P3905*(CPI!$B$112/Movie!Q3905)</f>
        <v>180959387.55900621</v>
      </c>
      <c r="S3905" t="s">
        <v>29</v>
      </c>
      <c r="T3905">
        <v>104</v>
      </c>
    </row>
    <row r="3906" spans="1:20" x14ac:dyDescent="0.3">
      <c r="A3906" t="s">
        <v>11965</v>
      </c>
      <c r="B3906" t="str">
        <f t="shared" si="180"/>
        <v>PG-13</v>
      </c>
      <c r="C3906" t="s">
        <v>1984</v>
      </c>
      <c r="D3906" t="s">
        <v>19</v>
      </c>
      <c r="E3906">
        <v>2001</v>
      </c>
      <c r="F3906" s="22">
        <f t="shared" si="181"/>
        <v>36892</v>
      </c>
      <c r="G3906" t="s">
        <v>11869</v>
      </c>
      <c r="H3906">
        <f t="shared" si="182"/>
        <v>6.6</v>
      </c>
      <c r="I3906">
        <v>6.6</v>
      </c>
      <c r="J3906">
        <v>205000</v>
      </c>
      <c r="K3906" t="s">
        <v>9764</v>
      </c>
      <c r="L3906" t="s">
        <v>10088</v>
      </c>
      <c r="M3906" t="s">
        <v>2736</v>
      </c>
      <c r="N3906" t="s">
        <v>476</v>
      </c>
      <c r="O3906">
        <v>90000000</v>
      </c>
      <c r="P3906">
        <v>347325802</v>
      </c>
      <c r="Q3906">
        <f>_xlfn.XLOOKUP(E3906,CPI!A:A,CPI!B:B)</f>
        <v>177.1</v>
      </c>
      <c r="R3906" s="12">
        <f>P3906*(CPI!$B$112/Movie!Q3906)</f>
        <v>597572963.68944097</v>
      </c>
      <c r="S3906" t="s">
        <v>2011</v>
      </c>
      <c r="T3906">
        <v>90</v>
      </c>
    </row>
    <row r="3907" spans="1:20" x14ac:dyDescent="0.3">
      <c r="A3907" t="s">
        <v>11966</v>
      </c>
      <c r="B3907" t="str">
        <f t="shared" ref="B3907:B3970" si="183">IF(C3907="","Rating Pending",C3907)</f>
        <v>PG-13</v>
      </c>
      <c r="C3907" t="s">
        <v>1984</v>
      </c>
      <c r="D3907" t="s">
        <v>2</v>
      </c>
      <c r="E3907">
        <v>2001</v>
      </c>
      <c r="F3907" s="22">
        <f t="shared" ref="F3907:F3970" si="184">DATE(TRIM(E3907), 1, 1)</f>
        <v>36892</v>
      </c>
      <c r="G3907" t="s">
        <v>11305</v>
      </c>
      <c r="H3907">
        <f t="shared" ref="H3907:H3970" si="185">IF(I3907="","Score Pending",I3907)</f>
        <v>6.2</v>
      </c>
      <c r="I3907">
        <v>6.2</v>
      </c>
      <c r="J3907">
        <v>59000</v>
      </c>
      <c r="K3907" t="s">
        <v>7606</v>
      </c>
      <c r="L3907" t="s">
        <v>11967</v>
      </c>
      <c r="M3907" t="s">
        <v>11968</v>
      </c>
      <c r="N3907" t="s">
        <v>15</v>
      </c>
      <c r="O3907">
        <v>13000000</v>
      </c>
      <c r="P3907">
        <v>131706809</v>
      </c>
      <c r="Q3907">
        <f>_xlfn.XLOOKUP(E3907,CPI!A:A,CPI!B:B)</f>
        <v>177.1</v>
      </c>
      <c r="R3907" s="12">
        <f>P3907*(CPI!$B$112/Movie!Q3907)</f>
        <v>226601155.85714287</v>
      </c>
      <c r="S3907" t="s">
        <v>11969</v>
      </c>
      <c r="T3907">
        <v>112</v>
      </c>
    </row>
    <row r="3908" spans="1:20" x14ac:dyDescent="0.3">
      <c r="A3908" t="s">
        <v>11970</v>
      </c>
      <c r="B3908" t="str">
        <f t="shared" si="183"/>
        <v>PG-13</v>
      </c>
      <c r="C3908" t="s">
        <v>1984</v>
      </c>
      <c r="D3908" t="s">
        <v>89</v>
      </c>
      <c r="E3908">
        <v>2001</v>
      </c>
      <c r="F3908" s="22">
        <f t="shared" si="184"/>
        <v>36892</v>
      </c>
      <c r="G3908" t="s">
        <v>11704</v>
      </c>
      <c r="H3908">
        <f t="shared" si="185"/>
        <v>5.6</v>
      </c>
      <c r="I3908">
        <v>5.6</v>
      </c>
      <c r="J3908">
        <v>25000</v>
      </c>
      <c r="K3908" t="s">
        <v>581</v>
      </c>
      <c r="L3908" t="s">
        <v>7633</v>
      </c>
      <c r="M3908" t="s">
        <v>145</v>
      </c>
      <c r="N3908" t="s">
        <v>15</v>
      </c>
      <c r="O3908">
        <v>75000000</v>
      </c>
      <c r="P3908">
        <v>54249294</v>
      </c>
      <c r="Q3908">
        <f>_xlfn.XLOOKUP(E3908,CPI!A:A,CPI!B:B)</f>
        <v>177.1</v>
      </c>
      <c r="R3908" s="12">
        <f>P3908*(CPI!$B$112/Movie!Q3908)</f>
        <v>93335741.850931674</v>
      </c>
      <c r="S3908" t="s">
        <v>29</v>
      </c>
      <c r="T3908">
        <v>89</v>
      </c>
    </row>
    <row r="3909" spans="1:20" x14ac:dyDescent="0.3">
      <c r="A3909" t="s">
        <v>11971</v>
      </c>
      <c r="B3909" t="str">
        <f t="shared" si="183"/>
        <v>PG-13</v>
      </c>
      <c r="C3909" t="s">
        <v>1984</v>
      </c>
      <c r="D3909" t="s">
        <v>48</v>
      </c>
      <c r="E3909">
        <v>2001</v>
      </c>
      <c r="F3909" s="22">
        <f t="shared" si="184"/>
        <v>36892</v>
      </c>
      <c r="G3909" t="s">
        <v>11810</v>
      </c>
      <c r="H3909">
        <f t="shared" si="185"/>
        <v>6.5</v>
      </c>
      <c r="I3909">
        <v>6.5</v>
      </c>
      <c r="J3909">
        <v>27000</v>
      </c>
      <c r="K3909" t="s">
        <v>3519</v>
      </c>
      <c r="L3909" t="s">
        <v>11972</v>
      </c>
      <c r="M3909" t="s">
        <v>2116</v>
      </c>
      <c r="N3909" t="s">
        <v>15</v>
      </c>
      <c r="O3909">
        <v>48000000</v>
      </c>
      <c r="P3909">
        <v>35743308</v>
      </c>
      <c r="Q3909">
        <f>_xlfn.XLOOKUP(E3909,CPI!A:A,CPI!B:B)</f>
        <v>177.1</v>
      </c>
      <c r="R3909" s="12">
        <f>P3909*(CPI!$B$112/Movie!Q3909)</f>
        <v>61496250.409937888</v>
      </c>
      <c r="S3909" t="s">
        <v>16</v>
      </c>
      <c r="T3909">
        <v>132</v>
      </c>
    </row>
    <row r="3910" spans="1:20" x14ac:dyDescent="0.3">
      <c r="A3910" t="s">
        <v>11973</v>
      </c>
      <c r="B3910" t="str">
        <f t="shared" si="183"/>
        <v>PG-13</v>
      </c>
      <c r="C3910" t="s">
        <v>1984</v>
      </c>
      <c r="D3910" t="s">
        <v>26</v>
      </c>
      <c r="E3910">
        <v>2001</v>
      </c>
      <c r="F3910" s="22">
        <f t="shared" si="184"/>
        <v>36892</v>
      </c>
      <c r="G3910" t="s">
        <v>11872</v>
      </c>
      <c r="H3910">
        <f t="shared" si="185"/>
        <v>4.8</v>
      </c>
      <c r="I3910">
        <v>4.8</v>
      </c>
      <c r="J3910">
        <v>58000</v>
      </c>
      <c r="K3910" t="s">
        <v>11974</v>
      </c>
      <c r="L3910" t="s">
        <v>11975</v>
      </c>
      <c r="M3910" t="s">
        <v>10744</v>
      </c>
      <c r="N3910" t="s">
        <v>15</v>
      </c>
      <c r="O3910">
        <v>47000000</v>
      </c>
      <c r="P3910">
        <v>85191134</v>
      </c>
      <c r="Q3910">
        <f>_xlfn.XLOOKUP(E3910,CPI!A:A,CPI!B:B)</f>
        <v>177.1</v>
      </c>
      <c r="R3910" s="12">
        <f>P3910*(CPI!$B$112/Movie!Q3910)</f>
        <v>146571081.47826087</v>
      </c>
      <c r="S3910" t="s">
        <v>11839</v>
      </c>
      <c r="T3910">
        <v>84</v>
      </c>
    </row>
    <row r="3911" spans="1:20" x14ac:dyDescent="0.3">
      <c r="A3911" t="s">
        <v>11976</v>
      </c>
      <c r="B3911" t="str">
        <f t="shared" si="183"/>
        <v>R</v>
      </c>
      <c r="C3911" t="s">
        <v>1</v>
      </c>
      <c r="D3911" t="s">
        <v>26</v>
      </c>
      <c r="E3911">
        <v>2001</v>
      </c>
      <c r="F3911" s="22">
        <f t="shared" si="184"/>
        <v>36892</v>
      </c>
      <c r="G3911" t="s">
        <v>11977</v>
      </c>
      <c r="H3911">
        <f t="shared" si="185"/>
        <v>6.3</v>
      </c>
      <c r="I3911">
        <v>6.3</v>
      </c>
      <c r="J3911">
        <v>55000</v>
      </c>
      <c r="K3911" t="s">
        <v>11978</v>
      </c>
      <c r="L3911" t="s">
        <v>11979</v>
      </c>
      <c r="M3911" t="s">
        <v>11980</v>
      </c>
      <c r="N3911" t="s">
        <v>15</v>
      </c>
      <c r="O3911">
        <v>20000000</v>
      </c>
      <c r="P3911">
        <v>31283740</v>
      </c>
      <c r="Q3911">
        <f>_xlfn.XLOOKUP(E3911,CPI!A:A,CPI!B:B)</f>
        <v>177.1</v>
      </c>
      <c r="R3911" s="12">
        <f>P3911*(CPI!$B$112/Movie!Q3911)</f>
        <v>53823577.515527949</v>
      </c>
      <c r="S3911" t="s">
        <v>7994</v>
      </c>
      <c r="T3911">
        <v>93</v>
      </c>
    </row>
    <row r="3912" spans="1:20" x14ac:dyDescent="0.3">
      <c r="A3912" t="s">
        <v>11981</v>
      </c>
      <c r="B3912" t="str">
        <f t="shared" si="183"/>
        <v>R</v>
      </c>
      <c r="C3912" t="s">
        <v>1</v>
      </c>
      <c r="D3912" t="s">
        <v>19</v>
      </c>
      <c r="E3912">
        <v>2001</v>
      </c>
      <c r="F3912" s="22">
        <f t="shared" si="184"/>
        <v>36892</v>
      </c>
      <c r="G3912" t="s">
        <v>11851</v>
      </c>
      <c r="H3912">
        <f t="shared" si="185"/>
        <v>6.6</v>
      </c>
      <c r="I3912">
        <v>6.6</v>
      </c>
      <c r="J3912">
        <v>66000</v>
      </c>
      <c r="K3912" t="s">
        <v>5295</v>
      </c>
      <c r="L3912" t="s">
        <v>11982</v>
      </c>
      <c r="M3912" t="s">
        <v>11983</v>
      </c>
      <c r="N3912" t="s">
        <v>15</v>
      </c>
      <c r="O3912">
        <v>23000000</v>
      </c>
      <c r="P3912">
        <v>36642838</v>
      </c>
      <c r="Q3912">
        <f>_xlfn.XLOOKUP(E3912,CPI!A:A,CPI!B:B)</f>
        <v>177.1</v>
      </c>
      <c r="R3912" s="12">
        <f>P3912*(CPI!$B$112/Movie!Q3912)</f>
        <v>63043888.981366463</v>
      </c>
      <c r="S3912" t="s">
        <v>8609</v>
      </c>
      <c r="T3912">
        <v>97</v>
      </c>
    </row>
    <row r="3913" spans="1:20" x14ac:dyDescent="0.3">
      <c r="A3913" t="s">
        <v>11984</v>
      </c>
      <c r="B3913" t="str">
        <f t="shared" si="183"/>
        <v>R</v>
      </c>
      <c r="C3913" t="s">
        <v>1</v>
      </c>
      <c r="D3913" t="s">
        <v>19</v>
      </c>
      <c r="E3913">
        <v>2001</v>
      </c>
      <c r="F3913" s="22">
        <f t="shared" si="184"/>
        <v>36892</v>
      </c>
      <c r="G3913" t="s">
        <v>11553</v>
      </c>
      <c r="H3913">
        <f t="shared" si="185"/>
        <v>6</v>
      </c>
      <c r="I3913">
        <v>6</v>
      </c>
      <c r="J3913">
        <v>45000</v>
      </c>
      <c r="K3913" t="s">
        <v>11985</v>
      </c>
      <c r="L3913" t="s">
        <v>11986</v>
      </c>
      <c r="M3913" t="s">
        <v>492</v>
      </c>
      <c r="N3913" t="s">
        <v>15</v>
      </c>
      <c r="O3913">
        <v>62000000</v>
      </c>
      <c r="P3913">
        <v>18720175</v>
      </c>
      <c r="Q3913">
        <f>_xlfn.XLOOKUP(E3913,CPI!A:A,CPI!B:B)</f>
        <v>177.1</v>
      </c>
      <c r="R3913" s="12">
        <f>P3913*(CPI!$B$112/Movie!Q3913)</f>
        <v>32208002.950310558</v>
      </c>
      <c r="S3913" t="s">
        <v>10689</v>
      </c>
      <c r="T3913">
        <v>125</v>
      </c>
    </row>
    <row r="3914" spans="1:20" x14ac:dyDescent="0.3">
      <c r="A3914" t="s">
        <v>11987</v>
      </c>
      <c r="B3914" t="str">
        <f t="shared" si="183"/>
        <v>R</v>
      </c>
      <c r="C3914" t="s">
        <v>1</v>
      </c>
      <c r="D3914" t="s">
        <v>19</v>
      </c>
      <c r="E3914">
        <v>2001</v>
      </c>
      <c r="F3914" s="22">
        <f t="shared" si="184"/>
        <v>36892</v>
      </c>
      <c r="G3914" t="s">
        <v>11294</v>
      </c>
      <c r="H3914">
        <f t="shared" si="185"/>
        <v>6.8</v>
      </c>
      <c r="I3914">
        <v>6.8</v>
      </c>
      <c r="J3914">
        <v>124000</v>
      </c>
      <c r="K3914" t="s">
        <v>2206</v>
      </c>
      <c r="L3914" t="s">
        <v>11988</v>
      </c>
      <c r="M3914" t="s">
        <v>52</v>
      </c>
      <c r="N3914" t="s">
        <v>5801</v>
      </c>
      <c r="O3914">
        <v>68000000</v>
      </c>
      <c r="P3914">
        <v>114252154</v>
      </c>
      <c r="Q3914">
        <f>_xlfn.XLOOKUP(E3914,CPI!A:A,CPI!B:B)</f>
        <v>177.1</v>
      </c>
      <c r="R3914" s="12">
        <f>P3914*(CPI!$B$112/Movie!Q3914)</f>
        <v>196570476.13664597</v>
      </c>
      <c r="S3914" t="s">
        <v>29</v>
      </c>
      <c r="T3914">
        <v>124</v>
      </c>
    </row>
    <row r="3915" spans="1:20" x14ac:dyDescent="0.3">
      <c r="A3915" t="s">
        <v>11989</v>
      </c>
      <c r="B3915" t="str">
        <f t="shared" si="183"/>
        <v>R</v>
      </c>
      <c r="C3915" t="s">
        <v>1</v>
      </c>
      <c r="D3915" t="s">
        <v>19</v>
      </c>
      <c r="E3915">
        <v>2001</v>
      </c>
      <c r="F3915" s="22">
        <f t="shared" si="184"/>
        <v>36892</v>
      </c>
      <c r="G3915" t="s">
        <v>11990</v>
      </c>
      <c r="H3915">
        <f t="shared" si="185"/>
        <v>4.4000000000000004</v>
      </c>
      <c r="I3915">
        <v>4.4000000000000004</v>
      </c>
      <c r="J3915">
        <v>52000</v>
      </c>
      <c r="K3915" t="s">
        <v>5426</v>
      </c>
      <c r="L3915" t="s">
        <v>40</v>
      </c>
      <c r="M3915" t="s">
        <v>11991</v>
      </c>
      <c r="N3915" t="s">
        <v>180</v>
      </c>
      <c r="O3915">
        <v>11000000</v>
      </c>
      <c r="P3915">
        <v>17077882</v>
      </c>
      <c r="Q3915">
        <f>_xlfn.XLOOKUP(E3915,CPI!A:A,CPI!B:B)</f>
        <v>177.1</v>
      </c>
      <c r="R3915" s="12">
        <f>P3915*(CPI!$B$112/Movie!Q3915)</f>
        <v>29382442.944099378</v>
      </c>
      <c r="S3915" t="s">
        <v>2011</v>
      </c>
      <c r="T3915">
        <v>92</v>
      </c>
    </row>
    <row r="3916" spans="1:20" x14ac:dyDescent="0.3">
      <c r="A3916" t="s">
        <v>11992</v>
      </c>
      <c r="B3916" t="str">
        <f t="shared" si="183"/>
        <v>R</v>
      </c>
      <c r="C3916" t="s">
        <v>1</v>
      </c>
      <c r="D3916" t="s">
        <v>26</v>
      </c>
      <c r="E3916">
        <v>2001</v>
      </c>
      <c r="F3916" s="22">
        <f t="shared" si="184"/>
        <v>36892</v>
      </c>
      <c r="G3916" t="s">
        <v>11890</v>
      </c>
      <c r="H3916">
        <f t="shared" si="185"/>
        <v>6.8</v>
      </c>
      <c r="I3916">
        <v>6.8</v>
      </c>
      <c r="J3916">
        <v>150000</v>
      </c>
      <c r="K3916" t="s">
        <v>7954</v>
      </c>
      <c r="L3916" t="s">
        <v>7954</v>
      </c>
      <c r="M3916" t="s">
        <v>11993</v>
      </c>
      <c r="N3916" t="s">
        <v>15</v>
      </c>
      <c r="O3916">
        <v>22000000</v>
      </c>
      <c r="P3916">
        <v>33788161</v>
      </c>
      <c r="Q3916">
        <f>_xlfn.XLOOKUP(E3916,CPI!A:A,CPI!B:B)</f>
        <v>177.1</v>
      </c>
      <c r="R3916" s="12">
        <f>P3916*(CPI!$B$112/Movie!Q3916)</f>
        <v>58132426.068322979</v>
      </c>
      <c r="S3916" t="s">
        <v>8971</v>
      </c>
      <c r="T3916">
        <v>104</v>
      </c>
    </row>
    <row r="3917" spans="1:20" x14ac:dyDescent="0.3">
      <c r="A3917" t="s">
        <v>11994</v>
      </c>
      <c r="B3917" t="str">
        <f t="shared" si="183"/>
        <v>R</v>
      </c>
      <c r="C3917" t="s">
        <v>1</v>
      </c>
      <c r="D3917" t="s">
        <v>10</v>
      </c>
      <c r="E3917">
        <v>2001</v>
      </c>
      <c r="F3917" s="22">
        <f t="shared" si="184"/>
        <v>36892</v>
      </c>
      <c r="G3917" t="s">
        <v>11995</v>
      </c>
      <c r="H3917">
        <f t="shared" si="185"/>
        <v>6.1</v>
      </c>
      <c r="I3917">
        <v>6.1</v>
      </c>
      <c r="J3917">
        <v>105000</v>
      </c>
      <c r="K3917" t="s">
        <v>9706</v>
      </c>
      <c r="L3917" t="s">
        <v>11996</v>
      </c>
      <c r="M3917" t="s">
        <v>6519</v>
      </c>
      <c r="N3917" t="s">
        <v>15</v>
      </c>
      <c r="O3917">
        <v>57000000</v>
      </c>
      <c r="P3917">
        <v>147845033</v>
      </c>
      <c r="Q3917">
        <f>_xlfn.XLOOKUP(E3917,CPI!A:A,CPI!B:B)</f>
        <v>177.1</v>
      </c>
      <c r="R3917" s="12">
        <f>P3917*(CPI!$B$112/Movie!Q3917)</f>
        <v>254366920.13043478</v>
      </c>
      <c r="S3917" t="s">
        <v>9670</v>
      </c>
      <c r="T3917">
        <v>123</v>
      </c>
    </row>
    <row r="3918" spans="1:20" x14ac:dyDescent="0.3">
      <c r="A3918" t="s">
        <v>11997</v>
      </c>
      <c r="B3918" t="str">
        <f t="shared" si="183"/>
        <v>R</v>
      </c>
      <c r="C3918" t="s">
        <v>1</v>
      </c>
      <c r="D3918" t="s">
        <v>37</v>
      </c>
      <c r="E3918">
        <v>2001</v>
      </c>
      <c r="F3918" s="22">
        <f t="shared" si="184"/>
        <v>36892</v>
      </c>
      <c r="G3918" t="s">
        <v>11810</v>
      </c>
      <c r="H3918">
        <f t="shared" si="185"/>
        <v>6.8</v>
      </c>
      <c r="I3918">
        <v>6.8</v>
      </c>
      <c r="J3918">
        <v>149000</v>
      </c>
      <c r="K3918" t="s">
        <v>7432</v>
      </c>
      <c r="L3918" t="s">
        <v>11998</v>
      </c>
      <c r="M3918" t="s">
        <v>5667</v>
      </c>
      <c r="N3918" t="s">
        <v>15</v>
      </c>
      <c r="O3918">
        <v>35000000</v>
      </c>
      <c r="P3918">
        <v>74558115</v>
      </c>
      <c r="Q3918">
        <f>_xlfn.XLOOKUP(E3918,CPI!A:A,CPI!B:B)</f>
        <v>177.1</v>
      </c>
      <c r="R3918" s="12">
        <f>P3918*(CPI!$B$112/Movie!Q3918)</f>
        <v>128277005.310559</v>
      </c>
      <c r="S3918" t="s">
        <v>165</v>
      </c>
      <c r="T3918">
        <v>122</v>
      </c>
    </row>
    <row r="3919" spans="1:20" x14ac:dyDescent="0.3">
      <c r="A3919" t="s">
        <v>11999</v>
      </c>
      <c r="B3919" t="str">
        <f t="shared" si="183"/>
        <v>PG</v>
      </c>
      <c r="C3919" t="s">
        <v>18</v>
      </c>
      <c r="D3919" t="s">
        <v>19</v>
      </c>
      <c r="E3919">
        <v>2001</v>
      </c>
      <c r="F3919" s="22">
        <f t="shared" si="184"/>
        <v>36892</v>
      </c>
      <c r="G3919" t="s">
        <v>12000</v>
      </c>
      <c r="H3919">
        <f t="shared" si="185"/>
        <v>4.8</v>
      </c>
      <c r="I3919">
        <v>4.8</v>
      </c>
      <c r="J3919">
        <v>24000</v>
      </c>
      <c r="K3919" t="s">
        <v>2798</v>
      </c>
      <c r="L3919" t="s">
        <v>3229</v>
      </c>
      <c r="M3919" t="s">
        <v>3229</v>
      </c>
      <c r="N3919" t="s">
        <v>233</v>
      </c>
      <c r="O3919">
        <v>21150000</v>
      </c>
      <c r="P3919">
        <v>39438674</v>
      </c>
      <c r="Q3919">
        <f>_xlfn.XLOOKUP(E3919,CPI!A:A,CPI!B:B)</f>
        <v>177.1</v>
      </c>
      <c r="R3919" s="12">
        <f>P3919*(CPI!$B$112/Movie!Q3919)</f>
        <v>67854116.136645958</v>
      </c>
      <c r="S3919" t="s">
        <v>12001</v>
      </c>
      <c r="T3919">
        <v>95</v>
      </c>
    </row>
    <row r="3920" spans="1:20" x14ac:dyDescent="0.3">
      <c r="A3920" t="s">
        <v>12002</v>
      </c>
      <c r="B3920" t="str">
        <f t="shared" si="183"/>
        <v>R</v>
      </c>
      <c r="C3920" t="s">
        <v>1</v>
      </c>
      <c r="D3920" t="s">
        <v>19</v>
      </c>
      <c r="E3920">
        <v>2001</v>
      </c>
      <c r="F3920" s="22">
        <f t="shared" si="184"/>
        <v>36892</v>
      </c>
      <c r="G3920" t="s">
        <v>11899</v>
      </c>
      <c r="H3920">
        <f t="shared" si="185"/>
        <v>6.5</v>
      </c>
      <c r="I3920">
        <v>6.5</v>
      </c>
      <c r="J3920">
        <v>34000</v>
      </c>
      <c r="K3920" t="s">
        <v>672</v>
      </c>
      <c r="L3920" t="s">
        <v>672</v>
      </c>
      <c r="M3920" t="s">
        <v>58</v>
      </c>
      <c r="N3920" t="s">
        <v>180</v>
      </c>
      <c r="O3920">
        <v>39000000</v>
      </c>
      <c r="P3920">
        <v>28510652</v>
      </c>
      <c r="Q3920">
        <f>_xlfn.XLOOKUP(E3920,CPI!A:A,CPI!B:B)</f>
        <v>177.1</v>
      </c>
      <c r="R3920" s="12">
        <f>P3920*(CPI!$B$112/Movie!Q3920)</f>
        <v>49052488.223602489</v>
      </c>
      <c r="S3920" t="s">
        <v>4515</v>
      </c>
      <c r="T3920">
        <v>109</v>
      </c>
    </row>
    <row r="3921" spans="1:20" x14ac:dyDescent="0.3">
      <c r="A3921" t="s">
        <v>12003</v>
      </c>
      <c r="B3921" t="str">
        <f t="shared" si="183"/>
        <v>PG-13</v>
      </c>
      <c r="C3921" t="s">
        <v>1984</v>
      </c>
      <c r="D3921" t="s">
        <v>26</v>
      </c>
      <c r="E3921">
        <v>2001</v>
      </c>
      <c r="F3921" s="22">
        <f t="shared" si="184"/>
        <v>36892</v>
      </c>
      <c r="G3921" t="s">
        <v>11851</v>
      </c>
      <c r="H3921">
        <f t="shared" si="185"/>
        <v>6.9</v>
      </c>
      <c r="I3921">
        <v>6.9</v>
      </c>
      <c r="J3921">
        <v>106000</v>
      </c>
      <c r="K3921" t="s">
        <v>6486</v>
      </c>
      <c r="L3921" t="s">
        <v>12004</v>
      </c>
      <c r="M3921" t="s">
        <v>2610</v>
      </c>
      <c r="N3921" t="s">
        <v>15</v>
      </c>
      <c r="O3921">
        <v>28000000</v>
      </c>
      <c r="P3921">
        <v>77516304</v>
      </c>
      <c r="Q3921">
        <f>_xlfn.XLOOKUP(E3921,CPI!A:A,CPI!B:B)</f>
        <v>177.1</v>
      </c>
      <c r="R3921" s="12">
        <f>P3921*(CPI!$B$112/Movie!Q3921)</f>
        <v>133366560.29813665</v>
      </c>
      <c r="S3921" t="s">
        <v>3728</v>
      </c>
      <c r="T3921">
        <v>90</v>
      </c>
    </row>
    <row r="3922" spans="1:20" x14ac:dyDescent="0.3">
      <c r="A3922" t="s">
        <v>12005</v>
      </c>
      <c r="B3922" t="str">
        <f t="shared" si="183"/>
        <v>R</v>
      </c>
      <c r="C3922" t="s">
        <v>1</v>
      </c>
      <c r="D3922" t="s">
        <v>19</v>
      </c>
      <c r="E3922">
        <v>2001</v>
      </c>
      <c r="F3922" s="22">
        <f t="shared" si="184"/>
        <v>36892</v>
      </c>
      <c r="G3922" t="s">
        <v>11947</v>
      </c>
      <c r="H3922">
        <f t="shared" si="185"/>
        <v>7</v>
      </c>
      <c r="I3922">
        <v>7</v>
      </c>
      <c r="J3922">
        <v>64000</v>
      </c>
      <c r="K3922" t="s">
        <v>12006</v>
      </c>
      <c r="L3922" t="s">
        <v>12007</v>
      </c>
      <c r="M3922" t="s">
        <v>12008</v>
      </c>
      <c r="N3922" t="s">
        <v>437</v>
      </c>
      <c r="O3922">
        <v>29000000</v>
      </c>
      <c r="P3922">
        <v>70752904</v>
      </c>
      <c r="Q3922">
        <f>_xlfn.XLOOKUP(E3922,CPI!A:A,CPI!B:B)</f>
        <v>177.1</v>
      </c>
      <c r="R3922" s="12">
        <f>P3922*(CPI!$B$112/Movie!Q3922)</f>
        <v>121730151.60248448</v>
      </c>
      <c r="S3922" t="s">
        <v>12009</v>
      </c>
      <c r="T3922">
        <v>142</v>
      </c>
    </row>
    <row r="3923" spans="1:20" x14ac:dyDescent="0.3">
      <c r="A3923" t="s">
        <v>12010</v>
      </c>
      <c r="B3923" t="str">
        <f t="shared" si="183"/>
        <v>R</v>
      </c>
      <c r="C3923" t="s">
        <v>1</v>
      </c>
      <c r="D3923" t="s">
        <v>89</v>
      </c>
      <c r="E3923">
        <v>2001</v>
      </c>
      <c r="F3923" s="22">
        <f t="shared" si="184"/>
        <v>36892</v>
      </c>
      <c r="G3923" t="s">
        <v>11223</v>
      </c>
      <c r="H3923">
        <f t="shared" si="185"/>
        <v>6.8</v>
      </c>
      <c r="I3923">
        <v>6.8</v>
      </c>
      <c r="J3923">
        <v>55000</v>
      </c>
      <c r="K3923" t="s">
        <v>972</v>
      </c>
      <c r="L3923" t="s">
        <v>7254</v>
      </c>
      <c r="M3923" t="s">
        <v>6</v>
      </c>
      <c r="N3923" t="s">
        <v>15</v>
      </c>
      <c r="O3923">
        <v>35000000</v>
      </c>
      <c r="P3923">
        <v>29419291</v>
      </c>
      <c r="Q3923">
        <f>_xlfn.XLOOKUP(E3923,CPI!A:A,CPI!B:B)</f>
        <v>177.1</v>
      </c>
      <c r="R3923" s="12">
        <f>P3923*(CPI!$B$112/Movie!Q3923)</f>
        <v>50615798.80124224</v>
      </c>
      <c r="S3923" t="s">
        <v>4515</v>
      </c>
      <c r="T3923">
        <v>124</v>
      </c>
    </row>
    <row r="3924" spans="1:20" x14ac:dyDescent="0.3">
      <c r="A3924" t="s">
        <v>12011</v>
      </c>
      <c r="B3924" t="str">
        <f t="shared" si="183"/>
        <v>PG-13</v>
      </c>
      <c r="C3924" t="s">
        <v>1984</v>
      </c>
      <c r="D3924" t="s">
        <v>19</v>
      </c>
      <c r="E3924">
        <v>2001</v>
      </c>
      <c r="F3924" s="22">
        <f t="shared" si="184"/>
        <v>36892</v>
      </c>
      <c r="G3924" t="s">
        <v>11888</v>
      </c>
      <c r="H3924">
        <f t="shared" si="185"/>
        <v>6</v>
      </c>
      <c r="I3924">
        <v>6</v>
      </c>
      <c r="J3924">
        <v>14000</v>
      </c>
      <c r="K3924" t="s">
        <v>6881</v>
      </c>
      <c r="L3924" t="s">
        <v>1803</v>
      </c>
      <c r="M3924" t="s">
        <v>11531</v>
      </c>
      <c r="N3924" t="s">
        <v>15</v>
      </c>
      <c r="O3924">
        <v>35000000</v>
      </c>
      <c r="P3924">
        <v>13678913</v>
      </c>
      <c r="Q3924">
        <f>_xlfn.XLOOKUP(E3924,CPI!A:A,CPI!B:B)</f>
        <v>177.1</v>
      </c>
      <c r="R3924" s="12">
        <f>P3924*(CPI!$B$112/Movie!Q3924)</f>
        <v>23534527.335403726</v>
      </c>
      <c r="S3924" t="s">
        <v>4515</v>
      </c>
      <c r="T3924">
        <v>94</v>
      </c>
    </row>
    <row r="3925" spans="1:20" x14ac:dyDescent="0.3">
      <c r="A3925" t="s">
        <v>12012</v>
      </c>
      <c r="B3925" t="str">
        <f t="shared" si="183"/>
        <v>R</v>
      </c>
      <c r="C3925" t="s">
        <v>1</v>
      </c>
      <c r="D3925" t="s">
        <v>19</v>
      </c>
      <c r="E3925">
        <v>2001</v>
      </c>
      <c r="F3925" s="22">
        <f t="shared" si="184"/>
        <v>36892</v>
      </c>
      <c r="G3925" t="s">
        <v>11890</v>
      </c>
      <c r="H3925">
        <f t="shared" si="185"/>
        <v>4.9000000000000004</v>
      </c>
      <c r="I3925">
        <v>4.9000000000000004</v>
      </c>
      <c r="J3925">
        <v>52000</v>
      </c>
      <c r="K3925" t="s">
        <v>111</v>
      </c>
      <c r="L3925" t="s">
        <v>12013</v>
      </c>
      <c r="M3925" t="s">
        <v>8508</v>
      </c>
      <c r="N3925" t="s">
        <v>15</v>
      </c>
      <c r="O3925">
        <v>28000000</v>
      </c>
      <c r="P3925">
        <v>14010832</v>
      </c>
      <c r="Q3925">
        <f>_xlfn.XLOOKUP(E3925,CPI!A:A,CPI!B:B)</f>
        <v>177.1</v>
      </c>
      <c r="R3925" s="12">
        <f>P3925*(CPI!$B$112/Movie!Q3925)</f>
        <v>24105592.944099378</v>
      </c>
      <c r="S3925" t="s">
        <v>10859</v>
      </c>
      <c r="T3925">
        <v>98</v>
      </c>
    </row>
    <row r="3926" spans="1:20" x14ac:dyDescent="0.3">
      <c r="A3926" t="s">
        <v>1904</v>
      </c>
      <c r="B3926" t="str">
        <f t="shared" si="183"/>
        <v>R</v>
      </c>
      <c r="C3926" t="s">
        <v>1</v>
      </c>
      <c r="D3926" t="s">
        <v>89</v>
      </c>
      <c r="E3926">
        <v>2001</v>
      </c>
      <c r="F3926" s="22">
        <f t="shared" si="184"/>
        <v>36892</v>
      </c>
      <c r="G3926" t="s">
        <v>11796</v>
      </c>
      <c r="H3926">
        <f t="shared" si="185"/>
        <v>7.5</v>
      </c>
      <c r="I3926">
        <v>7.5</v>
      </c>
      <c r="J3926">
        <v>106000</v>
      </c>
      <c r="K3926" t="s">
        <v>2079</v>
      </c>
      <c r="L3926" t="s">
        <v>2079</v>
      </c>
      <c r="M3926" t="s">
        <v>7024</v>
      </c>
      <c r="N3926" t="s">
        <v>15</v>
      </c>
      <c r="O3926">
        <v>20000000</v>
      </c>
      <c r="P3926">
        <v>18916623</v>
      </c>
      <c r="Q3926">
        <f>_xlfn.XLOOKUP(E3926,CPI!A:A,CPI!B:B)</f>
        <v>177.1</v>
      </c>
      <c r="R3926" s="12">
        <f>P3926*(CPI!$B$112/Movie!Q3926)</f>
        <v>32545991.124223605</v>
      </c>
      <c r="S3926" t="s">
        <v>8419</v>
      </c>
      <c r="T3926">
        <v>116</v>
      </c>
    </row>
    <row r="3927" spans="1:20" x14ac:dyDescent="0.3">
      <c r="A3927" t="s">
        <v>12014</v>
      </c>
      <c r="B3927" t="str">
        <f t="shared" si="183"/>
        <v>R</v>
      </c>
      <c r="C3927" t="s">
        <v>1</v>
      </c>
      <c r="D3927" t="s">
        <v>2</v>
      </c>
      <c r="E3927">
        <v>2001</v>
      </c>
      <c r="F3927" s="22">
        <f t="shared" si="184"/>
        <v>36892</v>
      </c>
      <c r="G3927" t="s">
        <v>11567</v>
      </c>
      <c r="H3927">
        <f t="shared" si="185"/>
        <v>6.3</v>
      </c>
      <c r="I3927">
        <v>6.3</v>
      </c>
      <c r="J3927">
        <v>42000</v>
      </c>
      <c r="K3927" t="s">
        <v>3336</v>
      </c>
      <c r="L3927" t="s">
        <v>2867</v>
      </c>
      <c r="M3927" t="s">
        <v>9022</v>
      </c>
      <c r="N3927" t="s">
        <v>15</v>
      </c>
      <c r="O3927">
        <v>57000000</v>
      </c>
      <c r="P3927">
        <v>19334145</v>
      </c>
      <c r="Q3927">
        <f>_xlfn.XLOOKUP(E3927,CPI!A:A,CPI!B:B)</f>
        <v>177.1</v>
      </c>
      <c r="R3927" s="12">
        <f>P3927*(CPI!$B$112/Movie!Q3927)</f>
        <v>33264336.428571429</v>
      </c>
      <c r="S3927" t="s">
        <v>8</v>
      </c>
      <c r="T3927">
        <v>105</v>
      </c>
    </row>
    <row r="3928" spans="1:20" x14ac:dyDescent="0.3">
      <c r="A3928" t="s">
        <v>12015</v>
      </c>
      <c r="B3928" t="str">
        <f t="shared" si="183"/>
        <v>PG</v>
      </c>
      <c r="C3928" t="s">
        <v>18</v>
      </c>
      <c r="D3928" t="s">
        <v>375</v>
      </c>
      <c r="E3928">
        <v>2001</v>
      </c>
      <c r="F3928" s="22">
        <f t="shared" si="184"/>
        <v>36892</v>
      </c>
      <c r="G3928" t="s">
        <v>11881</v>
      </c>
      <c r="H3928">
        <f t="shared" si="185"/>
        <v>6.3</v>
      </c>
      <c r="I3928">
        <v>6.3</v>
      </c>
      <c r="J3928">
        <v>33000</v>
      </c>
      <c r="K3928" t="s">
        <v>9047</v>
      </c>
      <c r="L3928" t="s">
        <v>12016</v>
      </c>
      <c r="M3928" t="s">
        <v>4711</v>
      </c>
      <c r="N3928" t="s">
        <v>15</v>
      </c>
      <c r="O3928">
        <v>70000000</v>
      </c>
      <c r="P3928">
        <v>14026418</v>
      </c>
      <c r="Q3928">
        <f>_xlfn.XLOOKUP(E3928,CPI!A:A,CPI!B:B)</f>
        <v>177.1</v>
      </c>
      <c r="R3928" s="12">
        <f>P3928*(CPI!$B$112/Movie!Q3928)</f>
        <v>24132408.608695652</v>
      </c>
      <c r="S3928" t="s">
        <v>8</v>
      </c>
      <c r="T3928">
        <v>95</v>
      </c>
    </row>
    <row r="3929" spans="1:20" x14ac:dyDescent="0.3">
      <c r="A3929" t="s">
        <v>12017</v>
      </c>
      <c r="B3929" t="str">
        <f t="shared" si="183"/>
        <v>Not Rated</v>
      </c>
      <c r="C3929" t="s">
        <v>432</v>
      </c>
      <c r="D3929" t="s">
        <v>2</v>
      </c>
      <c r="E3929">
        <v>2001</v>
      </c>
      <c r="F3929" s="22">
        <f t="shared" si="184"/>
        <v>36892</v>
      </c>
      <c r="G3929" t="s">
        <v>12018</v>
      </c>
      <c r="H3929">
        <f t="shared" si="185"/>
        <v>6.5</v>
      </c>
      <c r="I3929">
        <v>6.5</v>
      </c>
      <c r="J3929">
        <v>11000</v>
      </c>
      <c r="K3929" t="s">
        <v>4864</v>
      </c>
      <c r="L3929" t="s">
        <v>4864</v>
      </c>
      <c r="M3929" t="s">
        <v>12019</v>
      </c>
      <c r="N3929" t="s">
        <v>437</v>
      </c>
      <c r="P3929">
        <v>765705</v>
      </c>
      <c r="Q3929">
        <f>_xlfn.XLOOKUP(E3929,CPI!A:A,CPI!B:B)</f>
        <v>177.1</v>
      </c>
      <c r="R3929" s="12">
        <f>P3929*(CPI!$B$112/Movie!Q3929)</f>
        <v>1317393.0745341615</v>
      </c>
      <c r="S3929" t="s">
        <v>11687</v>
      </c>
      <c r="T3929">
        <v>86</v>
      </c>
    </row>
    <row r="3930" spans="1:20" x14ac:dyDescent="0.3">
      <c r="A3930" t="s">
        <v>12020</v>
      </c>
      <c r="B3930" t="str">
        <f t="shared" si="183"/>
        <v>PG-13</v>
      </c>
      <c r="C3930" t="s">
        <v>1984</v>
      </c>
      <c r="D3930" t="s">
        <v>26</v>
      </c>
      <c r="E3930">
        <v>2001</v>
      </c>
      <c r="F3930" s="22">
        <f t="shared" si="184"/>
        <v>36892</v>
      </c>
      <c r="G3930" t="s">
        <v>11711</v>
      </c>
      <c r="H3930">
        <f t="shared" si="185"/>
        <v>5.9</v>
      </c>
      <c r="I3930">
        <v>5.9</v>
      </c>
      <c r="J3930">
        <v>39000</v>
      </c>
      <c r="K3930" t="s">
        <v>5759</v>
      </c>
      <c r="L3930" t="s">
        <v>12021</v>
      </c>
      <c r="M3930" t="s">
        <v>10639</v>
      </c>
      <c r="N3930" t="s">
        <v>15</v>
      </c>
      <c r="O3930">
        <v>22000000</v>
      </c>
      <c r="P3930">
        <v>26086706</v>
      </c>
      <c r="Q3930">
        <f>_xlfn.XLOOKUP(E3930,CPI!A:A,CPI!B:B)</f>
        <v>177.1</v>
      </c>
      <c r="R3930" s="12">
        <f>P3930*(CPI!$B$112/Movie!Q3930)</f>
        <v>44882096.658385091</v>
      </c>
      <c r="S3930" t="s">
        <v>16</v>
      </c>
      <c r="T3930">
        <v>90</v>
      </c>
    </row>
    <row r="3931" spans="1:20" x14ac:dyDescent="0.3">
      <c r="A3931" t="s">
        <v>12022</v>
      </c>
      <c r="B3931" t="str">
        <f t="shared" si="183"/>
        <v>PG-13</v>
      </c>
      <c r="C3931" t="s">
        <v>1984</v>
      </c>
      <c r="D3931" t="s">
        <v>89</v>
      </c>
      <c r="E3931">
        <v>2001</v>
      </c>
      <c r="F3931" s="22">
        <f t="shared" si="184"/>
        <v>36892</v>
      </c>
      <c r="G3931" t="s">
        <v>11922</v>
      </c>
      <c r="H3931">
        <f t="shared" si="185"/>
        <v>5.8</v>
      </c>
      <c r="I3931">
        <v>5.8</v>
      </c>
      <c r="J3931">
        <v>34000</v>
      </c>
      <c r="K3931" t="s">
        <v>12023</v>
      </c>
      <c r="L3931" t="s">
        <v>5424</v>
      </c>
      <c r="M3931" t="s">
        <v>10784</v>
      </c>
      <c r="N3931" t="s">
        <v>15</v>
      </c>
      <c r="O3931">
        <v>30000000</v>
      </c>
      <c r="P3931">
        <v>23619609</v>
      </c>
      <c r="Q3931">
        <f>_xlfn.XLOOKUP(E3931,CPI!A:A,CPI!B:B)</f>
        <v>177.1</v>
      </c>
      <c r="R3931" s="12">
        <f>P3931*(CPI!$B$112/Movie!Q3931)</f>
        <v>40637463.931677021</v>
      </c>
      <c r="S3931" t="s">
        <v>16</v>
      </c>
      <c r="T3931">
        <v>106</v>
      </c>
    </row>
    <row r="3932" spans="1:20" x14ac:dyDescent="0.3">
      <c r="A3932" t="s">
        <v>12024</v>
      </c>
      <c r="B3932" t="str">
        <f t="shared" si="183"/>
        <v>PG-13</v>
      </c>
      <c r="C3932" t="s">
        <v>1984</v>
      </c>
      <c r="D3932" t="s">
        <v>26</v>
      </c>
      <c r="E3932">
        <v>2001</v>
      </c>
      <c r="F3932" s="22">
        <f t="shared" si="184"/>
        <v>36892</v>
      </c>
      <c r="G3932" t="s">
        <v>11520</v>
      </c>
      <c r="H3932">
        <f t="shared" si="185"/>
        <v>5.3</v>
      </c>
      <c r="I3932">
        <v>5.3</v>
      </c>
      <c r="J3932">
        <v>78000</v>
      </c>
      <c r="K3932" t="s">
        <v>12025</v>
      </c>
      <c r="L3932" t="s">
        <v>12026</v>
      </c>
      <c r="M3932" t="s">
        <v>9686</v>
      </c>
      <c r="N3932" t="s">
        <v>5801</v>
      </c>
      <c r="O3932">
        <v>35000000</v>
      </c>
      <c r="P3932">
        <v>94728529</v>
      </c>
      <c r="Q3932">
        <f>_xlfn.XLOOKUP(E3932,CPI!A:A,CPI!B:B)</f>
        <v>177.1</v>
      </c>
      <c r="R3932" s="12">
        <f>P3932*(CPI!$B$112/Movie!Q3932)</f>
        <v>162980139.95652175</v>
      </c>
      <c r="S3932" t="s">
        <v>16</v>
      </c>
      <c r="T3932">
        <v>103</v>
      </c>
    </row>
    <row r="3933" spans="1:20" x14ac:dyDescent="0.3">
      <c r="A3933" t="s">
        <v>2481</v>
      </c>
      <c r="B3933" t="str">
        <f t="shared" si="183"/>
        <v>PG-13</v>
      </c>
      <c r="C3933" t="s">
        <v>1984</v>
      </c>
      <c r="D3933" t="s">
        <v>26</v>
      </c>
      <c r="E3933">
        <v>2001</v>
      </c>
      <c r="F3933" s="22">
        <f t="shared" si="184"/>
        <v>36892</v>
      </c>
      <c r="G3933" t="s">
        <v>11548</v>
      </c>
      <c r="H3933">
        <f t="shared" si="185"/>
        <v>6.2</v>
      </c>
      <c r="I3933">
        <v>6.2</v>
      </c>
      <c r="J3933">
        <v>52000</v>
      </c>
      <c r="K3933" t="s">
        <v>9628</v>
      </c>
      <c r="L3933" t="s">
        <v>12027</v>
      </c>
      <c r="M3933" t="s">
        <v>3220</v>
      </c>
      <c r="N3933" t="s">
        <v>15</v>
      </c>
      <c r="O3933">
        <v>35000000</v>
      </c>
      <c r="P3933">
        <v>57756408</v>
      </c>
      <c r="Q3933">
        <f>_xlfn.XLOOKUP(E3933,CPI!A:A,CPI!B:B)</f>
        <v>177.1</v>
      </c>
      <c r="R3933" s="12">
        <f>P3933*(CPI!$B$112/Movie!Q3933)</f>
        <v>99369720.596273288</v>
      </c>
      <c r="S3933" t="s">
        <v>5167</v>
      </c>
      <c r="T3933">
        <v>123</v>
      </c>
    </row>
    <row r="3934" spans="1:20" x14ac:dyDescent="0.3">
      <c r="A3934" t="s">
        <v>12028</v>
      </c>
      <c r="B3934" t="str">
        <f t="shared" si="183"/>
        <v>R</v>
      </c>
      <c r="C3934" t="s">
        <v>1</v>
      </c>
      <c r="D3934" t="s">
        <v>37</v>
      </c>
      <c r="E3934">
        <v>2001</v>
      </c>
      <c r="F3934" s="22">
        <f t="shared" si="184"/>
        <v>36892</v>
      </c>
      <c r="G3934" t="s">
        <v>12029</v>
      </c>
      <c r="H3934">
        <f t="shared" si="185"/>
        <v>6.4</v>
      </c>
      <c r="I3934">
        <v>6.4</v>
      </c>
      <c r="J3934">
        <v>56000</v>
      </c>
      <c r="K3934" t="s">
        <v>12030</v>
      </c>
      <c r="L3934" t="s">
        <v>12030</v>
      </c>
      <c r="M3934" t="s">
        <v>8632</v>
      </c>
      <c r="N3934" t="s">
        <v>15</v>
      </c>
      <c r="O3934">
        <v>1500000</v>
      </c>
      <c r="P3934">
        <v>1612259</v>
      </c>
      <c r="Q3934">
        <f>_xlfn.XLOOKUP(E3934,CPI!A:A,CPI!B:B)</f>
        <v>177.1</v>
      </c>
      <c r="R3934" s="12">
        <f>P3934*(CPI!$B$112/Movie!Q3934)</f>
        <v>2773886.6024844721</v>
      </c>
      <c r="S3934" t="s">
        <v>11910</v>
      </c>
      <c r="T3934">
        <v>97</v>
      </c>
    </row>
    <row r="3935" spans="1:20" x14ac:dyDescent="0.3">
      <c r="A3935" t="s">
        <v>5388</v>
      </c>
      <c r="B3935" t="str">
        <f t="shared" si="183"/>
        <v>PG-13</v>
      </c>
      <c r="C3935" t="s">
        <v>1984</v>
      </c>
      <c r="D3935" t="s">
        <v>26</v>
      </c>
      <c r="E3935">
        <v>2001</v>
      </c>
      <c r="F3935" s="22">
        <f t="shared" si="184"/>
        <v>36892</v>
      </c>
      <c r="G3935" t="s">
        <v>11954</v>
      </c>
      <c r="H3935">
        <f t="shared" si="185"/>
        <v>6.3</v>
      </c>
      <c r="I3935">
        <v>6.3</v>
      </c>
      <c r="J3935">
        <v>17000</v>
      </c>
      <c r="K3935" t="s">
        <v>12031</v>
      </c>
      <c r="L3935" t="s">
        <v>12032</v>
      </c>
      <c r="M3935" t="s">
        <v>12033</v>
      </c>
      <c r="N3935" t="s">
        <v>15</v>
      </c>
      <c r="O3935">
        <v>24000000</v>
      </c>
      <c r="P3935">
        <v>14782676</v>
      </c>
      <c r="Q3935">
        <f>_xlfn.XLOOKUP(E3935,CPI!A:A,CPI!B:B)</f>
        <v>177.1</v>
      </c>
      <c r="R3935" s="12">
        <f>P3935*(CPI!$B$112/Movie!Q3935)</f>
        <v>25433548.149068322</v>
      </c>
      <c r="S3935" t="s">
        <v>2077</v>
      </c>
      <c r="T3935">
        <v>89</v>
      </c>
    </row>
    <row r="3936" spans="1:20" x14ac:dyDescent="0.3">
      <c r="A3936" t="s">
        <v>12034</v>
      </c>
      <c r="B3936" t="str">
        <f t="shared" si="183"/>
        <v>R</v>
      </c>
      <c r="C3936" t="s">
        <v>1</v>
      </c>
      <c r="D3936" t="s">
        <v>26</v>
      </c>
      <c r="E3936">
        <v>2001</v>
      </c>
      <c r="F3936" s="22">
        <f t="shared" si="184"/>
        <v>36892</v>
      </c>
      <c r="G3936" t="s">
        <v>11915</v>
      </c>
      <c r="H3936">
        <f t="shared" si="185"/>
        <v>7.7</v>
      </c>
      <c r="I3936">
        <v>7.7</v>
      </c>
      <c r="J3936">
        <v>33000</v>
      </c>
      <c r="K3936" t="s">
        <v>12035</v>
      </c>
      <c r="L3936" t="s">
        <v>12035</v>
      </c>
      <c r="M3936" t="s">
        <v>12035</v>
      </c>
      <c r="N3936" t="s">
        <v>15</v>
      </c>
      <c r="O3936">
        <v>6000000</v>
      </c>
      <c r="P3936">
        <v>3645107</v>
      </c>
      <c r="Q3936">
        <f>_xlfn.XLOOKUP(E3936,CPI!A:A,CPI!B:B)</f>
        <v>177.1</v>
      </c>
      <c r="R3936" s="12">
        <f>P3936*(CPI!$B$112/Movie!Q3936)</f>
        <v>6271395.2732919259</v>
      </c>
      <c r="S3936" t="s">
        <v>12036</v>
      </c>
      <c r="T3936">
        <v>95</v>
      </c>
    </row>
    <row r="3937" spans="1:20" x14ac:dyDescent="0.3">
      <c r="A3937" t="s">
        <v>12037</v>
      </c>
      <c r="B3937" t="str">
        <f t="shared" si="183"/>
        <v>R</v>
      </c>
      <c r="C3937" t="s">
        <v>1</v>
      </c>
      <c r="D3937" t="s">
        <v>89</v>
      </c>
      <c r="E3937">
        <v>2001</v>
      </c>
      <c r="F3937" s="22">
        <f t="shared" si="184"/>
        <v>36892</v>
      </c>
      <c r="G3937" t="s">
        <v>12038</v>
      </c>
      <c r="H3937">
        <f t="shared" si="185"/>
        <v>6.4</v>
      </c>
      <c r="I3937">
        <v>6.4</v>
      </c>
      <c r="J3937">
        <v>14000</v>
      </c>
      <c r="K3937" t="s">
        <v>6202</v>
      </c>
      <c r="L3937" t="s">
        <v>6202</v>
      </c>
      <c r="M3937" t="s">
        <v>12039</v>
      </c>
      <c r="N3937" t="s">
        <v>15</v>
      </c>
      <c r="O3937">
        <v>16000000</v>
      </c>
      <c r="P3937">
        <v>29381649</v>
      </c>
      <c r="Q3937">
        <f>_xlfn.XLOOKUP(E3937,CPI!A:A,CPI!B:B)</f>
        <v>177.1</v>
      </c>
      <c r="R3937" s="12">
        <f>P3937*(CPI!$B$112/Movie!Q3937)</f>
        <v>50551035.857142858</v>
      </c>
      <c r="S3937" t="s">
        <v>16</v>
      </c>
      <c r="T3937">
        <v>130</v>
      </c>
    </row>
    <row r="3938" spans="1:20" x14ac:dyDescent="0.3">
      <c r="A3938" t="s">
        <v>12040</v>
      </c>
      <c r="B3938" t="str">
        <f t="shared" si="183"/>
        <v>PG-13</v>
      </c>
      <c r="C3938" t="s">
        <v>1984</v>
      </c>
      <c r="D3938" t="s">
        <v>2</v>
      </c>
      <c r="E3938">
        <v>2001</v>
      </c>
      <c r="F3938" s="22">
        <f t="shared" si="184"/>
        <v>36892</v>
      </c>
      <c r="G3938" t="s">
        <v>11875</v>
      </c>
      <c r="H3938">
        <f t="shared" si="185"/>
        <v>7.4</v>
      </c>
      <c r="I3938">
        <v>7.4</v>
      </c>
      <c r="J3938">
        <v>177000</v>
      </c>
      <c r="K3938" t="s">
        <v>8318</v>
      </c>
      <c r="L3938" t="s">
        <v>12041</v>
      </c>
      <c r="M3938" t="s">
        <v>8346</v>
      </c>
      <c r="N3938" t="s">
        <v>15</v>
      </c>
      <c r="O3938">
        <v>68000000</v>
      </c>
      <c r="P3938">
        <v>65001485</v>
      </c>
      <c r="Q3938">
        <f>_xlfn.XLOOKUP(E3938,CPI!A:A,CPI!B:B)</f>
        <v>177.1</v>
      </c>
      <c r="R3938" s="12">
        <f>P3938*(CPI!$B$112/Movie!Q3938)</f>
        <v>111834853.07453416</v>
      </c>
      <c r="S3938" t="s">
        <v>12042</v>
      </c>
      <c r="T3938">
        <v>120</v>
      </c>
    </row>
    <row r="3939" spans="1:20" x14ac:dyDescent="0.3">
      <c r="A3939" t="s">
        <v>12043</v>
      </c>
      <c r="B3939" t="str">
        <f t="shared" si="183"/>
        <v>R</v>
      </c>
      <c r="C3939" t="s">
        <v>1</v>
      </c>
      <c r="D3939" t="s">
        <v>26</v>
      </c>
      <c r="E3939">
        <v>2001</v>
      </c>
      <c r="F3939" s="22">
        <f t="shared" si="184"/>
        <v>36892</v>
      </c>
      <c r="G3939" t="s">
        <v>12000</v>
      </c>
      <c r="H3939">
        <f t="shared" si="185"/>
        <v>4.5999999999999996</v>
      </c>
      <c r="I3939">
        <v>4.5999999999999996</v>
      </c>
      <c r="J3939">
        <v>47000</v>
      </c>
      <c r="K3939" t="s">
        <v>12044</v>
      </c>
      <c r="L3939" t="s">
        <v>12044</v>
      </c>
      <c r="M3939" t="s">
        <v>12044</v>
      </c>
      <c r="N3939" t="s">
        <v>15</v>
      </c>
      <c r="O3939">
        <v>14000000</v>
      </c>
      <c r="P3939">
        <v>14343028</v>
      </c>
      <c r="Q3939">
        <f>_xlfn.XLOOKUP(E3939,CPI!A:A,CPI!B:B)</f>
        <v>177.1</v>
      </c>
      <c r="R3939" s="12">
        <f>P3939*(CPI!$B$112/Movie!Q3939)</f>
        <v>24677135.130434781</v>
      </c>
      <c r="S3939" t="s">
        <v>8609</v>
      </c>
      <c r="T3939">
        <v>87</v>
      </c>
    </row>
    <row r="3940" spans="1:20" x14ac:dyDescent="0.3">
      <c r="A3940" t="s">
        <v>4928</v>
      </c>
      <c r="B3940" t="str">
        <f t="shared" si="183"/>
        <v>R</v>
      </c>
      <c r="C3940" t="s">
        <v>1</v>
      </c>
      <c r="D3940" t="s">
        <v>37</v>
      </c>
      <c r="E3940">
        <v>2001</v>
      </c>
      <c r="F3940" s="22">
        <f t="shared" si="184"/>
        <v>36892</v>
      </c>
      <c r="G3940" t="s">
        <v>12045</v>
      </c>
      <c r="H3940">
        <f t="shared" si="185"/>
        <v>6.6</v>
      </c>
      <c r="I3940">
        <v>6.6</v>
      </c>
      <c r="J3940">
        <v>18000</v>
      </c>
      <c r="K3940" t="s">
        <v>9787</v>
      </c>
      <c r="L3940" t="s">
        <v>9787</v>
      </c>
      <c r="M3940" t="s">
        <v>12046</v>
      </c>
      <c r="N3940" t="s">
        <v>2093</v>
      </c>
      <c r="P3940">
        <v>318451</v>
      </c>
      <c r="Q3940">
        <f>_xlfn.XLOOKUP(E3940,CPI!A:A,CPI!B:B)</f>
        <v>177.1</v>
      </c>
      <c r="R3940" s="12">
        <f>P3940*(CPI!$B$112/Movie!Q3940)</f>
        <v>547893.95652173914</v>
      </c>
      <c r="S3940" t="s">
        <v>12047</v>
      </c>
      <c r="T3940">
        <v>119</v>
      </c>
    </row>
    <row r="3941" spans="1:20" x14ac:dyDescent="0.3">
      <c r="A3941" t="s">
        <v>12048</v>
      </c>
      <c r="B3941" t="str">
        <f t="shared" si="183"/>
        <v>PG-13</v>
      </c>
      <c r="C3941" t="s">
        <v>1984</v>
      </c>
      <c r="D3941" t="s">
        <v>2</v>
      </c>
      <c r="E3941">
        <v>2001</v>
      </c>
      <c r="F3941" s="22">
        <f t="shared" si="184"/>
        <v>36892</v>
      </c>
      <c r="G3941" t="s">
        <v>12049</v>
      </c>
      <c r="H3941">
        <f t="shared" si="185"/>
        <v>6.7</v>
      </c>
      <c r="I3941">
        <v>6.7</v>
      </c>
      <c r="J3941">
        <v>87000</v>
      </c>
      <c r="K3941" t="s">
        <v>4183</v>
      </c>
      <c r="L3941" t="s">
        <v>12050</v>
      </c>
      <c r="M3941" t="s">
        <v>5060</v>
      </c>
      <c r="N3941" t="s">
        <v>15</v>
      </c>
      <c r="O3941">
        <v>40000000</v>
      </c>
      <c r="P3941">
        <v>65754228</v>
      </c>
      <c r="Q3941">
        <f>_xlfn.XLOOKUP(E3941,CPI!A:A,CPI!B:B)</f>
        <v>177.1</v>
      </c>
      <c r="R3941" s="12">
        <f>P3941*(CPI!$B$112/Movie!Q3941)</f>
        <v>113129945.06832299</v>
      </c>
      <c r="S3941" t="s">
        <v>8</v>
      </c>
      <c r="T3941">
        <v>119</v>
      </c>
    </row>
    <row r="3942" spans="1:20" x14ac:dyDescent="0.3">
      <c r="A3942" t="s">
        <v>12051</v>
      </c>
      <c r="B3942" t="str">
        <f t="shared" si="183"/>
        <v>PG-13</v>
      </c>
      <c r="C3942" t="s">
        <v>1984</v>
      </c>
      <c r="D3942" t="s">
        <v>26</v>
      </c>
      <c r="E3942">
        <v>2001</v>
      </c>
      <c r="F3942" s="22">
        <f t="shared" si="184"/>
        <v>36892</v>
      </c>
      <c r="G3942" t="s">
        <v>12052</v>
      </c>
      <c r="H3942">
        <f t="shared" si="185"/>
        <v>6.4</v>
      </c>
      <c r="I3942">
        <v>6.4</v>
      </c>
      <c r="J3942">
        <v>80000</v>
      </c>
      <c r="K3942" t="s">
        <v>8794</v>
      </c>
      <c r="L3942" t="s">
        <v>10215</v>
      </c>
      <c r="M3942" t="s">
        <v>7190</v>
      </c>
      <c r="N3942" t="s">
        <v>15</v>
      </c>
      <c r="O3942">
        <v>48000000</v>
      </c>
      <c r="P3942">
        <v>76019048</v>
      </c>
      <c r="Q3942">
        <f>_xlfn.XLOOKUP(E3942,CPI!A:A,CPI!B:B)</f>
        <v>177.1</v>
      </c>
      <c r="R3942" s="12">
        <f>P3942*(CPI!$B$112/Movie!Q3942)</f>
        <v>130790536</v>
      </c>
      <c r="S3942" t="s">
        <v>12053</v>
      </c>
      <c r="T3942">
        <v>118</v>
      </c>
    </row>
    <row r="3943" spans="1:20" x14ac:dyDescent="0.3">
      <c r="A3943" t="s">
        <v>12054</v>
      </c>
      <c r="B3943" t="str">
        <f t="shared" si="183"/>
        <v>R</v>
      </c>
      <c r="C3943" t="s">
        <v>1</v>
      </c>
      <c r="D3943" t="s">
        <v>2</v>
      </c>
      <c r="E3943">
        <v>2001</v>
      </c>
      <c r="F3943" s="22">
        <f t="shared" si="184"/>
        <v>36892</v>
      </c>
      <c r="G3943" t="s">
        <v>11608</v>
      </c>
      <c r="H3943">
        <f t="shared" si="185"/>
        <v>6.3</v>
      </c>
      <c r="I3943">
        <v>6.3</v>
      </c>
      <c r="J3943">
        <v>50000</v>
      </c>
      <c r="K3943" t="s">
        <v>8743</v>
      </c>
      <c r="L3943" t="s">
        <v>10915</v>
      </c>
      <c r="M3943" t="s">
        <v>1804</v>
      </c>
      <c r="N3943" t="s">
        <v>15</v>
      </c>
      <c r="O3943">
        <v>50000000</v>
      </c>
      <c r="P3943">
        <v>100020092</v>
      </c>
      <c r="Q3943">
        <f>_xlfn.XLOOKUP(E3943,CPI!A:A,CPI!B:B)</f>
        <v>177.1</v>
      </c>
      <c r="R3943" s="12">
        <f>P3943*(CPI!$B$112/Movie!Q3943)</f>
        <v>172084257.66459629</v>
      </c>
      <c r="S3943" t="s">
        <v>8609</v>
      </c>
      <c r="T3943">
        <v>113</v>
      </c>
    </row>
    <row r="3944" spans="1:20" x14ac:dyDescent="0.3">
      <c r="A3944" t="s">
        <v>12055</v>
      </c>
      <c r="B3944" t="str">
        <f t="shared" si="183"/>
        <v>R</v>
      </c>
      <c r="C3944" t="s">
        <v>1</v>
      </c>
      <c r="D3944" t="s">
        <v>48</v>
      </c>
      <c r="E3944">
        <v>2001</v>
      </c>
      <c r="F3944" s="22">
        <f t="shared" si="184"/>
        <v>36892</v>
      </c>
      <c r="G3944" t="s">
        <v>12052</v>
      </c>
      <c r="H3944">
        <f t="shared" si="185"/>
        <v>6.8</v>
      </c>
      <c r="I3944">
        <v>6.8</v>
      </c>
      <c r="J3944">
        <v>95000</v>
      </c>
      <c r="K3944" t="s">
        <v>542</v>
      </c>
      <c r="L3944" t="s">
        <v>11271</v>
      </c>
      <c r="M3944" t="s">
        <v>7621</v>
      </c>
      <c r="N3944" t="s">
        <v>15</v>
      </c>
      <c r="O3944">
        <v>107000000</v>
      </c>
      <c r="P3944">
        <v>87812729</v>
      </c>
      <c r="Q3944">
        <f>_xlfn.XLOOKUP(E3944,CPI!A:A,CPI!B:B)</f>
        <v>177.1</v>
      </c>
      <c r="R3944" s="12">
        <f>P3944*(CPI!$B$112/Movie!Q3944)</f>
        <v>151081527.53416148</v>
      </c>
      <c r="S3944" t="s">
        <v>16</v>
      </c>
      <c r="T3944">
        <v>157</v>
      </c>
    </row>
    <row r="3945" spans="1:20" x14ac:dyDescent="0.3">
      <c r="A3945" t="s">
        <v>12056</v>
      </c>
      <c r="B3945" t="str">
        <f t="shared" si="183"/>
        <v>R</v>
      </c>
      <c r="C3945" t="s">
        <v>1</v>
      </c>
      <c r="D3945" t="s">
        <v>2</v>
      </c>
      <c r="E3945">
        <v>2001</v>
      </c>
      <c r="F3945" s="22">
        <f t="shared" si="184"/>
        <v>36892</v>
      </c>
      <c r="G3945" t="s">
        <v>11899</v>
      </c>
      <c r="H3945">
        <f t="shared" si="185"/>
        <v>7.5</v>
      </c>
      <c r="I3945">
        <v>7.5</v>
      </c>
      <c r="J3945">
        <v>43000</v>
      </c>
      <c r="K3945" t="s">
        <v>6639</v>
      </c>
      <c r="L3945" t="s">
        <v>6740</v>
      </c>
      <c r="M3945" t="s">
        <v>12057</v>
      </c>
      <c r="N3945" t="s">
        <v>15</v>
      </c>
      <c r="O3945">
        <v>27000000</v>
      </c>
      <c r="P3945">
        <v>23903791</v>
      </c>
      <c r="Q3945">
        <f>_xlfn.XLOOKUP(E3945,CPI!A:A,CPI!B:B)</f>
        <v>177.1</v>
      </c>
      <c r="R3945" s="12">
        <f>P3945*(CPI!$B$112/Movie!Q3945)</f>
        <v>41126398.180124223</v>
      </c>
      <c r="S3945" t="s">
        <v>12058</v>
      </c>
      <c r="T3945">
        <v>125</v>
      </c>
    </row>
    <row r="3946" spans="1:20" x14ac:dyDescent="0.3">
      <c r="A3946" t="s">
        <v>12059</v>
      </c>
      <c r="B3946" t="str">
        <f t="shared" si="183"/>
        <v>Rating Pending</v>
      </c>
      <c r="D3946" t="s">
        <v>19</v>
      </c>
      <c r="E3946">
        <v>2001</v>
      </c>
      <c r="F3946" s="22">
        <f t="shared" si="184"/>
        <v>36892</v>
      </c>
      <c r="G3946" t="s">
        <v>12060</v>
      </c>
      <c r="H3946">
        <f t="shared" si="185"/>
        <v>7</v>
      </c>
      <c r="I3946">
        <v>7</v>
      </c>
      <c r="J3946">
        <v>53000</v>
      </c>
      <c r="K3946" t="s">
        <v>12061</v>
      </c>
      <c r="L3946" t="s">
        <v>12062</v>
      </c>
      <c r="M3946" t="s">
        <v>12063</v>
      </c>
      <c r="N3946" t="s">
        <v>2093</v>
      </c>
      <c r="O3946">
        <v>1400000</v>
      </c>
      <c r="P3946">
        <v>80631</v>
      </c>
      <c r="Q3946">
        <f>_xlfn.XLOOKUP(E3946,CPI!A:A,CPI!B:B)</f>
        <v>177.1</v>
      </c>
      <c r="R3946" s="12">
        <f>P3946*(CPI!$B$112/Movie!Q3946)</f>
        <v>138725.38509316772</v>
      </c>
      <c r="S3946" t="s">
        <v>12064</v>
      </c>
      <c r="T3946">
        <v>129</v>
      </c>
    </row>
    <row r="3947" spans="1:20" x14ac:dyDescent="0.3">
      <c r="A3947" t="s">
        <v>12065</v>
      </c>
      <c r="B3947" t="str">
        <f t="shared" si="183"/>
        <v>R</v>
      </c>
      <c r="C3947" t="s">
        <v>1</v>
      </c>
      <c r="D3947" t="s">
        <v>26</v>
      </c>
      <c r="E3947">
        <v>2001</v>
      </c>
      <c r="F3947" s="22">
        <f t="shared" si="184"/>
        <v>36892</v>
      </c>
      <c r="G3947" t="s">
        <v>11932</v>
      </c>
      <c r="H3947">
        <f t="shared" si="185"/>
        <v>5.4</v>
      </c>
      <c r="I3947">
        <v>5.4</v>
      </c>
      <c r="J3947">
        <v>18000</v>
      </c>
      <c r="K3947" t="s">
        <v>9812</v>
      </c>
      <c r="L3947" t="s">
        <v>9812</v>
      </c>
      <c r="M3947" t="s">
        <v>12066</v>
      </c>
      <c r="N3947" t="s">
        <v>15</v>
      </c>
      <c r="O3947">
        <v>11000000</v>
      </c>
      <c r="P3947">
        <v>23430766</v>
      </c>
      <c r="Q3947">
        <f>_xlfn.XLOOKUP(E3947,CPI!A:A,CPI!B:B)</f>
        <v>177.1</v>
      </c>
      <c r="R3947" s="12">
        <f>P3947*(CPI!$B$112/Movie!Q3947)</f>
        <v>40312560.136645965</v>
      </c>
      <c r="S3947" t="s">
        <v>11839</v>
      </c>
      <c r="T3947">
        <v>95</v>
      </c>
    </row>
    <row r="3948" spans="1:20" x14ac:dyDescent="0.3">
      <c r="A3948" t="s">
        <v>12067</v>
      </c>
      <c r="B3948" t="str">
        <f t="shared" si="183"/>
        <v>PG-13</v>
      </c>
      <c r="C3948" t="s">
        <v>1984</v>
      </c>
      <c r="D3948" t="s">
        <v>26</v>
      </c>
      <c r="E3948">
        <v>2001</v>
      </c>
      <c r="F3948" s="22">
        <f t="shared" si="184"/>
        <v>36892</v>
      </c>
      <c r="G3948" t="s">
        <v>7739</v>
      </c>
      <c r="H3948">
        <f t="shared" si="185"/>
        <v>6.5</v>
      </c>
      <c r="I3948">
        <v>6.5</v>
      </c>
      <c r="J3948">
        <v>66000</v>
      </c>
      <c r="K3948" t="s">
        <v>1112</v>
      </c>
      <c r="L3948" t="s">
        <v>12068</v>
      </c>
      <c r="M3948" t="s">
        <v>4443</v>
      </c>
      <c r="N3948" t="s">
        <v>15</v>
      </c>
      <c r="O3948">
        <v>75000000</v>
      </c>
      <c r="P3948">
        <v>67631903</v>
      </c>
      <c r="Q3948">
        <f>_xlfn.XLOOKUP(E3948,CPI!A:A,CPI!B:B)</f>
        <v>177.1</v>
      </c>
      <c r="R3948" s="12">
        <f>P3948*(CPI!$B$112/Movie!Q3948)</f>
        <v>116360479.07453416</v>
      </c>
      <c r="S3948" t="s">
        <v>103</v>
      </c>
      <c r="T3948">
        <v>123</v>
      </c>
    </row>
    <row r="3949" spans="1:20" x14ac:dyDescent="0.3">
      <c r="A3949" t="s">
        <v>12069</v>
      </c>
      <c r="B3949" t="str">
        <f t="shared" si="183"/>
        <v>PG-13</v>
      </c>
      <c r="C3949" t="s">
        <v>1984</v>
      </c>
      <c r="D3949" t="s">
        <v>375</v>
      </c>
      <c r="E3949">
        <v>2001</v>
      </c>
      <c r="F3949" s="22">
        <f t="shared" si="184"/>
        <v>36892</v>
      </c>
      <c r="G3949" t="s">
        <v>11553</v>
      </c>
      <c r="H3949">
        <f t="shared" si="185"/>
        <v>4.8</v>
      </c>
      <c r="I3949">
        <v>4.8</v>
      </c>
      <c r="J3949">
        <v>17000</v>
      </c>
      <c r="K3949" t="s">
        <v>7405</v>
      </c>
      <c r="L3949" t="s">
        <v>12070</v>
      </c>
      <c r="M3949" t="s">
        <v>6913</v>
      </c>
      <c r="N3949" t="s">
        <v>15</v>
      </c>
      <c r="O3949">
        <v>75000000</v>
      </c>
      <c r="P3949">
        <v>7622365</v>
      </c>
      <c r="Q3949">
        <f>_xlfn.XLOOKUP(E3949,CPI!A:A,CPI!B:B)</f>
        <v>177.1</v>
      </c>
      <c r="R3949" s="12">
        <f>P3949*(CPI!$B$112/Movie!Q3949)</f>
        <v>13114255.310559006</v>
      </c>
      <c r="S3949" t="s">
        <v>165</v>
      </c>
      <c r="T3949">
        <v>93</v>
      </c>
    </row>
    <row r="3950" spans="1:20" x14ac:dyDescent="0.3">
      <c r="A3950" t="s">
        <v>12071</v>
      </c>
      <c r="B3950" t="str">
        <f t="shared" si="183"/>
        <v>R</v>
      </c>
      <c r="C3950" t="s">
        <v>1</v>
      </c>
      <c r="D3950" t="s">
        <v>89</v>
      </c>
      <c r="E3950">
        <v>2001</v>
      </c>
      <c r="F3950" s="22">
        <f t="shared" si="184"/>
        <v>36892</v>
      </c>
      <c r="G3950" t="s">
        <v>11846</v>
      </c>
      <c r="H3950">
        <f t="shared" si="185"/>
        <v>7.4</v>
      </c>
      <c r="I3950">
        <v>7.4</v>
      </c>
      <c r="J3950">
        <v>38000</v>
      </c>
      <c r="K3950" t="s">
        <v>12072</v>
      </c>
      <c r="L3950" t="s">
        <v>12073</v>
      </c>
      <c r="M3950" t="s">
        <v>12074</v>
      </c>
      <c r="N3950" t="s">
        <v>15</v>
      </c>
      <c r="O3950">
        <v>1700000</v>
      </c>
      <c r="P3950">
        <v>44763181</v>
      </c>
      <c r="Q3950">
        <f>_xlfn.XLOOKUP(E3950,CPI!A:A,CPI!B:B)</f>
        <v>177.1</v>
      </c>
      <c r="R3950" s="12">
        <f>P3950*(CPI!$B$112/Movie!Q3950)</f>
        <v>77014913.89440994</v>
      </c>
      <c r="S3950" t="s">
        <v>8419</v>
      </c>
      <c r="T3950">
        <v>131</v>
      </c>
    </row>
    <row r="3951" spans="1:20" x14ac:dyDescent="0.3">
      <c r="A3951" t="s">
        <v>12075</v>
      </c>
      <c r="B3951" t="str">
        <f t="shared" si="183"/>
        <v>PG-13</v>
      </c>
      <c r="C3951" t="s">
        <v>1984</v>
      </c>
      <c r="D3951" t="s">
        <v>19</v>
      </c>
      <c r="E3951">
        <v>2001</v>
      </c>
      <c r="F3951" s="22">
        <f t="shared" si="184"/>
        <v>36892</v>
      </c>
      <c r="G3951" t="s">
        <v>11854</v>
      </c>
      <c r="H3951">
        <f t="shared" si="185"/>
        <v>5.3</v>
      </c>
      <c r="I3951">
        <v>5.3</v>
      </c>
      <c r="J3951">
        <v>14000</v>
      </c>
      <c r="K3951" t="s">
        <v>12076</v>
      </c>
      <c r="L3951" t="s">
        <v>12076</v>
      </c>
      <c r="M3951" t="s">
        <v>7690</v>
      </c>
      <c r="N3951" t="s">
        <v>15</v>
      </c>
      <c r="O3951">
        <v>7000000</v>
      </c>
      <c r="P3951">
        <v>3313583</v>
      </c>
      <c r="Q3951">
        <f>_xlfn.XLOOKUP(E3951,CPI!A:A,CPI!B:B)</f>
        <v>177.1</v>
      </c>
      <c r="R3951" s="12">
        <f>P3951*(CPI!$B$112/Movie!Q3951)</f>
        <v>5701009.2608695654</v>
      </c>
      <c r="S3951" t="s">
        <v>29</v>
      </c>
      <c r="T3951">
        <v>81</v>
      </c>
    </row>
    <row r="3952" spans="1:20" x14ac:dyDescent="0.3">
      <c r="A3952" t="s">
        <v>12077</v>
      </c>
      <c r="B3952" t="str">
        <f t="shared" si="183"/>
        <v>R</v>
      </c>
      <c r="C3952" t="s">
        <v>1</v>
      </c>
      <c r="D3952" t="s">
        <v>375</v>
      </c>
      <c r="E3952">
        <v>2001</v>
      </c>
      <c r="F3952" s="22">
        <f t="shared" si="184"/>
        <v>36892</v>
      </c>
      <c r="G3952" t="s">
        <v>12078</v>
      </c>
      <c r="H3952">
        <f t="shared" si="185"/>
        <v>7.8</v>
      </c>
      <c r="I3952">
        <v>7.8</v>
      </c>
      <c r="J3952">
        <v>62000</v>
      </c>
      <c r="K3952" t="s">
        <v>5735</v>
      </c>
      <c r="L3952" t="s">
        <v>5735</v>
      </c>
      <c r="M3952" t="s">
        <v>2628</v>
      </c>
      <c r="N3952" t="s">
        <v>15</v>
      </c>
      <c r="P3952">
        <v>3176880</v>
      </c>
      <c r="Q3952">
        <f>_xlfn.XLOOKUP(E3952,CPI!A:A,CPI!B:B)</f>
        <v>177.1</v>
      </c>
      <c r="R3952" s="12">
        <f>P3952*(CPI!$B$112/Movie!Q3952)</f>
        <v>5465812.1739130439</v>
      </c>
      <c r="S3952" t="s">
        <v>9423</v>
      </c>
      <c r="T3952">
        <v>99</v>
      </c>
    </row>
    <row r="3953" spans="1:20" x14ac:dyDescent="0.3">
      <c r="A3953" t="s">
        <v>12079</v>
      </c>
      <c r="B3953" t="str">
        <f t="shared" si="183"/>
        <v>PG-13</v>
      </c>
      <c r="C3953" t="s">
        <v>1984</v>
      </c>
      <c r="D3953" t="s">
        <v>10</v>
      </c>
      <c r="E3953">
        <v>2001</v>
      </c>
      <c r="F3953" s="22">
        <f t="shared" si="184"/>
        <v>36892</v>
      </c>
      <c r="G3953" t="s">
        <v>11890</v>
      </c>
      <c r="H3953">
        <f t="shared" si="185"/>
        <v>5.6</v>
      </c>
      <c r="I3953">
        <v>5.6</v>
      </c>
      <c r="J3953">
        <v>31000</v>
      </c>
      <c r="K3953" t="s">
        <v>12080</v>
      </c>
      <c r="L3953" t="s">
        <v>12081</v>
      </c>
      <c r="M3953" t="s">
        <v>10789</v>
      </c>
      <c r="N3953" t="s">
        <v>15</v>
      </c>
      <c r="O3953">
        <v>13000000</v>
      </c>
      <c r="P3953">
        <v>5007898</v>
      </c>
      <c r="Q3953">
        <f>_xlfn.XLOOKUP(E3953,CPI!A:A,CPI!B:B)</f>
        <v>177.1</v>
      </c>
      <c r="R3953" s="12">
        <f>P3953*(CPI!$B$112/Movie!Q3953)</f>
        <v>8616072.9565217402</v>
      </c>
      <c r="S3953" t="s">
        <v>9956</v>
      </c>
      <c r="T3953">
        <v>84</v>
      </c>
    </row>
    <row r="3954" spans="1:20" x14ac:dyDescent="0.3">
      <c r="A3954" t="s">
        <v>12082</v>
      </c>
      <c r="B3954" t="str">
        <f t="shared" si="183"/>
        <v>PG-13</v>
      </c>
      <c r="C3954" t="s">
        <v>1984</v>
      </c>
      <c r="D3954" t="s">
        <v>26</v>
      </c>
      <c r="E3954">
        <v>2001</v>
      </c>
      <c r="F3954" s="22">
        <f t="shared" si="184"/>
        <v>36892</v>
      </c>
      <c r="G3954" t="s">
        <v>11883</v>
      </c>
      <c r="H3954">
        <f t="shared" si="185"/>
        <v>5.5</v>
      </c>
      <c r="I3954">
        <v>5.5</v>
      </c>
      <c r="J3954">
        <v>22000</v>
      </c>
      <c r="K3954" t="s">
        <v>10146</v>
      </c>
      <c r="L3954" t="s">
        <v>10147</v>
      </c>
      <c r="M3954" t="s">
        <v>12083</v>
      </c>
      <c r="N3954" t="s">
        <v>180</v>
      </c>
      <c r="O3954">
        <v>39000000</v>
      </c>
      <c r="P3954">
        <v>14866015</v>
      </c>
      <c r="Q3954">
        <f>_xlfn.XLOOKUP(E3954,CPI!A:A,CPI!B:B)</f>
        <v>177.1</v>
      </c>
      <c r="R3954" s="12">
        <f>P3954*(CPI!$B$112/Movie!Q3954)</f>
        <v>25576932.639751554</v>
      </c>
      <c r="S3954" t="s">
        <v>46</v>
      </c>
      <c r="T3954">
        <v>98</v>
      </c>
    </row>
    <row r="3955" spans="1:20" x14ac:dyDescent="0.3">
      <c r="A3955" t="s">
        <v>12084</v>
      </c>
      <c r="B3955" t="str">
        <f t="shared" si="183"/>
        <v>R</v>
      </c>
      <c r="C3955" t="s">
        <v>1</v>
      </c>
      <c r="D3955" t="s">
        <v>2</v>
      </c>
      <c r="E3955">
        <v>2001</v>
      </c>
      <c r="F3955" s="22">
        <f t="shared" si="184"/>
        <v>36892</v>
      </c>
      <c r="G3955" t="s">
        <v>12085</v>
      </c>
      <c r="H3955">
        <f t="shared" si="185"/>
        <v>7.4</v>
      </c>
      <c r="I3955">
        <v>7.4</v>
      </c>
      <c r="J3955">
        <v>63000</v>
      </c>
      <c r="K3955" t="s">
        <v>7541</v>
      </c>
      <c r="L3955" t="s">
        <v>7541</v>
      </c>
      <c r="M3955" t="s">
        <v>8850</v>
      </c>
      <c r="N3955" t="s">
        <v>1096</v>
      </c>
      <c r="O3955">
        <v>4500000</v>
      </c>
      <c r="P3955">
        <v>6582065</v>
      </c>
      <c r="Q3955">
        <f>_xlfn.XLOOKUP(E3955,CPI!A:A,CPI!B:B)</f>
        <v>177.1</v>
      </c>
      <c r="R3955" s="12">
        <f>P3955*(CPI!$B$112/Movie!Q3955)</f>
        <v>11324422.391304348</v>
      </c>
      <c r="S3955" t="s">
        <v>5182</v>
      </c>
      <c r="T3955">
        <v>106</v>
      </c>
    </row>
    <row r="3956" spans="1:20" x14ac:dyDescent="0.3">
      <c r="A3956" t="s">
        <v>12086</v>
      </c>
      <c r="B3956" t="str">
        <f t="shared" si="183"/>
        <v>PG</v>
      </c>
      <c r="C3956" t="s">
        <v>18</v>
      </c>
      <c r="D3956" t="s">
        <v>19</v>
      </c>
      <c r="E3956">
        <v>2001</v>
      </c>
      <c r="F3956" s="22">
        <f t="shared" si="184"/>
        <v>36892</v>
      </c>
      <c r="G3956" t="s">
        <v>12087</v>
      </c>
      <c r="H3956">
        <f t="shared" si="185"/>
        <v>7.3</v>
      </c>
      <c r="I3956">
        <v>7.3</v>
      </c>
      <c r="J3956">
        <v>76000</v>
      </c>
      <c r="K3956" t="s">
        <v>12088</v>
      </c>
      <c r="L3956" t="s">
        <v>12088</v>
      </c>
      <c r="M3956" t="s">
        <v>12088</v>
      </c>
      <c r="N3956" t="s">
        <v>476</v>
      </c>
      <c r="O3956">
        <v>10000000</v>
      </c>
      <c r="P3956">
        <v>42776760</v>
      </c>
      <c r="Q3956">
        <f>_xlfn.XLOOKUP(E3956,CPI!A:A,CPI!B:B)</f>
        <v>177.1</v>
      </c>
      <c r="R3956" s="12">
        <f>P3956*(CPI!$B$112/Movie!Q3956)</f>
        <v>73597282.732919261</v>
      </c>
      <c r="S3956" t="s">
        <v>12089</v>
      </c>
      <c r="T3956">
        <v>87</v>
      </c>
    </row>
    <row r="3957" spans="1:20" x14ac:dyDescent="0.3">
      <c r="A3957" t="s">
        <v>12090</v>
      </c>
      <c r="B3957" t="str">
        <f t="shared" si="183"/>
        <v>G</v>
      </c>
      <c r="C3957" t="s">
        <v>322</v>
      </c>
      <c r="D3957" t="s">
        <v>375</v>
      </c>
      <c r="E3957">
        <v>2001</v>
      </c>
      <c r="F3957" s="22">
        <f t="shared" si="184"/>
        <v>36892</v>
      </c>
      <c r="G3957" t="s">
        <v>11977</v>
      </c>
      <c r="H3957">
        <f t="shared" si="185"/>
        <v>6</v>
      </c>
      <c r="I3957">
        <v>6</v>
      </c>
      <c r="J3957">
        <v>32000</v>
      </c>
      <c r="K3957" t="s">
        <v>12091</v>
      </c>
      <c r="L3957" t="s">
        <v>12091</v>
      </c>
      <c r="M3957" t="s">
        <v>12092</v>
      </c>
      <c r="N3957" t="s">
        <v>15</v>
      </c>
      <c r="O3957">
        <v>30000000</v>
      </c>
      <c r="P3957">
        <v>102992536</v>
      </c>
      <c r="Q3957">
        <f>_xlfn.XLOOKUP(E3957,CPI!A:A,CPI!B:B)</f>
        <v>177.1</v>
      </c>
      <c r="R3957" s="12">
        <f>P3957*(CPI!$B$112/Movie!Q3957)</f>
        <v>177198338.33540374</v>
      </c>
      <c r="S3957" t="s">
        <v>29</v>
      </c>
      <c r="T3957">
        <v>82</v>
      </c>
    </row>
    <row r="3958" spans="1:20" x14ac:dyDescent="0.3">
      <c r="A3958" t="s">
        <v>12093</v>
      </c>
      <c r="B3958" t="str">
        <f t="shared" si="183"/>
        <v>PG-13</v>
      </c>
      <c r="C3958" t="s">
        <v>1984</v>
      </c>
      <c r="D3958" t="s">
        <v>19</v>
      </c>
      <c r="E3958">
        <v>2001</v>
      </c>
      <c r="F3958" s="22">
        <f t="shared" si="184"/>
        <v>36892</v>
      </c>
      <c r="G3958" t="s">
        <v>12094</v>
      </c>
      <c r="H3958">
        <f t="shared" si="185"/>
        <v>4.5999999999999996</v>
      </c>
      <c r="I3958">
        <v>4.5999999999999996</v>
      </c>
      <c r="J3958">
        <v>40000</v>
      </c>
      <c r="K3958" t="s">
        <v>3770</v>
      </c>
      <c r="L3958" t="s">
        <v>12095</v>
      </c>
      <c r="M3958" t="s">
        <v>746</v>
      </c>
      <c r="N3958" t="s">
        <v>15</v>
      </c>
      <c r="O3958">
        <v>94000000</v>
      </c>
      <c r="P3958">
        <v>54744738</v>
      </c>
      <c r="Q3958">
        <f>_xlfn.XLOOKUP(E3958,CPI!A:A,CPI!B:B)</f>
        <v>177.1</v>
      </c>
      <c r="R3958" s="12">
        <f>P3958*(CPI!$B$112/Movie!Q3958)</f>
        <v>94188151.714285716</v>
      </c>
      <c r="S3958" t="s">
        <v>10689</v>
      </c>
      <c r="T3958">
        <v>116</v>
      </c>
    </row>
    <row r="3959" spans="1:20" x14ac:dyDescent="0.3">
      <c r="A3959" t="s">
        <v>12096</v>
      </c>
      <c r="B3959" t="str">
        <f t="shared" si="183"/>
        <v>PG-13</v>
      </c>
      <c r="C3959" t="s">
        <v>1984</v>
      </c>
      <c r="D3959" t="s">
        <v>26</v>
      </c>
      <c r="E3959">
        <v>2001</v>
      </c>
      <c r="F3959" s="22">
        <f t="shared" si="184"/>
        <v>36892</v>
      </c>
      <c r="G3959" t="s">
        <v>11298</v>
      </c>
      <c r="H3959">
        <f t="shared" si="185"/>
        <v>5.7</v>
      </c>
      <c r="I3959">
        <v>5.7</v>
      </c>
      <c r="J3959">
        <v>18000</v>
      </c>
      <c r="K3959" t="s">
        <v>12097</v>
      </c>
      <c r="L3959" t="s">
        <v>10696</v>
      </c>
      <c r="M3959" t="s">
        <v>10151</v>
      </c>
      <c r="N3959" t="s">
        <v>15</v>
      </c>
      <c r="O3959">
        <v>22000000</v>
      </c>
      <c r="P3959">
        <v>19900366</v>
      </c>
      <c r="Q3959">
        <f>_xlfn.XLOOKUP(E3959,CPI!A:A,CPI!B:B)</f>
        <v>177.1</v>
      </c>
      <c r="R3959" s="12">
        <f>P3959*(CPI!$B$112/Movie!Q3959)</f>
        <v>34238517.900621116</v>
      </c>
      <c r="S3959" t="s">
        <v>3728</v>
      </c>
      <c r="T3959">
        <v>87</v>
      </c>
    </row>
    <row r="3960" spans="1:20" x14ac:dyDescent="0.3">
      <c r="A3960" t="s">
        <v>12098</v>
      </c>
      <c r="B3960" t="str">
        <f t="shared" si="183"/>
        <v>Rating Pending</v>
      </c>
      <c r="D3960" t="s">
        <v>375</v>
      </c>
      <c r="E3960">
        <v>2001</v>
      </c>
      <c r="F3960" s="22">
        <f t="shared" si="184"/>
        <v>36892</v>
      </c>
      <c r="G3960" t="s">
        <v>12099</v>
      </c>
      <c r="H3960">
        <f t="shared" si="185"/>
        <v>7.9</v>
      </c>
      <c r="I3960">
        <v>7.9</v>
      </c>
      <c r="J3960">
        <v>44000</v>
      </c>
      <c r="K3960" t="s">
        <v>593</v>
      </c>
      <c r="L3960" t="s">
        <v>12100</v>
      </c>
      <c r="M3960" t="s">
        <v>12101</v>
      </c>
      <c r="N3960" t="s">
        <v>2093</v>
      </c>
      <c r="P3960">
        <v>3007903</v>
      </c>
      <c r="Q3960">
        <f>_xlfn.XLOOKUP(E3960,CPI!A:A,CPI!B:B)</f>
        <v>177.1</v>
      </c>
      <c r="R3960" s="12">
        <f>P3960*(CPI!$B$112/Movie!Q3960)</f>
        <v>5175087.7701863358</v>
      </c>
      <c r="S3960" t="s">
        <v>6100</v>
      </c>
      <c r="T3960">
        <v>115</v>
      </c>
    </row>
    <row r="3961" spans="1:20" x14ac:dyDescent="0.3">
      <c r="A3961" t="s">
        <v>12102</v>
      </c>
      <c r="B3961" t="str">
        <f t="shared" si="183"/>
        <v>PG-13</v>
      </c>
      <c r="C3961" t="s">
        <v>1984</v>
      </c>
      <c r="D3961" t="s">
        <v>2</v>
      </c>
      <c r="E3961">
        <v>2001</v>
      </c>
      <c r="F3961" s="22">
        <f t="shared" si="184"/>
        <v>36892</v>
      </c>
      <c r="G3961" t="s">
        <v>12103</v>
      </c>
      <c r="H3961">
        <f t="shared" si="185"/>
        <v>6.7</v>
      </c>
      <c r="I3961">
        <v>6.7</v>
      </c>
      <c r="J3961">
        <v>3900</v>
      </c>
      <c r="K3961" t="s">
        <v>12104</v>
      </c>
      <c r="L3961" t="s">
        <v>12104</v>
      </c>
      <c r="M3961" t="s">
        <v>1072</v>
      </c>
      <c r="N3961" t="s">
        <v>15</v>
      </c>
      <c r="P3961">
        <v>970676</v>
      </c>
      <c r="Q3961">
        <f>_xlfn.XLOOKUP(E3961,CPI!A:A,CPI!B:B)</f>
        <v>177.1</v>
      </c>
      <c r="R3961" s="12">
        <f>P3961*(CPI!$B$112/Movie!Q3961)</f>
        <v>1670045.043478261</v>
      </c>
      <c r="S3961" t="s">
        <v>12105</v>
      </c>
      <c r="T3961">
        <v>106</v>
      </c>
    </row>
    <row r="3962" spans="1:20" x14ac:dyDescent="0.3">
      <c r="A3962" t="s">
        <v>12106</v>
      </c>
      <c r="B3962" t="str">
        <f t="shared" si="183"/>
        <v>R</v>
      </c>
      <c r="C3962" t="s">
        <v>1</v>
      </c>
      <c r="D3962" t="s">
        <v>19</v>
      </c>
      <c r="E3962">
        <v>2001</v>
      </c>
      <c r="F3962" s="22">
        <f t="shared" si="184"/>
        <v>36892</v>
      </c>
      <c r="G3962" t="s">
        <v>11907</v>
      </c>
      <c r="H3962">
        <f t="shared" si="185"/>
        <v>5.6</v>
      </c>
      <c r="I3962">
        <v>5.6</v>
      </c>
      <c r="J3962">
        <v>33000</v>
      </c>
      <c r="K3962" t="s">
        <v>11457</v>
      </c>
      <c r="L3962" t="s">
        <v>8158</v>
      </c>
      <c r="M3962" t="s">
        <v>4605</v>
      </c>
      <c r="N3962" t="s">
        <v>15</v>
      </c>
      <c r="O3962">
        <v>50000000</v>
      </c>
      <c r="P3962">
        <v>79958599</v>
      </c>
      <c r="Q3962">
        <f>_xlfn.XLOOKUP(E3962,CPI!A:A,CPI!B:B)</f>
        <v>177.1</v>
      </c>
      <c r="R3962" s="12">
        <f>P3962*(CPI!$B$112/Movie!Q3962)</f>
        <v>137568521.26086956</v>
      </c>
      <c r="S3962" t="s">
        <v>8</v>
      </c>
      <c r="T3962">
        <v>101</v>
      </c>
    </row>
    <row r="3963" spans="1:20" x14ac:dyDescent="0.3">
      <c r="A3963" t="s">
        <v>12107</v>
      </c>
      <c r="B3963" t="str">
        <f t="shared" si="183"/>
        <v>R</v>
      </c>
      <c r="C3963" t="s">
        <v>1</v>
      </c>
      <c r="D3963" t="s">
        <v>2</v>
      </c>
      <c r="E3963">
        <v>2001</v>
      </c>
      <c r="F3963" s="22">
        <f t="shared" si="184"/>
        <v>36892</v>
      </c>
      <c r="G3963" t="s">
        <v>12108</v>
      </c>
      <c r="H3963">
        <f t="shared" si="185"/>
        <v>7.2</v>
      </c>
      <c r="I3963">
        <v>7.2</v>
      </c>
      <c r="J3963">
        <v>9300</v>
      </c>
      <c r="K3963" t="s">
        <v>12109</v>
      </c>
      <c r="L3963" t="s">
        <v>12110</v>
      </c>
      <c r="M3963" t="s">
        <v>12111</v>
      </c>
      <c r="N3963" t="s">
        <v>15</v>
      </c>
      <c r="P3963">
        <v>69958</v>
      </c>
      <c r="Q3963">
        <f>_xlfn.XLOOKUP(E3963,CPI!A:A,CPI!B:B)</f>
        <v>177.1</v>
      </c>
      <c r="R3963" s="12">
        <f>P3963*(CPI!$B$112/Movie!Q3963)</f>
        <v>120362.52173913043</v>
      </c>
      <c r="S3963" t="s">
        <v>12112</v>
      </c>
      <c r="T3963">
        <v>100</v>
      </c>
    </row>
    <row r="3964" spans="1:20" x14ac:dyDescent="0.3">
      <c r="A3964" t="s">
        <v>12113</v>
      </c>
      <c r="B3964" t="str">
        <f t="shared" si="183"/>
        <v>PG</v>
      </c>
      <c r="C3964" t="s">
        <v>18</v>
      </c>
      <c r="D3964" t="s">
        <v>2</v>
      </c>
      <c r="E3964">
        <v>2001</v>
      </c>
      <c r="F3964" s="22">
        <f t="shared" si="184"/>
        <v>36892</v>
      </c>
      <c r="G3964" t="s">
        <v>11886</v>
      </c>
      <c r="H3964">
        <f t="shared" si="185"/>
        <v>8.1</v>
      </c>
      <c r="I3964">
        <v>8.1</v>
      </c>
      <c r="J3964">
        <v>108000</v>
      </c>
      <c r="K3964" t="s">
        <v>12114</v>
      </c>
      <c r="L3964" t="s">
        <v>12114</v>
      </c>
      <c r="M3964" t="s">
        <v>12115</v>
      </c>
      <c r="N3964" t="s">
        <v>10277</v>
      </c>
      <c r="P3964">
        <v>1724806</v>
      </c>
      <c r="Q3964">
        <f>_xlfn.XLOOKUP(E3964,CPI!A:A,CPI!B:B)</f>
        <v>177.1</v>
      </c>
      <c r="R3964" s="12">
        <f>P3964*(CPI!$B$112/Movie!Q3964)</f>
        <v>2967523.3664596272</v>
      </c>
      <c r="S3964" t="s">
        <v>12116</v>
      </c>
      <c r="T3964">
        <v>224</v>
      </c>
    </row>
    <row r="3965" spans="1:20" x14ac:dyDescent="0.3">
      <c r="A3965" t="s">
        <v>12117</v>
      </c>
      <c r="B3965" t="str">
        <f t="shared" si="183"/>
        <v>PG</v>
      </c>
      <c r="C3965" t="s">
        <v>18</v>
      </c>
      <c r="D3965" t="s">
        <v>2</v>
      </c>
      <c r="E3965">
        <v>2001</v>
      </c>
      <c r="F3965" s="22">
        <f t="shared" si="184"/>
        <v>36892</v>
      </c>
      <c r="G3965" t="s">
        <v>11977</v>
      </c>
      <c r="H3965">
        <f t="shared" si="185"/>
        <v>6.9</v>
      </c>
      <c r="I3965">
        <v>6.9</v>
      </c>
      <c r="J3965">
        <v>53000</v>
      </c>
      <c r="K3965" t="s">
        <v>7880</v>
      </c>
      <c r="L3965" t="s">
        <v>12118</v>
      </c>
      <c r="M3965" t="s">
        <v>7897</v>
      </c>
      <c r="N3965" t="s">
        <v>15</v>
      </c>
      <c r="O3965">
        <v>72000000</v>
      </c>
      <c r="P3965">
        <v>37317673</v>
      </c>
      <c r="Q3965">
        <f>_xlfn.XLOOKUP(E3965,CPI!A:A,CPI!B:B)</f>
        <v>177.1</v>
      </c>
      <c r="R3965" s="12">
        <f>P3965*(CPI!$B$112/Movie!Q3965)</f>
        <v>64204940.503105588</v>
      </c>
      <c r="S3965" t="s">
        <v>5093</v>
      </c>
      <c r="T3965">
        <v>152</v>
      </c>
    </row>
    <row r="3966" spans="1:20" x14ac:dyDescent="0.3">
      <c r="A3966" t="s">
        <v>12119</v>
      </c>
      <c r="B3966" t="str">
        <f t="shared" si="183"/>
        <v>R</v>
      </c>
      <c r="C3966" t="s">
        <v>1</v>
      </c>
      <c r="D3966" t="s">
        <v>37</v>
      </c>
      <c r="E3966">
        <v>2001</v>
      </c>
      <c r="F3966" s="22">
        <f t="shared" si="184"/>
        <v>36892</v>
      </c>
      <c r="G3966" t="s">
        <v>11230</v>
      </c>
      <c r="H3966">
        <f t="shared" si="185"/>
        <v>4.8</v>
      </c>
      <c r="I3966">
        <v>4.8</v>
      </c>
      <c r="J3966">
        <v>26000</v>
      </c>
      <c r="K3966" t="s">
        <v>10177</v>
      </c>
      <c r="L3966" t="s">
        <v>12120</v>
      </c>
      <c r="M3966" t="s">
        <v>12121</v>
      </c>
      <c r="N3966" t="s">
        <v>180</v>
      </c>
      <c r="O3966">
        <v>29000000</v>
      </c>
      <c r="P3966">
        <v>36684136</v>
      </c>
      <c r="Q3966">
        <f>_xlfn.XLOOKUP(E3966,CPI!A:A,CPI!B:B)</f>
        <v>177.1</v>
      </c>
      <c r="R3966" s="12">
        <f>P3966*(CPI!$B$112/Movie!Q3966)</f>
        <v>63114942.062111802</v>
      </c>
      <c r="S3966" t="s">
        <v>8</v>
      </c>
      <c r="T3966">
        <v>96</v>
      </c>
    </row>
    <row r="3967" spans="1:20" x14ac:dyDescent="0.3">
      <c r="A3967" t="s">
        <v>12122</v>
      </c>
      <c r="B3967" t="str">
        <f t="shared" si="183"/>
        <v>PG-13</v>
      </c>
      <c r="C3967" t="s">
        <v>1984</v>
      </c>
      <c r="D3967" t="s">
        <v>375</v>
      </c>
      <c r="E3967">
        <v>2001</v>
      </c>
      <c r="F3967" s="22">
        <f t="shared" si="184"/>
        <v>36892</v>
      </c>
      <c r="G3967" t="s">
        <v>12123</v>
      </c>
      <c r="H3967">
        <f t="shared" si="185"/>
        <v>6.4</v>
      </c>
      <c r="I3967">
        <v>6.4</v>
      </c>
      <c r="J3967">
        <v>81000</v>
      </c>
      <c r="K3967" t="s">
        <v>12124</v>
      </c>
      <c r="L3967" t="s">
        <v>12124</v>
      </c>
      <c r="M3967" t="s">
        <v>4448</v>
      </c>
      <c r="N3967" t="s">
        <v>15</v>
      </c>
      <c r="O3967">
        <v>137000000</v>
      </c>
      <c r="P3967">
        <v>85131830</v>
      </c>
      <c r="Q3967">
        <f>_xlfn.XLOOKUP(E3967,CPI!A:A,CPI!B:B)</f>
        <v>177.1</v>
      </c>
      <c r="R3967" s="12">
        <f>P3967*(CPI!$B$112/Movie!Q3967)</f>
        <v>146469049.13043478</v>
      </c>
      <c r="S3967" t="s">
        <v>12125</v>
      </c>
      <c r="T3967">
        <v>106</v>
      </c>
    </row>
    <row r="3968" spans="1:20" x14ac:dyDescent="0.3">
      <c r="A3968" t="s">
        <v>12126</v>
      </c>
      <c r="B3968" t="str">
        <f t="shared" si="183"/>
        <v>PG-13</v>
      </c>
      <c r="C3968" t="s">
        <v>1984</v>
      </c>
      <c r="D3968" t="s">
        <v>19</v>
      </c>
      <c r="E3968">
        <v>2001</v>
      </c>
      <c r="F3968" s="22">
        <f t="shared" si="184"/>
        <v>36892</v>
      </c>
      <c r="G3968" t="s">
        <v>11704</v>
      </c>
      <c r="H3968">
        <f t="shared" si="185"/>
        <v>5.9</v>
      </c>
      <c r="I3968">
        <v>5.9</v>
      </c>
      <c r="J3968">
        <v>89000</v>
      </c>
      <c r="K3968" t="s">
        <v>11288</v>
      </c>
      <c r="L3968" t="s">
        <v>11289</v>
      </c>
      <c r="M3968" t="s">
        <v>7327</v>
      </c>
      <c r="N3968" t="s">
        <v>15</v>
      </c>
      <c r="O3968">
        <v>49000000</v>
      </c>
      <c r="P3968">
        <v>74005691</v>
      </c>
      <c r="Q3968">
        <f>_xlfn.XLOOKUP(E3968,CPI!A:A,CPI!B:B)</f>
        <v>177.1</v>
      </c>
      <c r="R3968" s="12">
        <f>P3968*(CPI!$B$112/Movie!Q3968)</f>
        <v>127326561.53416149</v>
      </c>
      <c r="S3968" t="s">
        <v>11839</v>
      </c>
      <c r="T3968">
        <v>87</v>
      </c>
    </row>
    <row r="3969" spans="1:20" x14ac:dyDescent="0.3">
      <c r="A3969" t="s">
        <v>12127</v>
      </c>
      <c r="B3969" t="str">
        <f t="shared" si="183"/>
        <v>R</v>
      </c>
      <c r="C3969" t="s">
        <v>1</v>
      </c>
      <c r="D3969" t="s">
        <v>2</v>
      </c>
      <c r="E3969">
        <v>2001</v>
      </c>
      <c r="F3969" s="22">
        <f t="shared" si="184"/>
        <v>36892</v>
      </c>
      <c r="G3969" t="s">
        <v>12128</v>
      </c>
      <c r="H3969">
        <f t="shared" si="185"/>
        <v>6.9</v>
      </c>
      <c r="I3969">
        <v>6.9</v>
      </c>
      <c r="J3969">
        <v>20000</v>
      </c>
      <c r="K3969" t="s">
        <v>12129</v>
      </c>
      <c r="L3969" t="s">
        <v>12130</v>
      </c>
      <c r="M3969" t="s">
        <v>11244</v>
      </c>
      <c r="N3969" t="s">
        <v>180</v>
      </c>
      <c r="P3969">
        <v>396897</v>
      </c>
      <c r="Q3969">
        <f>_xlfn.XLOOKUP(E3969,CPI!A:A,CPI!B:B)</f>
        <v>177.1</v>
      </c>
      <c r="R3969" s="12">
        <f>P3969*(CPI!$B$112/Movie!Q3969)</f>
        <v>682860.05590062111</v>
      </c>
      <c r="S3969" t="s">
        <v>12131</v>
      </c>
      <c r="T3969">
        <v>103</v>
      </c>
    </row>
    <row r="3970" spans="1:20" x14ac:dyDescent="0.3">
      <c r="A3970" t="s">
        <v>12132</v>
      </c>
      <c r="B3970" t="str">
        <f t="shared" si="183"/>
        <v>PG-13</v>
      </c>
      <c r="C3970" t="s">
        <v>1984</v>
      </c>
      <c r="D3970" t="s">
        <v>26</v>
      </c>
      <c r="E3970">
        <v>2001</v>
      </c>
      <c r="F3970" s="22">
        <f t="shared" si="184"/>
        <v>36892</v>
      </c>
      <c r="G3970" t="s">
        <v>11520</v>
      </c>
      <c r="H3970">
        <f t="shared" si="185"/>
        <v>5.7</v>
      </c>
      <c r="I3970">
        <v>5.7</v>
      </c>
      <c r="J3970">
        <v>14000</v>
      </c>
      <c r="K3970" t="s">
        <v>12133</v>
      </c>
      <c r="L3970" t="s">
        <v>12134</v>
      </c>
      <c r="M3970" t="s">
        <v>12135</v>
      </c>
      <c r="N3970" t="s">
        <v>15</v>
      </c>
      <c r="O3970">
        <v>27000000</v>
      </c>
      <c r="P3970">
        <v>16923761</v>
      </c>
      <c r="Q3970">
        <f>_xlfn.XLOOKUP(E3970,CPI!A:A,CPI!B:B)</f>
        <v>177.1</v>
      </c>
      <c r="R3970" s="12">
        <f>P3970*(CPI!$B$112/Movie!Q3970)</f>
        <v>29117278.242236026</v>
      </c>
      <c r="S3970" t="s">
        <v>2011</v>
      </c>
      <c r="T3970">
        <v>81</v>
      </c>
    </row>
    <row r="3971" spans="1:20" x14ac:dyDescent="0.3">
      <c r="A3971" t="s">
        <v>12136</v>
      </c>
      <c r="B3971" t="str">
        <f t="shared" ref="B3971:B4034" si="186">IF(C3971="","Rating Pending",C3971)</f>
        <v>PG</v>
      </c>
      <c r="C3971" t="s">
        <v>18</v>
      </c>
      <c r="D3971" t="s">
        <v>19</v>
      </c>
      <c r="E3971">
        <v>2001</v>
      </c>
      <c r="F3971" s="22">
        <f t="shared" ref="F3971:F4034" si="187">DATE(TRIM(E3971), 1, 1)</f>
        <v>36892</v>
      </c>
      <c r="G3971" t="s">
        <v>11828</v>
      </c>
      <c r="H3971">
        <f t="shared" ref="H3971:H4034" si="188">IF(I3971="","Score Pending",I3971)</f>
        <v>5.0999999999999996</v>
      </c>
      <c r="I3971">
        <v>5.0999999999999996</v>
      </c>
      <c r="J3971">
        <v>57000</v>
      </c>
      <c r="K3971" t="s">
        <v>12137</v>
      </c>
      <c r="L3971" t="s">
        <v>12138</v>
      </c>
      <c r="M3971" t="s">
        <v>4448</v>
      </c>
      <c r="N3971" t="s">
        <v>15</v>
      </c>
      <c r="O3971">
        <v>60000000</v>
      </c>
      <c r="P3971">
        <v>200687492</v>
      </c>
      <c r="Q3971">
        <f>_xlfn.XLOOKUP(E3971,CPI!A:A,CPI!B:B)</f>
        <v>177.1</v>
      </c>
      <c r="R3971" s="12">
        <f>P3971*(CPI!$B$112/Movie!Q3971)</f>
        <v>345282206.73291928</v>
      </c>
      <c r="S3971" t="s">
        <v>8</v>
      </c>
      <c r="T3971">
        <v>87</v>
      </c>
    </row>
    <row r="3972" spans="1:20" x14ac:dyDescent="0.3">
      <c r="A3972" t="s">
        <v>12139</v>
      </c>
      <c r="B3972" t="str">
        <f t="shared" si="186"/>
        <v>PG-13</v>
      </c>
      <c r="C3972" t="s">
        <v>1984</v>
      </c>
      <c r="D3972" t="s">
        <v>2</v>
      </c>
      <c r="E3972">
        <v>2001</v>
      </c>
      <c r="F3972" s="22">
        <f t="shared" si="187"/>
        <v>36892</v>
      </c>
      <c r="G3972" t="s">
        <v>11608</v>
      </c>
      <c r="H3972">
        <f t="shared" si="188"/>
        <v>6.9</v>
      </c>
      <c r="I3972">
        <v>6.9</v>
      </c>
      <c r="J3972">
        <v>37000</v>
      </c>
      <c r="K3972" t="s">
        <v>9193</v>
      </c>
      <c r="L3972" t="s">
        <v>5</v>
      </c>
      <c r="M3972" t="s">
        <v>3040</v>
      </c>
      <c r="N3972" t="s">
        <v>15</v>
      </c>
      <c r="O3972">
        <v>31000000</v>
      </c>
      <c r="P3972">
        <v>30919415</v>
      </c>
      <c r="Q3972">
        <f>_xlfn.XLOOKUP(E3972,CPI!A:A,CPI!B:B)</f>
        <v>177.1</v>
      </c>
      <c r="R3972" s="12">
        <f>P3972*(CPI!$B$112/Movie!Q3972)</f>
        <v>53196757.484472051</v>
      </c>
      <c r="S3972" t="s">
        <v>5093</v>
      </c>
      <c r="T3972">
        <v>101</v>
      </c>
    </row>
    <row r="3973" spans="1:20" x14ac:dyDescent="0.3">
      <c r="A3973" t="s">
        <v>12140</v>
      </c>
      <c r="B3973" t="str">
        <f t="shared" si="186"/>
        <v>PG-13</v>
      </c>
      <c r="C3973" t="s">
        <v>1984</v>
      </c>
      <c r="D3973" t="s">
        <v>26</v>
      </c>
      <c r="E3973">
        <v>2001</v>
      </c>
      <c r="F3973" s="22">
        <f t="shared" si="187"/>
        <v>36892</v>
      </c>
      <c r="G3973" t="s">
        <v>12141</v>
      </c>
      <c r="H3973">
        <f t="shared" si="188"/>
        <v>5.7</v>
      </c>
      <c r="I3973">
        <v>5.7</v>
      </c>
      <c r="J3973">
        <v>55000</v>
      </c>
      <c r="K3973" t="s">
        <v>3956</v>
      </c>
      <c r="L3973" t="s">
        <v>4902</v>
      </c>
      <c r="M3973" t="s">
        <v>6269</v>
      </c>
      <c r="N3973" t="s">
        <v>15</v>
      </c>
      <c r="O3973">
        <v>46000000</v>
      </c>
      <c r="P3973">
        <v>138307673</v>
      </c>
      <c r="Q3973">
        <f>_xlfn.XLOOKUP(E3973,CPI!A:A,CPI!B:B)</f>
        <v>177.1</v>
      </c>
      <c r="R3973" s="12">
        <f>P3973*(CPI!$B$112/Movie!Q3973)</f>
        <v>237957921.86956522</v>
      </c>
      <c r="S3973" t="s">
        <v>11839</v>
      </c>
      <c r="T3973">
        <v>102</v>
      </c>
    </row>
    <row r="3974" spans="1:20" x14ac:dyDescent="0.3">
      <c r="A3974" t="s">
        <v>12142</v>
      </c>
      <c r="B3974" t="str">
        <f t="shared" si="186"/>
        <v>R</v>
      </c>
      <c r="C3974" t="s">
        <v>1</v>
      </c>
      <c r="D3974" t="s">
        <v>19</v>
      </c>
      <c r="E3974">
        <v>2001</v>
      </c>
      <c r="F3974" s="22">
        <f t="shared" si="187"/>
        <v>36892</v>
      </c>
      <c r="G3974" t="s">
        <v>12143</v>
      </c>
      <c r="H3974">
        <f t="shared" si="188"/>
        <v>6.6</v>
      </c>
      <c r="I3974">
        <v>6.6</v>
      </c>
      <c r="J3974">
        <v>62000</v>
      </c>
      <c r="K3974" t="s">
        <v>12144</v>
      </c>
      <c r="L3974" t="s">
        <v>7327</v>
      </c>
      <c r="M3974" t="s">
        <v>7327</v>
      </c>
      <c r="N3974" t="s">
        <v>437</v>
      </c>
      <c r="O3974">
        <v>25000000</v>
      </c>
      <c r="P3974">
        <v>64437847</v>
      </c>
      <c r="Q3974">
        <f>_xlfn.XLOOKUP(E3974,CPI!A:A,CPI!B:B)</f>
        <v>177.1</v>
      </c>
      <c r="R3974" s="12">
        <f>P3974*(CPI!$B$112/Movie!Q3974)</f>
        <v>110865115.64596273</v>
      </c>
      <c r="S3974" t="s">
        <v>165</v>
      </c>
      <c r="T3974">
        <v>98</v>
      </c>
    </row>
    <row r="3975" spans="1:20" x14ac:dyDescent="0.3">
      <c r="A3975" t="s">
        <v>12145</v>
      </c>
      <c r="B3975" t="str">
        <f t="shared" si="186"/>
        <v>R</v>
      </c>
      <c r="C3975" t="s">
        <v>1</v>
      </c>
      <c r="D3975" t="s">
        <v>2</v>
      </c>
      <c r="E3975">
        <v>2001</v>
      </c>
      <c r="F3975" s="22">
        <f t="shared" si="187"/>
        <v>36892</v>
      </c>
      <c r="G3975" t="s">
        <v>11888</v>
      </c>
      <c r="H3975">
        <f t="shared" si="188"/>
        <v>5.9</v>
      </c>
      <c r="I3975">
        <v>5.9</v>
      </c>
      <c r="J3975">
        <v>33000</v>
      </c>
      <c r="K3975" t="s">
        <v>7874</v>
      </c>
      <c r="L3975" t="s">
        <v>12146</v>
      </c>
      <c r="M3975" t="s">
        <v>1520</v>
      </c>
      <c r="N3975" t="s">
        <v>7</v>
      </c>
      <c r="O3975">
        <v>57000000</v>
      </c>
      <c r="P3975">
        <v>62112895</v>
      </c>
      <c r="Q3975">
        <f>_xlfn.XLOOKUP(E3975,CPI!A:A,CPI!B:B)</f>
        <v>177.1</v>
      </c>
      <c r="R3975" s="12">
        <f>P3975*(CPI!$B$112/Movie!Q3975)</f>
        <v>106865042.95031056</v>
      </c>
      <c r="S3975" t="s">
        <v>46</v>
      </c>
      <c r="T3975">
        <v>131</v>
      </c>
    </row>
    <row r="3976" spans="1:20" x14ac:dyDescent="0.3">
      <c r="A3976" t="s">
        <v>12147</v>
      </c>
      <c r="B3976" t="str">
        <f t="shared" si="186"/>
        <v>R</v>
      </c>
      <c r="C3976" t="s">
        <v>1</v>
      </c>
      <c r="D3976" t="s">
        <v>2</v>
      </c>
      <c r="E3976">
        <v>2001</v>
      </c>
      <c r="F3976" s="22">
        <f t="shared" si="187"/>
        <v>36892</v>
      </c>
      <c r="G3976" t="s">
        <v>12148</v>
      </c>
      <c r="H3976">
        <f t="shared" si="188"/>
        <v>7.1</v>
      </c>
      <c r="I3976">
        <v>7.1</v>
      </c>
      <c r="J3976">
        <v>37000</v>
      </c>
      <c r="K3976" t="s">
        <v>1890</v>
      </c>
      <c r="L3976" t="s">
        <v>1890</v>
      </c>
      <c r="M3976" t="s">
        <v>12149</v>
      </c>
      <c r="N3976" t="s">
        <v>15</v>
      </c>
      <c r="O3976">
        <v>1500000</v>
      </c>
      <c r="P3976">
        <v>1309316</v>
      </c>
      <c r="Q3976">
        <f>_xlfn.XLOOKUP(E3976,CPI!A:A,CPI!B:B)</f>
        <v>177.1</v>
      </c>
      <c r="R3976" s="12">
        <f>P3976*(CPI!$B$112/Movie!Q3976)</f>
        <v>2252674.1118012425</v>
      </c>
      <c r="S3976" t="s">
        <v>12150</v>
      </c>
      <c r="T3976">
        <v>98</v>
      </c>
    </row>
    <row r="3977" spans="1:20" x14ac:dyDescent="0.3">
      <c r="A3977" t="s">
        <v>12151</v>
      </c>
      <c r="B3977" t="str">
        <f t="shared" si="186"/>
        <v>Not Rated</v>
      </c>
      <c r="C3977" t="s">
        <v>432</v>
      </c>
      <c r="D3977" t="s">
        <v>26</v>
      </c>
      <c r="E3977">
        <v>2001</v>
      </c>
      <c r="F3977" s="22">
        <f t="shared" si="187"/>
        <v>36892</v>
      </c>
      <c r="G3977" t="s">
        <v>12152</v>
      </c>
      <c r="H3977">
        <f t="shared" si="188"/>
        <v>8.1</v>
      </c>
      <c r="I3977">
        <v>8.1</v>
      </c>
      <c r="J3977">
        <v>68000</v>
      </c>
      <c r="K3977" t="s">
        <v>12153</v>
      </c>
      <c r="L3977" t="s">
        <v>12154</v>
      </c>
      <c r="M3977" t="s">
        <v>12115</v>
      </c>
      <c r="N3977" t="s">
        <v>10277</v>
      </c>
      <c r="P3977">
        <v>316221</v>
      </c>
      <c r="Q3977">
        <f>_xlfn.XLOOKUP(E3977,CPI!A:A,CPI!B:B)</f>
        <v>177.1</v>
      </c>
      <c r="R3977" s="12">
        <f>P3977*(CPI!$B$112/Movie!Q3977)</f>
        <v>544057.24844720494</v>
      </c>
      <c r="S3977" t="s">
        <v>12155</v>
      </c>
      <c r="T3977">
        <v>183</v>
      </c>
    </row>
    <row r="3978" spans="1:20" x14ac:dyDescent="0.3">
      <c r="A3978" t="s">
        <v>12156</v>
      </c>
      <c r="B3978" t="str">
        <f t="shared" si="186"/>
        <v>PG-13</v>
      </c>
      <c r="C3978" t="s">
        <v>1984</v>
      </c>
      <c r="D3978" t="s">
        <v>26</v>
      </c>
      <c r="E3978">
        <v>2001</v>
      </c>
      <c r="F3978" s="22">
        <f t="shared" si="187"/>
        <v>36892</v>
      </c>
      <c r="G3978" t="s">
        <v>11932</v>
      </c>
      <c r="H3978">
        <f t="shared" si="188"/>
        <v>6.1</v>
      </c>
      <c r="I3978">
        <v>6.1</v>
      </c>
      <c r="J3978">
        <v>24000</v>
      </c>
      <c r="K3978" t="s">
        <v>10708</v>
      </c>
      <c r="L3978" t="s">
        <v>12157</v>
      </c>
      <c r="M3978" t="s">
        <v>7616</v>
      </c>
      <c r="N3978" t="s">
        <v>15</v>
      </c>
      <c r="O3978">
        <v>23000000</v>
      </c>
      <c r="P3978">
        <v>38689940</v>
      </c>
      <c r="Q3978">
        <f>_xlfn.XLOOKUP(E3978,CPI!A:A,CPI!B:B)</f>
        <v>177.1</v>
      </c>
      <c r="R3978" s="12">
        <f>P3978*(CPI!$B$112/Movie!Q3978)</f>
        <v>66565921.614906833</v>
      </c>
      <c r="S3978" t="s">
        <v>9093</v>
      </c>
      <c r="T3978">
        <v>97</v>
      </c>
    </row>
    <row r="3979" spans="1:20" x14ac:dyDescent="0.3">
      <c r="A3979" t="s">
        <v>12158</v>
      </c>
      <c r="B3979" t="str">
        <f t="shared" si="186"/>
        <v>R</v>
      </c>
      <c r="C3979" t="s">
        <v>1</v>
      </c>
      <c r="D3979" t="s">
        <v>26</v>
      </c>
      <c r="E3979">
        <v>2001</v>
      </c>
      <c r="F3979" s="22">
        <f t="shared" si="187"/>
        <v>36892</v>
      </c>
      <c r="G3979" t="s">
        <v>12159</v>
      </c>
      <c r="H3979">
        <f t="shared" si="188"/>
        <v>6.5</v>
      </c>
      <c r="I3979">
        <v>6.5</v>
      </c>
      <c r="J3979">
        <v>37000</v>
      </c>
      <c r="K3979" t="s">
        <v>12160</v>
      </c>
      <c r="L3979" t="s">
        <v>12161</v>
      </c>
      <c r="M3979" t="s">
        <v>12162</v>
      </c>
      <c r="N3979" t="s">
        <v>7</v>
      </c>
      <c r="P3979">
        <v>7310206</v>
      </c>
      <c r="Q3979">
        <f>_xlfn.XLOOKUP(E3979,CPI!A:A,CPI!B:B)</f>
        <v>177.1</v>
      </c>
      <c r="R3979" s="12">
        <f>P3979*(CPI!$B$112/Movie!Q3979)</f>
        <v>12577186.720496895</v>
      </c>
      <c r="S3979" t="s">
        <v>29</v>
      </c>
      <c r="T3979">
        <v>99</v>
      </c>
    </row>
    <row r="3980" spans="1:20" x14ac:dyDescent="0.3">
      <c r="A3980" t="s">
        <v>12163</v>
      </c>
      <c r="B3980" t="str">
        <f t="shared" si="186"/>
        <v>R</v>
      </c>
      <c r="C3980" t="s">
        <v>1</v>
      </c>
      <c r="D3980" t="s">
        <v>2</v>
      </c>
      <c r="E3980">
        <v>2001</v>
      </c>
      <c r="F3980" s="22">
        <f t="shared" si="187"/>
        <v>36892</v>
      </c>
      <c r="G3980" t="s">
        <v>12164</v>
      </c>
      <c r="H3980">
        <f t="shared" si="188"/>
        <v>6.4</v>
      </c>
      <c r="I3980">
        <v>6.4</v>
      </c>
      <c r="J3980">
        <v>20000</v>
      </c>
      <c r="K3980" t="s">
        <v>218</v>
      </c>
      <c r="L3980" t="s">
        <v>12165</v>
      </c>
      <c r="M3980" t="s">
        <v>12166</v>
      </c>
      <c r="N3980" t="s">
        <v>7</v>
      </c>
      <c r="P3980">
        <v>15713204</v>
      </c>
      <c r="Q3980">
        <f>_xlfn.XLOOKUP(E3980,CPI!A:A,CPI!B:B)</f>
        <v>177.1</v>
      </c>
      <c r="R3980" s="12">
        <f>P3980*(CPI!$B$112/Movie!Q3980)</f>
        <v>27034518.683229815</v>
      </c>
      <c r="S3980" t="s">
        <v>12167</v>
      </c>
      <c r="T3980">
        <v>119</v>
      </c>
    </row>
    <row r="3981" spans="1:20" x14ac:dyDescent="0.3">
      <c r="A3981" t="s">
        <v>12168</v>
      </c>
      <c r="B3981" t="str">
        <f t="shared" si="186"/>
        <v>R</v>
      </c>
      <c r="C3981" t="s">
        <v>1</v>
      </c>
      <c r="D3981" t="s">
        <v>2</v>
      </c>
      <c r="E3981">
        <v>2001</v>
      </c>
      <c r="F3981" s="22">
        <f t="shared" si="187"/>
        <v>36892</v>
      </c>
      <c r="G3981" t="s">
        <v>12169</v>
      </c>
      <c r="H3981">
        <f t="shared" si="188"/>
        <v>7.7</v>
      </c>
      <c r="I3981">
        <v>7.7</v>
      </c>
      <c r="J3981">
        <v>92000</v>
      </c>
      <c r="K3981" t="s">
        <v>12170</v>
      </c>
      <c r="L3981" t="s">
        <v>12171</v>
      </c>
      <c r="M3981" t="s">
        <v>12172</v>
      </c>
      <c r="N3981" t="s">
        <v>5801</v>
      </c>
      <c r="P3981">
        <v>13782896</v>
      </c>
      <c r="Q3981">
        <f>_xlfn.XLOOKUP(E3981,CPI!A:A,CPI!B:B)</f>
        <v>177.1</v>
      </c>
      <c r="R3981" s="12">
        <f>P3981*(CPI!$B$112/Movie!Q3981)</f>
        <v>23713429.763975155</v>
      </c>
      <c r="S3981" t="s">
        <v>12173</v>
      </c>
      <c r="T3981">
        <v>120</v>
      </c>
    </row>
    <row r="3982" spans="1:20" x14ac:dyDescent="0.3">
      <c r="A3982" t="s">
        <v>12174</v>
      </c>
      <c r="B3982" t="str">
        <f t="shared" si="186"/>
        <v>PG</v>
      </c>
      <c r="C3982" t="s">
        <v>18</v>
      </c>
      <c r="D3982" t="s">
        <v>375</v>
      </c>
      <c r="E3982">
        <v>2001</v>
      </c>
      <c r="F3982" s="22">
        <f t="shared" si="187"/>
        <v>36892</v>
      </c>
      <c r="G3982" t="s">
        <v>12175</v>
      </c>
      <c r="H3982">
        <f t="shared" si="188"/>
        <v>7.9</v>
      </c>
      <c r="I3982">
        <v>7.9</v>
      </c>
      <c r="J3982">
        <v>25000</v>
      </c>
      <c r="K3982" t="s">
        <v>9597</v>
      </c>
      <c r="L3982" t="s">
        <v>9597</v>
      </c>
      <c r="M3982" t="s">
        <v>12176</v>
      </c>
      <c r="N3982" t="s">
        <v>2093</v>
      </c>
      <c r="P3982">
        <v>262891</v>
      </c>
      <c r="Q3982">
        <f>_xlfn.XLOOKUP(E3982,CPI!A:A,CPI!B:B)</f>
        <v>177.1</v>
      </c>
      <c r="R3982" s="12">
        <f>P3982*(CPI!$B$112/Movie!Q3982)</f>
        <v>452303.14906832296</v>
      </c>
      <c r="S3982" t="s">
        <v>6100</v>
      </c>
      <c r="T3982">
        <v>87</v>
      </c>
    </row>
    <row r="3983" spans="1:20" x14ac:dyDescent="0.3">
      <c r="A3983" t="s">
        <v>12177</v>
      </c>
      <c r="B3983" t="str">
        <f t="shared" si="186"/>
        <v>R</v>
      </c>
      <c r="C3983" t="s">
        <v>1</v>
      </c>
      <c r="D3983" t="s">
        <v>26</v>
      </c>
      <c r="E3983">
        <v>2001</v>
      </c>
      <c r="F3983" s="22">
        <f t="shared" si="187"/>
        <v>36892</v>
      </c>
      <c r="G3983" t="s">
        <v>11932</v>
      </c>
      <c r="H3983">
        <f t="shared" si="188"/>
        <v>6.2</v>
      </c>
      <c r="I3983">
        <v>6.2</v>
      </c>
      <c r="J3983">
        <v>28000</v>
      </c>
      <c r="K3983" t="s">
        <v>512</v>
      </c>
      <c r="L3983" t="s">
        <v>5929</v>
      </c>
      <c r="M3983" t="s">
        <v>4717</v>
      </c>
      <c r="N3983" t="s">
        <v>15</v>
      </c>
      <c r="O3983">
        <v>21000000</v>
      </c>
      <c r="P3983">
        <v>28008462</v>
      </c>
      <c r="Q3983">
        <f>_xlfn.XLOOKUP(E3983,CPI!A:A,CPI!B:B)</f>
        <v>177.1</v>
      </c>
      <c r="R3983" s="12">
        <f>P3983*(CPI!$B$112/Movie!Q3983)</f>
        <v>48188471.888198756</v>
      </c>
      <c r="S3983" t="s">
        <v>16</v>
      </c>
      <c r="T3983">
        <v>109</v>
      </c>
    </row>
    <row r="3984" spans="1:20" x14ac:dyDescent="0.3">
      <c r="A3984" t="s">
        <v>12178</v>
      </c>
      <c r="B3984" t="str">
        <f t="shared" si="186"/>
        <v>R</v>
      </c>
      <c r="C3984" t="s">
        <v>1</v>
      </c>
      <c r="D3984" t="s">
        <v>19</v>
      </c>
      <c r="E3984">
        <v>2001</v>
      </c>
      <c r="F3984" s="22">
        <f t="shared" si="187"/>
        <v>36892</v>
      </c>
      <c r="G3984" t="s">
        <v>12179</v>
      </c>
      <c r="H3984">
        <f t="shared" si="188"/>
        <v>6.3</v>
      </c>
      <c r="I3984">
        <v>6.3</v>
      </c>
      <c r="J3984">
        <v>48000</v>
      </c>
      <c r="K3984" t="s">
        <v>9892</v>
      </c>
      <c r="L3984" t="s">
        <v>12180</v>
      </c>
      <c r="M3984" t="s">
        <v>9393</v>
      </c>
      <c r="N3984" t="s">
        <v>7</v>
      </c>
      <c r="O3984">
        <v>27000000</v>
      </c>
      <c r="P3984">
        <v>12881605</v>
      </c>
      <c r="Q3984">
        <f>_xlfn.XLOOKUP(E3984,CPI!A:A,CPI!B:B)</f>
        <v>177.1</v>
      </c>
      <c r="R3984" s="12">
        <f>P3984*(CPI!$B$112/Movie!Q3984)</f>
        <v>22162761.397515528</v>
      </c>
      <c r="S3984" t="s">
        <v>10020</v>
      </c>
      <c r="T3984">
        <v>93</v>
      </c>
    </row>
    <row r="3985" spans="1:20" x14ac:dyDescent="0.3">
      <c r="A3985" t="s">
        <v>12181</v>
      </c>
      <c r="B3985" t="str">
        <f t="shared" si="186"/>
        <v>R</v>
      </c>
      <c r="C3985" t="s">
        <v>1</v>
      </c>
      <c r="D3985" t="s">
        <v>19</v>
      </c>
      <c r="E3985">
        <v>2001</v>
      </c>
      <c r="F3985" s="22">
        <f t="shared" si="187"/>
        <v>36892</v>
      </c>
      <c r="G3985" t="s">
        <v>11298</v>
      </c>
      <c r="H3985">
        <f t="shared" si="188"/>
        <v>6.1</v>
      </c>
      <c r="I3985">
        <v>6.1</v>
      </c>
      <c r="J3985">
        <v>49000</v>
      </c>
      <c r="K3985" t="s">
        <v>1689</v>
      </c>
      <c r="L3985" t="s">
        <v>1689</v>
      </c>
      <c r="M3985" t="s">
        <v>52</v>
      </c>
      <c r="N3985" t="s">
        <v>15</v>
      </c>
      <c r="O3985">
        <v>60000000</v>
      </c>
      <c r="P3985">
        <v>56359980</v>
      </c>
      <c r="Q3985">
        <f>_xlfn.XLOOKUP(E3985,CPI!A:A,CPI!B:B)</f>
        <v>177.1</v>
      </c>
      <c r="R3985" s="12">
        <f>P3985*(CPI!$B$112/Movie!Q3985)</f>
        <v>96967170.559006214</v>
      </c>
      <c r="S3985" t="s">
        <v>2011</v>
      </c>
      <c r="T3985">
        <v>120</v>
      </c>
    </row>
    <row r="3986" spans="1:20" x14ac:dyDescent="0.3">
      <c r="A3986" t="s">
        <v>12182</v>
      </c>
      <c r="B3986" t="str">
        <f t="shared" si="186"/>
        <v>R</v>
      </c>
      <c r="C3986" t="s">
        <v>1</v>
      </c>
      <c r="D3986" t="s">
        <v>48</v>
      </c>
      <c r="E3986">
        <v>2001</v>
      </c>
      <c r="F3986" s="22">
        <f t="shared" si="187"/>
        <v>36892</v>
      </c>
      <c r="G3986" t="s">
        <v>12183</v>
      </c>
      <c r="H3986">
        <f t="shared" si="188"/>
        <v>7</v>
      </c>
      <c r="I3986">
        <v>7</v>
      </c>
      <c r="J3986">
        <v>18000</v>
      </c>
      <c r="K3986" t="s">
        <v>12184</v>
      </c>
      <c r="L3986" t="s">
        <v>12185</v>
      </c>
      <c r="M3986" t="s">
        <v>9854</v>
      </c>
      <c r="N3986" t="s">
        <v>7</v>
      </c>
      <c r="O3986">
        <v>5500000</v>
      </c>
      <c r="P3986">
        <v>16153953</v>
      </c>
      <c r="Q3986">
        <f>_xlfn.XLOOKUP(E3986,CPI!A:A,CPI!B:B)</f>
        <v>177.1</v>
      </c>
      <c r="R3986" s="12">
        <f>P3986*(CPI!$B$112/Movie!Q3986)</f>
        <v>27792825.968944099</v>
      </c>
      <c r="S3986" t="s">
        <v>5920</v>
      </c>
      <c r="T3986">
        <v>91</v>
      </c>
    </row>
    <row r="3987" spans="1:20" x14ac:dyDescent="0.3">
      <c r="A3987" t="s">
        <v>12186</v>
      </c>
      <c r="B3987" t="str">
        <f t="shared" si="186"/>
        <v>R</v>
      </c>
      <c r="C3987" t="s">
        <v>1</v>
      </c>
      <c r="D3987" t="s">
        <v>48</v>
      </c>
      <c r="E3987">
        <v>2001</v>
      </c>
      <c r="F3987" s="22">
        <f t="shared" si="187"/>
        <v>36892</v>
      </c>
      <c r="G3987" t="s">
        <v>12099</v>
      </c>
      <c r="H3987">
        <f t="shared" si="188"/>
        <v>7.5</v>
      </c>
      <c r="I3987">
        <v>7.5</v>
      </c>
      <c r="J3987">
        <v>13000</v>
      </c>
      <c r="K3987" t="s">
        <v>12187</v>
      </c>
      <c r="L3987" t="s">
        <v>12187</v>
      </c>
      <c r="M3987" t="s">
        <v>12188</v>
      </c>
      <c r="N3987" t="s">
        <v>5801</v>
      </c>
      <c r="P3987">
        <v>24322180</v>
      </c>
      <c r="Q3987">
        <f>_xlfn.XLOOKUP(E3987,CPI!A:A,CPI!B:B)</f>
        <v>177.1</v>
      </c>
      <c r="R3987" s="12">
        <f>P3987*(CPI!$B$112/Movie!Q3987)</f>
        <v>41846235.155279502</v>
      </c>
      <c r="S3987" t="s">
        <v>12189</v>
      </c>
      <c r="T3987">
        <v>141</v>
      </c>
    </row>
    <row r="3988" spans="1:20" x14ac:dyDescent="0.3">
      <c r="A3988" t="s">
        <v>12190</v>
      </c>
      <c r="B3988" t="str">
        <f t="shared" si="186"/>
        <v>PG-13</v>
      </c>
      <c r="C3988" t="s">
        <v>1984</v>
      </c>
      <c r="D3988" t="s">
        <v>2</v>
      </c>
      <c r="E3988">
        <v>2001</v>
      </c>
      <c r="F3988" s="22">
        <f t="shared" si="187"/>
        <v>36892</v>
      </c>
      <c r="G3988" t="s">
        <v>11854</v>
      </c>
      <c r="H3988">
        <f t="shared" si="188"/>
        <v>6.4</v>
      </c>
      <c r="I3988">
        <v>6.4</v>
      </c>
      <c r="J3988">
        <v>24000</v>
      </c>
      <c r="K3988" t="s">
        <v>2867</v>
      </c>
      <c r="L3988" t="s">
        <v>12191</v>
      </c>
      <c r="M3988" t="s">
        <v>10151</v>
      </c>
      <c r="N3988" t="s">
        <v>15</v>
      </c>
      <c r="O3988">
        <v>13000000</v>
      </c>
      <c r="P3988">
        <v>19937988</v>
      </c>
      <c r="Q3988">
        <f>_xlfn.XLOOKUP(E3988,CPI!A:A,CPI!B:B)</f>
        <v>177.1</v>
      </c>
      <c r="R3988" s="12">
        <f>P3988*(CPI!$B$112/Movie!Q3988)</f>
        <v>34303246.434782609</v>
      </c>
      <c r="S3988" t="s">
        <v>2077</v>
      </c>
      <c r="T3988">
        <v>99</v>
      </c>
    </row>
    <row r="3989" spans="1:20" x14ac:dyDescent="0.3">
      <c r="A3989" t="s">
        <v>12192</v>
      </c>
      <c r="B3989" t="str">
        <f t="shared" si="186"/>
        <v>R</v>
      </c>
      <c r="C3989" t="s">
        <v>1</v>
      </c>
      <c r="D3989" t="s">
        <v>2</v>
      </c>
      <c r="E3989">
        <v>2001</v>
      </c>
      <c r="F3989" s="22">
        <f t="shared" si="187"/>
        <v>36892</v>
      </c>
      <c r="G3989" t="s">
        <v>11833</v>
      </c>
      <c r="H3989">
        <f t="shared" si="188"/>
        <v>5.6</v>
      </c>
      <c r="I3989">
        <v>5.6</v>
      </c>
      <c r="J3989">
        <v>23000</v>
      </c>
      <c r="K3989" t="s">
        <v>5845</v>
      </c>
      <c r="L3989" t="s">
        <v>9203</v>
      </c>
      <c r="M3989" t="s">
        <v>9686</v>
      </c>
      <c r="N3989" t="s">
        <v>15</v>
      </c>
      <c r="O3989">
        <v>53000000</v>
      </c>
      <c r="P3989">
        <v>29715606</v>
      </c>
      <c r="Q3989">
        <f>_xlfn.XLOOKUP(E3989,CPI!A:A,CPI!B:B)</f>
        <v>177.1</v>
      </c>
      <c r="R3989" s="12">
        <f>P3989*(CPI!$B$112/Movie!Q3989)</f>
        <v>51125607.838509321</v>
      </c>
      <c r="S3989" t="s">
        <v>10689</v>
      </c>
      <c r="T3989">
        <v>102</v>
      </c>
    </row>
    <row r="3990" spans="1:20" x14ac:dyDescent="0.3">
      <c r="A3990" t="s">
        <v>4058</v>
      </c>
      <c r="B3990" t="str">
        <f t="shared" si="186"/>
        <v>R</v>
      </c>
      <c r="C3990" t="s">
        <v>1</v>
      </c>
      <c r="D3990" t="s">
        <v>26</v>
      </c>
      <c r="E3990">
        <v>2001</v>
      </c>
      <c r="F3990" s="22">
        <f t="shared" si="187"/>
        <v>36892</v>
      </c>
      <c r="G3990" t="s">
        <v>12193</v>
      </c>
      <c r="H3990">
        <f t="shared" si="188"/>
        <v>7.9</v>
      </c>
      <c r="I3990">
        <v>7.9</v>
      </c>
      <c r="J3990">
        <v>45000</v>
      </c>
      <c r="K3990" t="s">
        <v>12194</v>
      </c>
      <c r="L3990" t="s">
        <v>12194</v>
      </c>
      <c r="M3990" t="s">
        <v>12195</v>
      </c>
      <c r="N3990" t="s">
        <v>437</v>
      </c>
      <c r="P3990">
        <v>4858869</v>
      </c>
      <c r="Q3990">
        <f>_xlfn.XLOOKUP(E3990,CPI!A:A,CPI!B:B)</f>
        <v>177.1</v>
      </c>
      <c r="R3990" s="12">
        <f>P3990*(CPI!$B$112/Movie!Q3990)</f>
        <v>8359669.024844721</v>
      </c>
      <c r="S3990" t="s">
        <v>12196</v>
      </c>
      <c r="T3990">
        <v>98</v>
      </c>
    </row>
    <row r="3991" spans="1:20" x14ac:dyDescent="0.3">
      <c r="A3991" t="s">
        <v>12197</v>
      </c>
      <c r="B3991" t="str">
        <f t="shared" si="186"/>
        <v>Not Rated</v>
      </c>
      <c r="C3991" t="s">
        <v>432</v>
      </c>
      <c r="D3991" t="s">
        <v>2</v>
      </c>
      <c r="E3991">
        <v>2001</v>
      </c>
      <c r="F3991" s="22">
        <f t="shared" si="187"/>
        <v>36892</v>
      </c>
      <c r="G3991" t="s">
        <v>11823</v>
      </c>
      <c r="H3991">
        <f t="shared" si="188"/>
        <v>7.4</v>
      </c>
      <c r="I3991">
        <v>7.4</v>
      </c>
      <c r="J3991">
        <v>46000</v>
      </c>
      <c r="K3991" t="s">
        <v>10275</v>
      </c>
      <c r="L3991" t="s">
        <v>10275</v>
      </c>
      <c r="M3991" t="s">
        <v>10276</v>
      </c>
      <c r="N3991" t="s">
        <v>10277</v>
      </c>
      <c r="O3991">
        <v>7500000</v>
      </c>
      <c r="P3991">
        <v>11334547</v>
      </c>
      <c r="Q3991">
        <f>_xlfn.XLOOKUP(E3991,CPI!A:A,CPI!B:B)</f>
        <v>177.1</v>
      </c>
      <c r="R3991" s="12">
        <f>P3991*(CPI!$B$112/Movie!Q3991)</f>
        <v>19501052.91304348</v>
      </c>
      <c r="S3991" t="s">
        <v>10278</v>
      </c>
      <c r="T3991">
        <v>210</v>
      </c>
    </row>
    <row r="3992" spans="1:20" x14ac:dyDescent="0.3">
      <c r="A3992" t="s">
        <v>12198</v>
      </c>
      <c r="B3992" t="str">
        <f t="shared" si="186"/>
        <v>R</v>
      </c>
      <c r="C3992" t="s">
        <v>1</v>
      </c>
      <c r="D3992" t="s">
        <v>26</v>
      </c>
      <c r="E3992">
        <v>2001</v>
      </c>
      <c r="F3992" s="22">
        <f t="shared" si="187"/>
        <v>36892</v>
      </c>
      <c r="G3992" t="s">
        <v>12199</v>
      </c>
      <c r="H3992">
        <f t="shared" si="188"/>
        <v>6.8</v>
      </c>
      <c r="I3992">
        <v>6.8</v>
      </c>
      <c r="J3992">
        <v>24000</v>
      </c>
      <c r="K3992" t="s">
        <v>12200</v>
      </c>
      <c r="L3992" t="s">
        <v>12201</v>
      </c>
      <c r="M3992" t="s">
        <v>10551</v>
      </c>
      <c r="N3992" t="s">
        <v>7</v>
      </c>
      <c r="O3992">
        <v>15000000</v>
      </c>
      <c r="P3992">
        <v>2300684</v>
      </c>
      <c r="Q3992">
        <f>_xlfn.XLOOKUP(E3992,CPI!A:A,CPI!B:B)</f>
        <v>177.1</v>
      </c>
      <c r="R3992" s="12">
        <f>P3992*(CPI!$B$112/Movie!Q3992)</f>
        <v>3958319.6770186336</v>
      </c>
      <c r="S3992" t="s">
        <v>11045</v>
      </c>
      <c r="T3992">
        <v>98</v>
      </c>
    </row>
    <row r="3993" spans="1:20" x14ac:dyDescent="0.3">
      <c r="A3993" t="s">
        <v>12202</v>
      </c>
      <c r="B3993" t="str">
        <f t="shared" si="186"/>
        <v>R</v>
      </c>
      <c r="C3993" t="s">
        <v>1</v>
      </c>
      <c r="D3993" t="s">
        <v>26</v>
      </c>
      <c r="E3993">
        <v>2001</v>
      </c>
      <c r="F3993" s="22">
        <f t="shared" si="187"/>
        <v>36892</v>
      </c>
      <c r="G3993" t="s">
        <v>11854</v>
      </c>
      <c r="H3993">
        <f t="shared" si="188"/>
        <v>6.3</v>
      </c>
      <c r="I3993">
        <v>6.3</v>
      </c>
      <c r="J3993">
        <v>8100</v>
      </c>
      <c r="K3993" t="s">
        <v>12203</v>
      </c>
      <c r="L3993" t="s">
        <v>4937</v>
      </c>
      <c r="M3993" t="s">
        <v>12203</v>
      </c>
      <c r="N3993" t="s">
        <v>15</v>
      </c>
      <c r="P3993">
        <v>4931888</v>
      </c>
      <c r="Q3993">
        <f>_xlfn.XLOOKUP(E3993,CPI!A:A,CPI!B:B)</f>
        <v>177.1</v>
      </c>
      <c r="R3993" s="12">
        <f>P3993*(CPI!$B$112/Movie!Q3993)</f>
        <v>8485297.9875776395</v>
      </c>
      <c r="S3993" t="s">
        <v>7510</v>
      </c>
      <c r="T3993">
        <v>115</v>
      </c>
    </row>
    <row r="3994" spans="1:20" x14ac:dyDescent="0.3">
      <c r="A3994" t="s">
        <v>12204</v>
      </c>
      <c r="B3994" t="str">
        <f t="shared" si="186"/>
        <v>R</v>
      </c>
      <c r="C3994" t="s">
        <v>1</v>
      </c>
      <c r="D3994" t="s">
        <v>26</v>
      </c>
      <c r="E3994">
        <v>2001</v>
      </c>
      <c r="F3994" s="22">
        <f t="shared" si="187"/>
        <v>36892</v>
      </c>
      <c r="G3994" t="s">
        <v>12205</v>
      </c>
      <c r="H3994">
        <f t="shared" si="188"/>
        <v>6.3</v>
      </c>
      <c r="I3994">
        <v>6.3</v>
      </c>
      <c r="J3994">
        <v>8100</v>
      </c>
      <c r="K3994" t="s">
        <v>12206</v>
      </c>
      <c r="L3994" t="s">
        <v>9619</v>
      </c>
      <c r="M3994" t="s">
        <v>6417</v>
      </c>
      <c r="N3994" t="s">
        <v>15</v>
      </c>
      <c r="P3994">
        <v>830286</v>
      </c>
      <c r="Q3994">
        <f>_xlfn.XLOOKUP(E3994,CPI!A:A,CPI!B:B)</f>
        <v>177.1</v>
      </c>
      <c r="R3994" s="12">
        <f>P3994*(CPI!$B$112/Movie!Q3994)</f>
        <v>1428504.4844720496</v>
      </c>
      <c r="S3994" t="s">
        <v>12207</v>
      </c>
      <c r="T3994">
        <v>94</v>
      </c>
    </row>
    <row r="3995" spans="1:20" x14ac:dyDescent="0.3">
      <c r="A3995" t="s">
        <v>12208</v>
      </c>
      <c r="B3995" t="str">
        <f t="shared" si="186"/>
        <v>PG-13</v>
      </c>
      <c r="C3995" t="s">
        <v>1984</v>
      </c>
      <c r="D3995" t="s">
        <v>19</v>
      </c>
      <c r="E3995">
        <v>2001</v>
      </c>
      <c r="F3995" s="22">
        <f t="shared" si="187"/>
        <v>36892</v>
      </c>
      <c r="G3995" t="s">
        <v>11567</v>
      </c>
      <c r="H3995">
        <f t="shared" si="188"/>
        <v>4.8</v>
      </c>
      <c r="I3995">
        <v>4.8</v>
      </c>
      <c r="J3995">
        <v>14000</v>
      </c>
      <c r="K3995" t="s">
        <v>692</v>
      </c>
      <c r="L3995" t="s">
        <v>7439</v>
      </c>
      <c r="M3995" t="s">
        <v>12209</v>
      </c>
      <c r="N3995" t="s">
        <v>5801</v>
      </c>
      <c r="O3995">
        <v>40000000</v>
      </c>
      <c r="P3995">
        <v>32533802</v>
      </c>
      <c r="Q3995">
        <f>_xlfn.XLOOKUP(E3995,CPI!A:A,CPI!B:B)</f>
        <v>177.1</v>
      </c>
      <c r="R3995" s="12">
        <f>P3995*(CPI!$B$112/Movie!Q3995)</f>
        <v>55974305.304347828</v>
      </c>
      <c r="S3995" t="s">
        <v>3684</v>
      </c>
      <c r="T3995">
        <v>104</v>
      </c>
    </row>
    <row r="3996" spans="1:20" x14ac:dyDescent="0.3">
      <c r="A3996" t="s">
        <v>12210</v>
      </c>
      <c r="B3996" t="str">
        <f t="shared" si="186"/>
        <v>R</v>
      </c>
      <c r="C3996" t="s">
        <v>1</v>
      </c>
      <c r="D3996" t="s">
        <v>2</v>
      </c>
      <c r="E3996">
        <v>2001</v>
      </c>
      <c r="F3996" s="22">
        <f t="shared" si="187"/>
        <v>36892</v>
      </c>
      <c r="G3996" t="s">
        <v>11915</v>
      </c>
      <c r="H3996">
        <f t="shared" si="188"/>
        <v>6.1</v>
      </c>
      <c r="I3996">
        <v>6.1</v>
      </c>
      <c r="J3996">
        <v>19000</v>
      </c>
      <c r="K3996" t="s">
        <v>12211</v>
      </c>
      <c r="L3996" t="s">
        <v>5238</v>
      </c>
      <c r="M3996" t="s">
        <v>12212</v>
      </c>
      <c r="N3996" t="s">
        <v>15</v>
      </c>
      <c r="O3996">
        <v>5000000</v>
      </c>
      <c r="P3996">
        <v>19260537</v>
      </c>
      <c r="Q3996">
        <f>_xlfn.XLOOKUP(E3996,CPI!A:A,CPI!B:B)</f>
        <v>177.1</v>
      </c>
      <c r="R3996" s="12">
        <f>P3996*(CPI!$B$112/Movie!Q3996)</f>
        <v>33137694.093167704</v>
      </c>
      <c r="S3996" t="s">
        <v>12213</v>
      </c>
      <c r="T3996">
        <v>95</v>
      </c>
    </row>
    <row r="3997" spans="1:20" x14ac:dyDescent="0.3">
      <c r="A3997" t="s">
        <v>12214</v>
      </c>
      <c r="B3997" t="str">
        <f t="shared" si="186"/>
        <v>R</v>
      </c>
      <c r="C3997" t="s">
        <v>1</v>
      </c>
      <c r="D3997" t="s">
        <v>26</v>
      </c>
      <c r="E3997">
        <v>2001</v>
      </c>
      <c r="F3997" s="22">
        <f t="shared" si="187"/>
        <v>36892</v>
      </c>
      <c r="G3997" t="s">
        <v>12215</v>
      </c>
      <c r="H3997">
        <f t="shared" si="188"/>
        <v>6.1</v>
      </c>
      <c r="I3997">
        <v>6.1</v>
      </c>
      <c r="J3997">
        <v>25000</v>
      </c>
      <c r="K3997" t="s">
        <v>12216</v>
      </c>
      <c r="L3997" t="s">
        <v>12217</v>
      </c>
      <c r="M3997" t="s">
        <v>5195</v>
      </c>
      <c r="N3997" t="s">
        <v>7</v>
      </c>
      <c r="O3997">
        <v>13000000</v>
      </c>
      <c r="P3997">
        <v>16171098</v>
      </c>
      <c r="Q3997">
        <f>_xlfn.XLOOKUP(E3997,CPI!A:A,CPI!B:B)</f>
        <v>177.1</v>
      </c>
      <c r="R3997" s="12">
        <f>P3997*(CPI!$B$112/Movie!Q3997)</f>
        <v>27822323.888198759</v>
      </c>
      <c r="S3997" t="s">
        <v>11045</v>
      </c>
      <c r="T3997">
        <v>93</v>
      </c>
    </row>
    <row r="3998" spans="1:20" x14ac:dyDescent="0.3">
      <c r="A3998" t="s">
        <v>12218</v>
      </c>
      <c r="B3998" t="str">
        <f t="shared" si="186"/>
        <v>R</v>
      </c>
      <c r="C3998" t="s">
        <v>1</v>
      </c>
      <c r="D3998" t="s">
        <v>26</v>
      </c>
      <c r="E3998">
        <v>2001</v>
      </c>
      <c r="F3998" s="22">
        <f t="shared" si="187"/>
        <v>36892</v>
      </c>
      <c r="G3998" t="s">
        <v>12219</v>
      </c>
      <c r="H3998">
        <f t="shared" si="188"/>
        <v>6.4</v>
      </c>
      <c r="I3998">
        <v>6.4</v>
      </c>
      <c r="J3998">
        <v>18000</v>
      </c>
      <c r="K3998" t="s">
        <v>12220</v>
      </c>
      <c r="L3998" t="s">
        <v>10715</v>
      </c>
      <c r="M3998" t="s">
        <v>5280</v>
      </c>
      <c r="N3998" t="s">
        <v>437</v>
      </c>
      <c r="P3998">
        <v>1574660</v>
      </c>
      <c r="Q3998">
        <f>_xlfn.XLOOKUP(E3998,CPI!A:A,CPI!B:B)</f>
        <v>177.1</v>
      </c>
      <c r="R3998" s="12">
        <f>P3998*(CPI!$B$112/Movie!Q3998)</f>
        <v>2709197.6397515531</v>
      </c>
      <c r="S3998" t="s">
        <v>7510</v>
      </c>
      <c r="T3998">
        <v>96</v>
      </c>
    </row>
    <row r="3999" spans="1:20" x14ac:dyDescent="0.3">
      <c r="A3999" t="s">
        <v>12221</v>
      </c>
      <c r="B3999" t="str">
        <f t="shared" si="186"/>
        <v>R</v>
      </c>
      <c r="C3999" t="s">
        <v>1</v>
      </c>
      <c r="D3999" t="s">
        <v>26</v>
      </c>
      <c r="E3999">
        <v>2001</v>
      </c>
      <c r="F3999" s="22">
        <f t="shared" si="187"/>
        <v>36892</v>
      </c>
      <c r="G3999" t="s">
        <v>11915</v>
      </c>
      <c r="H3999">
        <f t="shared" si="188"/>
        <v>6.4</v>
      </c>
      <c r="I3999">
        <v>6.4</v>
      </c>
      <c r="J3999">
        <v>18000</v>
      </c>
      <c r="K3999" t="s">
        <v>9065</v>
      </c>
      <c r="L3999" t="s">
        <v>9065</v>
      </c>
      <c r="M3999" t="s">
        <v>9066</v>
      </c>
      <c r="N3999" t="s">
        <v>15</v>
      </c>
      <c r="O3999">
        <v>5000000</v>
      </c>
      <c r="P3999">
        <v>5480653</v>
      </c>
      <c r="Q3999">
        <f>_xlfn.XLOOKUP(E3999,CPI!A:A,CPI!B:B)</f>
        <v>177.1</v>
      </c>
      <c r="R3999" s="12">
        <f>P3999*(CPI!$B$112/Movie!Q3999)</f>
        <v>9429446.4658385087</v>
      </c>
      <c r="S3999" t="s">
        <v>10569</v>
      </c>
      <c r="T3999">
        <v>95</v>
      </c>
    </row>
    <row r="4000" spans="1:20" x14ac:dyDescent="0.3">
      <c r="A4000" t="s">
        <v>12222</v>
      </c>
      <c r="B4000" t="str">
        <f t="shared" si="186"/>
        <v>R</v>
      </c>
      <c r="C4000" t="s">
        <v>1</v>
      </c>
      <c r="D4000" t="s">
        <v>26</v>
      </c>
      <c r="E4000">
        <v>2001</v>
      </c>
      <c r="F4000" s="22">
        <f t="shared" si="187"/>
        <v>36892</v>
      </c>
      <c r="G4000" t="s">
        <v>12094</v>
      </c>
      <c r="H4000">
        <f t="shared" si="188"/>
        <v>6.1</v>
      </c>
      <c r="I4000">
        <v>6.1</v>
      </c>
      <c r="J4000">
        <v>29000</v>
      </c>
      <c r="K4000" t="s">
        <v>12223</v>
      </c>
      <c r="L4000" t="s">
        <v>12224</v>
      </c>
      <c r="M4000" t="s">
        <v>9710</v>
      </c>
      <c r="N4000" t="s">
        <v>15</v>
      </c>
      <c r="O4000">
        <v>18000000</v>
      </c>
      <c r="P4000">
        <v>13578186</v>
      </c>
      <c r="Q4000">
        <f>_xlfn.XLOOKUP(E4000,CPI!A:A,CPI!B:B)</f>
        <v>177.1</v>
      </c>
      <c r="R4000" s="12">
        <f>P4000*(CPI!$B$112/Movie!Q4000)</f>
        <v>23361226.844720498</v>
      </c>
      <c r="S4000" t="s">
        <v>9436</v>
      </c>
      <c r="T4000">
        <v>93</v>
      </c>
    </row>
    <row r="4001" spans="1:20" x14ac:dyDescent="0.3">
      <c r="A4001" t="s">
        <v>12225</v>
      </c>
      <c r="B4001" t="str">
        <f t="shared" si="186"/>
        <v>PG</v>
      </c>
      <c r="C4001" t="s">
        <v>18</v>
      </c>
      <c r="D4001" t="s">
        <v>26</v>
      </c>
      <c r="E4001">
        <v>2001</v>
      </c>
      <c r="F4001" s="22">
        <f t="shared" si="187"/>
        <v>36892</v>
      </c>
      <c r="G4001" t="s">
        <v>11800</v>
      </c>
      <c r="H4001">
        <f t="shared" si="188"/>
        <v>4.7</v>
      </c>
      <c r="I4001">
        <v>4.7</v>
      </c>
      <c r="J4001">
        <v>42000</v>
      </c>
      <c r="K4001" t="s">
        <v>11380</v>
      </c>
      <c r="L4001" t="s">
        <v>10322</v>
      </c>
      <c r="M4001" t="s">
        <v>1470</v>
      </c>
      <c r="N4001" t="s">
        <v>15</v>
      </c>
      <c r="O4001">
        <v>70000000</v>
      </c>
      <c r="P4001">
        <v>176104344</v>
      </c>
      <c r="Q4001">
        <f>_xlfn.XLOOKUP(E4001,CPI!A:A,CPI!B:B)</f>
        <v>177.1</v>
      </c>
      <c r="R4001" s="12">
        <f>P4001*(CPI!$B$112/Movie!Q4001)</f>
        <v>302986976.94409937</v>
      </c>
      <c r="S4001" t="s">
        <v>165</v>
      </c>
      <c r="T4001">
        <v>87</v>
      </c>
    </row>
    <row r="4002" spans="1:20" x14ac:dyDescent="0.3">
      <c r="A4002" t="s">
        <v>12226</v>
      </c>
      <c r="B4002" t="str">
        <f t="shared" si="186"/>
        <v>Not Rated</v>
      </c>
      <c r="C4002" t="s">
        <v>432</v>
      </c>
      <c r="D4002" t="s">
        <v>2</v>
      </c>
      <c r="E4002">
        <v>2001</v>
      </c>
      <c r="F4002" s="22">
        <f t="shared" si="187"/>
        <v>36892</v>
      </c>
      <c r="G4002" t="s">
        <v>12227</v>
      </c>
      <c r="H4002">
        <f t="shared" si="188"/>
        <v>6</v>
      </c>
      <c r="I4002">
        <v>6</v>
      </c>
      <c r="J4002">
        <v>7500</v>
      </c>
      <c r="K4002" t="s">
        <v>4905</v>
      </c>
      <c r="L4002" t="s">
        <v>4905</v>
      </c>
      <c r="M4002" t="s">
        <v>10220</v>
      </c>
      <c r="N4002" t="s">
        <v>437</v>
      </c>
      <c r="P4002">
        <v>15571</v>
      </c>
      <c r="Q4002">
        <f>_xlfn.XLOOKUP(E4002,CPI!A:A,CPI!B:B)</f>
        <v>177.1</v>
      </c>
      <c r="R4002" s="12">
        <f>P4002*(CPI!$B$112/Movie!Q4002)</f>
        <v>26789.857142857145</v>
      </c>
      <c r="S4002" t="s">
        <v>9160</v>
      </c>
      <c r="T4002">
        <v>101</v>
      </c>
    </row>
    <row r="4003" spans="1:20" x14ac:dyDescent="0.3">
      <c r="A4003" t="s">
        <v>12228</v>
      </c>
      <c r="B4003" t="str">
        <f t="shared" si="186"/>
        <v>PG</v>
      </c>
      <c r="C4003" t="s">
        <v>18</v>
      </c>
      <c r="D4003" t="s">
        <v>26</v>
      </c>
      <c r="E4003">
        <v>2001</v>
      </c>
      <c r="F4003" s="22">
        <f t="shared" si="187"/>
        <v>36892</v>
      </c>
      <c r="G4003" t="s">
        <v>11851</v>
      </c>
      <c r="H4003">
        <f t="shared" si="188"/>
        <v>5.4</v>
      </c>
      <c r="I4003">
        <v>5.4</v>
      </c>
      <c r="J4003">
        <v>7700</v>
      </c>
      <c r="K4003" t="s">
        <v>10984</v>
      </c>
      <c r="L4003" t="s">
        <v>12229</v>
      </c>
      <c r="M4003" t="s">
        <v>9540</v>
      </c>
      <c r="N4003" t="s">
        <v>15</v>
      </c>
      <c r="O4003">
        <v>25000000</v>
      </c>
      <c r="P4003">
        <v>18634654</v>
      </c>
      <c r="Q4003">
        <f>_xlfn.XLOOKUP(E4003,CPI!A:A,CPI!B:B)</f>
        <v>177.1</v>
      </c>
      <c r="R4003" s="12">
        <f>P4003*(CPI!$B$112/Movie!Q4003)</f>
        <v>32060864.335403726</v>
      </c>
      <c r="S4003" t="s">
        <v>1709</v>
      </c>
      <c r="T4003">
        <v>86</v>
      </c>
    </row>
    <row r="4004" spans="1:20" x14ac:dyDescent="0.3">
      <c r="A4004" t="s">
        <v>12230</v>
      </c>
      <c r="B4004" t="str">
        <f t="shared" si="186"/>
        <v>Not Rated</v>
      </c>
      <c r="C4004" t="s">
        <v>432</v>
      </c>
      <c r="D4004" t="s">
        <v>2</v>
      </c>
      <c r="E4004">
        <v>2001</v>
      </c>
      <c r="F4004" s="22">
        <f t="shared" si="187"/>
        <v>36892</v>
      </c>
      <c r="G4004" t="s">
        <v>12231</v>
      </c>
      <c r="H4004">
        <f t="shared" si="188"/>
        <v>5.8</v>
      </c>
      <c r="I4004">
        <v>5.8</v>
      </c>
      <c r="J4004">
        <v>4700</v>
      </c>
      <c r="K4004" t="s">
        <v>4237</v>
      </c>
      <c r="L4004" t="s">
        <v>4237</v>
      </c>
      <c r="M4004" t="s">
        <v>12232</v>
      </c>
      <c r="N4004" t="s">
        <v>15</v>
      </c>
      <c r="P4004">
        <v>1460687</v>
      </c>
      <c r="Q4004">
        <f>_xlfn.XLOOKUP(E4004,CPI!A:A,CPI!B:B)</f>
        <v>177.1</v>
      </c>
      <c r="R4004" s="12">
        <f>P4004*(CPI!$B$112/Movie!Q4004)</f>
        <v>2513107.4472049689</v>
      </c>
      <c r="S4004" t="s">
        <v>10569</v>
      </c>
      <c r="T4004">
        <v>88</v>
      </c>
    </row>
    <row r="4005" spans="1:20" x14ac:dyDescent="0.3">
      <c r="A4005" t="s">
        <v>12233</v>
      </c>
      <c r="B4005" t="str">
        <f t="shared" si="186"/>
        <v>R</v>
      </c>
      <c r="C4005" t="s">
        <v>1</v>
      </c>
      <c r="D4005" t="s">
        <v>19</v>
      </c>
      <c r="E4005">
        <v>2001</v>
      </c>
      <c r="F4005" s="22">
        <f t="shared" si="187"/>
        <v>36892</v>
      </c>
      <c r="G4005" t="s">
        <v>12234</v>
      </c>
      <c r="H4005">
        <f t="shared" si="188"/>
        <v>6.7</v>
      </c>
      <c r="I4005">
        <v>6.7</v>
      </c>
      <c r="J4005">
        <v>38000</v>
      </c>
      <c r="K4005" t="s">
        <v>11696</v>
      </c>
      <c r="L4005" t="s">
        <v>2891</v>
      </c>
      <c r="M4005" t="s">
        <v>7887</v>
      </c>
      <c r="N4005" t="s">
        <v>437</v>
      </c>
      <c r="P4005">
        <v>10366360</v>
      </c>
      <c r="Q4005">
        <f>_xlfn.XLOOKUP(E4005,CPI!A:A,CPI!B:B)</f>
        <v>177.1</v>
      </c>
      <c r="R4005" s="12">
        <f>P4005*(CPI!$B$112/Movie!Q4005)</f>
        <v>17835290.186335403</v>
      </c>
      <c r="S4005" t="s">
        <v>12235</v>
      </c>
      <c r="T4005">
        <v>94</v>
      </c>
    </row>
    <row r="4006" spans="1:20" x14ac:dyDescent="0.3">
      <c r="A4006" t="s">
        <v>12236</v>
      </c>
      <c r="B4006" t="str">
        <f t="shared" si="186"/>
        <v>PG-13</v>
      </c>
      <c r="C4006" t="s">
        <v>1984</v>
      </c>
      <c r="D4006" t="s">
        <v>37</v>
      </c>
      <c r="E4006">
        <v>2001</v>
      </c>
      <c r="F4006" s="22">
        <f t="shared" si="187"/>
        <v>36892</v>
      </c>
      <c r="G4006" t="s">
        <v>11567</v>
      </c>
      <c r="H4006">
        <f t="shared" si="188"/>
        <v>3.9</v>
      </c>
      <c r="I4006">
        <v>3.9</v>
      </c>
      <c r="J4006">
        <v>8500</v>
      </c>
      <c r="K4006" t="s">
        <v>4407</v>
      </c>
      <c r="L4006" t="s">
        <v>4407</v>
      </c>
      <c r="M4006" t="s">
        <v>12237</v>
      </c>
      <c r="N4006" t="s">
        <v>15</v>
      </c>
      <c r="O4006">
        <v>17000000</v>
      </c>
      <c r="P4006">
        <v>4299141</v>
      </c>
      <c r="Q4006">
        <f>_xlfn.XLOOKUP(E4006,CPI!A:A,CPI!B:B)</f>
        <v>177.1</v>
      </c>
      <c r="R4006" s="12">
        <f>P4006*(CPI!$B$112/Movie!Q4006)</f>
        <v>7396658.7391304346</v>
      </c>
      <c r="S4006" t="s">
        <v>12238</v>
      </c>
      <c r="T4006">
        <v>84</v>
      </c>
    </row>
    <row r="4007" spans="1:20" x14ac:dyDescent="0.3">
      <c r="A4007" t="s">
        <v>12239</v>
      </c>
      <c r="B4007" t="str">
        <f t="shared" si="186"/>
        <v>PG-13</v>
      </c>
      <c r="C4007" t="s">
        <v>1984</v>
      </c>
      <c r="D4007" t="s">
        <v>10</v>
      </c>
      <c r="E4007">
        <v>2001</v>
      </c>
      <c r="F4007" s="22">
        <f t="shared" si="187"/>
        <v>36892</v>
      </c>
      <c r="G4007" t="s">
        <v>11954</v>
      </c>
      <c r="H4007">
        <f t="shared" si="188"/>
        <v>4.9000000000000004</v>
      </c>
      <c r="I4007">
        <v>4.9000000000000004</v>
      </c>
      <c r="J4007">
        <v>39000</v>
      </c>
      <c r="K4007" t="s">
        <v>10649</v>
      </c>
      <c r="L4007" t="s">
        <v>11459</v>
      </c>
      <c r="M4007" t="s">
        <v>9349</v>
      </c>
      <c r="N4007" t="s">
        <v>15</v>
      </c>
      <c r="O4007">
        <v>50000000</v>
      </c>
      <c r="P4007">
        <v>39976235</v>
      </c>
      <c r="Q4007">
        <f>_xlfn.XLOOKUP(E4007,CPI!A:A,CPI!B:B)</f>
        <v>177.1</v>
      </c>
      <c r="R4007" s="12">
        <f>P4007*(CPI!$B$112/Movie!Q4007)</f>
        <v>68778988.16770187</v>
      </c>
      <c r="S4007" t="s">
        <v>165</v>
      </c>
      <c r="T4007">
        <v>95</v>
      </c>
    </row>
    <row r="4008" spans="1:20" x14ac:dyDescent="0.3">
      <c r="A4008" t="s">
        <v>12240</v>
      </c>
      <c r="B4008" t="str">
        <f t="shared" si="186"/>
        <v>R</v>
      </c>
      <c r="C4008" t="s">
        <v>1</v>
      </c>
      <c r="D4008" t="s">
        <v>2</v>
      </c>
      <c r="E4008">
        <v>2001</v>
      </c>
      <c r="F4008" s="22">
        <f t="shared" si="187"/>
        <v>36892</v>
      </c>
      <c r="G4008" t="s">
        <v>11837</v>
      </c>
      <c r="H4008">
        <f t="shared" si="188"/>
        <v>6.7</v>
      </c>
      <c r="I4008">
        <v>6.7</v>
      </c>
      <c r="J4008">
        <v>32000</v>
      </c>
      <c r="K4008" t="s">
        <v>2862</v>
      </c>
      <c r="L4008" t="s">
        <v>12241</v>
      </c>
      <c r="M4008" t="s">
        <v>8346</v>
      </c>
      <c r="N4008" t="s">
        <v>180</v>
      </c>
      <c r="O4008">
        <v>38000000</v>
      </c>
      <c r="P4008">
        <v>24690441</v>
      </c>
      <c r="Q4008">
        <f>_xlfn.XLOOKUP(E4008,CPI!A:A,CPI!B:B)</f>
        <v>177.1</v>
      </c>
      <c r="R4008" s="12">
        <f>P4008*(CPI!$B$112/Movie!Q4008)</f>
        <v>42479827.062111802</v>
      </c>
      <c r="S4008" t="s">
        <v>3728</v>
      </c>
      <c r="T4008">
        <v>111</v>
      </c>
    </row>
    <row r="4009" spans="1:20" x14ac:dyDescent="0.3">
      <c r="A4009" t="s">
        <v>12242</v>
      </c>
      <c r="B4009" t="str">
        <f t="shared" si="186"/>
        <v>R</v>
      </c>
      <c r="C4009" t="s">
        <v>1</v>
      </c>
      <c r="D4009" t="s">
        <v>89</v>
      </c>
      <c r="E4009">
        <v>2001</v>
      </c>
      <c r="F4009" s="22">
        <f t="shared" si="187"/>
        <v>36892</v>
      </c>
      <c r="G4009" t="s">
        <v>11915</v>
      </c>
      <c r="H4009">
        <f t="shared" si="188"/>
        <v>6.6</v>
      </c>
      <c r="I4009">
        <v>6.6</v>
      </c>
      <c r="J4009">
        <v>11000</v>
      </c>
      <c r="K4009" t="s">
        <v>7777</v>
      </c>
      <c r="L4009" t="s">
        <v>12243</v>
      </c>
      <c r="M4009" t="s">
        <v>6115</v>
      </c>
      <c r="N4009" t="s">
        <v>15</v>
      </c>
      <c r="O4009">
        <v>3000000</v>
      </c>
      <c r="P4009">
        <v>10031529</v>
      </c>
      <c r="Q4009">
        <f>_xlfn.XLOOKUP(E4009,CPI!A:A,CPI!B:B)</f>
        <v>177.1</v>
      </c>
      <c r="R4009" s="12">
        <f>P4009*(CPI!$B$112/Movie!Q4009)</f>
        <v>17259214.490683232</v>
      </c>
      <c r="S4009" t="s">
        <v>12244</v>
      </c>
      <c r="T4009">
        <v>101</v>
      </c>
    </row>
    <row r="4010" spans="1:20" x14ac:dyDescent="0.3">
      <c r="A4010" t="s">
        <v>12245</v>
      </c>
      <c r="B4010" t="str">
        <f t="shared" si="186"/>
        <v>R</v>
      </c>
      <c r="C4010" t="s">
        <v>1</v>
      </c>
      <c r="D4010" t="s">
        <v>2</v>
      </c>
      <c r="E4010">
        <v>2001</v>
      </c>
      <c r="F4010" s="22">
        <f t="shared" si="187"/>
        <v>36892</v>
      </c>
      <c r="G4010" t="s">
        <v>12246</v>
      </c>
      <c r="H4010">
        <f t="shared" si="188"/>
        <v>7.3</v>
      </c>
      <c r="I4010">
        <v>7.3</v>
      </c>
      <c r="J4010">
        <v>18000</v>
      </c>
      <c r="K4010" t="s">
        <v>7808</v>
      </c>
      <c r="L4010" t="s">
        <v>7808</v>
      </c>
      <c r="M4010" t="s">
        <v>7808</v>
      </c>
      <c r="N4010" t="s">
        <v>291</v>
      </c>
      <c r="P4010">
        <v>11767402</v>
      </c>
      <c r="Q4010">
        <f>_xlfn.XLOOKUP(E4010,CPI!A:A,CPI!B:B)</f>
        <v>177.1</v>
      </c>
      <c r="R4010" s="12">
        <f>P4010*(CPI!$B$112/Movie!Q4010)</f>
        <v>20245778.596273292</v>
      </c>
      <c r="S4010" t="s">
        <v>7809</v>
      </c>
      <c r="T4010">
        <v>99</v>
      </c>
    </row>
    <row r="4011" spans="1:20" x14ac:dyDescent="0.3">
      <c r="A4011" t="s">
        <v>12247</v>
      </c>
      <c r="B4011" t="str">
        <f t="shared" si="186"/>
        <v>R</v>
      </c>
      <c r="C4011" t="s">
        <v>1</v>
      </c>
      <c r="D4011" t="s">
        <v>26</v>
      </c>
      <c r="E4011">
        <v>2001</v>
      </c>
      <c r="F4011" s="22">
        <f t="shared" si="187"/>
        <v>36892</v>
      </c>
      <c r="G4011" t="s">
        <v>12248</v>
      </c>
      <c r="H4011">
        <f t="shared" si="188"/>
        <v>6.5</v>
      </c>
      <c r="I4011">
        <v>6.5</v>
      </c>
      <c r="J4011">
        <v>16000</v>
      </c>
      <c r="K4011" t="s">
        <v>12249</v>
      </c>
      <c r="L4011" t="s">
        <v>12250</v>
      </c>
      <c r="M4011" t="s">
        <v>12251</v>
      </c>
      <c r="N4011" t="s">
        <v>15</v>
      </c>
      <c r="O4011">
        <v>1000000</v>
      </c>
      <c r="P4011">
        <v>10013424</v>
      </c>
      <c r="Q4011">
        <f>_xlfn.XLOOKUP(E4011,CPI!A:A,CPI!B:B)</f>
        <v>177.1</v>
      </c>
      <c r="R4011" s="12">
        <f>P4011*(CPI!$B$112/Movie!Q4011)</f>
        <v>17228064.89440994</v>
      </c>
      <c r="S4011" t="s">
        <v>9423</v>
      </c>
      <c r="T4011">
        <v>97</v>
      </c>
    </row>
    <row r="4012" spans="1:20" x14ac:dyDescent="0.3">
      <c r="A4012" t="s">
        <v>12252</v>
      </c>
      <c r="B4012" t="str">
        <f t="shared" si="186"/>
        <v>PG-13</v>
      </c>
      <c r="C4012" t="s">
        <v>1984</v>
      </c>
      <c r="D4012" t="s">
        <v>19</v>
      </c>
      <c r="E4012">
        <v>2001</v>
      </c>
      <c r="F4012" s="22">
        <f t="shared" si="187"/>
        <v>36892</v>
      </c>
      <c r="G4012" t="s">
        <v>11305</v>
      </c>
      <c r="H4012">
        <f t="shared" si="188"/>
        <v>6.1</v>
      </c>
      <c r="I4012">
        <v>6.1</v>
      </c>
      <c r="J4012">
        <v>29000</v>
      </c>
      <c r="K4012" t="s">
        <v>10217</v>
      </c>
      <c r="L4012" t="s">
        <v>4123</v>
      </c>
      <c r="M4012" t="s">
        <v>10212</v>
      </c>
      <c r="N4012" t="s">
        <v>15</v>
      </c>
      <c r="O4012">
        <v>30000000</v>
      </c>
      <c r="P4012">
        <v>18195610</v>
      </c>
      <c r="Q4012">
        <f>_xlfn.XLOOKUP(E4012,CPI!A:A,CPI!B:B)</f>
        <v>177.1</v>
      </c>
      <c r="R4012" s="12">
        <f>P4012*(CPI!$B$112/Movie!Q4012)</f>
        <v>31305490.496894412</v>
      </c>
      <c r="S4012" t="s">
        <v>103</v>
      </c>
      <c r="T4012">
        <v>108</v>
      </c>
    </row>
    <row r="4013" spans="1:20" x14ac:dyDescent="0.3">
      <c r="A4013" t="s">
        <v>12253</v>
      </c>
      <c r="B4013" t="str">
        <f t="shared" si="186"/>
        <v>PG-13</v>
      </c>
      <c r="C4013" t="s">
        <v>1984</v>
      </c>
      <c r="D4013" t="s">
        <v>10</v>
      </c>
      <c r="E4013">
        <v>2001</v>
      </c>
      <c r="F4013" s="22">
        <f t="shared" si="187"/>
        <v>36892</v>
      </c>
      <c r="G4013" t="s">
        <v>11864</v>
      </c>
      <c r="H4013">
        <f t="shared" si="188"/>
        <v>5.8</v>
      </c>
      <c r="I4013">
        <v>5.8</v>
      </c>
      <c r="J4013">
        <v>18000</v>
      </c>
      <c r="K4013" t="s">
        <v>7663</v>
      </c>
      <c r="L4013" t="s">
        <v>7663</v>
      </c>
      <c r="M4013" t="s">
        <v>7887</v>
      </c>
      <c r="N4013" t="s">
        <v>437</v>
      </c>
      <c r="O4013">
        <v>35000000</v>
      </c>
      <c r="P4013">
        <v>16176732</v>
      </c>
      <c r="Q4013">
        <f>_xlfn.XLOOKUP(E4013,CPI!A:A,CPI!B:B)</f>
        <v>177.1</v>
      </c>
      <c r="R4013" s="12">
        <f>P4013*(CPI!$B$112/Movie!Q4013)</f>
        <v>27832017.167701863</v>
      </c>
      <c r="S4013" t="s">
        <v>536</v>
      </c>
      <c r="T4013">
        <v>88</v>
      </c>
    </row>
    <row r="4014" spans="1:20" x14ac:dyDescent="0.3">
      <c r="A4014" t="s">
        <v>12254</v>
      </c>
      <c r="B4014" t="str">
        <f t="shared" si="186"/>
        <v>R</v>
      </c>
      <c r="C4014" t="s">
        <v>1</v>
      </c>
      <c r="D4014" t="s">
        <v>89</v>
      </c>
      <c r="E4014">
        <v>2001</v>
      </c>
      <c r="F4014" s="22">
        <f t="shared" si="187"/>
        <v>36892</v>
      </c>
      <c r="G4014" t="s">
        <v>12255</v>
      </c>
      <c r="H4014">
        <f t="shared" si="188"/>
        <v>6.1</v>
      </c>
      <c r="I4014">
        <v>6.1</v>
      </c>
      <c r="J4014">
        <v>23000</v>
      </c>
      <c r="K4014" t="s">
        <v>12256</v>
      </c>
      <c r="L4014" t="s">
        <v>12256</v>
      </c>
      <c r="M4014" t="s">
        <v>12257</v>
      </c>
      <c r="N4014" t="s">
        <v>15</v>
      </c>
      <c r="P4014">
        <v>12806614</v>
      </c>
      <c r="Q4014">
        <f>_xlfn.XLOOKUP(E4014,CPI!A:A,CPI!B:B)</f>
        <v>177.1</v>
      </c>
      <c r="R4014" s="12">
        <f>P4014*(CPI!$B$112/Movie!Q4014)</f>
        <v>22033739.614906833</v>
      </c>
      <c r="S4014" t="s">
        <v>2011</v>
      </c>
      <c r="T4014">
        <v>92</v>
      </c>
    </row>
    <row r="4015" spans="1:20" x14ac:dyDescent="0.3">
      <c r="A4015" t="s">
        <v>12258</v>
      </c>
      <c r="B4015" t="str">
        <f t="shared" si="186"/>
        <v>R</v>
      </c>
      <c r="C4015" t="s">
        <v>1</v>
      </c>
      <c r="D4015" t="s">
        <v>26</v>
      </c>
      <c r="E4015">
        <v>2001</v>
      </c>
      <c r="F4015" s="22">
        <f t="shared" si="187"/>
        <v>36892</v>
      </c>
      <c r="G4015" t="s">
        <v>11990</v>
      </c>
      <c r="H4015">
        <f t="shared" si="188"/>
        <v>7.4</v>
      </c>
      <c r="I4015">
        <v>7.4</v>
      </c>
      <c r="J4015">
        <v>24000</v>
      </c>
      <c r="K4015" t="s">
        <v>4827</v>
      </c>
      <c r="L4015" t="s">
        <v>12259</v>
      </c>
      <c r="M4015" t="s">
        <v>12260</v>
      </c>
      <c r="N4015" t="s">
        <v>10277</v>
      </c>
      <c r="P4015">
        <v>30787356</v>
      </c>
      <c r="Q4015">
        <f>_xlfn.XLOOKUP(E4015,CPI!A:A,CPI!B:B)</f>
        <v>177.1</v>
      </c>
      <c r="R4015" s="12">
        <f>P4015*(CPI!$B$112/Movie!Q4015)</f>
        <v>52969550.385093167</v>
      </c>
      <c r="S4015" t="s">
        <v>12261</v>
      </c>
      <c r="T4015">
        <v>114</v>
      </c>
    </row>
    <row r="4016" spans="1:20" x14ac:dyDescent="0.3">
      <c r="A4016" t="s">
        <v>1952</v>
      </c>
      <c r="B4016" t="str">
        <f t="shared" si="186"/>
        <v>R</v>
      </c>
      <c r="C4016" t="s">
        <v>1</v>
      </c>
      <c r="D4016" t="s">
        <v>2</v>
      </c>
      <c r="E4016">
        <v>2001</v>
      </c>
      <c r="F4016" s="22">
        <f t="shared" si="187"/>
        <v>36892</v>
      </c>
      <c r="G4016" t="s">
        <v>12262</v>
      </c>
      <c r="H4016">
        <f t="shared" si="188"/>
        <v>7.3</v>
      </c>
      <c r="I4016">
        <v>7.3</v>
      </c>
      <c r="J4016">
        <v>19000</v>
      </c>
      <c r="K4016" t="s">
        <v>3108</v>
      </c>
      <c r="L4016" t="s">
        <v>12263</v>
      </c>
      <c r="M4016" t="s">
        <v>6676</v>
      </c>
      <c r="N4016" t="s">
        <v>233</v>
      </c>
      <c r="P4016">
        <v>15747450</v>
      </c>
      <c r="Q4016">
        <f>_xlfn.XLOOKUP(E4016,CPI!A:A,CPI!B:B)</f>
        <v>177.1</v>
      </c>
      <c r="R4016" s="12">
        <f>P4016*(CPI!$B$112/Movie!Q4016)</f>
        <v>27093438.819875777</v>
      </c>
      <c r="S4016" t="s">
        <v>12264</v>
      </c>
      <c r="T4016">
        <v>121</v>
      </c>
    </row>
    <row r="4017" spans="1:20" x14ac:dyDescent="0.3">
      <c r="A4017" t="s">
        <v>12265</v>
      </c>
      <c r="B4017" t="str">
        <f t="shared" si="186"/>
        <v>Not Rated</v>
      </c>
      <c r="C4017" t="s">
        <v>432</v>
      </c>
      <c r="D4017" t="s">
        <v>89</v>
      </c>
      <c r="E4017">
        <v>2001</v>
      </c>
      <c r="F4017" s="22">
        <f t="shared" si="187"/>
        <v>36892</v>
      </c>
      <c r="G4017" t="s">
        <v>12266</v>
      </c>
      <c r="H4017">
        <f t="shared" si="188"/>
        <v>7.1</v>
      </c>
      <c r="I4017">
        <v>7.1</v>
      </c>
      <c r="J4017">
        <v>9600</v>
      </c>
      <c r="K4017" t="s">
        <v>12267</v>
      </c>
      <c r="L4017" t="s">
        <v>12268</v>
      </c>
      <c r="M4017" t="s">
        <v>12269</v>
      </c>
      <c r="N4017" t="s">
        <v>15</v>
      </c>
      <c r="O4017">
        <v>700000</v>
      </c>
      <c r="P4017">
        <v>1846059</v>
      </c>
      <c r="Q4017">
        <f>_xlfn.XLOOKUP(E4017,CPI!A:A,CPI!B:B)</f>
        <v>177.1</v>
      </c>
      <c r="R4017" s="12">
        <f>P4017*(CPI!$B$112/Movie!Q4017)</f>
        <v>3176138.7763975156</v>
      </c>
      <c r="S4017" t="s">
        <v>12270</v>
      </c>
      <c r="T4017">
        <v>97</v>
      </c>
    </row>
    <row r="4018" spans="1:20" x14ac:dyDescent="0.3">
      <c r="A4018" t="s">
        <v>12271</v>
      </c>
      <c r="B4018" t="str">
        <f t="shared" si="186"/>
        <v>R</v>
      </c>
      <c r="C4018" t="s">
        <v>1</v>
      </c>
      <c r="D4018" t="s">
        <v>26</v>
      </c>
      <c r="E4018">
        <v>2001</v>
      </c>
      <c r="F4018" s="22">
        <f t="shared" si="187"/>
        <v>36892</v>
      </c>
      <c r="G4018" t="s">
        <v>12272</v>
      </c>
      <c r="H4018">
        <f t="shared" si="188"/>
        <v>4.8</v>
      </c>
      <c r="I4018">
        <v>4.8</v>
      </c>
      <c r="J4018">
        <v>6700</v>
      </c>
      <c r="K4018" t="s">
        <v>12273</v>
      </c>
      <c r="L4018" t="s">
        <v>12273</v>
      </c>
      <c r="M4018" t="s">
        <v>12274</v>
      </c>
      <c r="N4018" t="s">
        <v>15</v>
      </c>
      <c r="O4018">
        <v>7000000</v>
      </c>
      <c r="P4018">
        <v>10229331</v>
      </c>
      <c r="Q4018">
        <f>_xlfn.XLOOKUP(E4018,CPI!A:A,CPI!B:B)</f>
        <v>177.1</v>
      </c>
      <c r="R4018" s="12">
        <f>P4018*(CPI!$B$112/Movie!Q4018)</f>
        <v>17599532.217391305</v>
      </c>
      <c r="S4018" t="s">
        <v>10338</v>
      </c>
      <c r="T4018">
        <v>93</v>
      </c>
    </row>
    <row r="4019" spans="1:20" x14ac:dyDescent="0.3">
      <c r="A4019" t="s">
        <v>12275</v>
      </c>
      <c r="B4019" t="str">
        <f t="shared" si="186"/>
        <v>R</v>
      </c>
      <c r="C4019" t="s">
        <v>1</v>
      </c>
      <c r="D4019" t="s">
        <v>89</v>
      </c>
      <c r="E4019">
        <v>2001</v>
      </c>
      <c r="F4019" s="22">
        <f t="shared" si="187"/>
        <v>36892</v>
      </c>
      <c r="G4019" t="s">
        <v>12276</v>
      </c>
      <c r="H4019">
        <f t="shared" si="188"/>
        <v>4.3</v>
      </c>
      <c r="I4019">
        <v>4.3</v>
      </c>
      <c r="J4019">
        <v>6800</v>
      </c>
      <c r="K4019" t="s">
        <v>6917</v>
      </c>
      <c r="L4019" t="s">
        <v>5980</v>
      </c>
      <c r="M4019" t="s">
        <v>12277</v>
      </c>
      <c r="N4019" t="s">
        <v>15</v>
      </c>
      <c r="O4019">
        <v>16000000</v>
      </c>
      <c r="P4019">
        <v>8378853</v>
      </c>
      <c r="Q4019">
        <f>_xlfn.XLOOKUP(E4019,CPI!A:A,CPI!B:B)</f>
        <v>177.1</v>
      </c>
      <c r="R4019" s="12">
        <f>P4019*(CPI!$B$112/Movie!Q4019)</f>
        <v>14415790.565217391</v>
      </c>
      <c r="S4019" t="s">
        <v>2011</v>
      </c>
      <c r="T4019">
        <v>96</v>
      </c>
    </row>
    <row r="4020" spans="1:20" x14ac:dyDescent="0.3">
      <c r="A4020" t="s">
        <v>12278</v>
      </c>
      <c r="B4020" t="str">
        <f t="shared" si="186"/>
        <v>R</v>
      </c>
      <c r="C4020" t="s">
        <v>1</v>
      </c>
      <c r="D4020" t="s">
        <v>26</v>
      </c>
      <c r="E4020">
        <v>2001</v>
      </c>
      <c r="F4020" s="22">
        <f t="shared" si="187"/>
        <v>36892</v>
      </c>
      <c r="G4020" t="s">
        <v>11548</v>
      </c>
      <c r="H4020">
        <f t="shared" si="188"/>
        <v>5</v>
      </c>
      <c r="I4020">
        <v>5</v>
      </c>
      <c r="J4020">
        <v>13000</v>
      </c>
      <c r="K4020" t="s">
        <v>11959</v>
      </c>
      <c r="L4020" t="s">
        <v>12279</v>
      </c>
      <c r="M4020" t="s">
        <v>11724</v>
      </c>
      <c r="N4020" t="s">
        <v>15</v>
      </c>
      <c r="O4020">
        <v>25000000</v>
      </c>
      <c r="P4020">
        <v>12320393</v>
      </c>
      <c r="Q4020">
        <f>_xlfn.XLOOKUP(E4020,CPI!A:A,CPI!B:B)</f>
        <v>177.1</v>
      </c>
      <c r="R4020" s="12">
        <f>P4020*(CPI!$B$112/Movie!Q4020)</f>
        <v>21197197.89440994</v>
      </c>
      <c r="S4020" t="s">
        <v>165</v>
      </c>
      <c r="T4020">
        <v>95</v>
      </c>
    </row>
    <row r="4021" spans="1:20" x14ac:dyDescent="0.3">
      <c r="A4021" t="s">
        <v>12280</v>
      </c>
      <c r="B4021" t="str">
        <f t="shared" si="186"/>
        <v>PG-13</v>
      </c>
      <c r="C4021" t="s">
        <v>1984</v>
      </c>
      <c r="D4021" t="s">
        <v>19</v>
      </c>
      <c r="E4021">
        <v>2001</v>
      </c>
      <c r="F4021" s="22">
        <f t="shared" si="187"/>
        <v>36892</v>
      </c>
      <c r="G4021" t="s">
        <v>11685</v>
      </c>
      <c r="H4021">
        <f t="shared" si="188"/>
        <v>5.2</v>
      </c>
      <c r="I4021">
        <v>5.2</v>
      </c>
      <c r="J4021">
        <v>5500</v>
      </c>
      <c r="K4021" t="s">
        <v>561</v>
      </c>
      <c r="L4021" t="s">
        <v>12281</v>
      </c>
      <c r="M4021" t="s">
        <v>10692</v>
      </c>
      <c r="N4021" t="s">
        <v>15</v>
      </c>
      <c r="O4021">
        <v>38000000</v>
      </c>
      <c r="P4021">
        <v>763740</v>
      </c>
      <c r="Q4021">
        <f>_xlfn.XLOOKUP(E4021,CPI!A:A,CPI!B:B)</f>
        <v>177.1</v>
      </c>
      <c r="R4021" s="12">
        <f>P4021*(CPI!$B$112/Movie!Q4021)</f>
        <v>1314012.2981366459</v>
      </c>
      <c r="S4021" t="s">
        <v>12282</v>
      </c>
      <c r="T4021">
        <v>90</v>
      </c>
    </row>
    <row r="4022" spans="1:20" x14ac:dyDescent="0.3">
      <c r="A4022" t="s">
        <v>12283</v>
      </c>
      <c r="B4022" t="str">
        <f t="shared" si="186"/>
        <v>PG-13</v>
      </c>
      <c r="C4022" t="s">
        <v>1984</v>
      </c>
      <c r="D4022" t="s">
        <v>26</v>
      </c>
      <c r="E4022">
        <v>2001</v>
      </c>
      <c r="F4022" s="22">
        <f t="shared" si="187"/>
        <v>36892</v>
      </c>
      <c r="G4022" t="s">
        <v>11872</v>
      </c>
      <c r="H4022">
        <f t="shared" si="188"/>
        <v>5.5</v>
      </c>
      <c r="I4022">
        <v>5.5</v>
      </c>
      <c r="J4022">
        <v>15000</v>
      </c>
      <c r="K4022" t="s">
        <v>7947</v>
      </c>
      <c r="L4022" t="s">
        <v>10804</v>
      </c>
      <c r="M4022" t="s">
        <v>9349</v>
      </c>
      <c r="N4022" t="s">
        <v>15</v>
      </c>
      <c r="O4022">
        <v>60000000</v>
      </c>
      <c r="P4022">
        <v>38464131</v>
      </c>
      <c r="Q4022">
        <f>_xlfn.XLOOKUP(E4022,CPI!A:A,CPI!B:B)</f>
        <v>177.1</v>
      </c>
      <c r="R4022" s="12">
        <f>P4022*(CPI!$B$112/Movie!Q4022)</f>
        <v>66177417.931677021</v>
      </c>
      <c r="S4022" t="s">
        <v>103</v>
      </c>
      <c r="T4022">
        <v>94</v>
      </c>
    </row>
    <row r="4023" spans="1:20" x14ac:dyDescent="0.3">
      <c r="A4023" t="s">
        <v>12284</v>
      </c>
      <c r="B4023" t="str">
        <f t="shared" si="186"/>
        <v>PG-13</v>
      </c>
      <c r="C4023" t="s">
        <v>1984</v>
      </c>
      <c r="D4023" t="s">
        <v>26</v>
      </c>
      <c r="E4023">
        <v>2001</v>
      </c>
      <c r="F4023" s="22">
        <f t="shared" si="187"/>
        <v>36892</v>
      </c>
      <c r="G4023" t="s">
        <v>11230</v>
      </c>
      <c r="H4023">
        <f t="shared" si="188"/>
        <v>5.5</v>
      </c>
      <c r="I4023">
        <v>5.5</v>
      </c>
      <c r="J4023">
        <v>14000</v>
      </c>
      <c r="K4023" t="s">
        <v>9954</v>
      </c>
      <c r="L4023" t="s">
        <v>12285</v>
      </c>
      <c r="M4023" t="s">
        <v>12286</v>
      </c>
      <c r="N4023" t="s">
        <v>15</v>
      </c>
      <c r="O4023">
        <v>14000000</v>
      </c>
      <c r="P4023">
        <v>13127022</v>
      </c>
      <c r="Q4023">
        <f>_xlfn.XLOOKUP(E4023,CPI!A:A,CPI!B:B)</f>
        <v>177.1</v>
      </c>
      <c r="R4023" s="12">
        <f>P4023*(CPI!$B$112/Movie!Q4023)</f>
        <v>22585000.583850931</v>
      </c>
      <c r="S4023" t="s">
        <v>46</v>
      </c>
      <c r="T4023">
        <v>86</v>
      </c>
    </row>
    <row r="4024" spans="1:20" x14ac:dyDescent="0.3">
      <c r="A4024" t="s">
        <v>12287</v>
      </c>
      <c r="B4024" t="str">
        <f t="shared" si="186"/>
        <v>PG-13</v>
      </c>
      <c r="C4024" t="s">
        <v>1984</v>
      </c>
      <c r="D4024" t="s">
        <v>2</v>
      </c>
      <c r="E4024">
        <v>2001</v>
      </c>
      <c r="F4024" s="22">
        <f t="shared" si="187"/>
        <v>36892</v>
      </c>
      <c r="G4024" t="s">
        <v>11742</v>
      </c>
      <c r="H4024">
        <f t="shared" si="188"/>
        <v>2.2999999999999998</v>
      </c>
      <c r="I4024">
        <v>2.2999999999999998</v>
      </c>
      <c r="J4024">
        <v>22000</v>
      </c>
      <c r="K4024" t="s">
        <v>9897</v>
      </c>
      <c r="L4024" t="s">
        <v>12288</v>
      </c>
      <c r="M4024" t="s">
        <v>12289</v>
      </c>
      <c r="N4024" t="s">
        <v>15</v>
      </c>
      <c r="O4024">
        <v>22000000</v>
      </c>
      <c r="P4024">
        <v>5271666</v>
      </c>
      <c r="Q4024">
        <f>_xlfn.XLOOKUP(E4024,CPI!A:A,CPI!B:B)</f>
        <v>177.1</v>
      </c>
      <c r="R4024" s="12">
        <f>P4024*(CPI!$B$112/Movie!Q4024)</f>
        <v>9069884.9813664593</v>
      </c>
      <c r="S4024" t="s">
        <v>165</v>
      </c>
      <c r="T4024">
        <v>104</v>
      </c>
    </row>
    <row r="4025" spans="1:20" x14ac:dyDescent="0.3">
      <c r="A4025" t="s">
        <v>12290</v>
      </c>
      <c r="B4025" t="str">
        <f t="shared" si="186"/>
        <v>PG-13</v>
      </c>
      <c r="C4025" t="s">
        <v>1984</v>
      </c>
      <c r="D4025" t="s">
        <v>26</v>
      </c>
      <c r="E4025">
        <v>2001</v>
      </c>
      <c r="F4025" s="22">
        <f t="shared" si="187"/>
        <v>36892</v>
      </c>
      <c r="G4025" t="s">
        <v>12049</v>
      </c>
      <c r="H4025">
        <f t="shared" si="188"/>
        <v>5.4</v>
      </c>
      <c r="I4025">
        <v>5.4</v>
      </c>
      <c r="J4025">
        <v>22000</v>
      </c>
      <c r="K4025" t="s">
        <v>12291</v>
      </c>
      <c r="L4025" t="s">
        <v>4062</v>
      </c>
      <c r="M4025" t="s">
        <v>7690</v>
      </c>
      <c r="N4025" t="s">
        <v>5801</v>
      </c>
      <c r="O4025">
        <v>49000000</v>
      </c>
      <c r="P4025">
        <v>71186502</v>
      </c>
      <c r="Q4025">
        <f>_xlfn.XLOOKUP(E4025,CPI!A:A,CPI!B:B)</f>
        <v>177.1</v>
      </c>
      <c r="R4025" s="12">
        <f>P4025*(CPI!$B$112/Movie!Q4025)</f>
        <v>122476155.61490683</v>
      </c>
      <c r="S4025" t="s">
        <v>9121</v>
      </c>
      <c r="T4025">
        <v>87</v>
      </c>
    </row>
    <row r="4026" spans="1:20" x14ac:dyDescent="0.3">
      <c r="A4026" t="s">
        <v>12292</v>
      </c>
      <c r="B4026" t="str">
        <f t="shared" si="186"/>
        <v>R</v>
      </c>
      <c r="C4026" t="s">
        <v>1</v>
      </c>
      <c r="D4026" t="s">
        <v>2</v>
      </c>
      <c r="E4026">
        <v>2001</v>
      </c>
      <c r="F4026" s="22">
        <f t="shared" si="187"/>
        <v>36892</v>
      </c>
      <c r="G4026" t="s">
        <v>12293</v>
      </c>
      <c r="H4026">
        <f t="shared" si="188"/>
        <v>7.2</v>
      </c>
      <c r="I4026">
        <v>7.2</v>
      </c>
      <c r="J4026">
        <v>19000</v>
      </c>
      <c r="K4026" t="s">
        <v>5735</v>
      </c>
      <c r="L4026" t="s">
        <v>12294</v>
      </c>
      <c r="M4026" t="s">
        <v>2628</v>
      </c>
      <c r="N4026" t="s">
        <v>15</v>
      </c>
      <c r="O4026">
        <v>100000</v>
      </c>
      <c r="P4026">
        <v>515900</v>
      </c>
      <c r="Q4026">
        <f>_xlfn.XLOOKUP(E4026,CPI!A:A,CPI!B:B)</f>
        <v>177.1</v>
      </c>
      <c r="R4026" s="12">
        <f>P4026*(CPI!$B$112/Movie!Q4026)</f>
        <v>887604.34782608692</v>
      </c>
      <c r="S4026" t="s">
        <v>5736</v>
      </c>
      <c r="T4026">
        <v>86</v>
      </c>
    </row>
    <row r="4027" spans="1:20" x14ac:dyDescent="0.3">
      <c r="A4027" t="s">
        <v>12295</v>
      </c>
      <c r="B4027" t="str">
        <f t="shared" si="186"/>
        <v>PG</v>
      </c>
      <c r="C4027" t="s">
        <v>18</v>
      </c>
      <c r="D4027" t="s">
        <v>19</v>
      </c>
      <c r="E4027">
        <v>2001</v>
      </c>
      <c r="F4027" s="22">
        <f t="shared" si="187"/>
        <v>36892</v>
      </c>
      <c r="G4027" t="s">
        <v>11995</v>
      </c>
      <c r="H4027">
        <f t="shared" si="188"/>
        <v>5.4</v>
      </c>
      <c r="I4027">
        <v>5.4</v>
      </c>
      <c r="J4027">
        <v>8800</v>
      </c>
      <c r="K4027" t="s">
        <v>7692</v>
      </c>
      <c r="L4027" t="s">
        <v>3503</v>
      </c>
      <c r="M4027" t="s">
        <v>11333</v>
      </c>
      <c r="N4027" t="s">
        <v>15</v>
      </c>
      <c r="O4027">
        <v>35000000</v>
      </c>
      <c r="P4027">
        <v>43057552</v>
      </c>
      <c r="Q4027">
        <f>_xlfn.XLOOKUP(E4027,CPI!A:A,CPI!B:B)</f>
        <v>177.1</v>
      </c>
      <c r="R4027" s="12">
        <f>P4027*(CPI!$B$112/Movie!Q4027)</f>
        <v>74080384.496894404</v>
      </c>
      <c r="S4027" t="s">
        <v>8</v>
      </c>
      <c r="T4027">
        <v>94</v>
      </c>
    </row>
    <row r="4028" spans="1:20" x14ac:dyDescent="0.3">
      <c r="A4028" t="s">
        <v>12296</v>
      </c>
      <c r="B4028" t="str">
        <f t="shared" si="186"/>
        <v>R</v>
      </c>
      <c r="C4028" t="s">
        <v>1</v>
      </c>
      <c r="D4028" t="s">
        <v>26</v>
      </c>
      <c r="E4028">
        <v>2001</v>
      </c>
      <c r="F4028" s="22">
        <f t="shared" si="187"/>
        <v>36892</v>
      </c>
      <c r="G4028" t="s">
        <v>11567</v>
      </c>
      <c r="H4028">
        <f t="shared" si="188"/>
        <v>6.2</v>
      </c>
      <c r="I4028">
        <v>6.2</v>
      </c>
      <c r="J4028">
        <v>6500</v>
      </c>
      <c r="K4028" t="s">
        <v>10028</v>
      </c>
      <c r="L4028" t="s">
        <v>10028</v>
      </c>
      <c r="M4028" t="s">
        <v>12297</v>
      </c>
      <c r="N4028" t="s">
        <v>15</v>
      </c>
      <c r="O4028">
        <v>13000000</v>
      </c>
      <c r="P4028">
        <v>22391450</v>
      </c>
      <c r="Q4028">
        <f>_xlfn.XLOOKUP(E4028,CPI!A:A,CPI!B:B)</f>
        <v>177.1</v>
      </c>
      <c r="R4028" s="12">
        <f>P4028*(CPI!$B$112/Movie!Q4028)</f>
        <v>38524420.186335407</v>
      </c>
      <c r="S4028" t="s">
        <v>10859</v>
      </c>
      <c r="T4028">
        <v>90</v>
      </c>
    </row>
    <row r="4029" spans="1:20" x14ac:dyDescent="0.3">
      <c r="A4029" t="s">
        <v>12298</v>
      </c>
      <c r="B4029" t="str">
        <f t="shared" si="186"/>
        <v>PG-13</v>
      </c>
      <c r="C4029" t="s">
        <v>1984</v>
      </c>
      <c r="D4029" t="s">
        <v>2</v>
      </c>
      <c r="E4029">
        <v>2001</v>
      </c>
      <c r="F4029" s="22">
        <f t="shared" si="187"/>
        <v>36892</v>
      </c>
      <c r="G4029" t="s">
        <v>11841</v>
      </c>
      <c r="H4029">
        <f t="shared" si="188"/>
        <v>6.2</v>
      </c>
      <c r="I4029">
        <v>6.2</v>
      </c>
      <c r="J4029">
        <v>23000</v>
      </c>
      <c r="K4029" t="s">
        <v>8743</v>
      </c>
      <c r="L4029" t="s">
        <v>5639</v>
      </c>
      <c r="M4029" t="s">
        <v>12299</v>
      </c>
      <c r="N4029" t="s">
        <v>15</v>
      </c>
      <c r="O4029">
        <v>30000000</v>
      </c>
      <c r="P4029">
        <v>8694320</v>
      </c>
      <c r="Q4029">
        <f>_xlfn.XLOOKUP(E4029,CPI!A:A,CPI!B:B)</f>
        <v>177.1</v>
      </c>
      <c r="R4029" s="12">
        <f>P4029*(CPI!$B$112/Movie!Q4029)</f>
        <v>14958550.559006212</v>
      </c>
      <c r="S4029" t="s">
        <v>8971</v>
      </c>
      <c r="T4029">
        <v>95</v>
      </c>
    </row>
    <row r="4030" spans="1:20" x14ac:dyDescent="0.3">
      <c r="A4030" t="s">
        <v>12300</v>
      </c>
      <c r="B4030" t="str">
        <f t="shared" si="186"/>
        <v>R</v>
      </c>
      <c r="C4030" t="s">
        <v>1</v>
      </c>
      <c r="D4030" t="s">
        <v>26</v>
      </c>
      <c r="E4030">
        <v>2001</v>
      </c>
      <c r="F4030" s="22">
        <f t="shared" si="187"/>
        <v>36892</v>
      </c>
      <c r="G4030" t="s">
        <v>12301</v>
      </c>
      <c r="H4030">
        <f t="shared" si="188"/>
        <v>6.8</v>
      </c>
      <c r="I4030">
        <v>6.8</v>
      </c>
      <c r="J4030">
        <v>17000</v>
      </c>
      <c r="K4030" t="s">
        <v>8665</v>
      </c>
      <c r="L4030" t="s">
        <v>8665</v>
      </c>
      <c r="M4030" t="s">
        <v>12302</v>
      </c>
      <c r="N4030" t="s">
        <v>15</v>
      </c>
      <c r="P4030">
        <v>1318945</v>
      </c>
      <c r="Q4030">
        <f>_xlfn.XLOOKUP(E4030,CPI!A:A,CPI!B:B)</f>
        <v>177.1</v>
      </c>
      <c r="R4030" s="12">
        <f>P4030*(CPI!$B$112/Movie!Q4030)</f>
        <v>2269240.7763975156</v>
      </c>
      <c r="S4030" t="s">
        <v>2011</v>
      </c>
      <c r="T4030">
        <v>87</v>
      </c>
    </row>
    <row r="4031" spans="1:20" x14ac:dyDescent="0.3">
      <c r="A4031" t="s">
        <v>12303</v>
      </c>
      <c r="B4031" t="str">
        <f t="shared" si="186"/>
        <v>PG-13</v>
      </c>
      <c r="C4031" t="s">
        <v>1984</v>
      </c>
      <c r="D4031" t="s">
        <v>375</v>
      </c>
      <c r="E4031">
        <v>2001</v>
      </c>
      <c r="F4031" s="22">
        <f t="shared" si="187"/>
        <v>36892</v>
      </c>
      <c r="G4031" t="s">
        <v>11947</v>
      </c>
      <c r="H4031">
        <f t="shared" si="188"/>
        <v>7.2</v>
      </c>
      <c r="I4031">
        <v>7.2</v>
      </c>
      <c r="J4031">
        <v>21000</v>
      </c>
      <c r="K4031" t="s">
        <v>12304</v>
      </c>
      <c r="L4031" t="s">
        <v>12305</v>
      </c>
      <c r="M4031" t="s">
        <v>12306</v>
      </c>
      <c r="N4031" t="s">
        <v>2093</v>
      </c>
      <c r="O4031">
        <v>15000000</v>
      </c>
      <c r="P4031">
        <v>4035192</v>
      </c>
      <c r="Q4031">
        <f>_xlfn.XLOOKUP(E4031,CPI!A:A,CPI!B:B)</f>
        <v>177.1</v>
      </c>
      <c r="R4031" s="12">
        <f>P4031*(CPI!$B$112/Movie!Q4031)</f>
        <v>6942535.3043478262</v>
      </c>
      <c r="S4031" t="s">
        <v>6100</v>
      </c>
      <c r="T4031">
        <v>108</v>
      </c>
    </row>
    <row r="4032" spans="1:20" x14ac:dyDescent="0.3">
      <c r="A4032" t="s">
        <v>12307</v>
      </c>
      <c r="B4032" t="str">
        <f t="shared" si="186"/>
        <v>R</v>
      </c>
      <c r="C4032" t="s">
        <v>1</v>
      </c>
      <c r="D4032" t="s">
        <v>26</v>
      </c>
      <c r="E4032">
        <v>2001</v>
      </c>
      <c r="F4032" s="22">
        <f t="shared" si="187"/>
        <v>36892</v>
      </c>
      <c r="G4032" t="s">
        <v>12308</v>
      </c>
      <c r="H4032">
        <f t="shared" si="188"/>
        <v>6.7</v>
      </c>
      <c r="I4032">
        <v>6.7</v>
      </c>
      <c r="J4032">
        <v>4300</v>
      </c>
      <c r="K4032" t="s">
        <v>12309</v>
      </c>
      <c r="L4032" t="s">
        <v>5238</v>
      </c>
      <c r="M4032" t="s">
        <v>4745</v>
      </c>
      <c r="N4032" t="s">
        <v>15</v>
      </c>
      <c r="P4032">
        <v>384098</v>
      </c>
      <c r="Q4032">
        <f>_xlfn.XLOOKUP(E4032,CPI!A:A,CPI!B:B)</f>
        <v>177.1</v>
      </c>
      <c r="R4032" s="12">
        <f>P4032*(CPI!$B$112/Movie!Q4032)</f>
        <v>660839.41614906839</v>
      </c>
      <c r="S4032" t="s">
        <v>12310</v>
      </c>
      <c r="T4032">
        <v>104</v>
      </c>
    </row>
    <row r="4033" spans="1:20" x14ac:dyDescent="0.3">
      <c r="A4033" t="s">
        <v>12311</v>
      </c>
      <c r="B4033" t="str">
        <f t="shared" si="186"/>
        <v>PG-13</v>
      </c>
      <c r="C4033" t="s">
        <v>1984</v>
      </c>
      <c r="D4033" t="s">
        <v>26</v>
      </c>
      <c r="E4033">
        <v>2001</v>
      </c>
      <c r="F4033" s="22">
        <f t="shared" si="187"/>
        <v>36892</v>
      </c>
      <c r="G4033" t="s">
        <v>11915</v>
      </c>
      <c r="H4033">
        <f t="shared" si="188"/>
        <v>6.7</v>
      </c>
      <c r="I4033">
        <v>6.7</v>
      </c>
      <c r="J4033">
        <v>4500</v>
      </c>
      <c r="K4033" t="s">
        <v>12312</v>
      </c>
      <c r="L4033" t="s">
        <v>11306</v>
      </c>
      <c r="M4033" t="s">
        <v>12313</v>
      </c>
      <c r="N4033" t="s">
        <v>15</v>
      </c>
      <c r="P4033">
        <v>4634077</v>
      </c>
      <c r="Q4033">
        <f>_xlfn.XLOOKUP(E4033,CPI!A:A,CPI!B:B)</f>
        <v>177.1</v>
      </c>
      <c r="R4033" s="12">
        <f>P4033*(CPI!$B$112/Movie!Q4033)</f>
        <v>7972915.0869565215</v>
      </c>
      <c r="S4033" t="s">
        <v>12314</v>
      </c>
      <c r="T4033">
        <v>102</v>
      </c>
    </row>
    <row r="4034" spans="1:20" x14ac:dyDescent="0.3">
      <c r="A4034" t="s">
        <v>12315</v>
      </c>
      <c r="B4034" t="str">
        <f t="shared" si="186"/>
        <v>R</v>
      </c>
      <c r="C4034" t="s">
        <v>1</v>
      </c>
      <c r="D4034" t="s">
        <v>2</v>
      </c>
      <c r="E4034">
        <v>2001</v>
      </c>
      <c r="F4034" s="22">
        <f t="shared" si="187"/>
        <v>36892</v>
      </c>
      <c r="G4034" t="s">
        <v>11830</v>
      </c>
      <c r="H4034">
        <f t="shared" si="188"/>
        <v>6.1</v>
      </c>
      <c r="I4034">
        <v>6.1</v>
      </c>
      <c r="J4034">
        <v>5100</v>
      </c>
      <c r="K4034" t="s">
        <v>2336</v>
      </c>
      <c r="L4034" t="s">
        <v>12316</v>
      </c>
      <c r="M4034" t="s">
        <v>10760</v>
      </c>
      <c r="N4034" t="s">
        <v>15</v>
      </c>
      <c r="O4034">
        <v>30000000</v>
      </c>
      <c r="P4034">
        <v>1198113</v>
      </c>
      <c r="Q4034">
        <f>_xlfn.XLOOKUP(E4034,CPI!A:A,CPI!B:B)</f>
        <v>177.1</v>
      </c>
      <c r="R4034" s="12">
        <f>P4034*(CPI!$B$112/Movie!Q4034)</f>
        <v>2061349.6956521738</v>
      </c>
      <c r="S4034" t="s">
        <v>11112</v>
      </c>
      <c r="T4034">
        <v>118</v>
      </c>
    </row>
    <row r="4035" spans="1:20" x14ac:dyDescent="0.3">
      <c r="A4035" t="s">
        <v>12317</v>
      </c>
      <c r="B4035" t="str">
        <f t="shared" ref="B4035:B4098" si="189">IF(C4035="","Rating Pending",C4035)</f>
        <v>R</v>
      </c>
      <c r="C4035" t="s">
        <v>1</v>
      </c>
      <c r="D4035" t="s">
        <v>26</v>
      </c>
      <c r="E4035">
        <v>2001</v>
      </c>
      <c r="F4035" s="22">
        <f t="shared" ref="F4035:F4098" si="190">DATE(TRIM(E4035), 1, 1)</f>
        <v>36892</v>
      </c>
      <c r="G4035" t="s">
        <v>12318</v>
      </c>
      <c r="H4035">
        <f t="shared" ref="H4035:H4098" si="191">IF(I4035="","Score Pending",I4035)</f>
        <v>6.8</v>
      </c>
      <c r="I4035">
        <v>6.8</v>
      </c>
      <c r="J4035">
        <v>7000</v>
      </c>
      <c r="K4035" t="s">
        <v>12319</v>
      </c>
      <c r="L4035" t="s">
        <v>12319</v>
      </c>
      <c r="M4035" t="s">
        <v>12320</v>
      </c>
      <c r="N4035" t="s">
        <v>15</v>
      </c>
      <c r="O4035">
        <v>250000</v>
      </c>
      <c r="P4035">
        <v>4677852</v>
      </c>
      <c r="Q4035">
        <f>_xlfn.XLOOKUP(E4035,CPI!A:A,CPI!B:B)</f>
        <v>177.1</v>
      </c>
      <c r="R4035" s="12">
        <f>P4035*(CPI!$B$112/Movie!Q4035)</f>
        <v>8048229.8385093166</v>
      </c>
      <c r="S4035" t="s">
        <v>12321</v>
      </c>
      <c r="T4035">
        <v>91</v>
      </c>
    </row>
    <row r="4036" spans="1:20" x14ac:dyDescent="0.3">
      <c r="A4036" t="s">
        <v>12322</v>
      </c>
      <c r="B4036" t="str">
        <f t="shared" si="189"/>
        <v>Not Rated</v>
      </c>
      <c r="C4036" t="s">
        <v>432</v>
      </c>
      <c r="D4036" t="s">
        <v>26</v>
      </c>
      <c r="E4036">
        <v>2001</v>
      </c>
      <c r="F4036" s="22">
        <f t="shared" si="190"/>
        <v>36892</v>
      </c>
      <c r="G4036" t="s">
        <v>12323</v>
      </c>
      <c r="H4036">
        <f t="shared" si="191"/>
        <v>7.1</v>
      </c>
      <c r="I4036">
        <v>7.1</v>
      </c>
      <c r="J4036">
        <v>6100</v>
      </c>
      <c r="K4036" t="s">
        <v>12324</v>
      </c>
      <c r="L4036" t="s">
        <v>12324</v>
      </c>
      <c r="M4036" t="s">
        <v>12325</v>
      </c>
      <c r="N4036" t="s">
        <v>2971</v>
      </c>
      <c r="P4036">
        <v>270811</v>
      </c>
      <c r="Q4036">
        <f>_xlfn.XLOOKUP(E4036,CPI!A:A,CPI!B:B)</f>
        <v>177.1</v>
      </c>
      <c r="R4036" s="12">
        <f>P4036*(CPI!$B$112/Movie!Q4036)</f>
        <v>465929.48447204969</v>
      </c>
      <c r="S4036" t="s">
        <v>12326</v>
      </c>
      <c r="T4036">
        <v>103</v>
      </c>
    </row>
    <row r="4037" spans="1:20" x14ac:dyDescent="0.3">
      <c r="A4037" t="s">
        <v>12327</v>
      </c>
      <c r="B4037" t="str">
        <f t="shared" si="189"/>
        <v>PG-13</v>
      </c>
      <c r="C4037" t="s">
        <v>1984</v>
      </c>
      <c r="D4037" t="s">
        <v>26</v>
      </c>
      <c r="E4037">
        <v>2001</v>
      </c>
      <c r="F4037" s="22">
        <f t="shared" si="190"/>
        <v>36892</v>
      </c>
      <c r="G4037" t="s">
        <v>7739</v>
      </c>
      <c r="H4037">
        <f t="shared" si="191"/>
        <v>4.7</v>
      </c>
      <c r="I4037">
        <v>4.7</v>
      </c>
      <c r="J4037">
        <v>13000</v>
      </c>
      <c r="K4037" t="s">
        <v>12328</v>
      </c>
      <c r="L4037" t="s">
        <v>12329</v>
      </c>
      <c r="M4037" t="s">
        <v>10282</v>
      </c>
      <c r="N4037" t="s">
        <v>15</v>
      </c>
      <c r="O4037">
        <v>11000000</v>
      </c>
      <c r="P4037">
        <v>25272752</v>
      </c>
      <c r="Q4037">
        <f>_xlfn.XLOOKUP(E4037,CPI!A:A,CPI!B:B)</f>
        <v>177.1</v>
      </c>
      <c r="R4037" s="12">
        <f>P4037*(CPI!$B$112/Movie!Q4037)</f>
        <v>43481691.329192549</v>
      </c>
      <c r="S4037" t="s">
        <v>2077</v>
      </c>
      <c r="T4037">
        <v>86</v>
      </c>
    </row>
    <row r="4038" spans="1:20" x14ac:dyDescent="0.3">
      <c r="A4038" t="s">
        <v>12330</v>
      </c>
      <c r="B4038" t="str">
        <f t="shared" si="189"/>
        <v>R</v>
      </c>
      <c r="C4038" t="s">
        <v>1</v>
      </c>
      <c r="D4038" t="s">
        <v>89</v>
      </c>
      <c r="E4038">
        <v>2001</v>
      </c>
      <c r="F4038" s="22">
        <f t="shared" si="190"/>
        <v>36892</v>
      </c>
      <c r="G4038" t="s">
        <v>12331</v>
      </c>
      <c r="H4038">
        <f t="shared" si="191"/>
        <v>7.3</v>
      </c>
      <c r="I4038">
        <v>7.3</v>
      </c>
      <c r="J4038">
        <v>14000</v>
      </c>
      <c r="K4038" t="s">
        <v>12332</v>
      </c>
      <c r="L4038" t="s">
        <v>12332</v>
      </c>
      <c r="M4038" t="s">
        <v>8524</v>
      </c>
      <c r="N4038" t="s">
        <v>437</v>
      </c>
      <c r="P4038">
        <v>5393526</v>
      </c>
      <c r="Q4038">
        <f>_xlfn.XLOOKUP(E4038,CPI!A:A,CPI!B:B)</f>
        <v>177.1</v>
      </c>
      <c r="R4038" s="12">
        <f>P4038*(CPI!$B$112/Movie!Q4038)</f>
        <v>9279544.7329192553</v>
      </c>
      <c r="S4038" t="s">
        <v>6496</v>
      </c>
      <c r="T4038">
        <v>115</v>
      </c>
    </row>
    <row r="4039" spans="1:20" x14ac:dyDescent="0.3">
      <c r="A4039" t="s">
        <v>12333</v>
      </c>
      <c r="B4039" t="str">
        <f t="shared" si="189"/>
        <v>G</v>
      </c>
      <c r="C4039" t="s">
        <v>322</v>
      </c>
      <c r="D4039" t="s">
        <v>375</v>
      </c>
      <c r="E4039">
        <v>2001</v>
      </c>
      <c r="F4039" s="22">
        <f t="shared" si="190"/>
        <v>36892</v>
      </c>
      <c r="G4039" t="s">
        <v>12049</v>
      </c>
      <c r="H4039">
        <f t="shared" si="191"/>
        <v>6.6</v>
      </c>
      <c r="I4039">
        <v>6.6</v>
      </c>
      <c r="J4039">
        <v>9800</v>
      </c>
      <c r="K4039" t="s">
        <v>12334</v>
      </c>
      <c r="L4039" t="s">
        <v>12335</v>
      </c>
      <c r="M4039" t="s">
        <v>12336</v>
      </c>
      <c r="N4039" t="s">
        <v>15</v>
      </c>
      <c r="O4039">
        <v>23000000</v>
      </c>
      <c r="P4039">
        <v>44460850</v>
      </c>
      <c r="Q4039">
        <f>_xlfn.XLOOKUP(E4039,CPI!A:A,CPI!B:B)</f>
        <v>177.1</v>
      </c>
      <c r="R4039" s="12">
        <f>P4039*(CPI!$B$112/Movie!Q4039)</f>
        <v>76494754.347826093</v>
      </c>
      <c r="S4039" t="s">
        <v>5927</v>
      </c>
      <c r="T4039">
        <v>82</v>
      </c>
    </row>
    <row r="4040" spans="1:20" x14ac:dyDescent="0.3">
      <c r="A4040" t="s">
        <v>12337</v>
      </c>
      <c r="B4040" t="str">
        <f t="shared" si="189"/>
        <v>PG</v>
      </c>
      <c r="C4040" t="s">
        <v>18</v>
      </c>
      <c r="D4040" t="s">
        <v>10</v>
      </c>
      <c r="E4040">
        <v>2001</v>
      </c>
      <c r="F4040" s="22">
        <f t="shared" si="190"/>
        <v>36892</v>
      </c>
      <c r="G4040" t="s">
        <v>11962</v>
      </c>
      <c r="H4040">
        <f t="shared" si="191"/>
        <v>6.4</v>
      </c>
      <c r="I4040">
        <v>6.4</v>
      </c>
      <c r="J4040">
        <v>4200</v>
      </c>
      <c r="K4040" t="s">
        <v>12338</v>
      </c>
      <c r="L4040" t="s">
        <v>12338</v>
      </c>
      <c r="M4040" t="s">
        <v>12339</v>
      </c>
      <c r="N4040" t="s">
        <v>15</v>
      </c>
      <c r="O4040">
        <v>7000000</v>
      </c>
      <c r="P4040">
        <v>4760014</v>
      </c>
      <c r="Q4040">
        <f>_xlfn.XLOOKUP(E4040,CPI!A:A,CPI!B:B)</f>
        <v>177.1</v>
      </c>
      <c r="R4040" s="12">
        <f>P4040*(CPI!$B$112/Movie!Q4040)</f>
        <v>8189589.3043478262</v>
      </c>
      <c r="S4040" t="s">
        <v>12340</v>
      </c>
      <c r="T4040">
        <v>113</v>
      </c>
    </row>
    <row r="4041" spans="1:20" x14ac:dyDescent="0.3">
      <c r="A4041" t="s">
        <v>12341</v>
      </c>
      <c r="B4041" t="str">
        <f t="shared" si="189"/>
        <v>R</v>
      </c>
      <c r="C4041" t="s">
        <v>1</v>
      </c>
      <c r="D4041" t="s">
        <v>2</v>
      </c>
      <c r="E4041">
        <v>2001</v>
      </c>
      <c r="F4041" s="22">
        <f t="shared" si="190"/>
        <v>36892</v>
      </c>
      <c r="G4041" t="s">
        <v>12342</v>
      </c>
      <c r="H4041">
        <f t="shared" si="191"/>
        <v>7</v>
      </c>
      <c r="I4041">
        <v>7</v>
      </c>
      <c r="J4041">
        <v>10000</v>
      </c>
      <c r="K4041" t="s">
        <v>12211</v>
      </c>
      <c r="L4041" t="s">
        <v>12343</v>
      </c>
      <c r="M4041" t="s">
        <v>11333</v>
      </c>
      <c r="N4041" t="s">
        <v>15</v>
      </c>
      <c r="O4041">
        <v>5000000</v>
      </c>
      <c r="P4041">
        <v>621592</v>
      </c>
      <c r="Q4041">
        <f>_xlfn.XLOOKUP(E4041,CPI!A:A,CPI!B:B)</f>
        <v>177.1</v>
      </c>
      <c r="R4041" s="12">
        <f>P4041*(CPI!$B$112/Movie!Q4041)</f>
        <v>1069447.1055900622</v>
      </c>
      <c r="S4041" t="s">
        <v>12036</v>
      </c>
      <c r="T4041">
        <v>108</v>
      </c>
    </row>
    <row r="4042" spans="1:20" x14ac:dyDescent="0.3">
      <c r="A4042" t="s">
        <v>12344</v>
      </c>
      <c r="B4042" t="str">
        <f t="shared" si="189"/>
        <v>R</v>
      </c>
      <c r="C4042" t="s">
        <v>1</v>
      </c>
      <c r="D4042" t="s">
        <v>26</v>
      </c>
      <c r="E4042">
        <v>2001</v>
      </c>
      <c r="F4042" s="22">
        <f t="shared" si="190"/>
        <v>36892</v>
      </c>
      <c r="G4042" t="s">
        <v>11823</v>
      </c>
      <c r="H4042">
        <f t="shared" si="191"/>
        <v>5.8</v>
      </c>
      <c r="I4042">
        <v>5.8</v>
      </c>
      <c r="J4042">
        <v>11000</v>
      </c>
      <c r="K4042" t="s">
        <v>7638</v>
      </c>
      <c r="L4042" t="s">
        <v>12345</v>
      </c>
      <c r="M4042" t="s">
        <v>836</v>
      </c>
      <c r="N4042" t="s">
        <v>15</v>
      </c>
      <c r="O4042">
        <v>8000000</v>
      </c>
      <c r="P4042">
        <v>2534372</v>
      </c>
      <c r="Q4042">
        <f>_xlfn.XLOOKUP(E4042,CPI!A:A,CPI!B:B)</f>
        <v>177.1</v>
      </c>
      <c r="R4042" s="12">
        <f>P4042*(CPI!$B$112/Movie!Q4042)</f>
        <v>4360379.1552795032</v>
      </c>
      <c r="S4042" t="s">
        <v>10569</v>
      </c>
      <c r="T4042">
        <v>95</v>
      </c>
    </row>
    <row r="4043" spans="1:20" x14ac:dyDescent="0.3">
      <c r="A4043" t="s">
        <v>12346</v>
      </c>
      <c r="B4043" t="str">
        <f t="shared" si="189"/>
        <v>PG-13</v>
      </c>
      <c r="C4043" t="s">
        <v>1984</v>
      </c>
      <c r="D4043" t="s">
        <v>2</v>
      </c>
      <c r="E4043">
        <v>2001</v>
      </c>
      <c r="F4043" s="22">
        <f t="shared" si="190"/>
        <v>36892</v>
      </c>
      <c r="G4043" t="s">
        <v>12347</v>
      </c>
      <c r="H4043">
        <f t="shared" si="191"/>
        <v>6.4</v>
      </c>
      <c r="I4043">
        <v>6.4</v>
      </c>
      <c r="J4043">
        <v>11000</v>
      </c>
      <c r="K4043" t="s">
        <v>2411</v>
      </c>
      <c r="L4043" t="s">
        <v>12348</v>
      </c>
      <c r="M4043" t="s">
        <v>10208</v>
      </c>
      <c r="N4043" t="s">
        <v>7</v>
      </c>
      <c r="O4043">
        <v>20000000</v>
      </c>
      <c r="P4043">
        <v>5323109</v>
      </c>
      <c r="Q4043">
        <f>_xlfn.XLOOKUP(E4043,CPI!A:A,CPI!B:B)</f>
        <v>177.1</v>
      </c>
      <c r="R4043" s="12">
        <f>P4043*(CPI!$B$112/Movie!Q4043)</f>
        <v>9158392.5031055901</v>
      </c>
      <c r="S4043" t="s">
        <v>12349</v>
      </c>
      <c r="T4043">
        <v>121</v>
      </c>
    </row>
    <row r="4044" spans="1:20" x14ac:dyDescent="0.3">
      <c r="A4044" t="s">
        <v>12350</v>
      </c>
      <c r="B4044" t="str">
        <f t="shared" si="189"/>
        <v>PG-13</v>
      </c>
      <c r="C4044" t="s">
        <v>1984</v>
      </c>
      <c r="D4044" t="s">
        <v>26</v>
      </c>
      <c r="E4044">
        <v>2001</v>
      </c>
      <c r="F4044" s="22">
        <f t="shared" si="190"/>
        <v>36892</v>
      </c>
      <c r="G4044" t="s">
        <v>11890</v>
      </c>
      <c r="H4044">
        <f t="shared" si="191"/>
        <v>6.7</v>
      </c>
      <c r="I4044">
        <v>6.7</v>
      </c>
      <c r="J4044">
        <v>38000</v>
      </c>
      <c r="K4044" t="s">
        <v>274</v>
      </c>
      <c r="L4044" t="s">
        <v>274</v>
      </c>
      <c r="M4044" t="s">
        <v>12351</v>
      </c>
      <c r="N4044" t="s">
        <v>15</v>
      </c>
      <c r="O4044">
        <v>33000000</v>
      </c>
      <c r="P4044">
        <v>18914307</v>
      </c>
      <c r="Q4044">
        <f>_xlfn.XLOOKUP(E4044,CPI!A:A,CPI!B:B)</f>
        <v>177.1</v>
      </c>
      <c r="R4044" s="12">
        <f>P4044*(CPI!$B$112/Movie!Q4044)</f>
        <v>32542006.45341615</v>
      </c>
      <c r="S4044" t="s">
        <v>9670</v>
      </c>
      <c r="T4044">
        <v>103</v>
      </c>
    </row>
    <row r="4045" spans="1:20" x14ac:dyDescent="0.3">
      <c r="A4045" t="s">
        <v>12352</v>
      </c>
      <c r="B4045" t="str">
        <f t="shared" si="189"/>
        <v>PG-13</v>
      </c>
      <c r="C4045" t="s">
        <v>1984</v>
      </c>
      <c r="D4045" t="s">
        <v>19</v>
      </c>
      <c r="E4045">
        <v>2002</v>
      </c>
      <c r="F4045" s="22">
        <f t="shared" si="190"/>
        <v>37257</v>
      </c>
      <c r="G4045" t="s">
        <v>12353</v>
      </c>
      <c r="H4045">
        <f t="shared" si="191"/>
        <v>7.3</v>
      </c>
      <c r="I4045">
        <v>7.3</v>
      </c>
      <c r="J4045">
        <v>706000</v>
      </c>
      <c r="K4045" t="s">
        <v>496</v>
      </c>
      <c r="L4045" t="s">
        <v>12354</v>
      </c>
      <c r="M4045" t="s">
        <v>10118</v>
      </c>
      <c r="N4045" t="s">
        <v>15</v>
      </c>
      <c r="O4045">
        <v>139000000</v>
      </c>
      <c r="P4045">
        <v>825025036</v>
      </c>
      <c r="Q4045">
        <f>_xlfn.XLOOKUP(E4045,CPI!A:A,CPI!B:B)</f>
        <v>179.9</v>
      </c>
      <c r="R4045" s="12">
        <f>P4045*(CPI!$B$112/Movie!Q4045)</f>
        <v>1397360358.3613119</v>
      </c>
      <c r="S4045" t="s">
        <v>16</v>
      </c>
      <c r="T4045">
        <v>121</v>
      </c>
    </row>
    <row r="4046" spans="1:20" x14ac:dyDescent="0.3">
      <c r="A4046" t="s">
        <v>12355</v>
      </c>
      <c r="B4046" t="str">
        <f t="shared" si="189"/>
        <v>PG-13</v>
      </c>
      <c r="C4046" t="s">
        <v>1984</v>
      </c>
      <c r="D4046" t="s">
        <v>19</v>
      </c>
      <c r="E4046">
        <v>2002</v>
      </c>
      <c r="F4046" s="22">
        <f t="shared" si="190"/>
        <v>37257</v>
      </c>
      <c r="G4046" t="s">
        <v>12356</v>
      </c>
      <c r="H4046">
        <f t="shared" si="191"/>
        <v>6.4</v>
      </c>
      <c r="I4046">
        <v>6.4</v>
      </c>
      <c r="J4046">
        <v>108000</v>
      </c>
      <c r="K4046" t="s">
        <v>2268</v>
      </c>
      <c r="L4046" t="s">
        <v>5670</v>
      </c>
      <c r="M4046" t="s">
        <v>9644</v>
      </c>
      <c r="N4046" t="s">
        <v>15</v>
      </c>
      <c r="O4046">
        <v>68000000</v>
      </c>
      <c r="P4046">
        <v>193921372</v>
      </c>
      <c r="Q4046">
        <f>_xlfn.XLOOKUP(E4046,CPI!A:A,CPI!B:B)</f>
        <v>179.9</v>
      </c>
      <c r="R4046" s="12">
        <f>P4046*(CPI!$B$112/Movie!Q4046)</f>
        <v>328448260.41356307</v>
      </c>
      <c r="S4046" t="s">
        <v>29</v>
      </c>
      <c r="T4046">
        <v>124</v>
      </c>
    </row>
    <row r="4047" spans="1:20" x14ac:dyDescent="0.3">
      <c r="A4047" t="s">
        <v>12357</v>
      </c>
      <c r="B4047" t="str">
        <f t="shared" si="189"/>
        <v>R</v>
      </c>
      <c r="C4047" t="s">
        <v>1</v>
      </c>
      <c r="D4047" t="s">
        <v>2</v>
      </c>
      <c r="E4047">
        <v>2002</v>
      </c>
      <c r="F4047" s="22">
        <f t="shared" si="190"/>
        <v>37257</v>
      </c>
      <c r="G4047" t="s">
        <v>12358</v>
      </c>
      <c r="H4047">
        <f t="shared" si="191"/>
        <v>7.1</v>
      </c>
      <c r="I4047">
        <v>7.1</v>
      </c>
      <c r="J4047">
        <v>259000</v>
      </c>
      <c r="K4047" t="s">
        <v>1648</v>
      </c>
      <c r="L4047" t="s">
        <v>11120</v>
      </c>
      <c r="M4047" t="s">
        <v>12359</v>
      </c>
      <c r="N4047" t="s">
        <v>15</v>
      </c>
      <c r="O4047">
        <v>41000000</v>
      </c>
      <c r="P4047">
        <v>242875078</v>
      </c>
      <c r="Q4047">
        <f>_xlfn.XLOOKUP(E4047,CPI!A:A,CPI!B:B)</f>
        <v>179.9</v>
      </c>
      <c r="R4047" s="12">
        <f>P4047*(CPI!$B$112/Movie!Q4047)</f>
        <v>411362069.29738742</v>
      </c>
      <c r="S4047" t="s">
        <v>4862</v>
      </c>
      <c r="T4047">
        <v>110</v>
      </c>
    </row>
    <row r="4048" spans="1:20" x14ac:dyDescent="0.3">
      <c r="A4048" t="s">
        <v>12360</v>
      </c>
      <c r="B4048" t="str">
        <f t="shared" si="189"/>
        <v>R</v>
      </c>
      <c r="C4048" t="s">
        <v>1</v>
      </c>
      <c r="D4048" t="s">
        <v>48</v>
      </c>
      <c r="E4048">
        <v>2002</v>
      </c>
      <c r="F4048" s="22">
        <f t="shared" si="190"/>
        <v>37257</v>
      </c>
      <c r="G4048" t="s">
        <v>11815</v>
      </c>
      <c r="H4048">
        <f t="shared" si="191"/>
        <v>8.5</v>
      </c>
      <c r="I4048">
        <v>8.5</v>
      </c>
      <c r="J4048">
        <v>756000</v>
      </c>
      <c r="K4048" t="s">
        <v>3469</v>
      </c>
      <c r="L4048" t="s">
        <v>1807</v>
      </c>
      <c r="M4048" t="s">
        <v>11148</v>
      </c>
      <c r="N4048" t="s">
        <v>7</v>
      </c>
      <c r="O4048">
        <v>35000000</v>
      </c>
      <c r="P4048">
        <v>120072577</v>
      </c>
      <c r="Q4048">
        <f>_xlfn.XLOOKUP(E4048,CPI!A:A,CPI!B:B)</f>
        <v>179.9</v>
      </c>
      <c r="R4048" s="12">
        <f>P4048*(CPI!$B$112/Movie!Q4048)</f>
        <v>203369172.93996665</v>
      </c>
      <c r="S4048" t="s">
        <v>12361</v>
      </c>
      <c r="T4048">
        <v>150</v>
      </c>
    </row>
    <row r="4049" spans="1:20" x14ac:dyDescent="0.3">
      <c r="A4049" t="s">
        <v>12362</v>
      </c>
      <c r="B4049" t="str">
        <f t="shared" si="189"/>
        <v>PG</v>
      </c>
      <c r="C4049" t="s">
        <v>18</v>
      </c>
      <c r="D4049" t="s">
        <v>10</v>
      </c>
      <c r="E4049">
        <v>2002</v>
      </c>
      <c r="F4049" s="22">
        <f t="shared" si="190"/>
        <v>37257</v>
      </c>
      <c r="G4049" t="s">
        <v>12363</v>
      </c>
      <c r="H4049">
        <f t="shared" si="191"/>
        <v>7.4</v>
      </c>
      <c r="I4049">
        <v>7.4</v>
      </c>
      <c r="J4049">
        <v>572000</v>
      </c>
      <c r="K4049" t="s">
        <v>2036</v>
      </c>
      <c r="L4049" t="s">
        <v>11797</v>
      </c>
      <c r="M4049" t="s">
        <v>11798</v>
      </c>
      <c r="N4049" t="s">
        <v>7</v>
      </c>
      <c r="O4049">
        <v>100000000</v>
      </c>
      <c r="P4049">
        <v>879602366</v>
      </c>
      <c r="Q4049">
        <f>_xlfn.XLOOKUP(E4049,CPI!A:A,CPI!B:B)</f>
        <v>179.9</v>
      </c>
      <c r="R4049" s="12">
        <f>P4049*(CPI!$B$112/Movie!Q4049)</f>
        <v>1489799004.5591996</v>
      </c>
      <c r="S4049" t="s">
        <v>8</v>
      </c>
      <c r="T4049">
        <v>161</v>
      </c>
    </row>
    <row r="4050" spans="1:20" x14ac:dyDescent="0.3">
      <c r="A4050" t="s">
        <v>12364</v>
      </c>
      <c r="B4050" t="str">
        <f t="shared" si="189"/>
        <v>PG-13</v>
      </c>
      <c r="C4050" t="s">
        <v>1984</v>
      </c>
      <c r="D4050" t="s">
        <v>19</v>
      </c>
      <c r="E4050">
        <v>2002</v>
      </c>
      <c r="F4050" s="22">
        <f t="shared" si="190"/>
        <v>37257</v>
      </c>
      <c r="G4050" t="s">
        <v>12365</v>
      </c>
      <c r="H4050">
        <f t="shared" si="191"/>
        <v>8.6999999999999993</v>
      </c>
      <c r="I4050">
        <v>8.6999999999999993</v>
      </c>
      <c r="J4050">
        <v>1500000</v>
      </c>
      <c r="K4050" t="s">
        <v>6867</v>
      </c>
      <c r="L4050" t="s">
        <v>11805</v>
      </c>
      <c r="M4050" t="s">
        <v>7669</v>
      </c>
      <c r="N4050" t="s">
        <v>1862</v>
      </c>
      <c r="O4050">
        <v>94000000</v>
      </c>
      <c r="P4050">
        <v>947495095</v>
      </c>
      <c r="Q4050">
        <f>_xlfn.XLOOKUP(E4050,CPI!A:A,CPI!B:B)</f>
        <v>179.9</v>
      </c>
      <c r="R4050" s="12">
        <f>P4050*(CPI!$B$112/Movie!Q4050)</f>
        <v>1604790191.4758198</v>
      </c>
      <c r="S4050" t="s">
        <v>2011</v>
      </c>
      <c r="T4050">
        <v>179</v>
      </c>
    </row>
    <row r="4051" spans="1:20" x14ac:dyDescent="0.3">
      <c r="A4051" t="s">
        <v>12366</v>
      </c>
      <c r="B4051" t="str">
        <f t="shared" si="189"/>
        <v>R</v>
      </c>
      <c r="C4051" t="s">
        <v>1</v>
      </c>
      <c r="D4051" t="s">
        <v>89</v>
      </c>
      <c r="E4051">
        <v>2002</v>
      </c>
      <c r="F4051" s="22">
        <f t="shared" si="190"/>
        <v>37257</v>
      </c>
      <c r="G4051" t="s">
        <v>12367</v>
      </c>
      <c r="H4051">
        <f t="shared" si="191"/>
        <v>7.7</v>
      </c>
      <c r="I4051">
        <v>7.7</v>
      </c>
      <c r="J4051">
        <v>253000</v>
      </c>
      <c r="K4051" t="s">
        <v>10644</v>
      </c>
      <c r="L4051" t="s">
        <v>12368</v>
      </c>
      <c r="M4051" t="s">
        <v>2076</v>
      </c>
      <c r="N4051" t="s">
        <v>15</v>
      </c>
      <c r="O4051">
        <v>80000000</v>
      </c>
      <c r="P4051">
        <v>181001478</v>
      </c>
      <c r="Q4051">
        <f>_xlfn.XLOOKUP(E4051,CPI!A:A,CPI!B:B)</f>
        <v>179.9</v>
      </c>
      <c r="R4051" s="12">
        <f>P4051*(CPI!$B$112/Movie!Q4051)</f>
        <v>306565593.92217898</v>
      </c>
      <c r="S4051" t="s">
        <v>9670</v>
      </c>
      <c r="T4051">
        <v>117</v>
      </c>
    </row>
    <row r="4052" spans="1:20" x14ac:dyDescent="0.3">
      <c r="A4052" t="s">
        <v>12369</v>
      </c>
      <c r="B4052" t="str">
        <f t="shared" si="189"/>
        <v>R</v>
      </c>
      <c r="C4052" t="s">
        <v>1</v>
      </c>
      <c r="D4052" t="s">
        <v>19</v>
      </c>
      <c r="E4052">
        <v>2002</v>
      </c>
      <c r="F4052" s="22">
        <f t="shared" si="190"/>
        <v>37257</v>
      </c>
      <c r="G4052" t="s">
        <v>11745</v>
      </c>
      <c r="H4052">
        <f t="shared" si="191"/>
        <v>6.7</v>
      </c>
      <c r="I4052">
        <v>6.7</v>
      </c>
      <c r="J4052">
        <v>254000</v>
      </c>
      <c r="K4052" t="s">
        <v>8466</v>
      </c>
      <c r="L4052" t="s">
        <v>8466</v>
      </c>
      <c r="M4052" t="s">
        <v>10821</v>
      </c>
      <c r="N4052" t="s">
        <v>7</v>
      </c>
      <c r="O4052">
        <v>33000000</v>
      </c>
      <c r="P4052">
        <v>102984862</v>
      </c>
      <c r="Q4052">
        <f>_xlfn.XLOOKUP(E4052,CPI!A:A,CPI!B:B)</f>
        <v>179.9</v>
      </c>
      <c r="R4052" s="12">
        <f>P4052*(CPI!$B$112/Movie!Q4052)</f>
        <v>174427389.946637</v>
      </c>
      <c r="S4052" t="s">
        <v>2028</v>
      </c>
      <c r="T4052">
        <v>100</v>
      </c>
    </row>
    <row r="4053" spans="1:20" x14ac:dyDescent="0.3">
      <c r="A4053" t="s">
        <v>12370</v>
      </c>
      <c r="B4053" t="str">
        <f t="shared" si="189"/>
        <v>PG-13</v>
      </c>
      <c r="C4053" t="s">
        <v>1984</v>
      </c>
      <c r="D4053" t="s">
        <v>48</v>
      </c>
      <c r="E4053">
        <v>2002</v>
      </c>
      <c r="F4053" s="22">
        <f t="shared" si="190"/>
        <v>37257</v>
      </c>
      <c r="G4053" t="s">
        <v>12371</v>
      </c>
      <c r="H4053">
        <f t="shared" si="191"/>
        <v>8.1</v>
      </c>
      <c r="I4053">
        <v>8.1</v>
      </c>
      <c r="J4053">
        <v>866000</v>
      </c>
      <c r="K4053" t="s">
        <v>480</v>
      </c>
      <c r="L4053" t="s">
        <v>12372</v>
      </c>
      <c r="M4053" t="s">
        <v>8494</v>
      </c>
      <c r="N4053" t="s">
        <v>15</v>
      </c>
      <c r="O4053">
        <v>52000000</v>
      </c>
      <c r="P4053">
        <v>352114312</v>
      </c>
      <c r="Q4053">
        <f>_xlfn.XLOOKUP(E4053,CPI!A:A,CPI!B:B)</f>
        <v>179.9</v>
      </c>
      <c r="R4053" s="12">
        <f>P4053*(CPI!$B$112/Movie!Q4053)</f>
        <v>596382606.26125622</v>
      </c>
      <c r="S4053" t="s">
        <v>9670</v>
      </c>
      <c r="T4053">
        <v>141</v>
      </c>
    </row>
    <row r="4054" spans="1:20" x14ac:dyDescent="0.3">
      <c r="A4054" t="s">
        <v>12373</v>
      </c>
      <c r="B4054" t="str">
        <f t="shared" si="189"/>
        <v>R</v>
      </c>
      <c r="C4054" t="s">
        <v>1</v>
      </c>
      <c r="D4054" t="s">
        <v>2</v>
      </c>
      <c r="E4054">
        <v>2002</v>
      </c>
      <c r="F4054" s="22">
        <f t="shared" si="190"/>
        <v>37257</v>
      </c>
      <c r="G4054" t="s">
        <v>12374</v>
      </c>
      <c r="H4054">
        <f t="shared" si="191"/>
        <v>7.6</v>
      </c>
      <c r="I4054">
        <v>7.6</v>
      </c>
      <c r="J4054">
        <v>386000</v>
      </c>
      <c r="K4054" t="s">
        <v>8070</v>
      </c>
      <c r="L4054" t="s">
        <v>12375</v>
      </c>
      <c r="M4054" t="s">
        <v>12376</v>
      </c>
      <c r="N4054" t="s">
        <v>7</v>
      </c>
      <c r="O4054">
        <v>8000000</v>
      </c>
      <c r="P4054">
        <v>85720385</v>
      </c>
      <c r="Q4054">
        <f>_xlfn.XLOOKUP(E4054,CPI!A:A,CPI!B:B)</f>
        <v>179.9</v>
      </c>
      <c r="R4054" s="12">
        <f>P4054*(CPI!$B$112/Movie!Q4054)</f>
        <v>145186221.84269038</v>
      </c>
      <c r="S4054" t="s">
        <v>12377</v>
      </c>
      <c r="T4054">
        <v>113</v>
      </c>
    </row>
    <row r="4055" spans="1:20" x14ac:dyDescent="0.3">
      <c r="A4055" t="s">
        <v>12378</v>
      </c>
      <c r="B4055" t="str">
        <f t="shared" si="189"/>
        <v>R</v>
      </c>
      <c r="C4055" t="s">
        <v>1</v>
      </c>
      <c r="D4055" t="s">
        <v>89</v>
      </c>
      <c r="E4055">
        <v>2002</v>
      </c>
      <c r="F4055" s="22">
        <f t="shared" si="190"/>
        <v>37257</v>
      </c>
      <c r="G4055" t="s">
        <v>12379</v>
      </c>
      <c r="H4055">
        <f t="shared" si="191"/>
        <v>8.6</v>
      </c>
      <c r="I4055">
        <v>8.6</v>
      </c>
      <c r="J4055">
        <v>714000</v>
      </c>
      <c r="K4055" t="s">
        <v>12380</v>
      </c>
      <c r="L4055" t="s">
        <v>12381</v>
      </c>
      <c r="M4055" t="s">
        <v>12382</v>
      </c>
      <c r="N4055" t="s">
        <v>2583</v>
      </c>
      <c r="P4055">
        <v>30680793</v>
      </c>
      <c r="Q4055">
        <f>_xlfn.XLOOKUP(E4055,CPI!A:A,CPI!B:B)</f>
        <v>179.9</v>
      </c>
      <c r="R4055" s="12">
        <f>P4055*(CPI!$B$112/Movie!Q4055)</f>
        <v>51964633.836020008</v>
      </c>
      <c r="S4055" t="s">
        <v>12383</v>
      </c>
      <c r="T4055">
        <v>130</v>
      </c>
    </row>
    <row r="4056" spans="1:20" x14ac:dyDescent="0.3">
      <c r="A4056" t="s">
        <v>12384</v>
      </c>
      <c r="B4056" t="str">
        <f t="shared" si="189"/>
        <v>Not Rated</v>
      </c>
      <c r="C4056" t="s">
        <v>432</v>
      </c>
      <c r="D4056" t="s">
        <v>89</v>
      </c>
      <c r="E4056">
        <v>2002</v>
      </c>
      <c r="F4056" s="22">
        <f t="shared" si="190"/>
        <v>37257</v>
      </c>
      <c r="G4056" t="s">
        <v>12385</v>
      </c>
      <c r="H4056">
        <f t="shared" si="191"/>
        <v>7.4</v>
      </c>
      <c r="I4056">
        <v>7.4</v>
      </c>
      <c r="J4056">
        <v>124000</v>
      </c>
      <c r="K4056" t="s">
        <v>10260</v>
      </c>
      <c r="L4056" t="s">
        <v>10260</v>
      </c>
      <c r="M4056" t="s">
        <v>11231</v>
      </c>
      <c r="N4056" t="s">
        <v>437</v>
      </c>
      <c r="P4056">
        <v>6479328</v>
      </c>
      <c r="Q4056">
        <f>_xlfn.XLOOKUP(E4056,CPI!A:A,CPI!B:B)</f>
        <v>179.9</v>
      </c>
      <c r="R4056" s="12">
        <f>P4056*(CPI!$B$112/Movie!Q4056)</f>
        <v>10974159.208449138</v>
      </c>
      <c r="S4056" t="s">
        <v>12386</v>
      </c>
      <c r="T4056">
        <v>97</v>
      </c>
    </row>
    <row r="4057" spans="1:20" x14ac:dyDescent="0.3">
      <c r="A4057" t="s">
        <v>12387</v>
      </c>
      <c r="B4057" t="str">
        <f t="shared" si="189"/>
        <v>PG-13</v>
      </c>
      <c r="C4057" t="s">
        <v>1984</v>
      </c>
      <c r="D4057" t="s">
        <v>37</v>
      </c>
      <c r="E4057">
        <v>2002</v>
      </c>
      <c r="F4057" s="22">
        <f t="shared" si="190"/>
        <v>37257</v>
      </c>
      <c r="G4057" t="s">
        <v>12179</v>
      </c>
      <c r="H4057">
        <f t="shared" si="191"/>
        <v>7.1</v>
      </c>
      <c r="I4057">
        <v>7.1</v>
      </c>
      <c r="J4057">
        <v>328000</v>
      </c>
      <c r="K4057" t="s">
        <v>9706</v>
      </c>
      <c r="L4057" t="s">
        <v>10858</v>
      </c>
      <c r="M4057" t="s">
        <v>11811</v>
      </c>
      <c r="N4057" t="s">
        <v>15</v>
      </c>
      <c r="O4057">
        <v>48000000</v>
      </c>
      <c r="P4057">
        <v>249348933</v>
      </c>
      <c r="Q4057">
        <f>_xlfn.XLOOKUP(E4057,CPI!A:A,CPI!B:B)</f>
        <v>179.9</v>
      </c>
      <c r="R4057" s="12">
        <f>P4057*(CPI!$B$112/Movie!Q4057)</f>
        <v>422326958.7832129</v>
      </c>
      <c r="S4057" t="s">
        <v>9670</v>
      </c>
      <c r="T4057">
        <v>115</v>
      </c>
    </row>
    <row r="4058" spans="1:20" x14ac:dyDescent="0.3">
      <c r="A4058" t="s">
        <v>12388</v>
      </c>
      <c r="B4058" t="str">
        <f t="shared" si="189"/>
        <v>PG-13</v>
      </c>
      <c r="C4058" t="s">
        <v>1984</v>
      </c>
      <c r="D4058" t="s">
        <v>2</v>
      </c>
      <c r="E4058">
        <v>2002</v>
      </c>
      <c r="F4058" s="22">
        <f t="shared" si="190"/>
        <v>37257</v>
      </c>
      <c r="G4058" t="s">
        <v>12318</v>
      </c>
      <c r="H4058">
        <f t="shared" si="191"/>
        <v>6.7</v>
      </c>
      <c r="I4058">
        <v>6.7</v>
      </c>
      <c r="J4058">
        <v>344000</v>
      </c>
      <c r="K4058" t="s">
        <v>10459</v>
      </c>
      <c r="L4058" t="s">
        <v>10459</v>
      </c>
      <c r="M4058" t="s">
        <v>520</v>
      </c>
      <c r="N4058" t="s">
        <v>15</v>
      </c>
      <c r="O4058">
        <v>72000000</v>
      </c>
      <c r="P4058">
        <v>408247917</v>
      </c>
      <c r="Q4058">
        <f>_xlfn.XLOOKUP(E4058,CPI!A:A,CPI!B:B)</f>
        <v>179.9</v>
      </c>
      <c r="R4058" s="12">
        <f>P4058*(CPI!$B$112/Movie!Q4058)</f>
        <v>691457144.57976651</v>
      </c>
      <c r="S4058" t="s">
        <v>2077</v>
      </c>
      <c r="T4058">
        <v>106</v>
      </c>
    </row>
    <row r="4059" spans="1:20" x14ac:dyDescent="0.3">
      <c r="A4059" t="s">
        <v>12389</v>
      </c>
      <c r="B4059" t="str">
        <f t="shared" si="189"/>
        <v>PG-13</v>
      </c>
      <c r="C4059" t="s">
        <v>1984</v>
      </c>
      <c r="D4059" t="s">
        <v>19</v>
      </c>
      <c r="E4059">
        <v>2002</v>
      </c>
      <c r="F4059" s="22">
        <f t="shared" si="190"/>
        <v>37257</v>
      </c>
      <c r="G4059" t="s">
        <v>12390</v>
      </c>
      <c r="H4059">
        <f t="shared" si="191"/>
        <v>7.9</v>
      </c>
      <c r="I4059">
        <v>7.9</v>
      </c>
      <c r="J4059">
        <v>519000</v>
      </c>
      <c r="K4059" t="s">
        <v>9064</v>
      </c>
      <c r="L4059" t="s">
        <v>6942</v>
      </c>
      <c r="M4059" t="s">
        <v>10235</v>
      </c>
      <c r="N4059" t="s">
        <v>15</v>
      </c>
      <c r="O4059">
        <v>60000000</v>
      </c>
      <c r="P4059">
        <v>214034224</v>
      </c>
      <c r="Q4059">
        <f>_xlfn.XLOOKUP(E4059,CPI!A:A,CPI!B:B)</f>
        <v>179.9</v>
      </c>
      <c r="R4059" s="12">
        <f>P4059*(CPI!$B$112/Movie!Q4059)</f>
        <v>362513774.61256254</v>
      </c>
      <c r="S4059" t="s">
        <v>46</v>
      </c>
      <c r="T4059">
        <v>119</v>
      </c>
    </row>
    <row r="4060" spans="1:20" x14ac:dyDescent="0.3">
      <c r="A4060" t="s">
        <v>12391</v>
      </c>
      <c r="B4060" t="str">
        <f t="shared" si="189"/>
        <v>PG</v>
      </c>
      <c r="C4060" t="s">
        <v>18</v>
      </c>
      <c r="D4060" t="s">
        <v>19</v>
      </c>
      <c r="E4060">
        <v>2002</v>
      </c>
      <c r="F4060" s="22">
        <f t="shared" si="190"/>
        <v>37257</v>
      </c>
      <c r="G4060" t="s">
        <v>12392</v>
      </c>
      <c r="H4060">
        <f t="shared" si="191"/>
        <v>6.5</v>
      </c>
      <c r="I4060">
        <v>6.5</v>
      </c>
      <c r="J4060">
        <v>658000</v>
      </c>
      <c r="K4060" t="s">
        <v>4465</v>
      </c>
      <c r="L4060" t="s">
        <v>4465</v>
      </c>
      <c r="M4060" t="s">
        <v>12057</v>
      </c>
      <c r="N4060" t="s">
        <v>15</v>
      </c>
      <c r="O4060">
        <v>115000000</v>
      </c>
      <c r="P4060">
        <v>653779970</v>
      </c>
      <c r="Q4060">
        <f>_xlfn.XLOOKUP(E4060,CPI!A:A,CPI!B:B)</f>
        <v>179.9</v>
      </c>
      <c r="R4060" s="12">
        <f>P4060*(CPI!$B$112/Movie!Q4060)</f>
        <v>1107319382.2067816</v>
      </c>
      <c r="S4060" t="s">
        <v>24</v>
      </c>
      <c r="T4060">
        <v>142</v>
      </c>
    </row>
    <row r="4061" spans="1:20" x14ac:dyDescent="0.3">
      <c r="A4061" t="s">
        <v>12393</v>
      </c>
      <c r="B4061" t="str">
        <f t="shared" si="189"/>
        <v>R</v>
      </c>
      <c r="C4061" t="s">
        <v>1</v>
      </c>
      <c r="D4061" t="s">
        <v>26</v>
      </c>
      <c r="E4061">
        <v>2002</v>
      </c>
      <c r="F4061" s="22">
        <f t="shared" si="190"/>
        <v>37257</v>
      </c>
      <c r="G4061" t="s">
        <v>12255</v>
      </c>
      <c r="H4061">
        <f t="shared" si="191"/>
        <v>7</v>
      </c>
      <c r="I4061">
        <v>7</v>
      </c>
      <c r="J4061">
        <v>86000</v>
      </c>
      <c r="K4061" t="s">
        <v>12394</v>
      </c>
      <c r="L4061" t="s">
        <v>12395</v>
      </c>
      <c r="M4061" t="s">
        <v>2719</v>
      </c>
      <c r="N4061" t="s">
        <v>15</v>
      </c>
      <c r="O4061">
        <v>4000000</v>
      </c>
      <c r="P4061">
        <v>9304609</v>
      </c>
      <c r="Q4061">
        <f>_xlfn.XLOOKUP(E4061,CPI!A:A,CPI!B:B)</f>
        <v>179.9</v>
      </c>
      <c r="R4061" s="12">
        <f>P4061*(CPI!$B$112/Movie!Q4061)</f>
        <v>15759390.563090606</v>
      </c>
      <c r="S4061" t="s">
        <v>12396</v>
      </c>
      <c r="T4061">
        <v>107</v>
      </c>
    </row>
    <row r="4062" spans="1:20" x14ac:dyDescent="0.3">
      <c r="A4062" t="s">
        <v>12397</v>
      </c>
      <c r="B4062" t="str">
        <f t="shared" si="189"/>
        <v>PG</v>
      </c>
      <c r="C4062" t="s">
        <v>18</v>
      </c>
      <c r="D4062" t="s">
        <v>10</v>
      </c>
      <c r="E4062">
        <v>2002</v>
      </c>
      <c r="F4062" s="22">
        <f t="shared" si="190"/>
        <v>37257</v>
      </c>
      <c r="G4062" t="s">
        <v>12390</v>
      </c>
      <c r="H4062">
        <f t="shared" si="191"/>
        <v>5.0999999999999996</v>
      </c>
      <c r="I4062">
        <v>5.0999999999999996</v>
      </c>
      <c r="J4062">
        <v>103000</v>
      </c>
      <c r="K4062" t="s">
        <v>9539</v>
      </c>
      <c r="L4062" t="s">
        <v>11750</v>
      </c>
      <c r="M4062" t="s">
        <v>10302</v>
      </c>
      <c r="N4062" t="s">
        <v>15</v>
      </c>
      <c r="O4062">
        <v>84000000</v>
      </c>
      <c r="P4062">
        <v>275650703</v>
      </c>
      <c r="Q4062">
        <f>_xlfn.XLOOKUP(E4062,CPI!A:A,CPI!B:B)</f>
        <v>179.9</v>
      </c>
      <c r="R4062" s="12">
        <f>P4062*(CPI!$B$112/Movie!Q4062)</f>
        <v>466874759.33351862</v>
      </c>
      <c r="S4062" t="s">
        <v>8</v>
      </c>
      <c r="T4062">
        <v>86</v>
      </c>
    </row>
    <row r="4063" spans="1:20" x14ac:dyDescent="0.3">
      <c r="A4063" t="s">
        <v>12398</v>
      </c>
      <c r="B4063" t="str">
        <f t="shared" si="189"/>
        <v>PG-13</v>
      </c>
      <c r="C4063" t="s">
        <v>1984</v>
      </c>
      <c r="D4063" t="s">
        <v>19</v>
      </c>
      <c r="E4063">
        <v>2002</v>
      </c>
      <c r="F4063" s="22">
        <f t="shared" si="190"/>
        <v>37257</v>
      </c>
      <c r="G4063" t="s">
        <v>12367</v>
      </c>
      <c r="H4063">
        <f t="shared" si="191"/>
        <v>6.2</v>
      </c>
      <c r="I4063">
        <v>6.2</v>
      </c>
      <c r="J4063">
        <v>129000</v>
      </c>
      <c r="K4063" t="s">
        <v>7569</v>
      </c>
      <c r="L4063" t="s">
        <v>12399</v>
      </c>
      <c r="M4063" t="s">
        <v>9005</v>
      </c>
      <c r="N4063" t="s">
        <v>15</v>
      </c>
      <c r="O4063">
        <v>60000000</v>
      </c>
      <c r="P4063">
        <v>82150183</v>
      </c>
      <c r="Q4063">
        <f>_xlfn.XLOOKUP(E4063,CPI!A:A,CPI!B:B)</f>
        <v>179.9</v>
      </c>
      <c r="R4063" s="12">
        <f>P4063*(CPI!$B$112/Movie!Q4063)</f>
        <v>139139303.83602002</v>
      </c>
      <c r="S4063" t="s">
        <v>2077</v>
      </c>
      <c r="T4063">
        <v>101</v>
      </c>
    </row>
    <row r="4064" spans="1:20" x14ac:dyDescent="0.3">
      <c r="A4064" t="s">
        <v>12400</v>
      </c>
      <c r="B4064" t="str">
        <f t="shared" si="189"/>
        <v>PG-13</v>
      </c>
      <c r="C4064" t="s">
        <v>1984</v>
      </c>
      <c r="D4064" t="s">
        <v>19</v>
      </c>
      <c r="E4064">
        <v>2002</v>
      </c>
      <c r="F4064" s="22">
        <f t="shared" si="190"/>
        <v>37257</v>
      </c>
      <c r="G4064" t="s">
        <v>12401</v>
      </c>
      <c r="H4064">
        <f t="shared" si="191"/>
        <v>7.6</v>
      </c>
      <c r="I4064">
        <v>7.6</v>
      </c>
      <c r="J4064">
        <v>519000</v>
      </c>
      <c r="K4064" t="s">
        <v>480</v>
      </c>
      <c r="L4064" t="s">
        <v>5639</v>
      </c>
      <c r="M4064" t="s">
        <v>1463</v>
      </c>
      <c r="N4064" t="s">
        <v>15</v>
      </c>
      <c r="O4064">
        <v>102000000</v>
      </c>
      <c r="P4064">
        <v>358372926</v>
      </c>
      <c r="Q4064">
        <f>_xlfn.XLOOKUP(E4064,CPI!A:A,CPI!B:B)</f>
        <v>179.9</v>
      </c>
      <c r="R4064" s="12">
        <f>P4064*(CPI!$B$112/Movie!Q4064)</f>
        <v>606982938.0333519</v>
      </c>
      <c r="S4064" t="s">
        <v>165</v>
      </c>
      <c r="T4064">
        <v>145</v>
      </c>
    </row>
    <row r="4065" spans="1:20" x14ac:dyDescent="0.3">
      <c r="A4065" t="s">
        <v>12402</v>
      </c>
      <c r="B4065" t="str">
        <f t="shared" si="189"/>
        <v>PG-13</v>
      </c>
      <c r="C4065" t="s">
        <v>1984</v>
      </c>
      <c r="D4065" t="s">
        <v>19</v>
      </c>
      <c r="E4065">
        <v>2002</v>
      </c>
      <c r="F4065" s="22">
        <f t="shared" si="190"/>
        <v>37257</v>
      </c>
      <c r="G4065" t="s">
        <v>12331</v>
      </c>
      <c r="H4065">
        <f t="shared" si="191"/>
        <v>6.2</v>
      </c>
      <c r="I4065">
        <v>6.2</v>
      </c>
      <c r="J4065">
        <v>199000</v>
      </c>
      <c r="K4065" t="s">
        <v>9506</v>
      </c>
      <c r="L4065" t="s">
        <v>6827</v>
      </c>
      <c r="M4065" t="s">
        <v>6827</v>
      </c>
      <c r="N4065" t="s">
        <v>15</v>
      </c>
      <c r="O4065">
        <v>63000000</v>
      </c>
      <c r="P4065">
        <v>296938801</v>
      </c>
      <c r="Q4065">
        <f>_xlfn.XLOOKUP(E4065,CPI!A:A,CPI!B:B)</f>
        <v>179.9</v>
      </c>
      <c r="R4065" s="12">
        <f>P4065*(CPI!$B$112/Movie!Q4065)</f>
        <v>502930809.69816566</v>
      </c>
      <c r="S4065" t="s">
        <v>2011</v>
      </c>
      <c r="T4065">
        <v>94</v>
      </c>
    </row>
    <row r="4066" spans="1:20" x14ac:dyDescent="0.3">
      <c r="A4066" t="s">
        <v>12403</v>
      </c>
      <c r="B4066" t="str">
        <f t="shared" si="189"/>
        <v>R</v>
      </c>
      <c r="C4066" t="s">
        <v>1</v>
      </c>
      <c r="D4066" t="s">
        <v>89</v>
      </c>
      <c r="E4066">
        <v>2002</v>
      </c>
      <c r="F4066" s="22">
        <f t="shared" si="190"/>
        <v>37257</v>
      </c>
      <c r="G4066" t="s">
        <v>12404</v>
      </c>
      <c r="H4066">
        <f t="shared" si="191"/>
        <v>7.2</v>
      </c>
      <c r="I4066">
        <v>7.2</v>
      </c>
      <c r="J4066">
        <v>259000</v>
      </c>
      <c r="K4066" t="s">
        <v>9764</v>
      </c>
      <c r="L4066" t="s">
        <v>3249</v>
      </c>
      <c r="M4066" t="s">
        <v>3040</v>
      </c>
      <c r="N4066" t="s">
        <v>5801</v>
      </c>
      <c r="O4066">
        <v>78000000</v>
      </c>
      <c r="P4066">
        <v>209196298</v>
      </c>
      <c r="Q4066">
        <f>_xlfn.XLOOKUP(E4066,CPI!A:A,CPI!B:B)</f>
        <v>179.9</v>
      </c>
      <c r="R4066" s="12">
        <f>P4066*(CPI!$B$112/Movie!Q4066)</f>
        <v>354319688.71928847</v>
      </c>
      <c r="S4066" t="s">
        <v>46</v>
      </c>
      <c r="T4066">
        <v>124</v>
      </c>
    </row>
    <row r="4067" spans="1:20" x14ac:dyDescent="0.3">
      <c r="A4067" t="s">
        <v>12405</v>
      </c>
      <c r="B4067" t="str">
        <f t="shared" si="189"/>
        <v>R</v>
      </c>
      <c r="C4067" t="s">
        <v>1</v>
      </c>
      <c r="D4067" t="s">
        <v>89</v>
      </c>
      <c r="E4067">
        <v>2002</v>
      </c>
      <c r="F4067" s="22">
        <f t="shared" si="190"/>
        <v>37257</v>
      </c>
      <c r="G4067" t="s">
        <v>12406</v>
      </c>
      <c r="H4067">
        <f t="shared" si="191"/>
        <v>7.5</v>
      </c>
      <c r="I4067">
        <v>7.5</v>
      </c>
      <c r="J4067">
        <v>415000</v>
      </c>
      <c r="K4067" t="s">
        <v>50</v>
      </c>
      <c r="L4067" t="s">
        <v>12407</v>
      </c>
      <c r="M4067" t="s">
        <v>8494</v>
      </c>
      <c r="N4067" t="s">
        <v>15</v>
      </c>
      <c r="O4067">
        <v>100000000</v>
      </c>
      <c r="P4067">
        <v>193772504</v>
      </c>
      <c r="Q4067">
        <f>_xlfn.XLOOKUP(E4067,CPI!A:A,CPI!B:B)</f>
        <v>179.9</v>
      </c>
      <c r="R4067" s="12">
        <f>P4067*(CPI!$B$112/Movie!Q4067)</f>
        <v>328196119.89327401</v>
      </c>
      <c r="S4067" t="s">
        <v>3728</v>
      </c>
      <c r="T4067">
        <v>167</v>
      </c>
    </row>
    <row r="4068" spans="1:20" x14ac:dyDescent="0.3">
      <c r="A4068" t="s">
        <v>12408</v>
      </c>
      <c r="B4068" t="str">
        <f t="shared" si="189"/>
        <v>PG</v>
      </c>
      <c r="C4068" t="s">
        <v>18</v>
      </c>
      <c r="D4068" t="s">
        <v>26</v>
      </c>
      <c r="E4068">
        <v>2002</v>
      </c>
      <c r="F4068" s="22">
        <f t="shared" si="190"/>
        <v>37257</v>
      </c>
      <c r="G4068" t="s">
        <v>12401</v>
      </c>
      <c r="H4068">
        <f t="shared" si="191"/>
        <v>6.8</v>
      </c>
      <c r="I4068">
        <v>6.8</v>
      </c>
      <c r="J4068">
        <v>22000</v>
      </c>
      <c r="K4068" t="s">
        <v>8778</v>
      </c>
      <c r="L4068" t="s">
        <v>5040</v>
      </c>
      <c r="M4068" t="s">
        <v>8232</v>
      </c>
      <c r="N4068" t="s">
        <v>7</v>
      </c>
      <c r="O4068">
        <v>15000000</v>
      </c>
      <c r="P4068">
        <v>18009625</v>
      </c>
      <c r="Q4068">
        <f>_xlfn.XLOOKUP(E4068,CPI!A:A,CPI!B:B)</f>
        <v>179.9</v>
      </c>
      <c r="R4068" s="12">
        <f>P4068*(CPI!$B$112/Movie!Q4068)</f>
        <v>30503239.230127849</v>
      </c>
      <c r="S4068" t="s">
        <v>3728</v>
      </c>
      <c r="T4068">
        <v>97</v>
      </c>
    </row>
    <row r="4069" spans="1:20" x14ac:dyDescent="0.3">
      <c r="A4069" t="s">
        <v>12409</v>
      </c>
      <c r="B4069" t="str">
        <f t="shared" si="189"/>
        <v>PG-13</v>
      </c>
      <c r="C4069" t="s">
        <v>1984</v>
      </c>
      <c r="D4069" t="s">
        <v>26</v>
      </c>
      <c r="E4069">
        <v>2002</v>
      </c>
      <c r="F4069" s="22">
        <f t="shared" si="190"/>
        <v>37257</v>
      </c>
      <c r="G4069" t="s">
        <v>12410</v>
      </c>
      <c r="H4069">
        <f t="shared" si="191"/>
        <v>6.2</v>
      </c>
      <c r="I4069">
        <v>6.2</v>
      </c>
      <c r="J4069">
        <v>105000</v>
      </c>
      <c r="K4069" t="s">
        <v>8649</v>
      </c>
      <c r="L4069" t="s">
        <v>12411</v>
      </c>
      <c r="M4069" t="s">
        <v>7764</v>
      </c>
      <c r="N4069" t="s">
        <v>15</v>
      </c>
      <c r="O4069">
        <v>30000000</v>
      </c>
      <c r="P4069">
        <v>180622424</v>
      </c>
      <c r="Q4069">
        <f>_xlfn.XLOOKUP(E4069,CPI!A:A,CPI!B:B)</f>
        <v>179.9</v>
      </c>
      <c r="R4069" s="12">
        <f>P4069*(CPI!$B$112/Movie!Q4069)</f>
        <v>305923583.06170094</v>
      </c>
      <c r="S4069" t="s">
        <v>2077</v>
      </c>
      <c r="T4069">
        <v>108</v>
      </c>
    </row>
    <row r="4070" spans="1:20" x14ac:dyDescent="0.3">
      <c r="A4070" t="s">
        <v>12412</v>
      </c>
      <c r="B4070" t="str">
        <f t="shared" si="189"/>
        <v>PG-13</v>
      </c>
      <c r="C4070" t="s">
        <v>1984</v>
      </c>
      <c r="D4070" t="s">
        <v>19</v>
      </c>
      <c r="E4070">
        <v>2002</v>
      </c>
      <c r="F4070" s="22">
        <f t="shared" si="190"/>
        <v>37257</v>
      </c>
      <c r="G4070" t="s">
        <v>11947</v>
      </c>
      <c r="H4070">
        <f t="shared" si="191"/>
        <v>7.7</v>
      </c>
      <c r="I4070">
        <v>7.7</v>
      </c>
      <c r="J4070">
        <v>132000</v>
      </c>
      <c r="K4070" t="s">
        <v>2023</v>
      </c>
      <c r="L4070" t="s">
        <v>7439</v>
      </c>
      <c r="M4070" t="s">
        <v>10116</v>
      </c>
      <c r="N4070" t="s">
        <v>7</v>
      </c>
      <c r="O4070">
        <v>35000000</v>
      </c>
      <c r="P4070">
        <v>75395048</v>
      </c>
      <c r="Q4070">
        <f>_xlfn.XLOOKUP(E4070,CPI!A:A,CPI!B:B)</f>
        <v>179.9</v>
      </c>
      <c r="R4070" s="12">
        <f>P4070*(CPI!$B$112/Movie!Q4070)</f>
        <v>127698005.1450806</v>
      </c>
      <c r="S4070" t="s">
        <v>2077</v>
      </c>
      <c r="T4070">
        <v>131</v>
      </c>
    </row>
    <row r="4071" spans="1:20" x14ac:dyDescent="0.3">
      <c r="A4071" t="s">
        <v>12413</v>
      </c>
      <c r="B4071" t="str">
        <f t="shared" si="189"/>
        <v>PG-13</v>
      </c>
      <c r="C4071" t="s">
        <v>1984</v>
      </c>
      <c r="D4071" t="s">
        <v>26</v>
      </c>
      <c r="E4071">
        <v>2002</v>
      </c>
      <c r="F4071" s="22">
        <f t="shared" si="190"/>
        <v>37257</v>
      </c>
      <c r="G4071" t="s">
        <v>12414</v>
      </c>
      <c r="H4071">
        <f t="shared" si="191"/>
        <v>5.5</v>
      </c>
      <c r="I4071">
        <v>5.5</v>
      </c>
      <c r="J4071">
        <v>92000</v>
      </c>
      <c r="K4071" t="s">
        <v>11975</v>
      </c>
      <c r="L4071" t="s">
        <v>11975</v>
      </c>
      <c r="M4071" t="s">
        <v>10744</v>
      </c>
      <c r="N4071" t="s">
        <v>15</v>
      </c>
      <c r="P4071">
        <v>54639553</v>
      </c>
      <c r="Q4071">
        <f>_xlfn.XLOOKUP(E4071,CPI!A:A,CPI!B:B)</f>
        <v>179.9</v>
      </c>
      <c r="R4071" s="12">
        <f>P4071*(CPI!$B$112/Movie!Q4071)</f>
        <v>92544034.458588108</v>
      </c>
      <c r="S4071" t="s">
        <v>2077</v>
      </c>
      <c r="T4071">
        <v>104</v>
      </c>
    </row>
    <row r="4072" spans="1:20" x14ac:dyDescent="0.3">
      <c r="A4072" t="s">
        <v>12415</v>
      </c>
      <c r="B4072" t="str">
        <f t="shared" si="189"/>
        <v>R</v>
      </c>
      <c r="C4072" t="s">
        <v>1</v>
      </c>
      <c r="D4072" t="s">
        <v>26</v>
      </c>
      <c r="E4072">
        <v>2002</v>
      </c>
      <c r="F4072" s="22">
        <f t="shared" si="190"/>
        <v>37257</v>
      </c>
      <c r="G4072" t="s">
        <v>12416</v>
      </c>
      <c r="H4072">
        <f t="shared" si="191"/>
        <v>7.7</v>
      </c>
      <c r="I4072">
        <v>7.7</v>
      </c>
      <c r="J4072">
        <v>183000</v>
      </c>
      <c r="K4072" t="s">
        <v>10714</v>
      </c>
      <c r="L4072" t="s">
        <v>12417</v>
      </c>
      <c r="M4072" t="s">
        <v>1520</v>
      </c>
      <c r="N4072" t="s">
        <v>15</v>
      </c>
      <c r="O4072">
        <v>19000000</v>
      </c>
      <c r="P4072">
        <v>32801173</v>
      </c>
      <c r="Q4072">
        <f>_xlfn.XLOOKUP(E4072,CPI!A:A,CPI!B:B)</f>
        <v>179.9</v>
      </c>
      <c r="R4072" s="12">
        <f>P4072*(CPI!$B$112/Movie!Q4072)</f>
        <v>55555961.162312396</v>
      </c>
      <c r="S4072" t="s">
        <v>12418</v>
      </c>
      <c r="T4072">
        <v>115</v>
      </c>
    </row>
    <row r="4073" spans="1:20" x14ac:dyDescent="0.3">
      <c r="A4073" t="s">
        <v>12419</v>
      </c>
      <c r="B4073" t="str">
        <f t="shared" si="189"/>
        <v>R</v>
      </c>
      <c r="C4073" t="s">
        <v>1</v>
      </c>
      <c r="D4073" t="s">
        <v>2</v>
      </c>
      <c r="E4073">
        <v>2002</v>
      </c>
      <c r="F4073" s="22">
        <f t="shared" si="190"/>
        <v>37257</v>
      </c>
      <c r="G4073" t="s">
        <v>12420</v>
      </c>
      <c r="H4073">
        <f t="shared" si="191"/>
        <v>6.7</v>
      </c>
      <c r="I4073">
        <v>6.7</v>
      </c>
      <c r="J4073">
        <v>83000</v>
      </c>
      <c r="K4073" t="s">
        <v>1491</v>
      </c>
      <c r="L4073" t="s">
        <v>6695</v>
      </c>
      <c r="M4073" t="s">
        <v>169</v>
      </c>
      <c r="N4073" t="s">
        <v>437</v>
      </c>
      <c r="O4073">
        <v>50000000</v>
      </c>
      <c r="P4073">
        <v>119137784</v>
      </c>
      <c r="Q4073">
        <f>_xlfn.XLOOKUP(E4073,CPI!A:A,CPI!B:B)</f>
        <v>179.9</v>
      </c>
      <c r="R4073" s="12">
        <f>P4073*(CPI!$B$112/Movie!Q4073)</f>
        <v>201785896.52473596</v>
      </c>
      <c r="S4073" t="s">
        <v>9093</v>
      </c>
      <c r="T4073">
        <v>124</v>
      </c>
    </row>
    <row r="4074" spans="1:20" x14ac:dyDescent="0.3">
      <c r="A4074" t="s">
        <v>12421</v>
      </c>
      <c r="B4074" t="str">
        <f t="shared" si="189"/>
        <v>PG</v>
      </c>
      <c r="C4074" t="s">
        <v>18</v>
      </c>
      <c r="D4074" t="s">
        <v>375</v>
      </c>
      <c r="E4074">
        <v>2002</v>
      </c>
      <c r="F4074" s="22">
        <f t="shared" si="190"/>
        <v>37257</v>
      </c>
      <c r="G4074" t="s">
        <v>11745</v>
      </c>
      <c r="H4074">
        <f t="shared" si="191"/>
        <v>7.5</v>
      </c>
      <c r="I4074">
        <v>7.5</v>
      </c>
      <c r="J4074">
        <v>452000</v>
      </c>
      <c r="K4074" t="s">
        <v>12422</v>
      </c>
      <c r="L4074" t="s">
        <v>12423</v>
      </c>
      <c r="M4074" t="s">
        <v>8279</v>
      </c>
      <c r="N4074" t="s">
        <v>15</v>
      </c>
      <c r="O4074">
        <v>59000000</v>
      </c>
      <c r="P4074">
        <v>383257136</v>
      </c>
      <c r="Q4074">
        <f>_xlfn.XLOOKUP(E4074,CPI!A:A,CPI!B:B)</f>
        <v>179.9</v>
      </c>
      <c r="R4074" s="12">
        <f>P4074*(CPI!$B$112/Movie!Q4074)</f>
        <v>649129790.65703166</v>
      </c>
      <c r="S4074" t="s">
        <v>165</v>
      </c>
      <c r="T4074">
        <v>81</v>
      </c>
    </row>
    <row r="4075" spans="1:20" x14ac:dyDescent="0.3">
      <c r="A4075" t="s">
        <v>12424</v>
      </c>
      <c r="B4075" t="str">
        <f t="shared" si="189"/>
        <v>R</v>
      </c>
      <c r="C4075" t="s">
        <v>1</v>
      </c>
      <c r="D4075" t="s">
        <v>89</v>
      </c>
      <c r="E4075">
        <v>2002</v>
      </c>
      <c r="F4075" s="22">
        <f t="shared" si="190"/>
        <v>37257</v>
      </c>
      <c r="G4075" t="s">
        <v>12183</v>
      </c>
      <c r="H4075">
        <f t="shared" si="191"/>
        <v>6.8</v>
      </c>
      <c r="I4075">
        <v>6.8</v>
      </c>
      <c r="J4075">
        <v>266000</v>
      </c>
      <c r="K4075" t="s">
        <v>6802</v>
      </c>
      <c r="L4075" t="s">
        <v>5887</v>
      </c>
      <c r="M4075" t="s">
        <v>4345</v>
      </c>
      <c r="N4075" t="s">
        <v>15</v>
      </c>
      <c r="O4075">
        <v>48000000</v>
      </c>
      <c r="P4075">
        <v>197079546</v>
      </c>
      <c r="Q4075">
        <f>_xlfn.XLOOKUP(E4075,CPI!A:A,CPI!B:B)</f>
        <v>179.9</v>
      </c>
      <c r="R4075" s="12">
        <f>P4075*(CPI!$B$112/Movie!Q4075)</f>
        <v>333797318.87826568</v>
      </c>
      <c r="S4075" t="s">
        <v>16</v>
      </c>
      <c r="T4075">
        <v>112</v>
      </c>
    </row>
    <row r="4076" spans="1:20" x14ac:dyDescent="0.3">
      <c r="A4076" t="s">
        <v>9861</v>
      </c>
      <c r="B4076" t="str">
        <f t="shared" si="189"/>
        <v>R</v>
      </c>
      <c r="C4076" t="s">
        <v>1</v>
      </c>
      <c r="D4076" t="s">
        <v>2</v>
      </c>
      <c r="E4076">
        <v>2002</v>
      </c>
      <c r="F4076" s="22">
        <f t="shared" si="190"/>
        <v>37257</v>
      </c>
      <c r="G4076" t="s">
        <v>12425</v>
      </c>
      <c r="H4076">
        <f t="shared" si="191"/>
        <v>7.2</v>
      </c>
      <c r="I4076">
        <v>7.2</v>
      </c>
      <c r="J4076">
        <v>281000</v>
      </c>
      <c r="K4076" t="s">
        <v>10255</v>
      </c>
      <c r="L4076" t="s">
        <v>12426</v>
      </c>
      <c r="M4076" t="s">
        <v>121</v>
      </c>
      <c r="N4076" t="s">
        <v>15</v>
      </c>
      <c r="O4076">
        <v>46000000</v>
      </c>
      <c r="P4076">
        <v>113758770</v>
      </c>
      <c r="Q4076">
        <f>_xlfn.XLOOKUP(E4076,CPI!A:A,CPI!B:B)</f>
        <v>179.9</v>
      </c>
      <c r="R4076" s="12">
        <f>P4076*(CPI!$B$112/Movie!Q4076)</f>
        <v>192675359.74986103</v>
      </c>
      <c r="S4076" t="s">
        <v>11112</v>
      </c>
      <c r="T4076">
        <v>118</v>
      </c>
    </row>
    <row r="4077" spans="1:20" x14ac:dyDescent="0.3">
      <c r="A4077" t="s">
        <v>12427</v>
      </c>
      <c r="B4077" t="str">
        <f t="shared" si="189"/>
        <v>PG-13</v>
      </c>
      <c r="C4077" t="s">
        <v>1984</v>
      </c>
      <c r="D4077" t="s">
        <v>19</v>
      </c>
      <c r="E4077">
        <v>2002</v>
      </c>
      <c r="F4077" s="22">
        <f t="shared" si="190"/>
        <v>37257</v>
      </c>
      <c r="G4077" t="s">
        <v>12428</v>
      </c>
      <c r="H4077">
        <f t="shared" si="191"/>
        <v>6.2</v>
      </c>
      <c r="I4077">
        <v>6.2</v>
      </c>
      <c r="J4077">
        <v>351000</v>
      </c>
      <c r="K4077" t="s">
        <v>6213</v>
      </c>
      <c r="L4077" t="s">
        <v>9536</v>
      </c>
      <c r="M4077" t="s">
        <v>1861</v>
      </c>
      <c r="N4077" t="s">
        <v>15</v>
      </c>
      <c r="O4077">
        <v>140000000</v>
      </c>
      <c r="P4077">
        <v>445135288</v>
      </c>
      <c r="Q4077">
        <f>_xlfn.XLOOKUP(E4077,CPI!A:A,CPI!B:B)</f>
        <v>179.9</v>
      </c>
      <c r="R4077" s="12">
        <f>P4077*(CPI!$B$112/Movie!Q4077)</f>
        <v>753933975.8399111</v>
      </c>
      <c r="S4077" t="s">
        <v>16</v>
      </c>
      <c r="T4077">
        <v>88</v>
      </c>
    </row>
    <row r="4078" spans="1:20" x14ac:dyDescent="0.3">
      <c r="A4078" t="s">
        <v>12429</v>
      </c>
      <c r="B4078" t="str">
        <f t="shared" si="189"/>
        <v>PG</v>
      </c>
      <c r="C4078" t="s">
        <v>18</v>
      </c>
      <c r="D4078" t="s">
        <v>375</v>
      </c>
      <c r="E4078">
        <v>2002</v>
      </c>
      <c r="F4078" s="22">
        <f t="shared" si="190"/>
        <v>37257</v>
      </c>
      <c r="G4078" t="s">
        <v>12401</v>
      </c>
      <c r="H4078">
        <f t="shared" si="191"/>
        <v>7.3</v>
      </c>
      <c r="I4078">
        <v>7.3</v>
      </c>
      <c r="J4078">
        <v>174000</v>
      </c>
      <c r="K4078" t="s">
        <v>12430</v>
      </c>
      <c r="L4078" t="s">
        <v>12431</v>
      </c>
      <c r="M4078" t="s">
        <v>11816</v>
      </c>
      <c r="N4078" t="s">
        <v>15</v>
      </c>
      <c r="O4078">
        <v>80000000</v>
      </c>
      <c r="P4078">
        <v>273144151</v>
      </c>
      <c r="Q4078">
        <f>_xlfn.XLOOKUP(E4078,CPI!A:A,CPI!B:B)</f>
        <v>179.9</v>
      </c>
      <c r="R4078" s="12">
        <f>P4078*(CPI!$B$112/Movie!Q4078)</f>
        <v>462629365.25680935</v>
      </c>
      <c r="S4078" t="s">
        <v>1709</v>
      </c>
      <c r="T4078">
        <v>92</v>
      </c>
    </row>
    <row r="4079" spans="1:20" x14ac:dyDescent="0.3">
      <c r="A4079" t="s">
        <v>12432</v>
      </c>
      <c r="B4079" t="str">
        <f t="shared" si="189"/>
        <v>PG-13</v>
      </c>
      <c r="C4079" t="s">
        <v>1984</v>
      </c>
      <c r="D4079" t="s">
        <v>26</v>
      </c>
      <c r="E4079">
        <v>2002</v>
      </c>
      <c r="F4079" s="22">
        <f t="shared" si="190"/>
        <v>37257</v>
      </c>
      <c r="G4079" t="s">
        <v>12433</v>
      </c>
      <c r="H4079">
        <f t="shared" si="191"/>
        <v>7.2</v>
      </c>
      <c r="I4079">
        <v>7.2</v>
      </c>
      <c r="J4079">
        <v>220000</v>
      </c>
      <c r="K4079" t="s">
        <v>12434</v>
      </c>
      <c r="L4079" t="s">
        <v>1866</v>
      </c>
      <c r="M4079" t="s">
        <v>8012</v>
      </c>
      <c r="N4079" t="s">
        <v>15</v>
      </c>
      <c r="O4079">
        <v>45000000</v>
      </c>
      <c r="P4079">
        <v>306776732</v>
      </c>
      <c r="Q4079">
        <f>_xlfn.XLOOKUP(E4079,CPI!A:A,CPI!B:B)</f>
        <v>179.9</v>
      </c>
      <c r="R4079" s="12">
        <f>P4079*(CPI!$B$112/Movie!Q4079)</f>
        <v>519593497.72317952</v>
      </c>
      <c r="S4079" t="s">
        <v>3728</v>
      </c>
      <c r="T4079">
        <v>113</v>
      </c>
    </row>
    <row r="4080" spans="1:20" x14ac:dyDescent="0.3">
      <c r="A4080" t="s">
        <v>12435</v>
      </c>
      <c r="B4080" t="str">
        <f t="shared" si="189"/>
        <v>PG</v>
      </c>
      <c r="C4080" t="s">
        <v>18</v>
      </c>
      <c r="D4080" t="s">
        <v>2</v>
      </c>
      <c r="E4080">
        <v>2002</v>
      </c>
      <c r="F4080" s="22">
        <f t="shared" si="190"/>
        <v>37257</v>
      </c>
      <c r="G4080" t="s">
        <v>11947</v>
      </c>
      <c r="H4080">
        <f t="shared" si="191"/>
        <v>7.3</v>
      </c>
      <c r="I4080">
        <v>7.3</v>
      </c>
      <c r="J4080">
        <v>203000</v>
      </c>
      <c r="K4080" t="s">
        <v>12025</v>
      </c>
      <c r="L4080" t="s">
        <v>10874</v>
      </c>
      <c r="M4080" t="s">
        <v>12436</v>
      </c>
      <c r="N4080" t="s">
        <v>15</v>
      </c>
      <c r="O4080">
        <v>11800000</v>
      </c>
      <c r="P4080">
        <v>47494916</v>
      </c>
      <c r="Q4080">
        <f>_xlfn.XLOOKUP(E4080,CPI!A:A,CPI!B:B)</f>
        <v>179.9</v>
      </c>
      <c r="R4080" s="12">
        <f>P4080*(CPI!$B$112/Movie!Q4080)</f>
        <v>80443028.933852136</v>
      </c>
      <c r="S4080" t="s">
        <v>8</v>
      </c>
      <c r="T4080">
        <v>101</v>
      </c>
    </row>
    <row r="4081" spans="1:20" x14ac:dyDescent="0.3">
      <c r="A4081" t="s">
        <v>12437</v>
      </c>
      <c r="B4081" t="str">
        <f t="shared" si="189"/>
        <v>PG</v>
      </c>
      <c r="C4081" t="s">
        <v>18</v>
      </c>
      <c r="D4081" t="s">
        <v>375</v>
      </c>
      <c r="E4081">
        <v>2002</v>
      </c>
      <c r="F4081" s="22">
        <f t="shared" si="190"/>
        <v>37257</v>
      </c>
      <c r="G4081" t="s">
        <v>12438</v>
      </c>
      <c r="H4081">
        <f t="shared" si="191"/>
        <v>7.2</v>
      </c>
      <c r="I4081">
        <v>7.2</v>
      </c>
      <c r="J4081">
        <v>107000</v>
      </c>
      <c r="K4081" t="s">
        <v>5070</v>
      </c>
      <c r="L4081" t="s">
        <v>9253</v>
      </c>
      <c r="M4081" t="s">
        <v>12111</v>
      </c>
      <c r="N4081" t="s">
        <v>15</v>
      </c>
      <c r="O4081">
        <v>140000000</v>
      </c>
      <c r="P4081">
        <v>110041363</v>
      </c>
      <c r="Q4081">
        <f>_xlfn.XLOOKUP(E4081,CPI!A:A,CPI!B:B)</f>
        <v>179.9</v>
      </c>
      <c r="R4081" s="12">
        <f>P4081*(CPI!$B$112/Movie!Q4081)</f>
        <v>186379117.87715396</v>
      </c>
      <c r="S4081" t="s">
        <v>596</v>
      </c>
      <c r="T4081">
        <v>95</v>
      </c>
    </row>
    <row r="4082" spans="1:20" x14ac:dyDescent="0.3">
      <c r="A4082" t="s">
        <v>12439</v>
      </c>
      <c r="B4082" t="str">
        <f t="shared" si="189"/>
        <v>PG</v>
      </c>
      <c r="C4082" t="s">
        <v>18</v>
      </c>
      <c r="D4082" t="s">
        <v>26</v>
      </c>
      <c r="E4082">
        <v>2002</v>
      </c>
      <c r="F4082" s="22">
        <f t="shared" si="190"/>
        <v>37257</v>
      </c>
      <c r="G4082" t="s">
        <v>12318</v>
      </c>
      <c r="H4082">
        <f t="shared" si="191"/>
        <v>6.6</v>
      </c>
      <c r="I4082">
        <v>6.6</v>
      </c>
      <c r="J4082">
        <v>122000</v>
      </c>
      <c r="K4082" t="s">
        <v>5618</v>
      </c>
      <c r="L4082" t="s">
        <v>12440</v>
      </c>
      <c r="M4082" t="s">
        <v>12440</v>
      </c>
      <c r="N4082" t="s">
        <v>180</v>
      </c>
      <c r="O4082">
        <v>5000000</v>
      </c>
      <c r="P4082">
        <v>368744044</v>
      </c>
      <c r="Q4082">
        <f>_xlfn.XLOOKUP(E4082,CPI!A:A,CPI!B:B)</f>
        <v>179.9</v>
      </c>
      <c r="R4082" s="12">
        <f>P4082*(CPI!$B$112/Movie!Q4082)</f>
        <v>624548694.86826015</v>
      </c>
      <c r="S4082" t="s">
        <v>12441</v>
      </c>
      <c r="T4082">
        <v>95</v>
      </c>
    </row>
    <row r="4083" spans="1:20" x14ac:dyDescent="0.3">
      <c r="A4083" t="s">
        <v>12442</v>
      </c>
      <c r="B4083" t="str">
        <f t="shared" si="189"/>
        <v>R</v>
      </c>
      <c r="C4083" t="s">
        <v>1</v>
      </c>
      <c r="D4083" t="s">
        <v>19</v>
      </c>
      <c r="E4083">
        <v>2002</v>
      </c>
      <c r="F4083" s="22">
        <f t="shared" si="190"/>
        <v>37257</v>
      </c>
      <c r="G4083" t="s">
        <v>11927</v>
      </c>
      <c r="H4083">
        <f t="shared" si="191"/>
        <v>7.2</v>
      </c>
      <c r="I4083">
        <v>7.2</v>
      </c>
      <c r="J4083">
        <v>133000</v>
      </c>
      <c r="K4083" t="s">
        <v>8437</v>
      </c>
      <c r="L4083" t="s">
        <v>12443</v>
      </c>
      <c r="M4083" t="s">
        <v>520</v>
      </c>
      <c r="N4083" t="s">
        <v>15</v>
      </c>
      <c r="O4083">
        <v>75000000</v>
      </c>
      <c r="P4083">
        <v>115374915</v>
      </c>
      <c r="Q4083">
        <f>_xlfn.XLOOKUP(E4083,CPI!A:A,CPI!B:B)</f>
        <v>179.9</v>
      </c>
      <c r="R4083" s="12">
        <f>P4083*(CPI!$B$112/Movie!Q4083)</f>
        <v>195412654.8110061</v>
      </c>
      <c r="S4083" t="s">
        <v>7572</v>
      </c>
      <c r="T4083">
        <v>138</v>
      </c>
    </row>
    <row r="4084" spans="1:20" x14ac:dyDescent="0.3">
      <c r="A4084" t="s">
        <v>12444</v>
      </c>
      <c r="B4084" t="str">
        <f t="shared" si="189"/>
        <v>R</v>
      </c>
      <c r="C4084" t="s">
        <v>1</v>
      </c>
      <c r="D4084" t="s">
        <v>26</v>
      </c>
      <c r="E4084">
        <v>2002</v>
      </c>
      <c r="F4084" s="22">
        <f t="shared" si="190"/>
        <v>37257</v>
      </c>
      <c r="G4084" t="s">
        <v>11962</v>
      </c>
      <c r="H4084">
        <f t="shared" si="191"/>
        <v>5.2</v>
      </c>
      <c r="I4084">
        <v>5.2</v>
      </c>
      <c r="J4084">
        <v>56000</v>
      </c>
      <c r="K4084" t="s">
        <v>8738</v>
      </c>
      <c r="L4084" t="s">
        <v>12445</v>
      </c>
      <c r="M4084" t="s">
        <v>8834</v>
      </c>
      <c r="N4084" t="s">
        <v>15</v>
      </c>
      <c r="O4084">
        <v>43000000</v>
      </c>
      <c r="P4084">
        <v>69319426</v>
      </c>
      <c r="Q4084">
        <f>_xlfn.XLOOKUP(E4084,CPI!A:A,CPI!B:B)</f>
        <v>179.9</v>
      </c>
      <c r="R4084" s="12">
        <f>P4084*(CPI!$B$112/Movie!Q4084)</f>
        <v>117407610.35130627</v>
      </c>
      <c r="S4084" t="s">
        <v>16</v>
      </c>
      <c r="T4084">
        <v>84</v>
      </c>
    </row>
    <row r="4085" spans="1:20" x14ac:dyDescent="0.3">
      <c r="A4085" t="s">
        <v>12446</v>
      </c>
      <c r="B4085" t="str">
        <f t="shared" si="189"/>
        <v>PG-13</v>
      </c>
      <c r="C4085" t="s">
        <v>1984</v>
      </c>
      <c r="D4085" t="s">
        <v>19</v>
      </c>
      <c r="E4085">
        <v>2002</v>
      </c>
      <c r="F4085" s="22">
        <f t="shared" si="190"/>
        <v>37257</v>
      </c>
      <c r="G4085" t="s">
        <v>12447</v>
      </c>
      <c r="H4085">
        <f t="shared" si="191"/>
        <v>5.9</v>
      </c>
      <c r="I4085">
        <v>5.9</v>
      </c>
      <c r="J4085">
        <v>175000</v>
      </c>
      <c r="K4085" t="s">
        <v>2468</v>
      </c>
      <c r="L4085" t="s">
        <v>8009</v>
      </c>
      <c r="M4085" t="s">
        <v>11802</v>
      </c>
      <c r="N4085" t="s">
        <v>15</v>
      </c>
      <c r="O4085">
        <v>70000000</v>
      </c>
      <c r="P4085">
        <v>277448382</v>
      </c>
      <c r="Q4085">
        <f>_xlfn.XLOOKUP(E4085,CPI!A:A,CPI!B:B)</f>
        <v>179.9</v>
      </c>
      <c r="R4085" s="12">
        <f>P4085*(CPI!$B$112/Movie!Q4085)</f>
        <v>469919521.93107283</v>
      </c>
      <c r="S4085" t="s">
        <v>11839</v>
      </c>
      <c r="T4085">
        <v>124</v>
      </c>
    </row>
    <row r="4086" spans="1:20" x14ac:dyDescent="0.3">
      <c r="A4086" t="s">
        <v>12448</v>
      </c>
      <c r="B4086" t="str">
        <f t="shared" si="189"/>
        <v>R</v>
      </c>
      <c r="C4086" t="s">
        <v>1</v>
      </c>
      <c r="D4086" t="s">
        <v>19</v>
      </c>
      <c r="E4086">
        <v>2002</v>
      </c>
      <c r="F4086" s="22">
        <f t="shared" si="190"/>
        <v>37257</v>
      </c>
      <c r="G4086" t="s">
        <v>12449</v>
      </c>
      <c r="H4086">
        <f t="shared" si="191"/>
        <v>7.4</v>
      </c>
      <c r="I4086">
        <v>7.4</v>
      </c>
      <c r="J4086">
        <v>316000</v>
      </c>
      <c r="K4086" t="s">
        <v>12450</v>
      </c>
      <c r="L4086" t="s">
        <v>12450</v>
      </c>
      <c r="M4086" t="s">
        <v>3891</v>
      </c>
      <c r="N4086" t="s">
        <v>15</v>
      </c>
      <c r="O4086">
        <v>20000000</v>
      </c>
      <c r="P4086">
        <v>5368217</v>
      </c>
      <c r="Q4086">
        <f>_xlfn.XLOOKUP(E4086,CPI!A:A,CPI!B:B)</f>
        <v>179.9</v>
      </c>
      <c r="R4086" s="12">
        <f>P4086*(CPI!$B$112/Movie!Q4086)</f>
        <v>9092249.6937187333</v>
      </c>
      <c r="S4086" t="s">
        <v>8971</v>
      </c>
      <c r="T4086">
        <v>107</v>
      </c>
    </row>
    <row r="4087" spans="1:20" x14ac:dyDescent="0.3">
      <c r="A4087" t="s">
        <v>12451</v>
      </c>
      <c r="B4087" t="str">
        <f t="shared" si="189"/>
        <v>PG-13</v>
      </c>
      <c r="C4087" t="s">
        <v>1984</v>
      </c>
      <c r="D4087" t="s">
        <v>19</v>
      </c>
      <c r="E4087">
        <v>2002</v>
      </c>
      <c r="F4087" s="22">
        <f t="shared" si="190"/>
        <v>37257</v>
      </c>
      <c r="G4087" t="s">
        <v>12452</v>
      </c>
      <c r="H4087">
        <f t="shared" si="191"/>
        <v>5.5</v>
      </c>
      <c r="I4087">
        <v>5.5</v>
      </c>
      <c r="J4087">
        <v>133000</v>
      </c>
      <c r="K4087" t="s">
        <v>3918</v>
      </c>
      <c r="L4087" t="s">
        <v>7667</v>
      </c>
      <c r="M4087" t="s">
        <v>12453</v>
      </c>
      <c r="N4087" t="s">
        <v>15</v>
      </c>
      <c r="O4087">
        <v>60000000</v>
      </c>
      <c r="P4087">
        <v>180630907</v>
      </c>
      <c r="Q4087">
        <f>_xlfn.XLOOKUP(E4087,CPI!A:A,CPI!B:B)</f>
        <v>179.9</v>
      </c>
      <c r="R4087" s="12">
        <f>P4087*(CPI!$B$112/Movie!Q4087)</f>
        <v>305937950.87770981</v>
      </c>
      <c r="S4087" t="s">
        <v>46</v>
      </c>
      <c r="T4087">
        <v>92</v>
      </c>
    </row>
    <row r="4088" spans="1:20" x14ac:dyDescent="0.3">
      <c r="A4088" t="s">
        <v>12454</v>
      </c>
      <c r="B4088" t="str">
        <f t="shared" si="189"/>
        <v>R</v>
      </c>
      <c r="C4088" t="s">
        <v>1</v>
      </c>
      <c r="D4088" t="s">
        <v>26</v>
      </c>
      <c r="E4088">
        <v>2002</v>
      </c>
      <c r="F4088" s="22">
        <f t="shared" si="190"/>
        <v>37257</v>
      </c>
      <c r="G4088" t="s">
        <v>12455</v>
      </c>
      <c r="H4088">
        <f t="shared" si="191"/>
        <v>7.3</v>
      </c>
      <c r="I4088">
        <v>7.3</v>
      </c>
      <c r="J4088">
        <v>152000</v>
      </c>
      <c r="K4088" t="s">
        <v>9080</v>
      </c>
      <c r="L4088" t="s">
        <v>9080</v>
      </c>
      <c r="M4088" t="s">
        <v>8498</v>
      </c>
      <c r="N4088" t="s">
        <v>15</v>
      </c>
      <c r="O4088">
        <v>25000000</v>
      </c>
      <c r="P4088">
        <v>24675714</v>
      </c>
      <c r="Q4088">
        <f>_xlfn.XLOOKUP(E4088,CPI!A:A,CPI!B:B)</f>
        <v>179.9</v>
      </c>
      <c r="R4088" s="12">
        <f>P4088*(CPI!$B$112/Movie!Q4088)</f>
        <v>41793719.042801559</v>
      </c>
      <c r="S4088" t="s">
        <v>2011</v>
      </c>
      <c r="T4088">
        <v>95</v>
      </c>
    </row>
    <row r="4089" spans="1:20" x14ac:dyDescent="0.3">
      <c r="A4089" t="s">
        <v>12456</v>
      </c>
      <c r="B4089" t="str">
        <f t="shared" si="189"/>
        <v>PG-13</v>
      </c>
      <c r="C4089" t="s">
        <v>1984</v>
      </c>
      <c r="D4089" t="s">
        <v>19</v>
      </c>
      <c r="E4089">
        <v>2002</v>
      </c>
      <c r="F4089" s="22">
        <f t="shared" si="190"/>
        <v>37257</v>
      </c>
      <c r="G4089" t="s">
        <v>12457</v>
      </c>
      <c r="H4089">
        <f t="shared" si="191"/>
        <v>6.1</v>
      </c>
      <c r="I4089">
        <v>6.1</v>
      </c>
      <c r="J4089">
        <v>209000</v>
      </c>
      <c r="K4089" t="s">
        <v>8040</v>
      </c>
      <c r="L4089" t="s">
        <v>8505</v>
      </c>
      <c r="M4089" t="s">
        <v>4717</v>
      </c>
      <c r="N4089" t="s">
        <v>7</v>
      </c>
      <c r="O4089">
        <v>142000000</v>
      </c>
      <c r="P4089">
        <v>431971116</v>
      </c>
      <c r="Q4089">
        <f>_xlfn.XLOOKUP(E4089,CPI!A:A,CPI!B:B)</f>
        <v>179.9</v>
      </c>
      <c r="R4089" s="12">
        <f>P4089*(CPI!$B$112/Movie!Q4089)</f>
        <v>731637571.12395775</v>
      </c>
      <c r="S4089" t="s">
        <v>573</v>
      </c>
      <c r="T4089">
        <v>133</v>
      </c>
    </row>
    <row r="4090" spans="1:20" x14ac:dyDescent="0.3">
      <c r="A4090" t="s">
        <v>12458</v>
      </c>
      <c r="B4090" t="str">
        <f t="shared" si="189"/>
        <v>PG-13</v>
      </c>
      <c r="C4090" t="s">
        <v>1984</v>
      </c>
      <c r="D4090" t="s">
        <v>19</v>
      </c>
      <c r="E4090">
        <v>2002</v>
      </c>
      <c r="F4090" s="22">
        <f t="shared" si="190"/>
        <v>37257</v>
      </c>
      <c r="G4090" t="s">
        <v>12262</v>
      </c>
      <c r="H4090">
        <f t="shared" si="191"/>
        <v>6</v>
      </c>
      <c r="I4090">
        <v>6</v>
      </c>
      <c r="J4090">
        <v>120000</v>
      </c>
      <c r="K4090" t="s">
        <v>8721</v>
      </c>
      <c r="L4090" t="s">
        <v>9044</v>
      </c>
      <c r="M4090" t="s">
        <v>10831</v>
      </c>
      <c r="N4090" t="s">
        <v>15</v>
      </c>
      <c r="O4090">
        <v>80000000</v>
      </c>
      <c r="P4090">
        <v>123729176</v>
      </c>
      <c r="Q4090">
        <f>_xlfn.XLOOKUP(E4090,CPI!A:A,CPI!B:B)</f>
        <v>179.9</v>
      </c>
      <c r="R4090" s="12">
        <f>P4090*(CPI!$B$112/Movie!Q4090)</f>
        <v>209562423.16397998</v>
      </c>
      <c r="S4090" t="s">
        <v>8</v>
      </c>
      <c r="T4090">
        <v>96</v>
      </c>
    </row>
    <row r="4091" spans="1:20" x14ac:dyDescent="0.3">
      <c r="A4091" t="s">
        <v>12459</v>
      </c>
      <c r="B4091" t="str">
        <f t="shared" si="189"/>
        <v>PG-13</v>
      </c>
      <c r="C4091" t="s">
        <v>1984</v>
      </c>
      <c r="D4091" t="s">
        <v>26</v>
      </c>
      <c r="E4091">
        <v>2002</v>
      </c>
      <c r="F4091" s="22">
        <f t="shared" si="190"/>
        <v>37257</v>
      </c>
      <c r="G4091" t="s">
        <v>12460</v>
      </c>
      <c r="H4091">
        <f t="shared" si="191"/>
        <v>6.6</v>
      </c>
      <c r="I4091">
        <v>6.6</v>
      </c>
      <c r="J4091">
        <v>106000</v>
      </c>
      <c r="K4091" t="s">
        <v>7836</v>
      </c>
      <c r="L4091" t="s">
        <v>7836</v>
      </c>
      <c r="M4091" t="s">
        <v>12461</v>
      </c>
      <c r="N4091" t="s">
        <v>7</v>
      </c>
      <c r="P4091">
        <v>76585828</v>
      </c>
      <c r="Q4091">
        <f>_xlfn.XLOOKUP(E4091,CPI!A:A,CPI!B:B)</f>
        <v>179.9</v>
      </c>
      <c r="R4091" s="12">
        <f>P4091*(CPI!$B$112/Movie!Q4091)</f>
        <v>129714851.53752084</v>
      </c>
      <c r="S4091" t="s">
        <v>12462</v>
      </c>
      <c r="T4091">
        <v>112</v>
      </c>
    </row>
    <row r="4092" spans="1:20" x14ac:dyDescent="0.3">
      <c r="A4092" t="s">
        <v>12463</v>
      </c>
      <c r="B4092" t="str">
        <f t="shared" si="189"/>
        <v>PG-13</v>
      </c>
      <c r="C4092" t="s">
        <v>1984</v>
      </c>
      <c r="D4092" t="s">
        <v>19</v>
      </c>
      <c r="E4092">
        <v>2002</v>
      </c>
      <c r="F4092" s="22">
        <f t="shared" si="190"/>
        <v>37257</v>
      </c>
      <c r="G4092" t="s">
        <v>12255</v>
      </c>
      <c r="H4092">
        <f t="shared" si="191"/>
        <v>6.8</v>
      </c>
      <c r="I4092">
        <v>6.8</v>
      </c>
      <c r="J4092">
        <v>290000</v>
      </c>
      <c r="K4092" t="s">
        <v>12464</v>
      </c>
      <c r="L4092" t="s">
        <v>2891</v>
      </c>
      <c r="M4092" t="s">
        <v>11224</v>
      </c>
      <c r="N4092" t="s">
        <v>437</v>
      </c>
      <c r="O4092">
        <v>21000000</v>
      </c>
      <c r="P4092">
        <v>43928932</v>
      </c>
      <c r="Q4092">
        <f>_xlfn.XLOOKUP(E4092,CPI!A:A,CPI!B:B)</f>
        <v>179.9</v>
      </c>
      <c r="R4092" s="12">
        <f>P4092*(CPI!$B$112/Movie!Q4092)</f>
        <v>74403255.032795995</v>
      </c>
      <c r="S4092" t="s">
        <v>12235</v>
      </c>
      <c r="T4092">
        <v>92</v>
      </c>
    </row>
    <row r="4093" spans="1:20" x14ac:dyDescent="0.3">
      <c r="A4093" t="s">
        <v>12465</v>
      </c>
      <c r="B4093" t="str">
        <f t="shared" si="189"/>
        <v>PG-13</v>
      </c>
      <c r="C4093" t="s">
        <v>1984</v>
      </c>
      <c r="D4093" t="s">
        <v>2</v>
      </c>
      <c r="E4093">
        <v>2002</v>
      </c>
      <c r="F4093" s="22">
        <f t="shared" si="190"/>
        <v>37257</v>
      </c>
      <c r="G4093" t="s">
        <v>12466</v>
      </c>
      <c r="H4093">
        <f t="shared" si="191"/>
        <v>5.7</v>
      </c>
      <c r="I4093">
        <v>5.7</v>
      </c>
      <c r="J4093">
        <v>30000</v>
      </c>
      <c r="K4093" t="s">
        <v>2867</v>
      </c>
      <c r="L4093" t="s">
        <v>12417</v>
      </c>
      <c r="M4093" t="s">
        <v>12467</v>
      </c>
      <c r="N4093" t="s">
        <v>15</v>
      </c>
      <c r="O4093">
        <v>25000000</v>
      </c>
      <c r="P4093">
        <v>51843679</v>
      </c>
      <c r="Q4093">
        <f>_xlfn.XLOOKUP(E4093,CPI!A:A,CPI!B:B)</f>
        <v>179.9</v>
      </c>
      <c r="R4093" s="12">
        <f>P4093*(CPI!$B$112/Movie!Q4093)</f>
        <v>87808610.290717065</v>
      </c>
      <c r="S4093" t="s">
        <v>46</v>
      </c>
      <c r="T4093">
        <v>104</v>
      </c>
    </row>
    <row r="4094" spans="1:20" x14ac:dyDescent="0.3">
      <c r="A4094" t="s">
        <v>12468</v>
      </c>
      <c r="B4094" t="str">
        <f t="shared" si="189"/>
        <v>R</v>
      </c>
      <c r="C4094" t="s">
        <v>1</v>
      </c>
      <c r="D4094" t="s">
        <v>37</v>
      </c>
      <c r="E4094">
        <v>2002</v>
      </c>
      <c r="F4094" s="22">
        <f t="shared" si="190"/>
        <v>37257</v>
      </c>
      <c r="G4094" t="s">
        <v>12469</v>
      </c>
      <c r="H4094">
        <f t="shared" si="191"/>
        <v>5.5</v>
      </c>
      <c r="I4094">
        <v>5.5</v>
      </c>
      <c r="J4094">
        <v>96000</v>
      </c>
      <c r="K4094" t="s">
        <v>11876</v>
      </c>
      <c r="L4094" t="s">
        <v>12470</v>
      </c>
      <c r="M4094" t="s">
        <v>12471</v>
      </c>
      <c r="N4094" t="s">
        <v>15</v>
      </c>
      <c r="O4094">
        <v>20000000</v>
      </c>
      <c r="P4094">
        <v>68349884</v>
      </c>
      <c r="Q4094">
        <f>_xlfn.XLOOKUP(E4094,CPI!A:A,CPI!B:B)</f>
        <v>179.9</v>
      </c>
      <c r="R4094" s="12">
        <f>P4094*(CPI!$B$112/Movie!Q4094)</f>
        <v>115765478.90383546</v>
      </c>
      <c r="S4094" t="s">
        <v>8</v>
      </c>
      <c r="T4094">
        <v>91</v>
      </c>
    </row>
    <row r="4095" spans="1:20" x14ac:dyDescent="0.3">
      <c r="A4095" t="s">
        <v>12472</v>
      </c>
      <c r="B4095" t="str">
        <f t="shared" si="189"/>
        <v>R</v>
      </c>
      <c r="C4095" t="s">
        <v>1</v>
      </c>
      <c r="D4095" t="s">
        <v>26</v>
      </c>
      <c r="E4095">
        <v>2002</v>
      </c>
      <c r="F4095" s="22">
        <f t="shared" si="190"/>
        <v>37257</v>
      </c>
      <c r="G4095" t="s">
        <v>12248</v>
      </c>
      <c r="H4095">
        <f t="shared" si="191"/>
        <v>6.4</v>
      </c>
      <c r="I4095">
        <v>6.4</v>
      </c>
      <c r="J4095">
        <v>105000</v>
      </c>
      <c r="K4095" t="s">
        <v>12473</v>
      </c>
      <c r="L4095" t="s">
        <v>12474</v>
      </c>
      <c r="M4095" t="s">
        <v>12475</v>
      </c>
      <c r="N4095" t="s">
        <v>5801</v>
      </c>
      <c r="O4095">
        <v>5000000</v>
      </c>
      <c r="P4095">
        <v>38275483</v>
      </c>
      <c r="Q4095">
        <f>_xlfn.XLOOKUP(E4095,CPI!A:A,CPI!B:B)</f>
        <v>179.9</v>
      </c>
      <c r="R4095" s="12">
        <f>P4095*(CPI!$B$112/Movie!Q4095)</f>
        <v>64827902.55753196</v>
      </c>
      <c r="S4095" t="s">
        <v>12476</v>
      </c>
      <c r="T4095">
        <v>92</v>
      </c>
    </row>
    <row r="4096" spans="1:20" x14ac:dyDescent="0.3">
      <c r="A4096" t="s">
        <v>12477</v>
      </c>
      <c r="B4096" t="str">
        <f t="shared" si="189"/>
        <v>PG-13</v>
      </c>
      <c r="C4096" t="s">
        <v>1984</v>
      </c>
      <c r="D4096" t="s">
        <v>26</v>
      </c>
      <c r="E4096">
        <v>2002</v>
      </c>
      <c r="F4096" s="22">
        <f t="shared" si="190"/>
        <v>37257</v>
      </c>
      <c r="G4096" t="s">
        <v>12414</v>
      </c>
      <c r="H4096">
        <f t="shared" si="191"/>
        <v>5.3</v>
      </c>
      <c r="I4096">
        <v>5.3</v>
      </c>
      <c r="J4096">
        <v>86000</v>
      </c>
      <c r="K4096" t="s">
        <v>4237</v>
      </c>
      <c r="L4096" t="s">
        <v>1294</v>
      </c>
      <c r="M4096" t="s">
        <v>9686</v>
      </c>
      <c r="N4096" t="s">
        <v>15</v>
      </c>
      <c r="O4096">
        <v>55000000</v>
      </c>
      <c r="P4096">
        <v>154906693</v>
      </c>
      <c r="Q4096">
        <f>_xlfn.XLOOKUP(E4096,CPI!A:A,CPI!B:B)</f>
        <v>179.9</v>
      </c>
      <c r="R4096" s="12">
        <f>P4096*(CPI!$B$112/Movie!Q4096)</f>
        <v>262368367.74374652</v>
      </c>
      <c r="S4096" t="s">
        <v>11839</v>
      </c>
      <c r="T4096">
        <v>105</v>
      </c>
    </row>
    <row r="4097" spans="1:20" x14ac:dyDescent="0.3">
      <c r="A4097" t="s">
        <v>12478</v>
      </c>
      <c r="B4097" t="str">
        <f t="shared" si="189"/>
        <v>G</v>
      </c>
      <c r="C4097" t="s">
        <v>322</v>
      </c>
      <c r="D4097" t="s">
        <v>375</v>
      </c>
      <c r="E4097">
        <v>2002</v>
      </c>
      <c r="F4097" s="22">
        <f t="shared" si="190"/>
        <v>37257</v>
      </c>
      <c r="G4097" t="s">
        <v>12425</v>
      </c>
      <c r="H4097">
        <f t="shared" si="191"/>
        <v>7.2</v>
      </c>
      <c r="I4097">
        <v>7.2</v>
      </c>
      <c r="J4097">
        <v>69000</v>
      </c>
      <c r="K4097" t="s">
        <v>12479</v>
      </c>
      <c r="L4097" t="s">
        <v>3407</v>
      </c>
      <c r="M4097" t="s">
        <v>9513</v>
      </c>
      <c r="N4097" t="s">
        <v>15</v>
      </c>
      <c r="O4097">
        <v>80000000</v>
      </c>
      <c r="P4097">
        <v>122563539</v>
      </c>
      <c r="Q4097">
        <f>_xlfn.XLOOKUP(E4097,CPI!A:A,CPI!B:B)</f>
        <v>179.9</v>
      </c>
      <c r="R4097" s="12">
        <f>P4097*(CPI!$B$112/Movie!Q4097)</f>
        <v>207588161.94163424</v>
      </c>
      <c r="S4097" t="s">
        <v>10157</v>
      </c>
      <c r="T4097">
        <v>83</v>
      </c>
    </row>
    <row r="4098" spans="1:20" x14ac:dyDescent="0.3">
      <c r="A4098" t="s">
        <v>12480</v>
      </c>
      <c r="B4098" t="str">
        <f t="shared" si="189"/>
        <v>R</v>
      </c>
      <c r="C4098" t="s">
        <v>1</v>
      </c>
      <c r="D4098" t="s">
        <v>19</v>
      </c>
      <c r="E4098">
        <v>2002</v>
      </c>
      <c r="F4098" s="22">
        <f t="shared" si="190"/>
        <v>37257</v>
      </c>
      <c r="G4098" t="s">
        <v>12481</v>
      </c>
      <c r="H4098">
        <f t="shared" si="191"/>
        <v>6.7</v>
      </c>
      <c r="I4098">
        <v>6.7</v>
      </c>
      <c r="J4098">
        <v>204000</v>
      </c>
      <c r="K4098" t="s">
        <v>7541</v>
      </c>
      <c r="L4098" t="s">
        <v>12482</v>
      </c>
      <c r="M4098" t="s">
        <v>6325</v>
      </c>
      <c r="N4098" t="s">
        <v>5801</v>
      </c>
      <c r="O4098">
        <v>54000000</v>
      </c>
      <c r="P4098">
        <v>155010032</v>
      </c>
      <c r="Q4098">
        <f>_xlfn.XLOOKUP(E4098,CPI!A:A,CPI!B:B)</f>
        <v>179.9</v>
      </c>
      <c r="R4098" s="12">
        <f>P4098*(CPI!$B$112/Movie!Q4098)</f>
        <v>262543394.9438577</v>
      </c>
      <c r="S4098" t="s">
        <v>2011</v>
      </c>
      <c r="T4098">
        <v>117</v>
      </c>
    </row>
    <row r="4099" spans="1:20" x14ac:dyDescent="0.3">
      <c r="A4099" t="s">
        <v>12483</v>
      </c>
      <c r="B4099" t="str">
        <f t="shared" ref="B4099:B4162" si="192">IF(C4099="","Rating Pending",C4099)</f>
        <v>R</v>
      </c>
      <c r="C4099" t="s">
        <v>1</v>
      </c>
      <c r="D4099" t="s">
        <v>48</v>
      </c>
      <c r="E4099">
        <v>2002</v>
      </c>
      <c r="F4099" s="22">
        <f t="shared" ref="F4099:F4162" si="193">DATE(TRIM(E4099), 1, 1)</f>
        <v>37257</v>
      </c>
      <c r="G4099" t="s">
        <v>12457</v>
      </c>
      <c r="H4099">
        <f t="shared" ref="H4099:H4162" si="194">IF(I4099="","Score Pending",I4099)</f>
        <v>7.4</v>
      </c>
      <c r="I4099">
        <v>7.4</v>
      </c>
      <c r="J4099">
        <v>83000</v>
      </c>
      <c r="K4099" t="s">
        <v>10918</v>
      </c>
      <c r="L4099" t="s">
        <v>12484</v>
      </c>
      <c r="M4099" t="s">
        <v>12485</v>
      </c>
      <c r="N4099" t="s">
        <v>1179</v>
      </c>
      <c r="O4099">
        <v>12000000</v>
      </c>
      <c r="P4099">
        <v>56298474</v>
      </c>
      <c r="Q4099">
        <f>_xlfn.XLOOKUP(E4099,CPI!A:A,CPI!B:B)</f>
        <v>179.9</v>
      </c>
      <c r="R4099" s="12">
        <f>P4099*(CPI!$B$112/Movie!Q4099)</f>
        <v>95353780.032240137</v>
      </c>
      <c r="S4099" t="s">
        <v>12486</v>
      </c>
      <c r="T4099">
        <v>123</v>
      </c>
    </row>
    <row r="4100" spans="1:20" x14ac:dyDescent="0.3">
      <c r="A4100" t="s">
        <v>12487</v>
      </c>
      <c r="B4100" t="str">
        <f t="shared" si="192"/>
        <v>R</v>
      </c>
      <c r="C4100" t="s">
        <v>1</v>
      </c>
      <c r="D4100" t="s">
        <v>89</v>
      </c>
      <c r="E4100">
        <v>2002</v>
      </c>
      <c r="F4100" s="22">
        <f t="shared" si="193"/>
        <v>37257</v>
      </c>
      <c r="G4100" t="s">
        <v>12488</v>
      </c>
      <c r="H4100">
        <f t="shared" si="194"/>
        <v>7</v>
      </c>
      <c r="I4100">
        <v>7</v>
      </c>
      <c r="J4100">
        <v>255000</v>
      </c>
      <c r="K4100" t="s">
        <v>813</v>
      </c>
      <c r="L4100" t="s">
        <v>2469</v>
      </c>
      <c r="M4100" t="s">
        <v>11531</v>
      </c>
      <c r="N4100" t="s">
        <v>15</v>
      </c>
      <c r="O4100">
        <v>13000000</v>
      </c>
      <c r="P4100">
        <v>97837138</v>
      </c>
      <c r="Q4100">
        <f>_xlfn.XLOOKUP(E4100,CPI!A:A,CPI!B:B)</f>
        <v>179.9</v>
      </c>
      <c r="R4100" s="12">
        <f>P4100*(CPI!$B$112/Movie!Q4100)</f>
        <v>165708593.3774319</v>
      </c>
      <c r="S4100" t="s">
        <v>9093</v>
      </c>
      <c r="T4100">
        <v>81</v>
      </c>
    </row>
    <row r="4101" spans="1:20" x14ac:dyDescent="0.3">
      <c r="A4101" t="s">
        <v>12489</v>
      </c>
      <c r="B4101" t="str">
        <f t="shared" si="192"/>
        <v>PG-13</v>
      </c>
      <c r="C4101" t="s">
        <v>1984</v>
      </c>
      <c r="D4101" t="s">
        <v>26</v>
      </c>
      <c r="E4101">
        <v>2002</v>
      </c>
      <c r="F4101" s="22">
        <f t="shared" si="193"/>
        <v>37257</v>
      </c>
      <c r="G4101" t="s">
        <v>12490</v>
      </c>
      <c r="H4101">
        <f t="shared" si="194"/>
        <v>7.1</v>
      </c>
      <c r="I4101">
        <v>7.1</v>
      </c>
      <c r="J4101">
        <v>176000</v>
      </c>
      <c r="K4101" t="s">
        <v>12291</v>
      </c>
      <c r="L4101" t="s">
        <v>9833</v>
      </c>
      <c r="M4101" t="s">
        <v>6895</v>
      </c>
      <c r="N4101" t="s">
        <v>7</v>
      </c>
      <c r="O4101">
        <v>30000000</v>
      </c>
      <c r="P4101">
        <v>130549455</v>
      </c>
      <c r="Q4101">
        <f>_xlfn.XLOOKUP(E4101,CPI!A:A,CPI!B:B)</f>
        <v>179.9</v>
      </c>
      <c r="R4101" s="12">
        <f>P4101*(CPI!$B$112/Movie!Q4101)</f>
        <v>221114057.46803778</v>
      </c>
      <c r="S4101" t="s">
        <v>46</v>
      </c>
      <c r="T4101">
        <v>101</v>
      </c>
    </row>
    <row r="4102" spans="1:20" x14ac:dyDescent="0.3">
      <c r="A4102" t="s">
        <v>12491</v>
      </c>
      <c r="B4102" t="str">
        <f t="shared" si="192"/>
        <v>R</v>
      </c>
      <c r="C4102" t="s">
        <v>1</v>
      </c>
      <c r="D4102" t="s">
        <v>48</v>
      </c>
      <c r="E4102">
        <v>2002</v>
      </c>
      <c r="F4102" s="22">
        <f t="shared" si="193"/>
        <v>37257</v>
      </c>
      <c r="G4102" t="s">
        <v>12433</v>
      </c>
      <c r="H4102">
        <f t="shared" si="194"/>
        <v>7</v>
      </c>
      <c r="I4102">
        <v>7</v>
      </c>
      <c r="J4102">
        <v>85000</v>
      </c>
      <c r="K4102" t="s">
        <v>9697</v>
      </c>
      <c r="L4102" t="s">
        <v>456</v>
      </c>
      <c r="M4102" t="s">
        <v>9943</v>
      </c>
      <c r="N4102" t="s">
        <v>15</v>
      </c>
      <c r="O4102">
        <v>30000000</v>
      </c>
      <c r="P4102">
        <v>33013805</v>
      </c>
      <c r="Q4102">
        <f>_xlfn.XLOOKUP(E4102,CPI!A:A,CPI!B:B)</f>
        <v>179.9</v>
      </c>
      <c r="R4102" s="12">
        <f>P4102*(CPI!$B$112/Movie!Q4102)</f>
        <v>55916099.963868812</v>
      </c>
      <c r="S4102" t="s">
        <v>3728</v>
      </c>
      <c r="T4102">
        <v>113</v>
      </c>
    </row>
    <row r="4103" spans="1:20" x14ac:dyDescent="0.3">
      <c r="A4103" t="s">
        <v>12492</v>
      </c>
      <c r="B4103" t="str">
        <f t="shared" si="192"/>
        <v>PG-13</v>
      </c>
      <c r="C4103" t="s">
        <v>1984</v>
      </c>
      <c r="D4103" t="s">
        <v>19</v>
      </c>
      <c r="E4103">
        <v>2002</v>
      </c>
      <c r="F4103" s="22">
        <f t="shared" si="193"/>
        <v>37257</v>
      </c>
      <c r="G4103" t="s">
        <v>11947</v>
      </c>
      <c r="H4103">
        <f t="shared" si="194"/>
        <v>6.2</v>
      </c>
      <c r="I4103">
        <v>6.2</v>
      </c>
      <c r="J4103">
        <v>44000</v>
      </c>
      <c r="K4103" t="s">
        <v>8628</v>
      </c>
      <c r="L4103" t="s">
        <v>8628</v>
      </c>
      <c r="M4103" t="s">
        <v>8628</v>
      </c>
      <c r="N4103" t="s">
        <v>15</v>
      </c>
      <c r="O4103">
        <v>10000000</v>
      </c>
      <c r="P4103">
        <v>16994625</v>
      </c>
      <c r="Q4103">
        <f>_xlfn.XLOOKUP(E4103,CPI!A:A,CPI!B:B)</f>
        <v>179.9</v>
      </c>
      <c r="R4103" s="12">
        <f>P4103*(CPI!$B$112/Movie!Q4103)</f>
        <v>28784114.716509171</v>
      </c>
      <c r="S4103" t="s">
        <v>165</v>
      </c>
      <c r="T4103">
        <v>81</v>
      </c>
    </row>
    <row r="4104" spans="1:20" x14ac:dyDescent="0.3">
      <c r="A4104" t="s">
        <v>7092</v>
      </c>
      <c r="B4104" t="str">
        <f t="shared" si="192"/>
        <v>PG-13</v>
      </c>
      <c r="C4104" t="s">
        <v>1984</v>
      </c>
      <c r="D4104" t="s">
        <v>19</v>
      </c>
      <c r="E4104">
        <v>2002</v>
      </c>
      <c r="F4104" s="22">
        <f t="shared" si="193"/>
        <v>37257</v>
      </c>
      <c r="G4104" t="s">
        <v>12493</v>
      </c>
      <c r="H4104">
        <f t="shared" si="194"/>
        <v>7.9</v>
      </c>
      <c r="I4104">
        <v>7.9</v>
      </c>
      <c r="J4104">
        <v>176000</v>
      </c>
      <c r="K4104" t="s">
        <v>5972</v>
      </c>
      <c r="L4104" t="s">
        <v>12494</v>
      </c>
      <c r="M4104" t="s">
        <v>7327</v>
      </c>
      <c r="N4104" t="s">
        <v>5975</v>
      </c>
      <c r="O4104">
        <v>31000000</v>
      </c>
      <c r="P4104">
        <v>177395557</v>
      </c>
      <c r="Q4104">
        <f>_xlfn.XLOOKUP(E4104,CPI!A:A,CPI!B:B)</f>
        <v>179.9</v>
      </c>
      <c r="R4104" s="12">
        <f>P4104*(CPI!$B$112/Movie!Q4104)</f>
        <v>300458177.97609782</v>
      </c>
      <c r="S4104" t="s">
        <v>12495</v>
      </c>
      <c r="T4104">
        <v>120</v>
      </c>
    </row>
    <row r="4105" spans="1:20" x14ac:dyDescent="0.3">
      <c r="A4105" t="s">
        <v>12496</v>
      </c>
      <c r="B4105" t="str">
        <f t="shared" si="192"/>
        <v>PG-13</v>
      </c>
      <c r="C4105" t="s">
        <v>1984</v>
      </c>
      <c r="D4105" t="s">
        <v>19</v>
      </c>
      <c r="E4105">
        <v>2002</v>
      </c>
      <c r="F4105" s="22">
        <f t="shared" si="193"/>
        <v>37257</v>
      </c>
      <c r="G4105" t="s">
        <v>12414</v>
      </c>
      <c r="H4105">
        <f t="shared" si="194"/>
        <v>6.4</v>
      </c>
      <c r="I4105">
        <v>6.4</v>
      </c>
      <c r="J4105">
        <v>75000</v>
      </c>
      <c r="K4105" t="s">
        <v>9106</v>
      </c>
      <c r="L4105" t="s">
        <v>1012</v>
      </c>
      <c r="M4105" t="s">
        <v>7979</v>
      </c>
      <c r="N4105" t="s">
        <v>15</v>
      </c>
      <c r="O4105">
        <v>60000000</v>
      </c>
      <c r="P4105">
        <v>67336470</v>
      </c>
      <c r="Q4105">
        <f>_xlfn.XLOOKUP(E4105,CPI!A:A,CPI!B:B)</f>
        <v>179.9</v>
      </c>
      <c r="R4105" s="12">
        <f>P4105*(CPI!$B$112/Movie!Q4105)</f>
        <v>114049040.62812674</v>
      </c>
      <c r="S4105" t="s">
        <v>29</v>
      </c>
      <c r="T4105">
        <v>116</v>
      </c>
    </row>
    <row r="4106" spans="1:20" x14ac:dyDescent="0.3">
      <c r="A4106" t="s">
        <v>12497</v>
      </c>
      <c r="B4106" t="str">
        <f t="shared" si="192"/>
        <v>PG-13</v>
      </c>
      <c r="C4106" t="s">
        <v>1984</v>
      </c>
      <c r="D4106" t="s">
        <v>19</v>
      </c>
      <c r="E4106">
        <v>2002</v>
      </c>
      <c r="F4106" s="22">
        <f t="shared" si="193"/>
        <v>37257</v>
      </c>
      <c r="G4106" t="s">
        <v>12498</v>
      </c>
      <c r="H4106">
        <f t="shared" si="194"/>
        <v>5.4</v>
      </c>
      <c r="I4106">
        <v>5.4</v>
      </c>
      <c r="J4106">
        <v>53000</v>
      </c>
      <c r="K4106" t="s">
        <v>12499</v>
      </c>
      <c r="L4106" t="s">
        <v>12499</v>
      </c>
      <c r="M4106" t="s">
        <v>11333</v>
      </c>
      <c r="N4106" t="s">
        <v>15</v>
      </c>
      <c r="O4106">
        <v>30000000</v>
      </c>
      <c r="P4106">
        <v>45867333</v>
      </c>
      <c r="Q4106">
        <f>_xlfn.XLOOKUP(E4106,CPI!A:A,CPI!B:B)</f>
        <v>179.9</v>
      </c>
      <c r="R4106" s="12">
        <f>P4106*(CPI!$B$112/Movie!Q4106)</f>
        <v>77686361.11784324</v>
      </c>
      <c r="S4106" t="s">
        <v>8</v>
      </c>
      <c r="T4106">
        <v>99</v>
      </c>
    </row>
    <row r="4107" spans="1:20" x14ac:dyDescent="0.3">
      <c r="A4107" t="s">
        <v>12500</v>
      </c>
      <c r="B4107" t="str">
        <f t="shared" si="192"/>
        <v>R</v>
      </c>
      <c r="C4107" t="s">
        <v>1</v>
      </c>
      <c r="D4107" t="s">
        <v>2</v>
      </c>
      <c r="E4107">
        <v>2002</v>
      </c>
      <c r="F4107" s="22">
        <f t="shared" si="193"/>
        <v>37257</v>
      </c>
      <c r="G4107" t="s">
        <v>12501</v>
      </c>
      <c r="H4107">
        <f t="shared" si="194"/>
        <v>5.3</v>
      </c>
      <c r="I4107">
        <v>5.3</v>
      </c>
      <c r="J4107">
        <v>53000</v>
      </c>
      <c r="K4107" t="s">
        <v>11102</v>
      </c>
      <c r="L4107" t="s">
        <v>7925</v>
      </c>
      <c r="M4107" t="s">
        <v>12502</v>
      </c>
      <c r="N4107" t="s">
        <v>15</v>
      </c>
      <c r="O4107">
        <v>35000000</v>
      </c>
      <c r="P4107">
        <v>45479110</v>
      </c>
      <c r="Q4107">
        <f>_xlfn.XLOOKUP(E4107,CPI!A:A,CPI!B:B)</f>
        <v>179.9</v>
      </c>
      <c r="R4107" s="12">
        <f>P4107*(CPI!$B$112/Movie!Q4107)</f>
        <v>77028820.550305724</v>
      </c>
      <c r="S4107" t="s">
        <v>8</v>
      </c>
      <c r="T4107">
        <v>101</v>
      </c>
    </row>
    <row r="4108" spans="1:20" x14ac:dyDescent="0.3">
      <c r="A4108" t="s">
        <v>12503</v>
      </c>
      <c r="B4108" t="str">
        <f t="shared" si="192"/>
        <v>R</v>
      </c>
      <c r="C4108" t="s">
        <v>1</v>
      </c>
      <c r="D4108" t="s">
        <v>89</v>
      </c>
      <c r="E4108">
        <v>2002</v>
      </c>
      <c r="F4108" s="22">
        <f t="shared" si="193"/>
        <v>37257</v>
      </c>
      <c r="G4108" t="s">
        <v>12504</v>
      </c>
      <c r="H4108">
        <f t="shared" si="194"/>
        <v>6.2</v>
      </c>
      <c r="I4108">
        <v>6.2</v>
      </c>
      <c r="J4108">
        <v>34000</v>
      </c>
      <c r="K4108" t="s">
        <v>90</v>
      </c>
      <c r="L4108" t="s">
        <v>90</v>
      </c>
      <c r="M4108" t="s">
        <v>12505</v>
      </c>
      <c r="N4108" t="s">
        <v>437</v>
      </c>
      <c r="O4108">
        <v>35000000</v>
      </c>
      <c r="P4108">
        <v>16838910</v>
      </c>
      <c r="Q4108">
        <f>_xlfn.XLOOKUP(E4108,CPI!A:A,CPI!B:B)</f>
        <v>179.9</v>
      </c>
      <c r="R4108" s="12">
        <f>P4108*(CPI!$B$112/Movie!Q4108)</f>
        <v>28520377.30405781</v>
      </c>
      <c r="S4108" t="s">
        <v>12506</v>
      </c>
      <c r="T4108">
        <v>114</v>
      </c>
    </row>
    <row r="4109" spans="1:20" x14ac:dyDescent="0.3">
      <c r="A4109" t="s">
        <v>12507</v>
      </c>
      <c r="B4109" t="str">
        <f t="shared" si="192"/>
        <v>PG-13</v>
      </c>
      <c r="C4109" t="s">
        <v>1984</v>
      </c>
      <c r="D4109" t="s">
        <v>2</v>
      </c>
      <c r="E4109">
        <v>2002</v>
      </c>
      <c r="F4109" s="22">
        <f t="shared" si="193"/>
        <v>37257</v>
      </c>
      <c r="G4109" t="s">
        <v>12416</v>
      </c>
      <c r="H4109">
        <f t="shared" si="194"/>
        <v>7.5</v>
      </c>
      <c r="I4109">
        <v>7.5</v>
      </c>
      <c r="J4109">
        <v>127000</v>
      </c>
      <c r="K4109" t="s">
        <v>11341</v>
      </c>
      <c r="L4109" t="s">
        <v>12508</v>
      </c>
      <c r="M4109" t="s">
        <v>732</v>
      </c>
      <c r="N4109" t="s">
        <v>15</v>
      </c>
      <c r="O4109">
        <v>25000000</v>
      </c>
      <c r="P4109">
        <v>108846072</v>
      </c>
      <c r="Q4109">
        <f>_xlfn.XLOOKUP(E4109,CPI!A:A,CPI!B:B)</f>
        <v>179.9</v>
      </c>
      <c r="R4109" s="12">
        <f>P4109*(CPI!$B$112/Movie!Q4109)</f>
        <v>184354631.11951083</v>
      </c>
      <c r="S4109" t="s">
        <v>29</v>
      </c>
      <c r="T4109">
        <v>110</v>
      </c>
    </row>
    <row r="4110" spans="1:20" x14ac:dyDescent="0.3">
      <c r="A4110" t="s">
        <v>12509</v>
      </c>
      <c r="B4110" t="str">
        <f t="shared" si="192"/>
        <v>R</v>
      </c>
      <c r="C4110" t="s">
        <v>1</v>
      </c>
      <c r="D4110" t="s">
        <v>26</v>
      </c>
      <c r="E4110">
        <v>2002</v>
      </c>
      <c r="F4110" s="22">
        <f t="shared" si="193"/>
        <v>37257</v>
      </c>
      <c r="G4110" t="s">
        <v>11927</v>
      </c>
      <c r="H4110">
        <f t="shared" si="194"/>
        <v>5.6</v>
      </c>
      <c r="I4110">
        <v>5.6</v>
      </c>
      <c r="J4110">
        <v>72000</v>
      </c>
      <c r="K4110" t="s">
        <v>4471</v>
      </c>
      <c r="L4110" t="s">
        <v>12510</v>
      </c>
      <c r="M4110" t="s">
        <v>11838</v>
      </c>
      <c r="N4110" t="s">
        <v>7</v>
      </c>
      <c r="O4110">
        <v>17000000</v>
      </c>
      <c r="P4110">
        <v>95146283</v>
      </c>
      <c r="Q4110">
        <f>_xlfn.XLOOKUP(E4110,CPI!A:A,CPI!B:B)</f>
        <v>179.9</v>
      </c>
      <c r="R4110" s="12">
        <f>P4110*(CPI!$B$112/Movie!Q4110)</f>
        <v>161151041.85714287</v>
      </c>
      <c r="S4110" t="s">
        <v>3728</v>
      </c>
      <c r="T4110">
        <v>96</v>
      </c>
    </row>
    <row r="4111" spans="1:20" x14ac:dyDescent="0.3">
      <c r="A4111" t="s">
        <v>12511</v>
      </c>
      <c r="B4111" t="str">
        <f t="shared" si="192"/>
        <v>R</v>
      </c>
      <c r="C4111" t="s">
        <v>1</v>
      </c>
      <c r="D4111" t="s">
        <v>2</v>
      </c>
      <c r="E4111">
        <v>2002</v>
      </c>
      <c r="F4111" s="22">
        <f t="shared" si="193"/>
        <v>37257</v>
      </c>
      <c r="G4111" t="s">
        <v>12512</v>
      </c>
      <c r="H4111">
        <f t="shared" si="194"/>
        <v>6.8</v>
      </c>
      <c r="I4111">
        <v>6.8</v>
      </c>
      <c r="J4111">
        <v>117000</v>
      </c>
      <c r="K4111" t="s">
        <v>12513</v>
      </c>
      <c r="L4111" t="s">
        <v>12513</v>
      </c>
      <c r="M4111" t="s">
        <v>82</v>
      </c>
      <c r="N4111" t="s">
        <v>15</v>
      </c>
      <c r="O4111">
        <v>12000000</v>
      </c>
      <c r="P4111">
        <v>52223306</v>
      </c>
      <c r="Q4111">
        <f>_xlfn.XLOOKUP(E4111,CPI!A:A,CPI!B:B)</f>
        <v>179.9</v>
      </c>
      <c r="R4111" s="12">
        <f>P4111*(CPI!$B$112/Movie!Q4111)</f>
        <v>88451591.652028903</v>
      </c>
      <c r="S4111" t="s">
        <v>9423</v>
      </c>
      <c r="T4111">
        <v>96</v>
      </c>
    </row>
    <row r="4112" spans="1:20" x14ac:dyDescent="0.3">
      <c r="A4112" t="s">
        <v>12514</v>
      </c>
      <c r="B4112" t="str">
        <f t="shared" si="192"/>
        <v>R</v>
      </c>
      <c r="C4112" t="s">
        <v>1</v>
      </c>
      <c r="D4112" t="s">
        <v>37</v>
      </c>
      <c r="E4112">
        <v>2002</v>
      </c>
      <c r="F4112" s="22">
        <f t="shared" si="193"/>
        <v>37257</v>
      </c>
      <c r="G4112" t="s">
        <v>12515</v>
      </c>
      <c r="H4112">
        <f t="shared" si="194"/>
        <v>5.6</v>
      </c>
      <c r="I4112">
        <v>5.6</v>
      </c>
      <c r="J4112">
        <v>75000</v>
      </c>
      <c r="K4112" t="s">
        <v>12516</v>
      </c>
      <c r="L4112" t="s">
        <v>12516</v>
      </c>
      <c r="M4112" t="s">
        <v>12517</v>
      </c>
      <c r="N4112" t="s">
        <v>15</v>
      </c>
      <c r="O4112">
        <v>1500000</v>
      </c>
      <c r="P4112">
        <v>30553394</v>
      </c>
      <c r="Q4112">
        <f>_xlfn.XLOOKUP(E4112,CPI!A:A,CPI!B:B)</f>
        <v>179.9</v>
      </c>
      <c r="R4112" s="12">
        <f>P4112*(CPI!$B$112/Movie!Q4112)</f>
        <v>51748855.763201781</v>
      </c>
      <c r="S4112" t="s">
        <v>12518</v>
      </c>
      <c r="T4112">
        <v>93</v>
      </c>
    </row>
    <row r="4113" spans="1:20" x14ac:dyDescent="0.3">
      <c r="A4113" t="s">
        <v>12519</v>
      </c>
      <c r="B4113" t="str">
        <f t="shared" si="192"/>
        <v>Not Rated</v>
      </c>
      <c r="C4113" t="s">
        <v>432</v>
      </c>
      <c r="D4113" t="s">
        <v>26</v>
      </c>
      <c r="E4113">
        <v>2002</v>
      </c>
      <c r="F4113" s="22">
        <f t="shared" si="193"/>
        <v>37257</v>
      </c>
      <c r="G4113" t="s">
        <v>12520</v>
      </c>
      <c r="H4113">
        <f t="shared" si="194"/>
        <v>6.1</v>
      </c>
      <c r="I4113">
        <v>6.1</v>
      </c>
      <c r="J4113">
        <v>4700</v>
      </c>
      <c r="K4113" t="s">
        <v>12521</v>
      </c>
      <c r="L4113" t="s">
        <v>12521</v>
      </c>
      <c r="M4113" t="s">
        <v>12522</v>
      </c>
      <c r="N4113" t="s">
        <v>437</v>
      </c>
      <c r="P4113">
        <v>234255</v>
      </c>
      <c r="Q4113">
        <f>_xlfn.XLOOKUP(E4113,CPI!A:A,CPI!B:B)</f>
        <v>179.9</v>
      </c>
      <c r="R4113" s="12">
        <f>P4113*(CPI!$B$112/Movie!Q4113)</f>
        <v>396762.08171206224</v>
      </c>
      <c r="S4113" t="s">
        <v>3204</v>
      </c>
      <c r="T4113">
        <v>115</v>
      </c>
    </row>
    <row r="4114" spans="1:20" x14ac:dyDescent="0.3">
      <c r="A4114" t="s">
        <v>12523</v>
      </c>
      <c r="B4114" t="str">
        <f t="shared" si="192"/>
        <v>PG-13</v>
      </c>
      <c r="C4114" t="s">
        <v>1984</v>
      </c>
      <c r="D4114" t="s">
        <v>26</v>
      </c>
      <c r="E4114">
        <v>2002</v>
      </c>
      <c r="F4114" s="22">
        <f t="shared" si="193"/>
        <v>37257</v>
      </c>
      <c r="G4114" t="s">
        <v>12420</v>
      </c>
      <c r="H4114">
        <f t="shared" si="194"/>
        <v>5.9</v>
      </c>
      <c r="I4114">
        <v>5.9</v>
      </c>
      <c r="J4114">
        <v>34000</v>
      </c>
      <c r="K4114" t="s">
        <v>10095</v>
      </c>
      <c r="L4114" t="s">
        <v>12524</v>
      </c>
      <c r="M4114" t="s">
        <v>12525</v>
      </c>
      <c r="N4114" t="s">
        <v>15</v>
      </c>
      <c r="O4114">
        <v>13000000</v>
      </c>
      <c r="P4114">
        <v>31167388</v>
      </c>
      <c r="Q4114">
        <f>_xlfn.XLOOKUP(E4114,CPI!A:A,CPI!B:B)</f>
        <v>179.9</v>
      </c>
      <c r="R4114" s="12">
        <f>P4114*(CPI!$B$112/Movie!Q4114)</f>
        <v>52788788.902723737</v>
      </c>
      <c r="S4114" t="s">
        <v>11839</v>
      </c>
      <c r="T4114">
        <v>88</v>
      </c>
    </row>
    <row r="4115" spans="1:20" x14ac:dyDescent="0.3">
      <c r="A4115" t="s">
        <v>12526</v>
      </c>
      <c r="B4115" t="str">
        <f t="shared" si="192"/>
        <v>PG-13</v>
      </c>
      <c r="C4115" t="s">
        <v>1984</v>
      </c>
      <c r="D4115" t="s">
        <v>26</v>
      </c>
      <c r="E4115">
        <v>2002</v>
      </c>
      <c r="F4115" s="22">
        <f t="shared" si="193"/>
        <v>37257</v>
      </c>
      <c r="G4115" t="s">
        <v>12347</v>
      </c>
      <c r="H4115">
        <f t="shared" si="194"/>
        <v>6.2</v>
      </c>
      <c r="I4115">
        <v>6.2</v>
      </c>
      <c r="J4115">
        <v>48000</v>
      </c>
      <c r="K4115" t="s">
        <v>10605</v>
      </c>
      <c r="L4115" t="s">
        <v>11543</v>
      </c>
      <c r="M4115" t="s">
        <v>12527</v>
      </c>
      <c r="N4115" t="s">
        <v>15</v>
      </c>
      <c r="O4115">
        <v>18000000</v>
      </c>
      <c r="P4115">
        <v>43325009</v>
      </c>
      <c r="Q4115">
        <f>_xlfn.XLOOKUP(E4115,CPI!A:A,CPI!B:B)</f>
        <v>179.9</v>
      </c>
      <c r="R4115" s="12">
        <f>P4115*(CPI!$B$112/Movie!Q4115)</f>
        <v>73380379.334630355</v>
      </c>
      <c r="S4115" t="s">
        <v>29</v>
      </c>
      <c r="T4115">
        <v>82</v>
      </c>
    </row>
    <row r="4116" spans="1:20" x14ac:dyDescent="0.3">
      <c r="A4116" t="s">
        <v>12528</v>
      </c>
      <c r="B4116" t="str">
        <f t="shared" si="192"/>
        <v>PG-13</v>
      </c>
      <c r="C4116" t="s">
        <v>1984</v>
      </c>
      <c r="D4116" t="s">
        <v>26</v>
      </c>
      <c r="E4116">
        <v>2002</v>
      </c>
      <c r="F4116" s="22">
        <f t="shared" si="193"/>
        <v>37257</v>
      </c>
      <c r="G4116" t="s">
        <v>12529</v>
      </c>
      <c r="H4116">
        <f t="shared" si="194"/>
        <v>5.8</v>
      </c>
      <c r="I4116">
        <v>5.8</v>
      </c>
      <c r="J4116">
        <v>138000</v>
      </c>
      <c r="K4116" t="s">
        <v>6793</v>
      </c>
      <c r="L4116" t="s">
        <v>12530</v>
      </c>
      <c r="M4116" t="s">
        <v>8498</v>
      </c>
      <c r="N4116" t="s">
        <v>15</v>
      </c>
      <c r="O4116">
        <v>50000000</v>
      </c>
      <c r="P4116">
        <v>171269535</v>
      </c>
      <c r="Q4116">
        <f>_xlfn.XLOOKUP(E4116,CPI!A:A,CPI!B:B)</f>
        <v>179.9</v>
      </c>
      <c r="R4116" s="12">
        <f>P4116*(CPI!$B$112/Movie!Q4116)</f>
        <v>290082419.75819898</v>
      </c>
      <c r="S4116" t="s">
        <v>16</v>
      </c>
      <c r="T4116">
        <v>96</v>
      </c>
    </row>
    <row r="4117" spans="1:20" x14ac:dyDescent="0.3">
      <c r="A4117" t="s">
        <v>12531</v>
      </c>
      <c r="B4117" t="str">
        <f t="shared" si="192"/>
        <v>Not Rated</v>
      </c>
      <c r="C4117" t="s">
        <v>432</v>
      </c>
      <c r="D4117" t="s">
        <v>2</v>
      </c>
      <c r="E4117">
        <v>2002</v>
      </c>
      <c r="F4117" s="22">
        <f t="shared" si="193"/>
        <v>37257</v>
      </c>
      <c r="G4117" t="s">
        <v>12532</v>
      </c>
      <c r="H4117">
        <f t="shared" si="194"/>
        <v>7.6</v>
      </c>
      <c r="I4117">
        <v>7.6</v>
      </c>
      <c r="J4117">
        <v>40000</v>
      </c>
      <c r="K4117" t="s">
        <v>12533</v>
      </c>
      <c r="L4117" t="s">
        <v>12534</v>
      </c>
      <c r="M4117" t="s">
        <v>10276</v>
      </c>
      <c r="N4117" t="s">
        <v>10277</v>
      </c>
      <c r="P4117">
        <v>5427830</v>
      </c>
      <c r="Q4117">
        <f>_xlfn.XLOOKUP(E4117,CPI!A:A,CPI!B:B)</f>
        <v>179.9</v>
      </c>
      <c r="R4117" s="12">
        <f>P4117*(CPI!$B$112/Movie!Q4117)</f>
        <v>9193217.3485269584</v>
      </c>
      <c r="S4117" t="s">
        <v>12535</v>
      </c>
      <c r="T4117">
        <v>185</v>
      </c>
    </row>
    <row r="4118" spans="1:20" x14ac:dyDescent="0.3">
      <c r="A4118" t="s">
        <v>12536</v>
      </c>
      <c r="B4118" t="str">
        <f t="shared" si="192"/>
        <v>PG-13</v>
      </c>
      <c r="C4118" t="s">
        <v>1984</v>
      </c>
      <c r="D4118" t="s">
        <v>89</v>
      </c>
      <c r="E4118">
        <v>2002</v>
      </c>
      <c r="F4118" s="22">
        <f t="shared" si="193"/>
        <v>37257</v>
      </c>
      <c r="G4118" t="s">
        <v>11860</v>
      </c>
      <c r="H4118">
        <f t="shared" si="194"/>
        <v>7.1</v>
      </c>
      <c r="I4118">
        <v>7.1</v>
      </c>
      <c r="J4118">
        <v>127000</v>
      </c>
      <c r="K4118" t="s">
        <v>9958</v>
      </c>
      <c r="L4118" t="s">
        <v>12537</v>
      </c>
      <c r="M4118" t="s">
        <v>4109</v>
      </c>
      <c r="N4118" t="s">
        <v>15</v>
      </c>
      <c r="O4118">
        <v>36000000</v>
      </c>
      <c r="P4118">
        <v>102244770</v>
      </c>
      <c r="Q4118">
        <f>_xlfn.XLOOKUP(E4118,CPI!A:A,CPI!B:B)</f>
        <v>179.9</v>
      </c>
      <c r="R4118" s="12">
        <f>P4118*(CPI!$B$112/Movie!Q4118)</f>
        <v>173173882.26236799</v>
      </c>
      <c r="S4118" t="s">
        <v>2011</v>
      </c>
      <c r="T4118">
        <v>116</v>
      </c>
    </row>
    <row r="4119" spans="1:20" x14ac:dyDescent="0.3">
      <c r="A4119" t="s">
        <v>3406</v>
      </c>
      <c r="B4119" t="str">
        <f t="shared" si="192"/>
        <v>PG-13</v>
      </c>
      <c r="C4119" t="s">
        <v>1984</v>
      </c>
      <c r="D4119" t="s">
        <v>26</v>
      </c>
      <c r="E4119">
        <v>2002</v>
      </c>
      <c r="F4119" s="22">
        <f t="shared" si="193"/>
        <v>37257</v>
      </c>
      <c r="G4119" t="s">
        <v>11860</v>
      </c>
      <c r="H4119">
        <f t="shared" si="194"/>
        <v>3.6</v>
      </c>
      <c r="I4119">
        <v>3.6</v>
      </c>
      <c r="J4119">
        <v>39000</v>
      </c>
      <c r="K4119" t="s">
        <v>7235</v>
      </c>
      <c r="L4119" t="s">
        <v>12538</v>
      </c>
      <c r="M4119" t="s">
        <v>12539</v>
      </c>
      <c r="N4119" t="s">
        <v>15</v>
      </c>
      <c r="O4119">
        <v>12000000</v>
      </c>
      <c r="P4119">
        <v>61141030</v>
      </c>
      <c r="Q4119">
        <f>_xlfn.XLOOKUP(E4119,CPI!A:A,CPI!B:B)</f>
        <v>179.9</v>
      </c>
      <c r="R4119" s="12">
        <f>P4119*(CPI!$B$112/Movie!Q4119)</f>
        <v>103555707.84324625</v>
      </c>
      <c r="S4119" t="s">
        <v>12540</v>
      </c>
      <c r="T4119">
        <v>93</v>
      </c>
    </row>
    <row r="4120" spans="1:20" x14ac:dyDescent="0.3">
      <c r="A4120" t="s">
        <v>12541</v>
      </c>
      <c r="B4120" t="str">
        <f t="shared" si="192"/>
        <v>R</v>
      </c>
      <c r="C4120" t="s">
        <v>1</v>
      </c>
      <c r="D4120" t="s">
        <v>2</v>
      </c>
      <c r="E4120">
        <v>2002</v>
      </c>
      <c r="F4120" s="22">
        <f t="shared" si="193"/>
        <v>37257</v>
      </c>
      <c r="G4120" t="s">
        <v>12542</v>
      </c>
      <c r="H4120">
        <f t="shared" si="194"/>
        <v>7.6</v>
      </c>
      <c r="I4120">
        <v>7.6</v>
      </c>
      <c r="J4120">
        <v>172000</v>
      </c>
      <c r="K4120" t="s">
        <v>3412</v>
      </c>
      <c r="L4120" t="s">
        <v>12543</v>
      </c>
      <c r="M4120" t="s">
        <v>10061</v>
      </c>
      <c r="N4120" t="s">
        <v>15</v>
      </c>
      <c r="O4120">
        <v>5000000</v>
      </c>
      <c r="P4120">
        <v>23932055</v>
      </c>
      <c r="Q4120">
        <f>_xlfn.XLOOKUP(E4120,CPI!A:A,CPI!B:B)</f>
        <v>179.9</v>
      </c>
      <c r="R4120" s="12">
        <f>P4120*(CPI!$B$112/Movie!Q4120)</f>
        <v>40534169.863813229</v>
      </c>
      <c r="S4120" t="s">
        <v>12544</v>
      </c>
      <c r="T4120">
        <v>135</v>
      </c>
    </row>
    <row r="4121" spans="1:20" x14ac:dyDescent="0.3">
      <c r="A4121" t="s">
        <v>12545</v>
      </c>
      <c r="B4121" t="str">
        <f t="shared" si="192"/>
        <v>R</v>
      </c>
      <c r="C4121" t="s">
        <v>1</v>
      </c>
      <c r="D4121" t="s">
        <v>19</v>
      </c>
      <c r="E4121">
        <v>2002</v>
      </c>
      <c r="F4121" s="22">
        <f t="shared" si="193"/>
        <v>37257</v>
      </c>
      <c r="G4121" t="s">
        <v>12546</v>
      </c>
      <c r="H4121">
        <f t="shared" si="194"/>
        <v>8</v>
      </c>
      <c r="I4121">
        <v>8</v>
      </c>
      <c r="J4121">
        <v>120000</v>
      </c>
      <c r="K4121" t="s">
        <v>12547</v>
      </c>
      <c r="L4121" t="s">
        <v>12548</v>
      </c>
      <c r="M4121" t="s">
        <v>4702</v>
      </c>
      <c r="N4121" t="s">
        <v>476</v>
      </c>
      <c r="O4121">
        <v>6428966</v>
      </c>
      <c r="P4121">
        <v>8836958</v>
      </c>
      <c r="Q4121">
        <f>_xlfn.XLOOKUP(E4121,CPI!A:A,CPI!B:B)</f>
        <v>179.9</v>
      </c>
      <c r="R4121" s="12">
        <f>P4121*(CPI!$B$112/Movie!Q4121)</f>
        <v>14967321.30405781</v>
      </c>
      <c r="S4121" t="s">
        <v>12549</v>
      </c>
      <c r="T4121">
        <v>101</v>
      </c>
    </row>
    <row r="4122" spans="1:20" x14ac:dyDescent="0.3">
      <c r="A4122" t="s">
        <v>12550</v>
      </c>
      <c r="B4122" t="str">
        <f t="shared" si="192"/>
        <v>PG-13</v>
      </c>
      <c r="C4122" t="s">
        <v>1984</v>
      </c>
      <c r="D4122" t="s">
        <v>2</v>
      </c>
      <c r="E4122">
        <v>2002</v>
      </c>
      <c r="F4122" s="22">
        <f t="shared" si="193"/>
        <v>37257</v>
      </c>
      <c r="G4122" t="s">
        <v>12438</v>
      </c>
      <c r="H4122">
        <f t="shared" si="194"/>
        <v>6.2</v>
      </c>
      <c r="I4122">
        <v>6.2</v>
      </c>
      <c r="J4122">
        <v>80000</v>
      </c>
      <c r="K4122" t="s">
        <v>5090</v>
      </c>
      <c r="L4122" t="s">
        <v>12551</v>
      </c>
      <c r="M4122" t="s">
        <v>9697</v>
      </c>
      <c r="N4122" t="s">
        <v>15</v>
      </c>
      <c r="O4122">
        <v>47000000</v>
      </c>
      <c r="P4122">
        <v>30002758</v>
      </c>
      <c r="Q4122">
        <f>_xlfn.XLOOKUP(E4122,CPI!A:A,CPI!B:B)</f>
        <v>179.9</v>
      </c>
      <c r="R4122" s="12">
        <f>P4122*(CPI!$B$112/Movie!Q4122)</f>
        <v>50816233.255141743</v>
      </c>
      <c r="S4122" t="s">
        <v>165</v>
      </c>
      <c r="T4122">
        <v>99</v>
      </c>
    </row>
    <row r="4123" spans="1:20" x14ac:dyDescent="0.3">
      <c r="A4123" t="s">
        <v>12552</v>
      </c>
      <c r="B4123" t="str">
        <f t="shared" si="192"/>
        <v>PG</v>
      </c>
      <c r="C4123" t="s">
        <v>18</v>
      </c>
      <c r="D4123" t="s">
        <v>26</v>
      </c>
      <c r="E4123">
        <v>2002</v>
      </c>
      <c r="F4123" s="22">
        <f t="shared" si="193"/>
        <v>37257</v>
      </c>
      <c r="G4123" t="s">
        <v>12428</v>
      </c>
      <c r="H4123">
        <f t="shared" si="194"/>
        <v>5.3</v>
      </c>
      <c r="I4123">
        <v>5.3</v>
      </c>
      <c r="J4123">
        <v>20000</v>
      </c>
      <c r="K4123" t="s">
        <v>10866</v>
      </c>
      <c r="L4123" t="s">
        <v>12553</v>
      </c>
      <c r="M4123" t="s">
        <v>12554</v>
      </c>
      <c r="N4123" t="s">
        <v>15</v>
      </c>
      <c r="O4123">
        <v>30000000</v>
      </c>
      <c r="P4123">
        <v>62274780</v>
      </c>
      <c r="Q4123">
        <f>_xlfn.XLOOKUP(E4123,CPI!A:A,CPI!B:B)</f>
        <v>179.9</v>
      </c>
      <c r="R4123" s="12">
        <f>P4123*(CPI!$B$112/Movie!Q4123)</f>
        <v>105475961.45636465</v>
      </c>
      <c r="S4123" t="s">
        <v>165</v>
      </c>
      <c r="T4123">
        <v>99</v>
      </c>
    </row>
    <row r="4124" spans="1:20" x14ac:dyDescent="0.3">
      <c r="A4124" t="s">
        <v>12555</v>
      </c>
      <c r="B4124" t="str">
        <f t="shared" si="192"/>
        <v>R</v>
      </c>
      <c r="C4124" t="s">
        <v>1</v>
      </c>
      <c r="D4124" t="s">
        <v>26</v>
      </c>
      <c r="E4124">
        <v>2002</v>
      </c>
      <c r="F4124" s="22">
        <f t="shared" si="193"/>
        <v>37257</v>
      </c>
      <c r="G4124" t="s">
        <v>12255</v>
      </c>
      <c r="H4124">
        <f t="shared" si="194"/>
        <v>6.6</v>
      </c>
      <c r="I4124">
        <v>6.6</v>
      </c>
      <c r="J4124">
        <v>50000</v>
      </c>
      <c r="K4124" t="s">
        <v>7537</v>
      </c>
      <c r="L4124" t="s">
        <v>3951</v>
      </c>
      <c r="M4124" t="s">
        <v>10692</v>
      </c>
      <c r="N4124" t="s">
        <v>15</v>
      </c>
      <c r="O4124">
        <v>4000000</v>
      </c>
      <c r="P4124">
        <v>11832822</v>
      </c>
      <c r="Q4124">
        <f>_xlfn.XLOOKUP(E4124,CPI!A:A,CPI!B:B)</f>
        <v>179.9</v>
      </c>
      <c r="R4124" s="12">
        <f>P4124*(CPI!$B$112/Movie!Q4124)</f>
        <v>20041472.281267371</v>
      </c>
      <c r="S4124" t="s">
        <v>12556</v>
      </c>
      <c r="T4124">
        <v>110</v>
      </c>
    </row>
    <row r="4125" spans="1:20" x14ac:dyDescent="0.3">
      <c r="A4125" t="s">
        <v>12557</v>
      </c>
      <c r="B4125" t="str">
        <f t="shared" si="192"/>
        <v>PG-13</v>
      </c>
      <c r="C4125" t="s">
        <v>1984</v>
      </c>
      <c r="D4125" t="s">
        <v>19</v>
      </c>
      <c r="E4125">
        <v>2002</v>
      </c>
      <c r="F4125" s="22">
        <f t="shared" si="193"/>
        <v>37257</v>
      </c>
      <c r="G4125" t="s">
        <v>12455</v>
      </c>
      <c r="H4125">
        <f t="shared" si="194"/>
        <v>5.4</v>
      </c>
      <c r="I4125">
        <v>5.4</v>
      </c>
      <c r="J4125">
        <v>50000</v>
      </c>
      <c r="K4125" t="s">
        <v>8588</v>
      </c>
      <c r="L4125" t="s">
        <v>12558</v>
      </c>
      <c r="M4125" t="s">
        <v>1470</v>
      </c>
      <c r="N4125" t="s">
        <v>15</v>
      </c>
      <c r="O4125">
        <v>70000000</v>
      </c>
      <c r="P4125">
        <v>51386477</v>
      </c>
      <c r="Q4125">
        <f>_xlfn.XLOOKUP(E4125,CPI!A:A,CPI!B:B)</f>
        <v>179.9</v>
      </c>
      <c r="R4125" s="12">
        <f>P4125*(CPI!$B$112/Movie!Q4125)</f>
        <v>87034238.698721513</v>
      </c>
      <c r="S4125" t="s">
        <v>16</v>
      </c>
      <c r="T4125">
        <v>97</v>
      </c>
    </row>
    <row r="4126" spans="1:20" x14ac:dyDescent="0.3">
      <c r="A4126" t="s">
        <v>12559</v>
      </c>
      <c r="B4126" t="str">
        <f t="shared" si="192"/>
        <v>PG-13</v>
      </c>
      <c r="C4126" t="s">
        <v>1984</v>
      </c>
      <c r="D4126" t="s">
        <v>2</v>
      </c>
      <c r="E4126">
        <v>2002</v>
      </c>
      <c r="F4126" s="22">
        <f t="shared" si="193"/>
        <v>37257</v>
      </c>
      <c r="G4126" t="s">
        <v>11947</v>
      </c>
      <c r="H4126">
        <f t="shared" si="194"/>
        <v>6.4</v>
      </c>
      <c r="I4126">
        <v>6.4</v>
      </c>
      <c r="J4126">
        <v>77000</v>
      </c>
      <c r="K4126" t="s">
        <v>9970</v>
      </c>
      <c r="L4126" t="s">
        <v>8618</v>
      </c>
      <c r="M4126" t="s">
        <v>169</v>
      </c>
      <c r="N4126" t="s">
        <v>15</v>
      </c>
      <c r="O4126">
        <v>32000000</v>
      </c>
      <c r="P4126">
        <v>55305279</v>
      </c>
      <c r="Q4126">
        <f>_xlfn.XLOOKUP(E4126,CPI!A:A,CPI!B:B)</f>
        <v>179.9</v>
      </c>
      <c r="R4126" s="12">
        <f>P4126*(CPI!$B$112/Movie!Q4126)</f>
        <v>93671587.055586442</v>
      </c>
      <c r="S4126" t="s">
        <v>9972</v>
      </c>
      <c r="T4126">
        <v>119</v>
      </c>
    </row>
    <row r="4127" spans="1:20" x14ac:dyDescent="0.3">
      <c r="A4127" t="s">
        <v>12560</v>
      </c>
      <c r="B4127" t="str">
        <f t="shared" si="192"/>
        <v>PG-13</v>
      </c>
      <c r="C4127" t="s">
        <v>1984</v>
      </c>
      <c r="D4127" t="s">
        <v>48</v>
      </c>
      <c r="E4127">
        <v>2002</v>
      </c>
      <c r="F4127" s="22">
        <f t="shared" si="193"/>
        <v>37257</v>
      </c>
      <c r="G4127" t="s">
        <v>12542</v>
      </c>
      <c r="H4127">
        <f t="shared" si="194"/>
        <v>7.3</v>
      </c>
      <c r="I4127">
        <v>7.3</v>
      </c>
      <c r="J4127">
        <v>34000</v>
      </c>
      <c r="K4127" t="s">
        <v>4109</v>
      </c>
      <c r="L4127" t="s">
        <v>12560</v>
      </c>
      <c r="M4127" t="s">
        <v>4109</v>
      </c>
      <c r="N4127" t="s">
        <v>15</v>
      </c>
      <c r="O4127">
        <v>12500000</v>
      </c>
      <c r="P4127">
        <v>23367586</v>
      </c>
      <c r="Q4127">
        <f>_xlfn.XLOOKUP(E4127,CPI!A:A,CPI!B:B)</f>
        <v>179.9</v>
      </c>
      <c r="R4127" s="12">
        <f>P4127*(CPI!$B$112/Movie!Q4127)</f>
        <v>39578118.144524738</v>
      </c>
      <c r="S4127" t="s">
        <v>9423</v>
      </c>
      <c r="T4127">
        <v>120</v>
      </c>
    </row>
    <row r="4128" spans="1:20" x14ac:dyDescent="0.3">
      <c r="A4128" t="s">
        <v>12561</v>
      </c>
      <c r="B4128" t="str">
        <f t="shared" si="192"/>
        <v>R</v>
      </c>
      <c r="C4128" t="s">
        <v>1</v>
      </c>
      <c r="D4128" t="s">
        <v>2</v>
      </c>
      <c r="E4128">
        <v>2002</v>
      </c>
      <c r="F4128" s="22">
        <f t="shared" si="193"/>
        <v>37257</v>
      </c>
      <c r="G4128" t="s">
        <v>12562</v>
      </c>
      <c r="H4128">
        <f t="shared" si="194"/>
        <v>6.4</v>
      </c>
      <c r="I4128">
        <v>6.4</v>
      </c>
      <c r="J4128">
        <v>44000</v>
      </c>
      <c r="K4128" t="s">
        <v>11542</v>
      </c>
      <c r="L4128" t="s">
        <v>11543</v>
      </c>
      <c r="M4128" t="s">
        <v>9762</v>
      </c>
      <c r="N4128" t="s">
        <v>15</v>
      </c>
      <c r="O4128">
        <v>8000000</v>
      </c>
      <c r="P4128">
        <v>16860964</v>
      </c>
      <c r="Q4128">
        <f>_xlfn.XLOOKUP(E4128,CPI!A:A,CPI!B:B)</f>
        <v>179.9</v>
      </c>
      <c r="R4128" s="12">
        <f>P4128*(CPI!$B$112/Movie!Q4128)</f>
        <v>28557730.576987214</v>
      </c>
      <c r="S4128" t="s">
        <v>12563</v>
      </c>
      <c r="T4128">
        <v>93</v>
      </c>
    </row>
    <row r="4129" spans="1:20" x14ac:dyDescent="0.3">
      <c r="A4129" t="s">
        <v>12564</v>
      </c>
      <c r="B4129" t="str">
        <f t="shared" si="192"/>
        <v>Not Rated</v>
      </c>
      <c r="C4129" t="s">
        <v>432</v>
      </c>
      <c r="D4129" t="s">
        <v>26</v>
      </c>
      <c r="E4129">
        <v>2002</v>
      </c>
      <c r="F4129" s="22">
        <f t="shared" si="193"/>
        <v>37257</v>
      </c>
      <c r="G4129" t="s">
        <v>12565</v>
      </c>
      <c r="H4129">
        <f t="shared" si="194"/>
        <v>6.8</v>
      </c>
      <c r="I4129">
        <v>6.8</v>
      </c>
      <c r="J4129">
        <v>37000</v>
      </c>
      <c r="K4129" t="s">
        <v>12566</v>
      </c>
      <c r="L4129" t="s">
        <v>12567</v>
      </c>
      <c r="M4129" t="s">
        <v>10125</v>
      </c>
      <c r="N4129" t="s">
        <v>15</v>
      </c>
      <c r="O4129">
        <v>2000000</v>
      </c>
      <c r="P4129">
        <v>685608</v>
      </c>
      <c r="Q4129">
        <f>_xlfn.XLOOKUP(E4129,CPI!A:A,CPI!B:B)</f>
        <v>179.9</v>
      </c>
      <c r="R4129" s="12">
        <f>P4129*(CPI!$B$112/Movie!Q4129)</f>
        <v>1161227.1128404669</v>
      </c>
      <c r="S4129" t="s">
        <v>12568</v>
      </c>
      <c r="T4129">
        <v>101</v>
      </c>
    </row>
    <row r="4130" spans="1:20" x14ac:dyDescent="0.3">
      <c r="A4130" t="s">
        <v>12569</v>
      </c>
      <c r="B4130" t="str">
        <f t="shared" si="192"/>
        <v>R</v>
      </c>
      <c r="C4130" t="s">
        <v>1</v>
      </c>
      <c r="D4130" t="s">
        <v>89</v>
      </c>
      <c r="E4130">
        <v>2002</v>
      </c>
      <c r="F4130" s="22">
        <f t="shared" si="193"/>
        <v>37257</v>
      </c>
      <c r="G4130" t="s">
        <v>12570</v>
      </c>
      <c r="H4130">
        <f t="shared" si="194"/>
        <v>7.6</v>
      </c>
      <c r="I4130">
        <v>7.6</v>
      </c>
      <c r="J4130">
        <v>65000</v>
      </c>
      <c r="K4130" t="s">
        <v>12571</v>
      </c>
      <c r="L4130" t="s">
        <v>12572</v>
      </c>
      <c r="M4130" t="s">
        <v>12573</v>
      </c>
      <c r="N4130" t="s">
        <v>905</v>
      </c>
      <c r="O4130">
        <v>4000000</v>
      </c>
      <c r="P4130">
        <v>2046061</v>
      </c>
      <c r="Q4130">
        <f>_xlfn.XLOOKUP(E4130,CPI!A:A,CPI!B:B)</f>
        <v>179.9</v>
      </c>
      <c r="R4130" s="12">
        <f>P4130*(CPI!$B$112/Movie!Q4130)</f>
        <v>3465451.8438021122</v>
      </c>
      <c r="S4130" t="s">
        <v>12574</v>
      </c>
      <c r="T4130">
        <v>129</v>
      </c>
    </row>
    <row r="4131" spans="1:20" x14ac:dyDescent="0.3">
      <c r="A4131" t="s">
        <v>12575</v>
      </c>
      <c r="B4131" t="str">
        <f t="shared" si="192"/>
        <v>PG-13</v>
      </c>
      <c r="C4131" t="s">
        <v>1984</v>
      </c>
      <c r="D4131" t="s">
        <v>89</v>
      </c>
      <c r="E4131">
        <v>2002</v>
      </c>
      <c r="F4131" s="22">
        <f t="shared" si="193"/>
        <v>37257</v>
      </c>
      <c r="G4131" t="s">
        <v>12425</v>
      </c>
      <c r="H4131">
        <f t="shared" si="194"/>
        <v>5.8</v>
      </c>
      <c r="I4131">
        <v>5.8</v>
      </c>
      <c r="J4131">
        <v>41000</v>
      </c>
      <c r="K4131" t="s">
        <v>218</v>
      </c>
      <c r="L4131" t="s">
        <v>2408</v>
      </c>
      <c r="M4131" t="s">
        <v>9686</v>
      </c>
      <c r="N4131" t="s">
        <v>15</v>
      </c>
      <c r="O4131">
        <v>38000000</v>
      </c>
      <c r="P4131">
        <v>51806184</v>
      </c>
      <c r="Q4131">
        <f>_xlfn.XLOOKUP(E4131,CPI!A:A,CPI!B:B)</f>
        <v>179.9</v>
      </c>
      <c r="R4131" s="12">
        <f>P4131*(CPI!$B$112/Movie!Q4131)</f>
        <v>87745104.306837127</v>
      </c>
      <c r="S4131" t="s">
        <v>16</v>
      </c>
      <c r="T4131">
        <v>115</v>
      </c>
    </row>
    <row r="4132" spans="1:20" x14ac:dyDescent="0.3">
      <c r="A4132" t="s">
        <v>12576</v>
      </c>
      <c r="B4132" t="str">
        <f t="shared" si="192"/>
        <v>PG-13</v>
      </c>
      <c r="C4132" t="s">
        <v>1984</v>
      </c>
      <c r="D4132" t="s">
        <v>89</v>
      </c>
      <c r="E4132">
        <v>2002</v>
      </c>
      <c r="F4132" s="22">
        <f t="shared" si="193"/>
        <v>37257</v>
      </c>
      <c r="G4132" t="s">
        <v>12248</v>
      </c>
      <c r="H4132">
        <f t="shared" si="194"/>
        <v>6.4</v>
      </c>
      <c r="I4132">
        <v>6.4</v>
      </c>
      <c r="J4132">
        <v>40000</v>
      </c>
      <c r="K4132" t="s">
        <v>7023</v>
      </c>
      <c r="L4132" t="s">
        <v>12577</v>
      </c>
      <c r="M4132" t="s">
        <v>10116</v>
      </c>
      <c r="N4132" t="s">
        <v>15</v>
      </c>
      <c r="O4132">
        <v>42000000</v>
      </c>
      <c r="P4132">
        <v>63781810</v>
      </c>
      <c r="Q4132">
        <f>_xlfn.XLOOKUP(E4132,CPI!A:A,CPI!B:B)</f>
        <v>179.9</v>
      </c>
      <c r="R4132" s="12">
        <f>P4132*(CPI!$B$112/Movie!Q4132)</f>
        <v>108028446.39799888</v>
      </c>
      <c r="S4132" t="s">
        <v>165</v>
      </c>
      <c r="T4132">
        <v>115</v>
      </c>
    </row>
    <row r="4133" spans="1:20" x14ac:dyDescent="0.3">
      <c r="A4133" t="s">
        <v>12578</v>
      </c>
      <c r="B4133" t="str">
        <f t="shared" si="192"/>
        <v>PG-13</v>
      </c>
      <c r="C4133" t="s">
        <v>1984</v>
      </c>
      <c r="D4133" t="s">
        <v>26</v>
      </c>
      <c r="E4133">
        <v>2002</v>
      </c>
      <c r="F4133" s="22">
        <f t="shared" si="193"/>
        <v>37257</v>
      </c>
      <c r="G4133" t="s">
        <v>12406</v>
      </c>
      <c r="H4133">
        <f t="shared" si="194"/>
        <v>6.1</v>
      </c>
      <c r="I4133">
        <v>6.1</v>
      </c>
      <c r="J4133">
        <v>111000</v>
      </c>
      <c r="K4133" t="s">
        <v>7714</v>
      </c>
      <c r="L4133" t="s">
        <v>7714</v>
      </c>
      <c r="M4133" t="s">
        <v>8574</v>
      </c>
      <c r="N4133" t="s">
        <v>15</v>
      </c>
      <c r="O4133">
        <v>60000000</v>
      </c>
      <c r="P4133">
        <v>199043471</v>
      </c>
      <c r="Q4133">
        <f>_xlfn.XLOOKUP(E4133,CPI!A:A,CPI!B:B)</f>
        <v>179.9</v>
      </c>
      <c r="R4133" s="12">
        <f>P4133*(CPI!$B$112/Movie!Q4133)</f>
        <v>337123655.44024456</v>
      </c>
      <c r="S4133" t="s">
        <v>5093</v>
      </c>
      <c r="T4133">
        <v>101</v>
      </c>
    </row>
    <row r="4134" spans="1:20" x14ac:dyDescent="0.3">
      <c r="A4134" t="s">
        <v>12579</v>
      </c>
      <c r="B4134" t="str">
        <f t="shared" si="192"/>
        <v>R</v>
      </c>
      <c r="C4134" t="s">
        <v>1</v>
      </c>
      <c r="D4134" t="s">
        <v>26</v>
      </c>
      <c r="E4134">
        <v>2002</v>
      </c>
      <c r="F4134" s="22">
        <f t="shared" si="193"/>
        <v>37257</v>
      </c>
      <c r="G4134" t="s">
        <v>12183</v>
      </c>
      <c r="H4134">
        <f t="shared" si="194"/>
        <v>6.3</v>
      </c>
      <c r="I4134">
        <v>6.3</v>
      </c>
      <c r="J4134">
        <v>39000</v>
      </c>
      <c r="K4134" t="s">
        <v>3504</v>
      </c>
      <c r="L4134" t="s">
        <v>8246</v>
      </c>
      <c r="M4134" t="s">
        <v>82</v>
      </c>
      <c r="N4134" t="s">
        <v>7</v>
      </c>
      <c r="O4134">
        <v>50000000</v>
      </c>
      <c r="P4134">
        <v>8382938</v>
      </c>
      <c r="Q4134">
        <f>_xlfn.XLOOKUP(E4134,CPI!A:A,CPI!B:B)</f>
        <v>179.9</v>
      </c>
      <c r="R4134" s="12">
        <f>P4134*(CPI!$B$112/Movie!Q4134)</f>
        <v>14198339.125069482</v>
      </c>
      <c r="S4134" t="s">
        <v>8</v>
      </c>
      <c r="T4134">
        <v>109</v>
      </c>
    </row>
    <row r="4135" spans="1:20" x14ac:dyDescent="0.3">
      <c r="A4135" t="s">
        <v>12580</v>
      </c>
      <c r="B4135" t="str">
        <f t="shared" si="192"/>
        <v>PG-13</v>
      </c>
      <c r="C4135" t="s">
        <v>1984</v>
      </c>
      <c r="D4135" t="s">
        <v>19</v>
      </c>
      <c r="E4135">
        <v>2002</v>
      </c>
      <c r="F4135" s="22">
        <f t="shared" si="193"/>
        <v>37257</v>
      </c>
      <c r="G4135" t="s">
        <v>12581</v>
      </c>
      <c r="H4135">
        <f t="shared" si="194"/>
        <v>6.5</v>
      </c>
      <c r="I4135">
        <v>6.5</v>
      </c>
      <c r="J4135">
        <v>33000</v>
      </c>
      <c r="K4135" t="s">
        <v>10206</v>
      </c>
      <c r="L4135" t="s">
        <v>12582</v>
      </c>
      <c r="M4135" t="s">
        <v>10651</v>
      </c>
      <c r="N4135" t="s">
        <v>7</v>
      </c>
      <c r="O4135">
        <v>35000000</v>
      </c>
      <c r="P4135">
        <v>29882645</v>
      </c>
      <c r="Q4135">
        <f>_xlfn.XLOOKUP(E4135,CPI!A:A,CPI!B:B)</f>
        <v>179.9</v>
      </c>
      <c r="R4135" s="12">
        <f>P4135*(CPI!$B$112/Movie!Q4135)</f>
        <v>50612795.617009446</v>
      </c>
      <c r="S4135" t="s">
        <v>29</v>
      </c>
      <c r="T4135">
        <v>132</v>
      </c>
    </row>
    <row r="4136" spans="1:20" x14ac:dyDescent="0.3">
      <c r="A4136" t="s">
        <v>12583</v>
      </c>
      <c r="B4136" t="str">
        <f t="shared" si="192"/>
        <v>R</v>
      </c>
      <c r="C4136" t="s">
        <v>1</v>
      </c>
      <c r="D4136" t="s">
        <v>89</v>
      </c>
      <c r="E4136">
        <v>2002</v>
      </c>
      <c r="F4136" s="22">
        <f t="shared" si="193"/>
        <v>37257</v>
      </c>
      <c r="G4136" t="s">
        <v>12584</v>
      </c>
      <c r="H4136">
        <f t="shared" si="194"/>
        <v>7</v>
      </c>
      <c r="I4136">
        <v>7</v>
      </c>
      <c r="J4136">
        <v>9400</v>
      </c>
      <c r="K4136" t="s">
        <v>12585</v>
      </c>
      <c r="L4136" t="s">
        <v>12586</v>
      </c>
      <c r="M4136" t="s">
        <v>12587</v>
      </c>
      <c r="N4136" t="s">
        <v>15</v>
      </c>
      <c r="O4136">
        <v>250000</v>
      </c>
      <c r="P4136">
        <v>3809226</v>
      </c>
      <c r="Q4136">
        <f>_xlfn.XLOOKUP(E4136,CPI!A:A,CPI!B:B)</f>
        <v>179.9</v>
      </c>
      <c r="R4136" s="12">
        <f>P4136*(CPI!$B$112/Movie!Q4136)</f>
        <v>6451757.4330183435</v>
      </c>
      <c r="S4136" t="s">
        <v>12588</v>
      </c>
      <c r="T4136">
        <v>101</v>
      </c>
    </row>
    <row r="4137" spans="1:20" x14ac:dyDescent="0.3">
      <c r="A4137" t="s">
        <v>12589</v>
      </c>
      <c r="B4137" t="str">
        <f t="shared" si="192"/>
        <v>PG</v>
      </c>
      <c r="C4137" t="s">
        <v>18</v>
      </c>
      <c r="D4137" t="s">
        <v>10</v>
      </c>
      <c r="E4137">
        <v>2002</v>
      </c>
      <c r="F4137" s="22">
        <f t="shared" si="193"/>
        <v>37257</v>
      </c>
      <c r="G4137" t="s">
        <v>11846</v>
      </c>
      <c r="H4137">
        <f t="shared" si="194"/>
        <v>5.5</v>
      </c>
      <c r="I4137">
        <v>5.5</v>
      </c>
      <c r="J4137">
        <v>36000</v>
      </c>
      <c r="K4137" t="s">
        <v>12590</v>
      </c>
      <c r="L4137" t="s">
        <v>9593</v>
      </c>
      <c r="M4137" t="s">
        <v>11650</v>
      </c>
      <c r="N4137" t="s">
        <v>15</v>
      </c>
      <c r="O4137">
        <v>15000000</v>
      </c>
      <c r="P4137">
        <v>52970014</v>
      </c>
      <c r="Q4137">
        <f>_xlfn.XLOOKUP(E4137,CPI!A:A,CPI!B:B)</f>
        <v>179.9</v>
      </c>
      <c r="R4137" s="12">
        <f>P4137*(CPI!$B$112/Movie!Q4137)</f>
        <v>89716304.979433015</v>
      </c>
      <c r="S4137" t="s">
        <v>29</v>
      </c>
      <c r="T4137">
        <v>88</v>
      </c>
    </row>
    <row r="4138" spans="1:20" x14ac:dyDescent="0.3">
      <c r="A4138" t="s">
        <v>12591</v>
      </c>
      <c r="B4138" t="str">
        <f t="shared" si="192"/>
        <v>R</v>
      </c>
      <c r="C4138" t="s">
        <v>1</v>
      </c>
      <c r="D4138" t="s">
        <v>26</v>
      </c>
      <c r="E4138">
        <v>2002</v>
      </c>
      <c r="F4138" s="22">
        <f t="shared" si="193"/>
        <v>37257</v>
      </c>
      <c r="G4138" t="s">
        <v>12592</v>
      </c>
      <c r="H4138">
        <f t="shared" si="194"/>
        <v>7.1</v>
      </c>
      <c r="I4138">
        <v>7.1</v>
      </c>
      <c r="J4138">
        <v>124000</v>
      </c>
      <c r="K4138" t="s">
        <v>9339</v>
      </c>
      <c r="L4138" t="s">
        <v>12593</v>
      </c>
      <c r="M4138" t="s">
        <v>6</v>
      </c>
      <c r="N4138" t="s">
        <v>15</v>
      </c>
      <c r="O4138">
        <v>30000000</v>
      </c>
      <c r="P4138">
        <v>105834556</v>
      </c>
      <c r="Q4138">
        <f>_xlfn.XLOOKUP(E4138,CPI!A:A,CPI!B:B)</f>
        <v>179.9</v>
      </c>
      <c r="R4138" s="12">
        <f>P4138*(CPI!$B$112/Movie!Q4138)</f>
        <v>179253970.05669817</v>
      </c>
      <c r="S4138" t="s">
        <v>2011</v>
      </c>
      <c r="T4138">
        <v>125</v>
      </c>
    </row>
    <row r="4139" spans="1:20" x14ac:dyDescent="0.3">
      <c r="A4139" t="s">
        <v>12594</v>
      </c>
      <c r="B4139" t="str">
        <f t="shared" si="192"/>
        <v>PG</v>
      </c>
      <c r="C4139" t="s">
        <v>18</v>
      </c>
      <c r="D4139" t="s">
        <v>10</v>
      </c>
      <c r="E4139">
        <v>2002</v>
      </c>
      <c r="F4139" s="22">
        <f t="shared" si="193"/>
        <v>37257</v>
      </c>
      <c r="G4139" t="s">
        <v>12318</v>
      </c>
      <c r="H4139">
        <f t="shared" si="194"/>
        <v>3.3</v>
      </c>
      <c r="I4139">
        <v>3.3</v>
      </c>
      <c r="J4139">
        <v>23000</v>
      </c>
      <c r="K4139" t="s">
        <v>12595</v>
      </c>
      <c r="L4139" t="s">
        <v>6135</v>
      </c>
      <c r="M4139" t="s">
        <v>6135</v>
      </c>
      <c r="N4139" t="s">
        <v>15</v>
      </c>
      <c r="O4139">
        <v>16000000</v>
      </c>
      <c r="P4139">
        <v>43411001</v>
      </c>
      <c r="Q4139">
        <f>_xlfn.XLOOKUP(E4139,CPI!A:A,CPI!B:B)</f>
        <v>179.9</v>
      </c>
      <c r="R4139" s="12">
        <f>P4139*(CPI!$B$112/Movie!Q4139)</f>
        <v>73526025.595886603</v>
      </c>
      <c r="S4139" t="s">
        <v>11839</v>
      </c>
      <c r="T4139">
        <v>80</v>
      </c>
    </row>
    <row r="4140" spans="1:20" x14ac:dyDescent="0.3">
      <c r="A4140" t="s">
        <v>12596</v>
      </c>
      <c r="B4140" t="str">
        <f t="shared" si="192"/>
        <v>PG-13</v>
      </c>
      <c r="C4140" t="s">
        <v>1984</v>
      </c>
      <c r="D4140" t="s">
        <v>26</v>
      </c>
      <c r="E4140">
        <v>2002</v>
      </c>
      <c r="F4140" s="22">
        <f t="shared" si="193"/>
        <v>37257</v>
      </c>
      <c r="G4140" t="s">
        <v>12414</v>
      </c>
      <c r="H4140">
        <f t="shared" si="194"/>
        <v>5.9</v>
      </c>
      <c r="I4140">
        <v>5.9</v>
      </c>
      <c r="J4140">
        <v>34000</v>
      </c>
      <c r="K4140" t="s">
        <v>12597</v>
      </c>
      <c r="L4140" t="s">
        <v>12598</v>
      </c>
      <c r="M4140" t="s">
        <v>12599</v>
      </c>
      <c r="N4140" t="s">
        <v>15</v>
      </c>
      <c r="O4140">
        <v>20000000</v>
      </c>
      <c r="P4140">
        <v>57588485</v>
      </c>
      <c r="Q4140">
        <f>_xlfn.XLOOKUP(E4140,CPI!A:A,CPI!B:B)</f>
        <v>179.9</v>
      </c>
      <c r="R4140" s="12">
        <f>P4140*(CPI!$B$112/Movie!Q4140)</f>
        <v>97538695.828237906</v>
      </c>
      <c r="S4140" t="s">
        <v>9093</v>
      </c>
      <c r="T4140">
        <v>118</v>
      </c>
    </row>
    <row r="4141" spans="1:20" x14ac:dyDescent="0.3">
      <c r="A4141" t="s">
        <v>12600</v>
      </c>
      <c r="B4141" t="str">
        <f t="shared" si="192"/>
        <v>R</v>
      </c>
      <c r="C4141" t="s">
        <v>1</v>
      </c>
      <c r="D4141" t="s">
        <v>37</v>
      </c>
      <c r="E4141">
        <v>2002</v>
      </c>
      <c r="F4141" s="22">
        <f t="shared" si="193"/>
        <v>37257</v>
      </c>
      <c r="G4141" t="s">
        <v>12367</v>
      </c>
      <c r="H4141">
        <f t="shared" si="194"/>
        <v>4</v>
      </c>
      <c r="I4141">
        <v>4</v>
      </c>
      <c r="J4141">
        <v>39000</v>
      </c>
      <c r="K4141" t="s">
        <v>576</v>
      </c>
      <c r="L4141" t="s">
        <v>8638</v>
      </c>
      <c r="M4141" t="s">
        <v>577</v>
      </c>
      <c r="N4141" t="s">
        <v>15</v>
      </c>
      <c r="O4141">
        <v>13000000</v>
      </c>
      <c r="P4141">
        <v>37664855</v>
      </c>
      <c r="Q4141">
        <f>_xlfn.XLOOKUP(E4141,CPI!A:A,CPI!B:B)</f>
        <v>179.9</v>
      </c>
      <c r="R4141" s="12">
        <f>P4141*(CPI!$B$112/Movie!Q4141)</f>
        <v>63793670.475264035</v>
      </c>
      <c r="S4141" t="s">
        <v>8971</v>
      </c>
      <c r="T4141">
        <v>94</v>
      </c>
    </row>
    <row r="4142" spans="1:20" x14ac:dyDescent="0.3">
      <c r="A4142" t="s">
        <v>12601</v>
      </c>
      <c r="B4142" t="str">
        <f t="shared" si="192"/>
        <v>R</v>
      </c>
      <c r="C4142" t="s">
        <v>1</v>
      </c>
      <c r="D4142" t="s">
        <v>19</v>
      </c>
      <c r="E4142">
        <v>2002</v>
      </c>
      <c r="F4142" s="22">
        <f t="shared" si="193"/>
        <v>37257</v>
      </c>
      <c r="G4142" t="s">
        <v>12390</v>
      </c>
      <c r="H4142">
        <f t="shared" si="194"/>
        <v>6.1</v>
      </c>
      <c r="I4142">
        <v>6.1</v>
      </c>
      <c r="J4142">
        <v>67000</v>
      </c>
      <c r="K4142" t="s">
        <v>7458</v>
      </c>
      <c r="L4142" t="s">
        <v>8016</v>
      </c>
      <c r="M4142" t="s">
        <v>1520</v>
      </c>
      <c r="N4142" t="s">
        <v>15</v>
      </c>
      <c r="O4142">
        <v>115000000</v>
      </c>
      <c r="P4142">
        <v>77628265</v>
      </c>
      <c r="Q4142">
        <f>_xlfn.XLOOKUP(E4142,CPI!A:A,CPI!B:B)</f>
        <v>179.9</v>
      </c>
      <c r="R4142" s="12">
        <f>P4142*(CPI!$B$112/Movie!Q4142)</f>
        <v>131480446.61200666</v>
      </c>
      <c r="S4142" t="s">
        <v>103</v>
      </c>
      <c r="T4142">
        <v>134</v>
      </c>
    </row>
    <row r="4143" spans="1:20" x14ac:dyDescent="0.3">
      <c r="A4143" t="s">
        <v>12602</v>
      </c>
      <c r="B4143" t="str">
        <f t="shared" si="192"/>
        <v>R</v>
      </c>
      <c r="C4143" t="s">
        <v>1</v>
      </c>
      <c r="D4143" t="s">
        <v>26</v>
      </c>
      <c r="E4143">
        <v>2002</v>
      </c>
      <c r="F4143" s="22">
        <f t="shared" si="193"/>
        <v>37257</v>
      </c>
      <c r="G4143" t="s">
        <v>12457</v>
      </c>
      <c r="H4143">
        <f t="shared" si="194"/>
        <v>5.8</v>
      </c>
      <c r="I4143">
        <v>5.8</v>
      </c>
      <c r="J4143">
        <v>26000</v>
      </c>
      <c r="K4143" t="s">
        <v>12603</v>
      </c>
      <c r="L4143" t="s">
        <v>8484</v>
      </c>
      <c r="M4143" t="s">
        <v>8484</v>
      </c>
      <c r="N4143" t="s">
        <v>15</v>
      </c>
      <c r="O4143">
        <v>10000000</v>
      </c>
      <c r="P4143">
        <v>33526835</v>
      </c>
      <c r="Q4143">
        <f>_xlfn.XLOOKUP(E4143,CPI!A:A,CPI!B:B)</f>
        <v>179.9</v>
      </c>
      <c r="R4143" s="12">
        <f>P4143*(CPI!$B$112/Movie!Q4143)</f>
        <v>56785028.485269591</v>
      </c>
      <c r="S4143" t="s">
        <v>11385</v>
      </c>
      <c r="T4143">
        <v>85</v>
      </c>
    </row>
    <row r="4144" spans="1:20" x14ac:dyDescent="0.3">
      <c r="A4144" t="s">
        <v>12604</v>
      </c>
      <c r="B4144" t="str">
        <f t="shared" si="192"/>
        <v>R</v>
      </c>
      <c r="C4144" t="s">
        <v>1</v>
      </c>
      <c r="D4144" t="s">
        <v>89</v>
      </c>
      <c r="E4144">
        <v>2002</v>
      </c>
      <c r="F4144" s="22">
        <f t="shared" si="193"/>
        <v>37257</v>
      </c>
      <c r="G4144" t="s">
        <v>12605</v>
      </c>
      <c r="H4144">
        <f t="shared" si="194"/>
        <v>5.3</v>
      </c>
      <c r="I4144">
        <v>5.3</v>
      </c>
      <c r="J4144">
        <v>25000</v>
      </c>
      <c r="K4144" t="s">
        <v>9564</v>
      </c>
      <c r="L4144" t="s">
        <v>12606</v>
      </c>
      <c r="M4144" t="s">
        <v>746</v>
      </c>
      <c r="N4144" t="s">
        <v>5801</v>
      </c>
      <c r="O4144">
        <v>55000000</v>
      </c>
      <c r="P4144">
        <v>6632383</v>
      </c>
      <c r="Q4144">
        <f>_xlfn.XLOOKUP(E4144,CPI!A:A,CPI!B:B)</f>
        <v>179.9</v>
      </c>
      <c r="R4144" s="12">
        <f>P4144*(CPI!$B$112/Movie!Q4144)</f>
        <v>11233391.329071706</v>
      </c>
      <c r="S4144" t="s">
        <v>46</v>
      </c>
      <c r="T4144">
        <v>96</v>
      </c>
    </row>
    <row r="4145" spans="1:20" x14ac:dyDescent="0.3">
      <c r="A4145" t="s">
        <v>12607</v>
      </c>
      <c r="B4145" t="str">
        <f t="shared" si="192"/>
        <v>PG-13</v>
      </c>
      <c r="C4145" t="s">
        <v>1984</v>
      </c>
      <c r="D4145" t="s">
        <v>19</v>
      </c>
      <c r="E4145">
        <v>2002</v>
      </c>
      <c r="F4145" s="22">
        <f t="shared" si="193"/>
        <v>37257</v>
      </c>
      <c r="G4145" t="s">
        <v>12356</v>
      </c>
      <c r="H4145">
        <f t="shared" si="194"/>
        <v>5.9</v>
      </c>
      <c r="I4145">
        <v>5.9</v>
      </c>
      <c r="J4145">
        <v>34000</v>
      </c>
      <c r="K4145" t="s">
        <v>10905</v>
      </c>
      <c r="L4145" t="s">
        <v>9648</v>
      </c>
      <c r="M4145" t="s">
        <v>12608</v>
      </c>
      <c r="N4145" t="s">
        <v>15</v>
      </c>
      <c r="O4145">
        <v>25000000</v>
      </c>
      <c r="P4145">
        <v>41604473</v>
      </c>
      <c r="Q4145">
        <f>_xlfn.XLOOKUP(E4145,CPI!A:A,CPI!B:B)</f>
        <v>179.9</v>
      </c>
      <c r="R4145" s="12">
        <f>P4145*(CPI!$B$112/Movie!Q4145)</f>
        <v>70466275.281267375</v>
      </c>
      <c r="S4145" t="s">
        <v>46</v>
      </c>
      <c r="T4145">
        <v>86</v>
      </c>
    </row>
    <row r="4146" spans="1:20" x14ac:dyDescent="0.3">
      <c r="A4146" t="s">
        <v>12609</v>
      </c>
      <c r="B4146" t="str">
        <f t="shared" si="192"/>
        <v>PG</v>
      </c>
      <c r="C4146" t="s">
        <v>18</v>
      </c>
      <c r="D4146" t="s">
        <v>19</v>
      </c>
      <c r="E4146">
        <v>2002</v>
      </c>
      <c r="F4146" s="22">
        <f t="shared" si="193"/>
        <v>37257</v>
      </c>
      <c r="G4146" t="s">
        <v>12610</v>
      </c>
      <c r="H4146">
        <f t="shared" si="194"/>
        <v>5.2</v>
      </c>
      <c r="I4146">
        <v>5.2</v>
      </c>
      <c r="J4146">
        <v>62000</v>
      </c>
      <c r="K4146" t="s">
        <v>6890</v>
      </c>
      <c r="L4146" t="s">
        <v>6890</v>
      </c>
      <c r="M4146" t="s">
        <v>11933</v>
      </c>
      <c r="N4146" t="s">
        <v>15</v>
      </c>
      <c r="O4146">
        <v>38000000</v>
      </c>
      <c r="P4146">
        <v>119723358</v>
      </c>
      <c r="Q4146">
        <f>_xlfn.XLOOKUP(E4146,CPI!A:A,CPI!B:B)</f>
        <v>179.9</v>
      </c>
      <c r="R4146" s="12">
        <f>P4146*(CPI!$B$112/Movie!Q4146)</f>
        <v>202777694.17787659</v>
      </c>
      <c r="S4146" t="s">
        <v>8971</v>
      </c>
      <c r="T4146">
        <v>100</v>
      </c>
    </row>
    <row r="4147" spans="1:20" x14ac:dyDescent="0.3">
      <c r="A4147" t="s">
        <v>12611</v>
      </c>
      <c r="B4147" t="str">
        <f t="shared" si="192"/>
        <v>PG</v>
      </c>
      <c r="C4147" t="s">
        <v>18</v>
      </c>
      <c r="D4147" t="s">
        <v>2</v>
      </c>
      <c r="E4147">
        <v>2002</v>
      </c>
      <c r="F4147" s="22">
        <f t="shared" si="193"/>
        <v>37257</v>
      </c>
      <c r="G4147" t="s">
        <v>12255</v>
      </c>
      <c r="H4147">
        <f t="shared" si="194"/>
        <v>6.6</v>
      </c>
      <c r="I4147">
        <v>6.6</v>
      </c>
      <c r="J4147">
        <v>22000</v>
      </c>
      <c r="K4147" t="s">
        <v>11648</v>
      </c>
      <c r="L4147" t="s">
        <v>12612</v>
      </c>
      <c r="M4147" t="s">
        <v>12613</v>
      </c>
      <c r="N4147" t="s">
        <v>15</v>
      </c>
      <c r="O4147">
        <v>15000000</v>
      </c>
      <c r="P4147">
        <v>19344615</v>
      </c>
      <c r="Q4147">
        <f>_xlfn.XLOOKUP(E4147,CPI!A:A,CPI!B:B)</f>
        <v>179.9</v>
      </c>
      <c r="R4147" s="12">
        <f>P4147*(CPI!$B$112/Movie!Q4147)</f>
        <v>32764336.801000554</v>
      </c>
      <c r="S4147" t="s">
        <v>1709</v>
      </c>
      <c r="T4147">
        <v>90</v>
      </c>
    </row>
    <row r="4148" spans="1:20" x14ac:dyDescent="0.3">
      <c r="A4148" t="s">
        <v>5894</v>
      </c>
      <c r="B4148" t="str">
        <f t="shared" si="192"/>
        <v>G</v>
      </c>
      <c r="C4148" t="s">
        <v>322</v>
      </c>
      <c r="D4148" t="s">
        <v>2</v>
      </c>
      <c r="E4148">
        <v>2002</v>
      </c>
      <c r="F4148" s="22">
        <f t="shared" si="193"/>
        <v>37257</v>
      </c>
      <c r="G4148" t="s">
        <v>12183</v>
      </c>
      <c r="H4148">
        <f t="shared" si="194"/>
        <v>6.9</v>
      </c>
      <c r="I4148">
        <v>6.9</v>
      </c>
      <c r="J4148">
        <v>33000</v>
      </c>
      <c r="K4148" t="s">
        <v>7498</v>
      </c>
      <c r="L4148" t="s">
        <v>11439</v>
      </c>
      <c r="M4148" t="s">
        <v>1482</v>
      </c>
      <c r="N4148" t="s">
        <v>15</v>
      </c>
      <c r="O4148">
        <v>22000000</v>
      </c>
      <c r="P4148">
        <v>80693537</v>
      </c>
      <c r="Q4148">
        <f>_xlfn.XLOOKUP(E4148,CPI!A:A,CPI!B:B)</f>
        <v>179.9</v>
      </c>
      <c r="R4148" s="12">
        <f>P4148*(CPI!$B$112/Movie!Q4148)</f>
        <v>136672155.21901056</v>
      </c>
      <c r="S4148" t="s">
        <v>12614</v>
      </c>
      <c r="T4148">
        <v>127</v>
      </c>
    </row>
    <row r="4149" spans="1:20" x14ac:dyDescent="0.3">
      <c r="A4149" t="s">
        <v>12615</v>
      </c>
      <c r="B4149" t="str">
        <f t="shared" si="192"/>
        <v>R</v>
      </c>
      <c r="C4149" t="s">
        <v>1</v>
      </c>
      <c r="D4149" t="s">
        <v>89</v>
      </c>
      <c r="E4149">
        <v>2002</v>
      </c>
      <c r="F4149" s="22">
        <f t="shared" si="193"/>
        <v>37257</v>
      </c>
      <c r="G4149" t="s">
        <v>12452</v>
      </c>
      <c r="H4149">
        <f t="shared" si="194"/>
        <v>6.2</v>
      </c>
      <c r="I4149">
        <v>6.2</v>
      </c>
      <c r="J4149">
        <v>54000</v>
      </c>
      <c r="K4149" t="s">
        <v>4038</v>
      </c>
      <c r="L4149" t="s">
        <v>12616</v>
      </c>
      <c r="M4149" t="s">
        <v>8574</v>
      </c>
      <c r="N4149" t="s">
        <v>15</v>
      </c>
      <c r="O4149">
        <v>50000000</v>
      </c>
      <c r="P4149">
        <v>56714147</v>
      </c>
      <c r="Q4149">
        <f>_xlfn.XLOOKUP(E4149,CPI!A:A,CPI!B:B)</f>
        <v>179.9</v>
      </c>
      <c r="R4149" s="12">
        <f>P4149*(CPI!$B$112/Movie!Q4149)</f>
        <v>96057813.178988323</v>
      </c>
      <c r="S4149" t="s">
        <v>8</v>
      </c>
      <c r="T4149">
        <v>115</v>
      </c>
    </row>
    <row r="4150" spans="1:20" x14ac:dyDescent="0.3">
      <c r="A4150" t="s">
        <v>12617</v>
      </c>
      <c r="B4150" t="str">
        <f t="shared" si="192"/>
        <v>R</v>
      </c>
      <c r="C4150" t="s">
        <v>1</v>
      </c>
      <c r="D4150" t="s">
        <v>2</v>
      </c>
      <c r="E4150">
        <v>2002</v>
      </c>
      <c r="F4150" s="22">
        <f t="shared" si="193"/>
        <v>37257</v>
      </c>
      <c r="G4150" t="s">
        <v>11860</v>
      </c>
      <c r="H4150">
        <f t="shared" si="194"/>
        <v>6.3</v>
      </c>
      <c r="I4150">
        <v>6.3</v>
      </c>
      <c r="J4150">
        <v>51000</v>
      </c>
      <c r="K4150" t="s">
        <v>9011</v>
      </c>
      <c r="L4150" t="s">
        <v>2963</v>
      </c>
      <c r="M4150" t="s">
        <v>4443</v>
      </c>
      <c r="N4150" t="s">
        <v>15</v>
      </c>
      <c r="O4150">
        <v>70000000</v>
      </c>
      <c r="P4150">
        <v>32287044</v>
      </c>
      <c r="Q4150">
        <f>_xlfn.XLOOKUP(E4150,CPI!A:A,CPI!B:B)</f>
        <v>179.9</v>
      </c>
      <c r="R4150" s="12">
        <f>P4150*(CPI!$B$112/Movie!Q4150)</f>
        <v>54685171.244024456</v>
      </c>
      <c r="S4150" t="s">
        <v>12618</v>
      </c>
      <c r="T4150">
        <v>125</v>
      </c>
    </row>
    <row r="4151" spans="1:20" x14ac:dyDescent="0.3">
      <c r="A4151" t="s">
        <v>12619</v>
      </c>
      <c r="B4151" t="str">
        <f t="shared" si="192"/>
        <v>PG</v>
      </c>
      <c r="C4151" t="s">
        <v>18</v>
      </c>
      <c r="D4151" t="s">
        <v>10</v>
      </c>
      <c r="E4151">
        <v>2002</v>
      </c>
      <c r="F4151" s="22">
        <f t="shared" si="193"/>
        <v>37257</v>
      </c>
      <c r="G4151" t="s">
        <v>12620</v>
      </c>
      <c r="H4151">
        <f t="shared" si="194"/>
        <v>6.7</v>
      </c>
      <c r="I4151">
        <v>6.7</v>
      </c>
      <c r="J4151">
        <v>50000</v>
      </c>
      <c r="K4151" t="s">
        <v>12621</v>
      </c>
      <c r="L4151" t="s">
        <v>10972</v>
      </c>
      <c r="M4151" t="s">
        <v>1360</v>
      </c>
      <c r="N4151" t="s">
        <v>437</v>
      </c>
      <c r="P4151">
        <v>128027976</v>
      </c>
      <c r="Q4151">
        <f>_xlfn.XLOOKUP(E4151,CPI!A:A,CPI!B:B)</f>
        <v>179.9</v>
      </c>
      <c r="R4151" s="12">
        <f>P4151*(CPI!$B$112/Movie!Q4151)</f>
        <v>216843381.25180656</v>
      </c>
      <c r="S4151" t="s">
        <v>6496</v>
      </c>
      <c r="T4151">
        <v>107</v>
      </c>
    </row>
    <row r="4152" spans="1:20" x14ac:dyDescent="0.3">
      <c r="A4152" t="s">
        <v>12622</v>
      </c>
      <c r="B4152" t="str">
        <f t="shared" si="192"/>
        <v>R</v>
      </c>
      <c r="C4152" t="s">
        <v>1</v>
      </c>
      <c r="D4152" t="s">
        <v>26</v>
      </c>
      <c r="E4152">
        <v>2002</v>
      </c>
      <c r="F4152" s="22">
        <f t="shared" si="193"/>
        <v>37257</v>
      </c>
      <c r="G4152" t="s">
        <v>12255</v>
      </c>
      <c r="H4152">
        <f t="shared" si="194"/>
        <v>3.6</v>
      </c>
      <c r="I4152">
        <v>3.6</v>
      </c>
      <c r="J4152">
        <v>16000</v>
      </c>
      <c r="K4152" t="s">
        <v>10064</v>
      </c>
      <c r="L4152" t="s">
        <v>10064</v>
      </c>
      <c r="M4152" t="s">
        <v>4130</v>
      </c>
      <c r="N4152" t="s">
        <v>7</v>
      </c>
      <c r="O4152">
        <v>10000000</v>
      </c>
      <c r="P4152">
        <v>1036520</v>
      </c>
      <c r="Q4152">
        <f>_xlfn.XLOOKUP(E4152,CPI!A:A,CPI!B:B)</f>
        <v>179.9</v>
      </c>
      <c r="R4152" s="12">
        <f>P4152*(CPI!$B$112/Movie!Q4152)</f>
        <v>1755573.3407448581</v>
      </c>
      <c r="S4152" t="s">
        <v>10859</v>
      </c>
      <c r="T4152">
        <v>89</v>
      </c>
    </row>
    <row r="4153" spans="1:20" x14ac:dyDescent="0.3">
      <c r="A4153" t="s">
        <v>12623</v>
      </c>
      <c r="B4153" t="str">
        <f t="shared" si="192"/>
        <v>R</v>
      </c>
      <c r="C4153" t="s">
        <v>1</v>
      </c>
      <c r="D4153" t="s">
        <v>26</v>
      </c>
      <c r="E4153">
        <v>2002</v>
      </c>
      <c r="F4153" s="22">
        <f t="shared" si="193"/>
        <v>37257</v>
      </c>
      <c r="G4153" t="s">
        <v>12624</v>
      </c>
      <c r="H4153">
        <f t="shared" si="194"/>
        <v>6.6</v>
      </c>
      <c r="I4153">
        <v>6.6</v>
      </c>
      <c r="J4153">
        <v>34000</v>
      </c>
      <c r="K4153" t="s">
        <v>12625</v>
      </c>
      <c r="L4153" t="s">
        <v>12625</v>
      </c>
      <c r="M4153" t="s">
        <v>12626</v>
      </c>
      <c r="N4153" t="s">
        <v>15</v>
      </c>
      <c r="O4153">
        <v>500000</v>
      </c>
      <c r="P4153">
        <v>264349</v>
      </c>
      <c r="Q4153">
        <f>_xlfn.XLOOKUP(E4153,CPI!A:A,CPI!B:B)</f>
        <v>179.9</v>
      </c>
      <c r="R4153" s="12">
        <f>P4153*(CPI!$B$112/Movie!Q4153)</f>
        <v>447732.85325180658</v>
      </c>
      <c r="S4153" t="s">
        <v>12627</v>
      </c>
      <c r="T4153">
        <v>93</v>
      </c>
    </row>
    <row r="4154" spans="1:20" x14ac:dyDescent="0.3">
      <c r="A4154" t="s">
        <v>12628</v>
      </c>
      <c r="B4154" t="str">
        <f t="shared" si="192"/>
        <v>PG-13</v>
      </c>
      <c r="C4154" t="s">
        <v>1984</v>
      </c>
      <c r="D4154" t="s">
        <v>2</v>
      </c>
      <c r="E4154">
        <v>2002</v>
      </c>
      <c r="F4154" s="22">
        <f t="shared" si="193"/>
        <v>37257</v>
      </c>
      <c r="G4154" t="s">
        <v>12501</v>
      </c>
      <c r="H4154">
        <f t="shared" si="194"/>
        <v>6.1</v>
      </c>
      <c r="I4154">
        <v>6.1</v>
      </c>
      <c r="J4154">
        <v>37000</v>
      </c>
      <c r="K4154" t="s">
        <v>7931</v>
      </c>
      <c r="L4154" t="s">
        <v>12629</v>
      </c>
      <c r="M4154" t="s">
        <v>2813</v>
      </c>
      <c r="N4154" t="s">
        <v>15</v>
      </c>
      <c r="O4154">
        <v>60000000</v>
      </c>
      <c r="P4154">
        <v>52323400</v>
      </c>
      <c r="Q4154">
        <f>_xlfn.XLOOKUP(E4154,CPI!A:A,CPI!B:B)</f>
        <v>179.9</v>
      </c>
      <c r="R4154" s="12">
        <f>P4154*(CPI!$B$112/Movie!Q4154)</f>
        <v>88621122.734852701</v>
      </c>
      <c r="S4154" t="s">
        <v>46</v>
      </c>
      <c r="T4154">
        <v>104</v>
      </c>
    </row>
    <row r="4155" spans="1:20" x14ac:dyDescent="0.3">
      <c r="A4155" t="s">
        <v>12630</v>
      </c>
      <c r="B4155" t="str">
        <f t="shared" si="192"/>
        <v>PG-13</v>
      </c>
      <c r="C4155" t="s">
        <v>1984</v>
      </c>
      <c r="D4155" t="s">
        <v>26</v>
      </c>
      <c r="E4155">
        <v>2002</v>
      </c>
      <c r="F4155" s="22">
        <f t="shared" si="193"/>
        <v>37257</v>
      </c>
      <c r="G4155" t="s">
        <v>12401</v>
      </c>
      <c r="H4155">
        <f t="shared" si="194"/>
        <v>4.5999999999999996</v>
      </c>
      <c r="I4155">
        <v>4.5999999999999996</v>
      </c>
      <c r="J4155">
        <v>6400</v>
      </c>
      <c r="K4155" t="s">
        <v>12631</v>
      </c>
      <c r="L4155" t="s">
        <v>12632</v>
      </c>
      <c r="M4155" t="s">
        <v>12633</v>
      </c>
      <c r="N4155" t="s">
        <v>15</v>
      </c>
      <c r="O4155">
        <v>15600000</v>
      </c>
      <c r="P4155">
        <v>13802599</v>
      </c>
      <c r="Q4155">
        <f>_xlfn.XLOOKUP(E4155,CPI!A:A,CPI!B:B)</f>
        <v>179.9</v>
      </c>
      <c r="R4155" s="12">
        <f>P4155*(CPI!$B$112/Movie!Q4155)</f>
        <v>23377720.485269595</v>
      </c>
      <c r="S4155" t="s">
        <v>4515</v>
      </c>
      <c r="T4155">
        <v>91</v>
      </c>
    </row>
    <row r="4156" spans="1:20" x14ac:dyDescent="0.3">
      <c r="A4156" t="s">
        <v>12634</v>
      </c>
      <c r="B4156" t="str">
        <f t="shared" si="192"/>
        <v>PG-13</v>
      </c>
      <c r="C4156" t="s">
        <v>1984</v>
      </c>
      <c r="D4156" t="s">
        <v>2</v>
      </c>
      <c r="E4156">
        <v>2002</v>
      </c>
      <c r="F4156" s="22">
        <f t="shared" si="193"/>
        <v>37257</v>
      </c>
      <c r="G4156" t="s">
        <v>12164</v>
      </c>
      <c r="H4156">
        <f t="shared" si="194"/>
        <v>6.1</v>
      </c>
      <c r="I4156">
        <v>6.1</v>
      </c>
      <c r="J4156">
        <v>19000</v>
      </c>
      <c r="K4156" t="s">
        <v>6216</v>
      </c>
      <c r="L4156" t="s">
        <v>12635</v>
      </c>
      <c r="M4156" t="s">
        <v>8574</v>
      </c>
      <c r="N4156" t="s">
        <v>15</v>
      </c>
      <c r="O4156">
        <v>27000000</v>
      </c>
      <c r="P4156">
        <v>73839240</v>
      </c>
      <c r="Q4156">
        <f>_xlfn.XLOOKUP(E4156,CPI!A:A,CPI!B:B)</f>
        <v>179.9</v>
      </c>
      <c r="R4156" s="12">
        <f>P4156*(CPI!$B$112/Movie!Q4156)</f>
        <v>125062903.99110617</v>
      </c>
      <c r="S4156" t="s">
        <v>4576</v>
      </c>
      <c r="T4156">
        <v>116</v>
      </c>
    </row>
    <row r="4157" spans="1:20" x14ac:dyDescent="0.3">
      <c r="A4157" t="s">
        <v>12636</v>
      </c>
      <c r="B4157" t="str">
        <f t="shared" si="192"/>
        <v>R</v>
      </c>
      <c r="C4157" t="s">
        <v>1</v>
      </c>
      <c r="D4157" t="s">
        <v>89</v>
      </c>
      <c r="E4157">
        <v>2002</v>
      </c>
      <c r="F4157" s="22">
        <f t="shared" si="193"/>
        <v>37257</v>
      </c>
      <c r="G4157" t="s">
        <v>12637</v>
      </c>
      <c r="H4157">
        <f t="shared" si="194"/>
        <v>7.3</v>
      </c>
      <c r="I4157">
        <v>7.3</v>
      </c>
      <c r="J4157">
        <v>41000</v>
      </c>
      <c r="K4157" t="s">
        <v>2190</v>
      </c>
      <c r="L4157" t="s">
        <v>12638</v>
      </c>
      <c r="M4157" t="s">
        <v>12639</v>
      </c>
      <c r="N4157" t="s">
        <v>7</v>
      </c>
      <c r="O4157">
        <v>10000000</v>
      </c>
      <c r="P4157">
        <v>13904766</v>
      </c>
      <c r="Q4157">
        <f>_xlfn.XLOOKUP(E4157,CPI!A:A,CPI!B:B)</f>
        <v>179.9</v>
      </c>
      <c r="R4157" s="12">
        <f>P4157*(CPI!$B$112/Movie!Q4157)</f>
        <v>23550762.647026125</v>
      </c>
      <c r="S4157" t="s">
        <v>6548</v>
      </c>
      <c r="T4157">
        <v>97</v>
      </c>
    </row>
    <row r="4158" spans="1:20" x14ac:dyDescent="0.3">
      <c r="A4158" t="s">
        <v>12640</v>
      </c>
      <c r="B4158" t="str">
        <f t="shared" si="192"/>
        <v>R</v>
      </c>
      <c r="C4158" t="s">
        <v>1</v>
      </c>
      <c r="D4158" t="s">
        <v>19</v>
      </c>
      <c r="E4158">
        <v>2002</v>
      </c>
      <c r="F4158" s="22">
        <f t="shared" si="193"/>
        <v>37257</v>
      </c>
      <c r="G4158" t="s">
        <v>12469</v>
      </c>
      <c r="H4158">
        <f t="shared" si="194"/>
        <v>7.1</v>
      </c>
      <c r="I4158">
        <v>7.1</v>
      </c>
      <c r="J4158">
        <v>11000</v>
      </c>
      <c r="K4158" t="s">
        <v>12597</v>
      </c>
      <c r="L4158" t="s">
        <v>12641</v>
      </c>
      <c r="M4158" t="s">
        <v>12212</v>
      </c>
      <c r="N4158" t="s">
        <v>15</v>
      </c>
      <c r="P4158">
        <v>3116526</v>
      </c>
      <c r="Q4158">
        <f>_xlfn.XLOOKUP(E4158,CPI!A:A,CPI!B:B)</f>
        <v>179.9</v>
      </c>
      <c r="R4158" s="12">
        <f>P4158*(CPI!$B$112/Movie!Q4158)</f>
        <v>5278518.4669260699</v>
      </c>
      <c r="S4158" t="s">
        <v>8971</v>
      </c>
      <c r="T4158">
        <v>97</v>
      </c>
    </row>
    <row r="4159" spans="1:20" x14ac:dyDescent="0.3">
      <c r="A4159" t="s">
        <v>12642</v>
      </c>
      <c r="B4159" t="str">
        <f t="shared" si="192"/>
        <v>PG-13</v>
      </c>
      <c r="C4159" t="s">
        <v>1984</v>
      </c>
      <c r="D4159" t="s">
        <v>19</v>
      </c>
      <c r="E4159">
        <v>2002</v>
      </c>
      <c r="F4159" s="22">
        <f t="shared" si="193"/>
        <v>37257</v>
      </c>
      <c r="G4159" t="s">
        <v>12410</v>
      </c>
      <c r="H4159">
        <f t="shared" si="194"/>
        <v>5.4</v>
      </c>
      <c r="I4159">
        <v>5.4</v>
      </c>
      <c r="J4159">
        <v>81000</v>
      </c>
      <c r="K4159" t="s">
        <v>12643</v>
      </c>
      <c r="L4159" t="s">
        <v>12191</v>
      </c>
      <c r="M4159" t="s">
        <v>2736</v>
      </c>
      <c r="N4159" t="s">
        <v>15</v>
      </c>
      <c r="O4159">
        <v>60000000</v>
      </c>
      <c r="P4159">
        <v>104391623</v>
      </c>
      <c r="Q4159">
        <f>_xlfn.XLOOKUP(E4159,CPI!A:A,CPI!B:B)</f>
        <v>179.9</v>
      </c>
      <c r="R4159" s="12">
        <f>P4159*(CPI!$B$112/Movie!Q4159)</f>
        <v>176810047.40466926</v>
      </c>
      <c r="S4159" t="s">
        <v>12644</v>
      </c>
      <c r="T4159">
        <v>98</v>
      </c>
    </row>
    <row r="4160" spans="1:20" x14ac:dyDescent="0.3">
      <c r="A4160" t="s">
        <v>12645</v>
      </c>
      <c r="B4160" t="str">
        <f t="shared" si="192"/>
        <v>PG-13</v>
      </c>
      <c r="C4160" t="s">
        <v>1984</v>
      </c>
      <c r="D4160" t="s">
        <v>2</v>
      </c>
      <c r="E4160">
        <v>2002</v>
      </c>
      <c r="F4160" s="22">
        <f t="shared" si="193"/>
        <v>37257</v>
      </c>
      <c r="G4160" t="s">
        <v>12646</v>
      </c>
      <c r="H4160">
        <f t="shared" si="194"/>
        <v>5.0999999999999996</v>
      </c>
      <c r="I4160">
        <v>5.0999999999999996</v>
      </c>
      <c r="J4160">
        <v>19000</v>
      </c>
      <c r="K4160" t="s">
        <v>12647</v>
      </c>
      <c r="L4160" t="s">
        <v>12648</v>
      </c>
      <c r="M4160" t="s">
        <v>7642</v>
      </c>
      <c r="N4160" t="s">
        <v>15</v>
      </c>
      <c r="O4160">
        <v>10000000</v>
      </c>
      <c r="P4160">
        <v>34411240</v>
      </c>
      <c r="Q4160">
        <f>_xlfn.XLOOKUP(E4160,CPI!A:A,CPI!B:B)</f>
        <v>179.9</v>
      </c>
      <c r="R4160" s="12">
        <f>P4160*(CPI!$B$112/Movie!Q4160)</f>
        <v>58282961.801000558</v>
      </c>
      <c r="S4160" t="s">
        <v>165</v>
      </c>
      <c r="T4160">
        <v>85</v>
      </c>
    </row>
    <row r="4161" spans="1:20" x14ac:dyDescent="0.3">
      <c r="A4161" t="s">
        <v>12649</v>
      </c>
      <c r="B4161" t="str">
        <f t="shared" si="192"/>
        <v>R</v>
      </c>
      <c r="C4161" t="s">
        <v>1</v>
      </c>
      <c r="D4161" t="s">
        <v>2</v>
      </c>
      <c r="E4161">
        <v>2002</v>
      </c>
      <c r="F4161" s="22">
        <f t="shared" si="193"/>
        <v>37257</v>
      </c>
      <c r="G4161" t="s">
        <v>12416</v>
      </c>
      <c r="H4161">
        <f t="shared" si="194"/>
        <v>7.9</v>
      </c>
      <c r="I4161">
        <v>7.9</v>
      </c>
      <c r="J4161">
        <v>106000</v>
      </c>
      <c r="K4161" t="s">
        <v>3457</v>
      </c>
      <c r="L4161" t="s">
        <v>3457</v>
      </c>
      <c r="M4161" t="s">
        <v>12650</v>
      </c>
      <c r="N4161" t="s">
        <v>1096</v>
      </c>
      <c r="P4161">
        <v>64790996</v>
      </c>
      <c r="Q4161">
        <f>_xlfn.XLOOKUP(E4161,CPI!A:A,CPI!B:B)</f>
        <v>179.9</v>
      </c>
      <c r="R4161" s="12">
        <f>P4161*(CPI!$B$112/Movie!Q4161)</f>
        <v>109737723.63090606</v>
      </c>
      <c r="S4161" t="s">
        <v>5182</v>
      </c>
      <c r="T4161">
        <v>112</v>
      </c>
    </row>
    <row r="4162" spans="1:20" x14ac:dyDescent="0.3">
      <c r="A4162" t="s">
        <v>12651</v>
      </c>
      <c r="B4162" t="str">
        <f t="shared" si="192"/>
        <v>R</v>
      </c>
      <c r="C4162" t="s">
        <v>1</v>
      </c>
      <c r="D4162" t="s">
        <v>89</v>
      </c>
      <c r="E4162">
        <v>2002</v>
      </c>
      <c r="F4162" s="22">
        <f t="shared" si="193"/>
        <v>37257</v>
      </c>
      <c r="G4162" t="s">
        <v>12652</v>
      </c>
      <c r="H4162">
        <f t="shared" si="194"/>
        <v>7.8</v>
      </c>
      <c r="I4162">
        <v>7.8</v>
      </c>
      <c r="J4162">
        <v>43000</v>
      </c>
      <c r="K4162" t="s">
        <v>10381</v>
      </c>
      <c r="L4162" t="s">
        <v>10381</v>
      </c>
      <c r="M4162" t="s">
        <v>12653</v>
      </c>
      <c r="N4162" t="s">
        <v>1078</v>
      </c>
      <c r="P4162">
        <v>1007747</v>
      </c>
      <c r="Q4162">
        <f>_xlfn.XLOOKUP(E4162,CPI!A:A,CPI!B:B)</f>
        <v>179.9</v>
      </c>
      <c r="R4162" s="12">
        <f>P4162*(CPI!$B$112/Movie!Q4162)</f>
        <v>1706839.9716509171</v>
      </c>
      <c r="S4162" t="s">
        <v>7320</v>
      </c>
      <c r="T4162">
        <v>109</v>
      </c>
    </row>
    <row r="4163" spans="1:20" x14ac:dyDescent="0.3">
      <c r="A4163" t="s">
        <v>12654</v>
      </c>
      <c r="B4163" t="str">
        <f t="shared" ref="B4163:B4226" si="195">IF(C4163="","Rating Pending",C4163)</f>
        <v>PG-13</v>
      </c>
      <c r="C4163" t="s">
        <v>1984</v>
      </c>
      <c r="D4163" t="s">
        <v>26</v>
      </c>
      <c r="E4163">
        <v>2002</v>
      </c>
      <c r="F4163" s="22">
        <f t="shared" ref="F4163:F4226" si="196">DATE(TRIM(E4163), 1, 1)</f>
        <v>37257</v>
      </c>
      <c r="G4163" t="s">
        <v>12655</v>
      </c>
      <c r="H4163">
        <f t="shared" ref="H4163:H4226" si="197">IF(I4163="","Score Pending",I4163)</f>
        <v>5.3</v>
      </c>
      <c r="I4163">
        <v>5.3</v>
      </c>
      <c r="J4163">
        <v>17000</v>
      </c>
      <c r="K4163" t="s">
        <v>5770</v>
      </c>
      <c r="L4163" t="s">
        <v>12656</v>
      </c>
      <c r="M4163" t="s">
        <v>9588</v>
      </c>
      <c r="N4163" t="s">
        <v>5801</v>
      </c>
      <c r="O4163">
        <v>29000000</v>
      </c>
      <c r="P4163">
        <v>20146150</v>
      </c>
      <c r="Q4163">
        <f>_xlfn.XLOOKUP(E4163,CPI!A:A,CPI!B:B)</f>
        <v>179.9</v>
      </c>
      <c r="R4163" s="12">
        <f>P4163*(CPI!$B$112/Movie!Q4163)</f>
        <v>34121911.645358533</v>
      </c>
      <c r="S4163" t="s">
        <v>12657</v>
      </c>
      <c r="T4163">
        <v>99</v>
      </c>
    </row>
    <row r="4164" spans="1:20" x14ac:dyDescent="0.3">
      <c r="A4164" t="s">
        <v>12658</v>
      </c>
      <c r="B4164" t="str">
        <f t="shared" si="195"/>
        <v>PG-13</v>
      </c>
      <c r="C4164" t="s">
        <v>1984</v>
      </c>
      <c r="D4164" t="s">
        <v>2</v>
      </c>
      <c r="E4164">
        <v>2002</v>
      </c>
      <c r="F4164" s="22">
        <f t="shared" si="196"/>
        <v>37257</v>
      </c>
      <c r="G4164" t="s">
        <v>12659</v>
      </c>
      <c r="H4164">
        <f t="shared" si="197"/>
        <v>6.7</v>
      </c>
      <c r="I4164">
        <v>6.7</v>
      </c>
      <c r="J4164">
        <v>61000</v>
      </c>
      <c r="K4164" t="s">
        <v>3870</v>
      </c>
      <c r="L4164" t="s">
        <v>7291</v>
      </c>
      <c r="M4164" t="s">
        <v>482</v>
      </c>
      <c r="N4164" t="s">
        <v>7</v>
      </c>
      <c r="O4164">
        <v>100000000</v>
      </c>
      <c r="P4164">
        <v>65716126</v>
      </c>
      <c r="Q4164">
        <f>_xlfn.XLOOKUP(E4164,CPI!A:A,CPI!B:B)</f>
        <v>179.9</v>
      </c>
      <c r="R4164" s="12">
        <f>P4164*(CPI!$B$112/Movie!Q4164)</f>
        <v>111304633.64202334</v>
      </c>
      <c r="S4164" t="s">
        <v>12660</v>
      </c>
      <c r="T4164">
        <v>138</v>
      </c>
    </row>
    <row r="4165" spans="1:20" x14ac:dyDescent="0.3">
      <c r="A4165" t="s">
        <v>12661</v>
      </c>
      <c r="B4165" t="str">
        <f t="shared" si="195"/>
        <v>PG</v>
      </c>
      <c r="C4165" t="s">
        <v>18</v>
      </c>
      <c r="D4165" t="s">
        <v>375</v>
      </c>
      <c r="E4165">
        <v>2002</v>
      </c>
      <c r="F4165" s="22">
        <f t="shared" si="196"/>
        <v>37257</v>
      </c>
      <c r="G4165" t="s">
        <v>12659</v>
      </c>
      <c r="H4165">
        <f t="shared" si="197"/>
        <v>5.5</v>
      </c>
      <c r="I4165">
        <v>5.5</v>
      </c>
      <c r="J4165">
        <v>51000</v>
      </c>
      <c r="K4165" t="s">
        <v>10681</v>
      </c>
      <c r="L4165" t="s">
        <v>10682</v>
      </c>
      <c r="M4165" t="s">
        <v>2551</v>
      </c>
      <c r="N4165" t="s">
        <v>15</v>
      </c>
      <c r="O4165">
        <v>120000000</v>
      </c>
      <c r="P4165">
        <v>169956806</v>
      </c>
      <c r="Q4165">
        <f>_xlfn.XLOOKUP(E4165,CPI!A:A,CPI!B:B)</f>
        <v>179.9</v>
      </c>
      <c r="R4165" s="12">
        <f>P4165*(CPI!$B$112/Movie!Q4165)</f>
        <v>287859026.06003332</v>
      </c>
      <c r="S4165" t="s">
        <v>16</v>
      </c>
      <c r="T4165">
        <v>77</v>
      </c>
    </row>
    <row r="4166" spans="1:20" x14ac:dyDescent="0.3">
      <c r="A4166" t="s">
        <v>12662</v>
      </c>
      <c r="B4166" t="str">
        <f t="shared" si="195"/>
        <v>R</v>
      </c>
      <c r="C4166" t="s">
        <v>1</v>
      </c>
      <c r="D4166" t="s">
        <v>26</v>
      </c>
      <c r="E4166">
        <v>2002</v>
      </c>
      <c r="F4166" s="22">
        <f t="shared" si="196"/>
        <v>37257</v>
      </c>
      <c r="G4166" t="s">
        <v>12404</v>
      </c>
      <c r="H4166">
        <f t="shared" si="197"/>
        <v>6.9</v>
      </c>
      <c r="I4166">
        <v>6.9</v>
      </c>
      <c r="J4166">
        <v>32000</v>
      </c>
      <c r="K4166" t="s">
        <v>12663</v>
      </c>
      <c r="L4166" t="s">
        <v>12663</v>
      </c>
      <c r="M4166" t="s">
        <v>10388</v>
      </c>
      <c r="N4166" t="s">
        <v>15</v>
      </c>
      <c r="O4166">
        <v>9000000</v>
      </c>
      <c r="P4166">
        <v>6919198</v>
      </c>
      <c r="Q4166">
        <f>_xlfn.XLOOKUP(E4166,CPI!A:A,CPI!B:B)</f>
        <v>179.9</v>
      </c>
      <c r="R4166" s="12">
        <f>P4166*(CPI!$B$112/Movie!Q4166)</f>
        <v>11719175.267370762</v>
      </c>
      <c r="S4166" t="s">
        <v>65</v>
      </c>
      <c r="T4166">
        <v>98</v>
      </c>
    </row>
    <row r="4167" spans="1:20" x14ac:dyDescent="0.3">
      <c r="A4167" t="s">
        <v>12664</v>
      </c>
      <c r="B4167" t="str">
        <f t="shared" si="195"/>
        <v>R</v>
      </c>
      <c r="C4167" t="s">
        <v>1</v>
      </c>
      <c r="D4167" t="s">
        <v>48</v>
      </c>
      <c r="E4167">
        <v>2002</v>
      </c>
      <c r="F4167" s="22">
        <f t="shared" si="196"/>
        <v>37257</v>
      </c>
      <c r="G4167" t="s">
        <v>12581</v>
      </c>
      <c r="H4167">
        <f t="shared" si="197"/>
        <v>7.3</v>
      </c>
      <c r="I4167">
        <v>7.3</v>
      </c>
      <c r="J4167">
        <v>34000</v>
      </c>
      <c r="K4167" t="s">
        <v>9271</v>
      </c>
      <c r="L4167" t="s">
        <v>12665</v>
      </c>
      <c r="M4167" t="s">
        <v>12666</v>
      </c>
      <c r="N4167" t="s">
        <v>7</v>
      </c>
      <c r="P4167">
        <v>2801397</v>
      </c>
      <c r="Q4167">
        <f>_xlfn.XLOOKUP(E4167,CPI!A:A,CPI!B:B)</f>
        <v>179.9</v>
      </c>
      <c r="R4167" s="12">
        <f>P4167*(CPI!$B$112/Movie!Q4167)</f>
        <v>4744778.5764313508</v>
      </c>
      <c r="S4167" t="s">
        <v>12667</v>
      </c>
      <c r="T4167">
        <v>117</v>
      </c>
    </row>
    <row r="4168" spans="1:20" x14ac:dyDescent="0.3">
      <c r="A4168" t="s">
        <v>12668</v>
      </c>
      <c r="B4168" t="str">
        <f t="shared" si="195"/>
        <v>PG-13</v>
      </c>
      <c r="C4168" t="s">
        <v>1984</v>
      </c>
      <c r="D4168" t="s">
        <v>19</v>
      </c>
      <c r="E4168">
        <v>2002</v>
      </c>
      <c r="F4168" s="22">
        <f t="shared" si="196"/>
        <v>37257</v>
      </c>
      <c r="G4168" t="s">
        <v>11846</v>
      </c>
      <c r="H4168">
        <f t="shared" si="197"/>
        <v>3.1</v>
      </c>
      <c r="I4168">
        <v>3.1</v>
      </c>
      <c r="J4168">
        <v>26000</v>
      </c>
      <c r="K4168" t="s">
        <v>2896</v>
      </c>
      <c r="L4168" t="s">
        <v>5999</v>
      </c>
      <c r="M4168" t="s">
        <v>11724</v>
      </c>
      <c r="N4168" t="s">
        <v>15</v>
      </c>
      <c r="O4168">
        <v>70000000</v>
      </c>
      <c r="P4168">
        <v>25852764</v>
      </c>
      <c r="Q4168">
        <f>_xlfn.XLOOKUP(E4168,CPI!A:A,CPI!B:B)</f>
        <v>179.9</v>
      </c>
      <c r="R4168" s="12">
        <f>P4168*(CPI!$B$112/Movie!Q4168)</f>
        <v>43787310.677042805</v>
      </c>
      <c r="S4168" t="s">
        <v>8862</v>
      </c>
      <c r="T4168">
        <v>98</v>
      </c>
    </row>
    <row r="4169" spans="1:20" x14ac:dyDescent="0.3">
      <c r="A4169" t="s">
        <v>12669</v>
      </c>
      <c r="B4169" t="str">
        <f t="shared" si="195"/>
        <v>R</v>
      </c>
      <c r="C4169" t="s">
        <v>1</v>
      </c>
      <c r="D4169" t="s">
        <v>2</v>
      </c>
      <c r="E4169">
        <v>2002</v>
      </c>
      <c r="F4169" s="22">
        <f t="shared" si="196"/>
        <v>37257</v>
      </c>
      <c r="G4169" t="s">
        <v>11962</v>
      </c>
      <c r="H4169">
        <f t="shared" si="197"/>
        <v>6.5</v>
      </c>
      <c r="I4169">
        <v>6.5</v>
      </c>
      <c r="J4169">
        <v>68000</v>
      </c>
      <c r="K4169" t="s">
        <v>10660</v>
      </c>
      <c r="L4169" t="s">
        <v>12670</v>
      </c>
      <c r="M4169" t="s">
        <v>9644</v>
      </c>
      <c r="N4169" t="s">
        <v>15</v>
      </c>
      <c r="O4169">
        <v>45000000</v>
      </c>
      <c r="P4169">
        <v>94935764</v>
      </c>
      <c r="Q4169">
        <f>_xlfn.XLOOKUP(E4169,CPI!A:A,CPI!B:B)</f>
        <v>179.9</v>
      </c>
      <c r="R4169" s="12">
        <f>P4169*(CPI!$B$112/Movie!Q4169)</f>
        <v>160794481.88326848</v>
      </c>
      <c r="S4169" t="s">
        <v>29</v>
      </c>
      <c r="T4169">
        <v>98</v>
      </c>
    </row>
    <row r="4170" spans="1:20" x14ac:dyDescent="0.3">
      <c r="A4170" t="s">
        <v>12671</v>
      </c>
      <c r="B4170" t="str">
        <f t="shared" si="195"/>
        <v>PG-13</v>
      </c>
      <c r="C4170" t="s">
        <v>1984</v>
      </c>
      <c r="D4170" t="s">
        <v>2</v>
      </c>
      <c r="E4170">
        <v>2002</v>
      </c>
      <c r="F4170" s="22">
        <f t="shared" si="196"/>
        <v>37257</v>
      </c>
      <c r="G4170" t="s">
        <v>12255</v>
      </c>
      <c r="H4170">
        <f t="shared" si="197"/>
        <v>7.1</v>
      </c>
      <c r="I4170">
        <v>7.1</v>
      </c>
      <c r="J4170">
        <v>30000</v>
      </c>
      <c r="K4170" t="s">
        <v>12672</v>
      </c>
      <c r="L4170" t="s">
        <v>12673</v>
      </c>
      <c r="M4170" t="s">
        <v>999</v>
      </c>
      <c r="N4170" t="s">
        <v>15</v>
      </c>
      <c r="O4170">
        <v>16000000</v>
      </c>
      <c r="P4170">
        <v>21672284</v>
      </c>
      <c r="Q4170">
        <f>_xlfn.XLOOKUP(E4170,CPI!A:A,CPI!B:B)</f>
        <v>179.9</v>
      </c>
      <c r="R4170" s="12">
        <f>P4170*(CPI!$B$112/Movie!Q4170)</f>
        <v>36706753.389660925</v>
      </c>
      <c r="S4170" t="s">
        <v>8</v>
      </c>
      <c r="T4170">
        <v>109</v>
      </c>
    </row>
    <row r="4171" spans="1:20" x14ac:dyDescent="0.3">
      <c r="A4171" t="s">
        <v>12674</v>
      </c>
      <c r="B4171" t="str">
        <f t="shared" si="195"/>
        <v>R</v>
      </c>
      <c r="C4171" t="s">
        <v>1</v>
      </c>
      <c r="D4171" t="s">
        <v>19</v>
      </c>
      <c r="E4171">
        <v>2002</v>
      </c>
      <c r="F4171" s="22">
        <f t="shared" si="196"/>
        <v>37257</v>
      </c>
      <c r="G4171" t="s">
        <v>12179</v>
      </c>
      <c r="H4171">
        <f t="shared" si="197"/>
        <v>6.2</v>
      </c>
      <c r="I4171">
        <v>6.2</v>
      </c>
      <c r="J4171">
        <v>21000</v>
      </c>
      <c r="K4171" t="s">
        <v>4785</v>
      </c>
      <c r="L4171" t="s">
        <v>12675</v>
      </c>
      <c r="M4171" t="s">
        <v>8105</v>
      </c>
      <c r="N4171" t="s">
        <v>15</v>
      </c>
      <c r="O4171">
        <v>40000000</v>
      </c>
      <c r="P4171">
        <v>2622015</v>
      </c>
      <c r="Q4171">
        <f>_xlfn.XLOOKUP(E4171,CPI!A:A,CPI!B:B)</f>
        <v>179.9</v>
      </c>
      <c r="R4171" s="12">
        <f>P4171*(CPI!$B$112/Movie!Q4171)</f>
        <v>4440955.9227348529</v>
      </c>
      <c r="S4171" t="s">
        <v>8971</v>
      </c>
      <c r="T4171">
        <v>105</v>
      </c>
    </row>
    <row r="4172" spans="1:20" x14ac:dyDescent="0.3">
      <c r="A4172" t="s">
        <v>12676</v>
      </c>
      <c r="B4172" t="str">
        <f t="shared" si="195"/>
        <v>PG-13</v>
      </c>
      <c r="C4172" t="s">
        <v>1984</v>
      </c>
      <c r="D4172" t="s">
        <v>26</v>
      </c>
      <c r="E4172">
        <v>2002</v>
      </c>
      <c r="F4172" s="22">
        <f t="shared" si="196"/>
        <v>37257</v>
      </c>
      <c r="G4172" t="s">
        <v>12248</v>
      </c>
      <c r="H4172">
        <f t="shared" si="197"/>
        <v>6.5</v>
      </c>
      <c r="I4172">
        <v>6.5</v>
      </c>
      <c r="J4172">
        <v>20000</v>
      </c>
      <c r="K4172" t="s">
        <v>6213</v>
      </c>
      <c r="L4172" t="s">
        <v>12677</v>
      </c>
      <c r="M4172" t="s">
        <v>8063</v>
      </c>
      <c r="N4172" t="s">
        <v>15</v>
      </c>
      <c r="O4172">
        <v>40000000</v>
      </c>
      <c r="P4172">
        <v>8493890</v>
      </c>
      <c r="Q4172">
        <f>_xlfn.XLOOKUP(E4172,CPI!A:A,CPI!B:B)</f>
        <v>179.9</v>
      </c>
      <c r="R4172" s="12">
        <f>P4172*(CPI!$B$112/Movie!Q4172)</f>
        <v>14386260.605892163</v>
      </c>
      <c r="S4172" t="s">
        <v>2077</v>
      </c>
      <c r="T4172">
        <v>85</v>
      </c>
    </row>
    <row r="4173" spans="1:20" x14ac:dyDescent="0.3">
      <c r="A4173" t="s">
        <v>12678</v>
      </c>
      <c r="B4173" t="str">
        <f t="shared" si="195"/>
        <v>PG-13</v>
      </c>
      <c r="C4173" t="s">
        <v>1984</v>
      </c>
      <c r="D4173" t="s">
        <v>2</v>
      </c>
      <c r="E4173">
        <v>2002</v>
      </c>
      <c r="F4173" s="22">
        <f t="shared" si="196"/>
        <v>37257</v>
      </c>
      <c r="G4173" t="s">
        <v>12542</v>
      </c>
      <c r="H4173">
        <f t="shared" si="197"/>
        <v>7.4</v>
      </c>
      <c r="I4173">
        <v>7.4</v>
      </c>
      <c r="J4173">
        <v>45000</v>
      </c>
      <c r="K4173" t="s">
        <v>6537</v>
      </c>
      <c r="L4173" t="s">
        <v>6537</v>
      </c>
      <c r="M4173" t="s">
        <v>8751</v>
      </c>
      <c r="N4173" t="s">
        <v>15</v>
      </c>
      <c r="O4173">
        <v>13500000</v>
      </c>
      <c r="P4173">
        <v>29027914</v>
      </c>
      <c r="Q4173">
        <f>_xlfn.XLOOKUP(E4173,CPI!A:A,CPI!B:B)</f>
        <v>179.9</v>
      </c>
      <c r="R4173" s="12">
        <f>P4173*(CPI!$B$112/Movie!Q4173)</f>
        <v>49165121.710950531</v>
      </c>
      <c r="S4173" t="s">
        <v>12679</v>
      </c>
      <c r="T4173">
        <v>107</v>
      </c>
    </row>
    <row r="4174" spans="1:20" x14ac:dyDescent="0.3">
      <c r="A4174" t="s">
        <v>12680</v>
      </c>
      <c r="B4174" t="str">
        <f t="shared" si="195"/>
        <v>R</v>
      </c>
      <c r="C4174" t="s">
        <v>1</v>
      </c>
      <c r="D4174" t="s">
        <v>26</v>
      </c>
      <c r="E4174">
        <v>2002</v>
      </c>
      <c r="F4174" s="22">
        <f t="shared" si="196"/>
        <v>37257</v>
      </c>
      <c r="G4174" t="s">
        <v>12681</v>
      </c>
      <c r="H4174">
        <f t="shared" si="197"/>
        <v>7</v>
      </c>
      <c r="I4174">
        <v>7</v>
      </c>
      <c r="J4174">
        <v>47000</v>
      </c>
      <c r="K4174" t="s">
        <v>1053</v>
      </c>
      <c r="L4174" t="s">
        <v>12682</v>
      </c>
      <c r="M4174" t="s">
        <v>497</v>
      </c>
      <c r="N4174" t="s">
        <v>15</v>
      </c>
      <c r="O4174">
        <v>1000000</v>
      </c>
      <c r="P4174">
        <v>1239183</v>
      </c>
      <c r="Q4174">
        <f>_xlfn.XLOOKUP(E4174,CPI!A:A,CPI!B:B)</f>
        <v>179.9</v>
      </c>
      <c r="R4174" s="12">
        <f>P4174*(CPI!$B$112/Movie!Q4174)</f>
        <v>2098827.4602556974</v>
      </c>
      <c r="S4174" t="s">
        <v>12683</v>
      </c>
      <c r="T4174">
        <v>92</v>
      </c>
    </row>
    <row r="4175" spans="1:20" x14ac:dyDescent="0.3">
      <c r="A4175" t="s">
        <v>12684</v>
      </c>
      <c r="B4175" t="str">
        <f t="shared" si="195"/>
        <v>PG-13</v>
      </c>
      <c r="C4175" t="s">
        <v>1984</v>
      </c>
      <c r="D4175" t="s">
        <v>26</v>
      </c>
      <c r="E4175">
        <v>2002</v>
      </c>
      <c r="F4175" s="22">
        <f t="shared" si="196"/>
        <v>37257</v>
      </c>
      <c r="G4175" t="s">
        <v>12655</v>
      </c>
      <c r="H4175">
        <f t="shared" si="197"/>
        <v>6.1</v>
      </c>
      <c r="I4175">
        <v>6.1</v>
      </c>
      <c r="J4175">
        <v>59000</v>
      </c>
      <c r="K4175" t="s">
        <v>9560</v>
      </c>
      <c r="L4175" t="s">
        <v>9560</v>
      </c>
      <c r="M4175" t="s">
        <v>121</v>
      </c>
      <c r="N4175" t="s">
        <v>15</v>
      </c>
      <c r="O4175">
        <v>10000000</v>
      </c>
      <c r="P4175">
        <v>19576023</v>
      </c>
      <c r="Q4175">
        <f>_xlfn.XLOOKUP(E4175,CPI!A:A,CPI!B:B)</f>
        <v>179.9</v>
      </c>
      <c r="R4175" s="12">
        <f>P4175*(CPI!$B$112/Movie!Q4175)</f>
        <v>33156276.865480822</v>
      </c>
      <c r="S4175" t="s">
        <v>2011</v>
      </c>
      <c r="T4175">
        <v>117</v>
      </c>
    </row>
    <row r="4176" spans="1:20" x14ac:dyDescent="0.3">
      <c r="A4176" t="s">
        <v>12685</v>
      </c>
      <c r="B4176" t="str">
        <f t="shared" si="195"/>
        <v>R</v>
      </c>
      <c r="C4176" t="s">
        <v>1</v>
      </c>
      <c r="D4176" t="s">
        <v>48</v>
      </c>
      <c r="E4176">
        <v>2002</v>
      </c>
      <c r="F4176" s="22">
        <f t="shared" si="196"/>
        <v>37257</v>
      </c>
      <c r="G4176" t="s">
        <v>12455</v>
      </c>
      <c r="H4176">
        <f t="shared" si="197"/>
        <v>6.6</v>
      </c>
      <c r="I4176">
        <v>6.6</v>
      </c>
      <c r="J4176">
        <v>13000</v>
      </c>
      <c r="K4176" t="s">
        <v>168</v>
      </c>
      <c r="L4176" t="s">
        <v>12686</v>
      </c>
      <c r="M4176" t="s">
        <v>9363</v>
      </c>
      <c r="N4176" t="s">
        <v>15</v>
      </c>
      <c r="O4176">
        <v>7000000</v>
      </c>
      <c r="P4176">
        <v>2704951</v>
      </c>
      <c r="Q4176">
        <f>_xlfn.XLOOKUP(E4176,CPI!A:A,CPI!B:B)</f>
        <v>179.9</v>
      </c>
      <c r="R4176" s="12">
        <f>P4176*(CPI!$B$112/Movie!Q4176)</f>
        <v>4581426.1795441909</v>
      </c>
      <c r="S4176" t="s">
        <v>12687</v>
      </c>
      <c r="T4176">
        <v>105</v>
      </c>
    </row>
    <row r="4177" spans="1:20" x14ac:dyDescent="0.3">
      <c r="A4177" t="s">
        <v>12688</v>
      </c>
      <c r="B4177" t="str">
        <f t="shared" si="195"/>
        <v>R</v>
      </c>
      <c r="C4177" t="s">
        <v>1</v>
      </c>
      <c r="D4177" t="s">
        <v>19</v>
      </c>
      <c r="E4177">
        <v>2002</v>
      </c>
      <c r="F4177" s="22">
        <f t="shared" si="196"/>
        <v>37257</v>
      </c>
      <c r="G4177" t="s">
        <v>12447</v>
      </c>
      <c r="H4177">
        <f t="shared" si="197"/>
        <v>6.4</v>
      </c>
      <c r="I4177">
        <v>6.4</v>
      </c>
      <c r="J4177">
        <v>43000</v>
      </c>
      <c r="K4177" t="s">
        <v>70</v>
      </c>
      <c r="L4177" t="s">
        <v>12689</v>
      </c>
      <c r="M4177" t="s">
        <v>70</v>
      </c>
      <c r="N4177" t="s">
        <v>15</v>
      </c>
      <c r="O4177">
        <v>50000000</v>
      </c>
      <c r="P4177">
        <v>31794718</v>
      </c>
      <c r="Q4177">
        <f>_xlfn.XLOOKUP(E4177,CPI!A:A,CPI!B:B)</f>
        <v>179.9</v>
      </c>
      <c r="R4177" s="12">
        <f>P4177*(CPI!$B$112/Movie!Q4177)</f>
        <v>53851309.475264035</v>
      </c>
      <c r="S4177" t="s">
        <v>5348</v>
      </c>
      <c r="T4177">
        <v>110</v>
      </c>
    </row>
    <row r="4178" spans="1:20" x14ac:dyDescent="0.3">
      <c r="A4178" t="s">
        <v>12690</v>
      </c>
      <c r="B4178" t="str">
        <f t="shared" si="195"/>
        <v>R</v>
      </c>
      <c r="C4178" t="s">
        <v>1</v>
      </c>
      <c r="D4178" t="s">
        <v>19</v>
      </c>
      <c r="E4178">
        <v>2002</v>
      </c>
      <c r="F4178" s="22">
        <f t="shared" si="196"/>
        <v>37257</v>
      </c>
      <c r="G4178" t="s">
        <v>11846</v>
      </c>
      <c r="H4178">
        <f t="shared" si="197"/>
        <v>5.5</v>
      </c>
      <c r="I4178">
        <v>5.5</v>
      </c>
      <c r="J4178">
        <v>73000</v>
      </c>
      <c r="K4178" t="s">
        <v>2904</v>
      </c>
      <c r="L4178" t="s">
        <v>12691</v>
      </c>
      <c r="M4178" t="s">
        <v>983</v>
      </c>
      <c r="N4178" t="s">
        <v>15</v>
      </c>
      <c r="O4178">
        <v>85000000</v>
      </c>
      <c r="P4178">
        <v>78382433</v>
      </c>
      <c r="Q4178">
        <f>_xlfn.XLOOKUP(E4178,CPI!A:A,CPI!B:B)</f>
        <v>179.9</v>
      </c>
      <c r="R4178" s="12">
        <f>P4178*(CPI!$B$112/Movie!Q4178)</f>
        <v>132757795.08115619</v>
      </c>
      <c r="S4178" t="s">
        <v>8</v>
      </c>
      <c r="T4178">
        <v>108</v>
      </c>
    </row>
    <row r="4179" spans="1:20" x14ac:dyDescent="0.3">
      <c r="A4179" t="s">
        <v>12692</v>
      </c>
      <c r="B4179" t="str">
        <f t="shared" si="195"/>
        <v>R</v>
      </c>
      <c r="C4179" t="s">
        <v>1</v>
      </c>
      <c r="D4179" t="s">
        <v>19</v>
      </c>
      <c r="E4179">
        <v>2002</v>
      </c>
      <c r="F4179" s="22">
        <f t="shared" si="196"/>
        <v>37257</v>
      </c>
      <c r="G4179" t="s">
        <v>12655</v>
      </c>
      <c r="H4179">
        <f t="shared" si="197"/>
        <v>6.2</v>
      </c>
      <c r="I4179">
        <v>6.2</v>
      </c>
      <c r="J4179">
        <v>30000</v>
      </c>
      <c r="K4179" t="s">
        <v>62</v>
      </c>
      <c r="L4179" t="s">
        <v>3325</v>
      </c>
      <c r="M4179" t="s">
        <v>6325</v>
      </c>
      <c r="N4179" t="s">
        <v>15</v>
      </c>
      <c r="O4179">
        <v>20000000</v>
      </c>
      <c r="P4179">
        <v>14946150</v>
      </c>
      <c r="Q4179">
        <f>_xlfn.XLOOKUP(E4179,CPI!A:A,CPI!B:B)</f>
        <v>179.9</v>
      </c>
      <c r="R4179" s="12">
        <f>P4179*(CPI!$B$112/Movie!Q4179)</f>
        <v>25314574.235686492</v>
      </c>
      <c r="S4179" t="s">
        <v>8897</v>
      </c>
      <c r="T4179">
        <v>94</v>
      </c>
    </row>
    <row r="4180" spans="1:20" x14ac:dyDescent="0.3">
      <c r="A4180" t="s">
        <v>12693</v>
      </c>
      <c r="B4180" t="str">
        <f t="shared" si="195"/>
        <v>R</v>
      </c>
      <c r="C4180" t="s">
        <v>1</v>
      </c>
      <c r="D4180" t="s">
        <v>89</v>
      </c>
      <c r="E4180">
        <v>2002</v>
      </c>
      <c r="F4180" s="22">
        <f t="shared" si="196"/>
        <v>37257</v>
      </c>
      <c r="G4180" t="s">
        <v>12694</v>
      </c>
      <c r="H4180">
        <f t="shared" si="197"/>
        <v>7.1</v>
      </c>
      <c r="I4180">
        <v>7.1</v>
      </c>
      <c r="J4180">
        <v>30000</v>
      </c>
      <c r="K4180" t="s">
        <v>12695</v>
      </c>
      <c r="L4180" t="s">
        <v>12616</v>
      </c>
      <c r="M4180" t="s">
        <v>2060</v>
      </c>
      <c r="N4180" t="s">
        <v>15</v>
      </c>
      <c r="O4180">
        <v>18000000</v>
      </c>
      <c r="P4180">
        <v>1073198</v>
      </c>
      <c r="Q4180">
        <f>_xlfn.XLOOKUP(E4180,CPI!A:A,CPI!B:B)</f>
        <v>179.9</v>
      </c>
      <c r="R4180" s="12">
        <f>P4180*(CPI!$B$112/Movie!Q4180)</f>
        <v>1817695.5564202333</v>
      </c>
      <c r="S4180" t="s">
        <v>5093</v>
      </c>
      <c r="T4180">
        <v>103</v>
      </c>
    </row>
    <row r="4181" spans="1:20" x14ac:dyDescent="0.3">
      <c r="A4181" t="s">
        <v>12696</v>
      </c>
      <c r="B4181" t="str">
        <f t="shared" si="195"/>
        <v>R</v>
      </c>
      <c r="C4181" t="s">
        <v>1</v>
      </c>
      <c r="D4181" t="s">
        <v>37</v>
      </c>
      <c r="E4181">
        <v>2002</v>
      </c>
      <c r="F4181" s="22">
        <f t="shared" si="196"/>
        <v>37257</v>
      </c>
      <c r="G4181" t="s">
        <v>12697</v>
      </c>
      <c r="H4181">
        <f t="shared" si="197"/>
        <v>6.7</v>
      </c>
      <c r="I4181">
        <v>6.7</v>
      </c>
      <c r="J4181">
        <v>42000</v>
      </c>
      <c r="K4181" t="s">
        <v>12698</v>
      </c>
      <c r="L4181" t="s">
        <v>12698</v>
      </c>
      <c r="M4181" t="s">
        <v>12699</v>
      </c>
      <c r="N4181" t="s">
        <v>2093</v>
      </c>
      <c r="O4181">
        <v>3500000</v>
      </c>
      <c r="P4181">
        <v>3657876</v>
      </c>
      <c r="Q4181">
        <f>_xlfn.XLOOKUP(E4181,CPI!A:A,CPI!B:B)</f>
        <v>179.9</v>
      </c>
      <c r="R4181" s="12">
        <f>P4181*(CPI!$B$112/Movie!Q4181)</f>
        <v>6195413.1028349083</v>
      </c>
      <c r="S4181" t="s">
        <v>12700</v>
      </c>
      <c r="T4181">
        <v>92</v>
      </c>
    </row>
    <row r="4182" spans="1:20" x14ac:dyDescent="0.3">
      <c r="A4182" t="s">
        <v>12701</v>
      </c>
      <c r="B4182" t="str">
        <f t="shared" si="195"/>
        <v>PG-13</v>
      </c>
      <c r="C4182" t="s">
        <v>1984</v>
      </c>
      <c r="D4182" t="s">
        <v>26</v>
      </c>
      <c r="E4182">
        <v>2002</v>
      </c>
      <c r="F4182" s="22">
        <f t="shared" si="196"/>
        <v>37257</v>
      </c>
      <c r="G4182" t="s">
        <v>12512</v>
      </c>
      <c r="H4182">
        <f t="shared" si="197"/>
        <v>6.3</v>
      </c>
      <c r="I4182">
        <v>6.3</v>
      </c>
      <c r="J4182">
        <v>30000</v>
      </c>
      <c r="K4182" t="s">
        <v>12702</v>
      </c>
      <c r="L4182" t="s">
        <v>10028</v>
      </c>
      <c r="M4182" t="s">
        <v>8484</v>
      </c>
      <c r="N4182" t="s">
        <v>15</v>
      </c>
      <c r="O4182">
        <v>12000000</v>
      </c>
      <c r="P4182">
        <v>77063924</v>
      </c>
      <c r="Q4182">
        <f>_xlfn.XLOOKUP(E4182,CPI!A:A,CPI!B:B)</f>
        <v>179.9</v>
      </c>
      <c r="R4182" s="12">
        <f>P4182*(CPI!$B$112/Movie!Q4182)</f>
        <v>130524611.68871595</v>
      </c>
      <c r="S4182" t="s">
        <v>103</v>
      </c>
      <c r="T4182">
        <v>102</v>
      </c>
    </row>
    <row r="4183" spans="1:20" x14ac:dyDescent="0.3">
      <c r="A4183" t="s">
        <v>12703</v>
      </c>
      <c r="B4183" t="str">
        <f t="shared" si="195"/>
        <v>PG-13</v>
      </c>
      <c r="C4183" t="s">
        <v>1984</v>
      </c>
      <c r="D4183" t="s">
        <v>2</v>
      </c>
      <c r="E4183">
        <v>2002</v>
      </c>
      <c r="F4183" s="22">
        <f t="shared" si="196"/>
        <v>37257</v>
      </c>
      <c r="G4183" t="s">
        <v>12704</v>
      </c>
      <c r="H4183">
        <f t="shared" si="197"/>
        <v>7.5</v>
      </c>
      <c r="I4183">
        <v>7.5</v>
      </c>
      <c r="J4183">
        <v>40000</v>
      </c>
      <c r="K4183" t="s">
        <v>12705</v>
      </c>
      <c r="L4183" t="s">
        <v>12705</v>
      </c>
      <c r="M4183" t="s">
        <v>12706</v>
      </c>
      <c r="N4183" t="s">
        <v>1862</v>
      </c>
      <c r="O4183">
        <v>3500000</v>
      </c>
      <c r="P4183">
        <v>41062976</v>
      </c>
      <c r="Q4183">
        <f>_xlfn.XLOOKUP(E4183,CPI!A:A,CPI!B:B)</f>
        <v>179.9</v>
      </c>
      <c r="R4183" s="12">
        <f>P4183*(CPI!$B$112/Movie!Q4183)</f>
        <v>69549131.668704838</v>
      </c>
      <c r="S4183" t="s">
        <v>12707</v>
      </c>
      <c r="T4183">
        <v>101</v>
      </c>
    </row>
    <row r="4184" spans="1:20" x14ac:dyDescent="0.3">
      <c r="A4184" t="s">
        <v>12708</v>
      </c>
      <c r="B4184" t="str">
        <f t="shared" si="195"/>
        <v>PG</v>
      </c>
      <c r="C4184" t="s">
        <v>18</v>
      </c>
      <c r="D4184" t="s">
        <v>10</v>
      </c>
      <c r="E4184">
        <v>2002</v>
      </c>
      <c r="F4184" s="22">
        <f t="shared" si="196"/>
        <v>37257</v>
      </c>
      <c r="G4184" t="s">
        <v>12709</v>
      </c>
      <c r="H4184">
        <f t="shared" si="197"/>
        <v>7.4</v>
      </c>
      <c r="I4184">
        <v>7.4</v>
      </c>
      <c r="J4184">
        <v>28000</v>
      </c>
      <c r="K4184" t="s">
        <v>5194</v>
      </c>
      <c r="L4184" t="s">
        <v>12710</v>
      </c>
      <c r="M4184" t="s">
        <v>12711</v>
      </c>
      <c r="N4184" t="s">
        <v>233</v>
      </c>
      <c r="O4184">
        <v>6000000</v>
      </c>
      <c r="P4184">
        <v>16217411</v>
      </c>
      <c r="Q4184">
        <f>_xlfn.XLOOKUP(E4184,CPI!A:A,CPI!B:B)</f>
        <v>179.9</v>
      </c>
      <c r="R4184" s="12">
        <f>P4184*(CPI!$B$112/Movie!Q4184)</f>
        <v>27467732.80544747</v>
      </c>
      <c r="S4184" t="s">
        <v>12712</v>
      </c>
      <c r="T4184">
        <v>94</v>
      </c>
    </row>
    <row r="4185" spans="1:20" x14ac:dyDescent="0.3">
      <c r="A4185" t="s">
        <v>12713</v>
      </c>
      <c r="B4185" t="str">
        <f t="shared" si="195"/>
        <v>R</v>
      </c>
      <c r="C4185" t="s">
        <v>1</v>
      </c>
      <c r="D4185" t="s">
        <v>19</v>
      </c>
      <c r="E4185">
        <v>2002</v>
      </c>
      <c r="F4185" s="22">
        <f t="shared" si="196"/>
        <v>37257</v>
      </c>
      <c r="G4185" t="s">
        <v>12581</v>
      </c>
      <c r="H4185">
        <f t="shared" si="197"/>
        <v>6.2</v>
      </c>
      <c r="I4185">
        <v>6.2</v>
      </c>
      <c r="J4185">
        <v>23000</v>
      </c>
      <c r="K4185" t="s">
        <v>5845</v>
      </c>
      <c r="L4185" t="s">
        <v>12714</v>
      </c>
      <c r="M4185" t="s">
        <v>2031</v>
      </c>
      <c r="N4185" t="s">
        <v>15</v>
      </c>
      <c r="O4185">
        <v>30000000</v>
      </c>
      <c r="P4185">
        <v>13414416</v>
      </c>
      <c r="Q4185">
        <f>_xlfn.XLOOKUP(E4185,CPI!A:A,CPI!B:B)</f>
        <v>179.9</v>
      </c>
      <c r="R4185" s="12">
        <f>P4185*(CPI!$B$112/Movie!Q4185)</f>
        <v>22720247.666481379</v>
      </c>
      <c r="S4185" t="s">
        <v>16</v>
      </c>
      <c r="T4185">
        <v>106</v>
      </c>
    </row>
    <row r="4186" spans="1:20" x14ac:dyDescent="0.3">
      <c r="A4186" t="s">
        <v>12715</v>
      </c>
      <c r="B4186" t="str">
        <f t="shared" si="195"/>
        <v>R</v>
      </c>
      <c r="C4186" t="s">
        <v>1</v>
      </c>
      <c r="D4186" t="s">
        <v>89</v>
      </c>
      <c r="E4186">
        <v>2002</v>
      </c>
      <c r="F4186" s="22">
        <f t="shared" si="196"/>
        <v>37257</v>
      </c>
      <c r="G4186" t="s">
        <v>12542</v>
      </c>
      <c r="H4186">
        <f t="shared" si="197"/>
        <v>7.1</v>
      </c>
      <c r="I4186">
        <v>7.1</v>
      </c>
      <c r="J4186">
        <v>39000</v>
      </c>
      <c r="K4186" t="s">
        <v>12716</v>
      </c>
      <c r="L4186" t="s">
        <v>12716</v>
      </c>
      <c r="M4186" t="s">
        <v>7198</v>
      </c>
      <c r="N4186" t="s">
        <v>15</v>
      </c>
      <c r="O4186">
        <v>6500000</v>
      </c>
      <c r="P4186">
        <v>12633747</v>
      </c>
      <c r="Q4186">
        <f>_xlfn.XLOOKUP(E4186,CPI!A:A,CPI!B:B)</f>
        <v>179.9</v>
      </c>
      <c r="R4186" s="12">
        <f>P4186*(CPI!$B$112/Movie!Q4186)</f>
        <v>21398013.957198445</v>
      </c>
      <c r="S4186" t="s">
        <v>29</v>
      </c>
      <c r="T4186">
        <v>105</v>
      </c>
    </row>
    <row r="4187" spans="1:20" x14ac:dyDescent="0.3">
      <c r="A4187" t="s">
        <v>12717</v>
      </c>
      <c r="B4187" t="str">
        <f t="shared" si="195"/>
        <v>PG-13</v>
      </c>
      <c r="C4187" t="s">
        <v>1984</v>
      </c>
      <c r="D4187" t="s">
        <v>2</v>
      </c>
      <c r="E4187">
        <v>2002</v>
      </c>
      <c r="F4187" s="22">
        <f t="shared" si="196"/>
        <v>37257</v>
      </c>
      <c r="G4187" t="s">
        <v>12718</v>
      </c>
      <c r="H4187">
        <f t="shared" si="197"/>
        <v>7.7</v>
      </c>
      <c r="I4187">
        <v>7.7</v>
      </c>
      <c r="J4187">
        <v>41000</v>
      </c>
      <c r="K4187" t="s">
        <v>5154</v>
      </c>
      <c r="L4187" t="s">
        <v>5154</v>
      </c>
      <c r="M4187" t="s">
        <v>12719</v>
      </c>
      <c r="N4187" t="s">
        <v>3140</v>
      </c>
      <c r="P4187">
        <v>25382911</v>
      </c>
      <c r="Q4187">
        <f>_xlfn.XLOOKUP(E4187,CPI!A:A,CPI!B:B)</f>
        <v>179.9</v>
      </c>
      <c r="R4187" s="12">
        <f>P4187*(CPI!$B$112/Movie!Q4187)</f>
        <v>42991511.849360757</v>
      </c>
      <c r="S4187" t="s">
        <v>7417</v>
      </c>
      <c r="T4187">
        <v>105</v>
      </c>
    </row>
    <row r="4188" spans="1:20" x14ac:dyDescent="0.3">
      <c r="A4188" t="s">
        <v>12720</v>
      </c>
      <c r="B4188" t="str">
        <f t="shared" si="195"/>
        <v>R</v>
      </c>
      <c r="C4188" t="s">
        <v>1</v>
      </c>
      <c r="D4188" t="s">
        <v>89</v>
      </c>
      <c r="E4188">
        <v>2002</v>
      </c>
      <c r="F4188" s="22">
        <f t="shared" si="196"/>
        <v>37257</v>
      </c>
      <c r="G4188" t="s">
        <v>12721</v>
      </c>
      <c r="H4188">
        <f t="shared" si="197"/>
        <v>6.6</v>
      </c>
      <c r="I4188">
        <v>6.6</v>
      </c>
      <c r="J4188">
        <v>21000</v>
      </c>
      <c r="K4188" t="s">
        <v>1732</v>
      </c>
      <c r="L4188" t="s">
        <v>4927</v>
      </c>
      <c r="M4188" t="s">
        <v>492</v>
      </c>
      <c r="N4188" t="s">
        <v>15</v>
      </c>
      <c r="O4188">
        <v>15000000</v>
      </c>
      <c r="P4188">
        <v>12150301</v>
      </c>
      <c r="Q4188">
        <f>_xlfn.XLOOKUP(E4188,CPI!A:A,CPI!B:B)</f>
        <v>179.9</v>
      </c>
      <c r="R4188" s="12">
        <f>P4188*(CPI!$B$112/Movie!Q4188)</f>
        <v>20579192.410783768</v>
      </c>
      <c r="S4188" t="s">
        <v>12722</v>
      </c>
      <c r="T4188">
        <v>118</v>
      </c>
    </row>
    <row r="4189" spans="1:20" x14ac:dyDescent="0.3">
      <c r="A4189" t="s">
        <v>12723</v>
      </c>
      <c r="B4189" t="str">
        <f t="shared" si="195"/>
        <v>R</v>
      </c>
      <c r="C4189" t="s">
        <v>1</v>
      </c>
      <c r="D4189" t="s">
        <v>48</v>
      </c>
      <c r="E4189">
        <v>2002</v>
      </c>
      <c r="F4189" s="22">
        <f t="shared" si="196"/>
        <v>37257</v>
      </c>
      <c r="G4189" t="s">
        <v>12724</v>
      </c>
      <c r="H4189">
        <f t="shared" si="197"/>
        <v>5.6</v>
      </c>
      <c r="I4189">
        <v>5.6</v>
      </c>
      <c r="J4189">
        <v>9700</v>
      </c>
      <c r="K4189" t="s">
        <v>12725</v>
      </c>
      <c r="L4189" t="s">
        <v>12726</v>
      </c>
      <c r="M4189" t="s">
        <v>12727</v>
      </c>
      <c r="N4189" t="s">
        <v>15</v>
      </c>
      <c r="O4189">
        <v>250000</v>
      </c>
      <c r="P4189">
        <v>144008</v>
      </c>
      <c r="Q4189">
        <f>_xlfn.XLOOKUP(E4189,CPI!A:A,CPI!B:B)</f>
        <v>179.9</v>
      </c>
      <c r="R4189" s="12">
        <f>P4189*(CPI!$B$112/Movie!Q4189)</f>
        <v>243909.04724847138</v>
      </c>
      <c r="S4189" t="s">
        <v>12728</v>
      </c>
      <c r="T4189">
        <v>101</v>
      </c>
    </row>
    <row r="4190" spans="1:20" x14ac:dyDescent="0.3">
      <c r="A4190" t="s">
        <v>12729</v>
      </c>
      <c r="B4190" t="str">
        <f t="shared" si="195"/>
        <v>R</v>
      </c>
      <c r="C4190" t="s">
        <v>1</v>
      </c>
      <c r="D4190" t="s">
        <v>26</v>
      </c>
      <c r="E4190">
        <v>2002</v>
      </c>
      <c r="F4190" s="22">
        <f t="shared" si="196"/>
        <v>37257</v>
      </c>
      <c r="G4190" t="s">
        <v>12730</v>
      </c>
      <c r="H4190">
        <f t="shared" si="197"/>
        <v>4.9000000000000004</v>
      </c>
      <c r="I4190">
        <v>4.9000000000000004</v>
      </c>
      <c r="J4190">
        <v>31000</v>
      </c>
      <c r="K4190" t="s">
        <v>12731</v>
      </c>
      <c r="L4190" t="s">
        <v>12731</v>
      </c>
      <c r="M4190" t="s">
        <v>6203</v>
      </c>
      <c r="N4190" t="s">
        <v>15</v>
      </c>
      <c r="O4190">
        <v>20000000</v>
      </c>
      <c r="P4190">
        <v>15020293</v>
      </c>
      <c r="Q4190">
        <f>_xlfn.XLOOKUP(E4190,CPI!A:A,CPI!B:B)</f>
        <v>179.9</v>
      </c>
      <c r="R4190" s="12">
        <f>P4190*(CPI!$B$112/Movie!Q4190)</f>
        <v>25440151.62367982</v>
      </c>
      <c r="S4190" t="s">
        <v>8191</v>
      </c>
      <c r="T4190">
        <v>94</v>
      </c>
    </row>
    <row r="4191" spans="1:20" x14ac:dyDescent="0.3">
      <c r="A4191" t="s">
        <v>12732</v>
      </c>
      <c r="B4191" t="str">
        <f t="shared" si="195"/>
        <v>R</v>
      </c>
      <c r="C4191" t="s">
        <v>1</v>
      </c>
      <c r="D4191" t="s">
        <v>2</v>
      </c>
      <c r="E4191">
        <v>2002</v>
      </c>
      <c r="F4191" s="22">
        <f t="shared" si="196"/>
        <v>37257</v>
      </c>
      <c r="G4191" t="s">
        <v>12704</v>
      </c>
      <c r="H4191">
        <f t="shared" si="197"/>
        <v>7.7</v>
      </c>
      <c r="I4191">
        <v>7.7</v>
      </c>
      <c r="J4191">
        <v>26000</v>
      </c>
      <c r="K4191" t="s">
        <v>12733</v>
      </c>
      <c r="L4191" t="s">
        <v>12733</v>
      </c>
      <c r="M4191" t="s">
        <v>12734</v>
      </c>
      <c r="N4191" t="s">
        <v>3140</v>
      </c>
      <c r="P4191">
        <v>21107578</v>
      </c>
      <c r="Q4191">
        <f>_xlfn.XLOOKUP(E4191,CPI!A:A,CPI!B:B)</f>
        <v>179.9</v>
      </c>
      <c r="R4191" s="12">
        <f>P4191*(CPI!$B$112/Movie!Q4191)</f>
        <v>35750300.259032793</v>
      </c>
      <c r="S4191" t="s">
        <v>12735</v>
      </c>
      <c r="T4191">
        <v>114</v>
      </c>
    </row>
    <row r="4192" spans="1:20" x14ac:dyDescent="0.3">
      <c r="A4192" t="s">
        <v>12736</v>
      </c>
      <c r="B4192" t="str">
        <f t="shared" si="195"/>
        <v>PG</v>
      </c>
      <c r="C4192" t="s">
        <v>18</v>
      </c>
      <c r="D4192" t="s">
        <v>10</v>
      </c>
      <c r="E4192">
        <v>2002</v>
      </c>
      <c r="F4192" s="22">
        <f t="shared" si="196"/>
        <v>37257</v>
      </c>
      <c r="G4192" t="s">
        <v>12737</v>
      </c>
      <c r="H4192">
        <f t="shared" si="197"/>
        <v>7.1</v>
      </c>
      <c r="I4192">
        <v>7.1</v>
      </c>
      <c r="J4192">
        <v>12000</v>
      </c>
      <c r="K4192" t="s">
        <v>9117</v>
      </c>
      <c r="L4192" t="s">
        <v>4360</v>
      </c>
      <c r="M4192" t="s">
        <v>12738</v>
      </c>
      <c r="N4192" t="s">
        <v>7</v>
      </c>
      <c r="O4192">
        <v>10000000</v>
      </c>
      <c r="P4192">
        <v>3651462</v>
      </c>
      <c r="Q4192">
        <f>_xlfn.XLOOKUP(E4192,CPI!A:A,CPI!B:B)</f>
        <v>179.9</v>
      </c>
      <c r="R4192" s="12">
        <f>P4192*(CPI!$B$112/Movie!Q4192)</f>
        <v>6184549.590883824</v>
      </c>
      <c r="S4192" t="s">
        <v>12739</v>
      </c>
      <c r="T4192">
        <v>132</v>
      </c>
    </row>
    <row r="4193" spans="1:20" x14ac:dyDescent="0.3">
      <c r="A4193" t="s">
        <v>8885</v>
      </c>
      <c r="B4193" t="str">
        <f t="shared" si="195"/>
        <v>PG-13</v>
      </c>
      <c r="C4193" t="s">
        <v>1984</v>
      </c>
      <c r="D4193" t="s">
        <v>19</v>
      </c>
      <c r="E4193">
        <v>2002</v>
      </c>
      <c r="F4193" s="22">
        <f t="shared" si="196"/>
        <v>37257</v>
      </c>
      <c r="G4193" t="s">
        <v>12164</v>
      </c>
      <c r="H4193">
        <f t="shared" si="197"/>
        <v>5.6</v>
      </c>
      <c r="I4193">
        <v>5.6</v>
      </c>
      <c r="J4193">
        <v>45000</v>
      </c>
      <c r="K4193" t="s">
        <v>813</v>
      </c>
      <c r="L4193" t="s">
        <v>12740</v>
      </c>
      <c r="M4193" t="s">
        <v>3040</v>
      </c>
      <c r="N4193" t="s">
        <v>15</v>
      </c>
      <c r="O4193">
        <v>70000000</v>
      </c>
      <c r="P4193">
        <v>66200782</v>
      </c>
      <c r="Q4193">
        <f>_xlfn.XLOOKUP(E4193,CPI!A:A,CPI!B:B)</f>
        <v>179.9</v>
      </c>
      <c r="R4193" s="12">
        <f>P4193*(CPI!$B$112/Movie!Q4193)</f>
        <v>112125504.5881045</v>
      </c>
      <c r="S4193" t="s">
        <v>2077</v>
      </c>
      <c r="T4193">
        <v>116</v>
      </c>
    </row>
    <row r="4194" spans="1:20" x14ac:dyDescent="0.3">
      <c r="A4194" t="s">
        <v>12741</v>
      </c>
      <c r="B4194" t="str">
        <f t="shared" si="195"/>
        <v>R</v>
      </c>
      <c r="C4194" t="s">
        <v>1</v>
      </c>
      <c r="D4194" t="s">
        <v>26</v>
      </c>
      <c r="E4194">
        <v>2002</v>
      </c>
      <c r="F4194" s="22">
        <f t="shared" si="196"/>
        <v>37257</v>
      </c>
      <c r="G4194" t="s">
        <v>12404</v>
      </c>
      <c r="H4194">
        <f t="shared" si="197"/>
        <v>7.1</v>
      </c>
      <c r="I4194">
        <v>7.1</v>
      </c>
      <c r="J4194">
        <v>30000</v>
      </c>
      <c r="K4194" t="s">
        <v>11587</v>
      </c>
      <c r="L4194" t="s">
        <v>11587</v>
      </c>
      <c r="M4194" t="s">
        <v>8820</v>
      </c>
      <c r="N4194" t="s">
        <v>437</v>
      </c>
      <c r="P4194">
        <v>42426583</v>
      </c>
      <c r="Q4194">
        <f>_xlfn.XLOOKUP(E4194,CPI!A:A,CPI!B:B)</f>
        <v>179.9</v>
      </c>
      <c r="R4194" s="12">
        <f>P4194*(CPI!$B$112/Movie!Q4194)</f>
        <v>71858698.388549194</v>
      </c>
      <c r="S4194" t="s">
        <v>12742</v>
      </c>
      <c r="T4194">
        <v>111</v>
      </c>
    </row>
    <row r="4195" spans="1:20" x14ac:dyDescent="0.3">
      <c r="A4195" t="s">
        <v>12743</v>
      </c>
      <c r="B4195" t="str">
        <f t="shared" si="195"/>
        <v>R</v>
      </c>
      <c r="C4195" t="s">
        <v>1</v>
      </c>
      <c r="D4195" t="s">
        <v>2</v>
      </c>
      <c r="E4195">
        <v>2002</v>
      </c>
      <c r="F4195" s="22">
        <f t="shared" si="196"/>
        <v>37257</v>
      </c>
      <c r="G4195" t="s">
        <v>12744</v>
      </c>
      <c r="H4195">
        <f t="shared" si="197"/>
        <v>6.8</v>
      </c>
      <c r="I4195">
        <v>6.8</v>
      </c>
      <c r="J4195">
        <v>36000</v>
      </c>
      <c r="K4195" t="s">
        <v>566</v>
      </c>
      <c r="L4195" t="s">
        <v>12745</v>
      </c>
      <c r="M4195" t="s">
        <v>8083</v>
      </c>
      <c r="N4195" t="s">
        <v>180</v>
      </c>
      <c r="O4195">
        <v>10000000</v>
      </c>
      <c r="P4195">
        <v>5808941</v>
      </c>
      <c r="Q4195">
        <f>_xlfn.XLOOKUP(E4195,CPI!A:A,CPI!B:B)</f>
        <v>179.9</v>
      </c>
      <c r="R4195" s="12">
        <f>P4195*(CPI!$B$112/Movie!Q4195)</f>
        <v>9838712.1884380206</v>
      </c>
      <c r="S4195" t="s">
        <v>12746</v>
      </c>
      <c r="T4195">
        <v>98</v>
      </c>
    </row>
    <row r="4196" spans="1:20" x14ac:dyDescent="0.3">
      <c r="A4196" t="s">
        <v>12747</v>
      </c>
      <c r="B4196" t="str">
        <f t="shared" si="195"/>
        <v>PG</v>
      </c>
      <c r="C4196" t="s">
        <v>18</v>
      </c>
      <c r="D4196" t="s">
        <v>10</v>
      </c>
      <c r="E4196">
        <v>2002</v>
      </c>
      <c r="F4196" s="22">
        <f t="shared" si="196"/>
        <v>37257</v>
      </c>
      <c r="G4196" t="s">
        <v>11837</v>
      </c>
      <c r="H4196">
        <f t="shared" si="197"/>
        <v>5.2</v>
      </c>
      <c r="I4196">
        <v>5.2</v>
      </c>
      <c r="J4196">
        <v>26000</v>
      </c>
      <c r="K4196" t="s">
        <v>6382</v>
      </c>
      <c r="L4196" t="s">
        <v>2273</v>
      </c>
      <c r="M4196" t="s">
        <v>6203</v>
      </c>
      <c r="N4196" t="s">
        <v>180</v>
      </c>
      <c r="O4196">
        <v>33000000</v>
      </c>
      <c r="P4196">
        <v>115035090</v>
      </c>
      <c r="Q4196">
        <f>_xlfn.XLOOKUP(E4196,CPI!A:A,CPI!B:B)</f>
        <v>179.9</v>
      </c>
      <c r="R4196" s="12">
        <f>P4196*(CPI!$B$112/Movie!Q4196)</f>
        <v>194837086.84269038</v>
      </c>
      <c r="S4196" t="s">
        <v>1709</v>
      </c>
      <c r="T4196">
        <v>99</v>
      </c>
    </row>
    <row r="4197" spans="1:20" x14ac:dyDescent="0.3">
      <c r="A4197" t="s">
        <v>12748</v>
      </c>
      <c r="B4197" t="str">
        <f t="shared" si="195"/>
        <v>R</v>
      </c>
      <c r="C4197" t="s">
        <v>1</v>
      </c>
      <c r="D4197" t="s">
        <v>2</v>
      </c>
      <c r="E4197">
        <v>2002</v>
      </c>
      <c r="F4197" s="22">
        <f t="shared" si="196"/>
        <v>37257</v>
      </c>
      <c r="G4197" t="s">
        <v>12749</v>
      </c>
      <c r="H4197">
        <f t="shared" si="197"/>
        <v>7.1</v>
      </c>
      <c r="I4197">
        <v>7.1</v>
      </c>
      <c r="J4197">
        <v>27000</v>
      </c>
      <c r="K4197" t="s">
        <v>5194</v>
      </c>
      <c r="L4197" t="s">
        <v>1792</v>
      </c>
      <c r="M4197" t="s">
        <v>91</v>
      </c>
      <c r="N4197" t="s">
        <v>7</v>
      </c>
      <c r="O4197">
        <v>30000000</v>
      </c>
      <c r="P4197">
        <v>27674124</v>
      </c>
      <c r="Q4197">
        <f>_xlfn.XLOOKUP(E4197,CPI!A:A,CPI!B:B)</f>
        <v>179.9</v>
      </c>
      <c r="R4197" s="12">
        <f>P4197*(CPI!$B$112/Movie!Q4197)</f>
        <v>46872182.227904394</v>
      </c>
      <c r="S4197" t="s">
        <v>3728</v>
      </c>
      <c r="T4197">
        <v>101</v>
      </c>
    </row>
    <row r="4198" spans="1:20" x14ac:dyDescent="0.3">
      <c r="A4198" t="s">
        <v>12750</v>
      </c>
      <c r="B4198" t="str">
        <f t="shared" si="195"/>
        <v>G</v>
      </c>
      <c r="C4198" t="s">
        <v>322</v>
      </c>
      <c r="D4198" t="s">
        <v>26</v>
      </c>
      <c r="E4198">
        <v>2002</v>
      </c>
      <c r="F4198" s="22">
        <f t="shared" si="196"/>
        <v>37257</v>
      </c>
      <c r="G4198" t="s">
        <v>12455</v>
      </c>
      <c r="H4198">
        <f t="shared" si="197"/>
        <v>5.7</v>
      </c>
      <c r="I4198">
        <v>5.7</v>
      </c>
      <c r="J4198">
        <v>52000</v>
      </c>
      <c r="K4198" t="s">
        <v>12751</v>
      </c>
      <c r="L4198" t="s">
        <v>9330</v>
      </c>
      <c r="M4198" t="s">
        <v>8063</v>
      </c>
      <c r="N4198" t="s">
        <v>15</v>
      </c>
      <c r="O4198">
        <v>65000000</v>
      </c>
      <c r="P4198">
        <v>172855065</v>
      </c>
      <c r="Q4198">
        <f>_xlfn.XLOOKUP(E4198,CPI!A:A,CPI!B:B)</f>
        <v>179.9</v>
      </c>
      <c r="R4198" s="12">
        <f>P4198*(CPI!$B$112/Movie!Q4198)</f>
        <v>292767861.62034464</v>
      </c>
      <c r="S4198" t="s">
        <v>1709</v>
      </c>
      <c r="T4198">
        <v>104</v>
      </c>
    </row>
    <row r="4199" spans="1:20" x14ac:dyDescent="0.3">
      <c r="A4199" t="s">
        <v>12752</v>
      </c>
      <c r="B4199" t="str">
        <f t="shared" si="195"/>
        <v>R</v>
      </c>
      <c r="C4199" t="s">
        <v>1</v>
      </c>
      <c r="D4199" t="s">
        <v>2</v>
      </c>
      <c r="E4199">
        <v>2002</v>
      </c>
      <c r="F4199" s="22">
        <f t="shared" si="196"/>
        <v>37257</v>
      </c>
      <c r="G4199" t="s">
        <v>11815</v>
      </c>
      <c r="H4199">
        <f t="shared" si="197"/>
        <v>6.4</v>
      </c>
      <c r="I4199">
        <v>6.4</v>
      </c>
      <c r="J4199">
        <v>16000</v>
      </c>
      <c r="K4199" t="s">
        <v>10419</v>
      </c>
      <c r="L4199" t="s">
        <v>10419</v>
      </c>
      <c r="M4199" t="s">
        <v>6052</v>
      </c>
      <c r="N4199" t="s">
        <v>15</v>
      </c>
      <c r="P4199">
        <v>4412203</v>
      </c>
      <c r="Q4199">
        <f>_xlfn.XLOOKUP(E4199,CPI!A:A,CPI!B:B)</f>
        <v>179.9</v>
      </c>
      <c r="R4199" s="12">
        <f>P4199*(CPI!$B$112/Movie!Q4199)</f>
        <v>7473030.8732629241</v>
      </c>
      <c r="S4199" t="s">
        <v>12753</v>
      </c>
      <c r="T4199">
        <v>103</v>
      </c>
    </row>
    <row r="4200" spans="1:20" x14ac:dyDescent="0.3">
      <c r="A4200" t="s">
        <v>12754</v>
      </c>
      <c r="B4200" t="str">
        <f t="shared" si="195"/>
        <v>R</v>
      </c>
      <c r="C4200" t="s">
        <v>1</v>
      </c>
      <c r="D4200" t="s">
        <v>26</v>
      </c>
      <c r="E4200">
        <v>2002</v>
      </c>
      <c r="F4200" s="22">
        <f t="shared" si="196"/>
        <v>37257</v>
      </c>
      <c r="G4200" t="s">
        <v>12215</v>
      </c>
      <c r="H4200">
        <f t="shared" si="197"/>
        <v>5.4</v>
      </c>
      <c r="I4200">
        <v>5.4</v>
      </c>
      <c r="J4200">
        <v>14000</v>
      </c>
      <c r="K4200" t="s">
        <v>12755</v>
      </c>
      <c r="L4200" t="s">
        <v>12756</v>
      </c>
      <c r="M4200" t="s">
        <v>10813</v>
      </c>
      <c r="N4200" t="s">
        <v>180</v>
      </c>
      <c r="O4200">
        <v>14000000</v>
      </c>
      <c r="P4200">
        <v>6413915</v>
      </c>
      <c r="Q4200">
        <f>_xlfn.XLOOKUP(E4200,CPI!A:A,CPI!B:B)</f>
        <v>179.9</v>
      </c>
      <c r="R4200" s="12">
        <f>P4200*(CPI!$B$112/Movie!Q4200)</f>
        <v>10863367.984991662</v>
      </c>
      <c r="S4200" t="s">
        <v>10020</v>
      </c>
      <c r="T4200">
        <v>86</v>
      </c>
    </row>
    <row r="4201" spans="1:20" x14ac:dyDescent="0.3">
      <c r="A4201" t="s">
        <v>12757</v>
      </c>
      <c r="B4201" t="str">
        <f t="shared" si="195"/>
        <v>R</v>
      </c>
      <c r="C4201" t="s">
        <v>1</v>
      </c>
      <c r="D4201" t="s">
        <v>26</v>
      </c>
      <c r="E4201">
        <v>2002</v>
      </c>
      <c r="F4201" s="22">
        <f t="shared" si="196"/>
        <v>37257</v>
      </c>
      <c r="G4201" t="s">
        <v>12481</v>
      </c>
      <c r="H4201">
        <f t="shared" si="197"/>
        <v>5.5</v>
      </c>
      <c r="I4201">
        <v>5.5</v>
      </c>
      <c r="J4201">
        <v>14000</v>
      </c>
      <c r="K4201" t="s">
        <v>12758</v>
      </c>
      <c r="L4201" t="s">
        <v>12759</v>
      </c>
      <c r="M4201" t="s">
        <v>12760</v>
      </c>
      <c r="N4201" t="s">
        <v>15</v>
      </c>
      <c r="O4201">
        <v>12000000</v>
      </c>
      <c r="P4201">
        <v>12517488</v>
      </c>
      <c r="Q4201">
        <f>_xlfn.XLOOKUP(E4201,CPI!A:A,CPI!B:B)</f>
        <v>179.9</v>
      </c>
      <c r="R4201" s="12">
        <f>P4201*(CPI!$B$112/Movie!Q4201)</f>
        <v>21201103.9110617</v>
      </c>
      <c r="S4201" t="s">
        <v>12761</v>
      </c>
      <c r="T4201">
        <v>93</v>
      </c>
    </row>
    <row r="4202" spans="1:20" x14ac:dyDescent="0.3">
      <c r="A4202" t="s">
        <v>12762</v>
      </c>
      <c r="B4202" t="str">
        <f t="shared" si="195"/>
        <v>G</v>
      </c>
      <c r="C4202" t="s">
        <v>322</v>
      </c>
      <c r="D4202" t="s">
        <v>26</v>
      </c>
      <c r="E4202">
        <v>2002</v>
      </c>
      <c r="F4202" s="22">
        <f t="shared" si="196"/>
        <v>37257</v>
      </c>
      <c r="G4202" t="s">
        <v>12331</v>
      </c>
      <c r="H4202">
        <f t="shared" si="197"/>
        <v>4.2</v>
      </c>
      <c r="I4202">
        <v>4.2</v>
      </c>
      <c r="J4202">
        <v>5200</v>
      </c>
      <c r="K4202" t="s">
        <v>12763</v>
      </c>
      <c r="L4202" t="s">
        <v>12764</v>
      </c>
      <c r="M4202" t="s">
        <v>11855</v>
      </c>
      <c r="N4202" t="s">
        <v>15</v>
      </c>
      <c r="O4202">
        <v>35000000</v>
      </c>
      <c r="P4202">
        <v>18012097</v>
      </c>
      <c r="Q4202">
        <f>_xlfn.XLOOKUP(E4202,CPI!A:A,CPI!B:B)</f>
        <v>179.9</v>
      </c>
      <c r="R4202" s="12">
        <f>P4202*(CPI!$B$112/Movie!Q4202)</f>
        <v>30507426.102834906</v>
      </c>
      <c r="S4202" t="s">
        <v>1709</v>
      </c>
      <c r="T4202">
        <v>88</v>
      </c>
    </row>
    <row r="4203" spans="1:20" x14ac:dyDescent="0.3">
      <c r="A4203" t="s">
        <v>12765</v>
      </c>
      <c r="B4203" t="str">
        <f t="shared" si="195"/>
        <v>R</v>
      </c>
      <c r="C4203" t="s">
        <v>1</v>
      </c>
      <c r="D4203" t="s">
        <v>19</v>
      </c>
      <c r="E4203">
        <v>2002</v>
      </c>
      <c r="F4203" s="22">
        <f t="shared" si="196"/>
        <v>37257</v>
      </c>
      <c r="G4203" t="s">
        <v>12262</v>
      </c>
      <c r="H4203">
        <f t="shared" si="197"/>
        <v>5.9</v>
      </c>
      <c r="I4203">
        <v>5.9</v>
      </c>
      <c r="J4203">
        <v>13000</v>
      </c>
      <c r="K4203" t="s">
        <v>12766</v>
      </c>
      <c r="L4203" t="s">
        <v>12767</v>
      </c>
      <c r="M4203" t="s">
        <v>8484</v>
      </c>
      <c r="N4203" t="s">
        <v>15</v>
      </c>
      <c r="O4203">
        <v>15000000</v>
      </c>
      <c r="P4203">
        <v>26306533</v>
      </c>
      <c r="Q4203">
        <f>_xlfn.XLOOKUP(E4203,CPI!A:A,CPI!B:B)</f>
        <v>179.9</v>
      </c>
      <c r="R4203" s="12">
        <f>P4203*(CPI!$B$112/Movie!Q4203)</f>
        <v>44555867.73262924</v>
      </c>
      <c r="S4203" t="s">
        <v>2011</v>
      </c>
      <c r="T4203">
        <v>95</v>
      </c>
    </row>
    <row r="4204" spans="1:20" x14ac:dyDescent="0.3">
      <c r="A4204" t="s">
        <v>12768</v>
      </c>
      <c r="B4204" t="str">
        <f t="shared" si="195"/>
        <v>PG-13</v>
      </c>
      <c r="C4204" t="s">
        <v>1984</v>
      </c>
      <c r="D4204" t="s">
        <v>2</v>
      </c>
      <c r="E4204">
        <v>2002</v>
      </c>
      <c r="F4204" s="22">
        <f t="shared" si="196"/>
        <v>37257</v>
      </c>
      <c r="G4204" t="s">
        <v>12179</v>
      </c>
      <c r="H4204">
        <f t="shared" si="197"/>
        <v>4.9000000000000004</v>
      </c>
      <c r="I4204">
        <v>4.9000000000000004</v>
      </c>
      <c r="J4204">
        <v>9400</v>
      </c>
      <c r="K4204" t="s">
        <v>12769</v>
      </c>
      <c r="L4204" t="s">
        <v>12769</v>
      </c>
      <c r="M4204" t="s">
        <v>12770</v>
      </c>
      <c r="N4204" t="s">
        <v>15</v>
      </c>
      <c r="O4204">
        <v>25000000</v>
      </c>
      <c r="P4204">
        <v>12302219</v>
      </c>
      <c r="Q4204">
        <f>_xlfn.XLOOKUP(E4204,CPI!A:A,CPI!B:B)</f>
        <v>179.9</v>
      </c>
      <c r="R4204" s="12">
        <f>P4204*(CPI!$B$112/Movie!Q4204)</f>
        <v>20836498.773207337</v>
      </c>
      <c r="S4204" t="s">
        <v>29</v>
      </c>
      <c r="T4204">
        <v>99</v>
      </c>
    </row>
    <row r="4205" spans="1:20" x14ac:dyDescent="0.3">
      <c r="A4205" t="s">
        <v>12771</v>
      </c>
      <c r="B4205" t="str">
        <f t="shared" si="195"/>
        <v>R</v>
      </c>
      <c r="C4205" t="s">
        <v>1</v>
      </c>
      <c r="D4205" t="s">
        <v>10</v>
      </c>
      <c r="E4205">
        <v>2002</v>
      </c>
      <c r="F4205" s="22">
        <f t="shared" si="196"/>
        <v>37257</v>
      </c>
      <c r="G4205" t="s">
        <v>12772</v>
      </c>
      <c r="H4205">
        <f t="shared" si="197"/>
        <v>6.1</v>
      </c>
      <c r="I4205">
        <v>6.1</v>
      </c>
      <c r="J4205">
        <v>18000</v>
      </c>
      <c r="K4205" t="s">
        <v>5209</v>
      </c>
      <c r="L4205" t="s">
        <v>12773</v>
      </c>
      <c r="M4205" t="s">
        <v>12773</v>
      </c>
      <c r="N4205" t="s">
        <v>15</v>
      </c>
      <c r="O4205">
        <v>3500000</v>
      </c>
      <c r="P4205">
        <v>254683</v>
      </c>
      <c r="Q4205">
        <f>_xlfn.XLOOKUP(E4205,CPI!A:A,CPI!B:B)</f>
        <v>179.9</v>
      </c>
      <c r="R4205" s="12">
        <f>P4205*(CPI!$B$112/Movie!Q4205)</f>
        <v>431361.36798221234</v>
      </c>
      <c r="S4205" t="s">
        <v>12774</v>
      </c>
      <c r="T4205">
        <v>103</v>
      </c>
    </row>
    <row r="4206" spans="1:20" x14ac:dyDescent="0.3">
      <c r="A4206" t="s">
        <v>12775</v>
      </c>
      <c r="B4206" t="str">
        <f t="shared" si="195"/>
        <v>R</v>
      </c>
      <c r="C4206" t="s">
        <v>1</v>
      </c>
      <c r="D4206" t="s">
        <v>26</v>
      </c>
      <c r="E4206">
        <v>2002</v>
      </c>
      <c r="F4206" s="22">
        <f t="shared" si="196"/>
        <v>37257</v>
      </c>
      <c r="G4206" t="s">
        <v>12776</v>
      </c>
      <c r="H4206">
        <f t="shared" si="197"/>
        <v>7.3</v>
      </c>
      <c r="I4206">
        <v>7.3</v>
      </c>
      <c r="J4206">
        <v>40000</v>
      </c>
      <c r="K4206" t="s">
        <v>12777</v>
      </c>
      <c r="L4206" t="s">
        <v>12777</v>
      </c>
      <c r="M4206" t="s">
        <v>12778</v>
      </c>
      <c r="N4206" t="s">
        <v>437</v>
      </c>
      <c r="P4206">
        <v>33272835</v>
      </c>
      <c r="Q4206">
        <f>_xlfn.XLOOKUP(E4206,CPI!A:A,CPI!B:B)</f>
        <v>179.9</v>
      </c>
      <c r="R4206" s="12">
        <f>P4206*(CPI!$B$112/Movie!Q4206)</f>
        <v>56354823.927181765</v>
      </c>
      <c r="S4206" t="s">
        <v>12779</v>
      </c>
      <c r="T4206">
        <v>122</v>
      </c>
    </row>
    <row r="4207" spans="1:20" x14ac:dyDescent="0.3">
      <c r="A4207" t="s">
        <v>12780</v>
      </c>
      <c r="B4207" t="str">
        <f t="shared" si="195"/>
        <v>PG</v>
      </c>
      <c r="C4207" t="s">
        <v>18</v>
      </c>
      <c r="D4207" t="s">
        <v>19</v>
      </c>
      <c r="E4207">
        <v>2002</v>
      </c>
      <c r="F4207" s="22">
        <f t="shared" si="196"/>
        <v>37257</v>
      </c>
      <c r="G4207" t="s">
        <v>12183</v>
      </c>
      <c r="H4207">
        <f t="shared" si="197"/>
        <v>5.2</v>
      </c>
      <c r="I4207">
        <v>5.2</v>
      </c>
      <c r="J4207">
        <v>14000</v>
      </c>
      <c r="K4207" t="s">
        <v>9060</v>
      </c>
      <c r="L4207" t="s">
        <v>5243</v>
      </c>
      <c r="M4207" t="s">
        <v>7642</v>
      </c>
      <c r="N4207" t="s">
        <v>15</v>
      </c>
      <c r="O4207">
        <v>26000000</v>
      </c>
      <c r="P4207">
        <v>38793283</v>
      </c>
      <c r="Q4207">
        <f>_xlfn.XLOOKUP(E4207,CPI!A:A,CPI!B:B)</f>
        <v>179.9</v>
      </c>
      <c r="R4207" s="12">
        <f>P4207*(CPI!$B$112/Movie!Q4207)</f>
        <v>65704910.117287382</v>
      </c>
      <c r="S4207" t="s">
        <v>29</v>
      </c>
      <c r="T4207">
        <v>94</v>
      </c>
    </row>
    <row r="4208" spans="1:20" x14ac:dyDescent="0.3">
      <c r="A4208" t="s">
        <v>12781</v>
      </c>
      <c r="B4208" t="str">
        <f t="shared" si="195"/>
        <v>R</v>
      </c>
      <c r="C4208" t="s">
        <v>1</v>
      </c>
      <c r="D4208" t="s">
        <v>26</v>
      </c>
      <c r="E4208">
        <v>2002</v>
      </c>
      <c r="F4208" s="22">
        <f t="shared" si="196"/>
        <v>37257</v>
      </c>
      <c r="G4208" t="s">
        <v>12782</v>
      </c>
      <c r="H4208">
        <f t="shared" si="197"/>
        <v>6.1</v>
      </c>
      <c r="I4208">
        <v>6.1</v>
      </c>
      <c r="J4208">
        <v>8600</v>
      </c>
      <c r="K4208" t="s">
        <v>10436</v>
      </c>
      <c r="L4208" t="s">
        <v>12783</v>
      </c>
      <c r="M4208" t="s">
        <v>8544</v>
      </c>
      <c r="N4208" t="s">
        <v>15</v>
      </c>
      <c r="P4208">
        <v>308552</v>
      </c>
      <c r="Q4208">
        <f>_xlfn.XLOOKUP(E4208,CPI!A:A,CPI!B:B)</f>
        <v>179.9</v>
      </c>
      <c r="R4208" s="12">
        <f>P4208*(CPI!$B$112/Movie!Q4208)</f>
        <v>522600.30239021679</v>
      </c>
      <c r="S4208" t="s">
        <v>6774</v>
      </c>
      <c r="T4208">
        <v>113</v>
      </c>
    </row>
    <row r="4209" spans="1:20" x14ac:dyDescent="0.3">
      <c r="A4209" t="s">
        <v>12784</v>
      </c>
      <c r="B4209" t="str">
        <f t="shared" si="195"/>
        <v>G</v>
      </c>
      <c r="C4209" t="s">
        <v>322</v>
      </c>
      <c r="D4209" t="s">
        <v>375</v>
      </c>
      <c r="E4209">
        <v>2002</v>
      </c>
      <c r="F4209" s="22">
        <f t="shared" si="196"/>
        <v>37257</v>
      </c>
      <c r="G4209" t="s">
        <v>11860</v>
      </c>
      <c r="H4209">
        <f t="shared" si="197"/>
        <v>5.8</v>
      </c>
      <c r="I4209">
        <v>5.8</v>
      </c>
      <c r="J4209">
        <v>19000</v>
      </c>
      <c r="K4209" t="s">
        <v>12785</v>
      </c>
      <c r="L4209" t="s">
        <v>12786</v>
      </c>
      <c r="M4209" t="s">
        <v>12787</v>
      </c>
      <c r="N4209" t="s">
        <v>15</v>
      </c>
      <c r="O4209">
        <v>20000000</v>
      </c>
      <c r="P4209">
        <v>115121981</v>
      </c>
      <c r="Q4209">
        <f>_xlfn.XLOOKUP(E4209,CPI!A:A,CPI!B:B)</f>
        <v>179.9</v>
      </c>
      <c r="R4209" s="12">
        <f>P4209*(CPI!$B$112/Movie!Q4209)</f>
        <v>194984255.75708726</v>
      </c>
      <c r="S4209" t="s">
        <v>5927</v>
      </c>
      <c r="T4209">
        <v>72</v>
      </c>
    </row>
    <row r="4210" spans="1:20" x14ac:dyDescent="0.3">
      <c r="A4210" t="s">
        <v>12788</v>
      </c>
      <c r="B4210" t="str">
        <f t="shared" si="195"/>
        <v>Not Rated</v>
      </c>
      <c r="C4210" t="s">
        <v>432</v>
      </c>
      <c r="D4210" t="s">
        <v>2</v>
      </c>
      <c r="E4210">
        <v>2002</v>
      </c>
      <c r="F4210" s="22">
        <f t="shared" si="196"/>
        <v>37257</v>
      </c>
      <c r="G4210" t="s">
        <v>12789</v>
      </c>
      <c r="H4210">
        <f t="shared" si="197"/>
        <v>7.4</v>
      </c>
      <c r="I4210">
        <v>7.4</v>
      </c>
      <c r="J4210">
        <v>20000</v>
      </c>
      <c r="K4210" t="s">
        <v>12790</v>
      </c>
      <c r="L4210" t="s">
        <v>12791</v>
      </c>
      <c r="M4210" t="s">
        <v>12792</v>
      </c>
      <c r="N4210" t="s">
        <v>8383</v>
      </c>
      <c r="P4210">
        <v>8690168</v>
      </c>
      <c r="Q4210">
        <f>_xlfn.XLOOKUP(E4210,CPI!A:A,CPI!B:B)</f>
        <v>179.9</v>
      </c>
      <c r="R4210" s="12">
        <f>P4210*(CPI!$B$112/Movie!Q4210)</f>
        <v>14718700.331295164</v>
      </c>
      <c r="S4210" t="s">
        <v>12793</v>
      </c>
      <c r="T4210">
        <v>99</v>
      </c>
    </row>
    <row r="4211" spans="1:20" x14ac:dyDescent="0.3">
      <c r="A4211" t="s">
        <v>12794</v>
      </c>
      <c r="B4211" t="str">
        <f t="shared" si="195"/>
        <v>R</v>
      </c>
      <c r="C4211" t="s">
        <v>1</v>
      </c>
      <c r="D4211" t="s">
        <v>26</v>
      </c>
      <c r="E4211">
        <v>2002</v>
      </c>
      <c r="F4211" s="22">
        <f t="shared" si="196"/>
        <v>37257</v>
      </c>
      <c r="G4211" t="s">
        <v>12795</v>
      </c>
      <c r="H4211">
        <f t="shared" si="197"/>
        <v>6.9</v>
      </c>
      <c r="I4211">
        <v>6.9</v>
      </c>
      <c r="J4211">
        <v>9700</v>
      </c>
      <c r="K4211" t="s">
        <v>12796</v>
      </c>
      <c r="L4211" t="s">
        <v>12796</v>
      </c>
      <c r="M4211" t="s">
        <v>12796</v>
      </c>
      <c r="N4211" t="s">
        <v>15</v>
      </c>
      <c r="O4211">
        <v>4000000</v>
      </c>
      <c r="P4211">
        <v>563711</v>
      </c>
      <c r="Q4211">
        <f>_xlfn.XLOOKUP(E4211,CPI!A:A,CPI!B:B)</f>
        <v>179.9</v>
      </c>
      <c r="R4211" s="12">
        <f>P4211*(CPI!$B$112/Movie!Q4211)</f>
        <v>954767.88048916066</v>
      </c>
      <c r="S4211" t="s">
        <v>12441</v>
      </c>
      <c r="T4211">
        <v>99</v>
      </c>
    </row>
    <row r="4212" spans="1:20" x14ac:dyDescent="0.3">
      <c r="A4212" t="s">
        <v>12797</v>
      </c>
      <c r="B4212" t="str">
        <f t="shared" si="195"/>
        <v>R</v>
      </c>
      <c r="C4212" t="s">
        <v>1</v>
      </c>
      <c r="D4212" t="s">
        <v>89</v>
      </c>
      <c r="E4212">
        <v>2002</v>
      </c>
      <c r="F4212" s="22">
        <f t="shared" si="196"/>
        <v>37257</v>
      </c>
      <c r="G4212" t="s">
        <v>12562</v>
      </c>
      <c r="H4212">
        <f t="shared" si="197"/>
        <v>3.4</v>
      </c>
      <c r="I4212">
        <v>3.4</v>
      </c>
      <c r="J4212">
        <v>20000</v>
      </c>
      <c r="K4212" t="s">
        <v>2787</v>
      </c>
      <c r="L4212" t="s">
        <v>12798</v>
      </c>
      <c r="M4212" t="s">
        <v>4017</v>
      </c>
      <c r="N4212" t="s">
        <v>7</v>
      </c>
      <c r="O4212">
        <v>40000000</v>
      </c>
      <c r="P4212">
        <v>18902015</v>
      </c>
      <c r="Q4212">
        <f>_xlfn.XLOOKUP(E4212,CPI!A:A,CPI!B:B)</f>
        <v>179.9</v>
      </c>
      <c r="R4212" s="12">
        <f>P4212*(CPI!$B$112/Movie!Q4212)</f>
        <v>32014696.889938854</v>
      </c>
      <c r="S4212" t="s">
        <v>9251</v>
      </c>
      <c r="T4212">
        <v>101</v>
      </c>
    </row>
    <row r="4213" spans="1:20" x14ac:dyDescent="0.3">
      <c r="A4213" t="s">
        <v>12799</v>
      </c>
      <c r="B4213" t="str">
        <f t="shared" si="195"/>
        <v>R</v>
      </c>
      <c r="C4213" t="s">
        <v>1</v>
      </c>
      <c r="D4213" t="s">
        <v>2</v>
      </c>
      <c r="E4213">
        <v>2002</v>
      </c>
      <c r="F4213" s="22">
        <f t="shared" si="196"/>
        <v>37257</v>
      </c>
      <c r="G4213" t="s">
        <v>12800</v>
      </c>
      <c r="H4213">
        <f t="shared" si="197"/>
        <v>6.8</v>
      </c>
      <c r="I4213">
        <v>6.8</v>
      </c>
      <c r="J4213">
        <v>9500</v>
      </c>
      <c r="K4213" t="s">
        <v>10825</v>
      </c>
      <c r="L4213" t="s">
        <v>10825</v>
      </c>
      <c r="M4213" t="s">
        <v>12801</v>
      </c>
      <c r="N4213" t="s">
        <v>7</v>
      </c>
      <c r="P4213">
        <v>772336</v>
      </c>
      <c r="Q4213">
        <f>_xlfn.XLOOKUP(E4213,CPI!A:A,CPI!B:B)</f>
        <v>179.9</v>
      </c>
      <c r="R4213" s="12">
        <f>P4213*(CPI!$B$112/Movie!Q4213)</f>
        <v>1308119.9510839356</v>
      </c>
      <c r="S4213" t="s">
        <v>12802</v>
      </c>
      <c r="T4213">
        <v>97</v>
      </c>
    </row>
    <row r="4214" spans="1:20" x14ac:dyDescent="0.3">
      <c r="A4214" t="s">
        <v>12803</v>
      </c>
      <c r="B4214" t="str">
        <f t="shared" si="195"/>
        <v>R</v>
      </c>
      <c r="C4214" t="s">
        <v>1</v>
      </c>
      <c r="D4214" t="s">
        <v>89</v>
      </c>
      <c r="E4214">
        <v>2002</v>
      </c>
      <c r="F4214" s="22">
        <f t="shared" si="196"/>
        <v>37257</v>
      </c>
      <c r="G4214" t="s">
        <v>12804</v>
      </c>
      <c r="H4214">
        <f t="shared" si="197"/>
        <v>5.4</v>
      </c>
      <c r="I4214">
        <v>5.4</v>
      </c>
      <c r="J4214">
        <v>7100</v>
      </c>
      <c r="K4214" t="s">
        <v>671</v>
      </c>
      <c r="L4214" t="s">
        <v>12805</v>
      </c>
      <c r="M4214" t="s">
        <v>9393</v>
      </c>
      <c r="N4214" t="s">
        <v>5801</v>
      </c>
      <c r="O4214">
        <v>12000000</v>
      </c>
      <c r="P4214">
        <v>1440653</v>
      </c>
      <c r="Q4214">
        <f>_xlfn.XLOOKUP(E4214,CPI!A:A,CPI!B:B)</f>
        <v>179.9</v>
      </c>
      <c r="R4214" s="12">
        <f>P4214*(CPI!$B$112/Movie!Q4214)</f>
        <v>2440060.9733185102</v>
      </c>
      <c r="S4214" t="s">
        <v>12806</v>
      </c>
      <c r="T4214">
        <v>97</v>
      </c>
    </row>
    <row r="4215" spans="1:20" x14ac:dyDescent="0.3">
      <c r="A4215" t="s">
        <v>12807</v>
      </c>
      <c r="B4215" t="str">
        <f t="shared" si="195"/>
        <v>PG-13</v>
      </c>
      <c r="C4215" t="s">
        <v>1984</v>
      </c>
      <c r="D4215" t="s">
        <v>37</v>
      </c>
      <c r="E4215">
        <v>2002</v>
      </c>
      <c r="F4215" s="22">
        <f t="shared" si="196"/>
        <v>37257</v>
      </c>
      <c r="G4215" t="s">
        <v>12808</v>
      </c>
      <c r="H4215">
        <f t="shared" si="197"/>
        <v>5.4</v>
      </c>
      <c r="I4215">
        <v>5.4</v>
      </c>
      <c r="J4215">
        <v>19000</v>
      </c>
      <c r="K4215" t="s">
        <v>12809</v>
      </c>
      <c r="L4215" t="s">
        <v>12809</v>
      </c>
      <c r="M4215" t="s">
        <v>12810</v>
      </c>
      <c r="N4215" t="s">
        <v>15</v>
      </c>
      <c r="O4215">
        <v>10600000</v>
      </c>
      <c r="P4215">
        <v>33988736</v>
      </c>
      <c r="Q4215">
        <f>_xlfn.XLOOKUP(E4215,CPI!A:A,CPI!B:B)</f>
        <v>179.9</v>
      </c>
      <c r="R4215" s="12">
        <f>P4215*(CPI!$B$112/Movie!Q4215)</f>
        <v>57567358.861589774</v>
      </c>
      <c r="S4215" t="s">
        <v>12811</v>
      </c>
      <c r="T4215">
        <v>88</v>
      </c>
    </row>
    <row r="4216" spans="1:20" x14ac:dyDescent="0.3">
      <c r="A4216" t="s">
        <v>12812</v>
      </c>
      <c r="B4216" t="str">
        <f t="shared" si="195"/>
        <v>R</v>
      </c>
      <c r="C4216" t="s">
        <v>1</v>
      </c>
      <c r="D4216" t="s">
        <v>26</v>
      </c>
      <c r="E4216">
        <v>2002</v>
      </c>
      <c r="F4216" s="22">
        <f t="shared" si="196"/>
        <v>37257</v>
      </c>
      <c r="G4216" t="s">
        <v>12449</v>
      </c>
      <c r="H4216">
        <f t="shared" si="197"/>
        <v>5.9</v>
      </c>
      <c r="I4216">
        <v>5.9</v>
      </c>
      <c r="J4216">
        <v>83000</v>
      </c>
      <c r="K4216" t="s">
        <v>32</v>
      </c>
      <c r="L4216" t="s">
        <v>10883</v>
      </c>
      <c r="M4216" t="s">
        <v>52</v>
      </c>
      <c r="N4216" t="s">
        <v>15</v>
      </c>
      <c r="O4216">
        <v>60000000</v>
      </c>
      <c r="P4216">
        <v>55003135</v>
      </c>
      <c r="Q4216">
        <f>_xlfn.XLOOKUP(E4216,CPI!A:A,CPI!B:B)</f>
        <v>179.9</v>
      </c>
      <c r="R4216" s="12">
        <f>P4216*(CPI!$B$112/Movie!Q4216)</f>
        <v>93159840.10283491</v>
      </c>
      <c r="S4216" t="s">
        <v>8</v>
      </c>
      <c r="T4216">
        <v>96</v>
      </c>
    </row>
    <row r="4217" spans="1:20" x14ac:dyDescent="0.3">
      <c r="A4217" t="s">
        <v>12813</v>
      </c>
      <c r="B4217" t="str">
        <f t="shared" si="195"/>
        <v>R</v>
      </c>
      <c r="C4217" t="s">
        <v>1</v>
      </c>
      <c r="D4217" t="s">
        <v>26</v>
      </c>
      <c r="E4217">
        <v>2002</v>
      </c>
      <c r="F4217" s="22">
        <f t="shared" si="196"/>
        <v>37257</v>
      </c>
      <c r="G4217" t="s">
        <v>12581</v>
      </c>
      <c r="H4217">
        <f t="shared" si="197"/>
        <v>5.6</v>
      </c>
      <c r="I4217">
        <v>5.6</v>
      </c>
      <c r="J4217">
        <v>15000</v>
      </c>
      <c r="K4217" t="s">
        <v>6806</v>
      </c>
      <c r="L4217" t="s">
        <v>6806</v>
      </c>
      <c r="M4217" t="s">
        <v>3073</v>
      </c>
      <c r="N4217" t="s">
        <v>15</v>
      </c>
      <c r="O4217">
        <v>10000000</v>
      </c>
      <c r="P4217">
        <v>38068353</v>
      </c>
      <c r="Q4217">
        <f>_xlfn.XLOOKUP(E4217,CPI!A:A,CPI!B:B)</f>
        <v>179.9</v>
      </c>
      <c r="R4217" s="12">
        <f>P4217*(CPI!$B$112/Movie!Q4217)</f>
        <v>64477082.596442468</v>
      </c>
      <c r="S4217" t="s">
        <v>9423</v>
      </c>
      <c r="T4217">
        <v>98</v>
      </c>
    </row>
    <row r="4218" spans="1:20" x14ac:dyDescent="0.3">
      <c r="A4218" t="s">
        <v>12814</v>
      </c>
      <c r="B4218" t="str">
        <f t="shared" si="195"/>
        <v>R</v>
      </c>
      <c r="C4218" t="s">
        <v>1</v>
      </c>
      <c r="D4218" t="s">
        <v>2</v>
      </c>
      <c r="E4218">
        <v>2002</v>
      </c>
      <c r="F4218" s="22">
        <f t="shared" si="196"/>
        <v>37257</v>
      </c>
      <c r="G4218" t="s">
        <v>12815</v>
      </c>
      <c r="H4218">
        <f t="shared" si="197"/>
        <v>5.9</v>
      </c>
      <c r="I4218">
        <v>5.9</v>
      </c>
      <c r="J4218">
        <v>5100</v>
      </c>
      <c r="K4218" t="s">
        <v>9282</v>
      </c>
      <c r="L4218" t="s">
        <v>9282</v>
      </c>
      <c r="M4218" t="s">
        <v>12816</v>
      </c>
      <c r="N4218" t="s">
        <v>437</v>
      </c>
      <c r="P4218">
        <v>462976</v>
      </c>
      <c r="Q4218">
        <f>_xlfn.XLOOKUP(E4218,CPI!A:A,CPI!B:B)</f>
        <v>179.9</v>
      </c>
      <c r="R4218" s="12">
        <f>P4218*(CPI!$B$112/Movie!Q4218)</f>
        <v>784151.12395775435</v>
      </c>
      <c r="S4218" t="s">
        <v>12817</v>
      </c>
      <c r="T4218">
        <v>129</v>
      </c>
    </row>
    <row r="4219" spans="1:20" x14ac:dyDescent="0.3">
      <c r="A4219" t="s">
        <v>12818</v>
      </c>
      <c r="B4219" t="str">
        <f t="shared" si="195"/>
        <v>PG</v>
      </c>
      <c r="C4219" t="s">
        <v>18</v>
      </c>
      <c r="D4219" t="s">
        <v>375</v>
      </c>
      <c r="E4219">
        <v>2002</v>
      </c>
      <c r="F4219" s="22">
        <f t="shared" si="196"/>
        <v>37257</v>
      </c>
      <c r="G4219" t="s">
        <v>12406</v>
      </c>
      <c r="H4219">
        <f t="shared" si="197"/>
        <v>5.6</v>
      </c>
      <c r="I4219">
        <v>5.6</v>
      </c>
      <c r="J4219">
        <v>14000</v>
      </c>
      <c r="K4219" t="s">
        <v>12819</v>
      </c>
      <c r="L4219" t="s">
        <v>12820</v>
      </c>
      <c r="M4219" t="s">
        <v>9254</v>
      </c>
      <c r="N4219" t="s">
        <v>15</v>
      </c>
      <c r="O4219">
        <v>25000000</v>
      </c>
      <c r="P4219">
        <v>60694737</v>
      </c>
      <c r="Q4219">
        <f>_xlfn.XLOOKUP(E4219,CPI!A:A,CPI!B:B)</f>
        <v>179.9</v>
      </c>
      <c r="R4219" s="12">
        <f>P4219*(CPI!$B$112/Movie!Q4219)</f>
        <v>102799813.02890494</v>
      </c>
      <c r="S4219" t="s">
        <v>29</v>
      </c>
      <c r="T4219">
        <v>85</v>
      </c>
    </row>
    <row r="4220" spans="1:20" x14ac:dyDescent="0.3">
      <c r="A4220" t="s">
        <v>12821</v>
      </c>
      <c r="B4220" t="str">
        <f t="shared" si="195"/>
        <v>PG-13</v>
      </c>
      <c r="C4220" t="s">
        <v>1984</v>
      </c>
      <c r="D4220" t="s">
        <v>19</v>
      </c>
      <c r="E4220">
        <v>2002</v>
      </c>
      <c r="F4220" s="22">
        <f t="shared" si="196"/>
        <v>37257</v>
      </c>
      <c r="G4220" t="s">
        <v>12466</v>
      </c>
      <c r="H4220">
        <f t="shared" si="197"/>
        <v>3.8</v>
      </c>
      <c r="I4220">
        <v>3.8</v>
      </c>
      <c r="J4220">
        <v>25000</v>
      </c>
      <c r="K4220" t="s">
        <v>5651</v>
      </c>
      <c r="L4220" t="s">
        <v>5330</v>
      </c>
      <c r="M4220" t="s">
        <v>1470</v>
      </c>
      <c r="N4220" t="s">
        <v>15</v>
      </c>
      <c r="O4220">
        <v>100000000</v>
      </c>
      <c r="P4220">
        <v>7103973</v>
      </c>
      <c r="Q4220">
        <f>_xlfn.XLOOKUP(E4220,CPI!A:A,CPI!B:B)</f>
        <v>179.9</v>
      </c>
      <c r="R4220" s="12">
        <f>P4220*(CPI!$B$112/Movie!Q4220)</f>
        <v>12032132.146192329</v>
      </c>
      <c r="S4220" t="s">
        <v>5093</v>
      </c>
      <c r="T4220">
        <v>95</v>
      </c>
    </row>
    <row r="4221" spans="1:20" x14ac:dyDescent="0.3">
      <c r="A4221" t="s">
        <v>12822</v>
      </c>
      <c r="B4221" t="str">
        <f t="shared" si="195"/>
        <v>R</v>
      </c>
      <c r="C4221" t="s">
        <v>1</v>
      </c>
      <c r="D4221" t="s">
        <v>2</v>
      </c>
      <c r="E4221">
        <v>2002</v>
      </c>
      <c r="F4221" s="22">
        <f t="shared" si="196"/>
        <v>37257</v>
      </c>
      <c r="G4221" t="s">
        <v>12823</v>
      </c>
      <c r="H4221">
        <f t="shared" si="197"/>
        <v>7.6</v>
      </c>
      <c r="I4221">
        <v>7.6</v>
      </c>
      <c r="J4221">
        <v>24000</v>
      </c>
      <c r="K4221" t="s">
        <v>12824</v>
      </c>
      <c r="L4221" t="s">
        <v>12824</v>
      </c>
      <c r="M4221" t="s">
        <v>12825</v>
      </c>
      <c r="N4221" t="s">
        <v>7</v>
      </c>
      <c r="P4221">
        <v>1758689</v>
      </c>
      <c r="Q4221">
        <f>_xlfn.XLOOKUP(E4221,CPI!A:A,CPI!B:B)</f>
        <v>179.9</v>
      </c>
      <c r="R4221" s="12">
        <f>P4221*(CPI!$B$112/Movie!Q4221)</f>
        <v>2978724.5041689826</v>
      </c>
      <c r="S4221" t="s">
        <v>12826</v>
      </c>
      <c r="T4221">
        <v>107</v>
      </c>
    </row>
    <row r="4222" spans="1:20" x14ac:dyDescent="0.3">
      <c r="A4222" t="s">
        <v>12827</v>
      </c>
      <c r="B4222" t="str">
        <f t="shared" si="195"/>
        <v>PG-13</v>
      </c>
      <c r="C4222" t="s">
        <v>1984</v>
      </c>
      <c r="D4222" t="s">
        <v>375</v>
      </c>
      <c r="E4222">
        <v>2002</v>
      </c>
      <c r="F4222" s="22">
        <f t="shared" si="196"/>
        <v>37257</v>
      </c>
      <c r="G4222" t="s">
        <v>12438</v>
      </c>
      <c r="H4222">
        <f t="shared" si="197"/>
        <v>5.3</v>
      </c>
      <c r="I4222">
        <v>5.3</v>
      </c>
      <c r="J4222">
        <v>22000</v>
      </c>
      <c r="K4222" t="s">
        <v>12828</v>
      </c>
      <c r="L4222" t="s">
        <v>12829</v>
      </c>
      <c r="M4222" t="s">
        <v>8498</v>
      </c>
      <c r="N4222" t="s">
        <v>15</v>
      </c>
      <c r="O4222">
        <v>34000000</v>
      </c>
      <c r="P4222">
        <v>23833131</v>
      </c>
      <c r="Q4222">
        <f>_xlfn.XLOOKUP(E4222,CPI!A:A,CPI!B:B)</f>
        <v>179.9</v>
      </c>
      <c r="R4222" s="12">
        <f>P4222*(CPI!$B$112/Movie!Q4222)</f>
        <v>40366620.431906611</v>
      </c>
      <c r="S4222" t="s">
        <v>10745</v>
      </c>
      <c r="T4222">
        <v>76</v>
      </c>
    </row>
    <row r="4223" spans="1:20" x14ac:dyDescent="0.3">
      <c r="A4223" t="s">
        <v>12830</v>
      </c>
      <c r="B4223" t="str">
        <f t="shared" si="195"/>
        <v>R</v>
      </c>
      <c r="C4223" t="s">
        <v>1</v>
      </c>
      <c r="D4223" t="s">
        <v>26</v>
      </c>
      <c r="E4223">
        <v>2002</v>
      </c>
      <c r="F4223" s="22">
        <f t="shared" si="196"/>
        <v>37257</v>
      </c>
      <c r="G4223" t="s">
        <v>12318</v>
      </c>
      <c r="H4223">
        <f t="shared" si="197"/>
        <v>4.7</v>
      </c>
      <c r="I4223">
        <v>4.7</v>
      </c>
      <c r="J4223">
        <v>9500</v>
      </c>
      <c r="K4223" t="s">
        <v>5090</v>
      </c>
      <c r="L4223" t="s">
        <v>12831</v>
      </c>
      <c r="M4223" t="s">
        <v>6269</v>
      </c>
      <c r="N4223" t="s">
        <v>15</v>
      </c>
      <c r="O4223">
        <v>2000000</v>
      </c>
      <c r="P4223">
        <v>3438804</v>
      </c>
      <c r="Q4223">
        <f>_xlfn.XLOOKUP(E4223,CPI!A:A,CPI!B:B)</f>
        <v>179.9</v>
      </c>
      <c r="R4223" s="12">
        <f>P4223*(CPI!$B$112/Movie!Q4223)</f>
        <v>5824366.7526403554</v>
      </c>
      <c r="S4223" t="s">
        <v>3728</v>
      </c>
      <c r="T4223">
        <v>101</v>
      </c>
    </row>
    <row r="4224" spans="1:20" x14ac:dyDescent="0.3">
      <c r="A4224" t="s">
        <v>12832</v>
      </c>
      <c r="B4224" t="str">
        <f t="shared" si="195"/>
        <v>PG-13</v>
      </c>
      <c r="C4224" t="s">
        <v>1984</v>
      </c>
      <c r="D4224" t="s">
        <v>2</v>
      </c>
      <c r="E4224">
        <v>2002</v>
      </c>
      <c r="F4224" s="22">
        <f t="shared" si="196"/>
        <v>37257</v>
      </c>
      <c r="G4224" t="s">
        <v>12404</v>
      </c>
      <c r="H4224">
        <f t="shared" si="197"/>
        <v>6.6</v>
      </c>
      <c r="I4224">
        <v>6.6</v>
      </c>
      <c r="J4224">
        <v>14000</v>
      </c>
      <c r="K4224" t="s">
        <v>8527</v>
      </c>
      <c r="L4224" t="s">
        <v>8527</v>
      </c>
      <c r="M4224" t="s">
        <v>10789</v>
      </c>
      <c r="N4224" t="s">
        <v>15</v>
      </c>
      <c r="O4224">
        <v>21000000</v>
      </c>
      <c r="P4224">
        <v>10011050</v>
      </c>
      <c r="Q4224">
        <f>_xlfn.XLOOKUP(E4224,CPI!A:A,CPI!B:B)</f>
        <v>179.9</v>
      </c>
      <c r="R4224" s="12">
        <f>P4224*(CPI!$B$112/Movie!Q4224)</f>
        <v>16955902.918287937</v>
      </c>
      <c r="S4224" t="s">
        <v>2077</v>
      </c>
      <c r="T4224">
        <v>117</v>
      </c>
    </row>
    <row r="4225" spans="1:20" x14ac:dyDescent="0.3">
      <c r="A4225" t="s">
        <v>12833</v>
      </c>
      <c r="B4225" t="str">
        <f t="shared" si="195"/>
        <v>PG-13</v>
      </c>
      <c r="C4225" t="s">
        <v>1984</v>
      </c>
      <c r="D4225" t="s">
        <v>19</v>
      </c>
      <c r="E4225">
        <v>2002</v>
      </c>
      <c r="F4225" s="22">
        <f t="shared" si="196"/>
        <v>37257</v>
      </c>
      <c r="G4225" t="s">
        <v>12363</v>
      </c>
      <c r="H4225">
        <f t="shared" si="197"/>
        <v>4.5999999999999996</v>
      </c>
      <c r="I4225">
        <v>4.5999999999999996</v>
      </c>
      <c r="J4225">
        <v>15000</v>
      </c>
      <c r="K4225" t="s">
        <v>6373</v>
      </c>
      <c r="L4225" t="s">
        <v>6373</v>
      </c>
      <c r="M4225" t="s">
        <v>12834</v>
      </c>
      <c r="N4225" t="s">
        <v>15</v>
      </c>
      <c r="O4225">
        <v>13000000</v>
      </c>
      <c r="P4225">
        <v>19233280</v>
      </c>
      <c r="Q4225">
        <f>_xlfn.XLOOKUP(E4225,CPI!A:A,CPI!B:B)</f>
        <v>179.9</v>
      </c>
      <c r="R4225" s="12">
        <f>P4225*(CPI!$B$112/Movie!Q4225)</f>
        <v>32575766.625903279</v>
      </c>
      <c r="S4225" t="s">
        <v>10859</v>
      </c>
      <c r="T4225">
        <v>98</v>
      </c>
    </row>
    <row r="4226" spans="1:20" x14ac:dyDescent="0.3">
      <c r="A4226" t="s">
        <v>12835</v>
      </c>
      <c r="B4226" t="str">
        <f t="shared" si="195"/>
        <v>PG-13</v>
      </c>
      <c r="C4226" t="s">
        <v>1984</v>
      </c>
      <c r="D4226" t="s">
        <v>26</v>
      </c>
      <c r="E4226">
        <v>2002</v>
      </c>
      <c r="F4226" s="22">
        <f t="shared" si="196"/>
        <v>37257</v>
      </c>
      <c r="G4226" t="s">
        <v>11990</v>
      </c>
      <c r="H4226">
        <f t="shared" si="197"/>
        <v>5.8</v>
      </c>
      <c r="I4226">
        <v>5.8</v>
      </c>
      <c r="J4226">
        <v>24000</v>
      </c>
      <c r="K4226" t="s">
        <v>3336</v>
      </c>
      <c r="L4226" t="s">
        <v>12836</v>
      </c>
      <c r="M4226" t="s">
        <v>11957</v>
      </c>
      <c r="N4226" t="s">
        <v>15</v>
      </c>
      <c r="O4226">
        <v>40000000</v>
      </c>
      <c r="P4226">
        <v>16872671</v>
      </c>
      <c r="Q4226">
        <f>_xlfn.XLOOKUP(E4226,CPI!A:A,CPI!B:B)</f>
        <v>179.9</v>
      </c>
      <c r="R4226" s="12">
        <f>P4226*(CPI!$B$112/Movie!Q4226)</f>
        <v>28577558.942190107</v>
      </c>
      <c r="S4226" t="s">
        <v>8609</v>
      </c>
      <c r="T4226">
        <v>103</v>
      </c>
    </row>
    <row r="4227" spans="1:20" x14ac:dyDescent="0.3">
      <c r="A4227" t="s">
        <v>12837</v>
      </c>
      <c r="B4227" t="str">
        <f t="shared" ref="B4227:B4290" si="198">IF(C4227="","Rating Pending",C4227)</f>
        <v>PG-13</v>
      </c>
      <c r="C4227" t="s">
        <v>1984</v>
      </c>
      <c r="D4227" t="s">
        <v>19</v>
      </c>
      <c r="E4227">
        <v>2002</v>
      </c>
      <c r="F4227" s="22">
        <f t="shared" ref="F4227:F4290" si="199">DATE(TRIM(E4227), 1, 1)</f>
        <v>37257</v>
      </c>
      <c r="G4227" t="s">
        <v>11745</v>
      </c>
      <c r="H4227">
        <f t="shared" ref="H4227:H4290" si="200">IF(I4227="","Score Pending",I4227)</f>
        <v>5.5</v>
      </c>
      <c r="I4227">
        <v>5.5</v>
      </c>
      <c r="J4227">
        <v>61000</v>
      </c>
      <c r="K4227" t="s">
        <v>11399</v>
      </c>
      <c r="L4227" t="s">
        <v>12838</v>
      </c>
      <c r="M4227" t="s">
        <v>52</v>
      </c>
      <c r="N4227" t="s">
        <v>15</v>
      </c>
      <c r="O4227">
        <v>85000000</v>
      </c>
      <c r="P4227">
        <v>77885672</v>
      </c>
      <c r="Q4227">
        <f>_xlfn.XLOOKUP(E4227,CPI!A:A,CPI!B:B)</f>
        <v>179.9</v>
      </c>
      <c r="R4227" s="12">
        <f>P4227*(CPI!$B$112/Movie!Q4227)</f>
        <v>131916421.66981657</v>
      </c>
      <c r="S4227" t="s">
        <v>12839</v>
      </c>
      <c r="T4227">
        <v>95</v>
      </c>
    </row>
    <row r="4228" spans="1:20" x14ac:dyDescent="0.3">
      <c r="A4228" t="s">
        <v>12840</v>
      </c>
      <c r="B4228" t="str">
        <f t="shared" si="198"/>
        <v>R</v>
      </c>
      <c r="C4228" t="s">
        <v>1</v>
      </c>
      <c r="D4228" t="s">
        <v>2</v>
      </c>
      <c r="E4228">
        <v>2002</v>
      </c>
      <c r="F4228" s="22">
        <f t="shared" si="199"/>
        <v>37257</v>
      </c>
      <c r="G4228" t="s">
        <v>12841</v>
      </c>
      <c r="H4228">
        <f t="shared" si="200"/>
        <v>7.5</v>
      </c>
      <c r="I4228">
        <v>7.5</v>
      </c>
      <c r="J4228">
        <v>9800</v>
      </c>
      <c r="K4228" t="s">
        <v>12842</v>
      </c>
      <c r="L4228" t="s">
        <v>12842</v>
      </c>
      <c r="M4228" t="s">
        <v>12843</v>
      </c>
      <c r="N4228" t="s">
        <v>3795</v>
      </c>
      <c r="P4228">
        <v>1692272</v>
      </c>
      <c r="Q4228">
        <f>_xlfn.XLOOKUP(E4228,CPI!A:A,CPI!B:B)</f>
        <v>179.9</v>
      </c>
      <c r="R4228" s="12">
        <f>P4228*(CPI!$B$112/Movie!Q4228)</f>
        <v>2866232.7871039468</v>
      </c>
      <c r="S4228" t="s">
        <v>12844</v>
      </c>
      <c r="T4228">
        <v>113</v>
      </c>
    </row>
    <row r="4229" spans="1:20" x14ac:dyDescent="0.3">
      <c r="A4229" t="s">
        <v>12845</v>
      </c>
      <c r="B4229" t="str">
        <f t="shared" si="198"/>
        <v>R</v>
      </c>
      <c r="C4229" t="s">
        <v>1</v>
      </c>
      <c r="D4229" t="s">
        <v>48</v>
      </c>
      <c r="E4229">
        <v>2002</v>
      </c>
      <c r="F4229" s="22">
        <f t="shared" si="199"/>
        <v>37257</v>
      </c>
      <c r="G4229" t="s">
        <v>12846</v>
      </c>
      <c r="H4229">
        <f t="shared" si="200"/>
        <v>5.8</v>
      </c>
      <c r="I4229">
        <v>5.8</v>
      </c>
      <c r="J4229">
        <v>7300</v>
      </c>
      <c r="K4229" t="s">
        <v>7236</v>
      </c>
      <c r="L4229" t="s">
        <v>11786</v>
      </c>
      <c r="M4229" t="s">
        <v>12847</v>
      </c>
      <c r="N4229" t="s">
        <v>7</v>
      </c>
      <c r="O4229">
        <v>1200000</v>
      </c>
      <c r="P4229">
        <v>68716</v>
      </c>
      <c r="Q4229">
        <f>_xlfn.XLOOKUP(E4229,CPI!A:A,CPI!B:B)</f>
        <v>179.9</v>
      </c>
      <c r="R4229" s="12">
        <f>P4229*(CPI!$B$112/Movie!Q4229)</f>
        <v>116385.57643135075</v>
      </c>
      <c r="S4229" t="s">
        <v>8360</v>
      </c>
      <c r="T4229">
        <v>99</v>
      </c>
    </row>
    <row r="4230" spans="1:20" x14ac:dyDescent="0.3">
      <c r="A4230" t="s">
        <v>12848</v>
      </c>
      <c r="B4230" t="str">
        <f t="shared" si="198"/>
        <v>R</v>
      </c>
      <c r="C4230" t="s">
        <v>1</v>
      </c>
      <c r="D4230" t="s">
        <v>26</v>
      </c>
      <c r="E4230">
        <v>2002</v>
      </c>
      <c r="F4230" s="22">
        <f t="shared" si="199"/>
        <v>37257</v>
      </c>
      <c r="G4230" t="s">
        <v>12849</v>
      </c>
      <c r="H4230">
        <f t="shared" si="200"/>
        <v>5.6</v>
      </c>
      <c r="I4230">
        <v>5.6</v>
      </c>
      <c r="J4230">
        <v>2800</v>
      </c>
      <c r="K4230" t="s">
        <v>4864</v>
      </c>
      <c r="L4230" t="s">
        <v>4864</v>
      </c>
      <c r="M4230" t="s">
        <v>5725</v>
      </c>
      <c r="N4230" t="s">
        <v>437</v>
      </c>
      <c r="P4230">
        <v>411830</v>
      </c>
      <c r="Q4230">
        <f>_xlfn.XLOOKUP(E4230,CPI!A:A,CPI!B:B)</f>
        <v>179.9</v>
      </c>
      <c r="R4230" s="12">
        <f>P4230*(CPI!$B$112/Movie!Q4230)</f>
        <v>697524.18565869925</v>
      </c>
      <c r="S4230" t="s">
        <v>11687</v>
      </c>
      <c r="T4230">
        <v>92</v>
      </c>
    </row>
    <row r="4231" spans="1:20" x14ac:dyDescent="0.3">
      <c r="A4231" t="s">
        <v>12850</v>
      </c>
      <c r="B4231" t="str">
        <f t="shared" si="198"/>
        <v>R</v>
      </c>
      <c r="C4231" t="s">
        <v>1</v>
      </c>
      <c r="D4231" t="s">
        <v>19</v>
      </c>
      <c r="E4231">
        <v>2002</v>
      </c>
      <c r="F4231" s="22">
        <f t="shared" si="199"/>
        <v>37257</v>
      </c>
      <c r="G4231" t="s">
        <v>12581</v>
      </c>
      <c r="H4231">
        <f t="shared" si="200"/>
        <v>3.7</v>
      </c>
      <c r="I4231">
        <v>3.7</v>
      </c>
      <c r="J4231">
        <v>19000</v>
      </c>
      <c r="K4231" t="s">
        <v>12851</v>
      </c>
      <c r="L4231" t="s">
        <v>11559</v>
      </c>
      <c r="M4231" t="s">
        <v>8134</v>
      </c>
      <c r="N4231" t="s">
        <v>15</v>
      </c>
      <c r="O4231">
        <v>70000000</v>
      </c>
      <c r="P4231">
        <v>20154899</v>
      </c>
      <c r="Q4231">
        <f>_xlfn.XLOOKUP(E4231,CPI!A:A,CPI!B:B)</f>
        <v>179.9</v>
      </c>
      <c r="R4231" s="12">
        <f>P4231*(CPI!$B$112/Movie!Q4231)</f>
        <v>34136729.990550302</v>
      </c>
      <c r="S4231" t="s">
        <v>10689</v>
      </c>
      <c r="T4231">
        <v>91</v>
      </c>
    </row>
    <row r="4232" spans="1:20" x14ac:dyDescent="0.3">
      <c r="A4232" t="s">
        <v>12852</v>
      </c>
      <c r="B4232" t="str">
        <f t="shared" si="198"/>
        <v>PG-13</v>
      </c>
      <c r="C4232" t="s">
        <v>1984</v>
      </c>
      <c r="D4232" t="s">
        <v>26</v>
      </c>
      <c r="E4232">
        <v>2002</v>
      </c>
      <c r="F4232" s="22">
        <f t="shared" si="199"/>
        <v>37257</v>
      </c>
      <c r="G4232" t="s">
        <v>12255</v>
      </c>
      <c r="H4232">
        <f t="shared" si="200"/>
        <v>6.5</v>
      </c>
      <c r="I4232">
        <v>6.5</v>
      </c>
      <c r="J4232">
        <v>8700</v>
      </c>
      <c r="K4232" t="s">
        <v>10997</v>
      </c>
      <c r="L4232" t="s">
        <v>12553</v>
      </c>
      <c r="M4232" t="s">
        <v>10906</v>
      </c>
      <c r="N4232" t="s">
        <v>15</v>
      </c>
      <c r="O4232">
        <v>8000000</v>
      </c>
      <c r="P4232">
        <v>28316451</v>
      </c>
      <c r="Q4232">
        <f>_xlfn.XLOOKUP(E4232,CPI!A:A,CPI!B:B)</f>
        <v>179.9</v>
      </c>
      <c r="R4232" s="12">
        <f>P4232*(CPI!$B$112/Movie!Q4232)</f>
        <v>47960103.500277929</v>
      </c>
      <c r="S4232" t="s">
        <v>9423</v>
      </c>
      <c r="T4232">
        <v>109</v>
      </c>
    </row>
    <row r="4233" spans="1:20" x14ac:dyDescent="0.3">
      <c r="A4233" t="s">
        <v>12853</v>
      </c>
      <c r="B4233" t="str">
        <f t="shared" si="198"/>
        <v>R</v>
      </c>
      <c r="C4233" t="s">
        <v>1</v>
      </c>
      <c r="D4233" t="s">
        <v>19</v>
      </c>
      <c r="E4233">
        <v>2002</v>
      </c>
      <c r="F4233" s="22">
        <f t="shared" si="199"/>
        <v>37257</v>
      </c>
      <c r="G4233" t="s">
        <v>12353</v>
      </c>
      <c r="H4233">
        <f t="shared" si="200"/>
        <v>5.6</v>
      </c>
      <c r="I4233">
        <v>5.6</v>
      </c>
      <c r="J4233">
        <v>7100</v>
      </c>
      <c r="K4233" t="s">
        <v>8492</v>
      </c>
      <c r="L4233" t="s">
        <v>12854</v>
      </c>
      <c r="M4233" t="s">
        <v>4017</v>
      </c>
      <c r="N4233" t="s">
        <v>15</v>
      </c>
      <c r="O4233">
        <v>10000000</v>
      </c>
      <c r="P4233">
        <v>6282446</v>
      </c>
      <c r="Q4233">
        <f>_xlfn.XLOOKUP(E4233,CPI!A:A,CPI!B:B)</f>
        <v>179.9</v>
      </c>
      <c r="R4233" s="12">
        <f>P4233*(CPI!$B$112/Movie!Q4233)</f>
        <v>10640696.476931628</v>
      </c>
      <c r="S4233" t="s">
        <v>12855</v>
      </c>
      <c r="T4233">
        <v>96</v>
      </c>
    </row>
    <row r="4234" spans="1:20" x14ac:dyDescent="0.3">
      <c r="A4234" t="s">
        <v>12856</v>
      </c>
      <c r="B4234" t="str">
        <f t="shared" si="198"/>
        <v>G</v>
      </c>
      <c r="C4234" t="s">
        <v>322</v>
      </c>
      <c r="D4234" t="s">
        <v>26</v>
      </c>
      <c r="E4234">
        <v>2002</v>
      </c>
      <c r="F4234" s="22">
        <f t="shared" si="199"/>
        <v>37257</v>
      </c>
      <c r="G4234" t="s">
        <v>12371</v>
      </c>
      <c r="H4234">
        <f t="shared" si="200"/>
        <v>4.4000000000000004</v>
      </c>
      <c r="I4234">
        <v>4.4000000000000004</v>
      </c>
      <c r="J4234">
        <v>7900</v>
      </c>
      <c r="K4234" t="s">
        <v>6748</v>
      </c>
      <c r="L4234" t="s">
        <v>6748</v>
      </c>
      <c r="M4234" t="s">
        <v>6748</v>
      </c>
      <c r="N4234" t="s">
        <v>291</v>
      </c>
      <c r="P4234">
        <v>44310395</v>
      </c>
      <c r="Q4234">
        <f>_xlfn.XLOOKUP(E4234,CPI!A:A,CPI!B:B)</f>
        <v>179.9</v>
      </c>
      <c r="R4234" s="12">
        <f>P4234*(CPI!$B$112/Movie!Q4234)</f>
        <v>75049346.06170094</v>
      </c>
      <c r="S4234" t="s">
        <v>9530</v>
      </c>
      <c r="T4234">
        <v>108</v>
      </c>
    </row>
    <row r="4235" spans="1:20" x14ac:dyDescent="0.3">
      <c r="A4235" t="s">
        <v>12857</v>
      </c>
      <c r="B4235" t="str">
        <f t="shared" si="198"/>
        <v>PG-13</v>
      </c>
      <c r="C4235" t="s">
        <v>1984</v>
      </c>
      <c r="D4235" t="s">
        <v>2</v>
      </c>
      <c r="E4235">
        <v>2002</v>
      </c>
      <c r="F4235" s="22">
        <f t="shared" si="199"/>
        <v>37257</v>
      </c>
      <c r="G4235" t="s">
        <v>12457</v>
      </c>
      <c r="H4235">
        <f t="shared" si="200"/>
        <v>6.9</v>
      </c>
      <c r="I4235">
        <v>6.9</v>
      </c>
      <c r="J4235">
        <v>17000</v>
      </c>
      <c r="K4235" t="s">
        <v>4327</v>
      </c>
      <c r="L4235" t="s">
        <v>12858</v>
      </c>
      <c r="M4235" t="s">
        <v>1713</v>
      </c>
      <c r="N4235" t="s">
        <v>15</v>
      </c>
      <c r="O4235">
        <v>12500000</v>
      </c>
      <c r="P4235">
        <v>16318449</v>
      </c>
      <c r="Q4235">
        <f>_xlfn.XLOOKUP(E4235,CPI!A:A,CPI!B:B)</f>
        <v>179.9</v>
      </c>
      <c r="R4235" s="12">
        <f>P4235*(CPI!$B$112/Movie!Q4235)</f>
        <v>27638862.758754864</v>
      </c>
      <c r="S4235" t="s">
        <v>6315</v>
      </c>
      <c r="T4235">
        <v>109</v>
      </c>
    </row>
    <row r="4236" spans="1:20" x14ac:dyDescent="0.3">
      <c r="A4236" t="s">
        <v>12859</v>
      </c>
      <c r="B4236" t="str">
        <f t="shared" si="198"/>
        <v>R</v>
      </c>
      <c r="C4236" t="s">
        <v>1</v>
      </c>
      <c r="D4236" t="s">
        <v>2</v>
      </c>
      <c r="E4236">
        <v>2002</v>
      </c>
      <c r="F4236" s="22">
        <f t="shared" si="199"/>
        <v>37257</v>
      </c>
      <c r="G4236" t="s">
        <v>12860</v>
      </c>
      <c r="H4236">
        <f t="shared" si="200"/>
        <v>7.5</v>
      </c>
      <c r="I4236">
        <v>7.5</v>
      </c>
      <c r="J4236">
        <v>10000</v>
      </c>
      <c r="K4236" t="s">
        <v>4847</v>
      </c>
      <c r="L4236" t="s">
        <v>4847</v>
      </c>
      <c r="M4236" t="s">
        <v>9136</v>
      </c>
      <c r="N4236" t="s">
        <v>7</v>
      </c>
      <c r="O4236">
        <v>9000000</v>
      </c>
      <c r="P4236">
        <v>2845696</v>
      </c>
      <c r="Q4236">
        <f>_xlfn.XLOOKUP(E4236,CPI!A:A,CPI!B:B)</f>
        <v>179.9</v>
      </c>
      <c r="R4236" s="12">
        <f>P4236*(CPI!$B$112/Movie!Q4236)</f>
        <v>4819808.6225680932</v>
      </c>
      <c r="S4236" t="s">
        <v>10594</v>
      </c>
      <c r="T4236">
        <v>128</v>
      </c>
    </row>
    <row r="4237" spans="1:20" x14ac:dyDescent="0.3">
      <c r="A4237" t="s">
        <v>12861</v>
      </c>
      <c r="B4237" t="str">
        <f t="shared" si="198"/>
        <v>R</v>
      </c>
      <c r="C4237" t="s">
        <v>1</v>
      </c>
      <c r="D4237" t="s">
        <v>89</v>
      </c>
      <c r="E4237">
        <v>2002</v>
      </c>
      <c r="F4237" s="22">
        <f t="shared" si="199"/>
        <v>37257</v>
      </c>
      <c r="G4237" t="s">
        <v>12862</v>
      </c>
      <c r="H4237">
        <f t="shared" si="200"/>
        <v>7.4</v>
      </c>
      <c r="I4237">
        <v>7.4</v>
      </c>
      <c r="J4237">
        <v>13000</v>
      </c>
      <c r="K4237" t="s">
        <v>6050</v>
      </c>
      <c r="L4237" t="s">
        <v>12863</v>
      </c>
      <c r="M4237" t="s">
        <v>12864</v>
      </c>
      <c r="N4237" t="s">
        <v>7</v>
      </c>
      <c r="P4237">
        <v>3633509</v>
      </c>
      <c r="Q4237">
        <f>_xlfn.XLOOKUP(E4237,CPI!A:A,CPI!B:B)</f>
        <v>179.9</v>
      </c>
      <c r="R4237" s="12">
        <f>P4237*(CPI!$B$112/Movie!Q4237)</f>
        <v>6154142.2584769316</v>
      </c>
      <c r="S4237" t="s">
        <v>12865</v>
      </c>
      <c r="T4237">
        <v>106</v>
      </c>
    </row>
    <row r="4238" spans="1:20" x14ac:dyDescent="0.3">
      <c r="A4238" t="s">
        <v>12866</v>
      </c>
      <c r="B4238" t="str">
        <f t="shared" si="198"/>
        <v>PG-13</v>
      </c>
      <c r="C4238" t="s">
        <v>1984</v>
      </c>
      <c r="D4238" t="s">
        <v>26</v>
      </c>
      <c r="E4238">
        <v>2002</v>
      </c>
      <c r="F4238" s="22">
        <f t="shared" si="199"/>
        <v>37257</v>
      </c>
      <c r="G4238" t="s">
        <v>12358</v>
      </c>
      <c r="H4238">
        <f t="shared" si="200"/>
        <v>6.9</v>
      </c>
      <c r="I4238">
        <v>6.9</v>
      </c>
      <c r="J4238">
        <v>7200</v>
      </c>
      <c r="K4238" t="s">
        <v>12867</v>
      </c>
      <c r="L4238" t="s">
        <v>12868</v>
      </c>
      <c r="M4238" t="s">
        <v>12869</v>
      </c>
      <c r="N4238" t="s">
        <v>15</v>
      </c>
      <c r="O4238">
        <v>3000000</v>
      </c>
      <c r="P4238">
        <v>7777790</v>
      </c>
      <c r="Q4238">
        <f>_xlfn.XLOOKUP(E4238,CPI!A:A,CPI!B:B)</f>
        <v>179.9</v>
      </c>
      <c r="R4238" s="12">
        <f>P4238*(CPI!$B$112/Movie!Q4238)</f>
        <v>13173388.621456364</v>
      </c>
      <c r="S4238" t="s">
        <v>12870</v>
      </c>
      <c r="T4238">
        <v>90</v>
      </c>
    </row>
    <row r="4239" spans="1:20" x14ac:dyDescent="0.3">
      <c r="A4239" t="s">
        <v>12871</v>
      </c>
      <c r="B4239" t="str">
        <f t="shared" si="198"/>
        <v>PG</v>
      </c>
      <c r="C4239" t="s">
        <v>18</v>
      </c>
      <c r="D4239" t="s">
        <v>19</v>
      </c>
      <c r="E4239">
        <v>2002</v>
      </c>
      <c r="F4239" s="22">
        <f t="shared" si="199"/>
        <v>37257</v>
      </c>
      <c r="G4239" t="s">
        <v>12367</v>
      </c>
      <c r="H4239">
        <f t="shared" si="200"/>
        <v>5.4</v>
      </c>
      <c r="I4239">
        <v>5.4</v>
      </c>
      <c r="J4239">
        <v>6400</v>
      </c>
      <c r="K4239" t="s">
        <v>12872</v>
      </c>
      <c r="L4239" t="s">
        <v>12872</v>
      </c>
      <c r="M4239" t="s">
        <v>12873</v>
      </c>
      <c r="N4239" t="s">
        <v>233</v>
      </c>
      <c r="O4239">
        <v>12000000</v>
      </c>
      <c r="P4239">
        <v>33082548</v>
      </c>
      <c r="Q4239">
        <f>_xlfn.XLOOKUP(E4239,CPI!A:A,CPI!B:B)</f>
        <v>179.9</v>
      </c>
      <c r="R4239" s="12">
        <f>P4239*(CPI!$B$112/Movie!Q4239)</f>
        <v>56032531.270705946</v>
      </c>
      <c r="S4239" t="s">
        <v>103</v>
      </c>
      <c r="T4239">
        <v>90</v>
      </c>
    </row>
    <row r="4240" spans="1:20" x14ac:dyDescent="0.3">
      <c r="A4240" t="s">
        <v>532</v>
      </c>
      <c r="B4240" t="str">
        <f t="shared" si="198"/>
        <v>PG-13</v>
      </c>
      <c r="C4240" t="s">
        <v>1984</v>
      </c>
      <c r="D4240" t="s">
        <v>2</v>
      </c>
      <c r="E4240">
        <v>2002</v>
      </c>
      <c r="F4240" s="22">
        <f t="shared" si="199"/>
        <v>37257</v>
      </c>
      <c r="G4240" t="s">
        <v>12562</v>
      </c>
      <c r="H4240">
        <f t="shared" si="200"/>
        <v>6.3</v>
      </c>
      <c r="I4240">
        <v>6.3</v>
      </c>
      <c r="J4240">
        <v>13000</v>
      </c>
      <c r="K4240" t="s">
        <v>10018</v>
      </c>
      <c r="L4240" t="s">
        <v>8801</v>
      </c>
      <c r="M4240" t="s">
        <v>9118</v>
      </c>
      <c r="N4240" t="s">
        <v>7</v>
      </c>
      <c r="O4240">
        <v>25000000</v>
      </c>
      <c r="P4240">
        <v>14815898</v>
      </c>
      <c r="Q4240">
        <f>_xlfn.XLOOKUP(E4240,CPI!A:A,CPI!B:B)</f>
        <v>179.9</v>
      </c>
      <c r="R4240" s="12">
        <f>P4240*(CPI!$B$112/Movie!Q4240)</f>
        <v>25093963.98332407</v>
      </c>
      <c r="S4240" t="s">
        <v>12679</v>
      </c>
      <c r="T4240">
        <v>102</v>
      </c>
    </row>
    <row r="4241" spans="1:20" x14ac:dyDescent="0.3">
      <c r="A4241" t="s">
        <v>12874</v>
      </c>
      <c r="B4241" t="str">
        <f t="shared" si="198"/>
        <v>R</v>
      </c>
      <c r="C4241" t="s">
        <v>1</v>
      </c>
      <c r="D4241" t="s">
        <v>89</v>
      </c>
      <c r="E4241">
        <v>2002</v>
      </c>
      <c r="F4241" s="22">
        <f t="shared" si="199"/>
        <v>37257</v>
      </c>
      <c r="G4241" t="s">
        <v>12646</v>
      </c>
      <c r="H4241">
        <f t="shared" si="200"/>
        <v>6.1</v>
      </c>
      <c r="I4241">
        <v>6.1</v>
      </c>
      <c r="J4241">
        <v>24000</v>
      </c>
      <c r="K4241" t="s">
        <v>5252</v>
      </c>
      <c r="L4241" t="s">
        <v>12875</v>
      </c>
      <c r="M4241" t="s">
        <v>52</v>
      </c>
      <c r="N4241" t="s">
        <v>15</v>
      </c>
      <c r="O4241">
        <v>40000000</v>
      </c>
      <c r="P4241">
        <v>29676703</v>
      </c>
      <c r="Q4241">
        <f>_xlfn.XLOOKUP(E4241,CPI!A:A,CPI!B:B)</f>
        <v>179.9</v>
      </c>
      <c r="R4241" s="12">
        <f>P4241*(CPI!$B$112/Movie!Q4241)</f>
        <v>50263987.793774322</v>
      </c>
      <c r="S4241" t="s">
        <v>10689</v>
      </c>
      <c r="T4241">
        <v>108</v>
      </c>
    </row>
    <row r="4242" spans="1:20" x14ac:dyDescent="0.3">
      <c r="A4242" t="s">
        <v>12876</v>
      </c>
      <c r="B4242" t="str">
        <f t="shared" si="198"/>
        <v>R</v>
      </c>
      <c r="C4242" t="s">
        <v>1</v>
      </c>
      <c r="D4242" t="s">
        <v>89</v>
      </c>
      <c r="E4242">
        <v>2002</v>
      </c>
      <c r="F4242" s="22">
        <f t="shared" si="199"/>
        <v>37257</v>
      </c>
      <c r="G4242" t="s">
        <v>12877</v>
      </c>
      <c r="H4242">
        <f t="shared" si="200"/>
        <v>7</v>
      </c>
      <c r="I4242">
        <v>7</v>
      </c>
      <c r="J4242">
        <v>24000</v>
      </c>
      <c r="K4242" t="s">
        <v>10234</v>
      </c>
      <c r="L4242" t="s">
        <v>6320</v>
      </c>
      <c r="M4242" t="s">
        <v>10208</v>
      </c>
      <c r="N4242" t="s">
        <v>7</v>
      </c>
      <c r="O4242">
        <v>11000000</v>
      </c>
      <c r="P4242">
        <v>4247089</v>
      </c>
      <c r="Q4242">
        <f>_xlfn.XLOOKUP(E4242,CPI!A:A,CPI!B:B)</f>
        <v>179.9</v>
      </c>
      <c r="R4242" s="12">
        <f>P4242*(CPI!$B$112/Movie!Q4242)</f>
        <v>7193374.1984435795</v>
      </c>
      <c r="S4242" t="s">
        <v>3728</v>
      </c>
      <c r="T4242">
        <v>97</v>
      </c>
    </row>
    <row r="4243" spans="1:20" x14ac:dyDescent="0.3">
      <c r="A4243" t="s">
        <v>12878</v>
      </c>
      <c r="B4243" t="str">
        <f t="shared" si="198"/>
        <v>R</v>
      </c>
      <c r="C4243" t="s">
        <v>1</v>
      </c>
      <c r="D4243" t="s">
        <v>2</v>
      </c>
      <c r="E4243">
        <v>2002</v>
      </c>
      <c r="F4243" s="22">
        <f t="shared" si="199"/>
        <v>37257</v>
      </c>
      <c r="G4243" t="s">
        <v>12879</v>
      </c>
      <c r="H4243">
        <f t="shared" si="200"/>
        <v>5.9</v>
      </c>
      <c r="I4243">
        <v>5.9</v>
      </c>
      <c r="J4243">
        <v>3100</v>
      </c>
      <c r="K4243" t="s">
        <v>12880</v>
      </c>
      <c r="L4243" t="s">
        <v>12880</v>
      </c>
      <c r="M4243" t="s">
        <v>12881</v>
      </c>
      <c r="N4243" t="s">
        <v>15</v>
      </c>
      <c r="P4243">
        <v>104130</v>
      </c>
      <c r="Q4243">
        <f>_xlfn.XLOOKUP(E4243,CPI!A:A,CPI!B:B)</f>
        <v>179.9</v>
      </c>
      <c r="R4243" s="12">
        <f>P4243*(CPI!$B$112/Movie!Q4243)</f>
        <v>176366.93162868259</v>
      </c>
      <c r="S4243" t="s">
        <v>12882</v>
      </c>
      <c r="T4243">
        <v>91</v>
      </c>
    </row>
    <row r="4244" spans="1:20" x14ac:dyDescent="0.3">
      <c r="A4244" t="s">
        <v>12883</v>
      </c>
      <c r="B4244" t="str">
        <f t="shared" si="198"/>
        <v>R</v>
      </c>
      <c r="C4244" t="s">
        <v>1</v>
      </c>
      <c r="D4244" t="s">
        <v>89</v>
      </c>
      <c r="E4244">
        <v>2002</v>
      </c>
      <c r="F4244" s="22">
        <f t="shared" si="199"/>
        <v>37257</v>
      </c>
      <c r="G4244" t="s">
        <v>12884</v>
      </c>
      <c r="H4244">
        <f t="shared" si="200"/>
        <v>5.6</v>
      </c>
      <c r="I4244">
        <v>5.6</v>
      </c>
      <c r="J4244">
        <v>4000</v>
      </c>
      <c r="K4244" t="s">
        <v>1520</v>
      </c>
      <c r="L4244" t="s">
        <v>12885</v>
      </c>
      <c r="M4244" t="s">
        <v>12886</v>
      </c>
      <c r="N4244" t="s">
        <v>15</v>
      </c>
      <c r="P4244">
        <v>132221</v>
      </c>
      <c r="Q4244">
        <f>_xlfn.XLOOKUP(E4244,CPI!A:A,CPI!B:B)</f>
        <v>179.9</v>
      </c>
      <c r="R4244" s="12">
        <f>P4244*(CPI!$B$112/Movie!Q4244)</f>
        <v>223945.18454697053</v>
      </c>
      <c r="S4244" t="s">
        <v>12441</v>
      </c>
      <c r="T4244">
        <v>110</v>
      </c>
    </row>
    <row r="4245" spans="1:20" x14ac:dyDescent="0.3">
      <c r="A4245" t="s">
        <v>12887</v>
      </c>
      <c r="B4245" t="str">
        <f t="shared" si="198"/>
        <v>R</v>
      </c>
      <c r="C4245" t="s">
        <v>1</v>
      </c>
      <c r="D4245" t="s">
        <v>19</v>
      </c>
      <c r="E4245">
        <v>2003</v>
      </c>
      <c r="F4245" s="22">
        <f t="shared" si="199"/>
        <v>37622</v>
      </c>
      <c r="G4245" t="s">
        <v>12681</v>
      </c>
      <c r="H4245">
        <f t="shared" si="200"/>
        <v>8.1</v>
      </c>
      <c r="I4245">
        <v>8.1</v>
      </c>
      <c r="J4245">
        <v>1000000</v>
      </c>
      <c r="K4245" t="s">
        <v>6759</v>
      </c>
      <c r="L4245" t="s">
        <v>6759</v>
      </c>
      <c r="M4245" t="s">
        <v>7712</v>
      </c>
      <c r="N4245" t="s">
        <v>15</v>
      </c>
      <c r="O4245">
        <v>30000000</v>
      </c>
      <c r="P4245">
        <v>180906076</v>
      </c>
      <c r="Q4245">
        <f>_xlfn.XLOOKUP(E4245,CPI!A:A,CPI!B:B)</f>
        <v>184</v>
      </c>
      <c r="R4245" s="12">
        <f>P4245*(CPI!$B$112/Movie!Q4245)</f>
        <v>299576529.11521739</v>
      </c>
      <c r="S4245" t="s">
        <v>3728</v>
      </c>
      <c r="T4245">
        <v>111</v>
      </c>
    </row>
    <row r="4246" spans="1:20" x14ac:dyDescent="0.3">
      <c r="A4246" t="s">
        <v>12888</v>
      </c>
      <c r="B4246" t="str">
        <f t="shared" si="198"/>
        <v>PG-13</v>
      </c>
      <c r="C4246" t="s">
        <v>1984</v>
      </c>
      <c r="D4246" t="s">
        <v>19</v>
      </c>
      <c r="E4246">
        <v>2003</v>
      </c>
      <c r="F4246" s="22">
        <f t="shared" si="199"/>
        <v>37622</v>
      </c>
      <c r="G4246" t="s">
        <v>12889</v>
      </c>
      <c r="H4246">
        <f t="shared" si="200"/>
        <v>8</v>
      </c>
      <c r="I4246">
        <v>8</v>
      </c>
      <c r="J4246">
        <v>1000000</v>
      </c>
      <c r="K4246" t="s">
        <v>9706</v>
      </c>
      <c r="L4246" t="s">
        <v>12890</v>
      </c>
      <c r="M4246" t="s">
        <v>5667</v>
      </c>
      <c r="N4246" t="s">
        <v>15</v>
      </c>
      <c r="O4246">
        <v>140000000</v>
      </c>
      <c r="P4246">
        <v>654264015</v>
      </c>
      <c r="Q4246">
        <f>_xlfn.XLOOKUP(E4246,CPI!A:A,CPI!B:B)</f>
        <v>184</v>
      </c>
      <c r="R4246" s="12">
        <f>P4246*(CPI!$B$112/Movie!Q4246)</f>
        <v>1083446985.7092392</v>
      </c>
      <c r="S4246" t="s">
        <v>1709</v>
      </c>
      <c r="T4246">
        <v>143</v>
      </c>
    </row>
    <row r="4247" spans="1:20" x14ac:dyDescent="0.3">
      <c r="A4247" t="s">
        <v>12891</v>
      </c>
      <c r="B4247" t="str">
        <f t="shared" si="198"/>
        <v>PG-13</v>
      </c>
      <c r="C4247" t="s">
        <v>1984</v>
      </c>
      <c r="D4247" t="s">
        <v>19</v>
      </c>
      <c r="E4247">
        <v>2003</v>
      </c>
      <c r="F4247" s="22">
        <f t="shared" si="199"/>
        <v>37622</v>
      </c>
      <c r="G4247" t="s">
        <v>12892</v>
      </c>
      <c r="H4247">
        <f t="shared" si="200"/>
        <v>8.9</v>
      </c>
      <c r="I4247">
        <v>8.9</v>
      </c>
      <c r="J4247">
        <v>1700000</v>
      </c>
      <c r="K4247" t="s">
        <v>6867</v>
      </c>
      <c r="L4247" t="s">
        <v>11805</v>
      </c>
      <c r="M4247" t="s">
        <v>7669</v>
      </c>
      <c r="N4247" t="s">
        <v>1862</v>
      </c>
      <c r="O4247">
        <v>94000000</v>
      </c>
      <c r="P4247">
        <v>1146030912</v>
      </c>
      <c r="Q4247">
        <f>_xlfn.XLOOKUP(E4247,CPI!A:A,CPI!B:B)</f>
        <v>184</v>
      </c>
      <c r="R4247" s="12">
        <f>P4247*(CPI!$B$112/Movie!Q4247)</f>
        <v>1897802276.5565217</v>
      </c>
      <c r="S4247" t="s">
        <v>2011</v>
      </c>
      <c r="T4247">
        <v>201</v>
      </c>
    </row>
    <row r="4248" spans="1:20" x14ac:dyDescent="0.3">
      <c r="A4248" t="s">
        <v>12893</v>
      </c>
      <c r="B4248" t="str">
        <f t="shared" si="198"/>
        <v>R</v>
      </c>
      <c r="C4248" t="s">
        <v>1</v>
      </c>
      <c r="D4248" t="s">
        <v>26</v>
      </c>
      <c r="E4248">
        <v>2003</v>
      </c>
      <c r="F4248" s="22">
        <f t="shared" si="199"/>
        <v>37622</v>
      </c>
      <c r="G4248" t="s">
        <v>12721</v>
      </c>
      <c r="H4248">
        <f t="shared" si="200"/>
        <v>7.1</v>
      </c>
      <c r="I4248">
        <v>7.1</v>
      </c>
      <c r="J4248">
        <v>219000</v>
      </c>
      <c r="K4248" t="s">
        <v>11261</v>
      </c>
      <c r="L4248" t="s">
        <v>12894</v>
      </c>
      <c r="M4248" t="s">
        <v>9027</v>
      </c>
      <c r="N4248" t="s">
        <v>15</v>
      </c>
      <c r="O4248">
        <v>24000000</v>
      </c>
      <c r="P4248">
        <v>87135520</v>
      </c>
      <c r="Q4248">
        <f>_xlfn.XLOOKUP(E4248,CPI!A:A,CPI!B:B)</f>
        <v>184</v>
      </c>
      <c r="R4248" s="12">
        <f>P4248*(CPI!$B$112/Movie!Q4248)</f>
        <v>144294526.86956522</v>
      </c>
      <c r="S4248" t="s">
        <v>9670</v>
      </c>
      <c r="T4248">
        <v>88</v>
      </c>
    </row>
    <row r="4249" spans="1:20" x14ac:dyDescent="0.3">
      <c r="A4249" t="s">
        <v>12895</v>
      </c>
      <c r="B4249" t="str">
        <f t="shared" si="198"/>
        <v>R</v>
      </c>
      <c r="C4249" t="s">
        <v>1</v>
      </c>
      <c r="D4249" t="s">
        <v>89</v>
      </c>
      <c r="E4249">
        <v>2003</v>
      </c>
      <c r="F4249" s="22">
        <f t="shared" si="199"/>
        <v>37622</v>
      </c>
      <c r="G4249" t="s">
        <v>12896</v>
      </c>
      <c r="H4249">
        <f t="shared" si="200"/>
        <v>7.9</v>
      </c>
      <c r="I4249">
        <v>7.9</v>
      </c>
      <c r="J4249">
        <v>430000</v>
      </c>
      <c r="K4249" t="s">
        <v>70</v>
      </c>
      <c r="L4249" t="s">
        <v>9652</v>
      </c>
      <c r="M4249" t="s">
        <v>972</v>
      </c>
      <c r="N4249" t="s">
        <v>15</v>
      </c>
      <c r="O4249">
        <v>25000000</v>
      </c>
      <c r="P4249">
        <v>156595191</v>
      </c>
      <c r="Q4249">
        <f>_xlfn.XLOOKUP(E4249,CPI!A:A,CPI!B:B)</f>
        <v>184</v>
      </c>
      <c r="R4249" s="12">
        <f>P4249*(CPI!$B$112/Movie!Q4249)</f>
        <v>259318232.05271739</v>
      </c>
      <c r="S4249" t="s">
        <v>8</v>
      </c>
      <c r="T4249">
        <v>138</v>
      </c>
    </row>
    <row r="4250" spans="1:20" x14ac:dyDescent="0.3">
      <c r="A4250" t="s">
        <v>12897</v>
      </c>
      <c r="B4250" t="str">
        <f t="shared" si="198"/>
        <v>R</v>
      </c>
      <c r="C4250" t="s">
        <v>1</v>
      </c>
      <c r="D4250" t="s">
        <v>26</v>
      </c>
      <c r="E4250">
        <v>2003</v>
      </c>
      <c r="F4250" s="22">
        <f t="shared" si="199"/>
        <v>37622</v>
      </c>
      <c r="G4250" t="s">
        <v>12898</v>
      </c>
      <c r="H4250">
        <f t="shared" si="200"/>
        <v>7.6</v>
      </c>
      <c r="I4250">
        <v>7.6</v>
      </c>
      <c r="J4250">
        <v>444000</v>
      </c>
      <c r="K4250" t="s">
        <v>5431</v>
      </c>
      <c r="L4250" t="s">
        <v>5431</v>
      </c>
      <c r="M4250" t="s">
        <v>6895</v>
      </c>
      <c r="N4250" t="s">
        <v>7</v>
      </c>
      <c r="O4250">
        <v>40000000</v>
      </c>
      <c r="P4250">
        <v>245203167</v>
      </c>
      <c r="Q4250">
        <f>_xlfn.XLOOKUP(E4250,CPI!A:A,CPI!B:B)</f>
        <v>184</v>
      </c>
      <c r="R4250" s="12">
        <f>P4250*(CPI!$B$112/Movie!Q4250)</f>
        <v>406051114.04836959</v>
      </c>
      <c r="S4250" t="s">
        <v>46</v>
      </c>
      <c r="T4250">
        <v>135</v>
      </c>
    </row>
    <row r="4251" spans="1:20" x14ac:dyDescent="0.3">
      <c r="A4251" t="s">
        <v>12899</v>
      </c>
      <c r="B4251" t="str">
        <f t="shared" si="198"/>
        <v>R</v>
      </c>
      <c r="C4251" t="s">
        <v>1</v>
      </c>
      <c r="D4251" t="s">
        <v>89</v>
      </c>
      <c r="E4251">
        <v>2003</v>
      </c>
      <c r="F4251" s="22">
        <f t="shared" si="199"/>
        <v>37622</v>
      </c>
      <c r="G4251" t="s">
        <v>12721</v>
      </c>
      <c r="H4251">
        <f t="shared" si="200"/>
        <v>7.5</v>
      </c>
      <c r="I4251">
        <v>7.5</v>
      </c>
      <c r="J4251">
        <v>114000</v>
      </c>
      <c r="K4251" t="s">
        <v>100</v>
      </c>
      <c r="L4251" t="s">
        <v>12900</v>
      </c>
      <c r="M4251" t="s">
        <v>8346</v>
      </c>
      <c r="N4251" t="s">
        <v>15</v>
      </c>
      <c r="O4251">
        <v>38000000</v>
      </c>
      <c r="P4251">
        <v>38955598</v>
      </c>
      <c r="Q4251">
        <f>_xlfn.XLOOKUP(E4251,CPI!A:A,CPI!B:B)</f>
        <v>184</v>
      </c>
      <c r="R4251" s="12">
        <f>P4251*(CPI!$B$112/Movie!Q4251)</f>
        <v>64509623.427173913</v>
      </c>
      <c r="S4251" t="s">
        <v>46</v>
      </c>
      <c r="T4251">
        <v>130</v>
      </c>
    </row>
    <row r="4252" spans="1:20" x14ac:dyDescent="0.3">
      <c r="A4252" t="s">
        <v>12901</v>
      </c>
      <c r="B4252" t="str">
        <f t="shared" si="198"/>
        <v>PG-13</v>
      </c>
      <c r="C4252" t="s">
        <v>1984</v>
      </c>
      <c r="D4252" t="s">
        <v>19</v>
      </c>
      <c r="E4252">
        <v>2003</v>
      </c>
      <c r="F4252" s="22">
        <f t="shared" si="199"/>
        <v>37622</v>
      </c>
      <c r="G4252" t="s">
        <v>12902</v>
      </c>
      <c r="H4252">
        <f t="shared" si="200"/>
        <v>5.9</v>
      </c>
      <c r="I4252">
        <v>5.9</v>
      </c>
      <c r="J4252">
        <v>259000</v>
      </c>
      <c r="K4252" t="s">
        <v>6202</v>
      </c>
      <c r="L4252" t="s">
        <v>6974</v>
      </c>
      <c r="M4252" t="s">
        <v>10530</v>
      </c>
      <c r="N4252" t="s">
        <v>15</v>
      </c>
      <c r="O4252">
        <v>76000000</v>
      </c>
      <c r="P4252">
        <v>236350661</v>
      </c>
      <c r="Q4252">
        <f>_xlfn.XLOOKUP(E4252,CPI!A:A,CPI!B:B)</f>
        <v>184</v>
      </c>
      <c r="R4252" s="12">
        <f>P4252*(CPI!$B$112/Movie!Q4252)</f>
        <v>391391556.5581522</v>
      </c>
      <c r="S4252" t="s">
        <v>46</v>
      </c>
      <c r="T4252">
        <v>107</v>
      </c>
    </row>
    <row r="4253" spans="1:20" x14ac:dyDescent="0.3">
      <c r="A4253" t="s">
        <v>12903</v>
      </c>
      <c r="B4253" t="str">
        <f t="shared" si="198"/>
        <v>R</v>
      </c>
      <c r="C4253" t="s">
        <v>1</v>
      </c>
      <c r="D4253" t="s">
        <v>19</v>
      </c>
      <c r="E4253">
        <v>2003</v>
      </c>
      <c r="F4253" s="22">
        <f t="shared" si="199"/>
        <v>37622</v>
      </c>
      <c r="G4253" t="s">
        <v>12904</v>
      </c>
      <c r="H4253">
        <f t="shared" si="200"/>
        <v>7</v>
      </c>
      <c r="I4253">
        <v>7</v>
      </c>
      <c r="J4253">
        <v>258000</v>
      </c>
      <c r="K4253" t="s">
        <v>12905</v>
      </c>
      <c r="L4253" t="s">
        <v>12906</v>
      </c>
      <c r="M4253" t="s">
        <v>12907</v>
      </c>
      <c r="N4253" t="s">
        <v>15</v>
      </c>
      <c r="O4253">
        <v>22000000</v>
      </c>
      <c r="P4253">
        <v>95708457</v>
      </c>
      <c r="Q4253">
        <f>_xlfn.XLOOKUP(E4253,CPI!A:A,CPI!B:B)</f>
        <v>184</v>
      </c>
      <c r="R4253" s="12">
        <f>P4253*(CPI!$B$112/Movie!Q4253)</f>
        <v>158491124.17336956</v>
      </c>
      <c r="S4253" t="s">
        <v>9972</v>
      </c>
      <c r="T4253">
        <v>121</v>
      </c>
    </row>
    <row r="4254" spans="1:20" x14ac:dyDescent="0.3">
      <c r="A4254" t="s">
        <v>12908</v>
      </c>
      <c r="B4254" t="str">
        <f t="shared" si="198"/>
        <v>R</v>
      </c>
      <c r="C4254" t="s">
        <v>1</v>
      </c>
      <c r="D4254" t="s">
        <v>19</v>
      </c>
      <c r="E4254">
        <v>2003</v>
      </c>
      <c r="F4254" s="22">
        <f t="shared" si="199"/>
        <v>37622</v>
      </c>
      <c r="G4254" t="s">
        <v>12909</v>
      </c>
      <c r="H4254">
        <f t="shared" si="200"/>
        <v>8.4</v>
      </c>
      <c r="I4254">
        <v>8.4</v>
      </c>
      <c r="J4254">
        <v>532000</v>
      </c>
      <c r="K4254" t="s">
        <v>12571</v>
      </c>
      <c r="L4254" t="s">
        <v>12910</v>
      </c>
      <c r="M4254" t="s">
        <v>12911</v>
      </c>
      <c r="N4254" t="s">
        <v>905</v>
      </c>
      <c r="O4254">
        <v>3000000</v>
      </c>
      <c r="P4254">
        <v>15189934</v>
      </c>
      <c r="Q4254">
        <f>_xlfn.XLOOKUP(E4254,CPI!A:A,CPI!B:B)</f>
        <v>184</v>
      </c>
      <c r="R4254" s="12">
        <f>P4254*(CPI!$B$112/Movie!Q4254)</f>
        <v>25154200.48804348</v>
      </c>
      <c r="S4254" t="s">
        <v>12912</v>
      </c>
      <c r="T4254">
        <v>120</v>
      </c>
    </row>
    <row r="4255" spans="1:20" x14ac:dyDescent="0.3">
      <c r="A4255" t="s">
        <v>12913</v>
      </c>
      <c r="B4255" t="str">
        <f t="shared" si="198"/>
        <v>R</v>
      </c>
      <c r="C4255" t="s">
        <v>1</v>
      </c>
      <c r="D4255" t="s">
        <v>26</v>
      </c>
      <c r="E4255">
        <v>2003</v>
      </c>
      <c r="F4255" s="22">
        <f t="shared" si="199"/>
        <v>37622</v>
      </c>
      <c r="G4255" t="s">
        <v>12914</v>
      </c>
      <c r="H4255">
        <f t="shared" si="200"/>
        <v>7.7</v>
      </c>
      <c r="I4255">
        <v>7.7</v>
      </c>
      <c r="J4255">
        <v>426000</v>
      </c>
      <c r="K4255" t="s">
        <v>10671</v>
      </c>
      <c r="L4255" t="s">
        <v>10671</v>
      </c>
      <c r="M4255" t="s">
        <v>531</v>
      </c>
      <c r="N4255" t="s">
        <v>15</v>
      </c>
      <c r="O4255">
        <v>4000000</v>
      </c>
      <c r="P4255">
        <v>118686937</v>
      </c>
      <c r="Q4255">
        <f>_xlfn.XLOOKUP(E4255,CPI!A:A,CPI!B:B)</f>
        <v>184</v>
      </c>
      <c r="R4255" s="12">
        <f>P4255*(CPI!$B$112/Movie!Q4255)</f>
        <v>196542987.52119565</v>
      </c>
      <c r="S4255" t="s">
        <v>12679</v>
      </c>
      <c r="T4255">
        <v>102</v>
      </c>
    </row>
    <row r="4256" spans="1:20" x14ac:dyDescent="0.3">
      <c r="A4256" t="s">
        <v>12915</v>
      </c>
      <c r="B4256" t="str">
        <f t="shared" si="198"/>
        <v>PG</v>
      </c>
      <c r="C4256" t="s">
        <v>18</v>
      </c>
      <c r="D4256" t="s">
        <v>375</v>
      </c>
      <c r="E4256">
        <v>2003</v>
      </c>
      <c r="F4256" s="22">
        <f t="shared" si="199"/>
        <v>37622</v>
      </c>
      <c r="G4256" t="s">
        <v>12898</v>
      </c>
      <c r="H4256">
        <f t="shared" si="200"/>
        <v>5.7</v>
      </c>
      <c r="I4256">
        <v>5.7</v>
      </c>
      <c r="J4256">
        <v>35000</v>
      </c>
      <c r="K4256" t="s">
        <v>635</v>
      </c>
      <c r="L4256" t="s">
        <v>12916</v>
      </c>
      <c r="M4256" t="s">
        <v>6913</v>
      </c>
      <c r="N4256" t="s">
        <v>5801</v>
      </c>
      <c r="O4256">
        <v>80000000</v>
      </c>
      <c r="P4256">
        <v>68514844</v>
      </c>
      <c r="Q4256">
        <f>_xlfn.XLOOKUP(E4256,CPI!A:A,CPI!B:B)</f>
        <v>184</v>
      </c>
      <c r="R4256" s="12">
        <f>P4256*(CPI!$B$112/Movie!Q4256)</f>
        <v>113459092.21086957</v>
      </c>
      <c r="S4256" t="s">
        <v>8</v>
      </c>
      <c r="T4256">
        <v>91</v>
      </c>
    </row>
    <row r="4257" spans="1:20" x14ac:dyDescent="0.3">
      <c r="A4257" t="s">
        <v>12917</v>
      </c>
      <c r="B4257" t="str">
        <f t="shared" si="198"/>
        <v>PG-13</v>
      </c>
      <c r="C4257" t="s">
        <v>1984</v>
      </c>
      <c r="D4257" t="s">
        <v>10</v>
      </c>
      <c r="E4257">
        <v>2003</v>
      </c>
      <c r="F4257" s="22">
        <f t="shared" si="199"/>
        <v>37622</v>
      </c>
      <c r="G4257" t="s">
        <v>12918</v>
      </c>
      <c r="H4257">
        <f t="shared" si="200"/>
        <v>8</v>
      </c>
      <c r="I4257">
        <v>8</v>
      </c>
      <c r="J4257">
        <v>422000</v>
      </c>
      <c r="K4257" t="s">
        <v>2654</v>
      </c>
      <c r="L4257" t="s">
        <v>12919</v>
      </c>
      <c r="M4257" t="s">
        <v>8988</v>
      </c>
      <c r="N4257" t="s">
        <v>15</v>
      </c>
      <c r="O4257">
        <v>70000000</v>
      </c>
      <c r="P4257">
        <v>123218424</v>
      </c>
      <c r="Q4257">
        <f>_xlfn.XLOOKUP(E4257,CPI!A:A,CPI!B:B)</f>
        <v>184</v>
      </c>
      <c r="R4257" s="12">
        <f>P4257*(CPI!$B$112/Movie!Q4257)</f>
        <v>204047031.48260871</v>
      </c>
      <c r="S4257" t="s">
        <v>16</v>
      </c>
      <c r="T4257">
        <v>125</v>
      </c>
    </row>
    <row r="4258" spans="1:20" x14ac:dyDescent="0.3">
      <c r="A4258" t="s">
        <v>12920</v>
      </c>
      <c r="B4258" t="str">
        <f t="shared" si="198"/>
        <v>R</v>
      </c>
      <c r="C4258" t="s">
        <v>1</v>
      </c>
      <c r="D4258" t="s">
        <v>19</v>
      </c>
      <c r="E4258">
        <v>2003</v>
      </c>
      <c r="F4258" s="22">
        <f t="shared" si="199"/>
        <v>37622</v>
      </c>
      <c r="G4258" t="s">
        <v>12921</v>
      </c>
      <c r="H4258">
        <f t="shared" si="200"/>
        <v>7.2</v>
      </c>
      <c r="I4258">
        <v>7.2</v>
      </c>
      <c r="J4258">
        <v>529000</v>
      </c>
      <c r="K4258" t="s">
        <v>9033</v>
      </c>
      <c r="L4258" t="s">
        <v>8645</v>
      </c>
      <c r="M4258" t="s">
        <v>5060</v>
      </c>
      <c r="N4258" t="s">
        <v>15</v>
      </c>
      <c r="O4258">
        <v>150000000</v>
      </c>
      <c r="P4258">
        <v>741847937</v>
      </c>
      <c r="Q4258">
        <f>_xlfn.XLOOKUP(E4258,CPI!A:A,CPI!B:B)</f>
        <v>184</v>
      </c>
      <c r="R4258" s="12">
        <f>P4258*(CPI!$B$112/Movie!Q4258)</f>
        <v>1228484056.5429349</v>
      </c>
      <c r="S4258" t="s">
        <v>8</v>
      </c>
      <c r="T4258">
        <v>138</v>
      </c>
    </row>
    <row r="4259" spans="1:20" x14ac:dyDescent="0.3">
      <c r="A4259" t="s">
        <v>12922</v>
      </c>
      <c r="B4259" t="str">
        <f t="shared" si="198"/>
        <v>NC-17</v>
      </c>
      <c r="C4259" t="s">
        <v>494</v>
      </c>
      <c r="D4259" t="s">
        <v>2</v>
      </c>
      <c r="E4259">
        <v>2003</v>
      </c>
      <c r="F4259" s="22">
        <f t="shared" si="199"/>
        <v>37622</v>
      </c>
      <c r="G4259" t="s">
        <v>12923</v>
      </c>
      <c r="H4259">
        <f t="shared" si="200"/>
        <v>7.2</v>
      </c>
      <c r="I4259">
        <v>7.2</v>
      </c>
      <c r="J4259">
        <v>114000</v>
      </c>
      <c r="K4259" t="s">
        <v>3945</v>
      </c>
      <c r="L4259" t="s">
        <v>12924</v>
      </c>
      <c r="M4259" t="s">
        <v>12925</v>
      </c>
      <c r="N4259" t="s">
        <v>7</v>
      </c>
      <c r="O4259">
        <v>15000000</v>
      </c>
      <c r="P4259">
        <v>24152155</v>
      </c>
      <c r="Q4259">
        <f>_xlfn.XLOOKUP(E4259,CPI!A:A,CPI!B:B)</f>
        <v>184</v>
      </c>
      <c r="R4259" s="12">
        <f>P4259*(CPI!$B$112/Movie!Q4259)</f>
        <v>39995443.633152172</v>
      </c>
      <c r="S4259" t="s">
        <v>1771</v>
      </c>
      <c r="T4259">
        <v>115</v>
      </c>
    </row>
    <row r="4260" spans="1:20" x14ac:dyDescent="0.3">
      <c r="A4260" t="s">
        <v>12926</v>
      </c>
      <c r="B4260" t="str">
        <f t="shared" si="198"/>
        <v>Not Rated</v>
      </c>
      <c r="C4260" t="s">
        <v>432</v>
      </c>
      <c r="D4260" t="s">
        <v>89</v>
      </c>
      <c r="E4260">
        <v>2003</v>
      </c>
      <c r="F4260" s="22">
        <f t="shared" si="199"/>
        <v>37622</v>
      </c>
      <c r="G4260" t="s">
        <v>12927</v>
      </c>
      <c r="H4260">
        <f t="shared" si="200"/>
        <v>8.1</v>
      </c>
      <c r="I4260">
        <v>8.1</v>
      </c>
      <c r="J4260">
        <v>152000</v>
      </c>
      <c r="K4260" t="s">
        <v>12928</v>
      </c>
      <c r="L4260" t="s">
        <v>12928</v>
      </c>
      <c r="M4260" t="s">
        <v>12573</v>
      </c>
      <c r="N4260" t="s">
        <v>905</v>
      </c>
      <c r="O4260">
        <v>2800000</v>
      </c>
      <c r="P4260">
        <v>1162593</v>
      </c>
      <c r="Q4260">
        <f>_xlfn.XLOOKUP(E4260,CPI!A:A,CPI!B:B)</f>
        <v>184</v>
      </c>
      <c r="R4260" s="12">
        <f>P4260*(CPI!$B$112/Movie!Q4260)</f>
        <v>1925228.7342391305</v>
      </c>
      <c r="S4260" t="s">
        <v>12574</v>
      </c>
      <c r="T4260">
        <v>132</v>
      </c>
    </row>
    <row r="4261" spans="1:20" x14ac:dyDescent="0.3">
      <c r="A4261" t="s">
        <v>12929</v>
      </c>
      <c r="B4261" t="str">
        <f t="shared" si="198"/>
        <v>G</v>
      </c>
      <c r="C4261" t="s">
        <v>322</v>
      </c>
      <c r="D4261" t="s">
        <v>375</v>
      </c>
      <c r="E4261">
        <v>2003</v>
      </c>
      <c r="F4261" s="22">
        <f t="shared" si="199"/>
        <v>37622</v>
      </c>
      <c r="G4261" t="s">
        <v>12930</v>
      </c>
      <c r="H4261">
        <f t="shared" si="200"/>
        <v>8.1</v>
      </c>
      <c r="I4261">
        <v>8.1</v>
      </c>
      <c r="J4261">
        <v>972000</v>
      </c>
      <c r="K4261" t="s">
        <v>12931</v>
      </c>
      <c r="L4261" t="s">
        <v>12931</v>
      </c>
      <c r="M4261" t="s">
        <v>880</v>
      </c>
      <c r="N4261" t="s">
        <v>15</v>
      </c>
      <c r="O4261">
        <v>94000000</v>
      </c>
      <c r="P4261">
        <v>940352645</v>
      </c>
      <c r="Q4261">
        <f>_xlfn.XLOOKUP(E4261,CPI!A:A,CPI!B:B)</f>
        <v>184</v>
      </c>
      <c r="R4261" s="12">
        <f>P4261*(CPI!$B$112/Movie!Q4261)</f>
        <v>1557203537.6711957</v>
      </c>
      <c r="S4261" t="s">
        <v>10102</v>
      </c>
      <c r="T4261">
        <v>100</v>
      </c>
    </row>
    <row r="4262" spans="1:20" x14ac:dyDescent="0.3">
      <c r="A4262" t="s">
        <v>12932</v>
      </c>
      <c r="B4262" t="str">
        <f t="shared" si="198"/>
        <v>PG-13</v>
      </c>
      <c r="C4262" t="s">
        <v>1984</v>
      </c>
      <c r="D4262" t="s">
        <v>19</v>
      </c>
      <c r="E4262">
        <v>2003</v>
      </c>
      <c r="F4262" s="22">
        <f t="shared" si="199"/>
        <v>37622</v>
      </c>
      <c r="G4262" t="s">
        <v>12776</v>
      </c>
      <c r="H4262">
        <f t="shared" si="200"/>
        <v>5.6</v>
      </c>
      <c r="I4262">
        <v>5.6</v>
      </c>
      <c r="J4262">
        <v>255000</v>
      </c>
      <c r="K4262" t="s">
        <v>7768</v>
      </c>
      <c r="L4262" t="s">
        <v>12354</v>
      </c>
      <c r="M4262" t="s">
        <v>11468</v>
      </c>
      <c r="N4262" t="s">
        <v>15</v>
      </c>
      <c r="O4262">
        <v>137000000</v>
      </c>
      <c r="P4262">
        <v>245285165</v>
      </c>
      <c r="Q4262">
        <f>_xlfn.XLOOKUP(E4262,CPI!A:A,CPI!B:B)</f>
        <v>184</v>
      </c>
      <c r="R4262" s="12">
        <f>P4262*(CPI!$B$112/Movie!Q4262)</f>
        <v>406186900.95380437</v>
      </c>
      <c r="S4262" t="s">
        <v>46</v>
      </c>
      <c r="T4262">
        <v>138</v>
      </c>
    </row>
    <row r="4263" spans="1:20" x14ac:dyDescent="0.3">
      <c r="A4263" t="s">
        <v>12933</v>
      </c>
      <c r="B4263" t="str">
        <f t="shared" si="198"/>
        <v>PG-13</v>
      </c>
      <c r="C4263" t="s">
        <v>1984</v>
      </c>
      <c r="D4263" t="s">
        <v>26</v>
      </c>
      <c r="E4263">
        <v>2003</v>
      </c>
      <c r="F4263" s="22">
        <f t="shared" si="199"/>
        <v>37622</v>
      </c>
      <c r="G4263" t="s">
        <v>12914</v>
      </c>
      <c r="H4263">
        <f t="shared" si="200"/>
        <v>7.1</v>
      </c>
      <c r="I4263">
        <v>7.1</v>
      </c>
      <c r="J4263">
        <v>283000</v>
      </c>
      <c r="K4263" t="s">
        <v>5735</v>
      </c>
      <c r="L4263" t="s">
        <v>11543</v>
      </c>
      <c r="M4263" t="s">
        <v>11901</v>
      </c>
      <c r="N4263" t="s">
        <v>15</v>
      </c>
      <c r="O4263">
        <v>35000000</v>
      </c>
      <c r="P4263">
        <v>131095990</v>
      </c>
      <c r="Q4263">
        <f>_xlfn.XLOOKUP(E4263,CPI!A:A,CPI!B:B)</f>
        <v>184</v>
      </c>
      <c r="R4263" s="12">
        <f>P4263*(CPI!$B$112/Movie!Q4263)</f>
        <v>217092109.52717391</v>
      </c>
      <c r="S4263" t="s">
        <v>29</v>
      </c>
      <c r="T4263">
        <v>109</v>
      </c>
    </row>
    <row r="4264" spans="1:20" x14ac:dyDescent="0.3">
      <c r="A4264" t="s">
        <v>12934</v>
      </c>
      <c r="B4264" t="str">
        <f t="shared" si="198"/>
        <v>R</v>
      </c>
      <c r="C4264" t="s">
        <v>1</v>
      </c>
      <c r="D4264" t="s">
        <v>2</v>
      </c>
      <c r="E4264">
        <v>2003</v>
      </c>
      <c r="F4264" s="22">
        <f t="shared" si="199"/>
        <v>37622</v>
      </c>
      <c r="G4264" t="s">
        <v>12904</v>
      </c>
      <c r="H4264">
        <f t="shared" si="200"/>
        <v>6.8</v>
      </c>
      <c r="I4264">
        <v>6.8</v>
      </c>
      <c r="J4264">
        <v>81000</v>
      </c>
      <c r="K4264" t="s">
        <v>12935</v>
      </c>
      <c r="L4264" t="s">
        <v>12935</v>
      </c>
      <c r="M4264" t="s">
        <v>12936</v>
      </c>
      <c r="N4264" t="s">
        <v>15</v>
      </c>
      <c r="O4264">
        <v>2000000</v>
      </c>
      <c r="P4264">
        <v>10128960</v>
      </c>
      <c r="Q4264">
        <f>_xlfn.XLOOKUP(E4264,CPI!A:A,CPI!B:B)</f>
        <v>184</v>
      </c>
      <c r="R4264" s="12">
        <f>P4264*(CPI!$B$112/Movie!Q4264)</f>
        <v>16773337.565217391</v>
      </c>
      <c r="S4264" t="s">
        <v>9423</v>
      </c>
      <c r="T4264">
        <v>100</v>
      </c>
    </row>
    <row r="4265" spans="1:20" x14ac:dyDescent="0.3">
      <c r="A4265" t="s">
        <v>12937</v>
      </c>
      <c r="B4265" t="str">
        <f t="shared" si="198"/>
        <v>R</v>
      </c>
      <c r="C4265" t="s">
        <v>1</v>
      </c>
      <c r="D4265" t="s">
        <v>37</v>
      </c>
      <c r="E4265">
        <v>2003</v>
      </c>
      <c r="F4265" s="22">
        <f t="shared" si="199"/>
        <v>37622</v>
      </c>
      <c r="G4265" t="s">
        <v>12930</v>
      </c>
      <c r="H4265">
        <f t="shared" si="200"/>
        <v>6.1</v>
      </c>
      <c r="I4265">
        <v>6.1</v>
      </c>
      <c r="J4265">
        <v>113000</v>
      </c>
      <c r="K4265" t="s">
        <v>12938</v>
      </c>
      <c r="L4265" t="s">
        <v>11559</v>
      </c>
      <c r="M4265" t="s">
        <v>12939</v>
      </c>
      <c r="N4265" t="s">
        <v>180</v>
      </c>
      <c r="O4265">
        <v>12600000</v>
      </c>
      <c r="P4265">
        <v>28650575</v>
      </c>
      <c r="Q4265">
        <f>_xlfn.XLOOKUP(E4265,CPI!A:A,CPI!B:B)</f>
        <v>184</v>
      </c>
      <c r="R4265" s="12">
        <f>P4265*(CPI!$B$112/Movie!Q4265)</f>
        <v>47444729.361413047</v>
      </c>
      <c r="S4265" t="s">
        <v>10066</v>
      </c>
      <c r="T4265">
        <v>84</v>
      </c>
    </row>
    <row r="4266" spans="1:20" x14ac:dyDescent="0.3">
      <c r="A4266" t="s">
        <v>12940</v>
      </c>
      <c r="B4266" t="str">
        <f t="shared" si="198"/>
        <v>PG-13</v>
      </c>
      <c r="C4266" t="s">
        <v>1984</v>
      </c>
      <c r="D4266" t="s">
        <v>19</v>
      </c>
      <c r="E4266">
        <v>2003</v>
      </c>
      <c r="F4266" s="22">
        <f t="shared" si="199"/>
        <v>37622</v>
      </c>
      <c r="G4266" t="s">
        <v>12930</v>
      </c>
      <c r="H4266">
        <f t="shared" si="200"/>
        <v>7</v>
      </c>
      <c r="I4266">
        <v>7</v>
      </c>
      <c r="J4266">
        <v>350000</v>
      </c>
      <c r="K4266" t="s">
        <v>8483</v>
      </c>
      <c r="L4266" t="s">
        <v>12941</v>
      </c>
      <c r="M4266" t="s">
        <v>87</v>
      </c>
      <c r="N4266" t="s">
        <v>15</v>
      </c>
      <c r="O4266">
        <v>60000000</v>
      </c>
      <c r="P4266">
        <v>176070171</v>
      </c>
      <c r="Q4266">
        <f>_xlfn.XLOOKUP(E4266,CPI!A:A,CPI!B:B)</f>
        <v>184</v>
      </c>
      <c r="R4266" s="12">
        <f>P4266*(CPI!$B$112/Movie!Q4266)</f>
        <v>291568375.56358695</v>
      </c>
      <c r="S4266" t="s">
        <v>29</v>
      </c>
      <c r="T4266">
        <v>111</v>
      </c>
    </row>
    <row r="4267" spans="1:20" x14ac:dyDescent="0.3">
      <c r="A4267" t="s">
        <v>12942</v>
      </c>
      <c r="B4267" t="str">
        <f t="shared" si="198"/>
        <v>R</v>
      </c>
      <c r="C4267" t="s">
        <v>1</v>
      </c>
      <c r="D4267" t="s">
        <v>19</v>
      </c>
      <c r="E4267">
        <v>2003</v>
      </c>
      <c r="F4267" s="22">
        <f t="shared" si="199"/>
        <v>37622</v>
      </c>
      <c r="G4267" t="s">
        <v>12943</v>
      </c>
      <c r="H4267">
        <f t="shared" si="200"/>
        <v>6.3</v>
      </c>
      <c r="I4267">
        <v>6.3</v>
      </c>
      <c r="J4267">
        <v>383000</v>
      </c>
      <c r="K4267" t="s">
        <v>9654</v>
      </c>
      <c r="L4267" t="s">
        <v>6733</v>
      </c>
      <c r="M4267" t="s">
        <v>983</v>
      </c>
      <c r="N4267" t="s">
        <v>15</v>
      </c>
      <c r="O4267">
        <v>200000000</v>
      </c>
      <c r="P4267">
        <v>433371112</v>
      </c>
      <c r="Q4267">
        <f>_xlfn.XLOOKUP(E4267,CPI!A:A,CPI!B:B)</f>
        <v>184</v>
      </c>
      <c r="R4267" s="12">
        <f>P4267*(CPI!$B$112/Movie!Q4267)</f>
        <v>717653140.36086953</v>
      </c>
      <c r="S4267" t="s">
        <v>12944</v>
      </c>
      <c r="T4267">
        <v>109</v>
      </c>
    </row>
    <row r="4268" spans="1:20" x14ac:dyDescent="0.3">
      <c r="A4268" t="s">
        <v>12945</v>
      </c>
      <c r="B4268" t="str">
        <f t="shared" si="198"/>
        <v>PG</v>
      </c>
      <c r="C4268" t="s">
        <v>18</v>
      </c>
      <c r="D4268" t="s">
        <v>10</v>
      </c>
      <c r="E4268">
        <v>2003</v>
      </c>
      <c r="F4268" s="22">
        <f t="shared" si="199"/>
        <v>37622</v>
      </c>
      <c r="G4268" t="s">
        <v>12946</v>
      </c>
      <c r="H4268">
        <f t="shared" si="200"/>
        <v>6.8</v>
      </c>
      <c r="I4268">
        <v>6.8</v>
      </c>
      <c r="J4268">
        <v>68000</v>
      </c>
      <c r="K4268" t="s">
        <v>8026</v>
      </c>
      <c r="L4268" t="s">
        <v>6200</v>
      </c>
      <c r="M4268" t="s">
        <v>12947</v>
      </c>
      <c r="N4268" t="s">
        <v>7</v>
      </c>
      <c r="O4268">
        <v>100000000</v>
      </c>
      <c r="P4268">
        <v>121975011</v>
      </c>
      <c r="Q4268">
        <f>_xlfn.XLOOKUP(E4268,CPI!A:A,CPI!B:B)</f>
        <v>184</v>
      </c>
      <c r="R4268" s="12">
        <f>P4268*(CPI!$B$112/Movie!Q4268)</f>
        <v>201987966.58532608</v>
      </c>
      <c r="S4268" t="s">
        <v>46</v>
      </c>
      <c r="T4268">
        <v>113</v>
      </c>
    </row>
    <row r="4269" spans="1:20" x14ac:dyDescent="0.3">
      <c r="A4269" t="s">
        <v>12948</v>
      </c>
      <c r="B4269" t="str">
        <f t="shared" si="198"/>
        <v>R</v>
      </c>
      <c r="C4269" t="s">
        <v>1</v>
      </c>
      <c r="D4269" t="s">
        <v>48</v>
      </c>
      <c r="E4269">
        <v>2003</v>
      </c>
      <c r="F4269" s="22">
        <f t="shared" si="199"/>
        <v>37622</v>
      </c>
      <c r="G4269" t="s">
        <v>12949</v>
      </c>
      <c r="H4269">
        <f t="shared" si="200"/>
        <v>7.3</v>
      </c>
      <c r="I4269">
        <v>7.3</v>
      </c>
      <c r="J4269">
        <v>140000</v>
      </c>
      <c r="K4269" t="s">
        <v>12950</v>
      </c>
      <c r="L4269" t="s">
        <v>12950</v>
      </c>
      <c r="M4269" t="s">
        <v>10981</v>
      </c>
      <c r="N4269" t="s">
        <v>15</v>
      </c>
      <c r="O4269">
        <v>8000000</v>
      </c>
      <c r="P4269">
        <v>58469210</v>
      </c>
      <c r="Q4269">
        <f>_xlfn.XLOOKUP(E4269,CPI!A:A,CPI!B:B)</f>
        <v>184</v>
      </c>
      <c r="R4269" s="12">
        <f>P4269*(CPI!$B$112/Movie!Q4269)</f>
        <v>96823740.690217391</v>
      </c>
      <c r="S4269" t="s">
        <v>12951</v>
      </c>
      <c r="T4269">
        <v>109</v>
      </c>
    </row>
    <row r="4270" spans="1:20" x14ac:dyDescent="0.3">
      <c r="A4270" t="s">
        <v>12952</v>
      </c>
      <c r="B4270" t="str">
        <f t="shared" si="198"/>
        <v>R</v>
      </c>
      <c r="C4270" t="s">
        <v>1</v>
      </c>
      <c r="D4270" t="s">
        <v>19</v>
      </c>
      <c r="E4270">
        <v>2003</v>
      </c>
      <c r="F4270" s="22">
        <f t="shared" si="199"/>
        <v>37622</v>
      </c>
      <c r="G4270" t="s">
        <v>12953</v>
      </c>
      <c r="H4270">
        <f t="shared" si="200"/>
        <v>6.7</v>
      </c>
      <c r="I4270">
        <v>6.7</v>
      </c>
      <c r="J4270">
        <v>459000</v>
      </c>
      <c r="K4270" t="s">
        <v>9033</v>
      </c>
      <c r="L4270" t="s">
        <v>8645</v>
      </c>
      <c r="M4270" t="s">
        <v>5060</v>
      </c>
      <c r="N4270" t="s">
        <v>15</v>
      </c>
      <c r="O4270">
        <v>150000000</v>
      </c>
      <c r="P4270">
        <v>427344325</v>
      </c>
      <c r="Q4270">
        <f>_xlfn.XLOOKUP(E4270,CPI!A:A,CPI!B:B)</f>
        <v>184</v>
      </c>
      <c r="R4270" s="12">
        <f>P4270*(CPI!$B$112/Movie!Q4270)</f>
        <v>707672912.10597825</v>
      </c>
      <c r="S4270" t="s">
        <v>8</v>
      </c>
      <c r="T4270">
        <v>129</v>
      </c>
    </row>
    <row r="4271" spans="1:20" x14ac:dyDescent="0.3">
      <c r="A4271" t="s">
        <v>12954</v>
      </c>
      <c r="B4271" t="str">
        <f t="shared" si="198"/>
        <v>PG-13</v>
      </c>
      <c r="C4271" t="s">
        <v>1984</v>
      </c>
      <c r="D4271" t="s">
        <v>19</v>
      </c>
      <c r="E4271">
        <v>2003</v>
      </c>
      <c r="F4271" s="22">
        <f t="shared" si="199"/>
        <v>37622</v>
      </c>
      <c r="G4271" t="s">
        <v>12416</v>
      </c>
      <c r="H4271">
        <f t="shared" si="200"/>
        <v>5.3</v>
      </c>
      <c r="I4271">
        <v>5.3</v>
      </c>
      <c r="J4271">
        <v>209000</v>
      </c>
      <c r="K4271" t="s">
        <v>7495</v>
      </c>
      <c r="L4271" t="s">
        <v>7495</v>
      </c>
      <c r="M4271" t="s">
        <v>9644</v>
      </c>
      <c r="N4271" t="s">
        <v>15</v>
      </c>
      <c r="O4271">
        <v>78000000</v>
      </c>
      <c r="P4271">
        <v>179179718</v>
      </c>
      <c r="Q4271">
        <f>_xlfn.XLOOKUP(E4271,CPI!A:A,CPI!B:B)</f>
        <v>184</v>
      </c>
      <c r="R4271" s="12">
        <f>P4271*(CPI!$B$112/Movie!Q4271)</f>
        <v>296717717.79673916</v>
      </c>
      <c r="S4271" t="s">
        <v>12955</v>
      </c>
      <c r="T4271">
        <v>103</v>
      </c>
    </row>
    <row r="4272" spans="1:20" x14ac:dyDescent="0.3">
      <c r="A4272" t="s">
        <v>12956</v>
      </c>
      <c r="B4272" t="str">
        <f t="shared" si="198"/>
        <v>PG-13</v>
      </c>
      <c r="C4272" t="s">
        <v>1984</v>
      </c>
      <c r="D4272" t="s">
        <v>19</v>
      </c>
      <c r="E4272">
        <v>2003</v>
      </c>
      <c r="F4272" s="22">
        <f t="shared" si="199"/>
        <v>37622</v>
      </c>
      <c r="G4272" t="s">
        <v>12898</v>
      </c>
      <c r="H4272">
        <f t="shared" si="200"/>
        <v>7.4</v>
      </c>
      <c r="I4272">
        <v>7.4</v>
      </c>
      <c r="J4272">
        <v>208000</v>
      </c>
      <c r="K4272" t="s">
        <v>688</v>
      </c>
      <c r="L4272" t="s">
        <v>12957</v>
      </c>
      <c r="M4272" t="s">
        <v>6986</v>
      </c>
      <c r="N4272" t="s">
        <v>15</v>
      </c>
      <c r="O4272">
        <v>150000000</v>
      </c>
      <c r="P4272">
        <v>211622535</v>
      </c>
      <c r="Q4272">
        <f>_xlfn.XLOOKUP(E4272,CPI!A:A,CPI!B:B)</f>
        <v>184</v>
      </c>
      <c r="R4272" s="12">
        <f>P4272*(CPI!$B$112/Movie!Q4272)</f>
        <v>350442317.47010869</v>
      </c>
      <c r="S4272" t="s">
        <v>165</v>
      </c>
      <c r="T4272">
        <v>138</v>
      </c>
    </row>
    <row r="4273" spans="1:20" x14ac:dyDescent="0.3">
      <c r="A4273" t="s">
        <v>12958</v>
      </c>
      <c r="B4273" t="str">
        <f t="shared" si="198"/>
        <v>R</v>
      </c>
      <c r="C4273" t="s">
        <v>1</v>
      </c>
      <c r="D4273" t="s">
        <v>10</v>
      </c>
      <c r="E4273">
        <v>2003</v>
      </c>
      <c r="F4273" s="22">
        <f t="shared" si="199"/>
        <v>37622</v>
      </c>
      <c r="G4273" t="s">
        <v>12959</v>
      </c>
      <c r="H4273">
        <f t="shared" si="200"/>
        <v>6.5</v>
      </c>
      <c r="I4273">
        <v>6.5</v>
      </c>
      <c r="J4273">
        <v>34000</v>
      </c>
      <c r="K4273" t="s">
        <v>1119</v>
      </c>
      <c r="L4273" t="s">
        <v>12960</v>
      </c>
      <c r="M4273" t="s">
        <v>1861</v>
      </c>
      <c r="N4273" t="s">
        <v>15</v>
      </c>
      <c r="O4273">
        <v>60000000</v>
      </c>
      <c r="P4273">
        <v>38364277</v>
      </c>
      <c r="Q4273">
        <f>_xlfn.XLOOKUP(E4273,CPI!A:A,CPI!B:B)</f>
        <v>184</v>
      </c>
      <c r="R4273" s="12">
        <f>P4273*(CPI!$B$112/Movie!Q4273)</f>
        <v>63530408.705978259</v>
      </c>
      <c r="S4273" t="s">
        <v>11839</v>
      </c>
      <c r="T4273">
        <v>137</v>
      </c>
    </row>
    <row r="4274" spans="1:20" x14ac:dyDescent="0.3">
      <c r="A4274" t="s">
        <v>12961</v>
      </c>
      <c r="B4274" t="str">
        <f t="shared" si="198"/>
        <v>R</v>
      </c>
      <c r="C4274" t="s">
        <v>1</v>
      </c>
      <c r="D4274" t="s">
        <v>2</v>
      </c>
      <c r="E4274">
        <v>2003</v>
      </c>
      <c r="F4274" s="22">
        <f t="shared" si="199"/>
        <v>37622</v>
      </c>
      <c r="G4274" t="s">
        <v>12962</v>
      </c>
      <c r="H4274">
        <f t="shared" si="200"/>
        <v>3.7</v>
      </c>
      <c r="I4274">
        <v>3.7</v>
      </c>
      <c r="J4274">
        <v>84000</v>
      </c>
      <c r="K4274" t="s">
        <v>12963</v>
      </c>
      <c r="L4274" t="s">
        <v>12963</v>
      </c>
      <c r="M4274" t="s">
        <v>12963</v>
      </c>
      <c r="N4274" t="s">
        <v>15</v>
      </c>
      <c r="O4274">
        <v>6000000</v>
      </c>
      <c r="P4274">
        <v>4988181</v>
      </c>
      <c r="Q4274">
        <f>_xlfn.XLOOKUP(E4274,CPI!A:A,CPI!B:B)</f>
        <v>184</v>
      </c>
      <c r="R4274" s="12">
        <f>P4274*(CPI!$B$112/Movie!Q4274)</f>
        <v>8260319.2972826092</v>
      </c>
      <c r="S4274" t="s">
        <v>12964</v>
      </c>
      <c r="T4274">
        <v>99</v>
      </c>
    </row>
    <row r="4275" spans="1:20" x14ac:dyDescent="0.3">
      <c r="A4275" t="s">
        <v>12965</v>
      </c>
      <c r="B4275" t="str">
        <f t="shared" si="198"/>
        <v>R</v>
      </c>
      <c r="C4275" t="s">
        <v>1</v>
      </c>
      <c r="D4275" t="s">
        <v>89</v>
      </c>
      <c r="E4275">
        <v>2003</v>
      </c>
      <c r="F4275" s="22">
        <f t="shared" si="199"/>
        <v>37622</v>
      </c>
      <c r="G4275" t="s">
        <v>12966</v>
      </c>
      <c r="H4275">
        <f t="shared" si="200"/>
        <v>6.2</v>
      </c>
      <c r="I4275">
        <v>6.2</v>
      </c>
      <c r="J4275">
        <v>133000</v>
      </c>
      <c r="K4275" t="s">
        <v>12967</v>
      </c>
      <c r="L4275" t="s">
        <v>5804</v>
      </c>
      <c r="M4275" t="s">
        <v>12968</v>
      </c>
      <c r="N4275" t="s">
        <v>15</v>
      </c>
      <c r="O4275">
        <v>9500000</v>
      </c>
      <c r="P4275">
        <v>107363905</v>
      </c>
      <c r="Q4275">
        <f>_xlfn.XLOOKUP(E4275,CPI!A:A,CPI!B:B)</f>
        <v>184</v>
      </c>
      <c r="R4275" s="12">
        <f>P4275*(CPI!$B$112/Movie!Q4275)</f>
        <v>177792292.68206522</v>
      </c>
      <c r="S4275" t="s">
        <v>2011</v>
      </c>
      <c r="T4275">
        <v>98</v>
      </c>
    </row>
    <row r="4276" spans="1:20" x14ac:dyDescent="0.3">
      <c r="A4276" t="s">
        <v>12969</v>
      </c>
      <c r="B4276" t="str">
        <f t="shared" si="198"/>
        <v>PG-13</v>
      </c>
      <c r="C4276" t="s">
        <v>1984</v>
      </c>
      <c r="D4276" t="s">
        <v>19</v>
      </c>
      <c r="E4276">
        <v>2003</v>
      </c>
      <c r="F4276" s="22">
        <f t="shared" si="199"/>
        <v>37622</v>
      </c>
      <c r="G4276" t="s">
        <v>12970</v>
      </c>
      <c r="H4276">
        <f t="shared" si="200"/>
        <v>6</v>
      </c>
      <c r="I4276">
        <v>6</v>
      </c>
      <c r="J4276">
        <v>141000</v>
      </c>
      <c r="K4276" t="s">
        <v>12971</v>
      </c>
      <c r="L4276" t="s">
        <v>12972</v>
      </c>
      <c r="M4276" t="s">
        <v>9393</v>
      </c>
      <c r="N4276" t="s">
        <v>15</v>
      </c>
      <c r="O4276">
        <v>80000000</v>
      </c>
      <c r="P4276">
        <v>207725639</v>
      </c>
      <c r="Q4276">
        <f>_xlfn.XLOOKUP(E4276,CPI!A:A,CPI!B:B)</f>
        <v>184</v>
      </c>
      <c r="R4276" s="12">
        <f>P4276*(CPI!$B$112/Movie!Q4276)</f>
        <v>343989142.40923911</v>
      </c>
      <c r="S4276" t="s">
        <v>16</v>
      </c>
      <c r="T4276">
        <v>117</v>
      </c>
    </row>
    <row r="4277" spans="1:20" x14ac:dyDescent="0.3">
      <c r="A4277" t="s">
        <v>12973</v>
      </c>
      <c r="B4277" t="str">
        <f t="shared" si="198"/>
        <v>R</v>
      </c>
      <c r="C4277" t="s">
        <v>1</v>
      </c>
      <c r="D4277" t="s">
        <v>19</v>
      </c>
      <c r="E4277">
        <v>2003</v>
      </c>
      <c r="F4277" s="22">
        <f t="shared" si="199"/>
        <v>37622</v>
      </c>
      <c r="G4277" t="s">
        <v>12974</v>
      </c>
      <c r="H4277">
        <f t="shared" si="200"/>
        <v>7.7</v>
      </c>
      <c r="I4277">
        <v>7.7</v>
      </c>
      <c r="J4277">
        <v>409000</v>
      </c>
      <c r="K4277" t="s">
        <v>3333</v>
      </c>
      <c r="L4277" t="s">
        <v>11053</v>
      </c>
      <c r="M4277" t="s">
        <v>1463</v>
      </c>
      <c r="N4277" t="s">
        <v>15</v>
      </c>
      <c r="O4277">
        <v>140000000</v>
      </c>
      <c r="P4277">
        <v>454627263</v>
      </c>
      <c r="Q4277">
        <f>_xlfn.XLOOKUP(E4277,CPI!A:A,CPI!B:B)</f>
        <v>184</v>
      </c>
      <c r="R4277" s="12">
        <f>P4277*(CPI!$B$112/Movie!Q4277)</f>
        <v>752852864.32663047</v>
      </c>
      <c r="S4277" t="s">
        <v>8</v>
      </c>
      <c r="T4277">
        <v>154</v>
      </c>
    </row>
    <row r="4278" spans="1:20" x14ac:dyDescent="0.3">
      <c r="A4278" t="s">
        <v>12975</v>
      </c>
      <c r="B4278" t="str">
        <f t="shared" si="198"/>
        <v>PG</v>
      </c>
      <c r="C4278" t="s">
        <v>18</v>
      </c>
      <c r="D4278" t="s">
        <v>10</v>
      </c>
      <c r="E4278">
        <v>2003</v>
      </c>
      <c r="F4278" s="22">
        <f t="shared" si="199"/>
        <v>37622</v>
      </c>
      <c r="G4278" t="s">
        <v>12976</v>
      </c>
      <c r="H4278">
        <f t="shared" si="200"/>
        <v>7</v>
      </c>
      <c r="I4278">
        <v>7</v>
      </c>
      <c r="J4278">
        <v>81000</v>
      </c>
      <c r="K4278" t="s">
        <v>2904</v>
      </c>
      <c r="L4278" t="s">
        <v>12977</v>
      </c>
      <c r="M4278" t="s">
        <v>12978</v>
      </c>
      <c r="N4278" t="s">
        <v>15</v>
      </c>
      <c r="O4278">
        <v>20000000</v>
      </c>
      <c r="P4278">
        <v>71406573</v>
      </c>
      <c r="Q4278">
        <f>_xlfn.XLOOKUP(E4278,CPI!A:A,CPI!B:B)</f>
        <v>184</v>
      </c>
      <c r="R4278" s="12">
        <f>P4278*(CPI!$B$112/Movie!Q4278)</f>
        <v>118247732.57119565</v>
      </c>
      <c r="S4278" t="s">
        <v>1709</v>
      </c>
      <c r="T4278">
        <v>117</v>
      </c>
    </row>
    <row r="4279" spans="1:20" x14ac:dyDescent="0.3">
      <c r="A4279" t="s">
        <v>12979</v>
      </c>
      <c r="B4279" t="str">
        <f t="shared" si="198"/>
        <v>PG-13</v>
      </c>
      <c r="C4279" t="s">
        <v>1984</v>
      </c>
      <c r="D4279" t="s">
        <v>19</v>
      </c>
      <c r="E4279">
        <v>2003</v>
      </c>
      <c r="F4279" s="22">
        <f t="shared" si="199"/>
        <v>37622</v>
      </c>
      <c r="G4279" t="s">
        <v>12959</v>
      </c>
      <c r="H4279">
        <f t="shared" si="200"/>
        <v>5.7</v>
      </c>
      <c r="I4279">
        <v>5.7</v>
      </c>
      <c r="J4279">
        <v>61000</v>
      </c>
      <c r="K4279" t="s">
        <v>1138</v>
      </c>
      <c r="L4279" t="s">
        <v>742</v>
      </c>
      <c r="M4279" t="s">
        <v>10530</v>
      </c>
      <c r="N4279" t="s">
        <v>15</v>
      </c>
      <c r="O4279">
        <v>80000000</v>
      </c>
      <c r="P4279">
        <v>43935763</v>
      </c>
      <c r="Q4279">
        <f>_xlfn.XLOOKUP(E4279,CPI!A:A,CPI!B:B)</f>
        <v>184</v>
      </c>
      <c r="R4279" s="12">
        <f>P4279*(CPI!$B$112/Movie!Q4279)</f>
        <v>72756668.402717397</v>
      </c>
      <c r="S4279" t="s">
        <v>29</v>
      </c>
      <c r="T4279">
        <v>116</v>
      </c>
    </row>
    <row r="4280" spans="1:20" x14ac:dyDescent="0.3">
      <c r="A4280" t="s">
        <v>12980</v>
      </c>
      <c r="B4280" t="str">
        <f t="shared" si="198"/>
        <v>PG-13</v>
      </c>
      <c r="C4280" t="s">
        <v>1984</v>
      </c>
      <c r="D4280" t="s">
        <v>19</v>
      </c>
      <c r="E4280">
        <v>2003</v>
      </c>
      <c r="F4280" s="22">
        <f t="shared" si="199"/>
        <v>37622</v>
      </c>
      <c r="G4280" t="s">
        <v>12981</v>
      </c>
      <c r="H4280">
        <f t="shared" si="200"/>
        <v>7.4</v>
      </c>
      <c r="I4280">
        <v>7.4</v>
      </c>
      <c r="J4280">
        <v>521000</v>
      </c>
      <c r="K4280" t="s">
        <v>8443</v>
      </c>
      <c r="L4280" t="s">
        <v>7389</v>
      </c>
      <c r="M4280" t="s">
        <v>7979</v>
      </c>
      <c r="N4280" t="s">
        <v>15</v>
      </c>
      <c r="O4280">
        <v>110000000</v>
      </c>
      <c r="P4280">
        <v>407711549</v>
      </c>
      <c r="Q4280">
        <f>_xlfn.XLOOKUP(E4280,CPI!A:A,CPI!B:B)</f>
        <v>184</v>
      </c>
      <c r="R4280" s="12">
        <f>P4280*(CPI!$B$112/Movie!Q4280)</f>
        <v>675161461.84945655</v>
      </c>
      <c r="S4280" t="s">
        <v>165</v>
      </c>
      <c r="T4280">
        <v>134</v>
      </c>
    </row>
    <row r="4281" spans="1:20" x14ac:dyDescent="0.3">
      <c r="A4281" t="s">
        <v>12982</v>
      </c>
      <c r="B4281" t="str">
        <f t="shared" si="198"/>
        <v>PG-13</v>
      </c>
      <c r="C4281" t="s">
        <v>1984</v>
      </c>
      <c r="D4281" t="s">
        <v>19</v>
      </c>
      <c r="E4281">
        <v>2003</v>
      </c>
      <c r="F4281" s="22">
        <f t="shared" si="199"/>
        <v>37622</v>
      </c>
      <c r="G4281" t="s">
        <v>12983</v>
      </c>
      <c r="H4281">
        <f t="shared" si="200"/>
        <v>6.7</v>
      </c>
      <c r="I4281">
        <v>6.7</v>
      </c>
      <c r="J4281">
        <v>103000</v>
      </c>
      <c r="K4281" t="s">
        <v>6730</v>
      </c>
      <c r="L4281" t="s">
        <v>4843</v>
      </c>
      <c r="M4281" t="s">
        <v>12453</v>
      </c>
      <c r="N4281" t="s">
        <v>15</v>
      </c>
      <c r="O4281">
        <v>85000000</v>
      </c>
      <c r="P4281">
        <v>80981914</v>
      </c>
      <c r="Q4281">
        <f>_xlfn.XLOOKUP(E4281,CPI!A:A,CPI!B:B)</f>
        <v>184</v>
      </c>
      <c r="R4281" s="12">
        <f>P4281*(CPI!$B$112/Movie!Q4281)</f>
        <v>134104289.10760869</v>
      </c>
      <c r="S4281" t="s">
        <v>16</v>
      </c>
      <c r="T4281">
        <v>104</v>
      </c>
    </row>
    <row r="4282" spans="1:20" x14ac:dyDescent="0.3">
      <c r="A4282" t="s">
        <v>12984</v>
      </c>
      <c r="B4282" t="str">
        <f t="shared" si="198"/>
        <v>R</v>
      </c>
      <c r="C4282" t="s">
        <v>1</v>
      </c>
      <c r="D4282" t="s">
        <v>37</v>
      </c>
      <c r="E4282">
        <v>2003</v>
      </c>
      <c r="F4282" s="22">
        <f t="shared" si="199"/>
        <v>37622</v>
      </c>
      <c r="G4282" t="s">
        <v>12985</v>
      </c>
      <c r="H4282">
        <f t="shared" si="200"/>
        <v>6.1</v>
      </c>
      <c r="I4282">
        <v>6.1</v>
      </c>
      <c r="J4282">
        <v>80000</v>
      </c>
      <c r="K4282" t="s">
        <v>12986</v>
      </c>
      <c r="L4282" t="s">
        <v>12986</v>
      </c>
      <c r="M4282" t="s">
        <v>12987</v>
      </c>
      <c r="N4282" t="s">
        <v>15</v>
      </c>
      <c r="O4282">
        <v>7000000</v>
      </c>
      <c r="P4282">
        <v>16829545</v>
      </c>
      <c r="Q4282">
        <f>_xlfn.XLOOKUP(E4282,CPI!A:A,CPI!B:B)</f>
        <v>184</v>
      </c>
      <c r="R4282" s="12">
        <f>P4282*(CPI!$B$112/Movie!Q4282)</f>
        <v>27869360.660326086</v>
      </c>
      <c r="S4282" t="s">
        <v>12988</v>
      </c>
      <c r="T4282">
        <v>89</v>
      </c>
    </row>
    <row r="4283" spans="1:20" x14ac:dyDescent="0.3">
      <c r="A4283" t="s">
        <v>12989</v>
      </c>
      <c r="B4283" t="str">
        <f t="shared" si="198"/>
        <v>R</v>
      </c>
      <c r="C4283" t="s">
        <v>1</v>
      </c>
      <c r="D4283" t="s">
        <v>4868</v>
      </c>
      <c r="E4283">
        <v>2003</v>
      </c>
      <c r="F4283" s="22">
        <f t="shared" si="199"/>
        <v>37622</v>
      </c>
      <c r="G4283" t="s">
        <v>12584</v>
      </c>
      <c r="H4283">
        <f t="shared" si="200"/>
        <v>7.3</v>
      </c>
      <c r="I4283">
        <v>7.3</v>
      </c>
      <c r="J4283">
        <v>233000</v>
      </c>
      <c r="K4283" t="s">
        <v>8794</v>
      </c>
      <c r="L4283" t="s">
        <v>12990</v>
      </c>
      <c r="M4283" t="s">
        <v>2610</v>
      </c>
      <c r="N4283" t="s">
        <v>15</v>
      </c>
      <c r="O4283">
        <v>28000000</v>
      </c>
      <c r="P4283">
        <v>90259536</v>
      </c>
      <c r="Q4283">
        <f>_xlfn.XLOOKUP(E4283,CPI!A:A,CPI!B:B)</f>
        <v>184</v>
      </c>
      <c r="R4283" s="12">
        <f>P4283*(CPI!$B$112/Movie!Q4283)</f>
        <v>149467829.45217392</v>
      </c>
      <c r="S4283" t="s">
        <v>16</v>
      </c>
      <c r="T4283">
        <v>90</v>
      </c>
    </row>
    <row r="4284" spans="1:20" x14ac:dyDescent="0.3">
      <c r="A4284" t="s">
        <v>12991</v>
      </c>
      <c r="B4284" t="str">
        <f t="shared" si="198"/>
        <v>R</v>
      </c>
      <c r="C4284" t="s">
        <v>1</v>
      </c>
      <c r="D4284" t="s">
        <v>19</v>
      </c>
      <c r="E4284">
        <v>2003</v>
      </c>
      <c r="F4284" s="22">
        <f t="shared" si="199"/>
        <v>37622</v>
      </c>
      <c r="G4284" t="s">
        <v>12515</v>
      </c>
      <c r="H4284">
        <f t="shared" si="200"/>
        <v>6.4</v>
      </c>
      <c r="I4284">
        <v>6.4</v>
      </c>
      <c r="J4284">
        <v>156000</v>
      </c>
      <c r="K4284" t="s">
        <v>6890</v>
      </c>
      <c r="L4284" t="s">
        <v>6890</v>
      </c>
      <c r="M4284" t="s">
        <v>8134</v>
      </c>
      <c r="N4284" t="s">
        <v>15</v>
      </c>
      <c r="O4284">
        <v>29000000</v>
      </c>
      <c r="P4284">
        <v>98769390</v>
      </c>
      <c r="Q4284">
        <f>_xlfn.XLOOKUP(E4284,CPI!A:A,CPI!B:B)</f>
        <v>184</v>
      </c>
      <c r="R4284" s="12">
        <f>P4284*(CPI!$B$112/Movie!Q4284)</f>
        <v>163559962.67934781</v>
      </c>
      <c r="S4284" t="s">
        <v>16</v>
      </c>
      <c r="T4284">
        <v>102</v>
      </c>
    </row>
    <row r="4285" spans="1:20" x14ac:dyDescent="0.3">
      <c r="A4285" t="s">
        <v>12992</v>
      </c>
      <c r="B4285" t="str">
        <f t="shared" si="198"/>
        <v>Rating Pending</v>
      </c>
      <c r="D4285" t="s">
        <v>89</v>
      </c>
      <c r="E4285">
        <v>2003</v>
      </c>
      <c r="F4285" s="22">
        <f t="shared" si="199"/>
        <v>37622</v>
      </c>
      <c r="G4285" t="s">
        <v>12460</v>
      </c>
      <c r="H4285">
        <f t="shared" si="200"/>
        <v>6.7</v>
      </c>
      <c r="I4285">
        <v>6.7</v>
      </c>
      <c r="J4285">
        <v>43000</v>
      </c>
      <c r="K4285" t="s">
        <v>11587</v>
      </c>
      <c r="L4285" t="s">
        <v>11587</v>
      </c>
      <c r="M4285" t="s">
        <v>11652</v>
      </c>
      <c r="N4285" t="s">
        <v>437</v>
      </c>
      <c r="P4285">
        <v>22441497</v>
      </c>
      <c r="Q4285">
        <f>_xlfn.XLOOKUP(E4285,CPI!A:A,CPI!B:B)</f>
        <v>184</v>
      </c>
      <c r="R4285" s="12">
        <f>P4285*(CPI!$B$112/Movie!Q4285)</f>
        <v>37162631.173369564</v>
      </c>
      <c r="S4285" t="s">
        <v>11589</v>
      </c>
      <c r="T4285">
        <v>102</v>
      </c>
    </row>
    <row r="4286" spans="1:20" x14ac:dyDescent="0.3">
      <c r="A4286" t="s">
        <v>12993</v>
      </c>
      <c r="B4286" t="str">
        <f t="shared" si="198"/>
        <v>R</v>
      </c>
      <c r="C4286" t="s">
        <v>1</v>
      </c>
      <c r="D4286" t="s">
        <v>10</v>
      </c>
      <c r="E4286">
        <v>2003</v>
      </c>
      <c r="F4286" s="22">
        <f t="shared" si="199"/>
        <v>37622</v>
      </c>
      <c r="G4286" t="s">
        <v>12946</v>
      </c>
      <c r="H4286">
        <f t="shared" si="200"/>
        <v>7.2</v>
      </c>
      <c r="I4286">
        <v>7.2</v>
      </c>
      <c r="J4286">
        <v>142000</v>
      </c>
      <c r="K4286" t="s">
        <v>5918</v>
      </c>
      <c r="L4286" t="s">
        <v>12994</v>
      </c>
      <c r="M4286" t="s">
        <v>10793</v>
      </c>
      <c r="N4286" t="s">
        <v>15</v>
      </c>
      <c r="O4286">
        <v>79000000</v>
      </c>
      <c r="P4286">
        <v>173013509</v>
      </c>
      <c r="Q4286">
        <f>_xlfn.XLOOKUP(E4286,CPI!A:A,CPI!B:B)</f>
        <v>184</v>
      </c>
      <c r="R4286" s="12">
        <f>P4286*(CPI!$B$112/Movie!Q4286)</f>
        <v>286506609.74076086</v>
      </c>
      <c r="S4286" t="s">
        <v>3728</v>
      </c>
      <c r="T4286">
        <v>154</v>
      </c>
    </row>
    <row r="4287" spans="1:20" x14ac:dyDescent="0.3">
      <c r="A4287" t="s">
        <v>12995</v>
      </c>
      <c r="B4287" t="str">
        <f t="shared" si="198"/>
        <v>PG</v>
      </c>
      <c r="C4287" t="s">
        <v>18</v>
      </c>
      <c r="D4287" t="s">
        <v>26</v>
      </c>
      <c r="E4287">
        <v>2003</v>
      </c>
      <c r="F4287" s="22">
        <f t="shared" si="199"/>
        <v>37622</v>
      </c>
      <c r="G4287" t="s">
        <v>12946</v>
      </c>
      <c r="H4287">
        <f t="shared" si="200"/>
        <v>5.9</v>
      </c>
      <c r="I4287">
        <v>5.9</v>
      </c>
      <c r="J4287">
        <v>96000</v>
      </c>
      <c r="K4287" t="s">
        <v>12590</v>
      </c>
      <c r="L4287" t="s">
        <v>12996</v>
      </c>
      <c r="M4287" t="s">
        <v>836</v>
      </c>
      <c r="N4287" t="s">
        <v>15</v>
      </c>
      <c r="O4287">
        <v>40000000</v>
      </c>
      <c r="P4287">
        <v>190538630</v>
      </c>
      <c r="Q4287">
        <f>_xlfn.XLOOKUP(E4287,CPI!A:A,CPI!B:B)</f>
        <v>184</v>
      </c>
      <c r="R4287" s="12">
        <f>P4287*(CPI!$B$112/Movie!Q4287)</f>
        <v>315527829.13586956</v>
      </c>
      <c r="S4287" t="s">
        <v>165</v>
      </c>
      <c r="T4287">
        <v>98</v>
      </c>
    </row>
    <row r="4288" spans="1:20" x14ac:dyDescent="0.3">
      <c r="A4288" t="s">
        <v>12997</v>
      </c>
      <c r="B4288" t="str">
        <f t="shared" si="198"/>
        <v>R</v>
      </c>
      <c r="C4288" t="s">
        <v>1</v>
      </c>
      <c r="D4288" t="s">
        <v>4868</v>
      </c>
      <c r="E4288">
        <v>2003</v>
      </c>
      <c r="F4288" s="22">
        <f t="shared" si="199"/>
        <v>37622</v>
      </c>
      <c r="G4288" t="s">
        <v>12998</v>
      </c>
      <c r="H4288">
        <f t="shared" si="200"/>
        <v>5.3</v>
      </c>
      <c r="I4288">
        <v>5.3</v>
      </c>
      <c r="J4288">
        <v>22000</v>
      </c>
      <c r="K4288" t="s">
        <v>5458</v>
      </c>
      <c r="L4288" t="s">
        <v>5458</v>
      </c>
      <c r="M4288" t="s">
        <v>7190</v>
      </c>
      <c r="N4288" t="s">
        <v>7</v>
      </c>
      <c r="O4288">
        <v>12000000</v>
      </c>
      <c r="P4288">
        <v>23726793</v>
      </c>
      <c r="Q4288">
        <f>_xlfn.XLOOKUP(E4288,CPI!A:A,CPI!B:B)</f>
        <v>184</v>
      </c>
      <c r="R4288" s="12">
        <f>P4288*(CPI!$B$112/Movie!Q4288)</f>
        <v>39291053.408152178</v>
      </c>
      <c r="S4288" t="s">
        <v>10859</v>
      </c>
      <c r="T4288">
        <v>119</v>
      </c>
    </row>
    <row r="4289" spans="1:20" x14ac:dyDescent="0.3">
      <c r="A4289" t="s">
        <v>12999</v>
      </c>
      <c r="B4289" t="str">
        <f t="shared" si="198"/>
        <v>PG</v>
      </c>
      <c r="C4289" t="s">
        <v>18</v>
      </c>
      <c r="D4289" t="s">
        <v>26</v>
      </c>
      <c r="E4289">
        <v>2003</v>
      </c>
      <c r="F4289" s="22">
        <f t="shared" si="199"/>
        <v>37622</v>
      </c>
      <c r="G4289" t="s">
        <v>12904</v>
      </c>
      <c r="H4289">
        <f t="shared" si="200"/>
        <v>7.5</v>
      </c>
      <c r="I4289">
        <v>7.5</v>
      </c>
      <c r="J4289">
        <v>54000</v>
      </c>
      <c r="K4289" t="s">
        <v>10719</v>
      </c>
      <c r="L4289" t="s">
        <v>10719</v>
      </c>
      <c r="M4289" t="s">
        <v>11855</v>
      </c>
      <c r="N4289" t="s">
        <v>15</v>
      </c>
      <c r="O4289">
        <v>30000000</v>
      </c>
      <c r="P4289">
        <v>48260279</v>
      </c>
      <c r="Q4289">
        <f>_xlfn.XLOOKUP(E4289,CPI!A:A,CPI!B:B)</f>
        <v>184</v>
      </c>
      <c r="R4289" s="12">
        <f>P4289*(CPI!$B$112/Movie!Q4289)</f>
        <v>79917972.887500003</v>
      </c>
      <c r="S4289" t="s">
        <v>2011</v>
      </c>
      <c r="T4289">
        <v>109</v>
      </c>
    </row>
    <row r="4290" spans="1:20" x14ac:dyDescent="0.3">
      <c r="A4290" t="s">
        <v>13000</v>
      </c>
      <c r="B4290" t="str">
        <f t="shared" si="198"/>
        <v>PG-13</v>
      </c>
      <c r="C4290" t="s">
        <v>1984</v>
      </c>
      <c r="D4290" t="s">
        <v>26</v>
      </c>
      <c r="E4290">
        <v>2003</v>
      </c>
      <c r="F4290" s="22">
        <f t="shared" si="199"/>
        <v>37622</v>
      </c>
      <c r="G4290" t="s">
        <v>13001</v>
      </c>
      <c r="H4290">
        <f t="shared" si="200"/>
        <v>5.5</v>
      </c>
      <c r="I4290">
        <v>5.5</v>
      </c>
      <c r="J4290">
        <v>140000</v>
      </c>
      <c r="K4290" t="s">
        <v>4503</v>
      </c>
      <c r="L4290" t="s">
        <v>11749</v>
      </c>
      <c r="M4290" t="s">
        <v>11236</v>
      </c>
      <c r="N4290" t="s">
        <v>15</v>
      </c>
      <c r="O4290">
        <v>48000000</v>
      </c>
      <c r="P4290">
        <v>220673217</v>
      </c>
      <c r="Q4290">
        <f>_xlfn.XLOOKUP(E4290,CPI!A:A,CPI!B:B)</f>
        <v>184</v>
      </c>
      <c r="R4290" s="12">
        <f>P4290*(CPI!$B$112/Movie!Q4290)</f>
        <v>365430050.10815215</v>
      </c>
      <c r="S4290" t="s">
        <v>8971</v>
      </c>
      <c r="T4290">
        <v>84</v>
      </c>
    </row>
    <row r="4291" spans="1:20" x14ac:dyDescent="0.3">
      <c r="A4291" t="s">
        <v>13002</v>
      </c>
      <c r="B4291" t="str">
        <f t="shared" ref="B4291:B4354" si="201">IF(C4291="","Rating Pending",C4291)</f>
        <v>PG-13</v>
      </c>
      <c r="C4291" t="s">
        <v>1984</v>
      </c>
      <c r="D4291" t="s">
        <v>26</v>
      </c>
      <c r="E4291">
        <v>2003</v>
      </c>
      <c r="F4291" s="22">
        <f t="shared" ref="F4291:F4354" si="202">DATE(TRIM(E4291), 1, 1)</f>
        <v>37622</v>
      </c>
      <c r="G4291" t="s">
        <v>13003</v>
      </c>
      <c r="H4291">
        <f t="shared" ref="H4291:H4354" si="203">IF(I4291="","Score Pending",I4291)</f>
        <v>6.4</v>
      </c>
      <c r="I4291">
        <v>6.4</v>
      </c>
      <c r="J4291">
        <v>218000</v>
      </c>
      <c r="K4291" t="s">
        <v>4480</v>
      </c>
      <c r="L4291" t="s">
        <v>13004</v>
      </c>
      <c r="M4291" t="s">
        <v>13005</v>
      </c>
      <c r="N4291" t="s">
        <v>15</v>
      </c>
      <c r="O4291">
        <v>50000000</v>
      </c>
      <c r="P4291">
        <v>177502387</v>
      </c>
      <c r="Q4291">
        <f>_xlfn.XLOOKUP(E4291,CPI!A:A,CPI!B:B)</f>
        <v>184</v>
      </c>
      <c r="R4291" s="12">
        <f>P4291*(CPI!$B$112/Movie!Q4291)</f>
        <v>293940094.12445652</v>
      </c>
      <c r="S4291" t="s">
        <v>13006</v>
      </c>
      <c r="T4291">
        <v>116</v>
      </c>
    </row>
    <row r="4292" spans="1:20" x14ac:dyDescent="0.3">
      <c r="A4292" t="s">
        <v>13007</v>
      </c>
      <c r="B4292" t="str">
        <f t="shared" si="201"/>
        <v>PG-13</v>
      </c>
      <c r="C4292" t="s">
        <v>1984</v>
      </c>
      <c r="D4292" t="s">
        <v>19</v>
      </c>
      <c r="E4292">
        <v>2003</v>
      </c>
      <c r="F4292" s="22">
        <f t="shared" si="202"/>
        <v>37622</v>
      </c>
      <c r="G4292" t="s">
        <v>13008</v>
      </c>
      <c r="H4292">
        <f t="shared" si="203"/>
        <v>5.8</v>
      </c>
      <c r="I4292">
        <v>5.8</v>
      </c>
      <c r="J4292">
        <v>171000</v>
      </c>
      <c r="K4292" t="s">
        <v>8236</v>
      </c>
      <c r="L4292" t="s">
        <v>11998</v>
      </c>
      <c r="M4292" t="s">
        <v>554</v>
      </c>
      <c r="N4292" t="s">
        <v>15</v>
      </c>
      <c r="O4292">
        <v>78000000</v>
      </c>
      <c r="P4292">
        <v>179265204</v>
      </c>
      <c r="Q4292">
        <f>_xlfn.XLOOKUP(E4292,CPI!A:A,CPI!B:B)</f>
        <v>184</v>
      </c>
      <c r="R4292" s="12">
        <f>P4292*(CPI!$B$112/Movie!Q4292)</f>
        <v>296859280.7543478</v>
      </c>
      <c r="S4292" t="s">
        <v>13009</v>
      </c>
      <c r="T4292">
        <v>110</v>
      </c>
    </row>
    <row r="4293" spans="1:20" x14ac:dyDescent="0.3">
      <c r="A4293" t="s">
        <v>13010</v>
      </c>
      <c r="B4293" t="str">
        <f t="shared" si="201"/>
        <v>PG</v>
      </c>
      <c r="C4293" t="s">
        <v>18</v>
      </c>
      <c r="D4293" t="s">
        <v>26</v>
      </c>
      <c r="E4293">
        <v>2003</v>
      </c>
      <c r="F4293" s="22">
        <f t="shared" si="202"/>
        <v>37622</v>
      </c>
      <c r="G4293" t="s">
        <v>12488</v>
      </c>
      <c r="H4293">
        <f t="shared" si="203"/>
        <v>5.8</v>
      </c>
      <c r="I4293">
        <v>5.8</v>
      </c>
      <c r="J4293">
        <v>61000</v>
      </c>
      <c r="K4293" t="s">
        <v>11884</v>
      </c>
      <c r="L4293" t="s">
        <v>13011</v>
      </c>
      <c r="M4293" t="s">
        <v>13012</v>
      </c>
      <c r="N4293" t="s">
        <v>15</v>
      </c>
      <c r="O4293">
        <v>25000000</v>
      </c>
      <c r="P4293">
        <v>50732139</v>
      </c>
      <c r="Q4293">
        <f>_xlfn.XLOOKUP(E4293,CPI!A:A,CPI!B:B)</f>
        <v>184</v>
      </c>
      <c r="R4293" s="12">
        <f>P4293*(CPI!$B$112/Movie!Q4293)</f>
        <v>84011319.31141305</v>
      </c>
      <c r="S4293" t="s">
        <v>8</v>
      </c>
      <c r="T4293">
        <v>105</v>
      </c>
    </row>
    <row r="4294" spans="1:20" x14ac:dyDescent="0.3">
      <c r="A4294" t="s">
        <v>13013</v>
      </c>
      <c r="B4294" t="str">
        <f t="shared" si="201"/>
        <v>R</v>
      </c>
      <c r="C4294" t="s">
        <v>1</v>
      </c>
      <c r="D4294" t="s">
        <v>19</v>
      </c>
      <c r="E4294">
        <v>2003</v>
      </c>
      <c r="F4294" s="22">
        <f t="shared" si="202"/>
        <v>37622</v>
      </c>
      <c r="G4294" t="s">
        <v>13014</v>
      </c>
      <c r="H4294">
        <f t="shared" si="203"/>
        <v>6.6</v>
      </c>
      <c r="I4294">
        <v>6.6</v>
      </c>
      <c r="J4294">
        <v>237000</v>
      </c>
      <c r="K4294" t="s">
        <v>8495</v>
      </c>
      <c r="L4294" t="s">
        <v>3503</v>
      </c>
      <c r="M4294" t="s">
        <v>7621</v>
      </c>
      <c r="N4294" t="s">
        <v>15</v>
      </c>
      <c r="O4294">
        <v>130000000</v>
      </c>
      <c r="P4294">
        <v>273339556</v>
      </c>
      <c r="Q4294">
        <f>_xlfn.XLOOKUP(E4294,CPI!A:A,CPI!B:B)</f>
        <v>184</v>
      </c>
      <c r="R4294" s="12">
        <f>P4294*(CPI!$B$112/Movie!Q4294)</f>
        <v>452644362.57173914</v>
      </c>
      <c r="S4294" t="s">
        <v>16</v>
      </c>
      <c r="T4294">
        <v>147</v>
      </c>
    </row>
    <row r="4295" spans="1:20" x14ac:dyDescent="0.3">
      <c r="A4295" t="s">
        <v>13015</v>
      </c>
      <c r="B4295" t="str">
        <f t="shared" si="201"/>
        <v>R</v>
      </c>
      <c r="C4295" t="s">
        <v>1</v>
      </c>
      <c r="D4295" t="s">
        <v>19</v>
      </c>
      <c r="E4295">
        <v>2003</v>
      </c>
      <c r="F4295" s="22">
        <f t="shared" si="202"/>
        <v>37622</v>
      </c>
      <c r="G4295" t="s">
        <v>13016</v>
      </c>
      <c r="H4295">
        <f t="shared" si="203"/>
        <v>7.4</v>
      </c>
      <c r="I4295">
        <v>7.4</v>
      </c>
      <c r="J4295">
        <v>68000</v>
      </c>
      <c r="K4295" t="s">
        <v>2813</v>
      </c>
      <c r="L4295" t="s">
        <v>13017</v>
      </c>
      <c r="M4295" t="s">
        <v>2813</v>
      </c>
      <c r="N4295" t="s">
        <v>15</v>
      </c>
      <c r="O4295">
        <v>22000000</v>
      </c>
      <c r="P4295">
        <v>68296293</v>
      </c>
      <c r="Q4295">
        <f>_xlfn.XLOOKUP(E4295,CPI!A:A,CPI!B:B)</f>
        <v>184</v>
      </c>
      <c r="R4295" s="12">
        <f>P4295*(CPI!$B$112/Movie!Q4295)</f>
        <v>113097176.50597826</v>
      </c>
      <c r="S4295" t="s">
        <v>2077</v>
      </c>
      <c r="T4295">
        <v>139</v>
      </c>
    </row>
    <row r="4296" spans="1:20" x14ac:dyDescent="0.3">
      <c r="A4296" t="s">
        <v>13018</v>
      </c>
      <c r="B4296" t="str">
        <f t="shared" si="201"/>
        <v>PG-13</v>
      </c>
      <c r="C4296" t="s">
        <v>1984</v>
      </c>
      <c r="D4296" t="s">
        <v>2</v>
      </c>
      <c r="E4296">
        <v>2003</v>
      </c>
      <c r="F4296" s="22">
        <f t="shared" si="202"/>
        <v>37622</v>
      </c>
      <c r="G4296" t="s">
        <v>13019</v>
      </c>
      <c r="H4296">
        <f t="shared" si="203"/>
        <v>6.5</v>
      </c>
      <c r="I4296">
        <v>6.5</v>
      </c>
      <c r="J4296">
        <v>79000</v>
      </c>
      <c r="K4296" t="s">
        <v>248</v>
      </c>
      <c r="L4296" t="s">
        <v>13020</v>
      </c>
      <c r="M4296" t="s">
        <v>6269</v>
      </c>
      <c r="N4296" t="s">
        <v>15</v>
      </c>
      <c r="O4296">
        <v>65000000</v>
      </c>
      <c r="P4296">
        <v>141337989</v>
      </c>
      <c r="Q4296">
        <f>_xlfn.XLOOKUP(E4296,CPI!A:A,CPI!B:B)</f>
        <v>184</v>
      </c>
      <c r="R4296" s="12">
        <f>P4296*(CPI!$B$112/Movie!Q4296)</f>
        <v>234052637.21902174</v>
      </c>
      <c r="S4296" t="s">
        <v>11839</v>
      </c>
      <c r="T4296">
        <v>117</v>
      </c>
    </row>
    <row r="4297" spans="1:20" x14ac:dyDescent="0.3">
      <c r="A4297" t="s">
        <v>13021</v>
      </c>
      <c r="B4297" t="str">
        <f t="shared" si="201"/>
        <v>R</v>
      </c>
      <c r="C4297" t="s">
        <v>1</v>
      </c>
      <c r="D4297" t="s">
        <v>19</v>
      </c>
      <c r="E4297">
        <v>2003</v>
      </c>
      <c r="F4297" s="22">
        <f t="shared" si="202"/>
        <v>37622</v>
      </c>
      <c r="G4297" t="s">
        <v>13016</v>
      </c>
      <c r="H4297">
        <f t="shared" si="203"/>
        <v>5.7</v>
      </c>
      <c r="I4297">
        <v>5.7</v>
      </c>
      <c r="J4297">
        <v>113000</v>
      </c>
      <c r="K4297" t="s">
        <v>9892</v>
      </c>
      <c r="L4297" t="s">
        <v>680</v>
      </c>
      <c r="M4297" t="s">
        <v>2647</v>
      </c>
      <c r="N4297" t="s">
        <v>180</v>
      </c>
      <c r="O4297">
        <v>30000000</v>
      </c>
      <c r="P4297">
        <v>116632628</v>
      </c>
      <c r="Q4297">
        <f>_xlfn.XLOOKUP(E4297,CPI!A:A,CPI!B:B)</f>
        <v>184</v>
      </c>
      <c r="R4297" s="12">
        <f>P4297*(CPI!$B$112/Movie!Q4297)</f>
        <v>193141096.47608694</v>
      </c>
      <c r="S4297" t="s">
        <v>2011</v>
      </c>
      <c r="T4297">
        <v>97</v>
      </c>
    </row>
    <row r="4298" spans="1:20" x14ac:dyDescent="0.3">
      <c r="A4298" t="s">
        <v>13022</v>
      </c>
      <c r="B4298" t="str">
        <f t="shared" si="201"/>
        <v>PG-13</v>
      </c>
      <c r="C4298" t="s">
        <v>1984</v>
      </c>
      <c r="D4298" t="s">
        <v>26</v>
      </c>
      <c r="E4298">
        <v>2003</v>
      </c>
      <c r="F4298" s="22">
        <f t="shared" si="202"/>
        <v>37622</v>
      </c>
      <c r="G4298" t="s">
        <v>12108</v>
      </c>
      <c r="H4298">
        <f t="shared" si="203"/>
        <v>6.7</v>
      </c>
      <c r="I4298">
        <v>6.7</v>
      </c>
      <c r="J4298">
        <v>380000</v>
      </c>
      <c r="K4298" t="s">
        <v>7931</v>
      </c>
      <c r="L4298" t="s">
        <v>10281</v>
      </c>
      <c r="M4298" t="s">
        <v>7897</v>
      </c>
      <c r="N4298" t="s">
        <v>15</v>
      </c>
      <c r="O4298">
        <v>81000000</v>
      </c>
      <c r="P4298">
        <v>484592874</v>
      </c>
      <c r="Q4298">
        <f>_xlfn.XLOOKUP(E4298,CPI!A:A,CPI!B:B)</f>
        <v>184</v>
      </c>
      <c r="R4298" s="12">
        <f>P4298*(CPI!$B$112/Movie!Q4298)</f>
        <v>802475264.7163043</v>
      </c>
      <c r="S4298" t="s">
        <v>11020</v>
      </c>
      <c r="T4298">
        <v>101</v>
      </c>
    </row>
    <row r="4299" spans="1:20" x14ac:dyDescent="0.3">
      <c r="A4299" t="s">
        <v>13023</v>
      </c>
      <c r="B4299" t="str">
        <f t="shared" si="201"/>
        <v>R</v>
      </c>
      <c r="C4299" t="s">
        <v>1</v>
      </c>
      <c r="D4299" t="s">
        <v>89</v>
      </c>
      <c r="E4299">
        <v>2003</v>
      </c>
      <c r="F4299" s="22">
        <f t="shared" si="202"/>
        <v>37622</v>
      </c>
      <c r="G4299" t="s">
        <v>13024</v>
      </c>
      <c r="H4299">
        <f t="shared" si="203"/>
        <v>8</v>
      </c>
      <c r="I4299">
        <v>8</v>
      </c>
      <c r="J4299">
        <v>141000</v>
      </c>
      <c r="K4299" t="s">
        <v>6508</v>
      </c>
      <c r="L4299" t="s">
        <v>6508</v>
      </c>
      <c r="M4299" t="s">
        <v>5195</v>
      </c>
      <c r="N4299" t="s">
        <v>3795</v>
      </c>
      <c r="O4299">
        <v>10000000</v>
      </c>
      <c r="P4299">
        <v>16689283</v>
      </c>
      <c r="Q4299">
        <f>_xlfn.XLOOKUP(E4299,CPI!A:A,CPI!B:B)</f>
        <v>184</v>
      </c>
      <c r="R4299" s="12">
        <f>P4299*(CPI!$B$112/Movie!Q4299)</f>
        <v>27637089.837499999</v>
      </c>
      <c r="S4299" t="s">
        <v>10398</v>
      </c>
      <c r="T4299">
        <v>178</v>
      </c>
    </row>
    <row r="4300" spans="1:20" x14ac:dyDescent="0.3">
      <c r="A4300" t="s">
        <v>13025</v>
      </c>
      <c r="B4300" t="str">
        <f t="shared" si="201"/>
        <v>PG</v>
      </c>
      <c r="C4300" t="s">
        <v>18</v>
      </c>
      <c r="D4300" t="s">
        <v>10</v>
      </c>
      <c r="E4300">
        <v>2003</v>
      </c>
      <c r="F4300" s="22">
        <f t="shared" si="202"/>
        <v>37622</v>
      </c>
      <c r="G4300" t="s">
        <v>13026</v>
      </c>
      <c r="H4300">
        <f t="shared" si="203"/>
        <v>7</v>
      </c>
      <c r="I4300">
        <v>7</v>
      </c>
      <c r="J4300">
        <v>235000</v>
      </c>
      <c r="K4300" t="s">
        <v>9065</v>
      </c>
      <c r="L4300" t="s">
        <v>13027</v>
      </c>
      <c r="M4300" t="s">
        <v>13028</v>
      </c>
      <c r="N4300" t="s">
        <v>15</v>
      </c>
      <c r="O4300">
        <v>33000000</v>
      </c>
      <c r="P4300">
        <v>223853736</v>
      </c>
      <c r="Q4300">
        <f>_xlfn.XLOOKUP(E4300,CPI!A:A,CPI!B:B)</f>
        <v>184</v>
      </c>
      <c r="R4300" s="12">
        <f>P4300*(CPI!$B$112/Movie!Q4300)</f>
        <v>370696920.43043476</v>
      </c>
      <c r="S4300" t="s">
        <v>2011</v>
      </c>
      <c r="T4300">
        <v>97</v>
      </c>
    </row>
    <row r="4301" spans="1:20" x14ac:dyDescent="0.3">
      <c r="A4301" t="s">
        <v>13029</v>
      </c>
      <c r="B4301" t="str">
        <f t="shared" si="201"/>
        <v>PG</v>
      </c>
      <c r="C4301" t="s">
        <v>18</v>
      </c>
      <c r="D4301" t="s">
        <v>26</v>
      </c>
      <c r="E4301">
        <v>2003</v>
      </c>
      <c r="F4301" s="22">
        <f t="shared" si="202"/>
        <v>37622</v>
      </c>
      <c r="G4301" t="s">
        <v>13030</v>
      </c>
      <c r="H4301">
        <f t="shared" si="203"/>
        <v>6.2</v>
      </c>
      <c r="I4301">
        <v>6.2</v>
      </c>
      <c r="J4301">
        <v>129000</v>
      </c>
      <c r="K4301" t="s">
        <v>9954</v>
      </c>
      <c r="L4301" t="s">
        <v>941</v>
      </c>
      <c r="M4301" t="s">
        <v>577</v>
      </c>
      <c r="N4301" t="s">
        <v>15</v>
      </c>
      <c r="O4301">
        <v>20000000</v>
      </c>
      <c r="P4301">
        <v>160846332</v>
      </c>
      <c r="Q4301">
        <f>_xlfn.XLOOKUP(E4301,CPI!A:A,CPI!B:B)</f>
        <v>184</v>
      </c>
      <c r="R4301" s="12">
        <f>P4301*(CPI!$B$112/Movie!Q4301)</f>
        <v>266358029.13260871</v>
      </c>
      <c r="S4301" t="s">
        <v>13031</v>
      </c>
      <c r="T4301">
        <v>97</v>
      </c>
    </row>
    <row r="4302" spans="1:20" x14ac:dyDescent="0.3">
      <c r="A4302" t="s">
        <v>13032</v>
      </c>
      <c r="B4302" t="str">
        <f t="shared" si="201"/>
        <v>PG-13</v>
      </c>
      <c r="C4302" t="s">
        <v>1984</v>
      </c>
      <c r="D4302" t="s">
        <v>19</v>
      </c>
      <c r="E4302">
        <v>2003</v>
      </c>
      <c r="F4302" s="22">
        <f t="shared" si="202"/>
        <v>37622</v>
      </c>
      <c r="G4302" t="s">
        <v>12374</v>
      </c>
      <c r="H4302">
        <f t="shared" si="203"/>
        <v>4.9000000000000004</v>
      </c>
      <c r="I4302">
        <v>4.9000000000000004</v>
      </c>
      <c r="J4302">
        <v>123000</v>
      </c>
      <c r="K4302" t="s">
        <v>11258</v>
      </c>
      <c r="L4302" t="s">
        <v>844</v>
      </c>
      <c r="M4302" t="s">
        <v>2116</v>
      </c>
      <c r="N4302" t="s">
        <v>15</v>
      </c>
      <c r="O4302">
        <v>120000000</v>
      </c>
      <c r="P4302">
        <v>259175788</v>
      </c>
      <c r="Q4302">
        <f>_xlfn.XLOOKUP(E4302,CPI!A:A,CPI!B:B)</f>
        <v>184</v>
      </c>
      <c r="R4302" s="12">
        <f>P4302*(CPI!$B$112/Movie!Q4302)</f>
        <v>429189470.67173916</v>
      </c>
      <c r="S4302" t="s">
        <v>16</v>
      </c>
      <c r="T4302">
        <v>106</v>
      </c>
    </row>
    <row r="4303" spans="1:20" x14ac:dyDescent="0.3">
      <c r="A4303" t="s">
        <v>13033</v>
      </c>
      <c r="B4303" t="str">
        <f t="shared" si="201"/>
        <v>PG-13</v>
      </c>
      <c r="C4303" t="s">
        <v>1984</v>
      </c>
      <c r="D4303" t="s">
        <v>26</v>
      </c>
      <c r="E4303">
        <v>2003</v>
      </c>
      <c r="F4303" s="22">
        <f t="shared" si="202"/>
        <v>37622</v>
      </c>
      <c r="G4303" t="s">
        <v>12943</v>
      </c>
      <c r="H4303">
        <f t="shared" si="203"/>
        <v>4.8</v>
      </c>
      <c r="I4303">
        <v>4.8</v>
      </c>
      <c r="J4303">
        <v>63000</v>
      </c>
      <c r="K4303" t="s">
        <v>12249</v>
      </c>
      <c r="L4303" t="s">
        <v>11808</v>
      </c>
      <c r="M4303" t="s">
        <v>7764</v>
      </c>
      <c r="N4303" t="s">
        <v>15</v>
      </c>
      <c r="O4303">
        <v>45000000</v>
      </c>
      <c r="P4303">
        <v>124914842</v>
      </c>
      <c r="Q4303">
        <f>_xlfn.XLOOKUP(E4303,CPI!A:A,CPI!B:B)</f>
        <v>184</v>
      </c>
      <c r="R4303" s="12">
        <f>P4303*(CPI!$B$112/Movie!Q4303)</f>
        <v>206856262.81195652</v>
      </c>
      <c r="S4303" t="s">
        <v>103</v>
      </c>
      <c r="T4303">
        <v>95</v>
      </c>
    </row>
    <row r="4304" spans="1:20" x14ac:dyDescent="0.3">
      <c r="A4304" t="s">
        <v>13034</v>
      </c>
      <c r="B4304" t="str">
        <f t="shared" si="201"/>
        <v>PG-13</v>
      </c>
      <c r="C4304" t="s">
        <v>1984</v>
      </c>
      <c r="D4304" t="s">
        <v>26</v>
      </c>
      <c r="E4304">
        <v>2003</v>
      </c>
      <c r="F4304" s="22">
        <f t="shared" si="202"/>
        <v>37622</v>
      </c>
      <c r="G4304" t="s">
        <v>12637</v>
      </c>
      <c r="H4304">
        <f t="shared" si="203"/>
        <v>5.6</v>
      </c>
      <c r="I4304">
        <v>5.6</v>
      </c>
      <c r="J4304">
        <v>14000</v>
      </c>
      <c r="K4304" t="s">
        <v>7947</v>
      </c>
      <c r="L4304" t="s">
        <v>9197</v>
      </c>
      <c r="M4304" t="s">
        <v>11111</v>
      </c>
      <c r="N4304" t="s">
        <v>15</v>
      </c>
      <c r="O4304">
        <v>17000000</v>
      </c>
      <c r="P4304">
        <v>23769505</v>
      </c>
      <c r="Q4304">
        <f>_xlfn.XLOOKUP(E4304,CPI!A:A,CPI!B:B)</f>
        <v>184</v>
      </c>
      <c r="R4304" s="12">
        <f>P4304*(CPI!$B$112/Movie!Q4304)</f>
        <v>39361783.551630437</v>
      </c>
      <c r="S4304" t="s">
        <v>29</v>
      </c>
      <c r="T4304">
        <v>98</v>
      </c>
    </row>
    <row r="4305" spans="1:20" x14ac:dyDescent="0.3">
      <c r="A4305" t="s">
        <v>13035</v>
      </c>
      <c r="B4305" t="str">
        <f t="shared" si="201"/>
        <v>PG-13</v>
      </c>
      <c r="C4305" t="s">
        <v>1984</v>
      </c>
      <c r="D4305" t="s">
        <v>26</v>
      </c>
      <c r="E4305">
        <v>2003</v>
      </c>
      <c r="F4305" s="22">
        <f t="shared" si="202"/>
        <v>37622</v>
      </c>
      <c r="G4305" t="s">
        <v>12985</v>
      </c>
      <c r="H4305">
        <f t="shared" si="203"/>
        <v>6.2</v>
      </c>
      <c r="I4305">
        <v>6.2</v>
      </c>
      <c r="J4305">
        <v>207000</v>
      </c>
      <c r="K4305" t="s">
        <v>7996</v>
      </c>
      <c r="L4305" t="s">
        <v>13036</v>
      </c>
      <c r="M4305" t="s">
        <v>6</v>
      </c>
      <c r="N4305" t="s">
        <v>15</v>
      </c>
      <c r="O4305">
        <v>75000000</v>
      </c>
      <c r="P4305">
        <v>195745823</v>
      </c>
      <c r="Q4305">
        <f>_xlfn.XLOOKUP(E4305,CPI!A:A,CPI!B:B)</f>
        <v>184</v>
      </c>
      <c r="R4305" s="12">
        <f>P4305*(CPI!$B$112/Movie!Q4305)</f>
        <v>324150827.54402173</v>
      </c>
      <c r="S4305" t="s">
        <v>11839</v>
      </c>
      <c r="T4305">
        <v>106</v>
      </c>
    </row>
    <row r="4306" spans="1:20" x14ac:dyDescent="0.3">
      <c r="A4306" t="s">
        <v>13037</v>
      </c>
      <c r="B4306" t="str">
        <f t="shared" si="201"/>
        <v>R</v>
      </c>
      <c r="C4306" t="s">
        <v>1</v>
      </c>
      <c r="D4306" t="s">
        <v>10</v>
      </c>
      <c r="E4306">
        <v>2003</v>
      </c>
      <c r="F4306" s="22">
        <f t="shared" si="202"/>
        <v>37622</v>
      </c>
      <c r="G4306" t="s">
        <v>13038</v>
      </c>
      <c r="H4306">
        <f t="shared" si="203"/>
        <v>5.7</v>
      </c>
      <c r="I4306">
        <v>5.7</v>
      </c>
      <c r="J4306">
        <v>52000</v>
      </c>
      <c r="K4306" t="s">
        <v>13039</v>
      </c>
      <c r="L4306" t="s">
        <v>13039</v>
      </c>
      <c r="M4306" t="s">
        <v>13040</v>
      </c>
      <c r="N4306" t="s">
        <v>15</v>
      </c>
      <c r="O4306">
        <v>500000</v>
      </c>
      <c r="P4306">
        <v>54683487</v>
      </c>
      <c r="Q4306">
        <f>_xlfn.XLOOKUP(E4306,CPI!A:A,CPI!B:B)</f>
        <v>184</v>
      </c>
      <c r="R4306" s="12">
        <f>P4306*(CPI!$B$112/Movie!Q4306)</f>
        <v>90554665.700543478</v>
      </c>
      <c r="S4306" t="s">
        <v>13041</v>
      </c>
      <c r="T4306">
        <v>79</v>
      </c>
    </row>
    <row r="4307" spans="1:20" x14ac:dyDescent="0.3">
      <c r="A4307" t="s">
        <v>13042</v>
      </c>
      <c r="B4307" t="str">
        <f t="shared" si="201"/>
        <v>PG-13</v>
      </c>
      <c r="C4307" t="s">
        <v>1984</v>
      </c>
      <c r="D4307" t="s">
        <v>26</v>
      </c>
      <c r="E4307">
        <v>2003</v>
      </c>
      <c r="F4307" s="22">
        <f t="shared" si="202"/>
        <v>37622</v>
      </c>
      <c r="G4307" t="s">
        <v>13043</v>
      </c>
      <c r="H4307">
        <f t="shared" si="203"/>
        <v>6.7</v>
      </c>
      <c r="I4307">
        <v>6.7</v>
      </c>
      <c r="J4307">
        <v>115000</v>
      </c>
      <c r="K4307" t="s">
        <v>199</v>
      </c>
      <c r="L4307" t="s">
        <v>199</v>
      </c>
      <c r="M4307" t="s">
        <v>6</v>
      </c>
      <c r="N4307" t="s">
        <v>15</v>
      </c>
      <c r="O4307">
        <v>80000000</v>
      </c>
      <c r="P4307">
        <v>265328738</v>
      </c>
      <c r="Q4307">
        <f>_xlfn.XLOOKUP(E4307,CPI!A:A,CPI!B:B)</f>
        <v>184</v>
      </c>
      <c r="R4307" s="12">
        <f>P4307*(CPI!$B$112/Movie!Q4307)</f>
        <v>439378622.11195654</v>
      </c>
      <c r="S4307" t="s">
        <v>16</v>
      </c>
      <c r="T4307">
        <v>128</v>
      </c>
    </row>
    <row r="4308" spans="1:20" x14ac:dyDescent="0.3">
      <c r="A4308" t="s">
        <v>13044</v>
      </c>
      <c r="B4308" t="str">
        <f t="shared" si="201"/>
        <v>PG-13</v>
      </c>
      <c r="C4308" t="s">
        <v>1984</v>
      </c>
      <c r="D4308" t="s">
        <v>48</v>
      </c>
      <c r="E4308">
        <v>2003</v>
      </c>
      <c r="F4308" s="22">
        <f t="shared" si="202"/>
        <v>37622</v>
      </c>
      <c r="G4308" t="s">
        <v>12949</v>
      </c>
      <c r="H4308">
        <f t="shared" si="203"/>
        <v>6.9</v>
      </c>
      <c r="I4308">
        <v>6.9</v>
      </c>
      <c r="J4308">
        <v>74000</v>
      </c>
      <c r="K4308" t="s">
        <v>13045</v>
      </c>
      <c r="L4308" t="s">
        <v>13046</v>
      </c>
      <c r="M4308" t="s">
        <v>9259</v>
      </c>
      <c r="N4308" t="s">
        <v>7</v>
      </c>
      <c r="O4308">
        <v>12000000</v>
      </c>
      <c r="P4308">
        <v>33030115</v>
      </c>
      <c r="Q4308">
        <f>_xlfn.XLOOKUP(E4308,CPI!A:A,CPI!B:B)</f>
        <v>184</v>
      </c>
      <c r="R4308" s="12">
        <f>P4308*(CPI!$B$112/Movie!Q4308)</f>
        <v>54697152.394021742</v>
      </c>
      <c r="S4308" t="s">
        <v>13047</v>
      </c>
      <c r="T4308">
        <v>100</v>
      </c>
    </row>
    <row r="4309" spans="1:20" x14ac:dyDescent="0.3">
      <c r="A4309" t="s">
        <v>13048</v>
      </c>
      <c r="B4309" t="str">
        <f t="shared" si="201"/>
        <v>PG</v>
      </c>
      <c r="C4309" t="s">
        <v>18</v>
      </c>
      <c r="D4309" t="s">
        <v>10</v>
      </c>
      <c r="E4309">
        <v>2003</v>
      </c>
      <c r="F4309" s="22">
        <f t="shared" si="202"/>
        <v>37622</v>
      </c>
      <c r="G4309" t="s">
        <v>13049</v>
      </c>
      <c r="H4309">
        <f t="shared" si="203"/>
        <v>4</v>
      </c>
      <c r="I4309">
        <v>4</v>
      </c>
      <c r="J4309">
        <v>59000</v>
      </c>
      <c r="K4309" t="s">
        <v>13050</v>
      </c>
      <c r="L4309" t="s">
        <v>11365</v>
      </c>
      <c r="M4309" t="s">
        <v>6827</v>
      </c>
      <c r="N4309" t="s">
        <v>15</v>
      </c>
      <c r="O4309">
        <v>109000000</v>
      </c>
      <c r="P4309">
        <v>133960541</v>
      </c>
      <c r="Q4309">
        <f>_xlfn.XLOOKUP(E4309,CPI!A:A,CPI!B:B)</f>
        <v>184</v>
      </c>
      <c r="R4309" s="12">
        <f>P4309*(CPI!$B$112/Movie!Q4309)</f>
        <v>221835743.71032608</v>
      </c>
      <c r="S4309" t="s">
        <v>46</v>
      </c>
      <c r="T4309">
        <v>82</v>
      </c>
    </row>
    <row r="4310" spans="1:20" x14ac:dyDescent="0.3">
      <c r="A4310" t="s">
        <v>13051</v>
      </c>
      <c r="B4310" t="str">
        <f t="shared" si="201"/>
        <v>G</v>
      </c>
      <c r="C4310" t="s">
        <v>322</v>
      </c>
      <c r="D4310" t="s">
        <v>375</v>
      </c>
      <c r="E4310">
        <v>2003</v>
      </c>
      <c r="F4310" s="22">
        <f t="shared" si="202"/>
        <v>37622</v>
      </c>
      <c r="G4310" t="s">
        <v>13052</v>
      </c>
      <c r="H4310">
        <f t="shared" si="203"/>
        <v>6.8</v>
      </c>
      <c r="I4310">
        <v>6.8</v>
      </c>
      <c r="J4310">
        <v>101000</v>
      </c>
      <c r="K4310" t="s">
        <v>13053</v>
      </c>
      <c r="L4310" t="s">
        <v>3983</v>
      </c>
      <c r="M4310" t="s">
        <v>10551</v>
      </c>
      <c r="N4310" t="s">
        <v>15</v>
      </c>
      <c r="O4310">
        <v>128000000</v>
      </c>
      <c r="P4310">
        <v>250397798</v>
      </c>
      <c r="Q4310">
        <f>_xlfn.XLOOKUP(E4310,CPI!A:A,CPI!B:B)</f>
        <v>184</v>
      </c>
      <c r="R4310" s="12">
        <f>P4310*(CPI!$B$112/Movie!Q4310)</f>
        <v>414653310.05760872</v>
      </c>
      <c r="S4310" t="s">
        <v>596</v>
      </c>
      <c r="T4310">
        <v>85</v>
      </c>
    </row>
    <row r="4311" spans="1:20" x14ac:dyDescent="0.3">
      <c r="A4311" t="s">
        <v>13054</v>
      </c>
      <c r="B4311" t="str">
        <f t="shared" si="201"/>
        <v>Not Rated</v>
      </c>
      <c r="C4311" t="s">
        <v>432</v>
      </c>
      <c r="D4311" t="s">
        <v>2</v>
      </c>
      <c r="E4311">
        <v>2003</v>
      </c>
      <c r="F4311" s="22">
        <f t="shared" si="202"/>
        <v>37622</v>
      </c>
      <c r="G4311" t="s">
        <v>13055</v>
      </c>
      <c r="H4311">
        <f t="shared" si="203"/>
        <v>5</v>
      </c>
      <c r="I4311">
        <v>5</v>
      </c>
      <c r="J4311">
        <v>14000</v>
      </c>
      <c r="K4311" t="s">
        <v>10220</v>
      </c>
      <c r="L4311" t="s">
        <v>10220</v>
      </c>
      <c r="M4311" t="s">
        <v>10220</v>
      </c>
      <c r="N4311" t="s">
        <v>15</v>
      </c>
      <c r="O4311">
        <v>10000000</v>
      </c>
      <c r="P4311">
        <v>402599</v>
      </c>
      <c r="Q4311">
        <f>_xlfn.XLOOKUP(E4311,CPI!A:A,CPI!B:B)</f>
        <v>184</v>
      </c>
      <c r="R4311" s="12">
        <f>P4311*(CPI!$B$112/Movie!Q4311)</f>
        <v>666695.19184782612</v>
      </c>
      <c r="S4311" t="s">
        <v>13056</v>
      </c>
      <c r="T4311">
        <v>93</v>
      </c>
    </row>
    <row r="4312" spans="1:20" x14ac:dyDescent="0.3">
      <c r="A4312" t="s">
        <v>13057</v>
      </c>
      <c r="B4312" t="str">
        <f t="shared" si="201"/>
        <v>R</v>
      </c>
      <c r="C4312" t="s">
        <v>1</v>
      </c>
      <c r="D4312" t="s">
        <v>19</v>
      </c>
      <c r="E4312">
        <v>2003</v>
      </c>
      <c r="F4312" s="22">
        <f t="shared" si="202"/>
        <v>37622</v>
      </c>
      <c r="G4312" t="s">
        <v>12749</v>
      </c>
      <c r="H4312">
        <f t="shared" si="203"/>
        <v>6.6</v>
      </c>
      <c r="I4312">
        <v>6.6</v>
      </c>
      <c r="J4312">
        <v>115000</v>
      </c>
      <c r="K4312" t="s">
        <v>10304</v>
      </c>
      <c r="L4312" t="s">
        <v>1084</v>
      </c>
      <c r="M4312" t="s">
        <v>4443</v>
      </c>
      <c r="N4312" t="s">
        <v>15</v>
      </c>
      <c r="O4312">
        <v>75000000</v>
      </c>
      <c r="P4312">
        <v>86468162</v>
      </c>
      <c r="Q4312">
        <f>_xlfn.XLOOKUP(E4312,CPI!A:A,CPI!B:B)</f>
        <v>184</v>
      </c>
      <c r="R4312" s="12">
        <f>P4312*(CPI!$B$112/Movie!Q4312)</f>
        <v>143189396.52934784</v>
      </c>
      <c r="S4312" t="s">
        <v>12618</v>
      </c>
      <c r="T4312">
        <v>121</v>
      </c>
    </row>
    <row r="4313" spans="1:20" x14ac:dyDescent="0.3">
      <c r="A4313" t="s">
        <v>13058</v>
      </c>
      <c r="B4313" t="str">
        <f t="shared" si="201"/>
        <v>R</v>
      </c>
      <c r="C4313" t="s">
        <v>1</v>
      </c>
      <c r="D4313" t="s">
        <v>37</v>
      </c>
      <c r="E4313">
        <v>2003</v>
      </c>
      <c r="F4313" s="22">
        <f t="shared" si="202"/>
        <v>37622</v>
      </c>
      <c r="G4313" t="s">
        <v>12709</v>
      </c>
      <c r="H4313">
        <f t="shared" si="203"/>
        <v>6.2</v>
      </c>
      <c r="I4313">
        <v>6.2</v>
      </c>
      <c r="J4313">
        <v>156000</v>
      </c>
      <c r="K4313" t="s">
        <v>9300</v>
      </c>
      <c r="L4313" t="s">
        <v>13059</v>
      </c>
      <c r="M4313" t="s">
        <v>13060</v>
      </c>
      <c r="N4313" t="s">
        <v>15</v>
      </c>
      <c r="O4313">
        <v>26000000</v>
      </c>
      <c r="P4313">
        <v>90941129</v>
      </c>
      <c r="Q4313">
        <f>_xlfn.XLOOKUP(E4313,CPI!A:A,CPI!B:B)</f>
        <v>184</v>
      </c>
      <c r="R4313" s="12">
        <f>P4313*(CPI!$B$112/Movie!Q4313)</f>
        <v>150596532.64293477</v>
      </c>
      <c r="S4313" t="s">
        <v>2011</v>
      </c>
      <c r="T4313">
        <v>90</v>
      </c>
    </row>
    <row r="4314" spans="1:20" x14ac:dyDescent="0.3">
      <c r="A4314" t="s">
        <v>13061</v>
      </c>
      <c r="B4314" t="str">
        <f t="shared" si="201"/>
        <v>R</v>
      </c>
      <c r="C4314" t="s">
        <v>1</v>
      </c>
      <c r="D4314" t="s">
        <v>89</v>
      </c>
      <c r="E4314">
        <v>2003</v>
      </c>
      <c r="F4314" s="22">
        <f t="shared" si="202"/>
        <v>37622</v>
      </c>
      <c r="G4314" t="s">
        <v>13062</v>
      </c>
      <c r="H4314">
        <f t="shared" si="203"/>
        <v>7.6</v>
      </c>
      <c r="I4314">
        <v>7.6</v>
      </c>
      <c r="J4314">
        <v>228000</v>
      </c>
      <c r="K4314" t="s">
        <v>11346</v>
      </c>
      <c r="L4314" t="s">
        <v>11347</v>
      </c>
      <c r="M4314" t="s">
        <v>972</v>
      </c>
      <c r="N4314" t="s">
        <v>15</v>
      </c>
      <c r="O4314">
        <v>20000000</v>
      </c>
      <c r="P4314">
        <v>60427839</v>
      </c>
      <c r="Q4314">
        <f>_xlfn.XLOOKUP(E4314,CPI!A:A,CPI!B:B)</f>
        <v>184</v>
      </c>
      <c r="R4314" s="12">
        <f>P4314*(CPI!$B$112/Movie!Q4314)</f>
        <v>100067187.73532608</v>
      </c>
      <c r="S4314" t="s">
        <v>13063</v>
      </c>
      <c r="T4314">
        <v>124</v>
      </c>
    </row>
    <row r="4315" spans="1:20" x14ac:dyDescent="0.3">
      <c r="A4315" t="s">
        <v>13064</v>
      </c>
      <c r="B4315" t="str">
        <f t="shared" si="201"/>
        <v>PG-13</v>
      </c>
      <c r="C4315" t="s">
        <v>1984</v>
      </c>
      <c r="D4315" t="s">
        <v>26</v>
      </c>
      <c r="E4315">
        <v>2003</v>
      </c>
      <c r="F4315" s="22">
        <f t="shared" si="202"/>
        <v>37622</v>
      </c>
      <c r="G4315" t="s">
        <v>12681</v>
      </c>
      <c r="H4315">
        <f t="shared" si="203"/>
        <v>6.2</v>
      </c>
      <c r="I4315">
        <v>6.2</v>
      </c>
      <c r="J4315">
        <v>93000</v>
      </c>
      <c r="K4315" t="s">
        <v>2079</v>
      </c>
      <c r="L4315" t="s">
        <v>10749</v>
      </c>
      <c r="M4315" t="s">
        <v>9697</v>
      </c>
      <c r="N4315" t="s">
        <v>15</v>
      </c>
      <c r="O4315">
        <v>60000000</v>
      </c>
      <c r="P4315">
        <v>120801243</v>
      </c>
      <c r="Q4315">
        <f>_xlfn.XLOOKUP(E4315,CPI!A:A,CPI!B:B)</f>
        <v>184</v>
      </c>
      <c r="R4315" s="12">
        <f>P4315*(CPI!$B$112/Movie!Q4315)</f>
        <v>200044232.29402176</v>
      </c>
      <c r="S4315" t="s">
        <v>46</v>
      </c>
      <c r="T4315">
        <v>100</v>
      </c>
    </row>
    <row r="4316" spans="1:20" x14ac:dyDescent="0.3">
      <c r="A4316" t="s">
        <v>13065</v>
      </c>
      <c r="B4316" t="str">
        <f t="shared" si="201"/>
        <v>PG</v>
      </c>
      <c r="C4316" t="s">
        <v>18</v>
      </c>
      <c r="D4316" t="s">
        <v>19</v>
      </c>
      <c r="E4316">
        <v>2003</v>
      </c>
      <c r="F4316" s="22">
        <f t="shared" si="202"/>
        <v>37622</v>
      </c>
      <c r="G4316" t="s">
        <v>13014</v>
      </c>
      <c r="H4316">
        <f t="shared" si="203"/>
        <v>6.2</v>
      </c>
      <c r="I4316">
        <v>6.2</v>
      </c>
      <c r="J4316">
        <v>152000</v>
      </c>
      <c r="K4316" t="s">
        <v>10217</v>
      </c>
      <c r="L4316" t="s">
        <v>10722</v>
      </c>
      <c r="M4316" t="s">
        <v>9740</v>
      </c>
      <c r="N4316" t="s">
        <v>7</v>
      </c>
      <c r="O4316">
        <v>40000000</v>
      </c>
      <c r="P4316">
        <v>160466000</v>
      </c>
      <c r="Q4316">
        <f>_xlfn.XLOOKUP(E4316,CPI!A:A,CPI!B:B)</f>
        <v>184</v>
      </c>
      <c r="R4316" s="12">
        <f>P4316*(CPI!$B$112/Movie!Q4316)</f>
        <v>265728207.60869566</v>
      </c>
      <c r="S4316" t="s">
        <v>46</v>
      </c>
      <c r="T4316">
        <v>87</v>
      </c>
    </row>
    <row r="4317" spans="1:20" x14ac:dyDescent="0.3">
      <c r="A4317" t="s">
        <v>8813</v>
      </c>
      <c r="B4317" t="str">
        <f t="shared" si="201"/>
        <v>R</v>
      </c>
      <c r="C4317" t="s">
        <v>1</v>
      </c>
      <c r="D4317" t="s">
        <v>19</v>
      </c>
      <c r="E4317">
        <v>2003</v>
      </c>
      <c r="F4317" s="22">
        <f t="shared" si="202"/>
        <v>37622</v>
      </c>
      <c r="G4317" t="s">
        <v>13066</v>
      </c>
      <c r="H4317">
        <f t="shared" si="203"/>
        <v>6.1</v>
      </c>
      <c r="I4317">
        <v>6.1</v>
      </c>
      <c r="J4317">
        <v>45000</v>
      </c>
      <c r="K4317" t="s">
        <v>120</v>
      </c>
      <c r="L4317" t="s">
        <v>13067</v>
      </c>
      <c r="M4317" t="s">
        <v>1861</v>
      </c>
      <c r="N4317" t="s">
        <v>15</v>
      </c>
      <c r="O4317">
        <v>55000000</v>
      </c>
      <c r="P4317">
        <v>46061847</v>
      </c>
      <c r="Q4317">
        <f>_xlfn.XLOOKUP(E4317,CPI!A:A,CPI!B:B)</f>
        <v>184</v>
      </c>
      <c r="R4317" s="12">
        <f>P4317*(CPI!$B$112/Movie!Q4317)</f>
        <v>76277417.287499994</v>
      </c>
      <c r="S4317" t="s">
        <v>9972</v>
      </c>
      <c r="T4317">
        <v>94</v>
      </c>
    </row>
    <row r="4318" spans="1:20" x14ac:dyDescent="0.3">
      <c r="A4318" t="s">
        <v>13068</v>
      </c>
      <c r="B4318" t="str">
        <f t="shared" si="201"/>
        <v>PG-13</v>
      </c>
      <c r="C4318" t="s">
        <v>1984</v>
      </c>
      <c r="D4318" t="s">
        <v>26</v>
      </c>
      <c r="E4318">
        <v>2003</v>
      </c>
      <c r="F4318" s="22">
        <f t="shared" si="202"/>
        <v>37622</v>
      </c>
      <c r="G4318" t="s">
        <v>12515</v>
      </c>
      <c r="H4318">
        <f t="shared" si="203"/>
        <v>7.3</v>
      </c>
      <c r="I4318">
        <v>7.3</v>
      </c>
      <c r="J4318">
        <v>126000</v>
      </c>
      <c r="K4318" t="s">
        <v>975</v>
      </c>
      <c r="L4318" t="s">
        <v>13069</v>
      </c>
      <c r="M4318" t="s">
        <v>1520</v>
      </c>
      <c r="N4318" t="s">
        <v>15</v>
      </c>
      <c r="O4318">
        <v>62000000</v>
      </c>
      <c r="P4318">
        <v>65565672</v>
      </c>
      <c r="Q4318">
        <f>_xlfn.XLOOKUP(E4318,CPI!A:A,CPI!B:B)</f>
        <v>184</v>
      </c>
      <c r="R4318" s="12">
        <f>P4318*(CPI!$B$112/Movie!Q4318)</f>
        <v>108575327.49130435</v>
      </c>
      <c r="S4318" t="s">
        <v>8</v>
      </c>
      <c r="T4318">
        <v>116</v>
      </c>
    </row>
    <row r="4319" spans="1:20" x14ac:dyDescent="0.3">
      <c r="A4319" t="s">
        <v>13070</v>
      </c>
      <c r="B4319" t="str">
        <f t="shared" si="201"/>
        <v>PG-13</v>
      </c>
      <c r="C4319" t="s">
        <v>1984</v>
      </c>
      <c r="D4319" t="s">
        <v>26</v>
      </c>
      <c r="E4319">
        <v>2003</v>
      </c>
      <c r="F4319" s="22">
        <f t="shared" si="202"/>
        <v>37622</v>
      </c>
      <c r="G4319" t="s">
        <v>12983</v>
      </c>
      <c r="H4319">
        <f t="shared" si="203"/>
        <v>6.8</v>
      </c>
      <c r="I4319">
        <v>6.8</v>
      </c>
      <c r="J4319">
        <v>49000</v>
      </c>
      <c r="K4319" t="s">
        <v>9357</v>
      </c>
      <c r="L4319" t="s">
        <v>13071</v>
      </c>
      <c r="M4319" t="s">
        <v>10784</v>
      </c>
      <c r="N4319" t="s">
        <v>15</v>
      </c>
      <c r="O4319">
        <v>18000000</v>
      </c>
      <c r="P4319">
        <v>58878723</v>
      </c>
      <c r="Q4319">
        <f>_xlfn.XLOOKUP(E4319,CPI!A:A,CPI!B:B)</f>
        <v>184</v>
      </c>
      <c r="R4319" s="12">
        <f>P4319*(CPI!$B$112/Movie!Q4319)</f>
        <v>97501885.315760866</v>
      </c>
      <c r="S4319" t="s">
        <v>2077</v>
      </c>
      <c r="T4319">
        <v>113</v>
      </c>
    </row>
    <row r="4320" spans="1:20" x14ac:dyDescent="0.3">
      <c r="A4320" t="s">
        <v>13072</v>
      </c>
      <c r="B4320" t="str">
        <f t="shared" si="201"/>
        <v>PG-13</v>
      </c>
      <c r="C4320" t="s">
        <v>1984</v>
      </c>
      <c r="D4320" t="s">
        <v>2</v>
      </c>
      <c r="E4320">
        <v>2003</v>
      </c>
      <c r="F4320" s="22">
        <f t="shared" si="202"/>
        <v>37622</v>
      </c>
      <c r="G4320" t="s">
        <v>13073</v>
      </c>
      <c r="H4320">
        <f t="shared" si="203"/>
        <v>7.3</v>
      </c>
      <c r="I4320">
        <v>7.3</v>
      </c>
      <c r="J4320">
        <v>68000</v>
      </c>
      <c r="K4320" t="s">
        <v>4451</v>
      </c>
      <c r="L4320" t="s">
        <v>13074</v>
      </c>
      <c r="M4320" t="s">
        <v>10118</v>
      </c>
      <c r="N4320" t="s">
        <v>15</v>
      </c>
      <c r="O4320">
        <v>87000000</v>
      </c>
      <c r="P4320">
        <v>148336445</v>
      </c>
      <c r="Q4320">
        <f>_xlfn.XLOOKUP(E4320,CPI!A:A,CPI!B:B)</f>
        <v>184</v>
      </c>
      <c r="R4320" s="12">
        <f>P4320*(CPI!$B$112/Movie!Q4320)</f>
        <v>245641928.21467391</v>
      </c>
      <c r="S4320" t="s">
        <v>46</v>
      </c>
      <c r="T4320">
        <v>140</v>
      </c>
    </row>
    <row r="4321" spans="1:20" x14ac:dyDescent="0.3">
      <c r="A4321" t="s">
        <v>13075</v>
      </c>
      <c r="B4321" t="str">
        <f t="shared" si="201"/>
        <v>R</v>
      </c>
      <c r="C4321" t="s">
        <v>1</v>
      </c>
      <c r="D4321" t="s">
        <v>26</v>
      </c>
      <c r="E4321">
        <v>2003</v>
      </c>
      <c r="F4321" s="22">
        <f t="shared" si="202"/>
        <v>37622</v>
      </c>
      <c r="G4321" t="s">
        <v>12460</v>
      </c>
      <c r="H4321">
        <f t="shared" si="203"/>
        <v>6.3</v>
      </c>
      <c r="I4321">
        <v>6.3</v>
      </c>
      <c r="J4321">
        <v>198000</v>
      </c>
      <c r="K4321" t="s">
        <v>11978</v>
      </c>
      <c r="L4321" t="s">
        <v>10638</v>
      </c>
      <c r="M4321" t="s">
        <v>10639</v>
      </c>
      <c r="N4321" t="s">
        <v>15</v>
      </c>
      <c r="O4321">
        <v>55000000</v>
      </c>
      <c r="P4321">
        <v>232722935</v>
      </c>
      <c r="Q4321">
        <f>_xlfn.XLOOKUP(E4321,CPI!A:A,CPI!B:B)</f>
        <v>184</v>
      </c>
      <c r="R4321" s="12">
        <f>P4321*(CPI!$B$112/Movie!Q4321)</f>
        <v>385384121.16576087</v>
      </c>
      <c r="S4321" t="s">
        <v>46</v>
      </c>
      <c r="T4321">
        <v>96</v>
      </c>
    </row>
    <row r="4322" spans="1:20" x14ac:dyDescent="0.3">
      <c r="A4322" t="s">
        <v>13076</v>
      </c>
      <c r="B4322" t="str">
        <f t="shared" si="201"/>
        <v>PG-13</v>
      </c>
      <c r="C4322" t="s">
        <v>1984</v>
      </c>
      <c r="D4322" t="s">
        <v>26</v>
      </c>
      <c r="E4322">
        <v>2003</v>
      </c>
      <c r="F4322" s="22">
        <f t="shared" si="202"/>
        <v>37622</v>
      </c>
      <c r="G4322" t="s">
        <v>12542</v>
      </c>
      <c r="H4322">
        <f t="shared" si="203"/>
        <v>5.5</v>
      </c>
      <c r="I4322">
        <v>5.5</v>
      </c>
      <c r="J4322">
        <v>69000</v>
      </c>
      <c r="K4322" t="s">
        <v>12590</v>
      </c>
      <c r="L4322" t="s">
        <v>7410</v>
      </c>
      <c r="M4322" t="s">
        <v>11314</v>
      </c>
      <c r="N4322" t="s">
        <v>15</v>
      </c>
      <c r="O4322">
        <v>18000000</v>
      </c>
      <c r="P4322">
        <v>101564935</v>
      </c>
      <c r="Q4322">
        <f>_xlfn.XLOOKUP(E4322,CPI!A:A,CPI!B:B)</f>
        <v>184</v>
      </c>
      <c r="R4322" s="12">
        <f>P4322*(CPI!$B$112/Movie!Q4322)</f>
        <v>168189324.42663044</v>
      </c>
      <c r="S4322" t="s">
        <v>165</v>
      </c>
      <c r="T4322">
        <v>95</v>
      </c>
    </row>
    <row r="4323" spans="1:20" x14ac:dyDescent="0.3">
      <c r="A4323" t="s">
        <v>13077</v>
      </c>
      <c r="B4323" t="str">
        <f t="shared" si="201"/>
        <v>R</v>
      </c>
      <c r="C4323" t="s">
        <v>1</v>
      </c>
      <c r="D4323" t="s">
        <v>37</v>
      </c>
      <c r="E4323">
        <v>2003</v>
      </c>
      <c r="F4323" s="22">
        <f t="shared" si="202"/>
        <v>37622</v>
      </c>
      <c r="G4323" t="s">
        <v>13078</v>
      </c>
      <c r="H4323">
        <f t="shared" si="203"/>
        <v>6.8</v>
      </c>
      <c r="I4323">
        <v>6.8</v>
      </c>
      <c r="J4323">
        <v>69000</v>
      </c>
      <c r="K4323" t="s">
        <v>13079</v>
      </c>
      <c r="L4323" t="s">
        <v>13079</v>
      </c>
      <c r="M4323" t="s">
        <v>13080</v>
      </c>
      <c r="N4323" t="s">
        <v>437</v>
      </c>
      <c r="P4323">
        <v>6291958</v>
      </c>
      <c r="Q4323">
        <f>_xlfn.XLOOKUP(E4323,CPI!A:A,CPI!B:B)</f>
        <v>184</v>
      </c>
      <c r="R4323" s="12">
        <f>P4323*(CPI!$B$112/Movie!Q4323)</f>
        <v>10419345.666304348</v>
      </c>
      <c r="S4323" t="s">
        <v>4390</v>
      </c>
      <c r="T4323">
        <v>91</v>
      </c>
    </row>
    <row r="4324" spans="1:20" x14ac:dyDescent="0.3">
      <c r="A4324" t="s">
        <v>13081</v>
      </c>
      <c r="B4324" t="str">
        <f t="shared" si="201"/>
        <v>PG-13</v>
      </c>
      <c r="C4324" t="s">
        <v>1984</v>
      </c>
      <c r="D4324" t="s">
        <v>19</v>
      </c>
      <c r="E4324">
        <v>2003</v>
      </c>
      <c r="F4324" s="22">
        <f t="shared" si="202"/>
        <v>37622</v>
      </c>
      <c r="G4324" t="s">
        <v>13073</v>
      </c>
      <c r="H4324">
        <f t="shared" si="203"/>
        <v>5.6</v>
      </c>
      <c r="I4324">
        <v>5.6</v>
      </c>
      <c r="J4324">
        <v>132000</v>
      </c>
      <c r="K4324" t="s">
        <v>7900</v>
      </c>
      <c r="L4324" t="s">
        <v>13082</v>
      </c>
      <c r="M4324" t="s">
        <v>11957</v>
      </c>
      <c r="N4324" t="s">
        <v>15</v>
      </c>
      <c r="O4324">
        <v>95000000</v>
      </c>
      <c r="P4324">
        <v>160099222</v>
      </c>
      <c r="Q4324">
        <f>_xlfn.XLOOKUP(E4324,CPI!A:A,CPI!B:B)</f>
        <v>184</v>
      </c>
      <c r="R4324" s="12">
        <f>P4324*(CPI!$B$112/Movie!Q4324)</f>
        <v>265120831.21413043</v>
      </c>
      <c r="S4324" t="s">
        <v>29</v>
      </c>
      <c r="T4324">
        <v>117</v>
      </c>
    </row>
    <row r="4325" spans="1:20" x14ac:dyDescent="0.3">
      <c r="A4325" t="s">
        <v>13083</v>
      </c>
      <c r="B4325" t="str">
        <f t="shared" si="201"/>
        <v>R</v>
      </c>
      <c r="C4325" t="s">
        <v>1</v>
      </c>
      <c r="D4325" t="s">
        <v>89</v>
      </c>
      <c r="E4325">
        <v>2003</v>
      </c>
      <c r="F4325" s="22">
        <f t="shared" si="202"/>
        <v>37622</v>
      </c>
      <c r="G4325" t="s">
        <v>12898</v>
      </c>
      <c r="H4325">
        <f t="shared" si="203"/>
        <v>7.2</v>
      </c>
      <c r="I4325">
        <v>7.2</v>
      </c>
      <c r="J4325">
        <v>88000</v>
      </c>
      <c r="K4325" t="s">
        <v>5209</v>
      </c>
      <c r="L4325" t="s">
        <v>5209</v>
      </c>
      <c r="M4325" t="s">
        <v>13084</v>
      </c>
      <c r="N4325" t="s">
        <v>15</v>
      </c>
      <c r="O4325">
        <v>3000000</v>
      </c>
      <c r="P4325">
        <v>10012022</v>
      </c>
      <c r="Q4325">
        <f>_xlfn.XLOOKUP(E4325,CPI!A:A,CPI!B:B)</f>
        <v>184</v>
      </c>
      <c r="R4325" s="12">
        <f>P4325*(CPI!$B$112/Movie!Q4325)</f>
        <v>16579690.779347826</v>
      </c>
      <c r="S4325" t="s">
        <v>12870</v>
      </c>
      <c r="T4325">
        <v>81</v>
      </c>
    </row>
    <row r="4326" spans="1:20" x14ac:dyDescent="0.3">
      <c r="A4326" t="s">
        <v>13085</v>
      </c>
      <c r="B4326" t="str">
        <f t="shared" si="201"/>
        <v>PG-13</v>
      </c>
      <c r="C4326" t="s">
        <v>1984</v>
      </c>
      <c r="D4326" t="s">
        <v>136</v>
      </c>
      <c r="E4326">
        <v>2003</v>
      </c>
      <c r="F4326" s="22">
        <f t="shared" si="202"/>
        <v>37622</v>
      </c>
      <c r="G4326" t="s">
        <v>12433</v>
      </c>
      <c r="H4326">
        <f t="shared" si="203"/>
        <v>5</v>
      </c>
      <c r="I4326">
        <v>5</v>
      </c>
      <c r="J4326">
        <v>31000</v>
      </c>
      <c r="K4326" t="s">
        <v>13086</v>
      </c>
      <c r="L4326" t="s">
        <v>13087</v>
      </c>
      <c r="M4326" t="s">
        <v>13088</v>
      </c>
      <c r="N4326" t="s">
        <v>15</v>
      </c>
      <c r="O4326">
        <v>11000000</v>
      </c>
      <c r="P4326">
        <v>47488536</v>
      </c>
      <c r="Q4326">
        <f>_xlfn.XLOOKUP(E4326,CPI!A:A,CPI!B:B)</f>
        <v>184</v>
      </c>
      <c r="R4326" s="12">
        <f>P4326*(CPI!$B$112/Movie!Q4326)</f>
        <v>78639983.256521747</v>
      </c>
      <c r="S4326" t="s">
        <v>11839</v>
      </c>
      <c r="T4326">
        <v>86</v>
      </c>
    </row>
    <row r="4327" spans="1:20" x14ac:dyDescent="0.3">
      <c r="A4327" t="s">
        <v>13089</v>
      </c>
      <c r="B4327" t="str">
        <f t="shared" si="201"/>
        <v>PG</v>
      </c>
      <c r="C4327" t="s">
        <v>18</v>
      </c>
      <c r="D4327" t="s">
        <v>19</v>
      </c>
      <c r="E4327">
        <v>2003</v>
      </c>
      <c r="F4327" s="22">
        <f t="shared" si="202"/>
        <v>37622</v>
      </c>
      <c r="G4327" t="s">
        <v>13073</v>
      </c>
      <c r="H4327">
        <f t="shared" si="203"/>
        <v>4.3</v>
      </c>
      <c r="I4327">
        <v>4.3</v>
      </c>
      <c r="J4327">
        <v>57000</v>
      </c>
      <c r="K4327" t="s">
        <v>6890</v>
      </c>
      <c r="L4327" t="s">
        <v>6890</v>
      </c>
      <c r="M4327" t="s">
        <v>13090</v>
      </c>
      <c r="N4327" t="s">
        <v>15</v>
      </c>
      <c r="O4327">
        <v>38000000</v>
      </c>
      <c r="P4327">
        <v>197101678</v>
      </c>
      <c r="Q4327">
        <f>_xlfn.XLOOKUP(E4327,CPI!A:A,CPI!B:B)</f>
        <v>184</v>
      </c>
      <c r="R4327" s="12">
        <f>P4327*(CPI!$B$112/Movie!Q4327)</f>
        <v>326396093.94891304</v>
      </c>
      <c r="S4327" t="s">
        <v>8971</v>
      </c>
      <c r="T4327">
        <v>84</v>
      </c>
    </row>
    <row r="4328" spans="1:20" x14ac:dyDescent="0.3">
      <c r="A4328" t="s">
        <v>13091</v>
      </c>
      <c r="B4328" t="str">
        <f t="shared" si="201"/>
        <v>R</v>
      </c>
      <c r="C4328" t="s">
        <v>1</v>
      </c>
      <c r="D4328" t="s">
        <v>26</v>
      </c>
      <c r="E4328">
        <v>2003</v>
      </c>
      <c r="F4328" s="22">
        <f t="shared" si="202"/>
        <v>37622</v>
      </c>
      <c r="G4328" t="s">
        <v>12460</v>
      </c>
      <c r="H4328">
        <f t="shared" si="203"/>
        <v>2.5</v>
      </c>
      <c r="I4328">
        <v>2.5</v>
      </c>
      <c r="J4328">
        <v>46000</v>
      </c>
      <c r="K4328" t="s">
        <v>2019</v>
      </c>
      <c r="L4328" t="s">
        <v>2019</v>
      </c>
      <c r="M4328" t="s">
        <v>9644</v>
      </c>
      <c r="N4328" t="s">
        <v>15</v>
      </c>
      <c r="O4328">
        <v>54000000</v>
      </c>
      <c r="P4328">
        <v>7266209</v>
      </c>
      <c r="Q4328">
        <f>_xlfn.XLOOKUP(E4328,CPI!A:A,CPI!B:B)</f>
        <v>184</v>
      </c>
      <c r="R4328" s="12">
        <f>P4328*(CPI!$B$112/Movie!Q4328)</f>
        <v>12032684.142934782</v>
      </c>
      <c r="S4328" t="s">
        <v>11839</v>
      </c>
      <c r="T4328">
        <v>121</v>
      </c>
    </row>
    <row r="4329" spans="1:20" x14ac:dyDescent="0.3">
      <c r="A4329" t="s">
        <v>13092</v>
      </c>
      <c r="B4329" t="str">
        <f t="shared" si="201"/>
        <v>PG-13</v>
      </c>
      <c r="C4329" t="s">
        <v>1984</v>
      </c>
      <c r="D4329" t="s">
        <v>89</v>
      </c>
      <c r="E4329">
        <v>2003</v>
      </c>
      <c r="F4329" s="22">
        <f t="shared" si="202"/>
        <v>37622</v>
      </c>
      <c r="G4329" t="s">
        <v>12914</v>
      </c>
      <c r="H4329">
        <f t="shared" si="203"/>
        <v>6.5</v>
      </c>
      <c r="I4329">
        <v>6.5</v>
      </c>
      <c r="J4329">
        <v>58000</v>
      </c>
      <c r="K4329" t="s">
        <v>7023</v>
      </c>
      <c r="L4329" t="s">
        <v>13093</v>
      </c>
      <c r="M4329" t="s">
        <v>4109</v>
      </c>
      <c r="N4329" t="s">
        <v>15</v>
      </c>
      <c r="O4329">
        <v>50000000</v>
      </c>
      <c r="P4329">
        <v>55495563</v>
      </c>
      <c r="Q4329">
        <f>_xlfn.XLOOKUP(E4329,CPI!A:A,CPI!B:B)</f>
        <v>184</v>
      </c>
      <c r="R4329" s="12">
        <f>P4329*(CPI!$B$112/Movie!Q4329)</f>
        <v>91899445.902717397</v>
      </c>
      <c r="S4329" t="s">
        <v>103</v>
      </c>
      <c r="T4329">
        <v>105</v>
      </c>
    </row>
    <row r="4330" spans="1:20" x14ac:dyDescent="0.3">
      <c r="A4330" t="s">
        <v>13094</v>
      </c>
      <c r="B4330" t="str">
        <f t="shared" si="201"/>
        <v>PG-13</v>
      </c>
      <c r="C4330" t="s">
        <v>1984</v>
      </c>
      <c r="D4330" t="s">
        <v>19</v>
      </c>
      <c r="E4330">
        <v>2003</v>
      </c>
      <c r="F4330" s="22">
        <f t="shared" si="202"/>
        <v>37622</v>
      </c>
      <c r="G4330" t="s">
        <v>11815</v>
      </c>
      <c r="H4330">
        <f t="shared" si="203"/>
        <v>5.5</v>
      </c>
      <c r="I4330">
        <v>5.5</v>
      </c>
      <c r="J4330">
        <v>95000</v>
      </c>
      <c r="K4330" t="s">
        <v>6157</v>
      </c>
      <c r="L4330" t="s">
        <v>13095</v>
      </c>
      <c r="M4330" t="s">
        <v>10019</v>
      </c>
      <c r="N4330" t="s">
        <v>7</v>
      </c>
      <c r="O4330">
        <v>60000000</v>
      </c>
      <c r="P4330">
        <v>73498611</v>
      </c>
      <c r="Q4330">
        <f>_xlfn.XLOOKUP(E4330,CPI!A:A,CPI!B:B)</f>
        <v>184</v>
      </c>
      <c r="R4330" s="12">
        <f>P4330*(CPI!$B$112/Movie!Q4330)</f>
        <v>121712102.0201087</v>
      </c>
      <c r="S4330" t="s">
        <v>29</v>
      </c>
      <c r="T4330">
        <v>135</v>
      </c>
    </row>
    <row r="4331" spans="1:20" x14ac:dyDescent="0.3">
      <c r="A4331" t="s">
        <v>13096</v>
      </c>
      <c r="B4331" t="str">
        <f t="shared" si="201"/>
        <v>PG-13</v>
      </c>
      <c r="C4331" t="s">
        <v>1984</v>
      </c>
      <c r="D4331" t="s">
        <v>26</v>
      </c>
      <c r="E4331">
        <v>2003</v>
      </c>
      <c r="F4331" s="22">
        <f t="shared" si="202"/>
        <v>37622</v>
      </c>
      <c r="G4331" t="s">
        <v>13097</v>
      </c>
      <c r="H4331">
        <f t="shared" si="203"/>
        <v>3.4</v>
      </c>
      <c r="I4331">
        <v>3.4</v>
      </c>
      <c r="J4331">
        <v>38000</v>
      </c>
      <c r="K4331" t="s">
        <v>10409</v>
      </c>
      <c r="L4331" t="s">
        <v>7911</v>
      </c>
      <c r="M4331" t="s">
        <v>13098</v>
      </c>
      <c r="N4331" t="s">
        <v>15</v>
      </c>
      <c r="O4331">
        <v>19000000</v>
      </c>
      <c r="P4331">
        <v>39267515</v>
      </c>
      <c r="Q4331">
        <f>_xlfn.XLOOKUP(E4331,CPI!A:A,CPI!B:B)</f>
        <v>184</v>
      </c>
      <c r="R4331" s="12">
        <f>P4331*(CPI!$B$112/Movie!Q4331)</f>
        <v>65026151.198369563</v>
      </c>
      <c r="S4331" t="s">
        <v>2011</v>
      </c>
      <c r="T4331">
        <v>85</v>
      </c>
    </row>
    <row r="4332" spans="1:20" x14ac:dyDescent="0.3">
      <c r="A4332" t="s">
        <v>13099</v>
      </c>
      <c r="B4332" t="str">
        <f t="shared" si="201"/>
        <v>PG-13</v>
      </c>
      <c r="C4332" t="s">
        <v>1984</v>
      </c>
      <c r="D4332" t="s">
        <v>89</v>
      </c>
      <c r="E4332">
        <v>2003</v>
      </c>
      <c r="F4332" s="22">
        <f t="shared" si="202"/>
        <v>37622</v>
      </c>
      <c r="G4332" t="s">
        <v>12966</v>
      </c>
      <c r="H4332">
        <f t="shared" si="203"/>
        <v>7.1</v>
      </c>
      <c r="I4332">
        <v>7.1</v>
      </c>
      <c r="J4332">
        <v>94000</v>
      </c>
      <c r="K4332" t="s">
        <v>8743</v>
      </c>
      <c r="L4332" t="s">
        <v>7384</v>
      </c>
      <c r="M4332" t="s">
        <v>2610</v>
      </c>
      <c r="N4332" t="s">
        <v>15</v>
      </c>
      <c r="O4332">
        <v>60000000</v>
      </c>
      <c r="P4332">
        <v>80154140</v>
      </c>
      <c r="Q4332">
        <f>_xlfn.XLOOKUP(E4332,CPI!A:A,CPI!B:B)</f>
        <v>184</v>
      </c>
      <c r="R4332" s="12">
        <f>P4332*(CPI!$B$112/Movie!Q4332)</f>
        <v>132733513.35869566</v>
      </c>
      <c r="S4332" t="s">
        <v>8609</v>
      </c>
      <c r="T4332">
        <v>127</v>
      </c>
    </row>
    <row r="4333" spans="1:20" x14ac:dyDescent="0.3">
      <c r="A4333" t="s">
        <v>13100</v>
      </c>
      <c r="B4333" t="str">
        <f t="shared" si="201"/>
        <v>R</v>
      </c>
      <c r="C4333" t="s">
        <v>1</v>
      </c>
      <c r="D4333" t="s">
        <v>37</v>
      </c>
      <c r="E4333">
        <v>2003</v>
      </c>
      <c r="F4333" s="22">
        <f t="shared" si="202"/>
        <v>37622</v>
      </c>
      <c r="G4333" t="s">
        <v>12704</v>
      </c>
      <c r="H4333">
        <f t="shared" si="203"/>
        <v>5.6</v>
      </c>
      <c r="I4333">
        <v>5.6</v>
      </c>
      <c r="J4333">
        <v>60000</v>
      </c>
      <c r="K4333" t="s">
        <v>8613</v>
      </c>
      <c r="L4333" t="s">
        <v>8613</v>
      </c>
      <c r="M4333" t="s">
        <v>13101</v>
      </c>
      <c r="N4333" t="s">
        <v>15</v>
      </c>
      <c r="O4333">
        <v>17000000</v>
      </c>
      <c r="P4333">
        <v>63102666</v>
      </c>
      <c r="Q4333">
        <f>_xlfn.XLOOKUP(E4333,CPI!A:A,CPI!B:B)</f>
        <v>184</v>
      </c>
      <c r="R4333" s="12">
        <f>P4333*(CPI!$B$112/Movie!Q4333)</f>
        <v>104496643.09891304</v>
      </c>
      <c r="S4333" t="s">
        <v>65</v>
      </c>
      <c r="T4333">
        <v>104</v>
      </c>
    </row>
    <row r="4334" spans="1:20" x14ac:dyDescent="0.3">
      <c r="A4334" t="s">
        <v>13102</v>
      </c>
      <c r="B4334" t="str">
        <f t="shared" si="201"/>
        <v>PG-13</v>
      </c>
      <c r="C4334" t="s">
        <v>1984</v>
      </c>
      <c r="D4334" t="s">
        <v>19</v>
      </c>
      <c r="E4334">
        <v>2003</v>
      </c>
      <c r="F4334" s="22">
        <f t="shared" si="202"/>
        <v>37622</v>
      </c>
      <c r="G4334" t="s">
        <v>13003</v>
      </c>
      <c r="H4334">
        <f t="shared" si="203"/>
        <v>6.2</v>
      </c>
      <c r="I4334">
        <v>6.2</v>
      </c>
      <c r="J4334">
        <v>102000</v>
      </c>
      <c r="K4334" t="s">
        <v>10549</v>
      </c>
      <c r="L4334" t="s">
        <v>13103</v>
      </c>
      <c r="M4334" t="s">
        <v>2736</v>
      </c>
      <c r="N4334" t="s">
        <v>15</v>
      </c>
      <c r="O4334">
        <v>50000000</v>
      </c>
      <c r="P4334">
        <v>88323487</v>
      </c>
      <c r="Q4334">
        <f>_xlfn.XLOOKUP(E4334,CPI!A:A,CPI!B:B)</f>
        <v>184</v>
      </c>
      <c r="R4334" s="12">
        <f>P4334*(CPI!$B$112/Movie!Q4334)</f>
        <v>146261774.39619565</v>
      </c>
      <c r="S4334" t="s">
        <v>2077</v>
      </c>
      <c r="T4334">
        <v>114</v>
      </c>
    </row>
    <row r="4335" spans="1:20" x14ac:dyDescent="0.3">
      <c r="A4335" t="s">
        <v>13104</v>
      </c>
      <c r="B4335" t="str">
        <f t="shared" si="201"/>
        <v>R</v>
      </c>
      <c r="C4335" t="s">
        <v>1</v>
      </c>
      <c r="D4335" t="s">
        <v>2</v>
      </c>
      <c r="E4335">
        <v>2003</v>
      </c>
      <c r="F4335" s="22">
        <f t="shared" si="202"/>
        <v>37622</v>
      </c>
      <c r="G4335" t="s">
        <v>12730</v>
      </c>
      <c r="H4335">
        <f t="shared" si="203"/>
        <v>5.5</v>
      </c>
      <c r="I4335">
        <v>5.5</v>
      </c>
      <c r="J4335">
        <v>90000</v>
      </c>
      <c r="K4335" t="s">
        <v>481</v>
      </c>
      <c r="L4335" t="s">
        <v>5</v>
      </c>
      <c r="M4335" t="s">
        <v>5205</v>
      </c>
      <c r="N4335" t="s">
        <v>15</v>
      </c>
      <c r="O4335">
        <v>68000000</v>
      </c>
      <c r="P4335">
        <v>81240406</v>
      </c>
      <c r="Q4335">
        <f>_xlfn.XLOOKUP(E4335,CPI!A:A,CPI!B:B)</f>
        <v>184</v>
      </c>
      <c r="R4335" s="12">
        <f>P4335*(CPI!$B$112/Movie!Q4335)</f>
        <v>134532346.24021739</v>
      </c>
      <c r="S4335" t="s">
        <v>5093</v>
      </c>
      <c r="T4335">
        <v>134</v>
      </c>
    </row>
    <row r="4336" spans="1:20" x14ac:dyDescent="0.3">
      <c r="A4336" t="s">
        <v>13105</v>
      </c>
      <c r="B4336" t="str">
        <f t="shared" si="201"/>
        <v>R</v>
      </c>
      <c r="C4336" t="s">
        <v>1</v>
      </c>
      <c r="D4336" t="s">
        <v>2</v>
      </c>
      <c r="E4336">
        <v>2003</v>
      </c>
      <c r="F4336" s="22">
        <f t="shared" si="202"/>
        <v>37622</v>
      </c>
      <c r="G4336" t="s">
        <v>13106</v>
      </c>
      <c r="H4336">
        <f t="shared" si="203"/>
        <v>8</v>
      </c>
      <c r="I4336">
        <v>8</v>
      </c>
      <c r="J4336">
        <v>79000</v>
      </c>
      <c r="K4336" t="s">
        <v>11582</v>
      </c>
      <c r="L4336" t="s">
        <v>11582</v>
      </c>
      <c r="M4336" t="s">
        <v>11582</v>
      </c>
      <c r="N4336" t="s">
        <v>905</v>
      </c>
      <c r="P4336">
        <v>8945072</v>
      </c>
      <c r="Q4336">
        <f>_xlfn.XLOOKUP(E4336,CPI!A:A,CPI!B:B)</f>
        <v>184</v>
      </c>
      <c r="R4336" s="12">
        <f>P4336*(CPI!$B$112/Movie!Q4336)</f>
        <v>14812844.773913044</v>
      </c>
      <c r="S4336" t="s">
        <v>13107</v>
      </c>
      <c r="T4336">
        <v>103</v>
      </c>
    </row>
    <row r="4337" spans="1:20" x14ac:dyDescent="0.3">
      <c r="A4337" t="s">
        <v>13108</v>
      </c>
      <c r="B4337" t="str">
        <f t="shared" si="201"/>
        <v>PG</v>
      </c>
      <c r="C4337" t="s">
        <v>18</v>
      </c>
      <c r="D4337" t="s">
        <v>26</v>
      </c>
      <c r="E4337">
        <v>2003</v>
      </c>
      <c r="F4337" s="22">
        <f t="shared" si="202"/>
        <v>37622</v>
      </c>
      <c r="G4337" t="s">
        <v>13109</v>
      </c>
      <c r="H4337">
        <f t="shared" si="203"/>
        <v>5.6</v>
      </c>
      <c r="I4337">
        <v>5.6</v>
      </c>
      <c r="J4337">
        <v>65000</v>
      </c>
      <c r="K4337" t="s">
        <v>11380</v>
      </c>
      <c r="L4337" t="s">
        <v>13110</v>
      </c>
      <c r="M4337" t="s">
        <v>1470</v>
      </c>
      <c r="N4337" t="s">
        <v>15</v>
      </c>
      <c r="O4337">
        <v>60000000</v>
      </c>
      <c r="P4337">
        <v>164433867</v>
      </c>
      <c r="Q4337">
        <f>_xlfn.XLOOKUP(E4337,CPI!A:A,CPI!B:B)</f>
        <v>184</v>
      </c>
      <c r="R4337" s="12">
        <f>P4337*(CPI!$B$112/Movie!Q4337)</f>
        <v>272298909.1027174</v>
      </c>
      <c r="S4337" t="s">
        <v>11839</v>
      </c>
      <c r="T4337">
        <v>92</v>
      </c>
    </row>
    <row r="4338" spans="1:20" x14ac:dyDescent="0.3">
      <c r="A4338" t="s">
        <v>13111</v>
      </c>
      <c r="B4338" t="str">
        <f t="shared" si="201"/>
        <v>PG-13</v>
      </c>
      <c r="C4338" t="s">
        <v>1984</v>
      </c>
      <c r="D4338" t="s">
        <v>19</v>
      </c>
      <c r="E4338">
        <v>2003</v>
      </c>
      <c r="F4338" s="22">
        <f t="shared" si="202"/>
        <v>37622</v>
      </c>
      <c r="G4338" t="s">
        <v>12946</v>
      </c>
      <c r="H4338">
        <f t="shared" si="203"/>
        <v>6.3</v>
      </c>
      <c r="I4338">
        <v>6.3</v>
      </c>
      <c r="J4338">
        <v>105000</v>
      </c>
      <c r="K4338" t="s">
        <v>7458</v>
      </c>
      <c r="L4338" t="s">
        <v>5639</v>
      </c>
      <c r="M4338" t="s">
        <v>9644</v>
      </c>
      <c r="N4338" t="s">
        <v>15</v>
      </c>
      <c r="O4338">
        <v>60000000</v>
      </c>
      <c r="P4338">
        <v>117248958</v>
      </c>
      <c r="Q4338">
        <f>_xlfn.XLOOKUP(E4338,CPI!A:A,CPI!B:B)</f>
        <v>184</v>
      </c>
      <c r="R4338" s="12">
        <f>P4338*(CPI!$B$112/Movie!Q4338)</f>
        <v>194161725.55760869</v>
      </c>
      <c r="S4338" t="s">
        <v>29</v>
      </c>
      <c r="T4338">
        <v>119</v>
      </c>
    </row>
    <row r="4339" spans="1:20" x14ac:dyDescent="0.3">
      <c r="A4339" t="s">
        <v>13112</v>
      </c>
      <c r="B4339" t="str">
        <f t="shared" si="201"/>
        <v>PG-13</v>
      </c>
      <c r="C4339" t="s">
        <v>1984</v>
      </c>
      <c r="D4339" t="s">
        <v>26</v>
      </c>
      <c r="E4339">
        <v>2003</v>
      </c>
      <c r="F4339" s="22">
        <f t="shared" si="202"/>
        <v>37622</v>
      </c>
      <c r="G4339" t="s">
        <v>12983</v>
      </c>
      <c r="H4339">
        <f t="shared" si="203"/>
        <v>5.9</v>
      </c>
      <c r="I4339">
        <v>5.9</v>
      </c>
      <c r="J4339">
        <v>56000</v>
      </c>
      <c r="K4339" t="s">
        <v>3504</v>
      </c>
      <c r="L4339" t="s">
        <v>12916</v>
      </c>
      <c r="M4339" t="s">
        <v>7992</v>
      </c>
      <c r="N4339" t="s">
        <v>5801</v>
      </c>
      <c r="O4339">
        <v>40000000</v>
      </c>
      <c r="P4339">
        <v>19322135</v>
      </c>
      <c r="Q4339">
        <f>_xlfn.XLOOKUP(E4339,CPI!A:A,CPI!B:B)</f>
        <v>184</v>
      </c>
      <c r="R4339" s="12">
        <f>P4339*(CPI!$B$112/Movie!Q4339)</f>
        <v>31997035.513586957</v>
      </c>
      <c r="S4339" t="s">
        <v>3728</v>
      </c>
      <c r="T4339">
        <v>89</v>
      </c>
    </row>
    <row r="4340" spans="1:20" x14ac:dyDescent="0.3">
      <c r="A4340" t="s">
        <v>13113</v>
      </c>
      <c r="B4340" t="str">
        <f t="shared" si="201"/>
        <v>PG-13</v>
      </c>
      <c r="C4340" t="s">
        <v>1984</v>
      </c>
      <c r="D4340" t="s">
        <v>2</v>
      </c>
      <c r="E4340">
        <v>2003</v>
      </c>
      <c r="F4340" s="22">
        <f t="shared" si="202"/>
        <v>37622</v>
      </c>
      <c r="G4340" t="s">
        <v>12974</v>
      </c>
      <c r="H4340">
        <f t="shared" si="203"/>
        <v>5.4</v>
      </c>
      <c r="I4340">
        <v>5.4</v>
      </c>
      <c r="J4340">
        <v>44000</v>
      </c>
      <c r="K4340" t="s">
        <v>13114</v>
      </c>
      <c r="L4340" t="s">
        <v>13115</v>
      </c>
      <c r="M4340" t="s">
        <v>13116</v>
      </c>
      <c r="N4340" t="s">
        <v>15</v>
      </c>
      <c r="O4340">
        <v>18000000</v>
      </c>
      <c r="P4340">
        <v>62228395</v>
      </c>
      <c r="Q4340">
        <f>_xlfn.XLOOKUP(E4340,CPI!A:A,CPI!B:B)</f>
        <v>184</v>
      </c>
      <c r="R4340" s="12">
        <f>P4340*(CPI!$B$112/Movie!Q4340)</f>
        <v>103048869.32880434</v>
      </c>
      <c r="S4340" t="s">
        <v>46</v>
      </c>
      <c r="T4340">
        <v>94</v>
      </c>
    </row>
    <row r="4341" spans="1:20" x14ac:dyDescent="0.3">
      <c r="A4341" t="s">
        <v>13117</v>
      </c>
      <c r="B4341" t="str">
        <f t="shared" si="201"/>
        <v>R</v>
      </c>
      <c r="C4341" t="s">
        <v>1</v>
      </c>
      <c r="D4341" t="s">
        <v>89</v>
      </c>
      <c r="E4341">
        <v>2003</v>
      </c>
      <c r="F4341" s="22">
        <f t="shared" si="202"/>
        <v>37622</v>
      </c>
      <c r="G4341" t="s">
        <v>13001</v>
      </c>
      <c r="H4341">
        <f t="shared" si="203"/>
        <v>6.6</v>
      </c>
      <c r="I4341">
        <v>6.6</v>
      </c>
      <c r="J4341">
        <v>22000</v>
      </c>
      <c r="K4341" t="s">
        <v>13118</v>
      </c>
      <c r="L4341" t="s">
        <v>13118</v>
      </c>
      <c r="M4341" t="s">
        <v>2060</v>
      </c>
      <c r="N4341" t="s">
        <v>180</v>
      </c>
      <c r="O4341">
        <v>5000000</v>
      </c>
      <c r="P4341">
        <v>2466444</v>
      </c>
      <c r="Q4341">
        <f>_xlfn.XLOOKUP(E4341,CPI!A:A,CPI!B:B)</f>
        <v>184</v>
      </c>
      <c r="R4341" s="12">
        <f>P4341*(CPI!$B$112/Movie!Q4341)</f>
        <v>4084377.645652174</v>
      </c>
      <c r="S4341" t="s">
        <v>10338</v>
      </c>
      <c r="T4341">
        <v>104</v>
      </c>
    </row>
    <row r="4342" spans="1:20" x14ac:dyDescent="0.3">
      <c r="A4342" t="s">
        <v>13119</v>
      </c>
      <c r="B4342" t="str">
        <f t="shared" si="201"/>
        <v>PG</v>
      </c>
      <c r="C4342" t="s">
        <v>18</v>
      </c>
      <c r="D4342" t="s">
        <v>26</v>
      </c>
      <c r="E4342">
        <v>2003</v>
      </c>
      <c r="F4342" s="22">
        <f t="shared" si="202"/>
        <v>37622</v>
      </c>
      <c r="G4342" t="s">
        <v>12959</v>
      </c>
      <c r="H4342">
        <f t="shared" si="203"/>
        <v>5.0999999999999996</v>
      </c>
      <c r="I4342">
        <v>5.0999999999999996</v>
      </c>
      <c r="J4342">
        <v>44000</v>
      </c>
      <c r="K4342" t="s">
        <v>10681</v>
      </c>
      <c r="L4342" t="s">
        <v>13027</v>
      </c>
      <c r="M4342" t="s">
        <v>1470</v>
      </c>
      <c r="N4342" t="s">
        <v>15</v>
      </c>
      <c r="O4342">
        <v>90000000</v>
      </c>
      <c r="P4342">
        <v>182290266</v>
      </c>
      <c r="Q4342">
        <f>_xlfn.XLOOKUP(E4342,CPI!A:A,CPI!B:B)</f>
        <v>184</v>
      </c>
      <c r="R4342" s="12">
        <f>P4342*(CPI!$B$112/Movie!Q4342)</f>
        <v>301868717.66413045</v>
      </c>
      <c r="S4342" t="s">
        <v>1709</v>
      </c>
      <c r="T4342">
        <v>88</v>
      </c>
    </row>
    <row r="4343" spans="1:20" x14ac:dyDescent="0.3">
      <c r="A4343" t="s">
        <v>13120</v>
      </c>
      <c r="B4343" t="str">
        <f t="shared" si="201"/>
        <v>PG</v>
      </c>
      <c r="C4343" t="s">
        <v>18</v>
      </c>
      <c r="D4343" t="s">
        <v>375</v>
      </c>
      <c r="E4343">
        <v>2003</v>
      </c>
      <c r="F4343" s="22">
        <f t="shared" si="202"/>
        <v>37622</v>
      </c>
      <c r="G4343" t="s">
        <v>12943</v>
      </c>
      <c r="H4343">
        <f t="shared" si="203"/>
        <v>6.7</v>
      </c>
      <c r="I4343">
        <v>6.7</v>
      </c>
      <c r="J4343">
        <v>51000</v>
      </c>
      <c r="K4343" t="s">
        <v>13121</v>
      </c>
      <c r="L4343" t="s">
        <v>11053</v>
      </c>
      <c r="M4343" t="s">
        <v>6519</v>
      </c>
      <c r="N4343" t="s">
        <v>15</v>
      </c>
      <c r="O4343">
        <v>60000000</v>
      </c>
      <c r="P4343">
        <v>80773077</v>
      </c>
      <c r="Q4343">
        <f>_xlfn.XLOOKUP(E4343,CPI!A:A,CPI!B:B)</f>
        <v>184</v>
      </c>
      <c r="R4343" s="12">
        <f>P4343*(CPI!$B$112/Movie!Q4343)</f>
        <v>133758459.57554348</v>
      </c>
      <c r="S4343" t="s">
        <v>9670</v>
      </c>
      <c r="T4343">
        <v>86</v>
      </c>
    </row>
    <row r="4344" spans="1:20" x14ac:dyDescent="0.3">
      <c r="A4344" t="s">
        <v>13122</v>
      </c>
      <c r="B4344" t="str">
        <f t="shared" si="201"/>
        <v>R</v>
      </c>
      <c r="C4344" t="s">
        <v>1</v>
      </c>
      <c r="D4344" t="s">
        <v>19</v>
      </c>
      <c r="E4344">
        <v>2003</v>
      </c>
      <c r="F4344" s="22">
        <f t="shared" si="202"/>
        <v>37622</v>
      </c>
      <c r="G4344" t="s">
        <v>12681</v>
      </c>
      <c r="H4344">
        <f t="shared" si="203"/>
        <v>2.1</v>
      </c>
      <c r="I4344">
        <v>2.1</v>
      </c>
      <c r="J4344">
        <v>36000</v>
      </c>
      <c r="K4344" t="s">
        <v>13123</v>
      </c>
      <c r="L4344" t="s">
        <v>13124</v>
      </c>
      <c r="M4344" t="s">
        <v>13125</v>
      </c>
      <c r="N4344" t="s">
        <v>5801</v>
      </c>
      <c r="O4344">
        <v>12000000</v>
      </c>
      <c r="P4344">
        <v>13818181</v>
      </c>
      <c r="Q4344">
        <f>_xlfn.XLOOKUP(E4344,CPI!A:A,CPI!B:B)</f>
        <v>184</v>
      </c>
      <c r="R4344" s="12">
        <f>P4344*(CPI!$B$112/Movie!Q4344)</f>
        <v>22882607.340760868</v>
      </c>
      <c r="S4344" t="s">
        <v>13126</v>
      </c>
      <c r="T4344">
        <v>90</v>
      </c>
    </row>
    <row r="4345" spans="1:20" x14ac:dyDescent="0.3">
      <c r="A4345" t="s">
        <v>13127</v>
      </c>
      <c r="B4345" t="str">
        <f t="shared" si="201"/>
        <v>PG-13</v>
      </c>
      <c r="C4345" t="s">
        <v>1984</v>
      </c>
      <c r="D4345" t="s">
        <v>48</v>
      </c>
      <c r="E4345">
        <v>2003</v>
      </c>
      <c r="F4345" s="22">
        <f t="shared" si="202"/>
        <v>37622</v>
      </c>
      <c r="G4345" t="s">
        <v>12721</v>
      </c>
      <c r="H4345">
        <f t="shared" si="203"/>
        <v>6.3</v>
      </c>
      <c r="I4345">
        <v>6.3</v>
      </c>
      <c r="J4345">
        <v>16000</v>
      </c>
      <c r="K4345" t="s">
        <v>153</v>
      </c>
      <c r="L4345" t="s">
        <v>13128</v>
      </c>
      <c r="M4345" t="s">
        <v>3550</v>
      </c>
      <c r="N4345" t="s">
        <v>15</v>
      </c>
      <c r="O4345">
        <v>56000000</v>
      </c>
      <c r="P4345">
        <v>12923936</v>
      </c>
      <c r="Q4345">
        <f>_xlfn.XLOOKUP(E4345,CPI!A:A,CPI!B:B)</f>
        <v>184</v>
      </c>
      <c r="R4345" s="12">
        <f>P4345*(CPI!$B$112/Movie!Q4345)</f>
        <v>21401757.060869567</v>
      </c>
      <c r="S4345" t="s">
        <v>6980</v>
      </c>
      <c r="T4345">
        <v>219</v>
      </c>
    </row>
    <row r="4346" spans="1:20" x14ac:dyDescent="0.3">
      <c r="A4346" t="s">
        <v>13129</v>
      </c>
      <c r="B4346" t="str">
        <f t="shared" si="201"/>
        <v>R</v>
      </c>
      <c r="C4346" t="s">
        <v>1</v>
      </c>
      <c r="D4346" t="s">
        <v>89</v>
      </c>
      <c r="E4346">
        <v>2003</v>
      </c>
      <c r="F4346" s="22">
        <f t="shared" si="202"/>
        <v>37622</v>
      </c>
      <c r="G4346" t="s">
        <v>12918</v>
      </c>
      <c r="H4346">
        <f t="shared" si="203"/>
        <v>7.5</v>
      </c>
      <c r="I4346">
        <v>7.5</v>
      </c>
      <c r="J4346">
        <v>66000</v>
      </c>
      <c r="K4346" t="s">
        <v>13130</v>
      </c>
      <c r="L4346" t="s">
        <v>13131</v>
      </c>
      <c r="M4346" t="s">
        <v>2872</v>
      </c>
      <c r="N4346" t="s">
        <v>15</v>
      </c>
      <c r="O4346">
        <v>16500000</v>
      </c>
      <c r="P4346">
        <v>16763804</v>
      </c>
      <c r="Q4346">
        <f>_xlfn.XLOOKUP(E4346,CPI!A:A,CPI!B:B)</f>
        <v>184</v>
      </c>
      <c r="R4346" s="12">
        <f>P4346*(CPI!$B$112/Movie!Q4346)</f>
        <v>27760494.993478261</v>
      </c>
      <c r="S4346" t="s">
        <v>9670</v>
      </c>
      <c r="T4346">
        <v>126</v>
      </c>
    </row>
    <row r="4347" spans="1:20" x14ac:dyDescent="0.3">
      <c r="A4347" t="s">
        <v>13132</v>
      </c>
      <c r="B4347" t="str">
        <f t="shared" si="201"/>
        <v>R</v>
      </c>
      <c r="C4347" t="s">
        <v>1</v>
      </c>
      <c r="D4347" t="s">
        <v>19</v>
      </c>
      <c r="E4347">
        <v>2003</v>
      </c>
      <c r="F4347" s="22">
        <f t="shared" si="202"/>
        <v>37622</v>
      </c>
      <c r="G4347" t="s">
        <v>12488</v>
      </c>
      <c r="H4347">
        <f t="shared" si="203"/>
        <v>6.1</v>
      </c>
      <c r="I4347">
        <v>6.1</v>
      </c>
      <c r="J4347">
        <v>46000</v>
      </c>
      <c r="K4347" t="s">
        <v>8483</v>
      </c>
      <c r="L4347" t="s">
        <v>13133</v>
      </c>
      <c r="M4347" t="s">
        <v>11802</v>
      </c>
      <c r="N4347" t="s">
        <v>15</v>
      </c>
      <c r="O4347">
        <v>36000000</v>
      </c>
      <c r="P4347">
        <v>44350926</v>
      </c>
      <c r="Q4347">
        <f>_xlfn.XLOOKUP(E4347,CPI!A:A,CPI!B:B)</f>
        <v>184</v>
      </c>
      <c r="R4347" s="12">
        <f>P4347*(CPI!$B$112/Movie!Q4347)</f>
        <v>73444169.305434778</v>
      </c>
      <c r="S4347" t="s">
        <v>13134</v>
      </c>
      <c r="T4347">
        <v>109</v>
      </c>
    </row>
    <row r="4348" spans="1:20" x14ac:dyDescent="0.3">
      <c r="A4348" t="s">
        <v>13135</v>
      </c>
      <c r="B4348" t="str">
        <f t="shared" si="201"/>
        <v>R</v>
      </c>
      <c r="C4348" t="s">
        <v>1</v>
      </c>
      <c r="D4348" t="s">
        <v>26</v>
      </c>
      <c r="E4348">
        <v>2003</v>
      </c>
      <c r="F4348" s="22">
        <f t="shared" si="202"/>
        <v>37622</v>
      </c>
      <c r="G4348" t="s">
        <v>12974</v>
      </c>
      <c r="H4348">
        <f t="shared" si="203"/>
        <v>7.6</v>
      </c>
      <c r="I4348">
        <v>7.6</v>
      </c>
      <c r="J4348">
        <v>68000</v>
      </c>
      <c r="K4348" t="s">
        <v>13136</v>
      </c>
      <c r="L4348" t="s">
        <v>13136</v>
      </c>
      <c r="M4348" t="s">
        <v>13137</v>
      </c>
      <c r="N4348" t="s">
        <v>15</v>
      </c>
      <c r="O4348">
        <v>500000</v>
      </c>
      <c r="P4348">
        <v>8701337</v>
      </c>
      <c r="Q4348">
        <f>_xlfn.XLOOKUP(E4348,CPI!A:A,CPI!B:B)</f>
        <v>184</v>
      </c>
      <c r="R4348" s="12">
        <f>P4348*(CPI!$B$112/Movie!Q4348)</f>
        <v>14409224.9125</v>
      </c>
      <c r="S4348" t="s">
        <v>13138</v>
      </c>
      <c r="T4348">
        <v>89</v>
      </c>
    </row>
    <row r="4349" spans="1:20" x14ac:dyDescent="0.3">
      <c r="A4349" t="s">
        <v>13139</v>
      </c>
      <c r="B4349" t="str">
        <f t="shared" si="201"/>
        <v>R</v>
      </c>
      <c r="C4349" t="s">
        <v>1</v>
      </c>
      <c r="D4349" t="s">
        <v>26</v>
      </c>
      <c r="E4349">
        <v>2003</v>
      </c>
      <c r="F4349" s="22">
        <f t="shared" si="202"/>
        <v>37622</v>
      </c>
      <c r="G4349" t="s">
        <v>13140</v>
      </c>
      <c r="H4349">
        <f t="shared" si="203"/>
        <v>7.7</v>
      </c>
      <c r="I4349">
        <v>7.7</v>
      </c>
      <c r="J4349">
        <v>140000</v>
      </c>
      <c r="K4349" t="s">
        <v>13141</v>
      </c>
      <c r="L4349" t="s">
        <v>13142</v>
      </c>
      <c r="M4349" t="s">
        <v>13143</v>
      </c>
      <c r="N4349" t="s">
        <v>5801</v>
      </c>
      <c r="P4349">
        <v>79316957</v>
      </c>
      <c r="Q4349">
        <f>_xlfn.XLOOKUP(E4349,CPI!A:A,CPI!B:B)</f>
        <v>184</v>
      </c>
      <c r="R4349" s="12">
        <f>P4349*(CPI!$B$112/Movie!Q4349)</f>
        <v>131347156.51032609</v>
      </c>
      <c r="S4349" t="s">
        <v>10236</v>
      </c>
      <c r="T4349">
        <v>121</v>
      </c>
    </row>
    <row r="4350" spans="1:20" x14ac:dyDescent="0.3">
      <c r="A4350" t="s">
        <v>13144</v>
      </c>
      <c r="B4350" t="str">
        <f t="shared" si="201"/>
        <v>R</v>
      </c>
      <c r="C4350" t="s">
        <v>1</v>
      </c>
      <c r="D4350" t="s">
        <v>19</v>
      </c>
      <c r="E4350">
        <v>2003</v>
      </c>
      <c r="F4350" s="22">
        <f t="shared" si="202"/>
        <v>37622</v>
      </c>
      <c r="G4350" t="s">
        <v>11815</v>
      </c>
      <c r="H4350">
        <f t="shared" si="203"/>
        <v>6.5</v>
      </c>
      <c r="I4350">
        <v>6.5</v>
      </c>
      <c r="J4350">
        <v>61000</v>
      </c>
      <c r="K4350" t="s">
        <v>2896</v>
      </c>
      <c r="L4350" t="s">
        <v>13145</v>
      </c>
      <c r="M4350" t="s">
        <v>145</v>
      </c>
      <c r="N4350" t="s">
        <v>5801</v>
      </c>
      <c r="O4350">
        <v>50000000</v>
      </c>
      <c r="P4350">
        <v>42792561</v>
      </c>
      <c r="Q4350">
        <f>_xlfn.XLOOKUP(E4350,CPI!A:A,CPI!B:B)</f>
        <v>184</v>
      </c>
      <c r="R4350" s="12">
        <f>P4350*(CPI!$B$112/Movie!Q4350)</f>
        <v>70863550.742934778</v>
      </c>
      <c r="S4350" t="s">
        <v>9649</v>
      </c>
      <c r="T4350">
        <v>98</v>
      </c>
    </row>
    <row r="4351" spans="1:20" x14ac:dyDescent="0.3">
      <c r="A4351" t="s">
        <v>13146</v>
      </c>
      <c r="B4351" t="str">
        <f t="shared" si="201"/>
        <v>R</v>
      </c>
      <c r="C4351" t="s">
        <v>1</v>
      </c>
      <c r="D4351" t="s">
        <v>2</v>
      </c>
      <c r="E4351">
        <v>2003</v>
      </c>
      <c r="F4351" s="22">
        <f t="shared" si="202"/>
        <v>37622</v>
      </c>
      <c r="G4351" t="s">
        <v>13147</v>
      </c>
      <c r="H4351">
        <f t="shared" si="203"/>
        <v>6.3</v>
      </c>
      <c r="I4351">
        <v>6.3</v>
      </c>
      <c r="J4351">
        <v>30000</v>
      </c>
      <c r="K4351" t="s">
        <v>1225</v>
      </c>
      <c r="L4351" t="s">
        <v>13148</v>
      </c>
      <c r="M4351" t="s">
        <v>3040</v>
      </c>
      <c r="N4351" t="s">
        <v>5801</v>
      </c>
      <c r="O4351">
        <v>30000000</v>
      </c>
      <c r="P4351">
        <v>22954068</v>
      </c>
      <c r="Q4351">
        <f>_xlfn.XLOOKUP(E4351,CPI!A:A,CPI!B:B)</f>
        <v>184</v>
      </c>
      <c r="R4351" s="12">
        <f>P4351*(CPI!$B$112/Movie!Q4351)</f>
        <v>38011437.606521741</v>
      </c>
      <c r="S4351" t="s">
        <v>3728</v>
      </c>
      <c r="T4351">
        <v>106</v>
      </c>
    </row>
    <row r="4352" spans="1:20" x14ac:dyDescent="0.3">
      <c r="A4352" t="s">
        <v>13149</v>
      </c>
      <c r="B4352" t="str">
        <f t="shared" si="201"/>
        <v>PG-13</v>
      </c>
      <c r="C4352" t="s">
        <v>1984</v>
      </c>
      <c r="D4352" t="s">
        <v>10</v>
      </c>
      <c r="E4352">
        <v>2003</v>
      </c>
      <c r="F4352" s="22">
        <f t="shared" si="202"/>
        <v>37622</v>
      </c>
      <c r="G4352" t="s">
        <v>13016</v>
      </c>
      <c r="H4352">
        <f t="shared" si="203"/>
        <v>6</v>
      </c>
      <c r="I4352">
        <v>6</v>
      </c>
      <c r="J4352">
        <v>12000</v>
      </c>
      <c r="K4352" t="s">
        <v>13150</v>
      </c>
      <c r="L4352" t="s">
        <v>13151</v>
      </c>
      <c r="M4352" t="s">
        <v>13152</v>
      </c>
      <c r="N4352" t="s">
        <v>15</v>
      </c>
      <c r="O4352">
        <v>6000000</v>
      </c>
      <c r="P4352">
        <v>5141166</v>
      </c>
      <c r="Q4352">
        <f>_xlfn.XLOOKUP(E4352,CPI!A:A,CPI!B:B)</f>
        <v>184</v>
      </c>
      <c r="R4352" s="12">
        <f>P4352*(CPI!$B$112/Movie!Q4352)</f>
        <v>8513659.1315217391</v>
      </c>
      <c r="S4352" t="s">
        <v>13153</v>
      </c>
      <c r="T4352">
        <v>105</v>
      </c>
    </row>
    <row r="4353" spans="1:20" x14ac:dyDescent="0.3">
      <c r="A4353" t="s">
        <v>13154</v>
      </c>
      <c r="B4353" t="str">
        <f t="shared" si="201"/>
        <v>R</v>
      </c>
      <c r="C4353" t="s">
        <v>1</v>
      </c>
      <c r="D4353" t="s">
        <v>37</v>
      </c>
      <c r="E4353">
        <v>2003</v>
      </c>
      <c r="F4353" s="22">
        <f t="shared" si="202"/>
        <v>37622</v>
      </c>
      <c r="G4353" t="s">
        <v>13049</v>
      </c>
      <c r="H4353">
        <f t="shared" si="203"/>
        <v>5.8</v>
      </c>
      <c r="I4353">
        <v>5.8</v>
      </c>
      <c r="J4353">
        <v>108000</v>
      </c>
      <c r="K4353" t="s">
        <v>8523</v>
      </c>
      <c r="L4353" t="s">
        <v>13155</v>
      </c>
      <c r="M4353" t="s">
        <v>9756</v>
      </c>
      <c r="N4353" t="s">
        <v>15</v>
      </c>
      <c r="O4353">
        <v>40000000</v>
      </c>
      <c r="P4353">
        <v>141591324</v>
      </c>
      <c r="Q4353">
        <f>_xlfn.XLOOKUP(E4353,CPI!A:A,CPI!B:B)</f>
        <v>184</v>
      </c>
      <c r="R4353" s="12">
        <f>P4353*(CPI!$B$112/Movie!Q4353)</f>
        <v>234472154.47173914</v>
      </c>
      <c r="S4353" t="s">
        <v>16</v>
      </c>
      <c r="T4353">
        <v>98</v>
      </c>
    </row>
    <row r="4354" spans="1:20" x14ac:dyDescent="0.3">
      <c r="A4354" t="s">
        <v>13156</v>
      </c>
      <c r="B4354" t="str">
        <f t="shared" si="201"/>
        <v>PG</v>
      </c>
      <c r="C4354" t="s">
        <v>18</v>
      </c>
      <c r="D4354" t="s">
        <v>19</v>
      </c>
      <c r="E4354">
        <v>2003</v>
      </c>
      <c r="F4354" s="22">
        <f t="shared" si="202"/>
        <v>37622</v>
      </c>
      <c r="G4354" t="s">
        <v>13066</v>
      </c>
      <c r="H4354">
        <f t="shared" si="203"/>
        <v>5.0999999999999996</v>
      </c>
      <c r="I4354">
        <v>5.0999999999999996</v>
      </c>
      <c r="J4354">
        <v>34000</v>
      </c>
      <c r="K4354" t="s">
        <v>12223</v>
      </c>
      <c r="L4354" t="s">
        <v>13157</v>
      </c>
      <c r="M4354" t="s">
        <v>11650</v>
      </c>
      <c r="N4354" t="s">
        <v>15</v>
      </c>
      <c r="O4354">
        <v>28000000</v>
      </c>
      <c r="P4354">
        <v>58795814</v>
      </c>
      <c r="Q4354">
        <f>_xlfn.XLOOKUP(E4354,CPI!A:A,CPI!B:B)</f>
        <v>184</v>
      </c>
      <c r="R4354" s="12">
        <f>P4354*(CPI!$B$112/Movie!Q4354)</f>
        <v>97364589.81413044</v>
      </c>
      <c r="S4354" t="s">
        <v>103</v>
      </c>
      <c r="T4354">
        <v>102</v>
      </c>
    </row>
    <row r="4355" spans="1:20" x14ac:dyDescent="0.3">
      <c r="A4355" t="s">
        <v>13158</v>
      </c>
      <c r="B4355" t="str">
        <f t="shared" ref="B4355:B4418" si="204">IF(C4355="","Rating Pending",C4355)</f>
        <v>R</v>
      </c>
      <c r="C4355" t="s">
        <v>1</v>
      </c>
      <c r="D4355" t="s">
        <v>19</v>
      </c>
      <c r="E4355">
        <v>2003</v>
      </c>
      <c r="F4355" s="22">
        <f t="shared" ref="F4355:F4418" si="205">DATE(TRIM(E4355), 1, 1)</f>
        <v>37622</v>
      </c>
      <c r="G4355" t="s">
        <v>13159</v>
      </c>
      <c r="H4355">
        <f t="shared" ref="H4355:H4418" si="206">IF(I4355="","Score Pending",I4355)</f>
        <v>7.2</v>
      </c>
      <c r="I4355">
        <v>7.2</v>
      </c>
      <c r="J4355">
        <v>72000</v>
      </c>
      <c r="K4355" t="s">
        <v>13160</v>
      </c>
      <c r="L4355" t="s">
        <v>13161</v>
      </c>
      <c r="M4355" t="s">
        <v>13162</v>
      </c>
      <c r="N4355" t="s">
        <v>13163</v>
      </c>
      <c r="P4355">
        <v>20235426</v>
      </c>
      <c r="Q4355">
        <f>_xlfn.XLOOKUP(E4355,CPI!A:A,CPI!B:B)</f>
        <v>184</v>
      </c>
      <c r="R4355" s="12">
        <f>P4355*(CPI!$B$112/Movie!Q4355)</f>
        <v>33509425.555434782</v>
      </c>
      <c r="S4355" t="s">
        <v>12235</v>
      </c>
      <c r="T4355">
        <v>105</v>
      </c>
    </row>
    <row r="4356" spans="1:20" x14ac:dyDescent="0.3">
      <c r="A4356" t="s">
        <v>13164</v>
      </c>
      <c r="B4356" t="str">
        <f t="shared" si="204"/>
        <v>R</v>
      </c>
      <c r="C4356" t="s">
        <v>1</v>
      </c>
      <c r="D4356" t="s">
        <v>26</v>
      </c>
      <c r="E4356">
        <v>2003</v>
      </c>
      <c r="F4356" s="22">
        <f t="shared" si="205"/>
        <v>37622</v>
      </c>
      <c r="G4356" t="s">
        <v>12959</v>
      </c>
      <c r="H4356">
        <f t="shared" si="206"/>
        <v>7</v>
      </c>
      <c r="I4356">
        <v>7</v>
      </c>
      <c r="J4356">
        <v>137000</v>
      </c>
      <c r="K4356" t="s">
        <v>11857</v>
      </c>
      <c r="L4356" t="s">
        <v>13165</v>
      </c>
      <c r="M4356" t="s">
        <v>7024</v>
      </c>
      <c r="N4356" t="s">
        <v>5801</v>
      </c>
      <c r="O4356">
        <v>23000000</v>
      </c>
      <c r="P4356">
        <v>76490720</v>
      </c>
      <c r="Q4356">
        <f>_xlfn.XLOOKUP(E4356,CPI!A:A,CPI!B:B)</f>
        <v>184</v>
      </c>
      <c r="R4356" s="12">
        <f>P4356*(CPI!$B$112/Movie!Q4356)</f>
        <v>126666969.47826087</v>
      </c>
      <c r="S4356" t="s">
        <v>16</v>
      </c>
      <c r="T4356">
        <v>92</v>
      </c>
    </row>
    <row r="4357" spans="1:20" x14ac:dyDescent="0.3">
      <c r="A4357" t="s">
        <v>13166</v>
      </c>
      <c r="B4357" t="str">
        <f t="shared" si="204"/>
        <v>PG-13</v>
      </c>
      <c r="C4357" t="s">
        <v>1984</v>
      </c>
      <c r="D4357" t="s">
        <v>2</v>
      </c>
      <c r="E4357">
        <v>2003</v>
      </c>
      <c r="F4357" s="22">
        <f t="shared" si="205"/>
        <v>37622</v>
      </c>
      <c r="G4357" t="s">
        <v>12959</v>
      </c>
      <c r="H4357">
        <f t="shared" si="206"/>
        <v>7.1</v>
      </c>
      <c r="I4357">
        <v>7.1</v>
      </c>
      <c r="J4357">
        <v>34000</v>
      </c>
      <c r="K4357" t="s">
        <v>8019</v>
      </c>
      <c r="L4357" t="s">
        <v>13167</v>
      </c>
      <c r="M4357" t="s">
        <v>12057</v>
      </c>
      <c r="N4357" t="s">
        <v>15</v>
      </c>
      <c r="O4357">
        <v>6000000</v>
      </c>
      <c r="P4357">
        <v>2944752</v>
      </c>
      <c r="Q4357">
        <f>_xlfn.XLOOKUP(E4357,CPI!A:A,CPI!B:B)</f>
        <v>184</v>
      </c>
      <c r="R4357" s="12">
        <f>P4357*(CPI!$B$112/Movie!Q4357)</f>
        <v>4876445.2956521744</v>
      </c>
      <c r="S4357" t="s">
        <v>10338</v>
      </c>
      <c r="T4357">
        <v>94</v>
      </c>
    </row>
    <row r="4358" spans="1:20" x14ac:dyDescent="0.3">
      <c r="A4358" t="s">
        <v>13168</v>
      </c>
      <c r="B4358" t="str">
        <f t="shared" si="204"/>
        <v>PG</v>
      </c>
      <c r="C4358" t="s">
        <v>18</v>
      </c>
      <c r="D4358" t="s">
        <v>10</v>
      </c>
      <c r="E4358">
        <v>2003</v>
      </c>
      <c r="F4358" s="22">
        <f t="shared" si="205"/>
        <v>37622</v>
      </c>
      <c r="G4358" t="s">
        <v>12981</v>
      </c>
      <c r="H4358">
        <f t="shared" si="206"/>
        <v>5.5</v>
      </c>
      <c r="I4358">
        <v>5.5</v>
      </c>
      <c r="J4358">
        <v>37000</v>
      </c>
      <c r="K4358" t="s">
        <v>11158</v>
      </c>
      <c r="L4358" t="s">
        <v>13169</v>
      </c>
      <c r="M4358" t="s">
        <v>13170</v>
      </c>
      <c r="N4358" t="s">
        <v>15</v>
      </c>
      <c r="O4358">
        <v>17000000</v>
      </c>
      <c r="P4358">
        <v>55534455</v>
      </c>
      <c r="Q4358">
        <f>_xlfn.XLOOKUP(E4358,CPI!A:A,CPI!B:B)</f>
        <v>184</v>
      </c>
      <c r="R4358" s="12">
        <f>P4358*(CPI!$B$112/Movie!Q4358)</f>
        <v>91963850.209239125</v>
      </c>
      <c r="S4358" t="s">
        <v>1709</v>
      </c>
      <c r="T4358">
        <v>94</v>
      </c>
    </row>
    <row r="4359" spans="1:20" x14ac:dyDescent="0.3">
      <c r="A4359" t="s">
        <v>13171</v>
      </c>
      <c r="B4359" t="str">
        <f t="shared" si="204"/>
        <v>R</v>
      </c>
      <c r="C4359" t="s">
        <v>1</v>
      </c>
      <c r="D4359" t="s">
        <v>2</v>
      </c>
      <c r="E4359">
        <v>2003</v>
      </c>
      <c r="F4359" s="22">
        <f t="shared" si="205"/>
        <v>37622</v>
      </c>
      <c r="G4359" t="s">
        <v>13062</v>
      </c>
      <c r="H4359">
        <f t="shared" si="206"/>
        <v>6.9</v>
      </c>
      <c r="I4359">
        <v>6.9</v>
      </c>
      <c r="J4359">
        <v>33000</v>
      </c>
      <c r="K4359" t="s">
        <v>13172</v>
      </c>
      <c r="L4359" t="s">
        <v>13173</v>
      </c>
      <c r="M4359" t="s">
        <v>8979</v>
      </c>
      <c r="N4359" t="s">
        <v>15</v>
      </c>
      <c r="O4359">
        <v>3200000</v>
      </c>
      <c r="P4359">
        <v>10464788</v>
      </c>
      <c r="Q4359">
        <f>_xlfn.XLOOKUP(E4359,CPI!A:A,CPI!B:B)</f>
        <v>184</v>
      </c>
      <c r="R4359" s="12">
        <f>P4359*(CPI!$B$112/Movie!Q4359)</f>
        <v>17329461.432608698</v>
      </c>
      <c r="S4359" t="s">
        <v>13174</v>
      </c>
      <c r="T4359">
        <v>101</v>
      </c>
    </row>
    <row r="4360" spans="1:20" x14ac:dyDescent="0.3">
      <c r="A4360" t="s">
        <v>13175</v>
      </c>
      <c r="B4360" t="str">
        <f t="shared" si="204"/>
        <v>R</v>
      </c>
      <c r="C4360" t="s">
        <v>1</v>
      </c>
      <c r="D4360" t="s">
        <v>19</v>
      </c>
      <c r="E4360">
        <v>2003</v>
      </c>
      <c r="F4360" s="22">
        <f t="shared" si="205"/>
        <v>37622</v>
      </c>
      <c r="G4360" t="s">
        <v>12795</v>
      </c>
      <c r="H4360">
        <f t="shared" si="206"/>
        <v>5.8</v>
      </c>
      <c r="I4360">
        <v>5.8</v>
      </c>
      <c r="J4360">
        <v>42000</v>
      </c>
      <c r="K4360" t="s">
        <v>11457</v>
      </c>
      <c r="L4360" t="s">
        <v>8476</v>
      </c>
      <c r="M4360" t="s">
        <v>7327</v>
      </c>
      <c r="N4360" t="s">
        <v>15</v>
      </c>
      <c r="O4360">
        <v>25000000</v>
      </c>
      <c r="P4360">
        <v>56489558</v>
      </c>
      <c r="Q4360">
        <f>_xlfn.XLOOKUP(E4360,CPI!A:A,CPI!B:B)</f>
        <v>184</v>
      </c>
      <c r="R4360" s="12">
        <f>P4360*(CPI!$B$112/Movie!Q4360)</f>
        <v>93545480.014130428</v>
      </c>
      <c r="S4360" t="s">
        <v>8</v>
      </c>
      <c r="T4360">
        <v>101</v>
      </c>
    </row>
    <row r="4361" spans="1:20" x14ac:dyDescent="0.3">
      <c r="A4361" t="s">
        <v>13176</v>
      </c>
      <c r="B4361" t="str">
        <f t="shared" si="204"/>
        <v>PG-13</v>
      </c>
      <c r="C4361" t="s">
        <v>1984</v>
      </c>
      <c r="D4361" t="s">
        <v>26</v>
      </c>
      <c r="E4361">
        <v>2003</v>
      </c>
      <c r="F4361" s="22">
        <f t="shared" si="205"/>
        <v>37622</v>
      </c>
      <c r="G4361" t="s">
        <v>13016</v>
      </c>
      <c r="H4361">
        <f t="shared" si="206"/>
        <v>6.2</v>
      </c>
      <c r="I4361">
        <v>6.2</v>
      </c>
      <c r="J4361">
        <v>36000</v>
      </c>
      <c r="K4361" t="s">
        <v>5896</v>
      </c>
      <c r="L4361" t="s">
        <v>13177</v>
      </c>
      <c r="M4361" t="s">
        <v>13178</v>
      </c>
      <c r="N4361" t="s">
        <v>15</v>
      </c>
      <c r="O4361">
        <v>20000000</v>
      </c>
      <c r="P4361">
        <v>44617342</v>
      </c>
      <c r="Q4361">
        <f>_xlfn.XLOOKUP(E4361,CPI!A:A,CPI!B:B)</f>
        <v>184</v>
      </c>
      <c r="R4361" s="12">
        <f>P4361*(CPI!$B$112/Movie!Q4361)</f>
        <v>73885348.409782603</v>
      </c>
      <c r="S4361" t="s">
        <v>103</v>
      </c>
      <c r="T4361">
        <v>92</v>
      </c>
    </row>
    <row r="4362" spans="1:20" x14ac:dyDescent="0.3">
      <c r="A4362" t="s">
        <v>13179</v>
      </c>
      <c r="B4362" t="str">
        <f t="shared" si="204"/>
        <v>PG-13</v>
      </c>
      <c r="C4362" t="s">
        <v>1984</v>
      </c>
      <c r="D4362" t="s">
        <v>26</v>
      </c>
      <c r="E4362">
        <v>2003</v>
      </c>
      <c r="F4362" s="22">
        <f t="shared" si="205"/>
        <v>37622</v>
      </c>
      <c r="G4362" t="s">
        <v>13109</v>
      </c>
      <c r="H4362">
        <f t="shared" si="206"/>
        <v>7.2</v>
      </c>
      <c r="I4362">
        <v>7.2</v>
      </c>
      <c r="J4362">
        <v>27000</v>
      </c>
      <c r="K4362" t="s">
        <v>2054</v>
      </c>
      <c r="L4362" t="s">
        <v>2054</v>
      </c>
      <c r="M4362" t="s">
        <v>2054</v>
      </c>
      <c r="N4362" t="s">
        <v>15</v>
      </c>
      <c r="P4362">
        <v>18750246</v>
      </c>
      <c r="Q4362">
        <f>_xlfn.XLOOKUP(E4362,CPI!A:A,CPI!B:B)</f>
        <v>184</v>
      </c>
      <c r="R4362" s="12">
        <f>P4362*(CPI!$B$112/Movie!Q4362)</f>
        <v>31049999.76195652</v>
      </c>
      <c r="S4362" t="s">
        <v>5093</v>
      </c>
      <c r="T4362">
        <v>91</v>
      </c>
    </row>
    <row r="4363" spans="1:20" x14ac:dyDescent="0.3">
      <c r="A4363" t="s">
        <v>13180</v>
      </c>
      <c r="B4363" t="str">
        <f t="shared" si="204"/>
        <v>R</v>
      </c>
      <c r="C4363" t="s">
        <v>1</v>
      </c>
      <c r="D4363" t="s">
        <v>2</v>
      </c>
      <c r="E4363">
        <v>2003</v>
      </c>
      <c r="F4363" s="22">
        <f t="shared" si="205"/>
        <v>37622</v>
      </c>
      <c r="G4363" t="s">
        <v>12904</v>
      </c>
      <c r="H4363">
        <f t="shared" si="206"/>
        <v>5</v>
      </c>
      <c r="I4363">
        <v>5</v>
      </c>
      <c r="J4363">
        <v>22000</v>
      </c>
      <c r="K4363" t="s">
        <v>4933</v>
      </c>
      <c r="L4363" t="s">
        <v>13181</v>
      </c>
      <c r="M4363" t="s">
        <v>1482</v>
      </c>
      <c r="N4363" t="s">
        <v>15</v>
      </c>
      <c r="P4363">
        <v>29119434</v>
      </c>
      <c r="Q4363">
        <f>_xlfn.XLOOKUP(E4363,CPI!A:A,CPI!B:B)</f>
        <v>184</v>
      </c>
      <c r="R4363" s="12">
        <f>P4363*(CPI!$B$112/Movie!Q4363)</f>
        <v>48221149.672826089</v>
      </c>
      <c r="S4363" t="s">
        <v>2077</v>
      </c>
      <c r="T4363">
        <v>118</v>
      </c>
    </row>
    <row r="4364" spans="1:20" x14ac:dyDescent="0.3">
      <c r="A4364" t="s">
        <v>13182</v>
      </c>
      <c r="B4364" t="str">
        <f t="shared" si="204"/>
        <v>PG-13</v>
      </c>
      <c r="C4364" t="s">
        <v>1984</v>
      </c>
      <c r="D4364" t="s">
        <v>26</v>
      </c>
      <c r="E4364">
        <v>2003</v>
      </c>
      <c r="F4364" s="22">
        <f t="shared" si="205"/>
        <v>37622</v>
      </c>
      <c r="G4364" t="s">
        <v>13183</v>
      </c>
      <c r="H4364">
        <f t="shared" si="206"/>
        <v>6.9</v>
      </c>
      <c r="I4364">
        <v>6.9</v>
      </c>
      <c r="J4364">
        <v>24000</v>
      </c>
      <c r="K4364" t="s">
        <v>11575</v>
      </c>
      <c r="L4364" t="s">
        <v>13184</v>
      </c>
      <c r="M4364" t="s">
        <v>10846</v>
      </c>
      <c r="N4364" t="s">
        <v>7</v>
      </c>
      <c r="O4364">
        <v>10000000</v>
      </c>
      <c r="P4364">
        <v>93400759</v>
      </c>
      <c r="Q4364">
        <f>_xlfn.XLOOKUP(E4364,CPI!A:A,CPI!B:B)</f>
        <v>184</v>
      </c>
      <c r="R4364" s="12">
        <f>P4364*(CPI!$B$112/Movie!Q4364)</f>
        <v>154669626.45271739</v>
      </c>
      <c r="S4364" t="s">
        <v>2077</v>
      </c>
      <c r="T4364">
        <v>108</v>
      </c>
    </row>
    <row r="4365" spans="1:20" x14ac:dyDescent="0.3">
      <c r="A4365" t="s">
        <v>13185</v>
      </c>
      <c r="B4365" t="str">
        <f t="shared" si="204"/>
        <v>Not Rated</v>
      </c>
      <c r="C4365" t="s">
        <v>432</v>
      </c>
      <c r="D4365" t="s">
        <v>26</v>
      </c>
      <c r="E4365">
        <v>2003</v>
      </c>
      <c r="F4365" s="22">
        <f t="shared" si="205"/>
        <v>37622</v>
      </c>
      <c r="G4365" t="s">
        <v>13186</v>
      </c>
      <c r="H4365">
        <f t="shared" si="206"/>
        <v>7.9</v>
      </c>
      <c r="I4365">
        <v>7.9</v>
      </c>
      <c r="J4365">
        <v>65000</v>
      </c>
      <c r="K4365" t="s">
        <v>13187</v>
      </c>
      <c r="L4365" t="s">
        <v>13188</v>
      </c>
      <c r="M4365" t="s">
        <v>13189</v>
      </c>
      <c r="N4365" t="s">
        <v>10277</v>
      </c>
      <c r="P4365">
        <v>13200241</v>
      </c>
      <c r="Q4365">
        <f>_xlfn.XLOOKUP(E4365,CPI!A:A,CPI!B:B)</f>
        <v>184</v>
      </c>
      <c r="R4365" s="12">
        <f>P4365*(CPI!$B$112/Movie!Q4365)</f>
        <v>21859312.13423913</v>
      </c>
      <c r="S4365" t="s">
        <v>10278</v>
      </c>
      <c r="T4365">
        <v>186</v>
      </c>
    </row>
    <row r="4366" spans="1:20" x14ac:dyDescent="0.3">
      <c r="A4366" t="s">
        <v>13190</v>
      </c>
      <c r="B4366" t="str">
        <f t="shared" si="204"/>
        <v>PG-13</v>
      </c>
      <c r="C4366" t="s">
        <v>1984</v>
      </c>
      <c r="D4366" t="s">
        <v>26</v>
      </c>
      <c r="E4366">
        <v>2003</v>
      </c>
      <c r="F4366" s="22">
        <f t="shared" si="205"/>
        <v>37622</v>
      </c>
      <c r="G4366" t="s">
        <v>12730</v>
      </c>
      <c r="H4366">
        <f t="shared" si="206"/>
        <v>5.3</v>
      </c>
      <c r="I4366">
        <v>5.3</v>
      </c>
      <c r="J4366">
        <v>26000</v>
      </c>
      <c r="K4366" t="s">
        <v>1267</v>
      </c>
      <c r="L4366" t="s">
        <v>13191</v>
      </c>
      <c r="M4366" t="s">
        <v>9118</v>
      </c>
      <c r="N4366" t="s">
        <v>15</v>
      </c>
      <c r="O4366">
        <v>30000000</v>
      </c>
      <c r="P4366">
        <v>19526014</v>
      </c>
      <c r="Q4366">
        <f>_xlfn.XLOOKUP(E4366,CPI!A:A,CPI!B:B)</f>
        <v>184</v>
      </c>
      <c r="R4366" s="12">
        <f>P4366*(CPI!$B$112/Movie!Q4366)</f>
        <v>32334654.705434784</v>
      </c>
      <c r="S4366" t="s">
        <v>3728</v>
      </c>
      <c r="T4366">
        <v>87</v>
      </c>
    </row>
    <row r="4367" spans="1:20" x14ac:dyDescent="0.3">
      <c r="A4367" t="s">
        <v>13192</v>
      </c>
      <c r="B4367" t="str">
        <f t="shared" si="204"/>
        <v>PG-13</v>
      </c>
      <c r="C4367" t="s">
        <v>1984</v>
      </c>
      <c r="D4367" t="s">
        <v>26</v>
      </c>
      <c r="E4367">
        <v>2003</v>
      </c>
      <c r="F4367" s="22">
        <f t="shared" si="205"/>
        <v>37622</v>
      </c>
      <c r="G4367" t="s">
        <v>12976</v>
      </c>
      <c r="H4367">
        <f t="shared" si="206"/>
        <v>5.2</v>
      </c>
      <c r="I4367">
        <v>5.2</v>
      </c>
      <c r="J4367">
        <v>19000</v>
      </c>
      <c r="K4367" t="s">
        <v>7692</v>
      </c>
      <c r="L4367" t="s">
        <v>13193</v>
      </c>
      <c r="M4367" t="s">
        <v>13194</v>
      </c>
      <c r="N4367" t="s">
        <v>15</v>
      </c>
      <c r="O4367">
        <v>15000000</v>
      </c>
      <c r="P4367">
        <v>34622504</v>
      </c>
      <c r="Q4367">
        <f>_xlfn.XLOOKUP(E4367,CPI!A:A,CPI!B:B)</f>
        <v>184</v>
      </c>
      <c r="R4367" s="12">
        <f>P4367*(CPI!$B$112/Movie!Q4367)</f>
        <v>57334113.960869566</v>
      </c>
      <c r="S4367" t="s">
        <v>8</v>
      </c>
      <c r="T4367">
        <v>86</v>
      </c>
    </row>
    <row r="4368" spans="1:20" x14ac:dyDescent="0.3">
      <c r="A4368" t="s">
        <v>13195</v>
      </c>
      <c r="B4368" t="str">
        <f t="shared" si="204"/>
        <v>PG</v>
      </c>
      <c r="C4368" t="s">
        <v>18</v>
      </c>
      <c r="D4368" t="s">
        <v>19</v>
      </c>
      <c r="E4368">
        <v>2003</v>
      </c>
      <c r="F4368" s="22">
        <f t="shared" si="205"/>
        <v>37622</v>
      </c>
      <c r="G4368" t="s">
        <v>13196</v>
      </c>
      <c r="H4368">
        <f t="shared" si="206"/>
        <v>4.4000000000000004</v>
      </c>
      <c r="I4368">
        <v>4.4000000000000004</v>
      </c>
      <c r="J4368">
        <v>30000</v>
      </c>
      <c r="K4368" t="s">
        <v>11242</v>
      </c>
      <c r="L4368" t="s">
        <v>2958</v>
      </c>
      <c r="M4368" t="s">
        <v>13197</v>
      </c>
      <c r="N4368" t="s">
        <v>15</v>
      </c>
      <c r="O4368">
        <v>60000000</v>
      </c>
      <c r="P4368">
        <v>88929111</v>
      </c>
      <c r="Q4368">
        <f>_xlfn.XLOOKUP(E4368,CPI!A:A,CPI!B:B)</f>
        <v>184</v>
      </c>
      <c r="R4368" s="12">
        <f>P4368*(CPI!$B$112/Movie!Q4368)</f>
        <v>147264674.57445651</v>
      </c>
      <c r="S4368" t="s">
        <v>5093</v>
      </c>
      <c r="T4368">
        <v>89</v>
      </c>
    </row>
    <row r="4369" spans="1:20" x14ac:dyDescent="0.3">
      <c r="A4369" t="s">
        <v>13198</v>
      </c>
      <c r="B4369" t="str">
        <f t="shared" si="204"/>
        <v>Not Rated</v>
      </c>
      <c r="C4369" t="s">
        <v>432</v>
      </c>
      <c r="D4369" t="s">
        <v>2</v>
      </c>
      <c r="E4369">
        <v>2003</v>
      </c>
      <c r="F4369" s="22">
        <f t="shared" si="205"/>
        <v>37622</v>
      </c>
      <c r="G4369" t="s">
        <v>13199</v>
      </c>
      <c r="H4369">
        <f t="shared" si="206"/>
        <v>8</v>
      </c>
      <c r="I4369">
        <v>8</v>
      </c>
      <c r="J4369">
        <v>44000</v>
      </c>
      <c r="K4369" t="s">
        <v>13200</v>
      </c>
      <c r="L4369" t="s">
        <v>13201</v>
      </c>
      <c r="M4369" t="s">
        <v>13202</v>
      </c>
      <c r="N4369" t="s">
        <v>8383</v>
      </c>
      <c r="P4369">
        <v>8482993</v>
      </c>
      <c r="Q4369">
        <f>_xlfn.XLOOKUP(E4369,CPI!A:A,CPI!B:B)</f>
        <v>184</v>
      </c>
      <c r="R4369" s="12">
        <f>P4369*(CPI!$B$112/Movie!Q4369)</f>
        <v>14047651.995108696</v>
      </c>
      <c r="S4369" t="s">
        <v>13203</v>
      </c>
      <c r="T4369">
        <v>110</v>
      </c>
    </row>
    <row r="4370" spans="1:20" x14ac:dyDescent="0.3">
      <c r="A4370" t="s">
        <v>13204</v>
      </c>
      <c r="B4370" t="str">
        <f t="shared" si="204"/>
        <v>PG</v>
      </c>
      <c r="C4370" t="s">
        <v>18</v>
      </c>
      <c r="D4370" t="s">
        <v>48</v>
      </c>
      <c r="E4370">
        <v>2003</v>
      </c>
      <c r="F4370" s="22">
        <f t="shared" si="205"/>
        <v>37622</v>
      </c>
      <c r="G4370" t="s">
        <v>13001</v>
      </c>
      <c r="H4370">
        <f t="shared" si="206"/>
        <v>6.9</v>
      </c>
      <c r="I4370">
        <v>6.9</v>
      </c>
      <c r="J4370">
        <v>39000</v>
      </c>
      <c r="K4370" t="s">
        <v>11891</v>
      </c>
      <c r="L4370" t="s">
        <v>11439</v>
      </c>
      <c r="M4370" t="s">
        <v>6203</v>
      </c>
      <c r="N4370" t="s">
        <v>15</v>
      </c>
      <c r="O4370">
        <v>35000000</v>
      </c>
      <c r="P4370">
        <v>53293628</v>
      </c>
      <c r="Q4370">
        <f>_xlfn.XLOOKUP(E4370,CPI!A:A,CPI!B:B)</f>
        <v>184</v>
      </c>
      <c r="R4370" s="12">
        <f>P4370*(CPI!$B$112/Movie!Q4370)</f>
        <v>88253089.410869569</v>
      </c>
      <c r="S4370" t="s">
        <v>11839</v>
      </c>
      <c r="T4370">
        <v>109</v>
      </c>
    </row>
    <row r="4371" spans="1:20" x14ac:dyDescent="0.3">
      <c r="A4371" t="s">
        <v>13205</v>
      </c>
      <c r="B4371" t="str">
        <f t="shared" si="204"/>
        <v>PG-13</v>
      </c>
      <c r="C4371" t="s">
        <v>1984</v>
      </c>
      <c r="D4371" t="s">
        <v>19</v>
      </c>
      <c r="E4371">
        <v>2003</v>
      </c>
      <c r="F4371" s="22">
        <f t="shared" si="205"/>
        <v>37622</v>
      </c>
      <c r="G4371" t="s">
        <v>12709</v>
      </c>
      <c r="H4371">
        <f t="shared" si="206"/>
        <v>6.6</v>
      </c>
      <c r="I4371">
        <v>6.6</v>
      </c>
      <c r="J4371">
        <v>131000</v>
      </c>
      <c r="K4371" t="s">
        <v>2112</v>
      </c>
      <c r="L4371" t="s">
        <v>13206</v>
      </c>
      <c r="M4371" t="s">
        <v>121</v>
      </c>
      <c r="N4371" t="s">
        <v>15</v>
      </c>
      <c r="O4371">
        <v>46000000</v>
      </c>
      <c r="P4371">
        <v>101191884</v>
      </c>
      <c r="Q4371">
        <f>_xlfn.XLOOKUP(E4371,CPI!A:A,CPI!B:B)</f>
        <v>184</v>
      </c>
      <c r="R4371" s="12">
        <f>P4371*(CPI!$B$112/Movie!Q4371)</f>
        <v>167571560.08043477</v>
      </c>
      <c r="S4371" t="s">
        <v>2077</v>
      </c>
      <c r="T4371">
        <v>115</v>
      </c>
    </row>
    <row r="4372" spans="1:20" x14ac:dyDescent="0.3">
      <c r="A4372" t="s">
        <v>13207</v>
      </c>
      <c r="B4372" t="str">
        <f t="shared" si="204"/>
        <v>R</v>
      </c>
      <c r="C4372" t="s">
        <v>1</v>
      </c>
      <c r="D4372" t="s">
        <v>26</v>
      </c>
      <c r="E4372">
        <v>2003</v>
      </c>
      <c r="F4372" s="22">
        <f t="shared" si="205"/>
        <v>37622</v>
      </c>
      <c r="G4372" t="s">
        <v>13208</v>
      </c>
      <c r="H4372">
        <f t="shared" si="206"/>
        <v>7.1</v>
      </c>
      <c r="I4372">
        <v>7.1</v>
      </c>
      <c r="J4372">
        <v>61000</v>
      </c>
      <c r="K4372" t="s">
        <v>2173</v>
      </c>
      <c r="L4372" t="s">
        <v>2173</v>
      </c>
      <c r="M4372" t="s">
        <v>531</v>
      </c>
      <c r="N4372" t="s">
        <v>15</v>
      </c>
      <c r="P4372">
        <v>7929307</v>
      </c>
      <c r="Q4372">
        <f>_xlfn.XLOOKUP(E4372,CPI!A:A,CPI!B:B)</f>
        <v>184</v>
      </c>
      <c r="R4372" s="12">
        <f>P4372*(CPI!$B$112/Movie!Q4372)</f>
        <v>13130760.015760869</v>
      </c>
      <c r="S4372" t="s">
        <v>13209</v>
      </c>
      <c r="T4372">
        <v>95</v>
      </c>
    </row>
    <row r="4373" spans="1:20" x14ac:dyDescent="0.3">
      <c r="A4373" t="s">
        <v>13210</v>
      </c>
      <c r="B4373" t="str">
        <f t="shared" si="204"/>
        <v>NC-17</v>
      </c>
      <c r="C4373" t="s">
        <v>494</v>
      </c>
      <c r="D4373" t="s">
        <v>89</v>
      </c>
      <c r="E4373">
        <v>2003</v>
      </c>
      <c r="F4373" s="22">
        <f t="shared" si="205"/>
        <v>37622</v>
      </c>
      <c r="G4373" t="s">
        <v>13211</v>
      </c>
      <c r="H4373">
        <f t="shared" si="206"/>
        <v>6.4</v>
      </c>
      <c r="I4373">
        <v>6.4</v>
      </c>
      <c r="J4373">
        <v>13000</v>
      </c>
      <c r="K4373" t="s">
        <v>13212</v>
      </c>
      <c r="L4373" t="s">
        <v>13213</v>
      </c>
      <c r="M4373" t="s">
        <v>8988</v>
      </c>
      <c r="N4373" t="s">
        <v>7</v>
      </c>
      <c r="O4373">
        <v>6400000</v>
      </c>
      <c r="P4373">
        <v>2561820</v>
      </c>
      <c r="Q4373">
        <f>_xlfn.XLOOKUP(E4373,CPI!A:A,CPI!B:B)</f>
        <v>184</v>
      </c>
      <c r="R4373" s="12">
        <f>P4373*(CPI!$B$112/Movie!Q4373)</f>
        <v>4242318.2282608692</v>
      </c>
      <c r="S4373" t="s">
        <v>1771</v>
      </c>
      <c r="T4373">
        <v>98</v>
      </c>
    </row>
    <row r="4374" spans="1:20" x14ac:dyDescent="0.3">
      <c r="A4374" t="s">
        <v>13214</v>
      </c>
      <c r="B4374" t="str">
        <f t="shared" si="204"/>
        <v>PG-13</v>
      </c>
      <c r="C4374" t="s">
        <v>1984</v>
      </c>
      <c r="D4374" t="s">
        <v>19</v>
      </c>
      <c r="E4374">
        <v>2003</v>
      </c>
      <c r="F4374" s="22">
        <f t="shared" si="205"/>
        <v>37622</v>
      </c>
      <c r="G4374" t="s">
        <v>13097</v>
      </c>
      <c r="H4374">
        <f t="shared" si="206"/>
        <v>5.3</v>
      </c>
      <c r="I4374">
        <v>5.3</v>
      </c>
      <c r="J4374">
        <v>36000</v>
      </c>
      <c r="K4374" t="s">
        <v>1732</v>
      </c>
      <c r="L4374" t="s">
        <v>13215</v>
      </c>
      <c r="M4374" t="s">
        <v>482</v>
      </c>
      <c r="N4374" t="s">
        <v>15</v>
      </c>
      <c r="O4374">
        <v>75000000</v>
      </c>
      <c r="P4374">
        <v>51142659</v>
      </c>
      <c r="Q4374">
        <f>_xlfn.XLOOKUP(E4374,CPI!A:A,CPI!B:B)</f>
        <v>184</v>
      </c>
      <c r="R4374" s="12">
        <f>P4374*(CPI!$B$112/Movie!Q4374)</f>
        <v>84691131.507065222</v>
      </c>
      <c r="S4374" t="s">
        <v>11839</v>
      </c>
      <c r="T4374">
        <v>116</v>
      </c>
    </row>
    <row r="4375" spans="1:20" x14ac:dyDescent="0.3">
      <c r="A4375" t="s">
        <v>13216</v>
      </c>
      <c r="B4375" t="str">
        <f t="shared" si="204"/>
        <v>Not Rated</v>
      </c>
      <c r="C4375" t="s">
        <v>432</v>
      </c>
      <c r="D4375" t="s">
        <v>2</v>
      </c>
      <c r="E4375">
        <v>2003</v>
      </c>
      <c r="F4375" s="22">
        <f t="shared" si="205"/>
        <v>37622</v>
      </c>
      <c r="G4375" t="s">
        <v>13217</v>
      </c>
      <c r="H4375">
        <f t="shared" si="206"/>
        <v>7.8</v>
      </c>
      <c r="I4375">
        <v>7.8</v>
      </c>
      <c r="J4375">
        <v>36000</v>
      </c>
      <c r="K4375" t="s">
        <v>13218</v>
      </c>
      <c r="L4375" t="s">
        <v>13219</v>
      </c>
      <c r="M4375" t="s">
        <v>13220</v>
      </c>
      <c r="N4375" t="s">
        <v>1078</v>
      </c>
      <c r="P4375">
        <v>528245</v>
      </c>
      <c r="Q4375">
        <f>_xlfn.XLOOKUP(E4375,CPI!A:A,CPI!B:B)</f>
        <v>184</v>
      </c>
      <c r="R4375" s="12">
        <f>P4375*(CPI!$B$112/Movie!Q4375)</f>
        <v>874762.23641304346</v>
      </c>
      <c r="S4375" t="s">
        <v>13221</v>
      </c>
      <c r="T4375">
        <v>113</v>
      </c>
    </row>
    <row r="4376" spans="1:20" x14ac:dyDescent="0.3">
      <c r="A4376" t="s">
        <v>13222</v>
      </c>
      <c r="B4376" t="str">
        <f t="shared" si="204"/>
        <v>PG-13</v>
      </c>
      <c r="C4376" t="s">
        <v>1984</v>
      </c>
      <c r="D4376" t="s">
        <v>19</v>
      </c>
      <c r="E4376">
        <v>2003</v>
      </c>
      <c r="F4376" s="22">
        <f t="shared" si="205"/>
        <v>37622</v>
      </c>
      <c r="G4376" t="s">
        <v>13196</v>
      </c>
      <c r="H4376">
        <f t="shared" si="206"/>
        <v>5.6</v>
      </c>
      <c r="I4376">
        <v>5.6</v>
      </c>
      <c r="J4376">
        <v>49000</v>
      </c>
      <c r="K4376" t="s">
        <v>5759</v>
      </c>
      <c r="L4376" t="s">
        <v>12656</v>
      </c>
      <c r="M4376" t="s">
        <v>9349</v>
      </c>
      <c r="N4376" t="s">
        <v>15</v>
      </c>
      <c r="P4376">
        <v>50097949</v>
      </c>
      <c r="Q4376">
        <f>_xlfn.XLOOKUP(E4376,CPI!A:A,CPI!B:B)</f>
        <v>184</v>
      </c>
      <c r="R4376" s="12">
        <f>P4376*(CPI!$B$112/Movie!Q4376)</f>
        <v>82961114.458152175</v>
      </c>
      <c r="S4376" t="s">
        <v>16</v>
      </c>
      <c r="T4376">
        <v>88</v>
      </c>
    </row>
    <row r="4377" spans="1:20" x14ac:dyDescent="0.3">
      <c r="A4377" t="s">
        <v>13223</v>
      </c>
      <c r="B4377" t="str">
        <f t="shared" si="204"/>
        <v>PG-13</v>
      </c>
      <c r="C4377" t="s">
        <v>1984</v>
      </c>
      <c r="D4377" t="s">
        <v>375</v>
      </c>
      <c r="E4377">
        <v>2003</v>
      </c>
      <c r="F4377" s="22">
        <f t="shared" si="205"/>
        <v>37622</v>
      </c>
      <c r="G4377" t="s">
        <v>12379</v>
      </c>
      <c r="H4377">
        <f t="shared" si="206"/>
        <v>7.8</v>
      </c>
      <c r="I4377">
        <v>7.8</v>
      </c>
      <c r="J4377">
        <v>51000</v>
      </c>
      <c r="K4377" t="s">
        <v>13224</v>
      </c>
      <c r="L4377" t="s">
        <v>13224</v>
      </c>
      <c r="M4377" t="s">
        <v>13225</v>
      </c>
      <c r="N4377" t="s">
        <v>437</v>
      </c>
      <c r="O4377">
        <v>9500000</v>
      </c>
      <c r="P4377">
        <v>14776760</v>
      </c>
      <c r="Q4377">
        <f>_xlfn.XLOOKUP(E4377,CPI!A:A,CPI!B:B)</f>
        <v>184</v>
      </c>
      <c r="R4377" s="12">
        <f>P4377*(CPI!$B$112/Movie!Q4377)</f>
        <v>24469993.326086957</v>
      </c>
      <c r="S4377" t="s">
        <v>13226</v>
      </c>
      <c r="T4377">
        <v>80</v>
      </c>
    </row>
    <row r="4378" spans="1:20" x14ac:dyDescent="0.3">
      <c r="A4378" t="s">
        <v>13227</v>
      </c>
      <c r="B4378" t="str">
        <f t="shared" si="204"/>
        <v>Rating Pending</v>
      </c>
      <c r="D4378" t="s">
        <v>2</v>
      </c>
      <c r="E4378">
        <v>2003</v>
      </c>
      <c r="F4378" s="22">
        <f t="shared" si="205"/>
        <v>37622</v>
      </c>
      <c r="G4378" t="s">
        <v>13228</v>
      </c>
      <c r="H4378">
        <f t="shared" si="206"/>
        <v>6.9</v>
      </c>
      <c r="I4378">
        <v>6.9</v>
      </c>
      <c r="J4378">
        <v>2200</v>
      </c>
      <c r="K4378" t="s">
        <v>13229</v>
      </c>
      <c r="L4378" t="s">
        <v>13230</v>
      </c>
      <c r="M4378" t="s">
        <v>13231</v>
      </c>
      <c r="N4378" t="s">
        <v>905</v>
      </c>
      <c r="P4378">
        <v>5762801</v>
      </c>
      <c r="Q4378">
        <f>_xlfn.XLOOKUP(E4378,CPI!A:A,CPI!B:B)</f>
        <v>184</v>
      </c>
      <c r="R4378" s="12">
        <f>P4378*(CPI!$B$112/Movie!Q4378)</f>
        <v>9543073.1777173914</v>
      </c>
      <c r="S4378" t="s">
        <v>13232</v>
      </c>
      <c r="T4378">
        <v>124</v>
      </c>
    </row>
    <row r="4379" spans="1:20" x14ac:dyDescent="0.3">
      <c r="A4379" t="s">
        <v>13233</v>
      </c>
      <c r="B4379" t="str">
        <f t="shared" si="204"/>
        <v>Not Rated</v>
      </c>
      <c r="C4379" t="s">
        <v>432</v>
      </c>
      <c r="D4379" t="s">
        <v>2</v>
      </c>
      <c r="E4379">
        <v>2003</v>
      </c>
      <c r="F4379" s="22">
        <f t="shared" si="205"/>
        <v>37622</v>
      </c>
      <c r="G4379" t="s">
        <v>13234</v>
      </c>
      <c r="H4379">
        <f t="shared" si="206"/>
        <v>5.2</v>
      </c>
      <c r="I4379">
        <v>5.2</v>
      </c>
      <c r="J4379">
        <v>4400</v>
      </c>
      <c r="K4379" t="s">
        <v>10940</v>
      </c>
      <c r="L4379" t="s">
        <v>10940</v>
      </c>
      <c r="M4379" t="s">
        <v>13235</v>
      </c>
      <c r="N4379" t="s">
        <v>437</v>
      </c>
      <c r="P4379">
        <v>167999</v>
      </c>
      <c r="Q4379">
        <f>_xlfn.XLOOKUP(E4379,CPI!A:A,CPI!B:B)</f>
        <v>184</v>
      </c>
      <c r="R4379" s="12">
        <f>P4379*(CPI!$B$112/Movie!Q4379)</f>
        <v>278202.69184782606</v>
      </c>
      <c r="S4379" t="s">
        <v>10942</v>
      </c>
      <c r="T4379">
        <v>119</v>
      </c>
    </row>
    <row r="4380" spans="1:20" x14ac:dyDescent="0.3">
      <c r="A4380" t="s">
        <v>13236</v>
      </c>
      <c r="B4380" t="str">
        <f t="shared" si="204"/>
        <v>PG-13</v>
      </c>
      <c r="C4380" t="s">
        <v>1984</v>
      </c>
      <c r="D4380" t="s">
        <v>26</v>
      </c>
      <c r="E4380">
        <v>2003</v>
      </c>
      <c r="F4380" s="22">
        <f t="shared" si="205"/>
        <v>37622</v>
      </c>
      <c r="G4380" t="s">
        <v>13043</v>
      </c>
      <c r="H4380">
        <f t="shared" si="206"/>
        <v>5.7</v>
      </c>
      <c r="I4380">
        <v>5.7</v>
      </c>
      <c r="J4380">
        <v>52000</v>
      </c>
      <c r="K4380" t="s">
        <v>9047</v>
      </c>
      <c r="L4380" t="s">
        <v>13237</v>
      </c>
      <c r="M4380" t="s">
        <v>9513</v>
      </c>
      <c r="N4380" t="s">
        <v>15</v>
      </c>
      <c r="O4380">
        <v>55000000</v>
      </c>
      <c r="P4380">
        <v>65784503</v>
      </c>
      <c r="Q4380">
        <f>_xlfn.XLOOKUP(E4380,CPI!A:A,CPI!B:B)</f>
        <v>184</v>
      </c>
      <c r="R4380" s="12">
        <f>P4380*(CPI!$B$112/Movie!Q4380)</f>
        <v>108937706.87010869</v>
      </c>
      <c r="S4380" t="s">
        <v>165</v>
      </c>
      <c r="T4380">
        <v>118</v>
      </c>
    </row>
    <row r="4381" spans="1:20" x14ac:dyDescent="0.3">
      <c r="A4381" t="s">
        <v>13238</v>
      </c>
      <c r="B4381" t="str">
        <f t="shared" si="204"/>
        <v>R</v>
      </c>
      <c r="C4381" t="s">
        <v>1</v>
      </c>
      <c r="D4381" t="s">
        <v>19</v>
      </c>
      <c r="E4381">
        <v>2003</v>
      </c>
      <c r="F4381" s="22">
        <f t="shared" si="205"/>
        <v>37622</v>
      </c>
      <c r="G4381" t="s">
        <v>13239</v>
      </c>
      <c r="H4381">
        <f t="shared" si="206"/>
        <v>6.5</v>
      </c>
      <c r="I4381">
        <v>6.5</v>
      </c>
      <c r="J4381">
        <v>26000</v>
      </c>
      <c r="K4381" t="s">
        <v>12200</v>
      </c>
      <c r="L4381" t="s">
        <v>13240</v>
      </c>
      <c r="M4381" t="s">
        <v>10651</v>
      </c>
      <c r="N4381" t="s">
        <v>233</v>
      </c>
      <c r="P4381">
        <v>6585516</v>
      </c>
      <c r="Q4381">
        <f>_xlfn.XLOOKUP(E4381,CPI!A:A,CPI!B:B)</f>
        <v>184</v>
      </c>
      <c r="R4381" s="12">
        <f>P4381*(CPI!$B$112/Movie!Q4381)</f>
        <v>10905471.332608696</v>
      </c>
      <c r="S4381" t="s">
        <v>6671</v>
      </c>
      <c r="T4381">
        <v>110</v>
      </c>
    </row>
    <row r="4382" spans="1:20" x14ac:dyDescent="0.3">
      <c r="A4382" t="s">
        <v>13241</v>
      </c>
      <c r="B4382" t="str">
        <f t="shared" si="204"/>
        <v>PG-13</v>
      </c>
      <c r="C4382" t="s">
        <v>1984</v>
      </c>
      <c r="D4382" t="s">
        <v>375</v>
      </c>
      <c r="E4382">
        <v>2003</v>
      </c>
      <c r="F4382" s="22">
        <f t="shared" si="205"/>
        <v>37622</v>
      </c>
      <c r="G4382" t="s">
        <v>13242</v>
      </c>
      <c r="H4382">
        <f t="shared" si="206"/>
        <v>7.8</v>
      </c>
      <c r="I4382">
        <v>7.8</v>
      </c>
      <c r="J4382">
        <v>33000</v>
      </c>
      <c r="K4382" t="s">
        <v>9597</v>
      </c>
      <c r="L4382" t="s">
        <v>9597</v>
      </c>
      <c r="M4382" t="s">
        <v>13243</v>
      </c>
      <c r="N4382" t="s">
        <v>2093</v>
      </c>
      <c r="P4382">
        <v>453133</v>
      </c>
      <c r="Q4382">
        <f>_xlfn.XLOOKUP(E4382,CPI!A:A,CPI!B:B)</f>
        <v>184</v>
      </c>
      <c r="R4382" s="12">
        <f>P4382*(CPI!$B$112/Movie!Q4382)</f>
        <v>750378.39728260867</v>
      </c>
      <c r="S4382" t="s">
        <v>5989</v>
      </c>
      <c r="T4382">
        <v>92</v>
      </c>
    </row>
    <row r="4383" spans="1:20" x14ac:dyDescent="0.3">
      <c r="A4383" t="s">
        <v>13244</v>
      </c>
      <c r="B4383" t="str">
        <f t="shared" si="204"/>
        <v>R</v>
      </c>
      <c r="C4383" t="s">
        <v>1</v>
      </c>
      <c r="D4383" t="s">
        <v>26</v>
      </c>
      <c r="E4383">
        <v>2003</v>
      </c>
      <c r="F4383" s="22">
        <f t="shared" si="205"/>
        <v>37622</v>
      </c>
      <c r="G4383" t="s">
        <v>13245</v>
      </c>
      <c r="H4383">
        <f t="shared" si="206"/>
        <v>4.5999999999999996</v>
      </c>
      <c r="I4383">
        <v>4.5999999999999996</v>
      </c>
      <c r="J4383">
        <v>7700</v>
      </c>
      <c r="K4383" t="s">
        <v>13246</v>
      </c>
      <c r="L4383" t="s">
        <v>13247</v>
      </c>
      <c r="M4383" t="s">
        <v>13248</v>
      </c>
      <c r="N4383" t="s">
        <v>15</v>
      </c>
      <c r="P4383">
        <v>436365</v>
      </c>
      <c r="Q4383">
        <f>_xlfn.XLOOKUP(E4383,CPI!A:A,CPI!B:B)</f>
        <v>184</v>
      </c>
      <c r="R4383" s="12">
        <f>P4383*(CPI!$B$112/Movie!Q4383)</f>
        <v>722610.95380434778</v>
      </c>
      <c r="S4383" t="s">
        <v>1466</v>
      </c>
      <c r="T4383">
        <v>96</v>
      </c>
    </row>
    <row r="4384" spans="1:20" x14ac:dyDescent="0.3">
      <c r="A4384" t="s">
        <v>13249</v>
      </c>
      <c r="B4384" t="str">
        <f t="shared" si="204"/>
        <v>R</v>
      </c>
      <c r="C4384" t="s">
        <v>1</v>
      </c>
      <c r="D4384" t="s">
        <v>19</v>
      </c>
      <c r="E4384">
        <v>2003</v>
      </c>
      <c r="F4384" s="22">
        <f t="shared" si="205"/>
        <v>37622</v>
      </c>
      <c r="G4384" t="s">
        <v>13250</v>
      </c>
      <c r="H4384">
        <f t="shared" si="206"/>
        <v>7.5</v>
      </c>
      <c r="I4384">
        <v>7.5</v>
      </c>
      <c r="J4384">
        <v>48000</v>
      </c>
      <c r="K4384" t="s">
        <v>5447</v>
      </c>
      <c r="L4384" t="s">
        <v>5447</v>
      </c>
      <c r="M4384" t="s">
        <v>5447</v>
      </c>
      <c r="N4384" t="s">
        <v>2093</v>
      </c>
      <c r="P4384">
        <v>34196922</v>
      </c>
      <c r="Q4384">
        <f>_xlfn.XLOOKUP(E4384,CPI!A:A,CPI!B:B)</f>
        <v>184</v>
      </c>
      <c r="R4384" s="12">
        <f>P4384*(CPI!$B$112/Movie!Q4384)</f>
        <v>56629359.420652173</v>
      </c>
      <c r="S4384" t="s">
        <v>13251</v>
      </c>
      <c r="T4384">
        <v>116</v>
      </c>
    </row>
    <row r="4385" spans="1:20" x14ac:dyDescent="0.3">
      <c r="A4385" t="s">
        <v>13252</v>
      </c>
      <c r="B4385" t="str">
        <f t="shared" si="204"/>
        <v>R</v>
      </c>
      <c r="C4385" t="s">
        <v>1</v>
      </c>
      <c r="D4385" t="s">
        <v>26</v>
      </c>
      <c r="E4385">
        <v>2003</v>
      </c>
      <c r="F4385" s="22">
        <f t="shared" si="205"/>
        <v>37622</v>
      </c>
      <c r="G4385" t="s">
        <v>13253</v>
      </c>
      <c r="H4385">
        <f t="shared" si="206"/>
        <v>6.6</v>
      </c>
      <c r="I4385">
        <v>6.6</v>
      </c>
      <c r="J4385">
        <v>5400</v>
      </c>
      <c r="K4385" t="s">
        <v>9640</v>
      </c>
      <c r="L4385" t="s">
        <v>9640</v>
      </c>
      <c r="M4385" t="s">
        <v>13254</v>
      </c>
      <c r="N4385" t="s">
        <v>7</v>
      </c>
      <c r="P4385">
        <v>2905499</v>
      </c>
      <c r="Q4385">
        <f>_xlfn.XLOOKUP(E4385,CPI!A:A,CPI!B:B)</f>
        <v>184</v>
      </c>
      <c r="R4385" s="12">
        <f>P4385*(CPI!$B$112/Movie!Q4385)</f>
        <v>4811443.1809782609</v>
      </c>
      <c r="S4385" t="s">
        <v>13255</v>
      </c>
      <c r="T4385">
        <v>102</v>
      </c>
    </row>
    <row r="4386" spans="1:20" x14ac:dyDescent="0.3">
      <c r="A4386" t="s">
        <v>13256</v>
      </c>
      <c r="B4386" t="str">
        <f t="shared" si="204"/>
        <v>R</v>
      </c>
      <c r="C4386" t="s">
        <v>1</v>
      </c>
      <c r="D4386" t="s">
        <v>26</v>
      </c>
      <c r="E4386">
        <v>2003</v>
      </c>
      <c r="F4386" s="22">
        <f t="shared" si="205"/>
        <v>37622</v>
      </c>
      <c r="G4386" t="s">
        <v>13106</v>
      </c>
      <c r="H4386">
        <f t="shared" si="206"/>
        <v>7.6</v>
      </c>
      <c r="I4386">
        <v>7.6</v>
      </c>
      <c r="J4386">
        <v>68000</v>
      </c>
      <c r="K4386" t="s">
        <v>13257</v>
      </c>
      <c r="L4386" t="s">
        <v>13257</v>
      </c>
      <c r="M4386" t="s">
        <v>13258</v>
      </c>
      <c r="N4386" t="s">
        <v>437</v>
      </c>
      <c r="P4386">
        <v>8604201</v>
      </c>
      <c r="Q4386">
        <f>_xlfn.XLOOKUP(E4386,CPI!A:A,CPI!B:B)</f>
        <v>184</v>
      </c>
      <c r="R4386" s="12">
        <f>P4386*(CPI!$B$112/Movie!Q4386)</f>
        <v>14248369.808152175</v>
      </c>
      <c r="S4386" t="s">
        <v>13259</v>
      </c>
      <c r="T4386">
        <v>93</v>
      </c>
    </row>
    <row r="4387" spans="1:20" x14ac:dyDescent="0.3">
      <c r="A4387" t="s">
        <v>13260</v>
      </c>
      <c r="B4387" t="str">
        <f t="shared" si="204"/>
        <v>PG-13</v>
      </c>
      <c r="C4387" t="s">
        <v>1984</v>
      </c>
      <c r="D4387" t="s">
        <v>19</v>
      </c>
      <c r="E4387">
        <v>2003</v>
      </c>
      <c r="F4387" s="22">
        <f t="shared" si="205"/>
        <v>37622</v>
      </c>
      <c r="G4387" t="s">
        <v>13261</v>
      </c>
      <c r="H4387">
        <f t="shared" si="206"/>
        <v>5.5</v>
      </c>
      <c r="I4387">
        <v>5.5</v>
      </c>
      <c r="J4387">
        <v>48000</v>
      </c>
      <c r="K4387" t="s">
        <v>13262</v>
      </c>
      <c r="L4387" t="s">
        <v>8680</v>
      </c>
      <c r="M4387" t="s">
        <v>10306</v>
      </c>
      <c r="N4387" t="s">
        <v>15</v>
      </c>
      <c r="O4387">
        <v>52000000</v>
      </c>
      <c r="P4387">
        <v>37713879</v>
      </c>
      <c r="Q4387">
        <f>_xlfn.XLOOKUP(E4387,CPI!A:A,CPI!B:B)</f>
        <v>184</v>
      </c>
      <c r="R4387" s="12">
        <f>P4387*(CPI!$B$112/Movie!Q4387)</f>
        <v>62453363.757065222</v>
      </c>
      <c r="S4387" t="s">
        <v>103</v>
      </c>
      <c r="T4387">
        <v>104</v>
      </c>
    </row>
    <row r="4388" spans="1:20" x14ac:dyDescent="0.3">
      <c r="A4388" t="s">
        <v>13263</v>
      </c>
      <c r="B4388" t="str">
        <f t="shared" si="204"/>
        <v>PG-13</v>
      </c>
      <c r="C4388" t="s">
        <v>1984</v>
      </c>
      <c r="D4388" t="s">
        <v>26</v>
      </c>
      <c r="E4388">
        <v>2003</v>
      </c>
      <c r="F4388" s="22">
        <f t="shared" si="205"/>
        <v>37622</v>
      </c>
      <c r="G4388" t="s">
        <v>12099</v>
      </c>
      <c r="H4388">
        <f t="shared" si="206"/>
        <v>6.3</v>
      </c>
      <c r="I4388">
        <v>6.3</v>
      </c>
      <c r="J4388">
        <v>40000</v>
      </c>
      <c r="K4388" t="s">
        <v>11267</v>
      </c>
      <c r="L4388" t="s">
        <v>13264</v>
      </c>
      <c r="M4388" t="s">
        <v>8988</v>
      </c>
      <c r="N4388" t="s">
        <v>15</v>
      </c>
      <c r="O4388">
        <v>35000000</v>
      </c>
      <c r="P4388">
        <v>39468111</v>
      </c>
      <c r="Q4388">
        <f>_xlfn.XLOOKUP(E4388,CPI!A:A,CPI!B:B)</f>
        <v>184</v>
      </c>
      <c r="R4388" s="12">
        <f>P4388*(CPI!$B$112/Movie!Q4388)</f>
        <v>65358333.813586958</v>
      </c>
      <c r="S4388" t="s">
        <v>9093</v>
      </c>
      <c r="T4388">
        <v>101</v>
      </c>
    </row>
    <row r="4389" spans="1:20" x14ac:dyDescent="0.3">
      <c r="A4389" t="s">
        <v>13265</v>
      </c>
      <c r="B4389" t="str">
        <f t="shared" si="204"/>
        <v>PG-13</v>
      </c>
      <c r="C4389" t="s">
        <v>1984</v>
      </c>
      <c r="D4389" t="s">
        <v>19</v>
      </c>
      <c r="E4389">
        <v>2003</v>
      </c>
      <c r="F4389" s="22">
        <f t="shared" si="205"/>
        <v>37622</v>
      </c>
      <c r="G4389" t="s">
        <v>12709</v>
      </c>
      <c r="H4389">
        <f t="shared" si="206"/>
        <v>4.7</v>
      </c>
      <c r="I4389">
        <v>4.7</v>
      </c>
      <c r="J4389">
        <v>13000</v>
      </c>
      <c r="K4389" t="s">
        <v>13266</v>
      </c>
      <c r="L4389" t="s">
        <v>13267</v>
      </c>
      <c r="M4389" t="s">
        <v>4711</v>
      </c>
      <c r="N4389" t="s">
        <v>15</v>
      </c>
      <c r="O4389">
        <v>24000000</v>
      </c>
      <c r="P4389">
        <v>23510621</v>
      </c>
      <c r="Q4389">
        <f>_xlfn.XLOOKUP(E4389,CPI!A:A,CPI!B:B)</f>
        <v>184</v>
      </c>
      <c r="R4389" s="12">
        <f>P4389*(CPI!$B$112/Movie!Q4389)</f>
        <v>38933077.275543481</v>
      </c>
      <c r="S4389" t="s">
        <v>9670</v>
      </c>
      <c r="T4389">
        <v>110</v>
      </c>
    </row>
    <row r="4390" spans="1:20" x14ac:dyDescent="0.3">
      <c r="A4390" t="s">
        <v>13268</v>
      </c>
      <c r="B4390" t="str">
        <f t="shared" si="204"/>
        <v>R</v>
      </c>
      <c r="C4390" t="s">
        <v>1</v>
      </c>
      <c r="D4390" t="s">
        <v>26</v>
      </c>
      <c r="E4390">
        <v>2003</v>
      </c>
      <c r="F4390" s="22">
        <f t="shared" si="205"/>
        <v>37622</v>
      </c>
      <c r="G4390" t="s">
        <v>13269</v>
      </c>
      <c r="H4390">
        <f t="shared" si="206"/>
        <v>7.3</v>
      </c>
      <c r="I4390">
        <v>7.3</v>
      </c>
      <c r="J4390">
        <v>21000</v>
      </c>
      <c r="K4390" t="s">
        <v>13270</v>
      </c>
      <c r="L4390" t="s">
        <v>13270</v>
      </c>
      <c r="M4390" t="s">
        <v>13271</v>
      </c>
      <c r="N4390" t="s">
        <v>3795</v>
      </c>
      <c r="P4390">
        <v>3783</v>
      </c>
      <c r="Q4390">
        <f>_xlfn.XLOOKUP(E4390,CPI!A:A,CPI!B:B)</f>
        <v>184</v>
      </c>
      <c r="R4390" s="12">
        <f>P4390*(CPI!$B$112/Movie!Q4390)</f>
        <v>6264.5657608695656</v>
      </c>
      <c r="S4390" t="s">
        <v>13272</v>
      </c>
      <c r="T4390">
        <v>100</v>
      </c>
    </row>
    <row r="4391" spans="1:20" x14ac:dyDescent="0.3">
      <c r="A4391" t="s">
        <v>13273</v>
      </c>
      <c r="B4391" t="str">
        <f t="shared" si="204"/>
        <v>PG-13</v>
      </c>
      <c r="C4391" t="s">
        <v>1984</v>
      </c>
      <c r="D4391" t="s">
        <v>19</v>
      </c>
      <c r="E4391">
        <v>2003</v>
      </c>
      <c r="F4391" s="22">
        <f t="shared" si="205"/>
        <v>37622</v>
      </c>
      <c r="G4391" t="s">
        <v>13274</v>
      </c>
      <c r="H4391">
        <f t="shared" si="206"/>
        <v>5.3</v>
      </c>
      <c r="I4391">
        <v>5.3</v>
      </c>
      <c r="J4391">
        <v>40000</v>
      </c>
      <c r="K4391" t="s">
        <v>13275</v>
      </c>
      <c r="L4391" t="s">
        <v>13276</v>
      </c>
      <c r="M4391" t="s">
        <v>2736</v>
      </c>
      <c r="N4391" t="s">
        <v>476</v>
      </c>
      <c r="O4391">
        <v>41000000</v>
      </c>
      <c r="P4391">
        <v>34268701</v>
      </c>
      <c r="Q4391">
        <f>_xlfn.XLOOKUP(E4391,CPI!A:A,CPI!B:B)</f>
        <v>184</v>
      </c>
      <c r="R4391" s="12">
        <f>P4391*(CPI!$B$112/Movie!Q4391)</f>
        <v>56748223.88423913</v>
      </c>
      <c r="S4391" t="s">
        <v>13277</v>
      </c>
      <c r="T4391">
        <v>88</v>
      </c>
    </row>
    <row r="4392" spans="1:20" x14ac:dyDescent="0.3">
      <c r="A4392" t="s">
        <v>13278</v>
      </c>
      <c r="B4392" t="str">
        <f t="shared" si="204"/>
        <v>R</v>
      </c>
      <c r="C4392" t="s">
        <v>1</v>
      </c>
      <c r="D4392" t="s">
        <v>48</v>
      </c>
      <c r="E4392">
        <v>2003</v>
      </c>
      <c r="F4392" s="22">
        <f t="shared" si="205"/>
        <v>37622</v>
      </c>
      <c r="G4392" t="s">
        <v>12515</v>
      </c>
      <c r="H4392">
        <f t="shared" si="206"/>
        <v>7.4</v>
      </c>
      <c r="I4392">
        <v>7.4</v>
      </c>
      <c r="J4392">
        <v>48000</v>
      </c>
      <c r="K4392" t="s">
        <v>13279</v>
      </c>
      <c r="L4392" t="s">
        <v>13280</v>
      </c>
      <c r="M4392" t="s">
        <v>13281</v>
      </c>
      <c r="N4392" t="s">
        <v>15</v>
      </c>
      <c r="P4392">
        <v>7986084</v>
      </c>
      <c r="Q4392">
        <f>_xlfn.XLOOKUP(E4392,CPI!A:A,CPI!B:B)</f>
        <v>184</v>
      </c>
      <c r="R4392" s="12">
        <f>P4392*(CPI!$B$112/Movie!Q4392)</f>
        <v>13224781.493478261</v>
      </c>
      <c r="S4392" t="s">
        <v>8419</v>
      </c>
      <c r="T4392">
        <v>101</v>
      </c>
    </row>
    <row r="4393" spans="1:20" x14ac:dyDescent="0.3">
      <c r="A4393" t="s">
        <v>13282</v>
      </c>
      <c r="B4393" t="str">
        <f t="shared" si="204"/>
        <v>R</v>
      </c>
      <c r="C4393" t="s">
        <v>1</v>
      </c>
      <c r="D4393" t="s">
        <v>26</v>
      </c>
      <c r="E4393">
        <v>2003</v>
      </c>
      <c r="F4393" s="22">
        <f t="shared" si="205"/>
        <v>37622</v>
      </c>
      <c r="G4393" t="s">
        <v>12099</v>
      </c>
      <c r="H4393">
        <f t="shared" si="206"/>
        <v>6.7</v>
      </c>
      <c r="I4393">
        <v>6.7</v>
      </c>
      <c r="J4393">
        <v>11000</v>
      </c>
      <c r="K4393" t="s">
        <v>10018</v>
      </c>
      <c r="L4393" t="s">
        <v>10018</v>
      </c>
      <c r="M4393" t="s">
        <v>13283</v>
      </c>
      <c r="N4393" t="s">
        <v>15</v>
      </c>
      <c r="O4393">
        <v>4000000</v>
      </c>
      <c r="P4393">
        <v>826617</v>
      </c>
      <c r="Q4393">
        <f>_xlfn.XLOOKUP(E4393,CPI!A:A,CPI!B:B)</f>
        <v>184</v>
      </c>
      <c r="R4393" s="12">
        <f>P4393*(CPI!$B$112/Movie!Q4393)</f>
        <v>1368859.7820652174</v>
      </c>
      <c r="S4393" t="s">
        <v>13284</v>
      </c>
      <c r="T4393">
        <v>96</v>
      </c>
    </row>
    <row r="4394" spans="1:20" x14ac:dyDescent="0.3">
      <c r="A4394" t="s">
        <v>13285</v>
      </c>
      <c r="B4394" t="str">
        <f t="shared" si="204"/>
        <v>R</v>
      </c>
      <c r="C4394" t="s">
        <v>1</v>
      </c>
      <c r="D4394" t="s">
        <v>48</v>
      </c>
      <c r="E4394">
        <v>2003</v>
      </c>
      <c r="F4394" s="22">
        <f t="shared" si="205"/>
        <v>37622</v>
      </c>
      <c r="G4394" t="s">
        <v>13286</v>
      </c>
      <c r="H4394">
        <f t="shared" si="206"/>
        <v>6.3</v>
      </c>
      <c r="I4394">
        <v>6.3</v>
      </c>
      <c r="J4394">
        <v>15000</v>
      </c>
      <c r="K4394" t="s">
        <v>13287</v>
      </c>
      <c r="L4394" t="s">
        <v>13287</v>
      </c>
      <c r="M4394" t="s">
        <v>5645</v>
      </c>
      <c r="N4394" t="s">
        <v>15</v>
      </c>
      <c r="O4394">
        <v>5000000</v>
      </c>
      <c r="P4394">
        <v>782606</v>
      </c>
      <c r="Q4394">
        <f>_xlfn.XLOOKUP(E4394,CPI!A:A,CPI!B:B)</f>
        <v>184</v>
      </c>
      <c r="R4394" s="12">
        <f>P4394*(CPI!$B$112/Movie!Q4394)</f>
        <v>1295978.522826087</v>
      </c>
      <c r="S4394" t="s">
        <v>13288</v>
      </c>
      <c r="T4394">
        <v>98</v>
      </c>
    </row>
    <row r="4395" spans="1:20" x14ac:dyDescent="0.3">
      <c r="A4395" t="s">
        <v>13289</v>
      </c>
      <c r="B4395" t="str">
        <f t="shared" si="204"/>
        <v>PG-13</v>
      </c>
      <c r="C4395" t="s">
        <v>1984</v>
      </c>
      <c r="D4395" t="s">
        <v>26</v>
      </c>
      <c r="E4395">
        <v>2003</v>
      </c>
      <c r="F4395" s="22">
        <f t="shared" si="205"/>
        <v>37622</v>
      </c>
      <c r="G4395" t="s">
        <v>12749</v>
      </c>
      <c r="H4395">
        <f t="shared" si="206"/>
        <v>5.6</v>
      </c>
      <c r="I4395">
        <v>5.6</v>
      </c>
      <c r="J4395">
        <v>35000</v>
      </c>
      <c r="K4395" t="s">
        <v>12025</v>
      </c>
      <c r="L4395" t="s">
        <v>13290</v>
      </c>
      <c r="M4395" t="s">
        <v>836</v>
      </c>
      <c r="N4395" t="s">
        <v>15</v>
      </c>
      <c r="O4395">
        <v>33000000</v>
      </c>
      <c r="P4395">
        <v>164729679</v>
      </c>
      <c r="Q4395">
        <f>_xlfn.XLOOKUP(E4395,CPI!A:A,CPI!B:B)</f>
        <v>184</v>
      </c>
      <c r="R4395" s="12">
        <f>P4395*(CPI!$B$112/Movie!Q4395)</f>
        <v>272788767.34402174</v>
      </c>
      <c r="S4395" t="s">
        <v>2077</v>
      </c>
      <c r="T4395">
        <v>105</v>
      </c>
    </row>
    <row r="4396" spans="1:20" x14ac:dyDescent="0.3">
      <c r="A4396" t="s">
        <v>13291</v>
      </c>
      <c r="B4396" t="str">
        <f t="shared" si="204"/>
        <v>PG-13</v>
      </c>
      <c r="C4396" t="s">
        <v>1984</v>
      </c>
      <c r="D4396" t="s">
        <v>2</v>
      </c>
      <c r="E4396">
        <v>2003</v>
      </c>
      <c r="F4396" s="22">
        <f t="shared" si="205"/>
        <v>37622</v>
      </c>
      <c r="G4396" t="s">
        <v>13066</v>
      </c>
      <c r="H4396">
        <f t="shared" si="206"/>
        <v>6.1</v>
      </c>
      <c r="I4396">
        <v>6.1</v>
      </c>
      <c r="J4396">
        <v>18000</v>
      </c>
      <c r="K4396" t="s">
        <v>11289</v>
      </c>
      <c r="L4396" t="s">
        <v>11289</v>
      </c>
      <c r="M4396" t="s">
        <v>3270</v>
      </c>
      <c r="N4396" t="s">
        <v>180</v>
      </c>
      <c r="O4396">
        <v>20000000</v>
      </c>
      <c r="P4396">
        <v>8564586</v>
      </c>
      <c r="Q4396">
        <f>_xlfn.XLOOKUP(E4396,CPI!A:A,CPI!B:B)</f>
        <v>184</v>
      </c>
      <c r="R4396" s="12">
        <f>P4396*(CPI!$B$112/Movie!Q4396)</f>
        <v>14182768.229347827</v>
      </c>
      <c r="S4396" t="s">
        <v>2011</v>
      </c>
      <c r="T4396">
        <v>100</v>
      </c>
    </row>
    <row r="4397" spans="1:20" x14ac:dyDescent="0.3">
      <c r="A4397" t="s">
        <v>13292</v>
      </c>
      <c r="B4397" t="str">
        <f t="shared" si="204"/>
        <v>PG-13</v>
      </c>
      <c r="C4397" t="s">
        <v>1984</v>
      </c>
      <c r="D4397" t="s">
        <v>26</v>
      </c>
      <c r="E4397">
        <v>2003</v>
      </c>
      <c r="F4397" s="22">
        <f t="shared" si="205"/>
        <v>37622</v>
      </c>
      <c r="G4397" t="s">
        <v>13043</v>
      </c>
      <c r="H4397">
        <f t="shared" si="206"/>
        <v>5.2</v>
      </c>
      <c r="I4397">
        <v>5.2</v>
      </c>
      <c r="J4397">
        <v>8200</v>
      </c>
      <c r="K4397" t="s">
        <v>9755</v>
      </c>
      <c r="L4397" t="s">
        <v>3921</v>
      </c>
      <c r="M4397" t="s">
        <v>12599</v>
      </c>
      <c r="N4397" t="s">
        <v>15</v>
      </c>
      <c r="P4397">
        <v>21964072</v>
      </c>
      <c r="Q4397">
        <f>_xlfn.XLOOKUP(E4397,CPI!A:A,CPI!B:B)</f>
        <v>184</v>
      </c>
      <c r="R4397" s="12">
        <f>P4397*(CPI!$B$112/Movie!Q4397)</f>
        <v>36372025.752173916</v>
      </c>
      <c r="S4397" t="s">
        <v>11112</v>
      </c>
      <c r="T4397">
        <v>100</v>
      </c>
    </row>
    <row r="4398" spans="1:20" x14ac:dyDescent="0.3">
      <c r="A4398" t="s">
        <v>13293</v>
      </c>
      <c r="B4398" t="str">
        <f t="shared" si="204"/>
        <v>R</v>
      </c>
      <c r="C4398" t="s">
        <v>1</v>
      </c>
      <c r="D4398" t="s">
        <v>2</v>
      </c>
      <c r="E4398">
        <v>2003</v>
      </c>
      <c r="F4398" s="22">
        <f t="shared" si="205"/>
        <v>37622</v>
      </c>
      <c r="G4398" t="s">
        <v>13294</v>
      </c>
      <c r="H4398">
        <f t="shared" si="206"/>
        <v>8.5</v>
      </c>
      <c r="I4398">
        <v>8.5</v>
      </c>
      <c r="J4398">
        <v>21000</v>
      </c>
      <c r="K4398" t="s">
        <v>13295</v>
      </c>
      <c r="L4398" t="s">
        <v>13296</v>
      </c>
      <c r="M4398" t="s">
        <v>13297</v>
      </c>
      <c r="N4398" t="s">
        <v>291</v>
      </c>
      <c r="P4398">
        <v>2799773</v>
      </c>
      <c r="Q4398">
        <f>_xlfn.XLOOKUP(E4398,CPI!A:A,CPI!B:B)</f>
        <v>184</v>
      </c>
      <c r="R4398" s="12">
        <f>P4398*(CPI!$B$112/Movie!Q4398)</f>
        <v>4636363.2233695649</v>
      </c>
      <c r="S4398" t="s">
        <v>13298</v>
      </c>
      <c r="T4398">
        <v>366</v>
      </c>
    </row>
    <row r="4399" spans="1:20" x14ac:dyDescent="0.3">
      <c r="A4399" t="s">
        <v>13299</v>
      </c>
      <c r="B4399" t="str">
        <f t="shared" si="204"/>
        <v>PG-13</v>
      </c>
      <c r="C4399" t="s">
        <v>1984</v>
      </c>
      <c r="D4399" t="s">
        <v>19</v>
      </c>
      <c r="E4399">
        <v>2003</v>
      </c>
      <c r="F4399" s="22">
        <f t="shared" si="205"/>
        <v>37622</v>
      </c>
      <c r="G4399" t="s">
        <v>12108</v>
      </c>
      <c r="H4399">
        <f t="shared" si="206"/>
        <v>5.7</v>
      </c>
      <c r="I4399">
        <v>5.7</v>
      </c>
      <c r="J4399">
        <v>16000</v>
      </c>
      <c r="K4399" t="s">
        <v>4913</v>
      </c>
      <c r="L4399" t="s">
        <v>2473</v>
      </c>
      <c r="M4399" t="s">
        <v>880</v>
      </c>
      <c r="N4399" t="s">
        <v>15</v>
      </c>
      <c r="O4399">
        <v>40000000</v>
      </c>
      <c r="P4399">
        <v>26891849</v>
      </c>
      <c r="Q4399">
        <f>_xlfn.XLOOKUP(E4399,CPI!A:A,CPI!B:B)</f>
        <v>184</v>
      </c>
      <c r="R4399" s="12">
        <f>P4399*(CPI!$B$112/Movie!Q4399)</f>
        <v>44532317.338586956</v>
      </c>
      <c r="S4399" t="s">
        <v>10689</v>
      </c>
      <c r="T4399">
        <v>98</v>
      </c>
    </row>
    <row r="4400" spans="1:20" x14ac:dyDescent="0.3">
      <c r="A4400" t="s">
        <v>13300</v>
      </c>
      <c r="B4400" t="str">
        <f t="shared" si="204"/>
        <v>R</v>
      </c>
      <c r="C4400" t="s">
        <v>1</v>
      </c>
      <c r="D4400" t="s">
        <v>89</v>
      </c>
      <c r="E4400">
        <v>2003</v>
      </c>
      <c r="F4400" s="22">
        <f t="shared" si="205"/>
        <v>37622</v>
      </c>
      <c r="G4400" t="s">
        <v>12584</v>
      </c>
      <c r="H4400">
        <f t="shared" si="206"/>
        <v>6.7</v>
      </c>
      <c r="I4400">
        <v>6.7</v>
      </c>
      <c r="J4400">
        <v>34000</v>
      </c>
      <c r="K4400" t="s">
        <v>2262</v>
      </c>
      <c r="L4400" t="s">
        <v>13301</v>
      </c>
      <c r="M4400" t="s">
        <v>8827</v>
      </c>
      <c r="N4400" t="s">
        <v>15</v>
      </c>
      <c r="O4400">
        <v>15000000</v>
      </c>
      <c r="P4400">
        <v>23014206</v>
      </c>
      <c r="Q4400">
        <f>_xlfn.XLOOKUP(E4400,CPI!A:A,CPI!B:B)</f>
        <v>184</v>
      </c>
      <c r="R4400" s="12">
        <f>P4400*(CPI!$B$112/Movie!Q4400)</f>
        <v>38111024.827173911</v>
      </c>
      <c r="S4400" t="s">
        <v>10338</v>
      </c>
      <c r="T4400">
        <v>97</v>
      </c>
    </row>
    <row r="4401" spans="1:20" x14ac:dyDescent="0.3">
      <c r="A4401" t="s">
        <v>13302</v>
      </c>
      <c r="B4401" t="str">
        <f t="shared" si="204"/>
        <v>R</v>
      </c>
      <c r="C4401" t="s">
        <v>1</v>
      </c>
      <c r="D4401" t="s">
        <v>26</v>
      </c>
      <c r="E4401">
        <v>2003</v>
      </c>
      <c r="F4401" s="22">
        <f t="shared" si="205"/>
        <v>37622</v>
      </c>
      <c r="G4401" t="s">
        <v>13303</v>
      </c>
      <c r="H4401">
        <f t="shared" si="206"/>
        <v>7</v>
      </c>
      <c r="I4401">
        <v>7</v>
      </c>
      <c r="J4401">
        <v>17000</v>
      </c>
      <c r="K4401" t="s">
        <v>13304</v>
      </c>
      <c r="L4401" t="s">
        <v>13304</v>
      </c>
      <c r="M4401" t="s">
        <v>13305</v>
      </c>
      <c r="N4401" t="s">
        <v>15</v>
      </c>
      <c r="O4401">
        <v>850000</v>
      </c>
      <c r="P4401">
        <v>865028</v>
      </c>
      <c r="Q4401">
        <f>_xlfn.XLOOKUP(E4401,CPI!A:A,CPI!B:B)</f>
        <v>184</v>
      </c>
      <c r="R4401" s="12">
        <f>P4401*(CPI!$B$112/Movie!Q4401)</f>
        <v>1432467.5630434782</v>
      </c>
      <c r="S4401" t="s">
        <v>13306</v>
      </c>
      <c r="T4401">
        <v>107</v>
      </c>
    </row>
    <row r="4402" spans="1:20" x14ac:dyDescent="0.3">
      <c r="A4402" t="s">
        <v>13307</v>
      </c>
      <c r="B4402" t="str">
        <f t="shared" si="204"/>
        <v>R</v>
      </c>
      <c r="C4402" t="s">
        <v>1</v>
      </c>
      <c r="D4402" t="s">
        <v>10</v>
      </c>
      <c r="E4402">
        <v>2003</v>
      </c>
      <c r="F4402" s="22">
        <f t="shared" si="205"/>
        <v>37622</v>
      </c>
      <c r="G4402" t="s">
        <v>13001</v>
      </c>
      <c r="H4402">
        <f t="shared" si="206"/>
        <v>6.5</v>
      </c>
      <c r="I4402">
        <v>6.5</v>
      </c>
      <c r="J4402">
        <v>26000</v>
      </c>
      <c r="K4402" t="s">
        <v>5000</v>
      </c>
      <c r="L4402" t="s">
        <v>13308</v>
      </c>
      <c r="M4402" t="s">
        <v>10314</v>
      </c>
      <c r="N4402" t="s">
        <v>5801</v>
      </c>
      <c r="O4402">
        <v>35000000</v>
      </c>
      <c r="P4402">
        <v>11705002</v>
      </c>
      <c r="Q4402">
        <f>_xlfn.XLOOKUP(E4402,CPI!A:A,CPI!B:B)</f>
        <v>184</v>
      </c>
      <c r="R4402" s="12">
        <f>P4402*(CPI!$B$112/Movie!Q4402)</f>
        <v>19383228.855434783</v>
      </c>
      <c r="S4402" t="s">
        <v>13309</v>
      </c>
      <c r="T4402">
        <v>127</v>
      </c>
    </row>
    <row r="4403" spans="1:20" x14ac:dyDescent="0.3">
      <c r="A4403" t="s">
        <v>13310</v>
      </c>
      <c r="B4403" t="str">
        <f t="shared" si="204"/>
        <v>PG-13</v>
      </c>
      <c r="C4403" t="s">
        <v>1984</v>
      </c>
      <c r="D4403" t="s">
        <v>26</v>
      </c>
      <c r="E4403">
        <v>2003</v>
      </c>
      <c r="F4403" s="22">
        <f t="shared" si="205"/>
        <v>37622</v>
      </c>
      <c r="G4403" t="s">
        <v>12584</v>
      </c>
      <c r="H4403">
        <f t="shared" si="206"/>
        <v>5.6</v>
      </c>
      <c r="I4403">
        <v>5.6</v>
      </c>
      <c r="J4403">
        <v>4700</v>
      </c>
      <c r="K4403" t="s">
        <v>1282</v>
      </c>
      <c r="L4403" t="s">
        <v>13311</v>
      </c>
      <c r="M4403" t="s">
        <v>133</v>
      </c>
      <c r="N4403" t="s">
        <v>15</v>
      </c>
      <c r="P4403">
        <v>8211508</v>
      </c>
      <c r="Q4403">
        <f>_xlfn.XLOOKUP(E4403,CPI!A:A,CPI!B:B)</f>
        <v>184</v>
      </c>
      <c r="R4403" s="12">
        <f>P4403*(CPI!$B$112/Movie!Q4403)</f>
        <v>13598078.736956522</v>
      </c>
      <c r="S4403" t="s">
        <v>13312</v>
      </c>
      <c r="T4403">
        <v>109</v>
      </c>
    </row>
    <row r="4404" spans="1:20" x14ac:dyDescent="0.3">
      <c r="A4404" t="s">
        <v>13313</v>
      </c>
      <c r="B4404" t="str">
        <f t="shared" si="204"/>
        <v>PG</v>
      </c>
      <c r="C4404" t="s">
        <v>18</v>
      </c>
      <c r="D4404" t="s">
        <v>26</v>
      </c>
      <c r="E4404">
        <v>2003</v>
      </c>
      <c r="F4404" s="22">
        <f t="shared" si="205"/>
        <v>37622</v>
      </c>
      <c r="G4404" t="s">
        <v>13261</v>
      </c>
      <c r="H4404">
        <f t="shared" si="206"/>
        <v>4.8</v>
      </c>
      <c r="I4404">
        <v>4.8</v>
      </c>
      <c r="J4404">
        <v>4000</v>
      </c>
      <c r="K4404" t="s">
        <v>13314</v>
      </c>
      <c r="L4404" t="s">
        <v>13315</v>
      </c>
      <c r="M4404" t="s">
        <v>13316</v>
      </c>
      <c r="N4404" t="s">
        <v>15</v>
      </c>
      <c r="P4404">
        <v>12661189</v>
      </c>
      <c r="Q4404">
        <f>_xlfn.XLOOKUP(E4404,CPI!A:A,CPI!B:B)</f>
        <v>184</v>
      </c>
      <c r="R4404" s="12">
        <f>P4404*(CPI!$B$112/Movie!Q4404)</f>
        <v>20966653.74076087</v>
      </c>
      <c r="S4404" t="s">
        <v>9093</v>
      </c>
      <c r="T4404">
        <v>80</v>
      </c>
    </row>
    <row r="4405" spans="1:20" x14ac:dyDescent="0.3">
      <c r="A4405" t="s">
        <v>13317</v>
      </c>
      <c r="B4405" t="str">
        <f t="shared" si="204"/>
        <v>PG-13</v>
      </c>
      <c r="C4405" t="s">
        <v>1984</v>
      </c>
      <c r="D4405" t="s">
        <v>26</v>
      </c>
      <c r="E4405">
        <v>2003</v>
      </c>
      <c r="F4405" s="22">
        <f t="shared" si="205"/>
        <v>37622</v>
      </c>
      <c r="G4405" t="s">
        <v>12904</v>
      </c>
      <c r="H4405">
        <f t="shared" si="206"/>
        <v>5.6</v>
      </c>
      <c r="I4405">
        <v>5.6</v>
      </c>
      <c r="J4405">
        <v>6900</v>
      </c>
      <c r="K4405" t="s">
        <v>2559</v>
      </c>
      <c r="L4405" t="s">
        <v>13318</v>
      </c>
      <c r="M4405" t="s">
        <v>6203</v>
      </c>
      <c r="N4405" t="s">
        <v>15</v>
      </c>
      <c r="O4405">
        <v>30000000</v>
      </c>
      <c r="P4405">
        <v>33972062</v>
      </c>
      <c r="Q4405">
        <f>_xlfn.XLOOKUP(E4405,CPI!A:A,CPI!B:B)</f>
        <v>184</v>
      </c>
      <c r="R4405" s="12">
        <f>P4405*(CPI!$B$112/Movie!Q4405)</f>
        <v>56256996.148913041</v>
      </c>
      <c r="S4405" t="s">
        <v>29</v>
      </c>
      <c r="T4405">
        <v>123</v>
      </c>
    </row>
    <row r="4406" spans="1:20" x14ac:dyDescent="0.3">
      <c r="A4406" t="s">
        <v>13319</v>
      </c>
      <c r="B4406" t="str">
        <f t="shared" si="204"/>
        <v>R</v>
      </c>
      <c r="C4406" t="s">
        <v>1</v>
      </c>
      <c r="D4406" t="s">
        <v>26</v>
      </c>
      <c r="E4406">
        <v>2003</v>
      </c>
      <c r="F4406" s="22">
        <f t="shared" si="205"/>
        <v>37622</v>
      </c>
      <c r="G4406" t="s">
        <v>12904</v>
      </c>
      <c r="H4406">
        <f t="shared" si="206"/>
        <v>6.3</v>
      </c>
      <c r="I4406">
        <v>6.3</v>
      </c>
      <c r="J4406">
        <v>30000</v>
      </c>
      <c r="K4406" t="s">
        <v>274</v>
      </c>
      <c r="L4406" t="s">
        <v>274</v>
      </c>
      <c r="M4406" t="s">
        <v>274</v>
      </c>
      <c r="N4406" t="s">
        <v>15</v>
      </c>
      <c r="O4406">
        <v>18000000</v>
      </c>
      <c r="P4406">
        <v>13585075</v>
      </c>
      <c r="Q4406">
        <f>_xlfn.XLOOKUP(E4406,CPI!A:A,CPI!B:B)</f>
        <v>184</v>
      </c>
      <c r="R4406" s="12">
        <f>P4406*(CPI!$B$112/Movie!Q4406)</f>
        <v>22496588.872282609</v>
      </c>
      <c r="S4406" t="s">
        <v>9670</v>
      </c>
      <c r="T4406">
        <v>108</v>
      </c>
    </row>
    <row r="4407" spans="1:20" x14ac:dyDescent="0.3">
      <c r="A4407" t="s">
        <v>13320</v>
      </c>
      <c r="B4407" t="str">
        <f t="shared" si="204"/>
        <v>R</v>
      </c>
      <c r="C4407" t="s">
        <v>1</v>
      </c>
      <c r="D4407" t="s">
        <v>2</v>
      </c>
      <c r="E4407">
        <v>2003</v>
      </c>
      <c r="F4407" s="22">
        <f t="shared" si="205"/>
        <v>37622</v>
      </c>
      <c r="G4407" t="s">
        <v>12970</v>
      </c>
      <c r="H4407">
        <f t="shared" si="206"/>
        <v>6.9</v>
      </c>
      <c r="I4407">
        <v>6.9</v>
      </c>
      <c r="J4407">
        <v>7200</v>
      </c>
      <c r="K4407" t="s">
        <v>13321</v>
      </c>
      <c r="L4407" t="s">
        <v>8995</v>
      </c>
      <c r="M4407" t="s">
        <v>13322</v>
      </c>
      <c r="N4407" t="s">
        <v>7</v>
      </c>
      <c r="O4407">
        <v>8000000</v>
      </c>
      <c r="P4407">
        <v>6586341</v>
      </c>
      <c r="Q4407">
        <f>_xlfn.XLOOKUP(E4407,CPI!A:A,CPI!B:B)</f>
        <v>184</v>
      </c>
      <c r="R4407" s="12">
        <f>P4407*(CPI!$B$112/Movie!Q4407)</f>
        <v>10906837.514673913</v>
      </c>
      <c r="S4407" t="s">
        <v>6548</v>
      </c>
      <c r="T4407">
        <v>113</v>
      </c>
    </row>
    <row r="4408" spans="1:20" x14ac:dyDescent="0.3">
      <c r="A4408" t="s">
        <v>13323</v>
      </c>
      <c r="B4408" t="str">
        <f t="shared" si="204"/>
        <v>PG-13</v>
      </c>
      <c r="C4408" t="s">
        <v>1984</v>
      </c>
      <c r="D4408" t="s">
        <v>26</v>
      </c>
      <c r="E4408">
        <v>2003</v>
      </c>
      <c r="F4408" s="22">
        <f t="shared" si="205"/>
        <v>37622</v>
      </c>
      <c r="G4408" t="s">
        <v>12704</v>
      </c>
      <c r="H4408">
        <f t="shared" si="206"/>
        <v>6.2</v>
      </c>
      <c r="I4408">
        <v>6.2</v>
      </c>
      <c r="J4408">
        <v>5700</v>
      </c>
      <c r="K4408" t="s">
        <v>9837</v>
      </c>
      <c r="L4408" t="s">
        <v>9837</v>
      </c>
      <c r="M4408" t="s">
        <v>13324</v>
      </c>
      <c r="N4408" t="s">
        <v>15</v>
      </c>
      <c r="P4408">
        <v>2707738</v>
      </c>
      <c r="Q4408">
        <f>_xlfn.XLOOKUP(E4408,CPI!A:A,CPI!B:B)</f>
        <v>184</v>
      </c>
      <c r="R4408" s="12">
        <f>P4408*(CPI!$B$112/Movie!Q4408)</f>
        <v>4483955.264130435</v>
      </c>
      <c r="S4408" t="s">
        <v>12261</v>
      </c>
      <c r="T4408">
        <v>114</v>
      </c>
    </row>
    <row r="4409" spans="1:20" x14ac:dyDescent="0.3">
      <c r="A4409" t="s">
        <v>13325</v>
      </c>
      <c r="B4409" t="str">
        <f t="shared" si="204"/>
        <v>G</v>
      </c>
      <c r="C4409" t="s">
        <v>322</v>
      </c>
      <c r="D4409" t="s">
        <v>375</v>
      </c>
      <c r="E4409">
        <v>2003</v>
      </c>
      <c r="F4409" s="22">
        <f t="shared" si="205"/>
        <v>37622</v>
      </c>
      <c r="G4409" t="s">
        <v>12416</v>
      </c>
      <c r="H4409">
        <f t="shared" si="206"/>
        <v>5.4</v>
      </c>
      <c r="I4409">
        <v>5.4</v>
      </c>
      <c r="J4409">
        <v>15000</v>
      </c>
      <c r="K4409" t="s">
        <v>13326</v>
      </c>
      <c r="L4409" t="s">
        <v>13327</v>
      </c>
      <c r="M4409" t="s">
        <v>6543</v>
      </c>
      <c r="N4409" t="s">
        <v>15</v>
      </c>
      <c r="O4409">
        <v>20000000</v>
      </c>
      <c r="P4409">
        <v>186303759</v>
      </c>
      <c r="Q4409">
        <f>_xlfn.XLOOKUP(E4409,CPI!A:A,CPI!B:B)</f>
        <v>184</v>
      </c>
      <c r="R4409" s="12">
        <f>P4409*(CPI!$B$112/Movie!Q4409)</f>
        <v>308514974.82228261</v>
      </c>
      <c r="S4409" t="s">
        <v>5927</v>
      </c>
      <c r="T4409">
        <v>72</v>
      </c>
    </row>
    <row r="4410" spans="1:20" x14ac:dyDescent="0.3">
      <c r="A4410" t="s">
        <v>13328</v>
      </c>
      <c r="B4410" t="str">
        <f t="shared" si="204"/>
        <v>PG-13</v>
      </c>
      <c r="C4410" t="s">
        <v>1984</v>
      </c>
      <c r="D4410" t="s">
        <v>26</v>
      </c>
      <c r="E4410">
        <v>2003</v>
      </c>
      <c r="F4410" s="22">
        <f t="shared" si="205"/>
        <v>37622</v>
      </c>
      <c r="G4410" t="s">
        <v>13274</v>
      </c>
      <c r="H4410">
        <f t="shared" si="206"/>
        <v>4.7</v>
      </c>
      <c r="I4410">
        <v>4.7</v>
      </c>
      <c r="J4410">
        <v>29000</v>
      </c>
      <c r="K4410" t="s">
        <v>4503</v>
      </c>
      <c r="L4410" t="s">
        <v>13036</v>
      </c>
      <c r="M4410" t="s">
        <v>11314</v>
      </c>
      <c r="N4410" t="s">
        <v>15</v>
      </c>
      <c r="O4410">
        <v>14000000</v>
      </c>
      <c r="P4410">
        <v>18191005</v>
      </c>
      <c r="Q4410">
        <f>_xlfn.XLOOKUP(E4410,CPI!A:A,CPI!B:B)</f>
        <v>184</v>
      </c>
      <c r="R4410" s="12">
        <f>P4410*(CPI!$B$112/Movie!Q4410)</f>
        <v>30123908.823369566</v>
      </c>
      <c r="S4410" t="s">
        <v>8971</v>
      </c>
      <c r="T4410">
        <v>86</v>
      </c>
    </row>
    <row r="4411" spans="1:20" x14ac:dyDescent="0.3">
      <c r="A4411" t="s">
        <v>13329</v>
      </c>
      <c r="B4411" t="str">
        <f t="shared" si="204"/>
        <v>PG-13</v>
      </c>
      <c r="C4411" t="s">
        <v>1984</v>
      </c>
      <c r="D4411" t="s">
        <v>26</v>
      </c>
      <c r="E4411">
        <v>2003</v>
      </c>
      <c r="F4411" s="22">
        <f t="shared" si="205"/>
        <v>37622</v>
      </c>
      <c r="G4411" t="s">
        <v>13196</v>
      </c>
      <c r="H4411">
        <f t="shared" si="206"/>
        <v>5.6</v>
      </c>
      <c r="I4411">
        <v>5.6</v>
      </c>
      <c r="J4411">
        <v>17000</v>
      </c>
      <c r="K4411" t="s">
        <v>11444</v>
      </c>
      <c r="L4411" t="s">
        <v>11317</v>
      </c>
      <c r="M4411" t="s">
        <v>13330</v>
      </c>
      <c r="N4411" t="s">
        <v>15</v>
      </c>
      <c r="O4411">
        <v>20000000</v>
      </c>
      <c r="P4411">
        <v>17432163</v>
      </c>
      <c r="Q4411">
        <f>_xlfn.XLOOKUP(E4411,CPI!A:A,CPI!B:B)</f>
        <v>184</v>
      </c>
      <c r="R4411" s="12">
        <f>P4411*(CPI!$B$112/Movie!Q4411)</f>
        <v>28867282.967934784</v>
      </c>
      <c r="S4411" t="s">
        <v>103</v>
      </c>
      <c r="T4411">
        <v>101</v>
      </c>
    </row>
    <row r="4412" spans="1:20" x14ac:dyDescent="0.3">
      <c r="A4412" t="s">
        <v>13331</v>
      </c>
      <c r="B4412" t="str">
        <f t="shared" si="204"/>
        <v>R</v>
      </c>
      <c r="C4412" t="s">
        <v>1</v>
      </c>
      <c r="D4412" t="s">
        <v>26</v>
      </c>
      <c r="E4412">
        <v>2003</v>
      </c>
      <c r="F4412" s="22">
        <f t="shared" si="205"/>
        <v>37622</v>
      </c>
      <c r="G4412" t="s">
        <v>13332</v>
      </c>
      <c r="H4412">
        <f t="shared" si="206"/>
        <v>6.8</v>
      </c>
      <c r="I4412">
        <v>6.8</v>
      </c>
      <c r="J4412">
        <v>15000</v>
      </c>
      <c r="K4412" t="s">
        <v>13333</v>
      </c>
      <c r="L4412" t="s">
        <v>13334</v>
      </c>
      <c r="M4412" t="s">
        <v>12376</v>
      </c>
      <c r="N4412" t="s">
        <v>3140</v>
      </c>
      <c r="O4412">
        <v>5000000</v>
      </c>
      <c r="P4412">
        <v>5175215</v>
      </c>
      <c r="Q4412">
        <f>_xlfn.XLOOKUP(E4412,CPI!A:A,CPI!B:B)</f>
        <v>184</v>
      </c>
      <c r="R4412" s="12">
        <f>P4412*(CPI!$B$112/Movie!Q4412)</f>
        <v>8570043.5353260878</v>
      </c>
      <c r="S4412" t="s">
        <v>5920</v>
      </c>
      <c r="T4412">
        <v>105</v>
      </c>
    </row>
    <row r="4413" spans="1:20" x14ac:dyDescent="0.3">
      <c r="A4413" t="s">
        <v>13335</v>
      </c>
      <c r="B4413" t="str">
        <f t="shared" si="204"/>
        <v>R</v>
      </c>
      <c r="C4413" t="s">
        <v>1</v>
      </c>
      <c r="D4413" t="s">
        <v>2</v>
      </c>
      <c r="E4413">
        <v>2003</v>
      </c>
      <c r="F4413" s="22">
        <f t="shared" si="205"/>
        <v>37622</v>
      </c>
      <c r="G4413" t="s">
        <v>13336</v>
      </c>
      <c r="H4413">
        <f t="shared" si="206"/>
        <v>6.8</v>
      </c>
      <c r="I4413">
        <v>6.8</v>
      </c>
      <c r="J4413">
        <v>10000</v>
      </c>
      <c r="K4413" t="s">
        <v>13337</v>
      </c>
      <c r="L4413" t="s">
        <v>13337</v>
      </c>
      <c r="M4413" t="s">
        <v>13338</v>
      </c>
      <c r="N4413" t="s">
        <v>15</v>
      </c>
      <c r="O4413">
        <v>2500000</v>
      </c>
      <c r="P4413">
        <v>579986</v>
      </c>
      <c r="Q4413">
        <f>_xlfn.XLOOKUP(E4413,CPI!A:A,CPI!B:B)</f>
        <v>184</v>
      </c>
      <c r="R4413" s="12">
        <f>P4413*(CPI!$B$112/Movie!Q4413)</f>
        <v>960444.20760869561</v>
      </c>
      <c r="S4413" t="s">
        <v>9883</v>
      </c>
      <c r="T4413">
        <v>108</v>
      </c>
    </row>
    <row r="4414" spans="1:20" x14ac:dyDescent="0.3">
      <c r="A4414" t="s">
        <v>13339</v>
      </c>
      <c r="B4414" t="str">
        <f t="shared" si="204"/>
        <v>PG</v>
      </c>
      <c r="C4414" t="s">
        <v>18</v>
      </c>
      <c r="D4414" t="s">
        <v>26</v>
      </c>
      <c r="E4414">
        <v>2003</v>
      </c>
      <c r="F4414" s="22">
        <f t="shared" si="205"/>
        <v>37622</v>
      </c>
      <c r="G4414" t="s">
        <v>12776</v>
      </c>
      <c r="H4414">
        <f t="shared" si="206"/>
        <v>2.1</v>
      </c>
      <c r="I4414">
        <v>2.1</v>
      </c>
      <c r="J4414">
        <v>25000</v>
      </c>
      <c r="K4414" t="s">
        <v>10695</v>
      </c>
      <c r="L4414" t="s">
        <v>13340</v>
      </c>
      <c r="M4414" t="s">
        <v>13341</v>
      </c>
      <c r="N4414" t="s">
        <v>15</v>
      </c>
      <c r="O4414">
        <v>12000000</v>
      </c>
      <c r="P4414">
        <v>4928883</v>
      </c>
      <c r="Q4414">
        <f>_xlfn.XLOOKUP(E4414,CPI!A:A,CPI!B:B)</f>
        <v>184</v>
      </c>
      <c r="R4414" s="12">
        <f>P4414*(CPI!$B$112/Movie!Q4414)</f>
        <v>8162123.0983695649</v>
      </c>
      <c r="S4414" t="s">
        <v>13342</v>
      </c>
      <c r="T4414">
        <v>81</v>
      </c>
    </row>
    <row r="4415" spans="1:20" x14ac:dyDescent="0.3">
      <c r="A4415" t="s">
        <v>13343</v>
      </c>
      <c r="B4415" t="str">
        <f t="shared" si="204"/>
        <v>R</v>
      </c>
      <c r="C4415" t="s">
        <v>1</v>
      </c>
      <c r="D4415" t="s">
        <v>89</v>
      </c>
      <c r="E4415">
        <v>2003</v>
      </c>
      <c r="F4415" s="22">
        <f t="shared" si="205"/>
        <v>37622</v>
      </c>
      <c r="G4415" t="s">
        <v>13344</v>
      </c>
      <c r="H4415">
        <f t="shared" si="206"/>
        <v>7.1</v>
      </c>
      <c r="I4415">
        <v>7.1</v>
      </c>
      <c r="J4415">
        <v>13000</v>
      </c>
      <c r="K4415" t="s">
        <v>13345</v>
      </c>
      <c r="L4415" t="s">
        <v>13346</v>
      </c>
      <c r="M4415" t="s">
        <v>11678</v>
      </c>
      <c r="N4415" t="s">
        <v>180</v>
      </c>
      <c r="O4415">
        <v>10000000</v>
      </c>
      <c r="P4415">
        <v>1271244</v>
      </c>
      <c r="Q4415">
        <f>_xlfn.XLOOKUP(E4415,CPI!A:A,CPI!B:B)</f>
        <v>184</v>
      </c>
      <c r="R4415" s="12">
        <f>P4415*(CPI!$B$112/Movie!Q4415)</f>
        <v>2105152.4282608698</v>
      </c>
      <c r="S4415" t="s">
        <v>10020</v>
      </c>
      <c r="T4415">
        <v>104</v>
      </c>
    </row>
    <row r="4416" spans="1:20" x14ac:dyDescent="0.3">
      <c r="A4416" t="s">
        <v>13347</v>
      </c>
      <c r="B4416" t="str">
        <f t="shared" si="204"/>
        <v>PG-13</v>
      </c>
      <c r="C4416" t="s">
        <v>1984</v>
      </c>
      <c r="D4416" t="s">
        <v>26</v>
      </c>
      <c r="E4416">
        <v>2003</v>
      </c>
      <c r="F4416" s="22">
        <f t="shared" si="205"/>
        <v>37622</v>
      </c>
      <c r="G4416" t="s">
        <v>11815</v>
      </c>
      <c r="H4416">
        <f t="shared" si="206"/>
        <v>5.5</v>
      </c>
      <c r="I4416">
        <v>5.5</v>
      </c>
      <c r="J4416">
        <v>18000</v>
      </c>
      <c r="K4416" t="s">
        <v>7690</v>
      </c>
      <c r="L4416" t="s">
        <v>7690</v>
      </c>
      <c r="M4416" t="s">
        <v>7690</v>
      </c>
      <c r="N4416" t="s">
        <v>15</v>
      </c>
      <c r="O4416">
        <v>35200000</v>
      </c>
      <c r="P4416">
        <v>38620484</v>
      </c>
      <c r="Q4416">
        <f>_xlfn.XLOOKUP(E4416,CPI!A:A,CPI!B:B)</f>
        <v>184</v>
      </c>
      <c r="R4416" s="12">
        <f>P4416*(CPI!$B$112/Movie!Q4416)</f>
        <v>63954681.92826087</v>
      </c>
      <c r="S4416" t="s">
        <v>9670</v>
      </c>
      <c r="T4416">
        <v>95</v>
      </c>
    </row>
    <row r="4417" spans="1:20" x14ac:dyDescent="0.3">
      <c r="A4417" t="s">
        <v>13348</v>
      </c>
      <c r="B4417" t="str">
        <f t="shared" si="204"/>
        <v>R</v>
      </c>
      <c r="C4417" t="s">
        <v>1</v>
      </c>
      <c r="D4417" t="s">
        <v>26</v>
      </c>
      <c r="E4417">
        <v>2003</v>
      </c>
      <c r="F4417" s="22">
        <f t="shared" si="205"/>
        <v>37622</v>
      </c>
      <c r="G4417" t="s">
        <v>13349</v>
      </c>
      <c r="H4417">
        <f t="shared" si="206"/>
        <v>5.5</v>
      </c>
      <c r="I4417">
        <v>5.5</v>
      </c>
      <c r="J4417">
        <v>8200</v>
      </c>
      <c r="K4417" t="s">
        <v>1484</v>
      </c>
      <c r="L4417" t="s">
        <v>835</v>
      </c>
      <c r="M4417" t="s">
        <v>4896</v>
      </c>
      <c r="N4417" t="s">
        <v>15</v>
      </c>
      <c r="O4417">
        <v>8000000</v>
      </c>
      <c r="P4417">
        <v>435625</v>
      </c>
      <c r="Q4417">
        <f>_xlfn.XLOOKUP(E4417,CPI!A:A,CPI!B:B)</f>
        <v>184</v>
      </c>
      <c r="R4417" s="12">
        <f>P4417*(CPI!$B$112/Movie!Q4417)</f>
        <v>721385.52989130432</v>
      </c>
      <c r="S4417" t="s">
        <v>5796</v>
      </c>
      <c r="T4417">
        <v>109</v>
      </c>
    </row>
    <row r="4418" spans="1:20" x14ac:dyDescent="0.3">
      <c r="A4418" t="s">
        <v>13350</v>
      </c>
      <c r="B4418" t="str">
        <f t="shared" si="204"/>
        <v>PG-13</v>
      </c>
      <c r="C4418" t="s">
        <v>1984</v>
      </c>
      <c r="D4418" t="s">
        <v>26</v>
      </c>
      <c r="E4418">
        <v>2003</v>
      </c>
      <c r="F4418" s="22">
        <f t="shared" si="205"/>
        <v>37622</v>
      </c>
      <c r="G4418" t="s">
        <v>13351</v>
      </c>
      <c r="H4418">
        <f t="shared" si="206"/>
        <v>7</v>
      </c>
      <c r="I4418">
        <v>7</v>
      </c>
      <c r="J4418">
        <v>20000</v>
      </c>
      <c r="K4418" t="s">
        <v>7362</v>
      </c>
      <c r="L4418" t="s">
        <v>7362</v>
      </c>
      <c r="M4418" t="s">
        <v>12770</v>
      </c>
      <c r="N4418" t="s">
        <v>15</v>
      </c>
      <c r="O4418">
        <v>300000</v>
      </c>
      <c r="P4418">
        <v>3282321</v>
      </c>
      <c r="Q4418">
        <f>_xlfn.XLOOKUP(E4418,CPI!A:A,CPI!B:B)</f>
        <v>184</v>
      </c>
      <c r="R4418" s="12">
        <f>P4418*(CPI!$B$112/Movie!Q4418)</f>
        <v>5435452.2211956521</v>
      </c>
      <c r="S4418" t="s">
        <v>65</v>
      </c>
      <c r="T4418">
        <v>80</v>
      </c>
    </row>
    <row r="4419" spans="1:20" x14ac:dyDescent="0.3">
      <c r="A4419" t="s">
        <v>13352</v>
      </c>
      <c r="B4419" t="str">
        <f t="shared" ref="B4419:B4482" si="207">IF(C4419="","Rating Pending",C4419)</f>
        <v>R</v>
      </c>
      <c r="C4419" t="s">
        <v>1</v>
      </c>
      <c r="D4419" t="s">
        <v>2</v>
      </c>
      <c r="E4419">
        <v>2003</v>
      </c>
      <c r="F4419" s="22">
        <f t="shared" ref="F4419:F4482" si="208">DATE(TRIM(E4419), 1, 1)</f>
        <v>37622</v>
      </c>
      <c r="G4419" t="s">
        <v>13353</v>
      </c>
      <c r="H4419">
        <f t="shared" ref="H4419:H4482" si="209">IF(I4419="","Score Pending",I4419)</f>
        <v>6.2</v>
      </c>
      <c r="I4419">
        <v>6.2</v>
      </c>
      <c r="J4419">
        <v>20000</v>
      </c>
      <c r="K4419" t="s">
        <v>9271</v>
      </c>
      <c r="L4419" t="s">
        <v>12665</v>
      </c>
      <c r="M4419" t="s">
        <v>5280</v>
      </c>
      <c r="N4419" t="s">
        <v>7</v>
      </c>
      <c r="O4419">
        <v>7500000</v>
      </c>
      <c r="P4419">
        <v>886018</v>
      </c>
      <c r="Q4419">
        <f>_xlfn.XLOOKUP(E4419,CPI!A:A,CPI!B:B)</f>
        <v>184</v>
      </c>
      <c r="R4419" s="12">
        <f>P4419*(CPI!$B$112/Movie!Q4419)</f>
        <v>1467226.5467391305</v>
      </c>
      <c r="S4419" t="s">
        <v>6548</v>
      </c>
      <c r="T4419">
        <v>93</v>
      </c>
    </row>
    <row r="4420" spans="1:20" x14ac:dyDescent="0.3">
      <c r="A4420" t="s">
        <v>13354</v>
      </c>
      <c r="B4420" t="str">
        <f t="shared" si="207"/>
        <v>R</v>
      </c>
      <c r="C4420" t="s">
        <v>1</v>
      </c>
      <c r="D4420" t="s">
        <v>2</v>
      </c>
      <c r="E4420">
        <v>2003</v>
      </c>
      <c r="F4420" s="22">
        <f t="shared" si="208"/>
        <v>37622</v>
      </c>
      <c r="G4420" t="s">
        <v>13355</v>
      </c>
      <c r="H4420">
        <f t="shared" si="209"/>
        <v>6.6</v>
      </c>
      <c r="I4420">
        <v>6.6</v>
      </c>
      <c r="J4420">
        <v>10000</v>
      </c>
      <c r="K4420" t="s">
        <v>11686</v>
      </c>
      <c r="L4420" t="s">
        <v>11686</v>
      </c>
      <c r="M4420" t="s">
        <v>3214</v>
      </c>
      <c r="N4420" t="s">
        <v>437</v>
      </c>
      <c r="P4420">
        <v>499149</v>
      </c>
      <c r="Q4420">
        <f>_xlfn.XLOOKUP(E4420,CPI!A:A,CPI!B:B)</f>
        <v>184</v>
      </c>
      <c r="R4420" s="12">
        <f>P4420*(CPI!$B$112/Movie!Q4420)</f>
        <v>826579.89293478266</v>
      </c>
      <c r="S4420" t="s">
        <v>11687</v>
      </c>
      <c r="T4420">
        <v>114</v>
      </c>
    </row>
    <row r="4421" spans="1:20" x14ac:dyDescent="0.3">
      <c r="A4421" t="s">
        <v>13356</v>
      </c>
      <c r="B4421" t="str">
        <f t="shared" si="207"/>
        <v>R</v>
      </c>
      <c r="C4421" t="s">
        <v>1</v>
      </c>
      <c r="D4421" t="s">
        <v>26</v>
      </c>
      <c r="E4421">
        <v>2003</v>
      </c>
      <c r="F4421" s="22">
        <f t="shared" si="208"/>
        <v>37622</v>
      </c>
      <c r="G4421" t="s">
        <v>13357</v>
      </c>
      <c r="H4421">
        <f t="shared" si="209"/>
        <v>4.7</v>
      </c>
      <c r="I4421">
        <v>4.7</v>
      </c>
      <c r="J4421">
        <v>5900</v>
      </c>
      <c r="K4421" t="s">
        <v>6959</v>
      </c>
      <c r="L4421" t="s">
        <v>12756</v>
      </c>
      <c r="M4421" t="s">
        <v>13358</v>
      </c>
      <c r="N4421" t="s">
        <v>5801</v>
      </c>
      <c r="P4421">
        <v>83439</v>
      </c>
      <c r="Q4421">
        <f>_xlfn.XLOOKUP(E4421,CPI!A:A,CPI!B:B)</f>
        <v>184</v>
      </c>
      <c r="R4421" s="12">
        <f>P4421*(CPI!$B$112/Movie!Q4421)</f>
        <v>138173.17010869566</v>
      </c>
      <c r="S4421" t="s">
        <v>13359</v>
      </c>
      <c r="T4421">
        <v>90</v>
      </c>
    </row>
    <row r="4422" spans="1:20" x14ac:dyDescent="0.3">
      <c r="A4422" t="s">
        <v>13360</v>
      </c>
      <c r="B4422" t="str">
        <f t="shared" si="207"/>
        <v>Rating Pending</v>
      </c>
      <c r="D4422" t="s">
        <v>2</v>
      </c>
      <c r="E4422">
        <v>2003</v>
      </c>
      <c r="F4422" s="22">
        <f t="shared" si="208"/>
        <v>37622</v>
      </c>
      <c r="G4422" t="s">
        <v>13361</v>
      </c>
      <c r="H4422">
        <f t="shared" si="209"/>
        <v>6.3</v>
      </c>
      <c r="I4422">
        <v>6.3</v>
      </c>
      <c r="J4422">
        <v>4500</v>
      </c>
      <c r="K4422" t="s">
        <v>13362</v>
      </c>
      <c r="L4422" t="s">
        <v>11169</v>
      </c>
      <c r="M4422" t="s">
        <v>8820</v>
      </c>
      <c r="N4422" t="s">
        <v>437</v>
      </c>
      <c r="P4422">
        <v>5254422</v>
      </c>
      <c r="Q4422">
        <f>_xlfn.XLOOKUP(E4422,CPI!A:A,CPI!B:B)</f>
        <v>184</v>
      </c>
      <c r="R4422" s="12">
        <f>P4422*(CPI!$B$112/Movie!Q4422)</f>
        <v>8701208.6054347828</v>
      </c>
      <c r="S4422" t="s">
        <v>10594</v>
      </c>
      <c r="T4422">
        <v>100</v>
      </c>
    </row>
    <row r="4423" spans="1:20" x14ac:dyDescent="0.3">
      <c r="A4423" t="s">
        <v>13363</v>
      </c>
      <c r="B4423" t="str">
        <f t="shared" si="207"/>
        <v>R</v>
      </c>
      <c r="C4423" t="s">
        <v>1</v>
      </c>
      <c r="D4423" t="s">
        <v>37</v>
      </c>
      <c r="E4423">
        <v>2003</v>
      </c>
      <c r="F4423" s="22">
        <f t="shared" si="208"/>
        <v>37622</v>
      </c>
      <c r="G4423" t="s">
        <v>12637</v>
      </c>
      <c r="H4423">
        <f t="shared" si="209"/>
        <v>5.2</v>
      </c>
      <c r="I4423">
        <v>5.2</v>
      </c>
      <c r="J4423">
        <v>17000</v>
      </c>
      <c r="K4423" t="s">
        <v>9652</v>
      </c>
      <c r="L4423" t="s">
        <v>9652</v>
      </c>
      <c r="M4423" t="s">
        <v>10651</v>
      </c>
      <c r="N4423" t="s">
        <v>15</v>
      </c>
      <c r="O4423">
        <v>38000000</v>
      </c>
      <c r="P4423">
        <v>11560806</v>
      </c>
      <c r="Q4423">
        <f>_xlfn.XLOOKUP(E4423,CPI!A:A,CPI!B:B)</f>
        <v>184</v>
      </c>
      <c r="R4423" s="12">
        <f>P4423*(CPI!$B$112/Movie!Q4423)</f>
        <v>19144443.414130434</v>
      </c>
      <c r="S4423" t="s">
        <v>165</v>
      </c>
      <c r="T4423">
        <v>102</v>
      </c>
    </row>
    <row r="4424" spans="1:20" x14ac:dyDescent="0.3">
      <c r="A4424" t="s">
        <v>13364</v>
      </c>
      <c r="B4424" t="str">
        <f t="shared" si="207"/>
        <v>R</v>
      </c>
      <c r="C4424" t="s">
        <v>1</v>
      </c>
      <c r="D4424" t="s">
        <v>89</v>
      </c>
      <c r="E4424">
        <v>2003</v>
      </c>
      <c r="F4424" s="22">
        <f t="shared" si="208"/>
        <v>37622</v>
      </c>
      <c r="G4424" t="s">
        <v>13365</v>
      </c>
      <c r="H4424">
        <f t="shared" si="209"/>
        <v>7</v>
      </c>
      <c r="I4424">
        <v>7</v>
      </c>
      <c r="J4424">
        <v>11000</v>
      </c>
      <c r="K4424" t="s">
        <v>12061</v>
      </c>
      <c r="L4424" t="s">
        <v>12062</v>
      </c>
      <c r="M4424" t="s">
        <v>13366</v>
      </c>
      <c r="N4424" t="s">
        <v>2093</v>
      </c>
      <c r="P4424">
        <v>58202</v>
      </c>
      <c r="Q4424">
        <f>_xlfn.XLOOKUP(E4424,CPI!A:A,CPI!B:B)</f>
        <v>184</v>
      </c>
      <c r="R4424" s="12">
        <f>P4424*(CPI!$B$112/Movie!Q4424)</f>
        <v>96381.246739130438</v>
      </c>
      <c r="S4424" t="s">
        <v>13367</v>
      </c>
      <c r="T4424">
        <v>129</v>
      </c>
    </row>
    <row r="4425" spans="1:20" x14ac:dyDescent="0.3">
      <c r="A4425" t="s">
        <v>13368</v>
      </c>
      <c r="B4425" t="str">
        <f t="shared" si="207"/>
        <v>R</v>
      </c>
      <c r="C4425" t="s">
        <v>1</v>
      </c>
      <c r="D4425" t="s">
        <v>48</v>
      </c>
      <c r="E4425">
        <v>2003</v>
      </c>
      <c r="F4425" s="22">
        <f t="shared" si="208"/>
        <v>37622</v>
      </c>
      <c r="G4425" t="s">
        <v>12966</v>
      </c>
      <c r="H4425">
        <f t="shared" si="209"/>
        <v>6.9</v>
      </c>
      <c r="I4425">
        <v>6.9</v>
      </c>
      <c r="J4425">
        <v>20000</v>
      </c>
      <c r="K4425" t="s">
        <v>813</v>
      </c>
      <c r="L4425" t="s">
        <v>13369</v>
      </c>
      <c r="M4425" t="s">
        <v>10208</v>
      </c>
      <c r="N4425" t="s">
        <v>3140</v>
      </c>
      <c r="O4425">
        <v>17000000</v>
      </c>
      <c r="P4425">
        <v>9439660</v>
      </c>
      <c r="Q4425">
        <f>_xlfn.XLOOKUP(E4425,CPI!A:A,CPI!B:B)</f>
        <v>184</v>
      </c>
      <c r="R4425" s="12">
        <f>P4425*(CPI!$B$112/Movie!Q4425)</f>
        <v>15631871.75</v>
      </c>
      <c r="S4425" t="s">
        <v>2077</v>
      </c>
      <c r="T4425">
        <v>98</v>
      </c>
    </row>
    <row r="4426" spans="1:20" x14ac:dyDescent="0.3">
      <c r="A4426" t="s">
        <v>13370</v>
      </c>
      <c r="B4426" t="str">
        <f t="shared" si="207"/>
        <v>R</v>
      </c>
      <c r="C4426" t="s">
        <v>1</v>
      </c>
      <c r="D4426" t="s">
        <v>89</v>
      </c>
      <c r="E4426">
        <v>2003</v>
      </c>
      <c r="F4426" s="22">
        <f t="shared" si="208"/>
        <v>37622</v>
      </c>
      <c r="G4426" t="s">
        <v>13371</v>
      </c>
      <c r="H4426">
        <f t="shared" si="209"/>
        <v>6.3</v>
      </c>
      <c r="I4426">
        <v>6.3</v>
      </c>
      <c r="J4426">
        <v>12000</v>
      </c>
      <c r="K4426" t="s">
        <v>13372</v>
      </c>
      <c r="L4426" t="s">
        <v>13372</v>
      </c>
      <c r="M4426" t="s">
        <v>13373</v>
      </c>
      <c r="N4426" t="s">
        <v>15</v>
      </c>
      <c r="O4426">
        <v>10000000</v>
      </c>
      <c r="P4426">
        <v>459098</v>
      </c>
      <c r="Q4426">
        <f>_xlfn.XLOOKUP(E4426,CPI!A:A,CPI!B:B)</f>
        <v>184</v>
      </c>
      <c r="R4426" s="12">
        <f>P4426*(CPI!$B$112/Movie!Q4426)</f>
        <v>760256.3076086957</v>
      </c>
      <c r="S4426" t="s">
        <v>13374</v>
      </c>
      <c r="T4426">
        <v>101</v>
      </c>
    </row>
    <row r="4427" spans="1:20" x14ac:dyDescent="0.3">
      <c r="A4427" t="s">
        <v>13375</v>
      </c>
      <c r="B4427" t="str">
        <f t="shared" si="207"/>
        <v>R</v>
      </c>
      <c r="C4427" t="s">
        <v>1</v>
      </c>
      <c r="D4427" t="s">
        <v>2</v>
      </c>
      <c r="E4427">
        <v>2003</v>
      </c>
      <c r="F4427" s="22">
        <f t="shared" si="208"/>
        <v>37622</v>
      </c>
      <c r="G4427" t="s">
        <v>13376</v>
      </c>
      <c r="H4427">
        <f t="shared" si="209"/>
        <v>6.8</v>
      </c>
      <c r="I4427">
        <v>6.8</v>
      </c>
      <c r="J4427">
        <v>4000</v>
      </c>
      <c r="K4427" t="s">
        <v>10660</v>
      </c>
      <c r="L4427" t="s">
        <v>2756</v>
      </c>
      <c r="M4427" t="s">
        <v>13377</v>
      </c>
      <c r="N4427" t="s">
        <v>7</v>
      </c>
      <c r="O4427">
        <v>2500000</v>
      </c>
      <c r="P4427">
        <v>3039587</v>
      </c>
      <c r="Q4427">
        <f>_xlfn.XLOOKUP(E4427,CPI!A:A,CPI!B:B)</f>
        <v>184</v>
      </c>
      <c r="R4427" s="12">
        <f>P4427*(CPI!$B$112/Movie!Q4427)</f>
        <v>5033489.9940217389</v>
      </c>
      <c r="S4427" t="s">
        <v>6548</v>
      </c>
      <c r="T4427">
        <v>112</v>
      </c>
    </row>
    <row r="4428" spans="1:20" x14ac:dyDescent="0.3">
      <c r="A4428" t="s">
        <v>13378</v>
      </c>
      <c r="B4428" t="str">
        <f t="shared" si="207"/>
        <v>R</v>
      </c>
      <c r="C4428" t="s">
        <v>1</v>
      </c>
      <c r="D4428" t="s">
        <v>48</v>
      </c>
      <c r="E4428">
        <v>2003</v>
      </c>
      <c r="F4428" s="22">
        <f t="shared" si="208"/>
        <v>37622</v>
      </c>
      <c r="G4428" t="s">
        <v>12998</v>
      </c>
      <c r="H4428">
        <f t="shared" si="209"/>
        <v>6.3</v>
      </c>
      <c r="I4428">
        <v>6.3</v>
      </c>
      <c r="J4428">
        <v>10000</v>
      </c>
      <c r="K4428" t="s">
        <v>13379</v>
      </c>
      <c r="L4428" t="s">
        <v>13380</v>
      </c>
      <c r="M4428" t="s">
        <v>9118</v>
      </c>
      <c r="N4428" t="s">
        <v>7</v>
      </c>
      <c r="P4428">
        <v>2917393</v>
      </c>
      <c r="Q4428">
        <f>_xlfn.XLOOKUP(E4428,CPI!A:A,CPI!B:B)</f>
        <v>184</v>
      </c>
      <c r="R4428" s="12">
        <f>P4428*(CPI!$B$112/Movie!Q4428)</f>
        <v>4831139.3864130434</v>
      </c>
      <c r="S4428" t="s">
        <v>6548</v>
      </c>
      <c r="T4428">
        <v>100</v>
      </c>
    </row>
    <row r="4429" spans="1:20" x14ac:dyDescent="0.3">
      <c r="A4429" t="s">
        <v>13381</v>
      </c>
      <c r="B4429" t="str">
        <f t="shared" si="207"/>
        <v>PG</v>
      </c>
      <c r="C4429" t="s">
        <v>18</v>
      </c>
      <c r="D4429" t="s">
        <v>375</v>
      </c>
      <c r="E4429">
        <v>2003</v>
      </c>
      <c r="F4429" s="22">
        <f t="shared" si="208"/>
        <v>37622</v>
      </c>
      <c r="G4429" t="s">
        <v>13097</v>
      </c>
      <c r="H4429">
        <f t="shared" si="209"/>
        <v>5.6</v>
      </c>
      <c r="I4429">
        <v>5.6</v>
      </c>
      <c r="J4429">
        <v>7900</v>
      </c>
      <c r="K4429" t="s">
        <v>13382</v>
      </c>
      <c r="L4429" t="s">
        <v>13383</v>
      </c>
      <c r="M4429" t="s">
        <v>13384</v>
      </c>
      <c r="N4429" t="s">
        <v>15</v>
      </c>
      <c r="O4429">
        <v>25000000</v>
      </c>
      <c r="P4429">
        <v>55250496</v>
      </c>
      <c r="Q4429">
        <f>_xlfn.XLOOKUP(E4429,CPI!A:A,CPI!B:B)</f>
        <v>184</v>
      </c>
      <c r="R4429" s="12">
        <f>P4429*(CPI!$B$112/Movie!Q4429)</f>
        <v>91493620.278260872</v>
      </c>
      <c r="S4429" t="s">
        <v>13385</v>
      </c>
      <c r="T4429">
        <v>80</v>
      </c>
    </row>
    <row r="4430" spans="1:20" x14ac:dyDescent="0.3">
      <c r="A4430" t="s">
        <v>13386</v>
      </c>
      <c r="B4430" t="str">
        <f t="shared" si="207"/>
        <v>PG-13</v>
      </c>
      <c r="C4430" t="s">
        <v>1984</v>
      </c>
      <c r="D4430" t="s">
        <v>26</v>
      </c>
      <c r="E4430">
        <v>2003</v>
      </c>
      <c r="F4430" s="22">
        <f t="shared" si="208"/>
        <v>37622</v>
      </c>
      <c r="G4430" t="s">
        <v>12704</v>
      </c>
      <c r="H4430">
        <f t="shared" si="209"/>
        <v>4.9000000000000004</v>
      </c>
      <c r="I4430">
        <v>4.9000000000000004</v>
      </c>
      <c r="J4430">
        <v>11000</v>
      </c>
      <c r="K4430" t="s">
        <v>822</v>
      </c>
      <c r="L4430" t="s">
        <v>13387</v>
      </c>
      <c r="M4430" t="s">
        <v>13005</v>
      </c>
      <c r="N4430" t="s">
        <v>15</v>
      </c>
      <c r="P4430">
        <v>12991996</v>
      </c>
      <c r="Q4430">
        <f>_xlfn.XLOOKUP(E4430,CPI!A:A,CPI!B:B)</f>
        <v>184</v>
      </c>
      <c r="R4430" s="12">
        <f>P4430*(CPI!$B$112/Movie!Q4430)</f>
        <v>21514462.941304348</v>
      </c>
      <c r="S4430" t="s">
        <v>824</v>
      </c>
      <c r="T4430">
        <v>117</v>
      </c>
    </row>
    <row r="4431" spans="1:20" x14ac:dyDescent="0.3">
      <c r="A4431" t="s">
        <v>13388</v>
      </c>
      <c r="B4431" t="str">
        <f t="shared" si="207"/>
        <v>PG-13</v>
      </c>
      <c r="C4431" t="s">
        <v>1984</v>
      </c>
      <c r="D4431" t="s">
        <v>48</v>
      </c>
      <c r="E4431">
        <v>2003</v>
      </c>
      <c r="F4431" s="22">
        <f t="shared" si="208"/>
        <v>37622</v>
      </c>
      <c r="G4431" t="s">
        <v>12983</v>
      </c>
      <c r="H4431">
        <f t="shared" si="209"/>
        <v>6.6</v>
      </c>
      <c r="I4431">
        <v>6.6</v>
      </c>
      <c r="J4431">
        <v>15000</v>
      </c>
      <c r="K4431" t="s">
        <v>1381</v>
      </c>
      <c r="L4431" t="s">
        <v>13389</v>
      </c>
      <c r="M4431" t="s">
        <v>13390</v>
      </c>
      <c r="N4431" t="s">
        <v>5801</v>
      </c>
      <c r="O4431">
        <v>30000000</v>
      </c>
      <c r="P4431">
        <v>29632684</v>
      </c>
      <c r="Q4431">
        <f>_xlfn.XLOOKUP(E4431,CPI!A:A,CPI!B:B)</f>
        <v>184</v>
      </c>
      <c r="R4431" s="12">
        <f>P4431*(CPI!$B$112/Movie!Q4431)</f>
        <v>49071080.515217394</v>
      </c>
      <c r="S4431" t="s">
        <v>13391</v>
      </c>
      <c r="T4431">
        <v>123</v>
      </c>
    </row>
    <row r="4432" spans="1:20" x14ac:dyDescent="0.3">
      <c r="A4432" t="s">
        <v>13392</v>
      </c>
      <c r="B4432" t="str">
        <f t="shared" si="207"/>
        <v>PG</v>
      </c>
      <c r="C4432" t="s">
        <v>18</v>
      </c>
      <c r="D4432" t="s">
        <v>26</v>
      </c>
      <c r="E4432">
        <v>2003</v>
      </c>
      <c r="F4432" s="22">
        <f t="shared" si="208"/>
        <v>37622</v>
      </c>
      <c r="G4432" t="s">
        <v>12974</v>
      </c>
      <c r="H4432">
        <f t="shared" si="209"/>
        <v>5.0999999999999996</v>
      </c>
      <c r="I4432">
        <v>5.0999999999999996</v>
      </c>
      <c r="J4432">
        <v>2500</v>
      </c>
      <c r="K4432" t="s">
        <v>13393</v>
      </c>
      <c r="L4432" t="s">
        <v>7615</v>
      </c>
      <c r="M4432" t="s">
        <v>13394</v>
      </c>
      <c r="N4432" t="s">
        <v>15</v>
      </c>
      <c r="P4432">
        <v>377271</v>
      </c>
      <c r="Q4432">
        <f>_xlfn.XLOOKUP(E4432,CPI!A:A,CPI!B:B)</f>
        <v>184</v>
      </c>
      <c r="R4432" s="12">
        <f>P4432*(CPI!$B$112/Movie!Q4432)</f>
        <v>624752.57445652178</v>
      </c>
      <c r="S4432" t="s">
        <v>13395</v>
      </c>
      <c r="T4432">
        <v>104</v>
      </c>
    </row>
    <row r="4433" spans="1:20" x14ac:dyDescent="0.3">
      <c r="A4433" t="s">
        <v>13396</v>
      </c>
      <c r="B4433" t="str">
        <f t="shared" si="207"/>
        <v>PG-13</v>
      </c>
      <c r="C4433" t="s">
        <v>1984</v>
      </c>
      <c r="D4433" t="s">
        <v>19</v>
      </c>
      <c r="E4433">
        <v>2003</v>
      </c>
      <c r="F4433" s="22">
        <f t="shared" si="208"/>
        <v>37622</v>
      </c>
      <c r="G4433" t="s">
        <v>13397</v>
      </c>
      <c r="H4433">
        <f t="shared" si="209"/>
        <v>6.7</v>
      </c>
      <c r="I4433">
        <v>6.7</v>
      </c>
      <c r="J4433">
        <v>20000</v>
      </c>
      <c r="K4433" t="s">
        <v>13398</v>
      </c>
      <c r="L4433" t="s">
        <v>13399</v>
      </c>
      <c r="M4433" t="s">
        <v>13400</v>
      </c>
      <c r="N4433" t="s">
        <v>15</v>
      </c>
      <c r="O4433">
        <v>780000</v>
      </c>
      <c r="P4433">
        <v>1310470</v>
      </c>
      <c r="Q4433">
        <f>_xlfn.XLOOKUP(E4433,CPI!A:A,CPI!B:B)</f>
        <v>184</v>
      </c>
      <c r="R4433" s="12">
        <f>P4433*(CPI!$B$112/Movie!Q4433)</f>
        <v>2170109.8315217393</v>
      </c>
      <c r="S4433" t="s">
        <v>13401</v>
      </c>
      <c r="T4433">
        <v>90</v>
      </c>
    </row>
    <row r="4434" spans="1:20" x14ac:dyDescent="0.3">
      <c r="A4434" t="s">
        <v>13402</v>
      </c>
      <c r="B4434" t="str">
        <f t="shared" si="207"/>
        <v>R</v>
      </c>
      <c r="C4434" t="s">
        <v>1</v>
      </c>
      <c r="D4434" t="s">
        <v>2</v>
      </c>
      <c r="E4434">
        <v>2003</v>
      </c>
      <c r="F4434" s="22">
        <f t="shared" si="208"/>
        <v>37622</v>
      </c>
      <c r="G4434" t="s">
        <v>13403</v>
      </c>
      <c r="H4434">
        <f t="shared" si="209"/>
        <v>7.6</v>
      </c>
      <c r="I4434">
        <v>7.6</v>
      </c>
      <c r="J4434">
        <v>19000</v>
      </c>
      <c r="K4434" t="s">
        <v>2751</v>
      </c>
      <c r="L4434" t="s">
        <v>2751</v>
      </c>
      <c r="M4434" t="s">
        <v>13404</v>
      </c>
      <c r="N4434" t="s">
        <v>2583</v>
      </c>
      <c r="P4434">
        <v>10781635</v>
      </c>
      <c r="Q4434">
        <f>_xlfn.XLOOKUP(E4434,CPI!A:A,CPI!B:B)</f>
        <v>184</v>
      </c>
      <c r="R4434" s="12">
        <f>P4434*(CPI!$B$112/Movie!Q4434)</f>
        <v>17854153.176630434</v>
      </c>
      <c r="S4434" t="s">
        <v>13405</v>
      </c>
      <c r="T4434">
        <v>145</v>
      </c>
    </row>
    <row r="4435" spans="1:20" x14ac:dyDescent="0.3">
      <c r="A4435" t="s">
        <v>13406</v>
      </c>
      <c r="B4435" t="str">
        <f t="shared" si="207"/>
        <v>Not Rated</v>
      </c>
      <c r="C4435" t="s">
        <v>432</v>
      </c>
      <c r="D4435" t="s">
        <v>19</v>
      </c>
      <c r="E4435">
        <v>2003</v>
      </c>
      <c r="F4435" s="22">
        <f t="shared" si="208"/>
        <v>37622</v>
      </c>
      <c r="G4435" t="s">
        <v>13407</v>
      </c>
      <c r="H4435">
        <f t="shared" si="209"/>
        <v>5.8</v>
      </c>
      <c r="I4435">
        <v>5.8</v>
      </c>
      <c r="J4435">
        <v>41000</v>
      </c>
      <c r="K4435" t="s">
        <v>11696</v>
      </c>
      <c r="L4435" t="s">
        <v>2891</v>
      </c>
      <c r="M4435" t="s">
        <v>10309</v>
      </c>
      <c r="N4435" t="s">
        <v>437</v>
      </c>
      <c r="O4435">
        <v>1300000</v>
      </c>
      <c r="P4435">
        <v>65497208</v>
      </c>
      <c r="Q4435">
        <f>_xlfn.XLOOKUP(E4435,CPI!A:A,CPI!B:B)</f>
        <v>184</v>
      </c>
      <c r="R4435" s="12">
        <f>P4435*(CPI!$B$112/Movie!Q4435)</f>
        <v>108461952.59565218</v>
      </c>
      <c r="S4435" t="s">
        <v>12235</v>
      </c>
      <c r="T4435">
        <v>84</v>
      </c>
    </row>
    <row r="4436" spans="1:20" x14ac:dyDescent="0.3">
      <c r="A4436" t="s">
        <v>13408</v>
      </c>
      <c r="B4436" t="str">
        <f t="shared" si="207"/>
        <v>R</v>
      </c>
      <c r="C4436" t="s">
        <v>1</v>
      </c>
      <c r="D4436" t="s">
        <v>2</v>
      </c>
      <c r="E4436">
        <v>2003</v>
      </c>
      <c r="F4436" s="22">
        <f t="shared" si="208"/>
        <v>37622</v>
      </c>
      <c r="G4436" t="s">
        <v>13409</v>
      </c>
      <c r="H4436">
        <f t="shared" si="209"/>
        <v>7.5</v>
      </c>
      <c r="I4436">
        <v>7.5</v>
      </c>
      <c r="J4436">
        <v>24000</v>
      </c>
      <c r="K4436" t="s">
        <v>13410</v>
      </c>
      <c r="L4436" t="s">
        <v>13410</v>
      </c>
      <c r="M4436" t="s">
        <v>10801</v>
      </c>
      <c r="N4436" t="s">
        <v>1096</v>
      </c>
      <c r="P4436">
        <v>9781854</v>
      </c>
      <c r="Q4436">
        <f>_xlfn.XLOOKUP(E4436,CPI!A:A,CPI!B:B)</f>
        <v>184</v>
      </c>
      <c r="R4436" s="12">
        <f>P4436*(CPI!$B$112/Movie!Q4436)</f>
        <v>16198537.574999999</v>
      </c>
      <c r="S4436" t="s">
        <v>5182</v>
      </c>
      <c r="T4436">
        <v>106</v>
      </c>
    </row>
    <row r="4437" spans="1:20" x14ac:dyDescent="0.3">
      <c r="A4437" t="s">
        <v>13411</v>
      </c>
      <c r="B4437" t="str">
        <f t="shared" si="207"/>
        <v>PG-13</v>
      </c>
      <c r="C4437" t="s">
        <v>1984</v>
      </c>
      <c r="D4437" t="s">
        <v>2</v>
      </c>
      <c r="E4437">
        <v>2003</v>
      </c>
      <c r="F4437" s="22">
        <f t="shared" si="208"/>
        <v>37622</v>
      </c>
      <c r="G4437" t="s">
        <v>13412</v>
      </c>
      <c r="H4437">
        <f t="shared" si="209"/>
        <v>6.3</v>
      </c>
      <c r="I4437">
        <v>6.3</v>
      </c>
      <c r="J4437">
        <v>6300</v>
      </c>
      <c r="K4437" t="s">
        <v>80</v>
      </c>
      <c r="L4437" t="s">
        <v>8970</v>
      </c>
      <c r="M4437" t="s">
        <v>8970</v>
      </c>
      <c r="N4437" t="s">
        <v>15</v>
      </c>
      <c r="O4437">
        <v>15000000</v>
      </c>
      <c r="P4437">
        <v>6415017</v>
      </c>
      <c r="Q4437">
        <f>_xlfn.XLOOKUP(E4437,CPI!A:A,CPI!B:B)</f>
        <v>184</v>
      </c>
      <c r="R4437" s="12">
        <f>P4437*(CPI!$B$112/Movie!Q4437)</f>
        <v>10623128.695108695</v>
      </c>
      <c r="S4437" t="s">
        <v>12753</v>
      </c>
      <c r="T4437">
        <v>112</v>
      </c>
    </row>
    <row r="4438" spans="1:20" x14ac:dyDescent="0.3">
      <c r="A4438" t="s">
        <v>13413</v>
      </c>
      <c r="B4438" t="str">
        <f t="shared" si="207"/>
        <v>R</v>
      </c>
      <c r="C4438" t="s">
        <v>1</v>
      </c>
      <c r="D4438" t="s">
        <v>26</v>
      </c>
      <c r="E4438">
        <v>2003</v>
      </c>
      <c r="F4438" s="22">
        <f t="shared" si="208"/>
        <v>37622</v>
      </c>
      <c r="G4438" t="s">
        <v>13414</v>
      </c>
      <c r="H4438">
        <f t="shared" si="209"/>
        <v>7.6</v>
      </c>
      <c r="I4438">
        <v>7.6</v>
      </c>
      <c r="J4438">
        <v>29000</v>
      </c>
      <c r="K4438" t="s">
        <v>3689</v>
      </c>
      <c r="L4438" t="s">
        <v>3689</v>
      </c>
      <c r="M4438" t="s">
        <v>13415</v>
      </c>
      <c r="N4438" t="s">
        <v>180</v>
      </c>
      <c r="P4438">
        <v>34883010</v>
      </c>
      <c r="Q4438">
        <f>_xlfn.XLOOKUP(E4438,CPI!A:A,CPI!B:B)</f>
        <v>184</v>
      </c>
      <c r="R4438" s="12">
        <f>P4438*(CPI!$B$112/Movie!Q4438)</f>
        <v>57765506.233695656</v>
      </c>
      <c r="S4438" t="s">
        <v>13416</v>
      </c>
      <c r="T4438">
        <v>99</v>
      </c>
    </row>
    <row r="4439" spans="1:20" x14ac:dyDescent="0.3">
      <c r="A4439" t="s">
        <v>13417</v>
      </c>
      <c r="B4439" t="str">
        <f t="shared" si="207"/>
        <v>PG</v>
      </c>
      <c r="C4439" t="s">
        <v>18</v>
      </c>
      <c r="D4439" t="s">
        <v>26</v>
      </c>
      <c r="E4439">
        <v>2003</v>
      </c>
      <c r="F4439" s="22">
        <f t="shared" si="208"/>
        <v>37622</v>
      </c>
      <c r="G4439" t="s">
        <v>12681</v>
      </c>
      <c r="H4439">
        <f t="shared" si="209"/>
        <v>5.0999999999999996</v>
      </c>
      <c r="I4439">
        <v>5.0999999999999996</v>
      </c>
      <c r="J4439">
        <v>4100</v>
      </c>
      <c r="K4439" t="s">
        <v>13418</v>
      </c>
      <c r="L4439" t="s">
        <v>13419</v>
      </c>
      <c r="M4439" t="s">
        <v>13420</v>
      </c>
      <c r="N4439" t="s">
        <v>15</v>
      </c>
      <c r="O4439">
        <v>18000000</v>
      </c>
      <c r="P4439">
        <v>45490616</v>
      </c>
      <c r="Q4439">
        <f>_xlfn.XLOOKUP(E4439,CPI!A:A,CPI!B:B)</f>
        <v>184</v>
      </c>
      <c r="R4439" s="12">
        <f>P4439*(CPI!$B$112/Movie!Q4439)</f>
        <v>75331471.169565216</v>
      </c>
      <c r="S4439" t="s">
        <v>103</v>
      </c>
      <c r="T4439">
        <v>87</v>
      </c>
    </row>
    <row r="4440" spans="1:20" x14ac:dyDescent="0.3">
      <c r="A4440" t="s">
        <v>13421</v>
      </c>
      <c r="B4440" t="str">
        <f t="shared" si="207"/>
        <v>R</v>
      </c>
      <c r="C4440" t="s">
        <v>1</v>
      </c>
      <c r="D4440" t="s">
        <v>2</v>
      </c>
      <c r="E4440">
        <v>2003</v>
      </c>
      <c r="F4440" s="22">
        <f t="shared" si="208"/>
        <v>37622</v>
      </c>
      <c r="G4440" t="s">
        <v>13422</v>
      </c>
      <c r="H4440">
        <f t="shared" si="209"/>
        <v>7</v>
      </c>
      <c r="I4440">
        <v>7</v>
      </c>
      <c r="J4440">
        <v>23000</v>
      </c>
      <c r="K4440" t="s">
        <v>13423</v>
      </c>
      <c r="L4440" t="s">
        <v>13423</v>
      </c>
      <c r="M4440" t="s">
        <v>12149</v>
      </c>
      <c r="N4440" t="s">
        <v>15</v>
      </c>
      <c r="P4440">
        <v>343847</v>
      </c>
      <c r="Q4440">
        <f>_xlfn.XLOOKUP(E4440,CPI!A:A,CPI!B:B)</f>
        <v>184</v>
      </c>
      <c r="R4440" s="12">
        <f>P4440*(CPI!$B$112/Movie!Q4440)</f>
        <v>569403.15706521738</v>
      </c>
      <c r="S4440" t="s">
        <v>9251</v>
      </c>
      <c r="T4440">
        <v>108</v>
      </c>
    </row>
    <row r="4441" spans="1:20" x14ac:dyDescent="0.3">
      <c r="A4441" t="s">
        <v>13424</v>
      </c>
      <c r="B4441" t="str">
        <f t="shared" si="207"/>
        <v>PG-13</v>
      </c>
      <c r="C4441" t="s">
        <v>1984</v>
      </c>
      <c r="D4441" t="s">
        <v>26</v>
      </c>
      <c r="E4441">
        <v>2003</v>
      </c>
      <c r="F4441" s="22">
        <f t="shared" si="208"/>
        <v>37622</v>
      </c>
      <c r="G4441" t="s">
        <v>13014</v>
      </c>
      <c r="H4441">
        <f t="shared" si="209"/>
        <v>5.6</v>
      </c>
      <c r="I4441">
        <v>5.6</v>
      </c>
      <c r="J4441">
        <v>9300</v>
      </c>
      <c r="K4441" t="s">
        <v>13425</v>
      </c>
      <c r="L4441" t="s">
        <v>13426</v>
      </c>
      <c r="M4441" t="s">
        <v>12436</v>
      </c>
      <c r="N4441" t="s">
        <v>15</v>
      </c>
      <c r="O4441">
        <v>16000000</v>
      </c>
      <c r="P4441">
        <v>14390329</v>
      </c>
      <c r="Q4441">
        <f>_xlfn.XLOOKUP(E4441,CPI!A:A,CPI!B:B)</f>
        <v>184</v>
      </c>
      <c r="R4441" s="12">
        <f>P4441*(CPI!$B$112/Movie!Q4441)</f>
        <v>23830071.99076087</v>
      </c>
      <c r="S4441" t="s">
        <v>12679</v>
      </c>
      <c r="T4441">
        <v>101</v>
      </c>
    </row>
    <row r="4442" spans="1:20" x14ac:dyDescent="0.3">
      <c r="A4442" t="s">
        <v>13427</v>
      </c>
      <c r="B4442" t="str">
        <f t="shared" si="207"/>
        <v>R</v>
      </c>
      <c r="C4442" t="s">
        <v>1</v>
      </c>
      <c r="D4442" t="s">
        <v>2</v>
      </c>
      <c r="E4442">
        <v>2003</v>
      </c>
      <c r="F4442" s="22">
        <f t="shared" si="208"/>
        <v>37622</v>
      </c>
      <c r="G4442" t="s">
        <v>13428</v>
      </c>
      <c r="H4442">
        <f t="shared" si="209"/>
        <v>5.4</v>
      </c>
      <c r="I4442">
        <v>5.4</v>
      </c>
      <c r="J4442">
        <v>8100</v>
      </c>
      <c r="K4442" t="s">
        <v>10173</v>
      </c>
      <c r="L4442" t="s">
        <v>13429</v>
      </c>
      <c r="M4442" t="s">
        <v>10551</v>
      </c>
      <c r="N4442" t="s">
        <v>3795</v>
      </c>
      <c r="P4442">
        <v>478996</v>
      </c>
      <c r="Q4442">
        <f>_xlfn.XLOOKUP(E4442,CPI!A:A,CPI!B:B)</f>
        <v>184</v>
      </c>
      <c r="R4442" s="12">
        <f>P4442*(CPI!$B$112/Movie!Q4442)</f>
        <v>793206.96304347832</v>
      </c>
      <c r="S4442" t="s">
        <v>10175</v>
      </c>
      <c r="T4442">
        <v>106</v>
      </c>
    </row>
    <row r="4443" spans="1:20" x14ac:dyDescent="0.3">
      <c r="A4443" t="s">
        <v>13430</v>
      </c>
      <c r="B4443" t="str">
        <f t="shared" si="207"/>
        <v>PG-13</v>
      </c>
      <c r="C4443" t="s">
        <v>1984</v>
      </c>
      <c r="D4443" t="s">
        <v>26</v>
      </c>
      <c r="E4443">
        <v>2003</v>
      </c>
      <c r="F4443" s="22">
        <f t="shared" si="208"/>
        <v>37622</v>
      </c>
      <c r="G4443" t="s">
        <v>13431</v>
      </c>
      <c r="H4443">
        <f t="shared" si="209"/>
        <v>5.4</v>
      </c>
      <c r="I4443">
        <v>5.4</v>
      </c>
      <c r="J4443">
        <v>4500</v>
      </c>
      <c r="K4443" t="s">
        <v>13432</v>
      </c>
      <c r="L4443" t="s">
        <v>13433</v>
      </c>
      <c r="M4443" t="s">
        <v>13433</v>
      </c>
      <c r="N4443" t="s">
        <v>7</v>
      </c>
      <c r="P4443">
        <v>546106</v>
      </c>
      <c r="Q4443">
        <f>_xlfn.XLOOKUP(E4443,CPI!A:A,CPI!B:B)</f>
        <v>184</v>
      </c>
      <c r="R4443" s="12">
        <f>P4443*(CPI!$B$112/Movie!Q4443)</f>
        <v>904339.66413043474</v>
      </c>
      <c r="S4443" t="s">
        <v>13434</v>
      </c>
      <c r="T4443">
        <v>112</v>
      </c>
    </row>
    <row r="4444" spans="1:20" x14ac:dyDescent="0.3">
      <c r="A4444" t="s">
        <v>13435</v>
      </c>
      <c r="B4444" t="str">
        <f t="shared" si="207"/>
        <v>R</v>
      </c>
      <c r="C4444" t="s">
        <v>1</v>
      </c>
      <c r="D4444" t="s">
        <v>26</v>
      </c>
      <c r="E4444">
        <v>2003</v>
      </c>
      <c r="F4444" s="22">
        <f t="shared" si="208"/>
        <v>37622</v>
      </c>
      <c r="G4444" t="s">
        <v>13436</v>
      </c>
      <c r="H4444">
        <f t="shared" si="209"/>
        <v>7.6</v>
      </c>
      <c r="I4444">
        <v>7.6</v>
      </c>
      <c r="J4444">
        <v>25000</v>
      </c>
      <c r="K4444" t="s">
        <v>13437</v>
      </c>
      <c r="L4444" t="s">
        <v>13438</v>
      </c>
      <c r="M4444" t="s">
        <v>13439</v>
      </c>
      <c r="N4444" t="s">
        <v>2521</v>
      </c>
      <c r="P4444">
        <v>1277800</v>
      </c>
      <c r="Q4444">
        <f>_xlfn.XLOOKUP(E4444,CPI!A:A,CPI!B:B)</f>
        <v>184</v>
      </c>
      <c r="R4444" s="12">
        <f>P4444*(CPI!$B$112/Movie!Q4444)</f>
        <v>2116009.0217391304</v>
      </c>
      <c r="S4444" t="s">
        <v>13440</v>
      </c>
      <c r="T4444">
        <v>111</v>
      </c>
    </row>
    <row r="4445" spans="1:20" x14ac:dyDescent="0.3">
      <c r="A4445" t="s">
        <v>13441</v>
      </c>
      <c r="B4445" t="str">
        <f t="shared" si="207"/>
        <v>R</v>
      </c>
      <c r="C4445" t="s">
        <v>1</v>
      </c>
      <c r="D4445" t="s">
        <v>26</v>
      </c>
      <c r="E4445">
        <v>2004</v>
      </c>
      <c r="F4445" s="22">
        <f t="shared" si="208"/>
        <v>37987</v>
      </c>
      <c r="G4445" t="s">
        <v>13442</v>
      </c>
      <c r="H4445">
        <f t="shared" si="209"/>
        <v>6.7</v>
      </c>
      <c r="I4445">
        <v>6.7</v>
      </c>
      <c r="J4445">
        <v>208000</v>
      </c>
      <c r="K4445" t="s">
        <v>11974</v>
      </c>
      <c r="L4445" t="s">
        <v>13443</v>
      </c>
      <c r="M4445" t="s">
        <v>13444</v>
      </c>
      <c r="N4445" t="s">
        <v>15</v>
      </c>
      <c r="O4445">
        <v>25000000</v>
      </c>
      <c r="P4445">
        <v>30381722</v>
      </c>
      <c r="Q4445">
        <f>_xlfn.XLOOKUP(E4445,CPI!A:A,CPI!B:B)</f>
        <v>188.9</v>
      </c>
      <c r="R4445" s="12">
        <f>P4445*(CPI!$B$112/Movie!Q4445)</f>
        <v>49006409.17628374</v>
      </c>
      <c r="S4445" t="s">
        <v>8609</v>
      </c>
      <c r="T4445">
        <v>109</v>
      </c>
    </row>
    <row r="4446" spans="1:20" x14ac:dyDescent="0.3">
      <c r="A4446" t="s">
        <v>13445</v>
      </c>
      <c r="B4446" t="str">
        <f t="shared" si="207"/>
        <v>R</v>
      </c>
      <c r="C4446" t="s">
        <v>1</v>
      </c>
      <c r="D4446" t="s">
        <v>26</v>
      </c>
      <c r="E4446">
        <v>2004</v>
      </c>
      <c r="F4446" s="22">
        <f t="shared" si="208"/>
        <v>37987</v>
      </c>
      <c r="G4446" t="s">
        <v>12923</v>
      </c>
      <c r="H4446">
        <f t="shared" si="209"/>
        <v>6.6</v>
      </c>
      <c r="I4446">
        <v>6.6</v>
      </c>
      <c r="J4446">
        <v>200000</v>
      </c>
      <c r="K4446" t="s">
        <v>13446</v>
      </c>
      <c r="L4446" t="s">
        <v>13447</v>
      </c>
      <c r="M4446" t="s">
        <v>13448</v>
      </c>
      <c r="N4446" t="s">
        <v>15</v>
      </c>
      <c r="O4446">
        <v>25000000</v>
      </c>
      <c r="P4446">
        <v>22605153</v>
      </c>
      <c r="Q4446">
        <f>_xlfn.XLOOKUP(E4446,CPI!A:A,CPI!B:B)</f>
        <v>188.9</v>
      </c>
      <c r="R4446" s="12">
        <f>P4446*(CPI!$B$112/Movie!Q4446)</f>
        <v>36462626.358390681</v>
      </c>
      <c r="S4446" t="s">
        <v>9670</v>
      </c>
      <c r="T4446">
        <v>92</v>
      </c>
    </row>
    <row r="4447" spans="1:20" x14ac:dyDescent="0.3">
      <c r="A4447" t="s">
        <v>13449</v>
      </c>
      <c r="B4447" t="str">
        <f t="shared" si="207"/>
        <v>PG-13</v>
      </c>
      <c r="C4447" t="s">
        <v>1984</v>
      </c>
      <c r="D4447" t="s">
        <v>26</v>
      </c>
      <c r="E4447">
        <v>2004</v>
      </c>
      <c r="F4447" s="22">
        <f t="shared" si="208"/>
        <v>37987</v>
      </c>
      <c r="G4447" t="s">
        <v>13376</v>
      </c>
      <c r="H4447">
        <f t="shared" si="209"/>
        <v>6.7</v>
      </c>
      <c r="I4447">
        <v>6.7</v>
      </c>
      <c r="J4447">
        <v>235000</v>
      </c>
      <c r="K4447" t="s">
        <v>13450</v>
      </c>
      <c r="L4447" t="s">
        <v>13450</v>
      </c>
      <c r="M4447" t="s">
        <v>7992</v>
      </c>
      <c r="N4447" t="s">
        <v>15</v>
      </c>
      <c r="O4447">
        <v>20000000</v>
      </c>
      <c r="P4447">
        <v>168423227</v>
      </c>
      <c r="Q4447">
        <f>_xlfn.XLOOKUP(E4447,CPI!A:A,CPI!B:B)</f>
        <v>188.9</v>
      </c>
      <c r="R4447" s="12">
        <f>P4447*(CPI!$B$112/Movie!Q4447)</f>
        <v>271670499.03070402</v>
      </c>
      <c r="S4447" t="s">
        <v>165</v>
      </c>
      <c r="T4447">
        <v>92</v>
      </c>
    </row>
    <row r="4448" spans="1:20" x14ac:dyDescent="0.3">
      <c r="A4448" t="s">
        <v>13451</v>
      </c>
      <c r="B4448" t="str">
        <f t="shared" si="207"/>
        <v>PG-13</v>
      </c>
      <c r="C4448" t="s">
        <v>1984</v>
      </c>
      <c r="D4448" t="s">
        <v>26</v>
      </c>
      <c r="E4448">
        <v>2004</v>
      </c>
      <c r="F4448" s="22">
        <f t="shared" si="208"/>
        <v>37987</v>
      </c>
      <c r="G4448" t="s">
        <v>13452</v>
      </c>
      <c r="H4448">
        <f t="shared" si="209"/>
        <v>5.6</v>
      </c>
      <c r="I4448">
        <v>5.6</v>
      </c>
      <c r="J4448">
        <v>135000</v>
      </c>
      <c r="K4448" t="s">
        <v>4613</v>
      </c>
      <c r="L4448" t="s">
        <v>4613</v>
      </c>
      <c r="M4448" t="s">
        <v>9994</v>
      </c>
      <c r="N4448" t="s">
        <v>15</v>
      </c>
      <c r="O4448">
        <v>37000000</v>
      </c>
      <c r="P4448">
        <v>113100873</v>
      </c>
      <c r="Q4448">
        <f>_xlfn.XLOOKUP(E4448,CPI!A:A,CPI!B:B)</f>
        <v>188.9</v>
      </c>
      <c r="R4448" s="12">
        <f>P4448*(CPI!$B$112/Movie!Q4448)</f>
        <v>182434282.70566434</v>
      </c>
      <c r="S4448" t="s">
        <v>11839</v>
      </c>
      <c r="T4448">
        <v>109</v>
      </c>
    </row>
    <row r="4449" spans="1:20" x14ac:dyDescent="0.3">
      <c r="A4449" t="s">
        <v>13453</v>
      </c>
      <c r="B4449" t="str">
        <f t="shared" si="207"/>
        <v>PG-13</v>
      </c>
      <c r="C4449" t="s">
        <v>1984</v>
      </c>
      <c r="D4449" t="s">
        <v>26</v>
      </c>
      <c r="E4449">
        <v>2004</v>
      </c>
      <c r="F4449" s="22">
        <f t="shared" si="208"/>
        <v>37987</v>
      </c>
      <c r="G4449" t="s">
        <v>13454</v>
      </c>
      <c r="H4449">
        <f t="shared" si="209"/>
        <v>7</v>
      </c>
      <c r="I4449">
        <v>7</v>
      </c>
      <c r="J4449">
        <v>347000</v>
      </c>
      <c r="K4449" t="s">
        <v>9954</v>
      </c>
      <c r="L4449" t="s">
        <v>13455</v>
      </c>
      <c r="M4449" t="s">
        <v>10076</v>
      </c>
      <c r="N4449" t="s">
        <v>15</v>
      </c>
      <c r="O4449">
        <v>17000000</v>
      </c>
      <c r="P4449">
        <v>130126277</v>
      </c>
      <c r="Q4449">
        <f>_xlfn.XLOOKUP(E4449,CPI!A:A,CPI!B:B)</f>
        <v>188.9</v>
      </c>
      <c r="R4449" s="12">
        <f>P4449*(CPI!$B$112/Movie!Q4449)</f>
        <v>209896646.91318154</v>
      </c>
      <c r="S4449" t="s">
        <v>29</v>
      </c>
      <c r="T4449">
        <v>97</v>
      </c>
    </row>
    <row r="4450" spans="1:20" x14ac:dyDescent="0.3">
      <c r="A4450" t="s">
        <v>13456</v>
      </c>
      <c r="B4450" t="str">
        <f t="shared" si="207"/>
        <v>PG</v>
      </c>
      <c r="C4450" t="s">
        <v>18</v>
      </c>
      <c r="D4450" t="s">
        <v>10</v>
      </c>
      <c r="E4450">
        <v>2004</v>
      </c>
      <c r="F4450" s="22">
        <f t="shared" si="208"/>
        <v>37987</v>
      </c>
      <c r="G4450" t="s">
        <v>13457</v>
      </c>
      <c r="H4450">
        <f t="shared" si="209"/>
        <v>7.9</v>
      </c>
      <c r="I4450">
        <v>7.9</v>
      </c>
      <c r="J4450">
        <v>570000</v>
      </c>
      <c r="K4450" t="s">
        <v>6219</v>
      </c>
      <c r="L4450" t="s">
        <v>11797</v>
      </c>
      <c r="M4450" t="s">
        <v>11798</v>
      </c>
      <c r="N4450" t="s">
        <v>7</v>
      </c>
      <c r="O4450">
        <v>130000000</v>
      </c>
      <c r="P4450">
        <v>797361618</v>
      </c>
      <c r="Q4450">
        <f>_xlfn.XLOOKUP(E4450,CPI!A:A,CPI!B:B)</f>
        <v>188.9</v>
      </c>
      <c r="R4450" s="12">
        <f>P4450*(CPI!$B$112/Movie!Q4450)</f>
        <v>1286162440.4690311</v>
      </c>
      <c r="S4450" t="s">
        <v>8</v>
      </c>
      <c r="T4450">
        <v>142</v>
      </c>
    </row>
    <row r="4451" spans="1:20" x14ac:dyDescent="0.3">
      <c r="A4451" t="s">
        <v>13458</v>
      </c>
      <c r="B4451" t="str">
        <f t="shared" si="207"/>
        <v>R</v>
      </c>
      <c r="C4451" t="s">
        <v>1</v>
      </c>
      <c r="D4451" t="s">
        <v>2</v>
      </c>
      <c r="E4451">
        <v>2004</v>
      </c>
      <c r="F4451" s="22">
        <f t="shared" si="208"/>
        <v>37987</v>
      </c>
      <c r="G4451" t="s">
        <v>13140</v>
      </c>
      <c r="H4451">
        <f t="shared" si="209"/>
        <v>7.2</v>
      </c>
      <c r="I4451">
        <v>7.2</v>
      </c>
      <c r="J4451">
        <v>500000</v>
      </c>
      <c r="K4451" t="s">
        <v>524</v>
      </c>
      <c r="L4451" t="s">
        <v>11276</v>
      </c>
      <c r="M4451" t="s">
        <v>6519</v>
      </c>
      <c r="N4451" t="s">
        <v>15</v>
      </c>
      <c r="O4451">
        <v>175000000</v>
      </c>
      <c r="P4451">
        <v>497409852</v>
      </c>
      <c r="Q4451">
        <f>_xlfn.XLOOKUP(E4451,CPI!A:A,CPI!B:B)</f>
        <v>188.9</v>
      </c>
      <c r="R4451" s="12">
        <f>P4451*(CPI!$B$112/Movie!Q4451)</f>
        <v>802333413.99894118</v>
      </c>
      <c r="S4451" t="s">
        <v>8</v>
      </c>
      <c r="T4451">
        <v>163</v>
      </c>
    </row>
    <row r="4452" spans="1:20" x14ac:dyDescent="0.3">
      <c r="A4452" t="s">
        <v>13459</v>
      </c>
      <c r="B4452" t="str">
        <f t="shared" si="207"/>
        <v>R</v>
      </c>
      <c r="C4452" t="s">
        <v>1</v>
      </c>
      <c r="D4452" t="s">
        <v>2</v>
      </c>
      <c r="E4452">
        <v>2004</v>
      </c>
      <c r="F4452" s="22">
        <f t="shared" si="208"/>
        <v>37987</v>
      </c>
      <c r="G4452" t="s">
        <v>13460</v>
      </c>
      <c r="H4452">
        <f t="shared" si="209"/>
        <v>8.3000000000000007</v>
      </c>
      <c r="I4452">
        <v>8.3000000000000007</v>
      </c>
      <c r="J4452">
        <v>935000</v>
      </c>
      <c r="K4452" t="s">
        <v>12220</v>
      </c>
      <c r="L4452" t="s">
        <v>10715</v>
      </c>
      <c r="M4452" t="s">
        <v>7897</v>
      </c>
      <c r="N4452" t="s">
        <v>15</v>
      </c>
      <c r="O4452">
        <v>20000000</v>
      </c>
      <c r="P4452">
        <v>74036715</v>
      </c>
      <c r="Q4452">
        <f>_xlfn.XLOOKUP(E4452,CPI!A:A,CPI!B:B)</f>
        <v>188.9</v>
      </c>
      <c r="R4452" s="12">
        <f>P4452*(CPI!$B$112/Movie!Q4452)</f>
        <v>119422906.6199047</v>
      </c>
      <c r="S4452" t="s">
        <v>12679</v>
      </c>
      <c r="T4452">
        <v>108</v>
      </c>
    </row>
    <row r="4453" spans="1:20" x14ac:dyDescent="0.3">
      <c r="A4453" t="s">
        <v>13461</v>
      </c>
      <c r="B4453" t="str">
        <f t="shared" si="207"/>
        <v>R</v>
      </c>
      <c r="C4453" t="s">
        <v>1</v>
      </c>
      <c r="D4453" t="s">
        <v>19</v>
      </c>
      <c r="E4453">
        <v>2004</v>
      </c>
      <c r="F4453" s="22">
        <f t="shared" si="208"/>
        <v>37987</v>
      </c>
      <c r="G4453" t="s">
        <v>13332</v>
      </c>
      <c r="H4453">
        <f t="shared" si="209"/>
        <v>8</v>
      </c>
      <c r="I4453">
        <v>8</v>
      </c>
      <c r="J4453">
        <v>702000</v>
      </c>
      <c r="K4453" t="s">
        <v>6759</v>
      </c>
      <c r="L4453" t="s">
        <v>6759</v>
      </c>
      <c r="M4453" t="s">
        <v>7712</v>
      </c>
      <c r="N4453" t="s">
        <v>15</v>
      </c>
      <c r="O4453">
        <v>30000000</v>
      </c>
      <c r="P4453">
        <v>154118820</v>
      </c>
      <c r="Q4453">
        <f>_xlfn.XLOOKUP(E4453,CPI!A:A,CPI!B:B)</f>
        <v>188.9</v>
      </c>
      <c r="R4453" s="12">
        <f>P4453*(CPI!$B$112/Movie!Q4453)</f>
        <v>248597164.92323977</v>
      </c>
      <c r="S4453" t="s">
        <v>3728</v>
      </c>
      <c r="T4453">
        <v>137</v>
      </c>
    </row>
    <row r="4454" spans="1:20" x14ac:dyDescent="0.3">
      <c r="A4454" t="s">
        <v>13462</v>
      </c>
      <c r="B4454" t="str">
        <f t="shared" si="207"/>
        <v>PG-13</v>
      </c>
      <c r="C4454" t="s">
        <v>1984</v>
      </c>
      <c r="D4454" t="s">
        <v>2</v>
      </c>
      <c r="E4454">
        <v>2004</v>
      </c>
      <c r="F4454" s="22">
        <f t="shared" si="208"/>
        <v>37987</v>
      </c>
      <c r="G4454" t="s">
        <v>13463</v>
      </c>
      <c r="H4454">
        <f t="shared" si="209"/>
        <v>7.8</v>
      </c>
      <c r="I4454">
        <v>7.8</v>
      </c>
      <c r="J4454">
        <v>534000</v>
      </c>
      <c r="K4454" t="s">
        <v>9958</v>
      </c>
      <c r="L4454" t="s">
        <v>2984</v>
      </c>
      <c r="M4454" t="s">
        <v>4917</v>
      </c>
      <c r="N4454" t="s">
        <v>15</v>
      </c>
      <c r="O4454">
        <v>29000000</v>
      </c>
      <c r="P4454">
        <v>117815157</v>
      </c>
      <c r="Q4454">
        <f>_xlfn.XLOOKUP(E4454,CPI!A:A,CPI!B:B)</f>
        <v>188.9</v>
      </c>
      <c r="R4454" s="12">
        <f>P4454*(CPI!$B$112/Movie!Q4454)</f>
        <v>190038530.11064053</v>
      </c>
      <c r="S4454" t="s">
        <v>2011</v>
      </c>
      <c r="T4454">
        <v>123</v>
      </c>
    </row>
    <row r="4455" spans="1:20" x14ac:dyDescent="0.3">
      <c r="A4455" t="s">
        <v>13464</v>
      </c>
      <c r="B4455" t="str">
        <f t="shared" si="207"/>
        <v>PG-13</v>
      </c>
      <c r="C4455" t="s">
        <v>1984</v>
      </c>
      <c r="D4455" t="s">
        <v>26</v>
      </c>
      <c r="E4455">
        <v>2004</v>
      </c>
      <c r="F4455" s="22">
        <f t="shared" si="208"/>
        <v>37987</v>
      </c>
      <c r="G4455" t="s">
        <v>13376</v>
      </c>
      <c r="H4455">
        <f t="shared" si="209"/>
        <v>7.4</v>
      </c>
      <c r="I4455">
        <v>7.4</v>
      </c>
      <c r="J4455">
        <v>421000</v>
      </c>
      <c r="K4455" t="s">
        <v>480</v>
      </c>
      <c r="L4455" t="s">
        <v>9560</v>
      </c>
      <c r="M4455" t="s">
        <v>2076</v>
      </c>
      <c r="N4455" t="s">
        <v>15</v>
      </c>
      <c r="O4455">
        <v>60000000</v>
      </c>
      <c r="P4455">
        <v>219100084</v>
      </c>
      <c r="Q4455">
        <f>_xlfn.XLOOKUP(E4455,CPI!A:A,CPI!B:B)</f>
        <v>188.9</v>
      </c>
      <c r="R4455" s="12">
        <f>P4455*(CPI!$B$112/Movie!Q4455)</f>
        <v>353413422.94759125</v>
      </c>
      <c r="S4455" t="s">
        <v>9670</v>
      </c>
      <c r="T4455">
        <v>128</v>
      </c>
    </row>
    <row r="4456" spans="1:20" x14ac:dyDescent="0.3">
      <c r="A4456" t="s">
        <v>13465</v>
      </c>
      <c r="B4456" t="str">
        <f t="shared" si="207"/>
        <v>PG-13</v>
      </c>
      <c r="C4456" t="s">
        <v>1984</v>
      </c>
      <c r="D4456" t="s">
        <v>19</v>
      </c>
      <c r="E4456">
        <v>2004</v>
      </c>
      <c r="F4456" s="22">
        <f t="shared" si="208"/>
        <v>37987</v>
      </c>
      <c r="G4456" t="s">
        <v>13466</v>
      </c>
      <c r="H4456">
        <f t="shared" si="209"/>
        <v>6.1</v>
      </c>
      <c r="I4456">
        <v>6.1</v>
      </c>
      <c r="J4456">
        <v>251000</v>
      </c>
      <c r="K4456" t="s">
        <v>7667</v>
      </c>
      <c r="L4456" t="s">
        <v>7667</v>
      </c>
      <c r="M4456" t="s">
        <v>13467</v>
      </c>
      <c r="N4456" t="s">
        <v>15</v>
      </c>
      <c r="O4456">
        <v>160000000</v>
      </c>
      <c r="P4456">
        <v>300157638</v>
      </c>
      <c r="Q4456">
        <f>_xlfn.XLOOKUP(E4456,CPI!A:A,CPI!B:B)</f>
        <v>188.9</v>
      </c>
      <c r="R4456" s="12">
        <f>P4456*(CPI!$B$112/Movie!Q4456)</f>
        <v>484161102.69242978</v>
      </c>
      <c r="S4456" t="s">
        <v>46</v>
      </c>
      <c r="T4456">
        <v>131</v>
      </c>
    </row>
    <row r="4457" spans="1:20" x14ac:dyDescent="0.3">
      <c r="A4457" t="s">
        <v>13468</v>
      </c>
      <c r="B4457" t="str">
        <f t="shared" si="207"/>
        <v>PG</v>
      </c>
      <c r="C4457" t="s">
        <v>18</v>
      </c>
      <c r="D4457" t="s">
        <v>375</v>
      </c>
      <c r="E4457">
        <v>2004</v>
      </c>
      <c r="F4457" s="22">
        <f t="shared" si="208"/>
        <v>37987</v>
      </c>
      <c r="G4457" t="s">
        <v>13469</v>
      </c>
      <c r="H4457">
        <f t="shared" si="209"/>
        <v>8</v>
      </c>
      <c r="I4457">
        <v>8</v>
      </c>
      <c r="J4457">
        <v>673000</v>
      </c>
      <c r="K4457" t="s">
        <v>10718</v>
      </c>
      <c r="L4457" t="s">
        <v>10718</v>
      </c>
      <c r="M4457" t="s">
        <v>13470</v>
      </c>
      <c r="N4457" t="s">
        <v>15</v>
      </c>
      <c r="O4457">
        <v>92000000</v>
      </c>
      <c r="P4457">
        <v>631607053</v>
      </c>
      <c r="Q4457">
        <f>_xlfn.XLOOKUP(E4457,CPI!A:A,CPI!B:B)</f>
        <v>188.9</v>
      </c>
      <c r="R4457" s="12">
        <f>P4457*(CPI!$B$112/Movie!Q4457)</f>
        <v>1018796553.9920591</v>
      </c>
      <c r="S4457" t="s">
        <v>10102</v>
      </c>
      <c r="T4457">
        <v>115</v>
      </c>
    </row>
    <row r="4458" spans="1:20" x14ac:dyDescent="0.3">
      <c r="A4458" t="s">
        <v>13471</v>
      </c>
      <c r="B4458" t="str">
        <f t="shared" si="207"/>
        <v>R</v>
      </c>
      <c r="C4458" t="s">
        <v>1</v>
      </c>
      <c r="D4458" t="s">
        <v>37</v>
      </c>
      <c r="E4458">
        <v>2004</v>
      </c>
      <c r="F4458" s="22">
        <f t="shared" si="208"/>
        <v>37987</v>
      </c>
      <c r="G4458" t="s">
        <v>13472</v>
      </c>
      <c r="H4458">
        <f t="shared" si="209"/>
        <v>7.6</v>
      </c>
      <c r="I4458">
        <v>7.6</v>
      </c>
      <c r="J4458">
        <v>391000</v>
      </c>
      <c r="K4458" t="s">
        <v>13473</v>
      </c>
      <c r="L4458" t="s">
        <v>13474</v>
      </c>
      <c r="M4458" t="s">
        <v>3837</v>
      </c>
      <c r="N4458" t="s">
        <v>15</v>
      </c>
      <c r="O4458">
        <v>1200000</v>
      </c>
      <c r="P4458">
        <v>103911669</v>
      </c>
      <c r="Q4458">
        <f>_xlfn.XLOOKUP(E4458,CPI!A:A,CPI!B:B)</f>
        <v>188.9</v>
      </c>
      <c r="R4458" s="12">
        <f>P4458*(CPI!$B$112/Movie!Q4458)</f>
        <v>167611887.47644255</v>
      </c>
      <c r="S4458" t="s">
        <v>13475</v>
      </c>
      <c r="T4458">
        <v>103</v>
      </c>
    </row>
    <row r="4459" spans="1:20" x14ac:dyDescent="0.3">
      <c r="A4459" t="s">
        <v>13476</v>
      </c>
      <c r="B4459" t="str">
        <f t="shared" si="207"/>
        <v>R</v>
      </c>
      <c r="C4459" t="s">
        <v>1</v>
      </c>
      <c r="D4459" t="s">
        <v>89</v>
      </c>
      <c r="E4459">
        <v>2004</v>
      </c>
      <c r="F4459" s="22">
        <f t="shared" si="208"/>
        <v>37987</v>
      </c>
      <c r="G4459" t="s">
        <v>13477</v>
      </c>
      <c r="H4459">
        <f t="shared" si="209"/>
        <v>7.5</v>
      </c>
      <c r="I4459">
        <v>7.5</v>
      </c>
      <c r="J4459">
        <v>373000</v>
      </c>
      <c r="K4459" t="s">
        <v>542</v>
      </c>
      <c r="L4459" t="s">
        <v>13478</v>
      </c>
      <c r="M4459" t="s">
        <v>1463</v>
      </c>
      <c r="N4459" t="s">
        <v>15</v>
      </c>
      <c r="O4459">
        <v>65000000</v>
      </c>
      <c r="P4459">
        <v>220239925</v>
      </c>
      <c r="Q4459">
        <f>_xlfn.XLOOKUP(E4459,CPI!A:A,CPI!B:B)</f>
        <v>188.9</v>
      </c>
      <c r="R4459" s="12">
        <f>P4459*(CPI!$B$112/Movie!Q4459)</f>
        <v>355252012.42721009</v>
      </c>
      <c r="S4459" t="s">
        <v>29</v>
      </c>
      <c r="T4459">
        <v>120</v>
      </c>
    </row>
    <row r="4460" spans="1:20" x14ac:dyDescent="0.3">
      <c r="A4460" t="s">
        <v>2997</v>
      </c>
      <c r="B4460" t="str">
        <f t="shared" si="207"/>
        <v>PG-13</v>
      </c>
      <c r="C4460" t="s">
        <v>1984</v>
      </c>
      <c r="D4460" t="s">
        <v>48</v>
      </c>
      <c r="E4460">
        <v>2004</v>
      </c>
      <c r="F4460" s="22">
        <f t="shared" si="208"/>
        <v>37987</v>
      </c>
      <c r="G4460" t="s">
        <v>12808</v>
      </c>
      <c r="H4460">
        <f t="shared" si="209"/>
        <v>7.5</v>
      </c>
      <c r="I4460">
        <v>7.5</v>
      </c>
      <c r="J4460">
        <v>342000</v>
      </c>
      <c r="K4460" t="s">
        <v>50</v>
      </c>
      <c r="L4460" t="s">
        <v>11053</v>
      </c>
      <c r="M4460" t="s">
        <v>8494</v>
      </c>
      <c r="N4460" t="s">
        <v>15</v>
      </c>
      <c r="O4460">
        <v>110000000</v>
      </c>
      <c r="P4460">
        <v>213719942</v>
      </c>
      <c r="Q4460">
        <f>_xlfn.XLOOKUP(E4460,CPI!A:A,CPI!B:B)</f>
        <v>188.9</v>
      </c>
      <c r="R4460" s="12">
        <f>P4460*(CPI!$B$112/Movie!Q4460)</f>
        <v>344735131.43144518</v>
      </c>
      <c r="S4460" t="s">
        <v>13479</v>
      </c>
      <c r="T4460">
        <v>170</v>
      </c>
    </row>
    <row r="4461" spans="1:20" x14ac:dyDescent="0.3">
      <c r="A4461" t="s">
        <v>13480</v>
      </c>
      <c r="B4461" t="str">
        <f t="shared" si="207"/>
        <v>PG-13</v>
      </c>
      <c r="C4461" t="s">
        <v>1984</v>
      </c>
      <c r="D4461" t="s">
        <v>19</v>
      </c>
      <c r="E4461">
        <v>2004</v>
      </c>
      <c r="F4461" s="22">
        <f t="shared" si="208"/>
        <v>37987</v>
      </c>
      <c r="G4461" t="s">
        <v>13481</v>
      </c>
      <c r="H4461">
        <f t="shared" si="209"/>
        <v>7.3</v>
      </c>
      <c r="I4461">
        <v>7.3</v>
      </c>
      <c r="J4461">
        <v>559000</v>
      </c>
      <c r="K4461" t="s">
        <v>496</v>
      </c>
      <c r="L4461" t="s">
        <v>12354</v>
      </c>
      <c r="M4461" t="s">
        <v>10118</v>
      </c>
      <c r="N4461" t="s">
        <v>15</v>
      </c>
      <c r="O4461">
        <v>200000000</v>
      </c>
      <c r="P4461">
        <v>788976453</v>
      </c>
      <c r="Q4461">
        <f>_xlfn.XLOOKUP(E4461,CPI!A:A,CPI!B:B)</f>
        <v>188.9</v>
      </c>
      <c r="R4461" s="12">
        <f>P4461*(CPI!$B$112/Movie!Q4461)</f>
        <v>1272636978.4494441</v>
      </c>
      <c r="S4461" t="s">
        <v>16</v>
      </c>
      <c r="T4461">
        <v>127</v>
      </c>
    </row>
    <row r="4462" spans="1:20" x14ac:dyDescent="0.3">
      <c r="A4462" t="s">
        <v>13482</v>
      </c>
      <c r="B4462" t="str">
        <f t="shared" si="207"/>
        <v>R</v>
      </c>
      <c r="C4462" t="s">
        <v>1</v>
      </c>
      <c r="D4462" t="s">
        <v>19</v>
      </c>
      <c r="E4462">
        <v>2004</v>
      </c>
      <c r="F4462" s="22">
        <f t="shared" si="208"/>
        <v>37987</v>
      </c>
      <c r="G4462" t="s">
        <v>13332</v>
      </c>
      <c r="H4462">
        <f t="shared" si="209"/>
        <v>6.4</v>
      </c>
      <c r="I4462">
        <v>6.4</v>
      </c>
      <c r="J4462">
        <v>152000</v>
      </c>
      <c r="K4462" t="s">
        <v>8446</v>
      </c>
      <c r="L4462" t="s">
        <v>8446</v>
      </c>
      <c r="M4462" t="s">
        <v>9982</v>
      </c>
      <c r="N4462" t="s">
        <v>15</v>
      </c>
      <c r="O4462">
        <v>33000000</v>
      </c>
      <c r="P4462">
        <v>54700105</v>
      </c>
      <c r="Q4462">
        <f>_xlfn.XLOOKUP(E4462,CPI!A:A,CPI!B:B)</f>
        <v>188.9</v>
      </c>
      <c r="R4462" s="12">
        <f>P4462*(CPI!$B$112/Movie!Q4462)</f>
        <v>88232514.523557425</v>
      </c>
      <c r="S4462" t="s">
        <v>10338</v>
      </c>
      <c r="T4462">
        <v>124</v>
      </c>
    </row>
    <row r="4463" spans="1:20" x14ac:dyDescent="0.3">
      <c r="A4463" t="s">
        <v>13483</v>
      </c>
      <c r="B4463" t="str">
        <f t="shared" si="207"/>
        <v>PG-13</v>
      </c>
      <c r="C4463" t="s">
        <v>1984</v>
      </c>
      <c r="D4463" t="s">
        <v>19</v>
      </c>
      <c r="E4463">
        <v>2004</v>
      </c>
      <c r="F4463" s="22">
        <f t="shared" si="208"/>
        <v>37987</v>
      </c>
      <c r="G4463" t="s">
        <v>13484</v>
      </c>
      <c r="H4463">
        <f t="shared" si="209"/>
        <v>7.1</v>
      </c>
      <c r="I4463">
        <v>7.1</v>
      </c>
      <c r="J4463">
        <v>509000</v>
      </c>
      <c r="K4463" t="s">
        <v>7920</v>
      </c>
      <c r="L4463" t="s">
        <v>13485</v>
      </c>
      <c r="M4463" t="s">
        <v>7621</v>
      </c>
      <c r="N4463" t="s">
        <v>15</v>
      </c>
      <c r="O4463">
        <v>120000000</v>
      </c>
      <c r="P4463">
        <v>353133898</v>
      </c>
      <c r="Q4463">
        <f>_xlfn.XLOOKUP(E4463,CPI!A:A,CPI!B:B)</f>
        <v>188.9</v>
      </c>
      <c r="R4463" s="12">
        <f>P4463*(CPI!$B$112/Movie!Q4463)</f>
        <v>569613015.99047112</v>
      </c>
      <c r="S4463" t="s">
        <v>165</v>
      </c>
      <c r="T4463">
        <v>115</v>
      </c>
    </row>
    <row r="4464" spans="1:20" x14ac:dyDescent="0.3">
      <c r="A4464" t="s">
        <v>13486</v>
      </c>
      <c r="B4464" t="str">
        <f t="shared" si="207"/>
        <v>PG</v>
      </c>
      <c r="C4464" t="s">
        <v>18</v>
      </c>
      <c r="D4464" t="s">
        <v>375</v>
      </c>
      <c r="E4464">
        <v>2004</v>
      </c>
      <c r="F4464" s="22">
        <f t="shared" si="208"/>
        <v>37987</v>
      </c>
      <c r="G4464" t="s">
        <v>13487</v>
      </c>
      <c r="H4464">
        <f t="shared" si="209"/>
        <v>8.1999999999999993</v>
      </c>
      <c r="I4464">
        <v>8.1999999999999993</v>
      </c>
      <c r="J4464">
        <v>350000</v>
      </c>
      <c r="K4464" t="s">
        <v>2091</v>
      </c>
      <c r="L4464" t="s">
        <v>2091</v>
      </c>
      <c r="M4464" t="s">
        <v>13488</v>
      </c>
      <c r="N4464" t="s">
        <v>2093</v>
      </c>
      <c r="O4464">
        <v>24000000</v>
      </c>
      <c r="P4464">
        <v>236214446</v>
      </c>
      <c r="Q4464">
        <f>_xlfn.XLOOKUP(E4464,CPI!A:A,CPI!B:B)</f>
        <v>188.9</v>
      </c>
      <c r="R4464" s="12">
        <f>P4464*(CPI!$B$112/Movie!Q4464)</f>
        <v>381019278.43409204</v>
      </c>
      <c r="S4464" t="s">
        <v>13489</v>
      </c>
      <c r="T4464">
        <v>119</v>
      </c>
    </row>
    <row r="4465" spans="1:20" x14ac:dyDescent="0.3">
      <c r="A4465" t="s">
        <v>13490</v>
      </c>
      <c r="B4465" t="str">
        <f t="shared" si="207"/>
        <v>PG-13</v>
      </c>
      <c r="C4465" t="s">
        <v>1984</v>
      </c>
      <c r="D4465" t="s">
        <v>26</v>
      </c>
      <c r="E4465">
        <v>2004</v>
      </c>
      <c r="F4465" s="22">
        <f t="shared" si="208"/>
        <v>37987</v>
      </c>
      <c r="G4465" t="s">
        <v>13491</v>
      </c>
      <c r="H4465">
        <f t="shared" si="209"/>
        <v>6.4</v>
      </c>
      <c r="I4465">
        <v>6.4</v>
      </c>
      <c r="J4465">
        <v>81000</v>
      </c>
      <c r="K4465" t="s">
        <v>1527</v>
      </c>
      <c r="L4465" t="s">
        <v>1527</v>
      </c>
      <c r="M4465" t="s">
        <v>8498</v>
      </c>
      <c r="N4465" t="s">
        <v>15</v>
      </c>
      <c r="O4465">
        <v>80000000</v>
      </c>
      <c r="P4465">
        <v>55470154</v>
      </c>
      <c r="Q4465">
        <f>_xlfn.XLOOKUP(E4465,CPI!A:A,CPI!B:B)</f>
        <v>188.9</v>
      </c>
      <c r="R4465" s="12">
        <f>P4465*(CPI!$B$112/Movie!Q4465)</f>
        <v>89474621.08946532</v>
      </c>
      <c r="S4465" t="s">
        <v>16</v>
      </c>
      <c r="T4465">
        <v>131</v>
      </c>
    </row>
    <row r="4466" spans="1:20" x14ac:dyDescent="0.3">
      <c r="A4466" t="s">
        <v>13492</v>
      </c>
      <c r="B4466" t="str">
        <f t="shared" si="207"/>
        <v>PG-13</v>
      </c>
      <c r="C4466" t="s">
        <v>1984</v>
      </c>
      <c r="D4466" t="s">
        <v>2</v>
      </c>
      <c r="E4466">
        <v>2004</v>
      </c>
      <c r="F4466" s="22">
        <f t="shared" si="208"/>
        <v>37987</v>
      </c>
      <c r="G4466" t="s">
        <v>13493</v>
      </c>
      <c r="H4466">
        <f t="shared" si="209"/>
        <v>8.1</v>
      </c>
      <c r="I4466">
        <v>8.1</v>
      </c>
      <c r="J4466">
        <v>650000</v>
      </c>
      <c r="K4466" t="s">
        <v>70</v>
      </c>
      <c r="L4466" t="s">
        <v>13494</v>
      </c>
      <c r="M4466" t="s">
        <v>10760</v>
      </c>
      <c r="N4466" t="s">
        <v>15</v>
      </c>
      <c r="O4466">
        <v>30000000</v>
      </c>
      <c r="P4466">
        <v>216763646</v>
      </c>
      <c r="Q4466">
        <f>_xlfn.XLOOKUP(E4466,CPI!A:A,CPI!B:B)</f>
        <v>188.9</v>
      </c>
      <c r="R4466" s="12">
        <f>P4466*(CPI!$B$112/Movie!Q4466)</f>
        <v>349644695.26839596</v>
      </c>
      <c r="S4466" t="s">
        <v>8</v>
      </c>
      <c r="T4466">
        <v>132</v>
      </c>
    </row>
    <row r="4467" spans="1:20" x14ac:dyDescent="0.3">
      <c r="A4467" t="s">
        <v>13495</v>
      </c>
      <c r="B4467" t="str">
        <f t="shared" si="207"/>
        <v>R</v>
      </c>
      <c r="C4467" t="s">
        <v>1</v>
      </c>
      <c r="D4467" t="s">
        <v>26</v>
      </c>
      <c r="E4467">
        <v>2004</v>
      </c>
      <c r="F4467" s="22">
        <f t="shared" si="208"/>
        <v>37987</v>
      </c>
      <c r="G4467" t="s">
        <v>13496</v>
      </c>
      <c r="H4467">
        <f t="shared" si="209"/>
        <v>7.9</v>
      </c>
      <c r="I4467">
        <v>7.9</v>
      </c>
      <c r="J4467">
        <v>525000</v>
      </c>
      <c r="K4467" t="s">
        <v>13497</v>
      </c>
      <c r="L4467" t="s">
        <v>13498</v>
      </c>
      <c r="M4467" t="s">
        <v>13498</v>
      </c>
      <c r="N4467" t="s">
        <v>7</v>
      </c>
      <c r="P4467">
        <v>30097092</v>
      </c>
      <c r="Q4467">
        <f>_xlfn.XLOOKUP(E4467,CPI!A:A,CPI!B:B)</f>
        <v>188.9</v>
      </c>
      <c r="R4467" s="12">
        <f>P4467*(CPI!$B$112/Movie!Q4467)</f>
        <v>48547294.507146634</v>
      </c>
      <c r="S4467" t="s">
        <v>46</v>
      </c>
      <c r="T4467">
        <v>99</v>
      </c>
    </row>
    <row r="4468" spans="1:20" x14ac:dyDescent="0.3">
      <c r="A4468" t="s">
        <v>13499</v>
      </c>
      <c r="B4468" t="str">
        <f t="shared" si="207"/>
        <v>PG-13</v>
      </c>
      <c r="C4468" t="s">
        <v>1984</v>
      </c>
      <c r="D4468" t="s">
        <v>2</v>
      </c>
      <c r="E4468">
        <v>2004</v>
      </c>
      <c r="F4468" s="22">
        <f t="shared" si="208"/>
        <v>37987</v>
      </c>
      <c r="G4468" t="s">
        <v>13500</v>
      </c>
      <c r="H4468">
        <f t="shared" si="209"/>
        <v>6.5</v>
      </c>
      <c r="I4468">
        <v>6.5</v>
      </c>
      <c r="J4468">
        <v>247000</v>
      </c>
      <c r="K4468" t="s">
        <v>10459</v>
      </c>
      <c r="L4468" t="s">
        <v>10459</v>
      </c>
      <c r="M4468" t="s">
        <v>3220</v>
      </c>
      <c r="N4468" t="s">
        <v>15</v>
      </c>
      <c r="O4468">
        <v>60000000</v>
      </c>
      <c r="P4468">
        <v>256697520</v>
      </c>
      <c r="Q4468">
        <f>_xlfn.XLOOKUP(E4468,CPI!A:A,CPI!B:B)</f>
        <v>188.9</v>
      </c>
      <c r="R4468" s="12">
        <f>P4468*(CPI!$B$112/Movie!Q4468)</f>
        <v>414058943.05981994</v>
      </c>
      <c r="S4468" t="s">
        <v>2077</v>
      </c>
      <c r="T4468">
        <v>108</v>
      </c>
    </row>
    <row r="4469" spans="1:20" x14ac:dyDescent="0.3">
      <c r="A4469" t="s">
        <v>13501</v>
      </c>
      <c r="B4469" t="str">
        <f t="shared" si="207"/>
        <v>R</v>
      </c>
      <c r="C4469" t="s">
        <v>1</v>
      </c>
      <c r="D4469" t="s">
        <v>2</v>
      </c>
      <c r="E4469">
        <v>2004</v>
      </c>
      <c r="F4469" s="22">
        <f t="shared" si="208"/>
        <v>37987</v>
      </c>
      <c r="G4469" t="s">
        <v>13502</v>
      </c>
      <c r="H4469">
        <f t="shared" si="209"/>
        <v>6.7</v>
      </c>
      <c r="I4469">
        <v>6.7</v>
      </c>
      <c r="J4469">
        <v>20000</v>
      </c>
      <c r="K4469" t="s">
        <v>13503</v>
      </c>
      <c r="L4469" t="s">
        <v>13504</v>
      </c>
      <c r="M4469" t="s">
        <v>13505</v>
      </c>
      <c r="N4469" t="s">
        <v>7</v>
      </c>
      <c r="P4469">
        <v>2766976</v>
      </c>
      <c r="Q4469">
        <f>_xlfn.XLOOKUP(E4469,CPI!A:A,CPI!B:B)</f>
        <v>188.9</v>
      </c>
      <c r="R4469" s="12">
        <f>P4469*(CPI!$B$112/Movie!Q4469)</f>
        <v>4463195.2736897822</v>
      </c>
      <c r="S4469" t="s">
        <v>13506</v>
      </c>
      <c r="T4469">
        <v>86</v>
      </c>
    </row>
    <row r="4470" spans="1:20" x14ac:dyDescent="0.3">
      <c r="A4470" t="s">
        <v>13507</v>
      </c>
      <c r="B4470" t="str">
        <f t="shared" si="207"/>
        <v>R</v>
      </c>
      <c r="C4470" t="s">
        <v>1</v>
      </c>
      <c r="D4470" t="s">
        <v>2</v>
      </c>
      <c r="E4470">
        <v>2004</v>
      </c>
      <c r="F4470" s="22">
        <f t="shared" si="208"/>
        <v>37987</v>
      </c>
      <c r="G4470" t="s">
        <v>13508</v>
      </c>
      <c r="H4470">
        <f t="shared" si="209"/>
        <v>7.6</v>
      </c>
      <c r="I4470">
        <v>7.6</v>
      </c>
      <c r="J4470">
        <v>460000</v>
      </c>
      <c r="K4470" t="s">
        <v>13509</v>
      </c>
      <c r="L4470" t="s">
        <v>13059</v>
      </c>
      <c r="M4470" t="s">
        <v>11314</v>
      </c>
      <c r="N4470" t="s">
        <v>15</v>
      </c>
      <c r="O4470">
        <v>13000000</v>
      </c>
      <c r="P4470">
        <v>96822421</v>
      </c>
      <c r="Q4470">
        <f>_xlfn.XLOOKUP(E4470,CPI!A:A,CPI!B:B)</f>
        <v>188.9</v>
      </c>
      <c r="R4470" s="12">
        <f>P4470*(CPI!$B$112/Movie!Q4470)</f>
        <v>156176769.07728955</v>
      </c>
      <c r="S4470" t="s">
        <v>13510</v>
      </c>
      <c r="T4470">
        <v>113</v>
      </c>
    </row>
    <row r="4471" spans="1:20" x14ac:dyDescent="0.3">
      <c r="A4471" t="s">
        <v>13511</v>
      </c>
      <c r="B4471" t="str">
        <f t="shared" si="207"/>
        <v>PG-13</v>
      </c>
      <c r="C4471" t="s">
        <v>1984</v>
      </c>
      <c r="D4471" t="s">
        <v>19</v>
      </c>
      <c r="E4471">
        <v>2004</v>
      </c>
      <c r="F4471" s="22">
        <f t="shared" si="208"/>
        <v>37987</v>
      </c>
      <c r="G4471" t="s">
        <v>13106</v>
      </c>
      <c r="H4471">
        <f t="shared" si="209"/>
        <v>6.4</v>
      </c>
      <c r="I4471">
        <v>6.4</v>
      </c>
      <c r="J4471">
        <v>424000</v>
      </c>
      <c r="K4471" t="s">
        <v>6837</v>
      </c>
      <c r="L4471" t="s">
        <v>6837</v>
      </c>
      <c r="M4471" t="s">
        <v>1482</v>
      </c>
      <c r="N4471" t="s">
        <v>15</v>
      </c>
      <c r="O4471">
        <v>125000000</v>
      </c>
      <c r="P4471">
        <v>552639571</v>
      </c>
      <c r="Q4471">
        <f>_xlfn.XLOOKUP(E4471,CPI!A:A,CPI!B:B)</f>
        <v>188.9</v>
      </c>
      <c r="R4471" s="12">
        <f>P4471*(CPI!$B$112/Movie!Q4471)</f>
        <v>891420207.96029639</v>
      </c>
      <c r="S4471" t="s">
        <v>165</v>
      </c>
      <c r="T4471">
        <v>124</v>
      </c>
    </row>
    <row r="4472" spans="1:20" x14ac:dyDescent="0.3">
      <c r="A4472" t="s">
        <v>13512</v>
      </c>
      <c r="B4472" t="str">
        <f t="shared" si="207"/>
        <v>R</v>
      </c>
      <c r="C4472" t="s">
        <v>1</v>
      </c>
      <c r="D4472" t="s">
        <v>19</v>
      </c>
      <c r="E4472">
        <v>2004</v>
      </c>
      <c r="F4472" s="22">
        <f t="shared" si="208"/>
        <v>37987</v>
      </c>
      <c r="G4472" t="s">
        <v>13513</v>
      </c>
      <c r="H4472">
        <f t="shared" si="209"/>
        <v>7.3</v>
      </c>
      <c r="I4472">
        <v>7.3</v>
      </c>
      <c r="J4472">
        <v>171000</v>
      </c>
      <c r="K4472" t="s">
        <v>13514</v>
      </c>
      <c r="L4472" t="s">
        <v>13515</v>
      </c>
      <c r="M4472" t="s">
        <v>13516</v>
      </c>
      <c r="N4472" t="s">
        <v>7</v>
      </c>
      <c r="P4472">
        <v>11850214</v>
      </c>
      <c r="Q4472">
        <f>_xlfn.XLOOKUP(E4472,CPI!A:A,CPI!B:B)</f>
        <v>188.9</v>
      </c>
      <c r="R4472" s="12">
        <f>P4472*(CPI!$B$112/Movie!Q4472)</f>
        <v>19114664.932768658</v>
      </c>
      <c r="S4472" t="s">
        <v>12753</v>
      </c>
      <c r="T4472">
        <v>105</v>
      </c>
    </row>
    <row r="4473" spans="1:20" x14ac:dyDescent="0.3">
      <c r="A4473" t="s">
        <v>13517</v>
      </c>
      <c r="B4473" t="str">
        <f t="shared" si="207"/>
        <v>PG</v>
      </c>
      <c r="C4473" t="s">
        <v>18</v>
      </c>
      <c r="D4473" t="s">
        <v>26</v>
      </c>
      <c r="E4473">
        <v>2004</v>
      </c>
      <c r="F4473" s="22">
        <f t="shared" si="208"/>
        <v>37987</v>
      </c>
      <c r="G4473" t="s">
        <v>12493</v>
      </c>
      <c r="H4473">
        <f t="shared" si="209"/>
        <v>6.9</v>
      </c>
      <c r="I4473">
        <v>6.9</v>
      </c>
      <c r="J4473">
        <v>204000</v>
      </c>
      <c r="K4473" t="s">
        <v>13518</v>
      </c>
      <c r="L4473" t="s">
        <v>13518</v>
      </c>
      <c r="M4473" t="s">
        <v>13519</v>
      </c>
      <c r="N4473" t="s">
        <v>15</v>
      </c>
      <c r="O4473">
        <v>400000</v>
      </c>
      <c r="P4473">
        <v>46138887</v>
      </c>
      <c r="Q4473">
        <f>_xlfn.XLOOKUP(E4473,CPI!A:A,CPI!B:B)</f>
        <v>188.9</v>
      </c>
      <c r="R4473" s="12">
        <f>P4473*(CPI!$B$112/Movie!Q4473)</f>
        <v>74423075.007411316</v>
      </c>
      <c r="S4473" t="s">
        <v>9423</v>
      </c>
      <c r="T4473">
        <v>96</v>
      </c>
    </row>
    <row r="4474" spans="1:20" x14ac:dyDescent="0.3">
      <c r="A4474" t="s">
        <v>13520</v>
      </c>
      <c r="B4474" t="str">
        <f t="shared" si="207"/>
        <v>PG-13</v>
      </c>
      <c r="C4474" t="s">
        <v>1984</v>
      </c>
      <c r="D4474" t="s">
        <v>26</v>
      </c>
      <c r="E4474">
        <v>2004</v>
      </c>
      <c r="F4474" s="22">
        <f t="shared" si="208"/>
        <v>37987</v>
      </c>
      <c r="G4474" t="s">
        <v>12379</v>
      </c>
      <c r="H4474">
        <f t="shared" si="209"/>
        <v>6.8</v>
      </c>
      <c r="I4474">
        <v>6.8</v>
      </c>
      <c r="J4474">
        <v>335000</v>
      </c>
      <c r="K4474" t="s">
        <v>7996</v>
      </c>
      <c r="L4474" t="s">
        <v>13521</v>
      </c>
      <c r="M4474" t="s">
        <v>8498</v>
      </c>
      <c r="N4474" t="s">
        <v>15</v>
      </c>
      <c r="O4474">
        <v>75000000</v>
      </c>
      <c r="P4474">
        <v>198520934</v>
      </c>
      <c r="Q4474">
        <f>_xlfn.XLOOKUP(E4474,CPI!A:A,CPI!B:B)</f>
        <v>188.9</v>
      </c>
      <c r="R4474" s="12">
        <f>P4474*(CPI!$B$112/Movie!Q4474)</f>
        <v>320218785.54685014</v>
      </c>
      <c r="S4474" t="s">
        <v>16</v>
      </c>
      <c r="T4474">
        <v>99</v>
      </c>
    </row>
    <row r="4475" spans="1:20" x14ac:dyDescent="0.3">
      <c r="A4475" t="s">
        <v>4110</v>
      </c>
      <c r="B4475" t="str">
        <f t="shared" si="207"/>
        <v>R</v>
      </c>
      <c r="C4475" t="s">
        <v>1</v>
      </c>
      <c r="D4475" t="s">
        <v>19</v>
      </c>
      <c r="E4475">
        <v>2004</v>
      </c>
      <c r="F4475" s="22">
        <f t="shared" si="208"/>
        <v>37987</v>
      </c>
      <c r="G4475" t="s">
        <v>13024</v>
      </c>
      <c r="H4475">
        <f t="shared" si="209"/>
        <v>7.7</v>
      </c>
      <c r="I4475">
        <v>7.7</v>
      </c>
      <c r="J4475">
        <v>336000</v>
      </c>
      <c r="K4475" t="s">
        <v>1544</v>
      </c>
      <c r="L4475" t="s">
        <v>4113</v>
      </c>
      <c r="M4475" t="s">
        <v>4109</v>
      </c>
      <c r="N4475" t="s">
        <v>15</v>
      </c>
      <c r="O4475">
        <v>70000000</v>
      </c>
      <c r="P4475">
        <v>130834852</v>
      </c>
      <c r="Q4475">
        <f>_xlfn.XLOOKUP(E4475,CPI!A:A,CPI!B:B)</f>
        <v>188.9</v>
      </c>
      <c r="R4475" s="12">
        <f>P4475*(CPI!$B$112/Movie!Q4475)</f>
        <v>211039594.51773423</v>
      </c>
      <c r="S4475" t="s">
        <v>9093</v>
      </c>
      <c r="T4475">
        <v>146</v>
      </c>
    </row>
    <row r="4476" spans="1:20" x14ac:dyDescent="0.3">
      <c r="A4476" t="s">
        <v>13522</v>
      </c>
      <c r="B4476" t="str">
        <f t="shared" si="207"/>
        <v>R</v>
      </c>
      <c r="C4476" t="s">
        <v>1</v>
      </c>
      <c r="D4476" t="s">
        <v>48</v>
      </c>
      <c r="E4476">
        <v>2004</v>
      </c>
      <c r="F4476" s="22">
        <f t="shared" si="208"/>
        <v>37987</v>
      </c>
      <c r="G4476" t="s">
        <v>13523</v>
      </c>
      <c r="H4476">
        <f t="shared" si="209"/>
        <v>8.1999999999999993</v>
      </c>
      <c r="I4476">
        <v>8.1999999999999993</v>
      </c>
      <c r="J4476">
        <v>338000</v>
      </c>
      <c r="K4476" t="s">
        <v>12170</v>
      </c>
      <c r="L4476" t="s">
        <v>13524</v>
      </c>
      <c r="M4476" t="s">
        <v>3965</v>
      </c>
      <c r="N4476" t="s">
        <v>5801</v>
      </c>
      <c r="P4476">
        <v>92181574</v>
      </c>
      <c r="Q4476">
        <f>_xlfn.XLOOKUP(E4476,CPI!A:A,CPI!B:B)</f>
        <v>188.9</v>
      </c>
      <c r="R4476" s="12">
        <f>P4476*(CPI!$B$112/Movie!Q4476)</f>
        <v>148690977.22498673</v>
      </c>
      <c r="S4476" t="s">
        <v>2028</v>
      </c>
      <c r="T4476">
        <v>156</v>
      </c>
    </row>
    <row r="4477" spans="1:20" x14ac:dyDescent="0.3">
      <c r="A4477" t="s">
        <v>13525</v>
      </c>
      <c r="B4477" t="str">
        <f t="shared" si="207"/>
        <v>PG-13</v>
      </c>
      <c r="C4477" t="s">
        <v>1984</v>
      </c>
      <c r="D4477" t="s">
        <v>26</v>
      </c>
      <c r="E4477">
        <v>2004</v>
      </c>
      <c r="F4477" s="22">
        <f t="shared" si="208"/>
        <v>37987</v>
      </c>
      <c r="G4477" t="s">
        <v>13024</v>
      </c>
      <c r="H4477">
        <f t="shared" si="209"/>
        <v>6.2</v>
      </c>
      <c r="I4477">
        <v>6.2</v>
      </c>
      <c r="J4477">
        <v>174000</v>
      </c>
      <c r="K4477" t="s">
        <v>13526</v>
      </c>
      <c r="L4477" t="s">
        <v>11369</v>
      </c>
      <c r="M4477" t="s">
        <v>13527</v>
      </c>
      <c r="N4477" t="s">
        <v>15</v>
      </c>
      <c r="O4477">
        <v>37000000</v>
      </c>
      <c r="P4477">
        <v>96455697</v>
      </c>
      <c r="Q4477">
        <f>_xlfn.XLOOKUP(E4477,CPI!A:A,CPI!B:B)</f>
        <v>188.9</v>
      </c>
      <c r="R4477" s="12">
        <f>P4477*(CPI!$B$112/Movie!Q4477)</f>
        <v>155585234.9174166</v>
      </c>
      <c r="S4477" t="s">
        <v>11839</v>
      </c>
      <c r="T4477">
        <v>98</v>
      </c>
    </row>
    <row r="4478" spans="1:20" x14ac:dyDescent="0.3">
      <c r="A4478" t="s">
        <v>13528</v>
      </c>
      <c r="B4478" t="str">
        <f t="shared" si="207"/>
        <v>PG</v>
      </c>
      <c r="C4478" t="s">
        <v>18</v>
      </c>
      <c r="D4478" t="s">
        <v>375</v>
      </c>
      <c r="E4478">
        <v>2004</v>
      </c>
      <c r="F4478" s="22">
        <f t="shared" si="208"/>
        <v>37987</v>
      </c>
      <c r="G4478" t="s">
        <v>13529</v>
      </c>
      <c r="H4478">
        <f t="shared" si="209"/>
        <v>7.2</v>
      </c>
      <c r="I4478">
        <v>7.2</v>
      </c>
      <c r="J4478">
        <v>431000</v>
      </c>
      <c r="K4478" t="s">
        <v>11834</v>
      </c>
      <c r="L4478" t="s">
        <v>11835</v>
      </c>
      <c r="M4478" t="s">
        <v>6827</v>
      </c>
      <c r="N4478" t="s">
        <v>15</v>
      </c>
      <c r="O4478">
        <v>150000000</v>
      </c>
      <c r="P4478">
        <v>928760770</v>
      </c>
      <c r="Q4478">
        <f>_xlfn.XLOOKUP(E4478,CPI!A:A,CPI!B:B)</f>
        <v>188.9</v>
      </c>
      <c r="R4478" s="12">
        <f>P4478*(CPI!$B$112/Movie!Q4478)</f>
        <v>1498112263.7321332</v>
      </c>
      <c r="S4478" t="s">
        <v>9670</v>
      </c>
      <c r="T4478">
        <v>93</v>
      </c>
    </row>
    <row r="4479" spans="1:20" x14ac:dyDescent="0.3">
      <c r="A4479" t="s">
        <v>8996</v>
      </c>
      <c r="B4479" t="str">
        <f t="shared" si="207"/>
        <v>R</v>
      </c>
      <c r="C4479" t="s">
        <v>1</v>
      </c>
      <c r="D4479" t="s">
        <v>89</v>
      </c>
      <c r="E4479">
        <v>2004</v>
      </c>
      <c r="F4479" s="22">
        <f t="shared" si="208"/>
        <v>37987</v>
      </c>
      <c r="G4479" t="s">
        <v>13530</v>
      </c>
      <c r="H4479">
        <f t="shared" si="209"/>
        <v>7.7</v>
      </c>
      <c r="I4479">
        <v>7.7</v>
      </c>
      <c r="J4479">
        <v>424000</v>
      </c>
      <c r="K4479" t="s">
        <v>13494</v>
      </c>
      <c r="L4479" t="s">
        <v>13494</v>
      </c>
      <c r="M4479" t="s">
        <v>13531</v>
      </c>
      <c r="N4479" t="s">
        <v>15</v>
      </c>
      <c r="O4479">
        <v>6500000</v>
      </c>
      <c r="P4479">
        <v>98410061</v>
      </c>
      <c r="Q4479">
        <f>_xlfn.XLOOKUP(E4479,CPI!A:A,CPI!B:B)</f>
        <v>188.9</v>
      </c>
      <c r="R4479" s="12">
        <f>P4479*(CPI!$B$112/Movie!Q4479)</f>
        <v>158737668.5373213</v>
      </c>
      <c r="S4479" t="s">
        <v>13532</v>
      </c>
      <c r="T4479">
        <v>112</v>
      </c>
    </row>
    <row r="4480" spans="1:20" x14ac:dyDescent="0.3">
      <c r="A4480" t="s">
        <v>13533</v>
      </c>
      <c r="B4480" t="str">
        <f t="shared" si="207"/>
        <v>PG-13</v>
      </c>
      <c r="C4480" t="s">
        <v>1984</v>
      </c>
      <c r="D4480" t="s">
        <v>19</v>
      </c>
      <c r="E4480">
        <v>2004</v>
      </c>
      <c r="F4480" s="22">
        <f t="shared" si="208"/>
        <v>37987</v>
      </c>
      <c r="G4480" t="s">
        <v>13534</v>
      </c>
      <c r="H4480">
        <f t="shared" si="209"/>
        <v>7.7</v>
      </c>
      <c r="I4480">
        <v>7.7</v>
      </c>
      <c r="J4480">
        <v>443000</v>
      </c>
      <c r="K4480" t="s">
        <v>12824</v>
      </c>
      <c r="L4480" t="s">
        <v>1745</v>
      </c>
      <c r="M4480" t="s">
        <v>9513</v>
      </c>
      <c r="N4480" t="s">
        <v>15</v>
      </c>
      <c r="O4480">
        <v>75000000</v>
      </c>
      <c r="P4480">
        <v>290835269</v>
      </c>
      <c r="Q4480">
        <f>_xlfn.XLOOKUP(E4480,CPI!A:A,CPI!B:B)</f>
        <v>188.9</v>
      </c>
      <c r="R4480" s="12">
        <f>P4480*(CPI!$B$112/Movie!Q4480)</f>
        <v>469123909.28692424</v>
      </c>
      <c r="S4480" t="s">
        <v>46</v>
      </c>
      <c r="T4480">
        <v>108</v>
      </c>
    </row>
    <row r="4481" spans="1:20" x14ac:dyDescent="0.3">
      <c r="A4481" t="s">
        <v>13535</v>
      </c>
      <c r="B4481" t="str">
        <f t="shared" si="207"/>
        <v>R</v>
      </c>
      <c r="C4481" t="s">
        <v>1</v>
      </c>
      <c r="D4481" t="s">
        <v>19</v>
      </c>
      <c r="E4481">
        <v>2004</v>
      </c>
      <c r="F4481" s="22">
        <f t="shared" si="208"/>
        <v>37987</v>
      </c>
      <c r="G4481" t="s">
        <v>13460</v>
      </c>
      <c r="H4481">
        <f t="shared" si="209"/>
        <v>7.3</v>
      </c>
      <c r="I4481">
        <v>7.3</v>
      </c>
      <c r="J4481">
        <v>243000</v>
      </c>
      <c r="K4481" t="s">
        <v>13536</v>
      </c>
      <c r="L4481" t="s">
        <v>1058</v>
      </c>
      <c r="M4481" t="s">
        <v>10801</v>
      </c>
      <c r="N4481" t="s">
        <v>15</v>
      </c>
      <c r="O4481">
        <v>26000000</v>
      </c>
      <c r="P4481">
        <v>102278712</v>
      </c>
      <c r="Q4481">
        <f>_xlfn.XLOOKUP(E4481,CPI!A:A,CPI!B:B)</f>
        <v>188.9</v>
      </c>
      <c r="R4481" s="12">
        <f>P4481*(CPI!$B$112/Movie!Q4481)</f>
        <v>164977890.66384327</v>
      </c>
      <c r="S4481" t="s">
        <v>13537</v>
      </c>
      <c r="T4481">
        <v>101</v>
      </c>
    </row>
    <row r="4482" spans="1:20" x14ac:dyDescent="0.3">
      <c r="A4482" t="s">
        <v>13538</v>
      </c>
      <c r="B4482" t="str">
        <f t="shared" si="207"/>
        <v>R</v>
      </c>
      <c r="C4482" t="s">
        <v>1</v>
      </c>
      <c r="D4482" t="s">
        <v>2</v>
      </c>
      <c r="E4482">
        <v>2004</v>
      </c>
      <c r="F4482" s="22">
        <f t="shared" si="208"/>
        <v>37987</v>
      </c>
      <c r="G4482" t="s">
        <v>13539</v>
      </c>
      <c r="H4482">
        <f t="shared" si="209"/>
        <v>7.2</v>
      </c>
      <c r="I4482">
        <v>7.2</v>
      </c>
      <c r="J4482">
        <v>221000</v>
      </c>
      <c r="K4482" t="s">
        <v>520</v>
      </c>
      <c r="L4482" t="s">
        <v>13540</v>
      </c>
      <c r="M4482" t="s">
        <v>10116</v>
      </c>
      <c r="N4482" t="s">
        <v>15</v>
      </c>
      <c r="O4482">
        <v>30000000</v>
      </c>
      <c r="P4482">
        <v>612054506</v>
      </c>
      <c r="Q4482">
        <f>_xlfn.XLOOKUP(E4482,CPI!A:A,CPI!B:B)</f>
        <v>188.9</v>
      </c>
      <c r="R4482" s="12">
        <f>P4482*(CPI!$B$112/Movie!Q4482)</f>
        <v>987257850.59925878</v>
      </c>
      <c r="S4482" t="s">
        <v>5796</v>
      </c>
      <c r="T4482">
        <v>127</v>
      </c>
    </row>
    <row r="4483" spans="1:20" x14ac:dyDescent="0.3">
      <c r="A4483" t="s">
        <v>13541</v>
      </c>
      <c r="B4483" t="str">
        <f t="shared" ref="B4483:B4546" si="210">IF(C4483="","Rating Pending",C4483)</f>
        <v>R</v>
      </c>
      <c r="C4483" t="s">
        <v>1</v>
      </c>
      <c r="D4483" t="s">
        <v>19</v>
      </c>
      <c r="E4483">
        <v>2004</v>
      </c>
      <c r="F4483" s="22">
        <f t="shared" ref="F4483:F4546" si="211">DATE(TRIM(E4483), 1, 1)</f>
        <v>37987</v>
      </c>
      <c r="G4483" t="s">
        <v>13542</v>
      </c>
      <c r="H4483">
        <f t="shared" ref="H4483:H4546" si="212">IF(I4483="","Score Pending",I4483)</f>
        <v>6.2</v>
      </c>
      <c r="I4483">
        <v>6.2</v>
      </c>
      <c r="J4483">
        <v>190000</v>
      </c>
      <c r="K4483" t="s">
        <v>13543</v>
      </c>
      <c r="L4483" t="s">
        <v>8466</v>
      </c>
      <c r="M4483" t="s">
        <v>10821</v>
      </c>
      <c r="N4483" t="s">
        <v>5801</v>
      </c>
      <c r="O4483">
        <v>45000000</v>
      </c>
      <c r="P4483">
        <v>129342769</v>
      </c>
      <c r="Q4483">
        <f>_xlfn.XLOOKUP(E4483,CPI!A:A,CPI!B:B)</f>
        <v>188.9</v>
      </c>
      <c r="R4483" s="12">
        <f>P4483*(CPI!$B$112/Movie!Q4483)</f>
        <v>208632830.6739015</v>
      </c>
      <c r="S4483" t="s">
        <v>10859</v>
      </c>
      <c r="T4483">
        <v>94</v>
      </c>
    </row>
    <row r="4484" spans="1:20" x14ac:dyDescent="0.3">
      <c r="A4484" t="s">
        <v>13544</v>
      </c>
      <c r="B4484" t="str">
        <f t="shared" si="210"/>
        <v>PG-13</v>
      </c>
      <c r="C4484" t="s">
        <v>1984</v>
      </c>
      <c r="D4484" t="s">
        <v>19</v>
      </c>
      <c r="E4484">
        <v>2004</v>
      </c>
      <c r="F4484" s="22">
        <f t="shared" si="211"/>
        <v>37987</v>
      </c>
      <c r="G4484" t="s">
        <v>13545</v>
      </c>
      <c r="H4484">
        <f t="shared" si="212"/>
        <v>6.8</v>
      </c>
      <c r="I4484">
        <v>6.8</v>
      </c>
      <c r="J4484">
        <v>312000</v>
      </c>
      <c r="K4484" t="s">
        <v>7541</v>
      </c>
      <c r="L4484" t="s">
        <v>7541</v>
      </c>
      <c r="M4484" t="s">
        <v>8606</v>
      </c>
      <c r="N4484" t="s">
        <v>15</v>
      </c>
      <c r="O4484">
        <v>66000000</v>
      </c>
      <c r="P4484">
        <v>99378985</v>
      </c>
      <c r="Q4484">
        <f>_xlfn.XLOOKUP(E4484,CPI!A:A,CPI!B:B)</f>
        <v>188.9</v>
      </c>
      <c r="R4484" s="12">
        <f>P4484*(CPI!$B$112/Movie!Q4484)</f>
        <v>160300565.00529379</v>
      </c>
      <c r="S4484" t="s">
        <v>11839</v>
      </c>
      <c r="T4484">
        <v>122</v>
      </c>
    </row>
    <row r="4485" spans="1:20" x14ac:dyDescent="0.3">
      <c r="A4485" t="s">
        <v>13546</v>
      </c>
      <c r="B4485" t="str">
        <f t="shared" si="210"/>
        <v>PG-13</v>
      </c>
      <c r="C4485" t="s">
        <v>1984</v>
      </c>
      <c r="D4485" t="s">
        <v>26</v>
      </c>
      <c r="E4485">
        <v>2004</v>
      </c>
      <c r="F4485" s="22">
        <f t="shared" si="211"/>
        <v>37987</v>
      </c>
      <c r="G4485" t="s">
        <v>13547</v>
      </c>
      <c r="H4485">
        <f t="shared" si="212"/>
        <v>7.2</v>
      </c>
      <c r="I4485">
        <v>7.2</v>
      </c>
      <c r="J4485">
        <v>337000</v>
      </c>
      <c r="K4485" t="s">
        <v>13548</v>
      </c>
      <c r="L4485" t="s">
        <v>13028</v>
      </c>
      <c r="M4485" t="s">
        <v>13028</v>
      </c>
      <c r="N4485" t="s">
        <v>15</v>
      </c>
      <c r="O4485">
        <v>26000000</v>
      </c>
      <c r="P4485">
        <v>90709367</v>
      </c>
      <c r="Q4485">
        <f>_xlfn.XLOOKUP(E4485,CPI!A:A,CPI!B:B)</f>
        <v>188.9</v>
      </c>
      <c r="R4485" s="12">
        <f>P4485*(CPI!$B$112/Movie!Q4485)</f>
        <v>146316273.82159871</v>
      </c>
      <c r="S4485" t="s">
        <v>9670</v>
      </c>
      <c r="T4485">
        <v>94</v>
      </c>
    </row>
    <row r="4486" spans="1:20" x14ac:dyDescent="0.3">
      <c r="A4486" t="s">
        <v>13549</v>
      </c>
      <c r="B4486" t="str">
        <f t="shared" si="210"/>
        <v>PG-13</v>
      </c>
      <c r="C4486" t="s">
        <v>1984</v>
      </c>
      <c r="D4486" t="s">
        <v>19</v>
      </c>
      <c r="E4486">
        <v>2004</v>
      </c>
      <c r="F4486" s="22">
        <f t="shared" si="211"/>
        <v>37987</v>
      </c>
      <c r="G4486" t="s">
        <v>13545</v>
      </c>
      <c r="H4486">
        <f t="shared" si="212"/>
        <v>6.3</v>
      </c>
      <c r="I4486">
        <v>6.3</v>
      </c>
      <c r="J4486">
        <v>72000</v>
      </c>
      <c r="K4486" t="s">
        <v>12766</v>
      </c>
      <c r="L4486" t="s">
        <v>13550</v>
      </c>
      <c r="M4486" t="s">
        <v>12453</v>
      </c>
      <c r="N4486" t="s">
        <v>15</v>
      </c>
      <c r="O4486">
        <v>46000000</v>
      </c>
      <c r="P4486">
        <v>57223890</v>
      </c>
      <c r="Q4486">
        <f>_xlfn.XLOOKUP(E4486,CPI!A:A,CPI!B:B)</f>
        <v>188.9</v>
      </c>
      <c r="R4486" s="12">
        <f>P4486*(CPI!$B$112/Movie!Q4486)</f>
        <v>92303437.178401262</v>
      </c>
      <c r="S4486" t="s">
        <v>103</v>
      </c>
      <c r="T4486">
        <v>86</v>
      </c>
    </row>
    <row r="4487" spans="1:20" x14ac:dyDescent="0.3">
      <c r="A4487" t="s">
        <v>13551</v>
      </c>
      <c r="B4487" t="str">
        <f t="shared" si="210"/>
        <v>R</v>
      </c>
      <c r="C4487" t="s">
        <v>1</v>
      </c>
      <c r="D4487" t="s">
        <v>19</v>
      </c>
      <c r="E4487">
        <v>2004</v>
      </c>
      <c r="F4487" s="22">
        <f t="shared" si="211"/>
        <v>37987</v>
      </c>
      <c r="G4487" t="s">
        <v>12808</v>
      </c>
      <c r="H4487">
        <f t="shared" si="212"/>
        <v>7.3</v>
      </c>
      <c r="I4487">
        <v>7.3</v>
      </c>
      <c r="J4487">
        <v>185000</v>
      </c>
      <c r="K4487" t="s">
        <v>9025</v>
      </c>
      <c r="L4487" t="s">
        <v>9025</v>
      </c>
      <c r="M4487" t="s">
        <v>531</v>
      </c>
      <c r="N4487" t="s">
        <v>15</v>
      </c>
      <c r="O4487">
        <v>50000000</v>
      </c>
      <c r="P4487">
        <v>34809623</v>
      </c>
      <c r="Q4487">
        <f>_xlfn.XLOOKUP(E4487,CPI!A:A,CPI!B:B)</f>
        <v>188.9</v>
      </c>
      <c r="R4487" s="12">
        <f>P4487*(CPI!$B$112/Movie!Q4487)</f>
        <v>56148714.28321863</v>
      </c>
      <c r="S4487" t="s">
        <v>2077</v>
      </c>
      <c r="T4487">
        <v>119</v>
      </c>
    </row>
    <row r="4488" spans="1:20" x14ac:dyDescent="0.3">
      <c r="A4488" t="s">
        <v>13552</v>
      </c>
      <c r="B4488" t="str">
        <f t="shared" si="210"/>
        <v>PG</v>
      </c>
      <c r="C4488" t="s">
        <v>18</v>
      </c>
      <c r="D4488" t="s">
        <v>10</v>
      </c>
      <c r="E4488">
        <v>2004</v>
      </c>
      <c r="F4488" s="22">
        <f t="shared" si="211"/>
        <v>37987</v>
      </c>
      <c r="G4488" t="s">
        <v>13491</v>
      </c>
      <c r="H4488">
        <f t="shared" si="212"/>
        <v>6.8</v>
      </c>
      <c r="I4488">
        <v>6.8</v>
      </c>
      <c r="J4488">
        <v>199000</v>
      </c>
      <c r="K4488" t="s">
        <v>8527</v>
      </c>
      <c r="L4488" t="s">
        <v>9814</v>
      </c>
      <c r="M4488" t="s">
        <v>7897</v>
      </c>
      <c r="N4488" t="s">
        <v>5801</v>
      </c>
      <c r="O4488">
        <v>140000000</v>
      </c>
      <c r="P4488">
        <v>211468235</v>
      </c>
      <c r="Q4488">
        <f>_xlfn.XLOOKUP(E4488,CPI!A:A,CPI!B:B)</f>
        <v>188.9</v>
      </c>
      <c r="R4488" s="12">
        <f>P4488*(CPI!$B$112/Movie!Q4488)</f>
        <v>341103076.78401268</v>
      </c>
      <c r="S4488" t="s">
        <v>29</v>
      </c>
      <c r="T4488">
        <v>108</v>
      </c>
    </row>
    <row r="4489" spans="1:20" x14ac:dyDescent="0.3">
      <c r="A4489" t="s">
        <v>13553</v>
      </c>
      <c r="B4489" t="str">
        <f t="shared" si="210"/>
        <v>R</v>
      </c>
      <c r="C4489" t="s">
        <v>1</v>
      </c>
      <c r="D4489" t="s">
        <v>2</v>
      </c>
      <c r="E4489">
        <v>2004</v>
      </c>
      <c r="F4489" s="22">
        <f t="shared" si="211"/>
        <v>37987</v>
      </c>
      <c r="G4489" t="s">
        <v>13554</v>
      </c>
      <c r="H4489">
        <f t="shared" si="212"/>
        <v>7.7</v>
      </c>
      <c r="I4489">
        <v>7.7</v>
      </c>
      <c r="J4489">
        <v>366000</v>
      </c>
      <c r="K4489" t="s">
        <v>12030</v>
      </c>
      <c r="L4489" t="s">
        <v>13555</v>
      </c>
      <c r="M4489" t="s">
        <v>3891</v>
      </c>
      <c r="N4489" t="s">
        <v>1096</v>
      </c>
      <c r="O4489">
        <v>5000000</v>
      </c>
      <c r="P4489">
        <v>8203235</v>
      </c>
      <c r="Q4489">
        <f>_xlfn.XLOOKUP(E4489,CPI!A:A,CPI!B:B)</f>
        <v>188.9</v>
      </c>
      <c r="R4489" s="12">
        <f>P4489*(CPI!$B$112/Movie!Q4489)</f>
        <v>13232004.788247749</v>
      </c>
      <c r="S4489" t="s">
        <v>13556</v>
      </c>
      <c r="T4489">
        <v>101</v>
      </c>
    </row>
    <row r="4490" spans="1:20" x14ac:dyDescent="0.3">
      <c r="A4490" t="s">
        <v>5408</v>
      </c>
      <c r="B4490" t="str">
        <f t="shared" si="210"/>
        <v>PG-13</v>
      </c>
      <c r="C4490" t="s">
        <v>1984</v>
      </c>
      <c r="D4490" t="s">
        <v>2</v>
      </c>
      <c r="E4490">
        <v>2004</v>
      </c>
      <c r="F4490" s="22">
        <f t="shared" si="211"/>
        <v>37987</v>
      </c>
      <c r="G4490" t="s">
        <v>13557</v>
      </c>
      <c r="H4490">
        <f t="shared" si="212"/>
        <v>7.2</v>
      </c>
      <c r="I4490">
        <v>7.2</v>
      </c>
      <c r="J4490">
        <v>118000</v>
      </c>
      <c r="K4490" t="s">
        <v>813</v>
      </c>
      <c r="L4490" t="s">
        <v>5409</v>
      </c>
      <c r="M4490" t="s">
        <v>11425</v>
      </c>
      <c r="N4490" t="s">
        <v>7</v>
      </c>
      <c r="O4490">
        <v>70000000</v>
      </c>
      <c r="P4490">
        <v>154649125</v>
      </c>
      <c r="Q4490">
        <f>_xlfn.XLOOKUP(E4490,CPI!A:A,CPI!B:B)</f>
        <v>188.9</v>
      </c>
      <c r="R4490" s="12">
        <f>P4490*(CPI!$B$112/Movie!Q4490)</f>
        <v>249452558.95976704</v>
      </c>
      <c r="S4490" t="s">
        <v>8</v>
      </c>
      <c r="T4490">
        <v>143</v>
      </c>
    </row>
    <row r="4491" spans="1:20" x14ac:dyDescent="0.3">
      <c r="A4491" t="s">
        <v>13558</v>
      </c>
      <c r="B4491" t="str">
        <f t="shared" si="210"/>
        <v>R</v>
      </c>
      <c r="C4491" t="s">
        <v>1</v>
      </c>
      <c r="D4491" t="s">
        <v>2</v>
      </c>
      <c r="E4491">
        <v>2004</v>
      </c>
      <c r="F4491" s="22">
        <f t="shared" si="211"/>
        <v>37987</v>
      </c>
      <c r="G4491" t="s">
        <v>13554</v>
      </c>
      <c r="H4491">
        <f t="shared" si="212"/>
        <v>7.2</v>
      </c>
      <c r="I4491">
        <v>7.2</v>
      </c>
      <c r="J4491">
        <v>207000</v>
      </c>
      <c r="K4491" t="s">
        <v>459</v>
      </c>
      <c r="L4491" t="s">
        <v>13559</v>
      </c>
      <c r="M4491" t="s">
        <v>11389</v>
      </c>
      <c r="N4491" t="s">
        <v>15</v>
      </c>
      <c r="O4491">
        <v>27000000</v>
      </c>
      <c r="P4491">
        <v>115505027</v>
      </c>
      <c r="Q4491">
        <f>_xlfn.XLOOKUP(E4491,CPI!A:A,CPI!B:B)</f>
        <v>188.9</v>
      </c>
      <c r="R4491" s="12">
        <f>P4491*(CPI!$B$112/Movie!Q4491)</f>
        <v>186312237.83430383</v>
      </c>
      <c r="S4491" t="s">
        <v>16</v>
      </c>
      <c r="T4491">
        <v>104</v>
      </c>
    </row>
    <row r="4492" spans="1:20" x14ac:dyDescent="0.3">
      <c r="A4492" t="s">
        <v>13560</v>
      </c>
      <c r="B4492" t="str">
        <f t="shared" si="210"/>
        <v>PG</v>
      </c>
      <c r="C4492" t="s">
        <v>18</v>
      </c>
      <c r="D4492" t="s">
        <v>19</v>
      </c>
      <c r="E4492">
        <v>2004</v>
      </c>
      <c r="F4492" s="22">
        <f t="shared" si="211"/>
        <v>37987</v>
      </c>
      <c r="G4492" t="s">
        <v>13561</v>
      </c>
      <c r="H4492">
        <f t="shared" si="212"/>
        <v>6.9</v>
      </c>
      <c r="I4492">
        <v>6.9</v>
      </c>
      <c r="J4492">
        <v>311000</v>
      </c>
      <c r="K4492" t="s">
        <v>6929</v>
      </c>
      <c r="L4492" t="s">
        <v>2273</v>
      </c>
      <c r="M4492" t="s">
        <v>1520</v>
      </c>
      <c r="N4492" t="s">
        <v>15</v>
      </c>
      <c r="O4492">
        <v>100000000</v>
      </c>
      <c r="P4492">
        <v>347512318</v>
      </c>
      <c r="Q4492">
        <f>_xlfn.XLOOKUP(E4492,CPI!A:A,CPI!B:B)</f>
        <v>188.9</v>
      </c>
      <c r="R4492" s="12">
        <f>P4492*(CPI!$B$112/Movie!Q4492)</f>
        <v>560545279.48438323</v>
      </c>
      <c r="S4492" t="s">
        <v>1709</v>
      </c>
      <c r="T4492">
        <v>131</v>
      </c>
    </row>
    <row r="4493" spans="1:20" x14ac:dyDescent="0.3">
      <c r="A4493" t="s">
        <v>13562</v>
      </c>
      <c r="B4493" t="str">
        <f t="shared" si="210"/>
        <v>R</v>
      </c>
      <c r="C4493" t="s">
        <v>1</v>
      </c>
      <c r="D4493" t="s">
        <v>19</v>
      </c>
      <c r="E4493">
        <v>2004</v>
      </c>
      <c r="F4493" s="22">
        <f t="shared" si="211"/>
        <v>37987</v>
      </c>
      <c r="G4493" t="s">
        <v>13563</v>
      </c>
      <c r="H4493">
        <f t="shared" si="212"/>
        <v>5.6</v>
      </c>
      <c r="I4493">
        <v>5.6</v>
      </c>
      <c r="J4493">
        <v>165000</v>
      </c>
      <c r="K4493" t="s">
        <v>776</v>
      </c>
      <c r="L4493" t="s">
        <v>776</v>
      </c>
      <c r="M4493" t="s">
        <v>11531</v>
      </c>
      <c r="N4493" t="s">
        <v>15</v>
      </c>
      <c r="O4493">
        <v>155000000</v>
      </c>
      <c r="P4493">
        <v>167298192</v>
      </c>
      <c r="Q4493">
        <f>_xlfn.XLOOKUP(E4493,CPI!A:A,CPI!B:B)</f>
        <v>188.9</v>
      </c>
      <c r="R4493" s="12">
        <f>P4493*(CPI!$B$112/Movie!Q4493)</f>
        <v>269855791.96611959</v>
      </c>
      <c r="S4493" t="s">
        <v>8</v>
      </c>
      <c r="T4493">
        <v>175</v>
      </c>
    </row>
    <row r="4494" spans="1:20" x14ac:dyDescent="0.3">
      <c r="A4494" t="s">
        <v>13564</v>
      </c>
      <c r="B4494" t="str">
        <f t="shared" si="210"/>
        <v>R</v>
      </c>
      <c r="C4494" t="s">
        <v>1</v>
      </c>
      <c r="D4494" t="s">
        <v>19</v>
      </c>
      <c r="E4494">
        <v>2004</v>
      </c>
      <c r="F4494" s="22">
        <f t="shared" si="211"/>
        <v>37987</v>
      </c>
      <c r="G4494" t="s">
        <v>13208</v>
      </c>
      <c r="H4494">
        <f t="shared" si="212"/>
        <v>6.7</v>
      </c>
      <c r="I4494">
        <v>6.7</v>
      </c>
      <c r="J4494">
        <v>218000</v>
      </c>
      <c r="K4494" t="s">
        <v>4785</v>
      </c>
      <c r="L4494" t="s">
        <v>5488</v>
      </c>
      <c r="M4494" t="s">
        <v>11802</v>
      </c>
      <c r="N4494" t="s">
        <v>15</v>
      </c>
      <c r="O4494">
        <v>105000000</v>
      </c>
      <c r="P4494">
        <v>115900534</v>
      </c>
      <c r="Q4494">
        <f>_xlfn.XLOOKUP(E4494,CPI!A:A,CPI!B:B)</f>
        <v>188.9</v>
      </c>
      <c r="R4494" s="12">
        <f>P4494*(CPI!$B$112/Movie!Q4494)</f>
        <v>186950199.62837479</v>
      </c>
      <c r="S4494" t="s">
        <v>46</v>
      </c>
      <c r="T4494">
        <v>119</v>
      </c>
    </row>
    <row r="4495" spans="1:20" x14ac:dyDescent="0.3">
      <c r="A4495" t="s">
        <v>13565</v>
      </c>
      <c r="B4495" t="str">
        <f t="shared" si="210"/>
        <v>Not Rated</v>
      </c>
      <c r="C4495" t="s">
        <v>432</v>
      </c>
      <c r="D4495" t="s">
        <v>2</v>
      </c>
      <c r="E4495">
        <v>2004</v>
      </c>
      <c r="F4495" s="22">
        <f t="shared" si="211"/>
        <v>37987</v>
      </c>
      <c r="G4495" t="s">
        <v>13566</v>
      </c>
      <c r="H4495">
        <f t="shared" si="212"/>
        <v>4.8</v>
      </c>
      <c r="I4495">
        <v>4.8</v>
      </c>
      <c r="J4495">
        <v>22000</v>
      </c>
      <c r="K4495" t="s">
        <v>9271</v>
      </c>
      <c r="L4495" t="s">
        <v>9271</v>
      </c>
      <c r="M4495" t="s">
        <v>13567</v>
      </c>
      <c r="N4495" t="s">
        <v>7</v>
      </c>
      <c r="P4495">
        <v>1590308</v>
      </c>
      <c r="Q4495">
        <f>_xlfn.XLOOKUP(E4495,CPI!A:A,CPI!B:B)</f>
        <v>188.9</v>
      </c>
      <c r="R4495" s="12">
        <f>P4495*(CPI!$B$112/Movie!Q4495)</f>
        <v>2565203.0047644251</v>
      </c>
      <c r="S4495" t="s">
        <v>12667</v>
      </c>
      <c r="T4495">
        <v>71</v>
      </c>
    </row>
    <row r="4496" spans="1:20" x14ac:dyDescent="0.3">
      <c r="A4496" t="s">
        <v>13568</v>
      </c>
      <c r="B4496" t="str">
        <f t="shared" si="210"/>
        <v>R</v>
      </c>
      <c r="C4496" t="s">
        <v>1</v>
      </c>
      <c r="D4496" t="s">
        <v>2</v>
      </c>
      <c r="E4496">
        <v>2004</v>
      </c>
      <c r="F4496" s="22">
        <f t="shared" si="211"/>
        <v>37987</v>
      </c>
      <c r="G4496" t="s">
        <v>13500</v>
      </c>
      <c r="H4496">
        <f t="shared" si="212"/>
        <v>6.6</v>
      </c>
      <c r="I4496">
        <v>6.6</v>
      </c>
      <c r="J4496">
        <v>107000</v>
      </c>
      <c r="K4496" t="s">
        <v>277</v>
      </c>
      <c r="L4496" t="s">
        <v>2774</v>
      </c>
      <c r="M4496" t="s">
        <v>4109</v>
      </c>
      <c r="N4496" t="s">
        <v>15</v>
      </c>
      <c r="O4496">
        <v>80000000</v>
      </c>
      <c r="P4496">
        <v>96105910</v>
      </c>
      <c r="Q4496">
        <f>_xlfn.XLOOKUP(E4496,CPI!A:A,CPI!B:B)</f>
        <v>188.9</v>
      </c>
      <c r="R4496" s="12">
        <f>P4496*(CPI!$B$112/Movie!Q4496)</f>
        <v>155021020.5240868</v>
      </c>
      <c r="S4496" t="s">
        <v>29</v>
      </c>
      <c r="T4496">
        <v>129</v>
      </c>
    </row>
    <row r="4497" spans="1:20" x14ac:dyDescent="0.3">
      <c r="A4497" t="s">
        <v>13569</v>
      </c>
      <c r="B4497" t="str">
        <f t="shared" si="210"/>
        <v>PG-13</v>
      </c>
      <c r="C4497" t="s">
        <v>1984</v>
      </c>
      <c r="D4497" t="s">
        <v>19</v>
      </c>
      <c r="E4497">
        <v>2004</v>
      </c>
      <c r="F4497" s="22">
        <f t="shared" si="211"/>
        <v>37987</v>
      </c>
      <c r="G4497" t="s">
        <v>13570</v>
      </c>
      <c r="H4497">
        <f t="shared" si="212"/>
        <v>6.3</v>
      </c>
      <c r="I4497">
        <v>6.3</v>
      </c>
      <c r="J4497">
        <v>162000</v>
      </c>
      <c r="K4497" t="s">
        <v>10304</v>
      </c>
      <c r="L4497" t="s">
        <v>3520</v>
      </c>
      <c r="M4497" t="s">
        <v>10314</v>
      </c>
      <c r="N4497" t="s">
        <v>15</v>
      </c>
      <c r="O4497">
        <v>120000000</v>
      </c>
      <c r="P4497">
        <v>203567857</v>
      </c>
      <c r="Q4497">
        <f>_xlfn.XLOOKUP(E4497,CPI!A:A,CPI!B:B)</f>
        <v>188.9</v>
      </c>
      <c r="R4497" s="12">
        <f>P4497*(CPI!$B$112/Movie!Q4497)</f>
        <v>328359587.23080993</v>
      </c>
      <c r="S4497" t="s">
        <v>2077</v>
      </c>
      <c r="T4497">
        <v>126</v>
      </c>
    </row>
    <row r="4498" spans="1:20" x14ac:dyDescent="0.3">
      <c r="A4498" t="s">
        <v>13571</v>
      </c>
      <c r="B4498" t="str">
        <f t="shared" si="210"/>
        <v>PG-13</v>
      </c>
      <c r="C4498" t="s">
        <v>1984</v>
      </c>
      <c r="D4498" t="s">
        <v>89</v>
      </c>
      <c r="E4498">
        <v>2004</v>
      </c>
      <c r="F4498" s="22">
        <f t="shared" si="211"/>
        <v>37987</v>
      </c>
      <c r="G4498" t="s">
        <v>13572</v>
      </c>
      <c r="H4498">
        <f t="shared" si="212"/>
        <v>6.5</v>
      </c>
      <c r="I4498">
        <v>6.5</v>
      </c>
      <c r="J4498">
        <v>367000</v>
      </c>
      <c r="K4498" t="s">
        <v>5090</v>
      </c>
      <c r="L4498" t="s">
        <v>13573</v>
      </c>
      <c r="M4498" t="s">
        <v>9697</v>
      </c>
      <c r="N4498" t="s">
        <v>15</v>
      </c>
      <c r="O4498">
        <v>110000000</v>
      </c>
      <c r="P4498">
        <v>362744280</v>
      </c>
      <c r="Q4498">
        <f>_xlfn.XLOOKUP(E4498,CPI!A:A,CPI!B:B)</f>
        <v>188.9</v>
      </c>
      <c r="R4498" s="12">
        <f>P4498*(CPI!$B$112/Movie!Q4498)</f>
        <v>585114780.92112219</v>
      </c>
      <c r="S4498" t="s">
        <v>8</v>
      </c>
      <c r="T4498">
        <v>125</v>
      </c>
    </row>
    <row r="4499" spans="1:20" x14ac:dyDescent="0.3">
      <c r="A4499" t="s">
        <v>13574</v>
      </c>
      <c r="B4499" t="str">
        <f t="shared" si="210"/>
        <v>R</v>
      </c>
      <c r="C4499" t="s">
        <v>1</v>
      </c>
      <c r="D4499" t="s">
        <v>10</v>
      </c>
      <c r="E4499">
        <v>2004</v>
      </c>
      <c r="F4499" s="22">
        <f t="shared" si="211"/>
        <v>37987</v>
      </c>
      <c r="G4499" t="s">
        <v>13500</v>
      </c>
      <c r="H4499">
        <f t="shared" si="212"/>
        <v>7</v>
      </c>
      <c r="I4499">
        <v>7</v>
      </c>
      <c r="J4499">
        <v>185000</v>
      </c>
      <c r="K4499" t="s">
        <v>11312</v>
      </c>
      <c r="L4499" t="s">
        <v>13575</v>
      </c>
      <c r="M4499" t="s">
        <v>13576</v>
      </c>
      <c r="N4499" t="s">
        <v>15</v>
      </c>
      <c r="O4499">
        <v>9000000</v>
      </c>
      <c r="P4499">
        <v>23936908</v>
      </c>
      <c r="Q4499">
        <f>_xlfn.XLOOKUP(E4499,CPI!A:A,CPI!B:B)</f>
        <v>188.9</v>
      </c>
      <c r="R4499" s="12">
        <f>P4499*(CPI!$B$112/Movie!Q4499)</f>
        <v>38610777.488618314</v>
      </c>
      <c r="S4499" t="s">
        <v>13577</v>
      </c>
      <c r="T4499">
        <v>88</v>
      </c>
    </row>
    <row r="4500" spans="1:20" x14ac:dyDescent="0.3">
      <c r="A4500" t="s">
        <v>13578</v>
      </c>
      <c r="B4500" t="str">
        <f t="shared" si="210"/>
        <v>R</v>
      </c>
      <c r="C4500" t="s">
        <v>1</v>
      </c>
      <c r="D4500" t="s">
        <v>19</v>
      </c>
      <c r="E4500">
        <v>2004</v>
      </c>
      <c r="F4500" s="22">
        <f t="shared" si="211"/>
        <v>37987</v>
      </c>
      <c r="G4500" t="s">
        <v>13579</v>
      </c>
      <c r="H4500">
        <f t="shared" si="212"/>
        <v>5.8</v>
      </c>
      <c r="I4500">
        <v>5.8</v>
      </c>
      <c r="J4500">
        <v>169000</v>
      </c>
      <c r="K4500" t="s">
        <v>5843</v>
      </c>
      <c r="L4500" t="s">
        <v>5843</v>
      </c>
      <c r="M4500" t="s">
        <v>6325</v>
      </c>
      <c r="N4500" t="s">
        <v>15</v>
      </c>
      <c r="O4500">
        <v>65000000</v>
      </c>
      <c r="P4500">
        <v>131977904</v>
      </c>
      <c r="Q4500">
        <f>_xlfn.XLOOKUP(E4500,CPI!A:A,CPI!B:B)</f>
        <v>188.9</v>
      </c>
      <c r="R4500" s="12">
        <f>P4500*(CPI!$B$112/Movie!Q4500)</f>
        <v>212883363.41344625</v>
      </c>
      <c r="S4500" t="s">
        <v>2011</v>
      </c>
      <c r="T4500">
        <v>113</v>
      </c>
    </row>
    <row r="4501" spans="1:20" x14ac:dyDescent="0.3">
      <c r="A4501" t="s">
        <v>13580</v>
      </c>
      <c r="B4501" t="str">
        <f t="shared" si="210"/>
        <v>PG-13</v>
      </c>
      <c r="C4501" t="s">
        <v>1984</v>
      </c>
      <c r="D4501" t="s">
        <v>19</v>
      </c>
      <c r="E4501">
        <v>2004</v>
      </c>
      <c r="F4501" s="22">
        <f t="shared" si="211"/>
        <v>37987</v>
      </c>
      <c r="G4501" t="s">
        <v>13581</v>
      </c>
      <c r="H4501">
        <f t="shared" si="212"/>
        <v>5.6</v>
      </c>
      <c r="I4501">
        <v>5.6</v>
      </c>
      <c r="J4501">
        <v>188000</v>
      </c>
      <c r="K4501" t="s">
        <v>8466</v>
      </c>
      <c r="L4501" t="s">
        <v>1554</v>
      </c>
      <c r="M4501" t="s">
        <v>11397</v>
      </c>
      <c r="N4501" t="s">
        <v>15</v>
      </c>
      <c r="O4501">
        <v>60000000</v>
      </c>
      <c r="P4501">
        <v>177427090</v>
      </c>
      <c r="Q4501">
        <f>_xlfn.XLOOKUP(E4501,CPI!A:A,CPI!B:B)</f>
        <v>188.9</v>
      </c>
      <c r="R4501" s="12">
        <f>P4501*(CPI!$B$112/Movie!Q4501)</f>
        <v>286193935.00794065</v>
      </c>
      <c r="S4501" t="s">
        <v>165</v>
      </c>
      <c r="T4501">
        <v>101</v>
      </c>
    </row>
    <row r="4502" spans="1:20" x14ac:dyDescent="0.3">
      <c r="A4502" t="s">
        <v>13582</v>
      </c>
      <c r="B4502" t="str">
        <f t="shared" si="210"/>
        <v>PG-13</v>
      </c>
      <c r="C4502" t="s">
        <v>1984</v>
      </c>
      <c r="D4502" t="s">
        <v>26</v>
      </c>
      <c r="E4502">
        <v>2004</v>
      </c>
      <c r="F4502" s="22">
        <f t="shared" si="211"/>
        <v>37987</v>
      </c>
      <c r="G4502" t="s">
        <v>13583</v>
      </c>
      <c r="H4502">
        <f t="shared" si="212"/>
        <v>6.3</v>
      </c>
      <c r="I4502">
        <v>6.3</v>
      </c>
      <c r="J4502">
        <v>257000</v>
      </c>
      <c r="K4502" t="s">
        <v>9506</v>
      </c>
      <c r="L4502" t="s">
        <v>11317</v>
      </c>
      <c r="M4502" t="s">
        <v>7992</v>
      </c>
      <c r="N4502" t="s">
        <v>15</v>
      </c>
      <c r="O4502">
        <v>80000000</v>
      </c>
      <c r="P4502">
        <v>522657936</v>
      </c>
      <c r="Q4502">
        <f>_xlfn.XLOOKUP(E4502,CPI!A:A,CPI!B:B)</f>
        <v>188.9</v>
      </c>
      <c r="R4502" s="12">
        <f>P4502*(CPI!$B$112/Movie!Q4502)</f>
        <v>843059148.22233975</v>
      </c>
      <c r="S4502" t="s">
        <v>46</v>
      </c>
      <c r="T4502">
        <v>115</v>
      </c>
    </row>
    <row r="4503" spans="1:20" x14ac:dyDescent="0.3">
      <c r="A4503" t="s">
        <v>13584</v>
      </c>
      <c r="B4503" t="str">
        <f t="shared" si="210"/>
        <v>R</v>
      </c>
      <c r="C4503" t="s">
        <v>1</v>
      </c>
      <c r="D4503" t="s">
        <v>26</v>
      </c>
      <c r="E4503">
        <v>2004</v>
      </c>
      <c r="F4503" s="22">
        <f t="shared" si="211"/>
        <v>37987</v>
      </c>
      <c r="G4503" t="s">
        <v>13585</v>
      </c>
      <c r="H4503">
        <f t="shared" si="212"/>
        <v>7.5</v>
      </c>
      <c r="I4503">
        <v>7.5</v>
      </c>
      <c r="J4503">
        <v>183000</v>
      </c>
      <c r="K4503" t="s">
        <v>9339</v>
      </c>
      <c r="L4503" t="s">
        <v>13586</v>
      </c>
      <c r="M4503" t="s">
        <v>13281</v>
      </c>
      <c r="N4503" t="s">
        <v>15</v>
      </c>
      <c r="O4503">
        <v>16000000</v>
      </c>
      <c r="P4503">
        <v>109706931</v>
      </c>
      <c r="Q4503">
        <f>_xlfn.XLOOKUP(E4503,CPI!A:A,CPI!B:B)</f>
        <v>188.9</v>
      </c>
      <c r="R4503" s="12">
        <f>P4503*(CPI!$B$112/Movie!Q4503)</f>
        <v>176959777.00211751</v>
      </c>
      <c r="S4503" t="s">
        <v>9423</v>
      </c>
      <c r="T4503">
        <v>127</v>
      </c>
    </row>
    <row r="4504" spans="1:20" x14ac:dyDescent="0.3">
      <c r="A4504" t="s">
        <v>13587</v>
      </c>
      <c r="B4504" t="str">
        <f t="shared" si="210"/>
        <v>PG-13</v>
      </c>
      <c r="C4504" t="s">
        <v>1984</v>
      </c>
      <c r="D4504" t="s">
        <v>19</v>
      </c>
      <c r="E4504">
        <v>2004</v>
      </c>
      <c r="F4504" s="22">
        <f t="shared" si="211"/>
        <v>37987</v>
      </c>
      <c r="G4504" t="s">
        <v>13588</v>
      </c>
      <c r="H4504">
        <f t="shared" si="212"/>
        <v>7.2</v>
      </c>
      <c r="I4504">
        <v>7.2</v>
      </c>
      <c r="J4504">
        <v>60000</v>
      </c>
      <c r="K4504" t="s">
        <v>6730</v>
      </c>
      <c r="L4504" t="s">
        <v>13167</v>
      </c>
      <c r="M4504" t="s">
        <v>7024</v>
      </c>
      <c r="N4504" t="s">
        <v>5801</v>
      </c>
      <c r="O4504">
        <v>30000000</v>
      </c>
      <c r="P4504">
        <v>61950770</v>
      </c>
      <c r="Q4504">
        <f>_xlfn.XLOOKUP(E4504,CPI!A:A,CPI!B:B)</f>
        <v>188.9</v>
      </c>
      <c r="R4504" s="12">
        <f>P4504*(CPI!$B$112/Movie!Q4504)</f>
        <v>99928002.21810481</v>
      </c>
      <c r="S4504" t="s">
        <v>46</v>
      </c>
      <c r="T4504">
        <v>118</v>
      </c>
    </row>
    <row r="4505" spans="1:20" x14ac:dyDescent="0.3">
      <c r="A4505" t="s">
        <v>13589</v>
      </c>
      <c r="B4505" t="str">
        <f t="shared" si="210"/>
        <v>PG-13</v>
      </c>
      <c r="C4505" t="s">
        <v>1984</v>
      </c>
      <c r="D4505" t="s">
        <v>26</v>
      </c>
      <c r="E4505">
        <v>2004</v>
      </c>
      <c r="F4505" s="22">
        <f t="shared" si="211"/>
        <v>37987</v>
      </c>
      <c r="G4505" t="s">
        <v>13414</v>
      </c>
      <c r="H4505">
        <f t="shared" si="212"/>
        <v>6.1</v>
      </c>
      <c r="I4505">
        <v>6.1</v>
      </c>
      <c r="J4505">
        <v>141000</v>
      </c>
      <c r="K4505" t="s">
        <v>11261</v>
      </c>
      <c r="L4505" t="s">
        <v>13590</v>
      </c>
      <c r="M4505" t="s">
        <v>7992</v>
      </c>
      <c r="N4505" t="s">
        <v>15</v>
      </c>
      <c r="O4505">
        <v>60000000</v>
      </c>
      <c r="P4505">
        <v>170268750</v>
      </c>
      <c r="Q4505">
        <f>_xlfn.XLOOKUP(E4505,CPI!A:A,CPI!B:B)</f>
        <v>188.9</v>
      </c>
      <c r="R4505" s="12">
        <f>P4505*(CPI!$B$112/Movie!Q4505)</f>
        <v>274647369.64002115</v>
      </c>
      <c r="S4505" t="s">
        <v>8971</v>
      </c>
      <c r="T4505">
        <v>101</v>
      </c>
    </row>
    <row r="4506" spans="1:20" x14ac:dyDescent="0.3">
      <c r="A4506" t="s">
        <v>13591</v>
      </c>
      <c r="B4506" t="str">
        <f t="shared" si="210"/>
        <v>PG</v>
      </c>
      <c r="C4506" t="s">
        <v>18</v>
      </c>
      <c r="D4506" t="s">
        <v>375</v>
      </c>
      <c r="E4506">
        <v>2004</v>
      </c>
      <c r="F4506" s="22">
        <f t="shared" si="211"/>
        <v>37987</v>
      </c>
      <c r="G4506" t="s">
        <v>13592</v>
      </c>
      <c r="H4506">
        <f t="shared" si="212"/>
        <v>6</v>
      </c>
      <c r="I4506">
        <v>6</v>
      </c>
      <c r="J4506">
        <v>171000</v>
      </c>
      <c r="K4506" t="s">
        <v>11356</v>
      </c>
      <c r="L4506" t="s">
        <v>12423</v>
      </c>
      <c r="M4506" t="s">
        <v>7621</v>
      </c>
      <c r="N4506" t="s">
        <v>15</v>
      </c>
      <c r="O4506">
        <v>75000000</v>
      </c>
      <c r="P4506">
        <v>374583879</v>
      </c>
      <c r="Q4506">
        <f>_xlfn.XLOOKUP(E4506,CPI!A:A,CPI!B:B)</f>
        <v>188.9</v>
      </c>
      <c r="R4506" s="12">
        <f>P4506*(CPI!$B$112/Movie!Q4506)</f>
        <v>604212323.61725771</v>
      </c>
      <c r="S4506" t="s">
        <v>10157</v>
      </c>
      <c r="T4506">
        <v>90</v>
      </c>
    </row>
    <row r="4507" spans="1:20" x14ac:dyDescent="0.3">
      <c r="A4507" t="s">
        <v>13593</v>
      </c>
      <c r="B4507" t="str">
        <f t="shared" si="210"/>
        <v>R</v>
      </c>
      <c r="C4507" t="s">
        <v>1</v>
      </c>
      <c r="D4507" t="s">
        <v>2</v>
      </c>
      <c r="E4507">
        <v>2004</v>
      </c>
      <c r="F4507" s="22">
        <f t="shared" si="211"/>
        <v>37987</v>
      </c>
      <c r="G4507" t="s">
        <v>13500</v>
      </c>
      <c r="H4507">
        <f t="shared" si="212"/>
        <v>8.1</v>
      </c>
      <c r="I4507">
        <v>8.1</v>
      </c>
      <c r="J4507">
        <v>244000</v>
      </c>
      <c r="K4507" t="s">
        <v>5735</v>
      </c>
      <c r="L4507" t="s">
        <v>5735</v>
      </c>
      <c r="M4507" t="s">
        <v>2628</v>
      </c>
      <c r="N4507" t="s">
        <v>15</v>
      </c>
      <c r="O4507">
        <v>2700000</v>
      </c>
      <c r="P4507">
        <v>15936507</v>
      </c>
      <c r="Q4507">
        <f>_xlfn.XLOOKUP(E4507,CPI!A:A,CPI!B:B)</f>
        <v>188.9</v>
      </c>
      <c r="R4507" s="12">
        <f>P4507*(CPI!$B$112/Movie!Q4507)</f>
        <v>25705948.559555318</v>
      </c>
      <c r="S4507" t="s">
        <v>13594</v>
      </c>
      <c r="T4507">
        <v>80</v>
      </c>
    </row>
    <row r="4508" spans="1:20" x14ac:dyDescent="0.3">
      <c r="A4508" t="s">
        <v>13595</v>
      </c>
      <c r="B4508" t="str">
        <f t="shared" si="210"/>
        <v>PG</v>
      </c>
      <c r="C4508" t="s">
        <v>18</v>
      </c>
      <c r="D4508" t="s">
        <v>26</v>
      </c>
      <c r="E4508">
        <v>2004</v>
      </c>
      <c r="F4508" s="22">
        <f t="shared" si="211"/>
        <v>37987</v>
      </c>
      <c r="G4508" t="s">
        <v>13442</v>
      </c>
      <c r="H4508">
        <f t="shared" si="212"/>
        <v>6.3</v>
      </c>
      <c r="I4508">
        <v>6.3</v>
      </c>
      <c r="J4508">
        <v>64000</v>
      </c>
      <c r="K4508" t="s">
        <v>12097</v>
      </c>
      <c r="L4508" t="s">
        <v>3589</v>
      </c>
      <c r="M4508" t="s">
        <v>13596</v>
      </c>
      <c r="N4508" t="s">
        <v>15</v>
      </c>
      <c r="O4508">
        <v>31000000</v>
      </c>
      <c r="P4508">
        <v>27388767</v>
      </c>
      <c r="Q4508">
        <f>_xlfn.XLOOKUP(E4508,CPI!A:A,CPI!B:B)</f>
        <v>188.9</v>
      </c>
      <c r="R4508" s="12">
        <f>P4508*(CPI!$B$112/Movie!Q4508)</f>
        <v>44178704.631551079</v>
      </c>
      <c r="S4508" t="s">
        <v>3728</v>
      </c>
      <c r="T4508">
        <v>96</v>
      </c>
    </row>
    <row r="4509" spans="1:20" x14ac:dyDescent="0.3">
      <c r="A4509" t="s">
        <v>13597</v>
      </c>
      <c r="B4509" t="str">
        <f t="shared" si="210"/>
        <v>PG-13</v>
      </c>
      <c r="C4509" t="s">
        <v>1984</v>
      </c>
      <c r="D4509" t="s">
        <v>2</v>
      </c>
      <c r="E4509">
        <v>2004</v>
      </c>
      <c r="F4509" s="22">
        <f t="shared" si="211"/>
        <v>37987</v>
      </c>
      <c r="G4509" t="s">
        <v>13598</v>
      </c>
      <c r="H4509">
        <f t="shared" si="212"/>
        <v>6.9</v>
      </c>
      <c r="I4509">
        <v>6.9</v>
      </c>
      <c r="J4509">
        <v>101000</v>
      </c>
      <c r="K4509" t="s">
        <v>13599</v>
      </c>
      <c r="L4509" t="s">
        <v>13599</v>
      </c>
      <c r="M4509" t="s">
        <v>13599</v>
      </c>
      <c r="N4509" t="s">
        <v>15</v>
      </c>
      <c r="O4509">
        <v>7000</v>
      </c>
      <c r="P4509">
        <v>545436</v>
      </c>
      <c r="Q4509">
        <f>_xlfn.XLOOKUP(E4509,CPI!A:A,CPI!B:B)</f>
        <v>188.9</v>
      </c>
      <c r="R4509" s="12">
        <f>P4509*(CPI!$B$112/Movie!Q4509)</f>
        <v>879800.68395976699</v>
      </c>
      <c r="S4509" t="s">
        <v>13600</v>
      </c>
      <c r="T4509">
        <v>77</v>
      </c>
    </row>
    <row r="4510" spans="1:20" x14ac:dyDescent="0.3">
      <c r="A4510" t="s">
        <v>13601</v>
      </c>
      <c r="B4510" t="str">
        <f t="shared" si="210"/>
        <v>PG</v>
      </c>
      <c r="C4510" t="s">
        <v>18</v>
      </c>
      <c r="D4510" t="s">
        <v>26</v>
      </c>
      <c r="E4510">
        <v>2004</v>
      </c>
      <c r="F4510" s="22">
        <f t="shared" si="211"/>
        <v>37987</v>
      </c>
      <c r="G4510" t="s">
        <v>13484</v>
      </c>
      <c r="H4510">
        <f t="shared" si="212"/>
        <v>5.9</v>
      </c>
      <c r="I4510">
        <v>5.9</v>
      </c>
      <c r="J4510">
        <v>83000</v>
      </c>
      <c r="K4510" t="s">
        <v>1141</v>
      </c>
      <c r="L4510" t="s">
        <v>13602</v>
      </c>
      <c r="M4510" t="s">
        <v>13170</v>
      </c>
      <c r="N4510" t="s">
        <v>15</v>
      </c>
      <c r="O4510">
        <v>19000000</v>
      </c>
      <c r="P4510">
        <v>70067909</v>
      </c>
      <c r="Q4510">
        <f>_xlfn.XLOOKUP(E4510,CPI!A:A,CPI!B:B)</f>
        <v>188.9</v>
      </c>
      <c r="R4510" s="12">
        <f>P4510*(CPI!$B$112/Movie!Q4510)</f>
        <v>113021132.19851772</v>
      </c>
      <c r="S4510" t="s">
        <v>8</v>
      </c>
      <c r="T4510">
        <v>95</v>
      </c>
    </row>
    <row r="4511" spans="1:20" x14ac:dyDescent="0.3">
      <c r="A4511" t="s">
        <v>13603</v>
      </c>
      <c r="B4511" t="str">
        <f t="shared" si="210"/>
        <v>PG-13</v>
      </c>
      <c r="C4511" t="s">
        <v>1984</v>
      </c>
      <c r="D4511" t="s">
        <v>26</v>
      </c>
      <c r="E4511">
        <v>2004</v>
      </c>
      <c r="F4511" s="22">
        <f t="shared" si="211"/>
        <v>37987</v>
      </c>
      <c r="G4511" t="s">
        <v>13062</v>
      </c>
      <c r="H4511">
        <f t="shared" si="212"/>
        <v>6</v>
      </c>
      <c r="I4511">
        <v>6</v>
      </c>
      <c r="J4511">
        <v>129000</v>
      </c>
      <c r="K4511" t="s">
        <v>13604</v>
      </c>
      <c r="L4511" t="s">
        <v>13604</v>
      </c>
      <c r="M4511" t="s">
        <v>7992</v>
      </c>
      <c r="N4511" t="s">
        <v>15</v>
      </c>
      <c r="O4511">
        <v>42000000</v>
      </c>
      <c r="P4511">
        <v>178311729</v>
      </c>
      <c r="Q4511">
        <f>_xlfn.XLOOKUP(E4511,CPI!A:A,CPI!B:B)</f>
        <v>188.9</v>
      </c>
      <c r="R4511" s="12">
        <f>P4511*(CPI!$B$112/Movie!Q4511)</f>
        <v>287620877.85230279</v>
      </c>
      <c r="S4511" t="s">
        <v>46</v>
      </c>
      <c r="T4511">
        <v>90</v>
      </c>
    </row>
    <row r="4512" spans="1:20" x14ac:dyDescent="0.3">
      <c r="A4512" t="s">
        <v>13605</v>
      </c>
      <c r="B4512" t="str">
        <f t="shared" si="210"/>
        <v>Not Rated</v>
      </c>
      <c r="C4512" t="s">
        <v>432</v>
      </c>
      <c r="D4512" t="s">
        <v>2</v>
      </c>
      <c r="E4512">
        <v>2004</v>
      </c>
      <c r="F4512" s="22">
        <f t="shared" si="211"/>
        <v>37987</v>
      </c>
      <c r="G4512" t="s">
        <v>13606</v>
      </c>
      <c r="H4512">
        <f t="shared" si="212"/>
        <v>6.7</v>
      </c>
      <c r="I4512">
        <v>6.7</v>
      </c>
      <c r="J4512">
        <v>7600</v>
      </c>
      <c r="K4512" t="s">
        <v>13607</v>
      </c>
      <c r="L4512" t="s">
        <v>13607</v>
      </c>
      <c r="M4512" t="s">
        <v>13608</v>
      </c>
      <c r="N4512" t="s">
        <v>233</v>
      </c>
      <c r="P4512">
        <v>1482316</v>
      </c>
      <c r="Q4512">
        <f>_xlfn.XLOOKUP(E4512,CPI!A:A,CPI!B:B)</f>
        <v>188.9</v>
      </c>
      <c r="R4512" s="12">
        <f>P4512*(CPI!$B$112/Movie!Q4512)</f>
        <v>2391009.4505029111</v>
      </c>
      <c r="S4512" t="s">
        <v>13609</v>
      </c>
      <c r="T4512">
        <v>106</v>
      </c>
    </row>
    <row r="4513" spans="1:20" x14ac:dyDescent="0.3">
      <c r="A4513" t="s">
        <v>13610</v>
      </c>
      <c r="B4513" t="str">
        <f t="shared" si="210"/>
        <v>PG</v>
      </c>
      <c r="C4513" t="s">
        <v>18</v>
      </c>
      <c r="D4513" t="s">
        <v>375</v>
      </c>
      <c r="E4513">
        <v>2004</v>
      </c>
      <c r="F4513" s="22">
        <f t="shared" si="211"/>
        <v>37987</v>
      </c>
      <c r="G4513" t="s">
        <v>13561</v>
      </c>
      <c r="H4513">
        <f t="shared" si="212"/>
        <v>7.1</v>
      </c>
      <c r="I4513">
        <v>7.1</v>
      </c>
      <c r="J4513">
        <v>82000</v>
      </c>
      <c r="K4513" t="s">
        <v>13611</v>
      </c>
      <c r="L4513" t="s">
        <v>13612</v>
      </c>
      <c r="M4513" t="s">
        <v>13613</v>
      </c>
      <c r="N4513" t="s">
        <v>15</v>
      </c>
      <c r="O4513">
        <v>30000000</v>
      </c>
      <c r="P4513">
        <v>141067127</v>
      </c>
      <c r="Q4513">
        <f>_xlfn.XLOOKUP(E4513,CPI!A:A,CPI!B:B)</f>
        <v>188.9</v>
      </c>
      <c r="R4513" s="12">
        <f>P4513*(CPI!$B$112/Movie!Q4513)</f>
        <v>227544487.01376387</v>
      </c>
      <c r="S4513" t="s">
        <v>29</v>
      </c>
      <c r="T4513">
        <v>87</v>
      </c>
    </row>
    <row r="4514" spans="1:20" x14ac:dyDescent="0.3">
      <c r="A4514" t="s">
        <v>13614</v>
      </c>
      <c r="B4514" t="str">
        <f t="shared" si="210"/>
        <v>PG</v>
      </c>
      <c r="C4514" t="s">
        <v>18</v>
      </c>
      <c r="D4514" t="s">
        <v>10</v>
      </c>
      <c r="E4514">
        <v>2004</v>
      </c>
      <c r="F4514" s="22">
        <f t="shared" si="211"/>
        <v>37987</v>
      </c>
      <c r="G4514" t="s">
        <v>13239</v>
      </c>
      <c r="H4514">
        <f t="shared" si="212"/>
        <v>5.0999999999999996</v>
      </c>
      <c r="I4514">
        <v>5.0999999999999996</v>
      </c>
      <c r="J4514">
        <v>52000</v>
      </c>
      <c r="K4514" t="s">
        <v>9539</v>
      </c>
      <c r="L4514" t="s">
        <v>11414</v>
      </c>
      <c r="M4514" t="s">
        <v>10697</v>
      </c>
      <c r="N4514" t="s">
        <v>15</v>
      </c>
      <c r="O4514">
        <v>80000000</v>
      </c>
      <c r="P4514">
        <v>181216833</v>
      </c>
      <c r="Q4514">
        <f>_xlfn.XLOOKUP(E4514,CPI!A:A,CPI!B:B)</f>
        <v>188.9</v>
      </c>
      <c r="R4514" s="12">
        <f>P4514*(CPI!$B$112/Movie!Q4514)</f>
        <v>292306876.7342509</v>
      </c>
      <c r="S4514" t="s">
        <v>8</v>
      </c>
      <c r="T4514">
        <v>93</v>
      </c>
    </row>
    <row r="4515" spans="1:20" x14ac:dyDescent="0.3">
      <c r="A4515" t="s">
        <v>13615</v>
      </c>
      <c r="B4515" t="str">
        <f t="shared" si="210"/>
        <v>R</v>
      </c>
      <c r="C4515" t="s">
        <v>1</v>
      </c>
      <c r="D4515" t="s">
        <v>26</v>
      </c>
      <c r="E4515">
        <v>2004</v>
      </c>
      <c r="F4515" s="22">
        <f t="shared" si="211"/>
        <v>37987</v>
      </c>
      <c r="G4515" t="s">
        <v>13239</v>
      </c>
      <c r="H4515">
        <f t="shared" si="212"/>
        <v>6.2</v>
      </c>
      <c r="I4515">
        <v>6.2</v>
      </c>
      <c r="J4515">
        <v>101000</v>
      </c>
      <c r="K4515" t="s">
        <v>2907</v>
      </c>
      <c r="L4515" t="s">
        <v>2079</v>
      </c>
      <c r="M4515" t="s">
        <v>2076</v>
      </c>
      <c r="N4515" t="s">
        <v>15</v>
      </c>
      <c r="O4515">
        <v>35000000</v>
      </c>
      <c r="P4515">
        <v>76665191</v>
      </c>
      <c r="Q4515">
        <f>_xlfn.XLOOKUP(E4515,CPI!A:A,CPI!B:B)</f>
        <v>188.9</v>
      </c>
      <c r="R4515" s="12">
        <f>P4515*(CPI!$B$112/Movie!Q4515)</f>
        <v>123662698.24086817</v>
      </c>
      <c r="S4515" t="s">
        <v>2077</v>
      </c>
      <c r="T4515">
        <v>104</v>
      </c>
    </row>
    <row r="4516" spans="1:20" x14ac:dyDescent="0.3">
      <c r="A4516" t="s">
        <v>13616</v>
      </c>
      <c r="B4516" t="str">
        <f t="shared" si="210"/>
        <v>PG-13</v>
      </c>
      <c r="C4516" t="s">
        <v>1984</v>
      </c>
      <c r="D4516" t="s">
        <v>48</v>
      </c>
      <c r="E4516">
        <v>2004</v>
      </c>
      <c r="F4516" s="22">
        <f t="shared" si="211"/>
        <v>37987</v>
      </c>
      <c r="G4516" t="s">
        <v>13617</v>
      </c>
      <c r="H4516">
        <f t="shared" si="212"/>
        <v>8.1</v>
      </c>
      <c r="I4516">
        <v>8.1</v>
      </c>
      <c r="J4516">
        <v>340000</v>
      </c>
      <c r="K4516" t="s">
        <v>13618</v>
      </c>
      <c r="L4516" t="s">
        <v>13619</v>
      </c>
      <c r="M4516" t="s">
        <v>13531</v>
      </c>
      <c r="N4516" t="s">
        <v>7</v>
      </c>
      <c r="O4516">
        <v>17500000</v>
      </c>
      <c r="P4516">
        <v>33882243</v>
      </c>
      <c r="Q4516">
        <f>_xlfn.XLOOKUP(E4516,CPI!A:A,CPI!B:B)</f>
        <v>188.9</v>
      </c>
      <c r="R4516" s="12">
        <f>P4516*(CPI!$B$112/Movie!Q4516)</f>
        <v>54652829.232927471</v>
      </c>
      <c r="S4516" t="s">
        <v>65</v>
      </c>
      <c r="T4516">
        <v>121</v>
      </c>
    </row>
    <row r="4517" spans="1:20" x14ac:dyDescent="0.3">
      <c r="A4517" t="s">
        <v>13620</v>
      </c>
      <c r="B4517" t="str">
        <f t="shared" si="210"/>
        <v>R</v>
      </c>
      <c r="C4517" t="s">
        <v>1</v>
      </c>
      <c r="D4517" t="s">
        <v>89</v>
      </c>
      <c r="E4517">
        <v>2004</v>
      </c>
      <c r="F4517" s="22">
        <f t="shared" si="211"/>
        <v>37987</v>
      </c>
      <c r="G4517" t="s">
        <v>13460</v>
      </c>
      <c r="H4517">
        <f t="shared" si="212"/>
        <v>6.2</v>
      </c>
      <c r="I4517">
        <v>6.2</v>
      </c>
      <c r="J4517">
        <v>84000</v>
      </c>
      <c r="K4517" t="s">
        <v>12695</v>
      </c>
      <c r="L4517" t="s">
        <v>13621</v>
      </c>
      <c r="M4517" t="s">
        <v>11957</v>
      </c>
      <c r="N4517" t="s">
        <v>15</v>
      </c>
      <c r="O4517">
        <v>45000000</v>
      </c>
      <c r="P4517">
        <v>65470529</v>
      </c>
      <c r="Q4517">
        <f>_xlfn.XLOOKUP(E4517,CPI!A:A,CPI!B:B)</f>
        <v>188.9</v>
      </c>
      <c r="R4517" s="12">
        <f>P4517*(CPI!$B$112/Movie!Q4517)</f>
        <v>105605453.60667019</v>
      </c>
      <c r="S4517" t="s">
        <v>8</v>
      </c>
      <c r="T4517">
        <v>103</v>
      </c>
    </row>
    <row r="4518" spans="1:20" x14ac:dyDescent="0.3">
      <c r="A4518" t="s">
        <v>13622</v>
      </c>
      <c r="B4518" t="str">
        <f t="shared" si="210"/>
        <v>R</v>
      </c>
      <c r="C4518" t="s">
        <v>1</v>
      </c>
      <c r="D4518" t="s">
        <v>19</v>
      </c>
      <c r="E4518">
        <v>2004</v>
      </c>
      <c r="F4518" s="22">
        <f t="shared" si="211"/>
        <v>37987</v>
      </c>
      <c r="G4518" t="s">
        <v>13623</v>
      </c>
      <c r="H4518">
        <f t="shared" si="212"/>
        <v>7.7</v>
      </c>
      <c r="I4518">
        <v>7.7</v>
      </c>
      <c r="J4518">
        <v>130000</v>
      </c>
      <c r="K4518" t="s">
        <v>12088</v>
      </c>
      <c r="L4518" t="s">
        <v>12088</v>
      </c>
      <c r="M4518" t="s">
        <v>12088</v>
      </c>
      <c r="N4518" t="s">
        <v>476</v>
      </c>
      <c r="O4518">
        <v>20000000</v>
      </c>
      <c r="P4518">
        <v>104882445</v>
      </c>
      <c r="Q4518">
        <f>_xlfn.XLOOKUP(E4518,CPI!A:A,CPI!B:B)</f>
        <v>188.9</v>
      </c>
      <c r="R4518" s="12">
        <f>P4518*(CPI!$B$112/Movie!Q4518)</f>
        <v>169177771.26257277</v>
      </c>
      <c r="S4518" t="s">
        <v>13624</v>
      </c>
      <c r="T4518">
        <v>99</v>
      </c>
    </row>
    <row r="4519" spans="1:20" x14ac:dyDescent="0.3">
      <c r="A4519" t="s">
        <v>13625</v>
      </c>
      <c r="B4519" t="str">
        <f t="shared" si="210"/>
        <v>PG-13</v>
      </c>
      <c r="C4519" t="s">
        <v>1984</v>
      </c>
      <c r="D4519" t="s">
        <v>26</v>
      </c>
      <c r="E4519">
        <v>2004</v>
      </c>
      <c r="F4519" s="22">
        <f t="shared" si="211"/>
        <v>37987</v>
      </c>
      <c r="G4519" t="s">
        <v>12949</v>
      </c>
      <c r="H4519">
        <f t="shared" si="212"/>
        <v>5.7</v>
      </c>
      <c r="I4519">
        <v>5.7</v>
      </c>
      <c r="J4519">
        <v>24000</v>
      </c>
      <c r="K4519" t="s">
        <v>9592</v>
      </c>
      <c r="L4519" t="s">
        <v>12016</v>
      </c>
      <c r="M4519" t="s">
        <v>9259</v>
      </c>
      <c r="N4519" t="s">
        <v>15</v>
      </c>
      <c r="O4519">
        <v>40000000</v>
      </c>
      <c r="P4519">
        <v>10898337</v>
      </c>
      <c r="Q4519">
        <f>_xlfn.XLOOKUP(E4519,CPI!A:A,CPI!B:B)</f>
        <v>188.9</v>
      </c>
      <c r="R4519" s="12">
        <f>P4519*(CPI!$B$112/Movie!Q4519)</f>
        <v>17579265.6638433</v>
      </c>
      <c r="S4519" t="s">
        <v>29</v>
      </c>
      <c r="T4519">
        <v>93</v>
      </c>
    </row>
    <row r="4520" spans="1:20" x14ac:dyDescent="0.3">
      <c r="A4520" t="s">
        <v>13626</v>
      </c>
      <c r="B4520" t="str">
        <f t="shared" si="210"/>
        <v>R</v>
      </c>
      <c r="C4520" t="s">
        <v>1</v>
      </c>
      <c r="D4520" t="s">
        <v>26</v>
      </c>
      <c r="E4520">
        <v>2004</v>
      </c>
      <c r="F4520" s="22">
        <f t="shared" si="211"/>
        <v>37987</v>
      </c>
      <c r="G4520" t="s">
        <v>13038</v>
      </c>
      <c r="H4520">
        <f t="shared" si="212"/>
        <v>7.4</v>
      </c>
      <c r="I4520">
        <v>7.4</v>
      </c>
      <c r="J4520">
        <v>209000</v>
      </c>
      <c r="K4520" t="s">
        <v>13627</v>
      </c>
      <c r="L4520" t="s">
        <v>13627</v>
      </c>
      <c r="M4520" t="s">
        <v>13627</v>
      </c>
      <c r="N4520" t="s">
        <v>15</v>
      </c>
      <c r="O4520">
        <v>2500000</v>
      </c>
      <c r="P4520">
        <v>35825316</v>
      </c>
      <c r="Q4520">
        <f>_xlfn.XLOOKUP(E4520,CPI!A:A,CPI!B:B)</f>
        <v>188.9</v>
      </c>
      <c r="R4520" s="12">
        <f>P4520*(CPI!$B$112/Movie!Q4520)</f>
        <v>57787050.212811001</v>
      </c>
      <c r="S4520" t="s">
        <v>13628</v>
      </c>
      <c r="T4520">
        <v>102</v>
      </c>
    </row>
    <row r="4521" spans="1:20" x14ac:dyDescent="0.3">
      <c r="A4521" t="s">
        <v>13629</v>
      </c>
      <c r="B4521" t="str">
        <f t="shared" si="210"/>
        <v>G</v>
      </c>
      <c r="C4521" t="s">
        <v>322</v>
      </c>
      <c r="D4521" t="s">
        <v>26</v>
      </c>
      <c r="E4521">
        <v>2004</v>
      </c>
      <c r="F4521" s="22">
        <f t="shared" si="211"/>
        <v>37987</v>
      </c>
      <c r="G4521" t="s">
        <v>13630</v>
      </c>
      <c r="H4521">
        <f t="shared" si="212"/>
        <v>5.8</v>
      </c>
      <c r="I4521">
        <v>5.8</v>
      </c>
      <c r="J4521">
        <v>76000</v>
      </c>
      <c r="K4521" t="s">
        <v>1216</v>
      </c>
      <c r="L4521" t="s">
        <v>11870</v>
      </c>
      <c r="M4521" t="s">
        <v>13596</v>
      </c>
      <c r="N4521" t="s">
        <v>15</v>
      </c>
      <c r="O4521">
        <v>40000000</v>
      </c>
      <c r="P4521">
        <v>134734481</v>
      </c>
      <c r="Q4521">
        <f>_xlfn.XLOOKUP(E4521,CPI!A:A,CPI!B:B)</f>
        <v>188.9</v>
      </c>
      <c r="R4521" s="12">
        <f>P4521*(CPI!$B$112/Movie!Q4521)</f>
        <v>217329784.86341977</v>
      </c>
      <c r="S4521" t="s">
        <v>1709</v>
      </c>
      <c r="T4521">
        <v>113</v>
      </c>
    </row>
    <row r="4522" spans="1:20" x14ac:dyDescent="0.3">
      <c r="A4522" t="s">
        <v>13631</v>
      </c>
      <c r="B4522" t="str">
        <f t="shared" si="210"/>
        <v>R</v>
      </c>
      <c r="C4522" t="s">
        <v>1</v>
      </c>
      <c r="D4522" t="s">
        <v>89</v>
      </c>
      <c r="E4522">
        <v>2004</v>
      </c>
      <c r="F4522" s="22">
        <f t="shared" si="211"/>
        <v>37987</v>
      </c>
      <c r="G4522" t="s">
        <v>13632</v>
      </c>
      <c r="H4522">
        <f t="shared" si="212"/>
        <v>5.3</v>
      </c>
      <c r="I4522">
        <v>5.3</v>
      </c>
      <c r="J4522">
        <v>21000</v>
      </c>
      <c r="K4522" t="s">
        <v>1499</v>
      </c>
      <c r="L4522" t="s">
        <v>13633</v>
      </c>
      <c r="M4522" t="s">
        <v>7616</v>
      </c>
      <c r="N4522" t="s">
        <v>5801</v>
      </c>
      <c r="O4522">
        <v>50000000</v>
      </c>
      <c r="P4522">
        <v>40954603</v>
      </c>
      <c r="Q4522">
        <f>_xlfn.XLOOKUP(E4522,CPI!A:A,CPI!B:B)</f>
        <v>188.9</v>
      </c>
      <c r="R4522" s="12">
        <f>P4522*(CPI!$B$112/Movie!Q4522)</f>
        <v>66060706.90365272</v>
      </c>
      <c r="S4522" t="s">
        <v>29</v>
      </c>
      <c r="T4522">
        <v>97</v>
      </c>
    </row>
    <row r="4523" spans="1:20" x14ac:dyDescent="0.3">
      <c r="A4523" t="s">
        <v>13634</v>
      </c>
      <c r="B4523" t="str">
        <f t="shared" si="210"/>
        <v>PG-13</v>
      </c>
      <c r="C4523" t="s">
        <v>1984</v>
      </c>
      <c r="D4523" t="s">
        <v>19</v>
      </c>
      <c r="E4523">
        <v>2004</v>
      </c>
      <c r="F4523" s="22">
        <f t="shared" si="211"/>
        <v>37987</v>
      </c>
      <c r="G4523" t="s">
        <v>13534</v>
      </c>
      <c r="H4523">
        <f t="shared" si="212"/>
        <v>3.4</v>
      </c>
      <c r="I4523">
        <v>3.4</v>
      </c>
      <c r="J4523">
        <v>113000</v>
      </c>
      <c r="K4523" t="s">
        <v>13635</v>
      </c>
      <c r="L4523" t="s">
        <v>5057</v>
      </c>
      <c r="M4523" t="s">
        <v>9756</v>
      </c>
      <c r="N4523" t="s">
        <v>15</v>
      </c>
      <c r="O4523">
        <v>100000000</v>
      </c>
      <c r="P4523">
        <v>82102379</v>
      </c>
      <c r="Q4523">
        <f>_xlfn.XLOOKUP(E4523,CPI!A:A,CPI!B:B)</f>
        <v>188.9</v>
      </c>
      <c r="R4523" s="12">
        <f>P4523*(CPI!$B$112/Movie!Q4523)</f>
        <v>132433006.2535733</v>
      </c>
      <c r="S4523" t="s">
        <v>8</v>
      </c>
      <c r="T4523">
        <v>104</v>
      </c>
    </row>
    <row r="4524" spans="1:20" x14ac:dyDescent="0.3">
      <c r="A4524" t="s">
        <v>13636</v>
      </c>
      <c r="B4524" t="str">
        <f t="shared" si="210"/>
        <v>R</v>
      </c>
      <c r="C4524" t="s">
        <v>1</v>
      </c>
      <c r="D4524" t="s">
        <v>26</v>
      </c>
      <c r="E4524">
        <v>2004</v>
      </c>
      <c r="F4524" s="22">
        <f t="shared" si="211"/>
        <v>37987</v>
      </c>
      <c r="G4524" t="s">
        <v>13637</v>
      </c>
      <c r="H4524">
        <f t="shared" si="212"/>
        <v>4.8</v>
      </c>
      <c r="I4524">
        <v>4.8</v>
      </c>
      <c r="J4524">
        <v>40000</v>
      </c>
      <c r="K4524" t="s">
        <v>4496</v>
      </c>
      <c r="L4524" t="s">
        <v>4496</v>
      </c>
      <c r="M4524" t="s">
        <v>9034</v>
      </c>
      <c r="N4524" t="s">
        <v>15</v>
      </c>
      <c r="O4524">
        <v>12000000</v>
      </c>
      <c r="P4524">
        <v>24829644</v>
      </c>
      <c r="Q4524">
        <f>_xlfn.XLOOKUP(E4524,CPI!A:A,CPI!B:B)</f>
        <v>188.9</v>
      </c>
      <c r="R4524" s="12">
        <f>P4524*(CPI!$B$112/Movie!Q4524)</f>
        <v>40050780.978295386</v>
      </c>
      <c r="S4524" t="s">
        <v>13638</v>
      </c>
      <c r="T4524">
        <v>87</v>
      </c>
    </row>
    <row r="4525" spans="1:20" x14ac:dyDescent="0.3">
      <c r="A4525">
        <v>2046</v>
      </c>
      <c r="B4525" t="str">
        <f t="shared" si="210"/>
        <v>R</v>
      </c>
      <c r="C4525" t="s">
        <v>1</v>
      </c>
      <c r="D4525" t="s">
        <v>2</v>
      </c>
      <c r="E4525">
        <v>2004</v>
      </c>
      <c r="F4525" s="22">
        <f t="shared" si="211"/>
        <v>37987</v>
      </c>
      <c r="G4525" t="s">
        <v>13639</v>
      </c>
      <c r="H4525">
        <f t="shared" si="212"/>
        <v>7.4</v>
      </c>
      <c r="I4525">
        <v>7.4</v>
      </c>
      <c r="J4525">
        <v>53000</v>
      </c>
      <c r="K4525" t="s">
        <v>4700</v>
      </c>
      <c r="L4525" t="s">
        <v>4700</v>
      </c>
      <c r="M4525" t="s">
        <v>11299</v>
      </c>
      <c r="N4525" t="s">
        <v>476</v>
      </c>
      <c r="O4525">
        <v>12000000</v>
      </c>
      <c r="P4525">
        <v>20205757</v>
      </c>
      <c r="Q4525">
        <f>_xlfn.XLOOKUP(E4525,CPI!A:A,CPI!B:B)</f>
        <v>188.9</v>
      </c>
      <c r="R4525" s="12">
        <f>P4525*(CPI!$B$112/Movie!Q4525)</f>
        <v>32592345.992059287</v>
      </c>
      <c r="S4525" t="s">
        <v>7942</v>
      </c>
      <c r="T4525">
        <v>129</v>
      </c>
    </row>
    <row r="4526" spans="1:20" x14ac:dyDescent="0.3">
      <c r="A4526" t="s">
        <v>13640</v>
      </c>
      <c r="B4526" t="str">
        <f t="shared" si="210"/>
        <v>PG-13</v>
      </c>
      <c r="C4526" t="s">
        <v>1984</v>
      </c>
      <c r="D4526" t="s">
        <v>19</v>
      </c>
      <c r="E4526">
        <v>2004</v>
      </c>
      <c r="F4526" s="22">
        <f t="shared" si="211"/>
        <v>37987</v>
      </c>
      <c r="G4526" t="s">
        <v>13062</v>
      </c>
      <c r="H4526">
        <f t="shared" si="212"/>
        <v>4.0999999999999996</v>
      </c>
      <c r="I4526">
        <v>4.0999999999999996</v>
      </c>
      <c r="J4526">
        <v>27000</v>
      </c>
      <c r="K4526" t="s">
        <v>13641</v>
      </c>
      <c r="L4526" t="s">
        <v>13642</v>
      </c>
      <c r="M4526" t="s">
        <v>13643</v>
      </c>
      <c r="N4526" t="s">
        <v>15</v>
      </c>
      <c r="O4526">
        <v>40000000</v>
      </c>
      <c r="P4526">
        <v>46546197</v>
      </c>
      <c r="Q4526">
        <f>_xlfn.XLOOKUP(E4526,CPI!A:A,CPI!B:B)</f>
        <v>188.9</v>
      </c>
      <c r="R4526" s="12">
        <f>P4526*(CPI!$B$112/Movie!Q4526)</f>
        <v>75080075.30915828</v>
      </c>
      <c r="S4526" t="s">
        <v>8</v>
      </c>
      <c r="T4526">
        <v>84</v>
      </c>
    </row>
    <row r="4527" spans="1:20" x14ac:dyDescent="0.3">
      <c r="A4527" t="s">
        <v>13644</v>
      </c>
      <c r="B4527" t="str">
        <f t="shared" si="210"/>
        <v>PG-13</v>
      </c>
      <c r="C4527" t="s">
        <v>1984</v>
      </c>
      <c r="D4527" t="s">
        <v>48</v>
      </c>
      <c r="E4527">
        <v>2004</v>
      </c>
      <c r="F4527" s="22">
        <f t="shared" si="211"/>
        <v>37987</v>
      </c>
      <c r="G4527" t="s">
        <v>13472</v>
      </c>
      <c r="H4527">
        <f t="shared" si="212"/>
        <v>7.7</v>
      </c>
      <c r="I4527">
        <v>7.7</v>
      </c>
      <c r="J4527">
        <v>141000</v>
      </c>
      <c r="K4527" t="s">
        <v>994</v>
      </c>
      <c r="L4527" t="s">
        <v>994</v>
      </c>
      <c r="M4527" t="s">
        <v>9870</v>
      </c>
      <c r="N4527" t="s">
        <v>15</v>
      </c>
      <c r="O4527">
        <v>40000000</v>
      </c>
      <c r="P4527">
        <v>123971376</v>
      </c>
      <c r="Q4527">
        <f>_xlfn.XLOOKUP(E4527,CPI!A:A,CPI!B:B)</f>
        <v>188.9</v>
      </c>
      <c r="R4527" s="12">
        <f>P4527*(CPI!$B$112/Movie!Q4527)</f>
        <v>199968651.4939121</v>
      </c>
      <c r="S4527" t="s">
        <v>46</v>
      </c>
      <c r="T4527">
        <v>152</v>
      </c>
    </row>
    <row r="4528" spans="1:20" x14ac:dyDescent="0.3">
      <c r="A4528" t="s">
        <v>13645</v>
      </c>
      <c r="B4528" t="str">
        <f t="shared" si="210"/>
        <v>PG-13</v>
      </c>
      <c r="C4528" t="s">
        <v>1984</v>
      </c>
      <c r="D4528" t="s">
        <v>26</v>
      </c>
      <c r="E4528">
        <v>2004</v>
      </c>
      <c r="F4528" s="22">
        <f t="shared" si="211"/>
        <v>37987</v>
      </c>
      <c r="G4528" t="s">
        <v>12918</v>
      </c>
      <c r="H4528">
        <f t="shared" si="212"/>
        <v>6.1</v>
      </c>
      <c r="I4528">
        <v>6.1</v>
      </c>
      <c r="J4528">
        <v>37000</v>
      </c>
      <c r="K4528" t="s">
        <v>9964</v>
      </c>
      <c r="L4528" t="s">
        <v>13646</v>
      </c>
      <c r="M4528" t="s">
        <v>12436</v>
      </c>
      <c r="N4528" t="s">
        <v>15</v>
      </c>
      <c r="O4528">
        <v>23000000</v>
      </c>
      <c r="P4528">
        <v>12313323</v>
      </c>
      <c r="Q4528">
        <f>_xlfn.XLOOKUP(E4528,CPI!A:A,CPI!B:B)</f>
        <v>188.9</v>
      </c>
      <c r="R4528" s="12">
        <f>P4528*(CPI!$B$112/Movie!Q4528)</f>
        <v>19861670.291688722</v>
      </c>
      <c r="S4528" t="s">
        <v>11112</v>
      </c>
      <c r="T4528">
        <v>111</v>
      </c>
    </row>
    <row r="4529" spans="1:20" x14ac:dyDescent="0.3">
      <c r="A4529" t="s">
        <v>13647</v>
      </c>
      <c r="B4529" t="str">
        <f t="shared" si="210"/>
        <v>PG-13</v>
      </c>
      <c r="C4529" t="s">
        <v>1984</v>
      </c>
      <c r="D4529" t="s">
        <v>2</v>
      </c>
      <c r="E4529">
        <v>2004</v>
      </c>
      <c r="F4529" s="22">
        <f t="shared" si="211"/>
        <v>37987</v>
      </c>
      <c r="G4529" t="s">
        <v>13648</v>
      </c>
      <c r="H4529">
        <f t="shared" si="212"/>
        <v>6.5</v>
      </c>
      <c r="I4529">
        <v>6.5</v>
      </c>
      <c r="J4529">
        <v>186000</v>
      </c>
      <c r="K4529" t="s">
        <v>5887</v>
      </c>
      <c r="L4529" t="s">
        <v>5</v>
      </c>
      <c r="M4529" t="s">
        <v>5667</v>
      </c>
      <c r="N4529" t="s">
        <v>15</v>
      </c>
      <c r="O4529">
        <v>40000000</v>
      </c>
      <c r="P4529">
        <v>92913171</v>
      </c>
      <c r="Q4529">
        <f>_xlfn.XLOOKUP(E4529,CPI!A:A,CPI!B:B)</f>
        <v>188.9</v>
      </c>
      <c r="R4529" s="12">
        <f>P4529*(CPI!$B$112/Movie!Q4529)</f>
        <v>149871059.83959764</v>
      </c>
      <c r="S4529" t="s">
        <v>13649</v>
      </c>
      <c r="T4529">
        <v>96</v>
      </c>
    </row>
    <row r="4530" spans="1:20" x14ac:dyDescent="0.3">
      <c r="A4530" t="s">
        <v>13650</v>
      </c>
      <c r="B4530" t="str">
        <f t="shared" si="210"/>
        <v>PG-13</v>
      </c>
      <c r="C4530" t="s">
        <v>1984</v>
      </c>
      <c r="D4530" t="s">
        <v>26</v>
      </c>
      <c r="E4530">
        <v>2004</v>
      </c>
      <c r="F4530" s="22">
        <f t="shared" si="211"/>
        <v>37987</v>
      </c>
      <c r="G4530" t="s">
        <v>13651</v>
      </c>
      <c r="H4530">
        <f t="shared" si="212"/>
        <v>6.2</v>
      </c>
      <c r="I4530">
        <v>6.2</v>
      </c>
      <c r="J4530">
        <v>20000</v>
      </c>
      <c r="K4530" t="s">
        <v>7836</v>
      </c>
      <c r="L4530" t="s">
        <v>7615</v>
      </c>
      <c r="M4530" t="s">
        <v>13643</v>
      </c>
      <c r="N4530" t="s">
        <v>7</v>
      </c>
      <c r="O4530">
        <v>7000000</v>
      </c>
      <c r="P4530">
        <v>24716440</v>
      </c>
      <c r="Q4530">
        <f>_xlfn.XLOOKUP(E4530,CPI!A:A,CPI!B:B)</f>
        <v>188.9</v>
      </c>
      <c r="R4530" s="12">
        <f>P4530*(CPI!$B$112/Movie!Q4530)</f>
        <v>39868180.349391207</v>
      </c>
      <c r="S4530" t="s">
        <v>10827</v>
      </c>
      <c r="T4530">
        <v>122</v>
      </c>
    </row>
    <row r="4531" spans="1:20" x14ac:dyDescent="0.3">
      <c r="A4531" t="s">
        <v>13652</v>
      </c>
      <c r="B4531" t="str">
        <f t="shared" si="210"/>
        <v>PG</v>
      </c>
      <c r="C4531" t="s">
        <v>18</v>
      </c>
      <c r="D4531" t="s">
        <v>48</v>
      </c>
      <c r="E4531">
        <v>2004</v>
      </c>
      <c r="F4531" s="22">
        <f t="shared" si="211"/>
        <v>37987</v>
      </c>
      <c r="G4531" t="s">
        <v>13491</v>
      </c>
      <c r="H4531">
        <f t="shared" si="212"/>
        <v>7.7</v>
      </c>
      <c r="I4531">
        <v>7.7</v>
      </c>
      <c r="J4531">
        <v>201000</v>
      </c>
      <c r="K4531" t="s">
        <v>11928</v>
      </c>
      <c r="L4531" t="s">
        <v>13653</v>
      </c>
      <c r="M4531" t="s">
        <v>5667</v>
      </c>
      <c r="N4531" t="s">
        <v>15</v>
      </c>
      <c r="O4531">
        <v>25000000</v>
      </c>
      <c r="P4531">
        <v>116650613</v>
      </c>
      <c r="Q4531">
        <f>_xlfn.XLOOKUP(E4531,CPI!A:A,CPI!B:B)</f>
        <v>188.9</v>
      </c>
      <c r="R4531" s="12">
        <f>P4531*(CPI!$B$112/Movie!Q4531)</f>
        <v>188160094.12969822</v>
      </c>
      <c r="S4531" t="s">
        <v>3728</v>
      </c>
      <c r="T4531">
        <v>106</v>
      </c>
    </row>
    <row r="4532" spans="1:20" x14ac:dyDescent="0.3">
      <c r="A4532" t="s">
        <v>13654</v>
      </c>
      <c r="B4532" t="str">
        <f t="shared" si="210"/>
        <v>R</v>
      </c>
      <c r="C4532" t="s">
        <v>1</v>
      </c>
      <c r="D4532" t="s">
        <v>19</v>
      </c>
      <c r="E4532">
        <v>2004</v>
      </c>
      <c r="F4532" s="22">
        <f t="shared" si="211"/>
        <v>37987</v>
      </c>
      <c r="G4532" t="s">
        <v>13655</v>
      </c>
      <c r="H4532">
        <f t="shared" si="212"/>
        <v>7.2</v>
      </c>
      <c r="I4532">
        <v>7.2</v>
      </c>
      <c r="J4532">
        <v>162000</v>
      </c>
      <c r="K4532" t="s">
        <v>9722</v>
      </c>
      <c r="L4532" t="s">
        <v>9722</v>
      </c>
      <c r="M4532" t="s">
        <v>9722</v>
      </c>
      <c r="N4532" t="s">
        <v>15</v>
      </c>
      <c r="O4532">
        <v>32000000</v>
      </c>
      <c r="P4532">
        <v>50826898</v>
      </c>
      <c r="Q4532">
        <f>_xlfn.XLOOKUP(E4532,CPI!A:A,CPI!B:B)</f>
        <v>188.9</v>
      </c>
      <c r="R4532" s="12">
        <f>P4532*(CPI!$B$112/Movie!Q4532)</f>
        <v>81984943.465325564</v>
      </c>
      <c r="S4532" t="s">
        <v>29</v>
      </c>
      <c r="T4532">
        <v>98</v>
      </c>
    </row>
    <row r="4533" spans="1:20" x14ac:dyDescent="0.3">
      <c r="A4533" t="s">
        <v>13656</v>
      </c>
      <c r="B4533" t="str">
        <f t="shared" si="210"/>
        <v>PG</v>
      </c>
      <c r="C4533" t="s">
        <v>18</v>
      </c>
      <c r="D4533" t="s">
        <v>26</v>
      </c>
      <c r="E4533">
        <v>2004</v>
      </c>
      <c r="F4533" s="22">
        <f t="shared" si="211"/>
        <v>37987</v>
      </c>
      <c r="G4533" t="s">
        <v>13547</v>
      </c>
      <c r="H4533">
        <f t="shared" si="212"/>
        <v>5.4</v>
      </c>
      <c r="I4533">
        <v>5.4</v>
      </c>
      <c r="J4533">
        <v>16000</v>
      </c>
      <c r="K4533" t="s">
        <v>13657</v>
      </c>
      <c r="L4533" t="s">
        <v>9665</v>
      </c>
      <c r="M4533" t="s">
        <v>11933</v>
      </c>
      <c r="N4533" t="s">
        <v>15</v>
      </c>
      <c r="O4533">
        <v>10000000</v>
      </c>
      <c r="P4533">
        <v>10143022</v>
      </c>
      <c r="Q4533">
        <f>_xlfn.XLOOKUP(E4533,CPI!A:A,CPI!B:B)</f>
        <v>188.9</v>
      </c>
      <c r="R4533" s="12">
        <f>P4533*(CPI!$B$112/Movie!Q4533)</f>
        <v>16360925.375330862</v>
      </c>
      <c r="S4533" t="s">
        <v>103</v>
      </c>
      <c r="T4533">
        <v>89</v>
      </c>
    </row>
    <row r="4534" spans="1:20" x14ac:dyDescent="0.3">
      <c r="A4534" t="s">
        <v>13658</v>
      </c>
      <c r="B4534" t="str">
        <f t="shared" si="210"/>
        <v>PG-13</v>
      </c>
      <c r="C4534" t="s">
        <v>1984</v>
      </c>
      <c r="D4534" t="s">
        <v>37</v>
      </c>
      <c r="E4534">
        <v>2004</v>
      </c>
      <c r="F4534" s="22">
        <f t="shared" si="211"/>
        <v>37987</v>
      </c>
      <c r="G4534" t="s">
        <v>13585</v>
      </c>
      <c r="H4534">
        <f t="shared" si="212"/>
        <v>5.9</v>
      </c>
      <c r="I4534">
        <v>5.9</v>
      </c>
      <c r="J4534">
        <v>140000</v>
      </c>
      <c r="K4534" t="s">
        <v>12698</v>
      </c>
      <c r="L4534" t="s">
        <v>13659</v>
      </c>
      <c r="M4534" t="s">
        <v>10663</v>
      </c>
      <c r="N4534" t="s">
        <v>15</v>
      </c>
      <c r="O4534">
        <v>10000000</v>
      </c>
      <c r="P4534">
        <v>187281115</v>
      </c>
      <c r="Q4534">
        <f>_xlfn.XLOOKUP(E4534,CPI!A:A,CPI!B:B)</f>
        <v>188.9</v>
      </c>
      <c r="R4534" s="12">
        <f>P4534*(CPI!$B$112/Movie!Q4534)</f>
        <v>302088701.64372683</v>
      </c>
      <c r="S4534" t="s">
        <v>16</v>
      </c>
      <c r="T4534">
        <v>91</v>
      </c>
    </row>
    <row r="4535" spans="1:20" x14ac:dyDescent="0.3">
      <c r="A4535" t="s">
        <v>13660</v>
      </c>
      <c r="B4535" t="str">
        <f t="shared" si="210"/>
        <v>PG</v>
      </c>
      <c r="C4535" t="s">
        <v>18</v>
      </c>
      <c r="D4535" t="s">
        <v>19</v>
      </c>
      <c r="E4535">
        <v>2004</v>
      </c>
      <c r="F4535" s="22">
        <f t="shared" si="211"/>
        <v>37987</v>
      </c>
      <c r="G4535" t="s">
        <v>13661</v>
      </c>
      <c r="H4535">
        <f t="shared" si="212"/>
        <v>5.9</v>
      </c>
      <c r="I4535">
        <v>5.9</v>
      </c>
      <c r="J4535">
        <v>87000</v>
      </c>
      <c r="K4535" t="s">
        <v>10082</v>
      </c>
      <c r="L4535" t="s">
        <v>13662</v>
      </c>
      <c r="M4535" t="s">
        <v>2736</v>
      </c>
      <c r="N4535" t="s">
        <v>15</v>
      </c>
      <c r="O4535">
        <v>110000000</v>
      </c>
      <c r="P4535">
        <v>72178895</v>
      </c>
      <c r="Q4535">
        <f>_xlfn.XLOOKUP(E4535,CPI!A:A,CPI!B:B)</f>
        <v>188.9</v>
      </c>
      <c r="R4535" s="12">
        <f>P4535*(CPI!$B$112/Movie!Q4535)</f>
        <v>116426200.66966647</v>
      </c>
      <c r="S4535" t="s">
        <v>1709</v>
      </c>
      <c r="T4535">
        <v>120</v>
      </c>
    </row>
    <row r="4536" spans="1:20" x14ac:dyDescent="0.3">
      <c r="A4536" t="s">
        <v>13663</v>
      </c>
      <c r="B4536" t="str">
        <f t="shared" si="210"/>
        <v>PG-13</v>
      </c>
      <c r="C4536" t="s">
        <v>1984</v>
      </c>
      <c r="D4536" t="s">
        <v>26</v>
      </c>
      <c r="E4536">
        <v>2004</v>
      </c>
      <c r="F4536" s="22">
        <f t="shared" si="211"/>
        <v>37987</v>
      </c>
      <c r="G4536" t="s">
        <v>13664</v>
      </c>
      <c r="H4536">
        <f t="shared" si="212"/>
        <v>6.3</v>
      </c>
      <c r="I4536">
        <v>6.3</v>
      </c>
      <c r="J4536">
        <v>61000</v>
      </c>
      <c r="K4536" t="s">
        <v>1329</v>
      </c>
      <c r="L4536" t="s">
        <v>2529</v>
      </c>
      <c r="M4536" t="s">
        <v>10151</v>
      </c>
      <c r="N4536" t="s">
        <v>7</v>
      </c>
      <c r="O4536">
        <v>31000000</v>
      </c>
      <c r="P4536">
        <v>41682237</v>
      </c>
      <c r="Q4536">
        <f>_xlfn.XLOOKUP(E4536,CPI!A:A,CPI!B:B)</f>
        <v>188.9</v>
      </c>
      <c r="R4536" s="12">
        <f>P4536*(CPI!$B$112/Movie!Q4536)</f>
        <v>67234397.109052405</v>
      </c>
      <c r="S4536" t="s">
        <v>46</v>
      </c>
      <c r="T4536">
        <v>98</v>
      </c>
    </row>
    <row r="4537" spans="1:20" x14ac:dyDescent="0.3">
      <c r="A4537" t="s">
        <v>13665</v>
      </c>
      <c r="B4537" t="str">
        <f t="shared" si="210"/>
        <v>PG</v>
      </c>
      <c r="C4537" t="s">
        <v>18</v>
      </c>
      <c r="D4537" t="s">
        <v>19</v>
      </c>
      <c r="E4537">
        <v>2004</v>
      </c>
      <c r="F4537" s="22">
        <f t="shared" si="211"/>
        <v>37987</v>
      </c>
      <c r="G4537" t="s">
        <v>13078</v>
      </c>
      <c r="H4537">
        <f t="shared" si="212"/>
        <v>3.7</v>
      </c>
      <c r="I4537">
        <v>3.7</v>
      </c>
      <c r="J4537">
        <v>35000</v>
      </c>
      <c r="K4537" t="s">
        <v>6890</v>
      </c>
      <c r="L4537" t="s">
        <v>6890</v>
      </c>
      <c r="M4537" t="s">
        <v>13666</v>
      </c>
      <c r="N4537" t="s">
        <v>15</v>
      </c>
      <c r="O4537">
        <v>50000000</v>
      </c>
      <c r="P4537">
        <v>71992655</v>
      </c>
      <c r="Q4537">
        <f>_xlfn.XLOOKUP(E4537,CPI!A:A,CPI!B:B)</f>
        <v>188.9</v>
      </c>
      <c r="R4537" s="12">
        <f>P4537*(CPI!$B$112/Movie!Q4537)</f>
        <v>116125791.31021704</v>
      </c>
      <c r="S4537" t="s">
        <v>8971</v>
      </c>
      <c r="T4537">
        <v>93</v>
      </c>
    </row>
    <row r="4538" spans="1:20" x14ac:dyDescent="0.3">
      <c r="A4538" t="s">
        <v>13667</v>
      </c>
      <c r="B4538" t="str">
        <f t="shared" si="210"/>
        <v>G</v>
      </c>
      <c r="C4538" t="s">
        <v>322</v>
      </c>
      <c r="D4538" t="s">
        <v>375</v>
      </c>
      <c r="E4538">
        <v>2004</v>
      </c>
      <c r="F4538" s="22">
        <f t="shared" si="211"/>
        <v>37987</v>
      </c>
      <c r="G4538" t="s">
        <v>13668</v>
      </c>
      <c r="H4538">
        <f t="shared" si="212"/>
        <v>6.6</v>
      </c>
      <c r="I4538">
        <v>6.6</v>
      </c>
      <c r="J4538">
        <v>185000</v>
      </c>
      <c r="K4538" t="s">
        <v>2040</v>
      </c>
      <c r="L4538" t="s">
        <v>13669</v>
      </c>
      <c r="M4538" t="s">
        <v>2076</v>
      </c>
      <c r="N4538" t="s">
        <v>15</v>
      </c>
      <c r="O4538">
        <v>165000000</v>
      </c>
      <c r="P4538">
        <v>314215454</v>
      </c>
      <c r="Q4538">
        <f>_xlfn.XLOOKUP(E4538,CPI!A:A,CPI!B:B)</f>
        <v>188.9</v>
      </c>
      <c r="R4538" s="12">
        <f>P4538*(CPI!$B$112/Movie!Q4538)</f>
        <v>506836679.90365267</v>
      </c>
      <c r="S4538" t="s">
        <v>5093</v>
      </c>
      <c r="T4538">
        <v>100</v>
      </c>
    </row>
    <row r="4539" spans="1:20" x14ac:dyDescent="0.3">
      <c r="A4539" t="s">
        <v>13670</v>
      </c>
      <c r="B4539" t="str">
        <f t="shared" si="210"/>
        <v>PG-13</v>
      </c>
      <c r="C4539" t="s">
        <v>1984</v>
      </c>
      <c r="D4539" t="s">
        <v>10</v>
      </c>
      <c r="E4539">
        <v>2004</v>
      </c>
      <c r="F4539" s="22">
        <f t="shared" si="211"/>
        <v>37987</v>
      </c>
      <c r="G4539" t="s">
        <v>13038</v>
      </c>
      <c r="H4539">
        <f t="shared" si="212"/>
        <v>5.9</v>
      </c>
      <c r="I4539">
        <v>5.9</v>
      </c>
      <c r="J4539">
        <v>45000</v>
      </c>
      <c r="K4539" t="s">
        <v>6793</v>
      </c>
      <c r="L4539" t="s">
        <v>9197</v>
      </c>
      <c r="M4539" t="s">
        <v>10302</v>
      </c>
      <c r="N4539" t="s">
        <v>15</v>
      </c>
      <c r="O4539">
        <v>19000000</v>
      </c>
      <c r="P4539">
        <v>73029190</v>
      </c>
      <c r="Q4539">
        <f>_xlfn.XLOOKUP(E4539,CPI!A:A,CPI!B:B)</f>
        <v>188.9</v>
      </c>
      <c r="R4539" s="12">
        <f>P4539*(CPI!$B$112/Movie!Q4539)</f>
        <v>117797745.8602435</v>
      </c>
      <c r="S4539" t="s">
        <v>29</v>
      </c>
      <c r="T4539">
        <v>95</v>
      </c>
    </row>
    <row r="4540" spans="1:20" x14ac:dyDescent="0.3">
      <c r="A4540" t="s">
        <v>13671</v>
      </c>
      <c r="B4540" t="str">
        <f t="shared" si="210"/>
        <v>PG</v>
      </c>
      <c r="C4540" t="s">
        <v>18</v>
      </c>
      <c r="D4540" t="s">
        <v>48</v>
      </c>
      <c r="E4540">
        <v>2004</v>
      </c>
      <c r="F4540" s="22">
        <f t="shared" si="211"/>
        <v>37987</v>
      </c>
      <c r="G4540" t="s">
        <v>12718</v>
      </c>
      <c r="H4540">
        <f t="shared" si="212"/>
        <v>7.5</v>
      </c>
      <c r="I4540">
        <v>7.5</v>
      </c>
      <c r="J4540">
        <v>50000</v>
      </c>
      <c r="K4540" t="s">
        <v>13672</v>
      </c>
      <c r="L4540" t="s">
        <v>13673</v>
      </c>
      <c r="M4540" t="s">
        <v>492</v>
      </c>
      <c r="N4540" t="s">
        <v>180</v>
      </c>
      <c r="O4540">
        <v>28000000</v>
      </c>
      <c r="P4540">
        <v>64445708</v>
      </c>
      <c r="Q4540">
        <f>_xlfn.XLOOKUP(E4540,CPI!A:A,CPI!B:B)</f>
        <v>188.9</v>
      </c>
      <c r="R4540" s="12">
        <f>P4540*(CPI!$B$112/Movie!Q4540)</f>
        <v>103952394.00529379</v>
      </c>
      <c r="S4540" t="s">
        <v>13674</v>
      </c>
      <c r="T4540">
        <v>135</v>
      </c>
    </row>
    <row r="4541" spans="1:20" x14ac:dyDescent="0.3">
      <c r="A4541" t="s">
        <v>13675</v>
      </c>
      <c r="B4541" t="str">
        <f t="shared" si="210"/>
        <v>R</v>
      </c>
      <c r="C4541" t="s">
        <v>1</v>
      </c>
      <c r="D4541" t="s">
        <v>89</v>
      </c>
      <c r="E4541">
        <v>2004</v>
      </c>
      <c r="F4541" s="22">
        <f t="shared" si="211"/>
        <v>37987</v>
      </c>
      <c r="G4541" t="s">
        <v>13676</v>
      </c>
      <c r="H4541">
        <f t="shared" si="212"/>
        <v>6.4</v>
      </c>
      <c r="I4541">
        <v>6.4</v>
      </c>
      <c r="J4541">
        <v>59000</v>
      </c>
      <c r="K4541" t="s">
        <v>3770</v>
      </c>
      <c r="L4541" t="s">
        <v>13172</v>
      </c>
      <c r="M4541" t="s">
        <v>2060</v>
      </c>
      <c r="N4541" t="s">
        <v>1405</v>
      </c>
      <c r="O4541">
        <v>27000000</v>
      </c>
      <c r="P4541">
        <v>21148829</v>
      </c>
      <c r="Q4541">
        <f>_xlfn.XLOOKUP(E4541,CPI!A:A,CPI!B:B)</f>
        <v>188.9</v>
      </c>
      <c r="R4541" s="12">
        <f>P4541*(CPI!$B$112/Movie!Q4541)</f>
        <v>34113542.595553197</v>
      </c>
      <c r="S4541" t="s">
        <v>8971</v>
      </c>
      <c r="T4541">
        <v>106</v>
      </c>
    </row>
    <row r="4542" spans="1:20" x14ac:dyDescent="0.3">
      <c r="A4542" t="s">
        <v>13677</v>
      </c>
      <c r="B4542" t="str">
        <f t="shared" si="210"/>
        <v>Not Rated</v>
      </c>
      <c r="C4542" t="s">
        <v>432</v>
      </c>
      <c r="D4542" t="s">
        <v>2</v>
      </c>
      <c r="E4542">
        <v>2004</v>
      </c>
      <c r="F4542" s="22">
        <f t="shared" si="211"/>
        <v>37987</v>
      </c>
      <c r="G4542" t="s">
        <v>12620</v>
      </c>
      <c r="H4542">
        <f t="shared" si="212"/>
        <v>7.6</v>
      </c>
      <c r="I4542">
        <v>7.6</v>
      </c>
      <c r="J4542">
        <v>67000</v>
      </c>
      <c r="K4542" t="s">
        <v>7227</v>
      </c>
      <c r="L4542" t="s">
        <v>7227</v>
      </c>
      <c r="M4542" t="s">
        <v>13678</v>
      </c>
      <c r="N4542" t="s">
        <v>15</v>
      </c>
      <c r="P4542">
        <v>1532932</v>
      </c>
      <c r="Q4542">
        <f>_xlfn.XLOOKUP(E4542,CPI!A:A,CPI!B:B)</f>
        <v>188.9</v>
      </c>
      <c r="R4542" s="12">
        <f>P4542*(CPI!$B$112/Movie!Q4542)</f>
        <v>2472654.2106934884</v>
      </c>
      <c r="S4542" t="s">
        <v>13679</v>
      </c>
      <c r="T4542">
        <v>105</v>
      </c>
    </row>
    <row r="4543" spans="1:20" x14ac:dyDescent="0.3">
      <c r="A4543" t="s">
        <v>13680</v>
      </c>
      <c r="B4543" t="str">
        <f t="shared" si="210"/>
        <v>PG</v>
      </c>
      <c r="C4543" t="s">
        <v>18</v>
      </c>
      <c r="D4543" t="s">
        <v>26</v>
      </c>
      <c r="E4543">
        <v>2004</v>
      </c>
      <c r="F4543" s="22">
        <f t="shared" si="211"/>
        <v>37987</v>
      </c>
      <c r="G4543" t="s">
        <v>13545</v>
      </c>
      <c r="H4543">
        <f t="shared" si="212"/>
        <v>5.9</v>
      </c>
      <c r="I4543">
        <v>5.9</v>
      </c>
      <c r="J4543">
        <v>38000</v>
      </c>
      <c r="K4543" t="s">
        <v>1518</v>
      </c>
      <c r="L4543" t="s">
        <v>13681</v>
      </c>
      <c r="M4543" t="s">
        <v>11968</v>
      </c>
      <c r="N4543" t="s">
        <v>15</v>
      </c>
      <c r="O4543">
        <v>22000000</v>
      </c>
      <c r="P4543">
        <v>37666766</v>
      </c>
      <c r="Q4543">
        <f>_xlfn.XLOOKUP(E4543,CPI!A:A,CPI!B:B)</f>
        <v>188.9</v>
      </c>
      <c r="R4543" s="12">
        <f>P4543*(CPI!$B$112/Movie!Q4543)</f>
        <v>60757350.980412908</v>
      </c>
      <c r="S4543" t="s">
        <v>10338</v>
      </c>
      <c r="T4543">
        <v>111</v>
      </c>
    </row>
    <row r="4544" spans="1:20" x14ac:dyDescent="0.3">
      <c r="A4544" t="s">
        <v>10307</v>
      </c>
      <c r="B4544" t="str">
        <f t="shared" si="210"/>
        <v>PG-13</v>
      </c>
      <c r="C4544" t="s">
        <v>1984</v>
      </c>
      <c r="D4544" t="s">
        <v>19</v>
      </c>
      <c r="E4544">
        <v>2004</v>
      </c>
      <c r="F4544" s="22">
        <f t="shared" si="211"/>
        <v>37987</v>
      </c>
      <c r="G4544" t="s">
        <v>13682</v>
      </c>
      <c r="H4544">
        <f t="shared" si="212"/>
        <v>4.5</v>
      </c>
      <c r="I4544">
        <v>4.5</v>
      </c>
      <c r="J4544">
        <v>41000</v>
      </c>
      <c r="K4544" t="s">
        <v>12702</v>
      </c>
      <c r="L4544" t="s">
        <v>2891</v>
      </c>
      <c r="M4544" t="s">
        <v>13683</v>
      </c>
      <c r="N4544" t="s">
        <v>15</v>
      </c>
      <c r="O4544">
        <v>25000000</v>
      </c>
      <c r="P4544">
        <v>71255003</v>
      </c>
      <c r="Q4544">
        <f>_xlfn.XLOOKUP(E4544,CPI!A:A,CPI!B:B)</f>
        <v>188.9</v>
      </c>
      <c r="R4544" s="12">
        <f>P4544*(CPI!$B$112/Movie!Q4544)</f>
        <v>114935941.84277394</v>
      </c>
      <c r="S4544" t="s">
        <v>165</v>
      </c>
      <c r="T4544">
        <v>97</v>
      </c>
    </row>
    <row r="4545" spans="1:20" x14ac:dyDescent="0.3">
      <c r="A4545" t="s">
        <v>13684</v>
      </c>
      <c r="B4545" t="str">
        <f t="shared" si="210"/>
        <v>PG-13</v>
      </c>
      <c r="C4545" t="s">
        <v>1984</v>
      </c>
      <c r="D4545" t="s">
        <v>2</v>
      </c>
      <c r="E4545">
        <v>2004</v>
      </c>
      <c r="F4545" s="22">
        <f t="shared" si="211"/>
        <v>37987</v>
      </c>
      <c r="G4545" t="s">
        <v>13685</v>
      </c>
      <c r="H4545">
        <f t="shared" si="212"/>
        <v>7</v>
      </c>
      <c r="I4545">
        <v>7</v>
      </c>
      <c r="J4545">
        <v>53000</v>
      </c>
      <c r="K4545" t="s">
        <v>10575</v>
      </c>
      <c r="L4545" t="s">
        <v>13686</v>
      </c>
      <c r="M4545" t="s">
        <v>11838</v>
      </c>
      <c r="N4545" t="s">
        <v>15</v>
      </c>
      <c r="O4545">
        <v>30000000</v>
      </c>
      <c r="P4545">
        <v>21741598</v>
      </c>
      <c r="Q4545">
        <f>_xlfn.XLOOKUP(E4545,CPI!A:A,CPI!B:B)</f>
        <v>188.9</v>
      </c>
      <c r="R4545" s="12">
        <f>P4545*(CPI!$B$112/Movie!Q4545)</f>
        <v>35069692.485971406</v>
      </c>
      <c r="S4545" t="s">
        <v>103</v>
      </c>
      <c r="T4545">
        <v>114</v>
      </c>
    </row>
    <row r="4546" spans="1:20" x14ac:dyDescent="0.3">
      <c r="A4546" t="s">
        <v>13687</v>
      </c>
      <c r="B4546" t="str">
        <f t="shared" si="210"/>
        <v>PG-13</v>
      </c>
      <c r="C4546" t="s">
        <v>1984</v>
      </c>
      <c r="D4546" t="s">
        <v>19</v>
      </c>
      <c r="E4546">
        <v>2004</v>
      </c>
      <c r="F4546" s="22">
        <f t="shared" si="211"/>
        <v>37987</v>
      </c>
      <c r="G4546" t="s">
        <v>13542</v>
      </c>
      <c r="H4546">
        <f t="shared" si="212"/>
        <v>6.5</v>
      </c>
      <c r="I4546">
        <v>6.5</v>
      </c>
      <c r="J4546">
        <v>95000</v>
      </c>
      <c r="K4546" t="s">
        <v>9300</v>
      </c>
      <c r="L4546" t="s">
        <v>2469</v>
      </c>
      <c r="M4546" t="s">
        <v>4044</v>
      </c>
      <c r="N4546" t="s">
        <v>15</v>
      </c>
      <c r="O4546">
        <v>25000000</v>
      </c>
      <c r="P4546">
        <v>57678321</v>
      </c>
      <c r="Q4546">
        <f>_xlfn.XLOOKUP(E4546,CPI!A:A,CPI!B:B)</f>
        <v>188.9</v>
      </c>
      <c r="R4546" s="12">
        <f>P4546*(CPI!$B$112/Movie!Q4546)</f>
        <v>93036444.72578083</v>
      </c>
      <c r="S4546" t="s">
        <v>2011</v>
      </c>
      <c r="T4546">
        <v>94</v>
      </c>
    </row>
    <row r="4547" spans="1:20" x14ac:dyDescent="0.3">
      <c r="A4547" t="s">
        <v>13688</v>
      </c>
      <c r="B4547" t="str">
        <f t="shared" ref="B4547:B4610" si="213">IF(C4547="","Rating Pending",C4547)</f>
        <v>R</v>
      </c>
      <c r="C4547" t="s">
        <v>1</v>
      </c>
      <c r="D4547" t="s">
        <v>48</v>
      </c>
      <c r="E4547">
        <v>2004</v>
      </c>
      <c r="F4547" s="22">
        <f t="shared" ref="F4547:F4610" si="214">DATE(TRIM(E4547), 1, 1)</f>
        <v>37987</v>
      </c>
      <c r="G4547" t="s">
        <v>13689</v>
      </c>
      <c r="H4547">
        <f t="shared" ref="H4547:H4610" si="215">IF(I4547="","Score Pending",I4547)</f>
        <v>7.1</v>
      </c>
      <c r="I4547">
        <v>7.1</v>
      </c>
      <c r="J4547">
        <v>48000</v>
      </c>
      <c r="K4547" t="s">
        <v>1866</v>
      </c>
      <c r="L4547" t="s">
        <v>1866</v>
      </c>
      <c r="M4547" t="s">
        <v>5694</v>
      </c>
      <c r="N4547" t="s">
        <v>15</v>
      </c>
      <c r="O4547">
        <v>11000000</v>
      </c>
      <c r="P4547">
        <v>17050017</v>
      </c>
      <c r="Q4547">
        <f>_xlfn.XLOOKUP(E4547,CPI!A:A,CPI!B:B)</f>
        <v>188.9</v>
      </c>
      <c r="R4547" s="12">
        <f>P4547*(CPI!$B$112/Movie!Q4547)</f>
        <v>27502065.53679195</v>
      </c>
      <c r="S4547" t="s">
        <v>9423</v>
      </c>
      <c r="T4547">
        <v>118</v>
      </c>
    </row>
    <row r="4548" spans="1:20" x14ac:dyDescent="0.3">
      <c r="A4548" t="s">
        <v>13690</v>
      </c>
      <c r="B4548" t="str">
        <f t="shared" si="213"/>
        <v>PG-13</v>
      </c>
      <c r="C4548" t="s">
        <v>1984</v>
      </c>
      <c r="D4548" t="s">
        <v>19</v>
      </c>
      <c r="E4548">
        <v>2004</v>
      </c>
      <c r="F4548" s="22">
        <f t="shared" si="214"/>
        <v>37987</v>
      </c>
      <c r="G4548" t="s">
        <v>12493</v>
      </c>
      <c r="H4548">
        <f t="shared" si="215"/>
        <v>4.7</v>
      </c>
      <c r="I4548">
        <v>4.7</v>
      </c>
      <c r="J4548">
        <v>30000</v>
      </c>
      <c r="K4548" t="s">
        <v>4593</v>
      </c>
      <c r="L4548" t="s">
        <v>9605</v>
      </c>
      <c r="M4548" t="s">
        <v>12834</v>
      </c>
      <c r="N4548" t="s">
        <v>15</v>
      </c>
      <c r="O4548">
        <v>20000000</v>
      </c>
      <c r="P4548">
        <v>70992898</v>
      </c>
      <c r="Q4548">
        <f>_xlfn.XLOOKUP(E4548,CPI!A:A,CPI!B:B)</f>
        <v>188.9</v>
      </c>
      <c r="R4548" s="12">
        <f>P4548*(CPI!$B$112/Movie!Q4548)</f>
        <v>114513160.51138167</v>
      </c>
      <c r="S4548" t="s">
        <v>10859</v>
      </c>
      <c r="T4548">
        <v>97</v>
      </c>
    </row>
    <row r="4549" spans="1:20" x14ac:dyDescent="0.3">
      <c r="A4549" t="s">
        <v>13691</v>
      </c>
      <c r="B4549" t="str">
        <f t="shared" si="213"/>
        <v>R</v>
      </c>
      <c r="C4549" t="s">
        <v>1</v>
      </c>
      <c r="D4549" t="s">
        <v>2</v>
      </c>
      <c r="E4549">
        <v>2004</v>
      </c>
      <c r="F4549" s="22">
        <f t="shared" si="214"/>
        <v>37987</v>
      </c>
      <c r="G4549" t="s">
        <v>13692</v>
      </c>
      <c r="H4549">
        <f t="shared" si="215"/>
        <v>6.4</v>
      </c>
      <c r="I4549">
        <v>6.4</v>
      </c>
      <c r="J4549">
        <v>6500</v>
      </c>
      <c r="K4549" t="s">
        <v>11359</v>
      </c>
      <c r="L4549" t="s">
        <v>13693</v>
      </c>
      <c r="M4549" t="s">
        <v>11359</v>
      </c>
      <c r="N4549" t="s">
        <v>15</v>
      </c>
      <c r="P4549">
        <v>217499</v>
      </c>
      <c r="Q4549">
        <f>_xlfn.XLOOKUP(E4549,CPI!A:A,CPI!B:B)</f>
        <v>188.9</v>
      </c>
      <c r="R4549" s="12">
        <f>P4549*(CPI!$B$112/Movie!Q4549)</f>
        <v>350830.83800952882</v>
      </c>
      <c r="S4549" t="s">
        <v>13694</v>
      </c>
      <c r="T4549">
        <v>97</v>
      </c>
    </row>
    <row r="4550" spans="1:20" x14ac:dyDescent="0.3">
      <c r="A4550" t="s">
        <v>13695</v>
      </c>
      <c r="B4550" t="str">
        <f t="shared" si="213"/>
        <v>PG</v>
      </c>
      <c r="C4550" t="s">
        <v>18</v>
      </c>
      <c r="D4550" t="s">
        <v>26</v>
      </c>
      <c r="E4550">
        <v>2004</v>
      </c>
      <c r="F4550" s="22">
        <f t="shared" si="214"/>
        <v>37987</v>
      </c>
      <c r="G4550" t="s">
        <v>12923</v>
      </c>
      <c r="H4550">
        <f t="shared" si="215"/>
        <v>4.7</v>
      </c>
      <c r="I4550">
        <v>4.7</v>
      </c>
      <c r="J4550">
        <v>28000</v>
      </c>
      <c r="K4550" t="s">
        <v>13696</v>
      </c>
      <c r="L4550" t="s">
        <v>13697</v>
      </c>
      <c r="M4550" t="s">
        <v>10076</v>
      </c>
      <c r="N4550" t="s">
        <v>5801</v>
      </c>
      <c r="O4550">
        <v>15000000</v>
      </c>
      <c r="P4550">
        <v>33251890</v>
      </c>
      <c r="Q4550">
        <f>_xlfn.XLOOKUP(E4550,CPI!A:A,CPI!B:B)</f>
        <v>188.9</v>
      </c>
      <c r="R4550" s="12">
        <f>P4550*(CPI!$B$112/Movie!Q4550)</f>
        <v>53636055.49497088</v>
      </c>
      <c r="S4550" t="s">
        <v>1709</v>
      </c>
      <c r="T4550">
        <v>89</v>
      </c>
    </row>
    <row r="4551" spans="1:20" x14ac:dyDescent="0.3">
      <c r="A4551" t="s">
        <v>13698</v>
      </c>
      <c r="B4551" t="str">
        <f t="shared" si="213"/>
        <v>PG-13</v>
      </c>
      <c r="C4551" t="s">
        <v>1984</v>
      </c>
      <c r="D4551" t="s">
        <v>26</v>
      </c>
      <c r="E4551">
        <v>2004</v>
      </c>
      <c r="F4551" s="22">
        <f t="shared" si="214"/>
        <v>37987</v>
      </c>
      <c r="G4551" t="s">
        <v>13106</v>
      </c>
      <c r="H4551">
        <f t="shared" si="215"/>
        <v>6</v>
      </c>
      <c r="I4551">
        <v>6</v>
      </c>
      <c r="J4551">
        <v>36000</v>
      </c>
      <c r="K4551" t="s">
        <v>1216</v>
      </c>
      <c r="L4551" t="s">
        <v>7512</v>
      </c>
      <c r="M4551" t="s">
        <v>13005</v>
      </c>
      <c r="N4551" t="s">
        <v>15</v>
      </c>
      <c r="O4551">
        <v>50000000</v>
      </c>
      <c r="P4551">
        <v>49718611</v>
      </c>
      <c r="Q4551">
        <f>_xlfn.XLOOKUP(E4551,CPI!A:A,CPI!B:B)</f>
        <v>188.9</v>
      </c>
      <c r="R4551" s="12">
        <f>P4551*(CPI!$B$112/Movie!Q4551)</f>
        <v>80197251.305981994</v>
      </c>
      <c r="S4551" t="s">
        <v>2077</v>
      </c>
      <c r="T4551">
        <v>119</v>
      </c>
    </row>
    <row r="4552" spans="1:20" x14ac:dyDescent="0.3">
      <c r="A4552" t="s">
        <v>13699</v>
      </c>
      <c r="B4552" t="str">
        <f t="shared" si="213"/>
        <v>PG</v>
      </c>
      <c r="C4552" t="s">
        <v>18</v>
      </c>
      <c r="D4552" t="s">
        <v>26</v>
      </c>
      <c r="E4552">
        <v>2004</v>
      </c>
      <c r="F4552" s="22">
        <f t="shared" si="214"/>
        <v>37987</v>
      </c>
      <c r="G4552" t="s">
        <v>12808</v>
      </c>
      <c r="H4552">
        <f t="shared" si="215"/>
        <v>4.3</v>
      </c>
      <c r="I4552">
        <v>4.3</v>
      </c>
      <c r="J4552">
        <v>12000</v>
      </c>
      <c r="K4552" t="s">
        <v>5618</v>
      </c>
      <c r="L4552" t="s">
        <v>4275</v>
      </c>
      <c r="M4552" t="s">
        <v>13700</v>
      </c>
      <c r="N4552" t="s">
        <v>15</v>
      </c>
      <c r="O4552">
        <v>26000000</v>
      </c>
      <c r="P4552">
        <v>48551322</v>
      </c>
      <c r="Q4552">
        <f>_xlfn.XLOOKUP(E4552,CPI!A:A,CPI!B:B)</f>
        <v>188.9</v>
      </c>
      <c r="R4552" s="12">
        <f>P4552*(CPI!$B$112/Movie!Q4552)</f>
        <v>78314387.577554256</v>
      </c>
      <c r="S4552" t="s">
        <v>165</v>
      </c>
      <c r="T4552">
        <v>93</v>
      </c>
    </row>
    <row r="4553" spans="1:20" x14ac:dyDescent="0.3">
      <c r="A4553" t="s">
        <v>13701</v>
      </c>
      <c r="B4553" t="str">
        <f t="shared" si="213"/>
        <v>PG</v>
      </c>
      <c r="C4553" t="s">
        <v>18</v>
      </c>
      <c r="D4553" t="s">
        <v>19</v>
      </c>
      <c r="E4553">
        <v>2004</v>
      </c>
      <c r="F4553" s="22">
        <f t="shared" si="214"/>
        <v>37987</v>
      </c>
      <c r="G4553" t="s">
        <v>13664</v>
      </c>
      <c r="H4553">
        <f t="shared" si="215"/>
        <v>6</v>
      </c>
      <c r="I4553">
        <v>6</v>
      </c>
      <c r="J4553">
        <v>83000</v>
      </c>
      <c r="K4553" t="s">
        <v>13702</v>
      </c>
      <c r="L4553" t="s">
        <v>13702</v>
      </c>
      <c r="M4553" t="s">
        <v>9118</v>
      </c>
      <c r="N4553" t="s">
        <v>15</v>
      </c>
      <c r="O4553">
        <v>70000000</v>
      </c>
      <c r="P4553">
        <v>57947036</v>
      </c>
      <c r="Q4553">
        <f>_xlfn.XLOOKUP(E4553,CPI!A:A,CPI!B:B)</f>
        <v>188.9</v>
      </c>
      <c r="R4553" s="12">
        <f>P4553*(CPI!$B$112/Movie!Q4553)</f>
        <v>93469888.137638956</v>
      </c>
      <c r="S4553" t="s">
        <v>29</v>
      </c>
      <c r="T4553">
        <v>106</v>
      </c>
    </row>
    <row r="4554" spans="1:20" x14ac:dyDescent="0.3">
      <c r="A4554" t="s">
        <v>13703</v>
      </c>
      <c r="B4554" t="str">
        <f t="shared" si="213"/>
        <v>PG-13</v>
      </c>
      <c r="C4554" t="s">
        <v>1984</v>
      </c>
      <c r="D4554" t="s">
        <v>2</v>
      </c>
      <c r="E4554">
        <v>2004</v>
      </c>
      <c r="F4554" s="22">
        <f t="shared" si="214"/>
        <v>37987</v>
      </c>
      <c r="G4554" t="s">
        <v>13655</v>
      </c>
      <c r="H4554">
        <f t="shared" si="215"/>
        <v>6.2</v>
      </c>
      <c r="I4554">
        <v>6.2</v>
      </c>
      <c r="J4554">
        <v>32000</v>
      </c>
      <c r="K4554" t="s">
        <v>13704</v>
      </c>
      <c r="L4554" t="s">
        <v>13704</v>
      </c>
      <c r="M4554" t="s">
        <v>82</v>
      </c>
      <c r="N4554" t="s">
        <v>15</v>
      </c>
      <c r="P4554">
        <v>3222439</v>
      </c>
      <c r="Q4554">
        <f>_xlfn.XLOOKUP(E4554,CPI!A:A,CPI!B:B)</f>
        <v>188.9</v>
      </c>
      <c r="R4554" s="12">
        <f>P4554*(CPI!$B$112/Movie!Q4554)</f>
        <v>5197867.4605611432</v>
      </c>
      <c r="S4554" t="s">
        <v>13705</v>
      </c>
      <c r="T4554">
        <v>95</v>
      </c>
    </row>
    <row r="4555" spans="1:20" x14ac:dyDescent="0.3">
      <c r="A4555" t="s">
        <v>13706</v>
      </c>
      <c r="B4555" t="str">
        <f t="shared" si="213"/>
        <v>PG-13</v>
      </c>
      <c r="C4555" t="s">
        <v>1984</v>
      </c>
      <c r="D4555" t="s">
        <v>26</v>
      </c>
      <c r="E4555">
        <v>2004</v>
      </c>
      <c r="F4555" s="22">
        <f t="shared" si="214"/>
        <v>37987</v>
      </c>
      <c r="G4555" t="s">
        <v>13208</v>
      </c>
      <c r="H4555">
        <f t="shared" si="215"/>
        <v>5.3</v>
      </c>
      <c r="I4555">
        <v>5.3</v>
      </c>
      <c r="J4555">
        <v>62000</v>
      </c>
      <c r="K4555" t="s">
        <v>2206</v>
      </c>
      <c r="L4555" t="s">
        <v>1198</v>
      </c>
      <c r="M4555" t="s">
        <v>5195</v>
      </c>
      <c r="N4555" t="s">
        <v>15</v>
      </c>
      <c r="O4555">
        <v>90000000</v>
      </c>
      <c r="P4555">
        <v>103370127</v>
      </c>
      <c r="Q4555">
        <f>_xlfn.XLOOKUP(E4555,CPI!A:A,CPI!B:B)</f>
        <v>188.9</v>
      </c>
      <c r="R4555" s="12">
        <f>P4555*(CPI!$B$112/Movie!Q4555)</f>
        <v>166738367.90312332</v>
      </c>
      <c r="S4555" t="s">
        <v>29</v>
      </c>
      <c r="T4555">
        <v>93</v>
      </c>
    </row>
    <row r="4556" spans="1:20" x14ac:dyDescent="0.3">
      <c r="A4556" t="s">
        <v>13707</v>
      </c>
      <c r="B4556" t="str">
        <f t="shared" si="213"/>
        <v>PG-13</v>
      </c>
      <c r="C4556" t="s">
        <v>1984</v>
      </c>
      <c r="D4556" t="s">
        <v>26</v>
      </c>
      <c r="E4556">
        <v>2004</v>
      </c>
      <c r="F4556" s="22">
        <f t="shared" si="214"/>
        <v>37987</v>
      </c>
      <c r="G4556" t="s">
        <v>13655</v>
      </c>
      <c r="H4556">
        <f t="shared" si="215"/>
        <v>6.1</v>
      </c>
      <c r="I4556">
        <v>6.1</v>
      </c>
      <c r="J4556">
        <v>45000</v>
      </c>
      <c r="K4556" t="s">
        <v>6486</v>
      </c>
      <c r="L4556" t="s">
        <v>13708</v>
      </c>
      <c r="M4556" t="s">
        <v>169</v>
      </c>
      <c r="N4556" t="s">
        <v>15</v>
      </c>
      <c r="O4556">
        <v>50000000</v>
      </c>
      <c r="P4556">
        <v>170128460</v>
      </c>
      <c r="Q4556">
        <f>_xlfn.XLOOKUP(E4556,CPI!A:A,CPI!B:B)</f>
        <v>188.9</v>
      </c>
      <c r="R4556" s="12">
        <f>P4556*(CPI!$B$112/Movie!Q4556)</f>
        <v>274421078.67654842</v>
      </c>
      <c r="S4556" t="s">
        <v>3728</v>
      </c>
      <c r="T4556">
        <v>106</v>
      </c>
    </row>
    <row r="4557" spans="1:20" x14ac:dyDescent="0.3">
      <c r="A4557" t="s">
        <v>13709</v>
      </c>
      <c r="B4557" t="str">
        <f t="shared" si="213"/>
        <v>PG-13</v>
      </c>
      <c r="C4557" t="s">
        <v>1984</v>
      </c>
      <c r="D4557" t="s">
        <v>19</v>
      </c>
      <c r="E4557">
        <v>2004</v>
      </c>
      <c r="F4557" s="22">
        <f t="shared" si="214"/>
        <v>37987</v>
      </c>
      <c r="G4557" t="s">
        <v>13710</v>
      </c>
      <c r="H4557">
        <f t="shared" si="215"/>
        <v>7.5</v>
      </c>
      <c r="I4557">
        <v>7.5</v>
      </c>
      <c r="J4557">
        <v>109000</v>
      </c>
      <c r="K4557" t="s">
        <v>5972</v>
      </c>
      <c r="L4557" t="s">
        <v>12494</v>
      </c>
      <c r="M4557" t="s">
        <v>13711</v>
      </c>
      <c r="N4557" t="s">
        <v>5975</v>
      </c>
      <c r="P4557">
        <v>92863945</v>
      </c>
      <c r="Q4557">
        <f>_xlfn.XLOOKUP(E4557,CPI!A:A,CPI!B:B)</f>
        <v>188.9</v>
      </c>
      <c r="R4557" s="12">
        <f>P4557*(CPI!$B$112/Movie!Q4557)</f>
        <v>149791657.18104815</v>
      </c>
      <c r="S4557" t="s">
        <v>13712</v>
      </c>
      <c r="T4557">
        <v>119</v>
      </c>
    </row>
    <row r="4558" spans="1:20" x14ac:dyDescent="0.3">
      <c r="A4558" t="s">
        <v>13713</v>
      </c>
      <c r="B4558" t="str">
        <f t="shared" si="213"/>
        <v>R</v>
      </c>
      <c r="C4558" t="s">
        <v>1</v>
      </c>
      <c r="D4558" t="s">
        <v>19</v>
      </c>
      <c r="E4558">
        <v>2004</v>
      </c>
      <c r="F4558" s="22">
        <f t="shared" si="214"/>
        <v>37987</v>
      </c>
      <c r="G4558" t="s">
        <v>13714</v>
      </c>
      <c r="H4558">
        <f t="shared" si="215"/>
        <v>7.1</v>
      </c>
      <c r="I4558">
        <v>7.1</v>
      </c>
      <c r="J4558">
        <v>68000</v>
      </c>
      <c r="K4558" t="s">
        <v>13715</v>
      </c>
      <c r="L4558" t="s">
        <v>2891</v>
      </c>
      <c r="M4558" t="s">
        <v>13716</v>
      </c>
      <c r="N4558" t="s">
        <v>437</v>
      </c>
      <c r="P4558">
        <v>11169386</v>
      </c>
      <c r="Q4558">
        <f>_xlfn.XLOOKUP(E4558,CPI!A:A,CPI!B:B)</f>
        <v>188.9</v>
      </c>
      <c r="R4558" s="12">
        <f>P4558*(CPI!$B$112/Movie!Q4558)</f>
        <v>18016473.870831124</v>
      </c>
      <c r="S4558" t="s">
        <v>12235</v>
      </c>
      <c r="T4558">
        <v>84</v>
      </c>
    </row>
    <row r="4559" spans="1:20" x14ac:dyDescent="0.3">
      <c r="A4559" t="s">
        <v>13717</v>
      </c>
      <c r="B4559" t="str">
        <f t="shared" si="213"/>
        <v>Not Rated</v>
      </c>
      <c r="C4559" t="s">
        <v>432</v>
      </c>
      <c r="D4559" t="s">
        <v>89</v>
      </c>
      <c r="E4559">
        <v>2004</v>
      </c>
      <c r="F4559" s="22">
        <f t="shared" si="214"/>
        <v>37987</v>
      </c>
      <c r="G4559" t="s">
        <v>13718</v>
      </c>
      <c r="H4559">
        <f t="shared" si="215"/>
        <v>7.6</v>
      </c>
      <c r="I4559">
        <v>7.6</v>
      </c>
      <c r="J4559">
        <v>51000</v>
      </c>
      <c r="K4559" t="s">
        <v>11163</v>
      </c>
      <c r="L4559" t="s">
        <v>12719</v>
      </c>
      <c r="M4559" t="s">
        <v>12719</v>
      </c>
      <c r="N4559" t="s">
        <v>7</v>
      </c>
      <c r="P4559">
        <v>203450</v>
      </c>
      <c r="Q4559">
        <f>_xlfn.XLOOKUP(E4559,CPI!A:A,CPI!B:B)</f>
        <v>188.9</v>
      </c>
      <c r="R4559" s="12">
        <f>P4559*(CPI!$B$112/Movie!Q4559)</f>
        <v>328169.48120698781</v>
      </c>
      <c r="S4559" t="s">
        <v>13719</v>
      </c>
      <c r="T4559">
        <v>90</v>
      </c>
    </row>
    <row r="4560" spans="1:20" x14ac:dyDescent="0.3">
      <c r="A4560" t="s">
        <v>13720</v>
      </c>
      <c r="B4560" t="str">
        <f t="shared" si="213"/>
        <v>PG-13</v>
      </c>
      <c r="C4560" t="s">
        <v>1984</v>
      </c>
      <c r="D4560" t="s">
        <v>19</v>
      </c>
      <c r="E4560">
        <v>2004</v>
      </c>
      <c r="F4560" s="22">
        <f t="shared" si="214"/>
        <v>37987</v>
      </c>
      <c r="G4560" t="s">
        <v>13637</v>
      </c>
      <c r="H4560">
        <f t="shared" si="215"/>
        <v>6.3</v>
      </c>
      <c r="I4560">
        <v>6.3</v>
      </c>
      <c r="J4560">
        <v>45000</v>
      </c>
      <c r="K4560" t="s">
        <v>9764</v>
      </c>
      <c r="L4560" t="s">
        <v>13721</v>
      </c>
      <c r="M4560" t="s">
        <v>4717</v>
      </c>
      <c r="N4560" t="s">
        <v>15</v>
      </c>
      <c r="O4560">
        <v>60000000</v>
      </c>
      <c r="P4560">
        <v>62657868</v>
      </c>
      <c r="Q4560">
        <f>_xlfn.XLOOKUP(E4560,CPI!A:A,CPI!B:B)</f>
        <v>188.9</v>
      </c>
      <c r="R4560" s="12">
        <f>P4560*(CPI!$B$112/Movie!Q4560)</f>
        <v>101068567.38803598</v>
      </c>
      <c r="S4560" t="s">
        <v>2011</v>
      </c>
      <c r="T4560">
        <v>97</v>
      </c>
    </row>
    <row r="4561" spans="1:20" x14ac:dyDescent="0.3">
      <c r="A4561" t="s">
        <v>13722</v>
      </c>
      <c r="B4561" t="str">
        <f t="shared" si="213"/>
        <v>R</v>
      </c>
      <c r="C4561" t="s">
        <v>1</v>
      </c>
      <c r="D4561" t="s">
        <v>2</v>
      </c>
      <c r="E4561">
        <v>2004</v>
      </c>
      <c r="F4561" s="22">
        <f t="shared" si="214"/>
        <v>37987</v>
      </c>
      <c r="G4561" t="s">
        <v>13710</v>
      </c>
      <c r="H4561">
        <f t="shared" si="215"/>
        <v>7.6</v>
      </c>
      <c r="I4561">
        <v>7.6</v>
      </c>
      <c r="J4561">
        <v>72000</v>
      </c>
      <c r="K4561" t="s">
        <v>6341</v>
      </c>
      <c r="L4561" t="s">
        <v>13723</v>
      </c>
      <c r="M4561" t="s">
        <v>11848</v>
      </c>
      <c r="N4561" t="s">
        <v>437</v>
      </c>
      <c r="O4561">
        <v>56600000</v>
      </c>
      <c r="P4561">
        <v>69424389</v>
      </c>
      <c r="Q4561">
        <f>_xlfn.XLOOKUP(E4561,CPI!A:A,CPI!B:B)</f>
        <v>188.9</v>
      </c>
      <c r="R4561" s="12">
        <f>P4561*(CPI!$B$112/Movie!Q4561)</f>
        <v>111983119.78983589</v>
      </c>
      <c r="S4561" t="s">
        <v>13724</v>
      </c>
      <c r="T4561">
        <v>133</v>
      </c>
    </row>
    <row r="4562" spans="1:20" x14ac:dyDescent="0.3">
      <c r="A4562" t="s">
        <v>13725</v>
      </c>
      <c r="B4562" t="str">
        <f t="shared" si="213"/>
        <v>PG-13</v>
      </c>
      <c r="C4562" t="s">
        <v>1984</v>
      </c>
      <c r="D4562" t="s">
        <v>2</v>
      </c>
      <c r="E4562">
        <v>2004</v>
      </c>
      <c r="F4562" s="22">
        <f t="shared" si="214"/>
        <v>37987</v>
      </c>
      <c r="G4562" t="s">
        <v>13496</v>
      </c>
      <c r="H4562">
        <f t="shared" si="215"/>
        <v>5.8</v>
      </c>
      <c r="I4562">
        <v>5.8</v>
      </c>
      <c r="J4562">
        <v>65000</v>
      </c>
      <c r="K4562" t="s">
        <v>2154</v>
      </c>
      <c r="L4562" t="s">
        <v>9203</v>
      </c>
      <c r="M4562" t="s">
        <v>8751</v>
      </c>
      <c r="N4562" t="s">
        <v>15</v>
      </c>
      <c r="O4562">
        <v>42000000</v>
      </c>
      <c r="P4562">
        <v>117592831</v>
      </c>
      <c r="Q4562">
        <f>_xlfn.XLOOKUP(E4562,CPI!A:A,CPI!B:B)</f>
        <v>188.9</v>
      </c>
      <c r="R4562" s="12">
        <f>P4562*(CPI!$B$112/Movie!Q4562)</f>
        <v>189679913.21175224</v>
      </c>
      <c r="S4562" t="s">
        <v>11839</v>
      </c>
      <c r="T4562">
        <v>91</v>
      </c>
    </row>
    <row r="4563" spans="1:20" x14ac:dyDescent="0.3">
      <c r="A4563" t="s">
        <v>13726</v>
      </c>
      <c r="B4563" t="str">
        <f t="shared" si="213"/>
        <v>PG-13</v>
      </c>
      <c r="C4563" t="s">
        <v>1984</v>
      </c>
      <c r="D4563" t="s">
        <v>19</v>
      </c>
      <c r="E4563">
        <v>2004</v>
      </c>
      <c r="F4563" s="22">
        <f t="shared" si="214"/>
        <v>37987</v>
      </c>
      <c r="G4563" t="s">
        <v>13491</v>
      </c>
      <c r="H4563">
        <f t="shared" si="215"/>
        <v>6.1</v>
      </c>
      <c r="I4563">
        <v>6.1</v>
      </c>
      <c r="J4563">
        <v>52000</v>
      </c>
      <c r="K4563" t="s">
        <v>11935</v>
      </c>
      <c r="L4563" t="s">
        <v>13727</v>
      </c>
      <c r="M4563" t="s">
        <v>1482</v>
      </c>
      <c r="N4563" t="s">
        <v>15</v>
      </c>
      <c r="O4563">
        <v>45000000</v>
      </c>
      <c r="P4563">
        <v>35021497</v>
      </c>
      <c r="Q4563">
        <f>_xlfn.XLOOKUP(E4563,CPI!A:A,CPI!B:B)</f>
        <v>188.9</v>
      </c>
      <c r="R4563" s="12">
        <f>P4563*(CPI!$B$112/Movie!Q4563)</f>
        <v>56490471.868184216</v>
      </c>
      <c r="S4563" t="s">
        <v>165</v>
      </c>
      <c r="T4563">
        <v>113</v>
      </c>
    </row>
    <row r="4564" spans="1:20" x14ac:dyDescent="0.3">
      <c r="A4564" t="s">
        <v>13728</v>
      </c>
      <c r="B4564" t="str">
        <f t="shared" si="213"/>
        <v>PG-13</v>
      </c>
      <c r="C4564" t="s">
        <v>1984</v>
      </c>
      <c r="D4564" t="s">
        <v>26</v>
      </c>
      <c r="E4564">
        <v>2004</v>
      </c>
      <c r="F4564" s="22">
        <f t="shared" si="214"/>
        <v>37987</v>
      </c>
      <c r="G4564" t="s">
        <v>13208</v>
      </c>
      <c r="H4564">
        <f t="shared" si="215"/>
        <v>6.7</v>
      </c>
      <c r="I4564">
        <v>6.7</v>
      </c>
      <c r="J4564">
        <v>45000</v>
      </c>
      <c r="K4564" t="s">
        <v>13729</v>
      </c>
      <c r="L4564" t="s">
        <v>13729</v>
      </c>
      <c r="M4564" t="s">
        <v>13730</v>
      </c>
      <c r="N4564" t="s">
        <v>15</v>
      </c>
      <c r="O4564">
        <v>5000000</v>
      </c>
      <c r="P4564">
        <v>10275509</v>
      </c>
      <c r="Q4564">
        <f>_xlfn.XLOOKUP(E4564,CPI!A:A,CPI!B:B)</f>
        <v>188.9</v>
      </c>
      <c r="R4564" s="12">
        <f>P4564*(CPI!$B$112/Movie!Q4564)</f>
        <v>16574629.922181046</v>
      </c>
      <c r="S4564" t="s">
        <v>65</v>
      </c>
      <c r="T4564">
        <v>92</v>
      </c>
    </row>
    <row r="4565" spans="1:20" x14ac:dyDescent="0.3">
      <c r="A4565" t="s">
        <v>13731</v>
      </c>
      <c r="B4565" t="str">
        <f t="shared" si="213"/>
        <v>PG</v>
      </c>
      <c r="C4565" t="s">
        <v>18</v>
      </c>
      <c r="D4565" t="s">
        <v>375</v>
      </c>
      <c r="E4565">
        <v>2004</v>
      </c>
      <c r="F4565" s="22">
        <f t="shared" si="214"/>
        <v>37987</v>
      </c>
      <c r="G4565" t="s">
        <v>13208</v>
      </c>
      <c r="H4565">
        <f t="shared" si="215"/>
        <v>5</v>
      </c>
      <c r="I4565">
        <v>5</v>
      </c>
      <c r="J4565">
        <v>81000</v>
      </c>
      <c r="K4565" t="s">
        <v>6251</v>
      </c>
      <c r="L4565" t="s">
        <v>13732</v>
      </c>
      <c r="M4565" t="s">
        <v>11262</v>
      </c>
      <c r="N4565" t="s">
        <v>15</v>
      </c>
      <c r="O4565">
        <v>50000000</v>
      </c>
      <c r="P4565">
        <v>203172417</v>
      </c>
      <c r="Q4565">
        <f>_xlfn.XLOOKUP(E4565,CPI!A:A,CPI!B:B)</f>
        <v>188.9</v>
      </c>
      <c r="R4565" s="12">
        <f>P4565*(CPI!$B$112/Movie!Q4565)</f>
        <v>327721733.50926411</v>
      </c>
      <c r="S4565" t="s">
        <v>165</v>
      </c>
      <c r="T4565">
        <v>80</v>
      </c>
    </row>
    <row r="4566" spans="1:20" x14ac:dyDescent="0.3">
      <c r="A4566" t="s">
        <v>13733</v>
      </c>
      <c r="B4566" t="str">
        <f t="shared" si="213"/>
        <v>PG-13</v>
      </c>
      <c r="C4566" t="s">
        <v>1984</v>
      </c>
      <c r="D4566" t="s">
        <v>26</v>
      </c>
      <c r="E4566">
        <v>2004</v>
      </c>
      <c r="F4566" s="22">
        <f t="shared" si="214"/>
        <v>37987</v>
      </c>
      <c r="G4566" t="s">
        <v>13710</v>
      </c>
      <c r="H4566">
        <f t="shared" si="215"/>
        <v>6.4</v>
      </c>
      <c r="I4566">
        <v>6.4</v>
      </c>
      <c r="J4566">
        <v>54000</v>
      </c>
      <c r="K4566" t="s">
        <v>10637</v>
      </c>
      <c r="L4566" t="s">
        <v>10637</v>
      </c>
      <c r="M4566" t="s">
        <v>1482</v>
      </c>
      <c r="N4566" t="s">
        <v>15</v>
      </c>
      <c r="O4566">
        <v>26000000</v>
      </c>
      <c r="P4566">
        <v>61315215</v>
      </c>
      <c r="Q4566">
        <f>_xlfn.XLOOKUP(E4566,CPI!A:A,CPI!B:B)</f>
        <v>188.9</v>
      </c>
      <c r="R4566" s="12">
        <f>P4566*(CPI!$B$112/Movie!Q4566)</f>
        <v>98902837.535733178</v>
      </c>
      <c r="S4566" t="s">
        <v>46</v>
      </c>
      <c r="T4566">
        <v>109</v>
      </c>
    </row>
    <row r="4567" spans="1:20" x14ac:dyDescent="0.3">
      <c r="A4567" t="s">
        <v>13734</v>
      </c>
      <c r="B4567" t="str">
        <f t="shared" si="213"/>
        <v>PG</v>
      </c>
      <c r="C4567" t="s">
        <v>18</v>
      </c>
      <c r="D4567" t="s">
        <v>26</v>
      </c>
      <c r="E4567">
        <v>2004</v>
      </c>
      <c r="F4567" s="22">
        <f t="shared" si="214"/>
        <v>37987</v>
      </c>
      <c r="G4567" t="s">
        <v>13496</v>
      </c>
      <c r="H4567">
        <f t="shared" si="215"/>
        <v>5.0999999999999996</v>
      </c>
      <c r="I4567">
        <v>5.0999999999999996</v>
      </c>
      <c r="J4567">
        <v>21000</v>
      </c>
      <c r="K4567" t="s">
        <v>4823</v>
      </c>
      <c r="L4567" t="s">
        <v>11268</v>
      </c>
      <c r="M4567" t="s">
        <v>12770</v>
      </c>
      <c r="N4567" t="s">
        <v>15</v>
      </c>
      <c r="O4567">
        <v>30000000</v>
      </c>
      <c r="P4567">
        <v>10592180</v>
      </c>
      <c r="Q4567">
        <f>_xlfn.XLOOKUP(E4567,CPI!A:A,CPI!B:B)</f>
        <v>188.9</v>
      </c>
      <c r="R4567" s="12">
        <f>P4567*(CPI!$B$112/Movie!Q4567)</f>
        <v>17085427.453679193</v>
      </c>
      <c r="S4567" t="s">
        <v>8609</v>
      </c>
      <c r="T4567">
        <v>106</v>
      </c>
    </row>
    <row r="4568" spans="1:20" x14ac:dyDescent="0.3">
      <c r="A4568" t="s">
        <v>13735</v>
      </c>
      <c r="B4568" t="str">
        <f t="shared" si="213"/>
        <v>PG-13</v>
      </c>
      <c r="C4568" t="s">
        <v>1984</v>
      </c>
      <c r="D4568" t="s">
        <v>26</v>
      </c>
      <c r="E4568">
        <v>2004</v>
      </c>
      <c r="F4568" s="22">
        <f t="shared" si="214"/>
        <v>37987</v>
      </c>
      <c r="G4568" t="s">
        <v>13239</v>
      </c>
      <c r="H4568">
        <f t="shared" si="215"/>
        <v>6.2</v>
      </c>
      <c r="I4568">
        <v>6.2</v>
      </c>
      <c r="J4568">
        <v>64000</v>
      </c>
      <c r="K4568" t="s">
        <v>7954</v>
      </c>
      <c r="L4568" t="s">
        <v>7954</v>
      </c>
      <c r="M4568" t="s">
        <v>9644</v>
      </c>
      <c r="N4568" t="s">
        <v>15</v>
      </c>
      <c r="O4568">
        <v>35000000</v>
      </c>
      <c r="P4568">
        <v>35492921</v>
      </c>
      <c r="Q4568">
        <f>_xlfn.XLOOKUP(E4568,CPI!A:A,CPI!B:B)</f>
        <v>188.9</v>
      </c>
      <c r="R4568" s="12">
        <f>P4568*(CPI!$B$112/Movie!Q4568)</f>
        <v>57250889.511381678</v>
      </c>
      <c r="S4568" t="s">
        <v>3728</v>
      </c>
      <c r="T4568">
        <v>102</v>
      </c>
    </row>
    <row r="4569" spans="1:20" x14ac:dyDescent="0.3">
      <c r="A4569" t="s">
        <v>13736</v>
      </c>
      <c r="B4569" t="str">
        <f t="shared" si="213"/>
        <v>PG-13</v>
      </c>
      <c r="C4569" t="s">
        <v>1984</v>
      </c>
      <c r="D4569" t="s">
        <v>2</v>
      </c>
      <c r="E4569">
        <v>2004</v>
      </c>
      <c r="F4569" s="22">
        <f t="shared" si="214"/>
        <v>37987</v>
      </c>
      <c r="G4569" t="s">
        <v>13442</v>
      </c>
      <c r="H4569">
        <f t="shared" si="215"/>
        <v>6</v>
      </c>
      <c r="I4569">
        <v>6</v>
      </c>
      <c r="J4569">
        <v>20000</v>
      </c>
      <c r="K4569" t="s">
        <v>7498</v>
      </c>
      <c r="L4569" t="s">
        <v>9138</v>
      </c>
      <c r="M4569" t="s">
        <v>1482</v>
      </c>
      <c r="N4569" t="s">
        <v>15</v>
      </c>
      <c r="O4569">
        <v>107000000</v>
      </c>
      <c r="P4569">
        <v>25819961</v>
      </c>
      <c r="Q4569">
        <f>_xlfn.XLOOKUP(E4569,CPI!A:A,CPI!B:B)</f>
        <v>188.9</v>
      </c>
      <c r="R4569" s="12">
        <f>P4569*(CPI!$B$112/Movie!Q4569)</f>
        <v>41648184.842244565</v>
      </c>
      <c r="S4569" t="s">
        <v>2077</v>
      </c>
      <c r="T4569">
        <v>137</v>
      </c>
    </row>
    <row r="4570" spans="1:20" x14ac:dyDescent="0.3">
      <c r="A4570" t="s">
        <v>13737</v>
      </c>
      <c r="B4570" t="str">
        <f t="shared" si="213"/>
        <v>R</v>
      </c>
      <c r="C4570" t="s">
        <v>1</v>
      </c>
      <c r="D4570" t="s">
        <v>2</v>
      </c>
      <c r="E4570">
        <v>2004</v>
      </c>
      <c r="F4570" s="22">
        <f t="shared" si="214"/>
        <v>37987</v>
      </c>
      <c r="G4570" t="s">
        <v>13738</v>
      </c>
      <c r="H4570">
        <f t="shared" si="215"/>
        <v>7.1</v>
      </c>
      <c r="I4570">
        <v>7.1</v>
      </c>
      <c r="J4570">
        <v>25000</v>
      </c>
      <c r="K4570" t="s">
        <v>13739</v>
      </c>
      <c r="L4570" t="s">
        <v>13740</v>
      </c>
      <c r="M4570" t="s">
        <v>9259</v>
      </c>
      <c r="N4570" t="s">
        <v>15</v>
      </c>
      <c r="P4570">
        <v>2039526</v>
      </c>
      <c r="Q4570">
        <f>_xlfn.XLOOKUP(E4570,CPI!A:A,CPI!B:B)</f>
        <v>188.9</v>
      </c>
      <c r="R4570" s="12">
        <f>P4570*(CPI!$B$112/Movie!Q4570)</f>
        <v>3289801.8644785597</v>
      </c>
      <c r="S4570" t="s">
        <v>10338</v>
      </c>
      <c r="T4570">
        <v>119</v>
      </c>
    </row>
    <row r="4571" spans="1:20" x14ac:dyDescent="0.3">
      <c r="A4571" t="s">
        <v>13741</v>
      </c>
      <c r="B4571" t="str">
        <f t="shared" si="213"/>
        <v>PG</v>
      </c>
      <c r="C4571" t="s">
        <v>18</v>
      </c>
      <c r="D4571" t="s">
        <v>222</v>
      </c>
      <c r="E4571">
        <v>2004</v>
      </c>
      <c r="F4571" s="22">
        <f t="shared" si="214"/>
        <v>37987</v>
      </c>
      <c r="G4571" t="s">
        <v>13588</v>
      </c>
      <c r="H4571">
        <f t="shared" si="215"/>
        <v>5.9</v>
      </c>
      <c r="I4571">
        <v>5.9</v>
      </c>
      <c r="J4571">
        <v>27000</v>
      </c>
      <c r="K4571" t="s">
        <v>10486</v>
      </c>
      <c r="L4571" t="s">
        <v>13742</v>
      </c>
      <c r="M4571" t="s">
        <v>13170</v>
      </c>
      <c r="N4571" t="s">
        <v>15</v>
      </c>
      <c r="O4571">
        <v>15000000</v>
      </c>
      <c r="P4571">
        <v>14867514</v>
      </c>
      <c r="Q4571">
        <f>_xlfn.XLOOKUP(E4571,CPI!A:A,CPI!B:B)</f>
        <v>188.9</v>
      </c>
      <c r="R4571" s="12">
        <f>P4571*(CPI!$B$112/Movie!Q4571)</f>
        <v>23981638.516675487</v>
      </c>
      <c r="S4571" t="s">
        <v>2011</v>
      </c>
      <c r="T4571">
        <v>103</v>
      </c>
    </row>
    <row r="4572" spans="1:20" x14ac:dyDescent="0.3">
      <c r="A4572" t="s">
        <v>13743</v>
      </c>
      <c r="B4572" t="str">
        <f t="shared" si="213"/>
        <v>PG-13</v>
      </c>
      <c r="C4572" t="s">
        <v>1984</v>
      </c>
      <c r="D4572" t="s">
        <v>19</v>
      </c>
      <c r="E4572">
        <v>2004</v>
      </c>
      <c r="F4572" s="22">
        <f t="shared" si="214"/>
        <v>37987</v>
      </c>
      <c r="G4572" t="s">
        <v>13414</v>
      </c>
      <c r="H4572">
        <f t="shared" si="215"/>
        <v>6.7</v>
      </c>
      <c r="I4572">
        <v>6.7</v>
      </c>
      <c r="J4572">
        <v>79000</v>
      </c>
      <c r="K4572" t="s">
        <v>5080</v>
      </c>
      <c r="L4572" t="s">
        <v>3407</v>
      </c>
      <c r="M4572" t="s">
        <v>13744</v>
      </c>
      <c r="N4572" t="s">
        <v>15</v>
      </c>
      <c r="O4572">
        <v>100000000</v>
      </c>
      <c r="P4572">
        <v>108040622</v>
      </c>
      <c r="Q4572">
        <f>_xlfn.XLOOKUP(E4572,CPI!A:A,CPI!B:B)</f>
        <v>188.9</v>
      </c>
      <c r="R4572" s="12">
        <f>P4572*(CPI!$B$112/Movie!Q4572)</f>
        <v>174271982.65431443</v>
      </c>
      <c r="S4572" t="s">
        <v>2077</v>
      </c>
      <c r="T4572">
        <v>136</v>
      </c>
    </row>
    <row r="4573" spans="1:20" x14ac:dyDescent="0.3">
      <c r="A4573" t="s">
        <v>13745</v>
      </c>
      <c r="B4573" t="str">
        <f t="shared" si="213"/>
        <v>R</v>
      </c>
      <c r="C4573" t="s">
        <v>1</v>
      </c>
      <c r="D4573" t="s">
        <v>26</v>
      </c>
      <c r="E4573">
        <v>2004</v>
      </c>
      <c r="F4573" s="22">
        <f t="shared" si="214"/>
        <v>37987</v>
      </c>
      <c r="G4573" t="s">
        <v>13561</v>
      </c>
      <c r="H4573">
        <f t="shared" si="215"/>
        <v>6</v>
      </c>
      <c r="I4573">
        <v>6</v>
      </c>
      <c r="J4573">
        <v>109000</v>
      </c>
      <c r="K4573" t="s">
        <v>8531</v>
      </c>
      <c r="L4573" t="s">
        <v>11945</v>
      </c>
      <c r="M4573" t="s">
        <v>8012</v>
      </c>
      <c r="N4573" t="s">
        <v>7</v>
      </c>
      <c r="O4573">
        <v>40000000</v>
      </c>
      <c r="P4573">
        <v>265126918</v>
      </c>
      <c r="Q4573">
        <f>_xlfn.XLOOKUP(E4573,CPI!A:A,CPI!B:B)</f>
        <v>188.9</v>
      </c>
      <c r="R4573" s="12">
        <f>P4573*(CPI!$B$112/Movie!Q4573)</f>
        <v>427655753.91529906</v>
      </c>
      <c r="S4573" t="s">
        <v>46</v>
      </c>
      <c r="T4573">
        <v>108</v>
      </c>
    </row>
    <row r="4574" spans="1:20" x14ac:dyDescent="0.3">
      <c r="A4574" t="s">
        <v>13746</v>
      </c>
      <c r="B4574" t="str">
        <f t="shared" si="213"/>
        <v>R</v>
      </c>
      <c r="C4574" t="s">
        <v>1</v>
      </c>
      <c r="D4574" t="s">
        <v>89</v>
      </c>
      <c r="E4574">
        <v>2004</v>
      </c>
      <c r="F4574" s="22">
        <f t="shared" si="214"/>
        <v>37987</v>
      </c>
      <c r="G4574" t="s">
        <v>13747</v>
      </c>
      <c r="H4574">
        <f t="shared" si="215"/>
        <v>7.2</v>
      </c>
      <c r="I4574">
        <v>7.2</v>
      </c>
      <c r="J4574">
        <v>31000</v>
      </c>
      <c r="K4574" t="s">
        <v>13748</v>
      </c>
      <c r="L4574" t="s">
        <v>13748</v>
      </c>
      <c r="M4574" t="s">
        <v>13749</v>
      </c>
      <c r="N4574" t="s">
        <v>15</v>
      </c>
      <c r="O4574">
        <v>500000</v>
      </c>
      <c r="P4574">
        <v>802948</v>
      </c>
      <c r="Q4574">
        <f>_xlfn.XLOOKUP(E4574,CPI!A:A,CPI!B:B)</f>
        <v>188.9</v>
      </c>
      <c r="R4574" s="12">
        <f>P4574*(CPI!$B$112/Movie!Q4574)</f>
        <v>1295173.4017998939</v>
      </c>
      <c r="S4574" t="s">
        <v>13750</v>
      </c>
      <c r="T4574">
        <v>90</v>
      </c>
    </row>
    <row r="4575" spans="1:20" x14ac:dyDescent="0.3">
      <c r="A4575" t="s">
        <v>13751</v>
      </c>
      <c r="B4575" t="str">
        <f t="shared" si="213"/>
        <v>PG-13</v>
      </c>
      <c r="C4575" t="s">
        <v>1984</v>
      </c>
      <c r="D4575" t="s">
        <v>2</v>
      </c>
      <c r="E4575">
        <v>2004</v>
      </c>
      <c r="F4575" s="22">
        <f t="shared" si="214"/>
        <v>37987</v>
      </c>
      <c r="G4575" t="s">
        <v>13632</v>
      </c>
      <c r="H4575">
        <f t="shared" si="215"/>
        <v>6</v>
      </c>
      <c r="I4575">
        <v>6</v>
      </c>
      <c r="J4575">
        <v>27000</v>
      </c>
      <c r="K4575" t="s">
        <v>13752</v>
      </c>
      <c r="L4575" t="s">
        <v>13753</v>
      </c>
      <c r="M4575" t="s">
        <v>13754</v>
      </c>
      <c r="N4575" t="s">
        <v>15</v>
      </c>
      <c r="O4575">
        <v>25000000</v>
      </c>
      <c r="P4575">
        <v>27685016</v>
      </c>
      <c r="Q4575">
        <f>_xlfn.XLOOKUP(E4575,CPI!A:A,CPI!B:B)</f>
        <v>188.9</v>
      </c>
      <c r="R4575" s="12">
        <f>P4575*(CPI!$B$112/Movie!Q4575)</f>
        <v>44656561.012175746</v>
      </c>
      <c r="S4575" t="s">
        <v>10338</v>
      </c>
      <c r="T4575">
        <v>86</v>
      </c>
    </row>
    <row r="4576" spans="1:20" x14ac:dyDescent="0.3">
      <c r="A4576" t="s">
        <v>13755</v>
      </c>
      <c r="B4576" t="str">
        <f t="shared" si="213"/>
        <v>PG-13</v>
      </c>
      <c r="C4576" t="s">
        <v>1984</v>
      </c>
      <c r="D4576" t="s">
        <v>19</v>
      </c>
      <c r="E4576">
        <v>2004</v>
      </c>
      <c r="F4576" s="22">
        <f t="shared" si="214"/>
        <v>37987</v>
      </c>
      <c r="G4576" t="s">
        <v>13397</v>
      </c>
      <c r="H4576">
        <f t="shared" si="215"/>
        <v>5.3</v>
      </c>
      <c r="I4576">
        <v>5.3</v>
      </c>
      <c r="J4576">
        <v>15000</v>
      </c>
      <c r="K4576" t="s">
        <v>13756</v>
      </c>
      <c r="L4576" t="s">
        <v>13756</v>
      </c>
      <c r="M4576" t="s">
        <v>13757</v>
      </c>
      <c r="N4576" t="s">
        <v>15</v>
      </c>
      <c r="O4576">
        <v>3500000</v>
      </c>
      <c r="P4576">
        <v>97446</v>
      </c>
      <c r="Q4576">
        <f>_xlfn.XLOOKUP(E4576,CPI!A:A,CPI!B:B)</f>
        <v>188.9</v>
      </c>
      <c r="R4576" s="12">
        <f>P4576*(CPI!$B$112/Movie!Q4576)</f>
        <v>157182.6161990471</v>
      </c>
      <c r="S4576" t="s">
        <v>10859</v>
      </c>
      <c r="T4576">
        <v>91</v>
      </c>
    </row>
    <row r="4577" spans="1:20" x14ac:dyDescent="0.3">
      <c r="A4577" t="s">
        <v>13758</v>
      </c>
      <c r="B4577" t="str">
        <f t="shared" si="213"/>
        <v>R</v>
      </c>
      <c r="C4577" t="s">
        <v>1</v>
      </c>
      <c r="D4577" t="s">
        <v>10</v>
      </c>
      <c r="E4577">
        <v>2004</v>
      </c>
      <c r="F4577" s="22">
        <f t="shared" si="214"/>
        <v>37987</v>
      </c>
      <c r="G4577" t="s">
        <v>13655</v>
      </c>
      <c r="H4577">
        <f t="shared" si="215"/>
        <v>7.8</v>
      </c>
      <c r="I4577">
        <v>7.8</v>
      </c>
      <c r="J4577">
        <v>98000</v>
      </c>
      <c r="K4577" t="s">
        <v>10448</v>
      </c>
      <c r="L4577" t="s">
        <v>13759</v>
      </c>
      <c r="M4577" t="s">
        <v>13760</v>
      </c>
      <c r="N4577" t="s">
        <v>2971</v>
      </c>
      <c r="P4577">
        <v>57663711</v>
      </c>
      <c r="Q4577">
        <f>_xlfn.XLOOKUP(E4577,CPI!A:A,CPI!B:B)</f>
        <v>188.9</v>
      </c>
      <c r="R4577" s="12">
        <f>P4577*(CPI!$B$112/Movie!Q4577)</f>
        <v>93012878.463208035</v>
      </c>
      <c r="S4577" t="s">
        <v>11045</v>
      </c>
      <c r="T4577">
        <v>126</v>
      </c>
    </row>
    <row r="4578" spans="1:20" x14ac:dyDescent="0.3">
      <c r="A4578" t="s">
        <v>13761</v>
      </c>
      <c r="B4578" t="str">
        <f t="shared" si="213"/>
        <v>R</v>
      </c>
      <c r="C4578" t="s">
        <v>1</v>
      </c>
      <c r="D4578" t="s">
        <v>26</v>
      </c>
      <c r="E4578">
        <v>2004</v>
      </c>
      <c r="F4578" s="22">
        <f t="shared" si="214"/>
        <v>37987</v>
      </c>
      <c r="G4578" t="s">
        <v>13632</v>
      </c>
      <c r="H4578">
        <f t="shared" si="215"/>
        <v>5.7</v>
      </c>
      <c r="I4578">
        <v>5.7</v>
      </c>
      <c r="J4578">
        <v>29000</v>
      </c>
      <c r="K4578" t="s">
        <v>11861</v>
      </c>
      <c r="L4578" t="s">
        <v>11861</v>
      </c>
      <c r="M4578" t="s">
        <v>11861</v>
      </c>
      <c r="N4578" t="s">
        <v>15</v>
      </c>
      <c r="O4578">
        <v>8600000</v>
      </c>
      <c r="P4578">
        <v>7565807</v>
      </c>
      <c r="Q4578">
        <f>_xlfn.XLOOKUP(E4578,CPI!A:A,CPI!B:B)</f>
        <v>188.9</v>
      </c>
      <c r="R4578" s="12">
        <f>P4578*(CPI!$B$112/Movie!Q4578)</f>
        <v>12203818.914240338</v>
      </c>
      <c r="S4578" t="s">
        <v>13762</v>
      </c>
      <c r="T4578">
        <v>104</v>
      </c>
    </row>
    <row r="4579" spans="1:20" x14ac:dyDescent="0.3">
      <c r="A4579" t="s">
        <v>13763</v>
      </c>
      <c r="B4579" t="str">
        <f t="shared" si="213"/>
        <v>R</v>
      </c>
      <c r="C4579" t="s">
        <v>1</v>
      </c>
      <c r="D4579" t="s">
        <v>2</v>
      </c>
      <c r="E4579">
        <v>2004</v>
      </c>
      <c r="F4579" s="22">
        <f t="shared" si="214"/>
        <v>37987</v>
      </c>
      <c r="G4579" t="s">
        <v>13764</v>
      </c>
      <c r="H4579">
        <f t="shared" si="215"/>
        <v>6</v>
      </c>
      <c r="I4579">
        <v>6</v>
      </c>
      <c r="J4579">
        <v>6400</v>
      </c>
      <c r="K4579" t="s">
        <v>8818</v>
      </c>
      <c r="L4579" t="s">
        <v>4700</v>
      </c>
      <c r="M4579" t="s">
        <v>4896</v>
      </c>
      <c r="N4579" t="s">
        <v>7</v>
      </c>
      <c r="P4579">
        <v>1553020</v>
      </c>
      <c r="Q4579">
        <f>_xlfn.XLOOKUP(E4579,CPI!A:A,CPI!B:B)</f>
        <v>188.9</v>
      </c>
      <c r="R4579" s="12">
        <f>P4579*(CPI!$B$112/Movie!Q4579)</f>
        <v>2505056.6119640018</v>
      </c>
      <c r="S4579" t="s">
        <v>9690</v>
      </c>
      <c r="T4579">
        <v>104</v>
      </c>
    </row>
    <row r="4580" spans="1:20" x14ac:dyDescent="0.3">
      <c r="A4580" t="s">
        <v>13765</v>
      </c>
      <c r="B4580" t="str">
        <f t="shared" si="213"/>
        <v>NC-17</v>
      </c>
      <c r="C4580" t="s">
        <v>494</v>
      </c>
      <c r="D4580" t="s">
        <v>89</v>
      </c>
      <c r="E4580">
        <v>2004</v>
      </c>
      <c r="F4580" s="22">
        <f t="shared" si="214"/>
        <v>37987</v>
      </c>
      <c r="G4580" t="s">
        <v>13159</v>
      </c>
      <c r="H4580">
        <f t="shared" si="215"/>
        <v>7.4</v>
      </c>
      <c r="I4580">
        <v>7.4</v>
      </c>
      <c r="J4580">
        <v>57000</v>
      </c>
      <c r="K4580" t="s">
        <v>3457</v>
      </c>
      <c r="L4580" t="s">
        <v>3457</v>
      </c>
      <c r="M4580" t="s">
        <v>13760</v>
      </c>
      <c r="N4580" t="s">
        <v>1096</v>
      </c>
      <c r="O4580">
        <v>5000000</v>
      </c>
      <c r="P4580">
        <v>40423279</v>
      </c>
      <c r="Q4580">
        <f>_xlfn.XLOOKUP(E4580,CPI!A:A,CPI!B:B)</f>
        <v>188.9</v>
      </c>
      <c r="R4580" s="12">
        <f>P4580*(CPI!$B$112/Movie!Q4580)</f>
        <v>65203669.196929581</v>
      </c>
      <c r="S4580" t="s">
        <v>8773</v>
      </c>
      <c r="T4580">
        <v>106</v>
      </c>
    </row>
    <row r="4581" spans="1:20" x14ac:dyDescent="0.3">
      <c r="A4581" t="s">
        <v>13766</v>
      </c>
      <c r="B4581" t="str">
        <f t="shared" si="213"/>
        <v>R</v>
      </c>
      <c r="C4581" t="s">
        <v>1</v>
      </c>
      <c r="D4581" t="s">
        <v>26</v>
      </c>
      <c r="E4581">
        <v>2004</v>
      </c>
      <c r="F4581" s="22">
        <f t="shared" si="214"/>
        <v>37987</v>
      </c>
      <c r="G4581" t="s">
        <v>13106</v>
      </c>
      <c r="H4581">
        <f t="shared" si="215"/>
        <v>4.5</v>
      </c>
      <c r="I4581">
        <v>4.5</v>
      </c>
      <c r="J4581">
        <v>22000</v>
      </c>
      <c r="K4581" t="s">
        <v>13767</v>
      </c>
      <c r="L4581" t="s">
        <v>13768</v>
      </c>
      <c r="M4581" t="s">
        <v>13769</v>
      </c>
      <c r="N4581" t="s">
        <v>15</v>
      </c>
      <c r="O4581">
        <v>16000000</v>
      </c>
      <c r="P4581">
        <v>14821824</v>
      </c>
      <c r="Q4581">
        <f>_xlfn.XLOOKUP(E4581,CPI!A:A,CPI!B:B)</f>
        <v>188.9</v>
      </c>
      <c r="R4581" s="12">
        <f>P4581*(CPI!$B$112/Movie!Q4581)</f>
        <v>23907939.506617256</v>
      </c>
      <c r="S4581" t="s">
        <v>103</v>
      </c>
      <c r="T4581">
        <v>86</v>
      </c>
    </row>
    <row r="4582" spans="1:20" x14ac:dyDescent="0.3">
      <c r="A4582" t="s">
        <v>13770</v>
      </c>
      <c r="B4582" t="str">
        <f t="shared" si="213"/>
        <v>R</v>
      </c>
      <c r="C4582" t="s">
        <v>1</v>
      </c>
      <c r="D4582" t="s">
        <v>89</v>
      </c>
      <c r="E4582">
        <v>2004</v>
      </c>
      <c r="F4582" s="22">
        <f t="shared" si="214"/>
        <v>37987</v>
      </c>
      <c r="G4582" t="s">
        <v>13771</v>
      </c>
      <c r="H4582">
        <f t="shared" si="215"/>
        <v>8</v>
      </c>
      <c r="I4582">
        <v>8</v>
      </c>
      <c r="J4582">
        <v>52000</v>
      </c>
      <c r="K4582" t="s">
        <v>11582</v>
      </c>
      <c r="L4582" t="s">
        <v>11582</v>
      </c>
      <c r="M4582" t="s">
        <v>13772</v>
      </c>
      <c r="N4582" t="s">
        <v>905</v>
      </c>
      <c r="O4582">
        <v>1000000</v>
      </c>
      <c r="P4582">
        <v>3403957</v>
      </c>
      <c r="Q4582">
        <f>_xlfn.XLOOKUP(E4582,CPI!A:A,CPI!B:B)</f>
        <v>188.9</v>
      </c>
      <c r="R4582" s="12">
        <f>P4582*(CPI!$B$112/Movie!Q4582)</f>
        <v>5490660.1265219683</v>
      </c>
      <c r="S4582" t="s">
        <v>13773</v>
      </c>
      <c r="T4582">
        <v>88</v>
      </c>
    </row>
    <row r="4583" spans="1:20" x14ac:dyDescent="0.3">
      <c r="A4583" t="s">
        <v>13774</v>
      </c>
      <c r="B4583" t="str">
        <f t="shared" si="213"/>
        <v>PG</v>
      </c>
      <c r="C4583" t="s">
        <v>18</v>
      </c>
      <c r="D4583" t="s">
        <v>19</v>
      </c>
      <c r="E4583">
        <v>2004</v>
      </c>
      <c r="F4583" s="22">
        <f t="shared" si="214"/>
        <v>37987</v>
      </c>
      <c r="G4583" t="s">
        <v>13500</v>
      </c>
      <c r="H4583">
        <f t="shared" si="215"/>
        <v>4.3</v>
      </c>
      <c r="I4583">
        <v>4.3</v>
      </c>
      <c r="J4583">
        <v>13000</v>
      </c>
      <c r="K4583" t="s">
        <v>9060</v>
      </c>
      <c r="L4583" t="s">
        <v>13775</v>
      </c>
      <c r="M4583" t="s">
        <v>4374</v>
      </c>
      <c r="N4583" t="s">
        <v>7</v>
      </c>
      <c r="O4583">
        <v>57000000</v>
      </c>
      <c r="P4583">
        <v>28283637</v>
      </c>
      <c r="Q4583">
        <f>_xlfn.XLOOKUP(E4583,CPI!A:A,CPI!B:B)</f>
        <v>188.9</v>
      </c>
      <c r="R4583" s="12">
        <f>P4583*(CPI!$B$112/Movie!Q4583)</f>
        <v>45622150.311805181</v>
      </c>
      <c r="S4583" t="s">
        <v>2758</v>
      </c>
      <c r="T4583">
        <v>95</v>
      </c>
    </row>
    <row r="4584" spans="1:20" x14ac:dyDescent="0.3">
      <c r="A4584" t="s">
        <v>13776</v>
      </c>
      <c r="B4584" t="str">
        <f t="shared" si="213"/>
        <v>PG</v>
      </c>
      <c r="C4584" t="s">
        <v>18</v>
      </c>
      <c r="D4584" t="s">
        <v>26</v>
      </c>
      <c r="E4584">
        <v>2004</v>
      </c>
      <c r="F4584" s="22">
        <f t="shared" si="214"/>
        <v>37987</v>
      </c>
      <c r="G4584" t="s">
        <v>13466</v>
      </c>
      <c r="H4584">
        <f t="shared" si="215"/>
        <v>5</v>
      </c>
      <c r="I4584">
        <v>5</v>
      </c>
      <c r="J4584">
        <v>22000</v>
      </c>
      <c r="K4584" t="s">
        <v>11884</v>
      </c>
      <c r="L4584" t="s">
        <v>13777</v>
      </c>
      <c r="M4584" t="s">
        <v>13778</v>
      </c>
      <c r="N4584" t="s">
        <v>15</v>
      </c>
      <c r="O4584">
        <v>30000000</v>
      </c>
      <c r="P4584">
        <v>21289826</v>
      </c>
      <c r="Q4584">
        <f>_xlfn.XLOOKUP(E4584,CPI!A:A,CPI!B:B)</f>
        <v>188.9</v>
      </c>
      <c r="R4584" s="12">
        <f>P4584*(CPI!$B$112/Movie!Q4584)</f>
        <v>34340973.966119632</v>
      </c>
      <c r="S4584" t="s">
        <v>8</v>
      </c>
      <c r="T4584">
        <v>91</v>
      </c>
    </row>
    <row r="4585" spans="1:20" x14ac:dyDescent="0.3">
      <c r="A4585" t="s">
        <v>13779</v>
      </c>
      <c r="B4585" t="str">
        <f t="shared" si="213"/>
        <v>R</v>
      </c>
      <c r="C4585" t="s">
        <v>1</v>
      </c>
      <c r="D4585" t="s">
        <v>2</v>
      </c>
      <c r="E4585">
        <v>2004</v>
      </c>
      <c r="F4585" s="22">
        <f t="shared" si="214"/>
        <v>37987</v>
      </c>
      <c r="G4585" t="s">
        <v>13472</v>
      </c>
      <c r="H4585">
        <f t="shared" si="215"/>
        <v>6.2</v>
      </c>
      <c r="I4585">
        <v>6.2</v>
      </c>
      <c r="J4585">
        <v>35000</v>
      </c>
      <c r="K4585" t="s">
        <v>11295</v>
      </c>
      <c r="L4585" t="s">
        <v>1359</v>
      </c>
      <c r="M4585" t="s">
        <v>5195</v>
      </c>
      <c r="N4585" t="s">
        <v>7</v>
      </c>
      <c r="O4585">
        <v>20000000</v>
      </c>
      <c r="P4585">
        <v>23925492</v>
      </c>
      <c r="Q4585">
        <f>_xlfn.XLOOKUP(E4585,CPI!A:A,CPI!B:B)</f>
        <v>188.9</v>
      </c>
      <c r="R4585" s="12">
        <f>P4585*(CPI!$B$112/Movie!Q4585)</f>
        <v>38592363.220751718</v>
      </c>
      <c r="S4585" t="s">
        <v>2011</v>
      </c>
      <c r="T4585">
        <v>100</v>
      </c>
    </row>
    <row r="4586" spans="1:20" x14ac:dyDescent="0.3">
      <c r="A4586" t="s">
        <v>13780</v>
      </c>
      <c r="B4586" t="str">
        <f t="shared" si="213"/>
        <v>PG-13</v>
      </c>
      <c r="C4586" t="s">
        <v>1984</v>
      </c>
      <c r="D4586" t="s">
        <v>2</v>
      </c>
      <c r="E4586">
        <v>2004</v>
      </c>
      <c r="F4586" s="22">
        <f t="shared" si="214"/>
        <v>37987</v>
      </c>
      <c r="G4586" t="s">
        <v>13781</v>
      </c>
      <c r="H4586">
        <f t="shared" si="215"/>
        <v>6.2</v>
      </c>
      <c r="I4586">
        <v>6.2</v>
      </c>
      <c r="J4586">
        <v>21000</v>
      </c>
      <c r="K4586" t="s">
        <v>4827</v>
      </c>
      <c r="L4586" t="s">
        <v>13782</v>
      </c>
      <c r="M4586" t="s">
        <v>7764</v>
      </c>
      <c r="N4586" t="s">
        <v>15</v>
      </c>
      <c r="O4586">
        <v>23000000</v>
      </c>
      <c r="P4586">
        <v>19463185</v>
      </c>
      <c r="Q4586">
        <f>_xlfn.XLOOKUP(E4586,CPI!A:A,CPI!B:B)</f>
        <v>188.9</v>
      </c>
      <c r="R4586" s="12">
        <f>P4586*(CPI!$B$112/Movie!Q4586)</f>
        <v>31394560.452620432</v>
      </c>
      <c r="S4586" t="s">
        <v>12679</v>
      </c>
      <c r="T4586">
        <v>141</v>
      </c>
    </row>
    <row r="4587" spans="1:20" x14ac:dyDescent="0.3">
      <c r="A4587" t="s">
        <v>13783</v>
      </c>
      <c r="B4587" t="str">
        <f t="shared" si="213"/>
        <v>R</v>
      </c>
      <c r="C4587" t="s">
        <v>1</v>
      </c>
      <c r="D4587" t="s">
        <v>37</v>
      </c>
      <c r="E4587">
        <v>2004</v>
      </c>
      <c r="F4587" s="22">
        <f t="shared" si="214"/>
        <v>37987</v>
      </c>
      <c r="G4587" t="s">
        <v>13038</v>
      </c>
      <c r="H4587">
        <f t="shared" si="215"/>
        <v>5.0999999999999996</v>
      </c>
      <c r="I4587">
        <v>5.0999999999999996</v>
      </c>
      <c r="J4587">
        <v>34000</v>
      </c>
      <c r="K4587" t="s">
        <v>3770</v>
      </c>
      <c r="L4587" t="s">
        <v>5745</v>
      </c>
      <c r="M4587" t="s">
        <v>9865</v>
      </c>
      <c r="N4587" t="s">
        <v>15</v>
      </c>
      <c r="O4587">
        <v>80000000</v>
      </c>
      <c r="P4587">
        <v>78110021</v>
      </c>
      <c r="Q4587">
        <f>_xlfn.XLOOKUP(E4587,CPI!A:A,CPI!B:B)</f>
        <v>188.9</v>
      </c>
      <c r="R4587" s="12">
        <f>P4587*(CPI!$B$112/Movie!Q4587)</f>
        <v>125993241.92006351</v>
      </c>
      <c r="S4587" t="s">
        <v>4515</v>
      </c>
      <c r="T4587">
        <v>114</v>
      </c>
    </row>
    <row r="4588" spans="1:20" x14ac:dyDescent="0.3">
      <c r="A4588" t="s">
        <v>13784</v>
      </c>
      <c r="B4588" t="str">
        <f t="shared" si="213"/>
        <v>NC-17</v>
      </c>
      <c r="C4588" t="s">
        <v>494</v>
      </c>
      <c r="D4588" t="s">
        <v>26</v>
      </c>
      <c r="E4588">
        <v>2004</v>
      </c>
      <c r="F4588" s="22">
        <f t="shared" si="214"/>
        <v>37987</v>
      </c>
      <c r="G4588" t="s">
        <v>13496</v>
      </c>
      <c r="H4588">
        <f t="shared" si="215"/>
        <v>5.0999999999999996</v>
      </c>
      <c r="I4588">
        <v>5.0999999999999996</v>
      </c>
      <c r="J4588">
        <v>12000</v>
      </c>
      <c r="K4588" t="s">
        <v>4548</v>
      </c>
      <c r="L4588" t="s">
        <v>4548</v>
      </c>
      <c r="M4588" t="s">
        <v>13785</v>
      </c>
      <c r="N4588" t="s">
        <v>15</v>
      </c>
      <c r="O4588">
        <v>15000000</v>
      </c>
      <c r="P4588">
        <v>1914166</v>
      </c>
      <c r="Q4588">
        <f>_xlfn.XLOOKUP(E4588,CPI!A:A,CPI!B:B)</f>
        <v>188.9</v>
      </c>
      <c r="R4588" s="12">
        <f>P4588*(CPI!$B$112/Movie!Q4588)</f>
        <v>3087593.33086289</v>
      </c>
      <c r="S4588" t="s">
        <v>7510</v>
      </c>
      <c r="T4588">
        <v>89</v>
      </c>
    </row>
    <row r="4589" spans="1:20" x14ac:dyDescent="0.3">
      <c r="A4589" t="s">
        <v>13786</v>
      </c>
      <c r="B4589" t="str">
        <f t="shared" si="213"/>
        <v>Not Rated</v>
      </c>
      <c r="C4589" t="s">
        <v>432</v>
      </c>
      <c r="D4589" t="s">
        <v>2</v>
      </c>
      <c r="E4589">
        <v>2004</v>
      </c>
      <c r="F4589" s="22">
        <f t="shared" si="214"/>
        <v>37987</v>
      </c>
      <c r="G4589" t="s">
        <v>13787</v>
      </c>
      <c r="H4589">
        <f t="shared" si="215"/>
        <v>8.1999999999999993</v>
      </c>
      <c r="I4589">
        <v>8.1999999999999993</v>
      </c>
      <c r="J4589">
        <v>86000</v>
      </c>
      <c r="K4589" t="s">
        <v>12114</v>
      </c>
      <c r="L4589" t="s">
        <v>13788</v>
      </c>
      <c r="M4589" t="s">
        <v>10276</v>
      </c>
      <c r="N4589" t="s">
        <v>10277</v>
      </c>
      <c r="P4589">
        <v>1953889</v>
      </c>
      <c r="Q4589">
        <f>_xlfn.XLOOKUP(E4589,CPI!A:A,CPI!B:B)</f>
        <v>188.9</v>
      </c>
      <c r="R4589" s="12">
        <f>P4589*(CPI!$B$112/Movie!Q4589)</f>
        <v>3151667.4340921119</v>
      </c>
      <c r="S4589" t="s">
        <v>13789</v>
      </c>
      <c r="T4589">
        <v>189</v>
      </c>
    </row>
    <row r="4590" spans="1:20" x14ac:dyDescent="0.3">
      <c r="A4590" t="s">
        <v>13790</v>
      </c>
      <c r="B4590" t="str">
        <f t="shared" si="213"/>
        <v>R</v>
      </c>
      <c r="C4590" t="s">
        <v>1</v>
      </c>
      <c r="D4590" t="s">
        <v>26</v>
      </c>
      <c r="E4590">
        <v>2004</v>
      </c>
      <c r="F4590" s="22">
        <f t="shared" si="214"/>
        <v>37987</v>
      </c>
      <c r="G4590" t="s">
        <v>13585</v>
      </c>
      <c r="H4590">
        <f t="shared" si="215"/>
        <v>6.6</v>
      </c>
      <c r="I4590">
        <v>6.6</v>
      </c>
      <c r="J4590">
        <v>63000</v>
      </c>
      <c r="K4590" t="s">
        <v>8171</v>
      </c>
      <c r="L4590" t="s">
        <v>8171</v>
      </c>
      <c r="M4590" t="s">
        <v>10125</v>
      </c>
      <c r="N4590" t="s">
        <v>7</v>
      </c>
      <c r="O4590">
        <v>20000000</v>
      </c>
      <c r="P4590">
        <v>20094909</v>
      </c>
      <c r="Q4590">
        <f>_xlfn.XLOOKUP(E4590,CPI!A:A,CPI!B:B)</f>
        <v>188.9</v>
      </c>
      <c r="R4590" s="12">
        <f>P4590*(CPI!$B$112/Movie!Q4590)</f>
        <v>32413545.644785598</v>
      </c>
      <c r="S4590" t="s">
        <v>9423</v>
      </c>
      <c r="T4590">
        <v>107</v>
      </c>
    </row>
    <row r="4591" spans="1:20" x14ac:dyDescent="0.3">
      <c r="A4591" t="s">
        <v>13791</v>
      </c>
      <c r="B4591" t="str">
        <f t="shared" si="213"/>
        <v>PG-13</v>
      </c>
      <c r="C4591" t="s">
        <v>1984</v>
      </c>
      <c r="D4591" t="s">
        <v>48</v>
      </c>
      <c r="E4591">
        <v>2004</v>
      </c>
      <c r="F4591" s="22">
        <f t="shared" si="214"/>
        <v>37987</v>
      </c>
      <c r="G4591" t="s">
        <v>13792</v>
      </c>
      <c r="H4591">
        <f t="shared" si="215"/>
        <v>8</v>
      </c>
      <c r="I4591">
        <v>8</v>
      </c>
      <c r="J4591">
        <v>79000</v>
      </c>
      <c r="K4591" t="s">
        <v>9713</v>
      </c>
      <c r="L4591" t="s">
        <v>9713</v>
      </c>
      <c r="M4591" t="s">
        <v>11555</v>
      </c>
      <c r="N4591" t="s">
        <v>1096</v>
      </c>
      <c r="P4591">
        <v>43731621</v>
      </c>
      <c r="Q4591">
        <f>_xlfn.XLOOKUP(E4591,CPI!A:A,CPI!B:B)</f>
        <v>188.9</v>
      </c>
      <c r="R4591" s="12">
        <f>P4591*(CPI!$B$112/Movie!Q4591)</f>
        <v>70540100.151932225</v>
      </c>
      <c r="S4591" t="s">
        <v>13793</v>
      </c>
      <c r="T4591">
        <v>126</v>
      </c>
    </row>
    <row r="4592" spans="1:20" x14ac:dyDescent="0.3">
      <c r="A4592" t="s">
        <v>13794</v>
      </c>
      <c r="B4592" t="str">
        <f t="shared" si="213"/>
        <v>R</v>
      </c>
      <c r="C4592" t="s">
        <v>1</v>
      </c>
      <c r="D4592" t="s">
        <v>26</v>
      </c>
      <c r="E4592">
        <v>2004</v>
      </c>
      <c r="F4592" s="22">
        <f t="shared" si="214"/>
        <v>37987</v>
      </c>
      <c r="G4592" t="s">
        <v>13477</v>
      </c>
      <c r="H4592">
        <f t="shared" si="215"/>
        <v>6.7</v>
      </c>
      <c r="I4592">
        <v>6.7</v>
      </c>
      <c r="J4592">
        <v>15000</v>
      </c>
      <c r="K4592" t="s">
        <v>13795</v>
      </c>
      <c r="L4592" t="s">
        <v>1109</v>
      </c>
      <c r="M4592" t="s">
        <v>647</v>
      </c>
      <c r="N4592" t="s">
        <v>15</v>
      </c>
      <c r="O4592">
        <v>7500000</v>
      </c>
      <c r="P4592">
        <v>6715067</v>
      </c>
      <c r="Q4592">
        <f>_xlfn.XLOOKUP(E4592,CPI!A:A,CPI!B:B)</f>
        <v>188.9</v>
      </c>
      <c r="R4592" s="12">
        <f>P4592*(CPI!$B$112/Movie!Q4592)</f>
        <v>10831555.928533614</v>
      </c>
      <c r="S4592" t="s">
        <v>12679</v>
      </c>
      <c r="T4592">
        <v>111</v>
      </c>
    </row>
    <row r="4593" spans="1:20" x14ac:dyDescent="0.3">
      <c r="A4593" t="s">
        <v>13796</v>
      </c>
      <c r="B4593" t="str">
        <f t="shared" si="213"/>
        <v>PG-13</v>
      </c>
      <c r="C4593" t="s">
        <v>1984</v>
      </c>
      <c r="D4593" t="s">
        <v>26</v>
      </c>
      <c r="E4593">
        <v>2004</v>
      </c>
      <c r="F4593" s="22">
        <f t="shared" si="214"/>
        <v>37987</v>
      </c>
      <c r="G4593" t="s">
        <v>13442</v>
      </c>
      <c r="H4593">
        <f t="shared" si="215"/>
        <v>5.5</v>
      </c>
      <c r="I4593">
        <v>5.5</v>
      </c>
      <c r="J4593">
        <v>55000</v>
      </c>
      <c r="K4593" t="s">
        <v>3240</v>
      </c>
      <c r="L4593" t="s">
        <v>11337</v>
      </c>
      <c r="M4593" t="s">
        <v>4443</v>
      </c>
      <c r="N4593" t="s">
        <v>15</v>
      </c>
      <c r="O4593">
        <v>40000000</v>
      </c>
      <c r="P4593">
        <v>26170671</v>
      </c>
      <c r="Q4593">
        <f>_xlfn.XLOOKUP(E4593,CPI!A:A,CPI!B:B)</f>
        <v>188.9</v>
      </c>
      <c r="R4593" s="12">
        <f>P4593*(CPI!$B$112/Movie!Q4593)</f>
        <v>42213888.05558496</v>
      </c>
      <c r="S4593" t="s">
        <v>13797</v>
      </c>
      <c r="T4593">
        <v>98</v>
      </c>
    </row>
    <row r="4594" spans="1:20" x14ac:dyDescent="0.3">
      <c r="A4594" t="s">
        <v>13798</v>
      </c>
      <c r="B4594" t="str">
        <f t="shared" si="213"/>
        <v>PG-13</v>
      </c>
      <c r="C4594" t="s">
        <v>1984</v>
      </c>
      <c r="D4594" t="s">
        <v>26</v>
      </c>
      <c r="E4594">
        <v>2004</v>
      </c>
      <c r="F4594" s="22">
        <f t="shared" si="214"/>
        <v>37987</v>
      </c>
      <c r="G4594" t="s">
        <v>13454</v>
      </c>
      <c r="H4594">
        <f t="shared" si="215"/>
        <v>4.8</v>
      </c>
      <c r="I4594">
        <v>4.8</v>
      </c>
      <c r="J4594">
        <v>30000</v>
      </c>
      <c r="K4594" t="s">
        <v>1112</v>
      </c>
      <c r="L4594" t="s">
        <v>13799</v>
      </c>
      <c r="M4594" t="s">
        <v>7992</v>
      </c>
      <c r="N4594" t="s">
        <v>15</v>
      </c>
      <c r="O4594">
        <v>40000000</v>
      </c>
      <c r="P4594">
        <v>14494036</v>
      </c>
      <c r="Q4594">
        <f>_xlfn.XLOOKUP(E4594,CPI!A:A,CPI!B:B)</f>
        <v>188.9</v>
      </c>
      <c r="R4594" s="12">
        <f>P4594*(CPI!$B$112/Movie!Q4594)</f>
        <v>23379210.001058757</v>
      </c>
      <c r="S4594" t="s">
        <v>9670</v>
      </c>
      <c r="T4594">
        <v>99</v>
      </c>
    </row>
    <row r="4595" spans="1:20" x14ac:dyDescent="0.3">
      <c r="A4595" t="s">
        <v>13800</v>
      </c>
      <c r="B4595" t="str">
        <f t="shared" si="213"/>
        <v>R</v>
      </c>
      <c r="C4595" t="s">
        <v>1</v>
      </c>
      <c r="D4595" t="s">
        <v>26</v>
      </c>
      <c r="E4595">
        <v>2004</v>
      </c>
      <c r="F4595" s="22">
        <f t="shared" si="214"/>
        <v>37987</v>
      </c>
      <c r="G4595" t="s">
        <v>13469</v>
      </c>
      <c r="H4595">
        <f t="shared" si="215"/>
        <v>6.2</v>
      </c>
      <c r="I4595">
        <v>6.2</v>
      </c>
      <c r="J4595">
        <v>51000</v>
      </c>
      <c r="K4595" t="s">
        <v>2336</v>
      </c>
      <c r="L4595" t="s">
        <v>13801</v>
      </c>
      <c r="M4595" t="s">
        <v>10793</v>
      </c>
      <c r="N4595" t="s">
        <v>7</v>
      </c>
      <c r="O4595">
        <v>60000000</v>
      </c>
      <c r="P4595">
        <v>35060882</v>
      </c>
      <c r="Q4595">
        <f>_xlfn.XLOOKUP(E4595,CPI!A:A,CPI!B:B)</f>
        <v>188.9</v>
      </c>
      <c r="R4595" s="12">
        <f>P4595*(CPI!$B$112/Movie!Q4595)</f>
        <v>56554000.769719422</v>
      </c>
      <c r="S4595" t="s">
        <v>29</v>
      </c>
      <c r="T4595">
        <v>103</v>
      </c>
    </row>
    <row r="4596" spans="1:20" x14ac:dyDescent="0.3">
      <c r="A4596" t="s">
        <v>13802</v>
      </c>
      <c r="B4596" t="str">
        <f t="shared" si="213"/>
        <v>PG</v>
      </c>
      <c r="C4596" t="s">
        <v>18</v>
      </c>
      <c r="D4596" t="s">
        <v>26</v>
      </c>
      <c r="E4596">
        <v>2004</v>
      </c>
      <c r="F4596" s="22">
        <f t="shared" si="214"/>
        <v>37987</v>
      </c>
      <c r="G4596" t="s">
        <v>12493</v>
      </c>
      <c r="H4596">
        <f t="shared" si="215"/>
        <v>1.9</v>
      </c>
      <c r="I4596">
        <v>1.9</v>
      </c>
      <c r="J4596">
        <v>30000</v>
      </c>
      <c r="K4596" t="s">
        <v>501</v>
      </c>
      <c r="L4596" t="s">
        <v>13803</v>
      </c>
      <c r="M4596" t="s">
        <v>1280</v>
      </c>
      <c r="N4596" t="s">
        <v>5801</v>
      </c>
      <c r="O4596">
        <v>20000000</v>
      </c>
      <c r="P4596">
        <v>9448644</v>
      </c>
      <c r="Q4596">
        <f>_xlfn.XLOOKUP(E4596,CPI!A:A,CPI!B:B)</f>
        <v>188.9</v>
      </c>
      <c r="R4596" s="12">
        <f>P4596*(CPI!$B$112/Movie!Q4596)</f>
        <v>15240877.854949707</v>
      </c>
      <c r="S4596" t="s">
        <v>12806</v>
      </c>
      <c r="T4596">
        <v>88</v>
      </c>
    </row>
    <row r="4597" spans="1:20" x14ac:dyDescent="0.3">
      <c r="A4597" t="s">
        <v>13804</v>
      </c>
      <c r="B4597" t="str">
        <f t="shared" si="213"/>
        <v>PG-13</v>
      </c>
      <c r="C4597" t="s">
        <v>1984</v>
      </c>
      <c r="D4597" t="s">
        <v>2</v>
      </c>
      <c r="E4597">
        <v>2004</v>
      </c>
      <c r="F4597" s="22">
        <f t="shared" si="214"/>
        <v>37987</v>
      </c>
      <c r="G4597" t="s">
        <v>13805</v>
      </c>
      <c r="H4597">
        <f t="shared" si="215"/>
        <v>8.1</v>
      </c>
      <c r="I4597">
        <v>8.1</v>
      </c>
      <c r="J4597">
        <v>26000</v>
      </c>
      <c r="K4597" t="s">
        <v>10515</v>
      </c>
      <c r="L4597" t="s">
        <v>10515</v>
      </c>
      <c r="M4597" t="s">
        <v>13806</v>
      </c>
      <c r="N4597" t="s">
        <v>2093</v>
      </c>
      <c r="P4597">
        <v>2288093</v>
      </c>
      <c r="Q4597">
        <f>_xlfn.XLOOKUP(E4597,CPI!A:A,CPI!B:B)</f>
        <v>188.9</v>
      </c>
      <c r="R4597" s="12">
        <f>P4597*(CPI!$B$112/Movie!Q4597)</f>
        <v>3690746.0937003703</v>
      </c>
      <c r="S4597" t="s">
        <v>6100</v>
      </c>
      <c r="T4597">
        <v>141</v>
      </c>
    </row>
    <row r="4598" spans="1:20" x14ac:dyDescent="0.3">
      <c r="A4598" t="s">
        <v>13807</v>
      </c>
      <c r="B4598" t="str">
        <f t="shared" si="213"/>
        <v>Not Rated</v>
      </c>
      <c r="C4598" t="s">
        <v>432</v>
      </c>
      <c r="D4598" t="s">
        <v>19</v>
      </c>
      <c r="E4598">
        <v>2004</v>
      </c>
      <c r="F4598" s="22">
        <f t="shared" si="214"/>
        <v>37987</v>
      </c>
      <c r="G4598" t="s">
        <v>13808</v>
      </c>
      <c r="H4598">
        <f t="shared" si="215"/>
        <v>8.5</v>
      </c>
      <c r="I4598">
        <v>8.5</v>
      </c>
      <c r="J4598">
        <v>20000</v>
      </c>
      <c r="K4598" t="s">
        <v>13809</v>
      </c>
      <c r="L4598" t="s">
        <v>13809</v>
      </c>
      <c r="M4598" t="s">
        <v>13810</v>
      </c>
      <c r="N4598" t="s">
        <v>10277</v>
      </c>
      <c r="P4598">
        <v>1610897</v>
      </c>
      <c r="Q4598">
        <f>_xlfn.XLOOKUP(E4598,CPI!A:A,CPI!B:B)</f>
        <v>188.9</v>
      </c>
      <c r="R4598" s="12">
        <f>P4598*(CPI!$B$112/Movie!Q4598)</f>
        <v>2598413.5304393857</v>
      </c>
      <c r="S4598" t="s">
        <v>13811</v>
      </c>
      <c r="T4598">
        <v>143</v>
      </c>
    </row>
    <row r="4599" spans="1:20" x14ac:dyDescent="0.3">
      <c r="A4599" t="s">
        <v>13812</v>
      </c>
      <c r="B4599" t="str">
        <f t="shared" si="213"/>
        <v>PG-13</v>
      </c>
      <c r="C4599" t="s">
        <v>1984</v>
      </c>
      <c r="D4599" t="s">
        <v>26</v>
      </c>
      <c r="E4599">
        <v>2004</v>
      </c>
      <c r="F4599" s="22">
        <f t="shared" si="214"/>
        <v>37987</v>
      </c>
      <c r="G4599" t="s">
        <v>13813</v>
      </c>
      <c r="H4599">
        <f t="shared" si="215"/>
        <v>4.5</v>
      </c>
      <c r="I4599">
        <v>4.5</v>
      </c>
      <c r="J4599">
        <v>7400</v>
      </c>
      <c r="K4599" t="s">
        <v>13814</v>
      </c>
      <c r="L4599" t="s">
        <v>13815</v>
      </c>
      <c r="M4599" t="s">
        <v>13816</v>
      </c>
      <c r="N4599" t="s">
        <v>15</v>
      </c>
      <c r="O4599">
        <v>12000000</v>
      </c>
      <c r="P4599">
        <v>31326183</v>
      </c>
      <c r="Q4599">
        <f>_xlfn.XLOOKUP(E4599,CPI!A:A,CPI!B:B)</f>
        <v>188.9</v>
      </c>
      <c r="R4599" s="12">
        <f>P4599*(CPI!$B$112/Movie!Q4599)</f>
        <v>50529846.268395968</v>
      </c>
      <c r="S4599" t="s">
        <v>9423</v>
      </c>
      <c r="T4599">
        <v>97</v>
      </c>
    </row>
    <row r="4600" spans="1:20" x14ac:dyDescent="0.3">
      <c r="A4600" t="s">
        <v>13817</v>
      </c>
      <c r="B4600" t="str">
        <f t="shared" si="213"/>
        <v>PG-13</v>
      </c>
      <c r="C4600" t="s">
        <v>1984</v>
      </c>
      <c r="D4600" t="s">
        <v>26</v>
      </c>
      <c r="E4600">
        <v>2004</v>
      </c>
      <c r="F4600" s="22">
        <f t="shared" si="214"/>
        <v>37987</v>
      </c>
      <c r="G4600" t="s">
        <v>13818</v>
      </c>
      <c r="H4600">
        <f t="shared" si="215"/>
        <v>7.9</v>
      </c>
      <c r="I4600">
        <v>7.9</v>
      </c>
      <c r="J4600">
        <v>59000</v>
      </c>
      <c r="K4600" t="s">
        <v>13819</v>
      </c>
      <c r="L4600" t="s">
        <v>13820</v>
      </c>
      <c r="M4600" t="s">
        <v>13821</v>
      </c>
      <c r="N4600" t="s">
        <v>437</v>
      </c>
      <c r="P4600">
        <v>88385944</v>
      </c>
      <c r="Q4600">
        <f>_xlfn.XLOOKUP(E4600,CPI!A:A,CPI!B:B)</f>
        <v>188.9</v>
      </c>
      <c r="R4600" s="12">
        <f>P4600*(CPI!$B$112/Movie!Q4600)</f>
        <v>142568539.6336686</v>
      </c>
      <c r="S4600" t="s">
        <v>13822</v>
      </c>
      <c r="T4600">
        <v>97</v>
      </c>
    </row>
    <row r="4601" spans="1:20" x14ac:dyDescent="0.3">
      <c r="A4601" t="s">
        <v>13823</v>
      </c>
      <c r="B4601" t="str">
        <f t="shared" si="213"/>
        <v>R</v>
      </c>
      <c r="C4601" t="s">
        <v>1</v>
      </c>
      <c r="D4601" t="s">
        <v>2</v>
      </c>
      <c r="E4601">
        <v>2004</v>
      </c>
      <c r="F4601" s="22">
        <f t="shared" si="214"/>
        <v>37987</v>
      </c>
      <c r="G4601" t="s">
        <v>13824</v>
      </c>
      <c r="H4601">
        <f t="shared" si="215"/>
        <v>7.2</v>
      </c>
      <c r="I4601">
        <v>7.2</v>
      </c>
      <c r="J4601">
        <v>33000</v>
      </c>
      <c r="K4601" t="s">
        <v>13825</v>
      </c>
      <c r="L4601" t="s">
        <v>13826</v>
      </c>
      <c r="M4601" t="s">
        <v>2031</v>
      </c>
      <c r="N4601" t="s">
        <v>15</v>
      </c>
      <c r="P4601">
        <v>4678405</v>
      </c>
      <c r="Q4601">
        <f>_xlfn.XLOOKUP(E4601,CPI!A:A,CPI!B:B)</f>
        <v>188.9</v>
      </c>
      <c r="R4601" s="12">
        <f>P4601*(CPI!$B$112/Movie!Q4601)</f>
        <v>7546373.7612493373</v>
      </c>
      <c r="S4601" t="s">
        <v>13827</v>
      </c>
      <c r="T4601">
        <v>87</v>
      </c>
    </row>
    <row r="4602" spans="1:20" x14ac:dyDescent="0.3">
      <c r="A4602" t="s">
        <v>13828</v>
      </c>
      <c r="B4602" t="str">
        <f t="shared" si="213"/>
        <v>R</v>
      </c>
      <c r="C4602" t="s">
        <v>1</v>
      </c>
      <c r="D4602" t="s">
        <v>37</v>
      </c>
      <c r="E4602">
        <v>2004</v>
      </c>
      <c r="F4602" s="22">
        <f t="shared" si="214"/>
        <v>37987</v>
      </c>
      <c r="G4602" t="s">
        <v>13829</v>
      </c>
      <c r="H4602">
        <f t="shared" si="215"/>
        <v>7</v>
      </c>
      <c r="I4602">
        <v>7</v>
      </c>
      <c r="J4602">
        <v>19000</v>
      </c>
      <c r="K4602" t="s">
        <v>13830</v>
      </c>
      <c r="L4602" t="s">
        <v>12571</v>
      </c>
      <c r="M4602" t="s">
        <v>13831</v>
      </c>
      <c r="N4602" t="s">
        <v>476</v>
      </c>
      <c r="P4602">
        <v>516930</v>
      </c>
      <c r="Q4602">
        <f>_xlfn.XLOOKUP(E4602,CPI!A:A,CPI!B:B)</f>
        <v>188.9</v>
      </c>
      <c r="R4602" s="12">
        <f>P4602*(CPI!$B$112/Movie!Q4602)</f>
        <v>833819.85706723121</v>
      </c>
      <c r="S4602" t="s">
        <v>13832</v>
      </c>
      <c r="T4602">
        <v>125</v>
      </c>
    </row>
    <row r="4603" spans="1:20" x14ac:dyDescent="0.3">
      <c r="A4603" t="s">
        <v>13833</v>
      </c>
      <c r="B4603" t="str">
        <f t="shared" si="213"/>
        <v>R</v>
      </c>
      <c r="C4603" t="s">
        <v>1</v>
      </c>
      <c r="D4603" t="s">
        <v>19</v>
      </c>
      <c r="E4603">
        <v>2004</v>
      </c>
      <c r="F4603" s="22">
        <f t="shared" si="214"/>
        <v>37987</v>
      </c>
      <c r="G4603" t="s">
        <v>13648</v>
      </c>
      <c r="H4603">
        <f t="shared" si="215"/>
        <v>6.5</v>
      </c>
      <c r="I4603">
        <v>6.5</v>
      </c>
      <c r="J4603">
        <v>29000</v>
      </c>
      <c r="K4603" t="s">
        <v>672</v>
      </c>
      <c r="L4603" t="s">
        <v>672</v>
      </c>
      <c r="M4603" t="s">
        <v>2060</v>
      </c>
      <c r="N4603" t="s">
        <v>5801</v>
      </c>
      <c r="O4603">
        <v>19250000</v>
      </c>
      <c r="P4603">
        <v>8112712</v>
      </c>
      <c r="Q4603">
        <f>_xlfn.XLOOKUP(E4603,CPI!A:A,CPI!B:B)</f>
        <v>188.9</v>
      </c>
      <c r="R4603" s="12">
        <f>P4603*(CPI!$B$112/Movie!Q4603)</f>
        <v>13085989.128639489</v>
      </c>
      <c r="S4603" t="s">
        <v>10689</v>
      </c>
      <c r="T4603">
        <v>106</v>
      </c>
    </row>
    <row r="4604" spans="1:20" x14ac:dyDescent="0.3">
      <c r="A4604" t="s">
        <v>13834</v>
      </c>
      <c r="B4604" t="str">
        <f t="shared" si="213"/>
        <v>PG</v>
      </c>
      <c r="C4604" t="s">
        <v>18</v>
      </c>
      <c r="D4604" t="s">
        <v>375</v>
      </c>
      <c r="E4604">
        <v>2004</v>
      </c>
      <c r="F4604" s="22">
        <f t="shared" si="214"/>
        <v>37987</v>
      </c>
      <c r="G4604" t="s">
        <v>13545</v>
      </c>
      <c r="H4604">
        <f t="shared" si="215"/>
        <v>5.4</v>
      </c>
      <c r="I4604">
        <v>5.4</v>
      </c>
      <c r="J4604">
        <v>21000</v>
      </c>
      <c r="K4604" t="s">
        <v>13835</v>
      </c>
      <c r="L4604" t="s">
        <v>13835</v>
      </c>
      <c r="M4604" t="s">
        <v>9854</v>
      </c>
      <c r="N4604" t="s">
        <v>15</v>
      </c>
      <c r="O4604">
        <v>110000000</v>
      </c>
      <c r="P4604">
        <v>145358062</v>
      </c>
      <c r="Q4604">
        <f>_xlfn.XLOOKUP(E4604,CPI!A:A,CPI!B:B)</f>
        <v>188.9</v>
      </c>
      <c r="R4604" s="12">
        <f>P4604*(CPI!$B$112/Movie!Q4604)</f>
        <v>234465862.84489146</v>
      </c>
      <c r="S4604" t="s">
        <v>1709</v>
      </c>
      <c r="T4604">
        <v>76</v>
      </c>
    </row>
    <row r="4605" spans="1:20" x14ac:dyDescent="0.3">
      <c r="A4605" t="s">
        <v>13836</v>
      </c>
      <c r="B4605" t="str">
        <f t="shared" si="213"/>
        <v>PG</v>
      </c>
      <c r="C4605" t="s">
        <v>18</v>
      </c>
      <c r="D4605" t="s">
        <v>26</v>
      </c>
      <c r="E4605">
        <v>2004</v>
      </c>
      <c r="F4605" s="22">
        <f t="shared" si="214"/>
        <v>37987</v>
      </c>
      <c r="G4605" t="s">
        <v>13563</v>
      </c>
      <c r="H4605">
        <f t="shared" si="215"/>
        <v>5.4</v>
      </c>
      <c r="I4605">
        <v>5.4</v>
      </c>
      <c r="J4605">
        <v>45000</v>
      </c>
      <c r="K4605" t="s">
        <v>3956</v>
      </c>
      <c r="L4605" t="s">
        <v>7384</v>
      </c>
      <c r="M4605" t="s">
        <v>8063</v>
      </c>
      <c r="N4605" t="s">
        <v>15</v>
      </c>
      <c r="O4605">
        <v>60000000</v>
      </c>
      <c r="P4605">
        <v>96593018</v>
      </c>
      <c r="Q4605">
        <f>_xlfn.XLOOKUP(E4605,CPI!A:A,CPI!B:B)</f>
        <v>188.9</v>
      </c>
      <c r="R4605" s="12">
        <f>P4605*(CPI!$B$112/Movie!Q4605)</f>
        <v>155806736.81630489</v>
      </c>
      <c r="S4605" t="s">
        <v>11839</v>
      </c>
      <c r="T4605">
        <v>99</v>
      </c>
    </row>
    <row r="4606" spans="1:20" x14ac:dyDescent="0.3">
      <c r="A4606" t="s">
        <v>13837</v>
      </c>
      <c r="B4606" t="str">
        <f t="shared" si="213"/>
        <v>PG-13</v>
      </c>
      <c r="C4606" t="s">
        <v>1984</v>
      </c>
      <c r="D4606" t="s">
        <v>26</v>
      </c>
      <c r="E4606">
        <v>2004</v>
      </c>
      <c r="F4606" s="22">
        <f t="shared" si="214"/>
        <v>37987</v>
      </c>
      <c r="G4606" t="s">
        <v>13508</v>
      </c>
      <c r="H4606">
        <f t="shared" si="215"/>
        <v>5.6</v>
      </c>
      <c r="I4606">
        <v>5.6</v>
      </c>
      <c r="J4606">
        <v>27000</v>
      </c>
      <c r="K4606" t="s">
        <v>11807</v>
      </c>
      <c r="L4606" t="s">
        <v>13838</v>
      </c>
      <c r="M4606" t="s">
        <v>12467</v>
      </c>
      <c r="N4606" t="s">
        <v>15</v>
      </c>
      <c r="O4606">
        <v>22000000</v>
      </c>
      <c r="P4606">
        <v>21513434</v>
      </c>
      <c r="Q4606">
        <f>_xlfn.XLOOKUP(E4606,CPI!A:A,CPI!B:B)</f>
        <v>188.9</v>
      </c>
      <c r="R4606" s="12">
        <f>P4606*(CPI!$B$112/Movie!Q4606)</f>
        <v>34701658.760190576</v>
      </c>
      <c r="S4606" t="s">
        <v>9670</v>
      </c>
      <c r="T4606">
        <v>95</v>
      </c>
    </row>
    <row r="4607" spans="1:20" x14ac:dyDescent="0.3">
      <c r="A4607" t="s">
        <v>13839</v>
      </c>
      <c r="B4607" t="str">
        <f t="shared" si="213"/>
        <v>R</v>
      </c>
      <c r="C4607" t="s">
        <v>1</v>
      </c>
      <c r="D4607" t="s">
        <v>19</v>
      </c>
      <c r="E4607">
        <v>2004</v>
      </c>
      <c r="F4607" s="22">
        <f t="shared" si="214"/>
        <v>37987</v>
      </c>
      <c r="G4607" t="s">
        <v>13840</v>
      </c>
      <c r="H4607">
        <f t="shared" si="215"/>
        <v>6.4</v>
      </c>
      <c r="I4607">
        <v>6.4</v>
      </c>
      <c r="J4607">
        <v>53000</v>
      </c>
      <c r="K4607" t="s">
        <v>13841</v>
      </c>
      <c r="L4607" t="s">
        <v>13841</v>
      </c>
      <c r="M4607" t="s">
        <v>13842</v>
      </c>
      <c r="N4607" t="s">
        <v>8383</v>
      </c>
      <c r="O4607">
        <v>4200000</v>
      </c>
      <c r="P4607">
        <v>50336279</v>
      </c>
      <c r="Q4607">
        <f>_xlfn.XLOOKUP(E4607,CPI!A:A,CPI!B:B)</f>
        <v>188.9</v>
      </c>
      <c r="R4607" s="12">
        <f>P4607*(CPI!$B$112/Movie!Q4607)</f>
        <v>81193563.850185275</v>
      </c>
      <c r="S4607" t="s">
        <v>13843</v>
      </c>
      <c r="T4607">
        <v>114</v>
      </c>
    </row>
    <row r="4608" spans="1:20" x14ac:dyDescent="0.3">
      <c r="A4608" t="s">
        <v>13844</v>
      </c>
      <c r="B4608" t="str">
        <f t="shared" si="213"/>
        <v>R</v>
      </c>
      <c r="C4608" t="s">
        <v>1</v>
      </c>
      <c r="D4608" t="s">
        <v>2</v>
      </c>
      <c r="E4608">
        <v>2004</v>
      </c>
      <c r="F4608" s="22">
        <f t="shared" si="214"/>
        <v>37987</v>
      </c>
      <c r="G4608" t="s">
        <v>13845</v>
      </c>
      <c r="H4608">
        <f t="shared" si="215"/>
        <v>7</v>
      </c>
      <c r="I4608">
        <v>7</v>
      </c>
      <c r="J4608">
        <v>36000</v>
      </c>
      <c r="K4608" t="s">
        <v>2057</v>
      </c>
      <c r="L4608" t="s">
        <v>5238</v>
      </c>
      <c r="M4608" t="s">
        <v>121</v>
      </c>
      <c r="N4608" t="s">
        <v>7</v>
      </c>
      <c r="O4608">
        <v>30000000</v>
      </c>
      <c r="P4608">
        <v>21560182</v>
      </c>
      <c r="Q4608">
        <f>_xlfn.XLOOKUP(E4608,CPI!A:A,CPI!B:B)</f>
        <v>188.9</v>
      </c>
      <c r="R4608" s="12">
        <f>P4608*(CPI!$B$112/Movie!Q4608)</f>
        <v>34777064.34833245</v>
      </c>
      <c r="S4608" t="s">
        <v>13846</v>
      </c>
      <c r="T4608">
        <v>131</v>
      </c>
    </row>
    <row r="4609" spans="1:20" x14ac:dyDescent="0.3">
      <c r="A4609" t="s">
        <v>13847</v>
      </c>
      <c r="B4609" t="str">
        <f t="shared" si="213"/>
        <v>PG-13</v>
      </c>
      <c r="C4609" t="s">
        <v>1984</v>
      </c>
      <c r="D4609" t="s">
        <v>19</v>
      </c>
      <c r="E4609">
        <v>2004</v>
      </c>
      <c r="F4609" s="22">
        <f t="shared" si="214"/>
        <v>37987</v>
      </c>
      <c r="G4609" t="s">
        <v>13592</v>
      </c>
      <c r="H4609">
        <f t="shared" si="215"/>
        <v>6.5</v>
      </c>
      <c r="I4609">
        <v>6.5</v>
      </c>
      <c r="J4609">
        <v>55000</v>
      </c>
      <c r="K4609" t="s">
        <v>11648</v>
      </c>
      <c r="L4609" t="s">
        <v>7633</v>
      </c>
      <c r="M4609" t="s">
        <v>10551</v>
      </c>
      <c r="N4609" t="s">
        <v>15</v>
      </c>
      <c r="O4609">
        <v>55000000</v>
      </c>
      <c r="P4609">
        <v>100572044</v>
      </c>
      <c r="Q4609">
        <f>_xlfn.XLOOKUP(E4609,CPI!A:A,CPI!B:B)</f>
        <v>188.9</v>
      </c>
      <c r="R4609" s="12">
        <f>P4609*(CPI!$B$112/Movie!Q4609)</f>
        <v>162224996.3303335</v>
      </c>
      <c r="S4609" t="s">
        <v>2077</v>
      </c>
      <c r="T4609">
        <v>115</v>
      </c>
    </row>
    <row r="4610" spans="1:20" x14ac:dyDescent="0.3">
      <c r="A4610" t="s">
        <v>13848</v>
      </c>
      <c r="B4610" t="str">
        <f t="shared" si="213"/>
        <v>R</v>
      </c>
      <c r="C4610" t="s">
        <v>1</v>
      </c>
      <c r="D4610" t="s">
        <v>48</v>
      </c>
      <c r="E4610">
        <v>2004</v>
      </c>
      <c r="F4610" s="22">
        <f t="shared" si="214"/>
        <v>37987</v>
      </c>
      <c r="G4610" t="s">
        <v>13849</v>
      </c>
      <c r="H4610">
        <f t="shared" si="215"/>
        <v>6.3</v>
      </c>
      <c r="I4610">
        <v>6.3</v>
      </c>
      <c r="J4610">
        <v>35000</v>
      </c>
      <c r="K4610" t="s">
        <v>13850</v>
      </c>
      <c r="L4610" t="s">
        <v>13851</v>
      </c>
      <c r="M4610" t="s">
        <v>5667</v>
      </c>
      <c r="N4610" t="s">
        <v>7</v>
      </c>
      <c r="P4610">
        <v>10852064</v>
      </c>
      <c r="Q4610">
        <f>_xlfn.XLOOKUP(E4610,CPI!A:A,CPI!B:B)</f>
        <v>188.9</v>
      </c>
      <c r="R4610" s="12">
        <f>P4610*(CPI!$B$112/Movie!Q4610)</f>
        <v>17504626.261514027</v>
      </c>
      <c r="S4610" t="s">
        <v>13852</v>
      </c>
      <c r="T4610">
        <v>114</v>
      </c>
    </row>
    <row r="4611" spans="1:20" x14ac:dyDescent="0.3">
      <c r="A4611" t="s">
        <v>13853</v>
      </c>
      <c r="B4611" t="str">
        <f t="shared" ref="B4611:B4674" si="216">IF(C4611="","Rating Pending",C4611)</f>
        <v>NC-17</v>
      </c>
      <c r="C4611" t="s">
        <v>494</v>
      </c>
      <c r="D4611" t="s">
        <v>2</v>
      </c>
      <c r="E4611">
        <v>2004</v>
      </c>
      <c r="F4611" s="22">
        <f t="shared" ref="F4611:F4674" si="217">DATE(TRIM(E4611), 1, 1)</f>
        <v>37987</v>
      </c>
      <c r="G4611" t="s">
        <v>13854</v>
      </c>
      <c r="H4611">
        <f t="shared" ref="H4611:H4674" si="218">IF(I4611="","Score Pending",I4611)</f>
        <v>5.0999999999999996</v>
      </c>
      <c r="I4611">
        <v>5.0999999999999996</v>
      </c>
      <c r="J4611">
        <v>6600</v>
      </c>
      <c r="K4611" t="s">
        <v>13855</v>
      </c>
      <c r="L4611" t="s">
        <v>13856</v>
      </c>
      <c r="M4611" t="s">
        <v>3214</v>
      </c>
      <c r="N4611" t="s">
        <v>437</v>
      </c>
      <c r="P4611">
        <v>1510052</v>
      </c>
      <c r="Q4611">
        <f>_xlfn.XLOOKUP(E4611,CPI!A:A,CPI!B:B)</f>
        <v>188.9</v>
      </c>
      <c r="R4611" s="12">
        <f>P4611*(CPI!$B$112/Movie!Q4611)</f>
        <v>2435748.2498676544</v>
      </c>
      <c r="S4611" t="s">
        <v>10298</v>
      </c>
      <c r="T4611">
        <v>110</v>
      </c>
    </row>
    <row r="4612" spans="1:20" x14ac:dyDescent="0.3">
      <c r="A4612" t="s">
        <v>13857</v>
      </c>
      <c r="B4612" t="str">
        <f t="shared" si="216"/>
        <v>PG-13</v>
      </c>
      <c r="C4612" t="s">
        <v>1984</v>
      </c>
      <c r="D4612" t="s">
        <v>2</v>
      </c>
      <c r="E4612">
        <v>2004</v>
      </c>
      <c r="F4612" s="22">
        <f t="shared" si="217"/>
        <v>37987</v>
      </c>
      <c r="G4612" t="s">
        <v>12949</v>
      </c>
      <c r="H4612">
        <f t="shared" si="218"/>
        <v>3.9</v>
      </c>
      <c r="I4612">
        <v>3.9</v>
      </c>
      <c r="J4612">
        <v>26000</v>
      </c>
      <c r="K4612" t="s">
        <v>13858</v>
      </c>
      <c r="L4612" t="s">
        <v>13858</v>
      </c>
      <c r="M4612" t="s">
        <v>13859</v>
      </c>
      <c r="N4612" t="s">
        <v>15</v>
      </c>
      <c r="O4612">
        <v>8000000</v>
      </c>
      <c r="P4612">
        <v>50576805</v>
      </c>
      <c r="Q4612">
        <f>_xlfn.XLOOKUP(E4612,CPI!A:A,CPI!B:B)</f>
        <v>188.9</v>
      </c>
      <c r="R4612" s="12">
        <f>P4612*(CPI!$B$112/Movie!Q4612)</f>
        <v>81581537.763366848</v>
      </c>
      <c r="S4612" t="s">
        <v>10859</v>
      </c>
      <c r="T4612">
        <v>95</v>
      </c>
    </row>
    <row r="4613" spans="1:20" x14ac:dyDescent="0.3">
      <c r="A4613" t="s">
        <v>13860</v>
      </c>
      <c r="B4613" t="str">
        <f t="shared" si="216"/>
        <v>PG</v>
      </c>
      <c r="C4613" t="s">
        <v>18</v>
      </c>
      <c r="D4613" t="s">
        <v>2</v>
      </c>
      <c r="E4613">
        <v>2004</v>
      </c>
      <c r="F4613" s="22">
        <f t="shared" si="217"/>
        <v>37987</v>
      </c>
      <c r="G4613" t="s">
        <v>13861</v>
      </c>
      <c r="H4613">
        <f t="shared" si="218"/>
        <v>6.5</v>
      </c>
      <c r="I4613">
        <v>6.5</v>
      </c>
      <c r="J4613">
        <v>12000</v>
      </c>
      <c r="K4613" t="s">
        <v>11124</v>
      </c>
      <c r="L4613" t="s">
        <v>5040</v>
      </c>
      <c r="M4613" t="s">
        <v>8990</v>
      </c>
      <c r="N4613" t="s">
        <v>7</v>
      </c>
      <c r="P4613">
        <v>6878433</v>
      </c>
      <c r="Q4613">
        <f>_xlfn.XLOOKUP(E4613,CPI!A:A,CPI!B:B)</f>
        <v>188.9</v>
      </c>
      <c r="R4613" s="12">
        <f>P4613*(CPI!$B$112/Movie!Q4613)</f>
        <v>11095069.005293805</v>
      </c>
      <c r="S4613" t="s">
        <v>6963</v>
      </c>
      <c r="T4613">
        <v>93</v>
      </c>
    </row>
    <row r="4614" spans="1:20" x14ac:dyDescent="0.3">
      <c r="A4614" t="s">
        <v>13862</v>
      </c>
      <c r="B4614" t="str">
        <f t="shared" si="216"/>
        <v>PG-13</v>
      </c>
      <c r="C4614" t="s">
        <v>1984</v>
      </c>
      <c r="D4614" t="s">
        <v>48</v>
      </c>
      <c r="E4614">
        <v>2004</v>
      </c>
      <c r="F4614" s="22">
        <f t="shared" si="217"/>
        <v>37987</v>
      </c>
      <c r="G4614" t="s">
        <v>13863</v>
      </c>
      <c r="H4614">
        <f t="shared" si="218"/>
        <v>6.7</v>
      </c>
      <c r="I4614">
        <v>6.7</v>
      </c>
      <c r="J4614">
        <v>15000</v>
      </c>
      <c r="K4614" t="s">
        <v>8346</v>
      </c>
      <c r="L4614" t="s">
        <v>8346</v>
      </c>
      <c r="M4614" t="s">
        <v>8346</v>
      </c>
      <c r="N4614" t="s">
        <v>7</v>
      </c>
      <c r="O4614">
        <v>23000000</v>
      </c>
      <c r="P4614">
        <v>8447615</v>
      </c>
      <c r="Q4614">
        <f>_xlfn.XLOOKUP(E4614,CPI!A:A,CPI!B:B)</f>
        <v>188.9</v>
      </c>
      <c r="R4614" s="12">
        <f>P4614*(CPI!$B$112/Movie!Q4614)</f>
        <v>13626195.291159341</v>
      </c>
      <c r="S4614" t="s">
        <v>10338</v>
      </c>
      <c r="T4614">
        <v>118</v>
      </c>
    </row>
    <row r="4615" spans="1:20" x14ac:dyDescent="0.3">
      <c r="A4615" t="s">
        <v>13864</v>
      </c>
      <c r="B4615" t="str">
        <f t="shared" si="216"/>
        <v>PG-13</v>
      </c>
      <c r="C4615" t="s">
        <v>1984</v>
      </c>
      <c r="D4615" t="s">
        <v>2</v>
      </c>
      <c r="E4615">
        <v>2004</v>
      </c>
      <c r="F4615" s="22">
        <f t="shared" si="217"/>
        <v>37987</v>
      </c>
      <c r="G4615" t="s">
        <v>13865</v>
      </c>
      <c r="H4615">
        <f t="shared" si="218"/>
        <v>7</v>
      </c>
      <c r="I4615">
        <v>7</v>
      </c>
      <c r="J4615">
        <v>11000</v>
      </c>
      <c r="K4615" t="s">
        <v>13866</v>
      </c>
      <c r="L4615" t="s">
        <v>13867</v>
      </c>
      <c r="M4615" t="s">
        <v>9854</v>
      </c>
      <c r="N4615" t="s">
        <v>7</v>
      </c>
      <c r="P4615">
        <v>20421130</v>
      </c>
      <c r="Q4615">
        <f>_xlfn.XLOOKUP(E4615,CPI!A:A,CPI!B:B)</f>
        <v>188.9</v>
      </c>
      <c r="R4615" s="12">
        <f>P4615*(CPI!$B$112/Movie!Q4615)</f>
        <v>32939747.543673899</v>
      </c>
      <c r="S4615" t="s">
        <v>13868</v>
      </c>
      <c r="T4615">
        <v>104</v>
      </c>
    </row>
    <row r="4616" spans="1:20" x14ac:dyDescent="0.3">
      <c r="A4616" t="s">
        <v>13869</v>
      </c>
      <c r="B4616" t="str">
        <f t="shared" si="216"/>
        <v>R</v>
      </c>
      <c r="C4616" t="s">
        <v>1</v>
      </c>
      <c r="D4616" t="s">
        <v>26</v>
      </c>
      <c r="E4616">
        <v>2004</v>
      </c>
      <c r="F4616" s="22">
        <f t="shared" si="217"/>
        <v>37987</v>
      </c>
      <c r="G4616" t="s">
        <v>13870</v>
      </c>
      <c r="H4616">
        <f t="shared" si="218"/>
        <v>6.5</v>
      </c>
      <c r="I4616">
        <v>6.5</v>
      </c>
      <c r="J4616">
        <v>8700</v>
      </c>
      <c r="K4616" t="s">
        <v>13871</v>
      </c>
      <c r="L4616" t="s">
        <v>13871</v>
      </c>
      <c r="M4616" t="s">
        <v>13872</v>
      </c>
      <c r="N4616" t="s">
        <v>7</v>
      </c>
      <c r="O4616">
        <v>6500000</v>
      </c>
      <c r="P4616">
        <v>89781</v>
      </c>
      <c r="Q4616">
        <f>_xlfn.XLOOKUP(E4616,CPI!A:A,CPI!B:B)</f>
        <v>188.9</v>
      </c>
      <c r="R4616" s="12">
        <f>P4616*(CPI!$B$112/Movie!Q4616)</f>
        <v>144818.7967178401</v>
      </c>
      <c r="S4616" t="s">
        <v>13873</v>
      </c>
      <c r="T4616">
        <v>91</v>
      </c>
    </row>
    <row r="4617" spans="1:20" x14ac:dyDescent="0.3">
      <c r="A4617" t="s">
        <v>13874</v>
      </c>
      <c r="B4617" t="str">
        <f t="shared" si="216"/>
        <v>Rating Pending</v>
      </c>
      <c r="D4617" t="s">
        <v>2</v>
      </c>
      <c r="E4617">
        <v>2004</v>
      </c>
      <c r="F4617" s="22">
        <f t="shared" si="217"/>
        <v>37987</v>
      </c>
      <c r="G4617" t="s">
        <v>13875</v>
      </c>
      <c r="H4617">
        <f t="shared" si="218"/>
        <v>7.4</v>
      </c>
      <c r="I4617">
        <v>7.4</v>
      </c>
      <c r="J4617">
        <v>15000</v>
      </c>
      <c r="K4617" t="s">
        <v>13876</v>
      </c>
      <c r="L4617" t="s">
        <v>13876</v>
      </c>
      <c r="M4617" t="s">
        <v>13877</v>
      </c>
      <c r="N4617" t="s">
        <v>5801</v>
      </c>
      <c r="P4617">
        <v>3764219</v>
      </c>
      <c r="Q4617">
        <f>_xlfn.XLOOKUP(E4617,CPI!A:A,CPI!B:B)</f>
        <v>188.9</v>
      </c>
      <c r="R4617" s="12">
        <f>P4617*(CPI!$B$112/Movie!Q4617)</f>
        <v>6071770.9332980402</v>
      </c>
      <c r="S4617" t="s">
        <v>13878</v>
      </c>
      <c r="T4617">
        <v>110</v>
      </c>
    </row>
    <row r="4618" spans="1:20" x14ac:dyDescent="0.3">
      <c r="A4618" t="s">
        <v>13879</v>
      </c>
      <c r="B4618" t="str">
        <f t="shared" si="216"/>
        <v>R</v>
      </c>
      <c r="C4618" t="s">
        <v>1</v>
      </c>
      <c r="D4618" t="s">
        <v>26</v>
      </c>
      <c r="E4618">
        <v>2004</v>
      </c>
      <c r="F4618" s="22">
        <f t="shared" si="217"/>
        <v>37987</v>
      </c>
      <c r="G4618" t="s">
        <v>12620</v>
      </c>
      <c r="H4618">
        <f t="shared" si="218"/>
        <v>7.4</v>
      </c>
      <c r="I4618">
        <v>7.4</v>
      </c>
      <c r="J4618">
        <v>11000</v>
      </c>
      <c r="K4618" t="s">
        <v>13880</v>
      </c>
      <c r="L4618" t="s">
        <v>13880</v>
      </c>
      <c r="M4618" t="s">
        <v>11545</v>
      </c>
      <c r="N4618" t="s">
        <v>15</v>
      </c>
      <c r="P4618">
        <v>1236518</v>
      </c>
      <c r="Q4618">
        <f>_xlfn.XLOOKUP(E4618,CPI!A:A,CPI!B:B)</f>
        <v>188.9</v>
      </c>
      <c r="R4618" s="12">
        <f>P4618*(CPI!$B$112/Movie!Q4618)</f>
        <v>1994531.6813128637</v>
      </c>
      <c r="S4618" t="s">
        <v>11054</v>
      </c>
      <c r="T4618">
        <v>91</v>
      </c>
    </row>
    <row r="4619" spans="1:20" x14ac:dyDescent="0.3">
      <c r="A4619" t="s">
        <v>13881</v>
      </c>
      <c r="B4619" t="str">
        <f t="shared" si="216"/>
        <v>PG-13</v>
      </c>
      <c r="C4619" t="s">
        <v>1984</v>
      </c>
      <c r="D4619" t="s">
        <v>26</v>
      </c>
      <c r="E4619">
        <v>2004</v>
      </c>
      <c r="F4619" s="22">
        <f t="shared" si="217"/>
        <v>37987</v>
      </c>
      <c r="G4619" t="s">
        <v>12949</v>
      </c>
      <c r="H4619">
        <f t="shared" si="218"/>
        <v>4.9000000000000004</v>
      </c>
      <c r="I4619">
        <v>4.9000000000000004</v>
      </c>
      <c r="J4619">
        <v>18000</v>
      </c>
      <c r="K4619" t="s">
        <v>5953</v>
      </c>
      <c r="L4619" t="s">
        <v>2933</v>
      </c>
      <c r="M4619" t="s">
        <v>9026</v>
      </c>
      <c r="N4619" t="s">
        <v>15</v>
      </c>
      <c r="O4619">
        <v>50000000</v>
      </c>
      <c r="P4619">
        <v>6808550</v>
      </c>
      <c r="Q4619">
        <f>_xlfn.XLOOKUP(E4619,CPI!A:A,CPI!B:B)</f>
        <v>188.9</v>
      </c>
      <c r="R4619" s="12">
        <f>P4619*(CPI!$B$112/Movie!Q4619)</f>
        <v>10982346.135521438</v>
      </c>
      <c r="S4619" t="s">
        <v>13882</v>
      </c>
      <c r="T4619">
        <v>88</v>
      </c>
    </row>
    <row r="4620" spans="1:20" x14ac:dyDescent="0.3">
      <c r="A4620" t="s">
        <v>13883</v>
      </c>
      <c r="B4620" t="str">
        <f t="shared" si="216"/>
        <v>Not Rated</v>
      </c>
      <c r="C4620" t="s">
        <v>432</v>
      </c>
      <c r="D4620" t="s">
        <v>2</v>
      </c>
      <c r="E4620">
        <v>2004</v>
      </c>
      <c r="F4620" s="22">
        <f t="shared" si="217"/>
        <v>37987</v>
      </c>
      <c r="G4620" t="s">
        <v>13884</v>
      </c>
      <c r="H4620">
        <f t="shared" si="218"/>
        <v>7.8</v>
      </c>
      <c r="I4620">
        <v>7.8</v>
      </c>
      <c r="J4620">
        <v>50000</v>
      </c>
      <c r="K4620" t="s">
        <v>13885</v>
      </c>
      <c r="L4620" t="s">
        <v>13886</v>
      </c>
      <c r="M4620" t="s">
        <v>10276</v>
      </c>
      <c r="N4620" t="s">
        <v>10277</v>
      </c>
      <c r="O4620">
        <v>7000000</v>
      </c>
      <c r="P4620">
        <v>6887221</v>
      </c>
      <c r="Q4620">
        <f>_xlfn.XLOOKUP(E4620,CPI!A:A,CPI!B:B)</f>
        <v>188.9</v>
      </c>
      <c r="R4620" s="12">
        <f>P4620*(CPI!$B$112/Movie!Q4620)</f>
        <v>11109244.249338273</v>
      </c>
      <c r="S4620" t="s">
        <v>13887</v>
      </c>
      <c r="T4620">
        <v>192</v>
      </c>
    </row>
    <row r="4621" spans="1:20" x14ac:dyDescent="0.3">
      <c r="A4621" t="s">
        <v>13888</v>
      </c>
      <c r="B4621" t="str">
        <f t="shared" si="216"/>
        <v>PG-13</v>
      </c>
      <c r="C4621" t="s">
        <v>1984</v>
      </c>
      <c r="D4621" t="s">
        <v>26</v>
      </c>
      <c r="E4621">
        <v>2004</v>
      </c>
      <c r="F4621" s="22">
        <f t="shared" si="217"/>
        <v>37987</v>
      </c>
      <c r="G4621" t="s">
        <v>13477</v>
      </c>
      <c r="H4621">
        <f t="shared" si="218"/>
        <v>5.3</v>
      </c>
      <c r="I4621">
        <v>5.3</v>
      </c>
      <c r="J4621">
        <v>18000</v>
      </c>
      <c r="K4621" t="s">
        <v>13889</v>
      </c>
      <c r="L4621" t="s">
        <v>13890</v>
      </c>
      <c r="M4621" t="s">
        <v>13178</v>
      </c>
      <c r="N4621" t="s">
        <v>15</v>
      </c>
      <c r="O4621">
        <v>35000000</v>
      </c>
      <c r="P4621">
        <v>22035509</v>
      </c>
      <c r="Q4621">
        <f>_xlfn.XLOOKUP(E4621,CPI!A:A,CPI!B:B)</f>
        <v>188.9</v>
      </c>
      <c r="R4621" s="12">
        <f>P4621*(CPI!$B$112/Movie!Q4621)</f>
        <v>35543777.619375326</v>
      </c>
      <c r="S4621" t="s">
        <v>11839</v>
      </c>
      <c r="T4621">
        <v>107</v>
      </c>
    </row>
    <row r="4622" spans="1:20" x14ac:dyDescent="0.3">
      <c r="A4622" t="s">
        <v>13891</v>
      </c>
      <c r="B4622" t="str">
        <f t="shared" si="216"/>
        <v>PG-13</v>
      </c>
      <c r="C4622" t="s">
        <v>1984</v>
      </c>
      <c r="D4622" t="s">
        <v>26</v>
      </c>
      <c r="E4622">
        <v>2004</v>
      </c>
      <c r="F4622" s="22">
        <f t="shared" si="217"/>
        <v>37987</v>
      </c>
      <c r="G4622" t="s">
        <v>13454</v>
      </c>
      <c r="H4622">
        <f t="shared" si="218"/>
        <v>5.9</v>
      </c>
      <c r="I4622">
        <v>5.9</v>
      </c>
      <c r="J4622">
        <v>23000</v>
      </c>
      <c r="K4622" t="s">
        <v>10217</v>
      </c>
      <c r="L4622" t="s">
        <v>13892</v>
      </c>
      <c r="M4622" t="s">
        <v>4717</v>
      </c>
      <c r="N4622" t="s">
        <v>3140</v>
      </c>
      <c r="O4622">
        <v>32000000</v>
      </c>
      <c r="P4622">
        <v>30031874</v>
      </c>
      <c r="Q4622">
        <f>_xlfn.XLOOKUP(E4622,CPI!A:A,CPI!B:B)</f>
        <v>188.9</v>
      </c>
      <c r="R4622" s="12">
        <f>P4622*(CPI!$B$112/Movie!Q4622)</f>
        <v>48442096.388565369</v>
      </c>
      <c r="S4622" t="s">
        <v>13893</v>
      </c>
      <c r="T4622">
        <v>90</v>
      </c>
    </row>
    <row r="4623" spans="1:20" x14ac:dyDescent="0.3">
      <c r="A4623" t="s">
        <v>13894</v>
      </c>
      <c r="B4623" t="str">
        <f t="shared" si="216"/>
        <v>R</v>
      </c>
      <c r="C4623" t="s">
        <v>1</v>
      </c>
      <c r="D4623" t="s">
        <v>2</v>
      </c>
      <c r="E4623">
        <v>2004</v>
      </c>
      <c r="F4623" s="22">
        <f t="shared" si="217"/>
        <v>37987</v>
      </c>
      <c r="G4623" t="s">
        <v>13895</v>
      </c>
      <c r="H4623">
        <f t="shared" si="218"/>
        <v>6.6</v>
      </c>
      <c r="I4623">
        <v>6.6</v>
      </c>
      <c r="J4623">
        <v>8600</v>
      </c>
      <c r="K4623" t="s">
        <v>13337</v>
      </c>
      <c r="L4623" t="s">
        <v>13896</v>
      </c>
      <c r="M4623" t="s">
        <v>11343</v>
      </c>
      <c r="N4623" t="s">
        <v>15</v>
      </c>
      <c r="P4623">
        <v>156767</v>
      </c>
      <c r="Q4623">
        <f>_xlfn.XLOOKUP(E4623,CPI!A:A,CPI!B:B)</f>
        <v>188.9</v>
      </c>
      <c r="R4623" s="12">
        <f>P4623*(CPI!$B$112/Movie!Q4623)</f>
        <v>252868.73954473264</v>
      </c>
      <c r="S4623" t="s">
        <v>65</v>
      </c>
      <c r="T4623">
        <v>108</v>
      </c>
    </row>
    <row r="4624" spans="1:20" x14ac:dyDescent="0.3">
      <c r="A4624" t="s">
        <v>13897</v>
      </c>
      <c r="B4624" t="str">
        <f t="shared" si="216"/>
        <v>R</v>
      </c>
      <c r="C4624" t="s">
        <v>1</v>
      </c>
      <c r="D4624" t="s">
        <v>2</v>
      </c>
      <c r="E4624">
        <v>2004</v>
      </c>
      <c r="F4624" s="22">
        <f t="shared" si="217"/>
        <v>37987</v>
      </c>
      <c r="G4624" t="s">
        <v>13898</v>
      </c>
      <c r="H4624">
        <f t="shared" si="218"/>
        <v>6.6</v>
      </c>
      <c r="I4624">
        <v>6.6</v>
      </c>
      <c r="J4624">
        <v>15000</v>
      </c>
      <c r="K4624" t="s">
        <v>4365</v>
      </c>
      <c r="L4624" t="s">
        <v>4365</v>
      </c>
      <c r="M4624" t="s">
        <v>10981</v>
      </c>
      <c r="N4624" t="s">
        <v>7</v>
      </c>
      <c r="P4624">
        <v>3664858</v>
      </c>
      <c r="Q4624">
        <f>_xlfn.XLOOKUP(E4624,CPI!A:A,CPI!B:B)</f>
        <v>188.9</v>
      </c>
      <c r="R4624" s="12">
        <f>P4624*(CPI!$B$112/Movie!Q4624)</f>
        <v>5911499.3785071457</v>
      </c>
      <c r="S4624" t="s">
        <v>13899</v>
      </c>
      <c r="T4624">
        <v>132</v>
      </c>
    </row>
    <row r="4625" spans="1:20" x14ac:dyDescent="0.3">
      <c r="A4625" t="s">
        <v>13900</v>
      </c>
      <c r="B4625" t="str">
        <f t="shared" si="216"/>
        <v>R</v>
      </c>
      <c r="C4625" t="s">
        <v>1</v>
      </c>
      <c r="D4625" t="s">
        <v>89</v>
      </c>
      <c r="E4625">
        <v>2004</v>
      </c>
      <c r="F4625" s="22">
        <f t="shared" si="217"/>
        <v>37987</v>
      </c>
      <c r="G4625" t="s">
        <v>13477</v>
      </c>
      <c r="H4625">
        <f t="shared" si="218"/>
        <v>7.4</v>
      </c>
      <c r="I4625">
        <v>7.4</v>
      </c>
      <c r="J4625">
        <v>34000</v>
      </c>
      <c r="K4625" t="s">
        <v>13901</v>
      </c>
      <c r="L4625" t="s">
        <v>13901</v>
      </c>
      <c r="M4625" t="s">
        <v>13902</v>
      </c>
      <c r="N4625" t="s">
        <v>13903</v>
      </c>
      <c r="O4625">
        <v>3000000</v>
      </c>
      <c r="P4625">
        <v>12594630</v>
      </c>
      <c r="Q4625">
        <f>_xlfn.XLOOKUP(E4625,CPI!A:A,CPI!B:B)</f>
        <v>188.9</v>
      </c>
      <c r="R4625" s="12">
        <f>P4625*(CPI!$B$112/Movie!Q4625)</f>
        <v>20315424.886183161</v>
      </c>
      <c r="S4625" t="s">
        <v>12870</v>
      </c>
      <c r="T4625">
        <v>101</v>
      </c>
    </row>
    <row r="4626" spans="1:20" x14ac:dyDescent="0.3">
      <c r="A4626" t="s">
        <v>13904</v>
      </c>
      <c r="B4626" t="str">
        <f t="shared" si="216"/>
        <v>R</v>
      </c>
      <c r="C4626" t="s">
        <v>1</v>
      </c>
      <c r="D4626" t="s">
        <v>89</v>
      </c>
      <c r="E4626">
        <v>2004</v>
      </c>
      <c r="F4626" s="22">
        <f t="shared" si="217"/>
        <v>37987</v>
      </c>
      <c r="G4626" t="s">
        <v>13617</v>
      </c>
      <c r="H4626">
        <f t="shared" si="218"/>
        <v>7.6</v>
      </c>
      <c r="I4626">
        <v>7.6</v>
      </c>
      <c r="J4626">
        <v>24000</v>
      </c>
      <c r="K4626" t="s">
        <v>4847</v>
      </c>
      <c r="L4626" t="s">
        <v>4847</v>
      </c>
      <c r="M4626" t="s">
        <v>13905</v>
      </c>
      <c r="N4626" t="s">
        <v>7</v>
      </c>
      <c r="O4626">
        <v>11000000</v>
      </c>
      <c r="P4626">
        <v>13267869</v>
      </c>
      <c r="Q4626">
        <f>_xlfn.XLOOKUP(E4626,CPI!A:A,CPI!B:B)</f>
        <v>188.9</v>
      </c>
      <c r="R4626" s="12">
        <f>P4626*(CPI!$B$112/Movie!Q4626)</f>
        <v>21401374.718369506</v>
      </c>
      <c r="S4626" t="s">
        <v>10594</v>
      </c>
      <c r="T4626">
        <v>125</v>
      </c>
    </row>
    <row r="4627" spans="1:20" x14ac:dyDescent="0.3">
      <c r="A4627" t="s">
        <v>13906</v>
      </c>
      <c r="B4627" t="str">
        <f t="shared" si="216"/>
        <v>PG</v>
      </c>
      <c r="C4627" t="s">
        <v>18</v>
      </c>
      <c r="D4627" t="s">
        <v>26</v>
      </c>
      <c r="E4627">
        <v>2004</v>
      </c>
      <c r="F4627" s="22">
        <f t="shared" si="217"/>
        <v>37987</v>
      </c>
      <c r="G4627" t="s">
        <v>13907</v>
      </c>
      <c r="H4627">
        <f t="shared" si="218"/>
        <v>6.9</v>
      </c>
      <c r="I4627">
        <v>6.9</v>
      </c>
      <c r="J4627">
        <v>25000</v>
      </c>
      <c r="K4627" t="s">
        <v>8070</v>
      </c>
      <c r="L4627" t="s">
        <v>12665</v>
      </c>
      <c r="M4627" t="s">
        <v>13908</v>
      </c>
      <c r="N4627" t="s">
        <v>7</v>
      </c>
      <c r="P4627">
        <v>11782282</v>
      </c>
      <c r="Q4627">
        <f>_xlfn.XLOOKUP(E4627,CPI!A:A,CPI!B:B)</f>
        <v>188.9</v>
      </c>
      <c r="R4627" s="12">
        <f>P4627*(CPI!$B$112/Movie!Q4627)</f>
        <v>19005089.070407622</v>
      </c>
      <c r="S4627" t="s">
        <v>10827</v>
      </c>
      <c r="T4627">
        <v>98</v>
      </c>
    </row>
    <row r="4628" spans="1:20" x14ac:dyDescent="0.3">
      <c r="A4628" t="s">
        <v>13909</v>
      </c>
      <c r="B4628" t="str">
        <f t="shared" si="216"/>
        <v>R</v>
      </c>
      <c r="C4628" t="s">
        <v>1</v>
      </c>
      <c r="D4628" t="s">
        <v>48</v>
      </c>
      <c r="E4628">
        <v>2004</v>
      </c>
      <c r="F4628" s="22">
        <f t="shared" si="217"/>
        <v>37987</v>
      </c>
      <c r="G4628" t="s">
        <v>13910</v>
      </c>
      <c r="H4628">
        <f t="shared" si="218"/>
        <v>7.3</v>
      </c>
      <c r="I4628">
        <v>7.3</v>
      </c>
      <c r="J4628">
        <v>20000</v>
      </c>
      <c r="K4628" t="s">
        <v>13911</v>
      </c>
      <c r="L4628" t="s">
        <v>13911</v>
      </c>
      <c r="M4628" t="s">
        <v>13912</v>
      </c>
      <c r="N4628" t="s">
        <v>7</v>
      </c>
      <c r="O4628">
        <v>2000000</v>
      </c>
      <c r="P4628">
        <v>1635056</v>
      </c>
      <c r="Q4628">
        <f>_xlfn.XLOOKUP(E4628,CPI!A:A,CPI!B:B)</f>
        <v>188.9</v>
      </c>
      <c r="R4628" s="12">
        <f>P4628*(CPI!$B$112/Movie!Q4628)</f>
        <v>2637382.5473795654</v>
      </c>
      <c r="S4628" t="s">
        <v>13913</v>
      </c>
      <c r="T4628">
        <v>90</v>
      </c>
    </row>
    <row r="4629" spans="1:20" x14ac:dyDescent="0.3">
      <c r="A4629" t="s">
        <v>13914</v>
      </c>
      <c r="B4629" t="str">
        <f t="shared" si="216"/>
        <v>PG</v>
      </c>
      <c r="C4629" t="s">
        <v>18</v>
      </c>
      <c r="D4629" t="s">
        <v>19</v>
      </c>
      <c r="E4629">
        <v>2004</v>
      </c>
      <c r="F4629" s="22">
        <f t="shared" si="217"/>
        <v>37987</v>
      </c>
      <c r="G4629" t="s">
        <v>12718</v>
      </c>
      <c r="H4629">
        <f t="shared" si="218"/>
        <v>5.2</v>
      </c>
      <c r="I4629">
        <v>5.2</v>
      </c>
      <c r="J4629">
        <v>9800</v>
      </c>
      <c r="K4629" t="s">
        <v>13915</v>
      </c>
      <c r="L4629" t="s">
        <v>13916</v>
      </c>
      <c r="M4629" t="s">
        <v>13917</v>
      </c>
      <c r="N4629" t="s">
        <v>15</v>
      </c>
      <c r="O4629">
        <v>12000000</v>
      </c>
      <c r="P4629">
        <v>16951702</v>
      </c>
      <c r="Q4629">
        <f>_xlfn.XLOOKUP(E4629,CPI!A:A,CPI!B:B)</f>
        <v>188.9</v>
      </c>
      <c r="R4629" s="12">
        <f>P4629*(CPI!$B$112/Movie!Q4629)</f>
        <v>27343481.203811537</v>
      </c>
      <c r="S4629" t="s">
        <v>9093</v>
      </c>
      <c r="T4629">
        <v>91</v>
      </c>
    </row>
    <row r="4630" spans="1:20" x14ac:dyDescent="0.3">
      <c r="A4630" t="s">
        <v>13918</v>
      </c>
      <c r="B4630" t="str">
        <f t="shared" si="216"/>
        <v>Not Rated</v>
      </c>
      <c r="C4630" t="s">
        <v>432</v>
      </c>
      <c r="D4630" t="s">
        <v>19</v>
      </c>
      <c r="E4630">
        <v>2004</v>
      </c>
      <c r="F4630" s="22">
        <f t="shared" si="217"/>
        <v>37987</v>
      </c>
      <c r="G4630" t="s">
        <v>13376</v>
      </c>
      <c r="H4630">
        <f t="shared" si="218"/>
        <v>7.9</v>
      </c>
      <c r="I4630">
        <v>7.9</v>
      </c>
      <c r="J4630">
        <v>22000</v>
      </c>
      <c r="K4630" t="s">
        <v>12153</v>
      </c>
      <c r="L4630" t="s">
        <v>13919</v>
      </c>
      <c r="M4630" t="s">
        <v>11765</v>
      </c>
      <c r="N4630" t="s">
        <v>10277</v>
      </c>
      <c r="P4630">
        <v>5859242</v>
      </c>
      <c r="Q4630">
        <f>_xlfn.XLOOKUP(E4630,CPI!A:A,CPI!B:B)</f>
        <v>188.9</v>
      </c>
      <c r="R4630" s="12">
        <f>P4630*(CPI!$B$112/Movie!Q4630)</f>
        <v>9451090.7220751718</v>
      </c>
      <c r="S4630" t="s">
        <v>12155</v>
      </c>
      <c r="T4630">
        <v>186</v>
      </c>
    </row>
    <row r="4631" spans="1:20" x14ac:dyDescent="0.3">
      <c r="A4631" t="s">
        <v>13920</v>
      </c>
      <c r="B4631" t="str">
        <f t="shared" si="216"/>
        <v>Not Rated</v>
      </c>
      <c r="C4631" t="s">
        <v>432</v>
      </c>
      <c r="D4631" t="s">
        <v>19</v>
      </c>
      <c r="E4631">
        <v>2004</v>
      </c>
      <c r="F4631" s="22">
        <f t="shared" si="217"/>
        <v>37987</v>
      </c>
      <c r="G4631" t="s">
        <v>13921</v>
      </c>
      <c r="H4631">
        <f t="shared" si="218"/>
        <v>7</v>
      </c>
      <c r="I4631">
        <v>7</v>
      </c>
      <c r="J4631">
        <v>33000</v>
      </c>
      <c r="K4631" t="s">
        <v>13922</v>
      </c>
      <c r="L4631" t="s">
        <v>13922</v>
      </c>
      <c r="M4631" t="s">
        <v>10276</v>
      </c>
      <c r="N4631" t="s">
        <v>10277</v>
      </c>
      <c r="P4631">
        <v>10836270</v>
      </c>
      <c r="Q4631">
        <f>_xlfn.XLOOKUP(E4631,CPI!A:A,CPI!B:B)</f>
        <v>188.9</v>
      </c>
      <c r="R4631" s="12">
        <f>P4631*(CPI!$B$112/Movie!Q4631)</f>
        <v>17479150.179989409</v>
      </c>
      <c r="S4631" t="s">
        <v>12535</v>
      </c>
      <c r="T4631">
        <v>182</v>
      </c>
    </row>
    <row r="4632" spans="1:20" x14ac:dyDescent="0.3">
      <c r="A4632" t="s">
        <v>13923</v>
      </c>
      <c r="B4632" t="str">
        <f t="shared" si="216"/>
        <v>R</v>
      </c>
      <c r="C4632" t="s">
        <v>1</v>
      </c>
      <c r="D4632" t="s">
        <v>19</v>
      </c>
      <c r="E4632">
        <v>2004</v>
      </c>
      <c r="F4632" s="22">
        <f t="shared" si="217"/>
        <v>37987</v>
      </c>
      <c r="G4632" t="s">
        <v>13496</v>
      </c>
      <c r="H4632">
        <f t="shared" si="218"/>
        <v>8</v>
      </c>
      <c r="I4632">
        <v>8</v>
      </c>
      <c r="J4632">
        <v>38000</v>
      </c>
      <c r="K4632" t="s">
        <v>13924</v>
      </c>
      <c r="L4632" t="s">
        <v>13925</v>
      </c>
      <c r="M4632" t="s">
        <v>13926</v>
      </c>
      <c r="N4632" t="s">
        <v>905</v>
      </c>
      <c r="O4632">
        <v>12800000</v>
      </c>
      <c r="P4632">
        <v>76287982</v>
      </c>
      <c r="Q4632">
        <f>_xlfn.XLOOKUP(E4632,CPI!A:A,CPI!B:B)</f>
        <v>188.9</v>
      </c>
      <c r="R4632" s="12">
        <f>P4632*(CPI!$B$112/Movie!Q4632)</f>
        <v>123054251.53732131</v>
      </c>
      <c r="S4632" t="s">
        <v>13927</v>
      </c>
      <c r="T4632">
        <v>140</v>
      </c>
    </row>
    <row r="4633" spans="1:20" x14ac:dyDescent="0.3">
      <c r="A4633" t="s">
        <v>13928</v>
      </c>
      <c r="B4633" t="str">
        <f t="shared" si="216"/>
        <v>R</v>
      </c>
      <c r="C4633" t="s">
        <v>1</v>
      </c>
      <c r="D4633" t="s">
        <v>89</v>
      </c>
      <c r="E4633">
        <v>2004</v>
      </c>
      <c r="F4633" s="22">
        <f t="shared" si="217"/>
        <v>37987</v>
      </c>
      <c r="G4633" t="s">
        <v>13929</v>
      </c>
      <c r="H4633">
        <f t="shared" si="218"/>
        <v>6.9</v>
      </c>
      <c r="I4633">
        <v>6.9</v>
      </c>
      <c r="J4633">
        <v>4800</v>
      </c>
      <c r="K4633" t="s">
        <v>13930</v>
      </c>
      <c r="L4633" t="s">
        <v>13931</v>
      </c>
      <c r="M4633" t="s">
        <v>13932</v>
      </c>
      <c r="N4633" t="s">
        <v>437</v>
      </c>
      <c r="P4633">
        <v>537871</v>
      </c>
      <c r="Q4633">
        <f>_xlfn.XLOOKUP(E4633,CPI!A:A,CPI!B:B)</f>
        <v>188.9</v>
      </c>
      <c r="R4633" s="12">
        <f>P4633*(CPI!$B$112/Movie!Q4633)</f>
        <v>867598.16675489664</v>
      </c>
      <c r="S4633" t="s">
        <v>13933</v>
      </c>
      <c r="T4633">
        <v>89</v>
      </c>
    </row>
    <row r="4634" spans="1:20" x14ac:dyDescent="0.3">
      <c r="A4634" t="s">
        <v>13934</v>
      </c>
      <c r="B4634" t="str">
        <f t="shared" si="216"/>
        <v>R</v>
      </c>
      <c r="C4634" t="s">
        <v>1</v>
      </c>
      <c r="D4634" t="s">
        <v>2</v>
      </c>
      <c r="E4634">
        <v>2004</v>
      </c>
      <c r="F4634" s="22">
        <f t="shared" si="217"/>
        <v>37987</v>
      </c>
      <c r="G4634" t="s">
        <v>13935</v>
      </c>
      <c r="H4634">
        <f t="shared" si="218"/>
        <v>6.6</v>
      </c>
      <c r="I4634">
        <v>6.6</v>
      </c>
      <c r="J4634">
        <v>9100</v>
      </c>
      <c r="K4634" t="s">
        <v>11587</v>
      </c>
      <c r="L4634" t="s">
        <v>11587</v>
      </c>
      <c r="M4634" t="s">
        <v>13936</v>
      </c>
      <c r="N4634" t="s">
        <v>437</v>
      </c>
      <c r="P4634">
        <v>7444906</v>
      </c>
      <c r="Q4634">
        <f>_xlfn.XLOOKUP(E4634,CPI!A:A,CPI!B:B)</f>
        <v>188.9</v>
      </c>
      <c r="R4634" s="12">
        <f>P4634*(CPI!$B$112/Movie!Q4634)</f>
        <v>12008802.84912652</v>
      </c>
      <c r="S4634" t="s">
        <v>11589</v>
      </c>
      <c r="T4634">
        <v>90</v>
      </c>
    </row>
    <row r="4635" spans="1:20" x14ac:dyDescent="0.3">
      <c r="A4635" t="s">
        <v>13937</v>
      </c>
      <c r="B4635" t="str">
        <f t="shared" si="216"/>
        <v>R</v>
      </c>
      <c r="C4635" t="s">
        <v>1</v>
      </c>
      <c r="D4635" t="s">
        <v>26</v>
      </c>
      <c r="E4635">
        <v>2004</v>
      </c>
      <c r="F4635" s="22">
        <f t="shared" si="217"/>
        <v>37987</v>
      </c>
      <c r="G4635" t="s">
        <v>13500</v>
      </c>
      <c r="H4635">
        <f t="shared" si="218"/>
        <v>5.3</v>
      </c>
      <c r="I4635">
        <v>5.3</v>
      </c>
      <c r="J4635">
        <v>7500</v>
      </c>
      <c r="K4635" t="s">
        <v>3412</v>
      </c>
      <c r="L4635" t="s">
        <v>13938</v>
      </c>
      <c r="M4635" t="s">
        <v>13939</v>
      </c>
      <c r="N4635" t="s">
        <v>15</v>
      </c>
      <c r="O4635">
        <v>8000000</v>
      </c>
      <c r="P4635">
        <v>1526951</v>
      </c>
      <c r="Q4635">
        <f>_xlfn.XLOOKUP(E4635,CPI!A:A,CPI!B:B)</f>
        <v>188.9</v>
      </c>
      <c r="R4635" s="12">
        <f>P4635*(CPI!$B$112/Movie!Q4635)</f>
        <v>2463006.7215457913</v>
      </c>
      <c r="S4635" t="s">
        <v>3414</v>
      </c>
      <c r="T4635">
        <v>138</v>
      </c>
    </row>
    <row r="4636" spans="1:20" x14ac:dyDescent="0.3">
      <c r="A4636" t="s">
        <v>13940</v>
      </c>
      <c r="B4636" t="str">
        <f t="shared" si="216"/>
        <v>TV-MA</v>
      </c>
      <c r="C4636" t="s">
        <v>8566</v>
      </c>
      <c r="D4636" t="s">
        <v>375</v>
      </c>
      <c r="E4636">
        <v>2004</v>
      </c>
      <c r="F4636" s="22">
        <f t="shared" si="217"/>
        <v>37987</v>
      </c>
      <c r="G4636" t="s">
        <v>13941</v>
      </c>
      <c r="H4636">
        <f t="shared" si="218"/>
        <v>7.8</v>
      </c>
      <c r="I4636">
        <v>7.8</v>
      </c>
      <c r="J4636">
        <v>8700</v>
      </c>
      <c r="K4636" t="s">
        <v>13942</v>
      </c>
      <c r="L4636" t="s">
        <v>13943</v>
      </c>
      <c r="M4636" t="s">
        <v>13944</v>
      </c>
      <c r="N4636" t="s">
        <v>2093</v>
      </c>
      <c r="P4636">
        <v>36613</v>
      </c>
      <c r="Q4636">
        <f>_xlfn.XLOOKUP(E4636,CPI!A:A,CPI!B:B)</f>
        <v>188.9</v>
      </c>
      <c r="R4636" s="12">
        <f>P4636*(CPI!$B$112/Movie!Q4636)</f>
        <v>59057.602435150868</v>
      </c>
      <c r="S4636" t="s">
        <v>13945</v>
      </c>
      <c r="T4636">
        <v>103</v>
      </c>
    </row>
    <row r="4637" spans="1:20" x14ac:dyDescent="0.3">
      <c r="A4637" t="s">
        <v>13946</v>
      </c>
      <c r="B4637" t="str">
        <f t="shared" si="216"/>
        <v>Not Rated</v>
      </c>
      <c r="C4637" t="s">
        <v>432</v>
      </c>
      <c r="D4637" t="s">
        <v>26</v>
      </c>
      <c r="E4637">
        <v>2004</v>
      </c>
      <c r="F4637" s="22">
        <f t="shared" si="217"/>
        <v>37987</v>
      </c>
      <c r="G4637" t="s">
        <v>13947</v>
      </c>
      <c r="H4637">
        <f t="shared" si="218"/>
        <v>7.5</v>
      </c>
      <c r="I4637">
        <v>7.5</v>
      </c>
      <c r="J4637">
        <v>17000</v>
      </c>
      <c r="K4637" t="s">
        <v>13948</v>
      </c>
      <c r="L4637" t="s">
        <v>13949</v>
      </c>
      <c r="M4637" t="s">
        <v>13950</v>
      </c>
      <c r="N4637" t="s">
        <v>1078</v>
      </c>
      <c r="P4637">
        <v>18328469</v>
      </c>
      <c r="Q4637">
        <f>_xlfn.XLOOKUP(E4637,CPI!A:A,CPI!B:B)</f>
        <v>188.9</v>
      </c>
      <c r="R4637" s="12">
        <f>P4637*(CPI!$B$112/Movie!Q4637)</f>
        <v>29564237.714663841</v>
      </c>
      <c r="S4637" t="s">
        <v>13951</v>
      </c>
      <c r="T4637">
        <v>133</v>
      </c>
    </row>
    <row r="4638" spans="1:20" x14ac:dyDescent="0.3">
      <c r="A4638" t="s">
        <v>13952</v>
      </c>
      <c r="B4638" t="str">
        <f t="shared" si="216"/>
        <v>Not Rated</v>
      </c>
      <c r="C4638" t="s">
        <v>432</v>
      </c>
      <c r="D4638" t="s">
        <v>26</v>
      </c>
      <c r="E4638">
        <v>2004</v>
      </c>
      <c r="F4638" s="22">
        <f t="shared" si="217"/>
        <v>37987</v>
      </c>
      <c r="G4638" t="s">
        <v>13953</v>
      </c>
      <c r="H4638">
        <f t="shared" si="218"/>
        <v>6.7</v>
      </c>
      <c r="I4638">
        <v>6.7</v>
      </c>
      <c r="J4638">
        <v>12000</v>
      </c>
      <c r="K4638" t="s">
        <v>8665</v>
      </c>
      <c r="L4638" t="s">
        <v>8665</v>
      </c>
      <c r="M4638" t="s">
        <v>4937</v>
      </c>
      <c r="N4638" t="s">
        <v>15</v>
      </c>
      <c r="P4638">
        <v>809686</v>
      </c>
      <c r="Q4638">
        <f>_xlfn.XLOOKUP(E4638,CPI!A:A,CPI!B:B)</f>
        <v>188.9</v>
      </c>
      <c r="R4638" s="12">
        <f>P4638*(CPI!$B$112/Movie!Q4638)</f>
        <v>1306041.9491794598</v>
      </c>
      <c r="S4638" t="s">
        <v>13954</v>
      </c>
      <c r="T4638">
        <v>100</v>
      </c>
    </row>
    <row r="4639" spans="1:20" x14ac:dyDescent="0.3">
      <c r="A4639" t="s">
        <v>13955</v>
      </c>
      <c r="B4639" t="str">
        <f t="shared" si="216"/>
        <v>Not Rated</v>
      </c>
      <c r="C4639" t="s">
        <v>432</v>
      </c>
      <c r="D4639" t="s">
        <v>19</v>
      </c>
      <c r="E4639">
        <v>2004</v>
      </c>
      <c r="F4639" s="22">
        <f t="shared" si="217"/>
        <v>37987</v>
      </c>
      <c r="G4639" t="s">
        <v>13956</v>
      </c>
      <c r="H4639">
        <f t="shared" si="218"/>
        <v>6.7</v>
      </c>
      <c r="I4639">
        <v>6.7</v>
      </c>
      <c r="J4639">
        <v>19000</v>
      </c>
      <c r="K4639" t="s">
        <v>13957</v>
      </c>
      <c r="L4639" t="s">
        <v>13958</v>
      </c>
      <c r="M4639" t="s">
        <v>13959</v>
      </c>
      <c r="N4639" t="s">
        <v>10277</v>
      </c>
      <c r="P4639">
        <v>7312209</v>
      </c>
      <c r="Q4639">
        <f>_xlfn.XLOOKUP(E4639,CPI!A:A,CPI!B:B)</f>
        <v>188.9</v>
      </c>
      <c r="R4639" s="12">
        <f>P4639*(CPI!$B$112/Movie!Q4639)</f>
        <v>11794759.567496028</v>
      </c>
      <c r="S4639" t="s">
        <v>13887</v>
      </c>
      <c r="T4639">
        <v>129</v>
      </c>
    </row>
    <row r="4640" spans="1:20" x14ac:dyDescent="0.3">
      <c r="A4640" t="s">
        <v>13960</v>
      </c>
      <c r="B4640" t="str">
        <f t="shared" si="216"/>
        <v>PG-13</v>
      </c>
      <c r="C4640" t="s">
        <v>1984</v>
      </c>
      <c r="D4640" t="s">
        <v>26</v>
      </c>
      <c r="E4640">
        <v>2004</v>
      </c>
      <c r="F4640" s="22">
        <f t="shared" si="217"/>
        <v>37987</v>
      </c>
      <c r="G4640" t="s">
        <v>12923</v>
      </c>
      <c r="H4640">
        <f t="shared" si="218"/>
        <v>5.2</v>
      </c>
      <c r="I4640">
        <v>5.2</v>
      </c>
      <c r="J4640">
        <v>12000</v>
      </c>
      <c r="K4640" t="s">
        <v>4480</v>
      </c>
      <c r="L4640" t="s">
        <v>8701</v>
      </c>
      <c r="M4640" t="s">
        <v>58</v>
      </c>
      <c r="N4640" t="s">
        <v>15</v>
      </c>
      <c r="O4640">
        <v>30000000</v>
      </c>
      <c r="P4640">
        <v>14615099</v>
      </c>
      <c r="Q4640">
        <f>_xlfn.XLOOKUP(E4640,CPI!A:A,CPI!B:B)</f>
        <v>188.9</v>
      </c>
      <c r="R4640" s="12">
        <f>P4640*(CPI!$B$112/Movie!Q4640)</f>
        <v>23574487.37586024</v>
      </c>
      <c r="S4640" t="s">
        <v>165</v>
      </c>
      <c r="T4640">
        <v>110</v>
      </c>
    </row>
    <row r="4641" spans="1:20" x14ac:dyDescent="0.3">
      <c r="A4641" t="s">
        <v>13961</v>
      </c>
      <c r="B4641" t="str">
        <f t="shared" si="216"/>
        <v>PG-13</v>
      </c>
      <c r="C4641" t="s">
        <v>1984</v>
      </c>
      <c r="D4641" t="s">
        <v>375</v>
      </c>
      <c r="E4641">
        <v>2004</v>
      </c>
      <c r="F4641" s="22">
        <f t="shared" si="217"/>
        <v>37987</v>
      </c>
      <c r="G4641" t="s">
        <v>13496</v>
      </c>
      <c r="H4641">
        <f t="shared" si="218"/>
        <v>7.5</v>
      </c>
      <c r="I4641">
        <v>7.5</v>
      </c>
      <c r="J4641">
        <v>37000</v>
      </c>
      <c r="K4641" t="s">
        <v>8568</v>
      </c>
      <c r="L4641" t="s">
        <v>8569</v>
      </c>
      <c r="M4641" t="s">
        <v>13962</v>
      </c>
      <c r="N4641" t="s">
        <v>2093</v>
      </c>
      <c r="P4641">
        <v>9789651</v>
      </c>
      <c r="Q4641">
        <f>_xlfn.XLOOKUP(E4641,CPI!A:A,CPI!B:B)</f>
        <v>188.9</v>
      </c>
      <c r="R4641" s="12">
        <f>P4641*(CPI!$B$112/Movie!Q4641)</f>
        <v>15790929.90841715</v>
      </c>
      <c r="S4641" t="s">
        <v>6100</v>
      </c>
      <c r="T4641">
        <v>100</v>
      </c>
    </row>
    <row r="4642" spans="1:20" x14ac:dyDescent="0.3">
      <c r="A4642" t="s">
        <v>13963</v>
      </c>
      <c r="B4642" t="str">
        <f t="shared" si="216"/>
        <v>G</v>
      </c>
      <c r="C4642" t="s">
        <v>322</v>
      </c>
      <c r="D4642" t="s">
        <v>375</v>
      </c>
      <c r="E4642">
        <v>2004</v>
      </c>
      <c r="F4642" s="22">
        <f t="shared" si="217"/>
        <v>37987</v>
      </c>
      <c r="G4642" t="s">
        <v>13024</v>
      </c>
      <c r="H4642">
        <f t="shared" si="218"/>
        <v>5.4</v>
      </c>
      <c r="I4642">
        <v>5.4</v>
      </c>
      <c r="J4642">
        <v>822</v>
      </c>
      <c r="K4642" t="s">
        <v>13964</v>
      </c>
      <c r="L4642" t="s">
        <v>13965</v>
      </c>
      <c r="M4642" t="s">
        <v>368</v>
      </c>
      <c r="N4642" t="s">
        <v>15</v>
      </c>
      <c r="O4642">
        <v>70000</v>
      </c>
      <c r="P4642">
        <v>3255426</v>
      </c>
      <c r="Q4642">
        <f>_xlfn.XLOOKUP(E4642,CPI!A:A,CPI!B:B)</f>
        <v>188.9</v>
      </c>
      <c r="R4642" s="12">
        <f>P4642*(CPI!$B$112/Movie!Q4642)</f>
        <v>5251076.2424563253</v>
      </c>
      <c r="S4642" t="s">
        <v>13966</v>
      </c>
      <c r="T4642">
        <v>74</v>
      </c>
    </row>
    <row r="4643" spans="1:20" x14ac:dyDescent="0.3">
      <c r="A4643" t="s">
        <v>13967</v>
      </c>
      <c r="B4643" t="str">
        <f t="shared" si="216"/>
        <v>R</v>
      </c>
      <c r="C4643" t="s">
        <v>1</v>
      </c>
      <c r="D4643" t="s">
        <v>26</v>
      </c>
      <c r="E4643">
        <v>2004</v>
      </c>
      <c r="F4643" s="22">
        <f t="shared" si="217"/>
        <v>37987</v>
      </c>
      <c r="G4643" t="s">
        <v>13968</v>
      </c>
      <c r="H4643">
        <f t="shared" si="218"/>
        <v>7.2</v>
      </c>
      <c r="I4643">
        <v>7.2</v>
      </c>
      <c r="J4643">
        <v>14000</v>
      </c>
      <c r="K4643" t="s">
        <v>13969</v>
      </c>
      <c r="L4643" t="s">
        <v>13970</v>
      </c>
      <c r="M4643" t="s">
        <v>13971</v>
      </c>
      <c r="N4643" t="s">
        <v>5801</v>
      </c>
      <c r="P4643">
        <v>2096892</v>
      </c>
      <c r="Q4643">
        <f>_xlfn.XLOOKUP(E4643,CPI!A:A,CPI!B:B)</f>
        <v>188.9</v>
      </c>
      <c r="R4643" s="12">
        <f>P4643*(CPI!$B$112/Movie!Q4643)</f>
        <v>3382334.5283218632</v>
      </c>
      <c r="S4643" t="s">
        <v>13972</v>
      </c>
      <c r="T4643">
        <v>98</v>
      </c>
    </row>
    <row r="4644" spans="1:20" x14ac:dyDescent="0.3">
      <c r="A4644" t="s">
        <v>13973</v>
      </c>
      <c r="B4644" t="str">
        <f t="shared" si="216"/>
        <v>PG-13</v>
      </c>
      <c r="C4644" t="s">
        <v>1984</v>
      </c>
      <c r="D4644" t="s">
        <v>26</v>
      </c>
      <c r="E4644">
        <v>2004</v>
      </c>
      <c r="F4644" s="22">
        <f t="shared" si="217"/>
        <v>37987</v>
      </c>
      <c r="G4644" t="s">
        <v>13523</v>
      </c>
      <c r="H4644">
        <f t="shared" si="218"/>
        <v>6.4</v>
      </c>
      <c r="I4644">
        <v>6.4</v>
      </c>
      <c r="J4644">
        <v>31000</v>
      </c>
      <c r="K4644" t="s">
        <v>274</v>
      </c>
      <c r="L4644" t="s">
        <v>274</v>
      </c>
      <c r="M4644" t="s">
        <v>13028</v>
      </c>
      <c r="N4644" t="s">
        <v>15</v>
      </c>
      <c r="P4644">
        <v>20129327</v>
      </c>
      <c r="Q4644">
        <f>_xlfn.XLOOKUP(E4644,CPI!A:A,CPI!B:B)</f>
        <v>188.9</v>
      </c>
      <c r="R4644" s="12">
        <f>P4644*(CPI!$B$112/Movie!Q4644)</f>
        <v>32469062.662255157</v>
      </c>
      <c r="S4644" t="s">
        <v>9423</v>
      </c>
      <c r="T4644">
        <v>99</v>
      </c>
    </row>
    <row r="4645" spans="1:20" x14ac:dyDescent="0.3">
      <c r="A4645" t="s">
        <v>13974</v>
      </c>
      <c r="B4645" t="str">
        <f t="shared" si="216"/>
        <v>PG-13</v>
      </c>
      <c r="C4645" t="s">
        <v>1984</v>
      </c>
      <c r="D4645" t="s">
        <v>10</v>
      </c>
      <c r="E4645">
        <v>2005</v>
      </c>
      <c r="F4645" s="22">
        <f t="shared" si="217"/>
        <v>38353</v>
      </c>
      <c r="G4645" t="s">
        <v>13975</v>
      </c>
      <c r="H4645">
        <f t="shared" si="218"/>
        <v>7.7</v>
      </c>
      <c r="I4645">
        <v>7.7</v>
      </c>
      <c r="J4645">
        <v>566000</v>
      </c>
      <c r="K4645" t="s">
        <v>248</v>
      </c>
      <c r="L4645" t="s">
        <v>2241</v>
      </c>
      <c r="M4645" t="s">
        <v>11798</v>
      </c>
      <c r="N4645" t="s">
        <v>7</v>
      </c>
      <c r="O4645">
        <v>150000000</v>
      </c>
      <c r="P4645">
        <v>896678241</v>
      </c>
      <c r="Q4645">
        <f>_xlfn.XLOOKUP(E4645,CPI!A:A,CPI!B:B)</f>
        <v>195.3</v>
      </c>
      <c r="R4645" s="12">
        <f>P4645*(CPI!$B$112/Movie!Q4645)</f>
        <v>1398964977.1259599</v>
      </c>
      <c r="S4645" t="s">
        <v>8</v>
      </c>
      <c r="T4645">
        <v>157</v>
      </c>
    </row>
    <row r="4646" spans="1:20" x14ac:dyDescent="0.3">
      <c r="A4646" t="s">
        <v>13976</v>
      </c>
      <c r="B4646" t="str">
        <f t="shared" si="216"/>
        <v>R</v>
      </c>
      <c r="C4646" t="s">
        <v>1</v>
      </c>
      <c r="D4646" t="s">
        <v>26</v>
      </c>
      <c r="E4646">
        <v>2005</v>
      </c>
      <c r="F4646" s="22">
        <f t="shared" si="217"/>
        <v>38353</v>
      </c>
      <c r="G4646" t="s">
        <v>13977</v>
      </c>
      <c r="H4646">
        <f t="shared" si="218"/>
        <v>7.1</v>
      </c>
      <c r="I4646">
        <v>7.1</v>
      </c>
      <c r="J4646">
        <v>407000</v>
      </c>
      <c r="K4646" t="s">
        <v>8535</v>
      </c>
      <c r="L4646" t="s">
        <v>8535</v>
      </c>
      <c r="M4646" t="s">
        <v>13978</v>
      </c>
      <c r="N4646" t="s">
        <v>15</v>
      </c>
      <c r="O4646">
        <v>26000000</v>
      </c>
      <c r="P4646">
        <v>177378645</v>
      </c>
      <c r="Q4646">
        <f>_xlfn.XLOOKUP(E4646,CPI!A:A,CPI!B:B)</f>
        <v>195.3</v>
      </c>
      <c r="R4646" s="12">
        <f>P4646*(CPI!$B$112/Movie!Q4646)</f>
        <v>276739749.77726573</v>
      </c>
      <c r="S4646" t="s">
        <v>46</v>
      </c>
      <c r="T4646">
        <v>116</v>
      </c>
    </row>
    <row r="4647" spans="1:20" x14ac:dyDescent="0.3">
      <c r="A4647" t="s">
        <v>13979</v>
      </c>
      <c r="B4647" t="str">
        <f t="shared" si="216"/>
        <v>PG-13</v>
      </c>
      <c r="C4647" t="s">
        <v>1984</v>
      </c>
      <c r="D4647" t="s">
        <v>2</v>
      </c>
      <c r="E4647">
        <v>2005</v>
      </c>
      <c r="F4647" s="22">
        <f t="shared" si="217"/>
        <v>38353</v>
      </c>
      <c r="G4647" t="s">
        <v>13980</v>
      </c>
      <c r="H4647">
        <f t="shared" si="218"/>
        <v>7.3</v>
      </c>
      <c r="I4647">
        <v>7.3</v>
      </c>
      <c r="J4647">
        <v>141000</v>
      </c>
      <c r="K4647" t="s">
        <v>12434</v>
      </c>
      <c r="L4647" t="s">
        <v>13981</v>
      </c>
      <c r="M4647" t="s">
        <v>13711</v>
      </c>
      <c r="N4647" t="s">
        <v>437</v>
      </c>
      <c r="O4647">
        <v>85000000</v>
      </c>
      <c r="P4647">
        <v>162242962</v>
      </c>
      <c r="Q4647">
        <f>_xlfn.XLOOKUP(E4647,CPI!A:A,CPI!B:B)</f>
        <v>195.3</v>
      </c>
      <c r="R4647" s="12">
        <f>P4647*(CPI!$B$112/Movie!Q4647)</f>
        <v>253125604.30824372</v>
      </c>
      <c r="S4647" t="s">
        <v>16</v>
      </c>
      <c r="T4647">
        <v>145</v>
      </c>
    </row>
    <row r="4648" spans="1:20" x14ac:dyDescent="0.3">
      <c r="A4648" t="s">
        <v>13982</v>
      </c>
      <c r="B4648" t="str">
        <f t="shared" si="216"/>
        <v>PG</v>
      </c>
      <c r="C4648" t="s">
        <v>18</v>
      </c>
      <c r="D4648" t="s">
        <v>2</v>
      </c>
      <c r="E4648">
        <v>2005</v>
      </c>
      <c r="F4648" s="22">
        <f t="shared" si="217"/>
        <v>38353</v>
      </c>
      <c r="G4648" t="s">
        <v>13983</v>
      </c>
      <c r="H4648">
        <f t="shared" si="218"/>
        <v>7.8</v>
      </c>
      <c r="I4648">
        <v>7.8</v>
      </c>
      <c r="J4648">
        <v>269000</v>
      </c>
      <c r="K4648" t="s">
        <v>13984</v>
      </c>
      <c r="L4648" t="s">
        <v>13985</v>
      </c>
      <c r="M4648" t="s">
        <v>13986</v>
      </c>
      <c r="N4648" t="s">
        <v>437</v>
      </c>
      <c r="O4648">
        <v>28000000</v>
      </c>
      <c r="P4648">
        <v>121616555</v>
      </c>
      <c r="Q4648">
        <f>_xlfn.XLOOKUP(E4648,CPI!A:A,CPI!B:B)</f>
        <v>195.3</v>
      </c>
      <c r="R4648" s="12">
        <f>P4648*(CPI!$B$112/Movie!Q4648)</f>
        <v>189741752.73169482</v>
      </c>
      <c r="S4648" t="s">
        <v>12679</v>
      </c>
      <c r="T4648">
        <v>129</v>
      </c>
    </row>
    <row r="4649" spans="1:20" x14ac:dyDescent="0.3">
      <c r="A4649" t="s">
        <v>13987</v>
      </c>
      <c r="B4649" t="str">
        <f t="shared" si="216"/>
        <v>PG-13</v>
      </c>
      <c r="C4649" t="s">
        <v>1984</v>
      </c>
      <c r="D4649" t="s">
        <v>19</v>
      </c>
      <c r="E4649">
        <v>2005</v>
      </c>
      <c r="F4649" s="22">
        <f t="shared" si="217"/>
        <v>38353</v>
      </c>
      <c r="G4649" t="s">
        <v>13988</v>
      </c>
      <c r="H4649">
        <f t="shared" si="218"/>
        <v>8.1999999999999993</v>
      </c>
      <c r="I4649">
        <v>8.1999999999999993</v>
      </c>
      <c r="J4649">
        <v>1300000</v>
      </c>
      <c r="K4649" t="s">
        <v>10255</v>
      </c>
      <c r="L4649" t="s">
        <v>5057</v>
      </c>
      <c r="M4649" t="s">
        <v>3891</v>
      </c>
      <c r="N4649" t="s">
        <v>7</v>
      </c>
      <c r="O4649">
        <v>150000000</v>
      </c>
      <c r="P4649">
        <v>373661946</v>
      </c>
      <c r="Q4649">
        <f>_xlfn.XLOOKUP(E4649,CPI!A:A,CPI!B:B)</f>
        <v>195.3</v>
      </c>
      <c r="R4649" s="12">
        <f>P4649*(CPI!$B$112/Movie!Q4649)</f>
        <v>582973860.45161283</v>
      </c>
      <c r="S4649" t="s">
        <v>8</v>
      </c>
      <c r="T4649">
        <v>140</v>
      </c>
    </row>
    <row r="4650" spans="1:20" x14ac:dyDescent="0.3">
      <c r="A4650" t="s">
        <v>13989</v>
      </c>
      <c r="B4650" t="str">
        <f t="shared" si="216"/>
        <v>R</v>
      </c>
      <c r="C4650" t="s">
        <v>1</v>
      </c>
      <c r="D4650" t="s">
        <v>10</v>
      </c>
      <c r="E4650">
        <v>2005</v>
      </c>
      <c r="F4650" s="22">
        <f t="shared" si="217"/>
        <v>38353</v>
      </c>
      <c r="G4650" t="s">
        <v>13990</v>
      </c>
      <c r="H4650">
        <f t="shared" si="218"/>
        <v>7.2</v>
      </c>
      <c r="I4650">
        <v>7.2</v>
      </c>
      <c r="J4650">
        <v>207000</v>
      </c>
      <c r="K4650" t="s">
        <v>13991</v>
      </c>
      <c r="L4650" t="s">
        <v>13991</v>
      </c>
      <c r="M4650" t="s">
        <v>13992</v>
      </c>
      <c r="N4650" t="s">
        <v>7</v>
      </c>
      <c r="P4650">
        <v>57130027</v>
      </c>
      <c r="Q4650">
        <f>_xlfn.XLOOKUP(E4650,CPI!A:A,CPI!B:B)</f>
        <v>195.3</v>
      </c>
      <c r="R4650" s="12">
        <f>P4650*(CPI!$B$112/Movie!Q4650)</f>
        <v>89132202.902713761</v>
      </c>
      <c r="S4650" t="s">
        <v>13993</v>
      </c>
      <c r="T4650">
        <v>99</v>
      </c>
    </row>
    <row r="4651" spans="1:20" x14ac:dyDescent="0.3">
      <c r="A4651" t="s">
        <v>13994</v>
      </c>
      <c r="B4651" t="str">
        <f t="shared" si="216"/>
        <v>R</v>
      </c>
      <c r="C4651" t="s">
        <v>1</v>
      </c>
      <c r="D4651" t="s">
        <v>2</v>
      </c>
      <c r="E4651">
        <v>2005</v>
      </c>
      <c r="F4651" s="22">
        <f t="shared" si="217"/>
        <v>38353</v>
      </c>
      <c r="G4651" t="s">
        <v>13995</v>
      </c>
      <c r="H4651">
        <f t="shared" si="218"/>
        <v>7.7</v>
      </c>
      <c r="I4651">
        <v>7.7</v>
      </c>
      <c r="J4651">
        <v>333000</v>
      </c>
      <c r="K4651" t="s">
        <v>7768</v>
      </c>
      <c r="L4651" t="s">
        <v>12241</v>
      </c>
      <c r="M4651" t="s">
        <v>10789</v>
      </c>
      <c r="N4651" t="s">
        <v>15</v>
      </c>
      <c r="O4651">
        <v>14000000</v>
      </c>
      <c r="P4651">
        <v>178062759</v>
      </c>
      <c r="Q4651">
        <f>_xlfn.XLOOKUP(E4651,CPI!A:A,CPI!B:B)</f>
        <v>195.3</v>
      </c>
      <c r="R4651" s="12">
        <f>P4651*(CPI!$B$112/Movie!Q4651)</f>
        <v>277807079.7096774</v>
      </c>
      <c r="S4651" t="s">
        <v>12679</v>
      </c>
      <c r="T4651">
        <v>134</v>
      </c>
    </row>
    <row r="4652" spans="1:20" x14ac:dyDescent="0.3">
      <c r="A4652" t="s">
        <v>13996</v>
      </c>
      <c r="B4652" t="str">
        <f t="shared" si="216"/>
        <v>R</v>
      </c>
      <c r="C4652" t="s">
        <v>1</v>
      </c>
      <c r="D4652" t="s">
        <v>89</v>
      </c>
      <c r="E4652">
        <v>2005</v>
      </c>
      <c r="F4652" s="22">
        <f t="shared" si="217"/>
        <v>38353</v>
      </c>
      <c r="G4652" t="s">
        <v>13997</v>
      </c>
      <c r="H4652">
        <f t="shared" si="218"/>
        <v>8</v>
      </c>
      <c r="I4652">
        <v>8</v>
      </c>
      <c r="J4652">
        <v>745000</v>
      </c>
      <c r="K4652" t="s">
        <v>13998</v>
      </c>
      <c r="L4652" t="s">
        <v>13998</v>
      </c>
      <c r="M4652" t="s">
        <v>2771</v>
      </c>
      <c r="N4652" t="s">
        <v>15</v>
      </c>
      <c r="O4652">
        <v>40000000</v>
      </c>
      <c r="P4652">
        <v>158733820</v>
      </c>
      <c r="Q4652">
        <f>_xlfn.XLOOKUP(E4652,CPI!A:A,CPI!B:B)</f>
        <v>195.3</v>
      </c>
      <c r="R4652" s="12">
        <f>P4652*(CPI!$B$112/Movie!Q4652)</f>
        <v>247650767.81362006</v>
      </c>
      <c r="S4652" t="s">
        <v>8971</v>
      </c>
      <c r="T4652">
        <v>124</v>
      </c>
    </row>
    <row r="4653" spans="1:20" x14ac:dyDescent="0.3">
      <c r="A4653" t="s">
        <v>13999</v>
      </c>
      <c r="B4653" t="str">
        <f t="shared" si="216"/>
        <v>PG</v>
      </c>
      <c r="C4653" t="s">
        <v>18</v>
      </c>
      <c r="D4653" t="s">
        <v>10</v>
      </c>
      <c r="E4653">
        <v>2005</v>
      </c>
      <c r="F4653" s="22">
        <f t="shared" si="217"/>
        <v>38353</v>
      </c>
      <c r="G4653" t="s">
        <v>14000</v>
      </c>
      <c r="H4653">
        <f t="shared" si="218"/>
        <v>6.6</v>
      </c>
      <c r="I4653">
        <v>6.6</v>
      </c>
      <c r="J4653">
        <v>441000</v>
      </c>
      <c r="K4653" t="s">
        <v>2654</v>
      </c>
      <c r="L4653" t="s">
        <v>5689</v>
      </c>
      <c r="M4653" t="s">
        <v>5667</v>
      </c>
      <c r="N4653" t="s">
        <v>7</v>
      </c>
      <c r="O4653">
        <v>150000000</v>
      </c>
      <c r="P4653">
        <v>474968763</v>
      </c>
      <c r="Q4653">
        <f>_xlfn.XLOOKUP(E4653,CPI!A:A,CPI!B:B)</f>
        <v>195.3</v>
      </c>
      <c r="R4653" s="12">
        <f>P4653*(CPI!$B$112/Movie!Q4653)</f>
        <v>741029094.14285707</v>
      </c>
      <c r="S4653" t="s">
        <v>8</v>
      </c>
      <c r="T4653">
        <v>115</v>
      </c>
    </row>
    <row r="4654" spans="1:20" x14ac:dyDescent="0.3">
      <c r="A4654" t="s">
        <v>14001</v>
      </c>
      <c r="B4654" t="str">
        <f t="shared" si="216"/>
        <v>R</v>
      </c>
      <c r="C4654" t="s">
        <v>1</v>
      </c>
      <c r="D4654" t="s">
        <v>19</v>
      </c>
      <c r="E4654">
        <v>2005</v>
      </c>
      <c r="F4654" s="22">
        <f t="shared" si="217"/>
        <v>38353</v>
      </c>
      <c r="G4654" t="s">
        <v>14002</v>
      </c>
      <c r="H4654">
        <f t="shared" si="218"/>
        <v>8.1</v>
      </c>
      <c r="I4654">
        <v>8.1</v>
      </c>
      <c r="J4654">
        <v>1100000</v>
      </c>
      <c r="K4654" t="s">
        <v>14003</v>
      </c>
      <c r="L4654" t="s">
        <v>8645</v>
      </c>
      <c r="M4654" t="s">
        <v>6627</v>
      </c>
      <c r="N4654" t="s">
        <v>15</v>
      </c>
      <c r="O4654">
        <v>54000000</v>
      </c>
      <c r="P4654">
        <v>132511035</v>
      </c>
      <c r="Q4654">
        <f>_xlfn.XLOOKUP(E4654,CPI!A:A,CPI!B:B)</f>
        <v>195.3</v>
      </c>
      <c r="R4654" s="12">
        <f>P4654*(CPI!$B$112/Movie!Q4654)</f>
        <v>206738926.59754223</v>
      </c>
      <c r="S4654" t="s">
        <v>8</v>
      </c>
      <c r="T4654">
        <v>132</v>
      </c>
    </row>
    <row r="4655" spans="1:20" x14ac:dyDescent="0.3">
      <c r="A4655" t="s">
        <v>14004</v>
      </c>
      <c r="B4655" t="str">
        <f t="shared" si="216"/>
        <v>PG</v>
      </c>
      <c r="C4655" t="s">
        <v>18</v>
      </c>
      <c r="D4655" t="s">
        <v>10</v>
      </c>
      <c r="E4655">
        <v>2005</v>
      </c>
      <c r="F4655" s="22">
        <f t="shared" si="217"/>
        <v>38353</v>
      </c>
      <c r="G4655" t="s">
        <v>14005</v>
      </c>
      <c r="H4655">
        <f t="shared" si="218"/>
        <v>6.9</v>
      </c>
      <c r="I4655">
        <v>6.9</v>
      </c>
      <c r="J4655">
        <v>375000</v>
      </c>
      <c r="K4655" t="s">
        <v>11834</v>
      </c>
      <c r="L4655" t="s">
        <v>14006</v>
      </c>
      <c r="M4655" t="s">
        <v>6115</v>
      </c>
      <c r="N4655" t="s">
        <v>7</v>
      </c>
      <c r="O4655">
        <v>180000000</v>
      </c>
      <c r="P4655">
        <v>745013115</v>
      </c>
      <c r="Q4655">
        <f>_xlfn.XLOOKUP(E4655,CPI!A:A,CPI!B:B)</f>
        <v>195.3</v>
      </c>
      <c r="R4655" s="12">
        <f>P4655*(CPI!$B$112/Movie!Q4655)</f>
        <v>1162342530.1612902</v>
      </c>
      <c r="S4655" t="s">
        <v>1709</v>
      </c>
      <c r="T4655">
        <v>143</v>
      </c>
    </row>
    <row r="4656" spans="1:20" x14ac:dyDescent="0.3">
      <c r="A4656" t="s">
        <v>14007</v>
      </c>
      <c r="B4656" t="str">
        <f t="shared" si="216"/>
        <v>R</v>
      </c>
      <c r="C4656" t="s">
        <v>1</v>
      </c>
      <c r="D4656" t="s">
        <v>26</v>
      </c>
      <c r="E4656">
        <v>2005</v>
      </c>
      <c r="F4656" s="22">
        <f t="shared" si="217"/>
        <v>38353</v>
      </c>
      <c r="G4656" t="s">
        <v>14000</v>
      </c>
      <c r="H4656">
        <f t="shared" si="218"/>
        <v>6.9</v>
      </c>
      <c r="I4656">
        <v>6.9</v>
      </c>
      <c r="J4656">
        <v>339000</v>
      </c>
      <c r="K4656" t="s">
        <v>10549</v>
      </c>
      <c r="L4656" t="s">
        <v>14008</v>
      </c>
      <c r="M4656" t="s">
        <v>9026</v>
      </c>
      <c r="N4656" t="s">
        <v>15</v>
      </c>
      <c r="O4656">
        <v>40000000</v>
      </c>
      <c r="P4656">
        <v>288467645</v>
      </c>
      <c r="Q4656">
        <f>_xlfn.XLOOKUP(E4656,CPI!A:A,CPI!B:B)</f>
        <v>195.3</v>
      </c>
      <c r="R4656" s="12">
        <f>P4656*(CPI!$B$112/Movie!Q4656)</f>
        <v>450056791.76395285</v>
      </c>
      <c r="S4656" t="s">
        <v>2011</v>
      </c>
      <c r="T4656">
        <v>119</v>
      </c>
    </row>
    <row r="4657" spans="1:20" x14ac:dyDescent="0.3">
      <c r="A4657" t="s">
        <v>14009</v>
      </c>
      <c r="B4657" t="str">
        <f t="shared" si="216"/>
        <v>PG-13</v>
      </c>
      <c r="C4657" t="s">
        <v>1984</v>
      </c>
      <c r="D4657" t="s">
        <v>10</v>
      </c>
      <c r="E4657">
        <v>2005</v>
      </c>
      <c r="F4657" s="22">
        <f t="shared" si="217"/>
        <v>38353</v>
      </c>
      <c r="G4657" t="s">
        <v>14010</v>
      </c>
      <c r="H4657">
        <f t="shared" si="218"/>
        <v>6.5</v>
      </c>
      <c r="I4657">
        <v>6.5</v>
      </c>
      <c r="J4657">
        <v>424000</v>
      </c>
      <c r="K4657" t="s">
        <v>480</v>
      </c>
      <c r="L4657" t="s">
        <v>14011</v>
      </c>
      <c r="M4657" t="s">
        <v>1463</v>
      </c>
      <c r="N4657" t="s">
        <v>15</v>
      </c>
      <c r="O4657">
        <v>132000000</v>
      </c>
      <c r="P4657">
        <v>603873119</v>
      </c>
      <c r="Q4657">
        <f>_xlfn.XLOOKUP(E4657,CPI!A:A,CPI!B:B)</f>
        <v>195.3</v>
      </c>
      <c r="R4657" s="12">
        <f>P4657*(CPI!$B$112/Movie!Q4657)</f>
        <v>942141010.54429078</v>
      </c>
      <c r="S4657" t="s">
        <v>29</v>
      </c>
      <c r="T4657">
        <v>116</v>
      </c>
    </row>
    <row r="4658" spans="1:20" x14ac:dyDescent="0.3">
      <c r="A4658" t="s">
        <v>14012</v>
      </c>
      <c r="B4658" t="str">
        <f t="shared" si="216"/>
        <v>R</v>
      </c>
      <c r="C4658" t="s">
        <v>1</v>
      </c>
      <c r="D4658" t="s">
        <v>19</v>
      </c>
      <c r="E4658">
        <v>2005</v>
      </c>
      <c r="F4658" s="22">
        <f t="shared" si="217"/>
        <v>38353</v>
      </c>
      <c r="G4658" t="s">
        <v>13530</v>
      </c>
      <c r="H4658">
        <f t="shared" si="218"/>
        <v>7.2</v>
      </c>
      <c r="I4658">
        <v>7.2</v>
      </c>
      <c r="J4658">
        <v>272000</v>
      </c>
      <c r="K4658" t="s">
        <v>975</v>
      </c>
      <c r="L4658" t="s">
        <v>14013</v>
      </c>
      <c r="M4658" t="s">
        <v>14014</v>
      </c>
      <c r="N4658" t="s">
        <v>7</v>
      </c>
      <c r="O4658">
        <v>130000000</v>
      </c>
      <c r="P4658">
        <v>218122627</v>
      </c>
      <c r="Q4658">
        <f>_xlfn.XLOOKUP(E4658,CPI!A:A,CPI!B:B)</f>
        <v>195.3</v>
      </c>
      <c r="R4658" s="12">
        <f>P4658*(CPI!$B$112/Movie!Q4658)</f>
        <v>340307037.61853558</v>
      </c>
      <c r="S4658" t="s">
        <v>165</v>
      </c>
      <c r="T4658">
        <v>144</v>
      </c>
    </row>
    <row r="4659" spans="1:20" x14ac:dyDescent="0.3">
      <c r="A4659" t="s">
        <v>14015</v>
      </c>
      <c r="B4659" t="str">
        <f t="shared" si="216"/>
        <v>R</v>
      </c>
      <c r="C4659" t="s">
        <v>1</v>
      </c>
      <c r="D4659" t="s">
        <v>19</v>
      </c>
      <c r="E4659">
        <v>2005</v>
      </c>
      <c r="F4659" s="22">
        <f t="shared" si="217"/>
        <v>38353</v>
      </c>
      <c r="G4659" t="s">
        <v>13845</v>
      </c>
      <c r="H4659">
        <f t="shared" si="218"/>
        <v>7</v>
      </c>
      <c r="I4659">
        <v>7</v>
      </c>
      <c r="J4659">
        <v>317000</v>
      </c>
      <c r="K4659" t="s">
        <v>14016</v>
      </c>
      <c r="L4659" t="s">
        <v>14017</v>
      </c>
      <c r="M4659" t="s">
        <v>5060</v>
      </c>
      <c r="N4659" t="s">
        <v>15</v>
      </c>
      <c r="O4659">
        <v>100000000</v>
      </c>
      <c r="P4659">
        <v>230884728</v>
      </c>
      <c r="Q4659">
        <f>_xlfn.XLOOKUP(E4659,CPI!A:A,CPI!B:B)</f>
        <v>195.3</v>
      </c>
      <c r="R4659" s="12">
        <f>P4659*(CPI!$B$112/Movie!Q4659)</f>
        <v>360218006.25499231</v>
      </c>
      <c r="S4659" t="s">
        <v>8</v>
      </c>
      <c r="T4659">
        <v>121</v>
      </c>
    </row>
    <row r="4660" spans="1:20" x14ac:dyDescent="0.3">
      <c r="A4660" t="s">
        <v>14018</v>
      </c>
      <c r="B4660" t="str">
        <f t="shared" si="216"/>
        <v>PG-13</v>
      </c>
      <c r="C4660" t="s">
        <v>1984</v>
      </c>
      <c r="D4660" t="s">
        <v>19</v>
      </c>
      <c r="E4660">
        <v>2005</v>
      </c>
      <c r="F4660" s="22">
        <f t="shared" si="217"/>
        <v>38353</v>
      </c>
      <c r="G4660" t="s">
        <v>14019</v>
      </c>
      <c r="H4660">
        <f t="shared" si="218"/>
        <v>7.5</v>
      </c>
      <c r="I4660">
        <v>7.5</v>
      </c>
      <c r="J4660">
        <v>729000</v>
      </c>
      <c r="K4660" t="s">
        <v>4465</v>
      </c>
      <c r="L4660" t="s">
        <v>4465</v>
      </c>
      <c r="M4660" t="s">
        <v>12057</v>
      </c>
      <c r="N4660" t="s">
        <v>15</v>
      </c>
      <c r="O4660">
        <v>113000000</v>
      </c>
      <c r="P4660">
        <v>868390560</v>
      </c>
      <c r="Q4660">
        <f>_xlfn.XLOOKUP(E4660,CPI!A:A,CPI!B:B)</f>
        <v>195.3</v>
      </c>
      <c r="R4660" s="12">
        <f>P4660*(CPI!$B$112/Movie!Q4660)</f>
        <v>1354831559.8156681</v>
      </c>
      <c r="S4660" t="s">
        <v>24</v>
      </c>
      <c r="T4660">
        <v>140</v>
      </c>
    </row>
    <row r="4661" spans="1:20" x14ac:dyDescent="0.3">
      <c r="A4661" t="s">
        <v>14020</v>
      </c>
      <c r="B4661" t="str">
        <f t="shared" si="216"/>
        <v>PG-13</v>
      </c>
      <c r="C4661" t="s">
        <v>1984</v>
      </c>
      <c r="D4661" t="s">
        <v>19</v>
      </c>
      <c r="E4661">
        <v>2005</v>
      </c>
      <c r="F4661" s="22">
        <f t="shared" si="217"/>
        <v>38353</v>
      </c>
      <c r="G4661" t="s">
        <v>14021</v>
      </c>
      <c r="H4661">
        <f t="shared" si="218"/>
        <v>7.2</v>
      </c>
      <c r="I4661">
        <v>7.2</v>
      </c>
      <c r="J4661">
        <v>403000</v>
      </c>
      <c r="K4661" t="s">
        <v>6867</v>
      </c>
      <c r="L4661" t="s">
        <v>7950</v>
      </c>
      <c r="M4661" t="s">
        <v>11811</v>
      </c>
      <c r="N4661" t="s">
        <v>15</v>
      </c>
      <c r="O4661">
        <v>207000000</v>
      </c>
      <c r="P4661">
        <v>562363449</v>
      </c>
      <c r="Q4661">
        <f>_xlfn.XLOOKUP(E4661,CPI!A:A,CPI!B:B)</f>
        <v>195.3</v>
      </c>
      <c r="R4661" s="12">
        <f>P4661*(CPI!$B$112/Movie!Q4661)</f>
        <v>877379123.9646697</v>
      </c>
      <c r="S4661" t="s">
        <v>46</v>
      </c>
      <c r="T4661">
        <v>187</v>
      </c>
    </row>
    <row r="4662" spans="1:20" x14ac:dyDescent="0.3">
      <c r="A4662" t="s">
        <v>14022</v>
      </c>
      <c r="B4662" t="str">
        <f t="shared" si="216"/>
        <v>PG</v>
      </c>
      <c r="C4662" t="s">
        <v>18</v>
      </c>
      <c r="D4662" t="s">
        <v>10</v>
      </c>
      <c r="E4662">
        <v>2005</v>
      </c>
      <c r="F4662" s="22">
        <f t="shared" si="217"/>
        <v>38353</v>
      </c>
      <c r="G4662" t="s">
        <v>13907</v>
      </c>
      <c r="H4662">
        <f t="shared" si="218"/>
        <v>6.7</v>
      </c>
      <c r="I4662">
        <v>6.7</v>
      </c>
      <c r="J4662">
        <v>190000</v>
      </c>
      <c r="K4662" t="s">
        <v>14023</v>
      </c>
      <c r="L4662" t="s">
        <v>14024</v>
      </c>
      <c r="M4662" t="s">
        <v>14025</v>
      </c>
      <c r="N4662" t="s">
        <v>7</v>
      </c>
      <c r="O4662">
        <v>50000000</v>
      </c>
      <c r="P4662">
        <v>104478416</v>
      </c>
      <c r="Q4662">
        <f>_xlfn.XLOOKUP(E4662,CPI!A:A,CPI!B:B)</f>
        <v>195.3</v>
      </c>
      <c r="R4662" s="12">
        <f>P4662*(CPI!$B$112/Movie!Q4662)</f>
        <v>163003447.79928315</v>
      </c>
      <c r="S4662" t="s">
        <v>2077</v>
      </c>
      <c r="T4662">
        <v>109</v>
      </c>
    </row>
    <row r="4663" spans="1:20" x14ac:dyDescent="0.3">
      <c r="A4663" t="s">
        <v>14026</v>
      </c>
      <c r="B4663" t="str">
        <f t="shared" si="216"/>
        <v>PG-13</v>
      </c>
      <c r="C4663" t="s">
        <v>1984</v>
      </c>
      <c r="D4663" t="s">
        <v>19</v>
      </c>
      <c r="E4663">
        <v>2005</v>
      </c>
      <c r="F4663" s="22">
        <f t="shared" si="217"/>
        <v>38353</v>
      </c>
      <c r="G4663" t="s">
        <v>14027</v>
      </c>
      <c r="H4663">
        <f t="shared" si="218"/>
        <v>5.7</v>
      </c>
      <c r="I4663">
        <v>5.7</v>
      </c>
      <c r="J4663">
        <v>316000</v>
      </c>
      <c r="K4663" t="s">
        <v>12702</v>
      </c>
      <c r="L4663" t="s">
        <v>7282</v>
      </c>
      <c r="M4663" t="s">
        <v>14028</v>
      </c>
      <c r="N4663" t="s">
        <v>15</v>
      </c>
      <c r="O4663">
        <v>100000000</v>
      </c>
      <c r="P4663">
        <v>333535934</v>
      </c>
      <c r="Q4663">
        <f>_xlfn.XLOOKUP(E4663,CPI!A:A,CPI!B:B)</f>
        <v>195.3</v>
      </c>
      <c r="R4663" s="12">
        <f>P4663*(CPI!$B$112/Movie!Q4663)</f>
        <v>520370707.06502813</v>
      </c>
      <c r="S4663" t="s">
        <v>165</v>
      </c>
      <c r="T4663">
        <v>106</v>
      </c>
    </row>
    <row r="4664" spans="1:20" x14ac:dyDescent="0.3">
      <c r="A4664" t="s">
        <v>14029</v>
      </c>
      <c r="B4664" t="str">
        <f t="shared" si="216"/>
        <v>R</v>
      </c>
      <c r="C4664" t="s">
        <v>1</v>
      </c>
      <c r="D4664" t="s">
        <v>89</v>
      </c>
      <c r="E4664">
        <v>2005</v>
      </c>
      <c r="F4664" s="22">
        <f t="shared" si="217"/>
        <v>38353</v>
      </c>
      <c r="G4664" t="s">
        <v>14030</v>
      </c>
      <c r="H4664">
        <f t="shared" si="218"/>
        <v>7.4</v>
      </c>
      <c r="I4664">
        <v>7.4</v>
      </c>
      <c r="J4664">
        <v>144000</v>
      </c>
      <c r="K4664" t="s">
        <v>14031</v>
      </c>
      <c r="L4664" t="s">
        <v>14031</v>
      </c>
      <c r="M4664" t="s">
        <v>7669</v>
      </c>
      <c r="N4664" t="s">
        <v>7</v>
      </c>
      <c r="P4664">
        <v>3814717</v>
      </c>
      <c r="Q4664">
        <f>_xlfn.XLOOKUP(E4664,CPI!A:A,CPI!B:B)</f>
        <v>195.3</v>
      </c>
      <c r="R4664" s="12">
        <f>P4664*(CPI!$B$112/Movie!Q4664)</f>
        <v>5951583.5632360466</v>
      </c>
      <c r="S4664" t="s">
        <v>14032</v>
      </c>
      <c r="T4664">
        <v>109</v>
      </c>
    </row>
    <row r="4665" spans="1:20" x14ac:dyDescent="0.3">
      <c r="A4665" t="s">
        <v>14033</v>
      </c>
      <c r="B4665" t="str">
        <f t="shared" si="216"/>
        <v>PG-13</v>
      </c>
      <c r="C4665" t="s">
        <v>1984</v>
      </c>
      <c r="D4665" t="s">
        <v>19</v>
      </c>
      <c r="E4665">
        <v>2005</v>
      </c>
      <c r="F4665" s="22">
        <f t="shared" si="217"/>
        <v>38353</v>
      </c>
      <c r="G4665" t="s">
        <v>14034</v>
      </c>
      <c r="H4665">
        <f t="shared" si="218"/>
        <v>7.8</v>
      </c>
      <c r="I4665">
        <v>7.8</v>
      </c>
      <c r="J4665">
        <v>287000</v>
      </c>
      <c r="K4665" t="s">
        <v>6842</v>
      </c>
      <c r="L4665" t="s">
        <v>6842</v>
      </c>
      <c r="M4665" t="s">
        <v>14035</v>
      </c>
      <c r="N4665" t="s">
        <v>15</v>
      </c>
      <c r="O4665">
        <v>39000000</v>
      </c>
      <c r="P4665">
        <v>40445129</v>
      </c>
      <c r="Q4665">
        <f>_xlfn.XLOOKUP(E4665,CPI!A:A,CPI!B:B)</f>
        <v>195.3</v>
      </c>
      <c r="R4665" s="12">
        <f>P4665*(CPI!$B$112/Movie!Q4665)</f>
        <v>63101028.194060415</v>
      </c>
      <c r="S4665" t="s">
        <v>46</v>
      </c>
      <c r="T4665">
        <v>119</v>
      </c>
    </row>
    <row r="4666" spans="1:20" x14ac:dyDescent="0.3">
      <c r="A4666" t="s">
        <v>14036</v>
      </c>
      <c r="B4666" t="str">
        <f t="shared" si="216"/>
        <v>PG-13</v>
      </c>
      <c r="C4666" t="s">
        <v>1984</v>
      </c>
      <c r="D4666" t="s">
        <v>19</v>
      </c>
      <c r="E4666">
        <v>2005</v>
      </c>
      <c r="F4666" s="22">
        <f t="shared" si="217"/>
        <v>38353</v>
      </c>
      <c r="G4666" t="s">
        <v>13078</v>
      </c>
      <c r="H4666">
        <f t="shared" si="218"/>
        <v>6.5</v>
      </c>
      <c r="I4666">
        <v>6.5</v>
      </c>
      <c r="J4666">
        <v>461000</v>
      </c>
      <c r="K4666" t="s">
        <v>9064</v>
      </c>
      <c r="L4666" t="s">
        <v>14037</v>
      </c>
      <c r="M4666" t="s">
        <v>6519</v>
      </c>
      <c r="N4666" t="s">
        <v>15</v>
      </c>
      <c r="O4666">
        <v>110000000</v>
      </c>
      <c r="P4666">
        <v>487287646</v>
      </c>
      <c r="Q4666">
        <f>_xlfn.XLOOKUP(E4666,CPI!A:A,CPI!B:B)</f>
        <v>195.3</v>
      </c>
      <c r="R4666" s="12">
        <f>P4666*(CPI!$B$112/Movie!Q4666)</f>
        <v>760248570.07782888</v>
      </c>
      <c r="S4666" t="s">
        <v>8609</v>
      </c>
      <c r="T4666">
        <v>120</v>
      </c>
    </row>
    <row r="4667" spans="1:20" x14ac:dyDescent="0.3">
      <c r="A4667" t="s">
        <v>254</v>
      </c>
      <c r="B4667" t="str">
        <f t="shared" si="216"/>
        <v>PG-13</v>
      </c>
      <c r="C4667" t="s">
        <v>1984</v>
      </c>
      <c r="D4667" t="s">
        <v>19</v>
      </c>
      <c r="E4667">
        <v>2005</v>
      </c>
      <c r="F4667" s="22">
        <f t="shared" si="217"/>
        <v>38353</v>
      </c>
      <c r="G4667" t="s">
        <v>14038</v>
      </c>
      <c r="H4667">
        <f t="shared" si="218"/>
        <v>6.8</v>
      </c>
      <c r="I4667">
        <v>6.8</v>
      </c>
      <c r="J4667">
        <v>304000</v>
      </c>
      <c r="K4667" t="s">
        <v>8495</v>
      </c>
      <c r="L4667" t="s">
        <v>13308</v>
      </c>
      <c r="M4667" t="s">
        <v>9259</v>
      </c>
      <c r="N4667" t="s">
        <v>15</v>
      </c>
      <c r="O4667">
        <v>126000000</v>
      </c>
      <c r="P4667">
        <v>162949164</v>
      </c>
      <c r="Q4667">
        <f>_xlfn.XLOOKUP(E4667,CPI!A:A,CPI!B:B)</f>
        <v>195.3</v>
      </c>
      <c r="R4667" s="12">
        <f>P4667*(CPI!$B$112/Movie!Q4667)</f>
        <v>254227395.13978493</v>
      </c>
      <c r="S4667" t="s">
        <v>9670</v>
      </c>
      <c r="T4667">
        <v>136</v>
      </c>
    </row>
    <row r="4668" spans="1:20" x14ac:dyDescent="0.3">
      <c r="A4668" t="s">
        <v>14039</v>
      </c>
      <c r="B4668" t="str">
        <f t="shared" si="216"/>
        <v>R</v>
      </c>
      <c r="C4668" t="s">
        <v>1</v>
      </c>
      <c r="D4668" t="s">
        <v>26</v>
      </c>
      <c r="E4668">
        <v>2005</v>
      </c>
      <c r="F4668" s="22">
        <f t="shared" si="217"/>
        <v>38353</v>
      </c>
      <c r="G4668" t="s">
        <v>14040</v>
      </c>
      <c r="H4668">
        <f t="shared" si="218"/>
        <v>6.7</v>
      </c>
      <c r="I4668">
        <v>6.7</v>
      </c>
      <c r="J4668">
        <v>93000</v>
      </c>
      <c r="K4668" t="s">
        <v>14041</v>
      </c>
      <c r="L4668" t="s">
        <v>14041</v>
      </c>
      <c r="M4668" t="s">
        <v>12475</v>
      </c>
      <c r="N4668" t="s">
        <v>15</v>
      </c>
      <c r="O4668">
        <v>3000000</v>
      </c>
      <c r="P4668">
        <v>18637690</v>
      </c>
      <c r="Q4668">
        <f>_xlfn.XLOOKUP(E4668,CPI!A:A,CPI!B:B)</f>
        <v>195.3</v>
      </c>
      <c r="R4668" s="12">
        <f>P4668*(CPI!$B$112/Movie!Q4668)</f>
        <v>29077850.194572452</v>
      </c>
      <c r="S4668" t="s">
        <v>14042</v>
      </c>
      <c r="T4668">
        <v>94</v>
      </c>
    </row>
    <row r="4669" spans="1:20" x14ac:dyDescent="0.3">
      <c r="A4669" t="s">
        <v>14043</v>
      </c>
      <c r="B4669" t="str">
        <f t="shared" si="216"/>
        <v>R</v>
      </c>
      <c r="C4669" t="s">
        <v>1</v>
      </c>
      <c r="D4669" t="s">
        <v>2</v>
      </c>
      <c r="E4669">
        <v>2005</v>
      </c>
      <c r="F4669" s="22">
        <f t="shared" si="217"/>
        <v>38353</v>
      </c>
      <c r="G4669" t="s">
        <v>14044</v>
      </c>
      <c r="H4669">
        <f t="shared" si="218"/>
        <v>7.6</v>
      </c>
      <c r="I4669">
        <v>7.6</v>
      </c>
      <c r="J4669">
        <v>209000</v>
      </c>
      <c r="K4669" t="s">
        <v>274</v>
      </c>
      <c r="L4669" t="s">
        <v>274</v>
      </c>
      <c r="M4669" t="s">
        <v>9259</v>
      </c>
      <c r="N4669" t="s">
        <v>7</v>
      </c>
      <c r="O4669">
        <v>15000000</v>
      </c>
      <c r="P4669">
        <v>85638656</v>
      </c>
      <c r="Q4669">
        <f>_xlfn.XLOOKUP(E4669,CPI!A:A,CPI!B:B)</f>
        <v>195.3</v>
      </c>
      <c r="R4669" s="12">
        <f>P4669*(CPI!$B$112/Movie!Q4669)</f>
        <v>133610335.29544289</v>
      </c>
      <c r="S4669" t="s">
        <v>6548</v>
      </c>
      <c r="T4669">
        <v>124</v>
      </c>
    </row>
    <row r="4670" spans="1:20" x14ac:dyDescent="0.3">
      <c r="A4670" t="s">
        <v>14045</v>
      </c>
      <c r="B4670" t="str">
        <f t="shared" si="216"/>
        <v>R</v>
      </c>
      <c r="C4670" t="s">
        <v>1</v>
      </c>
      <c r="D4670" t="s">
        <v>37</v>
      </c>
      <c r="E4670">
        <v>2005</v>
      </c>
      <c r="F4670" s="22">
        <f t="shared" si="217"/>
        <v>38353</v>
      </c>
      <c r="G4670" t="s">
        <v>14046</v>
      </c>
      <c r="H4670">
        <f t="shared" si="218"/>
        <v>5.9</v>
      </c>
      <c r="I4670">
        <v>5.9</v>
      </c>
      <c r="J4670">
        <v>172000</v>
      </c>
      <c r="K4670" t="s">
        <v>12516</v>
      </c>
      <c r="L4670" t="s">
        <v>12516</v>
      </c>
      <c r="M4670" t="s">
        <v>14047</v>
      </c>
      <c r="N4670" t="s">
        <v>15</v>
      </c>
      <c r="O4670">
        <v>4800000</v>
      </c>
      <c r="P4670">
        <v>81979826</v>
      </c>
      <c r="Q4670">
        <f>_xlfn.XLOOKUP(E4670,CPI!A:A,CPI!B:B)</f>
        <v>195.3</v>
      </c>
      <c r="R4670" s="12">
        <f>P4670*(CPI!$B$112/Movie!Q4670)</f>
        <v>127901960.99436763</v>
      </c>
      <c r="S4670" t="s">
        <v>14048</v>
      </c>
      <c r="T4670">
        <v>94</v>
      </c>
    </row>
    <row r="4671" spans="1:20" x14ac:dyDescent="0.3">
      <c r="A4671" t="s">
        <v>14049</v>
      </c>
      <c r="B4671" t="str">
        <f t="shared" si="216"/>
        <v>PG</v>
      </c>
      <c r="C4671" t="s">
        <v>18</v>
      </c>
      <c r="D4671" t="s">
        <v>10</v>
      </c>
      <c r="E4671">
        <v>2005</v>
      </c>
      <c r="F4671" s="22">
        <f t="shared" si="217"/>
        <v>38353</v>
      </c>
      <c r="G4671" t="s">
        <v>14050</v>
      </c>
      <c r="H4671">
        <f t="shared" si="218"/>
        <v>6.2</v>
      </c>
      <c r="I4671">
        <v>6.2</v>
      </c>
      <c r="J4671">
        <v>81000</v>
      </c>
      <c r="K4671" t="s">
        <v>10742</v>
      </c>
      <c r="L4671" t="s">
        <v>14051</v>
      </c>
      <c r="M4671" t="s">
        <v>492</v>
      </c>
      <c r="N4671" t="s">
        <v>15</v>
      </c>
      <c r="O4671">
        <v>35000000</v>
      </c>
      <c r="P4671">
        <v>86369815</v>
      </c>
      <c r="Q4671">
        <f>_xlfn.XLOOKUP(E4671,CPI!A:A,CPI!B:B)</f>
        <v>195.3</v>
      </c>
      <c r="R4671" s="12">
        <f>P4671*(CPI!$B$112/Movie!Q4671)</f>
        <v>134751063.1362007</v>
      </c>
      <c r="S4671" t="s">
        <v>1709</v>
      </c>
      <c r="T4671">
        <v>100</v>
      </c>
    </row>
    <row r="4672" spans="1:20" x14ac:dyDescent="0.3">
      <c r="A4672" t="s">
        <v>14052</v>
      </c>
      <c r="B4672" t="str">
        <f t="shared" si="216"/>
        <v>R</v>
      </c>
      <c r="C4672" t="s">
        <v>1</v>
      </c>
      <c r="D4672" t="s">
        <v>19</v>
      </c>
      <c r="E4672">
        <v>2005</v>
      </c>
      <c r="F4672" s="22">
        <f t="shared" si="217"/>
        <v>38353</v>
      </c>
      <c r="G4672" t="s">
        <v>14053</v>
      </c>
      <c r="H4672">
        <f t="shared" si="218"/>
        <v>6.3</v>
      </c>
      <c r="I4672">
        <v>6.3</v>
      </c>
      <c r="J4672">
        <v>75000</v>
      </c>
      <c r="K4672" t="s">
        <v>14054</v>
      </c>
      <c r="L4672" t="s">
        <v>111</v>
      </c>
      <c r="M4672" t="s">
        <v>2628</v>
      </c>
      <c r="N4672" t="s">
        <v>437</v>
      </c>
      <c r="O4672">
        <v>30000000</v>
      </c>
      <c r="P4672">
        <v>35294470</v>
      </c>
      <c r="Q4672">
        <f>_xlfn.XLOOKUP(E4672,CPI!A:A,CPI!B:B)</f>
        <v>195.3</v>
      </c>
      <c r="R4672" s="12">
        <f>P4672*(CPI!$B$112/Movie!Q4672)</f>
        <v>55065156.216077827</v>
      </c>
      <c r="S4672" t="s">
        <v>13638</v>
      </c>
      <c r="T4672">
        <v>109</v>
      </c>
    </row>
    <row r="4673" spans="1:20" x14ac:dyDescent="0.3">
      <c r="A4673" t="s">
        <v>14055</v>
      </c>
      <c r="B4673" t="str">
        <f t="shared" si="216"/>
        <v>PG</v>
      </c>
      <c r="C4673" t="s">
        <v>18</v>
      </c>
      <c r="D4673" t="s">
        <v>375</v>
      </c>
      <c r="E4673">
        <v>2005</v>
      </c>
      <c r="F4673" s="22">
        <f t="shared" si="217"/>
        <v>38353</v>
      </c>
      <c r="G4673" t="s">
        <v>13865</v>
      </c>
      <c r="H4673">
        <f t="shared" si="218"/>
        <v>6.9</v>
      </c>
      <c r="I4673">
        <v>6.9</v>
      </c>
      <c r="J4673">
        <v>376000</v>
      </c>
      <c r="K4673" t="s">
        <v>10243</v>
      </c>
      <c r="L4673" t="s">
        <v>14056</v>
      </c>
      <c r="M4673" t="s">
        <v>7690</v>
      </c>
      <c r="N4673" t="s">
        <v>15</v>
      </c>
      <c r="O4673">
        <v>75000000</v>
      </c>
      <c r="P4673">
        <v>542063846</v>
      </c>
      <c r="Q4673">
        <f>_xlfn.XLOOKUP(E4673,CPI!A:A,CPI!B:B)</f>
        <v>195.3</v>
      </c>
      <c r="R4673" s="12">
        <f>P4673*(CPI!$B$112/Movie!Q4673)</f>
        <v>845708417.18484378</v>
      </c>
      <c r="S4673" t="s">
        <v>10157</v>
      </c>
      <c r="T4673">
        <v>86</v>
      </c>
    </row>
    <row r="4674" spans="1:20" x14ac:dyDescent="0.3">
      <c r="A4674" t="s">
        <v>14057</v>
      </c>
      <c r="B4674" t="str">
        <f t="shared" si="216"/>
        <v>R</v>
      </c>
      <c r="C4674" t="s">
        <v>1</v>
      </c>
      <c r="D4674" t="s">
        <v>2</v>
      </c>
      <c r="E4674">
        <v>2005</v>
      </c>
      <c r="F4674" s="22">
        <f t="shared" si="217"/>
        <v>38353</v>
      </c>
      <c r="G4674" t="s">
        <v>14058</v>
      </c>
      <c r="H4674">
        <f t="shared" si="218"/>
        <v>7.1</v>
      </c>
      <c r="I4674">
        <v>7.1</v>
      </c>
      <c r="J4674">
        <v>156000</v>
      </c>
      <c r="K4674" t="s">
        <v>14059</v>
      </c>
      <c r="L4674" t="s">
        <v>14060</v>
      </c>
      <c r="M4674" t="s">
        <v>14061</v>
      </c>
      <c r="N4674" t="s">
        <v>15</v>
      </c>
      <c r="O4674">
        <v>950000</v>
      </c>
      <c r="P4674">
        <v>7022209</v>
      </c>
      <c r="Q4674">
        <f>_xlfn.XLOOKUP(E4674,CPI!A:A,CPI!B:B)</f>
        <v>195.3</v>
      </c>
      <c r="R4674" s="12">
        <f>P4674*(CPI!$B$112/Movie!Q4674)</f>
        <v>10955796.63236047</v>
      </c>
      <c r="S4674" t="s">
        <v>10338</v>
      </c>
      <c r="T4674">
        <v>104</v>
      </c>
    </row>
    <row r="4675" spans="1:20" x14ac:dyDescent="0.3">
      <c r="A4675" t="s">
        <v>14062</v>
      </c>
      <c r="B4675" t="str">
        <f t="shared" ref="B4675:B4738" si="219">IF(C4675="","Rating Pending",C4675)</f>
        <v>PG</v>
      </c>
      <c r="C4675" t="s">
        <v>18</v>
      </c>
      <c r="D4675" t="s">
        <v>26</v>
      </c>
      <c r="E4675">
        <v>2005</v>
      </c>
      <c r="F4675" s="22">
        <f t="shared" ref="F4675:F4738" si="220">DATE(TRIM(E4675), 1, 1)</f>
        <v>38353</v>
      </c>
      <c r="G4675" t="s">
        <v>14063</v>
      </c>
      <c r="H4675">
        <f t="shared" ref="H4675:H4738" si="221">IF(I4675="","Score Pending",I4675)</f>
        <v>6.5</v>
      </c>
      <c r="I4675">
        <v>6.5</v>
      </c>
      <c r="J4675">
        <v>56000</v>
      </c>
      <c r="K4675" t="s">
        <v>4859</v>
      </c>
      <c r="L4675" t="s">
        <v>14064</v>
      </c>
      <c r="M4675" t="s">
        <v>14065</v>
      </c>
      <c r="N4675" t="s">
        <v>15</v>
      </c>
      <c r="O4675">
        <v>25000000</v>
      </c>
      <c r="P4675">
        <v>42013878</v>
      </c>
      <c r="Q4675">
        <f>_xlfn.XLOOKUP(E4675,CPI!A:A,CPI!B:B)</f>
        <v>195.3</v>
      </c>
      <c r="R4675" s="12">
        <f>P4675*(CPI!$B$112/Movie!Q4675)</f>
        <v>65548533.674347155</v>
      </c>
      <c r="S4675" t="s">
        <v>11112</v>
      </c>
      <c r="T4675">
        <v>119</v>
      </c>
    </row>
    <row r="4676" spans="1:20" x14ac:dyDescent="0.3">
      <c r="A4676" t="s">
        <v>14066</v>
      </c>
      <c r="B4676" t="str">
        <f t="shared" si="219"/>
        <v>PG-13</v>
      </c>
      <c r="C4676" t="s">
        <v>1984</v>
      </c>
      <c r="D4676" t="s">
        <v>26</v>
      </c>
      <c r="E4676">
        <v>2005</v>
      </c>
      <c r="F4676" s="22">
        <f t="shared" si="220"/>
        <v>38353</v>
      </c>
      <c r="G4676" t="s">
        <v>13865</v>
      </c>
      <c r="H4676">
        <f t="shared" si="221"/>
        <v>6.4</v>
      </c>
      <c r="I4676">
        <v>6.4</v>
      </c>
      <c r="J4676">
        <v>167000</v>
      </c>
      <c r="K4676" t="s">
        <v>7996</v>
      </c>
      <c r="L4676" t="s">
        <v>8075</v>
      </c>
      <c r="M4676" t="s">
        <v>8498</v>
      </c>
      <c r="N4676" t="s">
        <v>15</v>
      </c>
      <c r="O4676">
        <v>82000000</v>
      </c>
      <c r="P4676">
        <v>191466556</v>
      </c>
      <c r="Q4676">
        <f>_xlfn.XLOOKUP(E4676,CPI!A:A,CPI!B:B)</f>
        <v>195.3</v>
      </c>
      <c r="R4676" s="12">
        <f>P4676*(CPI!$B$112/Movie!Q4676)</f>
        <v>298719199.2483359</v>
      </c>
      <c r="S4676" t="s">
        <v>29</v>
      </c>
      <c r="T4676">
        <v>113</v>
      </c>
    </row>
    <row r="4677" spans="1:20" x14ac:dyDescent="0.3">
      <c r="A4677" t="s">
        <v>14067</v>
      </c>
      <c r="B4677" t="str">
        <f t="shared" si="219"/>
        <v>PG-13</v>
      </c>
      <c r="C4677" t="s">
        <v>1984</v>
      </c>
      <c r="D4677" t="s">
        <v>1189</v>
      </c>
      <c r="E4677">
        <v>2005</v>
      </c>
      <c r="F4677" s="22">
        <f t="shared" si="220"/>
        <v>38353</v>
      </c>
      <c r="G4677" t="s">
        <v>13977</v>
      </c>
      <c r="H4677">
        <f t="shared" si="221"/>
        <v>6.5</v>
      </c>
      <c r="I4677">
        <v>6.5</v>
      </c>
      <c r="J4677">
        <v>115000</v>
      </c>
      <c r="K4677" t="s">
        <v>680</v>
      </c>
      <c r="L4677" t="s">
        <v>14068</v>
      </c>
      <c r="M4677" t="s">
        <v>14069</v>
      </c>
      <c r="N4677" t="s">
        <v>15</v>
      </c>
      <c r="O4677">
        <v>26000000</v>
      </c>
      <c r="P4677">
        <v>96258201</v>
      </c>
      <c r="Q4677">
        <f>_xlfn.XLOOKUP(E4677,CPI!A:A,CPI!B:B)</f>
        <v>195.3</v>
      </c>
      <c r="R4677" s="12">
        <f>P4677*(CPI!$B$112/Movie!Q4677)</f>
        <v>150178565.51305681</v>
      </c>
      <c r="S4677" t="s">
        <v>9670</v>
      </c>
      <c r="T4677">
        <v>85</v>
      </c>
    </row>
    <row r="4678" spans="1:20" x14ac:dyDescent="0.3">
      <c r="A4678" t="s">
        <v>14070</v>
      </c>
      <c r="B4678" t="str">
        <f t="shared" si="219"/>
        <v>R</v>
      </c>
      <c r="C4678" t="s">
        <v>1</v>
      </c>
      <c r="D4678" t="s">
        <v>37</v>
      </c>
      <c r="E4678">
        <v>2005</v>
      </c>
      <c r="F4678" s="22">
        <f t="shared" si="220"/>
        <v>38353</v>
      </c>
      <c r="G4678" t="s">
        <v>13530</v>
      </c>
      <c r="H4678">
        <f t="shared" si="221"/>
        <v>5.4</v>
      </c>
      <c r="I4678">
        <v>5.4</v>
      </c>
      <c r="J4678">
        <v>118000</v>
      </c>
      <c r="K4678" t="s">
        <v>14071</v>
      </c>
      <c r="L4678" t="s">
        <v>14072</v>
      </c>
      <c r="M4678" t="s">
        <v>14073</v>
      </c>
      <c r="N4678" t="s">
        <v>233</v>
      </c>
      <c r="O4678">
        <v>40000000</v>
      </c>
      <c r="P4678">
        <v>68766121</v>
      </c>
      <c r="Q4678">
        <f>_xlfn.XLOOKUP(E4678,CPI!A:A,CPI!B:B)</f>
        <v>195.3</v>
      </c>
      <c r="R4678" s="12">
        <f>P4678*(CPI!$B$112/Movie!Q4678)</f>
        <v>107286416.12237583</v>
      </c>
      <c r="S4678" t="s">
        <v>8</v>
      </c>
      <c r="T4678">
        <v>113</v>
      </c>
    </row>
    <row r="4679" spans="1:20" x14ac:dyDescent="0.3">
      <c r="A4679" t="s">
        <v>14074</v>
      </c>
      <c r="B4679" t="str">
        <f t="shared" si="219"/>
        <v>R</v>
      </c>
      <c r="C4679" t="s">
        <v>1</v>
      </c>
      <c r="D4679" t="s">
        <v>19</v>
      </c>
      <c r="E4679">
        <v>2005</v>
      </c>
      <c r="F4679" s="22">
        <f t="shared" si="220"/>
        <v>38353</v>
      </c>
      <c r="G4679" t="s">
        <v>13502</v>
      </c>
      <c r="H4679">
        <f t="shared" si="221"/>
        <v>6.8</v>
      </c>
      <c r="I4679">
        <v>6.8</v>
      </c>
      <c r="J4679">
        <v>138000</v>
      </c>
      <c r="K4679" t="s">
        <v>6202</v>
      </c>
      <c r="L4679" t="s">
        <v>14075</v>
      </c>
      <c r="M4679" t="s">
        <v>9022</v>
      </c>
      <c r="N4679" t="s">
        <v>15</v>
      </c>
      <c r="O4679">
        <v>45000000</v>
      </c>
      <c r="P4679">
        <v>92374674</v>
      </c>
      <c r="Q4679">
        <f>_xlfn.XLOOKUP(E4679,CPI!A:A,CPI!B:B)</f>
        <v>195.3</v>
      </c>
      <c r="R4679" s="12">
        <f>P4679*(CPI!$B$112/Movie!Q4679)</f>
        <v>144119627.07526881</v>
      </c>
      <c r="S4679" t="s">
        <v>29</v>
      </c>
      <c r="T4679">
        <v>109</v>
      </c>
    </row>
    <row r="4680" spans="1:20" x14ac:dyDescent="0.3">
      <c r="A4680" t="s">
        <v>14076</v>
      </c>
      <c r="B4680" t="str">
        <f t="shared" si="219"/>
        <v>PG-13</v>
      </c>
      <c r="C4680" t="s">
        <v>1984</v>
      </c>
      <c r="D4680" t="s">
        <v>26</v>
      </c>
      <c r="E4680">
        <v>2005</v>
      </c>
      <c r="F4680" s="22">
        <f t="shared" si="220"/>
        <v>38353</v>
      </c>
      <c r="G4680" t="s">
        <v>14077</v>
      </c>
      <c r="H4680">
        <f t="shared" si="221"/>
        <v>5.0999999999999996</v>
      </c>
      <c r="I4680">
        <v>5.0999999999999996</v>
      </c>
      <c r="J4680">
        <v>76000</v>
      </c>
      <c r="K4680" t="s">
        <v>11861</v>
      </c>
      <c r="L4680" t="s">
        <v>14078</v>
      </c>
      <c r="M4680" t="s">
        <v>14079</v>
      </c>
      <c r="N4680" t="s">
        <v>15</v>
      </c>
      <c r="O4680">
        <v>50000000</v>
      </c>
      <c r="P4680">
        <v>111069515</v>
      </c>
      <c r="Q4680">
        <f>_xlfn.XLOOKUP(E4680,CPI!A:A,CPI!B:B)</f>
        <v>195.3</v>
      </c>
      <c r="R4680" s="12">
        <f>P4680*(CPI!$B$112/Movie!Q4680)</f>
        <v>173286642.19406042</v>
      </c>
      <c r="S4680" t="s">
        <v>8</v>
      </c>
      <c r="T4680">
        <v>104</v>
      </c>
    </row>
    <row r="4681" spans="1:20" x14ac:dyDescent="0.3">
      <c r="A4681" t="s">
        <v>14080</v>
      </c>
      <c r="B4681" t="str">
        <f t="shared" si="219"/>
        <v>PG-13</v>
      </c>
      <c r="C4681" t="s">
        <v>1984</v>
      </c>
      <c r="D4681" t="s">
        <v>89</v>
      </c>
      <c r="E4681">
        <v>2005</v>
      </c>
      <c r="F4681" s="22">
        <f t="shared" si="220"/>
        <v>38353</v>
      </c>
      <c r="G4681" t="s">
        <v>13623</v>
      </c>
      <c r="H4681">
        <f t="shared" si="221"/>
        <v>6.4</v>
      </c>
      <c r="I4681">
        <v>6.4</v>
      </c>
      <c r="J4681">
        <v>101000</v>
      </c>
      <c r="K4681" t="s">
        <v>605</v>
      </c>
      <c r="L4681" t="s">
        <v>3061</v>
      </c>
      <c r="M4681" t="s">
        <v>5195</v>
      </c>
      <c r="N4681" t="s">
        <v>7</v>
      </c>
      <c r="O4681">
        <v>80000000</v>
      </c>
      <c r="P4681">
        <v>162944923</v>
      </c>
      <c r="Q4681">
        <f>_xlfn.XLOOKUP(E4681,CPI!A:A,CPI!B:B)</f>
        <v>195.3</v>
      </c>
      <c r="R4681" s="12">
        <f>P4681*(CPI!$B$112/Movie!Q4681)</f>
        <v>254220778.48489502</v>
      </c>
      <c r="S4681" t="s">
        <v>46</v>
      </c>
      <c r="T4681">
        <v>128</v>
      </c>
    </row>
    <row r="4682" spans="1:20" x14ac:dyDescent="0.3">
      <c r="A4682" t="s">
        <v>14081</v>
      </c>
      <c r="B4682" t="str">
        <f t="shared" si="219"/>
        <v>PG-13</v>
      </c>
      <c r="C4682" t="s">
        <v>1984</v>
      </c>
      <c r="D4682" t="s">
        <v>48</v>
      </c>
      <c r="E4682">
        <v>2005</v>
      </c>
      <c r="F4682" s="22">
        <f t="shared" si="220"/>
        <v>38353</v>
      </c>
      <c r="G4682" t="s">
        <v>13975</v>
      </c>
      <c r="H4682">
        <f t="shared" si="221"/>
        <v>7.8</v>
      </c>
      <c r="I4682">
        <v>7.8</v>
      </c>
      <c r="J4682">
        <v>239000</v>
      </c>
      <c r="K4682" t="s">
        <v>8794</v>
      </c>
      <c r="L4682" t="s">
        <v>14082</v>
      </c>
      <c r="M4682" t="s">
        <v>10551</v>
      </c>
      <c r="N4682" t="s">
        <v>15</v>
      </c>
      <c r="O4682">
        <v>28000000</v>
      </c>
      <c r="P4682">
        <v>186797986</v>
      </c>
      <c r="Q4682">
        <f>_xlfn.XLOOKUP(E4682,CPI!A:A,CPI!B:B)</f>
        <v>195.3</v>
      </c>
      <c r="R4682" s="12">
        <f>P4682*(CPI!$B$112/Movie!Q4682)</f>
        <v>291435465.10087043</v>
      </c>
      <c r="S4682" t="s">
        <v>9093</v>
      </c>
      <c r="T4682">
        <v>136</v>
      </c>
    </row>
    <row r="4683" spans="1:20" x14ac:dyDescent="0.3">
      <c r="A4683" t="s">
        <v>14083</v>
      </c>
      <c r="B4683" t="str">
        <f t="shared" si="219"/>
        <v>PG-13</v>
      </c>
      <c r="C4683" t="s">
        <v>1984</v>
      </c>
      <c r="D4683" t="s">
        <v>48</v>
      </c>
      <c r="E4683">
        <v>2005</v>
      </c>
      <c r="F4683" s="22">
        <f t="shared" si="220"/>
        <v>38353</v>
      </c>
      <c r="G4683" t="s">
        <v>13513</v>
      </c>
      <c r="H4683">
        <f t="shared" si="221"/>
        <v>7.1</v>
      </c>
      <c r="I4683">
        <v>7.1</v>
      </c>
      <c r="J4683">
        <v>53000</v>
      </c>
      <c r="K4683" t="s">
        <v>12935</v>
      </c>
      <c r="L4683" t="s">
        <v>14084</v>
      </c>
      <c r="M4683" t="s">
        <v>10651</v>
      </c>
      <c r="N4683" t="s">
        <v>15</v>
      </c>
      <c r="O4683">
        <v>25000000</v>
      </c>
      <c r="P4683">
        <v>13411957</v>
      </c>
      <c r="Q4683">
        <f>_xlfn.XLOOKUP(E4683,CPI!A:A,CPI!B:B)</f>
        <v>195.3</v>
      </c>
      <c r="R4683" s="12">
        <f>P4683*(CPI!$B$112/Movie!Q4683)</f>
        <v>20924850.47567844</v>
      </c>
      <c r="S4683" t="s">
        <v>16</v>
      </c>
      <c r="T4683">
        <v>107</v>
      </c>
    </row>
    <row r="4684" spans="1:20" x14ac:dyDescent="0.3">
      <c r="A4684" t="s">
        <v>14085</v>
      </c>
      <c r="B4684" t="str">
        <f t="shared" si="219"/>
        <v>R</v>
      </c>
      <c r="C4684" t="s">
        <v>1</v>
      </c>
      <c r="D4684" t="s">
        <v>19</v>
      </c>
      <c r="E4684">
        <v>2005</v>
      </c>
      <c r="F4684" s="22">
        <f t="shared" si="220"/>
        <v>38353</v>
      </c>
      <c r="G4684" t="s">
        <v>14046</v>
      </c>
      <c r="H4684">
        <f t="shared" si="221"/>
        <v>7.5</v>
      </c>
      <c r="I4684">
        <v>7.5</v>
      </c>
      <c r="J4684">
        <v>216000</v>
      </c>
      <c r="K4684" t="s">
        <v>480</v>
      </c>
      <c r="L4684" t="s">
        <v>14086</v>
      </c>
      <c r="M4684" t="s">
        <v>11468</v>
      </c>
      <c r="N4684" t="s">
        <v>15</v>
      </c>
      <c r="O4684">
        <v>70000000</v>
      </c>
      <c r="P4684">
        <v>130982129</v>
      </c>
      <c r="Q4684">
        <f>_xlfn.XLOOKUP(E4684,CPI!A:A,CPI!B:B)</f>
        <v>195.3</v>
      </c>
      <c r="R4684" s="12">
        <f>P4684*(CPI!$B$112/Movie!Q4684)</f>
        <v>204353582.72555041</v>
      </c>
      <c r="S4684" t="s">
        <v>9670</v>
      </c>
      <c r="T4684">
        <v>164</v>
      </c>
    </row>
    <row r="4685" spans="1:20" x14ac:dyDescent="0.3">
      <c r="A4685" t="s">
        <v>14087</v>
      </c>
      <c r="B4685" t="str">
        <f t="shared" si="219"/>
        <v>R</v>
      </c>
      <c r="C4685" t="s">
        <v>1</v>
      </c>
      <c r="D4685" t="s">
        <v>26</v>
      </c>
      <c r="E4685">
        <v>2005</v>
      </c>
      <c r="F4685" s="22">
        <f t="shared" si="220"/>
        <v>38353</v>
      </c>
      <c r="G4685" t="s">
        <v>13975</v>
      </c>
      <c r="H4685">
        <f t="shared" si="221"/>
        <v>7.5</v>
      </c>
      <c r="I4685">
        <v>7.5</v>
      </c>
      <c r="J4685">
        <v>219000</v>
      </c>
      <c r="K4685" t="s">
        <v>3867</v>
      </c>
      <c r="L4685" t="s">
        <v>14088</v>
      </c>
      <c r="M4685" t="s">
        <v>4896</v>
      </c>
      <c r="N4685" t="s">
        <v>15</v>
      </c>
      <c r="O4685">
        <v>15000000</v>
      </c>
      <c r="P4685">
        <v>15785148</v>
      </c>
      <c r="Q4685">
        <f>_xlfn.XLOOKUP(E4685,CPI!A:A,CPI!B:B)</f>
        <v>195.3</v>
      </c>
      <c r="R4685" s="12">
        <f>P4685*(CPI!$B$112/Movie!Q4685)</f>
        <v>24627417.284178186</v>
      </c>
      <c r="S4685" t="s">
        <v>8</v>
      </c>
      <c r="T4685">
        <v>103</v>
      </c>
    </row>
    <row r="4686" spans="1:20" x14ac:dyDescent="0.3">
      <c r="A4686" t="s">
        <v>14089</v>
      </c>
      <c r="B4686" t="str">
        <f t="shared" si="219"/>
        <v>R</v>
      </c>
      <c r="C4686" t="s">
        <v>1</v>
      </c>
      <c r="D4686" t="s">
        <v>2</v>
      </c>
      <c r="E4686">
        <v>2005</v>
      </c>
      <c r="F4686" s="22">
        <f t="shared" si="220"/>
        <v>38353</v>
      </c>
      <c r="G4686" t="s">
        <v>14090</v>
      </c>
      <c r="H4686">
        <f t="shared" si="221"/>
        <v>7.4</v>
      </c>
      <c r="I4686">
        <v>7.4</v>
      </c>
      <c r="J4686">
        <v>135000</v>
      </c>
      <c r="K4686" t="s">
        <v>12380</v>
      </c>
      <c r="L4686" t="s">
        <v>14091</v>
      </c>
      <c r="M4686" t="s">
        <v>8083</v>
      </c>
      <c r="N4686" t="s">
        <v>7</v>
      </c>
      <c r="O4686">
        <v>25000000</v>
      </c>
      <c r="P4686">
        <v>82468097</v>
      </c>
      <c r="Q4686">
        <f>_xlfn.XLOOKUP(E4686,CPI!A:A,CPI!B:B)</f>
        <v>195.3</v>
      </c>
      <c r="R4686" s="12">
        <f>P4686*(CPI!$B$112/Movie!Q4686)</f>
        <v>128663743.75780849</v>
      </c>
      <c r="S4686" t="s">
        <v>12679</v>
      </c>
      <c r="T4686">
        <v>129</v>
      </c>
    </row>
    <row r="4687" spans="1:20" x14ac:dyDescent="0.3">
      <c r="A4687" t="s">
        <v>14092</v>
      </c>
      <c r="B4687" t="str">
        <f t="shared" si="219"/>
        <v>PG</v>
      </c>
      <c r="C4687" t="s">
        <v>18</v>
      </c>
      <c r="D4687" t="s">
        <v>19</v>
      </c>
      <c r="E4687">
        <v>2005</v>
      </c>
      <c r="F4687" s="22">
        <f t="shared" si="220"/>
        <v>38353</v>
      </c>
      <c r="G4687" t="s">
        <v>13792</v>
      </c>
      <c r="H4687">
        <f t="shared" si="221"/>
        <v>5.6</v>
      </c>
      <c r="I4687">
        <v>5.6</v>
      </c>
      <c r="J4687">
        <v>90000</v>
      </c>
      <c r="K4687" t="s">
        <v>12025</v>
      </c>
      <c r="L4687" t="s">
        <v>14093</v>
      </c>
      <c r="M4687" t="s">
        <v>11802</v>
      </c>
      <c r="N4687" t="s">
        <v>180</v>
      </c>
      <c r="O4687">
        <v>56000000</v>
      </c>
      <c r="P4687">
        <v>198636868</v>
      </c>
      <c r="Q4687">
        <f>_xlfn.XLOOKUP(E4687,CPI!A:A,CPI!B:B)</f>
        <v>195.3</v>
      </c>
      <c r="R4687" s="12">
        <f>P4687*(CPI!$B$112/Movie!Q4687)</f>
        <v>309906060.82744491</v>
      </c>
      <c r="S4687" t="s">
        <v>1709</v>
      </c>
      <c r="T4687">
        <v>95</v>
      </c>
    </row>
    <row r="4688" spans="1:20" x14ac:dyDescent="0.3">
      <c r="A4688" t="s">
        <v>14094</v>
      </c>
      <c r="B4688" t="str">
        <f t="shared" si="219"/>
        <v>R</v>
      </c>
      <c r="C4688" t="s">
        <v>1</v>
      </c>
      <c r="D4688" t="s">
        <v>2</v>
      </c>
      <c r="E4688">
        <v>2005</v>
      </c>
      <c r="F4688" s="22">
        <f t="shared" si="220"/>
        <v>38353</v>
      </c>
      <c r="G4688" t="s">
        <v>14034</v>
      </c>
      <c r="H4688">
        <f t="shared" si="221"/>
        <v>7.4</v>
      </c>
      <c r="I4688">
        <v>7.4</v>
      </c>
      <c r="J4688">
        <v>228000</v>
      </c>
      <c r="K4688" t="s">
        <v>566</v>
      </c>
      <c r="L4688" t="s">
        <v>8603</v>
      </c>
      <c r="M4688" t="s">
        <v>13744</v>
      </c>
      <c r="N4688" t="s">
        <v>180</v>
      </c>
      <c r="O4688">
        <v>32000000</v>
      </c>
      <c r="P4688">
        <v>61385065</v>
      </c>
      <c r="Q4688">
        <f>_xlfn.XLOOKUP(E4688,CPI!A:A,CPI!B:B)</f>
        <v>195.3</v>
      </c>
      <c r="R4688" s="12">
        <f>P4688*(CPI!$B$112/Movie!Q4688)</f>
        <v>95770759.372759849</v>
      </c>
      <c r="S4688" t="s">
        <v>2011</v>
      </c>
      <c r="T4688">
        <v>96</v>
      </c>
    </row>
    <row r="4689" spans="1:20" x14ac:dyDescent="0.3">
      <c r="A4689" t="s">
        <v>14095</v>
      </c>
      <c r="B4689" t="str">
        <f t="shared" si="219"/>
        <v>R</v>
      </c>
      <c r="C4689" t="s">
        <v>1</v>
      </c>
      <c r="D4689" t="s">
        <v>37</v>
      </c>
      <c r="E4689">
        <v>2005</v>
      </c>
      <c r="F4689" s="22">
        <f t="shared" si="220"/>
        <v>38353</v>
      </c>
      <c r="G4689" t="s">
        <v>14038</v>
      </c>
      <c r="H4689">
        <f t="shared" si="221"/>
        <v>6.8</v>
      </c>
      <c r="I4689">
        <v>6.8</v>
      </c>
      <c r="J4689">
        <v>95000</v>
      </c>
      <c r="K4689" t="s">
        <v>12986</v>
      </c>
      <c r="L4689" t="s">
        <v>12986</v>
      </c>
      <c r="M4689" t="s">
        <v>12987</v>
      </c>
      <c r="N4689" t="s">
        <v>15</v>
      </c>
      <c r="O4689">
        <v>7000000</v>
      </c>
      <c r="P4689">
        <v>20901859</v>
      </c>
      <c r="Q4689">
        <f>_xlfn.XLOOKUP(E4689,CPI!A:A,CPI!B:B)</f>
        <v>195.3</v>
      </c>
      <c r="R4689" s="12">
        <f>P4689*(CPI!$B$112/Movie!Q4689)</f>
        <v>32610324.819764461</v>
      </c>
      <c r="S4689" t="s">
        <v>10338</v>
      </c>
      <c r="T4689">
        <v>107</v>
      </c>
    </row>
    <row r="4690" spans="1:20" x14ac:dyDescent="0.3">
      <c r="A4690" t="s">
        <v>14096</v>
      </c>
      <c r="B4690" t="str">
        <f t="shared" si="219"/>
        <v>PG-13</v>
      </c>
      <c r="C4690" t="s">
        <v>1984</v>
      </c>
      <c r="D4690" t="s">
        <v>26</v>
      </c>
      <c r="E4690">
        <v>2005</v>
      </c>
      <c r="F4690" s="22">
        <f t="shared" si="220"/>
        <v>38353</v>
      </c>
      <c r="G4690" t="s">
        <v>13159</v>
      </c>
      <c r="H4690">
        <f t="shared" si="221"/>
        <v>6.6</v>
      </c>
      <c r="I4690">
        <v>6.6</v>
      </c>
      <c r="J4690">
        <v>301000</v>
      </c>
      <c r="K4690" t="s">
        <v>8649</v>
      </c>
      <c r="L4690" t="s">
        <v>14097</v>
      </c>
      <c r="M4690" t="s">
        <v>7621</v>
      </c>
      <c r="N4690" t="s">
        <v>15</v>
      </c>
      <c r="O4690">
        <v>70000000</v>
      </c>
      <c r="P4690">
        <v>371594210</v>
      </c>
      <c r="Q4690">
        <f>_xlfn.XLOOKUP(E4690,CPI!A:A,CPI!B:B)</f>
        <v>195.3</v>
      </c>
      <c r="R4690" s="12">
        <f>P4690*(CPI!$B$112/Movie!Q4690)</f>
        <v>579747853.4920634</v>
      </c>
      <c r="S4690" t="s">
        <v>16</v>
      </c>
      <c r="T4690">
        <v>118</v>
      </c>
    </row>
    <row r="4691" spans="1:20" x14ac:dyDescent="0.3">
      <c r="A4691" t="s">
        <v>14098</v>
      </c>
      <c r="B4691" t="str">
        <f t="shared" si="219"/>
        <v>PG</v>
      </c>
      <c r="C4691" t="s">
        <v>18</v>
      </c>
      <c r="D4691" t="s">
        <v>10</v>
      </c>
      <c r="E4691">
        <v>2005</v>
      </c>
      <c r="F4691" s="22">
        <f t="shared" si="220"/>
        <v>38353</v>
      </c>
      <c r="G4691" t="s">
        <v>14099</v>
      </c>
      <c r="H4691">
        <f t="shared" si="221"/>
        <v>6.8</v>
      </c>
      <c r="I4691">
        <v>6.8</v>
      </c>
      <c r="J4691">
        <v>22000</v>
      </c>
      <c r="K4691" t="s">
        <v>14100</v>
      </c>
      <c r="L4691" t="s">
        <v>14101</v>
      </c>
      <c r="M4691" t="s">
        <v>14102</v>
      </c>
      <c r="N4691" t="s">
        <v>7</v>
      </c>
      <c r="O4691">
        <v>4000000</v>
      </c>
      <c r="P4691">
        <v>866999</v>
      </c>
      <c r="Q4691">
        <f>_xlfn.XLOOKUP(E4691,CPI!A:A,CPI!B:B)</f>
        <v>195.3</v>
      </c>
      <c r="R4691" s="12">
        <f>P4691*(CPI!$B$112/Movie!Q4691)</f>
        <v>1352660.4982078853</v>
      </c>
      <c r="S4691" t="s">
        <v>11054</v>
      </c>
      <c r="T4691">
        <v>101</v>
      </c>
    </row>
    <row r="4692" spans="1:20" x14ac:dyDescent="0.3">
      <c r="A4692" t="s">
        <v>14103</v>
      </c>
      <c r="B4692" t="str">
        <f t="shared" si="219"/>
        <v>PG-13</v>
      </c>
      <c r="C4692" t="s">
        <v>1984</v>
      </c>
      <c r="D4692" t="s">
        <v>2</v>
      </c>
      <c r="E4692">
        <v>2005</v>
      </c>
      <c r="F4692" s="22">
        <f t="shared" si="220"/>
        <v>38353</v>
      </c>
      <c r="G4692" t="s">
        <v>13983</v>
      </c>
      <c r="H4692">
        <f t="shared" si="221"/>
        <v>6.9</v>
      </c>
      <c r="I4692">
        <v>6.9</v>
      </c>
      <c r="J4692">
        <v>49000</v>
      </c>
      <c r="K4692" t="s">
        <v>2036</v>
      </c>
      <c r="L4692" t="s">
        <v>14104</v>
      </c>
      <c r="M4692" t="s">
        <v>10906</v>
      </c>
      <c r="N4692" t="s">
        <v>15</v>
      </c>
      <c r="O4692">
        <v>40000000</v>
      </c>
      <c r="P4692">
        <v>31670620</v>
      </c>
      <c r="Q4692">
        <f>_xlfn.XLOOKUP(E4692,CPI!A:A,CPI!B:B)</f>
        <v>195.3</v>
      </c>
      <c r="R4692" s="12">
        <f>P4692*(CPI!$B$112/Movie!Q4692)</f>
        <v>49411356.446492575</v>
      </c>
      <c r="S4692" t="s">
        <v>14105</v>
      </c>
      <c r="T4692">
        <v>135</v>
      </c>
    </row>
    <row r="4693" spans="1:20" x14ac:dyDescent="0.3">
      <c r="A4693" t="s">
        <v>14106</v>
      </c>
      <c r="B4693" t="str">
        <f t="shared" si="219"/>
        <v>PG</v>
      </c>
      <c r="C4693" t="s">
        <v>18</v>
      </c>
      <c r="D4693" t="s">
        <v>375</v>
      </c>
      <c r="E4693">
        <v>2005</v>
      </c>
      <c r="F4693" s="22">
        <f t="shared" si="220"/>
        <v>38353</v>
      </c>
      <c r="G4693" t="s">
        <v>13651</v>
      </c>
      <c r="H4693">
        <f t="shared" si="221"/>
        <v>6.3</v>
      </c>
      <c r="I4693">
        <v>6.3</v>
      </c>
      <c r="J4693">
        <v>137000</v>
      </c>
      <c r="K4693" t="s">
        <v>12422</v>
      </c>
      <c r="L4693" t="s">
        <v>14107</v>
      </c>
      <c r="M4693" t="s">
        <v>8988</v>
      </c>
      <c r="N4693" t="s">
        <v>15</v>
      </c>
      <c r="O4693">
        <v>75000000</v>
      </c>
      <c r="P4693">
        <v>262511490</v>
      </c>
      <c r="Q4693">
        <f>_xlfn.XLOOKUP(E4693,CPI!A:A,CPI!B:B)</f>
        <v>195.3</v>
      </c>
      <c r="R4693" s="12">
        <f>P4693*(CPI!$B$112/Movie!Q4693)</f>
        <v>409560937.03533024</v>
      </c>
      <c r="S4693" t="s">
        <v>14108</v>
      </c>
      <c r="T4693">
        <v>91</v>
      </c>
    </row>
    <row r="4694" spans="1:20" x14ac:dyDescent="0.3">
      <c r="A4694" t="s">
        <v>14109</v>
      </c>
      <c r="B4694" t="str">
        <f t="shared" si="219"/>
        <v>R</v>
      </c>
      <c r="C4694" t="s">
        <v>1</v>
      </c>
      <c r="D4694" t="s">
        <v>19</v>
      </c>
      <c r="E4694">
        <v>2005</v>
      </c>
      <c r="F4694" s="22">
        <f t="shared" si="220"/>
        <v>38353</v>
      </c>
      <c r="G4694" t="s">
        <v>14110</v>
      </c>
      <c r="H4694">
        <f t="shared" si="221"/>
        <v>7</v>
      </c>
      <c r="I4694">
        <v>7</v>
      </c>
      <c r="J4694">
        <v>179000</v>
      </c>
      <c r="K4694" t="s">
        <v>10644</v>
      </c>
      <c r="L4694" t="s">
        <v>11234</v>
      </c>
      <c r="M4694" t="s">
        <v>10789</v>
      </c>
      <c r="N4694" t="s">
        <v>15</v>
      </c>
      <c r="O4694">
        <v>72000000</v>
      </c>
      <c r="P4694">
        <v>97076152</v>
      </c>
      <c r="Q4694">
        <f>_xlfn.XLOOKUP(E4694,CPI!A:A,CPI!B:B)</f>
        <v>195.3</v>
      </c>
      <c r="R4694" s="12">
        <f>P4694*(CPI!$B$112/Movie!Q4694)</f>
        <v>151454703.09472606</v>
      </c>
      <c r="S4694" t="s">
        <v>46</v>
      </c>
      <c r="T4694">
        <v>125</v>
      </c>
    </row>
    <row r="4695" spans="1:20" x14ac:dyDescent="0.3">
      <c r="A4695" t="s">
        <v>14111</v>
      </c>
      <c r="B4695" t="str">
        <f t="shared" si="219"/>
        <v>PG-13</v>
      </c>
      <c r="C4695" t="s">
        <v>1984</v>
      </c>
      <c r="D4695" t="s">
        <v>19</v>
      </c>
      <c r="E4695">
        <v>2005</v>
      </c>
      <c r="F4695" s="22">
        <f t="shared" si="220"/>
        <v>38353</v>
      </c>
      <c r="G4695" t="s">
        <v>14034</v>
      </c>
      <c r="H4695">
        <f t="shared" si="221"/>
        <v>5.9</v>
      </c>
      <c r="I4695">
        <v>5.9</v>
      </c>
      <c r="J4695">
        <v>74000</v>
      </c>
      <c r="K4695" t="s">
        <v>2867</v>
      </c>
      <c r="L4695" t="s">
        <v>13642</v>
      </c>
      <c r="M4695" t="s">
        <v>10530</v>
      </c>
      <c r="N4695" t="s">
        <v>15</v>
      </c>
      <c r="O4695">
        <v>50000000</v>
      </c>
      <c r="P4695">
        <v>46117696</v>
      </c>
      <c r="Q4695">
        <f>_xlfn.XLOOKUP(E4695,CPI!A:A,CPI!B:B)</f>
        <v>195.3</v>
      </c>
      <c r="R4695" s="12">
        <f>P4695*(CPI!$B$112/Movie!Q4695)</f>
        <v>71951162.166922674</v>
      </c>
      <c r="S4695" t="s">
        <v>16</v>
      </c>
      <c r="T4695">
        <v>110</v>
      </c>
    </row>
    <row r="4696" spans="1:20" x14ac:dyDescent="0.3">
      <c r="A4696" t="s">
        <v>14112</v>
      </c>
      <c r="B4696" t="str">
        <f t="shared" si="219"/>
        <v>R</v>
      </c>
      <c r="C4696" t="s">
        <v>1</v>
      </c>
      <c r="D4696" t="s">
        <v>37</v>
      </c>
      <c r="E4696">
        <v>2005</v>
      </c>
      <c r="F4696" s="22">
        <f t="shared" si="220"/>
        <v>38353</v>
      </c>
      <c r="G4696" t="s">
        <v>14113</v>
      </c>
      <c r="H4696">
        <f t="shared" si="221"/>
        <v>6.6</v>
      </c>
      <c r="I4696">
        <v>6.6</v>
      </c>
      <c r="J4696">
        <v>239000</v>
      </c>
      <c r="K4696" t="s">
        <v>14114</v>
      </c>
      <c r="L4696" t="s">
        <v>13474</v>
      </c>
      <c r="M4696" t="s">
        <v>14115</v>
      </c>
      <c r="N4696" t="s">
        <v>180</v>
      </c>
      <c r="O4696">
        <v>4000000</v>
      </c>
      <c r="P4696">
        <v>147748505</v>
      </c>
      <c r="Q4696">
        <f>_xlfn.XLOOKUP(E4696,CPI!A:A,CPI!B:B)</f>
        <v>195.3</v>
      </c>
      <c r="R4696" s="12">
        <f>P4696*(CPI!$B$112/Movie!Q4696)</f>
        <v>230511876.4644137</v>
      </c>
      <c r="S4696" t="s">
        <v>14116</v>
      </c>
      <c r="T4696">
        <v>93</v>
      </c>
    </row>
    <row r="4697" spans="1:20" x14ac:dyDescent="0.3">
      <c r="A4697" t="s">
        <v>14117</v>
      </c>
      <c r="B4697" t="str">
        <f t="shared" si="219"/>
        <v>R</v>
      </c>
      <c r="C4697" t="s">
        <v>1</v>
      </c>
      <c r="D4697" t="s">
        <v>19</v>
      </c>
      <c r="E4697">
        <v>2005</v>
      </c>
      <c r="F4697" s="22">
        <f t="shared" si="220"/>
        <v>38353</v>
      </c>
      <c r="G4697" t="s">
        <v>14118</v>
      </c>
      <c r="H4697">
        <f t="shared" si="221"/>
        <v>6.4</v>
      </c>
      <c r="I4697">
        <v>6.4</v>
      </c>
      <c r="J4697">
        <v>92000</v>
      </c>
      <c r="K4697" t="s">
        <v>10064</v>
      </c>
      <c r="L4697" t="s">
        <v>2891</v>
      </c>
      <c r="M4697" t="s">
        <v>11224</v>
      </c>
      <c r="N4697" t="s">
        <v>437</v>
      </c>
      <c r="P4697">
        <v>7155807</v>
      </c>
      <c r="Q4697">
        <f>_xlfn.XLOOKUP(E4697,CPI!A:A,CPI!B:B)</f>
        <v>195.3</v>
      </c>
      <c r="R4697" s="12">
        <f>P4697*(CPI!$B$112/Movie!Q4697)</f>
        <v>11164231.402457757</v>
      </c>
      <c r="S4697" t="s">
        <v>12235</v>
      </c>
      <c r="T4697">
        <v>111</v>
      </c>
    </row>
    <row r="4698" spans="1:20" x14ac:dyDescent="0.3">
      <c r="A4698" t="s">
        <v>14119</v>
      </c>
      <c r="B4698" t="str">
        <f t="shared" si="219"/>
        <v>PG-13</v>
      </c>
      <c r="C4698" t="s">
        <v>1984</v>
      </c>
      <c r="D4698" t="s">
        <v>2</v>
      </c>
      <c r="E4698">
        <v>2005</v>
      </c>
      <c r="F4698" s="22">
        <f t="shared" si="220"/>
        <v>38353</v>
      </c>
      <c r="G4698" t="s">
        <v>14120</v>
      </c>
      <c r="H4698">
        <f t="shared" si="221"/>
        <v>6.3</v>
      </c>
      <c r="I4698">
        <v>6.3</v>
      </c>
      <c r="J4698">
        <v>155000</v>
      </c>
      <c r="K4698" t="s">
        <v>14121</v>
      </c>
      <c r="L4698" t="s">
        <v>14122</v>
      </c>
      <c r="M4698" t="s">
        <v>4345</v>
      </c>
      <c r="N4698" t="s">
        <v>15</v>
      </c>
      <c r="O4698">
        <v>55000000</v>
      </c>
      <c r="P4698">
        <v>223387299</v>
      </c>
      <c r="Q4698">
        <f>_xlfn.XLOOKUP(E4698,CPI!A:A,CPI!B:B)</f>
        <v>195.3</v>
      </c>
      <c r="R4698" s="12">
        <f>P4698*(CPI!$B$112/Movie!Q4698)</f>
        <v>348520788.55760366</v>
      </c>
      <c r="S4698" t="s">
        <v>2077</v>
      </c>
      <c r="T4698">
        <v>98</v>
      </c>
    </row>
    <row r="4699" spans="1:20" x14ac:dyDescent="0.3">
      <c r="A4699" t="s">
        <v>14123</v>
      </c>
      <c r="B4699" t="str">
        <f t="shared" si="219"/>
        <v>PG-13</v>
      </c>
      <c r="C4699" t="s">
        <v>1984</v>
      </c>
      <c r="D4699" t="s">
        <v>48</v>
      </c>
      <c r="E4699">
        <v>2005</v>
      </c>
      <c r="F4699" s="22">
        <f t="shared" si="220"/>
        <v>38353</v>
      </c>
      <c r="G4699" t="s">
        <v>13710</v>
      </c>
      <c r="H4699">
        <f t="shared" si="221"/>
        <v>7.3</v>
      </c>
      <c r="I4699">
        <v>7.3</v>
      </c>
      <c r="J4699">
        <v>133000</v>
      </c>
      <c r="K4699" t="s">
        <v>7606</v>
      </c>
      <c r="L4699" t="s">
        <v>11539</v>
      </c>
      <c r="M4699" t="s">
        <v>9393</v>
      </c>
      <c r="N4699" t="s">
        <v>15</v>
      </c>
      <c r="O4699">
        <v>30000000</v>
      </c>
      <c r="P4699">
        <v>76669554</v>
      </c>
      <c r="Q4699">
        <f>_xlfn.XLOOKUP(E4699,CPI!A:A,CPI!B:B)</f>
        <v>195.3</v>
      </c>
      <c r="R4699" s="12">
        <f>P4699*(CPI!$B$112/Movie!Q4699)</f>
        <v>119617066.58371735</v>
      </c>
      <c r="S4699" t="s">
        <v>14123</v>
      </c>
      <c r="T4699">
        <v>136</v>
      </c>
    </row>
    <row r="4700" spans="1:20" x14ac:dyDescent="0.3">
      <c r="A4700" t="s">
        <v>14124</v>
      </c>
      <c r="B4700" t="str">
        <f t="shared" si="219"/>
        <v>PG-13</v>
      </c>
      <c r="C4700" t="s">
        <v>1984</v>
      </c>
      <c r="D4700" t="s">
        <v>2</v>
      </c>
      <c r="E4700">
        <v>2005</v>
      </c>
      <c r="F4700" s="22">
        <f t="shared" si="220"/>
        <v>38353</v>
      </c>
      <c r="G4700" t="s">
        <v>14027</v>
      </c>
      <c r="H4700">
        <f t="shared" si="221"/>
        <v>5.6</v>
      </c>
      <c r="I4700">
        <v>5.6</v>
      </c>
      <c r="J4700">
        <v>60000</v>
      </c>
      <c r="K4700" t="s">
        <v>10448</v>
      </c>
      <c r="L4700" t="s">
        <v>14125</v>
      </c>
      <c r="M4700" t="s">
        <v>2872</v>
      </c>
      <c r="N4700" t="s">
        <v>15</v>
      </c>
      <c r="O4700">
        <v>30000000</v>
      </c>
      <c r="P4700">
        <v>68357079</v>
      </c>
      <c r="Q4700">
        <f>_xlfn.XLOOKUP(E4700,CPI!A:A,CPI!B:B)</f>
        <v>195.3</v>
      </c>
      <c r="R4700" s="12">
        <f>P4700*(CPI!$B$112/Movie!Q4700)</f>
        <v>106648243.58064516</v>
      </c>
      <c r="S4700" t="s">
        <v>2077</v>
      </c>
      <c r="T4700">
        <v>105</v>
      </c>
    </row>
    <row r="4701" spans="1:20" x14ac:dyDescent="0.3">
      <c r="A4701" t="s">
        <v>14126</v>
      </c>
      <c r="B4701" t="str">
        <f t="shared" si="219"/>
        <v>R</v>
      </c>
      <c r="C4701" t="s">
        <v>1</v>
      </c>
      <c r="D4701" t="s">
        <v>19</v>
      </c>
      <c r="E4701">
        <v>2005</v>
      </c>
      <c r="F4701" s="22">
        <f t="shared" si="220"/>
        <v>38353</v>
      </c>
      <c r="G4701" t="s">
        <v>14127</v>
      </c>
      <c r="H4701">
        <f t="shared" si="221"/>
        <v>7.6</v>
      </c>
      <c r="I4701">
        <v>7.6</v>
      </c>
      <c r="J4701">
        <v>300000</v>
      </c>
      <c r="K4701" t="s">
        <v>9560</v>
      </c>
      <c r="L4701" t="s">
        <v>9560</v>
      </c>
      <c r="M4701" t="s">
        <v>1520</v>
      </c>
      <c r="N4701" t="s">
        <v>437</v>
      </c>
      <c r="O4701">
        <v>50000000</v>
      </c>
      <c r="P4701">
        <v>72617068</v>
      </c>
      <c r="Q4701">
        <f>_xlfn.XLOOKUP(E4701,CPI!A:A,CPI!B:B)</f>
        <v>195.3</v>
      </c>
      <c r="R4701" s="12">
        <f>P4701*(CPI!$B$112/Movie!Q4701)</f>
        <v>113294524.42191499</v>
      </c>
      <c r="S4701" t="s">
        <v>14128</v>
      </c>
      <c r="T4701">
        <v>122</v>
      </c>
    </row>
    <row r="4702" spans="1:20" x14ac:dyDescent="0.3">
      <c r="A4702" t="s">
        <v>14129</v>
      </c>
      <c r="B4702" t="str">
        <f t="shared" si="219"/>
        <v>PG</v>
      </c>
      <c r="C4702" t="s">
        <v>18</v>
      </c>
      <c r="D4702" t="s">
        <v>19</v>
      </c>
      <c r="E4702">
        <v>2005</v>
      </c>
      <c r="F4702" s="22">
        <f t="shared" si="220"/>
        <v>38353</v>
      </c>
      <c r="G4702" t="s">
        <v>14130</v>
      </c>
      <c r="H4702">
        <f t="shared" si="221"/>
        <v>6.2</v>
      </c>
      <c r="I4702">
        <v>6.2</v>
      </c>
      <c r="J4702">
        <v>97000</v>
      </c>
      <c r="K4702" t="s">
        <v>9065</v>
      </c>
      <c r="L4702" t="s">
        <v>13669</v>
      </c>
      <c r="M4702" t="s">
        <v>14131</v>
      </c>
      <c r="N4702" t="s">
        <v>15</v>
      </c>
      <c r="O4702">
        <v>65000000</v>
      </c>
      <c r="P4702">
        <v>65079104</v>
      </c>
      <c r="Q4702">
        <f>_xlfn.XLOOKUP(E4702,CPI!A:A,CPI!B:B)</f>
        <v>195.3</v>
      </c>
      <c r="R4702" s="12">
        <f>P4702*(CPI!$B$112/Movie!Q4702)</f>
        <v>101534065.4828469</v>
      </c>
      <c r="S4702" t="s">
        <v>16</v>
      </c>
      <c r="T4702">
        <v>101</v>
      </c>
    </row>
    <row r="4703" spans="1:20" x14ac:dyDescent="0.3">
      <c r="A4703" t="s">
        <v>14132</v>
      </c>
      <c r="B4703" t="str">
        <f t="shared" si="219"/>
        <v>R</v>
      </c>
      <c r="C4703" t="s">
        <v>1</v>
      </c>
      <c r="D4703" t="s">
        <v>89</v>
      </c>
      <c r="E4703">
        <v>2005</v>
      </c>
      <c r="F4703" s="22">
        <f t="shared" si="220"/>
        <v>38353</v>
      </c>
      <c r="G4703" t="s">
        <v>14133</v>
      </c>
      <c r="H4703">
        <f t="shared" si="221"/>
        <v>6.2</v>
      </c>
      <c r="I4703">
        <v>6.2</v>
      </c>
      <c r="J4703">
        <v>16000</v>
      </c>
      <c r="K4703" t="s">
        <v>10768</v>
      </c>
      <c r="L4703" t="s">
        <v>14134</v>
      </c>
      <c r="M4703" t="s">
        <v>14135</v>
      </c>
      <c r="N4703" t="s">
        <v>15</v>
      </c>
      <c r="O4703">
        <v>900000</v>
      </c>
      <c r="P4703">
        <v>381420</v>
      </c>
      <c r="Q4703">
        <f>_xlfn.XLOOKUP(E4703,CPI!A:A,CPI!B:B)</f>
        <v>195.3</v>
      </c>
      <c r="R4703" s="12">
        <f>P4703*(CPI!$B$112/Movie!Q4703)</f>
        <v>595077.6958525345</v>
      </c>
      <c r="S4703" t="s">
        <v>14136</v>
      </c>
      <c r="T4703">
        <v>96</v>
      </c>
    </row>
    <row r="4704" spans="1:20" x14ac:dyDescent="0.3">
      <c r="A4704" t="s">
        <v>14137</v>
      </c>
      <c r="B4704" t="str">
        <f t="shared" si="219"/>
        <v>R</v>
      </c>
      <c r="C4704" t="s">
        <v>1</v>
      </c>
      <c r="D4704" t="s">
        <v>37</v>
      </c>
      <c r="E4704">
        <v>2005</v>
      </c>
      <c r="F4704" s="22">
        <f t="shared" si="220"/>
        <v>38353</v>
      </c>
      <c r="G4704" t="s">
        <v>14138</v>
      </c>
      <c r="H4704">
        <f t="shared" si="221"/>
        <v>6</v>
      </c>
      <c r="I4704">
        <v>6</v>
      </c>
      <c r="J4704">
        <v>107000</v>
      </c>
      <c r="K4704" t="s">
        <v>14139</v>
      </c>
      <c r="L4704" t="s">
        <v>13555</v>
      </c>
      <c r="M4704" t="s">
        <v>12475</v>
      </c>
      <c r="N4704" t="s">
        <v>15</v>
      </c>
      <c r="O4704">
        <v>19000000</v>
      </c>
      <c r="P4704">
        <v>107516369</v>
      </c>
      <c r="Q4704">
        <f>_xlfn.XLOOKUP(E4704,CPI!A:A,CPI!B:B)</f>
        <v>195.3</v>
      </c>
      <c r="R4704" s="12">
        <f>P4704*(CPI!$B$112/Movie!Q4704)</f>
        <v>167743152.24935994</v>
      </c>
      <c r="S4704" t="s">
        <v>103</v>
      </c>
      <c r="T4704">
        <v>90</v>
      </c>
    </row>
    <row r="4705" spans="1:20" x14ac:dyDescent="0.3">
      <c r="A4705" t="s">
        <v>14140</v>
      </c>
      <c r="B4705" t="str">
        <f t="shared" si="219"/>
        <v>PG-13</v>
      </c>
      <c r="C4705" t="s">
        <v>1984</v>
      </c>
      <c r="D4705" t="s">
        <v>26</v>
      </c>
      <c r="E4705">
        <v>2005</v>
      </c>
      <c r="F4705" s="22">
        <f t="shared" si="220"/>
        <v>38353</v>
      </c>
      <c r="G4705" t="s">
        <v>13792</v>
      </c>
      <c r="H4705">
        <f t="shared" si="221"/>
        <v>5.6</v>
      </c>
      <c r="I4705">
        <v>5.6</v>
      </c>
      <c r="J4705">
        <v>68000</v>
      </c>
      <c r="K4705" t="s">
        <v>8483</v>
      </c>
      <c r="L4705" t="s">
        <v>2933</v>
      </c>
      <c r="M4705" t="s">
        <v>145</v>
      </c>
      <c r="N4705" t="s">
        <v>15</v>
      </c>
      <c r="O4705">
        <v>53000000</v>
      </c>
      <c r="P4705">
        <v>95763716</v>
      </c>
      <c r="Q4705">
        <f>_xlfn.XLOOKUP(E4705,CPI!A:A,CPI!B:B)</f>
        <v>195.3</v>
      </c>
      <c r="R4705" s="12">
        <f>P4705*(CPI!$B$112/Movie!Q4705)</f>
        <v>149407087.89144903</v>
      </c>
      <c r="S4705" t="s">
        <v>103</v>
      </c>
      <c r="T4705">
        <v>118</v>
      </c>
    </row>
    <row r="4706" spans="1:20" x14ac:dyDescent="0.3">
      <c r="A4706" t="s">
        <v>14141</v>
      </c>
      <c r="B4706" t="str">
        <f t="shared" si="219"/>
        <v>PG-13</v>
      </c>
      <c r="C4706" t="s">
        <v>1984</v>
      </c>
      <c r="D4706" t="s">
        <v>26</v>
      </c>
      <c r="E4706">
        <v>2005</v>
      </c>
      <c r="F4706" s="22">
        <f t="shared" si="220"/>
        <v>38353</v>
      </c>
      <c r="G4706" t="s">
        <v>13983</v>
      </c>
      <c r="H4706">
        <f t="shared" si="221"/>
        <v>6.2</v>
      </c>
      <c r="I4706">
        <v>6.2</v>
      </c>
      <c r="J4706">
        <v>109000</v>
      </c>
      <c r="K4706" t="s">
        <v>8738</v>
      </c>
      <c r="L4706" t="s">
        <v>14142</v>
      </c>
      <c r="M4706" t="s">
        <v>12475</v>
      </c>
      <c r="N4706" t="s">
        <v>5801</v>
      </c>
      <c r="P4706">
        <v>51024243</v>
      </c>
      <c r="Q4706">
        <f>_xlfn.XLOOKUP(E4706,CPI!A:A,CPI!B:B)</f>
        <v>195.3</v>
      </c>
      <c r="R4706" s="12">
        <f>P4706*(CPI!$B$112/Movie!Q4706)</f>
        <v>79606179.427035332</v>
      </c>
      <c r="S4706" t="s">
        <v>14143</v>
      </c>
      <c r="T4706">
        <v>96</v>
      </c>
    </row>
    <row r="4707" spans="1:20" x14ac:dyDescent="0.3">
      <c r="A4707" t="s">
        <v>14144</v>
      </c>
      <c r="B4707" t="str">
        <f t="shared" si="219"/>
        <v>PG</v>
      </c>
      <c r="C4707" t="s">
        <v>18</v>
      </c>
      <c r="D4707" t="s">
        <v>26</v>
      </c>
      <c r="E4707">
        <v>2005</v>
      </c>
      <c r="F4707" s="22">
        <f t="shared" si="220"/>
        <v>38353</v>
      </c>
      <c r="G4707" t="s">
        <v>13983</v>
      </c>
      <c r="H4707">
        <f t="shared" si="221"/>
        <v>5.5</v>
      </c>
      <c r="I4707">
        <v>5.5</v>
      </c>
      <c r="J4707">
        <v>27000</v>
      </c>
      <c r="K4707" t="s">
        <v>9539</v>
      </c>
      <c r="L4707" t="s">
        <v>14145</v>
      </c>
      <c r="M4707" t="s">
        <v>1482</v>
      </c>
      <c r="N4707" t="s">
        <v>15</v>
      </c>
      <c r="O4707">
        <v>45000000</v>
      </c>
      <c r="P4707">
        <v>72662923</v>
      </c>
      <c r="Q4707">
        <f>_xlfn.XLOOKUP(E4707,CPI!A:A,CPI!B:B)</f>
        <v>195.3</v>
      </c>
      <c r="R4707" s="12">
        <f>P4707*(CPI!$B$112/Movie!Q4707)</f>
        <v>113366065.73527905</v>
      </c>
      <c r="S4707" t="s">
        <v>29</v>
      </c>
      <c r="T4707">
        <v>88</v>
      </c>
    </row>
    <row r="4708" spans="1:20" x14ac:dyDescent="0.3">
      <c r="A4708" t="s">
        <v>14146</v>
      </c>
      <c r="B4708" t="str">
        <f t="shared" si="219"/>
        <v>PG-13</v>
      </c>
      <c r="C4708" t="s">
        <v>1984</v>
      </c>
      <c r="D4708" t="s">
        <v>48</v>
      </c>
      <c r="E4708">
        <v>2005</v>
      </c>
      <c r="F4708" s="22">
        <f t="shared" si="220"/>
        <v>38353</v>
      </c>
      <c r="G4708" t="s">
        <v>13513</v>
      </c>
      <c r="H4708">
        <f t="shared" si="221"/>
        <v>8</v>
      </c>
      <c r="I4708">
        <v>8</v>
      </c>
      <c r="J4708">
        <v>179000</v>
      </c>
      <c r="K4708" t="s">
        <v>1119</v>
      </c>
      <c r="L4708" t="s">
        <v>14147</v>
      </c>
      <c r="M4708" t="s">
        <v>6986</v>
      </c>
      <c r="N4708" t="s">
        <v>15</v>
      </c>
      <c r="O4708">
        <v>88000000</v>
      </c>
      <c r="P4708">
        <v>108539911</v>
      </c>
      <c r="Q4708">
        <f>_xlfn.XLOOKUP(E4708,CPI!A:A,CPI!B:B)</f>
        <v>195.3</v>
      </c>
      <c r="R4708" s="12">
        <f>P4708*(CPI!$B$112/Movie!Q4708)</f>
        <v>169340045.47721455</v>
      </c>
      <c r="S4708" t="s">
        <v>46</v>
      </c>
      <c r="T4708">
        <v>144</v>
      </c>
    </row>
    <row r="4709" spans="1:20" x14ac:dyDescent="0.3">
      <c r="A4709" t="s">
        <v>14148</v>
      </c>
      <c r="B4709" t="str">
        <f t="shared" si="219"/>
        <v>PG</v>
      </c>
      <c r="C4709" t="s">
        <v>18</v>
      </c>
      <c r="D4709" t="s">
        <v>26</v>
      </c>
      <c r="E4709">
        <v>2005</v>
      </c>
      <c r="F4709" s="22">
        <f t="shared" si="220"/>
        <v>38353</v>
      </c>
      <c r="G4709" t="s">
        <v>14149</v>
      </c>
      <c r="H4709">
        <f t="shared" si="221"/>
        <v>6.6</v>
      </c>
      <c r="I4709">
        <v>6.6</v>
      </c>
      <c r="J4709">
        <v>70000</v>
      </c>
      <c r="K4709" t="s">
        <v>10365</v>
      </c>
      <c r="L4709" t="s">
        <v>8487</v>
      </c>
      <c r="M4709" t="s">
        <v>8487</v>
      </c>
      <c r="N4709" t="s">
        <v>15</v>
      </c>
      <c r="O4709">
        <v>25000000</v>
      </c>
      <c r="P4709">
        <v>123276807</v>
      </c>
      <c r="Q4709">
        <f>_xlfn.XLOOKUP(E4709,CPI!A:A,CPI!B:B)</f>
        <v>195.3</v>
      </c>
      <c r="R4709" s="12">
        <f>P4709*(CPI!$B$112/Movie!Q4709)</f>
        <v>192332017.88479263</v>
      </c>
      <c r="S4709" t="s">
        <v>46</v>
      </c>
      <c r="T4709">
        <v>97</v>
      </c>
    </row>
    <row r="4710" spans="1:20" x14ac:dyDescent="0.3">
      <c r="A4710" t="s">
        <v>14150</v>
      </c>
      <c r="B4710" t="str">
        <f t="shared" si="219"/>
        <v>PG-13</v>
      </c>
      <c r="C4710" t="s">
        <v>1984</v>
      </c>
      <c r="D4710" t="s">
        <v>19</v>
      </c>
      <c r="E4710">
        <v>2005</v>
      </c>
      <c r="F4710" s="22">
        <f t="shared" si="220"/>
        <v>38353</v>
      </c>
      <c r="G4710" t="s">
        <v>14151</v>
      </c>
      <c r="H4710">
        <f t="shared" si="221"/>
        <v>5.9</v>
      </c>
      <c r="I4710">
        <v>5.9</v>
      </c>
      <c r="J4710">
        <v>118000</v>
      </c>
      <c r="K4710" t="s">
        <v>552</v>
      </c>
      <c r="L4710" t="s">
        <v>10858</v>
      </c>
      <c r="M4710" t="s">
        <v>9513</v>
      </c>
      <c r="N4710" t="s">
        <v>15</v>
      </c>
      <c r="O4710">
        <v>88000000</v>
      </c>
      <c r="P4710">
        <v>105316267</v>
      </c>
      <c r="Q4710">
        <f>_xlfn.XLOOKUP(E4710,CPI!A:A,CPI!B:B)</f>
        <v>195.3</v>
      </c>
      <c r="R4710" s="12">
        <f>P4710*(CPI!$B$112/Movie!Q4710)</f>
        <v>164310632.64157704</v>
      </c>
      <c r="S4710" t="s">
        <v>8971</v>
      </c>
      <c r="T4710">
        <v>118</v>
      </c>
    </row>
    <row r="4711" spans="1:20" x14ac:dyDescent="0.3">
      <c r="A4711" t="s">
        <v>1683</v>
      </c>
      <c r="B4711" t="str">
        <f t="shared" si="219"/>
        <v>PG-13</v>
      </c>
      <c r="C4711" t="s">
        <v>1984</v>
      </c>
      <c r="D4711" t="s">
        <v>19</v>
      </c>
      <c r="E4711">
        <v>2005</v>
      </c>
      <c r="F4711" s="22">
        <f t="shared" si="220"/>
        <v>38353</v>
      </c>
      <c r="G4711" t="s">
        <v>13523</v>
      </c>
      <c r="H4711">
        <f t="shared" si="221"/>
        <v>6</v>
      </c>
      <c r="I4711">
        <v>6</v>
      </c>
      <c r="J4711">
        <v>94000</v>
      </c>
      <c r="K4711" t="s">
        <v>14152</v>
      </c>
      <c r="L4711" t="s">
        <v>14153</v>
      </c>
      <c r="M4711" t="s">
        <v>9005</v>
      </c>
      <c r="N4711" t="s">
        <v>7</v>
      </c>
      <c r="O4711">
        <v>130000000</v>
      </c>
      <c r="P4711">
        <v>119240351</v>
      </c>
      <c r="Q4711">
        <f>_xlfn.XLOOKUP(E4711,CPI!A:A,CPI!B:B)</f>
        <v>195.3</v>
      </c>
      <c r="R4711" s="12">
        <f>P4711*(CPI!$B$112/Movie!Q4711)</f>
        <v>186034485.14951354</v>
      </c>
      <c r="S4711" t="s">
        <v>29</v>
      </c>
      <c r="T4711">
        <v>124</v>
      </c>
    </row>
    <row r="4712" spans="1:20" x14ac:dyDescent="0.3">
      <c r="A4712" t="s">
        <v>14154</v>
      </c>
      <c r="B4712" t="str">
        <f t="shared" si="219"/>
        <v>PG</v>
      </c>
      <c r="C4712" t="s">
        <v>18</v>
      </c>
      <c r="D4712" t="s">
        <v>375</v>
      </c>
      <c r="E4712">
        <v>2005</v>
      </c>
      <c r="F4712" s="22">
        <f t="shared" si="220"/>
        <v>38353</v>
      </c>
      <c r="G4712" t="s">
        <v>14120</v>
      </c>
      <c r="H4712">
        <f t="shared" si="221"/>
        <v>7.3</v>
      </c>
      <c r="I4712">
        <v>7.3</v>
      </c>
      <c r="J4712">
        <v>251000</v>
      </c>
      <c r="K4712" t="s">
        <v>2654</v>
      </c>
      <c r="L4712" t="s">
        <v>2654</v>
      </c>
      <c r="M4712" t="s">
        <v>5667</v>
      </c>
      <c r="N4712" t="s">
        <v>15</v>
      </c>
      <c r="O4712">
        <v>40000000</v>
      </c>
      <c r="P4712">
        <v>118090836</v>
      </c>
      <c r="Q4712">
        <f>_xlfn.XLOOKUP(E4712,CPI!A:A,CPI!B:B)</f>
        <v>195.3</v>
      </c>
      <c r="R4712" s="12">
        <f>P4712*(CPI!$B$112/Movie!Q4712)</f>
        <v>184241053.40092164</v>
      </c>
      <c r="S4712" t="s">
        <v>8</v>
      </c>
      <c r="T4712">
        <v>77</v>
      </c>
    </row>
    <row r="4713" spans="1:20" x14ac:dyDescent="0.3">
      <c r="A4713" t="s">
        <v>14155</v>
      </c>
      <c r="B4713" t="str">
        <f t="shared" si="219"/>
        <v>R</v>
      </c>
      <c r="C4713" t="s">
        <v>1</v>
      </c>
      <c r="D4713" t="s">
        <v>19</v>
      </c>
      <c r="E4713">
        <v>2005</v>
      </c>
      <c r="F4713" s="22">
        <f t="shared" si="220"/>
        <v>38353</v>
      </c>
      <c r="G4713" t="s">
        <v>14156</v>
      </c>
      <c r="H4713">
        <f t="shared" si="221"/>
        <v>6.3</v>
      </c>
      <c r="I4713">
        <v>6.3</v>
      </c>
      <c r="J4713">
        <v>195000</v>
      </c>
      <c r="K4713" t="s">
        <v>12464</v>
      </c>
      <c r="L4713" t="s">
        <v>2891</v>
      </c>
      <c r="M4713" t="s">
        <v>11224</v>
      </c>
      <c r="N4713" t="s">
        <v>437</v>
      </c>
      <c r="O4713">
        <v>32000000</v>
      </c>
      <c r="P4713">
        <v>89083229</v>
      </c>
      <c r="Q4713">
        <f>_xlfn.XLOOKUP(E4713,CPI!A:A,CPI!B:B)</f>
        <v>195.3</v>
      </c>
      <c r="R4713" s="12">
        <f>P4713*(CPI!$B$112/Movie!Q4713)</f>
        <v>138984433.5704045</v>
      </c>
      <c r="S4713" t="s">
        <v>12235</v>
      </c>
      <c r="T4713">
        <v>87</v>
      </c>
    </row>
    <row r="4714" spans="1:20" x14ac:dyDescent="0.3">
      <c r="A4714" t="s">
        <v>14157</v>
      </c>
      <c r="B4714" t="str">
        <f t="shared" si="219"/>
        <v>R</v>
      </c>
      <c r="C4714" t="s">
        <v>1</v>
      </c>
      <c r="D4714" t="s">
        <v>89</v>
      </c>
      <c r="E4714">
        <v>2005</v>
      </c>
      <c r="F4714" s="22">
        <f t="shared" si="220"/>
        <v>38353</v>
      </c>
      <c r="G4714" t="s">
        <v>14040</v>
      </c>
      <c r="H4714">
        <f t="shared" si="221"/>
        <v>6.3</v>
      </c>
      <c r="I4714">
        <v>6.3</v>
      </c>
      <c r="J4714">
        <v>44000</v>
      </c>
      <c r="K4714" t="s">
        <v>12695</v>
      </c>
      <c r="L4714" t="s">
        <v>14158</v>
      </c>
      <c r="M4714" t="s">
        <v>9005</v>
      </c>
      <c r="N4714" t="s">
        <v>15</v>
      </c>
      <c r="O4714">
        <v>35000000</v>
      </c>
      <c r="P4714">
        <v>30526509</v>
      </c>
      <c r="Q4714">
        <f>_xlfn.XLOOKUP(E4714,CPI!A:A,CPI!B:B)</f>
        <v>195.3</v>
      </c>
      <c r="R4714" s="12">
        <f>P4714*(CPI!$B$112/Movie!Q4714)</f>
        <v>47626355.823348694</v>
      </c>
      <c r="S4714" t="s">
        <v>46</v>
      </c>
      <c r="T4714">
        <v>122</v>
      </c>
    </row>
    <row r="4715" spans="1:20" x14ac:dyDescent="0.3">
      <c r="A4715" t="s">
        <v>14159</v>
      </c>
      <c r="B4715" t="str">
        <f t="shared" si="219"/>
        <v>PG-13</v>
      </c>
      <c r="C4715" t="s">
        <v>1984</v>
      </c>
      <c r="D4715" t="s">
        <v>48</v>
      </c>
      <c r="E4715">
        <v>2005</v>
      </c>
      <c r="F4715" s="22">
        <f t="shared" si="220"/>
        <v>38353</v>
      </c>
      <c r="G4715" t="s">
        <v>14044</v>
      </c>
      <c r="H4715">
        <f t="shared" si="221"/>
        <v>6.7</v>
      </c>
      <c r="I4715">
        <v>6.7</v>
      </c>
      <c r="J4715">
        <v>84000</v>
      </c>
      <c r="K4715" t="s">
        <v>10114</v>
      </c>
      <c r="L4715" t="s">
        <v>10114</v>
      </c>
      <c r="M4715" t="s">
        <v>11531</v>
      </c>
      <c r="N4715" t="s">
        <v>15</v>
      </c>
      <c r="O4715">
        <v>30000000</v>
      </c>
      <c r="P4715">
        <v>49334775</v>
      </c>
      <c r="Q4715">
        <f>_xlfn.XLOOKUP(E4715,CPI!A:A,CPI!B:B)</f>
        <v>195.3</v>
      </c>
      <c r="R4715" s="12">
        <f>P4715*(CPI!$B$112/Movie!Q4715)</f>
        <v>76970332.52688171</v>
      </c>
      <c r="S4715" t="s">
        <v>2011</v>
      </c>
      <c r="T4715">
        <v>135</v>
      </c>
    </row>
    <row r="4716" spans="1:20" x14ac:dyDescent="0.3">
      <c r="A4716" t="s">
        <v>14160</v>
      </c>
      <c r="B4716" t="str">
        <f t="shared" si="219"/>
        <v>R</v>
      </c>
      <c r="C4716" t="s">
        <v>1</v>
      </c>
      <c r="D4716" t="s">
        <v>19</v>
      </c>
      <c r="E4716">
        <v>2005</v>
      </c>
      <c r="F4716" s="22">
        <f t="shared" si="220"/>
        <v>38353</v>
      </c>
      <c r="G4716" t="s">
        <v>14161</v>
      </c>
      <c r="H4716">
        <f t="shared" si="221"/>
        <v>7.3</v>
      </c>
      <c r="I4716">
        <v>7.3</v>
      </c>
      <c r="J4716">
        <v>103000</v>
      </c>
      <c r="K4716" t="s">
        <v>14162</v>
      </c>
      <c r="L4716" t="s">
        <v>14162</v>
      </c>
      <c r="M4716" t="s">
        <v>12111</v>
      </c>
      <c r="N4716" t="s">
        <v>15</v>
      </c>
      <c r="O4716">
        <v>475000</v>
      </c>
      <c r="P4716">
        <v>3947579</v>
      </c>
      <c r="Q4716">
        <f>_xlfn.XLOOKUP(E4716,CPI!A:A,CPI!B:B)</f>
        <v>195.3</v>
      </c>
      <c r="R4716" s="12">
        <f>P4716*(CPI!$B$112/Movie!Q4716)</f>
        <v>6158870.0527393753</v>
      </c>
      <c r="S4716" t="s">
        <v>14163</v>
      </c>
      <c r="T4716">
        <v>110</v>
      </c>
    </row>
    <row r="4717" spans="1:20" x14ac:dyDescent="0.3">
      <c r="A4717" t="s">
        <v>14164</v>
      </c>
      <c r="B4717" t="str">
        <f t="shared" si="219"/>
        <v>R</v>
      </c>
      <c r="C4717" t="s">
        <v>1</v>
      </c>
      <c r="D4717" t="s">
        <v>37</v>
      </c>
      <c r="E4717">
        <v>2005</v>
      </c>
      <c r="F4717" s="22">
        <f t="shared" si="220"/>
        <v>38353</v>
      </c>
      <c r="G4717" t="s">
        <v>14165</v>
      </c>
      <c r="H4717">
        <f t="shared" si="221"/>
        <v>6.2</v>
      </c>
      <c r="I4717">
        <v>6.2</v>
      </c>
      <c r="J4717">
        <v>69000</v>
      </c>
      <c r="K4717" t="s">
        <v>14166</v>
      </c>
      <c r="L4717" t="s">
        <v>14166</v>
      </c>
      <c r="M4717" t="s">
        <v>14167</v>
      </c>
      <c r="N4717" t="s">
        <v>233</v>
      </c>
      <c r="O4717">
        <v>1000000</v>
      </c>
      <c r="P4717">
        <v>30894796</v>
      </c>
      <c r="Q4717">
        <f>_xlfn.XLOOKUP(E4717,CPI!A:A,CPI!B:B)</f>
        <v>195.3</v>
      </c>
      <c r="R4717" s="12">
        <f>P4717*(CPI!$B$112/Movie!Q4717)</f>
        <v>48200943.887352787</v>
      </c>
      <c r="S4717" t="s">
        <v>6671</v>
      </c>
      <c r="T4717">
        <v>99</v>
      </c>
    </row>
    <row r="4718" spans="1:20" x14ac:dyDescent="0.3">
      <c r="A4718" t="s">
        <v>14168</v>
      </c>
      <c r="B4718" t="str">
        <f t="shared" si="219"/>
        <v>R</v>
      </c>
      <c r="C4718" t="s">
        <v>1</v>
      </c>
      <c r="D4718" t="s">
        <v>26</v>
      </c>
      <c r="E4718">
        <v>2005</v>
      </c>
      <c r="F4718" s="22">
        <f t="shared" si="220"/>
        <v>38353</v>
      </c>
      <c r="G4718" t="s">
        <v>14046</v>
      </c>
      <c r="H4718">
        <f t="shared" si="221"/>
        <v>7.2</v>
      </c>
      <c r="I4718">
        <v>7.2</v>
      </c>
      <c r="J4718">
        <v>21000</v>
      </c>
      <c r="K4718" t="s">
        <v>2228</v>
      </c>
      <c r="L4718" t="s">
        <v>2228</v>
      </c>
      <c r="M4718" t="s">
        <v>12376</v>
      </c>
      <c r="N4718" t="s">
        <v>3140</v>
      </c>
      <c r="P4718">
        <v>3942254</v>
      </c>
      <c r="Q4718">
        <f>_xlfn.XLOOKUP(E4718,CPI!A:A,CPI!B:B)</f>
        <v>195.3</v>
      </c>
      <c r="R4718" s="12">
        <f>P4718*(CPI!$B$112/Movie!Q4718)</f>
        <v>6150562.1802355349</v>
      </c>
      <c r="S4718" t="s">
        <v>10827</v>
      </c>
      <c r="T4718">
        <v>128</v>
      </c>
    </row>
    <row r="4719" spans="1:20" x14ac:dyDescent="0.3">
      <c r="A4719" t="s">
        <v>14169</v>
      </c>
      <c r="B4719" t="str">
        <f t="shared" si="219"/>
        <v>PG-13</v>
      </c>
      <c r="C4719" t="s">
        <v>1984</v>
      </c>
      <c r="D4719" t="s">
        <v>2</v>
      </c>
      <c r="E4719">
        <v>2005</v>
      </c>
      <c r="F4719" s="22">
        <f t="shared" si="220"/>
        <v>38353</v>
      </c>
      <c r="G4719" t="s">
        <v>14170</v>
      </c>
      <c r="H4719">
        <f t="shared" si="221"/>
        <v>6.7</v>
      </c>
      <c r="I4719">
        <v>6.7</v>
      </c>
      <c r="J4719">
        <v>122000</v>
      </c>
      <c r="K4719" t="s">
        <v>14171</v>
      </c>
      <c r="L4719" t="s">
        <v>14172</v>
      </c>
      <c r="M4719" t="s">
        <v>8451</v>
      </c>
      <c r="N4719" t="s">
        <v>15</v>
      </c>
      <c r="O4719">
        <v>19000000</v>
      </c>
      <c r="P4719">
        <v>145166804</v>
      </c>
      <c r="Q4719">
        <f>_xlfn.XLOOKUP(E4719,CPI!A:A,CPI!B:B)</f>
        <v>195.3</v>
      </c>
      <c r="R4719" s="12">
        <f>P4719*(CPI!$B$112/Movie!Q4719)</f>
        <v>226483999.89144903</v>
      </c>
      <c r="S4719" t="s">
        <v>10859</v>
      </c>
      <c r="T4719">
        <v>119</v>
      </c>
    </row>
    <row r="4720" spans="1:20" x14ac:dyDescent="0.3">
      <c r="A4720" t="s">
        <v>14173</v>
      </c>
      <c r="B4720" t="str">
        <f t="shared" si="219"/>
        <v>PG-13</v>
      </c>
      <c r="C4720" t="s">
        <v>1984</v>
      </c>
      <c r="D4720" t="s">
        <v>19</v>
      </c>
      <c r="E4720">
        <v>2005</v>
      </c>
      <c r="F4720" s="22">
        <f t="shared" si="220"/>
        <v>38353</v>
      </c>
      <c r="G4720" t="s">
        <v>13710</v>
      </c>
      <c r="H4720">
        <f t="shared" si="221"/>
        <v>4.7</v>
      </c>
      <c r="I4720">
        <v>4.7</v>
      </c>
      <c r="J4720">
        <v>89000</v>
      </c>
      <c r="K4720" t="s">
        <v>7569</v>
      </c>
      <c r="L4720" t="s">
        <v>7495</v>
      </c>
      <c r="M4720" t="s">
        <v>13527</v>
      </c>
      <c r="N4720" t="s">
        <v>180</v>
      </c>
      <c r="O4720">
        <v>43000000</v>
      </c>
      <c r="P4720">
        <v>56995646</v>
      </c>
      <c r="Q4720">
        <f>_xlfn.XLOOKUP(E4720,CPI!A:A,CPI!B:B)</f>
        <v>195.3</v>
      </c>
      <c r="R4720" s="12">
        <f>P4720*(CPI!$B$112/Movie!Q4720)</f>
        <v>88922546.524321556</v>
      </c>
      <c r="S4720" t="s">
        <v>165</v>
      </c>
      <c r="T4720">
        <v>97</v>
      </c>
    </row>
    <row r="4721" spans="1:20" x14ac:dyDescent="0.3">
      <c r="A4721" t="s">
        <v>14174</v>
      </c>
      <c r="B4721" t="str">
        <f t="shared" si="219"/>
        <v>R</v>
      </c>
      <c r="C4721" t="s">
        <v>1</v>
      </c>
      <c r="D4721" t="s">
        <v>19</v>
      </c>
      <c r="E4721">
        <v>2005</v>
      </c>
      <c r="F4721" s="22">
        <f t="shared" si="220"/>
        <v>38353</v>
      </c>
      <c r="G4721" t="s">
        <v>14175</v>
      </c>
      <c r="H4721">
        <f t="shared" si="221"/>
        <v>5.2</v>
      </c>
      <c r="I4721">
        <v>5.2</v>
      </c>
      <c r="J4721">
        <v>110000</v>
      </c>
      <c r="K4721" t="s">
        <v>11457</v>
      </c>
      <c r="L4721" t="s">
        <v>14176</v>
      </c>
      <c r="M4721" t="s">
        <v>14177</v>
      </c>
      <c r="N4721" t="s">
        <v>7</v>
      </c>
      <c r="O4721">
        <v>60000000</v>
      </c>
      <c r="P4721">
        <v>58072119</v>
      </c>
      <c r="Q4721">
        <f>_xlfn.XLOOKUP(E4721,CPI!A:A,CPI!B:B)</f>
        <v>195.3</v>
      </c>
      <c r="R4721" s="12">
        <f>P4721*(CPI!$B$112/Movie!Q4721)</f>
        <v>90602020.784946233</v>
      </c>
      <c r="S4721" t="s">
        <v>14178</v>
      </c>
      <c r="T4721">
        <v>105</v>
      </c>
    </row>
    <row r="4722" spans="1:20" x14ac:dyDescent="0.3">
      <c r="A4722" t="s">
        <v>14179</v>
      </c>
      <c r="B4722" t="str">
        <f t="shared" si="219"/>
        <v>PG</v>
      </c>
      <c r="C4722" t="s">
        <v>18</v>
      </c>
      <c r="D4722" t="s">
        <v>19</v>
      </c>
      <c r="E4722">
        <v>2005</v>
      </c>
      <c r="F4722" s="22">
        <f t="shared" si="220"/>
        <v>38353</v>
      </c>
      <c r="G4722" t="s">
        <v>14113</v>
      </c>
      <c r="H4722">
        <f t="shared" si="221"/>
        <v>6</v>
      </c>
      <c r="I4722">
        <v>6</v>
      </c>
      <c r="J4722">
        <v>95000</v>
      </c>
      <c r="K4722" t="s">
        <v>5000</v>
      </c>
      <c r="L4722" t="s">
        <v>14180</v>
      </c>
      <c r="M4722" t="s">
        <v>8134</v>
      </c>
      <c r="N4722" t="s">
        <v>15</v>
      </c>
      <c r="O4722">
        <v>75000000</v>
      </c>
      <c r="P4722">
        <v>142400065</v>
      </c>
      <c r="Q4722">
        <f>_xlfn.XLOOKUP(E4722,CPI!A:A,CPI!B:B)</f>
        <v>195.3</v>
      </c>
      <c r="R4722" s="12">
        <f>P4722*(CPI!$B$112/Movie!Q4722)</f>
        <v>222167433.71991807</v>
      </c>
      <c r="S4722" t="s">
        <v>16</v>
      </c>
      <c r="T4722">
        <v>129</v>
      </c>
    </row>
    <row r="4723" spans="1:20" x14ac:dyDescent="0.3">
      <c r="A4723" t="s">
        <v>14181</v>
      </c>
      <c r="B4723" t="str">
        <f t="shared" si="219"/>
        <v>PG</v>
      </c>
      <c r="C4723" t="s">
        <v>18</v>
      </c>
      <c r="D4723" t="s">
        <v>10</v>
      </c>
      <c r="E4723">
        <v>2005</v>
      </c>
      <c r="F4723" s="22">
        <f t="shared" si="220"/>
        <v>38353</v>
      </c>
      <c r="G4723" t="s">
        <v>14182</v>
      </c>
      <c r="H4723">
        <f t="shared" si="221"/>
        <v>5.5</v>
      </c>
      <c r="I4723">
        <v>5.5</v>
      </c>
      <c r="J4723">
        <v>56000</v>
      </c>
      <c r="K4723" t="s">
        <v>12025</v>
      </c>
      <c r="L4723" t="s">
        <v>7410</v>
      </c>
      <c r="M4723" t="s">
        <v>836</v>
      </c>
      <c r="N4723" t="s">
        <v>15</v>
      </c>
      <c r="O4723">
        <v>60000000</v>
      </c>
      <c r="P4723">
        <v>130154568</v>
      </c>
      <c r="Q4723">
        <f>_xlfn.XLOOKUP(E4723,CPI!A:A,CPI!B:B)</f>
        <v>195.3</v>
      </c>
      <c r="R4723" s="12">
        <f>P4723*(CPI!$B$112/Movie!Q4723)</f>
        <v>203062451.96927801</v>
      </c>
      <c r="S4723" t="s">
        <v>165</v>
      </c>
      <c r="T4723">
        <v>94</v>
      </c>
    </row>
    <row r="4724" spans="1:20" x14ac:dyDescent="0.3">
      <c r="A4724" t="s">
        <v>14183</v>
      </c>
      <c r="B4724" t="str">
        <f t="shared" si="219"/>
        <v>PG-13</v>
      </c>
      <c r="C4724" t="s">
        <v>1984</v>
      </c>
      <c r="D4724" t="s">
        <v>19</v>
      </c>
      <c r="E4724">
        <v>2005</v>
      </c>
      <c r="F4724" s="22">
        <f t="shared" si="220"/>
        <v>38353</v>
      </c>
      <c r="G4724" t="s">
        <v>14184</v>
      </c>
      <c r="H4724">
        <f t="shared" si="221"/>
        <v>5.5</v>
      </c>
      <c r="I4724">
        <v>5.5</v>
      </c>
      <c r="J4724">
        <v>125000</v>
      </c>
      <c r="K4724" t="s">
        <v>11637</v>
      </c>
      <c r="L4724" t="s">
        <v>12191</v>
      </c>
      <c r="M4724" t="s">
        <v>10981</v>
      </c>
      <c r="N4724" t="s">
        <v>15</v>
      </c>
      <c r="O4724">
        <v>62000000</v>
      </c>
      <c r="P4724">
        <v>53321673</v>
      </c>
      <c r="Q4724">
        <f>_xlfn.XLOOKUP(E4724,CPI!A:A,CPI!B:B)</f>
        <v>195.3</v>
      </c>
      <c r="R4724" s="12">
        <f>P4724*(CPI!$B$112/Movie!Q4724)</f>
        <v>83190546.662058368</v>
      </c>
      <c r="S4724" t="s">
        <v>29</v>
      </c>
      <c r="T4724">
        <v>93</v>
      </c>
    </row>
    <row r="4725" spans="1:20" x14ac:dyDescent="0.3">
      <c r="A4725" t="s">
        <v>14185</v>
      </c>
      <c r="B4725" t="str">
        <f t="shared" si="219"/>
        <v>PG</v>
      </c>
      <c r="C4725" t="s">
        <v>18</v>
      </c>
      <c r="D4725" t="s">
        <v>26</v>
      </c>
      <c r="E4725">
        <v>2005</v>
      </c>
      <c r="F4725" s="22">
        <f t="shared" si="220"/>
        <v>38353</v>
      </c>
      <c r="G4725" t="s">
        <v>13845</v>
      </c>
      <c r="H4725">
        <f t="shared" si="221"/>
        <v>2.2000000000000002</v>
      </c>
      <c r="I4725">
        <v>2.2000000000000002</v>
      </c>
      <c r="J4725">
        <v>53000</v>
      </c>
      <c r="K4725" t="s">
        <v>12137</v>
      </c>
      <c r="L4725" t="s">
        <v>14186</v>
      </c>
      <c r="M4725" t="s">
        <v>13194</v>
      </c>
      <c r="N4725" t="s">
        <v>15</v>
      </c>
      <c r="O4725">
        <v>84000000</v>
      </c>
      <c r="P4725">
        <v>59981548</v>
      </c>
      <c r="Q4725">
        <f>_xlfn.XLOOKUP(E4725,CPI!A:A,CPI!B:B)</f>
        <v>195.3</v>
      </c>
      <c r="R4725" s="12">
        <f>P4725*(CPI!$B$112/Movie!Q4725)</f>
        <v>93581042.885816693</v>
      </c>
      <c r="S4725" t="s">
        <v>2011</v>
      </c>
      <c r="T4725">
        <v>94</v>
      </c>
    </row>
    <row r="4726" spans="1:20" x14ac:dyDescent="0.3">
      <c r="A4726" t="s">
        <v>14187</v>
      </c>
      <c r="B4726" t="str">
        <f t="shared" si="219"/>
        <v>PG-13</v>
      </c>
      <c r="C4726" t="s">
        <v>1984</v>
      </c>
      <c r="D4726" t="s">
        <v>26</v>
      </c>
      <c r="E4726">
        <v>2005</v>
      </c>
      <c r="F4726" s="22">
        <f t="shared" si="220"/>
        <v>38353</v>
      </c>
      <c r="G4726" t="s">
        <v>14165</v>
      </c>
      <c r="H4726">
        <f t="shared" si="221"/>
        <v>5.5</v>
      </c>
      <c r="I4726">
        <v>5.5</v>
      </c>
      <c r="J4726">
        <v>55000</v>
      </c>
      <c r="K4726" t="s">
        <v>2053</v>
      </c>
      <c r="L4726" t="s">
        <v>10830</v>
      </c>
      <c r="M4726" t="s">
        <v>9762</v>
      </c>
      <c r="N4726" t="s">
        <v>15</v>
      </c>
      <c r="O4726">
        <v>70000000</v>
      </c>
      <c r="P4726">
        <v>88933562</v>
      </c>
      <c r="Q4726">
        <f>_xlfn.XLOOKUP(E4726,CPI!A:A,CPI!B:B)</f>
        <v>195.3</v>
      </c>
      <c r="R4726" s="12">
        <f>P4726*(CPI!$B$112/Movie!Q4726)</f>
        <v>138750928.52739376</v>
      </c>
      <c r="S4726" t="s">
        <v>8</v>
      </c>
      <c r="T4726">
        <v>97</v>
      </c>
    </row>
    <row r="4727" spans="1:20" x14ac:dyDescent="0.3">
      <c r="A4727" t="s">
        <v>14188</v>
      </c>
      <c r="B4727" t="str">
        <f t="shared" si="219"/>
        <v>PG-13</v>
      </c>
      <c r="C4727" t="s">
        <v>1984</v>
      </c>
      <c r="D4727" t="s">
        <v>26</v>
      </c>
      <c r="E4727">
        <v>2005</v>
      </c>
      <c r="F4727" s="22">
        <f t="shared" si="220"/>
        <v>38353</v>
      </c>
      <c r="G4727" t="s">
        <v>14165</v>
      </c>
      <c r="H4727">
        <f t="shared" si="221"/>
        <v>6.3</v>
      </c>
      <c r="I4727">
        <v>6.3</v>
      </c>
      <c r="J4727">
        <v>42000</v>
      </c>
      <c r="K4727" t="s">
        <v>14189</v>
      </c>
      <c r="L4727" t="s">
        <v>264</v>
      </c>
      <c r="M4727" t="s">
        <v>9707</v>
      </c>
      <c r="N4727" t="s">
        <v>15</v>
      </c>
      <c r="O4727">
        <v>45000000</v>
      </c>
      <c r="P4727">
        <v>38075318</v>
      </c>
      <c r="Q4727">
        <f>_xlfn.XLOOKUP(E4727,CPI!A:A,CPI!B:B)</f>
        <v>195.3</v>
      </c>
      <c r="R4727" s="12">
        <f>P4727*(CPI!$B$112/Movie!Q4727)</f>
        <v>59403734.739375316</v>
      </c>
      <c r="S4727" t="s">
        <v>46</v>
      </c>
      <c r="T4727">
        <v>134</v>
      </c>
    </row>
    <row r="4728" spans="1:20" x14ac:dyDescent="0.3">
      <c r="A4728" t="s">
        <v>14190</v>
      </c>
      <c r="B4728" t="str">
        <f t="shared" si="219"/>
        <v>PG-13</v>
      </c>
      <c r="C4728" t="s">
        <v>1984</v>
      </c>
      <c r="D4728" t="s">
        <v>26</v>
      </c>
      <c r="E4728">
        <v>2005</v>
      </c>
      <c r="F4728" s="22">
        <f t="shared" si="220"/>
        <v>38353</v>
      </c>
      <c r="G4728" t="s">
        <v>13980</v>
      </c>
      <c r="H4728">
        <f t="shared" si="221"/>
        <v>5.8</v>
      </c>
      <c r="I4728">
        <v>5.8</v>
      </c>
      <c r="J4728">
        <v>36000</v>
      </c>
      <c r="K4728" t="s">
        <v>6995</v>
      </c>
      <c r="L4728" t="s">
        <v>14191</v>
      </c>
      <c r="M4728" t="s">
        <v>14192</v>
      </c>
      <c r="N4728" t="s">
        <v>15</v>
      </c>
      <c r="P4728">
        <v>40442443</v>
      </c>
      <c r="Q4728">
        <f>_xlfn.XLOOKUP(E4728,CPI!A:A,CPI!B:B)</f>
        <v>195.3</v>
      </c>
      <c r="R4728" s="12">
        <f>P4728*(CPI!$B$112/Movie!Q4728)</f>
        <v>63096837.593958005</v>
      </c>
      <c r="S4728" t="s">
        <v>14193</v>
      </c>
      <c r="T4728">
        <v>94</v>
      </c>
    </row>
    <row r="4729" spans="1:20" x14ac:dyDescent="0.3">
      <c r="A4729" t="s">
        <v>14194</v>
      </c>
      <c r="B4729" t="str">
        <f t="shared" si="219"/>
        <v>PG</v>
      </c>
      <c r="C4729" t="s">
        <v>18</v>
      </c>
      <c r="D4729" t="s">
        <v>26</v>
      </c>
      <c r="E4729">
        <v>2005</v>
      </c>
      <c r="F4729" s="22">
        <f t="shared" si="220"/>
        <v>38353</v>
      </c>
      <c r="G4729" t="s">
        <v>13676</v>
      </c>
      <c r="H4729">
        <f t="shared" si="221"/>
        <v>5.6</v>
      </c>
      <c r="I4729">
        <v>5.6</v>
      </c>
      <c r="J4729">
        <v>37000</v>
      </c>
      <c r="K4729" t="s">
        <v>11978</v>
      </c>
      <c r="L4729" t="s">
        <v>8062</v>
      </c>
      <c r="M4729" t="s">
        <v>13028</v>
      </c>
      <c r="N4729" t="s">
        <v>15</v>
      </c>
      <c r="O4729">
        <v>45000000</v>
      </c>
      <c r="P4729">
        <v>56070433</v>
      </c>
      <c r="Q4729">
        <f>_xlfn.XLOOKUP(E4729,CPI!A:A,CPI!B:B)</f>
        <v>195.3</v>
      </c>
      <c r="R4729" s="12">
        <f>P4729*(CPI!$B$112/Movie!Q4729)</f>
        <v>87479062.647721455</v>
      </c>
      <c r="S4729" t="s">
        <v>46</v>
      </c>
      <c r="T4729">
        <v>95</v>
      </c>
    </row>
    <row r="4730" spans="1:20" x14ac:dyDescent="0.3">
      <c r="A4730" t="s">
        <v>14195</v>
      </c>
      <c r="B4730" t="str">
        <f t="shared" si="219"/>
        <v>PG-13</v>
      </c>
      <c r="C4730" t="s">
        <v>1984</v>
      </c>
      <c r="D4730" t="s">
        <v>19</v>
      </c>
      <c r="E4730">
        <v>2005</v>
      </c>
      <c r="F4730" s="22">
        <f t="shared" si="220"/>
        <v>38353</v>
      </c>
      <c r="G4730" t="s">
        <v>14151</v>
      </c>
      <c r="H4730">
        <f t="shared" si="221"/>
        <v>5.0999999999999996</v>
      </c>
      <c r="I4730">
        <v>5.0999999999999996</v>
      </c>
      <c r="J4730">
        <v>36000</v>
      </c>
      <c r="K4730" t="s">
        <v>14196</v>
      </c>
      <c r="L4730" t="s">
        <v>7831</v>
      </c>
      <c r="M4730" t="s">
        <v>11244</v>
      </c>
      <c r="N4730" t="s">
        <v>15</v>
      </c>
      <c r="O4730">
        <v>30000000</v>
      </c>
      <c r="P4730">
        <v>33296457</v>
      </c>
      <c r="Q4730">
        <f>_xlfn.XLOOKUP(E4730,CPI!A:A,CPI!B:B)</f>
        <v>195.3</v>
      </c>
      <c r="R4730" s="12">
        <f>P4730*(CPI!$B$112/Movie!Q4730)</f>
        <v>51947928.560675882</v>
      </c>
      <c r="S4730" t="s">
        <v>10859</v>
      </c>
      <c r="T4730">
        <v>97</v>
      </c>
    </row>
    <row r="4731" spans="1:20" x14ac:dyDescent="0.3">
      <c r="A4731" t="s">
        <v>14197</v>
      </c>
      <c r="B4731" t="str">
        <f t="shared" si="219"/>
        <v>R</v>
      </c>
      <c r="C4731" t="s">
        <v>1</v>
      </c>
      <c r="D4731" t="s">
        <v>89</v>
      </c>
      <c r="E4731">
        <v>2005</v>
      </c>
      <c r="F4731" s="22">
        <f t="shared" si="220"/>
        <v>38353</v>
      </c>
      <c r="G4731" t="s">
        <v>14198</v>
      </c>
      <c r="H4731">
        <f t="shared" si="221"/>
        <v>7.6</v>
      </c>
      <c r="I4731">
        <v>7.6</v>
      </c>
      <c r="J4731">
        <v>74000</v>
      </c>
      <c r="K4731" t="s">
        <v>12571</v>
      </c>
      <c r="L4731" t="s">
        <v>12571</v>
      </c>
      <c r="M4731" t="s">
        <v>14199</v>
      </c>
      <c r="N4731" t="s">
        <v>905</v>
      </c>
      <c r="P4731">
        <v>23834149</v>
      </c>
      <c r="Q4731">
        <f>_xlfn.XLOOKUP(E4731,CPI!A:A,CPI!B:B)</f>
        <v>195.3</v>
      </c>
      <c r="R4731" s="12">
        <f>P4731*(CPI!$B$112/Movie!Q4731)</f>
        <v>37185177.676907316</v>
      </c>
      <c r="S4731" t="s">
        <v>12574</v>
      </c>
      <c r="T4731">
        <v>115</v>
      </c>
    </row>
    <row r="4732" spans="1:20" x14ac:dyDescent="0.3">
      <c r="A4732" t="s">
        <v>14200</v>
      </c>
      <c r="B4732" t="str">
        <f t="shared" si="219"/>
        <v>R</v>
      </c>
      <c r="C4732" t="s">
        <v>1</v>
      </c>
      <c r="D4732" t="s">
        <v>26</v>
      </c>
      <c r="E4732">
        <v>2005</v>
      </c>
      <c r="F4732" s="22">
        <f t="shared" si="220"/>
        <v>38353</v>
      </c>
      <c r="G4732" t="s">
        <v>14151</v>
      </c>
      <c r="H4732">
        <f t="shared" si="221"/>
        <v>7.2</v>
      </c>
      <c r="I4732">
        <v>7.2</v>
      </c>
      <c r="J4732">
        <v>100000</v>
      </c>
      <c r="K4732" t="s">
        <v>2173</v>
      </c>
      <c r="L4732" t="s">
        <v>2173</v>
      </c>
      <c r="M4732" t="s">
        <v>531</v>
      </c>
      <c r="N4732" t="s">
        <v>437</v>
      </c>
      <c r="O4732">
        <v>10000000</v>
      </c>
      <c r="P4732">
        <v>47329961</v>
      </c>
      <c r="Q4732">
        <f>_xlfn.XLOOKUP(E4732,CPI!A:A,CPI!B:B)</f>
        <v>195.3</v>
      </c>
      <c r="R4732" s="12">
        <f>P4732*(CPI!$B$112/Movie!Q4732)</f>
        <v>73842494.197132617</v>
      </c>
      <c r="S4732" t="s">
        <v>12679</v>
      </c>
      <c r="T4732">
        <v>106</v>
      </c>
    </row>
    <row r="4733" spans="1:20" x14ac:dyDescent="0.3">
      <c r="A4733" t="s">
        <v>14201</v>
      </c>
      <c r="B4733" t="str">
        <f t="shared" si="219"/>
        <v>PG-13</v>
      </c>
      <c r="C4733" t="s">
        <v>1984</v>
      </c>
      <c r="D4733" t="s">
        <v>26</v>
      </c>
      <c r="E4733">
        <v>2005</v>
      </c>
      <c r="F4733" s="22">
        <f t="shared" si="220"/>
        <v>38353</v>
      </c>
      <c r="G4733" t="s">
        <v>14182</v>
      </c>
      <c r="H4733">
        <f t="shared" si="221"/>
        <v>6.2</v>
      </c>
      <c r="I4733">
        <v>6.2</v>
      </c>
      <c r="J4733">
        <v>139000</v>
      </c>
      <c r="K4733" t="s">
        <v>10620</v>
      </c>
      <c r="L4733" t="s">
        <v>8535</v>
      </c>
      <c r="M4733" t="s">
        <v>7897</v>
      </c>
      <c r="N4733" t="s">
        <v>15</v>
      </c>
      <c r="O4733">
        <v>100000000</v>
      </c>
      <c r="P4733">
        <v>204681899</v>
      </c>
      <c r="Q4733">
        <f>_xlfn.XLOOKUP(E4733,CPI!A:A,CPI!B:B)</f>
        <v>195.3</v>
      </c>
      <c r="R4733" s="12">
        <f>P4733*(CPI!$B$112/Movie!Q4733)</f>
        <v>319337299.66871476</v>
      </c>
      <c r="S4733" t="s">
        <v>16</v>
      </c>
      <c r="T4733">
        <v>90</v>
      </c>
    </row>
    <row r="4734" spans="1:20" x14ac:dyDescent="0.3">
      <c r="A4734" t="s">
        <v>14202</v>
      </c>
      <c r="B4734" t="str">
        <f t="shared" si="219"/>
        <v>R</v>
      </c>
      <c r="C4734" t="s">
        <v>1</v>
      </c>
      <c r="D4734" t="s">
        <v>26</v>
      </c>
      <c r="E4734">
        <v>2005</v>
      </c>
      <c r="F4734" s="22">
        <f t="shared" si="220"/>
        <v>38353</v>
      </c>
      <c r="G4734" t="s">
        <v>14203</v>
      </c>
      <c r="H4734">
        <f t="shared" si="221"/>
        <v>6.8</v>
      </c>
      <c r="I4734">
        <v>6.8</v>
      </c>
      <c r="J4734">
        <v>31000</v>
      </c>
      <c r="K4734" t="s">
        <v>14204</v>
      </c>
      <c r="L4734" t="s">
        <v>14204</v>
      </c>
      <c r="M4734" t="s">
        <v>11244</v>
      </c>
      <c r="N4734" t="s">
        <v>7</v>
      </c>
      <c r="O4734">
        <v>7900000</v>
      </c>
      <c r="P4734">
        <v>2635305</v>
      </c>
      <c r="Q4734">
        <f>_xlfn.XLOOKUP(E4734,CPI!A:A,CPI!B:B)</f>
        <v>195.3</v>
      </c>
      <c r="R4734" s="12">
        <f>P4734*(CPI!$B$112/Movie!Q4734)</f>
        <v>4111507.5960061443</v>
      </c>
      <c r="S4734" t="s">
        <v>6548</v>
      </c>
      <c r="T4734">
        <v>90</v>
      </c>
    </row>
    <row r="4735" spans="1:20" x14ac:dyDescent="0.3">
      <c r="A4735" t="s">
        <v>14205</v>
      </c>
      <c r="B4735" t="str">
        <f t="shared" si="219"/>
        <v>PG-13</v>
      </c>
      <c r="C4735" t="s">
        <v>1984</v>
      </c>
      <c r="D4735" t="s">
        <v>26</v>
      </c>
      <c r="E4735">
        <v>2005</v>
      </c>
      <c r="F4735" s="22">
        <f t="shared" si="220"/>
        <v>38353</v>
      </c>
      <c r="G4735" t="s">
        <v>14206</v>
      </c>
      <c r="H4735">
        <f t="shared" si="221"/>
        <v>6.3</v>
      </c>
      <c r="I4735">
        <v>6.3</v>
      </c>
      <c r="J4735">
        <v>63000</v>
      </c>
      <c r="K4735" t="s">
        <v>11793</v>
      </c>
      <c r="L4735" t="s">
        <v>11793</v>
      </c>
      <c r="M4735" t="s">
        <v>7162</v>
      </c>
      <c r="N4735" t="s">
        <v>15</v>
      </c>
      <c r="O4735">
        <v>18000000</v>
      </c>
      <c r="P4735">
        <v>92884429</v>
      </c>
      <c r="Q4735">
        <f>_xlfn.XLOOKUP(E4735,CPI!A:A,CPI!B:B)</f>
        <v>195.3</v>
      </c>
      <c r="R4735" s="12">
        <f>P4735*(CPI!$B$112/Movie!Q4735)</f>
        <v>144914928.39887351</v>
      </c>
      <c r="S4735" t="s">
        <v>14205</v>
      </c>
      <c r="T4735">
        <v>103</v>
      </c>
    </row>
    <row r="4736" spans="1:20" x14ac:dyDescent="0.3">
      <c r="A4736" t="s">
        <v>14207</v>
      </c>
      <c r="B4736" t="str">
        <f t="shared" si="219"/>
        <v>PG-13</v>
      </c>
      <c r="C4736" t="s">
        <v>1984</v>
      </c>
      <c r="D4736" t="s">
        <v>26</v>
      </c>
      <c r="E4736">
        <v>2005</v>
      </c>
      <c r="F4736" s="22">
        <f t="shared" si="220"/>
        <v>38353</v>
      </c>
      <c r="G4736" t="s">
        <v>14127</v>
      </c>
      <c r="H4736">
        <f t="shared" si="221"/>
        <v>6.7</v>
      </c>
      <c r="I4736">
        <v>6.7</v>
      </c>
      <c r="J4736">
        <v>101000</v>
      </c>
      <c r="K4736" t="s">
        <v>9954</v>
      </c>
      <c r="L4736" t="s">
        <v>14208</v>
      </c>
      <c r="M4736" t="s">
        <v>7764</v>
      </c>
      <c r="N4736" t="s">
        <v>15</v>
      </c>
      <c r="O4736">
        <v>58000000</v>
      </c>
      <c r="P4736">
        <v>102854431</v>
      </c>
      <c r="Q4736">
        <f>_xlfn.XLOOKUP(E4736,CPI!A:A,CPI!B:B)</f>
        <v>195.3</v>
      </c>
      <c r="R4736" s="12">
        <f>P4736*(CPI!$B$112/Movie!Q4736)</f>
        <v>160469765.10855094</v>
      </c>
      <c r="S4736" t="s">
        <v>9670</v>
      </c>
      <c r="T4736">
        <v>95</v>
      </c>
    </row>
    <row r="4737" spans="1:20" x14ac:dyDescent="0.3">
      <c r="A4737" t="s">
        <v>14209</v>
      </c>
      <c r="B4737" t="str">
        <f t="shared" si="219"/>
        <v>R</v>
      </c>
      <c r="C4737" t="s">
        <v>1</v>
      </c>
      <c r="D4737" t="s">
        <v>48</v>
      </c>
      <c r="E4737">
        <v>2005</v>
      </c>
      <c r="F4737" s="22">
        <f t="shared" si="220"/>
        <v>38353</v>
      </c>
      <c r="G4737" t="s">
        <v>14210</v>
      </c>
      <c r="H4737">
        <f t="shared" si="221"/>
        <v>7.3</v>
      </c>
      <c r="I4737">
        <v>7.3</v>
      </c>
      <c r="J4737">
        <v>128000</v>
      </c>
      <c r="K4737" t="s">
        <v>14211</v>
      </c>
      <c r="L4737" t="s">
        <v>14212</v>
      </c>
      <c r="M4737" t="s">
        <v>11678</v>
      </c>
      <c r="N4737" t="s">
        <v>15</v>
      </c>
      <c r="O4737">
        <v>7000000</v>
      </c>
      <c r="P4737">
        <v>49327405</v>
      </c>
      <c r="Q4737">
        <f>_xlfn.XLOOKUP(E4737,CPI!A:A,CPI!B:B)</f>
        <v>195.3</v>
      </c>
      <c r="R4737" s="12">
        <f>P4737*(CPI!$B$112/Movie!Q4737)</f>
        <v>76958834.119303629</v>
      </c>
      <c r="S4737" t="s">
        <v>65</v>
      </c>
      <c r="T4737">
        <v>114</v>
      </c>
    </row>
    <row r="4738" spans="1:20" x14ac:dyDescent="0.3">
      <c r="A4738" t="s">
        <v>14213</v>
      </c>
      <c r="B4738" t="str">
        <f t="shared" si="219"/>
        <v>PG-13</v>
      </c>
      <c r="C4738" t="s">
        <v>1984</v>
      </c>
      <c r="D4738" t="s">
        <v>2</v>
      </c>
      <c r="E4738">
        <v>2005</v>
      </c>
      <c r="F4738" s="22">
        <f t="shared" si="220"/>
        <v>38353</v>
      </c>
      <c r="G4738" t="s">
        <v>14214</v>
      </c>
      <c r="H4738">
        <f t="shared" si="221"/>
        <v>6.5</v>
      </c>
      <c r="I4738">
        <v>6.5</v>
      </c>
      <c r="J4738">
        <v>108000</v>
      </c>
      <c r="K4738" t="s">
        <v>8318</v>
      </c>
      <c r="L4738" t="s">
        <v>10858</v>
      </c>
      <c r="M4738" t="s">
        <v>13005</v>
      </c>
      <c r="N4738" t="s">
        <v>15</v>
      </c>
      <c r="O4738">
        <v>43000000</v>
      </c>
      <c r="P4738">
        <v>93983911</v>
      </c>
      <c r="Q4738">
        <f>_xlfn.XLOOKUP(E4738,CPI!A:A,CPI!B:B)</f>
        <v>195.3</v>
      </c>
      <c r="R4738" s="12">
        <f>P4738*(CPI!$B$112/Movie!Q4738)</f>
        <v>146630300.46953404</v>
      </c>
      <c r="S4738" t="s">
        <v>46</v>
      </c>
      <c r="T4738">
        <v>104</v>
      </c>
    </row>
    <row r="4739" spans="1:20" x14ac:dyDescent="0.3">
      <c r="A4739" t="s">
        <v>14215</v>
      </c>
      <c r="B4739" t="str">
        <f t="shared" ref="B4739:B4802" si="222">IF(C4739="","Rating Pending",C4739)</f>
        <v>R</v>
      </c>
      <c r="C4739" t="s">
        <v>1</v>
      </c>
      <c r="D4739" t="s">
        <v>26</v>
      </c>
      <c r="E4739">
        <v>2005</v>
      </c>
      <c r="F4739" s="22">
        <f t="shared" ref="F4739:F4802" si="223">DATE(TRIM(E4739), 1, 1)</f>
        <v>38353</v>
      </c>
      <c r="G4739" t="s">
        <v>14206</v>
      </c>
      <c r="H4739">
        <f t="shared" ref="H4739:H4802" si="224">IF(I4739="","Score Pending",I4739)</f>
        <v>7.3</v>
      </c>
      <c r="I4739">
        <v>7.3</v>
      </c>
      <c r="J4739">
        <v>80000</v>
      </c>
      <c r="K4739" t="s">
        <v>8677</v>
      </c>
      <c r="L4739" t="s">
        <v>8677</v>
      </c>
      <c r="M4739" t="s">
        <v>14216</v>
      </c>
      <c r="N4739" t="s">
        <v>15</v>
      </c>
      <c r="O4739">
        <v>1500000</v>
      </c>
      <c r="P4739">
        <v>11098131</v>
      </c>
      <c r="Q4739">
        <f>_xlfn.XLOOKUP(E4739,CPI!A:A,CPI!B:B)</f>
        <v>195.3</v>
      </c>
      <c r="R4739" s="12">
        <f>P4739*(CPI!$B$112/Movie!Q4739)</f>
        <v>17314902.794162825</v>
      </c>
      <c r="S4739" t="s">
        <v>12314</v>
      </c>
      <c r="T4739">
        <v>81</v>
      </c>
    </row>
    <row r="4740" spans="1:20" x14ac:dyDescent="0.3">
      <c r="A4740" t="s">
        <v>14217</v>
      </c>
      <c r="B4740" t="str">
        <f t="shared" si="222"/>
        <v>R</v>
      </c>
      <c r="C4740" t="s">
        <v>1</v>
      </c>
      <c r="D4740" t="s">
        <v>37</v>
      </c>
      <c r="E4740">
        <v>2005</v>
      </c>
      <c r="F4740" s="22">
        <f t="shared" si="223"/>
        <v>38353</v>
      </c>
      <c r="G4740" t="s">
        <v>12620</v>
      </c>
      <c r="H4740">
        <f t="shared" si="224"/>
        <v>6.2</v>
      </c>
      <c r="I4740">
        <v>6.2</v>
      </c>
      <c r="J4740">
        <v>93000</v>
      </c>
      <c r="K4740" t="s">
        <v>1058</v>
      </c>
      <c r="L4740" t="s">
        <v>1058</v>
      </c>
      <c r="M4740" t="s">
        <v>9887</v>
      </c>
      <c r="N4740" t="s">
        <v>15</v>
      </c>
      <c r="O4740">
        <v>15000000</v>
      </c>
      <c r="P4740">
        <v>47074133</v>
      </c>
      <c r="Q4740">
        <f>_xlfn.XLOOKUP(E4740,CPI!A:A,CPI!B:B)</f>
        <v>195.3</v>
      </c>
      <c r="R4740" s="12">
        <f>P4740*(CPI!$B$112/Movie!Q4740)</f>
        <v>73443360.599590376</v>
      </c>
      <c r="S4740" t="s">
        <v>46</v>
      </c>
      <c r="T4740">
        <v>93</v>
      </c>
    </row>
    <row r="4741" spans="1:20" x14ac:dyDescent="0.3">
      <c r="A4741" t="s">
        <v>8705</v>
      </c>
      <c r="B4741" t="str">
        <f t="shared" si="222"/>
        <v>PG-13</v>
      </c>
      <c r="C4741" t="s">
        <v>1984</v>
      </c>
      <c r="D4741" t="s">
        <v>26</v>
      </c>
      <c r="E4741">
        <v>2005</v>
      </c>
      <c r="F4741" s="22">
        <f t="shared" si="223"/>
        <v>38353</v>
      </c>
      <c r="G4741" t="s">
        <v>14218</v>
      </c>
      <c r="H4741">
        <f t="shared" si="224"/>
        <v>5.4</v>
      </c>
      <c r="I4741">
        <v>5.4</v>
      </c>
      <c r="J4741">
        <v>23000</v>
      </c>
      <c r="K4741" t="s">
        <v>3336</v>
      </c>
      <c r="L4741" t="s">
        <v>14219</v>
      </c>
      <c r="M4741" t="s">
        <v>1861</v>
      </c>
      <c r="N4741" t="s">
        <v>15</v>
      </c>
      <c r="O4741">
        <v>40000000</v>
      </c>
      <c r="P4741">
        <v>21577624</v>
      </c>
      <c r="Q4741">
        <f>_xlfn.XLOOKUP(E4741,CPI!A:A,CPI!B:B)</f>
        <v>195.3</v>
      </c>
      <c r="R4741" s="12">
        <f>P4741*(CPI!$B$112/Movie!Q4741)</f>
        <v>33664628.944188423</v>
      </c>
      <c r="S4741" t="s">
        <v>11839</v>
      </c>
      <c r="T4741">
        <v>100</v>
      </c>
    </row>
    <row r="4742" spans="1:20" x14ac:dyDescent="0.3">
      <c r="A4742" t="s">
        <v>14220</v>
      </c>
      <c r="B4742" t="str">
        <f t="shared" si="222"/>
        <v>PG-13</v>
      </c>
      <c r="C4742" t="s">
        <v>1984</v>
      </c>
      <c r="D4742" t="s">
        <v>26</v>
      </c>
      <c r="E4742">
        <v>2005</v>
      </c>
      <c r="F4742" s="22">
        <f t="shared" si="223"/>
        <v>38353</v>
      </c>
      <c r="G4742" t="s">
        <v>14221</v>
      </c>
      <c r="H4742">
        <f t="shared" si="224"/>
        <v>6.4</v>
      </c>
      <c r="I4742">
        <v>6.4</v>
      </c>
      <c r="J4742">
        <v>68000</v>
      </c>
      <c r="K4742" t="s">
        <v>971</v>
      </c>
      <c r="L4742" t="s">
        <v>971</v>
      </c>
      <c r="M4742" t="s">
        <v>14014</v>
      </c>
      <c r="N4742" t="s">
        <v>15</v>
      </c>
      <c r="O4742">
        <v>45000000</v>
      </c>
      <c r="P4742">
        <v>52164016</v>
      </c>
      <c r="Q4742">
        <f>_xlfn.XLOOKUP(E4742,CPI!A:A,CPI!B:B)</f>
        <v>195.3</v>
      </c>
      <c r="R4742" s="12">
        <f>P4742*(CPI!$B$112/Movie!Q4742)</f>
        <v>81384412.05939579</v>
      </c>
      <c r="S4742" t="s">
        <v>29</v>
      </c>
      <c r="T4742">
        <v>123</v>
      </c>
    </row>
    <row r="4743" spans="1:20" x14ac:dyDescent="0.3">
      <c r="A4743" t="s">
        <v>14222</v>
      </c>
      <c r="B4743" t="str">
        <f t="shared" si="222"/>
        <v>G</v>
      </c>
      <c r="C4743" t="s">
        <v>322</v>
      </c>
      <c r="D4743" t="s">
        <v>375</v>
      </c>
      <c r="E4743">
        <v>2005</v>
      </c>
      <c r="F4743" s="22">
        <f t="shared" si="223"/>
        <v>38353</v>
      </c>
      <c r="G4743" t="s">
        <v>14110</v>
      </c>
      <c r="H4743">
        <f t="shared" si="224"/>
        <v>5.7</v>
      </c>
      <c r="I4743">
        <v>5.7</v>
      </c>
      <c r="J4743">
        <v>88000</v>
      </c>
      <c r="K4743" t="s">
        <v>9926</v>
      </c>
      <c r="L4743" t="s">
        <v>9926</v>
      </c>
      <c r="M4743" t="s">
        <v>13627</v>
      </c>
      <c r="N4743" t="s">
        <v>15</v>
      </c>
      <c r="O4743">
        <v>150000000</v>
      </c>
      <c r="P4743">
        <v>314432837</v>
      </c>
      <c r="Q4743">
        <f>_xlfn.XLOOKUP(E4743,CPI!A:A,CPI!B:B)</f>
        <v>195.3</v>
      </c>
      <c r="R4743" s="12">
        <f>P4743*(CPI!$B$112/Movie!Q4743)</f>
        <v>490566745.69329232</v>
      </c>
      <c r="S4743" t="s">
        <v>1709</v>
      </c>
      <c r="T4743">
        <v>81</v>
      </c>
    </row>
    <row r="4744" spans="1:20" x14ac:dyDescent="0.3">
      <c r="A4744" t="s">
        <v>14223</v>
      </c>
      <c r="B4744" t="str">
        <f t="shared" si="222"/>
        <v>PG-13</v>
      </c>
      <c r="C4744" t="s">
        <v>1984</v>
      </c>
      <c r="D4744" t="s">
        <v>26</v>
      </c>
      <c r="E4744">
        <v>2005</v>
      </c>
      <c r="F4744" s="22">
        <f t="shared" si="223"/>
        <v>38353</v>
      </c>
      <c r="G4744" t="s">
        <v>13676</v>
      </c>
      <c r="H4744">
        <f t="shared" si="224"/>
        <v>5.6</v>
      </c>
      <c r="I4744">
        <v>5.6</v>
      </c>
      <c r="J4744">
        <v>58000</v>
      </c>
      <c r="K4744" t="s">
        <v>11807</v>
      </c>
      <c r="L4744" t="s">
        <v>14224</v>
      </c>
      <c r="M4744" t="s">
        <v>9686</v>
      </c>
      <c r="N4744" t="s">
        <v>15</v>
      </c>
      <c r="O4744">
        <v>43000000</v>
      </c>
      <c r="P4744">
        <v>155457327</v>
      </c>
      <c r="Q4744">
        <f>_xlfn.XLOOKUP(E4744,CPI!A:A,CPI!B:B)</f>
        <v>195.3</v>
      </c>
      <c r="R4744" s="12">
        <f>P4744*(CPI!$B$112/Movie!Q4744)</f>
        <v>242538901.87864822</v>
      </c>
      <c r="S4744" t="s">
        <v>2011</v>
      </c>
      <c r="T4744">
        <v>101</v>
      </c>
    </row>
    <row r="4745" spans="1:20" x14ac:dyDescent="0.3">
      <c r="A4745" t="s">
        <v>14225</v>
      </c>
      <c r="B4745" t="str">
        <f t="shared" si="222"/>
        <v>R</v>
      </c>
      <c r="C4745" t="s">
        <v>1</v>
      </c>
      <c r="D4745" t="s">
        <v>19</v>
      </c>
      <c r="E4745">
        <v>2005</v>
      </c>
      <c r="F4745" s="22">
        <f t="shared" si="223"/>
        <v>38353</v>
      </c>
      <c r="G4745" t="s">
        <v>14221</v>
      </c>
      <c r="H4745">
        <f t="shared" si="224"/>
        <v>5.9</v>
      </c>
      <c r="I4745">
        <v>5.9</v>
      </c>
      <c r="J4745">
        <v>65000</v>
      </c>
      <c r="K4745" t="s">
        <v>1544</v>
      </c>
      <c r="L4745" t="s">
        <v>11820</v>
      </c>
      <c r="M4745" t="s">
        <v>13986</v>
      </c>
      <c r="N4745" t="s">
        <v>15</v>
      </c>
      <c r="O4745">
        <v>50000000</v>
      </c>
      <c r="P4745">
        <v>22984628</v>
      </c>
      <c r="Q4745">
        <f>_xlfn.XLOOKUP(E4745,CPI!A:A,CPI!B:B)</f>
        <v>195.3</v>
      </c>
      <c r="R4745" s="12">
        <f>P4745*(CPI!$B$112/Movie!Q4745)</f>
        <v>35859785.722478233</v>
      </c>
      <c r="S4745" t="s">
        <v>2011</v>
      </c>
      <c r="T4745">
        <v>127</v>
      </c>
    </row>
    <row r="4746" spans="1:20" x14ac:dyDescent="0.3">
      <c r="A4746" t="s">
        <v>14226</v>
      </c>
      <c r="B4746" t="str">
        <f t="shared" si="222"/>
        <v>PG-13</v>
      </c>
      <c r="C4746" t="s">
        <v>1984</v>
      </c>
      <c r="D4746" t="s">
        <v>37</v>
      </c>
      <c r="E4746">
        <v>2005</v>
      </c>
      <c r="F4746" s="22">
        <f t="shared" si="223"/>
        <v>38353</v>
      </c>
      <c r="G4746" t="s">
        <v>14227</v>
      </c>
      <c r="H4746">
        <f t="shared" si="224"/>
        <v>5.4</v>
      </c>
      <c r="I4746">
        <v>5.4</v>
      </c>
      <c r="J4746">
        <v>93000</v>
      </c>
      <c r="K4746" t="s">
        <v>14228</v>
      </c>
      <c r="L4746" t="s">
        <v>10858</v>
      </c>
      <c r="M4746" t="s">
        <v>11811</v>
      </c>
      <c r="N4746" t="s">
        <v>15</v>
      </c>
      <c r="O4746">
        <v>50000000</v>
      </c>
      <c r="P4746">
        <v>163995949</v>
      </c>
      <c r="Q4746">
        <f>_xlfn.XLOOKUP(E4746,CPI!A:A,CPI!B:B)</f>
        <v>195.3</v>
      </c>
      <c r="R4746" s="12">
        <f>P4746*(CPI!$B$112/Movie!Q4746)</f>
        <v>255860551.25601637</v>
      </c>
      <c r="S4746" t="s">
        <v>9670</v>
      </c>
      <c r="T4746">
        <v>110</v>
      </c>
    </row>
    <row r="4747" spans="1:20" x14ac:dyDescent="0.3">
      <c r="A4747" t="s">
        <v>14229</v>
      </c>
      <c r="B4747" t="str">
        <f t="shared" si="222"/>
        <v>R</v>
      </c>
      <c r="C4747" t="s">
        <v>1</v>
      </c>
      <c r="D4747" t="s">
        <v>2</v>
      </c>
      <c r="E4747">
        <v>2005</v>
      </c>
      <c r="F4747" s="22">
        <f t="shared" si="223"/>
        <v>38353</v>
      </c>
      <c r="G4747" t="s">
        <v>14230</v>
      </c>
      <c r="H4747">
        <f t="shared" si="224"/>
        <v>6.5</v>
      </c>
      <c r="I4747">
        <v>6.5</v>
      </c>
      <c r="J4747">
        <v>23000</v>
      </c>
      <c r="K4747" t="s">
        <v>14231</v>
      </c>
      <c r="L4747" t="s">
        <v>14231</v>
      </c>
      <c r="M4747" t="s">
        <v>12968</v>
      </c>
      <c r="N4747" t="s">
        <v>7</v>
      </c>
      <c r="P4747">
        <v>20361</v>
      </c>
      <c r="Q4747">
        <f>_xlfn.XLOOKUP(E4747,CPI!A:A,CPI!B:B)</f>
        <v>195.3</v>
      </c>
      <c r="R4747" s="12">
        <f>P4747*(CPI!$B$112/Movie!Q4747)</f>
        <v>31766.496159754221</v>
      </c>
      <c r="S4747" t="s">
        <v>11054</v>
      </c>
      <c r="T4747">
        <v>92</v>
      </c>
    </row>
    <row r="4748" spans="1:20" x14ac:dyDescent="0.3">
      <c r="A4748" t="s">
        <v>14232</v>
      </c>
      <c r="B4748" t="str">
        <f t="shared" si="222"/>
        <v>R</v>
      </c>
      <c r="C4748" t="s">
        <v>1</v>
      </c>
      <c r="D4748" t="s">
        <v>26</v>
      </c>
      <c r="E4748">
        <v>2005</v>
      </c>
      <c r="F4748" s="22">
        <f t="shared" si="223"/>
        <v>38353</v>
      </c>
      <c r="G4748" t="s">
        <v>14214</v>
      </c>
      <c r="H4748">
        <f t="shared" si="224"/>
        <v>4.7</v>
      </c>
      <c r="I4748">
        <v>4.7</v>
      </c>
      <c r="J4748">
        <v>49000</v>
      </c>
      <c r="K4748" t="s">
        <v>14233</v>
      </c>
      <c r="L4748" t="s">
        <v>10743</v>
      </c>
      <c r="M4748" t="s">
        <v>10744</v>
      </c>
      <c r="N4748" t="s">
        <v>15</v>
      </c>
      <c r="O4748">
        <v>22000000</v>
      </c>
      <c r="P4748">
        <v>45109561</v>
      </c>
      <c r="Q4748">
        <f>_xlfn.XLOOKUP(E4748,CPI!A:A,CPI!B:B)</f>
        <v>195.3</v>
      </c>
      <c r="R4748" s="12">
        <f>P4748*(CPI!$B$112/Movie!Q4748)</f>
        <v>70378306.383512542</v>
      </c>
      <c r="S4748" t="s">
        <v>16</v>
      </c>
      <c r="T4748">
        <v>83</v>
      </c>
    </row>
    <row r="4749" spans="1:20" x14ac:dyDescent="0.3">
      <c r="A4749" t="s">
        <v>14234</v>
      </c>
      <c r="B4749" t="str">
        <f t="shared" si="222"/>
        <v>R</v>
      </c>
      <c r="C4749" t="s">
        <v>1</v>
      </c>
      <c r="D4749" t="s">
        <v>19</v>
      </c>
      <c r="E4749">
        <v>2005</v>
      </c>
      <c r="F4749" s="22">
        <f t="shared" si="223"/>
        <v>38353</v>
      </c>
      <c r="G4749" t="s">
        <v>14235</v>
      </c>
      <c r="H4749">
        <f t="shared" si="224"/>
        <v>6.9</v>
      </c>
      <c r="I4749">
        <v>6.9</v>
      </c>
      <c r="J4749">
        <v>64000</v>
      </c>
      <c r="K4749" t="s">
        <v>11852</v>
      </c>
      <c r="L4749" t="s">
        <v>11852</v>
      </c>
      <c r="M4749" t="s">
        <v>3891</v>
      </c>
      <c r="N4749" t="s">
        <v>15</v>
      </c>
      <c r="O4749">
        <v>2000000</v>
      </c>
      <c r="P4749">
        <v>5969708</v>
      </c>
      <c r="Q4749">
        <f>_xlfn.XLOOKUP(E4749,CPI!A:A,CPI!B:B)</f>
        <v>195.3</v>
      </c>
      <c r="R4749" s="12">
        <f>P4749*(CPI!$B$112/Movie!Q4749)</f>
        <v>9313722.6195596512</v>
      </c>
      <c r="S4749" t="s">
        <v>14136</v>
      </c>
      <c r="T4749">
        <v>116</v>
      </c>
    </row>
    <row r="4750" spans="1:20" x14ac:dyDescent="0.3">
      <c r="A4750" t="s">
        <v>14236</v>
      </c>
      <c r="B4750" t="str">
        <f t="shared" si="222"/>
        <v>PG-13</v>
      </c>
      <c r="C4750" t="s">
        <v>1984</v>
      </c>
      <c r="D4750" t="s">
        <v>26</v>
      </c>
      <c r="E4750">
        <v>2005</v>
      </c>
      <c r="F4750" s="22">
        <f t="shared" si="223"/>
        <v>38353</v>
      </c>
      <c r="G4750" t="s">
        <v>14218</v>
      </c>
      <c r="H4750">
        <f t="shared" si="224"/>
        <v>5.8</v>
      </c>
      <c r="I4750">
        <v>5.8</v>
      </c>
      <c r="J4750">
        <v>14000</v>
      </c>
      <c r="K4750" t="s">
        <v>14237</v>
      </c>
      <c r="L4750" t="s">
        <v>14238</v>
      </c>
      <c r="M4750" t="s">
        <v>14239</v>
      </c>
      <c r="N4750" t="s">
        <v>15</v>
      </c>
      <c r="O4750">
        <v>5500000</v>
      </c>
      <c r="P4750">
        <v>50652203</v>
      </c>
      <c r="Q4750">
        <f>_xlfn.XLOOKUP(E4750,CPI!A:A,CPI!B:B)</f>
        <v>195.3</v>
      </c>
      <c r="R4750" s="12">
        <f>P4750*(CPI!$B$112/Movie!Q4750)</f>
        <v>79025736.068100348</v>
      </c>
      <c r="S4750" t="s">
        <v>14240</v>
      </c>
      <c r="T4750">
        <v>116</v>
      </c>
    </row>
    <row r="4751" spans="1:20" x14ac:dyDescent="0.3">
      <c r="A4751" t="s">
        <v>14241</v>
      </c>
      <c r="B4751" t="str">
        <f t="shared" si="222"/>
        <v>G</v>
      </c>
      <c r="C4751" t="s">
        <v>322</v>
      </c>
      <c r="D4751" t="s">
        <v>10</v>
      </c>
      <c r="E4751">
        <v>2005</v>
      </c>
      <c r="F4751" s="22">
        <f t="shared" si="223"/>
        <v>38353</v>
      </c>
      <c r="G4751" t="s">
        <v>14242</v>
      </c>
      <c r="H4751">
        <f t="shared" si="224"/>
        <v>4.8</v>
      </c>
      <c r="I4751">
        <v>4.8</v>
      </c>
      <c r="J4751">
        <v>46000</v>
      </c>
      <c r="K4751" t="s">
        <v>13756</v>
      </c>
      <c r="L4751" t="s">
        <v>14093</v>
      </c>
      <c r="M4751" t="s">
        <v>10076</v>
      </c>
      <c r="N4751" t="s">
        <v>15</v>
      </c>
      <c r="O4751">
        <v>50000000</v>
      </c>
      <c r="P4751">
        <v>144146816</v>
      </c>
      <c r="Q4751">
        <f>_xlfn.XLOOKUP(E4751,CPI!A:A,CPI!B:B)</f>
        <v>195.3</v>
      </c>
      <c r="R4751" s="12">
        <f>P4751*(CPI!$B$112/Movie!Q4751)</f>
        <v>224892651.48591909</v>
      </c>
      <c r="S4751" t="s">
        <v>1709</v>
      </c>
      <c r="T4751">
        <v>101</v>
      </c>
    </row>
    <row r="4752" spans="1:20" x14ac:dyDescent="0.3">
      <c r="A4752" t="s">
        <v>14243</v>
      </c>
      <c r="B4752" t="str">
        <f t="shared" si="222"/>
        <v>G</v>
      </c>
      <c r="C4752" t="s">
        <v>322</v>
      </c>
      <c r="D4752" t="s">
        <v>375</v>
      </c>
      <c r="E4752">
        <v>2005</v>
      </c>
      <c r="F4752" s="22">
        <f t="shared" si="223"/>
        <v>38353</v>
      </c>
      <c r="G4752" t="s">
        <v>14040</v>
      </c>
      <c r="H4752">
        <f t="shared" si="224"/>
        <v>7.4</v>
      </c>
      <c r="I4752">
        <v>7.4</v>
      </c>
      <c r="J4752">
        <v>128000</v>
      </c>
      <c r="K4752" t="s">
        <v>14244</v>
      </c>
      <c r="L4752" t="s">
        <v>14244</v>
      </c>
      <c r="M4752" t="s">
        <v>14245</v>
      </c>
      <c r="N4752" t="s">
        <v>7</v>
      </c>
      <c r="O4752">
        <v>30000000</v>
      </c>
      <c r="P4752">
        <v>194137091</v>
      </c>
      <c r="Q4752">
        <f>_xlfn.XLOOKUP(E4752,CPI!A:A,CPI!B:B)</f>
        <v>195.3</v>
      </c>
      <c r="R4752" s="12">
        <f>P4752*(CPI!$B$112/Movie!Q4752)</f>
        <v>302885671.41679466</v>
      </c>
      <c r="S4752" t="s">
        <v>11283</v>
      </c>
      <c r="T4752">
        <v>85</v>
      </c>
    </row>
    <row r="4753" spans="1:20" x14ac:dyDescent="0.3">
      <c r="A4753" t="s">
        <v>14246</v>
      </c>
      <c r="B4753" t="str">
        <f t="shared" si="222"/>
        <v>R</v>
      </c>
      <c r="C4753" t="s">
        <v>1</v>
      </c>
      <c r="D4753" t="s">
        <v>10</v>
      </c>
      <c r="E4753">
        <v>2005</v>
      </c>
      <c r="F4753" s="22">
        <f t="shared" si="223"/>
        <v>38353</v>
      </c>
      <c r="G4753" t="s">
        <v>14046</v>
      </c>
      <c r="H4753">
        <f t="shared" si="224"/>
        <v>6.5</v>
      </c>
      <c r="I4753">
        <v>6.5</v>
      </c>
      <c r="J4753">
        <v>53000</v>
      </c>
      <c r="K4753" t="s">
        <v>2862</v>
      </c>
      <c r="L4753" t="s">
        <v>14247</v>
      </c>
      <c r="M4753" t="s">
        <v>10651</v>
      </c>
      <c r="N4753" t="s">
        <v>15</v>
      </c>
      <c r="P4753">
        <v>37691644</v>
      </c>
      <c r="Q4753">
        <f>_xlfn.XLOOKUP(E4753,CPI!A:A,CPI!B:B)</f>
        <v>195.3</v>
      </c>
      <c r="R4753" s="12">
        <f>P4753*(CPI!$B$112/Movie!Q4753)</f>
        <v>58805140.434203789</v>
      </c>
      <c r="S4753" t="s">
        <v>2077</v>
      </c>
      <c r="T4753">
        <v>112</v>
      </c>
    </row>
    <row r="4754" spans="1:20" x14ac:dyDescent="0.3">
      <c r="A4754" t="s">
        <v>14248</v>
      </c>
      <c r="B4754" t="str">
        <f t="shared" si="222"/>
        <v>R</v>
      </c>
      <c r="C4754" t="s">
        <v>1</v>
      </c>
      <c r="D4754" t="s">
        <v>2</v>
      </c>
      <c r="E4754">
        <v>2005</v>
      </c>
      <c r="F4754" s="22">
        <f t="shared" si="223"/>
        <v>38353</v>
      </c>
      <c r="G4754" t="s">
        <v>13792</v>
      </c>
      <c r="H4754">
        <f t="shared" si="224"/>
        <v>7.1</v>
      </c>
      <c r="I4754">
        <v>7.1</v>
      </c>
      <c r="J4754">
        <v>110000</v>
      </c>
      <c r="K4754" t="s">
        <v>14249</v>
      </c>
      <c r="L4754" t="s">
        <v>14250</v>
      </c>
      <c r="M4754" t="s">
        <v>11148</v>
      </c>
      <c r="N4754" t="s">
        <v>5801</v>
      </c>
      <c r="O4754">
        <v>29000000</v>
      </c>
      <c r="P4754">
        <v>21733230</v>
      </c>
      <c r="Q4754">
        <f>_xlfn.XLOOKUP(E4754,CPI!A:A,CPI!B:B)</f>
        <v>195.3</v>
      </c>
      <c r="R4754" s="12">
        <f>P4754*(CPI!$B$112/Movie!Q4754)</f>
        <v>33907399.800307214</v>
      </c>
      <c r="S4754" t="s">
        <v>13309</v>
      </c>
      <c r="T4754">
        <v>103</v>
      </c>
    </row>
    <row r="4755" spans="1:20" x14ac:dyDescent="0.3">
      <c r="A4755" t="s">
        <v>14251</v>
      </c>
      <c r="B4755" t="str">
        <f t="shared" si="222"/>
        <v>PG-13</v>
      </c>
      <c r="C4755" t="s">
        <v>1984</v>
      </c>
      <c r="D4755" t="s">
        <v>26</v>
      </c>
      <c r="E4755">
        <v>2005</v>
      </c>
      <c r="F4755" s="22">
        <f t="shared" si="223"/>
        <v>38353</v>
      </c>
      <c r="G4755" t="s">
        <v>13617</v>
      </c>
      <c r="H4755">
        <f t="shared" si="224"/>
        <v>6.2</v>
      </c>
      <c r="I4755">
        <v>6.2</v>
      </c>
      <c r="J4755">
        <v>50000</v>
      </c>
      <c r="K4755" t="s">
        <v>13425</v>
      </c>
      <c r="L4755" t="s">
        <v>14252</v>
      </c>
      <c r="M4755" t="s">
        <v>7162</v>
      </c>
      <c r="N4755" t="s">
        <v>15</v>
      </c>
      <c r="O4755">
        <v>15000000</v>
      </c>
      <c r="P4755">
        <v>47096206</v>
      </c>
      <c r="Q4755">
        <f>_xlfn.XLOOKUP(E4755,CPI!A:A,CPI!B:B)</f>
        <v>195.3</v>
      </c>
      <c r="R4755" s="12">
        <f>P4755*(CPI!$B$112/Movie!Q4755)</f>
        <v>73477798.096262157</v>
      </c>
      <c r="S4755" t="s">
        <v>12441</v>
      </c>
      <c r="T4755">
        <v>90</v>
      </c>
    </row>
    <row r="4756" spans="1:20" x14ac:dyDescent="0.3">
      <c r="A4756" t="s">
        <v>14253</v>
      </c>
      <c r="B4756" t="str">
        <f t="shared" si="222"/>
        <v>R</v>
      </c>
      <c r="C4756" t="s">
        <v>1</v>
      </c>
      <c r="D4756" t="s">
        <v>26</v>
      </c>
      <c r="E4756">
        <v>2005</v>
      </c>
      <c r="F4756" s="22">
        <f t="shared" si="223"/>
        <v>38353</v>
      </c>
      <c r="G4756" t="s">
        <v>14161</v>
      </c>
      <c r="H4756">
        <f t="shared" si="224"/>
        <v>7.6</v>
      </c>
      <c r="I4756">
        <v>7.6</v>
      </c>
      <c r="J4756">
        <v>215000</v>
      </c>
      <c r="K4756" t="s">
        <v>14254</v>
      </c>
      <c r="L4756" t="s">
        <v>14254</v>
      </c>
      <c r="M4756" t="s">
        <v>10019</v>
      </c>
      <c r="N4756" t="s">
        <v>15</v>
      </c>
      <c r="O4756">
        <v>6500000</v>
      </c>
      <c r="P4756">
        <v>39323027</v>
      </c>
      <c r="Q4756">
        <f>_xlfn.XLOOKUP(E4756,CPI!A:A,CPI!B:B)</f>
        <v>195.3</v>
      </c>
      <c r="R4756" s="12">
        <f>P4756*(CPI!$B$112/Movie!Q4756)</f>
        <v>61350365.217101887</v>
      </c>
      <c r="S4756" t="s">
        <v>14255</v>
      </c>
      <c r="T4756">
        <v>92</v>
      </c>
    </row>
    <row r="4757" spans="1:20" x14ac:dyDescent="0.3">
      <c r="A4757" t="s">
        <v>14256</v>
      </c>
      <c r="B4757" t="str">
        <f t="shared" si="222"/>
        <v>R</v>
      </c>
      <c r="C4757" t="s">
        <v>1</v>
      </c>
      <c r="D4757" t="s">
        <v>2</v>
      </c>
      <c r="E4757">
        <v>2005</v>
      </c>
      <c r="F4757" s="22">
        <f t="shared" si="223"/>
        <v>38353</v>
      </c>
      <c r="G4757" t="s">
        <v>13493</v>
      </c>
      <c r="H4757">
        <f t="shared" si="224"/>
        <v>6</v>
      </c>
      <c r="I4757">
        <v>6</v>
      </c>
      <c r="J4757">
        <v>83000</v>
      </c>
      <c r="K4757" t="s">
        <v>12647</v>
      </c>
      <c r="L4757" t="s">
        <v>14257</v>
      </c>
      <c r="M4757" t="s">
        <v>52</v>
      </c>
      <c r="N4757" t="s">
        <v>5801</v>
      </c>
      <c r="O4757">
        <v>30000000</v>
      </c>
      <c r="P4757">
        <v>127369981</v>
      </c>
      <c r="Q4757">
        <f>_xlfn.XLOOKUP(E4757,CPI!A:A,CPI!B:B)</f>
        <v>195.3</v>
      </c>
      <c r="R4757" s="12">
        <f>P4757*(CPI!$B$112/Movie!Q4757)</f>
        <v>198718039.99334356</v>
      </c>
      <c r="S4757" t="s">
        <v>165</v>
      </c>
      <c r="T4757">
        <v>101</v>
      </c>
    </row>
    <row r="4758" spans="1:20" x14ac:dyDescent="0.3">
      <c r="A4758" t="s">
        <v>14258</v>
      </c>
      <c r="B4758" t="str">
        <f t="shared" si="222"/>
        <v>PG-13</v>
      </c>
      <c r="C4758" t="s">
        <v>1984</v>
      </c>
      <c r="D4758" t="s">
        <v>26</v>
      </c>
      <c r="E4758">
        <v>2005</v>
      </c>
      <c r="F4758" s="22">
        <f t="shared" si="223"/>
        <v>38353</v>
      </c>
      <c r="G4758" t="s">
        <v>14218</v>
      </c>
      <c r="H4758">
        <f t="shared" si="224"/>
        <v>5</v>
      </c>
      <c r="I4758">
        <v>5</v>
      </c>
      <c r="J4758">
        <v>31000</v>
      </c>
      <c r="K4758" t="s">
        <v>680</v>
      </c>
      <c r="L4758" t="s">
        <v>8969</v>
      </c>
      <c r="M4758" t="s">
        <v>8544</v>
      </c>
      <c r="N4758" t="s">
        <v>5801</v>
      </c>
      <c r="O4758">
        <v>38000000</v>
      </c>
      <c r="P4758">
        <v>29621722</v>
      </c>
      <c r="Q4758">
        <f>_xlfn.XLOOKUP(E4758,CPI!A:A,CPI!B:B)</f>
        <v>195.3</v>
      </c>
      <c r="R4758" s="12">
        <f>P4758*(CPI!$B$112/Movie!Q4758)</f>
        <v>46214739.853558622</v>
      </c>
      <c r="S4758" t="s">
        <v>8971</v>
      </c>
      <c r="T4758">
        <v>97</v>
      </c>
    </row>
    <row r="4759" spans="1:20" x14ac:dyDescent="0.3">
      <c r="A4759" t="s">
        <v>14259</v>
      </c>
      <c r="B4759" t="str">
        <f t="shared" si="222"/>
        <v>PG-13</v>
      </c>
      <c r="C4759" t="s">
        <v>1984</v>
      </c>
      <c r="D4759" t="s">
        <v>19</v>
      </c>
      <c r="E4759">
        <v>2005</v>
      </c>
      <c r="F4759" s="22">
        <f t="shared" si="223"/>
        <v>38353</v>
      </c>
      <c r="G4759" t="s">
        <v>14260</v>
      </c>
      <c r="H4759">
        <f t="shared" si="224"/>
        <v>5.0999999999999996</v>
      </c>
      <c r="I4759">
        <v>5.0999999999999996</v>
      </c>
      <c r="J4759">
        <v>71000</v>
      </c>
      <c r="K4759" t="s">
        <v>8061</v>
      </c>
      <c r="L4759" t="s">
        <v>7714</v>
      </c>
      <c r="M4759" t="s">
        <v>8574</v>
      </c>
      <c r="N4759" t="s">
        <v>15</v>
      </c>
      <c r="O4759">
        <v>45000000</v>
      </c>
      <c r="P4759">
        <v>101393569</v>
      </c>
      <c r="Q4759">
        <f>_xlfn.XLOOKUP(E4759,CPI!A:A,CPI!B:B)</f>
        <v>195.3</v>
      </c>
      <c r="R4759" s="12">
        <f>P4759*(CPI!$B$112/Movie!Q4759)</f>
        <v>158190581.02560163</v>
      </c>
      <c r="S4759" t="s">
        <v>5093</v>
      </c>
      <c r="T4759">
        <v>115</v>
      </c>
    </row>
    <row r="4760" spans="1:20" x14ac:dyDescent="0.3">
      <c r="A4760" t="s">
        <v>14261</v>
      </c>
      <c r="B4760" t="str">
        <f t="shared" si="222"/>
        <v>PG-13</v>
      </c>
      <c r="C4760" t="s">
        <v>1984</v>
      </c>
      <c r="D4760" t="s">
        <v>26</v>
      </c>
      <c r="E4760">
        <v>2005</v>
      </c>
      <c r="F4760" s="22">
        <f t="shared" si="223"/>
        <v>38353</v>
      </c>
      <c r="G4760" t="s">
        <v>14038</v>
      </c>
      <c r="H4760">
        <f t="shared" si="224"/>
        <v>5.8</v>
      </c>
      <c r="I4760">
        <v>5.8</v>
      </c>
      <c r="J4760">
        <v>21000</v>
      </c>
      <c r="K4760" t="s">
        <v>5735</v>
      </c>
      <c r="L4760" t="s">
        <v>978</v>
      </c>
      <c r="M4760" t="s">
        <v>7024</v>
      </c>
      <c r="N4760" t="s">
        <v>15</v>
      </c>
      <c r="O4760">
        <v>35000000</v>
      </c>
      <c r="P4760">
        <v>34252847</v>
      </c>
      <c r="Q4760">
        <f>_xlfn.XLOOKUP(E4760,CPI!A:A,CPI!B:B)</f>
        <v>195.3</v>
      </c>
      <c r="R4760" s="12">
        <f>P4760*(CPI!$B$112/Movie!Q4760)</f>
        <v>53440053.665642597</v>
      </c>
      <c r="S4760" t="s">
        <v>29</v>
      </c>
      <c r="T4760">
        <v>113</v>
      </c>
    </row>
    <row r="4761" spans="1:20" x14ac:dyDescent="0.3">
      <c r="A4761" t="s">
        <v>3041</v>
      </c>
      <c r="B4761" t="str">
        <f t="shared" si="222"/>
        <v>PG-13</v>
      </c>
      <c r="C4761" t="s">
        <v>1984</v>
      </c>
      <c r="D4761" t="s">
        <v>26</v>
      </c>
      <c r="E4761">
        <v>2005</v>
      </c>
      <c r="F4761" s="22">
        <f t="shared" si="223"/>
        <v>38353</v>
      </c>
      <c r="G4761" t="s">
        <v>13523</v>
      </c>
      <c r="H4761">
        <f t="shared" si="224"/>
        <v>6.2</v>
      </c>
      <c r="I4761">
        <v>6.2</v>
      </c>
      <c r="J4761">
        <v>43000</v>
      </c>
      <c r="K4761" t="s">
        <v>9047</v>
      </c>
      <c r="L4761" t="s">
        <v>1120</v>
      </c>
      <c r="M4761" t="s">
        <v>2116</v>
      </c>
      <c r="N4761" t="s">
        <v>15</v>
      </c>
      <c r="O4761">
        <v>30000000</v>
      </c>
      <c r="P4761">
        <v>50605163</v>
      </c>
      <c r="Q4761">
        <f>_xlfn.XLOOKUP(E4761,CPI!A:A,CPI!B:B)</f>
        <v>195.3</v>
      </c>
      <c r="R4761" s="12">
        <f>P4761*(CPI!$B$112/Movie!Q4761)</f>
        <v>78952345.960573465</v>
      </c>
      <c r="S4761" t="s">
        <v>9093</v>
      </c>
      <c r="T4761">
        <v>104</v>
      </c>
    </row>
    <row r="4762" spans="1:20" x14ac:dyDescent="0.3">
      <c r="A4762" t="s">
        <v>14262</v>
      </c>
      <c r="B4762" t="str">
        <f t="shared" si="222"/>
        <v>PG-13</v>
      </c>
      <c r="C4762" t="s">
        <v>1984</v>
      </c>
      <c r="D4762" t="s">
        <v>26</v>
      </c>
      <c r="E4762">
        <v>2005</v>
      </c>
      <c r="F4762" s="22">
        <f t="shared" si="223"/>
        <v>38353</v>
      </c>
      <c r="G4762" t="s">
        <v>14263</v>
      </c>
      <c r="H4762">
        <f t="shared" si="224"/>
        <v>7.1</v>
      </c>
      <c r="I4762">
        <v>7.1</v>
      </c>
      <c r="J4762">
        <v>19000</v>
      </c>
      <c r="K4762" t="s">
        <v>14264</v>
      </c>
      <c r="L4762" t="s">
        <v>14265</v>
      </c>
      <c r="M4762" t="s">
        <v>12639</v>
      </c>
      <c r="N4762" t="s">
        <v>15</v>
      </c>
      <c r="P4762">
        <v>9950133</v>
      </c>
      <c r="Q4762">
        <f>_xlfn.XLOOKUP(E4762,CPI!A:A,CPI!B:B)</f>
        <v>195.3</v>
      </c>
      <c r="R4762" s="12">
        <f>P4762*(CPI!$B$112/Movie!Q4762)</f>
        <v>15523837.814132104</v>
      </c>
      <c r="S4762" t="s">
        <v>3728</v>
      </c>
      <c r="T4762">
        <v>107</v>
      </c>
    </row>
    <row r="4763" spans="1:20" x14ac:dyDescent="0.3">
      <c r="A4763" t="s">
        <v>14266</v>
      </c>
      <c r="B4763" t="str">
        <f t="shared" si="222"/>
        <v>PG-13</v>
      </c>
      <c r="C4763" t="s">
        <v>1984</v>
      </c>
      <c r="D4763" t="s">
        <v>19</v>
      </c>
      <c r="E4763">
        <v>2005</v>
      </c>
      <c r="F4763" s="22">
        <f t="shared" si="223"/>
        <v>38353</v>
      </c>
      <c r="G4763" t="s">
        <v>13907</v>
      </c>
      <c r="H4763">
        <f t="shared" si="224"/>
        <v>4.5</v>
      </c>
      <c r="I4763">
        <v>4.5</v>
      </c>
      <c r="J4763">
        <v>68000</v>
      </c>
      <c r="K4763" t="s">
        <v>8040</v>
      </c>
      <c r="L4763" t="s">
        <v>8009</v>
      </c>
      <c r="M4763" t="s">
        <v>8484</v>
      </c>
      <c r="N4763" t="s">
        <v>15</v>
      </c>
      <c r="O4763">
        <v>113000000</v>
      </c>
      <c r="P4763">
        <v>71022693</v>
      </c>
      <c r="Q4763">
        <f>_xlfn.XLOOKUP(E4763,CPI!A:A,CPI!B:B)</f>
        <v>195.3</v>
      </c>
      <c r="R4763" s="12">
        <f>P4763*(CPI!$B$112/Movie!Q4763)</f>
        <v>110807038.18279569</v>
      </c>
      <c r="S4763" t="s">
        <v>16</v>
      </c>
      <c r="T4763">
        <v>101</v>
      </c>
    </row>
    <row r="4764" spans="1:20" x14ac:dyDescent="0.3">
      <c r="A4764" t="s">
        <v>14267</v>
      </c>
      <c r="B4764" t="str">
        <f t="shared" si="222"/>
        <v>R</v>
      </c>
      <c r="C4764" t="s">
        <v>1</v>
      </c>
      <c r="D4764" t="s">
        <v>2</v>
      </c>
      <c r="E4764">
        <v>2005</v>
      </c>
      <c r="F4764" s="22">
        <f t="shared" si="223"/>
        <v>38353</v>
      </c>
      <c r="G4764" t="s">
        <v>14005</v>
      </c>
      <c r="H4764">
        <f t="shared" si="224"/>
        <v>6.9</v>
      </c>
      <c r="I4764">
        <v>6.9</v>
      </c>
      <c r="J4764">
        <v>127000</v>
      </c>
      <c r="K4764" t="s">
        <v>12769</v>
      </c>
      <c r="L4764" t="s">
        <v>12769</v>
      </c>
      <c r="M4764" t="s">
        <v>9697</v>
      </c>
      <c r="N4764" t="s">
        <v>15</v>
      </c>
      <c r="O4764">
        <v>50000000</v>
      </c>
      <c r="P4764">
        <v>93974620</v>
      </c>
      <c r="Q4764">
        <f>_xlfn.XLOOKUP(E4764,CPI!A:A,CPI!B:B)</f>
        <v>195.3</v>
      </c>
      <c r="R4764" s="12">
        <f>P4764*(CPI!$B$112/Movie!Q4764)</f>
        <v>146615804.98719916</v>
      </c>
      <c r="S4764" t="s">
        <v>8</v>
      </c>
      <c r="T4764">
        <v>128</v>
      </c>
    </row>
    <row r="4765" spans="1:20" x14ac:dyDescent="0.3">
      <c r="A4765" t="s">
        <v>14268</v>
      </c>
      <c r="B4765" t="str">
        <f t="shared" si="222"/>
        <v>R</v>
      </c>
      <c r="C4765" t="s">
        <v>1</v>
      </c>
      <c r="D4765" t="s">
        <v>2</v>
      </c>
      <c r="E4765">
        <v>2005</v>
      </c>
      <c r="F4765" s="22">
        <f t="shared" si="223"/>
        <v>38353</v>
      </c>
      <c r="G4765" t="s">
        <v>14175</v>
      </c>
      <c r="H4765">
        <f t="shared" si="224"/>
        <v>7.3</v>
      </c>
      <c r="I4765">
        <v>7.3</v>
      </c>
      <c r="J4765">
        <v>41000</v>
      </c>
      <c r="K4765" t="s">
        <v>12705</v>
      </c>
      <c r="L4765" t="s">
        <v>11723</v>
      </c>
      <c r="M4765" t="s">
        <v>10981</v>
      </c>
      <c r="N4765" t="s">
        <v>15</v>
      </c>
      <c r="O4765">
        <v>35000000</v>
      </c>
      <c r="P4765">
        <v>25211175</v>
      </c>
      <c r="Q4765">
        <f>_xlfn.XLOOKUP(E4765,CPI!A:A,CPI!B:B)</f>
        <v>195.3</v>
      </c>
      <c r="R4765" s="12">
        <f>P4765*(CPI!$B$112/Movie!Q4765)</f>
        <v>39333563.863287248</v>
      </c>
      <c r="S4765" t="s">
        <v>8</v>
      </c>
      <c r="T4765">
        <v>126</v>
      </c>
    </row>
    <row r="4766" spans="1:20" x14ac:dyDescent="0.3">
      <c r="A4766" t="s">
        <v>14269</v>
      </c>
      <c r="B4766" t="str">
        <f t="shared" si="222"/>
        <v>R</v>
      </c>
      <c r="C4766" t="s">
        <v>1</v>
      </c>
      <c r="D4766" t="s">
        <v>89</v>
      </c>
      <c r="E4766">
        <v>2005</v>
      </c>
      <c r="F4766" s="22">
        <f t="shared" si="223"/>
        <v>38353</v>
      </c>
      <c r="G4766" t="s">
        <v>14130</v>
      </c>
      <c r="H4766">
        <f t="shared" si="224"/>
        <v>6.6</v>
      </c>
      <c r="I4766">
        <v>6.6</v>
      </c>
      <c r="J4766">
        <v>72000</v>
      </c>
      <c r="K4766" t="s">
        <v>13218</v>
      </c>
      <c r="L4766" t="s">
        <v>13478</v>
      </c>
      <c r="M4766" t="s">
        <v>10314</v>
      </c>
      <c r="N4766" t="s">
        <v>15</v>
      </c>
      <c r="O4766">
        <v>22000000</v>
      </c>
      <c r="P4766">
        <v>57479076</v>
      </c>
      <c r="Q4766">
        <f>_xlfn.XLOOKUP(E4766,CPI!A:A,CPI!B:B)</f>
        <v>195.3</v>
      </c>
      <c r="R4766" s="12">
        <f>P4766*(CPI!$B$112/Movie!Q4766)</f>
        <v>89676776.5345622</v>
      </c>
      <c r="S4766" t="s">
        <v>14270</v>
      </c>
      <c r="T4766">
        <v>108</v>
      </c>
    </row>
    <row r="4767" spans="1:20" x14ac:dyDescent="0.3">
      <c r="A4767" t="s">
        <v>14271</v>
      </c>
      <c r="B4767" t="str">
        <f t="shared" si="222"/>
        <v>R</v>
      </c>
      <c r="C4767" t="s">
        <v>1</v>
      </c>
      <c r="D4767" t="s">
        <v>26</v>
      </c>
      <c r="E4767">
        <v>2005</v>
      </c>
      <c r="F4767" s="22">
        <f t="shared" si="223"/>
        <v>38353</v>
      </c>
      <c r="G4767" t="s">
        <v>14272</v>
      </c>
      <c r="H4767">
        <f t="shared" si="224"/>
        <v>6.2</v>
      </c>
      <c r="I4767">
        <v>6.2</v>
      </c>
      <c r="J4767">
        <v>12000</v>
      </c>
      <c r="K4767" t="s">
        <v>6294</v>
      </c>
      <c r="L4767" t="s">
        <v>6294</v>
      </c>
      <c r="M4767" t="s">
        <v>14273</v>
      </c>
      <c r="N4767" t="s">
        <v>15</v>
      </c>
      <c r="P4767">
        <v>2935242</v>
      </c>
      <c r="Q4767">
        <f>_xlfn.XLOOKUP(E4767,CPI!A:A,CPI!B:B)</f>
        <v>195.3</v>
      </c>
      <c r="R4767" s="12">
        <f>P4767*(CPI!$B$112/Movie!Q4767)</f>
        <v>4579458.4608294927</v>
      </c>
      <c r="S4767" t="s">
        <v>65</v>
      </c>
      <c r="T4767">
        <v>105</v>
      </c>
    </row>
    <row r="4768" spans="1:20" x14ac:dyDescent="0.3">
      <c r="A4768" t="s">
        <v>14274</v>
      </c>
      <c r="B4768" t="str">
        <f t="shared" si="222"/>
        <v>PG</v>
      </c>
      <c r="C4768" t="s">
        <v>18</v>
      </c>
      <c r="D4768" t="s">
        <v>26</v>
      </c>
      <c r="E4768">
        <v>2005</v>
      </c>
      <c r="F4768" s="22">
        <f t="shared" si="223"/>
        <v>38353</v>
      </c>
      <c r="G4768" t="s">
        <v>13487</v>
      </c>
      <c r="H4768">
        <f t="shared" si="224"/>
        <v>5.5</v>
      </c>
      <c r="I4768">
        <v>5.5</v>
      </c>
      <c r="J4768">
        <v>29000</v>
      </c>
      <c r="K4768" t="s">
        <v>1141</v>
      </c>
      <c r="L4768" t="s">
        <v>14275</v>
      </c>
      <c r="M4768" t="s">
        <v>13170</v>
      </c>
      <c r="N4768" t="s">
        <v>15</v>
      </c>
      <c r="O4768">
        <v>10000000</v>
      </c>
      <c r="P4768">
        <v>19770475</v>
      </c>
      <c r="Q4768">
        <f>_xlfn.XLOOKUP(E4768,CPI!A:A,CPI!B:B)</f>
        <v>195.3</v>
      </c>
      <c r="R4768" s="12">
        <f>P4768*(CPI!$B$112/Movie!Q4768)</f>
        <v>30845180.401945721</v>
      </c>
      <c r="S4768" t="s">
        <v>46</v>
      </c>
      <c r="T4768">
        <v>100</v>
      </c>
    </row>
    <row r="4769" spans="1:20" x14ac:dyDescent="0.3">
      <c r="A4769" t="s">
        <v>14276</v>
      </c>
      <c r="B4769" t="str">
        <f t="shared" si="222"/>
        <v>R</v>
      </c>
      <c r="C4769" t="s">
        <v>1</v>
      </c>
      <c r="D4769" t="s">
        <v>19</v>
      </c>
      <c r="E4769">
        <v>2005</v>
      </c>
      <c r="F4769" s="22">
        <f t="shared" si="223"/>
        <v>38353</v>
      </c>
      <c r="G4769" t="s">
        <v>13676</v>
      </c>
      <c r="H4769">
        <f t="shared" si="224"/>
        <v>7</v>
      </c>
      <c r="I4769">
        <v>7</v>
      </c>
      <c r="J4769">
        <v>100000</v>
      </c>
      <c r="K4769" t="s">
        <v>12464</v>
      </c>
      <c r="L4769" t="s">
        <v>2891</v>
      </c>
      <c r="M4769" t="s">
        <v>7327</v>
      </c>
      <c r="N4769" t="s">
        <v>7</v>
      </c>
      <c r="O4769">
        <v>45000000</v>
      </c>
      <c r="P4769">
        <v>50871113</v>
      </c>
      <c r="Q4769">
        <f>_xlfn.XLOOKUP(E4769,CPI!A:A,CPI!B:B)</f>
        <v>195.3</v>
      </c>
      <c r="R4769" s="12">
        <f>P4769*(CPI!$B$112/Movie!Q4769)</f>
        <v>79367271.536610335</v>
      </c>
      <c r="S4769" t="s">
        <v>13638</v>
      </c>
      <c r="T4769">
        <v>103</v>
      </c>
    </row>
    <row r="4770" spans="1:20" x14ac:dyDescent="0.3">
      <c r="A4770" t="s">
        <v>14277</v>
      </c>
      <c r="B4770" t="str">
        <f t="shared" si="222"/>
        <v>R</v>
      </c>
      <c r="C4770" t="s">
        <v>1</v>
      </c>
      <c r="D4770" t="s">
        <v>19</v>
      </c>
      <c r="E4770">
        <v>2005</v>
      </c>
      <c r="F4770" s="22">
        <f t="shared" si="223"/>
        <v>38353</v>
      </c>
      <c r="G4770" t="s">
        <v>13651</v>
      </c>
      <c r="H4770">
        <f t="shared" si="224"/>
        <v>6.5</v>
      </c>
      <c r="I4770">
        <v>6.5</v>
      </c>
      <c r="J4770">
        <v>108000</v>
      </c>
      <c r="K4770" t="s">
        <v>14278</v>
      </c>
      <c r="L4770" t="s">
        <v>14279</v>
      </c>
      <c r="M4770" t="s">
        <v>4443</v>
      </c>
      <c r="N4770" t="s">
        <v>15</v>
      </c>
      <c r="O4770">
        <v>52000000</v>
      </c>
      <c r="P4770">
        <v>77663556</v>
      </c>
      <c r="Q4770">
        <f>_xlfn.XLOOKUP(E4770,CPI!A:A,CPI!B:B)</f>
        <v>195.3</v>
      </c>
      <c r="R4770" s="12">
        <f>P4770*(CPI!$B$112/Movie!Q4770)</f>
        <v>121167872.57142857</v>
      </c>
      <c r="S4770" t="s">
        <v>3728</v>
      </c>
      <c r="T4770">
        <v>113</v>
      </c>
    </row>
    <row r="4771" spans="1:20" x14ac:dyDescent="0.3">
      <c r="A4771" t="s">
        <v>14280</v>
      </c>
      <c r="B4771" t="str">
        <f t="shared" si="222"/>
        <v>PG</v>
      </c>
      <c r="C4771" t="s">
        <v>18</v>
      </c>
      <c r="D4771" t="s">
        <v>48</v>
      </c>
      <c r="E4771">
        <v>2005</v>
      </c>
      <c r="F4771" s="22">
        <f t="shared" si="223"/>
        <v>38353</v>
      </c>
      <c r="G4771" t="s">
        <v>14034</v>
      </c>
      <c r="H4771">
        <f t="shared" si="224"/>
        <v>7.4</v>
      </c>
      <c r="I4771">
        <v>7.4</v>
      </c>
      <c r="J4771">
        <v>29000</v>
      </c>
      <c r="K4771" t="s">
        <v>4374</v>
      </c>
      <c r="L4771" t="s">
        <v>7282</v>
      </c>
      <c r="M4771" t="s">
        <v>12978</v>
      </c>
      <c r="N4771" t="s">
        <v>15</v>
      </c>
      <c r="O4771">
        <v>26000000</v>
      </c>
      <c r="P4771">
        <v>15431177</v>
      </c>
      <c r="Q4771">
        <f>_xlfn.XLOOKUP(E4771,CPI!A:A,CPI!B:B)</f>
        <v>195.3</v>
      </c>
      <c r="R4771" s="12">
        <f>P4771*(CPI!$B$112/Movie!Q4771)</f>
        <v>24075164.525857653</v>
      </c>
      <c r="S4771" t="s">
        <v>14281</v>
      </c>
      <c r="T4771">
        <v>120</v>
      </c>
    </row>
    <row r="4772" spans="1:20" x14ac:dyDescent="0.3">
      <c r="A4772" t="s">
        <v>14282</v>
      </c>
      <c r="B4772" t="str">
        <f t="shared" si="222"/>
        <v>R</v>
      </c>
      <c r="C4772" t="s">
        <v>1</v>
      </c>
      <c r="D4772" t="s">
        <v>2</v>
      </c>
      <c r="E4772">
        <v>2005</v>
      </c>
      <c r="F4772" s="22">
        <f t="shared" si="223"/>
        <v>38353</v>
      </c>
      <c r="G4772" t="s">
        <v>14283</v>
      </c>
      <c r="H4772">
        <f t="shared" si="224"/>
        <v>7.3</v>
      </c>
      <c r="I4772">
        <v>7.3</v>
      </c>
      <c r="J4772">
        <v>76000</v>
      </c>
      <c r="K4772" t="s">
        <v>11686</v>
      </c>
      <c r="L4772" t="s">
        <v>11686</v>
      </c>
      <c r="M4772" t="s">
        <v>7103</v>
      </c>
      <c r="N4772" t="s">
        <v>437</v>
      </c>
      <c r="P4772">
        <v>16197824</v>
      </c>
      <c r="Q4772">
        <f>_xlfn.XLOOKUP(E4772,CPI!A:A,CPI!B:B)</f>
        <v>195.3</v>
      </c>
      <c r="R4772" s="12">
        <f>P4772*(CPI!$B$112/Movie!Q4772)</f>
        <v>25271259.461341523</v>
      </c>
      <c r="S4772" t="s">
        <v>963</v>
      </c>
      <c r="T4772">
        <v>117</v>
      </c>
    </row>
    <row r="4773" spans="1:20" x14ac:dyDescent="0.3">
      <c r="A4773" t="s">
        <v>14284</v>
      </c>
      <c r="B4773" t="str">
        <f t="shared" si="222"/>
        <v>R</v>
      </c>
      <c r="C4773" t="s">
        <v>1</v>
      </c>
      <c r="D4773" t="s">
        <v>48</v>
      </c>
      <c r="E4773">
        <v>2005</v>
      </c>
      <c r="F4773" s="22">
        <f t="shared" si="223"/>
        <v>38353</v>
      </c>
      <c r="G4773" t="s">
        <v>12045</v>
      </c>
      <c r="H4773">
        <f t="shared" si="224"/>
        <v>5.4</v>
      </c>
      <c r="I4773">
        <v>5.4</v>
      </c>
      <c r="J4773">
        <v>45000</v>
      </c>
      <c r="K4773" t="s">
        <v>5154</v>
      </c>
      <c r="L4773" t="s">
        <v>14285</v>
      </c>
      <c r="M4773" t="s">
        <v>14286</v>
      </c>
      <c r="N4773" t="s">
        <v>15</v>
      </c>
      <c r="O4773">
        <v>40000000</v>
      </c>
      <c r="P4773">
        <v>46563961</v>
      </c>
      <c r="Q4773">
        <f>_xlfn.XLOOKUP(E4773,CPI!A:A,CPI!B:B)</f>
        <v>195.3</v>
      </c>
      <c r="R4773" s="12">
        <f>P4773*(CPI!$B$112/Movie!Q4773)</f>
        <v>72647408.687660009</v>
      </c>
      <c r="S4773" t="s">
        <v>14287</v>
      </c>
      <c r="T4773">
        <v>117</v>
      </c>
    </row>
    <row r="4774" spans="1:20" x14ac:dyDescent="0.3">
      <c r="A4774" t="s">
        <v>14288</v>
      </c>
      <c r="B4774" t="str">
        <f t="shared" si="222"/>
        <v>PG-13</v>
      </c>
      <c r="C4774" t="s">
        <v>1984</v>
      </c>
      <c r="D4774" t="s">
        <v>26</v>
      </c>
      <c r="E4774">
        <v>2005</v>
      </c>
      <c r="F4774" s="22">
        <f t="shared" si="223"/>
        <v>38353</v>
      </c>
      <c r="G4774" t="s">
        <v>12620</v>
      </c>
      <c r="H4774">
        <f t="shared" si="224"/>
        <v>4.8</v>
      </c>
      <c r="I4774">
        <v>4.8</v>
      </c>
      <c r="J4774">
        <v>70000</v>
      </c>
      <c r="K4774" t="s">
        <v>1570</v>
      </c>
      <c r="L4774" t="s">
        <v>1570</v>
      </c>
      <c r="M4774" t="s">
        <v>5195</v>
      </c>
      <c r="N4774" t="s">
        <v>15</v>
      </c>
      <c r="O4774">
        <v>85000000</v>
      </c>
      <c r="P4774">
        <v>131426169</v>
      </c>
      <c r="Q4774">
        <f>_xlfn.XLOOKUP(E4774,CPI!A:A,CPI!B:B)</f>
        <v>195.3</v>
      </c>
      <c r="R4774" s="12">
        <f>P4774*(CPI!$B$112/Movie!Q4774)</f>
        <v>205046357.88172042</v>
      </c>
      <c r="S4774" t="s">
        <v>16</v>
      </c>
      <c r="T4774">
        <v>102</v>
      </c>
    </row>
    <row r="4775" spans="1:20" x14ac:dyDescent="0.3">
      <c r="A4775" t="s">
        <v>14289</v>
      </c>
      <c r="B4775" t="str">
        <f t="shared" si="222"/>
        <v>PG</v>
      </c>
      <c r="C4775" t="s">
        <v>18</v>
      </c>
      <c r="D4775" t="s">
        <v>375</v>
      </c>
      <c r="E4775">
        <v>2005</v>
      </c>
      <c r="F4775" s="22">
        <f t="shared" si="223"/>
        <v>38353</v>
      </c>
      <c r="G4775" t="s">
        <v>13995</v>
      </c>
      <c r="H4775">
        <f t="shared" si="224"/>
        <v>6.4</v>
      </c>
      <c r="I4775">
        <v>6.4</v>
      </c>
      <c r="J4775">
        <v>58000</v>
      </c>
      <c r="K4775" t="s">
        <v>14290</v>
      </c>
      <c r="L4775" t="s">
        <v>14291</v>
      </c>
      <c r="M4775" t="s">
        <v>13596</v>
      </c>
      <c r="N4775" t="s">
        <v>15</v>
      </c>
      <c r="O4775">
        <v>30000000</v>
      </c>
      <c r="P4775">
        <v>110013167</v>
      </c>
      <c r="Q4775">
        <f>_xlfn.XLOOKUP(E4775,CPI!A:A,CPI!B:B)</f>
        <v>195.3</v>
      </c>
      <c r="R4775" s="12">
        <f>P4775*(CPI!$B$112/Movie!Q4775)</f>
        <v>171638566.23092678</v>
      </c>
      <c r="S4775" t="s">
        <v>13852</v>
      </c>
      <c r="T4775">
        <v>80</v>
      </c>
    </row>
    <row r="4776" spans="1:20" x14ac:dyDescent="0.3">
      <c r="A4776" t="s">
        <v>14292</v>
      </c>
      <c r="B4776" t="str">
        <f t="shared" si="222"/>
        <v>R</v>
      </c>
      <c r="C4776" t="s">
        <v>1</v>
      </c>
      <c r="D4776" t="s">
        <v>26</v>
      </c>
      <c r="E4776">
        <v>2005</v>
      </c>
      <c r="F4776" s="22">
        <f t="shared" si="223"/>
        <v>38353</v>
      </c>
      <c r="G4776" t="s">
        <v>14293</v>
      </c>
      <c r="H4776">
        <f t="shared" si="224"/>
        <v>7.8</v>
      </c>
      <c r="I4776">
        <v>7.8</v>
      </c>
      <c r="J4776">
        <v>47000</v>
      </c>
      <c r="K4776" t="s">
        <v>13270</v>
      </c>
      <c r="L4776" t="s">
        <v>13270</v>
      </c>
      <c r="M4776" t="s">
        <v>10174</v>
      </c>
      <c r="N4776" t="s">
        <v>3795</v>
      </c>
      <c r="P4776">
        <v>2421577</v>
      </c>
      <c r="Q4776">
        <f>_xlfn.XLOOKUP(E4776,CPI!A:A,CPI!B:B)</f>
        <v>195.3</v>
      </c>
      <c r="R4776" s="12">
        <f>P4776*(CPI!$B$112/Movie!Q4776)</f>
        <v>3778056.8965693801</v>
      </c>
      <c r="S4776" t="s">
        <v>13272</v>
      </c>
      <c r="T4776">
        <v>94</v>
      </c>
    </row>
    <row r="4777" spans="1:20" x14ac:dyDescent="0.3">
      <c r="A4777" t="s">
        <v>14294</v>
      </c>
      <c r="B4777" t="str">
        <f t="shared" si="222"/>
        <v>R</v>
      </c>
      <c r="C4777" t="s">
        <v>1</v>
      </c>
      <c r="D4777" t="s">
        <v>19</v>
      </c>
      <c r="E4777">
        <v>2005</v>
      </c>
      <c r="F4777" s="22">
        <f t="shared" si="223"/>
        <v>38353</v>
      </c>
      <c r="G4777" t="s">
        <v>14046</v>
      </c>
      <c r="H4777">
        <f t="shared" si="224"/>
        <v>2.9</v>
      </c>
      <c r="I4777">
        <v>2.9</v>
      </c>
      <c r="J4777">
        <v>34000</v>
      </c>
      <c r="K4777" t="s">
        <v>13123</v>
      </c>
      <c r="L4777" t="s">
        <v>14295</v>
      </c>
      <c r="M4777" t="s">
        <v>14296</v>
      </c>
      <c r="N4777" t="s">
        <v>5801</v>
      </c>
      <c r="O4777">
        <v>25000000</v>
      </c>
      <c r="P4777">
        <v>3650275</v>
      </c>
      <c r="Q4777">
        <f>_xlfn.XLOOKUP(E4777,CPI!A:A,CPI!B:B)</f>
        <v>195.3</v>
      </c>
      <c r="R4777" s="12">
        <f>P4777*(CPI!$B$112/Movie!Q4777)</f>
        <v>5695027.0993343573</v>
      </c>
      <c r="S4777" t="s">
        <v>13126</v>
      </c>
      <c r="T4777">
        <v>95</v>
      </c>
    </row>
    <row r="4778" spans="1:20" x14ac:dyDescent="0.3">
      <c r="A4778" t="s">
        <v>14297</v>
      </c>
      <c r="B4778" t="str">
        <f t="shared" si="222"/>
        <v>R</v>
      </c>
      <c r="C4778" t="s">
        <v>1</v>
      </c>
      <c r="D4778" t="s">
        <v>10</v>
      </c>
      <c r="E4778">
        <v>2005</v>
      </c>
      <c r="F4778" s="22">
        <f t="shared" si="223"/>
        <v>38353</v>
      </c>
      <c r="G4778" t="s">
        <v>14298</v>
      </c>
      <c r="H4778">
        <f t="shared" si="224"/>
        <v>7.4</v>
      </c>
      <c r="I4778">
        <v>7.4</v>
      </c>
      <c r="J4778">
        <v>39000</v>
      </c>
      <c r="K4778" t="s">
        <v>1861</v>
      </c>
      <c r="L4778" t="s">
        <v>11347</v>
      </c>
      <c r="M4778" t="s">
        <v>1861</v>
      </c>
      <c r="N4778" t="s">
        <v>437</v>
      </c>
      <c r="O4778">
        <v>15000000</v>
      </c>
      <c r="P4778">
        <v>12045362</v>
      </c>
      <c r="Q4778">
        <f>_xlfn.XLOOKUP(E4778,CPI!A:A,CPI!B:B)</f>
        <v>195.3</v>
      </c>
      <c r="R4778" s="12">
        <f>P4778*(CPI!$B$112/Movie!Q4778)</f>
        <v>18792738.358422939</v>
      </c>
      <c r="S4778" t="s">
        <v>12235</v>
      </c>
      <c r="T4778">
        <v>121</v>
      </c>
    </row>
    <row r="4779" spans="1:20" x14ac:dyDescent="0.3">
      <c r="A4779" t="s">
        <v>14299</v>
      </c>
      <c r="B4779" t="str">
        <f t="shared" si="222"/>
        <v>R</v>
      </c>
      <c r="C4779" t="s">
        <v>1</v>
      </c>
      <c r="D4779" t="s">
        <v>19</v>
      </c>
      <c r="E4779">
        <v>2005</v>
      </c>
      <c r="F4779" s="22">
        <f t="shared" si="223"/>
        <v>38353</v>
      </c>
      <c r="G4779" t="s">
        <v>14300</v>
      </c>
      <c r="H4779">
        <f t="shared" si="224"/>
        <v>6.3</v>
      </c>
      <c r="I4779">
        <v>6.3</v>
      </c>
      <c r="J4779">
        <v>30000</v>
      </c>
      <c r="K4779" t="s">
        <v>14301</v>
      </c>
      <c r="L4779" t="s">
        <v>14302</v>
      </c>
      <c r="M4779" t="s">
        <v>14303</v>
      </c>
      <c r="N4779" t="s">
        <v>15</v>
      </c>
      <c r="O4779">
        <v>3200000</v>
      </c>
      <c r="P4779">
        <v>719135</v>
      </c>
      <c r="Q4779">
        <f>_xlfn.XLOOKUP(E4779,CPI!A:A,CPI!B:B)</f>
        <v>195.3</v>
      </c>
      <c r="R4779" s="12">
        <f>P4779*(CPI!$B$112/Movie!Q4779)</f>
        <v>1121968.4306195595</v>
      </c>
      <c r="S4779" t="s">
        <v>8971</v>
      </c>
      <c r="T4779">
        <v>95</v>
      </c>
    </row>
    <row r="4780" spans="1:20" x14ac:dyDescent="0.3">
      <c r="A4780" t="s">
        <v>14304</v>
      </c>
      <c r="B4780" t="str">
        <f t="shared" si="222"/>
        <v>PG</v>
      </c>
      <c r="C4780" t="s">
        <v>18</v>
      </c>
      <c r="D4780" t="s">
        <v>10</v>
      </c>
      <c r="E4780">
        <v>2005</v>
      </c>
      <c r="F4780" s="22">
        <f t="shared" si="223"/>
        <v>38353</v>
      </c>
      <c r="G4780" t="s">
        <v>14305</v>
      </c>
      <c r="H4780">
        <f t="shared" si="224"/>
        <v>6.7</v>
      </c>
      <c r="I4780">
        <v>6.7</v>
      </c>
      <c r="J4780">
        <v>61000</v>
      </c>
      <c r="K4780" t="s">
        <v>8602</v>
      </c>
      <c r="L4780" t="s">
        <v>14306</v>
      </c>
      <c r="M4780" t="s">
        <v>14307</v>
      </c>
      <c r="N4780" t="s">
        <v>15</v>
      </c>
      <c r="O4780">
        <v>10000000</v>
      </c>
      <c r="P4780">
        <v>27610873</v>
      </c>
      <c r="Q4780">
        <f>_xlfn.XLOOKUP(E4780,CPI!A:A,CPI!B:B)</f>
        <v>195.3</v>
      </c>
      <c r="R4780" s="12">
        <f>P4780*(CPI!$B$112/Movie!Q4780)</f>
        <v>43077485.934971832</v>
      </c>
      <c r="S4780" t="s">
        <v>14308</v>
      </c>
      <c r="T4780">
        <v>118</v>
      </c>
    </row>
    <row r="4781" spans="1:20" x14ac:dyDescent="0.3">
      <c r="A4781" t="s">
        <v>14309</v>
      </c>
      <c r="B4781" t="str">
        <f t="shared" si="222"/>
        <v>R</v>
      </c>
      <c r="C4781" t="s">
        <v>1</v>
      </c>
      <c r="D4781" t="s">
        <v>48</v>
      </c>
      <c r="E4781">
        <v>2005</v>
      </c>
      <c r="F4781" s="22">
        <f t="shared" si="223"/>
        <v>38353</v>
      </c>
      <c r="G4781" t="s">
        <v>14310</v>
      </c>
      <c r="H4781">
        <f t="shared" si="224"/>
        <v>6.5</v>
      </c>
      <c r="I4781">
        <v>6.5</v>
      </c>
      <c r="J4781">
        <v>11000</v>
      </c>
      <c r="K4781" t="s">
        <v>9412</v>
      </c>
      <c r="L4781" t="s">
        <v>9412</v>
      </c>
      <c r="M4781" t="s">
        <v>14311</v>
      </c>
      <c r="N4781" t="s">
        <v>15</v>
      </c>
      <c r="P4781">
        <v>1778006</v>
      </c>
      <c r="Q4781">
        <f>_xlfn.XLOOKUP(E4781,CPI!A:A,CPI!B:B)</f>
        <v>195.3</v>
      </c>
      <c r="R4781" s="12">
        <f>P4781*(CPI!$B$112/Movie!Q4781)</f>
        <v>2773980.6871479773</v>
      </c>
      <c r="S4781" t="s">
        <v>12870</v>
      </c>
      <c r="T4781">
        <v>91</v>
      </c>
    </row>
    <row r="4782" spans="1:20" x14ac:dyDescent="0.3">
      <c r="A4782" t="s">
        <v>14312</v>
      </c>
      <c r="B4782" t="str">
        <f t="shared" si="222"/>
        <v>R</v>
      </c>
      <c r="C4782" t="s">
        <v>1</v>
      </c>
      <c r="D4782" t="s">
        <v>19</v>
      </c>
      <c r="E4782">
        <v>2005</v>
      </c>
      <c r="F4782" s="22">
        <f t="shared" si="223"/>
        <v>38353</v>
      </c>
      <c r="G4782" t="s">
        <v>14313</v>
      </c>
      <c r="H4782">
        <f t="shared" si="224"/>
        <v>4</v>
      </c>
      <c r="I4782">
        <v>4</v>
      </c>
      <c r="J4782">
        <v>6100</v>
      </c>
      <c r="K4782" t="s">
        <v>6878</v>
      </c>
      <c r="L4782" t="s">
        <v>3252</v>
      </c>
      <c r="M4782" t="s">
        <v>8394</v>
      </c>
      <c r="N4782" t="s">
        <v>15</v>
      </c>
      <c r="O4782">
        <v>30000000</v>
      </c>
      <c r="P4782">
        <v>1123136</v>
      </c>
      <c r="Q4782">
        <f>_xlfn.XLOOKUP(E4782,CPI!A:A,CPI!B:B)</f>
        <v>195.3</v>
      </c>
      <c r="R4782" s="12">
        <f>P4782*(CPI!$B$112/Movie!Q4782)</f>
        <v>1752276.1863799281</v>
      </c>
      <c r="S4782" t="s">
        <v>10338</v>
      </c>
      <c r="T4782">
        <v>97</v>
      </c>
    </row>
    <row r="4783" spans="1:20" x14ac:dyDescent="0.3">
      <c r="A4783" t="s">
        <v>14314</v>
      </c>
      <c r="B4783" t="str">
        <f t="shared" si="222"/>
        <v>PG</v>
      </c>
      <c r="C4783" t="s">
        <v>18</v>
      </c>
      <c r="D4783" t="s">
        <v>48</v>
      </c>
      <c r="E4783">
        <v>2005</v>
      </c>
      <c r="F4783" s="22">
        <f t="shared" si="223"/>
        <v>38353</v>
      </c>
      <c r="G4783" t="s">
        <v>14110</v>
      </c>
      <c r="H4783">
        <f t="shared" si="224"/>
        <v>7.4</v>
      </c>
      <c r="I4783">
        <v>7.4</v>
      </c>
      <c r="J4783">
        <v>95000</v>
      </c>
      <c r="K4783" t="s">
        <v>9697</v>
      </c>
      <c r="L4783" t="s">
        <v>9697</v>
      </c>
      <c r="M4783" t="s">
        <v>14315</v>
      </c>
      <c r="N4783" t="s">
        <v>15</v>
      </c>
      <c r="O4783">
        <v>7000000</v>
      </c>
      <c r="P4783">
        <v>54641191</v>
      </c>
      <c r="Q4783">
        <f>_xlfn.XLOOKUP(E4783,CPI!A:A,CPI!B:B)</f>
        <v>195.3</v>
      </c>
      <c r="R4783" s="12">
        <f>P4783*(CPI!$B$112/Movie!Q4783)</f>
        <v>85249210.945724517</v>
      </c>
      <c r="S4783" t="s">
        <v>13594</v>
      </c>
      <c r="T4783">
        <v>93</v>
      </c>
    </row>
    <row r="4784" spans="1:20" x14ac:dyDescent="0.3">
      <c r="A4784" t="s">
        <v>14316</v>
      </c>
      <c r="B4784" t="str">
        <f t="shared" si="222"/>
        <v>G</v>
      </c>
      <c r="C4784" t="s">
        <v>322</v>
      </c>
      <c r="D4784" t="s">
        <v>26</v>
      </c>
      <c r="E4784">
        <v>2005</v>
      </c>
      <c r="F4784" s="22">
        <f t="shared" si="223"/>
        <v>38353</v>
      </c>
      <c r="G4784" t="s">
        <v>14227</v>
      </c>
      <c r="H4784">
        <f t="shared" si="224"/>
        <v>6</v>
      </c>
      <c r="I4784">
        <v>6</v>
      </c>
      <c r="J4784">
        <v>26000</v>
      </c>
      <c r="K4784" t="s">
        <v>13321</v>
      </c>
      <c r="L4784" t="s">
        <v>11870</v>
      </c>
      <c r="M4784" t="s">
        <v>9208</v>
      </c>
      <c r="N4784" t="s">
        <v>15</v>
      </c>
      <c r="P4784">
        <v>27645491</v>
      </c>
      <c r="Q4784">
        <f>_xlfn.XLOOKUP(E4784,CPI!A:A,CPI!B:B)</f>
        <v>195.3</v>
      </c>
      <c r="R4784" s="12">
        <f>P4784*(CPI!$B$112/Movie!Q4784)</f>
        <v>43131495.687147975</v>
      </c>
      <c r="S4784" t="s">
        <v>1709</v>
      </c>
      <c r="T4784">
        <v>98</v>
      </c>
    </row>
    <row r="4785" spans="1:20" x14ac:dyDescent="0.3">
      <c r="A4785" t="s">
        <v>14317</v>
      </c>
      <c r="B4785" t="str">
        <f t="shared" si="222"/>
        <v>PG-13</v>
      </c>
      <c r="C4785" t="s">
        <v>1984</v>
      </c>
      <c r="D4785" t="s">
        <v>26</v>
      </c>
      <c r="E4785">
        <v>2005</v>
      </c>
      <c r="F4785" s="22">
        <f t="shared" si="223"/>
        <v>38353</v>
      </c>
      <c r="G4785" t="s">
        <v>13623</v>
      </c>
      <c r="H4785">
        <f t="shared" si="224"/>
        <v>6.6</v>
      </c>
      <c r="I4785">
        <v>6.6</v>
      </c>
      <c r="J4785">
        <v>68000</v>
      </c>
      <c r="K4785" t="s">
        <v>11575</v>
      </c>
      <c r="L4785" t="s">
        <v>14318</v>
      </c>
      <c r="M4785" t="s">
        <v>11314</v>
      </c>
      <c r="N4785" t="s">
        <v>15</v>
      </c>
      <c r="O4785">
        <v>30000000</v>
      </c>
      <c r="P4785">
        <v>42886719</v>
      </c>
      <c r="Q4785">
        <f>_xlfn.XLOOKUP(E4785,CPI!A:A,CPI!B:B)</f>
        <v>195.3</v>
      </c>
      <c r="R4785" s="12">
        <f>P4785*(CPI!$B$112/Movie!Q4785)</f>
        <v>66910308.649769582</v>
      </c>
      <c r="S4785" t="s">
        <v>2077</v>
      </c>
      <c r="T4785">
        <v>107</v>
      </c>
    </row>
    <row r="4786" spans="1:20" x14ac:dyDescent="0.3">
      <c r="A4786" t="s">
        <v>14319</v>
      </c>
      <c r="B4786" t="str">
        <f t="shared" si="222"/>
        <v>PG-13</v>
      </c>
      <c r="C4786" t="s">
        <v>1984</v>
      </c>
      <c r="D4786" t="s">
        <v>2</v>
      </c>
      <c r="E4786">
        <v>2005</v>
      </c>
      <c r="F4786" s="22">
        <f t="shared" si="223"/>
        <v>38353</v>
      </c>
      <c r="G4786" t="s">
        <v>14127</v>
      </c>
      <c r="H4786">
        <f t="shared" si="224"/>
        <v>5.8</v>
      </c>
      <c r="I4786">
        <v>5.8</v>
      </c>
      <c r="J4786">
        <v>26000</v>
      </c>
      <c r="K4786" t="s">
        <v>14320</v>
      </c>
      <c r="L4786" t="s">
        <v>14320</v>
      </c>
      <c r="M4786" t="s">
        <v>14321</v>
      </c>
      <c r="N4786" t="s">
        <v>15</v>
      </c>
      <c r="O4786">
        <v>1000000</v>
      </c>
      <c r="P4786">
        <v>32586408</v>
      </c>
      <c r="Q4786">
        <f>_xlfn.XLOOKUP(E4786,CPI!A:A,CPI!B:B)</f>
        <v>195.3</v>
      </c>
      <c r="R4786" s="12">
        <f>P4786*(CPI!$B$112/Movie!Q4786)</f>
        <v>50840135.778801844</v>
      </c>
      <c r="S4786" t="s">
        <v>13638</v>
      </c>
      <c r="T4786">
        <v>90</v>
      </c>
    </row>
    <row r="4787" spans="1:20" x14ac:dyDescent="0.3">
      <c r="A4787" t="s">
        <v>14322</v>
      </c>
      <c r="B4787" t="str">
        <f t="shared" si="222"/>
        <v>R</v>
      </c>
      <c r="C4787" t="s">
        <v>1</v>
      </c>
      <c r="D4787" t="s">
        <v>89</v>
      </c>
      <c r="E4787">
        <v>2005</v>
      </c>
      <c r="F4787" s="22">
        <f t="shared" si="223"/>
        <v>38353</v>
      </c>
      <c r="G4787" t="s">
        <v>14323</v>
      </c>
      <c r="H4787">
        <f t="shared" si="224"/>
        <v>7.3</v>
      </c>
      <c r="I4787">
        <v>7.3</v>
      </c>
      <c r="J4787">
        <v>51000</v>
      </c>
      <c r="K4787" t="s">
        <v>14324</v>
      </c>
      <c r="L4787" t="s">
        <v>14325</v>
      </c>
      <c r="M4787" t="s">
        <v>10913</v>
      </c>
      <c r="N4787" t="s">
        <v>233</v>
      </c>
      <c r="O4787">
        <v>20000000</v>
      </c>
      <c r="P4787">
        <v>5048693</v>
      </c>
      <c r="Q4787">
        <f>_xlfn.XLOOKUP(E4787,CPI!A:A,CPI!B:B)</f>
        <v>195.3</v>
      </c>
      <c r="R4787" s="12">
        <f>P4787*(CPI!$B$112/Movie!Q4787)</f>
        <v>7876788.3108038912</v>
      </c>
      <c r="S4787" t="s">
        <v>13868</v>
      </c>
      <c r="T4787">
        <v>104</v>
      </c>
    </row>
    <row r="4788" spans="1:20" x14ac:dyDescent="0.3">
      <c r="A4788" t="s">
        <v>14326</v>
      </c>
      <c r="B4788" t="str">
        <f t="shared" si="222"/>
        <v>PG-13</v>
      </c>
      <c r="C4788" t="s">
        <v>1984</v>
      </c>
      <c r="D4788" t="s">
        <v>48</v>
      </c>
      <c r="E4788">
        <v>2005</v>
      </c>
      <c r="F4788" s="22">
        <f t="shared" si="223"/>
        <v>38353</v>
      </c>
      <c r="G4788" t="s">
        <v>14327</v>
      </c>
      <c r="H4788">
        <f t="shared" si="224"/>
        <v>7.8</v>
      </c>
      <c r="I4788">
        <v>7.8</v>
      </c>
      <c r="J4788">
        <v>53000</v>
      </c>
      <c r="K4788" t="s">
        <v>2112</v>
      </c>
      <c r="L4788" t="s">
        <v>2112</v>
      </c>
      <c r="M4788" t="s">
        <v>3040</v>
      </c>
      <c r="N4788" t="s">
        <v>1862</v>
      </c>
      <c r="O4788">
        <v>25000000</v>
      </c>
      <c r="P4788">
        <v>18299138</v>
      </c>
      <c r="Q4788">
        <f>_xlfn.XLOOKUP(E4788,CPI!A:A,CPI!B:B)</f>
        <v>195.3</v>
      </c>
      <c r="R4788" s="12">
        <f>P4788*(CPI!$B$112/Movie!Q4788)</f>
        <v>28549653.602662567</v>
      </c>
      <c r="S4788" t="s">
        <v>14328</v>
      </c>
      <c r="T4788">
        <v>127</v>
      </c>
    </row>
    <row r="4789" spans="1:20" x14ac:dyDescent="0.3">
      <c r="A4789" t="s">
        <v>14329</v>
      </c>
      <c r="B4789" t="str">
        <f t="shared" si="222"/>
        <v>PG-13</v>
      </c>
      <c r="C4789" t="s">
        <v>1984</v>
      </c>
      <c r="D4789" t="s">
        <v>19</v>
      </c>
      <c r="E4789">
        <v>2005</v>
      </c>
      <c r="F4789" s="22">
        <f t="shared" si="223"/>
        <v>38353</v>
      </c>
      <c r="G4789" t="s">
        <v>14050</v>
      </c>
      <c r="H4789">
        <f t="shared" si="224"/>
        <v>5.0999999999999996</v>
      </c>
      <c r="I4789">
        <v>5.0999999999999996</v>
      </c>
      <c r="J4789">
        <v>52000</v>
      </c>
      <c r="K4789" t="s">
        <v>2468</v>
      </c>
      <c r="L4789" t="s">
        <v>164</v>
      </c>
      <c r="M4789" t="s">
        <v>14330</v>
      </c>
      <c r="N4789" t="s">
        <v>15</v>
      </c>
      <c r="O4789">
        <v>135000000</v>
      </c>
      <c r="P4789">
        <v>79268322</v>
      </c>
      <c r="Q4789">
        <f>_xlfn.XLOOKUP(E4789,CPI!A:A,CPI!B:B)</f>
        <v>195.3</v>
      </c>
      <c r="R4789" s="12">
        <f>P4789*(CPI!$B$112/Movie!Q4789)</f>
        <v>123671570.47311828</v>
      </c>
      <c r="S4789" t="s">
        <v>16</v>
      </c>
      <c r="T4789">
        <v>121</v>
      </c>
    </row>
    <row r="4790" spans="1:20" x14ac:dyDescent="0.3">
      <c r="A4790" t="s">
        <v>14331</v>
      </c>
      <c r="B4790" t="str">
        <f t="shared" si="222"/>
        <v>R</v>
      </c>
      <c r="C4790" t="s">
        <v>1</v>
      </c>
      <c r="D4790" t="s">
        <v>89</v>
      </c>
      <c r="E4790">
        <v>2005</v>
      </c>
      <c r="F4790" s="22">
        <f t="shared" si="223"/>
        <v>38353</v>
      </c>
      <c r="G4790" t="s">
        <v>14038</v>
      </c>
      <c r="H4790">
        <f t="shared" si="224"/>
        <v>7.3</v>
      </c>
      <c r="I4790">
        <v>7.3</v>
      </c>
      <c r="J4790">
        <v>39000</v>
      </c>
      <c r="K4790" t="s">
        <v>14332</v>
      </c>
      <c r="L4790" t="s">
        <v>14332</v>
      </c>
      <c r="M4790" t="s">
        <v>14333</v>
      </c>
      <c r="N4790" t="s">
        <v>15</v>
      </c>
      <c r="O4790">
        <v>2800000</v>
      </c>
      <c r="P4790">
        <v>23563727</v>
      </c>
      <c r="Q4790">
        <f>_xlfn.XLOOKUP(E4790,CPI!A:A,CPI!B:B)</f>
        <v>195.3</v>
      </c>
      <c r="R4790" s="12">
        <f>P4790*(CPI!$B$112/Movie!Q4790)</f>
        <v>36763275.048131078</v>
      </c>
      <c r="S4790" t="s">
        <v>14334</v>
      </c>
      <c r="T4790">
        <v>116</v>
      </c>
    </row>
    <row r="4791" spans="1:20" x14ac:dyDescent="0.3">
      <c r="A4791" t="s">
        <v>14335</v>
      </c>
      <c r="B4791" t="str">
        <f t="shared" si="222"/>
        <v>R</v>
      </c>
      <c r="C4791" t="s">
        <v>1</v>
      </c>
      <c r="D4791" t="s">
        <v>26</v>
      </c>
      <c r="E4791">
        <v>2005</v>
      </c>
      <c r="F4791" s="22">
        <f t="shared" si="223"/>
        <v>38353</v>
      </c>
      <c r="G4791" t="s">
        <v>14149</v>
      </c>
      <c r="H4791">
        <f t="shared" si="224"/>
        <v>6.7</v>
      </c>
      <c r="I4791">
        <v>6.7</v>
      </c>
      <c r="J4791">
        <v>44000</v>
      </c>
      <c r="K4791" t="s">
        <v>14336</v>
      </c>
      <c r="L4791" t="s">
        <v>14336</v>
      </c>
      <c r="M4791" t="s">
        <v>4717</v>
      </c>
      <c r="N4791" t="s">
        <v>3140</v>
      </c>
      <c r="O4791">
        <v>12500000</v>
      </c>
      <c r="P4791">
        <v>17356268</v>
      </c>
      <c r="Q4791">
        <f>_xlfn.XLOOKUP(E4791,CPI!A:A,CPI!B:B)</f>
        <v>195.3</v>
      </c>
      <c r="R4791" s="12">
        <f>P4791*(CPI!$B$112/Movie!Q4791)</f>
        <v>27078621.912954427</v>
      </c>
      <c r="S4791" t="s">
        <v>14337</v>
      </c>
      <c r="T4791">
        <v>96</v>
      </c>
    </row>
    <row r="4792" spans="1:20" x14ac:dyDescent="0.3">
      <c r="A4792" t="s">
        <v>14338</v>
      </c>
      <c r="B4792" t="str">
        <f t="shared" si="222"/>
        <v>PG-13</v>
      </c>
      <c r="C4792" t="s">
        <v>1984</v>
      </c>
      <c r="D4792" t="s">
        <v>26</v>
      </c>
      <c r="E4792">
        <v>2005</v>
      </c>
      <c r="F4792" s="22">
        <f t="shared" si="223"/>
        <v>38353</v>
      </c>
      <c r="G4792" t="s">
        <v>14040</v>
      </c>
      <c r="H4792">
        <f t="shared" si="224"/>
        <v>6.4</v>
      </c>
      <c r="I4792">
        <v>6.4</v>
      </c>
      <c r="J4792">
        <v>60000</v>
      </c>
      <c r="K4792" t="s">
        <v>1648</v>
      </c>
      <c r="L4792" t="s">
        <v>14339</v>
      </c>
      <c r="M4792" t="s">
        <v>8027</v>
      </c>
      <c r="N4792" t="s">
        <v>15</v>
      </c>
      <c r="P4792">
        <v>83697473</v>
      </c>
      <c r="Q4792">
        <f>_xlfn.XLOOKUP(E4792,CPI!A:A,CPI!B:B)</f>
        <v>195.3</v>
      </c>
      <c r="R4792" s="12">
        <f>P4792*(CPI!$B$112/Movie!Q4792)</f>
        <v>130581771.7516641</v>
      </c>
      <c r="S4792" t="s">
        <v>9093</v>
      </c>
      <c r="T4792">
        <v>130</v>
      </c>
    </row>
    <row r="4793" spans="1:20" x14ac:dyDescent="0.3">
      <c r="A4793" t="s">
        <v>109</v>
      </c>
      <c r="B4793" t="str">
        <f t="shared" si="222"/>
        <v>PG-13</v>
      </c>
      <c r="C4793" t="s">
        <v>1984</v>
      </c>
      <c r="D4793" t="s">
        <v>37</v>
      </c>
      <c r="E4793">
        <v>2005</v>
      </c>
      <c r="F4793" s="22">
        <f t="shared" si="223"/>
        <v>38353</v>
      </c>
      <c r="G4793" t="s">
        <v>14221</v>
      </c>
      <c r="H4793">
        <f t="shared" si="224"/>
        <v>3.7</v>
      </c>
      <c r="I4793">
        <v>3.7</v>
      </c>
      <c r="J4793">
        <v>35000</v>
      </c>
      <c r="K4793" t="s">
        <v>8031</v>
      </c>
      <c r="L4793" t="s">
        <v>13095</v>
      </c>
      <c r="M4793" t="s">
        <v>14340</v>
      </c>
      <c r="N4793" t="s">
        <v>15</v>
      </c>
      <c r="O4793">
        <v>18000000</v>
      </c>
      <c r="P4793">
        <v>46201432</v>
      </c>
      <c r="Q4793">
        <f>_xlfn.XLOOKUP(E4793,CPI!A:A,CPI!B:B)</f>
        <v>195.3</v>
      </c>
      <c r="R4793" s="12">
        <f>P4793*(CPI!$B$112/Movie!Q4793)</f>
        <v>72081804.047107011</v>
      </c>
      <c r="S4793" t="s">
        <v>11839</v>
      </c>
      <c r="T4793">
        <v>100</v>
      </c>
    </row>
    <row r="4794" spans="1:20" x14ac:dyDescent="0.3">
      <c r="A4794" t="s">
        <v>14341</v>
      </c>
      <c r="B4794" t="str">
        <f t="shared" si="222"/>
        <v>PG</v>
      </c>
      <c r="C4794" t="s">
        <v>18</v>
      </c>
      <c r="D4794" t="s">
        <v>26</v>
      </c>
      <c r="E4794">
        <v>2005</v>
      </c>
      <c r="F4794" s="22">
        <f t="shared" si="223"/>
        <v>38353</v>
      </c>
      <c r="G4794" t="s">
        <v>13845</v>
      </c>
      <c r="H4794">
        <f t="shared" si="224"/>
        <v>6.3</v>
      </c>
      <c r="I4794">
        <v>6.3</v>
      </c>
      <c r="J4794">
        <v>11000</v>
      </c>
      <c r="K4794" t="s">
        <v>4237</v>
      </c>
      <c r="L4794" t="s">
        <v>14342</v>
      </c>
      <c r="M4794" t="s">
        <v>14343</v>
      </c>
      <c r="N4794" t="s">
        <v>15</v>
      </c>
      <c r="O4794">
        <v>14000000</v>
      </c>
      <c r="P4794">
        <v>33589427</v>
      </c>
      <c r="Q4794">
        <f>_xlfn.XLOOKUP(E4794,CPI!A:A,CPI!B:B)</f>
        <v>195.3</v>
      </c>
      <c r="R4794" s="12">
        <f>P4794*(CPI!$B$112/Movie!Q4794)</f>
        <v>52405009.763952889</v>
      </c>
      <c r="S4794" t="s">
        <v>165</v>
      </c>
      <c r="T4794">
        <v>106</v>
      </c>
    </row>
    <row r="4795" spans="1:20" x14ac:dyDescent="0.3">
      <c r="A4795" t="s">
        <v>14344</v>
      </c>
      <c r="B4795" t="str">
        <f t="shared" si="222"/>
        <v>Not Rated</v>
      </c>
      <c r="C4795" t="s">
        <v>432</v>
      </c>
      <c r="D4795" t="s">
        <v>89</v>
      </c>
      <c r="E4795">
        <v>2005</v>
      </c>
      <c r="F4795" s="22">
        <f t="shared" si="223"/>
        <v>38353</v>
      </c>
      <c r="G4795" t="s">
        <v>14345</v>
      </c>
      <c r="H4795">
        <f t="shared" si="224"/>
        <v>6.5</v>
      </c>
      <c r="I4795">
        <v>6.5</v>
      </c>
      <c r="J4795">
        <v>17000</v>
      </c>
      <c r="K4795" t="s">
        <v>6593</v>
      </c>
      <c r="L4795" t="s">
        <v>6593</v>
      </c>
      <c r="M4795" t="s">
        <v>2031</v>
      </c>
      <c r="N4795" t="s">
        <v>180</v>
      </c>
      <c r="O4795">
        <v>25000000</v>
      </c>
      <c r="P4795">
        <v>3487678</v>
      </c>
      <c r="Q4795">
        <f>_xlfn.XLOOKUP(E4795,CPI!A:A,CPI!B:B)</f>
        <v>195.3</v>
      </c>
      <c r="R4795" s="12">
        <f>P4795*(CPI!$B$112/Movie!Q4795)</f>
        <v>5441349.137736815</v>
      </c>
      <c r="S4795" t="s">
        <v>14346</v>
      </c>
      <c r="T4795">
        <v>107</v>
      </c>
    </row>
    <row r="4796" spans="1:20" x14ac:dyDescent="0.3">
      <c r="A4796" t="s">
        <v>14347</v>
      </c>
      <c r="B4796" t="str">
        <f t="shared" si="222"/>
        <v>PG-13</v>
      </c>
      <c r="C4796" t="s">
        <v>1984</v>
      </c>
      <c r="D4796" t="s">
        <v>26</v>
      </c>
      <c r="E4796">
        <v>2005</v>
      </c>
      <c r="F4796" s="22">
        <f t="shared" si="223"/>
        <v>38353</v>
      </c>
      <c r="G4796" t="s">
        <v>14050</v>
      </c>
      <c r="H4796">
        <f t="shared" si="224"/>
        <v>5.9</v>
      </c>
      <c r="I4796">
        <v>5.9</v>
      </c>
      <c r="J4796">
        <v>31000</v>
      </c>
      <c r="K4796" t="s">
        <v>5378</v>
      </c>
      <c r="L4796" t="s">
        <v>14348</v>
      </c>
      <c r="M4796" t="s">
        <v>10784</v>
      </c>
      <c r="N4796" t="s">
        <v>15</v>
      </c>
      <c r="O4796">
        <v>30000000</v>
      </c>
      <c r="P4796">
        <v>58231520</v>
      </c>
      <c r="Q4796">
        <f>_xlfn.XLOOKUP(E4796,CPI!A:A,CPI!B:B)</f>
        <v>195.3</v>
      </c>
      <c r="R4796" s="12">
        <f>P4796*(CPI!$B$112/Movie!Q4796)</f>
        <v>90850712.462877616</v>
      </c>
      <c r="S4796" t="s">
        <v>8</v>
      </c>
      <c r="T4796">
        <v>98</v>
      </c>
    </row>
    <row r="4797" spans="1:20" x14ac:dyDescent="0.3">
      <c r="A4797" t="s">
        <v>14349</v>
      </c>
      <c r="B4797" t="str">
        <f t="shared" si="222"/>
        <v>PG-13</v>
      </c>
      <c r="C4797" t="s">
        <v>1984</v>
      </c>
      <c r="D4797" t="s">
        <v>26</v>
      </c>
      <c r="E4797">
        <v>2005</v>
      </c>
      <c r="F4797" s="22">
        <f t="shared" si="223"/>
        <v>38353</v>
      </c>
      <c r="G4797" t="s">
        <v>13397</v>
      </c>
      <c r="H4797">
        <f t="shared" si="224"/>
        <v>5.9</v>
      </c>
      <c r="I4797">
        <v>5.9</v>
      </c>
      <c r="J4797">
        <v>41000</v>
      </c>
      <c r="K4797" t="s">
        <v>10413</v>
      </c>
      <c r="L4797" t="s">
        <v>14350</v>
      </c>
      <c r="M4797" t="s">
        <v>11314</v>
      </c>
      <c r="N4797" t="s">
        <v>15</v>
      </c>
      <c r="O4797">
        <v>35000000</v>
      </c>
      <c r="P4797">
        <v>103121466</v>
      </c>
      <c r="Q4797">
        <f>_xlfn.XLOOKUP(E4797,CPI!A:A,CPI!B:B)</f>
        <v>195.3</v>
      </c>
      <c r="R4797" s="12">
        <f>P4797*(CPI!$B$112/Movie!Q4797)</f>
        <v>160886383.46236557</v>
      </c>
      <c r="S4797" t="s">
        <v>16</v>
      </c>
      <c r="T4797">
        <v>105</v>
      </c>
    </row>
    <row r="4798" spans="1:20" x14ac:dyDescent="0.3">
      <c r="A4798" t="s">
        <v>14351</v>
      </c>
      <c r="B4798" t="str">
        <f t="shared" si="222"/>
        <v>R</v>
      </c>
      <c r="C4798" t="s">
        <v>1</v>
      </c>
      <c r="D4798" t="s">
        <v>2</v>
      </c>
      <c r="E4798">
        <v>2005</v>
      </c>
      <c r="F4798" s="22">
        <f t="shared" si="223"/>
        <v>38353</v>
      </c>
      <c r="G4798" t="s">
        <v>13523</v>
      </c>
      <c r="H4798">
        <f t="shared" si="224"/>
        <v>6.6</v>
      </c>
      <c r="I4798">
        <v>6.6</v>
      </c>
      <c r="J4798">
        <v>11000</v>
      </c>
      <c r="K4798" t="s">
        <v>14352</v>
      </c>
      <c r="L4798" t="s">
        <v>14352</v>
      </c>
      <c r="M4798" t="s">
        <v>4560</v>
      </c>
      <c r="N4798" t="s">
        <v>15</v>
      </c>
      <c r="O4798">
        <v>1500000</v>
      </c>
      <c r="P4798">
        <v>916051</v>
      </c>
      <c r="Q4798">
        <f>_xlfn.XLOOKUP(E4798,CPI!A:A,CPI!B:B)</f>
        <v>195.3</v>
      </c>
      <c r="R4798" s="12">
        <f>P4798*(CPI!$B$112/Movie!Q4798)</f>
        <v>1429189.6554019456</v>
      </c>
      <c r="S4798" t="s">
        <v>12261</v>
      </c>
      <c r="T4798">
        <v>112</v>
      </c>
    </row>
    <row r="4799" spans="1:20" x14ac:dyDescent="0.3">
      <c r="A4799" t="s">
        <v>14353</v>
      </c>
      <c r="B4799" t="str">
        <f t="shared" si="222"/>
        <v>R</v>
      </c>
      <c r="C4799" t="s">
        <v>1</v>
      </c>
      <c r="D4799" t="s">
        <v>2</v>
      </c>
      <c r="E4799">
        <v>2005</v>
      </c>
      <c r="F4799" s="22">
        <f t="shared" si="223"/>
        <v>38353</v>
      </c>
      <c r="G4799" t="s">
        <v>14175</v>
      </c>
      <c r="H4799">
        <f t="shared" si="224"/>
        <v>6.8</v>
      </c>
      <c r="I4799">
        <v>6.8</v>
      </c>
      <c r="J4799">
        <v>77000</v>
      </c>
      <c r="K4799" t="s">
        <v>11928</v>
      </c>
      <c r="L4799" t="s">
        <v>12543</v>
      </c>
      <c r="M4799" t="s">
        <v>8988</v>
      </c>
      <c r="N4799" t="s">
        <v>15</v>
      </c>
      <c r="O4799">
        <v>50000000</v>
      </c>
      <c r="P4799">
        <v>8483797</v>
      </c>
      <c r="Q4799">
        <f>_xlfn.XLOOKUP(E4799,CPI!A:A,CPI!B:B)</f>
        <v>195.3</v>
      </c>
      <c r="R4799" s="12">
        <f>P4799*(CPI!$B$112/Movie!Q4799)</f>
        <v>13236113.394265233</v>
      </c>
      <c r="S4799" t="s">
        <v>8609</v>
      </c>
      <c r="T4799">
        <v>99</v>
      </c>
    </row>
    <row r="4800" spans="1:20" x14ac:dyDescent="0.3">
      <c r="A4800" t="s">
        <v>14354</v>
      </c>
      <c r="B4800" t="str">
        <f t="shared" si="222"/>
        <v>R</v>
      </c>
      <c r="C4800" t="s">
        <v>1</v>
      </c>
      <c r="D4800" t="s">
        <v>19</v>
      </c>
      <c r="E4800">
        <v>2005</v>
      </c>
      <c r="F4800" s="22">
        <f t="shared" si="223"/>
        <v>38353</v>
      </c>
      <c r="G4800" t="s">
        <v>14214</v>
      </c>
      <c r="H4800">
        <f t="shared" si="224"/>
        <v>6.7</v>
      </c>
      <c r="I4800">
        <v>6.7</v>
      </c>
      <c r="J4800">
        <v>21000</v>
      </c>
      <c r="K4800" t="s">
        <v>5295</v>
      </c>
      <c r="L4800" t="s">
        <v>14355</v>
      </c>
      <c r="M4800" t="s">
        <v>14356</v>
      </c>
      <c r="N4800" t="s">
        <v>15</v>
      </c>
      <c r="O4800">
        <v>80000000</v>
      </c>
      <c r="P4800">
        <v>10777375</v>
      </c>
      <c r="Q4800">
        <f>_xlfn.XLOOKUP(E4800,CPI!A:A,CPI!B:B)</f>
        <v>195.3</v>
      </c>
      <c r="R4800" s="12">
        <f>P4800*(CPI!$B$112/Movie!Q4800)</f>
        <v>16814470.878136199</v>
      </c>
      <c r="S4800" t="s">
        <v>3728</v>
      </c>
      <c r="T4800">
        <v>132</v>
      </c>
    </row>
    <row r="4801" spans="1:20" x14ac:dyDescent="0.3">
      <c r="A4801" t="s">
        <v>787</v>
      </c>
      <c r="B4801" t="str">
        <f t="shared" si="222"/>
        <v>R</v>
      </c>
      <c r="C4801" t="s">
        <v>1</v>
      </c>
      <c r="D4801" t="s">
        <v>37</v>
      </c>
      <c r="E4801">
        <v>2005</v>
      </c>
      <c r="F4801" s="22">
        <f t="shared" si="223"/>
        <v>38353</v>
      </c>
      <c r="G4801" t="s">
        <v>14127</v>
      </c>
      <c r="H4801">
        <f t="shared" si="224"/>
        <v>4.5999999999999996</v>
      </c>
      <c r="I4801">
        <v>4.5999999999999996</v>
      </c>
      <c r="J4801">
        <v>9700</v>
      </c>
      <c r="K4801" t="s">
        <v>9564</v>
      </c>
      <c r="L4801" t="s">
        <v>6407</v>
      </c>
      <c r="M4801" t="s">
        <v>14357</v>
      </c>
      <c r="N4801" t="s">
        <v>15</v>
      </c>
      <c r="P4801">
        <v>881779</v>
      </c>
      <c r="Q4801">
        <f>_xlfn.XLOOKUP(E4801,CPI!A:A,CPI!B:B)</f>
        <v>195.3</v>
      </c>
      <c r="R4801" s="12">
        <f>P4801*(CPI!$B$112/Movie!Q4801)</f>
        <v>1375719.7199180746</v>
      </c>
      <c r="S4801" t="s">
        <v>8971</v>
      </c>
      <c r="T4801">
        <v>87</v>
      </c>
    </row>
    <row r="4802" spans="1:20" x14ac:dyDescent="0.3">
      <c r="A4802" t="s">
        <v>14358</v>
      </c>
      <c r="B4802" t="str">
        <f t="shared" si="222"/>
        <v>R</v>
      </c>
      <c r="C4802" t="s">
        <v>1</v>
      </c>
      <c r="D4802" t="s">
        <v>2</v>
      </c>
      <c r="E4802">
        <v>2005</v>
      </c>
      <c r="F4802" s="22">
        <f t="shared" si="223"/>
        <v>38353</v>
      </c>
      <c r="G4802" t="s">
        <v>14359</v>
      </c>
      <c r="H4802">
        <f t="shared" si="224"/>
        <v>6.5</v>
      </c>
      <c r="I4802">
        <v>6.5</v>
      </c>
      <c r="J4802">
        <v>32000</v>
      </c>
      <c r="K4802" t="s">
        <v>552</v>
      </c>
      <c r="L4802" t="s">
        <v>14360</v>
      </c>
      <c r="M4802" t="s">
        <v>647</v>
      </c>
      <c r="N4802" t="s">
        <v>7</v>
      </c>
      <c r="O4802">
        <v>19300000</v>
      </c>
      <c r="P4802">
        <v>566611</v>
      </c>
      <c r="Q4802">
        <f>_xlfn.XLOOKUP(E4802,CPI!A:A,CPI!B:B)</f>
        <v>195.3</v>
      </c>
      <c r="R4802" s="12">
        <f>P4802*(CPI!$B$112/Movie!Q4802)</f>
        <v>884005.99948796711</v>
      </c>
      <c r="S4802" t="s">
        <v>1771</v>
      </c>
      <c r="T4802">
        <v>120</v>
      </c>
    </row>
    <row r="4803" spans="1:20" x14ac:dyDescent="0.3">
      <c r="A4803" t="s">
        <v>14361</v>
      </c>
      <c r="B4803" t="str">
        <f t="shared" ref="B4803:B4866" si="225">IF(C4803="","Rating Pending",C4803)</f>
        <v>PG-13</v>
      </c>
      <c r="C4803" t="s">
        <v>1984</v>
      </c>
      <c r="D4803" t="s">
        <v>26</v>
      </c>
      <c r="E4803">
        <v>2005</v>
      </c>
      <c r="F4803" s="22">
        <f t="shared" ref="F4803:F4866" si="226">DATE(TRIM(E4803), 1, 1)</f>
        <v>38353</v>
      </c>
      <c r="G4803" t="s">
        <v>14120</v>
      </c>
      <c r="H4803">
        <f t="shared" ref="H4803:H4866" si="227">IF(I4803="","Score Pending",I4803)</f>
        <v>6.2</v>
      </c>
      <c r="I4803">
        <v>6.2</v>
      </c>
      <c r="J4803">
        <v>6800</v>
      </c>
      <c r="K4803" t="s">
        <v>10905</v>
      </c>
      <c r="L4803" t="s">
        <v>14362</v>
      </c>
      <c r="M4803" t="s">
        <v>12554</v>
      </c>
      <c r="N4803" t="s">
        <v>15</v>
      </c>
      <c r="P4803">
        <v>17521290</v>
      </c>
      <c r="Q4803">
        <f>_xlfn.XLOOKUP(E4803,CPI!A:A,CPI!B:B)</f>
        <v>195.3</v>
      </c>
      <c r="R4803" s="12">
        <f>P4803*(CPI!$B$112/Movie!Q4803)</f>
        <v>27336083.2718894</v>
      </c>
      <c r="S4803" t="s">
        <v>14363</v>
      </c>
      <c r="T4803">
        <v>112</v>
      </c>
    </row>
    <row r="4804" spans="1:20" x14ac:dyDescent="0.3">
      <c r="A4804" t="s">
        <v>14364</v>
      </c>
      <c r="B4804" t="str">
        <f t="shared" si="225"/>
        <v>R</v>
      </c>
      <c r="C4804" t="s">
        <v>1</v>
      </c>
      <c r="D4804" t="s">
        <v>19</v>
      </c>
      <c r="E4804">
        <v>2005</v>
      </c>
      <c r="F4804" s="22">
        <f t="shared" si="226"/>
        <v>38353</v>
      </c>
      <c r="G4804" t="s">
        <v>13493</v>
      </c>
      <c r="H4804">
        <f t="shared" si="227"/>
        <v>2.4</v>
      </c>
      <c r="I4804">
        <v>2.4</v>
      </c>
      <c r="J4804">
        <v>42000</v>
      </c>
      <c r="K4804" t="s">
        <v>13123</v>
      </c>
      <c r="L4804" t="s">
        <v>14365</v>
      </c>
      <c r="M4804" t="s">
        <v>5275</v>
      </c>
      <c r="N4804" t="s">
        <v>180</v>
      </c>
      <c r="O4804">
        <v>20000000</v>
      </c>
      <c r="P4804">
        <v>12693645</v>
      </c>
      <c r="Q4804">
        <f>_xlfn.XLOOKUP(E4804,CPI!A:A,CPI!B:B)</f>
        <v>195.3</v>
      </c>
      <c r="R4804" s="12">
        <f>P4804*(CPI!$B$112/Movie!Q4804)</f>
        <v>19804166.059907831</v>
      </c>
      <c r="S4804" t="s">
        <v>14366</v>
      </c>
      <c r="T4804">
        <v>96</v>
      </c>
    </row>
    <row r="4805" spans="1:20" x14ac:dyDescent="0.3">
      <c r="A4805" t="s">
        <v>14367</v>
      </c>
      <c r="B4805" t="str">
        <f t="shared" si="225"/>
        <v>PG-13</v>
      </c>
      <c r="C4805" t="s">
        <v>1984</v>
      </c>
      <c r="D4805" t="s">
        <v>2</v>
      </c>
      <c r="E4805">
        <v>2005</v>
      </c>
      <c r="F4805" s="22">
        <f t="shared" si="226"/>
        <v>38353</v>
      </c>
      <c r="G4805" t="s">
        <v>14310</v>
      </c>
      <c r="H4805">
        <f t="shared" si="227"/>
        <v>5.0999999999999996</v>
      </c>
      <c r="I4805">
        <v>5.0999999999999996</v>
      </c>
      <c r="J4805">
        <v>25000</v>
      </c>
      <c r="K4805" t="s">
        <v>11431</v>
      </c>
      <c r="L4805" t="s">
        <v>14368</v>
      </c>
      <c r="M4805" t="s">
        <v>87</v>
      </c>
      <c r="N4805" t="s">
        <v>7</v>
      </c>
      <c r="O4805">
        <v>14000000</v>
      </c>
      <c r="P4805">
        <v>29612137</v>
      </c>
      <c r="Q4805">
        <f>_xlfn.XLOOKUP(E4805,CPI!A:A,CPI!B:B)</f>
        <v>195.3</v>
      </c>
      <c r="R4805" s="12">
        <f>P4805*(CPI!$B$112/Movie!Q4805)</f>
        <v>46199785.683051713</v>
      </c>
      <c r="S4805" t="s">
        <v>14369</v>
      </c>
      <c r="T4805">
        <v>83</v>
      </c>
    </row>
    <row r="4806" spans="1:20" x14ac:dyDescent="0.3">
      <c r="A4806" t="s">
        <v>14370</v>
      </c>
      <c r="B4806" t="str">
        <f t="shared" si="225"/>
        <v>PG-13</v>
      </c>
      <c r="C4806" t="s">
        <v>1984</v>
      </c>
      <c r="D4806" t="s">
        <v>19</v>
      </c>
      <c r="E4806">
        <v>2005</v>
      </c>
      <c r="F4806" s="22">
        <f t="shared" si="226"/>
        <v>38353</v>
      </c>
      <c r="G4806" t="s">
        <v>14371</v>
      </c>
      <c r="H4806">
        <f t="shared" si="227"/>
        <v>4.3</v>
      </c>
      <c r="I4806">
        <v>4.3</v>
      </c>
      <c r="J4806">
        <v>4400</v>
      </c>
      <c r="K4806" t="s">
        <v>10528</v>
      </c>
      <c r="L4806" t="s">
        <v>9845</v>
      </c>
      <c r="M4806" t="s">
        <v>14372</v>
      </c>
      <c r="N4806" t="s">
        <v>15</v>
      </c>
      <c r="O4806">
        <v>16000000</v>
      </c>
      <c r="P4806">
        <v>3344431</v>
      </c>
      <c r="Q4806">
        <f>_xlfn.XLOOKUP(E4806,CPI!A:A,CPI!B:B)</f>
        <v>195.3</v>
      </c>
      <c r="R4806" s="12">
        <f>P4806*(CPI!$B$112/Movie!Q4806)</f>
        <v>5217860.346646185</v>
      </c>
      <c r="S4806" t="s">
        <v>14373</v>
      </c>
      <c r="T4806">
        <v>80</v>
      </c>
    </row>
    <row r="4807" spans="1:20" x14ac:dyDescent="0.3">
      <c r="A4807" t="s">
        <v>14374</v>
      </c>
      <c r="B4807" t="str">
        <f t="shared" si="225"/>
        <v>PG-13</v>
      </c>
      <c r="C4807" t="s">
        <v>1984</v>
      </c>
      <c r="D4807" t="s">
        <v>89</v>
      </c>
      <c r="E4807">
        <v>2005</v>
      </c>
      <c r="F4807" s="22">
        <f t="shared" si="226"/>
        <v>38353</v>
      </c>
      <c r="G4807" t="s">
        <v>14034</v>
      </c>
      <c r="H4807">
        <f t="shared" si="227"/>
        <v>6.8</v>
      </c>
      <c r="I4807">
        <v>6.8</v>
      </c>
      <c r="J4807">
        <v>32000</v>
      </c>
      <c r="K4807" t="s">
        <v>3469</v>
      </c>
      <c r="L4807" t="s">
        <v>4360</v>
      </c>
      <c r="M4807" t="s">
        <v>14375</v>
      </c>
      <c r="N4807" t="s">
        <v>437</v>
      </c>
      <c r="O4807">
        <v>60000000</v>
      </c>
      <c r="P4807">
        <v>42580321</v>
      </c>
      <c r="Q4807">
        <f>_xlfn.XLOOKUP(E4807,CPI!A:A,CPI!B:B)</f>
        <v>195.3</v>
      </c>
      <c r="R4807" s="12">
        <f>P4807*(CPI!$B$112/Movie!Q4807)</f>
        <v>66432277.566308238</v>
      </c>
      <c r="S4807" t="s">
        <v>12361</v>
      </c>
      <c r="T4807">
        <v>130</v>
      </c>
    </row>
    <row r="4808" spans="1:20" x14ac:dyDescent="0.3">
      <c r="A4808" t="s">
        <v>14376</v>
      </c>
      <c r="B4808" t="str">
        <f t="shared" si="225"/>
        <v>PG-13</v>
      </c>
      <c r="C4808" t="s">
        <v>1984</v>
      </c>
      <c r="D4808" t="s">
        <v>2</v>
      </c>
      <c r="E4808">
        <v>2005</v>
      </c>
      <c r="F4808" s="22">
        <f t="shared" si="226"/>
        <v>38353</v>
      </c>
      <c r="G4808" t="s">
        <v>13689</v>
      </c>
      <c r="H4808">
        <f t="shared" si="227"/>
        <v>5.5</v>
      </c>
      <c r="I4808">
        <v>5.5</v>
      </c>
      <c r="J4808">
        <v>48000</v>
      </c>
      <c r="K4808" t="s">
        <v>14377</v>
      </c>
      <c r="L4808" t="s">
        <v>14378</v>
      </c>
      <c r="M4808" t="s">
        <v>1550</v>
      </c>
      <c r="N4808" t="s">
        <v>7</v>
      </c>
      <c r="O4808">
        <v>10000000</v>
      </c>
      <c r="P4808">
        <v>91196419</v>
      </c>
      <c r="Q4808">
        <f>_xlfn.XLOOKUP(E4808,CPI!A:A,CPI!B:B)</f>
        <v>195.3</v>
      </c>
      <c r="R4808" s="12">
        <f>P4808*(CPI!$B$112/Movie!Q4808)</f>
        <v>142281356.21761391</v>
      </c>
      <c r="S4808" t="s">
        <v>46</v>
      </c>
      <c r="T4808">
        <v>101</v>
      </c>
    </row>
    <row r="4809" spans="1:20" x14ac:dyDescent="0.3">
      <c r="A4809" t="s">
        <v>14379</v>
      </c>
      <c r="B4809" t="str">
        <f t="shared" si="225"/>
        <v>PG</v>
      </c>
      <c r="C4809" t="s">
        <v>18</v>
      </c>
      <c r="D4809" t="s">
        <v>10</v>
      </c>
      <c r="E4809">
        <v>2005</v>
      </c>
      <c r="F4809" s="22">
        <f t="shared" si="226"/>
        <v>38353</v>
      </c>
      <c r="G4809" t="s">
        <v>13738</v>
      </c>
      <c r="H4809">
        <f t="shared" si="227"/>
        <v>4.7</v>
      </c>
      <c r="I4809">
        <v>4.7</v>
      </c>
      <c r="J4809">
        <v>30000</v>
      </c>
      <c r="K4809" t="s">
        <v>6382</v>
      </c>
      <c r="L4809" t="s">
        <v>14380</v>
      </c>
      <c r="M4809" t="s">
        <v>8484</v>
      </c>
      <c r="N4809" t="s">
        <v>15</v>
      </c>
      <c r="O4809">
        <v>32000000</v>
      </c>
      <c r="P4809">
        <v>97918663</v>
      </c>
      <c r="Q4809">
        <f>_xlfn.XLOOKUP(E4809,CPI!A:A,CPI!B:B)</f>
        <v>195.3</v>
      </c>
      <c r="R4809" s="12">
        <f>P4809*(CPI!$B$112/Movie!Q4809)</f>
        <v>152769158.30056322</v>
      </c>
      <c r="S4809" t="s">
        <v>11839</v>
      </c>
      <c r="T4809">
        <v>95</v>
      </c>
    </row>
    <row r="4810" spans="1:20" x14ac:dyDescent="0.3">
      <c r="A4810" t="s">
        <v>2959</v>
      </c>
      <c r="B4810" t="str">
        <f t="shared" si="225"/>
        <v>R</v>
      </c>
      <c r="C4810" t="s">
        <v>1</v>
      </c>
      <c r="D4810" t="s">
        <v>19</v>
      </c>
      <c r="E4810">
        <v>2005</v>
      </c>
      <c r="F4810" s="22">
        <f t="shared" si="226"/>
        <v>38353</v>
      </c>
      <c r="G4810" t="s">
        <v>14381</v>
      </c>
      <c r="H4810">
        <f t="shared" si="227"/>
        <v>7.1</v>
      </c>
      <c r="I4810">
        <v>7.1</v>
      </c>
      <c r="J4810">
        <v>36000</v>
      </c>
      <c r="K4810" t="s">
        <v>13160</v>
      </c>
      <c r="L4810" t="s">
        <v>14382</v>
      </c>
      <c r="M4810" t="s">
        <v>13162</v>
      </c>
      <c r="N4810" t="s">
        <v>13163</v>
      </c>
      <c r="P4810">
        <v>27165581</v>
      </c>
      <c r="Q4810">
        <f>_xlfn.XLOOKUP(E4810,CPI!A:A,CPI!B:B)</f>
        <v>195.3</v>
      </c>
      <c r="R4810" s="12">
        <f>P4810*(CPI!$B$112/Movie!Q4810)</f>
        <v>42382757.453661032</v>
      </c>
      <c r="S4810" t="s">
        <v>14383</v>
      </c>
      <c r="T4810">
        <v>111</v>
      </c>
    </row>
    <row r="4811" spans="1:20" x14ac:dyDescent="0.3">
      <c r="A4811" t="s">
        <v>6625</v>
      </c>
      <c r="B4811" t="str">
        <f t="shared" si="225"/>
        <v>PG-13</v>
      </c>
      <c r="C4811" t="s">
        <v>1984</v>
      </c>
      <c r="D4811" t="s">
        <v>2</v>
      </c>
      <c r="E4811">
        <v>2005</v>
      </c>
      <c r="F4811" s="22">
        <f t="shared" si="226"/>
        <v>38353</v>
      </c>
      <c r="G4811" t="s">
        <v>14040</v>
      </c>
      <c r="H4811">
        <f t="shared" si="227"/>
        <v>6.7</v>
      </c>
      <c r="I4811">
        <v>6.7</v>
      </c>
      <c r="J4811">
        <v>44000</v>
      </c>
      <c r="K4811" t="s">
        <v>7874</v>
      </c>
      <c r="L4811" t="s">
        <v>14384</v>
      </c>
      <c r="M4811" t="s">
        <v>9118</v>
      </c>
      <c r="N4811" t="s">
        <v>15</v>
      </c>
      <c r="O4811">
        <v>20000000</v>
      </c>
      <c r="P4811">
        <v>14189860</v>
      </c>
      <c r="Q4811">
        <f>_xlfn.XLOOKUP(E4811,CPI!A:A,CPI!B:B)</f>
        <v>195.3</v>
      </c>
      <c r="R4811" s="12">
        <f>P4811*(CPI!$B$112/Movie!Q4811)</f>
        <v>22138506.615463387</v>
      </c>
      <c r="S4811" t="s">
        <v>3728</v>
      </c>
      <c r="T4811">
        <v>100</v>
      </c>
    </row>
    <row r="4812" spans="1:20" x14ac:dyDescent="0.3">
      <c r="A4812" t="s">
        <v>14385</v>
      </c>
      <c r="B4812" t="str">
        <f t="shared" si="225"/>
        <v>R</v>
      </c>
      <c r="C4812" t="s">
        <v>1</v>
      </c>
      <c r="D4812" t="s">
        <v>2</v>
      </c>
      <c r="E4812">
        <v>2005</v>
      </c>
      <c r="F4812" s="22">
        <f t="shared" si="226"/>
        <v>38353</v>
      </c>
      <c r="G4812" t="s">
        <v>14386</v>
      </c>
      <c r="H4812">
        <f t="shared" si="227"/>
        <v>5.8</v>
      </c>
      <c r="I4812">
        <v>5.8</v>
      </c>
      <c r="J4812">
        <v>22000</v>
      </c>
      <c r="K4812" t="s">
        <v>5209</v>
      </c>
      <c r="L4812" t="s">
        <v>5209</v>
      </c>
      <c r="M4812" t="s">
        <v>12925</v>
      </c>
      <c r="N4812" t="s">
        <v>15</v>
      </c>
      <c r="P4812">
        <v>2456454</v>
      </c>
      <c r="Q4812">
        <f>_xlfn.XLOOKUP(E4812,CPI!A:A,CPI!B:B)</f>
        <v>195.3</v>
      </c>
      <c r="R4812" s="12">
        <f>P4812*(CPI!$B$112/Movie!Q4812)</f>
        <v>3832470.7311827955</v>
      </c>
      <c r="S4812" t="s">
        <v>12870</v>
      </c>
      <c r="T4812">
        <v>97</v>
      </c>
    </row>
    <row r="4813" spans="1:20" x14ac:dyDescent="0.3">
      <c r="A4813" t="s">
        <v>14387</v>
      </c>
      <c r="B4813" t="str">
        <f t="shared" si="225"/>
        <v>PG</v>
      </c>
      <c r="C4813" t="s">
        <v>18</v>
      </c>
      <c r="D4813" t="s">
        <v>10</v>
      </c>
      <c r="E4813">
        <v>2005</v>
      </c>
      <c r="F4813" s="22">
        <f t="shared" si="226"/>
        <v>38353</v>
      </c>
      <c r="G4813" t="s">
        <v>13710</v>
      </c>
      <c r="H4813">
        <f t="shared" si="227"/>
        <v>5.2</v>
      </c>
      <c r="I4813">
        <v>5.2</v>
      </c>
      <c r="J4813">
        <v>16000</v>
      </c>
      <c r="K4813" t="s">
        <v>10376</v>
      </c>
      <c r="L4813" t="s">
        <v>14388</v>
      </c>
      <c r="M4813" t="s">
        <v>11650</v>
      </c>
      <c r="N4813" t="s">
        <v>15</v>
      </c>
      <c r="O4813">
        <v>30000000</v>
      </c>
      <c r="P4813">
        <v>90754475</v>
      </c>
      <c r="Q4813">
        <f>_xlfn.XLOOKUP(E4813,CPI!A:A,CPI!B:B)</f>
        <v>195.3</v>
      </c>
      <c r="R4813" s="12">
        <f>P4813*(CPI!$B$112/Movie!Q4813)</f>
        <v>141591851.16487455</v>
      </c>
      <c r="S4813" t="s">
        <v>11112</v>
      </c>
      <c r="T4813">
        <v>102</v>
      </c>
    </row>
    <row r="4814" spans="1:20" x14ac:dyDescent="0.3">
      <c r="A4814" t="s">
        <v>14389</v>
      </c>
      <c r="B4814" t="str">
        <f t="shared" si="225"/>
        <v>PG-13</v>
      </c>
      <c r="C4814" t="s">
        <v>1984</v>
      </c>
      <c r="D4814" t="s">
        <v>19</v>
      </c>
      <c r="E4814">
        <v>2005</v>
      </c>
      <c r="F4814" s="22">
        <f t="shared" si="226"/>
        <v>38353</v>
      </c>
      <c r="G4814" t="s">
        <v>14156</v>
      </c>
      <c r="H4814">
        <f t="shared" si="227"/>
        <v>4.2</v>
      </c>
      <c r="I4814">
        <v>4.2</v>
      </c>
      <c r="J4814">
        <v>19000</v>
      </c>
      <c r="K4814" t="s">
        <v>692</v>
      </c>
      <c r="L4814" t="s">
        <v>1622</v>
      </c>
      <c r="M4814" t="s">
        <v>8827</v>
      </c>
      <c r="N4814" t="s">
        <v>9386</v>
      </c>
      <c r="O4814">
        <v>80000000</v>
      </c>
      <c r="P4814">
        <v>11665465</v>
      </c>
      <c r="Q4814">
        <f>_xlfn.XLOOKUP(E4814,CPI!A:A,CPI!B:B)</f>
        <v>195.3</v>
      </c>
      <c r="R4814" s="12">
        <f>P4814*(CPI!$B$112/Movie!Q4814)</f>
        <v>18200036.792114694</v>
      </c>
      <c r="S4814" t="s">
        <v>10689</v>
      </c>
      <c r="T4814">
        <v>110</v>
      </c>
    </row>
    <row r="4815" spans="1:20" x14ac:dyDescent="0.3">
      <c r="A4815" t="s">
        <v>14390</v>
      </c>
      <c r="B4815" t="str">
        <f t="shared" si="225"/>
        <v>R</v>
      </c>
      <c r="C4815" t="s">
        <v>1</v>
      </c>
      <c r="D4815" t="s">
        <v>26</v>
      </c>
      <c r="E4815">
        <v>2005</v>
      </c>
      <c r="F4815" s="22">
        <f t="shared" si="226"/>
        <v>38353</v>
      </c>
      <c r="G4815" t="s">
        <v>14113</v>
      </c>
      <c r="H4815">
        <f t="shared" si="227"/>
        <v>6.5</v>
      </c>
      <c r="I4815">
        <v>6.5</v>
      </c>
      <c r="J4815">
        <v>78000</v>
      </c>
      <c r="K4815" t="s">
        <v>9706</v>
      </c>
      <c r="L4815" t="s">
        <v>14391</v>
      </c>
      <c r="M4815" t="s">
        <v>1520</v>
      </c>
      <c r="N4815" t="s">
        <v>15</v>
      </c>
      <c r="O4815">
        <v>22000000</v>
      </c>
      <c r="P4815">
        <v>19126398</v>
      </c>
      <c r="Q4815">
        <f>_xlfn.XLOOKUP(E4815,CPI!A:A,CPI!B:B)</f>
        <v>195.3</v>
      </c>
      <c r="R4815" s="12">
        <f>P4815*(CPI!$B$112/Movie!Q4815)</f>
        <v>29840314.749615975</v>
      </c>
      <c r="S4815" t="s">
        <v>29</v>
      </c>
      <c r="T4815">
        <v>102</v>
      </c>
    </row>
    <row r="4816" spans="1:20" x14ac:dyDescent="0.3">
      <c r="A4816" t="s">
        <v>14392</v>
      </c>
      <c r="B4816" t="str">
        <f t="shared" si="225"/>
        <v>R</v>
      </c>
      <c r="C4816" t="s">
        <v>1</v>
      </c>
      <c r="D4816" t="s">
        <v>26</v>
      </c>
      <c r="E4816">
        <v>2005</v>
      </c>
      <c r="F4816" s="22">
        <f t="shared" si="226"/>
        <v>38353</v>
      </c>
      <c r="G4816" t="s">
        <v>14393</v>
      </c>
      <c r="H4816">
        <f t="shared" si="227"/>
        <v>6.8</v>
      </c>
      <c r="I4816">
        <v>6.8</v>
      </c>
      <c r="J4816">
        <v>34000</v>
      </c>
      <c r="K4816" t="s">
        <v>14378</v>
      </c>
      <c r="L4816" t="s">
        <v>8136</v>
      </c>
      <c r="M4816" t="s">
        <v>9740</v>
      </c>
      <c r="N4816" t="s">
        <v>7</v>
      </c>
      <c r="O4816">
        <v>169000</v>
      </c>
      <c r="P4816">
        <v>18586834</v>
      </c>
      <c r="Q4816">
        <f>_xlfn.XLOOKUP(E4816,CPI!A:A,CPI!B:B)</f>
        <v>195.3</v>
      </c>
      <c r="R4816" s="12">
        <f>P4816*(CPI!$B$112/Movie!Q4816)</f>
        <v>28998506.501792114</v>
      </c>
      <c r="S4816" t="s">
        <v>10066</v>
      </c>
      <c r="T4816">
        <v>99</v>
      </c>
    </row>
    <row r="4817" spans="1:20" x14ac:dyDescent="0.3">
      <c r="A4817" t="s">
        <v>14394</v>
      </c>
      <c r="B4817" t="str">
        <f t="shared" si="225"/>
        <v>R</v>
      </c>
      <c r="C4817" t="s">
        <v>1</v>
      </c>
      <c r="D4817" t="s">
        <v>26</v>
      </c>
      <c r="E4817">
        <v>2005</v>
      </c>
      <c r="F4817" s="22">
        <f t="shared" si="226"/>
        <v>38353</v>
      </c>
      <c r="G4817" t="s">
        <v>14395</v>
      </c>
      <c r="H4817">
        <f t="shared" si="227"/>
        <v>7.1</v>
      </c>
      <c r="I4817">
        <v>7.1</v>
      </c>
      <c r="J4817">
        <v>33000</v>
      </c>
      <c r="K4817" t="s">
        <v>2891</v>
      </c>
      <c r="L4817" t="s">
        <v>2891</v>
      </c>
      <c r="M4817" t="s">
        <v>14396</v>
      </c>
      <c r="N4817" t="s">
        <v>437</v>
      </c>
      <c r="P4817">
        <v>9995168</v>
      </c>
      <c r="Q4817">
        <f>_xlfn.XLOOKUP(E4817,CPI!A:A,CPI!B:B)</f>
        <v>195.3</v>
      </c>
      <c r="R4817" s="12">
        <f>P4817*(CPI!$B$112/Movie!Q4817)</f>
        <v>15594099.793138759</v>
      </c>
      <c r="S4817" t="s">
        <v>12235</v>
      </c>
      <c r="T4817">
        <v>91</v>
      </c>
    </row>
    <row r="4818" spans="1:20" x14ac:dyDescent="0.3">
      <c r="A4818" t="s">
        <v>14397</v>
      </c>
      <c r="B4818" t="str">
        <f t="shared" si="225"/>
        <v>PG-13</v>
      </c>
      <c r="C4818" t="s">
        <v>1984</v>
      </c>
      <c r="D4818" t="s">
        <v>2</v>
      </c>
      <c r="E4818">
        <v>2005</v>
      </c>
      <c r="F4818" s="22">
        <f t="shared" si="226"/>
        <v>38353</v>
      </c>
      <c r="G4818" t="s">
        <v>14127</v>
      </c>
      <c r="H4818">
        <f t="shared" si="227"/>
        <v>7</v>
      </c>
      <c r="I4818">
        <v>7</v>
      </c>
      <c r="J4818">
        <v>29000</v>
      </c>
      <c r="K4818" t="s">
        <v>2862</v>
      </c>
      <c r="L4818" t="s">
        <v>5443</v>
      </c>
      <c r="M4818" t="s">
        <v>9686</v>
      </c>
      <c r="N4818" t="s">
        <v>5801</v>
      </c>
      <c r="O4818">
        <v>30000000</v>
      </c>
      <c r="P4818">
        <v>18618284</v>
      </c>
      <c r="Q4818">
        <f>_xlfn.XLOOKUP(E4818,CPI!A:A,CPI!B:B)</f>
        <v>195.3</v>
      </c>
      <c r="R4818" s="12">
        <f>P4818*(CPI!$B$112/Movie!Q4818)</f>
        <v>29047573.654889911</v>
      </c>
      <c r="S4818" t="s">
        <v>3728</v>
      </c>
      <c r="T4818">
        <v>108</v>
      </c>
    </row>
    <row r="4819" spans="1:20" x14ac:dyDescent="0.3">
      <c r="A4819" t="s">
        <v>14398</v>
      </c>
      <c r="B4819" t="str">
        <f t="shared" si="225"/>
        <v>PG-13</v>
      </c>
      <c r="C4819" t="s">
        <v>1984</v>
      </c>
      <c r="D4819" t="s">
        <v>2</v>
      </c>
      <c r="E4819">
        <v>2005</v>
      </c>
      <c r="F4819" s="22">
        <f t="shared" si="226"/>
        <v>38353</v>
      </c>
      <c r="G4819" t="s">
        <v>13617</v>
      </c>
      <c r="H4819">
        <f t="shared" si="227"/>
        <v>4.2</v>
      </c>
      <c r="I4819">
        <v>4.2</v>
      </c>
      <c r="J4819">
        <v>30000</v>
      </c>
      <c r="K4819" t="s">
        <v>9980</v>
      </c>
      <c r="L4819" t="s">
        <v>14399</v>
      </c>
      <c r="M4819" t="s">
        <v>12760</v>
      </c>
      <c r="N4819" t="s">
        <v>15</v>
      </c>
      <c r="O4819">
        <v>20000000</v>
      </c>
      <c r="P4819">
        <v>67192859</v>
      </c>
      <c r="Q4819">
        <f>_xlfn.XLOOKUP(E4819,CPI!A:A,CPI!B:B)</f>
        <v>195.3</v>
      </c>
      <c r="R4819" s="12">
        <f>P4819*(CPI!$B$112/Movie!Q4819)</f>
        <v>104831869.62263185</v>
      </c>
      <c r="S4819" t="s">
        <v>10859</v>
      </c>
      <c r="T4819">
        <v>89</v>
      </c>
    </row>
    <row r="4820" spans="1:20" x14ac:dyDescent="0.3">
      <c r="A4820" t="s">
        <v>14400</v>
      </c>
      <c r="B4820" t="str">
        <f t="shared" si="225"/>
        <v>R</v>
      </c>
      <c r="C4820" t="s">
        <v>1</v>
      </c>
      <c r="D4820" t="s">
        <v>2</v>
      </c>
      <c r="E4820">
        <v>2005</v>
      </c>
      <c r="F4820" s="22">
        <f t="shared" si="226"/>
        <v>38353</v>
      </c>
      <c r="G4820" t="s">
        <v>14401</v>
      </c>
      <c r="H4820">
        <f t="shared" si="227"/>
        <v>6.5</v>
      </c>
      <c r="I4820">
        <v>6.5</v>
      </c>
      <c r="J4820">
        <v>6600</v>
      </c>
      <c r="K4820" t="s">
        <v>2637</v>
      </c>
      <c r="L4820" t="s">
        <v>14402</v>
      </c>
      <c r="M4820" t="s">
        <v>10784</v>
      </c>
      <c r="N4820" t="s">
        <v>15</v>
      </c>
      <c r="P4820">
        <v>269755</v>
      </c>
      <c r="Q4820">
        <f>_xlfn.XLOOKUP(E4820,CPI!A:A,CPI!B:B)</f>
        <v>195.3</v>
      </c>
      <c r="R4820" s="12">
        <f>P4820*(CPI!$B$112/Movie!Q4820)</f>
        <v>420861.99948796717</v>
      </c>
      <c r="S4820" t="s">
        <v>14403</v>
      </c>
      <c r="T4820">
        <v>107</v>
      </c>
    </row>
    <row r="4821" spans="1:20" x14ac:dyDescent="0.3">
      <c r="A4821" t="s">
        <v>14404</v>
      </c>
      <c r="B4821" t="str">
        <f t="shared" si="225"/>
        <v>R</v>
      </c>
      <c r="C4821" t="s">
        <v>1</v>
      </c>
      <c r="D4821" t="s">
        <v>2</v>
      </c>
      <c r="E4821">
        <v>2005</v>
      </c>
      <c r="F4821" s="22">
        <f t="shared" si="226"/>
        <v>38353</v>
      </c>
      <c r="G4821" t="s">
        <v>14030</v>
      </c>
      <c r="H4821">
        <f t="shared" si="227"/>
        <v>6.1</v>
      </c>
      <c r="I4821">
        <v>6.1</v>
      </c>
      <c r="J4821">
        <v>4900</v>
      </c>
      <c r="K4821" t="s">
        <v>13212</v>
      </c>
      <c r="L4821" t="s">
        <v>12745</v>
      </c>
      <c r="M4821" t="s">
        <v>4992</v>
      </c>
      <c r="N4821" t="s">
        <v>7</v>
      </c>
      <c r="P4821">
        <v>2788033</v>
      </c>
      <c r="Q4821">
        <f>_xlfn.XLOOKUP(E4821,CPI!A:A,CPI!B:B)</f>
        <v>195.3</v>
      </c>
      <c r="R4821" s="12">
        <f>P4821*(CPI!$B$112/Movie!Q4821)</f>
        <v>4349788.3005632358</v>
      </c>
      <c r="S4821" t="s">
        <v>14405</v>
      </c>
      <c r="T4821">
        <v>99</v>
      </c>
    </row>
    <row r="4822" spans="1:20" x14ac:dyDescent="0.3">
      <c r="A4822" t="s">
        <v>14406</v>
      </c>
      <c r="B4822" t="str">
        <f t="shared" si="225"/>
        <v>R</v>
      </c>
      <c r="C4822" t="s">
        <v>1</v>
      </c>
      <c r="D4822" t="s">
        <v>26</v>
      </c>
      <c r="E4822">
        <v>2005</v>
      </c>
      <c r="F4822" s="22">
        <f t="shared" si="226"/>
        <v>38353</v>
      </c>
      <c r="G4822" t="s">
        <v>14077</v>
      </c>
      <c r="H4822">
        <f t="shared" si="227"/>
        <v>7.3</v>
      </c>
      <c r="I4822">
        <v>7.3</v>
      </c>
      <c r="J4822">
        <v>36000</v>
      </c>
      <c r="K4822" t="s">
        <v>14407</v>
      </c>
      <c r="L4822" t="s">
        <v>14407</v>
      </c>
      <c r="M4822" t="s">
        <v>14408</v>
      </c>
      <c r="N4822" t="s">
        <v>15</v>
      </c>
      <c r="O4822">
        <v>800000</v>
      </c>
      <c r="P4822">
        <v>8012838</v>
      </c>
      <c r="Q4822">
        <f>_xlfn.XLOOKUP(E4822,CPI!A:A,CPI!B:B)</f>
        <v>195.3</v>
      </c>
      <c r="R4822" s="12">
        <f>P4822*(CPI!$B$112/Movie!Q4822)</f>
        <v>12501340.187403994</v>
      </c>
      <c r="S4822" t="s">
        <v>14409</v>
      </c>
      <c r="T4822">
        <v>91</v>
      </c>
    </row>
    <row r="4823" spans="1:20" x14ac:dyDescent="0.3">
      <c r="A4823" t="s">
        <v>14410</v>
      </c>
      <c r="B4823" t="str">
        <f t="shared" si="225"/>
        <v>R</v>
      </c>
      <c r="C4823" t="s">
        <v>1</v>
      </c>
      <c r="D4823" t="s">
        <v>10</v>
      </c>
      <c r="E4823">
        <v>2005</v>
      </c>
      <c r="F4823" s="22">
        <f t="shared" si="226"/>
        <v>38353</v>
      </c>
      <c r="G4823" t="s">
        <v>13840</v>
      </c>
      <c r="H4823">
        <f t="shared" si="227"/>
        <v>7.4</v>
      </c>
      <c r="I4823">
        <v>7.4</v>
      </c>
      <c r="J4823">
        <v>41000</v>
      </c>
      <c r="K4823" t="s">
        <v>14411</v>
      </c>
      <c r="L4823" t="s">
        <v>14411</v>
      </c>
      <c r="M4823" t="s">
        <v>14412</v>
      </c>
      <c r="N4823" t="s">
        <v>15</v>
      </c>
      <c r="O4823">
        <v>1000000</v>
      </c>
      <c r="P4823">
        <v>15151744</v>
      </c>
      <c r="Q4823">
        <f>_xlfn.XLOOKUP(E4823,CPI!A:A,CPI!B:B)</f>
        <v>195.3</v>
      </c>
      <c r="R4823" s="12">
        <f>P4823*(CPI!$B$112/Movie!Q4823)</f>
        <v>23639203.260624677</v>
      </c>
      <c r="S4823" t="s">
        <v>14413</v>
      </c>
      <c r="T4823">
        <v>103</v>
      </c>
    </row>
    <row r="4824" spans="1:20" x14ac:dyDescent="0.3">
      <c r="A4824" t="s">
        <v>14414</v>
      </c>
      <c r="B4824" t="str">
        <f t="shared" si="225"/>
        <v>R</v>
      </c>
      <c r="C4824" t="s">
        <v>1</v>
      </c>
      <c r="D4824" t="s">
        <v>2</v>
      </c>
      <c r="E4824">
        <v>2005</v>
      </c>
      <c r="F4824" s="22">
        <f t="shared" si="226"/>
        <v>38353</v>
      </c>
      <c r="G4824" t="s">
        <v>14263</v>
      </c>
      <c r="H4824">
        <f t="shared" si="227"/>
        <v>6.6</v>
      </c>
      <c r="I4824">
        <v>6.6</v>
      </c>
      <c r="J4824">
        <v>9300</v>
      </c>
      <c r="K4824" t="s">
        <v>7042</v>
      </c>
      <c r="L4824" t="s">
        <v>14415</v>
      </c>
      <c r="M4824" t="s">
        <v>7042</v>
      </c>
      <c r="N4824" t="s">
        <v>15</v>
      </c>
      <c r="O4824">
        <v>9600000</v>
      </c>
      <c r="P4824">
        <v>4408011</v>
      </c>
      <c r="Q4824">
        <f>_xlfn.XLOOKUP(E4824,CPI!A:A,CPI!B:B)</f>
        <v>195.3</v>
      </c>
      <c r="R4824" s="12">
        <f>P4824*(CPI!$B$112/Movie!Q4824)</f>
        <v>6877219.4147465434</v>
      </c>
      <c r="S4824" t="s">
        <v>14416</v>
      </c>
      <c r="T4824">
        <v>144</v>
      </c>
    </row>
    <row r="4825" spans="1:20" x14ac:dyDescent="0.3">
      <c r="A4825" t="s">
        <v>14417</v>
      </c>
      <c r="B4825" t="str">
        <f t="shared" si="225"/>
        <v>PG-13</v>
      </c>
      <c r="C4825" t="s">
        <v>1984</v>
      </c>
      <c r="D4825" t="s">
        <v>26</v>
      </c>
      <c r="E4825">
        <v>2005</v>
      </c>
      <c r="F4825" s="22">
        <f t="shared" si="226"/>
        <v>38353</v>
      </c>
      <c r="G4825" t="s">
        <v>14418</v>
      </c>
      <c r="H4825">
        <f t="shared" si="227"/>
        <v>5.6</v>
      </c>
      <c r="I4825">
        <v>5.6</v>
      </c>
      <c r="J4825">
        <v>17000</v>
      </c>
      <c r="K4825" t="s">
        <v>13114</v>
      </c>
      <c r="L4825" t="s">
        <v>13318</v>
      </c>
      <c r="M4825" t="s">
        <v>13683</v>
      </c>
      <c r="N4825" t="s">
        <v>15</v>
      </c>
      <c r="P4825">
        <v>37245453</v>
      </c>
      <c r="Q4825">
        <f>_xlfn.XLOOKUP(E4825,CPI!A:A,CPI!B:B)</f>
        <v>195.3</v>
      </c>
      <c r="R4825" s="12">
        <f>P4825*(CPI!$B$112/Movie!Q4825)</f>
        <v>58109009.365591392</v>
      </c>
      <c r="S4825" t="s">
        <v>103</v>
      </c>
      <c r="T4825">
        <v>105</v>
      </c>
    </row>
    <row r="4826" spans="1:20" x14ac:dyDescent="0.3">
      <c r="A4826" t="s">
        <v>14419</v>
      </c>
      <c r="B4826" t="str">
        <f t="shared" si="225"/>
        <v>R</v>
      </c>
      <c r="C4826" t="s">
        <v>1</v>
      </c>
      <c r="D4826" t="s">
        <v>26</v>
      </c>
      <c r="E4826">
        <v>2005</v>
      </c>
      <c r="F4826" s="22">
        <f t="shared" si="226"/>
        <v>38353</v>
      </c>
      <c r="G4826" t="s">
        <v>13997</v>
      </c>
      <c r="H4826">
        <f t="shared" si="227"/>
        <v>6.8</v>
      </c>
      <c r="I4826">
        <v>6.8</v>
      </c>
      <c r="J4826">
        <v>21000</v>
      </c>
      <c r="K4826" t="s">
        <v>6142</v>
      </c>
      <c r="L4826" t="s">
        <v>6142</v>
      </c>
      <c r="M4826" t="s">
        <v>11622</v>
      </c>
      <c r="N4826" t="s">
        <v>15</v>
      </c>
      <c r="O4826">
        <v>12000000</v>
      </c>
      <c r="P4826">
        <v>28237488</v>
      </c>
      <c r="Q4826">
        <f>_xlfn.XLOOKUP(E4826,CPI!A:A,CPI!B:B)</f>
        <v>195.3</v>
      </c>
      <c r="R4826" s="12">
        <f>P4826*(CPI!$B$112/Movie!Q4826)</f>
        <v>44055108.00614439</v>
      </c>
      <c r="S4826" t="s">
        <v>2011</v>
      </c>
      <c r="T4826">
        <v>118</v>
      </c>
    </row>
    <row r="4827" spans="1:20" x14ac:dyDescent="0.3">
      <c r="A4827" t="s">
        <v>14420</v>
      </c>
      <c r="B4827" t="str">
        <f t="shared" si="225"/>
        <v>R</v>
      </c>
      <c r="C4827" t="s">
        <v>1</v>
      </c>
      <c r="D4827" t="s">
        <v>26</v>
      </c>
      <c r="E4827">
        <v>2005</v>
      </c>
      <c r="F4827" s="22">
        <f t="shared" si="226"/>
        <v>38353</v>
      </c>
      <c r="G4827" t="s">
        <v>14421</v>
      </c>
      <c r="H4827">
        <f t="shared" si="227"/>
        <v>6.9</v>
      </c>
      <c r="I4827">
        <v>6.9</v>
      </c>
      <c r="J4827">
        <v>18000</v>
      </c>
      <c r="K4827" t="s">
        <v>14422</v>
      </c>
      <c r="L4827" t="s">
        <v>14422</v>
      </c>
      <c r="M4827" t="s">
        <v>11343</v>
      </c>
      <c r="N4827" t="s">
        <v>15</v>
      </c>
      <c r="O4827">
        <v>6800000</v>
      </c>
      <c r="P4827">
        <v>351401</v>
      </c>
      <c r="Q4827">
        <f>_xlfn.XLOOKUP(E4827,CPI!A:A,CPI!B:B)</f>
        <v>195.3</v>
      </c>
      <c r="R4827" s="12">
        <f>P4827*(CPI!$B$112/Movie!Q4827)</f>
        <v>548243.13722478237</v>
      </c>
      <c r="S4827" t="s">
        <v>14423</v>
      </c>
      <c r="T4827">
        <v>108</v>
      </c>
    </row>
    <row r="4828" spans="1:20" x14ac:dyDescent="0.3">
      <c r="A4828" t="s">
        <v>14424</v>
      </c>
      <c r="B4828" t="str">
        <f t="shared" si="225"/>
        <v>PG-13</v>
      </c>
      <c r="C4828" t="s">
        <v>1984</v>
      </c>
      <c r="D4828" t="s">
        <v>19</v>
      </c>
      <c r="E4828">
        <v>2005</v>
      </c>
      <c r="F4828" s="22">
        <f t="shared" si="226"/>
        <v>38353</v>
      </c>
      <c r="G4828" t="s">
        <v>14170</v>
      </c>
      <c r="H4828">
        <f t="shared" si="227"/>
        <v>5.6</v>
      </c>
      <c r="I4828">
        <v>5.6</v>
      </c>
      <c r="J4828">
        <v>25000</v>
      </c>
      <c r="K4828" t="s">
        <v>6881</v>
      </c>
      <c r="L4828" t="s">
        <v>7279</v>
      </c>
      <c r="M4828" t="s">
        <v>9393</v>
      </c>
      <c r="N4828" t="s">
        <v>15</v>
      </c>
      <c r="O4828">
        <v>33000000</v>
      </c>
      <c r="P4828">
        <v>13485145</v>
      </c>
      <c r="Q4828">
        <f>_xlfn.XLOOKUP(E4828,CPI!A:A,CPI!B:B)</f>
        <v>195.3</v>
      </c>
      <c r="R4828" s="12">
        <f>P4828*(CPI!$B$112/Movie!Q4828)</f>
        <v>21039035.747567844</v>
      </c>
      <c r="S4828" t="s">
        <v>2011</v>
      </c>
      <c r="T4828">
        <v>83</v>
      </c>
    </row>
    <row r="4829" spans="1:20" x14ac:dyDescent="0.3">
      <c r="A4829" t="s">
        <v>14425</v>
      </c>
      <c r="B4829" t="str">
        <f t="shared" si="225"/>
        <v>G</v>
      </c>
      <c r="C4829" t="s">
        <v>322</v>
      </c>
      <c r="D4829" t="s">
        <v>375</v>
      </c>
      <c r="E4829">
        <v>2005</v>
      </c>
      <c r="F4829" s="22">
        <f t="shared" si="226"/>
        <v>38353</v>
      </c>
      <c r="G4829" t="s">
        <v>13977</v>
      </c>
      <c r="H4829">
        <f t="shared" si="227"/>
        <v>5.5</v>
      </c>
      <c r="I4829">
        <v>5.5</v>
      </c>
      <c r="J4829">
        <v>22000</v>
      </c>
      <c r="K4829" t="s">
        <v>14426</v>
      </c>
      <c r="L4829" t="s">
        <v>14427</v>
      </c>
      <c r="M4829" t="s">
        <v>8988</v>
      </c>
      <c r="N4829" t="s">
        <v>7</v>
      </c>
      <c r="O4829">
        <v>35000000</v>
      </c>
      <c r="P4829">
        <v>61746888</v>
      </c>
      <c r="Q4829">
        <f>_xlfn.XLOOKUP(E4829,CPI!A:A,CPI!B:B)</f>
        <v>195.3</v>
      </c>
      <c r="R4829" s="12">
        <f>P4829*(CPI!$B$112/Movie!Q4829)</f>
        <v>96335262.537634403</v>
      </c>
      <c r="S4829" t="s">
        <v>14428</v>
      </c>
      <c r="T4829">
        <v>76</v>
      </c>
    </row>
    <row r="4830" spans="1:20" x14ac:dyDescent="0.3">
      <c r="A4830" t="s">
        <v>14429</v>
      </c>
      <c r="B4830" t="str">
        <f t="shared" si="225"/>
        <v>PG-13</v>
      </c>
      <c r="C4830" t="s">
        <v>1984</v>
      </c>
      <c r="D4830" t="s">
        <v>26</v>
      </c>
      <c r="E4830">
        <v>2005</v>
      </c>
      <c r="F4830" s="22">
        <f t="shared" si="226"/>
        <v>38353</v>
      </c>
      <c r="G4830" t="s">
        <v>14113</v>
      </c>
      <c r="H4830">
        <f t="shared" si="227"/>
        <v>6.2</v>
      </c>
      <c r="I4830">
        <v>6.2</v>
      </c>
      <c r="J4830">
        <v>40000</v>
      </c>
      <c r="K4830" t="s">
        <v>11387</v>
      </c>
      <c r="L4830" t="s">
        <v>11387</v>
      </c>
      <c r="M4830" t="s">
        <v>7712</v>
      </c>
      <c r="N4830" t="s">
        <v>15</v>
      </c>
      <c r="O4830">
        <v>22000000</v>
      </c>
      <c r="P4830">
        <v>67937494</v>
      </c>
      <c r="Q4830">
        <f>_xlfn.XLOOKUP(E4830,CPI!A:A,CPI!B:B)</f>
        <v>195.3</v>
      </c>
      <c r="R4830" s="12">
        <f>P4830*(CPI!$B$112/Movie!Q4830)</f>
        <v>105993622.2314388</v>
      </c>
      <c r="S4830" t="s">
        <v>14430</v>
      </c>
      <c r="T4830">
        <v>105</v>
      </c>
    </row>
    <row r="4831" spans="1:20" x14ac:dyDescent="0.3">
      <c r="A4831" t="s">
        <v>14431</v>
      </c>
      <c r="B4831" t="str">
        <f t="shared" si="225"/>
        <v>Not Rated</v>
      </c>
      <c r="C4831" t="s">
        <v>432</v>
      </c>
      <c r="D4831" t="s">
        <v>2</v>
      </c>
      <c r="E4831">
        <v>2005</v>
      </c>
      <c r="F4831" s="22">
        <f t="shared" si="226"/>
        <v>38353</v>
      </c>
      <c r="G4831" t="s">
        <v>14432</v>
      </c>
      <c r="H4831">
        <f t="shared" si="227"/>
        <v>7.3</v>
      </c>
      <c r="I4831">
        <v>7.3</v>
      </c>
      <c r="J4831">
        <v>23000</v>
      </c>
      <c r="K4831" t="s">
        <v>6508</v>
      </c>
      <c r="L4831" t="s">
        <v>6508</v>
      </c>
      <c r="M4831" t="s">
        <v>14433</v>
      </c>
      <c r="N4831" t="s">
        <v>3795</v>
      </c>
      <c r="O4831">
        <v>14200000</v>
      </c>
      <c r="P4831">
        <v>674918</v>
      </c>
      <c r="Q4831">
        <f>_xlfn.XLOOKUP(E4831,CPI!A:A,CPI!B:B)</f>
        <v>195.3</v>
      </c>
      <c r="R4831" s="12">
        <f>P4831*(CPI!$B$112/Movie!Q4831)</f>
        <v>1052982.665642601</v>
      </c>
      <c r="S4831" t="s">
        <v>10398</v>
      </c>
      <c r="T4831">
        <v>139</v>
      </c>
    </row>
    <row r="4832" spans="1:20" x14ac:dyDescent="0.3">
      <c r="A4832" t="s">
        <v>14434</v>
      </c>
      <c r="B4832" t="str">
        <f t="shared" si="225"/>
        <v>R</v>
      </c>
      <c r="C4832" t="s">
        <v>1</v>
      </c>
      <c r="D4832" t="s">
        <v>26</v>
      </c>
      <c r="E4832">
        <v>2005</v>
      </c>
      <c r="F4832" s="22">
        <f t="shared" si="226"/>
        <v>38353</v>
      </c>
      <c r="G4832" t="s">
        <v>14127</v>
      </c>
      <c r="H4832">
        <f t="shared" si="227"/>
        <v>6.9</v>
      </c>
      <c r="I4832">
        <v>6.9</v>
      </c>
      <c r="J4832">
        <v>22000</v>
      </c>
      <c r="K4832" t="s">
        <v>14435</v>
      </c>
      <c r="L4832" t="s">
        <v>14436</v>
      </c>
      <c r="M4832" t="s">
        <v>14437</v>
      </c>
      <c r="N4832" t="s">
        <v>15</v>
      </c>
      <c r="O4832">
        <v>1000000</v>
      </c>
      <c r="P4832">
        <v>3399228</v>
      </c>
      <c r="Q4832">
        <f>_xlfn.XLOOKUP(E4832,CPI!A:A,CPI!B:B)</f>
        <v>195.3</v>
      </c>
      <c r="R4832" s="12">
        <f>P4832*(CPI!$B$112/Movie!Q4832)</f>
        <v>5303352.6451612897</v>
      </c>
      <c r="S4832" t="s">
        <v>14438</v>
      </c>
      <c r="T4832">
        <v>106</v>
      </c>
    </row>
    <row r="4833" spans="1:20" x14ac:dyDescent="0.3">
      <c r="A4833" t="s">
        <v>14439</v>
      </c>
      <c r="B4833" t="str">
        <f t="shared" si="225"/>
        <v>R</v>
      </c>
      <c r="C4833" t="s">
        <v>1</v>
      </c>
      <c r="D4833" t="s">
        <v>2</v>
      </c>
      <c r="E4833">
        <v>2005</v>
      </c>
      <c r="F4833" s="22">
        <f t="shared" si="226"/>
        <v>38353</v>
      </c>
      <c r="G4833" t="s">
        <v>14440</v>
      </c>
      <c r="H4833">
        <f t="shared" si="227"/>
        <v>5.2</v>
      </c>
      <c r="I4833">
        <v>5.2</v>
      </c>
      <c r="J4833">
        <v>11000</v>
      </c>
      <c r="K4833" t="s">
        <v>168</v>
      </c>
      <c r="L4833" t="s">
        <v>14441</v>
      </c>
      <c r="M4833" t="s">
        <v>9865</v>
      </c>
      <c r="N4833" t="s">
        <v>15</v>
      </c>
      <c r="O4833">
        <v>30000000</v>
      </c>
      <c r="P4833">
        <v>251495</v>
      </c>
      <c r="Q4833">
        <f>_xlfn.XLOOKUP(E4833,CPI!A:A,CPI!B:B)</f>
        <v>195.3</v>
      </c>
      <c r="R4833" s="12">
        <f>P4833*(CPI!$B$112/Movie!Q4833)</f>
        <v>392373.40757808497</v>
      </c>
      <c r="S4833" t="s">
        <v>4515</v>
      </c>
      <c r="T4833">
        <v>117</v>
      </c>
    </row>
    <row r="4834" spans="1:20" x14ac:dyDescent="0.3">
      <c r="A4834" t="s">
        <v>14442</v>
      </c>
      <c r="B4834" t="str">
        <f t="shared" si="225"/>
        <v>Not Rated</v>
      </c>
      <c r="C4834" t="s">
        <v>432</v>
      </c>
      <c r="D4834" t="s">
        <v>89</v>
      </c>
      <c r="E4834">
        <v>2005</v>
      </c>
      <c r="F4834" s="22">
        <f t="shared" si="226"/>
        <v>38353</v>
      </c>
      <c r="G4834" t="s">
        <v>14443</v>
      </c>
      <c r="H4834">
        <f t="shared" si="227"/>
        <v>5.6</v>
      </c>
      <c r="I4834">
        <v>5.6</v>
      </c>
      <c r="J4834">
        <v>6100</v>
      </c>
      <c r="K4834" t="s">
        <v>14444</v>
      </c>
      <c r="L4834" t="s">
        <v>14444</v>
      </c>
      <c r="M4834" t="s">
        <v>14445</v>
      </c>
      <c r="N4834" t="s">
        <v>1179</v>
      </c>
      <c r="P4834">
        <v>258227</v>
      </c>
      <c r="Q4834">
        <f>_xlfn.XLOOKUP(E4834,CPI!A:A,CPI!B:B)</f>
        <v>195.3</v>
      </c>
      <c r="R4834" s="12">
        <f>P4834*(CPI!$B$112/Movie!Q4834)</f>
        <v>402876.4306195596</v>
      </c>
      <c r="S4834" t="s">
        <v>11781</v>
      </c>
      <c r="T4834">
        <v>98</v>
      </c>
    </row>
    <row r="4835" spans="1:20" x14ac:dyDescent="0.3">
      <c r="A4835" t="s">
        <v>14446</v>
      </c>
      <c r="B4835" t="str">
        <f t="shared" si="225"/>
        <v>PG</v>
      </c>
      <c r="C4835" t="s">
        <v>18</v>
      </c>
      <c r="D4835" t="s">
        <v>26</v>
      </c>
      <c r="E4835">
        <v>2005</v>
      </c>
      <c r="F4835" s="22">
        <f t="shared" si="226"/>
        <v>38353</v>
      </c>
      <c r="G4835" t="s">
        <v>14447</v>
      </c>
      <c r="H4835">
        <f t="shared" si="227"/>
        <v>7.5</v>
      </c>
      <c r="I4835">
        <v>7.5</v>
      </c>
      <c r="J4835">
        <v>23000</v>
      </c>
      <c r="K4835" t="s">
        <v>14448</v>
      </c>
      <c r="L4835" t="s">
        <v>14449</v>
      </c>
      <c r="M4835" t="s">
        <v>14131</v>
      </c>
      <c r="N4835" t="s">
        <v>15</v>
      </c>
      <c r="P4835">
        <v>1254005</v>
      </c>
      <c r="Q4835">
        <f>_xlfn.XLOOKUP(E4835,CPI!A:A,CPI!B:B)</f>
        <v>195.3</v>
      </c>
      <c r="R4835" s="12">
        <f>P4835*(CPI!$B$112/Movie!Q4835)</f>
        <v>1956453.2693292371</v>
      </c>
      <c r="S4835" t="s">
        <v>8609</v>
      </c>
      <c r="T4835">
        <v>90</v>
      </c>
    </row>
    <row r="4836" spans="1:20" x14ac:dyDescent="0.3">
      <c r="A4836" t="s">
        <v>14450</v>
      </c>
      <c r="B4836" t="str">
        <f t="shared" si="225"/>
        <v>PG</v>
      </c>
      <c r="C4836" t="s">
        <v>18</v>
      </c>
      <c r="D4836" t="s">
        <v>2</v>
      </c>
      <c r="E4836">
        <v>2005</v>
      </c>
      <c r="F4836" s="22">
        <f t="shared" si="226"/>
        <v>38353</v>
      </c>
      <c r="G4836" t="s">
        <v>14175</v>
      </c>
      <c r="H4836">
        <f t="shared" si="227"/>
        <v>6.8</v>
      </c>
      <c r="I4836">
        <v>6.8</v>
      </c>
      <c r="J4836">
        <v>12000</v>
      </c>
      <c r="K4836" t="s">
        <v>14451</v>
      </c>
      <c r="L4836" t="s">
        <v>14451</v>
      </c>
      <c r="M4836" t="s">
        <v>492</v>
      </c>
      <c r="N4836" t="s">
        <v>15</v>
      </c>
      <c r="O4836">
        <v>32000000</v>
      </c>
      <c r="P4836">
        <v>38741732</v>
      </c>
      <c r="Q4836">
        <f>_xlfn.XLOOKUP(E4836,CPI!A:A,CPI!B:B)</f>
        <v>195.3</v>
      </c>
      <c r="R4836" s="12">
        <f>P4836*(CPI!$B$112/Movie!Q4836)</f>
        <v>60443449.771633379</v>
      </c>
      <c r="S4836" t="s">
        <v>9670</v>
      </c>
      <c r="T4836">
        <v>106</v>
      </c>
    </row>
    <row r="4837" spans="1:20" x14ac:dyDescent="0.3">
      <c r="A4837" t="s">
        <v>14452</v>
      </c>
      <c r="B4837" t="str">
        <f t="shared" si="225"/>
        <v>Not Rated</v>
      </c>
      <c r="C4837" t="s">
        <v>432</v>
      </c>
      <c r="D4837" t="s">
        <v>2</v>
      </c>
      <c r="E4837">
        <v>2005</v>
      </c>
      <c r="F4837" s="22">
        <f t="shared" si="226"/>
        <v>38353</v>
      </c>
      <c r="G4837" t="s">
        <v>13617</v>
      </c>
      <c r="H4837">
        <f t="shared" si="227"/>
        <v>8.1999999999999993</v>
      </c>
      <c r="I4837">
        <v>8.1999999999999993</v>
      </c>
      <c r="J4837">
        <v>34000</v>
      </c>
      <c r="K4837" t="s">
        <v>12533</v>
      </c>
      <c r="L4837" t="s">
        <v>12533</v>
      </c>
      <c r="M4837" t="s">
        <v>14453</v>
      </c>
      <c r="N4837" t="s">
        <v>10277</v>
      </c>
      <c r="P4837">
        <v>1266341</v>
      </c>
      <c r="Q4837">
        <f>_xlfn.XLOOKUP(E4837,CPI!A:A,CPI!B:B)</f>
        <v>195.3</v>
      </c>
      <c r="R4837" s="12">
        <f>P4837*(CPI!$B$112/Movie!Q4837)</f>
        <v>1975699.4505888375</v>
      </c>
      <c r="S4837" t="s">
        <v>14454</v>
      </c>
      <c r="T4837">
        <v>122</v>
      </c>
    </row>
    <row r="4838" spans="1:20" x14ac:dyDescent="0.3">
      <c r="A4838" t="s">
        <v>14455</v>
      </c>
      <c r="B4838" t="str">
        <f t="shared" si="225"/>
        <v>R</v>
      </c>
      <c r="C4838" t="s">
        <v>1</v>
      </c>
      <c r="D4838" t="s">
        <v>26</v>
      </c>
      <c r="E4838">
        <v>2005</v>
      </c>
      <c r="F4838" s="22">
        <f t="shared" si="226"/>
        <v>38353</v>
      </c>
      <c r="G4838" t="s">
        <v>14456</v>
      </c>
      <c r="H4838">
        <f t="shared" si="227"/>
        <v>6.6</v>
      </c>
      <c r="I4838">
        <v>6.6</v>
      </c>
      <c r="J4838">
        <v>14000</v>
      </c>
      <c r="K4838" t="s">
        <v>14457</v>
      </c>
      <c r="L4838" t="s">
        <v>4039</v>
      </c>
      <c r="M4838" t="s">
        <v>1202</v>
      </c>
      <c r="N4838" t="s">
        <v>9866</v>
      </c>
      <c r="O4838">
        <v>1000000</v>
      </c>
      <c r="P4838">
        <v>2708087</v>
      </c>
      <c r="Q4838">
        <f>_xlfn.XLOOKUP(E4838,CPI!A:A,CPI!B:B)</f>
        <v>195.3</v>
      </c>
      <c r="R4838" s="12">
        <f>P4838*(CPI!$B$112/Movie!Q4838)</f>
        <v>4225059.4413722474</v>
      </c>
      <c r="S4838" t="s">
        <v>14458</v>
      </c>
      <c r="T4838">
        <v>94</v>
      </c>
    </row>
    <row r="4839" spans="1:20" x14ac:dyDescent="0.3">
      <c r="A4839" t="s">
        <v>14459</v>
      </c>
      <c r="B4839" t="str">
        <f t="shared" si="225"/>
        <v>R</v>
      </c>
      <c r="C4839" t="s">
        <v>1</v>
      </c>
      <c r="D4839" t="s">
        <v>19</v>
      </c>
      <c r="E4839">
        <v>2005</v>
      </c>
      <c r="F4839" s="22">
        <f t="shared" si="226"/>
        <v>38353</v>
      </c>
      <c r="G4839" t="s">
        <v>14460</v>
      </c>
      <c r="H4839">
        <f t="shared" si="227"/>
        <v>5.8</v>
      </c>
      <c r="I4839">
        <v>5.8</v>
      </c>
      <c r="J4839">
        <v>18000</v>
      </c>
      <c r="K4839" t="s">
        <v>14461</v>
      </c>
      <c r="L4839" t="s">
        <v>14462</v>
      </c>
      <c r="M4839" t="s">
        <v>14463</v>
      </c>
      <c r="N4839" t="s">
        <v>180</v>
      </c>
      <c r="P4839">
        <v>92076</v>
      </c>
      <c r="Q4839">
        <f>_xlfn.XLOOKUP(E4839,CPI!A:A,CPI!B:B)</f>
        <v>195.3</v>
      </c>
      <c r="R4839" s="12">
        <f>P4839*(CPI!$B$112/Movie!Q4839)</f>
        <v>143653.64669738861</v>
      </c>
      <c r="S4839" t="s">
        <v>13846</v>
      </c>
      <c r="T4839">
        <v>103</v>
      </c>
    </row>
    <row r="4840" spans="1:20" x14ac:dyDescent="0.3">
      <c r="A4840" t="s">
        <v>14464</v>
      </c>
      <c r="B4840" t="str">
        <f t="shared" si="225"/>
        <v>PG-13</v>
      </c>
      <c r="C4840" t="s">
        <v>1984</v>
      </c>
      <c r="D4840" t="s">
        <v>2</v>
      </c>
      <c r="E4840">
        <v>2005</v>
      </c>
      <c r="F4840" s="22">
        <f t="shared" si="226"/>
        <v>38353</v>
      </c>
      <c r="G4840" t="s">
        <v>14465</v>
      </c>
      <c r="H4840">
        <f t="shared" si="227"/>
        <v>7.7</v>
      </c>
      <c r="I4840">
        <v>7.7</v>
      </c>
      <c r="J4840">
        <v>28000</v>
      </c>
      <c r="K4840" t="s">
        <v>14466</v>
      </c>
      <c r="L4840" t="s">
        <v>14466</v>
      </c>
      <c r="M4840" t="s">
        <v>14467</v>
      </c>
      <c r="N4840" t="s">
        <v>437</v>
      </c>
      <c r="P4840">
        <v>17709155</v>
      </c>
      <c r="Q4840">
        <f>_xlfn.XLOOKUP(E4840,CPI!A:A,CPI!B:B)</f>
        <v>195.3</v>
      </c>
      <c r="R4840" s="12">
        <f>P4840*(CPI!$B$112/Movie!Q4840)</f>
        <v>27629183.453661032</v>
      </c>
      <c r="S4840" t="s">
        <v>13259</v>
      </c>
      <c r="T4840">
        <v>116</v>
      </c>
    </row>
    <row r="4841" spans="1:20" x14ac:dyDescent="0.3">
      <c r="A4841" t="s">
        <v>14468</v>
      </c>
      <c r="B4841" t="str">
        <f t="shared" si="225"/>
        <v>R</v>
      </c>
      <c r="C4841" t="s">
        <v>1</v>
      </c>
      <c r="D4841" t="s">
        <v>26</v>
      </c>
      <c r="E4841">
        <v>2005</v>
      </c>
      <c r="F4841" s="22">
        <f t="shared" si="226"/>
        <v>38353</v>
      </c>
      <c r="G4841" t="s">
        <v>14469</v>
      </c>
      <c r="H4841">
        <f t="shared" si="227"/>
        <v>3.6</v>
      </c>
      <c r="I4841">
        <v>3.6</v>
      </c>
      <c r="J4841">
        <v>6800</v>
      </c>
      <c r="K4841" t="s">
        <v>14470</v>
      </c>
      <c r="L4841" t="s">
        <v>14471</v>
      </c>
      <c r="M4841" t="s">
        <v>14471</v>
      </c>
      <c r="N4841" t="s">
        <v>15</v>
      </c>
      <c r="P4841">
        <v>36099</v>
      </c>
      <c r="Q4841">
        <f>_xlfn.XLOOKUP(E4841,CPI!A:A,CPI!B:B)</f>
        <v>195.3</v>
      </c>
      <c r="R4841" s="12">
        <f>P4841*(CPI!$B$112/Movie!Q4841)</f>
        <v>56320.354838709674</v>
      </c>
      <c r="S4841" t="s">
        <v>14472</v>
      </c>
      <c r="T4841">
        <v>91</v>
      </c>
    </row>
    <row r="4842" spans="1:20" x14ac:dyDescent="0.3">
      <c r="A4842" t="s">
        <v>14473</v>
      </c>
      <c r="B4842" t="str">
        <f t="shared" si="225"/>
        <v>PG-13</v>
      </c>
      <c r="C4842" t="s">
        <v>1984</v>
      </c>
      <c r="D4842" t="s">
        <v>26</v>
      </c>
      <c r="E4842">
        <v>2005</v>
      </c>
      <c r="F4842" s="22">
        <f t="shared" si="226"/>
        <v>38353</v>
      </c>
      <c r="G4842" t="s">
        <v>14474</v>
      </c>
      <c r="H4842">
        <f t="shared" si="227"/>
        <v>7.4</v>
      </c>
      <c r="I4842">
        <v>7.4</v>
      </c>
      <c r="J4842">
        <v>57000</v>
      </c>
      <c r="K4842" t="s">
        <v>14475</v>
      </c>
      <c r="L4842" t="s">
        <v>14476</v>
      </c>
      <c r="M4842" t="s">
        <v>7669</v>
      </c>
      <c r="N4842" t="s">
        <v>15</v>
      </c>
      <c r="O4842">
        <v>7000000</v>
      </c>
      <c r="P4842">
        <v>3601974</v>
      </c>
      <c r="Q4842">
        <f>_xlfn.XLOOKUP(E4842,CPI!A:A,CPI!B:B)</f>
        <v>195.3</v>
      </c>
      <c r="R4842" s="12">
        <f>P4842*(CPI!$B$112/Movie!Q4842)</f>
        <v>5619669.6251920117</v>
      </c>
      <c r="S4842" t="s">
        <v>13594</v>
      </c>
      <c r="T4842">
        <v>106</v>
      </c>
    </row>
    <row r="4843" spans="1:20" x14ac:dyDescent="0.3">
      <c r="A4843" t="s">
        <v>14477</v>
      </c>
      <c r="B4843" t="str">
        <f t="shared" si="225"/>
        <v>R</v>
      </c>
      <c r="C4843" t="s">
        <v>1</v>
      </c>
      <c r="D4843" t="s">
        <v>26</v>
      </c>
      <c r="E4843">
        <v>2005</v>
      </c>
      <c r="F4843" s="22">
        <f t="shared" si="226"/>
        <v>38353</v>
      </c>
      <c r="G4843" t="s">
        <v>14040</v>
      </c>
      <c r="H4843">
        <f t="shared" si="227"/>
        <v>6.6</v>
      </c>
      <c r="I4843">
        <v>6.6</v>
      </c>
      <c r="J4843">
        <v>21000</v>
      </c>
      <c r="K4843" t="s">
        <v>14478</v>
      </c>
      <c r="L4843" t="s">
        <v>14479</v>
      </c>
      <c r="M4843" t="s">
        <v>14480</v>
      </c>
      <c r="N4843" t="s">
        <v>15</v>
      </c>
      <c r="O4843">
        <v>4000000</v>
      </c>
      <c r="P4843">
        <v>2138742</v>
      </c>
      <c r="Q4843">
        <f>_xlfn.XLOOKUP(E4843,CPI!A:A,CPI!B:B)</f>
        <v>195.3</v>
      </c>
      <c r="R4843" s="12">
        <f>P4843*(CPI!$B$112/Movie!Q4843)</f>
        <v>3336787.9539170503</v>
      </c>
      <c r="S4843" t="s">
        <v>13532</v>
      </c>
      <c r="T4843">
        <v>96</v>
      </c>
    </row>
    <row r="4844" spans="1:20" x14ac:dyDescent="0.3">
      <c r="A4844" t="s">
        <v>14481</v>
      </c>
      <c r="B4844" t="str">
        <f t="shared" si="225"/>
        <v>PG</v>
      </c>
      <c r="C4844" t="s">
        <v>18</v>
      </c>
      <c r="D4844" t="s">
        <v>26</v>
      </c>
      <c r="E4844">
        <v>2005</v>
      </c>
      <c r="F4844" s="22">
        <f t="shared" si="226"/>
        <v>38353</v>
      </c>
      <c r="G4844" t="s">
        <v>13502</v>
      </c>
      <c r="H4844">
        <f t="shared" si="227"/>
        <v>5.2</v>
      </c>
      <c r="I4844">
        <v>5.2</v>
      </c>
      <c r="J4844">
        <v>13000</v>
      </c>
      <c r="K4844" t="s">
        <v>11380</v>
      </c>
      <c r="L4844" t="s">
        <v>14482</v>
      </c>
      <c r="M4844" t="s">
        <v>9349</v>
      </c>
      <c r="N4844" t="s">
        <v>15</v>
      </c>
      <c r="O4844">
        <v>33100000</v>
      </c>
      <c r="P4844">
        <v>17492014</v>
      </c>
      <c r="Q4844">
        <f>_xlfn.XLOOKUP(E4844,CPI!A:A,CPI!B:B)</f>
        <v>195.3</v>
      </c>
      <c r="R4844" s="12">
        <f>P4844*(CPI!$B$112/Movie!Q4844)</f>
        <v>27290407.915002558</v>
      </c>
      <c r="S4844" t="s">
        <v>165</v>
      </c>
      <c r="T4844">
        <v>86</v>
      </c>
    </row>
    <row r="4845" spans="1:20" x14ac:dyDescent="0.3">
      <c r="A4845" t="s">
        <v>14483</v>
      </c>
      <c r="B4845" t="str">
        <f t="shared" si="225"/>
        <v>R</v>
      </c>
      <c r="C4845" t="s">
        <v>1</v>
      </c>
      <c r="D4845" t="s">
        <v>89</v>
      </c>
      <c r="E4845">
        <v>2006</v>
      </c>
      <c r="F4845" s="22">
        <f t="shared" si="226"/>
        <v>38718</v>
      </c>
      <c r="G4845" t="s">
        <v>14393</v>
      </c>
      <c r="H4845">
        <f t="shared" si="227"/>
        <v>8.5</v>
      </c>
      <c r="I4845">
        <v>8.5</v>
      </c>
      <c r="J4845">
        <v>1200000</v>
      </c>
      <c r="K4845" t="s">
        <v>50</v>
      </c>
      <c r="L4845" t="s">
        <v>14013</v>
      </c>
      <c r="M4845" t="s">
        <v>8494</v>
      </c>
      <c r="N4845" t="s">
        <v>15</v>
      </c>
      <c r="O4845">
        <v>90000000</v>
      </c>
      <c r="P4845">
        <v>291465373</v>
      </c>
      <c r="Q4845">
        <f>_xlfn.XLOOKUP(E4845,CPI!A:A,CPI!B:B)</f>
        <v>201.6</v>
      </c>
      <c r="R4845" s="12">
        <f>P4845*(CPI!$B$112/Movie!Q4845)</f>
        <v>440523309.29117066</v>
      </c>
      <c r="S4845" t="s">
        <v>8</v>
      </c>
      <c r="T4845">
        <v>151</v>
      </c>
    </row>
    <row r="4846" spans="1:20" x14ac:dyDescent="0.3">
      <c r="A4846" t="s">
        <v>14484</v>
      </c>
      <c r="B4846" t="str">
        <f t="shared" si="225"/>
        <v>PG-13</v>
      </c>
      <c r="C4846" t="s">
        <v>1984</v>
      </c>
      <c r="D4846" t="s">
        <v>19</v>
      </c>
      <c r="E4846">
        <v>2006</v>
      </c>
      <c r="F4846" s="22">
        <f t="shared" si="226"/>
        <v>38718</v>
      </c>
      <c r="G4846" t="s">
        <v>14485</v>
      </c>
      <c r="H4846">
        <f t="shared" si="227"/>
        <v>6</v>
      </c>
      <c r="I4846">
        <v>6</v>
      </c>
      <c r="J4846">
        <v>252000</v>
      </c>
      <c r="K4846" t="s">
        <v>12585</v>
      </c>
      <c r="L4846" t="s">
        <v>14486</v>
      </c>
      <c r="M4846" t="s">
        <v>14487</v>
      </c>
      <c r="N4846" t="s">
        <v>15</v>
      </c>
      <c r="O4846">
        <v>85000000</v>
      </c>
      <c r="P4846">
        <v>158964610</v>
      </c>
      <c r="Q4846">
        <f>_xlfn.XLOOKUP(E4846,CPI!A:A,CPI!B:B)</f>
        <v>201.6</v>
      </c>
      <c r="R4846" s="12">
        <f>P4846*(CPI!$B$112/Movie!Q4846)</f>
        <v>240260499.34027779</v>
      </c>
      <c r="S4846" t="s">
        <v>46</v>
      </c>
      <c r="T4846">
        <v>104</v>
      </c>
    </row>
    <row r="4847" spans="1:20" x14ac:dyDescent="0.3">
      <c r="A4847" t="s">
        <v>14488</v>
      </c>
      <c r="B4847" t="str">
        <f t="shared" si="225"/>
        <v>PG-13</v>
      </c>
      <c r="C4847" t="s">
        <v>1984</v>
      </c>
      <c r="D4847" t="s">
        <v>26</v>
      </c>
      <c r="E4847">
        <v>2006</v>
      </c>
      <c r="F4847" s="22">
        <f t="shared" si="226"/>
        <v>38718</v>
      </c>
      <c r="G4847" t="s">
        <v>13990</v>
      </c>
      <c r="H4847">
        <f t="shared" si="227"/>
        <v>6.6</v>
      </c>
      <c r="I4847">
        <v>6.6</v>
      </c>
      <c r="J4847">
        <v>172000</v>
      </c>
      <c r="K4847" t="s">
        <v>13548</v>
      </c>
      <c r="L4847" t="s">
        <v>13028</v>
      </c>
      <c r="M4847" t="s">
        <v>13028</v>
      </c>
      <c r="N4847" t="s">
        <v>15</v>
      </c>
      <c r="O4847">
        <v>72500000</v>
      </c>
      <c r="P4847">
        <v>163362095</v>
      </c>
      <c r="Q4847">
        <f>_xlfn.XLOOKUP(E4847,CPI!A:A,CPI!B:B)</f>
        <v>201.6</v>
      </c>
      <c r="R4847" s="12">
        <f>P4847*(CPI!$B$112/Movie!Q4847)</f>
        <v>246906896.56001985</v>
      </c>
      <c r="S4847" t="s">
        <v>16</v>
      </c>
      <c r="T4847">
        <v>108</v>
      </c>
    </row>
    <row r="4848" spans="1:20" x14ac:dyDescent="0.3">
      <c r="A4848" t="s">
        <v>14489</v>
      </c>
      <c r="B4848" t="str">
        <f t="shared" si="225"/>
        <v>PG-13</v>
      </c>
      <c r="C4848" t="s">
        <v>1984</v>
      </c>
      <c r="D4848" t="s">
        <v>2</v>
      </c>
      <c r="E4848">
        <v>2006</v>
      </c>
      <c r="F4848" s="22">
        <f t="shared" si="226"/>
        <v>38718</v>
      </c>
      <c r="G4848" t="s">
        <v>14490</v>
      </c>
      <c r="H4848">
        <f t="shared" si="227"/>
        <v>8.5</v>
      </c>
      <c r="I4848">
        <v>8.5</v>
      </c>
      <c r="J4848">
        <v>1200000</v>
      </c>
      <c r="K4848" t="s">
        <v>10255</v>
      </c>
      <c r="L4848" t="s">
        <v>14491</v>
      </c>
      <c r="M4848" t="s">
        <v>3891</v>
      </c>
      <c r="N4848" t="s">
        <v>7</v>
      </c>
      <c r="O4848">
        <v>40000000</v>
      </c>
      <c r="P4848">
        <v>109676311</v>
      </c>
      <c r="Q4848">
        <f>_xlfn.XLOOKUP(E4848,CPI!A:A,CPI!B:B)</f>
        <v>201.6</v>
      </c>
      <c r="R4848" s="12">
        <f>P4848*(CPI!$B$112/Movie!Q4848)</f>
        <v>165765733.93700397</v>
      </c>
      <c r="S4848" t="s">
        <v>2077</v>
      </c>
      <c r="T4848">
        <v>130</v>
      </c>
    </row>
    <row r="4849" spans="1:20" x14ac:dyDescent="0.3">
      <c r="A4849" t="s">
        <v>14492</v>
      </c>
      <c r="B4849" t="str">
        <f t="shared" si="225"/>
        <v>G</v>
      </c>
      <c r="C4849" t="s">
        <v>322</v>
      </c>
      <c r="D4849" t="s">
        <v>375</v>
      </c>
      <c r="E4849">
        <v>2006</v>
      </c>
      <c r="F4849" s="22">
        <f t="shared" si="226"/>
        <v>38718</v>
      </c>
      <c r="G4849" t="s">
        <v>14323</v>
      </c>
      <c r="H4849">
        <f t="shared" si="227"/>
        <v>7.1</v>
      </c>
      <c r="I4849">
        <v>7.1</v>
      </c>
      <c r="J4849">
        <v>381000</v>
      </c>
      <c r="K4849" t="s">
        <v>8461</v>
      </c>
      <c r="L4849" t="s">
        <v>8461</v>
      </c>
      <c r="M4849" t="s">
        <v>9026</v>
      </c>
      <c r="N4849" t="s">
        <v>15</v>
      </c>
      <c r="O4849">
        <v>120000000</v>
      </c>
      <c r="P4849">
        <v>461991867</v>
      </c>
      <c r="Q4849">
        <f>_xlfn.XLOOKUP(E4849,CPI!A:A,CPI!B:B)</f>
        <v>201.6</v>
      </c>
      <c r="R4849" s="12">
        <f>P4849*(CPI!$B$112/Movie!Q4849)</f>
        <v>698258541.04613101</v>
      </c>
      <c r="S4849" t="s">
        <v>10102</v>
      </c>
      <c r="T4849">
        <v>117</v>
      </c>
    </row>
    <row r="4850" spans="1:20" x14ac:dyDescent="0.3">
      <c r="A4850">
        <v>300</v>
      </c>
      <c r="B4850" t="str">
        <f t="shared" si="225"/>
        <v>R</v>
      </c>
      <c r="C4850" t="s">
        <v>1</v>
      </c>
      <c r="D4850" t="s">
        <v>19</v>
      </c>
      <c r="E4850">
        <v>2006</v>
      </c>
      <c r="F4850" s="22">
        <f t="shared" si="226"/>
        <v>38718</v>
      </c>
      <c r="G4850" t="s">
        <v>14493</v>
      </c>
      <c r="H4850">
        <f t="shared" si="227"/>
        <v>7.6</v>
      </c>
      <c r="I4850">
        <v>7.6</v>
      </c>
      <c r="J4850">
        <v>750000</v>
      </c>
      <c r="K4850" t="s">
        <v>13536</v>
      </c>
      <c r="L4850" t="s">
        <v>13536</v>
      </c>
      <c r="M4850" t="s">
        <v>11425</v>
      </c>
      <c r="N4850" t="s">
        <v>15</v>
      </c>
      <c r="O4850">
        <v>65000000</v>
      </c>
      <c r="P4850">
        <v>456068181</v>
      </c>
      <c r="Q4850">
        <f>_xlfn.XLOOKUP(E4850,CPI!A:A,CPI!B:B)</f>
        <v>201.6</v>
      </c>
      <c r="R4850" s="12">
        <f>P4850*(CPI!$B$112/Movie!Q4850)</f>
        <v>689305430.31101191</v>
      </c>
      <c r="S4850" t="s">
        <v>8</v>
      </c>
      <c r="T4850">
        <v>117</v>
      </c>
    </row>
    <row r="4851" spans="1:20" x14ac:dyDescent="0.3">
      <c r="A4851" t="s">
        <v>14494</v>
      </c>
      <c r="B4851" t="str">
        <f t="shared" si="225"/>
        <v>PG-13</v>
      </c>
      <c r="C4851" t="s">
        <v>1984</v>
      </c>
      <c r="D4851" t="s">
        <v>26</v>
      </c>
      <c r="E4851">
        <v>2006</v>
      </c>
      <c r="F4851" s="22">
        <f t="shared" si="226"/>
        <v>38718</v>
      </c>
      <c r="G4851" t="s">
        <v>14495</v>
      </c>
      <c r="H4851">
        <f t="shared" si="227"/>
        <v>6.9</v>
      </c>
      <c r="I4851">
        <v>6.9</v>
      </c>
      <c r="J4851">
        <v>385000</v>
      </c>
      <c r="K4851" t="s">
        <v>8939</v>
      </c>
      <c r="L4851" t="s">
        <v>13892</v>
      </c>
      <c r="M4851" t="s">
        <v>13596</v>
      </c>
      <c r="N4851" t="s">
        <v>15</v>
      </c>
      <c r="O4851">
        <v>35000000</v>
      </c>
      <c r="P4851">
        <v>326706115</v>
      </c>
      <c r="Q4851">
        <f>_xlfn.XLOOKUP(E4851,CPI!A:A,CPI!B:B)</f>
        <v>201.6</v>
      </c>
      <c r="R4851" s="12">
        <f>P4851*(CPI!$B$112/Movie!Q4851)</f>
        <v>493786474.40724206</v>
      </c>
      <c r="S4851" t="s">
        <v>9093</v>
      </c>
      <c r="T4851">
        <v>109</v>
      </c>
    </row>
    <row r="4852" spans="1:20" x14ac:dyDescent="0.3">
      <c r="A4852" t="s">
        <v>14496</v>
      </c>
      <c r="B4852" t="str">
        <f t="shared" si="225"/>
        <v>PG-13</v>
      </c>
      <c r="C4852" t="s">
        <v>1984</v>
      </c>
      <c r="D4852" t="s">
        <v>19</v>
      </c>
      <c r="E4852">
        <v>2006</v>
      </c>
      <c r="F4852" s="22">
        <f t="shared" si="226"/>
        <v>38718</v>
      </c>
      <c r="G4852" t="s">
        <v>14497</v>
      </c>
      <c r="H4852">
        <f t="shared" si="227"/>
        <v>8</v>
      </c>
      <c r="I4852">
        <v>8</v>
      </c>
      <c r="J4852">
        <v>594000</v>
      </c>
      <c r="K4852" t="s">
        <v>5000</v>
      </c>
      <c r="L4852" t="s">
        <v>10722</v>
      </c>
      <c r="M4852" t="s">
        <v>13516</v>
      </c>
      <c r="N4852" t="s">
        <v>7</v>
      </c>
      <c r="O4852">
        <v>150000000</v>
      </c>
      <c r="P4852">
        <v>616502912</v>
      </c>
      <c r="Q4852">
        <f>_xlfn.XLOOKUP(E4852,CPI!A:A,CPI!B:B)</f>
        <v>201.6</v>
      </c>
      <c r="R4852" s="12">
        <f>P4852*(CPI!$B$112/Movie!Q4852)</f>
        <v>931787883.3650794</v>
      </c>
      <c r="S4852" t="s">
        <v>16</v>
      </c>
      <c r="T4852">
        <v>144</v>
      </c>
    </row>
    <row r="4853" spans="1:20" x14ac:dyDescent="0.3">
      <c r="A4853" t="s">
        <v>14498</v>
      </c>
      <c r="B4853" t="str">
        <f t="shared" si="225"/>
        <v>R</v>
      </c>
      <c r="C4853" t="s">
        <v>1</v>
      </c>
      <c r="D4853" t="s">
        <v>2</v>
      </c>
      <c r="E4853">
        <v>2006</v>
      </c>
      <c r="F4853" s="22">
        <f t="shared" si="226"/>
        <v>38718</v>
      </c>
      <c r="G4853" t="s">
        <v>14499</v>
      </c>
      <c r="H4853">
        <f t="shared" si="227"/>
        <v>8.1999999999999993</v>
      </c>
      <c r="I4853">
        <v>8.1999999999999993</v>
      </c>
      <c r="J4853">
        <v>631000</v>
      </c>
      <c r="K4853" t="s">
        <v>7541</v>
      </c>
      <c r="L4853" t="s">
        <v>7541</v>
      </c>
      <c r="M4853" t="s">
        <v>14500</v>
      </c>
      <c r="N4853" t="s">
        <v>1096</v>
      </c>
      <c r="O4853">
        <v>19000000</v>
      </c>
      <c r="P4853">
        <v>83850267</v>
      </c>
      <c r="Q4853">
        <f>_xlfn.XLOOKUP(E4853,CPI!A:A,CPI!B:B)</f>
        <v>201.6</v>
      </c>
      <c r="R4853" s="12">
        <f>P4853*(CPI!$B$112/Movie!Q4853)</f>
        <v>126732025.56994048</v>
      </c>
      <c r="S4853" t="s">
        <v>14501</v>
      </c>
      <c r="T4853">
        <v>118</v>
      </c>
    </row>
    <row r="4854" spans="1:20" x14ac:dyDescent="0.3">
      <c r="A4854" t="s">
        <v>14502</v>
      </c>
      <c r="B4854" t="str">
        <f t="shared" si="225"/>
        <v>PG-13</v>
      </c>
      <c r="C4854" t="s">
        <v>1984</v>
      </c>
      <c r="D4854" t="s">
        <v>19</v>
      </c>
      <c r="E4854">
        <v>2006</v>
      </c>
      <c r="F4854" s="22">
        <f t="shared" si="226"/>
        <v>38718</v>
      </c>
      <c r="G4854" t="s">
        <v>14503</v>
      </c>
      <c r="H4854">
        <f t="shared" si="227"/>
        <v>7.3</v>
      </c>
      <c r="I4854">
        <v>7.3</v>
      </c>
      <c r="J4854">
        <v>668000</v>
      </c>
      <c r="K4854" t="s">
        <v>9706</v>
      </c>
      <c r="L4854" t="s">
        <v>12890</v>
      </c>
      <c r="M4854" t="s">
        <v>5667</v>
      </c>
      <c r="N4854" t="s">
        <v>15</v>
      </c>
      <c r="O4854">
        <v>225000000</v>
      </c>
      <c r="P4854">
        <v>1066179747</v>
      </c>
      <c r="Q4854">
        <f>_xlfn.XLOOKUP(E4854,CPI!A:A,CPI!B:B)</f>
        <v>201.6</v>
      </c>
      <c r="R4854" s="12">
        <f>P4854*(CPI!$B$112/Movie!Q4854)</f>
        <v>1611433377.5342262</v>
      </c>
      <c r="S4854" t="s">
        <v>1709</v>
      </c>
      <c r="T4854">
        <v>151</v>
      </c>
    </row>
    <row r="4855" spans="1:20" x14ac:dyDescent="0.3">
      <c r="A4855" t="s">
        <v>14504</v>
      </c>
      <c r="B4855" t="str">
        <f t="shared" si="225"/>
        <v>R</v>
      </c>
      <c r="C4855" t="s">
        <v>1</v>
      </c>
      <c r="D4855" t="s">
        <v>10</v>
      </c>
      <c r="E4855">
        <v>2006</v>
      </c>
      <c r="F4855" s="22">
        <f t="shared" si="226"/>
        <v>38718</v>
      </c>
      <c r="G4855" t="s">
        <v>14505</v>
      </c>
      <c r="H4855">
        <f t="shared" si="227"/>
        <v>6.6</v>
      </c>
      <c r="I4855">
        <v>6.6</v>
      </c>
      <c r="J4855">
        <v>150000</v>
      </c>
      <c r="K4855" t="s">
        <v>9146</v>
      </c>
      <c r="L4855" t="s">
        <v>9146</v>
      </c>
      <c r="M4855" t="s">
        <v>9027</v>
      </c>
      <c r="N4855" t="s">
        <v>15</v>
      </c>
      <c r="P4855">
        <v>495303</v>
      </c>
      <c r="Q4855">
        <f>_xlfn.XLOOKUP(E4855,CPI!A:A,CPI!B:B)</f>
        <v>201.6</v>
      </c>
      <c r="R4855" s="12">
        <f>P4855*(CPI!$B$112/Movie!Q4855)</f>
        <v>748605.27827380958</v>
      </c>
      <c r="S4855" t="s">
        <v>165</v>
      </c>
      <c r="T4855">
        <v>84</v>
      </c>
    </row>
    <row r="4856" spans="1:20" x14ac:dyDescent="0.3">
      <c r="A4856" t="s">
        <v>14506</v>
      </c>
      <c r="B4856" t="str">
        <f t="shared" si="225"/>
        <v>R</v>
      </c>
      <c r="C4856" t="s">
        <v>1</v>
      </c>
      <c r="D4856" t="s">
        <v>19</v>
      </c>
      <c r="E4856">
        <v>2006</v>
      </c>
      <c r="F4856" s="22">
        <f t="shared" si="226"/>
        <v>38718</v>
      </c>
      <c r="G4856" t="s">
        <v>14507</v>
      </c>
      <c r="H4856">
        <f t="shared" si="227"/>
        <v>7.8</v>
      </c>
      <c r="I4856">
        <v>7.8</v>
      </c>
      <c r="J4856">
        <v>297000</v>
      </c>
      <c r="K4856" t="s">
        <v>520</v>
      </c>
      <c r="L4856" t="s">
        <v>520</v>
      </c>
      <c r="M4856" t="s">
        <v>14508</v>
      </c>
      <c r="N4856" t="s">
        <v>15</v>
      </c>
      <c r="O4856">
        <v>40000000</v>
      </c>
      <c r="P4856">
        <v>120673227</v>
      </c>
      <c r="Q4856">
        <f>_xlfn.XLOOKUP(E4856,CPI!A:A,CPI!B:B)</f>
        <v>201.6</v>
      </c>
      <c r="R4856" s="12">
        <f>P4856*(CPI!$B$112/Movie!Q4856)</f>
        <v>182386568.78422621</v>
      </c>
      <c r="S4856" t="s">
        <v>5796</v>
      </c>
      <c r="T4856">
        <v>139</v>
      </c>
    </row>
    <row r="4857" spans="1:20" x14ac:dyDescent="0.3">
      <c r="A4857" t="s">
        <v>14509</v>
      </c>
      <c r="B4857" t="str">
        <f t="shared" si="225"/>
        <v>PG-13</v>
      </c>
      <c r="C4857" t="s">
        <v>1984</v>
      </c>
      <c r="D4857" t="s">
        <v>26</v>
      </c>
      <c r="E4857">
        <v>2006</v>
      </c>
      <c r="F4857" s="22">
        <f t="shared" si="226"/>
        <v>38718</v>
      </c>
      <c r="G4857" t="s">
        <v>14002</v>
      </c>
      <c r="H4857">
        <f t="shared" si="227"/>
        <v>6.3</v>
      </c>
      <c r="I4857">
        <v>6.3</v>
      </c>
      <c r="J4857">
        <v>149000</v>
      </c>
      <c r="K4857" t="s">
        <v>14510</v>
      </c>
      <c r="L4857" t="s">
        <v>14511</v>
      </c>
      <c r="M4857" t="s">
        <v>13012</v>
      </c>
      <c r="N4857" t="s">
        <v>15</v>
      </c>
      <c r="O4857">
        <v>20000000</v>
      </c>
      <c r="P4857">
        <v>57194667</v>
      </c>
      <c r="Q4857">
        <f>_xlfn.XLOOKUP(E4857,CPI!A:A,CPI!B:B)</f>
        <v>201.6</v>
      </c>
      <c r="R4857" s="12">
        <f>P4857*(CPI!$B$112/Movie!Q4857)</f>
        <v>86444519.022321433</v>
      </c>
      <c r="S4857" t="s">
        <v>9670</v>
      </c>
      <c r="T4857">
        <v>105</v>
      </c>
    </row>
    <row r="4858" spans="1:20" x14ac:dyDescent="0.3">
      <c r="A4858" t="s">
        <v>14512</v>
      </c>
      <c r="B4858" t="str">
        <f t="shared" si="225"/>
        <v>R</v>
      </c>
      <c r="C4858" t="s">
        <v>1</v>
      </c>
      <c r="D4858" t="s">
        <v>2</v>
      </c>
      <c r="E4858">
        <v>2006</v>
      </c>
      <c r="F4858" s="22">
        <f t="shared" si="226"/>
        <v>38718</v>
      </c>
      <c r="G4858" t="s">
        <v>14513</v>
      </c>
      <c r="H4858">
        <f t="shared" si="227"/>
        <v>7.5</v>
      </c>
      <c r="I4858">
        <v>7.5</v>
      </c>
      <c r="J4858">
        <v>107000</v>
      </c>
      <c r="K4858" t="s">
        <v>12072</v>
      </c>
      <c r="L4858" t="s">
        <v>12072</v>
      </c>
      <c r="M4858" t="s">
        <v>10473</v>
      </c>
      <c r="N4858" t="s">
        <v>15</v>
      </c>
      <c r="O4858">
        <v>26000000</v>
      </c>
      <c r="P4858">
        <v>14821658</v>
      </c>
      <c r="Q4858">
        <f>_xlfn.XLOOKUP(E4858,CPI!A:A,CPI!B:B)</f>
        <v>201.6</v>
      </c>
      <c r="R4858" s="12">
        <f>P4858*(CPI!$B$112/Movie!Q4858)</f>
        <v>22401583.296626985</v>
      </c>
      <c r="S4858" t="s">
        <v>2011</v>
      </c>
      <c r="T4858">
        <v>137</v>
      </c>
    </row>
    <row r="4859" spans="1:20" x14ac:dyDescent="0.3">
      <c r="A4859" t="s">
        <v>14514</v>
      </c>
      <c r="B4859" t="str">
        <f t="shared" si="225"/>
        <v>R</v>
      </c>
      <c r="C4859" t="s">
        <v>1</v>
      </c>
      <c r="D4859" t="s">
        <v>10</v>
      </c>
      <c r="E4859">
        <v>2006</v>
      </c>
      <c r="F4859" s="22">
        <f t="shared" si="226"/>
        <v>38718</v>
      </c>
      <c r="G4859" t="s">
        <v>14515</v>
      </c>
      <c r="H4859">
        <f t="shared" si="227"/>
        <v>7.9</v>
      </c>
      <c r="I4859">
        <v>7.9</v>
      </c>
      <c r="J4859">
        <v>474000</v>
      </c>
      <c r="K4859" t="s">
        <v>6219</v>
      </c>
      <c r="L4859" t="s">
        <v>6219</v>
      </c>
      <c r="M4859" t="s">
        <v>8751</v>
      </c>
      <c r="N4859" t="s">
        <v>15</v>
      </c>
      <c r="O4859">
        <v>76000000</v>
      </c>
      <c r="P4859">
        <v>70595464</v>
      </c>
      <c r="Q4859">
        <f>_xlfn.XLOOKUP(E4859,CPI!A:A,CPI!B:B)</f>
        <v>201.6</v>
      </c>
      <c r="R4859" s="12">
        <f>P4859*(CPI!$B$112/Movie!Q4859)</f>
        <v>106698600.59920636</v>
      </c>
      <c r="S4859" t="s">
        <v>46</v>
      </c>
      <c r="T4859">
        <v>109</v>
      </c>
    </row>
    <row r="4860" spans="1:20" x14ac:dyDescent="0.3">
      <c r="A4860" t="s">
        <v>14516</v>
      </c>
      <c r="B4860" t="str">
        <f t="shared" si="225"/>
        <v>PG-13</v>
      </c>
      <c r="C4860" t="s">
        <v>1984</v>
      </c>
      <c r="D4860" t="s">
        <v>4868</v>
      </c>
      <c r="E4860">
        <v>2006</v>
      </c>
      <c r="F4860" s="22">
        <f t="shared" si="226"/>
        <v>38718</v>
      </c>
      <c r="G4860" t="s">
        <v>14517</v>
      </c>
      <c r="H4860">
        <f t="shared" si="227"/>
        <v>6.6</v>
      </c>
      <c r="I4860">
        <v>6.6</v>
      </c>
      <c r="J4860">
        <v>410000</v>
      </c>
      <c r="K4860" t="s">
        <v>1119</v>
      </c>
      <c r="L4860" t="s">
        <v>8326</v>
      </c>
      <c r="M4860" t="s">
        <v>2076</v>
      </c>
      <c r="N4860" t="s">
        <v>15</v>
      </c>
      <c r="O4860">
        <v>125000000</v>
      </c>
      <c r="P4860">
        <v>760006945</v>
      </c>
      <c r="Q4860">
        <f>_xlfn.XLOOKUP(E4860,CPI!A:A,CPI!B:B)</f>
        <v>201.6</v>
      </c>
      <c r="R4860" s="12">
        <f>P4860*(CPI!$B$112/Movie!Q4860)</f>
        <v>1148681131.6542659</v>
      </c>
      <c r="S4860" t="s">
        <v>16</v>
      </c>
      <c r="T4860">
        <v>149</v>
      </c>
    </row>
    <row r="4861" spans="1:20" x14ac:dyDescent="0.3">
      <c r="A4861" t="s">
        <v>14518</v>
      </c>
      <c r="B4861" t="str">
        <f t="shared" si="225"/>
        <v>PG-13</v>
      </c>
      <c r="C4861" t="s">
        <v>1984</v>
      </c>
      <c r="D4861" t="s">
        <v>48</v>
      </c>
      <c r="E4861">
        <v>2006</v>
      </c>
      <c r="F4861" s="22">
        <f t="shared" si="226"/>
        <v>38718</v>
      </c>
      <c r="G4861" t="s">
        <v>14519</v>
      </c>
      <c r="H4861">
        <f t="shared" si="227"/>
        <v>8</v>
      </c>
      <c r="I4861">
        <v>8</v>
      </c>
      <c r="J4861">
        <v>465000</v>
      </c>
      <c r="K4861" t="s">
        <v>14520</v>
      </c>
      <c r="L4861" t="s">
        <v>14391</v>
      </c>
      <c r="M4861" t="s">
        <v>7621</v>
      </c>
      <c r="N4861" t="s">
        <v>15</v>
      </c>
      <c r="O4861">
        <v>55000000</v>
      </c>
      <c r="P4861">
        <v>307127625</v>
      </c>
      <c r="Q4861">
        <f>_xlfn.XLOOKUP(E4861,CPI!A:A,CPI!B:B)</f>
        <v>201.6</v>
      </c>
      <c r="R4861" s="12">
        <f>P4861*(CPI!$B$112/Movie!Q4861)</f>
        <v>464195373.69791669</v>
      </c>
      <c r="S4861" t="s">
        <v>16</v>
      </c>
      <c r="T4861">
        <v>117</v>
      </c>
    </row>
    <row r="4862" spans="1:20" x14ac:dyDescent="0.3">
      <c r="A4862" t="s">
        <v>14521</v>
      </c>
      <c r="B4862" t="str">
        <f t="shared" si="225"/>
        <v>R</v>
      </c>
      <c r="C4862" t="s">
        <v>1</v>
      </c>
      <c r="D4862" t="s">
        <v>26</v>
      </c>
      <c r="E4862">
        <v>2006</v>
      </c>
      <c r="F4862" s="22">
        <f t="shared" si="226"/>
        <v>38718</v>
      </c>
      <c r="G4862" t="s">
        <v>14522</v>
      </c>
      <c r="H4862">
        <f t="shared" si="227"/>
        <v>7.8</v>
      </c>
      <c r="I4862">
        <v>7.8</v>
      </c>
      <c r="J4862">
        <v>450000</v>
      </c>
      <c r="K4862" t="s">
        <v>14523</v>
      </c>
      <c r="L4862" t="s">
        <v>14524</v>
      </c>
      <c r="M4862" t="s">
        <v>13978</v>
      </c>
      <c r="N4862" t="s">
        <v>15</v>
      </c>
      <c r="O4862">
        <v>8000000</v>
      </c>
      <c r="P4862">
        <v>101058954</v>
      </c>
      <c r="Q4862">
        <f>_xlfn.XLOOKUP(E4862,CPI!A:A,CPI!B:B)</f>
        <v>201.6</v>
      </c>
      <c r="R4862" s="12">
        <f>P4862*(CPI!$B$112/Movie!Q4862)</f>
        <v>152741385.33630952</v>
      </c>
      <c r="S4862" t="s">
        <v>9423</v>
      </c>
      <c r="T4862">
        <v>101</v>
      </c>
    </row>
    <row r="4863" spans="1:20" x14ac:dyDescent="0.3">
      <c r="A4863" t="s">
        <v>14525</v>
      </c>
      <c r="B4863" t="str">
        <f t="shared" si="225"/>
        <v>R</v>
      </c>
      <c r="C4863" t="s">
        <v>1</v>
      </c>
      <c r="D4863" t="s">
        <v>48</v>
      </c>
      <c r="E4863">
        <v>2006</v>
      </c>
      <c r="F4863" s="22">
        <f t="shared" si="226"/>
        <v>38718</v>
      </c>
      <c r="G4863" t="s">
        <v>14499</v>
      </c>
      <c r="H4863">
        <f t="shared" si="227"/>
        <v>7.7</v>
      </c>
      <c r="I4863">
        <v>7.7</v>
      </c>
      <c r="J4863">
        <v>179000</v>
      </c>
      <c r="K4863" t="s">
        <v>14526</v>
      </c>
      <c r="L4863" t="s">
        <v>14527</v>
      </c>
      <c r="M4863" t="s">
        <v>14528</v>
      </c>
      <c r="N4863" t="s">
        <v>7</v>
      </c>
      <c r="O4863">
        <v>6000000</v>
      </c>
      <c r="P4863">
        <v>48618191</v>
      </c>
      <c r="Q4863">
        <f>_xlfn.XLOOKUP(E4863,CPI!A:A,CPI!B:B)</f>
        <v>201.6</v>
      </c>
      <c r="R4863" s="12">
        <f>P4863*(CPI!$B$112/Movie!Q4863)</f>
        <v>73481958.321924612</v>
      </c>
      <c r="S4863" t="s">
        <v>9423</v>
      </c>
      <c r="T4863">
        <v>123</v>
      </c>
    </row>
    <row r="4864" spans="1:20" x14ac:dyDescent="0.3">
      <c r="A4864" t="s">
        <v>14529</v>
      </c>
      <c r="B4864" t="str">
        <f t="shared" si="225"/>
        <v>R</v>
      </c>
      <c r="C4864" t="s">
        <v>1</v>
      </c>
      <c r="D4864" t="s">
        <v>10</v>
      </c>
      <c r="E4864">
        <v>2006</v>
      </c>
      <c r="F4864" s="22">
        <f t="shared" si="226"/>
        <v>38718</v>
      </c>
      <c r="G4864" t="s">
        <v>14507</v>
      </c>
      <c r="H4864">
        <f t="shared" si="227"/>
        <v>8</v>
      </c>
      <c r="I4864">
        <v>8</v>
      </c>
      <c r="J4864">
        <v>511000</v>
      </c>
      <c r="K4864" t="s">
        <v>3333</v>
      </c>
      <c r="L4864" t="s">
        <v>9415</v>
      </c>
      <c r="M4864" t="s">
        <v>8494</v>
      </c>
      <c r="N4864" t="s">
        <v>15</v>
      </c>
      <c r="O4864">
        <v>100000000</v>
      </c>
      <c r="P4864">
        <v>171720398</v>
      </c>
      <c r="Q4864">
        <f>_xlfn.XLOOKUP(E4864,CPI!A:A,CPI!B:B)</f>
        <v>201.6</v>
      </c>
      <c r="R4864" s="12">
        <f>P4864*(CPI!$B$112/Movie!Q4864)</f>
        <v>259539708.68353176</v>
      </c>
      <c r="S4864" t="s">
        <v>8</v>
      </c>
      <c r="T4864">
        <v>143</v>
      </c>
    </row>
    <row r="4865" spans="1:20" x14ac:dyDescent="0.3">
      <c r="A4865" t="s">
        <v>14530</v>
      </c>
      <c r="B4865" t="str">
        <f t="shared" si="225"/>
        <v>R</v>
      </c>
      <c r="C4865" t="s">
        <v>1</v>
      </c>
      <c r="D4865" t="s">
        <v>2</v>
      </c>
      <c r="E4865">
        <v>2006</v>
      </c>
      <c r="F4865" s="22">
        <f t="shared" si="226"/>
        <v>38718</v>
      </c>
      <c r="G4865" t="s">
        <v>14531</v>
      </c>
      <c r="H4865">
        <f t="shared" si="227"/>
        <v>8.4</v>
      </c>
      <c r="I4865">
        <v>8.4</v>
      </c>
      <c r="J4865">
        <v>368000</v>
      </c>
      <c r="K4865" t="s">
        <v>14532</v>
      </c>
      <c r="L4865" t="s">
        <v>14532</v>
      </c>
      <c r="M4865" t="s">
        <v>14533</v>
      </c>
      <c r="N4865" t="s">
        <v>5801</v>
      </c>
      <c r="O4865">
        <v>2000000</v>
      </c>
      <c r="P4865">
        <v>77356942</v>
      </c>
      <c r="Q4865">
        <f>_xlfn.XLOOKUP(E4865,CPI!A:A,CPI!B:B)</f>
        <v>201.6</v>
      </c>
      <c r="R4865" s="12">
        <f>P4865*(CPI!$B$112/Movie!Q4865)</f>
        <v>116917957.47718255</v>
      </c>
      <c r="S4865" t="s">
        <v>14534</v>
      </c>
      <c r="T4865">
        <v>137</v>
      </c>
    </row>
    <row r="4866" spans="1:20" x14ac:dyDescent="0.3">
      <c r="A4866" t="s">
        <v>14535</v>
      </c>
      <c r="B4866" t="str">
        <f t="shared" si="225"/>
        <v>PG</v>
      </c>
      <c r="C4866" t="s">
        <v>18</v>
      </c>
      <c r="D4866" t="s">
        <v>10</v>
      </c>
      <c r="E4866">
        <v>2006</v>
      </c>
      <c r="F4866" s="22">
        <f t="shared" si="226"/>
        <v>38718</v>
      </c>
      <c r="G4866" t="s">
        <v>14536</v>
      </c>
      <c r="H4866">
        <f t="shared" si="227"/>
        <v>6.4</v>
      </c>
      <c r="I4866">
        <v>6.4</v>
      </c>
      <c r="J4866">
        <v>323000</v>
      </c>
      <c r="K4866" t="s">
        <v>12590</v>
      </c>
      <c r="L4866" t="s">
        <v>14537</v>
      </c>
      <c r="M4866" t="s">
        <v>7992</v>
      </c>
      <c r="N4866" t="s">
        <v>15</v>
      </c>
      <c r="O4866">
        <v>110000000</v>
      </c>
      <c r="P4866">
        <v>574481229</v>
      </c>
      <c r="Q4866">
        <f>_xlfn.XLOOKUP(E4866,CPI!A:A,CPI!B:B)</f>
        <v>201.6</v>
      </c>
      <c r="R4866" s="12">
        <f>P4866*(CPI!$B$112/Movie!Q4866)</f>
        <v>868275944.82291675</v>
      </c>
      <c r="S4866" t="s">
        <v>165</v>
      </c>
      <c r="T4866">
        <v>108</v>
      </c>
    </row>
    <row r="4867" spans="1:20" x14ac:dyDescent="0.3">
      <c r="A4867" t="s">
        <v>14538</v>
      </c>
      <c r="B4867" t="str">
        <f t="shared" ref="B4867:B4930" si="228">IF(C4867="","Rating Pending",C4867)</f>
        <v>PG-13</v>
      </c>
      <c r="C4867" t="s">
        <v>1984</v>
      </c>
      <c r="D4867" t="s">
        <v>19</v>
      </c>
      <c r="E4867">
        <v>2006</v>
      </c>
      <c r="F4867" s="22">
        <f t="shared" ref="F4867:F4930" si="229">DATE(TRIM(E4867), 1, 1)</f>
        <v>38718</v>
      </c>
      <c r="G4867" t="s">
        <v>14310</v>
      </c>
      <c r="H4867">
        <f t="shared" ref="H4867:H4930" si="230">IF(I4867="","Score Pending",I4867)</f>
        <v>6.9</v>
      </c>
      <c r="I4867">
        <v>6.9</v>
      </c>
      <c r="J4867">
        <v>337000</v>
      </c>
      <c r="K4867" t="s">
        <v>6334</v>
      </c>
      <c r="L4867" t="s">
        <v>14539</v>
      </c>
      <c r="M4867" t="s">
        <v>1463</v>
      </c>
      <c r="N4867" t="s">
        <v>15</v>
      </c>
      <c r="O4867">
        <v>150000000</v>
      </c>
      <c r="P4867">
        <v>398479497</v>
      </c>
      <c r="Q4867">
        <f>_xlfn.XLOOKUP(E4867,CPI!A:A,CPI!B:B)</f>
        <v>201.6</v>
      </c>
      <c r="R4867" s="12">
        <f>P4867*(CPI!$B$112/Movie!Q4867)</f>
        <v>602265390.55505955</v>
      </c>
      <c r="S4867" t="s">
        <v>29</v>
      </c>
      <c r="T4867">
        <v>126</v>
      </c>
    </row>
    <row r="4868" spans="1:20" x14ac:dyDescent="0.3">
      <c r="A4868" t="s">
        <v>14540</v>
      </c>
      <c r="B4868" t="str">
        <f t="shared" si="228"/>
        <v>PG-13</v>
      </c>
      <c r="C4868" t="s">
        <v>1984</v>
      </c>
      <c r="D4868" t="s">
        <v>48</v>
      </c>
      <c r="E4868">
        <v>2006</v>
      </c>
      <c r="F4868" s="22">
        <f t="shared" si="229"/>
        <v>38718</v>
      </c>
      <c r="G4868" t="s">
        <v>14490</v>
      </c>
      <c r="H4868">
        <f t="shared" si="230"/>
        <v>6.5</v>
      </c>
      <c r="I4868">
        <v>6.5</v>
      </c>
      <c r="J4868">
        <v>104000</v>
      </c>
      <c r="K4868" t="s">
        <v>10671</v>
      </c>
      <c r="L4868" t="s">
        <v>10671</v>
      </c>
      <c r="M4868" t="s">
        <v>10151</v>
      </c>
      <c r="N4868" t="s">
        <v>15</v>
      </c>
      <c r="O4868">
        <v>40000000</v>
      </c>
      <c r="P4868">
        <v>60917189</v>
      </c>
      <c r="Q4868">
        <f>_xlfn.XLOOKUP(E4868,CPI!A:A,CPI!B:B)</f>
        <v>201.6</v>
      </c>
      <c r="R4868" s="12">
        <f>P4868*(CPI!$B$112/Movie!Q4868)</f>
        <v>92070771.271329373</v>
      </c>
      <c r="S4868" t="s">
        <v>16</v>
      </c>
      <c r="T4868">
        <v>123</v>
      </c>
    </row>
    <row r="4869" spans="1:20" x14ac:dyDescent="0.3">
      <c r="A4869" t="s">
        <v>14541</v>
      </c>
      <c r="B4869" t="str">
        <f t="shared" si="228"/>
        <v>R</v>
      </c>
      <c r="C4869" t="s">
        <v>1</v>
      </c>
      <c r="D4869" t="s">
        <v>89</v>
      </c>
      <c r="E4869">
        <v>2006</v>
      </c>
      <c r="F4869" s="22">
        <f t="shared" si="229"/>
        <v>38718</v>
      </c>
      <c r="G4869" t="s">
        <v>14327</v>
      </c>
      <c r="H4869">
        <f t="shared" si="230"/>
        <v>7.6</v>
      </c>
      <c r="I4869">
        <v>7.6</v>
      </c>
      <c r="J4869">
        <v>350000</v>
      </c>
      <c r="K4869" t="s">
        <v>3412</v>
      </c>
      <c r="L4869" t="s">
        <v>14542</v>
      </c>
      <c r="M4869" t="s">
        <v>4109</v>
      </c>
      <c r="N4869" t="s">
        <v>15</v>
      </c>
      <c r="O4869">
        <v>45000000</v>
      </c>
      <c r="P4869">
        <v>186003591</v>
      </c>
      <c r="Q4869">
        <f>_xlfn.XLOOKUP(E4869,CPI!A:A,CPI!B:B)</f>
        <v>201.6</v>
      </c>
      <c r="R4869" s="12">
        <f>P4869*(CPI!$B$112/Movie!Q4869)</f>
        <v>281127451.27827382</v>
      </c>
      <c r="S4869" t="s">
        <v>46</v>
      </c>
      <c r="T4869">
        <v>129</v>
      </c>
    </row>
    <row r="4870" spans="1:20" x14ac:dyDescent="0.3">
      <c r="A4870" t="s">
        <v>3415</v>
      </c>
      <c r="B4870" t="str">
        <f t="shared" si="228"/>
        <v>R</v>
      </c>
      <c r="C4870" t="s">
        <v>1</v>
      </c>
      <c r="D4870" t="s">
        <v>19</v>
      </c>
      <c r="E4870">
        <v>2006</v>
      </c>
      <c r="F4870" s="22">
        <f t="shared" si="229"/>
        <v>38718</v>
      </c>
      <c r="G4870" t="s">
        <v>14298</v>
      </c>
      <c r="H4870">
        <f t="shared" si="230"/>
        <v>7.3</v>
      </c>
      <c r="I4870">
        <v>7.3</v>
      </c>
      <c r="J4870">
        <v>98000</v>
      </c>
      <c r="K4870" t="s">
        <v>13172</v>
      </c>
      <c r="L4870" t="s">
        <v>13172</v>
      </c>
      <c r="M4870" t="s">
        <v>10530</v>
      </c>
      <c r="N4870" t="s">
        <v>5801</v>
      </c>
      <c r="O4870">
        <v>15000000</v>
      </c>
      <c r="P4870">
        <v>9380029</v>
      </c>
      <c r="Q4870">
        <f>_xlfn.XLOOKUP(E4870,CPI!A:A,CPI!B:B)</f>
        <v>201.6</v>
      </c>
      <c r="R4870" s="12">
        <f>P4870*(CPI!$B$112/Movie!Q4870)</f>
        <v>14177057.719742063</v>
      </c>
      <c r="S4870" t="s">
        <v>2011</v>
      </c>
      <c r="T4870">
        <v>122</v>
      </c>
    </row>
    <row r="4871" spans="1:20" x14ac:dyDescent="0.3">
      <c r="A4871" t="s">
        <v>14543</v>
      </c>
      <c r="B4871" t="str">
        <f t="shared" si="228"/>
        <v>PG-13</v>
      </c>
      <c r="C4871" t="s">
        <v>1984</v>
      </c>
      <c r="D4871" t="s">
        <v>26</v>
      </c>
      <c r="E4871">
        <v>2006</v>
      </c>
      <c r="F4871" s="22">
        <f t="shared" si="229"/>
        <v>38718</v>
      </c>
      <c r="G4871" t="s">
        <v>14522</v>
      </c>
      <c r="H4871">
        <f t="shared" si="230"/>
        <v>6.4</v>
      </c>
      <c r="I4871">
        <v>6.4</v>
      </c>
      <c r="J4871">
        <v>127000</v>
      </c>
      <c r="K4871" t="s">
        <v>14544</v>
      </c>
      <c r="L4871" t="s">
        <v>14545</v>
      </c>
      <c r="M4871" t="s">
        <v>14546</v>
      </c>
      <c r="N4871" t="s">
        <v>15</v>
      </c>
      <c r="O4871">
        <v>23000000</v>
      </c>
      <c r="P4871">
        <v>38623262</v>
      </c>
      <c r="Q4871">
        <f>_xlfn.XLOOKUP(E4871,CPI!A:A,CPI!B:B)</f>
        <v>201.6</v>
      </c>
      <c r="R4871" s="12">
        <f>P4871*(CPI!$B$112/Movie!Q4871)</f>
        <v>58375535.37400794</v>
      </c>
      <c r="S4871" t="s">
        <v>46</v>
      </c>
      <c r="T4871">
        <v>93</v>
      </c>
    </row>
    <row r="4872" spans="1:20" x14ac:dyDescent="0.3">
      <c r="A4872" t="s">
        <v>14547</v>
      </c>
      <c r="B4872" t="str">
        <f t="shared" si="228"/>
        <v>PG-13</v>
      </c>
      <c r="C4872" t="s">
        <v>1984</v>
      </c>
      <c r="D4872" t="s">
        <v>19</v>
      </c>
      <c r="E4872">
        <v>2006</v>
      </c>
      <c r="F4872" s="22">
        <f t="shared" si="229"/>
        <v>38718</v>
      </c>
      <c r="G4872" t="s">
        <v>14548</v>
      </c>
      <c r="H4872">
        <f t="shared" si="230"/>
        <v>6</v>
      </c>
      <c r="I4872">
        <v>6</v>
      </c>
      <c r="J4872">
        <v>274000</v>
      </c>
      <c r="K4872" t="s">
        <v>8443</v>
      </c>
      <c r="L4872" t="s">
        <v>14549</v>
      </c>
      <c r="M4872" t="s">
        <v>14550</v>
      </c>
      <c r="N4872" t="s">
        <v>15</v>
      </c>
      <c r="O4872">
        <v>270000000</v>
      </c>
      <c r="P4872">
        <v>391081192</v>
      </c>
      <c r="Q4872">
        <f>_xlfn.XLOOKUP(E4872,CPI!A:A,CPI!B:B)</f>
        <v>201.6</v>
      </c>
      <c r="R4872" s="12">
        <f>P4872*(CPI!$B$112/Movie!Q4872)</f>
        <v>591083527.78968263</v>
      </c>
      <c r="S4872" t="s">
        <v>8</v>
      </c>
      <c r="T4872">
        <v>154</v>
      </c>
    </row>
    <row r="4873" spans="1:20" x14ac:dyDescent="0.3">
      <c r="A4873" t="s">
        <v>14551</v>
      </c>
      <c r="B4873" t="str">
        <f t="shared" si="228"/>
        <v>R</v>
      </c>
      <c r="C4873" t="s">
        <v>1</v>
      </c>
      <c r="D4873" t="s">
        <v>26</v>
      </c>
      <c r="E4873">
        <v>2006</v>
      </c>
      <c r="F4873" s="22">
        <f t="shared" si="229"/>
        <v>38718</v>
      </c>
      <c r="G4873" t="s">
        <v>14552</v>
      </c>
      <c r="H4873">
        <f t="shared" si="230"/>
        <v>6.5</v>
      </c>
      <c r="I4873">
        <v>6.5</v>
      </c>
      <c r="J4873">
        <v>76000</v>
      </c>
      <c r="K4873" t="s">
        <v>11750</v>
      </c>
      <c r="L4873" t="s">
        <v>11750</v>
      </c>
      <c r="M4873" t="s">
        <v>14035</v>
      </c>
      <c r="N4873" t="s">
        <v>180</v>
      </c>
      <c r="O4873">
        <v>15000000</v>
      </c>
      <c r="P4873">
        <v>12834936</v>
      </c>
      <c r="Q4873">
        <f>_xlfn.XLOOKUP(E4873,CPI!A:A,CPI!B:B)</f>
        <v>201.6</v>
      </c>
      <c r="R4873" s="12">
        <f>P4873*(CPI!$B$112/Movie!Q4873)</f>
        <v>19398834.321428571</v>
      </c>
      <c r="S4873" t="s">
        <v>12441</v>
      </c>
      <c r="T4873">
        <v>95</v>
      </c>
    </row>
    <row r="4874" spans="1:20" x14ac:dyDescent="0.3">
      <c r="A4874" t="s">
        <v>14553</v>
      </c>
      <c r="B4874" t="str">
        <f t="shared" si="228"/>
        <v>PG</v>
      </c>
      <c r="C4874" t="s">
        <v>18</v>
      </c>
      <c r="D4874" t="s">
        <v>26</v>
      </c>
      <c r="E4874">
        <v>2006</v>
      </c>
      <c r="F4874" s="22">
        <f t="shared" si="229"/>
        <v>38718</v>
      </c>
      <c r="G4874" t="s">
        <v>14485</v>
      </c>
      <c r="H4874">
        <f t="shared" si="230"/>
        <v>5.8</v>
      </c>
      <c r="I4874">
        <v>5.8</v>
      </c>
      <c r="J4874">
        <v>83000</v>
      </c>
      <c r="K4874" t="s">
        <v>13518</v>
      </c>
      <c r="L4874" t="s">
        <v>13518</v>
      </c>
      <c r="M4874" t="s">
        <v>11901</v>
      </c>
      <c r="N4874" t="s">
        <v>15</v>
      </c>
      <c r="O4874">
        <v>35000000</v>
      </c>
      <c r="P4874">
        <v>99255460</v>
      </c>
      <c r="Q4874">
        <f>_xlfn.XLOOKUP(E4874,CPI!A:A,CPI!B:B)</f>
        <v>201.6</v>
      </c>
      <c r="R4874" s="12">
        <f>P4874*(CPI!$B$112/Movie!Q4874)</f>
        <v>150015568.75992066</v>
      </c>
      <c r="S4874" t="s">
        <v>29</v>
      </c>
      <c r="T4874">
        <v>92</v>
      </c>
    </row>
    <row r="4875" spans="1:20" x14ac:dyDescent="0.3">
      <c r="A4875" t="s">
        <v>14554</v>
      </c>
      <c r="B4875" t="str">
        <f t="shared" si="228"/>
        <v>PG-13</v>
      </c>
      <c r="C4875" t="s">
        <v>1984</v>
      </c>
      <c r="D4875" t="s">
        <v>19</v>
      </c>
      <c r="E4875">
        <v>2006</v>
      </c>
      <c r="F4875" s="22">
        <f t="shared" si="229"/>
        <v>38718</v>
      </c>
      <c r="G4875" t="s">
        <v>14381</v>
      </c>
      <c r="H4875">
        <f t="shared" si="230"/>
        <v>5.3</v>
      </c>
      <c r="I4875">
        <v>5.3</v>
      </c>
      <c r="J4875">
        <v>48000</v>
      </c>
      <c r="K4875" t="s">
        <v>3770</v>
      </c>
      <c r="L4875" t="s">
        <v>14555</v>
      </c>
      <c r="M4875" t="s">
        <v>14556</v>
      </c>
      <c r="N4875" t="s">
        <v>15</v>
      </c>
      <c r="O4875">
        <v>20000000</v>
      </c>
      <c r="P4875">
        <v>37598767</v>
      </c>
      <c r="Q4875">
        <f>_xlfn.XLOOKUP(E4875,CPI!A:A,CPI!B:B)</f>
        <v>201.6</v>
      </c>
      <c r="R4875" s="12">
        <f>P4875*(CPI!$B$112/Movie!Q4875)</f>
        <v>56827104.68700397</v>
      </c>
      <c r="S4875" t="s">
        <v>10859</v>
      </c>
      <c r="T4875">
        <v>97</v>
      </c>
    </row>
    <row r="4876" spans="1:20" x14ac:dyDescent="0.3">
      <c r="A4876" t="s">
        <v>14557</v>
      </c>
      <c r="B4876" t="str">
        <f t="shared" si="228"/>
        <v>R</v>
      </c>
      <c r="C4876" t="s">
        <v>1</v>
      </c>
      <c r="D4876" t="s">
        <v>37</v>
      </c>
      <c r="E4876">
        <v>2006</v>
      </c>
      <c r="F4876" s="22">
        <f t="shared" si="229"/>
        <v>38718</v>
      </c>
      <c r="G4876" t="s">
        <v>13849</v>
      </c>
      <c r="H4876">
        <f t="shared" si="230"/>
        <v>6.4</v>
      </c>
      <c r="I4876">
        <v>6.4</v>
      </c>
      <c r="J4876">
        <v>162000</v>
      </c>
      <c r="K4876" t="s">
        <v>13079</v>
      </c>
      <c r="L4876" t="s">
        <v>680</v>
      </c>
      <c r="M4876" t="s">
        <v>14558</v>
      </c>
      <c r="N4876" t="s">
        <v>15</v>
      </c>
      <c r="O4876">
        <v>15000000</v>
      </c>
      <c r="P4876">
        <v>70009308</v>
      </c>
      <c r="Q4876">
        <f>_xlfn.XLOOKUP(E4876,CPI!A:A,CPI!B:B)</f>
        <v>201.6</v>
      </c>
      <c r="R4876" s="12">
        <f>P4876*(CPI!$B$112/Movie!Q4876)</f>
        <v>105812679.30357143</v>
      </c>
      <c r="S4876" t="s">
        <v>11092</v>
      </c>
      <c r="T4876">
        <v>107</v>
      </c>
    </row>
    <row r="4877" spans="1:20" x14ac:dyDescent="0.3">
      <c r="A4877" t="s">
        <v>14559</v>
      </c>
      <c r="B4877" t="str">
        <f t="shared" si="228"/>
        <v>PG-13</v>
      </c>
      <c r="C4877" t="s">
        <v>1984</v>
      </c>
      <c r="D4877" t="s">
        <v>2</v>
      </c>
      <c r="E4877">
        <v>2006</v>
      </c>
      <c r="F4877" s="22">
        <f t="shared" si="229"/>
        <v>38718</v>
      </c>
      <c r="G4877" t="s">
        <v>14560</v>
      </c>
      <c r="H4877">
        <f t="shared" si="230"/>
        <v>7.2</v>
      </c>
      <c r="I4877">
        <v>7.2</v>
      </c>
      <c r="J4877">
        <v>232000</v>
      </c>
      <c r="K4877" t="s">
        <v>10189</v>
      </c>
      <c r="L4877" t="s">
        <v>10189</v>
      </c>
      <c r="M4877" t="s">
        <v>13467</v>
      </c>
      <c r="N4877" t="s">
        <v>180</v>
      </c>
      <c r="O4877">
        <v>35000000</v>
      </c>
      <c r="P4877">
        <v>16468343</v>
      </c>
      <c r="Q4877">
        <f>_xlfn.XLOOKUP(E4877,CPI!A:A,CPI!B:B)</f>
        <v>201.6</v>
      </c>
      <c r="R4877" s="12">
        <f>P4877*(CPI!$B$112/Movie!Q4877)</f>
        <v>24890397.381448414</v>
      </c>
      <c r="S4877" t="s">
        <v>8</v>
      </c>
      <c r="T4877">
        <v>97</v>
      </c>
    </row>
    <row r="4878" spans="1:20" x14ac:dyDescent="0.3">
      <c r="A4878" t="s">
        <v>14561</v>
      </c>
      <c r="B4878" t="str">
        <f t="shared" si="228"/>
        <v>PG-13</v>
      </c>
      <c r="C4878" t="s">
        <v>1984</v>
      </c>
      <c r="D4878" t="s">
        <v>19</v>
      </c>
      <c r="E4878">
        <v>2006</v>
      </c>
      <c r="F4878" s="22">
        <f t="shared" si="229"/>
        <v>38718</v>
      </c>
      <c r="G4878" t="s">
        <v>14263</v>
      </c>
      <c r="H4878">
        <f t="shared" si="230"/>
        <v>6.7</v>
      </c>
      <c r="I4878">
        <v>6.7</v>
      </c>
      <c r="J4878">
        <v>491000</v>
      </c>
      <c r="K4878" t="s">
        <v>9764</v>
      </c>
      <c r="L4878" t="s">
        <v>14037</v>
      </c>
      <c r="M4878" t="s">
        <v>7979</v>
      </c>
      <c r="N4878" t="s">
        <v>15</v>
      </c>
      <c r="O4878">
        <v>210000000</v>
      </c>
      <c r="P4878">
        <v>460435291</v>
      </c>
      <c r="Q4878">
        <f>_xlfn.XLOOKUP(E4878,CPI!A:A,CPI!B:B)</f>
        <v>201.6</v>
      </c>
      <c r="R4878" s="12">
        <f>P4878*(CPI!$B$112/Movie!Q4878)</f>
        <v>695905918.49057543</v>
      </c>
      <c r="S4878" t="s">
        <v>165</v>
      </c>
      <c r="T4878">
        <v>104</v>
      </c>
    </row>
    <row r="4879" spans="1:20" x14ac:dyDescent="0.3">
      <c r="A4879" t="s">
        <v>14562</v>
      </c>
      <c r="B4879" t="str">
        <f t="shared" si="228"/>
        <v>R</v>
      </c>
      <c r="C4879" t="s">
        <v>1</v>
      </c>
      <c r="D4879" t="s">
        <v>19</v>
      </c>
      <c r="E4879">
        <v>2006</v>
      </c>
      <c r="F4879" s="22">
        <f t="shared" si="229"/>
        <v>38718</v>
      </c>
      <c r="G4879" t="s">
        <v>14044</v>
      </c>
      <c r="H4879">
        <f t="shared" si="230"/>
        <v>6.7</v>
      </c>
      <c r="I4879">
        <v>6.7</v>
      </c>
      <c r="J4879">
        <v>193000</v>
      </c>
      <c r="K4879" t="s">
        <v>12905</v>
      </c>
      <c r="L4879" t="s">
        <v>14563</v>
      </c>
      <c r="M4879" t="s">
        <v>12907</v>
      </c>
      <c r="N4879" t="s">
        <v>15</v>
      </c>
      <c r="O4879">
        <v>50000000</v>
      </c>
      <c r="P4879">
        <v>111476513</v>
      </c>
      <c r="Q4879">
        <f>_xlfn.XLOOKUP(E4879,CPI!A:A,CPI!B:B)</f>
        <v>201.6</v>
      </c>
      <c r="R4879" s="12">
        <f>P4879*(CPI!$B$112/Movie!Q4879)</f>
        <v>168486574.95585319</v>
      </c>
      <c r="S4879" t="s">
        <v>10859</v>
      </c>
      <c r="T4879">
        <v>106</v>
      </c>
    </row>
    <row r="4880" spans="1:20" x14ac:dyDescent="0.3">
      <c r="A4880" t="s">
        <v>14564</v>
      </c>
      <c r="B4880" t="str">
        <f t="shared" si="228"/>
        <v>PG-13</v>
      </c>
      <c r="C4880" t="s">
        <v>1984</v>
      </c>
      <c r="D4880" t="s">
        <v>26</v>
      </c>
      <c r="E4880">
        <v>2006</v>
      </c>
      <c r="F4880" s="22">
        <f t="shared" si="229"/>
        <v>38718</v>
      </c>
      <c r="G4880" t="s">
        <v>14565</v>
      </c>
      <c r="H4880">
        <f t="shared" si="230"/>
        <v>6.4</v>
      </c>
      <c r="I4880">
        <v>6.4</v>
      </c>
      <c r="J4880">
        <v>313000</v>
      </c>
      <c r="K4880" t="s">
        <v>10082</v>
      </c>
      <c r="L4880" t="s">
        <v>10281</v>
      </c>
      <c r="M4880" t="s">
        <v>8498</v>
      </c>
      <c r="N4880" t="s">
        <v>15</v>
      </c>
      <c r="O4880">
        <v>82500000</v>
      </c>
      <c r="P4880">
        <v>240685326</v>
      </c>
      <c r="Q4880">
        <f>_xlfn.XLOOKUP(E4880,CPI!A:A,CPI!B:B)</f>
        <v>201.6</v>
      </c>
      <c r="R4880" s="12">
        <f>P4880*(CPI!$B$112/Movie!Q4880)</f>
        <v>363773902.9375</v>
      </c>
      <c r="S4880" t="s">
        <v>16</v>
      </c>
      <c r="T4880">
        <v>107</v>
      </c>
    </row>
    <row r="4881" spans="1:20" x14ac:dyDescent="0.3">
      <c r="A4881" t="s">
        <v>14566</v>
      </c>
      <c r="B4881" t="str">
        <f t="shared" si="228"/>
        <v>PG-13</v>
      </c>
      <c r="C4881" t="s">
        <v>1984</v>
      </c>
      <c r="D4881" t="s">
        <v>26</v>
      </c>
      <c r="E4881">
        <v>2006</v>
      </c>
      <c r="F4881" s="22">
        <f t="shared" si="229"/>
        <v>38718</v>
      </c>
      <c r="G4881" t="s">
        <v>14507</v>
      </c>
      <c r="H4881">
        <f t="shared" si="230"/>
        <v>6.9</v>
      </c>
      <c r="I4881">
        <v>6.9</v>
      </c>
      <c r="J4881">
        <v>258000</v>
      </c>
      <c r="K4881" t="s">
        <v>199</v>
      </c>
      <c r="L4881" t="s">
        <v>199</v>
      </c>
      <c r="M4881" t="s">
        <v>10473</v>
      </c>
      <c r="N4881" t="s">
        <v>15</v>
      </c>
      <c r="O4881">
        <v>85000000</v>
      </c>
      <c r="P4881">
        <v>205850134</v>
      </c>
      <c r="Q4881">
        <f>_xlfn.XLOOKUP(E4881,CPI!A:A,CPI!B:B)</f>
        <v>201.6</v>
      </c>
      <c r="R4881" s="12">
        <f>P4881*(CPI!$B$112/Movie!Q4881)</f>
        <v>311123689.63194448</v>
      </c>
      <c r="S4881" t="s">
        <v>16</v>
      </c>
      <c r="T4881">
        <v>136</v>
      </c>
    </row>
    <row r="4882" spans="1:20" x14ac:dyDescent="0.3">
      <c r="A4882" t="s">
        <v>14567</v>
      </c>
      <c r="B4882" t="str">
        <f t="shared" si="228"/>
        <v>R</v>
      </c>
      <c r="C4882" t="s">
        <v>1</v>
      </c>
      <c r="D4882" t="s">
        <v>37</v>
      </c>
      <c r="E4882">
        <v>2006</v>
      </c>
      <c r="F4882" s="22">
        <f t="shared" si="229"/>
        <v>38718</v>
      </c>
      <c r="G4882" t="s">
        <v>14568</v>
      </c>
      <c r="H4882">
        <f t="shared" si="230"/>
        <v>6.5</v>
      </c>
      <c r="I4882">
        <v>6.5</v>
      </c>
      <c r="J4882">
        <v>217000</v>
      </c>
      <c r="K4882" t="s">
        <v>12006</v>
      </c>
      <c r="L4882" t="s">
        <v>7537</v>
      </c>
      <c r="M4882" t="s">
        <v>10420</v>
      </c>
      <c r="N4882" t="s">
        <v>180</v>
      </c>
      <c r="O4882">
        <v>50000000</v>
      </c>
      <c r="P4882">
        <v>100605135</v>
      </c>
      <c r="Q4882">
        <f>_xlfn.XLOOKUP(E4882,CPI!A:A,CPI!B:B)</f>
        <v>201.6</v>
      </c>
      <c r="R4882" s="12">
        <f>P4882*(CPI!$B$112/Movie!Q4882)</f>
        <v>152055479.33779761</v>
      </c>
      <c r="S4882" t="s">
        <v>2085</v>
      </c>
      <c r="T4882">
        <v>125</v>
      </c>
    </row>
    <row r="4883" spans="1:20" x14ac:dyDescent="0.3">
      <c r="A4883" t="s">
        <v>14569</v>
      </c>
      <c r="B4883" t="str">
        <f t="shared" si="228"/>
        <v>R</v>
      </c>
      <c r="C4883" t="s">
        <v>1</v>
      </c>
      <c r="D4883" t="s">
        <v>2</v>
      </c>
      <c r="E4883">
        <v>2006</v>
      </c>
      <c r="F4883" s="22">
        <f t="shared" si="229"/>
        <v>38718</v>
      </c>
      <c r="G4883" t="s">
        <v>14552</v>
      </c>
      <c r="H4883">
        <f t="shared" si="230"/>
        <v>4.3</v>
      </c>
      <c r="I4883">
        <v>4.3</v>
      </c>
      <c r="J4883">
        <v>38000</v>
      </c>
      <c r="K4883" t="s">
        <v>5252</v>
      </c>
      <c r="L4883" t="s">
        <v>2714</v>
      </c>
      <c r="M4883" t="s">
        <v>6642</v>
      </c>
      <c r="N4883" t="s">
        <v>7</v>
      </c>
      <c r="O4883">
        <v>70000000</v>
      </c>
      <c r="P4883">
        <v>38629478</v>
      </c>
      <c r="Q4883">
        <f>_xlfn.XLOOKUP(E4883,CPI!A:A,CPI!B:B)</f>
        <v>201.6</v>
      </c>
      <c r="R4883" s="12">
        <f>P4883*(CPI!$B$112/Movie!Q4883)</f>
        <v>58384930.290674604</v>
      </c>
      <c r="S4883" t="s">
        <v>103</v>
      </c>
      <c r="T4883">
        <v>114</v>
      </c>
    </row>
    <row r="4884" spans="1:20" x14ac:dyDescent="0.3">
      <c r="A4884" t="s">
        <v>14570</v>
      </c>
      <c r="B4884" t="str">
        <f t="shared" si="228"/>
        <v>R</v>
      </c>
      <c r="C4884" t="s">
        <v>1</v>
      </c>
      <c r="D4884" t="s">
        <v>89</v>
      </c>
      <c r="E4884">
        <v>2006</v>
      </c>
      <c r="F4884" s="22">
        <f t="shared" si="229"/>
        <v>38718</v>
      </c>
      <c r="G4884" t="s">
        <v>14571</v>
      </c>
      <c r="H4884">
        <f t="shared" si="230"/>
        <v>5.6</v>
      </c>
      <c r="I4884">
        <v>5.6</v>
      </c>
      <c r="J4884">
        <v>72000</v>
      </c>
      <c r="K4884" t="s">
        <v>90</v>
      </c>
      <c r="L4884" t="s">
        <v>14011</v>
      </c>
      <c r="M4884" t="s">
        <v>11838</v>
      </c>
      <c r="N4884" t="s">
        <v>15</v>
      </c>
      <c r="O4884">
        <v>50000000</v>
      </c>
      <c r="P4884">
        <v>49332692</v>
      </c>
      <c r="Q4884">
        <f>_xlfn.XLOOKUP(E4884,CPI!A:A,CPI!B:B)</f>
        <v>201.6</v>
      </c>
      <c r="R4884" s="12">
        <f>P4884*(CPI!$B$112/Movie!Q4884)</f>
        <v>74561861.371031746</v>
      </c>
      <c r="S4884" t="s">
        <v>46</v>
      </c>
      <c r="T4884">
        <v>121</v>
      </c>
    </row>
    <row r="4885" spans="1:20" x14ac:dyDescent="0.3">
      <c r="A4885" t="s">
        <v>14572</v>
      </c>
      <c r="B4885" t="str">
        <f t="shared" si="228"/>
        <v>R</v>
      </c>
      <c r="C4885" t="s">
        <v>1</v>
      </c>
      <c r="D4885" t="s">
        <v>89</v>
      </c>
      <c r="E4885">
        <v>2006</v>
      </c>
      <c r="F4885" s="22">
        <f t="shared" si="229"/>
        <v>38718</v>
      </c>
      <c r="G4885" t="s">
        <v>14515</v>
      </c>
      <c r="H4885">
        <f t="shared" si="230"/>
        <v>7.5</v>
      </c>
      <c r="I4885">
        <v>7.5</v>
      </c>
      <c r="J4885">
        <v>239000</v>
      </c>
      <c r="K4885" t="s">
        <v>10234</v>
      </c>
      <c r="L4885" t="s">
        <v>2950</v>
      </c>
      <c r="M4885" t="s">
        <v>14573</v>
      </c>
      <c r="N4885" t="s">
        <v>5801</v>
      </c>
      <c r="O4885">
        <v>60000000</v>
      </c>
      <c r="P4885">
        <v>135039924</v>
      </c>
      <c r="Q4885">
        <f>_xlfn.XLOOKUP(E4885,CPI!A:A,CPI!B:B)</f>
        <v>201.6</v>
      </c>
      <c r="R4885" s="12">
        <f>P4885*(CPI!$B$112/Movie!Q4885)</f>
        <v>204100520.05357143</v>
      </c>
      <c r="S4885" t="s">
        <v>14574</v>
      </c>
      <c r="T4885">
        <v>147</v>
      </c>
    </row>
    <row r="4886" spans="1:20" x14ac:dyDescent="0.3">
      <c r="A4886" t="s">
        <v>14575</v>
      </c>
      <c r="B4886" t="str">
        <f t="shared" si="228"/>
        <v>R</v>
      </c>
      <c r="C4886" t="s">
        <v>1</v>
      </c>
      <c r="D4886" t="s">
        <v>89</v>
      </c>
      <c r="E4886">
        <v>2006</v>
      </c>
      <c r="F4886" s="22">
        <f t="shared" si="229"/>
        <v>38718</v>
      </c>
      <c r="G4886" t="s">
        <v>14576</v>
      </c>
      <c r="H4886">
        <f t="shared" si="230"/>
        <v>7.7</v>
      </c>
      <c r="I4886">
        <v>7.7</v>
      </c>
      <c r="J4886">
        <v>303000</v>
      </c>
      <c r="K4886" t="s">
        <v>10575</v>
      </c>
      <c r="L4886" t="s">
        <v>14577</v>
      </c>
      <c r="M4886" t="s">
        <v>11838</v>
      </c>
      <c r="N4886" t="s">
        <v>15</v>
      </c>
      <c r="O4886">
        <v>27000000</v>
      </c>
      <c r="P4886">
        <v>56308881</v>
      </c>
      <c r="Q4886">
        <f>_xlfn.XLOOKUP(E4886,CPI!A:A,CPI!B:B)</f>
        <v>201.6</v>
      </c>
      <c r="R4886" s="12">
        <f>P4886*(CPI!$B$112/Movie!Q4886)</f>
        <v>85105734.328869045</v>
      </c>
      <c r="S4886" t="s">
        <v>13852</v>
      </c>
      <c r="T4886">
        <v>110</v>
      </c>
    </row>
    <row r="4887" spans="1:20" x14ac:dyDescent="0.3">
      <c r="A4887" t="s">
        <v>14578</v>
      </c>
      <c r="B4887" t="str">
        <f t="shared" si="228"/>
        <v>R</v>
      </c>
      <c r="C4887" t="s">
        <v>1</v>
      </c>
      <c r="D4887" t="s">
        <v>19</v>
      </c>
      <c r="E4887">
        <v>2006</v>
      </c>
      <c r="F4887" s="22">
        <f t="shared" si="229"/>
        <v>38718</v>
      </c>
      <c r="G4887" t="s">
        <v>14579</v>
      </c>
      <c r="H4887">
        <f t="shared" si="230"/>
        <v>6.7</v>
      </c>
      <c r="I4887">
        <v>6.7</v>
      </c>
      <c r="J4887">
        <v>140000</v>
      </c>
      <c r="K4887" t="s">
        <v>12716</v>
      </c>
      <c r="L4887" t="s">
        <v>12716</v>
      </c>
      <c r="M4887" t="s">
        <v>8120</v>
      </c>
      <c r="N4887" t="s">
        <v>7</v>
      </c>
      <c r="O4887">
        <v>17000000</v>
      </c>
      <c r="P4887">
        <v>57232879</v>
      </c>
      <c r="Q4887">
        <f>_xlfn.XLOOKUP(E4887,CPI!A:A,CPI!B:B)</f>
        <v>201.6</v>
      </c>
      <c r="R4887" s="12">
        <f>P4887*(CPI!$B$112/Movie!Q4887)</f>
        <v>86502272.972718254</v>
      </c>
      <c r="S4887" t="s">
        <v>46</v>
      </c>
      <c r="T4887">
        <v>108</v>
      </c>
    </row>
    <row r="4888" spans="1:20" x14ac:dyDescent="0.3">
      <c r="A4888" t="s">
        <v>14580</v>
      </c>
      <c r="B4888" t="str">
        <f t="shared" si="228"/>
        <v>Not Rated</v>
      </c>
      <c r="C4888" t="s">
        <v>432</v>
      </c>
      <c r="D4888" t="s">
        <v>89</v>
      </c>
      <c r="E4888">
        <v>2006</v>
      </c>
      <c r="F4888" s="22">
        <f t="shared" si="229"/>
        <v>38718</v>
      </c>
      <c r="G4888" t="s">
        <v>14581</v>
      </c>
      <c r="H4888">
        <f t="shared" si="230"/>
        <v>7.7</v>
      </c>
      <c r="I4888">
        <v>7.7</v>
      </c>
      <c r="J4888">
        <v>117000</v>
      </c>
      <c r="K4888" t="s">
        <v>11163</v>
      </c>
      <c r="L4888" t="s">
        <v>11163</v>
      </c>
      <c r="M4888" t="s">
        <v>14582</v>
      </c>
      <c r="N4888" t="s">
        <v>7</v>
      </c>
      <c r="P4888">
        <v>8481254</v>
      </c>
      <c r="Q4888">
        <f>_xlfn.XLOOKUP(E4888,CPI!A:A,CPI!B:B)</f>
        <v>201.6</v>
      </c>
      <c r="R4888" s="12">
        <f>P4888*(CPI!$B$112/Movie!Q4888)</f>
        <v>12818641.338293651</v>
      </c>
      <c r="S4888" t="s">
        <v>13719</v>
      </c>
      <c r="T4888">
        <v>101</v>
      </c>
    </row>
    <row r="4889" spans="1:20" x14ac:dyDescent="0.3">
      <c r="A4889" t="s">
        <v>14583</v>
      </c>
      <c r="B4889" t="str">
        <f t="shared" si="228"/>
        <v>R</v>
      </c>
      <c r="C4889" t="s">
        <v>1</v>
      </c>
      <c r="D4889" t="s">
        <v>26</v>
      </c>
      <c r="E4889">
        <v>2006</v>
      </c>
      <c r="F4889" s="22">
        <f t="shared" si="229"/>
        <v>38718</v>
      </c>
      <c r="G4889" t="s">
        <v>14584</v>
      </c>
      <c r="H4889">
        <f t="shared" si="230"/>
        <v>7.1</v>
      </c>
      <c r="I4889">
        <v>7.1</v>
      </c>
      <c r="J4889">
        <v>84000</v>
      </c>
      <c r="K4889" t="s">
        <v>14585</v>
      </c>
      <c r="L4889" t="s">
        <v>14585</v>
      </c>
      <c r="M4889" t="s">
        <v>14586</v>
      </c>
      <c r="N4889" t="s">
        <v>7</v>
      </c>
      <c r="P4889">
        <v>2294291</v>
      </c>
      <c r="Q4889">
        <f>_xlfn.XLOOKUP(E4889,CPI!A:A,CPI!B:B)</f>
        <v>201.6</v>
      </c>
      <c r="R4889" s="12">
        <f>P4889*(CPI!$B$112/Movie!Q4889)</f>
        <v>3467611.4469246035</v>
      </c>
      <c r="S4889" t="s">
        <v>14587</v>
      </c>
      <c r="T4889">
        <v>102</v>
      </c>
    </row>
    <row r="4890" spans="1:20" x14ac:dyDescent="0.3">
      <c r="A4890" t="s">
        <v>14588</v>
      </c>
      <c r="B4890" t="str">
        <f t="shared" si="228"/>
        <v>PG-13</v>
      </c>
      <c r="C4890" t="s">
        <v>1984</v>
      </c>
      <c r="D4890" t="s">
        <v>19</v>
      </c>
      <c r="E4890">
        <v>2006</v>
      </c>
      <c r="F4890" s="22">
        <f t="shared" si="229"/>
        <v>38718</v>
      </c>
      <c r="G4890" t="s">
        <v>14560</v>
      </c>
      <c r="H4890">
        <f t="shared" si="230"/>
        <v>7</v>
      </c>
      <c r="I4890">
        <v>7</v>
      </c>
      <c r="J4890">
        <v>298000</v>
      </c>
      <c r="K4890" t="s">
        <v>1544</v>
      </c>
      <c r="L4890" t="s">
        <v>14589</v>
      </c>
      <c r="M4890" t="s">
        <v>4109</v>
      </c>
      <c r="N4890" t="s">
        <v>15</v>
      </c>
      <c r="O4890">
        <v>75000000</v>
      </c>
      <c r="P4890">
        <v>180557550</v>
      </c>
      <c r="Q4890">
        <f>_xlfn.XLOOKUP(E4890,CPI!A:A,CPI!B:B)</f>
        <v>201.6</v>
      </c>
      <c r="R4890" s="12">
        <f>P4890*(CPI!$B$112/Movie!Q4890)</f>
        <v>272896257.36607146</v>
      </c>
      <c r="S4890" t="s">
        <v>2077</v>
      </c>
      <c r="T4890">
        <v>126</v>
      </c>
    </row>
    <row r="4891" spans="1:20" x14ac:dyDescent="0.3">
      <c r="A4891" t="s">
        <v>14590</v>
      </c>
      <c r="B4891" t="str">
        <f t="shared" si="228"/>
        <v>R</v>
      </c>
      <c r="C4891" t="s">
        <v>1</v>
      </c>
      <c r="D4891" t="s">
        <v>26</v>
      </c>
      <c r="E4891">
        <v>2006</v>
      </c>
      <c r="F4891" s="22">
        <f t="shared" si="229"/>
        <v>38718</v>
      </c>
      <c r="G4891" t="s">
        <v>14046</v>
      </c>
      <c r="H4891">
        <f t="shared" si="230"/>
        <v>7</v>
      </c>
      <c r="I4891">
        <v>7</v>
      </c>
      <c r="J4891">
        <v>79000</v>
      </c>
      <c r="K4891" t="s">
        <v>14591</v>
      </c>
      <c r="L4891" t="s">
        <v>14592</v>
      </c>
      <c r="M4891" t="s">
        <v>14593</v>
      </c>
      <c r="N4891" t="s">
        <v>15</v>
      </c>
      <c r="P4891">
        <v>6566277</v>
      </c>
      <c r="Q4891">
        <f>_xlfn.XLOOKUP(E4891,CPI!A:A,CPI!B:B)</f>
        <v>201.6</v>
      </c>
      <c r="R4891" s="12">
        <f>P4891*(CPI!$B$112/Movie!Q4891)</f>
        <v>9924328.3824404757</v>
      </c>
      <c r="S4891" t="s">
        <v>165</v>
      </c>
      <c r="T4891">
        <v>94</v>
      </c>
    </row>
    <row r="4892" spans="1:20" x14ac:dyDescent="0.3">
      <c r="A4892" t="s">
        <v>14594</v>
      </c>
      <c r="B4892" t="str">
        <f t="shared" si="228"/>
        <v>PG</v>
      </c>
      <c r="C4892" t="s">
        <v>18</v>
      </c>
      <c r="D4892" t="s">
        <v>10</v>
      </c>
      <c r="E4892">
        <v>2006</v>
      </c>
      <c r="F4892" s="22">
        <f t="shared" si="229"/>
        <v>38718</v>
      </c>
      <c r="G4892" t="s">
        <v>14058</v>
      </c>
      <c r="H4892">
        <f t="shared" si="230"/>
        <v>5.5</v>
      </c>
      <c r="I4892">
        <v>5.5</v>
      </c>
      <c r="J4892">
        <v>57000</v>
      </c>
      <c r="K4892" t="s">
        <v>6213</v>
      </c>
      <c r="L4892" t="s">
        <v>13110</v>
      </c>
      <c r="M4892" t="s">
        <v>82</v>
      </c>
      <c r="N4892" t="s">
        <v>7</v>
      </c>
      <c r="O4892">
        <v>50000000</v>
      </c>
      <c r="P4892">
        <v>87528173</v>
      </c>
      <c r="Q4892">
        <f>_xlfn.XLOOKUP(E4892,CPI!A:A,CPI!B:B)</f>
        <v>201.6</v>
      </c>
      <c r="R4892" s="12">
        <f>P4892*(CPI!$B$112/Movie!Q4892)</f>
        <v>132290844.80704366</v>
      </c>
      <c r="S4892" t="s">
        <v>16</v>
      </c>
      <c r="T4892">
        <v>99</v>
      </c>
    </row>
    <row r="4893" spans="1:20" x14ac:dyDescent="0.3">
      <c r="A4893" t="s">
        <v>14595</v>
      </c>
      <c r="B4893" t="str">
        <f t="shared" si="228"/>
        <v>R</v>
      </c>
      <c r="C4893" t="s">
        <v>1</v>
      </c>
      <c r="D4893" t="s">
        <v>10</v>
      </c>
      <c r="E4893">
        <v>2006</v>
      </c>
      <c r="F4893" s="22">
        <f t="shared" si="229"/>
        <v>38718</v>
      </c>
      <c r="G4893" t="s">
        <v>14560</v>
      </c>
      <c r="H4893">
        <f t="shared" si="230"/>
        <v>6.8</v>
      </c>
      <c r="I4893">
        <v>6.8</v>
      </c>
      <c r="J4893">
        <v>104000</v>
      </c>
      <c r="K4893" t="s">
        <v>14596</v>
      </c>
      <c r="L4893" t="s">
        <v>11901</v>
      </c>
      <c r="M4893" t="s">
        <v>11901</v>
      </c>
      <c r="N4893" t="s">
        <v>15</v>
      </c>
      <c r="O4893">
        <v>20000000</v>
      </c>
      <c r="P4893">
        <v>13939963</v>
      </c>
      <c r="Q4893">
        <f>_xlfn.XLOOKUP(E4893,CPI!A:A,CPI!B:B)</f>
        <v>201.6</v>
      </c>
      <c r="R4893" s="12">
        <f>P4893*(CPI!$B$112/Movie!Q4893)</f>
        <v>21068981.776289683</v>
      </c>
      <c r="S4893" t="s">
        <v>14597</v>
      </c>
      <c r="T4893">
        <v>93</v>
      </c>
    </row>
    <row r="4894" spans="1:20" x14ac:dyDescent="0.3">
      <c r="A4894" t="s">
        <v>14598</v>
      </c>
      <c r="B4894" t="str">
        <f t="shared" si="228"/>
        <v>R</v>
      </c>
      <c r="C4894" t="s">
        <v>1</v>
      </c>
      <c r="D4894" t="s">
        <v>2</v>
      </c>
      <c r="E4894">
        <v>2006</v>
      </c>
      <c r="F4894" s="22">
        <f t="shared" si="229"/>
        <v>38718</v>
      </c>
      <c r="G4894" t="s">
        <v>14599</v>
      </c>
      <c r="H4894">
        <f t="shared" si="230"/>
        <v>7.7</v>
      </c>
      <c r="I4894">
        <v>7.7</v>
      </c>
      <c r="J4894">
        <v>74000</v>
      </c>
      <c r="K4894" t="s">
        <v>2631</v>
      </c>
      <c r="L4894" t="s">
        <v>2632</v>
      </c>
      <c r="M4894" t="s">
        <v>14600</v>
      </c>
      <c r="N4894" t="s">
        <v>1405</v>
      </c>
      <c r="O4894">
        <v>21000000</v>
      </c>
      <c r="P4894">
        <v>26768563</v>
      </c>
      <c r="Q4894">
        <f>_xlfn.XLOOKUP(E4894,CPI!A:A,CPI!B:B)</f>
        <v>201.6</v>
      </c>
      <c r="R4894" s="12">
        <f>P4894*(CPI!$B$112/Movie!Q4894)</f>
        <v>40458239.81200397</v>
      </c>
      <c r="S4894" t="s">
        <v>14601</v>
      </c>
      <c r="T4894">
        <v>145</v>
      </c>
    </row>
    <row r="4895" spans="1:20" x14ac:dyDescent="0.3">
      <c r="A4895" t="s">
        <v>14602</v>
      </c>
      <c r="B4895" t="str">
        <f t="shared" si="228"/>
        <v>PG-13</v>
      </c>
      <c r="C4895" t="s">
        <v>1984</v>
      </c>
      <c r="D4895" t="s">
        <v>26</v>
      </c>
      <c r="E4895">
        <v>2006</v>
      </c>
      <c r="F4895" s="22">
        <f t="shared" si="229"/>
        <v>38718</v>
      </c>
      <c r="G4895" t="s">
        <v>14058</v>
      </c>
      <c r="H4895">
        <f t="shared" si="230"/>
        <v>6.4</v>
      </c>
      <c r="I4895">
        <v>6.4</v>
      </c>
      <c r="J4895">
        <v>27000</v>
      </c>
      <c r="K4895" t="s">
        <v>11268</v>
      </c>
      <c r="L4895" t="s">
        <v>11268</v>
      </c>
      <c r="M4895" t="s">
        <v>14603</v>
      </c>
      <c r="N4895" t="s">
        <v>5801</v>
      </c>
      <c r="P4895">
        <v>31976848</v>
      </c>
      <c r="Q4895">
        <f>_xlfn.XLOOKUP(E4895,CPI!A:A,CPI!B:B)</f>
        <v>201.6</v>
      </c>
      <c r="R4895" s="12">
        <f>P4895*(CPI!$B$112/Movie!Q4895)</f>
        <v>48330087.230158731</v>
      </c>
      <c r="S4895" t="s">
        <v>14604</v>
      </c>
      <c r="T4895">
        <v>103</v>
      </c>
    </row>
    <row r="4896" spans="1:20" x14ac:dyDescent="0.3">
      <c r="A4896" t="s">
        <v>14605</v>
      </c>
      <c r="B4896" t="str">
        <f t="shared" si="228"/>
        <v>PG-13</v>
      </c>
      <c r="C4896" t="s">
        <v>1984</v>
      </c>
      <c r="D4896" t="s">
        <v>89</v>
      </c>
      <c r="E4896">
        <v>2006</v>
      </c>
      <c r="F4896" s="22">
        <f t="shared" si="229"/>
        <v>38718</v>
      </c>
      <c r="G4896" t="s">
        <v>14606</v>
      </c>
      <c r="H4896">
        <f t="shared" si="230"/>
        <v>6.5</v>
      </c>
      <c r="I4896">
        <v>6.5</v>
      </c>
      <c r="J4896">
        <v>113000</v>
      </c>
      <c r="K4896" t="s">
        <v>14607</v>
      </c>
      <c r="L4896" t="s">
        <v>11967</v>
      </c>
      <c r="M4896" t="s">
        <v>14608</v>
      </c>
      <c r="N4896" t="s">
        <v>15</v>
      </c>
      <c r="O4896">
        <v>12000000</v>
      </c>
      <c r="P4896">
        <v>114197742</v>
      </c>
      <c r="Q4896">
        <f>_xlfn.XLOOKUP(E4896,CPI!A:A,CPI!B:B)</f>
        <v>201.6</v>
      </c>
      <c r="R4896" s="12">
        <f>P4896*(CPI!$B$112/Movie!Q4896)</f>
        <v>172599464.2232143</v>
      </c>
      <c r="S4896" t="s">
        <v>2077</v>
      </c>
      <c r="T4896">
        <v>104</v>
      </c>
    </row>
    <row r="4897" spans="1:20" x14ac:dyDescent="0.3">
      <c r="A4897" t="s">
        <v>14609</v>
      </c>
      <c r="B4897" t="str">
        <f t="shared" si="228"/>
        <v>R</v>
      </c>
      <c r="C4897" t="s">
        <v>1</v>
      </c>
      <c r="D4897" t="s">
        <v>19</v>
      </c>
      <c r="E4897">
        <v>2006</v>
      </c>
      <c r="F4897" s="22">
        <f t="shared" si="229"/>
        <v>38718</v>
      </c>
      <c r="G4897" t="s">
        <v>14531</v>
      </c>
      <c r="H4897">
        <f t="shared" si="230"/>
        <v>7.1</v>
      </c>
      <c r="I4897">
        <v>7.1</v>
      </c>
      <c r="J4897">
        <v>112000</v>
      </c>
      <c r="K4897" t="s">
        <v>12928</v>
      </c>
      <c r="L4897" t="s">
        <v>12928</v>
      </c>
      <c r="M4897" t="s">
        <v>12573</v>
      </c>
      <c r="N4897" t="s">
        <v>905</v>
      </c>
      <c r="P4897">
        <v>89433436</v>
      </c>
      <c r="Q4897">
        <f>_xlfn.XLOOKUP(E4897,CPI!A:A,CPI!B:B)</f>
        <v>201.6</v>
      </c>
      <c r="R4897" s="12">
        <f>P4897*(CPI!$B$112/Movie!Q4897)</f>
        <v>135170475.93849206</v>
      </c>
      <c r="S4897" t="s">
        <v>14610</v>
      </c>
      <c r="T4897">
        <v>120</v>
      </c>
    </row>
    <row r="4898" spans="1:20" x14ac:dyDescent="0.3">
      <c r="A4898" t="s">
        <v>14611</v>
      </c>
      <c r="B4898" t="str">
        <f t="shared" si="228"/>
        <v>R</v>
      </c>
      <c r="C4898" t="s">
        <v>1</v>
      </c>
      <c r="D4898" t="s">
        <v>26</v>
      </c>
      <c r="E4898">
        <v>2006</v>
      </c>
      <c r="F4898" s="22">
        <f t="shared" si="229"/>
        <v>38718</v>
      </c>
      <c r="G4898" t="s">
        <v>14612</v>
      </c>
      <c r="H4898">
        <f t="shared" si="230"/>
        <v>7.3</v>
      </c>
      <c r="I4898">
        <v>7.3</v>
      </c>
      <c r="J4898">
        <v>387000</v>
      </c>
      <c r="K4898" t="s">
        <v>13432</v>
      </c>
      <c r="L4898" t="s">
        <v>14613</v>
      </c>
      <c r="M4898" t="s">
        <v>14613</v>
      </c>
      <c r="N4898" t="s">
        <v>15</v>
      </c>
      <c r="O4898">
        <v>18000000</v>
      </c>
      <c r="P4898">
        <v>262552893</v>
      </c>
      <c r="Q4898">
        <f>_xlfn.XLOOKUP(E4898,CPI!A:A,CPI!B:B)</f>
        <v>201.6</v>
      </c>
      <c r="R4898" s="12">
        <f>P4898*(CPI!$B$112/Movie!Q4898)</f>
        <v>396824734.60863096</v>
      </c>
      <c r="S4898" t="s">
        <v>14614</v>
      </c>
      <c r="T4898">
        <v>84</v>
      </c>
    </row>
    <row r="4899" spans="1:20" x14ac:dyDescent="0.3">
      <c r="A4899" t="s">
        <v>14615</v>
      </c>
      <c r="B4899" t="str">
        <f t="shared" si="228"/>
        <v>R</v>
      </c>
      <c r="C4899" t="s">
        <v>1</v>
      </c>
      <c r="D4899" t="s">
        <v>19</v>
      </c>
      <c r="E4899">
        <v>2006</v>
      </c>
      <c r="F4899" s="22">
        <f t="shared" si="229"/>
        <v>38718</v>
      </c>
      <c r="G4899" t="s">
        <v>14522</v>
      </c>
      <c r="H4899">
        <f t="shared" si="230"/>
        <v>5.4</v>
      </c>
      <c r="I4899">
        <v>5.4</v>
      </c>
      <c r="J4899">
        <v>134000</v>
      </c>
      <c r="K4899" t="s">
        <v>9300</v>
      </c>
      <c r="L4899" t="s">
        <v>14616</v>
      </c>
      <c r="M4899" t="s">
        <v>9393</v>
      </c>
      <c r="N4899" t="s">
        <v>15</v>
      </c>
      <c r="O4899">
        <v>33000000</v>
      </c>
      <c r="P4899">
        <v>62022014</v>
      </c>
      <c r="Q4899">
        <f>_xlfn.XLOOKUP(E4899,CPI!A:A,CPI!B:B)</f>
        <v>201.6</v>
      </c>
      <c r="R4899" s="12">
        <f>P4899*(CPI!$B$112/Movie!Q4899)</f>
        <v>93740613.421626985</v>
      </c>
      <c r="S4899" t="s">
        <v>2011</v>
      </c>
      <c r="T4899">
        <v>105</v>
      </c>
    </row>
    <row r="4900" spans="1:20" x14ac:dyDescent="0.3">
      <c r="A4900" t="s">
        <v>14617</v>
      </c>
      <c r="B4900" t="str">
        <f t="shared" si="228"/>
        <v>PG-13</v>
      </c>
      <c r="C4900" t="s">
        <v>1984</v>
      </c>
      <c r="D4900" t="s">
        <v>2</v>
      </c>
      <c r="E4900">
        <v>2006</v>
      </c>
      <c r="F4900" s="22">
        <f t="shared" si="229"/>
        <v>38718</v>
      </c>
      <c r="G4900" t="s">
        <v>14618</v>
      </c>
      <c r="H4900">
        <f t="shared" si="230"/>
        <v>5.5</v>
      </c>
      <c r="I4900">
        <v>5.5</v>
      </c>
      <c r="J4900">
        <v>96000</v>
      </c>
      <c r="K4900" t="s">
        <v>10459</v>
      </c>
      <c r="L4900" t="s">
        <v>10459</v>
      </c>
      <c r="M4900" t="s">
        <v>13281</v>
      </c>
      <c r="N4900" t="s">
        <v>15</v>
      </c>
      <c r="O4900">
        <v>70000000</v>
      </c>
      <c r="P4900">
        <v>72785169</v>
      </c>
      <c r="Q4900">
        <f>_xlfn.XLOOKUP(E4900,CPI!A:A,CPI!B:B)</f>
        <v>201.6</v>
      </c>
      <c r="R4900" s="12">
        <f>P4900*(CPI!$B$112/Movie!Q4900)</f>
        <v>110008139.85267858</v>
      </c>
      <c r="S4900" t="s">
        <v>8</v>
      </c>
      <c r="T4900">
        <v>110</v>
      </c>
    </row>
    <row r="4901" spans="1:20" x14ac:dyDescent="0.3">
      <c r="A4901" t="s">
        <v>14619</v>
      </c>
      <c r="B4901" t="str">
        <f t="shared" si="228"/>
        <v>R</v>
      </c>
      <c r="C4901" t="s">
        <v>1</v>
      </c>
      <c r="D4901" t="s">
        <v>19</v>
      </c>
      <c r="E4901">
        <v>2006</v>
      </c>
      <c r="F4901" s="22">
        <f t="shared" si="229"/>
        <v>38718</v>
      </c>
      <c r="G4901" t="s">
        <v>14620</v>
      </c>
      <c r="H4901">
        <f t="shared" si="230"/>
        <v>6.9</v>
      </c>
      <c r="I4901">
        <v>6.9</v>
      </c>
      <c r="J4901">
        <v>239000</v>
      </c>
      <c r="K4901" t="s">
        <v>14621</v>
      </c>
      <c r="L4901" t="s">
        <v>14621</v>
      </c>
      <c r="M4901" t="s">
        <v>11224</v>
      </c>
      <c r="N4901" t="s">
        <v>15</v>
      </c>
      <c r="O4901">
        <v>12000000</v>
      </c>
      <c r="P4901">
        <v>42931041</v>
      </c>
      <c r="Q4901">
        <f>_xlfn.XLOOKUP(E4901,CPI!A:A,CPI!B:B)</f>
        <v>201.6</v>
      </c>
      <c r="R4901" s="12">
        <f>P4901*(CPI!$B$112/Movie!Q4901)</f>
        <v>64886350.162202381</v>
      </c>
      <c r="S4901" t="s">
        <v>9972</v>
      </c>
      <c r="T4901">
        <v>88</v>
      </c>
    </row>
    <row r="4902" spans="1:20" x14ac:dyDescent="0.3">
      <c r="A4902" t="s">
        <v>14622</v>
      </c>
      <c r="B4902" t="str">
        <f t="shared" si="228"/>
        <v>PG-13</v>
      </c>
      <c r="C4902" t="s">
        <v>1984</v>
      </c>
      <c r="D4902" t="s">
        <v>2</v>
      </c>
      <c r="E4902">
        <v>2006</v>
      </c>
      <c r="F4902" s="22">
        <f t="shared" si="229"/>
        <v>38718</v>
      </c>
      <c r="G4902" t="s">
        <v>14620</v>
      </c>
      <c r="H4902">
        <f t="shared" si="230"/>
        <v>7.6</v>
      </c>
      <c r="I4902">
        <v>7.6</v>
      </c>
      <c r="J4902">
        <v>360000</v>
      </c>
      <c r="K4902" t="s">
        <v>14623</v>
      </c>
      <c r="L4902" t="s">
        <v>14623</v>
      </c>
      <c r="M4902" t="s">
        <v>10061</v>
      </c>
      <c r="N4902" t="s">
        <v>15</v>
      </c>
      <c r="O4902">
        <v>16500000</v>
      </c>
      <c r="P4902">
        <v>87892388</v>
      </c>
      <c r="Q4902">
        <f>_xlfn.XLOOKUP(E4902,CPI!A:A,CPI!B:B)</f>
        <v>201.6</v>
      </c>
      <c r="R4902" s="12">
        <f>P4902*(CPI!$B$112/Movie!Q4902)</f>
        <v>132841322.53769842</v>
      </c>
      <c r="S4902" t="s">
        <v>14624</v>
      </c>
      <c r="T4902">
        <v>110</v>
      </c>
    </row>
    <row r="4903" spans="1:20" x14ac:dyDescent="0.3">
      <c r="A4903" t="s">
        <v>14625</v>
      </c>
      <c r="B4903" t="str">
        <f t="shared" si="228"/>
        <v>PG</v>
      </c>
      <c r="C4903" t="s">
        <v>18</v>
      </c>
      <c r="D4903" t="s">
        <v>375</v>
      </c>
      <c r="E4903">
        <v>2006</v>
      </c>
      <c r="F4903" s="22">
        <f t="shared" si="229"/>
        <v>38718</v>
      </c>
      <c r="G4903" t="s">
        <v>14517</v>
      </c>
      <c r="H4903">
        <f t="shared" si="230"/>
        <v>6.7</v>
      </c>
      <c r="I4903">
        <v>6.7</v>
      </c>
      <c r="J4903">
        <v>164000</v>
      </c>
      <c r="K4903" t="s">
        <v>14626</v>
      </c>
      <c r="L4903" t="s">
        <v>530</v>
      </c>
      <c r="M4903" t="s">
        <v>4443</v>
      </c>
      <c r="N4903" t="s">
        <v>15</v>
      </c>
      <c r="O4903">
        <v>80000000</v>
      </c>
      <c r="P4903">
        <v>339795890</v>
      </c>
      <c r="Q4903">
        <f>_xlfn.XLOOKUP(E4903,CPI!A:A,CPI!B:B)</f>
        <v>201.6</v>
      </c>
      <c r="R4903" s="12">
        <f>P4903*(CPI!$B$112/Movie!Q4903)</f>
        <v>513570474.61805558</v>
      </c>
      <c r="S4903" t="s">
        <v>10157</v>
      </c>
      <c r="T4903">
        <v>83</v>
      </c>
    </row>
    <row r="4904" spans="1:20" x14ac:dyDescent="0.3">
      <c r="A4904" t="s">
        <v>14627</v>
      </c>
      <c r="B4904" t="str">
        <f t="shared" si="228"/>
        <v>R</v>
      </c>
      <c r="C4904" t="s">
        <v>1</v>
      </c>
      <c r="D4904" t="s">
        <v>37</v>
      </c>
      <c r="E4904">
        <v>2006</v>
      </c>
      <c r="F4904" s="22">
        <f t="shared" si="229"/>
        <v>38718</v>
      </c>
      <c r="G4904" t="s">
        <v>14230</v>
      </c>
      <c r="H4904">
        <f t="shared" si="230"/>
        <v>5.8</v>
      </c>
      <c r="I4904">
        <v>5.8</v>
      </c>
      <c r="J4904">
        <v>133000</v>
      </c>
      <c r="K4904" t="s">
        <v>11288</v>
      </c>
      <c r="L4904" t="s">
        <v>11289</v>
      </c>
      <c r="M4904" t="s">
        <v>14628</v>
      </c>
      <c r="N4904" t="s">
        <v>15</v>
      </c>
      <c r="O4904">
        <v>25000000</v>
      </c>
      <c r="P4904">
        <v>118890272</v>
      </c>
      <c r="Q4904">
        <f>_xlfn.XLOOKUP(E4904,CPI!A:A,CPI!B:B)</f>
        <v>201.6</v>
      </c>
      <c r="R4904" s="12">
        <f>P4904*(CPI!$B$112/Movie!Q4904)</f>
        <v>179691795.03174603</v>
      </c>
      <c r="S4904" t="s">
        <v>2011</v>
      </c>
      <c r="T4904">
        <v>93</v>
      </c>
    </row>
    <row r="4905" spans="1:20" x14ac:dyDescent="0.3">
      <c r="A4905" t="s">
        <v>14629</v>
      </c>
      <c r="B4905" t="str">
        <f t="shared" si="228"/>
        <v>PG-13</v>
      </c>
      <c r="C4905" t="s">
        <v>1984</v>
      </c>
      <c r="D4905" t="s">
        <v>26</v>
      </c>
      <c r="E4905">
        <v>2006</v>
      </c>
      <c r="F4905" s="22">
        <f t="shared" si="229"/>
        <v>38718</v>
      </c>
      <c r="G4905" t="s">
        <v>14235</v>
      </c>
      <c r="H4905">
        <f t="shared" si="230"/>
        <v>7.5</v>
      </c>
      <c r="I4905">
        <v>7.5</v>
      </c>
      <c r="J4905">
        <v>222000</v>
      </c>
      <c r="K4905" t="s">
        <v>11928</v>
      </c>
      <c r="L4905" t="s">
        <v>14630</v>
      </c>
      <c r="M4905" t="s">
        <v>13028</v>
      </c>
      <c r="N4905" t="s">
        <v>15</v>
      </c>
      <c r="O4905">
        <v>30000000</v>
      </c>
      <c r="P4905">
        <v>53653224</v>
      </c>
      <c r="Q4905">
        <f>_xlfn.XLOOKUP(E4905,CPI!A:A,CPI!B:B)</f>
        <v>201.6</v>
      </c>
      <c r="R4905" s="12">
        <f>P4905*(CPI!$B$112/Movie!Q4905)</f>
        <v>81091951.15476191</v>
      </c>
      <c r="S4905" t="s">
        <v>16</v>
      </c>
      <c r="T4905">
        <v>113</v>
      </c>
    </row>
    <row r="4906" spans="1:20" x14ac:dyDescent="0.3">
      <c r="A4906" t="s">
        <v>14631</v>
      </c>
      <c r="B4906" t="str">
        <f t="shared" si="228"/>
        <v>R</v>
      </c>
      <c r="C4906" t="s">
        <v>1</v>
      </c>
      <c r="D4906" t="s">
        <v>48</v>
      </c>
      <c r="E4906">
        <v>2006</v>
      </c>
      <c r="F4906" s="22">
        <f t="shared" si="229"/>
        <v>38718</v>
      </c>
      <c r="G4906" t="s">
        <v>14632</v>
      </c>
      <c r="H4906">
        <f t="shared" si="230"/>
        <v>6.9</v>
      </c>
      <c r="I4906">
        <v>6.9</v>
      </c>
      <c r="J4906">
        <v>100000</v>
      </c>
      <c r="K4906" t="s">
        <v>9958</v>
      </c>
      <c r="L4906" t="s">
        <v>9958</v>
      </c>
      <c r="M4906" t="s">
        <v>13444</v>
      </c>
      <c r="N4906" t="s">
        <v>5801</v>
      </c>
      <c r="P4906">
        <v>32351125</v>
      </c>
      <c r="Q4906">
        <f>_xlfn.XLOOKUP(E4906,CPI!A:A,CPI!B:B)</f>
        <v>201.6</v>
      </c>
      <c r="R4906" s="12">
        <f>P4906*(CPI!$B$112/Movie!Q4906)</f>
        <v>48895772.755456351</v>
      </c>
      <c r="S4906" t="s">
        <v>14633</v>
      </c>
      <c r="T4906">
        <v>122</v>
      </c>
    </row>
    <row r="4907" spans="1:20" x14ac:dyDescent="0.3">
      <c r="A4907" t="s">
        <v>14634</v>
      </c>
      <c r="B4907" t="str">
        <f t="shared" si="228"/>
        <v>PG</v>
      </c>
      <c r="C4907" t="s">
        <v>18</v>
      </c>
      <c r="D4907" t="s">
        <v>26</v>
      </c>
      <c r="E4907">
        <v>2006</v>
      </c>
      <c r="F4907" s="22">
        <f t="shared" si="229"/>
        <v>38718</v>
      </c>
      <c r="G4907" t="s">
        <v>13840</v>
      </c>
      <c r="H4907">
        <f t="shared" si="230"/>
        <v>5.4</v>
      </c>
      <c r="I4907">
        <v>5.4</v>
      </c>
      <c r="J4907">
        <v>39000</v>
      </c>
      <c r="K4907" t="s">
        <v>14635</v>
      </c>
      <c r="L4907" t="s">
        <v>14636</v>
      </c>
      <c r="M4907" t="s">
        <v>14637</v>
      </c>
      <c r="N4907" t="s">
        <v>15</v>
      </c>
      <c r="O4907">
        <v>12000000</v>
      </c>
      <c r="P4907">
        <v>22989957</v>
      </c>
      <c r="Q4907">
        <f>_xlfn.XLOOKUP(E4907,CPI!A:A,CPI!B:B)</f>
        <v>201.6</v>
      </c>
      <c r="R4907" s="12">
        <f>P4907*(CPI!$B$112/Movie!Q4907)</f>
        <v>34747221.715773813</v>
      </c>
      <c r="S4907" t="s">
        <v>9093</v>
      </c>
      <c r="T4907">
        <v>110</v>
      </c>
    </row>
    <row r="4908" spans="1:20" x14ac:dyDescent="0.3">
      <c r="A4908" t="s">
        <v>14638</v>
      </c>
      <c r="B4908" t="str">
        <f t="shared" si="228"/>
        <v>PG-13</v>
      </c>
      <c r="C4908" t="s">
        <v>1984</v>
      </c>
      <c r="D4908" t="s">
        <v>26</v>
      </c>
      <c r="E4908">
        <v>2006</v>
      </c>
      <c r="F4908" s="22">
        <f t="shared" si="229"/>
        <v>38718</v>
      </c>
      <c r="G4908" t="s">
        <v>14161</v>
      </c>
      <c r="H4908">
        <f t="shared" si="230"/>
        <v>5.0999999999999996</v>
      </c>
      <c r="I4908">
        <v>5.0999999999999996</v>
      </c>
      <c r="J4908">
        <v>116000</v>
      </c>
      <c r="K4908" t="s">
        <v>4503</v>
      </c>
      <c r="L4908" t="s">
        <v>11749</v>
      </c>
      <c r="M4908" t="s">
        <v>11236</v>
      </c>
      <c r="N4908" t="s">
        <v>15</v>
      </c>
      <c r="O4908">
        <v>45000000</v>
      </c>
      <c r="P4908">
        <v>178262620</v>
      </c>
      <c r="Q4908">
        <f>_xlfn.XLOOKUP(E4908,CPI!A:A,CPI!B:B)</f>
        <v>201.6</v>
      </c>
      <c r="R4908" s="12">
        <f>P4908*(CPI!$B$112/Movie!Q4908)</f>
        <v>269427680.12896824</v>
      </c>
      <c r="S4908" t="s">
        <v>8971</v>
      </c>
      <c r="T4908">
        <v>83</v>
      </c>
    </row>
    <row r="4909" spans="1:20" x14ac:dyDescent="0.3">
      <c r="A4909" t="s">
        <v>14639</v>
      </c>
      <c r="B4909" t="str">
        <f t="shared" si="228"/>
        <v>R</v>
      </c>
      <c r="C4909" t="s">
        <v>1</v>
      </c>
      <c r="D4909" t="s">
        <v>10</v>
      </c>
      <c r="E4909">
        <v>2006</v>
      </c>
      <c r="F4909" s="22">
        <f t="shared" si="229"/>
        <v>38718</v>
      </c>
      <c r="G4909" t="s">
        <v>14640</v>
      </c>
      <c r="H4909">
        <f t="shared" si="230"/>
        <v>7.9</v>
      </c>
      <c r="I4909">
        <v>7.9</v>
      </c>
      <c r="J4909">
        <v>109000</v>
      </c>
      <c r="K4909" t="s">
        <v>11285</v>
      </c>
      <c r="L4909" t="s">
        <v>14158</v>
      </c>
      <c r="M4909" t="s">
        <v>14641</v>
      </c>
      <c r="N4909" t="s">
        <v>15</v>
      </c>
      <c r="O4909">
        <v>30000000</v>
      </c>
      <c r="P4909">
        <v>3669465</v>
      </c>
      <c r="Q4909">
        <f>_xlfn.XLOOKUP(E4909,CPI!A:A,CPI!B:B)</f>
        <v>201.6</v>
      </c>
      <c r="R4909" s="12">
        <f>P4909*(CPI!$B$112/Movie!Q4909)</f>
        <v>5546061.4360119049</v>
      </c>
      <c r="S4909" t="s">
        <v>14642</v>
      </c>
      <c r="T4909">
        <v>117</v>
      </c>
    </row>
    <row r="4910" spans="1:20" x14ac:dyDescent="0.3">
      <c r="A4910" t="s">
        <v>14643</v>
      </c>
      <c r="B4910" t="str">
        <f t="shared" si="228"/>
        <v>PG-13</v>
      </c>
      <c r="C4910" t="s">
        <v>1984</v>
      </c>
      <c r="D4910" t="s">
        <v>26</v>
      </c>
      <c r="E4910">
        <v>2006</v>
      </c>
      <c r="F4910" s="22">
        <f t="shared" si="229"/>
        <v>38718</v>
      </c>
      <c r="G4910" t="s">
        <v>14644</v>
      </c>
      <c r="H4910">
        <f t="shared" si="230"/>
        <v>5.8</v>
      </c>
      <c r="I4910">
        <v>5.8</v>
      </c>
      <c r="J4910">
        <v>81000</v>
      </c>
      <c r="K4910" t="s">
        <v>8588</v>
      </c>
      <c r="L4910" t="s">
        <v>14645</v>
      </c>
      <c r="M4910" t="s">
        <v>14646</v>
      </c>
      <c r="N4910" t="s">
        <v>15</v>
      </c>
      <c r="O4910">
        <v>18000000</v>
      </c>
      <c r="P4910">
        <v>68844775</v>
      </c>
      <c r="Q4910">
        <f>_xlfn.XLOOKUP(E4910,CPI!A:A,CPI!B:B)</f>
        <v>201.6</v>
      </c>
      <c r="R4910" s="12">
        <f>P4910*(CPI!$B$112/Movie!Q4910)</f>
        <v>104052593.96081349</v>
      </c>
      <c r="S4910" t="s">
        <v>165</v>
      </c>
      <c r="T4910">
        <v>89</v>
      </c>
    </row>
    <row r="4911" spans="1:20" x14ac:dyDescent="0.3">
      <c r="A4911" t="s">
        <v>14647</v>
      </c>
      <c r="B4911" t="str">
        <f t="shared" si="228"/>
        <v>R</v>
      </c>
      <c r="C4911" t="s">
        <v>1</v>
      </c>
      <c r="D4911" t="s">
        <v>2</v>
      </c>
      <c r="E4911">
        <v>2006</v>
      </c>
      <c r="F4911" s="22">
        <f t="shared" si="229"/>
        <v>38718</v>
      </c>
      <c r="G4911" t="s">
        <v>14536</v>
      </c>
      <c r="H4911">
        <f t="shared" si="230"/>
        <v>6.7</v>
      </c>
      <c r="I4911">
        <v>6.7</v>
      </c>
      <c r="J4911">
        <v>100000</v>
      </c>
      <c r="K4911" t="s">
        <v>52</v>
      </c>
      <c r="L4911" t="s">
        <v>4145</v>
      </c>
      <c r="M4911" t="s">
        <v>9513</v>
      </c>
      <c r="N4911" t="s">
        <v>15</v>
      </c>
      <c r="O4911">
        <v>110000000</v>
      </c>
      <c r="P4911">
        <v>100266865</v>
      </c>
      <c r="Q4911">
        <f>_xlfn.XLOOKUP(E4911,CPI!A:A,CPI!B:B)</f>
        <v>201.6</v>
      </c>
      <c r="R4911" s="12">
        <f>P4911*(CPI!$B$112/Movie!Q4911)</f>
        <v>151544215.10664684</v>
      </c>
      <c r="S4911" t="s">
        <v>46</v>
      </c>
      <c r="T4911">
        <v>167</v>
      </c>
    </row>
    <row r="4912" spans="1:20" x14ac:dyDescent="0.3">
      <c r="A4912" t="s">
        <v>14648</v>
      </c>
      <c r="B4912" t="str">
        <f t="shared" si="228"/>
        <v>PG</v>
      </c>
      <c r="C4912" t="s">
        <v>18</v>
      </c>
      <c r="D4912" t="s">
        <v>19</v>
      </c>
      <c r="E4912">
        <v>2006</v>
      </c>
      <c r="F4912" s="22">
        <f t="shared" si="229"/>
        <v>38718</v>
      </c>
      <c r="G4912" t="s">
        <v>14649</v>
      </c>
      <c r="H4912">
        <f t="shared" si="230"/>
        <v>7.1</v>
      </c>
      <c r="I4912">
        <v>7.1</v>
      </c>
      <c r="J4912">
        <v>208000</v>
      </c>
      <c r="K4912" t="s">
        <v>746</v>
      </c>
      <c r="L4912" t="s">
        <v>746</v>
      </c>
      <c r="M4912" t="s">
        <v>746</v>
      </c>
      <c r="N4912" t="s">
        <v>15</v>
      </c>
      <c r="O4912">
        <v>24000000</v>
      </c>
      <c r="P4912">
        <v>155929020</v>
      </c>
      <c r="Q4912">
        <f>_xlfn.XLOOKUP(E4912,CPI!A:A,CPI!B:B)</f>
        <v>201.6</v>
      </c>
      <c r="R4912" s="12">
        <f>P4912*(CPI!$B$112/Movie!Q4912)</f>
        <v>235672482.11309525</v>
      </c>
      <c r="S4912" t="s">
        <v>103</v>
      </c>
      <c r="T4912">
        <v>102</v>
      </c>
    </row>
    <row r="4913" spans="1:20" x14ac:dyDescent="0.3">
      <c r="A4913" t="s">
        <v>14650</v>
      </c>
      <c r="B4913" t="str">
        <f t="shared" si="228"/>
        <v>PG</v>
      </c>
      <c r="C4913" t="s">
        <v>18</v>
      </c>
      <c r="D4913" t="s">
        <v>19</v>
      </c>
      <c r="E4913">
        <v>2006</v>
      </c>
      <c r="F4913" s="22">
        <f t="shared" si="229"/>
        <v>38718</v>
      </c>
      <c r="G4913" t="s">
        <v>14519</v>
      </c>
      <c r="H4913">
        <f t="shared" si="230"/>
        <v>5.0999999999999996</v>
      </c>
      <c r="I4913">
        <v>5.0999999999999996</v>
      </c>
      <c r="J4913">
        <v>123000</v>
      </c>
      <c r="K4913" t="s">
        <v>14651</v>
      </c>
      <c r="L4913" t="s">
        <v>14652</v>
      </c>
      <c r="M4913" t="s">
        <v>14653</v>
      </c>
      <c r="N4913" t="s">
        <v>15</v>
      </c>
      <c r="O4913">
        <v>100000000</v>
      </c>
      <c r="P4913">
        <v>250425512</v>
      </c>
      <c r="Q4913">
        <f>_xlfn.XLOOKUP(E4913,CPI!A:A,CPI!B:B)</f>
        <v>201.6</v>
      </c>
      <c r="R4913" s="12">
        <f>P4913*(CPI!$B$112/Movie!Q4913)</f>
        <v>378495305.09126985</v>
      </c>
      <c r="S4913" t="s">
        <v>9093</v>
      </c>
      <c r="T4913">
        <v>104</v>
      </c>
    </row>
    <row r="4914" spans="1:20" x14ac:dyDescent="0.3">
      <c r="A4914" t="s">
        <v>14654</v>
      </c>
      <c r="B4914" t="str">
        <f t="shared" si="228"/>
        <v>PG-13</v>
      </c>
      <c r="C4914" t="s">
        <v>1984</v>
      </c>
      <c r="D4914" t="s">
        <v>2</v>
      </c>
      <c r="E4914">
        <v>2006</v>
      </c>
      <c r="F4914" s="22">
        <f t="shared" si="229"/>
        <v>38718</v>
      </c>
      <c r="G4914" t="s">
        <v>14655</v>
      </c>
      <c r="H4914">
        <f t="shared" si="230"/>
        <v>6.5</v>
      </c>
      <c r="I4914">
        <v>6.5</v>
      </c>
      <c r="J4914">
        <v>71000</v>
      </c>
      <c r="K4914" t="s">
        <v>1866</v>
      </c>
      <c r="L4914" t="s">
        <v>14656</v>
      </c>
      <c r="M4914" t="s">
        <v>14657</v>
      </c>
      <c r="N4914" t="s">
        <v>15</v>
      </c>
      <c r="O4914">
        <v>70000000</v>
      </c>
      <c r="P4914">
        <v>155430335</v>
      </c>
      <c r="Q4914">
        <f>_xlfn.XLOOKUP(E4914,CPI!A:A,CPI!B:B)</f>
        <v>201.6</v>
      </c>
      <c r="R4914" s="12">
        <f>P4914*(CPI!$B$112/Movie!Q4914)</f>
        <v>234918765.25049603</v>
      </c>
      <c r="S4914" t="s">
        <v>9670</v>
      </c>
      <c r="T4914">
        <v>130</v>
      </c>
    </row>
    <row r="4915" spans="1:20" x14ac:dyDescent="0.3">
      <c r="A4915" t="s">
        <v>14658</v>
      </c>
      <c r="B4915" t="str">
        <f t="shared" si="228"/>
        <v>PG-13</v>
      </c>
      <c r="C4915" t="s">
        <v>1984</v>
      </c>
      <c r="D4915" t="s">
        <v>48</v>
      </c>
      <c r="E4915">
        <v>2006</v>
      </c>
      <c r="F4915" s="22">
        <f t="shared" si="229"/>
        <v>38718</v>
      </c>
      <c r="G4915" t="s">
        <v>14497</v>
      </c>
      <c r="H4915">
        <f t="shared" si="230"/>
        <v>7.3</v>
      </c>
      <c r="I4915">
        <v>7.3</v>
      </c>
      <c r="J4915">
        <v>106000</v>
      </c>
      <c r="K4915" t="s">
        <v>2190</v>
      </c>
      <c r="L4915" t="s">
        <v>14527</v>
      </c>
      <c r="M4915" t="s">
        <v>10846</v>
      </c>
      <c r="N4915" t="s">
        <v>7</v>
      </c>
      <c r="P4915">
        <v>123384128</v>
      </c>
      <c r="Q4915">
        <f>_xlfn.XLOOKUP(E4915,CPI!A:A,CPI!B:B)</f>
        <v>201.6</v>
      </c>
      <c r="R4915" s="12">
        <f>P4915*(CPI!$B$112/Movie!Q4915)</f>
        <v>186483848.22222224</v>
      </c>
      <c r="S4915" t="s">
        <v>10827</v>
      </c>
      <c r="T4915">
        <v>103</v>
      </c>
    </row>
    <row r="4916" spans="1:20" x14ac:dyDescent="0.3">
      <c r="A4916" t="s">
        <v>14659</v>
      </c>
      <c r="B4916" t="str">
        <f t="shared" si="228"/>
        <v>R</v>
      </c>
      <c r="C4916" t="s">
        <v>1</v>
      </c>
      <c r="D4916" t="s">
        <v>2</v>
      </c>
      <c r="E4916">
        <v>2006</v>
      </c>
      <c r="F4916" s="22">
        <f t="shared" si="229"/>
        <v>38718</v>
      </c>
      <c r="G4916" t="s">
        <v>14235</v>
      </c>
      <c r="H4916">
        <f t="shared" si="230"/>
        <v>7.4</v>
      </c>
      <c r="I4916">
        <v>7.4</v>
      </c>
      <c r="J4916">
        <v>293000</v>
      </c>
      <c r="K4916" t="s">
        <v>11346</v>
      </c>
      <c r="L4916" t="s">
        <v>11347</v>
      </c>
      <c r="M4916" t="s">
        <v>6519</v>
      </c>
      <c r="N4916" t="s">
        <v>15</v>
      </c>
      <c r="O4916">
        <v>25000000</v>
      </c>
      <c r="P4916">
        <v>135330182</v>
      </c>
      <c r="Q4916">
        <f>_xlfn.XLOOKUP(E4916,CPI!A:A,CPI!B:B)</f>
        <v>201.6</v>
      </c>
      <c r="R4916" s="12">
        <f>P4916*(CPI!$B$112/Movie!Q4916)</f>
        <v>204539218.52876985</v>
      </c>
      <c r="S4916" t="s">
        <v>29</v>
      </c>
      <c r="T4916">
        <v>143</v>
      </c>
    </row>
    <row r="4917" spans="1:20" x14ac:dyDescent="0.3">
      <c r="A4917" t="s">
        <v>14660</v>
      </c>
      <c r="B4917" t="str">
        <f t="shared" si="228"/>
        <v>PG-13</v>
      </c>
      <c r="C4917" t="s">
        <v>1984</v>
      </c>
      <c r="D4917" t="s">
        <v>26</v>
      </c>
      <c r="E4917">
        <v>2006</v>
      </c>
      <c r="F4917" s="22">
        <f t="shared" si="229"/>
        <v>38718</v>
      </c>
      <c r="G4917" t="s">
        <v>14235</v>
      </c>
      <c r="H4917">
        <f t="shared" si="230"/>
        <v>7</v>
      </c>
      <c r="I4917">
        <v>7</v>
      </c>
      <c r="J4917">
        <v>91000</v>
      </c>
      <c r="K4917" t="s">
        <v>975</v>
      </c>
      <c r="L4917" t="s">
        <v>12004</v>
      </c>
      <c r="M4917" t="s">
        <v>6986</v>
      </c>
      <c r="N4917" t="s">
        <v>15</v>
      </c>
      <c r="O4917">
        <v>35000000</v>
      </c>
      <c r="P4917">
        <v>42269923</v>
      </c>
      <c r="Q4917">
        <f>_xlfn.XLOOKUP(E4917,CPI!A:A,CPI!B:B)</f>
        <v>201.6</v>
      </c>
      <c r="R4917" s="12">
        <f>P4917*(CPI!$B$112/Movie!Q4917)</f>
        <v>63887130.645337306</v>
      </c>
      <c r="S4917" t="s">
        <v>9093</v>
      </c>
      <c r="T4917">
        <v>117</v>
      </c>
    </row>
    <row r="4918" spans="1:20" x14ac:dyDescent="0.3">
      <c r="A4918" t="s">
        <v>14661</v>
      </c>
      <c r="B4918" t="str">
        <f t="shared" si="228"/>
        <v>R</v>
      </c>
      <c r="C4918" t="s">
        <v>1</v>
      </c>
      <c r="D4918" t="s">
        <v>19</v>
      </c>
      <c r="E4918">
        <v>2006</v>
      </c>
      <c r="F4918" s="22">
        <f t="shared" si="229"/>
        <v>38718</v>
      </c>
      <c r="G4918" t="s">
        <v>14644</v>
      </c>
      <c r="H4918">
        <f t="shared" si="230"/>
        <v>6</v>
      </c>
      <c r="I4918">
        <v>6</v>
      </c>
      <c r="J4918">
        <v>112000</v>
      </c>
      <c r="K4918" t="s">
        <v>542</v>
      </c>
      <c r="L4918" t="s">
        <v>542</v>
      </c>
      <c r="M4918" t="s">
        <v>11531</v>
      </c>
      <c r="N4918" t="s">
        <v>5801</v>
      </c>
      <c r="O4918">
        <v>135000000</v>
      </c>
      <c r="P4918">
        <v>163794509</v>
      </c>
      <c r="Q4918">
        <f>_xlfn.XLOOKUP(E4918,CPI!A:A,CPI!B:B)</f>
        <v>201.6</v>
      </c>
      <c r="R4918" s="12">
        <f>P4918*(CPI!$B$112/Movie!Q4918)</f>
        <v>247560450.85466272</v>
      </c>
      <c r="S4918" t="s">
        <v>46</v>
      </c>
      <c r="T4918">
        <v>132</v>
      </c>
    </row>
    <row r="4919" spans="1:20" x14ac:dyDescent="0.3">
      <c r="A4919" t="s">
        <v>14662</v>
      </c>
      <c r="B4919" t="str">
        <f t="shared" si="228"/>
        <v>R</v>
      </c>
      <c r="C4919" t="s">
        <v>1</v>
      </c>
      <c r="D4919" t="s">
        <v>89</v>
      </c>
      <c r="E4919">
        <v>2006</v>
      </c>
      <c r="F4919" s="22">
        <f t="shared" si="229"/>
        <v>38718</v>
      </c>
      <c r="G4919" t="s">
        <v>14663</v>
      </c>
      <c r="H4919">
        <f t="shared" si="230"/>
        <v>6.2</v>
      </c>
      <c r="I4919">
        <v>6.2</v>
      </c>
      <c r="J4919">
        <v>183000</v>
      </c>
      <c r="K4919" t="s">
        <v>14114</v>
      </c>
      <c r="L4919" t="s">
        <v>13474</v>
      </c>
      <c r="M4919" t="s">
        <v>14664</v>
      </c>
      <c r="N4919" t="s">
        <v>180</v>
      </c>
      <c r="O4919">
        <v>10000000</v>
      </c>
      <c r="P4919">
        <v>164874275</v>
      </c>
      <c r="Q4919">
        <f>_xlfn.XLOOKUP(E4919,CPI!A:A,CPI!B:B)</f>
        <v>201.6</v>
      </c>
      <c r="R4919" s="12">
        <f>P4919*(CPI!$B$112/Movie!Q4919)</f>
        <v>249192418.61359128</v>
      </c>
      <c r="S4919" t="s">
        <v>14116</v>
      </c>
      <c r="T4919">
        <v>108</v>
      </c>
    </row>
    <row r="4920" spans="1:20" x14ac:dyDescent="0.3">
      <c r="A4920" t="s">
        <v>14665</v>
      </c>
      <c r="B4920" t="str">
        <f t="shared" si="228"/>
        <v>PG</v>
      </c>
      <c r="C4920" t="s">
        <v>18</v>
      </c>
      <c r="D4920" t="s">
        <v>375</v>
      </c>
      <c r="E4920">
        <v>2006</v>
      </c>
      <c r="F4920" s="22">
        <f t="shared" si="229"/>
        <v>38718</v>
      </c>
      <c r="G4920" t="s">
        <v>14497</v>
      </c>
      <c r="H4920">
        <f t="shared" si="230"/>
        <v>6.4</v>
      </c>
      <c r="I4920">
        <v>6.4</v>
      </c>
      <c r="J4920">
        <v>174000</v>
      </c>
      <c r="K4920" t="s">
        <v>518</v>
      </c>
      <c r="L4920" t="s">
        <v>518</v>
      </c>
      <c r="M4920" t="s">
        <v>7669</v>
      </c>
      <c r="N4920" t="s">
        <v>15</v>
      </c>
      <c r="O4920">
        <v>100000000</v>
      </c>
      <c r="P4920">
        <v>384336108</v>
      </c>
      <c r="Q4920">
        <f>_xlfn.XLOOKUP(E4920,CPI!A:A,CPI!B:B)</f>
        <v>201.6</v>
      </c>
      <c r="R4920" s="12">
        <f>P4920*(CPI!$B$112/Movie!Q4920)</f>
        <v>580888948.94642866</v>
      </c>
      <c r="S4920" t="s">
        <v>8</v>
      </c>
      <c r="T4920">
        <v>108</v>
      </c>
    </row>
    <row r="4921" spans="1:20" x14ac:dyDescent="0.3">
      <c r="A4921" t="s">
        <v>14666</v>
      </c>
      <c r="B4921" t="str">
        <f t="shared" si="228"/>
        <v>R</v>
      </c>
      <c r="C4921" t="s">
        <v>1</v>
      </c>
      <c r="D4921" t="s">
        <v>37</v>
      </c>
      <c r="E4921">
        <v>2006</v>
      </c>
      <c r="F4921" s="22">
        <f t="shared" si="229"/>
        <v>38718</v>
      </c>
      <c r="G4921" t="s">
        <v>14393</v>
      </c>
      <c r="H4921">
        <f t="shared" si="230"/>
        <v>5.8</v>
      </c>
      <c r="I4921">
        <v>5.8</v>
      </c>
      <c r="J4921">
        <v>69000</v>
      </c>
      <c r="K4921" t="s">
        <v>13086</v>
      </c>
      <c r="L4921" t="s">
        <v>14667</v>
      </c>
      <c r="M4921" t="s">
        <v>10099</v>
      </c>
      <c r="N4921" t="s">
        <v>15</v>
      </c>
      <c r="O4921">
        <v>16000000</v>
      </c>
      <c r="P4921">
        <v>51764406</v>
      </c>
      <c r="Q4921">
        <f>_xlfn.XLOOKUP(E4921,CPI!A:A,CPI!B:B)</f>
        <v>201.6</v>
      </c>
      <c r="R4921" s="12">
        <f>P4921*(CPI!$B$112/Movie!Q4921)</f>
        <v>78237175.139880955</v>
      </c>
      <c r="S4921" t="s">
        <v>2011</v>
      </c>
      <c r="T4921">
        <v>91</v>
      </c>
    </row>
    <row r="4922" spans="1:20" x14ac:dyDescent="0.3">
      <c r="A4922" t="s">
        <v>14668</v>
      </c>
      <c r="B4922" t="str">
        <f t="shared" si="228"/>
        <v>R</v>
      </c>
      <c r="C4922" t="s">
        <v>1</v>
      </c>
      <c r="D4922" t="s">
        <v>2</v>
      </c>
      <c r="E4922">
        <v>2006</v>
      </c>
      <c r="F4922" s="22">
        <f t="shared" si="229"/>
        <v>38718</v>
      </c>
      <c r="G4922" t="s">
        <v>14669</v>
      </c>
      <c r="H4922">
        <f t="shared" si="230"/>
        <v>6.9</v>
      </c>
      <c r="I4922">
        <v>6.9</v>
      </c>
      <c r="J4922">
        <v>62000</v>
      </c>
      <c r="K4922" t="s">
        <v>14332</v>
      </c>
      <c r="L4922" t="s">
        <v>14332</v>
      </c>
      <c r="M4922" t="s">
        <v>8544</v>
      </c>
      <c r="N4922" t="s">
        <v>15</v>
      </c>
      <c r="O4922">
        <v>15000000</v>
      </c>
      <c r="P4922">
        <v>10907485</v>
      </c>
      <c r="Q4922">
        <f>_xlfn.XLOOKUP(E4922,CPI!A:A,CPI!B:B)</f>
        <v>201.6</v>
      </c>
      <c r="R4922" s="12">
        <f>P4922*(CPI!$B$112/Movie!Q4922)</f>
        <v>16485668.053075397</v>
      </c>
      <c r="S4922" t="s">
        <v>14405</v>
      </c>
      <c r="T4922">
        <v>116</v>
      </c>
    </row>
    <row r="4923" spans="1:20" x14ac:dyDescent="0.3">
      <c r="A4923" t="s">
        <v>14670</v>
      </c>
      <c r="B4923" t="str">
        <f t="shared" si="228"/>
        <v>R</v>
      </c>
      <c r="C4923" t="s">
        <v>1</v>
      </c>
      <c r="D4923" t="s">
        <v>375</v>
      </c>
      <c r="E4923">
        <v>2006</v>
      </c>
      <c r="F4923" s="22">
        <f t="shared" si="229"/>
        <v>38718</v>
      </c>
      <c r="G4923" t="s">
        <v>14671</v>
      </c>
      <c r="H4923">
        <f t="shared" si="230"/>
        <v>7.7</v>
      </c>
      <c r="I4923">
        <v>7.7</v>
      </c>
      <c r="J4923">
        <v>75000</v>
      </c>
      <c r="K4923" t="s">
        <v>9597</v>
      </c>
      <c r="L4923" t="s">
        <v>14672</v>
      </c>
      <c r="M4923" t="s">
        <v>14673</v>
      </c>
      <c r="N4923" t="s">
        <v>2093</v>
      </c>
      <c r="P4923">
        <v>946590</v>
      </c>
      <c r="Q4923">
        <f>_xlfn.XLOOKUP(E4923,CPI!A:A,CPI!B:B)</f>
        <v>201.6</v>
      </c>
      <c r="R4923" s="12">
        <f>P4923*(CPI!$B$112/Movie!Q4923)</f>
        <v>1430684.3898809524</v>
      </c>
      <c r="S4923" t="s">
        <v>5989</v>
      </c>
      <c r="T4923">
        <v>90</v>
      </c>
    </row>
    <row r="4924" spans="1:20" x14ac:dyDescent="0.3">
      <c r="A4924" t="s">
        <v>14674</v>
      </c>
      <c r="B4924" t="str">
        <f t="shared" si="228"/>
        <v>PG</v>
      </c>
      <c r="C4924" t="s">
        <v>18</v>
      </c>
      <c r="D4924" t="s">
        <v>375</v>
      </c>
      <c r="E4924">
        <v>2006</v>
      </c>
      <c r="F4924" s="22">
        <f t="shared" si="229"/>
        <v>38718</v>
      </c>
      <c r="G4924" t="s">
        <v>14618</v>
      </c>
      <c r="H4924">
        <f t="shared" si="230"/>
        <v>6.6</v>
      </c>
      <c r="I4924">
        <v>6.6</v>
      </c>
      <c r="J4924">
        <v>106000</v>
      </c>
      <c r="K4924" t="s">
        <v>14675</v>
      </c>
      <c r="L4924" t="s">
        <v>14676</v>
      </c>
      <c r="M4924" t="s">
        <v>14677</v>
      </c>
      <c r="N4924" t="s">
        <v>15</v>
      </c>
      <c r="O4924">
        <v>75000000</v>
      </c>
      <c r="P4924">
        <v>141861243</v>
      </c>
      <c r="Q4924">
        <f>_xlfn.XLOOKUP(E4924,CPI!A:A,CPI!B:B)</f>
        <v>201.6</v>
      </c>
      <c r="R4924" s="12">
        <f>P4924*(CPI!$B$112/Movie!Q4924)</f>
        <v>214410321.14136904</v>
      </c>
      <c r="S4924" t="s">
        <v>16</v>
      </c>
      <c r="T4924">
        <v>91</v>
      </c>
    </row>
    <row r="4925" spans="1:20" x14ac:dyDescent="0.3">
      <c r="A4925" t="s">
        <v>14678</v>
      </c>
      <c r="B4925" t="str">
        <f t="shared" si="228"/>
        <v>PG-13</v>
      </c>
      <c r="C4925" t="s">
        <v>1984</v>
      </c>
      <c r="D4925" t="s">
        <v>26</v>
      </c>
      <c r="E4925">
        <v>2006</v>
      </c>
      <c r="F4925" s="22">
        <f t="shared" si="229"/>
        <v>38718</v>
      </c>
      <c r="G4925" t="s">
        <v>14644</v>
      </c>
      <c r="H4925">
        <f t="shared" si="230"/>
        <v>6.6</v>
      </c>
      <c r="I4925">
        <v>6.6</v>
      </c>
      <c r="J4925">
        <v>82000</v>
      </c>
      <c r="K4925" t="s">
        <v>274</v>
      </c>
      <c r="L4925" t="s">
        <v>274</v>
      </c>
      <c r="M4925" t="s">
        <v>9259</v>
      </c>
      <c r="N4925" t="s">
        <v>7</v>
      </c>
      <c r="O4925">
        <v>17300000</v>
      </c>
      <c r="P4925">
        <v>39220946</v>
      </c>
      <c r="Q4925">
        <f>_xlfn.XLOOKUP(E4925,CPI!A:A,CPI!B:B)</f>
        <v>201.6</v>
      </c>
      <c r="R4925" s="12">
        <f>P4925*(CPI!$B$112/Movie!Q4925)</f>
        <v>59278880.189484127</v>
      </c>
      <c r="S4925" t="s">
        <v>6548</v>
      </c>
      <c r="T4925">
        <v>96</v>
      </c>
    </row>
    <row r="4926" spans="1:20" x14ac:dyDescent="0.3">
      <c r="A4926" t="s">
        <v>14679</v>
      </c>
      <c r="B4926" t="str">
        <f t="shared" si="228"/>
        <v>PG-13</v>
      </c>
      <c r="C4926" t="s">
        <v>1984</v>
      </c>
      <c r="D4926" t="s">
        <v>2</v>
      </c>
      <c r="E4926">
        <v>2006</v>
      </c>
      <c r="F4926" s="22">
        <f t="shared" si="229"/>
        <v>38718</v>
      </c>
      <c r="G4926" t="s">
        <v>14680</v>
      </c>
      <c r="H4926">
        <f t="shared" si="230"/>
        <v>5.9</v>
      </c>
      <c r="I4926">
        <v>5.9</v>
      </c>
      <c r="J4926">
        <v>79000</v>
      </c>
      <c r="K4926" t="s">
        <v>776</v>
      </c>
      <c r="L4926" t="s">
        <v>14681</v>
      </c>
      <c r="M4926" t="s">
        <v>1520</v>
      </c>
      <c r="N4926" t="s">
        <v>15</v>
      </c>
      <c r="O4926">
        <v>65000000</v>
      </c>
      <c r="P4926">
        <v>163247198</v>
      </c>
      <c r="Q4926">
        <f>_xlfn.XLOOKUP(E4926,CPI!A:A,CPI!B:B)</f>
        <v>201.6</v>
      </c>
      <c r="R4926" s="12">
        <f>P4926*(CPI!$B$112/Movie!Q4926)</f>
        <v>246733240.23115081</v>
      </c>
      <c r="S4926" t="s">
        <v>29</v>
      </c>
      <c r="T4926">
        <v>129</v>
      </c>
    </row>
    <row r="4927" spans="1:20" x14ac:dyDescent="0.3">
      <c r="A4927" t="s">
        <v>14682</v>
      </c>
      <c r="B4927" t="str">
        <f t="shared" si="228"/>
        <v>PG-13</v>
      </c>
      <c r="C4927" t="s">
        <v>1984</v>
      </c>
      <c r="D4927" t="s">
        <v>26</v>
      </c>
      <c r="E4927">
        <v>2006</v>
      </c>
      <c r="F4927" s="22">
        <f t="shared" si="229"/>
        <v>38718</v>
      </c>
      <c r="G4927" t="s">
        <v>14393</v>
      </c>
      <c r="H4927">
        <f t="shared" si="230"/>
        <v>5.5</v>
      </c>
      <c r="I4927">
        <v>5.5</v>
      </c>
      <c r="J4927">
        <v>46000</v>
      </c>
      <c r="K4927" t="s">
        <v>14683</v>
      </c>
      <c r="L4927" t="s">
        <v>14684</v>
      </c>
      <c r="M4927" t="s">
        <v>14685</v>
      </c>
      <c r="N4927" t="s">
        <v>15</v>
      </c>
      <c r="O4927">
        <v>12000000</v>
      </c>
      <c r="P4927">
        <v>38395414</v>
      </c>
      <c r="Q4927">
        <f>_xlfn.XLOOKUP(E4927,CPI!A:A,CPI!B:B)</f>
        <v>201.6</v>
      </c>
      <c r="R4927" s="12">
        <f>P4927*(CPI!$B$112/Movie!Q4927)</f>
        <v>58031163.917658731</v>
      </c>
      <c r="S4927" t="s">
        <v>14686</v>
      </c>
      <c r="T4927">
        <v>103</v>
      </c>
    </row>
    <row r="4928" spans="1:20" x14ac:dyDescent="0.3">
      <c r="A4928" t="s">
        <v>14687</v>
      </c>
      <c r="B4928" t="str">
        <f t="shared" si="228"/>
        <v>PG-13</v>
      </c>
      <c r="C4928" t="s">
        <v>1984</v>
      </c>
      <c r="D4928" t="s">
        <v>26</v>
      </c>
      <c r="E4928">
        <v>2006</v>
      </c>
      <c r="F4928" s="22">
        <f t="shared" si="229"/>
        <v>38718</v>
      </c>
      <c r="G4928" t="s">
        <v>14688</v>
      </c>
      <c r="H4928">
        <f t="shared" si="230"/>
        <v>4.5</v>
      </c>
      <c r="I4928">
        <v>4.5</v>
      </c>
      <c r="J4928">
        <v>52000</v>
      </c>
      <c r="K4928" t="s">
        <v>4613</v>
      </c>
      <c r="L4928" t="s">
        <v>4613</v>
      </c>
      <c r="M4928" t="s">
        <v>9075</v>
      </c>
      <c r="N4928" t="s">
        <v>15</v>
      </c>
      <c r="O4928">
        <v>64000000</v>
      </c>
      <c r="P4928">
        <v>104003322</v>
      </c>
      <c r="Q4928">
        <f>_xlfn.XLOOKUP(E4928,CPI!A:A,CPI!B:B)</f>
        <v>201.6</v>
      </c>
      <c r="R4928" s="12">
        <f>P4928*(CPI!$B$112/Movie!Q4928)</f>
        <v>157191528.83630952</v>
      </c>
      <c r="S4928" t="s">
        <v>11839</v>
      </c>
      <c r="T4928">
        <v>98</v>
      </c>
    </row>
    <row r="4929" spans="1:20" x14ac:dyDescent="0.3">
      <c r="A4929" t="s">
        <v>14689</v>
      </c>
      <c r="B4929" t="str">
        <f t="shared" si="228"/>
        <v>PG-13</v>
      </c>
      <c r="C4929" t="s">
        <v>1984</v>
      </c>
      <c r="D4929" t="s">
        <v>26</v>
      </c>
      <c r="E4929">
        <v>2006</v>
      </c>
      <c r="F4929" s="22">
        <f t="shared" si="229"/>
        <v>38718</v>
      </c>
      <c r="G4929" t="s">
        <v>14576</v>
      </c>
      <c r="H4929">
        <f t="shared" si="230"/>
        <v>5.5</v>
      </c>
      <c r="I4929">
        <v>5.5</v>
      </c>
      <c r="J4929">
        <v>49000</v>
      </c>
      <c r="K4929" t="s">
        <v>5759</v>
      </c>
      <c r="L4929" t="s">
        <v>14593</v>
      </c>
      <c r="M4929" t="s">
        <v>11111</v>
      </c>
      <c r="N4929" t="s">
        <v>15</v>
      </c>
      <c r="O4929">
        <v>33000000</v>
      </c>
      <c r="P4929">
        <v>64962629</v>
      </c>
      <c r="Q4929">
        <f>_xlfn.XLOOKUP(E4929,CPI!A:A,CPI!B:B)</f>
        <v>201.6</v>
      </c>
      <c r="R4929" s="12">
        <f>P4929*(CPI!$B$112/Movie!Q4929)</f>
        <v>98185084.604662701</v>
      </c>
      <c r="S4929" t="s">
        <v>11839</v>
      </c>
      <c r="T4929">
        <v>85</v>
      </c>
    </row>
    <row r="4930" spans="1:20" x14ac:dyDescent="0.3">
      <c r="A4930" t="s">
        <v>14690</v>
      </c>
      <c r="B4930" t="str">
        <f t="shared" si="228"/>
        <v>PG-13</v>
      </c>
      <c r="C4930" t="s">
        <v>1984</v>
      </c>
      <c r="D4930" t="s">
        <v>19</v>
      </c>
      <c r="E4930">
        <v>2006</v>
      </c>
      <c r="F4930" s="22">
        <f t="shared" si="229"/>
        <v>38718</v>
      </c>
      <c r="G4930" t="s">
        <v>14305</v>
      </c>
      <c r="H4930">
        <f t="shared" si="230"/>
        <v>5.7</v>
      </c>
      <c r="I4930">
        <v>5.7</v>
      </c>
      <c r="J4930">
        <v>100000</v>
      </c>
      <c r="K4930" t="s">
        <v>524</v>
      </c>
      <c r="L4930" t="s">
        <v>11286</v>
      </c>
      <c r="M4930" t="s">
        <v>330</v>
      </c>
      <c r="N4930" t="s">
        <v>15</v>
      </c>
      <c r="O4930">
        <v>160000000</v>
      </c>
      <c r="P4930">
        <v>181674817</v>
      </c>
      <c r="Q4930">
        <f>_xlfn.XLOOKUP(E4930,CPI!A:A,CPI!B:B)</f>
        <v>201.6</v>
      </c>
      <c r="R4930" s="12">
        <f>P4930*(CPI!$B$112/Movie!Q4930)</f>
        <v>274584904.4637897</v>
      </c>
      <c r="S4930" t="s">
        <v>8</v>
      </c>
      <c r="T4930">
        <v>98</v>
      </c>
    </row>
    <row r="4931" spans="1:20" x14ac:dyDescent="0.3">
      <c r="A4931" t="s">
        <v>14691</v>
      </c>
      <c r="B4931" t="str">
        <f t="shared" ref="B4931:B4994" si="231">IF(C4931="","Rating Pending",C4931)</f>
        <v>PG</v>
      </c>
      <c r="C4931" t="s">
        <v>18</v>
      </c>
      <c r="D4931" t="s">
        <v>375</v>
      </c>
      <c r="E4931">
        <v>2006</v>
      </c>
      <c r="F4931" s="22">
        <f t="shared" ref="F4931:F4994" si="232">DATE(TRIM(E4931), 1, 1)</f>
        <v>38718</v>
      </c>
      <c r="G4931" t="s">
        <v>14612</v>
      </c>
      <c r="H4931">
        <f t="shared" ref="H4931:H4994" si="233">IF(I4931="","Score Pending",I4931)</f>
        <v>6.6</v>
      </c>
      <c r="I4931">
        <v>6.6</v>
      </c>
      <c r="J4931">
        <v>117000</v>
      </c>
      <c r="K4931" t="s">
        <v>14692</v>
      </c>
      <c r="L4931" t="s">
        <v>3026</v>
      </c>
      <c r="M4931" t="s">
        <v>13467</v>
      </c>
      <c r="N4931" t="s">
        <v>7</v>
      </c>
      <c r="O4931">
        <v>149000000</v>
      </c>
      <c r="P4931">
        <v>178281554</v>
      </c>
      <c r="Q4931">
        <f>_xlfn.XLOOKUP(E4931,CPI!A:A,CPI!B:B)</f>
        <v>201.6</v>
      </c>
      <c r="R4931" s="12">
        <f>P4931*(CPI!$B$112/Movie!Q4931)</f>
        <v>269456297.14186507</v>
      </c>
      <c r="S4931" t="s">
        <v>11283</v>
      </c>
      <c r="T4931">
        <v>85</v>
      </c>
    </row>
    <row r="4932" spans="1:20" x14ac:dyDescent="0.3">
      <c r="A4932" t="s">
        <v>5946</v>
      </c>
      <c r="B4932" t="str">
        <f t="shared" si="231"/>
        <v>PG-13</v>
      </c>
      <c r="C4932" t="s">
        <v>1984</v>
      </c>
      <c r="D4932" t="s">
        <v>19</v>
      </c>
      <c r="E4932">
        <v>2006</v>
      </c>
      <c r="F4932" s="22">
        <f t="shared" si="232"/>
        <v>38718</v>
      </c>
      <c r="G4932" t="s">
        <v>14693</v>
      </c>
      <c r="H4932">
        <f t="shared" si="233"/>
        <v>6.9</v>
      </c>
      <c r="I4932">
        <v>6.9</v>
      </c>
      <c r="J4932">
        <v>89000</v>
      </c>
      <c r="K4932" t="s">
        <v>2904</v>
      </c>
      <c r="L4932" t="s">
        <v>14694</v>
      </c>
      <c r="M4932" t="s">
        <v>2813</v>
      </c>
      <c r="N4932" t="s">
        <v>15</v>
      </c>
      <c r="O4932">
        <v>70000000</v>
      </c>
      <c r="P4932">
        <v>94973540</v>
      </c>
      <c r="Q4932">
        <f>_xlfn.XLOOKUP(E4932,CPI!A:A,CPI!B:B)</f>
        <v>201.6</v>
      </c>
      <c r="R4932" s="12">
        <f>P4932*(CPI!$B$112/Movie!Q4932)</f>
        <v>143543837.49007937</v>
      </c>
      <c r="S4932" t="s">
        <v>2077</v>
      </c>
      <c r="T4932">
        <v>139</v>
      </c>
    </row>
    <row r="4933" spans="1:20" x14ac:dyDescent="0.3">
      <c r="A4933" t="s">
        <v>14695</v>
      </c>
      <c r="B4933" t="str">
        <f t="shared" si="231"/>
        <v>PG-13</v>
      </c>
      <c r="C4933" t="s">
        <v>1984</v>
      </c>
      <c r="D4933" t="s">
        <v>19</v>
      </c>
      <c r="E4933">
        <v>2006</v>
      </c>
      <c r="F4933" s="22">
        <f t="shared" si="232"/>
        <v>38718</v>
      </c>
      <c r="G4933" t="s">
        <v>14696</v>
      </c>
      <c r="H4933">
        <f t="shared" si="233"/>
        <v>7.3</v>
      </c>
      <c r="I4933">
        <v>7.3</v>
      </c>
      <c r="J4933">
        <v>103000</v>
      </c>
      <c r="K4933" t="s">
        <v>14697</v>
      </c>
      <c r="L4933" t="s">
        <v>14697</v>
      </c>
      <c r="M4933" t="s">
        <v>3891</v>
      </c>
      <c r="N4933" t="s">
        <v>15</v>
      </c>
      <c r="O4933">
        <v>10000000</v>
      </c>
      <c r="P4933">
        <v>7177143</v>
      </c>
      <c r="Q4933">
        <f>_xlfn.XLOOKUP(E4933,CPI!A:A,CPI!B:B)</f>
        <v>201.6</v>
      </c>
      <c r="R4933" s="12">
        <f>P4933*(CPI!$B$112/Movie!Q4933)</f>
        <v>10847596.587797619</v>
      </c>
      <c r="S4933" t="s">
        <v>103</v>
      </c>
      <c r="T4933">
        <v>120</v>
      </c>
    </row>
    <row r="4934" spans="1:20" x14ac:dyDescent="0.3">
      <c r="A4934" t="s">
        <v>14698</v>
      </c>
      <c r="B4934" t="str">
        <f t="shared" si="231"/>
        <v>PG-13</v>
      </c>
      <c r="C4934" t="s">
        <v>1984</v>
      </c>
      <c r="D4934" t="s">
        <v>37</v>
      </c>
      <c r="E4934">
        <v>2006</v>
      </c>
      <c r="F4934" s="22">
        <f t="shared" si="232"/>
        <v>38718</v>
      </c>
      <c r="G4934" t="s">
        <v>14210</v>
      </c>
      <c r="H4934">
        <f t="shared" si="233"/>
        <v>5.0999999999999996</v>
      </c>
      <c r="I4934">
        <v>5.0999999999999996</v>
      </c>
      <c r="J4934">
        <v>44000</v>
      </c>
      <c r="K4934" t="s">
        <v>9521</v>
      </c>
      <c r="L4934" t="s">
        <v>14699</v>
      </c>
      <c r="M4934" t="s">
        <v>14135</v>
      </c>
      <c r="N4934" t="s">
        <v>15</v>
      </c>
      <c r="O4934">
        <v>15000000</v>
      </c>
      <c r="P4934">
        <v>67062123</v>
      </c>
      <c r="Q4934">
        <f>_xlfn.XLOOKUP(E4934,CPI!A:A,CPI!B:B)</f>
        <v>201.6</v>
      </c>
      <c r="R4934" s="12">
        <f>P4934*(CPI!$B$112/Movie!Q4934)</f>
        <v>101358278.16517858</v>
      </c>
      <c r="S4934" t="s">
        <v>10859</v>
      </c>
      <c r="T4934">
        <v>87</v>
      </c>
    </row>
    <row r="4935" spans="1:20" x14ac:dyDescent="0.3">
      <c r="A4935" t="s">
        <v>14700</v>
      </c>
      <c r="B4935" t="str">
        <f t="shared" si="231"/>
        <v>R</v>
      </c>
      <c r="C4935" t="s">
        <v>1</v>
      </c>
      <c r="D4935" t="s">
        <v>375</v>
      </c>
      <c r="E4935">
        <v>2006</v>
      </c>
      <c r="F4935" s="22">
        <f t="shared" si="232"/>
        <v>38718</v>
      </c>
      <c r="G4935" t="s">
        <v>14644</v>
      </c>
      <c r="H4935">
        <f t="shared" si="233"/>
        <v>7.1</v>
      </c>
      <c r="I4935">
        <v>7.1</v>
      </c>
      <c r="J4935">
        <v>108000</v>
      </c>
      <c r="K4935" t="s">
        <v>5735</v>
      </c>
      <c r="L4935" t="s">
        <v>5639</v>
      </c>
      <c r="M4935" t="s">
        <v>5060</v>
      </c>
      <c r="N4935" t="s">
        <v>15</v>
      </c>
      <c r="O4935">
        <v>8700000</v>
      </c>
      <c r="P4935">
        <v>7659918</v>
      </c>
      <c r="Q4935">
        <f>_xlfn.XLOOKUP(E4935,CPI!A:A,CPI!B:B)</f>
        <v>201.6</v>
      </c>
      <c r="R4935" s="12">
        <f>P4935*(CPI!$B$112/Movie!Q4935)</f>
        <v>11577266.9375</v>
      </c>
      <c r="S4935" t="s">
        <v>13594</v>
      </c>
      <c r="T4935">
        <v>100</v>
      </c>
    </row>
    <row r="4936" spans="1:20" x14ac:dyDescent="0.3">
      <c r="A4936" t="s">
        <v>14701</v>
      </c>
      <c r="B4936" t="str">
        <f t="shared" si="231"/>
        <v>PG-13</v>
      </c>
      <c r="C4936" t="s">
        <v>1984</v>
      </c>
      <c r="D4936" t="s">
        <v>19</v>
      </c>
      <c r="E4936">
        <v>2006</v>
      </c>
      <c r="F4936" s="22">
        <f t="shared" si="232"/>
        <v>38718</v>
      </c>
      <c r="G4936" t="s">
        <v>14702</v>
      </c>
      <c r="H4936">
        <f t="shared" si="233"/>
        <v>4.8</v>
      </c>
      <c r="I4936">
        <v>4.8</v>
      </c>
      <c r="J4936">
        <v>44000</v>
      </c>
      <c r="K4936" t="s">
        <v>2793</v>
      </c>
      <c r="L4936" t="s">
        <v>5642</v>
      </c>
      <c r="M4936" t="s">
        <v>14703</v>
      </c>
      <c r="N4936" t="s">
        <v>7</v>
      </c>
      <c r="O4936">
        <v>21000000</v>
      </c>
      <c r="P4936">
        <v>7563172</v>
      </c>
      <c r="Q4936">
        <f>_xlfn.XLOOKUP(E4936,CPI!A:A,CPI!B:B)</f>
        <v>201.6</v>
      </c>
      <c r="R4936" s="12">
        <f>P4936*(CPI!$B$112/Movie!Q4936)</f>
        <v>11431044.188492063</v>
      </c>
      <c r="S4936" t="s">
        <v>8971</v>
      </c>
      <c r="T4936">
        <v>87</v>
      </c>
    </row>
    <row r="4937" spans="1:20" x14ac:dyDescent="0.3">
      <c r="A4937" t="s">
        <v>14704</v>
      </c>
      <c r="B4937" t="str">
        <f t="shared" si="231"/>
        <v>Not Rated</v>
      </c>
      <c r="C4937" t="s">
        <v>432</v>
      </c>
      <c r="D4937" t="s">
        <v>26</v>
      </c>
      <c r="E4937">
        <v>2006</v>
      </c>
      <c r="F4937" s="22">
        <f t="shared" si="232"/>
        <v>38718</v>
      </c>
      <c r="G4937" t="s">
        <v>14490</v>
      </c>
      <c r="H4937">
        <f t="shared" si="233"/>
        <v>6.4</v>
      </c>
      <c r="I4937">
        <v>6.4</v>
      </c>
      <c r="J4937">
        <v>32000</v>
      </c>
      <c r="K4937" t="s">
        <v>12035</v>
      </c>
      <c r="L4937" t="s">
        <v>12035</v>
      </c>
      <c r="M4937" t="s">
        <v>14705</v>
      </c>
      <c r="N4937" t="s">
        <v>15</v>
      </c>
      <c r="O4937">
        <v>2000000</v>
      </c>
      <c r="P4937">
        <v>5526675</v>
      </c>
      <c r="Q4937">
        <f>_xlfn.XLOOKUP(E4937,CPI!A:A,CPI!B:B)</f>
        <v>201.6</v>
      </c>
      <c r="R4937" s="12">
        <f>P4937*(CPI!$B$112/Movie!Q4937)</f>
        <v>8353064.84375</v>
      </c>
      <c r="S4937" t="s">
        <v>14706</v>
      </c>
      <c r="T4937">
        <v>101</v>
      </c>
    </row>
    <row r="4938" spans="1:20" x14ac:dyDescent="0.3">
      <c r="A4938" t="s">
        <v>14707</v>
      </c>
      <c r="B4938" t="str">
        <f t="shared" si="231"/>
        <v>PG-13</v>
      </c>
      <c r="C4938" t="s">
        <v>1984</v>
      </c>
      <c r="D4938" t="s">
        <v>26</v>
      </c>
      <c r="E4938">
        <v>2006</v>
      </c>
      <c r="F4938" s="22">
        <f t="shared" si="232"/>
        <v>38718</v>
      </c>
      <c r="G4938" t="s">
        <v>14579</v>
      </c>
      <c r="H4938">
        <f t="shared" si="233"/>
        <v>6</v>
      </c>
      <c r="I4938">
        <v>6</v>
      </c>
      <c r="J4938">
        <v>25000</v>
      </c>
      <c r="K4938" t="s">
        <v>10137</v>
      </c>
      <c r="L4938" t="s">
        <v>10137</v>
      </c>
      <c r="M4938" t="s">
        <v>13527</v>
      </c>
      <c r="N4938" t="s">
        <v>15</v>
      </c>
      <c r="O4938">
        <v>25000000</v>
      </c>
      <c r="P4938">
        <v>16162580</v>
      </c>
      <c r="Q4938">
        <f>_xlfn.XLOOKUP(E4938,CPI!A:A,CPI!B:B)</f>
        <v>201.6</v>
      </c>
      <c r="R4938" s="12">
        <f>P4938*(CPI!$B$112/Movie!Q4938)</f>
        <v>24428264.513888892</v>
      </c>
      <c r="S4938" t="s">
        <v>16</v>
      </c>
      <c r="T4938">
        <v>124</v>
      </c>
    </row>
    <row r="4939" spans="1:20" x14ac:dyDescent="0.3">
      <c r="A4939" t="s">
        <v>14708</v>
      </c>
      <c r="B4939" t="str">
        <f t="shared" si="231"/>
        <v>PG-13</v>
      </c>
      <c r="C4939" t="s">
        <v>1984</v>
      </c>
      <c r="D4939" t="s">
        <v>26</v>
      </c>
      <c r="E4939">
        <v>2006</v>
      </c>
      <c r="F4939" s="22">
        <f t="shared" si="232"/>
        <v>38718</v>
      </c>
      <c r="G4939" t="s">
        <v>13714</v>
      </c>
      <c r="H4939">
        <f t="shared" si="233"/>
        <v>5.8</v>
      </c>
      <c r="I4939">
        <v>5.8</v>
      </c>
      <c r="J4939">
        <v>128000</v>
      </c>
      <c r="K4939" t="s">
        <v>11267</v>
      </c>
      <c r="L4939" t="s">
        <v>14709</v>
      </c>
      <c r="M4939" t="s">
        <v>9762</v>
      </c>
      <c r="N4939" t="s">
        <v>15</v>
      </c>
      <c r="O4939">
        <v>52000000</v>
      </c>
      <c r="P4939">
        <v>205668210</v>
      </c>
      <c r="Q4939">
        <f>_xlfn.XLOOKUP(E4939,CPI!A:A,CPI!B:B)</f>
        <v>201.6</v>
      </c>
      <c r="R4939" s="12">
        <f>P4939*(CPI!$B$112/Movie!Q4939)</f>
        <v>310848728.11011904</v>
      </c>
      <c r="S4939" t="s">
        <v>46</v>
      </c>
      <c r="T4939">
        <v>106</v>
      </c>
    </row>
    <row r="4940" spans="1:20" x14ac:dyDescent="0.3">
      <c r="A4940" t="s">
        <v>14710</v>
      </c>
      <c r="B4940" t="str">
        <f t="shared" si="231"/>
        <v>Not Rated</v>
      </c>
      <c r="C4940" t="s">
        <v>432</v>
      </c>
      <c r="D4940" t="s">
        <v>89</v>
      </c>
      <c r="E4940">
        <v>2006</v>
      </c>
      <c r="F4940" s="22">
        <f t="shared" si="232"/>
        <v>38718</v>
      </c>
      <c r="G4940" t="s">
        <v>14711</v>
      </c>
      <c r="H4940">
        <f t="shared" si="233"/>
        <v>7.5</v>
      </c>
      <c r="I4940">
        <v>7.5</v>
      </c>
      <c r="J4940">
        <v>52000</v>
      </c>
      <c r="K4940" t="s">
        <v>13258</v>
      </c>
      <c r="L4940" t="s">
        <v>13258</v>
      </c>
      <c r="M4940" t="s">
        <v>14712</v>
      </c>
      <c r="N4940" t="s">
        <v>437</v>
      </c>
      <c r="P4940">
        <v>33428799</v>
      </c>
      <c r="Q4940">
        <f>_xlfn.XLOOKUP(E4940,CPI!A:A,CPI!B:B)</f>
        <v>201.6</v>
      </c>
      <c r="R4940" s="12">
        <f>P4940*(CPI!$B$112/Movie!Q4940)</f>
        <v>50524578.647321433</v>
      </c>
      <c r="S4940" t="s">
        <v>14713</v>
      </c>
      <c r="T4940">
        <v>131</v>
      </c>
    </row>
    <row r="4941" spans="1:20" x14ac:dyDescent="0.3">
      <c r="A4941" t="s">
        <v>14714</v>
      </c>
      <c r="B4941" t="str">
        <f t="shared" si="231"/>
        <v>R</v>
      </c>
      <c r="C4941" t="s">
        <v>1</v>
      </c>
      <c r="D4941" t="s">
        <v>19</v>
      </c>
      <c r="E4941">
        <v>2006</v>
      </c>
      <c r="F4941" s="22">
        <f t="shared" si="232"/>
        <v>38718</v>
      </c>
      <c r="G4941" t="s">
        <v>14058</v>
      </c>
      <c r="H4941">
        <f t="shared" si="233"/>
        <v>7.6</v>
      </c>
      <c r="I4941">
        <v>7.6</v>
      </c>
      <c r="J4941">
        <v>100000</v>
      </c>
      <c r="K4941" t="s">
        <v>12824</v>
      </c>
      <c r="L4941" t="s">
        <v>12824</v>
      </c>
      <c r="M4941" t="s">
        <v>14715</v>
      </c>
      <c r="N4941" t="s">
        <v>15</v>
      </c>
      <c r="O4941">
        <v>15000000</v>
      </c>
      <c r="P4941">
        <v>76700659</v>
      </c>
      <c r="Q4941">
        <f>_xlfn.XLOOKUP(E4941,CPI!A:A,CPI!B:B)</f>
        <v>201.6</v>
      </c>
      <c r="R4941" s="12">
        <f>P4941*(CPI!$B$112/Movie!Q4941)</f>
        <v>115926045.62152778</v>
      </c>
      <c r="S4941" t="s">
        <v>46</v>
      </c>
      <c r="T4941">
        <v>111</v>
      </c>
    </row>
    <row r="4942" spans="1:20" x14ac:dyDescent="0.3">
      <c r="A4942" t="s">
        <v>14716</v>
      </c>
      <c r="B4942" t="str">
        <f t="shared" si="231"/>
        <v>PG</v>
      </c>
      <c r="C4942" t="s">
        <v>18</v>
      </c>
      <c r="D4942" t="s">
        <v>10</v>
      </c>
      <c r="E4942">
        <v>2006</v>
      </c>
      <c r="F4942" s="22">
        <f t="shared" si="232"/>
        <v>38718</v>
      </c>
      <c r="G4942" t="s">
        <v>14230</v>
      </c>
      <c r="H4942">
        <f t="shared" si="233"/>
        <v>5.7</v>
      </c>
      <c r="I4942">
        <v>5.7</v>
      </c>
      <c r="J4942">
        <v>83000</v>
      </c>
      <c r="K4942" t="s">
        <v>12590</v>
      </c>
      <c r="L4942" t="s">
        <v>530</v>
      </c>
      <c r="M4942" t="s">
        <v>836</v>
      </c>
      <c r="N4942" t="s">
        <v>15</v>
      </c>
      <c r="O4942">
        <v>80000000</v>
      </c>
      <c r="P4942">
        <v>164115897</v>
      </c>
      <c r="Q4942">
        <f>_xlfn.XLOOKUP(E4942,CPI!A:A,CPI!B:B)</f>
        <v>201.6</v>
      </c>
      <c r="R4942" s="12">
        <f>P4942*(CPI!$B$112/Movie!Q4942)</f>
        <v>248046199.48363096</v>
      </c>
      <c r="S4942" t="s">
        <v>103</v>
      </c>
      <c r="T4942">
        <v>93</v>
      </c>
    </row>
    <row r="4943" spans="1:20" x14ac:dyDescent="0.3">
      <c r="A4943" t="s">
        <v>14717</v>
      </c>
      <c r="B4943" t="str">
        <f t="shared" si="231"/>
        <v>R</v>
      </c>
      <c r="C4943" t="s">
        <v>1</v>
      </c>
      <c r="D4943" t="s">
        <v>19</v>
      </c>
      <c r="E4943">
        <v>2006</v>
      </c>
      <c r="F4943" s="22">
        <f t="shared" si="232"/>
        <v>38718</v>
      </c>
      <c r="G4943" t="s">
        <v>14718</v>
      </c>
      <c r="H4943">
        <f t="shared" si="233"/>
        <v>7.9</v>
      </c>
      <c r="I4943">
        <v>7.9</v>
      </c>
      <c r="J4943">
        <v>156000</v>
      </c>
      <c r="K4943" t="s">
        <v>70</v>
      </c>
      <c r="L4943" t="s">
        <v>14719</v>
      </c>
      <c r="M4943" t="s">
        <v>2783</v>
      </c>
      <c r="N4943" t="s">
        <v>15</v>
      </c>
      <c r="O4943">
        <v>19000000</v>
      </c>
      <c r="P4943">
        <v>68673228</v>
      </c>
      <c r="Q4943">
        <f>_xlfn.XLOOKUP(E4943,CPI!A:A,CPI!B:B)</f>
        <v>201.6</v>
      </c>
      <c r="R4943" s="12">
        <f>P4943*(CPI!$B$112/Movie!Q4943)</f>
        <v>103793316.32738096</v>
      </c>
      <c r="S4943" t="s">
        <v>9670</v>
      </c>
      <c r="T4943">
        <v>141</v>
      </c>
    </row>
    <row r="4944" spans="1:20" x14ac:dyDescent="0.3">
      <c r="A4944" t="s">
        <v>14720</v>
      </c>
      <c r="B4944" t="str">
        <f t="shared" si="231"/>
        <v>R</v>
      </c>
      <c r="C4944" t="s">
        <v>1</v>
      </c>
      <c r="D4944" t="s">
        <v>26</v>
      </c>
      <c r="E4944">
        <v>2006</v>
      </c>
      <c r="F4944" s="22">
        <f t="shared" si="232"/>
        <v>38718</v>
      </c>
      <c r="G4944" t="s">
        <v>14721</v>
      </c>
      <c r="H4944">
        <f t="shared" si="233"/>
        <v>5.4</v>
      </c>
      <c r="I4944">
        <v>5.4</v>
      </c>
      <c r="J4944">
        <v>38000</v>
      </c>
      <c r="K4944" t="s">
        <v>11820</v>
      </c>
      <c r="L4944" t="s">
        <v>11820</v>
      </c>
      <c r="M4944" t="s">
        <v>12453</v>
      </c>
      <c r="N4944" t="s">
        <v>437</v>
      </c>
      <c r="O4944">
        <v>17000000</v>
      </c>
      <c r="P4944">
        <v>374743</v>
      </c>
      <c r="Q4944">
        <f>_xlfn.XLOOKUP(E4944,CPI!A:A,CPI!B:B)</f>
        <v>201.6</v>
      </c>
      <c r="R4944" s="12">
        <f>P4944*(CPI!$B$112/Movie!Q4944)</f>
        <v>566389.84176587302</v>
      </c>
      <c r="S4944" t="s">
        <v>46</v>
      </c>
      <c r="T4944">
        <v>145</v>
      </c>
    </row>
    <row r="4945" spans="1:20" x14ac:dyDescent="0.3">
      <c r="A4945" t="s">
        <v>14722</v>
      </c>
      <c r="B4945" t="str">
        <f t="shared" si="231"/>
        <v>R</v>
      </c>
      <c r="C4945" t="s">
        <v>1</v>
      </c>
      <c r="D4945" t="s">
        <v>2</v>
      </c>
      <c r="E4945">
        <v>2006</v>
      </c>
      <c r="F4945" s="22">
        <f t="shared" si="232"/>
        <v>38718</v>
      </c>
      <c r="G4945" t="s">
        <v>14723</v>
      </c>
      <c r="H4945">
        <f t="shared" si="233"/>
        <v>6.9</v>
      </c>
      <c r="I4945">
        <v>6.9</v>
      </c>
      <c r="J4945">
        <v>55000</v>
      </c>
      <c r="K4945" t="s">
        <v>1986</v>
      </c>
      <c r="L4945" t="s">
        <v>1986</v>
      </c>
      <c r="M4945" t="s">
        <v>14724</v>
      </c>
      <c r="N4945" t="s">
        <v>437</v>
      </c>
      <c r="P4945">
        <v>4046144</v>
      </c>
      <c r="Q4945">
        <f>_xlfn.XLOOKUP(E4945,CPI!A:A,CPI!B:B)</f>
        <v>201.6</v>
      </c>
      <c r="R4945" s="12">
        <f>P4945*(CPI!$B$112/Movie!Q4945)</f>
        <v>6115377.3650793657</v>
      </c>
      <c r="S4945" t="s">
        <v>6839</v>
      </c>
      <c r="T4945">
        <v>180</v>
      </c>
    </row>
    <row r="4946" spans="1:20" x14ac:dyDescent="0.3">
      <c r="A4946" t="s">
        <v>14725</v>
      </c>
      <c r="B4946" t="str">
        <f t="shared" si="231"/>
        <v>R</v>
      </c>
      <c r="C4946" t="s">
        <v>1</v>
      </c>
      <c r="D4946" t="s">
        <v>19</v>
      </c>
      <c r="E4946">
        <v>2006</v>
      </c>
      <c r="F4946" s="22">
        <f t="shared" si="232"/>
        <v>38718</v>
      </c>
      <c r="G4946" t="s">
        <v>14490</v>
      </c>
      <c r="H4946">
        <f t="shared" si="233"/>
        <v>7.1</v>
      </c>
      <c r="I4946">
        <v>7.1</v>
      </c>
      <c r="J4946">
        <v>119000</v>
      </c>
      <c r="K4946" t="s">
        <v>70</v>
      </c>
      <c r="L4946" t="s">
        <v>11234</v>
      </c>
      <c r="M4946" t="s">
        <v>10212</v>
      </c>
      <c r="N4946" t="s">
        <v>15</v>
      </c>
      <c r="O4946">
        <v>90000000</v>
      </c>
      <c r="P4946">
        <v>65900249</v>
      </c>
      <c r="Q4946">
        <f>_xlfn.XLOOKUP(E4946,CPI!A:A,CPI!B:B)</f>
        <v>201.6</v>
      </c>
      <c r="R4946" s="12">
        <f>P4946*(CPI!$B$112/Movie!Q4946)</f>
        <v>99602211.658234134</v>
      </c>
      <c r="S4946" t="s">
        <v>9670</v>
      </c>
      <c r="T4946">
        <v>135</v>
      </c>
    </row>
    <row r="4947" spans="1:20" x14ac:dyDescent="0.3">
      <c r="A4947" t="s">
        <v>14726</v>
      </c>
      <c r="B4947" t="str">
        <f t="shared" si="231"/>
        <v>PG-13</v>
      </c>
      <c r="C4947" t="s">
        <v>1984</v>
      </c>
      <c r="D4947" t="s">
        <v>26</v>
      </c>
      <c r="E4947">
        <v>2006</v>
      </c>
      <c r="F4947" s="22">
        <f t="shared" si="232"/>
        <v>38718</v>
      </c>
      <c r="G4947" t="s">
        <v>13849</v>
      </c>
      <c r="H4947">
        <f t="shared" si="233"/>
        <v>5.6</v>
      </c>
      <c r="I4947">
        <v>5.6</v>
      </c>
      <c r="J4947">
        <v>76000</v>
      </c>
      <c r="K4947" t="s">
        <v>11399</v>
      </c>
      <c r="L4947" t="s">
        <v>14727</v>
      </c>
      <c r="M4947" t="s">
        <v>9005</v>
      </c>
      <c r="N4947" t="s">
        <v>15</v>
      </c>
      <c r="O4947">
        <v>50000000</v>
      </c>
      <c r="P4947">
        <v>130224158</v>
      </c>
      <c r="Q4947">
        <f>_xlfn.XLOOKUP(E4947,CPI!A:A,CPI!B:B)</f>
        <v>201.6</v>
      </c>
      <c r="R4947" s="12">
        <f>P4947*(CPI!$B$112/Movie!Q4947)</f>
        <v>196821929.27876985</v>
      </c>
      <c r="S4947" t="s">
        <v>29</v>
      </c>
      <c r="T4947">
        <v>97</v>
      </c>
    </row>
    <row r="4948" spans="1:20" x14ac:dyDescent="0.3">
      <c r="A4948" t="s">
        <v>14728</v>
      </c>
      <c r="B4948" t="str">
        <f t="shared" si="231"/>
        <v>R</v>
      </c>
      <c r="C4948" t="s">
        <v>1</v>
      </c>
      <c r="D4948" t="s">
        <v>26</v>
      </c>
      <c r="E4948">
        <v>2006</v>
      </c>
      <c r="F4948" s="22">
        <f t="shared" si="232"/>
        <v>38718</v>
      </c>
      <c r="G4948" t="s">
        <v>14618</v>
      </c>
      <c r="H4948">
        <f t="shared" si="233"/>
        <v>7.3</v>
      </c>
      <c r="I4948">
        <v>7.3</v>
      </c>
      <c r="J4948">
        <v>131000</v>
      </c>
      <c r="K4948" t="s">
        <v>7954</v>
      </c>
      <c r="L4948" t="s">
        <v>7954</v>
      </c>
      <c r="M4948" t="s">
        <v>7955</v>
      </c>
      <c r="N4948" t="s">
        <v>15</v>
      </c>
      <c r="O4948">
        <v>5000000</v>
      </c>
      <c r="P4948">
        <v>26986174</v>
      </c>
      <c r="Q4948">
        <f>_xlfn.XLOOKUP(E4948,CPI!A:A,CPI!B:B)</f>
        <v>201.6</v>
      </c>
      <c r="R4948" s="12">
        <f>P4948*(CPI!$B$112/Movie!Q4948)</f>
        <v>40787138.977182545</v>
      </c>
      <c r="S4948" t="s">
        <v>13852</v>
      </c>
      <c r="T4948">
        <v>97</v>
      </c>
    </row>
    <row r="4949" spans="1:20" x14ac:dyDescent="0.3">
      <c r="A4949" t="s">
        <v>14729</v>
      </c>
      <c r="B4949" t="str">
        <f t="shared" si="231"/>
        <v>PG-13</v>
      </c>
      <c r="C4949" t="s">
        <v>1984</v>
      </c>
      <c r="D4949" t="s">
        <v>19</v>
      </c>
      <c r="E4949">
        <v>2006</v>
      </c>
      <c r="F4949" s="22">
        <f t="shared" si="232"/>
        <v>38718</v>
      </c>
      <c r="G4949" t="s">
        <v>13840</v>
      </c>
      <c r="H4949">
        <f t="shared" si="233"/>
        <v>6.6</v>
      </c>
      <c r="I4949">
        <v>6.6</v>
      </c>
      <c r="J4949">
        <v>128000</v>
      </c>
      <c r="K4949" t="s">
        <v>1138</v>
      </c>
      <c r="L4949" t="s">
        <v>3553</v>
      </c>
      <c r="M4949" t="s">
        <v>4443</v>
      </c>
      <c r="N4949" t="s">
        <v>15</v>
      </c>
      <c r="O4949">
        <v>52000000</v>
      </c>
      <c r="P4949">
        <v>65664721</v>
      </c>
      <c r="Q4949">
        <f>_xlfn.XLOOKUP(E4949,CPI!A:A,CPI!B:B)</f>
        <v>201.6</v>
      </c>
      <c r="R4949" s="12">
        <f>P4949*(CPI!$B$112/Movie!Q4949)</f>
        <v>99246232.582837313</v>
      </c>
      <c r="S4949" t="s">
        <v>11112</v>
      </c>
      <c r="T4949">
        <v>102</v>
      </c>
    </row>
    <row r="4950" spans="1:20" x14ac:dyDescent="0.3">
      <c r="A4950" t="s">
        <v>14730</v>
      </c>
      <c r="B4950" t="str">
        <f t="shared" si="231"/>
        <v>PG-13</v>
      </c>
      <c r="C4950" t="s">
        <v>1984</v>
      </c>
      <c r="D4950" t="s">
        <v>26</v>
      </c>
      <c r="E4950">
        <v>2006</v>
      </c>
      <c r="F4950" s="22">
        <f t="shared" si="232"/>
        <v>38718</v>
      </c>
      <c r="G4950" t="s">
        <v>14618</v>
      </c>
      <c r="H4950">
        <f t="shared" si="233"/>
        <v>5.0999999999999996</v>
      </c>
      <c r="I4950">
        <v>5.0999999999999996</v>
      </c>
      <c r="J4950">
        <v>63000</v>
      </c>
      <c r="K4950" t="s">
        <v>529</v>
      </c>
      <c r="L4950" t="s">
        <v>14731</v>
      </c>
      <c r="M4950" t="s">
        <v>7712</v>
      </c>
      <c r="N4950" t="s">
        <v>15</v>
      </c>
      <c r="O4950">
        <v>30000000</v>
      </c>
      <c r="P4950">
        <v>61108981</v>
      </c>
      <c r="Q4950">
        <f>_xlfn.XLOOKUP(E4950,CPI!A:A,CPI!B:B)</f>
        <v>201.6</v>
      </c>
      <c r="R4950" s="12">
        <f>P4950*(CPI!$B$112/Movie!Q4950)</f>
        <v>92360647.37450397</v>
      </c>
      <c r="S4950" t="s">
        <v>8609</v>
      </c>
      <c r="T4950">
        <v>96</v>
      </c>
    </row>
    <row r="4951" spans="1:20" x14ac:dyDescent="0.3">
      <c r="A4951" t="s">
        <v>14732</v>
      </c>
      <c r="B4951" t="str">
        <f t="shared" si="231"/>
        <v>PG-13</v>
      </c>
      <c r="C4951" t="s">
        <v>1984</v>
      </c>
      <c r="D4951" t="s">
        <v>19</v>
      </c>
      <c r="E4951">
        <v>2006</v>
      </c>
      <c r="F4951" s="22">
        <f t="shared" si="232"/>
        <v>38718</v>
      </c>
      <c r="G4951" t="s">
        <v>13995</v>
      </c>
      <c r="H4951">
        <f t="shared" si="233"/>
        <v>6.8</v>
      </c>
      <c r="I4951">
        <v>6.8</v>
      </c>
      <c r="J4951">
        <v>51000</v>
      </c>
      <c r="K4951" t="s">
        <v>2023</v>
      </c>
      <c r="L4951" t="s">
        <v>13082</v>
      </c>
      <c r="M4951" t="s">
        <v>12886</v>
      </c>
      <c r="N4951" t="s">
        <v>15</v>
      </c>
      <c r="P4951">
        <v>28047963</v>
      </c>
      <c r="Q4951">
        <f>_xlfn.XLOOKUP(E4951,CPI!A:A,CPI!B:B)</f>
        <v>201.6</v>
      </c>
      <c r="R4951" s="12">
        <f>P4951*(CPI!$B$112/Movie!Q4951)</f>
        <v>42391936.141369052</v>
      </c>
      <c r="S4951" t="s">
        <v>165</v>
      </c>
      <c r="T4951">
        <v>125</v>
      </c>
    </row>
    <row r="4952" spans="1:20" x14ac:dyDescent="0.3">
      <c r="A4952" t="s">
        <v>14733</v>
      </c>
      <c r="B4952" t="str">
        <f t="shared" si="231"/>
        <v>PG</v>
      </c>
      <c r="C4952" t="s">
        <v>18</v>
      </c>
      <c r="D4952" t="s">
        <v>2</v>
      </c>
      <c r="E4952">
        <v>2006</v>
      </c>
      <c r="F4952" s="22">
        <f t="shared" si="232"/>
        <v>38718</v>
      </c>
      <c r="G4952" t="s">
        <v>14485</v>
      </c>
      <c r="H4952">
        <f t="shared" si="233"/>
        <v>6.8</v>
      </c>
      <c r="I4952">
        <v>6.8</v>
      </c>
      <c r="J4952">
        <v>143000</v>
      </c>
      <c r="K4952" t="s">
        <v>14734</v>
      </c>
      <c r="L4952" t="s">
        <v>14384</v>
      </c>
      <c r="M4952" t="s">
        <v>5060</v>
      </c>
      <c r="N4952" t="s">
        <v>15</v>
      </c>
      <c r="O4952">
        <v>40000000</v>
      </c>
      <c r="P4952">
        <v>114830111</v>
      </c>
      <c r="Q4952">
        <f>_xlfn.XLOOKUP(E4952,CPI!A:A,CPI!B:B)</f>
        <v>201.6</v>
      </c>
      <c r="R4952" s="12">
        <f>P4952*(CPI!$B$112/Movie!Q4952)</f>
        <v>173555232.25049603</v>
      </c>
      <c r="S4952" t="s">
        <v>8</v>
      </c>
      <c r="T4952">
        <v>99</v>
      </c>
    </row>
    <row r="4953" spans="1:20" x14ac:dyDescent="0.3">
      <c r="A4953" t="s">
        <v>14735</v>
      </c>
      <c r="B4953" t="str">
        <f t="shared" si="231"/>
        <v>PG-13</v>
      </c>
      <c r="C4953" t="s">
        <v>1984</v>
      </c>
      <c r="D4953" t="s">
        <v>37</v>
      </c>
      <c r="E4953">
        <v>2006</v>
      </c>
      <c r="F4953" s="22">
        <f t="shared" si="232"/>
        <v>38718</v>
      </c>
      <c r="G4953" t="s">
        <v>14620</v>
      </c>
      <c r="H4953">
        <f t="shared" si="233"/>
        <v>3.7</v>
      </c>
      <c r="I4953">
        <v>3.7</v>
      </c>
      <c r="J4953">
        <v>65000</v>
      </c>
      <c r="K4953" t="s">
        <v>10018</v>
      </c>
      <c r="L4953" t="s">
        <v>10018</v>
      </c>
      <c r="M4953" t="s">
        <v>1520</v>
      </c>
      <c r="N4953" t="s">
        <v>15</v>
      </c>
      <c r="O4953">
        <v>40000000</v>
      </c>
      <c r="P4953">
        <v>38805380</v>
      </c>
      <c r="Q4953">
        <f>_xlfn.XLOOKUP(E4953,CPI!A:A,CPI!B:B)</f>
        <v>201.6</v>
      </c>
      <c r="R4953" s="12">
        <f>P4953*(CPI!$B$112/Movie!Q4953)</f>
        <v>58650790.109126985</v>
      </c>
      <c r="S4953" t="s">
        <v>8</v>
      </c>
      <c r="T4953">
        <v>102</v>
      </c>
    </row>
    <row r="4954" spans="1:20" x14ac:dyDescent="0.3">
      <c r="A4954" t="s">
        <v>14736</v>
      </c>
      <c r="B4954" t="str">
        <f t="shared" si="231"/>
        <v>PG</v>
      </c>
      <c r="C4954" t="s">
        <v>18</v>
      </c>
      <c r="D4954" t="s">
        <v>375</v>
      </c>
      <c r="E4954">
        <v>2006</v>
      </c>
      <c r="F4954" s="22">
        <f t="shared" si="232"/>
        <v>38718</v>
      </c>
      <c r="G4954" t="s">
        <v>14693</v>
      </c>
      <c r="H4954">
        <f t="shared" si="233"/>
        <v>6.1</v>
      </c>
      <c r="I4954">
        <v>6.1</v>
      </c>
      <c r="J4954">
        <v>89000</v>
      </c>
      <c r="K4954" t="s">
        <v>7892</v>
      </c>
      <c r="L4954" t="s">
        <v>14737</v>
      </c>
      <c r="M4954" t="s">
        <v>11314</v>
      </c>
      <c r="N4954" t="s">
        <v>15</v>
      </c>
      <c r="O4954">
        <v>85000000</v>
      </c>
      <c r="P4954">
        <v>200811689</v>
      </c>
      <c r="Q4954">
        <f>_xlfn.XLOOKUP(E4954,CPI!A:A,CPI!B:B)</f>
        <v>201.6</v>
      </c>
      <c r="R4954" s="12">
        <f>P4954*(CPI!$B$112/Movie!Q4954)</f>
        <v>303508539.87251985</v>
      </c>
      <c r="S4954" t="s">
        <v>16</v>
      </c>
      <c r="T4954">
        <v>86</v>
      </c>
    </row>
    <row r="4955" spans="1:20" x14ac:dyDescent="0.3">
      <c r="A4955" t="s">
        <v>14738</v>
      </c>
      <c r="B4955" t="str">
        <f t="shared" si="231"/>
        <v>G</v>
      </c>
      <c r="C4955" t="s">
        <v>322</v>
      </c>
      <c r="D4955" t="s">
        <v>10</v>
      </c>
      <c r="E4955">
        <v>2006</v>
      </c>
      <c r="F4955" s="22">
        <f t="shared" si="232"/>
        <v>38718</v>
      </c>
      <c r="G4955" t="s">
        <v>14519</v>
      </c>
      <c r="H4955">
        <f t="shared" si="233"/>
        <v>6.3</v>
      </c>
      <c r="I4955">
        <v>6.3</v>
      </c>
      <c r="J4955">
        <v>39000</v>
      </c>
      <c r="K4955" t="s">
        <v>13526</v>
      </c>
      <c r="L4955" t="s">
        <v>10137</v>
      </c>
      <c r="M4955" t="s">
        <v>14739</v>
      </c>
      <c r="N4955" t="s">
        <v>15</v>
      </c>
      <c r="O4955">
        <v>85000000</v>
      </c>
      <c r="P4955">
        <v>148963822</v>
      </c>
      <c r="Q4955">
        <f>_xlfn.XLOOKUP(E4955,CPI!A:A,CPI!B:B)</f>
        <v>201.6</v>
      </c>
      <c r="R4955" s="12">
        <f>P4955*(CPI!$B$112/Movie!Q4955)</f>
        <v>225145221.04861113</v>
      </c>
      <c r="S4955" t="s">
        <v>29</v>
      </c>
      <c r="T4955">
        <v>97</v>
      </c>
    </row>
    <row r="4956" spans="1:20" x14ac:dyDescent="0.3">
      <c r="A4956" t="s">
        <v>14740</v>
      </c>
      <c r="B4956" t="str">
        <f t="shared" si="231"/>
        <v>R</v>
      </c>
      <c r="C4956" t="s">
        <v>1</v>
      </c>
      <c r="D4956" t="s">
        <v>2</v>
      </c>
      <c r="E4956">
        <v>2006</v>
      </c>
      <c r="F4956" s="22">
        <f t="shared" si="232"/>
        <v>38718</v>
      </c>
      <c r="G4956" t="s">
        <v>14741</v>
      </c>
      <c r="H4956">
        <f t="shared" si="233"/>
        <v>7.2</v>
      </c>
      <c r="I4956">
        <v>7.2</v>
      </c>
      <c r="J4956">
        <v>44000</v>
      </c>
      <c r="K4956" t="s">
        <v>14742</v>
      </c>
      <c r="L4956" t="s">
        <v>14743</v>
      </c>
      <c r="M4956" t="s">
        <v>10651</v>
      </c>
      <c r="N4956" t="s">
        <v>233</v>
      </c>
      <c r="P4956">
        <v>2105096</v>
      </c>
      <c r="Q4956">
        <f>_xlfn.XLOOKUP(E4956,CPI!A:A,CPI!B:B)</f>
        <v>201.6</v>
      </c>
      <c r="R4956" s="12">
        <f>P4956*(CPI!$B$112/Movie!Q4956)</f>
        <v>3181660.4722222225</v>
      </c>
      <c r="S4956" t="s">
        <v>14744</v>
      </c>
      <c r="T4956">
        <v>108</v>
      </c>
    </row>
    <row r="4957" spans="1:20" x14ac:dyDescent="0.3">
      <c r="A4957" t="s">
        <v>14745</v>
      </c>
      <c r="B4957" t="str">
        <f t="shared" si="231"/>
        <v>R</v>
      </c>
      <c r="C4957" t="s">
        <v>1</v>
      </c>
      <c r="D4957" t="s">
        <v>19</v>
      </c>
      <c r="E4957">
        <v>2006</v>
      </c>
      <c r="F4957" s="22">
        <f t="shared" si="232"/>
        <v>38718</v>
      </c>
      <c r="G4957" t="s">
        <v>14746</v>
      </c>
      <c r="H4957">
        <f t="shared" si="233"/>
        <v>5.5</v>
      </c>
      <c r="I4957">
        <v>5.5</v>
      </c>
      <c r="J4957">
        <v>57000</v>
      </c>
      <c r="K4957" t="s">
        <v>11935</v>
      </c>
      <c r="L4957" t="s">
        <v>657</v>
      </c>
      <c r="M4957" t="s">
        <v>14475</v>
      </c>
      <c r="N4957" t="s">
        <v>15</v>
      </c>
      <c r="O4957">
        <v>25000000</v>
      </c>
      <c r="P4957">
        <v>119974972</v>
      </c>
      <c r="Q4957">
        <f>_xlfn.XLOOKUP(E4957,CPI!A:A,CPI!B:B)</f>
        <v>201.6</v>
      </c>
      <c r="R4957" s="12">
        <f>P4957*(CPI!$B$112/Movie!Q4957)</f>
        <v>181331220.08134922</v>
      </c>
      <c r="S4957" t="s">
        <v>165</v>
      </c>
      <c r="T4957">
        <v>110</v>
      </c>
    </row>
    <row r="4958" spans="1:20" x14ac:dyDescent="0.3">
      <c r="A4958" t="s">
        <v>14747</v>
      </c>
      <c r="B4958" t="str">
        <f t="shared" si="231"/>
        <v>Not Rated</v>
      </c>
      <c r="C4958" t="s">
        <v>432</v>
      </c>
      <c r="D4958" t="s">
        <v>2</v>
      </c>
      <c r="E4958">
        <v>2006</v>
      </c>
      <c r="F4958" s="22">
        <f t="shared" si="232"/>
        <v>38718</v>
      </c>
      <c r="G4958" t="s">
        <v>14748</v>
      </c>
      <c r="H4958">
        <f t="shared" si="233"/>
        <v>7.5</v>
      </c>
      <c r="I4958">
        <v>7.5</v>
      </c>
      <c r="J4958">
        <v>48000</v>
      </c>
      <c r="K4958" t="s">
        <v>6050</v>
      </c>
      <c r="L4958" t="s">
        <v>12863</v>
      </c>
      <c r="M4958" t="s">
        <v>12376</v>
      </c>
      <c r="N4958" t="s">
        <v>3140</v>
      </c>
      <c r="P4958">
        <v>22903165</v>
      </c>
      <c r="Q4958">
        <f>_xlfn.XLOOKUP(E4958,CPI!A:A,CPI!B:B)</f>
        <v>201.6</v>
      </c>
      <c r="R4958" s="12">
        <f>P4958*(CPI!$B$112/Movie!Q4958)</f>
        <v>34616043.529265873</v>
      </c>
      <c r="S4958" t="s">
        <v>14749</v>
      </c>
      <c r="T4958">
        <v>127</v>
      </c>
    </row>
    <row r="4959" spans="1:20" x14ac:dyDescent="0.3">
      <c r="A4959" t="s">
        <v>14750</v>
      </c>
      <c r="B4959" t="str">
        <f t="shared" si="231"/>
        <v>PG</v>
      </c>
      <c r="C4959" t="s">
        <v>18</v>
      </c>
      <c r="D4959" t="s">
        <v>26</v>
      </c>
      <c r="E4959">
        <v>2006</v>
      </c>
      <c r="F4959" s="22">
        <f t="shared" si="232"/>
        <v>38718</v>
      </c>
      <c r="G4959" t="s">
        <v>14751</v>
      </c>
      <c r="H4959">
        <f t="shared" si="233"/>
        <v>6.7</v>
      </c>
      <c r="I4959">
        <v>6.7</v>
      </c>
      <c r="J4959">
        <v>61000</v>
      </c>
      <c r="K4959" t="s">
        <v>14752</v>
      </c>
      <c r="L4959" t="s">
        <v>14753</v>
      </c>
      <c r="M4959" t="s">
        <v>8544</v>
      </c>
      <c r="N4959" t="s">
        <v>7</v>
      </c>
      <c r="O4959">
        <v>15000000</v>
      </c>
      <c r="P4959">
        <v>21156270</v>
      </c>
      <c r="Q4959">
        <f>_xlfn.XLOOKUP(E4959,CPI!A:A,CPI!B:B)</f>
        <v>201.6</v>
      </c>
      <c r="R4959" s="12">
        <f>P4959*(CPI!$B$112/Movie!Q4959)</f>
        <v>31975771.175595239</v>
      </c>
      <c r="S4959" t="s">
        <v>10066</v>
      </c>
      <c r="T4959">
        <v>104</v>
      </c>
    </row>
    <row r="4960" spans="1:20" x14ac:dyDescent="0.3">
      <c r="A4960" t="s">
        <v>14754</v>
      </c>
      <c r="B4960" t="str">
        <f t="shared" si="231"/>
        <v>PG</v>
      </c>
      <c r="C4960" t="s">
        <v>18</v>
      </c>
      <c r="D4960" t="s">
        <v>375</v>
      </c>
      <c r="E4960">
        <v>2006</v>
      </c>
      <c r="F4960" s="22">
        <f t="shared" si="232"/>
        <v>38718</v>
      </c>
      <c r="G4960" t="s">
        <v>14552</v>
      </c>
      <c r="H4960">
        <f t="shared" si="233"/>
        <v>6.8</v>
      </c>
      <c r="I4960">
        <v>6.8</v>
      </c>
      <c r="J4960">
        <v>262000</v>
      </c>
      <c r="K4960" t="s">
        <v>14755</v>
      </c>
      <c r="L4960" t="s">
        <v>12279</v>
      </c>
      <c r="M4960" t="s">
        <v>13872</v>
      </c>
      <c r="N4960" t="s">
        <v>15</v>
      </c>
      <c r="O4960">
        <v>80000000</v>
      </c>
      <c r="P4960">
        <v>667094506</v>
      </c>
      <c r="Q4960">
        <f>_xlfn.XLOOKUP(E4960,CPI!A:A,CPI!B:B)</f>
        <v>201.6</v>
      </c>
      <c r="R4960" s="12">
        <f>P4960*(CPI!$B$112/Movie!Q4960)</f>
        <v>1008252460.2093254</v>
      </c>
      <c r="S4960" t="s">
        <v>14108</v>
      </c>
      <c r="T4960">
        <v>91</v>
      </c>
    </row>
    <row r="4961" spans="1:20" x14ac:dyDescent="0.3">
      <c r="A4961" t="s">
        <v>14756</v>
      </c>
      <c r="B4961" t="str">
        <f t="shared" si="231"/>
        <v>R</v>
      </c>
      <c r="C4961" t="s">
        <v>1</v>
      </c>
      <c r="D4961" t="s">
        <v>26</v>
      </c>
      <c r="E4961">
        <v>2006</v>
      </c>
      <c r="F4961" s="22">
        <f t="shared" si="232"/>
        <v>38718</v>
      </c>
      <c r="G4961" t="s">
        <v>14133</v>
      </c>
      <c r="H4961">
        <f t="shared" si="233"/>
        <v>6.3</v>
      </c>
      <c r="I4961">
        <v>6.3</v>
      </c>
      <c r="J4961">
        <v>65000</v>
      </c>
      <c r="K4961" t="s">
        <v>11861</v>
      </c>
      <c r="L4961" t="s">
        <v>11861</v>
      </c>
      <c r="M4961" t="s">
        <v>11861</v>
      </c>
      <c r="N4961" t="s">
        <v>15</v>
      </c>
      <c r="O4961">
        <v>17500000</v>
      </c>
      <c r="P4961">
        <v>20387597</v>
      </c>
      <c r="Q4961">
        <f>_xlfn.XLOOKUP(E4961,CPI!A:A,CPI!B:B)</f>
        <v>201.6</v>
      </c>
      <c r="R4961" s="12">
        <f>P4961*(CPI!$B$112/Movie!Q4961)</f>
        <v>30813992.092757937</v>
      </c>
      <c r="S4961" t="s">
        <v>8</v>
      </c>
      <c r="T4961">
        <v>110</v>
      </c>
    </row>
    <row r="4962" spans="1:20" x14ac:dyDescent="0.3">
      <c r="A4962" t="s">
        <v>14757</v>
      </c>
      <c r="B4962" t="str">
        <f t="shared" si="231"/>
        <v>PG-13</v>
      </c>
      <c r="C4962" t="s">
        <v>1984</v>
      </c>
      <c r="D4962" t="s">
        <v>136</v>
      </c>
      <c r="E4962">
        <v>2006</v>
      </c>
      <c r="F4962" s="22">
        <f t="shared" si="232"/>
        <v>38718</v>
      </c>
      <c r="G4962" t="s">
        <v>14327</v>
      </c>
      <c r="H4962">
        <f t="shared" si="233"/>
        <v>5.0999999999999996</v>
      </c>
      <c r="I4962">
        <v>5.0999999999999996</v>
      </c>
      <c r="J4962">
        <v>31000</v>
      </c>
      <c r="K4962" t="s">
        <v>14758</v>
      </c>
      <c r="L4962" t="s">
        <v>14758</v>
      </c>
      <c r="M4962" t="s">
        <v>14759</v>
      </c>
      <c r="N4962" t="s">
        <v>15</v>
      </c>
      <c r="O4962">
        <v>7000000</v>
      </c>
      <c r="P4962">
        <v>27298695</v>
      </c>
      <c r="Q4962">
        <f>_xlfn.XLOOKUP(E4962,CPI!A:A,CPI!B:B)</f>
        <v>201.6</v>
      </c>
      <c r="R4962" s="12">
        <f>P4962*(CPI!$B$112/Movie!Q4962)</f>
        <v>41259485.944940478</v>
      </c>
      <c r="S4962" t="s">
        <v>5705</v>
      </c>
      <c r="T4962">
        <v>85</v>
      </c>
    </row>
    <row r="4963" spans="1:20" x14ac:dyDescent="0.3">
      <c r="A4963" t="s">
        <v>14760</v>
      </c>
      <c r="B4963" t="str">
        <f t="shared" si="231"/>
        <v>R</v>
      </c>
      <c r="C4963" t="s">
        <v>1</v>
      </c>
      <c r="D4963" t="s">
        <v>2</v>
      </c>
      <c r="E4963">
        <v>2006</v>
      </c>
      <c r="F4963" s="22">
        <f t="shared" si="232"/>
        <v>38718</v>
      </c>
      <c r="G4963" t="s">
        <v>14761</v>
      </c>
      <c r="H4963">
        <f t="shared" si="233"/>
        <v>6.1</v>
      </c>
      <c r="I4963">
        <v>6.1</v>
      </c>
      <c r="J4963">
        <v>34000</v>
      </c>
      <c r="K4963" t="s">
        <v>120</v>
      </c>
      <c r="L4963" t="s">
        <v>14762</v>
      </c>
      <c r="M4963" t="s">
        <v>7616</v>
      </c>
      <c r="N4963" t="s">
        <v>15</v>
      </c>
      <c r="O4963">
        <v>4000000</v>
      </c>
      <c r="P4963">
        <v>8095658</v>
      </c>
      <c r="Q4963">
        <f>_xlfn.XLOOKUP(E4963,CPI!A:A,CPI!B:B)</f>
        <v>201.6</v>
      </c>
      <c r="R4963" s="12">
        <f>P4963*(CPI!$B$112/Movie!Q4963)</f>
        <v>12235848.177579366</v>
      </c>
      <c r="S4963" t="s">
        <v>10338</v>
      </c>
      <c r="T4963">
        <v>102</v>
      </c>
    </row>
    <row r="4964" spans="1:20" x14ac:dyDescent="0.3">
      <c r="A4964" t="s">
        <v>14763</v>
      </c>
      <c r="B4964" t="str">
        <f t="shared" si="231"/>
        <v>R</v>
      </c>
      <c r="C4964" t="s">
        <v>1</v>
      </c>
      <c r="D4964" t="s">
        <v>37</v>
      </c>
      <c r="E4964">
        <v>2006</v>
      </c>
      <c r="F4964" s="22">
        <f t="shared" si="232"/>
        <v>38718</v>
      </c>
      <c r="G4964" t="s">
        <v>14764</v>
      </c>
      <c r="H4964">
        <f t="shared" si="233"/>
        <v>5.4</v>
      </c>
      <c r="I4964">
        <v>5.4</v>
      </c>
      <c r="J4964">
        <v>37000</v>
      </c>
      <c r="K4964" t="s">
        <v>2867</v>
      </c>
      <c r="L4964" t="s">
        <v>14765</v>
      </c>
      <c r="M4964" t="s">
        <v>14766</v>
      </c>
      <c r="N4964" t="s">
        <v>15</v>
      </c>
      <c r="O4964">
        <v>10000000</v>
      </c>
      <c r="P4964">
        <v>14756513</v>
      </c>
      <c r="Q4964">
        <f>_xlfn.XLOOKUP(E4964,CPI!A:A,CPI!B:B)</f>
        <v>201.6</v>
      </c>
      <c r="R4964" s="12">
        <f>P4964*(CPI!$B$112/Movie!Q4964)</f>
        <v>22303122.574900795</v>
      </c>
      <c r="S4964" t="s">
        <v>14767</v>
      </c>
      <c r="T4964">
        <v>93</v>
      </c>
    </row>
    <row r="4965" spans="1:20" x14ac:dyDescent="0.3">
      <c r="A4965" t="s">
        <v>14768</v>
      </c>
      <c r="B4965" t="str">
        <f t="shared" si="231"/>
        <v>R</v>
      </c>
      <c r="C4965" t="s">
        <v>1</v>
      </c>
      <c r="D4965" t="s">
        <v>89</v>
      </c>
      <c r="E4965">
        <v>2006</v>
      </c>
      <c r="F4965" s="22">
        <f t="shared" si="232"/>
        <v>38718</v>
      </c>
      <c r="G4965" t="s">
        <v>14579</v>
      </c>
      <c r="H4965">
        <f t="shared" si="233"/>
        <v>7.4</v>
      </c>
      <c r="I4965">
        <v>7.4</v>
      </c>
      <c r="J4965">
        <v>76000</v>
      </c>
      <c r="K4965" t="s">
        <v>12184</v>
      </c>
      <c r="L4965" t="s">
        <v>13559</v>
      </c>
      <c r="M4965" t="s">
        <v>10208</v>
      </c>
      <c r="N4965" t="s">
        <v>7</v>
      </c>
      <c r="O4965">
        <v>15000000</v>
      </c>
      <c r="P4965">
        <v>49814392</v>
      </c>
      <c r="Q4965">
        <f>_xlfn.XLOOKUP(E4965,CPI!A:A,CPI!B:B)</f>
        <v>201.6</v>
      </c>
      <c r="R4965" s="12">
        <f>P4965*(CPI!$B$112/Movie!Q4965)</f>
        <v>75289906.956349209</v>
      </c>
      <c r="S4965" t="s">
        <v>9423</v>
      </c>
      <c r="T4965">
        <v>92</v>
      </c>
    </row>
    <row r="4966" spans="1:20" x14ac:dyDescent="0.3">
      <c r="A4966" t="s">
        <v>14769</v>
      </c>
      <c r="B4966" t="str">
        <f t="shared" si="231"/>
        <v>R</v>
      </c>
      <c r="C4966" t="s">
        <v>1</v>
      </c>
      <c r="D4966" t="s">
        <v>26</v>
      </c>
      <c r="E4966">
        <v>2006</v>
      </c>
      <c r="F4966" s="22">
        <f t="shared" si="232"/>
        <v>38718</v>
      </c>
      <c r="G4966" t="s">
        <v>14702</v>
      </c>
      <c r="H4966">
        <f t="shared" si="233"/>
        <v>7.2</v>
      </c>
      <c r="I4966">
        <v>7.2</v>
      </c>
      <c r="J4966">
        <v>71000</v>
      </c>
      <c r="K4966" t="s">
        <v>593</v>
      </c>
      <c r="L4966" t="s">
        <v>14770</v>
      </c>
      <c r="M4966" t="s">
        <v>6358</v>
      </c>
      <c r="N4966" t="s">
        <v>437</v>
      </c>
      <c r="O4966">
        <v>13000000</v>
      </c>
      <c r="P4966">
        <v>17471727</v>
      </c>
      <c r="Q4966">
        <f>_xlfn.XLOOKUP(E4966,CPI!A:A,CPI!B:B)</f>
        <v>201.6</v>
      </c>
      <c r="R4966" s="12">
        <f>P4966*(CPI!$B$112/Movie!Q4966)</f>
        <v>26406920.71875</v>
      </c>
      <c r="S4966" t="s">
        <v>14771</v>
      </c>
      <c r="T4966">
        <v>120</v>
      </c>
    </row>
    <row r="4967" spans="1:20" x14ac:dyDescent="0.3">
      <c r="A4967" t="s">
        <v>14772</v>
      </c>
      <c r="B4967" t="str">
        <f t="shared" si="231"/>
        <v>R</v>
      </c>
      <c r="C4967" t="s">
        <v>1</v>
      </c>
      <c r="D4967" t="s">
        <v>26</v>
      </c>
      <c r="E4967">
        <v>2006</v>
      </c>
      <c r="F4967" s="22">
        <f t="shared" si="232"/>
        <v>38718</v>
      </c>
      <c r="G4967" t="s">
        <v>14579</v>
      </c>
      <c r="H4967">
        <f t="shared" si="233"/>
        <v>7.6</v>
      </c>
      <c r="I4967">
        <v>7.6</v>
      </c>
      <c r="J4967">
        <v>97000</v>
      </c>
      <c r="K4967" t="s">
        <v>3457</v>
      </c>
      <c r="L4967" t="s">
        <v>3457</v>
      </c>
      <c r="M4967" t="s">
        <v>6948</v>
      </c>
      <c r="N4967" t="s">
        <v>1096</v>
      </c>
      <c r="P4967">
        <v>85585177</v>
      </c>
      <c r="Q4967">
        <f>_xlfn.XLOOKUP(E4967,CPI!A:A,CPI!B:B)</f>
        <v>201.6</v>
      </c>
      <c r="R4967" s="12">
        <f>P4967*(CPI!$B$112/Movie!Q4967)</f>
        <v>129354183.68998016</v>
      </c>
      <c r="S4967" t="s">
        <v>8773</v>
      </c>
      <c r="T4967">
        <v>121</v>
      </c>
    </row>
    <row r="4968" spans="1:20" x14ac:dyDescent="0.3">
      <c r="A4968" t="s">
        <v>14773</v>
      </c>
      <c r="B4968" t="str">
        <f t="shared" si="231"/>
        <v>R</v>
      </c>
      <c r="C4968" t="s">
        <v>1</v>
      </c>
      <c r="D4968" t="s">
        <v>19</v>
      </c>
      <c r="E4968">
        <v>2006</v>
      </c>
      <c r="F4968" s="22">
        <f t="shared" si="232"/>
        <v>38718</v>
      </c>
      <c r="G4968" t="s">
        <v>14774</v>
      </c>
      <c r="H4968">
        <f t="shared" si="233"/>
        <v>6.7</v>
      </c>
      <c r="I4968">
        <v>6.7</v>
      </c>
      <c r="J4968">
        <v>30000</v>
      </c>
      <c r="K4968" t="s">
        <v>14775</v>
      </c>
      <c r="L4968" t="s">
        <v>14775</v>
      </c>
      <c r="M4968" t="s">
        <v>4717</v>
      </c>
      <c r="N4968" t="s">
        <v>15</v>
      </c>
      <c r="O4968">
        <v>18000000</v>
      </c>
      <c r="P4968">
        <v>1220058</v>
      </c>
      <c r="Q4968">
        <f>_xlfn.XLOOKUP(E4968,CPI!A:A,CPI!B:B)</f>
        <v>201.6</v>
      </c>
      <c r="R4968" s="12">
        <f>P4968*(CPI!$B$112/Movie!Q4968)</f>
        <v>1844006.3125</v>
      </c>
      <c r="S4968" t="s">
        <v>5796</v>
      </c>
      <c r="T4968">
        <v>115</v>
      </c>
    </row>
    <row r="4969" spans="1:20" x14ac:dyDescent="0.3">
      <c r="A4969" t="s">
        <v>14776</v>
      </c>
      <c r="B4969" t="str">
        <f t="shared" si="231"/>
        <v>PG</v>
      </c>
      <c r="C4969" t="s">
        <v>18</v>
      </c>
      <c r="D4969" t="s">
        <v>48</v>
      </c>
      <c r="E4969">
        <v>2006</v>
      </c>
      <c r="F4969" s="22">
        <f t="shared" si="232"/>
        <v>38718</v>
      </c>
      <c r="G4969" t="s">
        <v>14133</v>
      </c>
      <c r="H4969">
        <f t="shared" si="233"/>
        <v>7.1</v>
      </c>
      <c r="I4969">
        <v>7.1</v>
      </c>
      <c r="J4969">
        <v>68000</v>
      </c>
      <c r="K4969" t="s">
        <v>14777</v>
      </c>
      <c r="L4969" t="s">
        <v>14778</v>
      </c>
      <c r="M4969" t="s">
        <v>9022</v>
      </c>
      <c r="N4969" t="s">
        <v>15</v>
      </c>
      <c r="O4969">
        <v>40000000</v>
      </c>
      <c r="P4969">
        <v>58480828</v>
      </c>
      <c r="Q4969">
        <f>_xlfn.XLOOKUP(E4969,CPI!A:A,CPI!B:B)</f>
        <v>201.6</v>
      </c>
      <c r="R4969" s="12">
        <f>P4969*(CPI!$B$112/Movie!Q4969)</f>
        <v>88388433.986111119</v>
      </c>
      <c r="S4969" t="s">
        <v>1709</v>
      </c>
      <c r="T4969">
        <v>105</v>
      </c>
    </row>
    <row r="4970" spans="1:20" x14ac:dyDescent="0.3">
      <c r="A4970" t="s">
        <v>14779</v>
      </c>
      <c r="B4970" t="str">
        <f t="shared" si="231"/>
        <v>PG-13</v>
      </c>
      <c r="C4970" t="s">
        <v>1984</v>
      </c>
      <c r="D4970" t="s">
        <v>19</v>
      </c>
      <c r="E4970">
        <v>2006</v>
      </c>
      <c r="F4970" s="22">
        <f t="shared" si="232"/>
        <v>38718</v>
      </c>
      <c r="G4970" t="s">
        <v>14230</v>
      </c>
      <c r="H4970">
        <f t="shared" si="233"/>
        <v>5.8</v>
      </c>
      <c r="I4970">
        <v>5.8</v>
      </c>
      <c r="J4970">
        <v>57000</v>
      </c>
      <c r="K4970" t="s">
        <v>1329</v>
      </c>
      <c r="L4970" t="s">
        <v>14780</v>
      </c>
      <c r="M4970" t="s">
        <v>482</v>
      </c>
      <c r="N4970" t="s">
        <v>15</v>
      </c>
      <c r="O4970">
        <v>50000000</v>
      </c>
      <c r="P4970">
        <v>82751189</v>
      </c>
      <c r="Q4970">
        <f>_xlfn.XLOOKUP(E4970,CPI!A:A,CPI!B:B)</f>
        <v>201.6</v>
      </c>
      <c r="R4970" s="12">
        <f>P4970*(CPI!$B$112/Movie!Q4970)</f>
        <v>125070869.48561509</v>
      </c>
      <c r="S4970" t="s">
        <v>8</v>
      </c>
      <c r="T4970">
        <v>105</v>
      </c>
    </row>
    <row r="4971" spans="1:20" x14ac:dyDescent="0.3">
      <c r="A4971" t="s">
        <v>14781</v>
      </c>
      <c r="B4971" t="str">
        <f t="shared" si="231"/>
        <v>Not Rated</v>
      </c>
      <c r="C4971" t="s">
        <v>432</v>
      </c>
      <c r="D4971" t="s">
        <v>2</v>
      </c>
      <c r="E4971">
        <v>2006</v>
      </c>
      <c r="F4971" s="22">
        <f t="shared" si="232"/>
        <v>38718</v>
      </c>
      <c r="G4971" t="s">
        <v>14782</v>
      </c>
      <c r="H4971">
        <f t="shared" si="233"/>
        <v>5.4</v>
      </c>
      <c r="I4971">
        <v>5.4</v>
      </c>
      <c r="J4971">
        <v>3100</v>
      </c>
      <c r="K4971" t="s">
        <v>12521</v>
      </c>
      <c r="L4971" t="s">
        <v>12521</v>
      </c>
      <c r="M4971" t="s">
        <v>14783</v>
      </c>
      <c r="N4971" t="s">
        <v>437</v>
      </c>
      <c r="P4971">
        <v>154210</v>
      </c>
      <c r="Q4971">
        <f>_xlfn.XLOOKUP(E4971,CPI!A:A,CPI!B:B)</f>
        <v>201.6</v>
      </c>
      <c r="R4971" s="12">
        <f>P4971*(CPI!$B$112/Movie!Q4971)</f>
        <v>233074.34027777778</v>
      </c>
      <c r="S4971" t="s">
        <v>14784</v>
      </c>
      <c r="T4971">
        <v>100</v>
      </c>
    </row>
    <row r="4972" spans="1:20" x14ac:dyDescent="0.3">
      <c r="A4972" t="s">
        <v>14785</v>
      </c>
      <c r="B4972" t="str">
        <f t="shared" si="231"/>
        <v>R</v>
      </c>
      <c r="C4972" t="s">
        <v>1</v>
      </c>
      <c r="D4972" t="s">
        <v>26</v>
      </c>
      <c r="E4972">
        <v>2006</v>
      </c>
      <c r="F4972" s="22">
        <f t="shared" si="232"/>
        <v>38718</v>
      </c>
      <c r="G4972" t="s">
        <v>14786</v>
      </c>
      <c r="H4972">
        <f t="shared" si="233"/>
        <v>5.7</v>
      </c>
      <c r="I4972">
        <v>5.7</v>
      </c>
      <c r="J4972">
        <v>30000</v>
      </c>
      <c r="K4972" t="s">
        <v>14787</v>
      </c>
      <c r="L4972" t="s">
        <v>14787</v>
      </c>
      <c r="M4972" t="s">
        <v>11991</v>
      </c>
      <c r="N4972" t="s">
        <v>15</v>
      </c>
      <c r="O4972">
        <v>1500000</v>
      </c>
      <c r="P4972">
        <v>208550</v>
      </c>
      <c r="Q4972">
        <f>_xlfn.XLOOKUP(E4972,CPI!A:A,CPI!B:B)</f>
        <v>201.6</v>
      </c>
      <c r="R4972" s="12">
        <f>P4972*(CPI!$B$112/Movie!Q4972)</f>
        <v>315204.29067460319</v>
      </c>
      <c r="S4972" t="s">
        <v>14788</v>
      </c>
      <c r="T4972">
        <v>93</v>
      </c>
    </row>
    <row r="4973" spans="1:20" x14ac:dyDescent="0.3">
      <c r="A4973" t="s">
        <v>14789</v>
      </c>
      <c r="B4973" t="str">
        <f t="shared" si="231"/>
        <v>PG</v>
      </c>
      <c r="C4973" t="s">
        <v>18</v>
      </c>
      <c r="D4973" t="s">
        <v>2</v>
      </c>
      <c r="E4973">
        <v>2006</v>
      </c>
      <c r="F4973" s="22">
        <f t="shared" si="232"/>
        <v>38718</v>
      </c>
      <c r="G4973" t="s">
        <v>14536</v>
      </c>
      <c r="H4973">
        <f t="shared" si="233"/>
        <v>7.1</v>
      </c>
      <c r="I4973">
        <v>7.1</v>
      </c>
      <c r="J4973">
        <v>59000</v>
      </c>
      <c r="K4973" t="s">
        <v>11258</v>
      </c>
      <c r="L4973" t="s">
        <v>14790</v>
      </c>
      <c r="M4973" t="s">
        <v>9005</v>
      </c>
      <c r="N4973" t="s">
        <v>15</v>
      </c>
      <c r="O4973">
        <v>65000000</v>
      </c>
      <c r="P4973">
        <v>43545364</v>
      </c>
      <c r="Q4973">
        <f>_xlfn.XLOOKUP(E4973,CPI!A:A,CPI!B:B)</f>
        <v>201.6</v>
      </c>
      <c r="R4973" s="12">
        <f>P4973*(CPI!$B$112/Movie!Q4973)</f>
        <v>65814843.307539687</v>
      </c>
      <c r="S4973" t="s">
        <v>8</v>
      </c>
      <c r="T4973">
        <v>131</v>
      </c>
    </row>
    <row r="4974" spans="1:20" x14ac:dyDescent="0.3">
      <c r="A4974" t="s">
        <v>14791</v>
      </c>
      <c r="B4974" t="str">
        <f t="shared" si="231"/>
        <v>PG-13</v>
      </c>
      <c r="C4974" t="s">
        <v>1984</v>
      </c>
      <c r="D4974" t="s">
        <v>26</v>
      </c>
      <c r="E4974">
        <v>2006</v>
      </c>
      <c r="F4974" s="22">
        <f t="shared" si="232"/>
        <v>38718</v>
      </c>
      <c r="G4974" t="s">
        <v>14305</v>
      </c>
      <c r="H4974">
        <f t="shared" si="233"/>
        <v>5.4</v>
      </c>
      <c r="I4974">
        <v>5.4</v>
      </c>
      <c r="J4974">
        <v>55000</v>
      </c>
      <c r="K4974" t="s">
        <v>4480</v>
      </c>
      <c r="L4974" t="s">
        <v>8543</v>
      </c>
      <c r="M4974" t="s">
        <v>10076</v>
      </c>
      <c r="N4974" t="s">
        <v>15</v>
      </c>
      <c r="O4974">
        <v>28000000</v>
      </c>
      <c r="P4974">
        <v>38159905</v>
      </c>
      <c r="Q4974">
        <f>_xlfn.XLOOKUP(E4974,CPI!A:A,CPI!B:B)</f>
        <v>201.6</v>
      </c>
      <c r="R4974" s="12">
        <f>P4974*(CPI!$B$112/Movie!Q4974)</f>
        <v>57675213.559027784</v>
      </c>
      <c r="S4974" t="s">
        <v>8609</v>
      </c>
      <c r="T4974">
        <v>103</v>
      </c>
    </row>
    <row r="4975" spans="1:20" x14ac:dyDescent="0.3">
      <c r="A4975" t="s">
        <v>14792</v>
      </c>
      <c r="B4975" t="str">
        <f t="shared" si="231"/>
        <v>PG-13</v>
      </c>
      <c r="C4975" t="s">
        <v>1984</v>
      </c>
      <c r="D4975" t="s">
        <v>26</v>
      </c>
      <c r="E4975">
        <v>2006</v>
      </c>
      <c r="F4975" s="22">
        <f t="shared" si="232"/>
        <v>38718</v>
      </c>
      <c r="G4975" t="s">
        <v>14298</v>
      </c>
      <c r="H4975">
        <f t="shared" si="233"/>
        <v>5.3</v>
      </c>
      <c r="I4975">
        <v>5.3</v>
      </c>
      <c r="J4975">
        <v>11000</v>
      </c>
      <c r="K4975" t="s">
        <v>14238</v>
      </c>
      <c r="L4975" t="s">
        <v>14238</v>
      </c>
      <c r="M4975" t="s">
        <v>14238</v>
      </c>
      <c r="N4975" t="s">
        <v>15</v>
      </c>
      <c r="O4975">
        <v>6000000</v>
      </c>
      <c r="P4975">
        <v>63368939</v>
      </c>
      <c r="Q4975">
        <f>_xlfn.XLOOKUP(E4975,CPI!A:A,CPI!B:B)</f>
        <v>201.6</v>
      </c>
      <c r="R4975" s="12">
        <f>P4975*(CPI!$B$112/Movie!Q4975)</f>
        <v>95776367.62549603</v>
      </c>
      <c r="S4975" t="s">
        <v>10338</v>
      </c>
      <c r="T4975">
        <v>107</v>
      </c>
    </row>
    <row r="4976" spans="1:20" x14ac:dyDescent="0.3">
      <c r="A4976" t="s">
        <v>14793</v>
      </c>
      <c r="B4976" t="str">
        <f t="shared" si="231"/>
        <v>PG-13</v>
      </c>
      <c r="C4976" t="s">
        <v>1984</v>
      </c>
      <c r="D4976" t="s">
        <v>19</v>
      </c>
      <c r="E4976">
        <v>2006</v>
      </c>
      <c r="F4976" s="22">
        <f t="shared" si="232"/>
        <v>38718</v>
      </c>
      <c r="G4976" t="s">
        <v>14794</v>
      </c>
      <c r="H4976">
        <f t="shared" si="233"/>
        <v>4.7</v>
      </c>
      <c r="I4976">
        <v>4.7</v>
      </c>
      <c r="J4976">
        <v>33000</v>
      </c>
      <c r="K4976" t="s">
        <v>14795</v>
      </c>
      <c r="L4976" t="s">
        <v>14796</v>
      </c>
      <c r="M4976" t="s">
        <v>14797</v>
      </c>
      <c r="N4976" t="s">
        <v>15</v>
      </c>
      <c r="O4976">
        <v>20000000</v>
      </c>
      <c r="P4976">
        <v>22165608</v>
      </c>
      <c r="Q4976">
        <f>_xlfn.XLOOKUP(E4976,CPI!A:A,CPI!B:B)</f>
        <v>201.6</v>
      </c>
      <c r="R4976" s="12">
        <f>P4976*(CPI!$B$112/Movie!Q4976)</f>
        <v>33501293.44047619</v>
      </c>
      <c r="S4976" t="s">
        <v>165</v>
      </c>
      <c r="T4976">
        <v>92</v>
      </c>
    </row>
    <row r="4977" spans="1:20" x14ac:dyDescent="0.3">
      <c r="A4977" t="s">
        <v>14798</v>
      </c>
      <c r="B4977" t="str">
        <f t="shared" si="231"/>
        <v>PG-13</v>
      </c>
      <c r="C4977" t="s">
        <v>1984</v>
      </c>
      <c r="D4977" t="s">
        <v>2</v>
      </c>
      <c r="E4977">
        <v>2006</v>
      </c>
      <c r="F4977" s="22">
        <f t="shared" si="232"/>
        <v>38718</v>
      </c>
      <c r="G4977" t="s">
        <v>14499</v>
      </c>
      <c r="H4977">
        <f t="shared" si="233"/>
        <v>7.5</v>
      </c>
      <c r="I4977">
        <v>7.5</v>
      </c>
      <c r="J4977">
        <v>90000</v>
      </c>
      <c r="K4977" t="s">
        <v>14799</v>
      </c>
      <c r="L4977" t="s">
        <v>2412</v>
      </c>
      <c r="M4977" t="s">
        <v>11811</v>
      </c>
      <c r="N4977" t="s">
        <v>5975</v>
      </c>
      <c r="O4977">
        <v>19400000</v>
      </c>
      <c r="P4977">
        <v>26910847</v>
      </c>
      <c r="Q4977">
        <f>_xlfn.XLOOKUP(E4977,CPI!A:A,CPI!B:B)</f>
        <v>201.6</v>
      </c>
      <c r="R4977" s="12">
        <f>P4977*(CPI!$B$112/Movie!Q4977)</f>
        <v>40673289.091765873</v>
      </c>
      <c r="S4977" t="s">
        <v>14800</v>
      </c>
      <c r="T4977">
        <v>125</v>
      </c>
    </row>
    <row r="4978" spans="1:20" x14ac:dyDescent="0.3">
      <c r="A4978" t="s">
        <v>14801</v>
      </c>
      <c r="B4978" t="str">
        <f t="shared" si="231"/>
        <v>R</v>
      </c>
      <c r="C4978" t="s">
        <v>1</v>
      </c>
      <c r="D4978" t="s">
        <v>26</v>
      </c>
      <c r="E4978">
        <v>2006</v>
      </c>
      <c r="F4978" s="22">
        <f t="shared" si="232"/>
        <v>38718</v>
      </c>
      <c r="G4978" t="s">
        <v>14497</v>
      </c>
      <c r="H4978">
        <f t="shared" si="233"/>
        <v>6</v>
      </c>
      <c r="I4978">
        <v>6</v>
      </c>
      <c r="J4978">
        <v>24000</v>
      </c>
      <c r="K4978" t="s">
        <v>14802</v>
      </c>
      <c r="L4978" t="s">
        <v>14537</v>
      </c>
      <c r="M4978" t="s">
        <v>14803</v>
      </c>
      <c r="N4978" t="s">
        <v>15</v>
      </c>
      <c r="P4978">
        <v>4630045</v>
      </c>
      <c r="Q4978">
        <f>_xlfn.XLOOKUP(E4978,CPI!A:A,CPI!B:B)</f>
        <v>201.6</v>
      </c>
      <c r="R4978" s="12">
        <f>P4978*(CPI!$B$112/Movie!Q4978)</f>
        <v>6997890.434027778</v>
      </c>
      <c r="S4978" t="s">
        <v>14804</v>
      </c>
      <c r="T4978">
        <v>84</v>
      </c>
    </row>
    <row r="4979" spans="1:20" x14ac:dyDescent="0.3">
      <c r="A4979" t="s">
        <v>14805</v>
      </c>
      <c r="B4979" t="str">
        <f t="shared" si="231"/>
        <v>PG-13</v>
      </c>
      <c r="C4979" t="s">
        <v>1984</v>
      </c>
      <c r="D4979" t="s">
        <v>19</v>
      </c>
      <c r="E4979">
        <v>2006</v>
      </c>
      <c r="F4979" s="22">
        <f t="shared" si="232"/>
        <v>38718</v>
      </c>
      <c r="G4979" t="s">
        <v>13840</v>
      </c>
      <c r="H4979">
        <f t="shared" si="233"/>
        <v>4.4000000000000004</v>
      </c>
      <c r="I4979">
        <v>4.4000000000000004</v>
      </c>
      <c r="J4979">
        <v>80000</v>
      </c>
      <c r="K4979" t="s">
        <v>12450</v>
      </c>
      <c r="L4979" t="s">
        <v>12450</v>
      </c>
      <c r="M4979" t="s">
        <v>10821</v>
      </c>
      <c r="N4979" t="s">
        <v>15</v>
      </c>
      <c r="O4979">
        <v>30000000</v>
      </c>
      <c r="P4979">
        <v>31070211</v>
      </c>
      <c r="Q4979">
        <f>_xlfn.XLOOKUP(E4979,CPI!A:A,CPI!B:B)</f>
        <v>201.6</v>
      </c>
      <c r="R4979" s="12">
        <f>P4979*(CPI!$B$112/Movie!Q4979)</f>
        <v>46959788.153273813</v>
      </c>
      <c r="S4979" t="s">
        <v>10859</v>
      </c>
      <c r="T4979">
        <v>88</v>
      </c>
    </row>
    <row r="4980" spans="1:20" x14ac:dyDescent="0.3">
      <c r="A4980" t="s">
        <v>14806</v>
      </c>
      <c r="B4980" t="str">
        <f t="shared" si="231"/>
        <v>R</v>
      </c>
      <c r="C4980" t="s">
        <v>1</v>
      </c>
      <c r="D4980" t="s">
        <v>48</v>
      </c>
      <c r="E4980">
        <v>2006</v>
      </c>
      <c r="F4980" s="22">
        <f t="shared" si="232"/>
        <v>38718</v>
      </c>
      <c r="G4980" t="s">
        <v>14807</v>
      </c>
      <c r="H4980">
        <f t="shared" si="233"/>
        <v>6.4</v>
      </c>
      <c r="I4980">
        <v>6.4</v>
      </c>
      <c r="J4980">
        <v>21000</v>
      </c>
      <c r="K4980" t="s">
        <v>14808</v>
      </c>
      <c r="L4980" t="s">
        <v>14809</v>
      </c>
      <c r="M4980" t="s">
        <v>14810</v>
      </c>
      <c r="N4980" t="s">
        <v>15</v>
      </c>
      <c r="O4980">
        <v>7000000</v>
      </c>
      <c r="P4980">
        <v>3572632</v>
      </c>
      <c r="Q4980">
        <f>_xlfn.XLOOKUP(E4980,CPI!A:A,CPI!B:B)</f>
        <v>201.6</v>
      </c>
      <c r="R4980" s="12">
        <f>P4980*(CPI!$B$112/Movie!Q4980)</f>
        <v>5399707.194444445</v>
      </c>
      <c r="S4980" t="s">
        <v>13852</v>
      </c>
      <c r="T4980">
        <v>90</v>
      </c>
    </row>
    <row r="4981" spans="1:20" x14ac:dyDescent="0.3">
      <c r="A4981" t="s">
        <v>14811</v>
      </c>
      <c r="B4981" t="str">
        <f t="shared" si="231"/>
        <v>PG</v>
      </c>
      <c r="C4981" t="s">
        <v>18</v>
      </c>
      <c r="D4981" t="s">
        <v>2</v>
      </c>
      <c r="E4981">
        <v>2006</v>
      </c>
      <c r="F4981" s="22">
        <f t="shared" si="232"/>
        <v>38718</v>
      </c>
      <c r="G4981" t="s">
        <v>14058</v>
      </c>
      <c r="H4981">
        <f t="shared" si="233"/>
        <v>7.4</v>
      </c>
      <c r="I4981">
        <v>7.4</v>
      </c>
      <c r="J4981">
        <v>19000</v>
      </c>
      <c r="K4981" t="s">
        <v>14812</v>
      </c>
      <c r="L4981" t="s">
        <v>14812</v>
      </c>
      <c r="M4981" t="s">
        <v>7506</v>
      </c>
      <c r="N4981" t="s">
        <v>15</v>
      </c>
      <c r="O4981">
        <v>8000000</v>
      </c>
      <c r="P4981">
        <v>18948425</v>
      </c>
      <c r="Q4981">
        <f>_xlfn.XLOOKUP(E4981,CPI!A:A,CPI!B:B)</f>
        <v>201.6</v>
      </c>
      <c r="R4981" s="12">
        <f>P4981*(CPI!$B$112/Movie!Q4981)</f>
        <v>28638814.967757937</v>
      </c>
      <c r="S4981" t="s">
        <v>14813</v>
      </c>
      <c r="T4981">
        <v>112</v>
      </c>
    </row>
    <row r="4982" spans="1:20" x14ac:dyDescent="0.3">
      <c r="A4982" t="s">
        <v>14814</v>
      </c>
      <c r="B4982" t="str">
        <f t="shared" si="231"/>
        <v>PG-13</v>
      </c>
      <c r="C4982" t="s">
        <v>1984</v>
      </c>
      <c r="D4982" t="s">
        <v>48</v>
      </c>
      <c r="E4982">
        <v>2006</v>
      </c>
      <c r="F4982" s="22">
        <f t="shared" si="232"/>
        <v>38718</v>
      </c>
      <c r="G4982" t="s">
        <v>14815</v>
      </c>
      <c r="H4982">
        <f t="shared" si="233"/>
        <v>6.7</v>
      </c>
      <c r="I4982">
        <v>6.7</v>
      </c>
      <c r="J4982">
        <v>2900</v>
      </c>
      <c r="K4982" t="s">
        <v>4274</v>
      </c>
      <c r="L4982" t="s">
        <v>14816</v>
      </c>
      <c r="M4982" t="s">
        <v>14817</v>
      </c>
      <c r="N4982" t="s">
        <v>437</v>
      </c>
      <c r="P4982">
        <v>1930133</v>
      </c>
      <c r="Q4982">
        <f>_xlfn.XLOOKUP(E4982,CPI!A:A,CPI!B:B)</f>
        <v>201.6</v>
      </c>
      <c r="R4982" s="12">
        <f>P4982*(CPI!$B$112/Movie!Q4982)</f>
        <v>2917219.8665674604</v>
      </c>
      <c r="S4982" t="s">
        <v>46</v>
      </c>
      <c r="T4982">
        <v>93</v>
      </c>
    </row>
    <row r="4983" spans="1:20" x14ac:dyDescent="0.3">
      <c r="A4983" t="s">
        <v>14818</v>
      </c>
      <c r="B4983" t="str">
        <f t="shared" si="231"/>
        <v>PG</v>
      </c>
      <c r="C4983" t="s">
        <v>18</v>
      </c>
      <c r="D4983" t="s">
        <v>2</v>
      </c>
      <c r="E4983">
        <v>2006</v>
      </c>
      <c r="F4983" s="22">
        <f t="shared" si="232"/>
        <v>38718</v>
      </c>
      <c r="G4983" t="s">
        <v>14493</v>
      </c>
      <c r="H4983">
        <f t="shared" si="233"/>
        <v>7.3</v>
      </c>
      <c r="I4983">
        <v>7.3</v>
      </c>
      <c r="J4983">
        <v>18000</v>
      </c>
      <c r="K4983" t="s">
        <v>14819</v>
      </c>
      <c r="L4983" t="s">
        <v>14820</v>
      </c>
      <c r="M4983" t="s">
        <v>14821</v>
      </c>
      <c r="N4983" t="s">
        <v>15</v>
      </c>
      <c r="P4983">
        <v>3438735</v>
      </c>
      <c r="Q4983">
        <f>_xlfn.XLOOKUP(E4983,CPI!A:A,CPI!B:B)</f>
        <v>201.6</v>
      </c>
      <c r="R4983" s="12">
        <f>P4983*(CPI!$B$112/Movie!Q4983)</f>
        <v>5197334.0997023815</v>
      </c>
      <c r="S4983" t="s">
        <v>14822</v>
      </c>
      <c r="T4983">
        <v>114</v>
      </c>
    </row>
    <row r="4984" spans="1:20" x14ac:dyDescent="0.3">
      <c r="A4984" t="s">
        <v>14823</v>
      </c>
      <c r="B4984" t="str">
        <f t="shared" si="231"/>
        <v>PG</v>
      </c>
      <c r="C4984" t="s">
        <v>18</v>
      </c>
      <c r="D4984" t="s">
        <v>375</v>
      </c>
      <c r="E4984">
        <v>2006</v>
      </c>
      <c r="F4984" s="22">
        <f t="shared" si="232"/>
        <v>38718</v>
      </c>
      <c r="G4984" t="s">
        <v>13990</v>
      </c>
      <c r="H4984">
        <f t="shared" si="233"/>
        <v>5.6</v>
      </c>
      <c r="I4984">
        <v>5.6</v>
      </c>
      <c r="J4984">
        <v>29000</v>
      </c>
      <c r="K4984" t="s">
        <v>8628</v>
      </c>
      <c r="L4984" t="s">
        <v>8628</v>
      </c>
      <c r="M4984" t="s">
        <v>14824</v>
      </c>
      <c r="N4984" t="s">
        <v>15</v>
      </c>
      <c r="O4984">
        <v>51000000</v>
      </c>
      <c r="P4984">
        <v>116755080</v>
      </c>
      <c r="Q4984">
        <f>_xlfn.XLOOKUP(E4984,CPI!A:A,CPI!B:B)</f>
        <v>201.6</v>
      </c>
      <c r="R4984" s="12">
        <f>P4984*(CPI!$B$112/Movie!Q4984)</f>
        <v>176464647.20238096</v>
      </c>
      <c r="S4984" t="s">
        <v>9775</v>
      </c>
      <c r="T4984">
        <v>90</v>
      </c>
    </row>
    <row r="4985" spans="1:20" x14ac:dyDescent="0.3">
      <c r="A4985" t="s">
        <v>14825</v>
      </c>
      <c r="B4985" t="str">
        <f t="shared" si="231"/>
        <v>PG</v>
      </c>
      <c r="C4985" t="s">
        <v>18</v>
      </c>
      <c r="D4985" t="s">
        <v>375</v>
      </c>
      <c r="E4985">
        <v>2006</v>
      </c>
      <c r="F4985" s="22">
        <f t="shared" si="232"/>
        <v>38718</v>
      </c>
      <c r="G4985" t="s">
        <v>14632</v>
      </c>
      <c r="H4985">
        <f t="shared" si="233"/>
        <v>6</v>
      </c>
      <c r="I4985">
        <v>6</v>
      </c>
      <c r="J4985">
        <v>34000</v>
      </c>
      <c r="K4985" t="s">
        <v>2891</v>
      </c>
      <c r="L4985" t="s">
        <v>14826</v>
      </c>
      <c r="M4985" t="s">
        <v>14827</v>
      </c>
      <c r="N4985" t="s">
        <v>437</v>
      </c>
      <c r="O4985">
        <v>86000000</v>
      </c>
      <c r="P4985">
        <v>108605609</v>
      </c>
      <c r="Q4985">
        <f>_xlfn.XLOOKUP(E4985,CPI!A:A,CPI!B:B)</f>
        <v>201.6</v>
      </c>
      <c r="R4985" s="12">
        <f>P4985*(CPI!$B$112/Movie!Q4985)</f>
        <v>164147465.58680555</v>
      </c>
      <c r="S4985" t="s">
        <v>12235</v>
      </c>
      <c r="T4985">
        <v>94</v>
      </c>
    </row>
    <row r="4986" spans="1:20" x14ac:dyDescent="0.3">
      <c r="A4986" t="s">
        <v>14828</v>
      </c>
      <c r="B4986" t="str">
        <f t="shared" si="231"/>
        <v>PG</v>
      </c>
      <c r="C4986" t="s">
        <v>18</v>
      </c>
      <c r="D4986" t="s">
        <v>19</v>
      </c>
      <c r="E4986">
        <v>2006</v>
      </c>
      <c r="F4986" s="22">
        <f t="shared" si="232"/>
        <v>38718</v>
      </c>
      <c r="G4986" t="s">
        <v>14606</v>
      </c>
      <c r="H4986">
        <f t="shared" si="233"/>
        <v>4.4000000000000004</v>
      </c>
      <c r="I4986">
        <v>4.4000000000000004</v>
      </c>
      <c r="J4986">
        <v>19000</v>
      </c>
      <c r="K4986" t="s">
        <v>6251</v>
      </c>
      <c r="L4986" t="s">
        <v>8195</v>
      </c>
      <c r="M4986" t="s">
        <v>8063</v>
      </c>
      <c r="N4986" t="s">
        <v>15</v>
      </c>
      <c r="O4986">
        <v>35000000</v>
      </c>
      <c r="P4986">
        <v>12506362</v>
      </c>
      <c r="Q4986">
        <f>_xlfn.XLOOKUP(E4986,CPI!A:A,CPI!B:B)</f>
        <v>201.6</v>
      </c>
      <c r="R4986" s="12">
        <f>P4986*(CPI!$B$112/Movie!Q4986)</f>
        <v>18902224.709325399</v>
      </c>
      <c r="S4986" t="s">
        <v>11839</v>
      </c>
      <c r="T4986">
        <v>83</v>
      </c>
    </row>
    <row r="4987" spans="1:20" x14ac:dyDescent="0.3">
      <c r="A4987" t="s">
        <v>14829</v>
      </c>
      <c r="B4987" t="str">
        <f t="shared" si="231"/>
        <v>PG</v>
      </c>
      <c r="C4987" t="s">
        <v>18</v>
      </c>
      <c r="D4987" t="s">
        <v>10</v>
      </c>
      <c r="E4987">
        <v>2006</v>
      </c>
      <c r="F4987" s="22">
        <f t="shared" si="232"/>
        <v>38718</v>
      </c>
      <c r="G4987" t="s">
        <v>14283</v>
      </c>
      <c r="H4987">
        <f t="shared" si="233"/>
        <v>7.3</v>
      </c>
      <c r="I4987">
        <v>7.3</v>
      </c>
      <c r="J4987">
        <v>62000</v>
      </c>
      <c r="K4987" t="s">
        <v>5704</v>
      </c>
      <c r="L4987" t="s">
        <v>14830</v>
      </c>
      <c r="M4987" t="s">
        <v>10530</v>
      </c>
      <c r="N4987" t="s">
        <v>15</v>
      </c>
      <c r="O4987">
        <v>40000000</v>
      </c>
      <c r="P4987">
        <v>120455994</v>
      </c>
      <c r="Q4987">
        <f>_xlfn.XLOOKUP(E4987,CPI!A:A,CPI!B:B)</f>
        <v>201.6</v>
      </c>
      <c r="R4987" s="12">
        <f>P4987*(CPI!$B$112/Movie!Q4987)</f>
        <v>182058240.93154764</v>
      </c>
      <c r="S4987" t="s">
        <v>1709</v>
      </c>
      <c r="T4987">
        <v>120</v>
      </c>
    </row>
    <row r="4988" spans="1:20" x14ac:dyDescent="0.3">
      <c r="A4988" t="s">
        <v>14831</v>
      </c>
      <c r="B4988" t="str">
        <f t="shared" si="231"/>
        <v>R</v>
      </c>
      <c r="C4988" t="s">
        <v>1</v>
      </c>
      <c r="D4988" t="s">
        <v>19</v>
      </c>
      <c r="E4988">
        <v>2006</v>
      </c>
      <c r="F4988" s="22">
        <f t="shared" si="232"/>
        <v>38718</v>
      </c>
      <c r="G4988" t="s">
        <v>14632</v>
      </c>
      <c r="H4988">
        <f t="shared" si="233"/>
        <v>7</v>
      </c>
      <c r="I4988">
        <v>7</v>
      </c>
      <c r="J4988">
        <v>43000</v>
      </c>
      <c r="K4988" t="s">
        <v>5972</v>
      </c>
      <c r="L4988" t="s">
        <v>14832</v>
      </c>
      <c r="M4988" t="s">
        <v>10306</v>
      </c>
      <c r="N4988" t="s">
        <v>476</v>
      </c>
      <c r="O4988">
        <v>45000000</v>
      </c>
      <c r="P4988">
        <v>78568977</v>
      </c>
      <c r="Q4988">
        <f>_xlfn.XLOOKUP(E4988,CPI!A:A,CPI!B:B)</f>
        <v>201.6</v>
      </c>
      <c r="R4988" s="12">
        <f>P4988*(CPI!$B$112/Movie!Q4988)</f>
        <v>118749837.75744048</v>
      </c>
      <c r="S4988" t="s">
        <v>14833</v>
      </c>
      <c r="T4988">
        <v>114</v>
      </c>
    </row>
    <row r="4989" spans="1:20" x14ac:dyDescent="0.3">
      <c r="A4989" t="s">
        <v>14834</v>
      </c>
      <c r="B4989" t="str">
        <f t="shared" si="231"/>
        <v>R</v>
      </c>
      <c r="C4989" t="s">
        <v>1</v>
      </c>
      <c r="D4989" t="s">
        <v>2</v>
      </c>
      <c r="E4989">
        <v>2006</v>
      </c>
      <c r="F4989" s="22">
        <f t="shared" si="232"/>
        <v>38718</v>
      </c>
      <c r="G4989" t="s">
        <v>14835</v>
      </c>
      <c r="H4989">
        <f t="shared" si="233"/>
        <v>7.3</v>
      </c>
      <c r="I4989">
        <v>7.3</v>
      </c>
      <c r="J4989">
        <v>9800</v>
      </c>
      <c r="K4989" t="s">
        <v>14836</v>
      </c>
      <c r="L4989" t="s">
        <v>14836</v>
      </c>
      <c r="M4989" t="s">
        <v>14837</v>
      </c>
      <c r="N4989" t="s">
        <v>9866</v>
      </c>
      <c r="P4989">
        <v>1297260</v>
      </c>
      <c r="Q4989">
        <f>_xlfn.XLOOKUP(E4989,CPI!A:A,CPI!B:B)</f>
        <v>201.6</v>
      </c>
      <c r="R4989" s="12">
        <f>P4989*(CPI!$B$112/Movie!Q4989)</f>
        <v>1960690.0892857143</v>
      </c>
      <c r="S4989" t="s">
        <v>14838</v>
      </c>
      <c r="T4989">
        <v>105</v>
      </c>
    </row>
    <row r="4990" spans="1:20" x14ac:dyDescent="0.3">
      <c r="A4990" t="s">
        <v>14839</v>
      </c>
      <c r="B4990" t="str">
        <f t="shared" si="231"/>
        <v>PG-13</v>
      </c>
      <c r="C4990" t="s">
        <v>1984</v>
      </c>
      <c r="D4990" t="s">
        <v>26</v>
      </c>
      <c r="E4990">
        <v>2006</v>
      </c>
      <c r="F4990" s="22">
        <f t="shared" si="232"/>
        <v>38718</v>
      </c>
      <c r="G4990" t="s">
        <v>14283</v>
      </c>
      <c r="H4990">
        <f t="shared" si="233"/>
        <v>2.8</v>
      </c>
      <c r="I4990">
        <v>2.8</v>
      </c>
      <c r="J4990">
        <v>58000</v>
      </c>
      <c r="K4990" t="s">
        <v>14840</v>
      </c>
      <c r="L4990" t="s">
        <v>9223</v>
      </c>
      <c r="M4990" t="s">
        <v>14841</v>
      </c>
      <c r="N4990" t="s">
        <v>15</v>
      </c>
      <c r="O4990">
        <v>20000000</v>
      </c>
      <c r="P4990">
        <v>85749034</v>
      </c>
      <c r="Q4990">
        <f>_xlfn.XLOOKUP(E4990,CPI!A:A,CPI!B:B)</f>
        <v>201.6</v>
      </c>
      <c r="R4990" s="12">
        <f>P4990*(CPI!$B$112/Movie!Q4990)</f>
        <v>129601838.59027779</v>
      </c>
      <c r="S4990" t="s">
        <v>8609</v>
      </c>
      <c r="T4990">
        <v>83</v>
      </c>
    </row>
    <row r="4991" spans="1:20" x14ac:dyDescent="0.3">
      <c r="A4991" t="s">
        <v>14842</v>
      </c>
      <c r="B4991" t="str">
        <f t="shared" si="231"/>
        <v>PG-13</v>
      </c>
      <c r="C4991" t="s">
        <v>1984</v>
      </c>
      <c r="D4991" t="s">
        <v>19</v>
      </c>
      <c r="E4991">
        <v>2006</v>
      </c>
      <c r="F4991" s="22">
        <f t="shared" si="232"/>
        <v>38718</v>
      </c>
      <c r="G4991" t="s">
        <v>14843</v>
      </c>
      <c r="H4991">
        <f t="shared" si="233"/>
        <v>6.5</v>
      </c>
      <c r="I4991">
        <v>6.5</v>
      </c>
      <c r="J4991">
        <v>42000</v>
      </c>
      <c r="K4991" t="s">
        <v>172</v>
      </c>
      <c r="L4991" t="s">
        <v>14844</v>
      </c>
      <c r="M4991" t="s">
        <v>12886</v>
      </c>
      <c r="N4991" t="s">
        <v>7</v>
      </c>
      <c r="O4991">
        <v>60000000</v>
      </c>
      <c r="P4991">
        <v>17858059</v>
      </c>
      <c r="Q4991">
        <f>_xlfn.XLOOKUP(E4991,CPI!A:A,CPI!B:B)</f>
        <v>201.6</v>
      </c>
      <c r="R4991" s="12">
        <f>P4991*(CPI!$B$112/Movie!Q4991)</f>
        <v>26990826.276289683</v>
      </c>
      <c r="S4991" t="s">
        <v>14845</v>
      </c>
      <c r="T4991">
        <v>140</v>
      </c>
    </row>
    <row r="4992" spans="1:20" x14ac:dyDescent="0.3">
      <c r="A4992" t="s">
        <v>14846</v>
      </c>
      <c r="B4992" t="str">
        <f t="shared" si="231"/>
        <v>R</v>
      </c>
      <c r="C4992" t="s">
        <v>1</v>
      </c>
      <c r="D4992" t="s">
        <v>48</v>
      </c>
      <c r="E4992">
        <v>2006</v>
      </c>
      <c r="F4992" s="22">
        <f t="shared" si="232"/>
        <v>38718</v>
      </c>
      <c r="G4992" t="s">
        <v>14002</v>
      </c>
      <c r="H4992">
        <f t="shared" si="233"/>
        <v>7</v>
      </c>
      <c r="I4992">
        <v>7</v>
      </c>
      <c r="J4992">
        <v>33000</v>
      </c>
      <c r="K4992" t="s">
        <v>389</v>
      </c>
      <c r="L4992" t="s">
        <v>389</v>
      </c>
      <c r="M4992" t="s">
        <v>11802</v>
      </c>
      <c r="N4992" t="s">
        <v>5801</v>
      </c>
      <c r="O4992">
        <v>13000000</v>
      </c>
      <c r="P4992">
        <v>2636637</v>
      </c>
      <c r="Q4992">
        <f>_xlfn.XLOOKUP(E4992,CPI!A:A,CPI!B:B)</f>
        <v>201.6</v>
      </c>
      <c r="R4992" s="12">
        <f>P4992*(CPI!$B$112/Movie!Q4992)</f>
        <v>3985036.1800595238</v>
      </c>
      <c r="S4992" t="s">
        <v>14847</v>
      </c>
      <c r="T4992">
        <v>125</v>
      </c>
    </row>
    <row r="4993" spans="1:20" x14ac:dyDescent="0.3">
      <c r="A4993" t="s">
        <v>14848</v>
      </c>
      <c r="B4993" t="str">
        <f t="shared" si="231"/>
        <v>PG-13</v>
      </c>
      <c r="C4993" t="s">
        <v>1984</v>
      </c>
      <c r="D4993" t="s">
        <v>26</v>
      </c>
      <c r="E4993">
        <v>2006</v>
      </c>
      <c r="F4993" s="22">
        <f t="shared" si="232"/>
        <v>38718</v>
      </c>
      <c r="G4993" t="s">
        <v>14688</v>
      </c>
      <c r="H4993">
        <f t="shared" si="233"/>
        <v>5.6</v>
      </c>
      <c r="I4993">
        <v>5.6</v>
      </c>
      <c r="J4993">
        <v>79000</v>
      </c>
      <c r="K4993" t="s">
        <v>14849</v>
      </c>
      <c r="L4993" t="s">
        <v>14850</v>
      </c>
      <c r="M4993" t="s">
        <v>13005</v>
      </c>
      <c r="N4993" t="s">
        <v>15</v>
      </c>
      <c r="O4993">
        <v>54000000</v>
      </c>
      <c r="P4993">
        <v>130628903</v>
      </c>
      <c r="Q4993">
        <f>_xlfn.XLOOKUP(E4993,CPI!A:A,CPI!B:B)</f>
        <v>201.6</v>
      </c>
      <c r="R4993" s="12">
        <f>P4993*(CPI!$B$112/Movie!Q4993)</f>
        <v>197433664.40525794</v>
      </c>
      <c r="S4993" t="s">
        <v>46</v>
      </c>
      <c r="T4993">
        <v>110</v>
      </c>
    </row>
    <row r="4994" spans="1:20" x14ac:dyDescent="0.3">
      <c r="A4994" t="s">
        <v>14851</v>
      </c>
      <c r="B4994" t="str">
        <f t="shared" si="231"/>
        <v>G</v>
      </c>
      <c r="C4994" t="s">
        <v>322</v>
      </c>
      <c r="D4994" t="s">
        <v>375</v>
      </c>
      <c r="E4994">
        <v>2006</v>
      </c>
      <c r="F4994" s="22">
        <f t="shared" si="232"/>
        <v>38718</v>
      </c>
      <c r="G4994" t="s">
        <v>14230</v>
      </c>
      <c r="H4994">
        <f t="shared" si="233"/>
        <v>6.5</v>
      </c>
      <c r="I4994">
        <v>6.5</v>
      </c>
      <c r="J4994">
        <v>16000</v>
      </c>
      <c r="K4994" t="s">
        <v>14852</v>
      </c>
      <c r="L4994" t="s">
        <v>11248</v>
      </c>
      <c r="M4994" t="s">
        <v>13028</v>
      </c>
      <c r="N4994" t="s">
        <v>15</v>
      </c>
      <c r="O4994">
        <v>50000000</v>
      </c>
      <c r="P4994">
        <v>69865924</v>
      </c>
      <c r="Q4994">
        <f>_xlfn.XLOOKUP(E4994,CPI!A:A,CPI!B:B)</f>
        <v>201.6</v>
      </c>
      <c r="R4994" s="12">
        <f>P4994*(CPI!$B$112/Movie!Q4994)</f>
        <v>105595967.47420636</v>
      </c>
      <c r="S4994" t="s">
        <v>4862</v>
      </c>
      <c r="T4994">
        <v>87</v>
      </c>
    </row>
    <row r="4995" spans="1:20" x14ac:dyDescent="0.3">
      <c r="A4995" t="s">
        <v>14853</v>
      </c>
      <c r="B4995" t="str">
        <f t="shared" ref="B4995:B5058" si="234">IF(C4995="","Rating Pending",C4995)</f>
        <v>PG-13</v>
      </c>
      <c r="C4995" t="s">
        <v>1984</v>
      </c>
      <c r="D4995" t="s">
        <v>375</v>
      </c>
      <c r="E4995">
        <v>2006</v>
      </c>
      <c r="F4995" s="22">
        <f t="shared" ref="F4995:F5058" si="235">DATE(TRIM(E4995), 1, 1)</f>
        <v>38718</v>
      </c>
      <c r="G4995" t="s">
        <v>14854</v>
      </c>
      <c r="H4995">
        <f t="shared" ref="H4995:H5058" si="236">IF(I4995="","Score Pending",I4995)</f>
        <v>6.4</v>
      </c>
      <c r="I4995">
        <v>6.4</v>
      </c>
      <c r="J4995">
        <v>37000</v>
      </c>
      <c r="K4995" t="s">
        <v>14855</v>
      </c>
      <c r="L4995" t="s">
        <v>14856</v>
      </c>
      <c r="M4995" t="s">
        <v>3045</v>
      </c>
      <c r="N4995" t="s">
        <v>2093</v>
      </c>
      <c r="P4995">
        <v>68673762</v>
      </c>
      <c r="Q4995">
        <f>_xlfn.XLOOKUP(E4995,CPI!A:A,CPI!B:B)</f>
        <v>201.6</v>
      </c>
      <c r="R4995" s="12">
        <f>P4995*(CPI!$B$112/Movie!Q4995)</f>
        <v>103794123.41964287</v>
      </c>
      <c r="S4995" t="s">
        <v>13489</v>
      </c>
      <c r="T4995">
        <v>115</v>
      </c>
    </row>
    <row r="4996" spans="1:20" x14ac:dyDescent="0.3">
      <c r="A4996" t="s">
        <v>14857</v>
      </c>
      <c r="B4996" t="str">
        <f t="shared" si="234"/>
        <v>PG</v>
      </c>
      <c r="C4996" t="s">
        <v>18</v>
      </c>
      <c r="D4996" t="s">
        <v>10</v>
      </c>
      <c r="E4996">
        <v>2006</v>
      </c>
      <c r="F4996" s="22">
        <f t="shared" si="235"/>
        <v>38718</v>
      </c>
      <c r="G4996" t="s">
        <v>14490</v>
      </c>
      <c r="H4996">
        <f t="shared" si="236"/>
        <v>6.1</v>
      </c>
      <c r="I4996">
        <v>6.1</v>
      </c>
      <c r="J4996">
        <v>7600</v>
      </c>
      <c r="K4996" t="s">
        <v>14858</v>
      </c>
      <c r="L4996" t="s">
        <v>2702</v>
      </c>
      <c r="M4996" t="s">
        <v>14859</v>
      </c>
      <c r="N4996" t="s">
        <v>15</v>
      </c>
      <c r="O4996">
        <v>15000000</v>
      </c>
      <c r="P4996">
        <v>21893591</v>
      </c>
      <c r="Q4996">
        <f>_xlfn.XLOOKUP(E4996,CPI!A:A,CPI!B:B)</f>
        <v>201.6</v>
      </c>
      <c r="R4996" s="12">
        <f>P4996*(CPI!$B$112/Movie!Q4996)</f>
        <v>33090164.571924604</v>
      </c>
      <c r="S4996" t="s">
        <v>9093</v>
      </c>
      <c r="T4996">
        <v>95</v>
      </c>
    </row>
    <row r="4997" spans="1:20" x14ac:dyDescent="0.3">
      <c r="A4997" t="s">
        <v>14860</v>
      </c>
      <c r="B4997" t="str">
        <f t="shared" si="234"/>
        <v>R</v>
      </c>
      <c r="C4997" t="s">
        <v>1</v>
      </c>
      <c r="D4997" t="s">
        <v>2</v>
      </c>
      <c r="E4997">
        <v>2006</v>
      </c>
      <c r="F4997" s="22">
        <f t="shared" si="235"/>
        <v>38718</v>
      </c>
      <c r="G4997" t="s">
        <v>14861</v>
      </c>
      <c r="H4997">
        <f t="shared" si="236"/>
        <v>7.7</v>
      </c>
      <c r="I4997">
        <v>7.7</v>
      </c>
      <c r="J4997">
        <v>33000</v>
      </c>
      <c r="K4997" t="s">
        <v>12842</v>
      </c>
      <c r="L4997" t="s">
        <v>12842</v>
      </c>
      <c r="M4997" t="s">
        <v>14862</v>
      </c>
      <c r="N4997" t="s">
        <v>3795</v>
      </c>
      <c r="P4997">
        <v>11632723</v>
      </c>
      <c r="Q4997">
        <f>_xlfn.XLOOKUP(E4997,CPI!A:A,CPI!B:B)</f>
        <v>201.6</v>
      </c>
      <c r="R4997" s="12">
        <f>P4997*(CPI!$B$112/Movie!Q4997)</f>
        <v>17581799.097718254</v>
      </c>
      <c r="S4997" t="s">
        <v>10398</v>
      </c>
      <c r="T4997">
        <v>120</v>
      </c>
    </row>
    <row r="4998" spans="1:20" x14ac:dyDescent="0.3">
      <c r="A4998" t="s">
        <v>14863</v>
      </c>
      <c r="B4998" t="str">
        <f t="shared" si="234"/>
        <v>PG</v>
      </c>
      <c r="C4998" t="s">
        <v>18</v>
      </c>
      <c r="D4998" t="s">
        <v>48</v>
      </c>
      <c r="E4998">
        <v>2006</v>
      </c>
      <c r="F4998" s="22">
        <f t="shared" si="235"/>
        <v>38718</v>
      </c>
      <c r="G4998" t="s">
        <v>13995</v>
      </c>
      <c r="H4998">
        <f t="shared" si="236"/>
        <v>7.2</v>
      </c>
      <c r="I4998">
        <v>7.2</v>
      </c>
      <c r="J4998">
        <v>44000</v>
      </c>
      <c r="K4998" t="s">
        <v>14864</v>
      </c>
      <c r="L4998" t="s">
        <v>14865</v>
      </c>
      <c r="M4998" t="s">
        <v>14330</v>
      </c>
      <c r="N4998" t="s">
        <v>15</v>
      </c>
      <c r="P4998">
        <v>42938449</v>
      </c>
      <c r="Q4998">
        <f>_xlfn.XLOOKUP(E4998,CPI!A:A,CPI!B:B)</f>
        <v>201.6</v>
      </c>
      <c r="R4998" s="12">
        <f>P4998*(CPI!$B$112/Movie!Q4998)</f>
        <v>64897546.678075403</v>
      </c>
      <c r="S4998" t="s">
        <v>1709</v>
      </c>
      <c r="T4998">
        <v>118</v>
      </c>
    </row>
    <row r="4999" spans="1:20" x14ac:dyDescent="0.3">
      <c r="A4999" t="s">
        <v>14866</v>
      </c>
      <c r="B4999" t="str">
        <f t="shared" si="234"/>
        <v>R</v>
      </c>
      <c r="C4999" t="s">
        <v>1</v>
      </c>
      <c r="D4999" t="s">
        <v>37</v>
      </c>
      <c r="E4999">
        <v>2006</v>
      </c>
      <c r="F4999" s="22">
        <f t="shared" si="235"/>
        <v>38718</v>
      </c>
      <c r="G4999" t="s">
        <v>14655</v>
      </c>
      <c r="H4999">
        <f t="shared" si="236"/>
        <v>4.5999999999999996</v>
      </c>
      <c r="I4999">
        <v>4.5999999999999996</v>
      </c>
      <c r="J4999">
        <v>25000</v>
      </c>
      <c r="K4999" t="s">
        <v>11289</v>
      </c>
      <c r="L4999" t="s">
        <v>11289</v>
      </c>
      <c r="M4999" t="s">
        <v>9208</v>
      </c>
      <c r="N4999" t="s">
        <v>180</v>
      </c>
      <c r="O4999">
        <v>9000000</v>
      </c>
      <c r="P4999">
        <v>21510851</v>
      </c>
      <c r="Q4999">
        <f>_xlfn.XLOOKUP(E4999,CPI!A:A,CPI!B:B)</f>
        <v>201.6</v>
      </c>
      <c r="R4999" s="12">
        <f>P4999*(CPI!$B$112/Movie!Q4999)</f>
        <v>32511687.994543653</v>
      </c>
      <c r="S4999" t="s">
        <v>8971</v>
      </c>
      <c r="T4999">
        <v>95</v>
      </c>
    </row>
    <row r="5000" spans="1:20" x14ac:dyDescent="0.3">
      <c r="A5000" t="s">
        <v>14867</v>
      </c>
      <c r="B5000" t="str">
        <f t="shared" si="234"/>
        <v>R</v>
      </c>
      <c r="C5000" t="s">
        <v>1</v>
      </c>
      <c r="D5000" t="s">
        <v>26</v>
      </c>
      <c r="E5000">
        <v>2006</v>
      </c>
      <c r="F5000" s="22">
        <f t="shared" si="235"/>
        <v>38718</v>
      </c>
      <c r="G5000" t="s">
        <v>14868</v>
      </c>
      <c r="H5000">
        <f t="shared" si="236"/>
        <v>7.3</v>
      </c>
      <c r="I5000">
        <v>7.3</v>
      </c>
      <c r="J5000">
        <v>54000</v>
      </c>
      <c r="K5000" t="s">
        <v>14869</v>
      </c>
      <c r="L5000" t="s">
        <v>14869</v>
      </c>
      <c r="M5000" t="s">
        <v>14870</v>
      </c>
      <c r="N5000" t="s">
        <v>15</v>
      </c>
      <c r="O5000">
        <v>1000000</v>
      </c>
      <c r="P5000">
        <v>454026</v>
      </c>
      <c r="Q5000">
        <f>_xlfn.XLOOKUP(E5000,CPI!A:A,CPI!B:B)</f>
        <v>201.6</v>
      </c>
      <c r="R5000" s="12">
        <f>P5000*(CPI!$B$112/Movie!Q5000)</f>
        <v>686218.86011904769</v>
      </c>
      <c r="S5000" t="s">
        <v>14871</v>
      </c>
      <c r="T5000">
        <v>88</v>
      </c>
    </row>
    <row r="5001" spans="1:20" x14ac:dyDescent="0.3">
      <c r="A5001" t="s">
        <v>14872</v>
      </c>
      <c r="B5001" t="str">
        <f t="shared" si="234"/>
        <v>R</v>
      </c>
      <c r="C5001" t="s">
        <v>1</v>
      </c>
      <c r="D5001" t="s">
        <v>19</v>
      </c>
      <c r="E5001">
        <v>2006</v>
      </c>
      <c r="F5001" s="22">
        <f t="shared" si="235"/>
        <v>38718</v>
      </c>
      <c r="G5001" t="s">
        <v>14517</v>
      </c>
      <c r="H5001">
        <f t="shared" si="236"/>
        <v>5.0999999999999996</v>
      </c>
      <c r="I5001">
        <v>5.0999999999999996</v>
      </c>
      <c r="J5001">
        <v>26000</v>
      </c>
      <c r="K5001" t="s">
        <v>14873</v>
      </c>
      <c r="L5001" t="s">
        <v>14874</v>
      </c>
      <c r="M5001" t="s">
        <v>14875</v>
      </c>
      <c r="N5001" t="s">
        <v>15</v>
      </c>
      <c r="O5001">
        <v>8000000</v>
      </c>
      <c r="P5001">
        <v>18707966</v>
      </c>
      <c r="Q5001">
        <f>_xlfn.XLOOKUP(E5001,CPI!A:A,CPI!B:B)</f>
        <v>201.6</v>
      </c>
      <c r="R5001" s="12">
        <f>P5001*(CPI!$B$112/Movie!Q5001)</f>
        <v>28275383.135912701</v>
      </c>
      <c r="S5001" t="s">
        <v>14876</v>
      </c>
      <c r="T5001">
        <v>84</v>
      </c>
    </row>
    <row r="5002" spans="1:20" x14ac:dyDescent="0.3">
      <c r="A5002" t="s">
        <v>14877</v>
      </c>
      <c r="B5002" t="str">
        <f t="shared" si="234"/>
        <v>PG-13</v>
      </c>
      <c r="C5002" t="s">
        <v>1984</v>
      </c>
      <c r="D5002" t="s">
        <v>26</v>
      </c>
      <c r="E5002">
        <v>2006</v>
      </c>
      <c r="F5002" s="22">
        <f t="shared" si="235"/>
        <v>38718</v>
      </c>
      <c r="G5002" t="s">
        <v>13995</v>
      </c>
      <c r="H5002">
        <f t="shared" si="236"/>
        <v>6.5</v>
      </c>
      <c r="I5002">
        <v>6.5</v>
      </c>
      <c r="J5002">
        <v>30000</v>
      </c>
      <c r="K5002" t="s">
        <v>4237</v>
      </c>
      <c r="L5002" t="s">
        <v>1897</v>
      </c>
      <c r="M5002" t="s">
        <v>13683</v>
      </c>
      <c r="N5002" t="s">
        <v>15</v>
      </c>
      <c r="O5002">
        <v>45000000</v>
      </c>
      <c r="P5002">
        <v>43451846</v>
      </c>
      <c r="Q5002">
        <f>_xlfn.XLOOKUP(E5002,CPI!A:A,CPI!B:B)</f>
        <v>201.6</v>
      </c>
      <c r="R5002" s="12">
        <f>P5002*(CPI!$B$112/Movie!Q5002)</f>
        <v>65673499.385912701</v>
      </c>
      <c r="S5002" t="s">
        <v>14878</v>
      </c>
      <c r="T5002">
        <v>112</v>
      </c>
    </row>
    <row r="5003" spans="1:20" x14ac:dyDescent="0.3">
      <c r="A5003" t="s">
        <v>14879</v>
      </c>
      <c r="B5003" t="str">
        <f t="shared" si="234"/>
        <v>R</v>
      </c>
      <c r="C5003" t="s">
        <v>1</v>
      </c>
      <c r="D5003" t="s">
        <v>26</v>
      </c>
      <c r="E5003">
        <v>2006</v>
      </c>
      <c r="F5003" s="22">
        <f t="shared" si="235"/>
        <v>38718</v>
      </c>
      <c r="G5003" t="s">
        <v>14568</v>
      </c>
      <c r="H5003">
        <f t="shared" si="236"/>
        <v>5.8</v>
      </c>
      <c r="I5003">
        <v>5.8</v>
      </c>
      <c r="J5003">
        <v>29000</v>
      </c>
      <c r="K5003" t="s">
        <v>12319</v>
      </c>
      <c r="L5003" t="s">
        <v>12319</v>
      </c>
      <c r="M5003" t="s">
        <v>9762</v>
      </c>
      <c r="N5003" t="s">
        <v>15</v>
      </c>
      <c r="O5003">
        <v>6500000</v>
      </c>
      <c r="P5003">
        <v>18245244</v>
      </c>
      <c r="Q5003">
        <f>_xlfn.XLOOKUP(E5003,CPI!A:A,CPI!B:B)</f>
        <v>201.6</v>
      </c>
      <c r="R5003" s="12">
        <f>P5003*(CPI!$B$112/Movie!Q5003)</f>
        <v>27576021.06547619</v>
      </c>
      <c r="S5003" t="s">
        <v>13063</v>
      </c>
      <c r="T5003">
        <v>88</v>
      </c>
    </row>
    <row r="5004" spans="1:20" x14ac:dyDescent="0.3">
      <c r="A5004" t="s">
        <v>14880</v>
      </c>
      <c r="B5004" t="str">
        <f t="shared" si="234"/>
        <v>PG-13</v>
      </c>
      <c r="C5004" t="s">
        <v>1984</v>
      </c>
      <c r="D5004" t="s">
        <v>2</v>
      </c>
      <c r="E5004">
        <v>2006</v>
      </c>
      <c r="F5004" s="22">
        <f t="shared" si="235"/>
        <v>38718</v>
      </c>
      <c r="G5004" t="s">
        <v>14843</v>
      </c>
      <c r="H5004">
        <f t="shared" si="236"/>
        <v>6.2</v>
      </c>
      <c r="I5004">
        <v>6.2</v>
      </c>
      <c r="J5004">
        <v>24000</v>
      </c>
      <c r="K5004" t="s">
        <v>7522</v>
      </c>
      <c r="L5004" t="s">
        <v>7522</v>
      </c>
      <c r="M5004" t="s">
        <v>972</v>
      </c>
      <c r="N5004" t="s">
        <v>5801</v>
      </c>
      <c r="O5004">
        <v>55000000</v>
      </c>
      <c r="P5004">
        <v>9451623</v>
      </c>
      <c r="Q5004">
        <f>_xlfn.XLOOKUP(E5004,CPI!A:A,CPI!B:B)</f>
        <v>201.6</v>
      </c>
      <c r="R5004" s="12">
        <f>P5004*(CPI!$B$112/Movie!Q5004)</f>
        <v>14285265.516369049</v>
      </c>
      <c r="S5004" t="s">
        <v>16</v>
      </c>
      <c r="T5004">
        <v>128</v>
      </c>
    </row>
    <row r="5005" spans="1:20" x14ac:dyDescent="0.3">
      <c r="A5005" t="s">
        <v>14881</v>
      </c>
      <c r="B5005" t="str">
        <f t="shared" si="234"/>
        <v>R</v>
      </c>
      <c r="C5005" t="s">
        <v>1</v>
      </c>
      <c r="D5005" t="s">
        <v>48</v>
      </c>
      <c r="E5005">
        <v>2006</v>
      </c>
      <c r="F5005" s="22">
        <f t="shared" si="235"/>
        <v>38718</v>
      </c>
      <c r="G5005" t="s">
        <v>14381</v>
      </c>
      <c r="H5005">
        <f t="shared" si="236"/>
        <v>6.5</v>
      </c>
      <c r="I5005">
        <v>6.5</v>
      </c>
      <c r="J5005">
        <v>33000</v>
      </c>
      <c r="K5005" t="s">
        <v>14882</v>
      </c>
      <c r="L5005" t="s">
        <v>14883</v>
      </c>
      <c r="M5005" t="s">
        <v>11148</v>
      </c>
      <c r="N5005" t="s">
        <v>15</v>
      </c>
      <c r="O5005">
        <v>28000000</v>
      </c>
      <c r="P5005">
        <v>16800438</v>
      </c>
      <c r="Q5005">
        <f>_xlfn.XLOOKUP(E5005,CPI!A:A,CPI!B:B)</f>
        <v>201.6</v>
      </c>
      <c r="R5005" s="12">
        <f>P5005*(CPI!$B$112/Movie!Q5005)</f>
        <v>25392328.663690478</v>
      </c>
      <c r="S5005" t="s">
        <v>12679</v>
      </c>
      <c r="T5005">
        <v>126</v>
      </c>
    </row>
    <row r="5006" spans="1:20" x14ac:dyDescent="0.3">
      <c r="A5006" t="s">
        <v>14884</v>
      </c>
      <c r="B5006" t="str">
        <f t="shared" si="234"/>
        <v>Not Rated</v>
      </c>
      <c r="C5006" t="s">
        <v>432</v>
      </c>
      <c r="D5006" t="s">
        <v>19</v>
      </c>
      <c r="E5006">
        <v>2006</v>
      </c>
      <c r="F5006" s="22">
        <f t="shared" si="235"/>
        <v>38718</v>
      </c>
      <c r="G5006" t="s">
        <v>14885</v>
      </c>
      <c r="H5006">
        <f t="shared" si="236"/>
        <v>7.1</v>
      </c>
      <c r="I5006">
        <v>7.1</v>
      </c>
      <c r="J5006">
        <v>19000</v>
      </c>
      <c r="K5006" t="s">
        <v>14886</v>
      </c>
      <c r="L5006" t="s">
        <v>14887</v>
      </c>
      <c r="M5006" t="s">
        <v>14888</v>
      </c>
      <c r="N5006" t="s">
        <v>437</v>
      </c>
      <c r="P5006">
        <v>23055884</v>
      </c>
      <c r="Q5006">
        <f>_xlfn.XLOOKUP(E5006,CPI!A:A,CPI!B:B)</f>
        <v>201.6</v>
      </c>
      <c r="R5006" s="12">
        <f>P5006*(CPI!$B$112/Movie!Q5006)</f>
        <v>34846864.359126985</v>
      </c>
      <c r="S5006" t="s">
        <v>536</v>
      </c>
      <c r="T5006">
        <v>99</v>
      </c>
    </row>
    <row r="5007" spans="1:20" x14ac:dyDescent="0.3">
      <c r="A5007" t="s">
        <v>14889</v>
      </c>
      <c r="B5007" t="str">
        <f t="shared" si="234"/>
        <v>PG-13</v>
      </c>
      <c r="C5007" t="s">
        <v>1984</v>
      </c>
      <c r="D5007" t="s">
        <v>26</v>
      </c>
      <c r="E5007">
        <v>2006</v>
      </c>
      <c r="F5007" s="22">
        <f t="shared" si="235"/>
        <v>38718</v>
      </c>
      <c r="G5007" t="s">
        <v>14552</v>
      </c>
      <c r="H5007">
        <f t="shared" si="236"/>
        <v>6.2</v>
      </c>
      <c r="I5007">
        <v>6.2</v>
      </c>
      <c r="J5007">
        <v>11000</v>
      </c>
      <c r="K5007" t="s">
        <v>14890</v>
      </c>
      <c r="L5007" t="s">
        <v>14891</v>
      </c>
      <c r="M5007" t="s">
        <v>14892</v>
      </c>
      <c r="N5007" t="s">
        <v>15</v>
      </c>
      <c r="O5007">
        <v>20000000</v>
      </c>
      <c r="P5007">
        <v>21170563</v>
      </c>
      <c r="Q5007">
        <f>_xlfn.XLOOKUP(E5007,CPI!A:A,CPI!B:B)</f>
        <v>201.6</v>
      </c>
      <c r="R5007" s="12">
        <f>P5007*(CPI!$B$112/Movie!Q5007)</f>
        <v>31997373.740575399</v>
      </c>
      <c r="S5007" t="s">
        <v>14893</v>
      </c>
      <c r="T5007">
        <v>105</v>
      </c>
    </row>
    <row r="5008" spans="1:20" x14ac:dyDescent="0.3">
      <c r="A5008" t="s">
        <v>14894</v>
      </c>
      <c r="B5008" t="str">
        <f t="shared" si="234"/>
        <v>PG</v>
      </c>
      <c r="C5008" t="s">
        <v>18</v>
      </c>
      <c r="D5008" t="s">
        <v>19</v>
      </c>
      <c r="E5008">
        <v>2006</v>
      </c>
      <c r="F5008" s="22">
        <f t="shared" si="235"/>
        <v>38718</v>
      </c>
      <c r="G5008" t="s">
        <v>14794</v>
      </c>
      <c r="H5008">
        <f t="shared" si="236"/>
        <v>5.0999999999999996</v>
      </c>
      <c r="I5008">
        <v>5.0999999999999996</v>
      </c>
      <c r="J5008">
        <v>24000</v>
      </c>
      <c r="K5008" t="s">
        <v>14377</v>
      </c>
      <c r="L5008" t="s">
        <v>14895</v>
      </c>
      <c r="M5008" t="s">
        <v>14896</v>
      </c>
      <c r="N5008" t="s">
        <v>7</v>
      </c>
      <c r="P5008">
        <v>23937870</v>
      </c>
      <c r="Q5008">
        <f>_xlfn.XLOOKUP(E5008,CPI!A:A,CPI!B:B)</f>
        <v>201.6</v>
      </c>
      <c r="R5008" s="12">
        <f>P5008*(CPI!$B$112/Movie!Q5008)</f>
        <v>36179905.699404761</v>
      </c>
      <c r="S5008" t="s">
        <v>9641</v>
      </c>
      <c r="T5008">
        <v>93</v>
      </c>
    </row>
    <row r="5009" spans="1:20" x14ac:dyDescent="0.3">
      <c r="A5009" t="s">
        <v>7652</v>
      </c>
      <c r="B5009" t="str">
        <f t="shared" si="234"/>
        <v>PG-13</v>
      </c>
      <c r="C5009" t="s">
        <v>1984</v>
      </c>
      <c r="D5009" t="s">
        <v>19</v>
      </c>
      <c r="E5009">
        <v>2006</v>
      </c>
      <c r="F5009" s="22">
        <f t="shared" si="235"/>
        <v>38718</v>
      </c>
      <c r="G5009" t="s">
        <v>14843</v>
      </c>
      <c r="H5009">
        <f t="shared" si="236"/>
        <v>7.6</v>
      </c>
      <c r="I5009">
        <v>7.6</v>
      </c>
      <c r="J5009">
        <v>74000</v>
      </c>
      <c r="K5009" t="s">
        <v>9892</v>
      </c>
      <c r="L5009" t="s">
        <v>14897</v>
      </c>
      <c r="M5009" t="s">
        <v>7327</v>
      </c>
      <c r="N5009" t="s">
        <v>5975</v>
      </c>
      <c r="P5009">
        <v>68072848</v>
      </c>
      <c r="Q5009">
        <f>_xlfn.XLOOKUP(E5009,CPI!A:A,CPI!B:B)</f>
        <v>201.6</v>
      </c>
      <c r="R5009" s="12">
        <f>P5009*(CPI!$B$112/Movie!Q5009)</f>
        <v>102885896.75396825</v>
      </c>
      <c r="S5009" t="s">
        <v>539</v>
      </c>
      <c r="T5009">
        <v>104</v>
      </c>
    </row>
    <row r="5010" spans="1:20" x14ac:dyDescent="0.3">
      <c r="A5010" t="s">
        <v>14898</v>
      </c>
      <c r="B5010" t="str">
        <f t="shared" si="234"/>
        <v>R</v>
      </c>
      <c r="C5010" t="s">
        <v>1</v>
      </c>
      <c r="D5010" t="s">
        <v>26</v>
      </c>
      <c r="E5010">
        <v>2006</v>
      </c>
      <c r="F5010" s="22">
        <f t="shared" si="235"/>
        <v>38718</v>
      </c>
      <c r="G5010" t="s">
        <v>14794</v>
      </c>
      <c r="H5010">
        <f t="shared" si="236"/>
        <v>6.7</v>
      </c>
      <c r="I5010">
        <v>6.7</v>
      </c>
      <c r="J5010">
        <v>22000</v>
      </c>
      <c r="K5010" t="s">
        <v>14899</v>
      </c>
      <c r="L5010" t="s">
        <v>14899</v>
      </c>
      <c r="M5010" t="s">
        <v>14900</v>
      </c>
      <c r="N5010" t="s">
        <v>15</v>
      </c>
      <c r="P5010">
        <v>69136</v>
      </c>
      <c r="Q5010">
        <f>_xlfn.XLOOKUP(E5010,CPI!A:A,CPI!B:B)</f>
        <v>201.6</v>
      </c>
      <c r="R5010" s="12">
        <f>P5010*(CPI!$B$112/Movie!Q5010)</f>
        <v>104492.75396825398</v>
      </c>
      <c r="S5010" t="s">
        <v>14901</v>
      </c>
      <c r="T5010">
        <v>92</v>
      </c>
    </row>
    <row r="5011" spans="1:20" x14ac:dyDescent="0.3">
      <c r="A5011" t="s">
        <v>14902</v>
      </c>
      <c r="B5011" t="str">
        <f t="shared" si="234"/>
        <v>R</v>
      </c>
      <c r="C5011" t="s">
        <v>1</v>
      </c>
      <c r="D5011" t="s">
        <v>48</v>
      </c>
      <c r="E5011">
        <v>2006</v>
      </c>
      <c r="F5011" s="22">
        <f t="shared" si="235"/>
        <v>38718</v>
      </c>
      <c r="G5011" t="s">
        <v>14903</v>
      </c>
      <c r="H5011">
        <f t="shared" si="236"/>
        <v>7</v>
      </c>
      <c r="I5011">
        <v>7</v>
      </c>
      <c r="J5011">
        <v>41000</v>
      </c>
      <c r="K5011" t="s">
        <v>2562</v>
      </c>
      <c r="L5011" t="s">
        <v>2562</v>
      </c>
      <c r="M5011" t="s">
        <v>3040</v>
      </c>
      <c r="N5011" t="s">
        <v>15</v>
      </c>
      <c r="O5011">
        <v>14000000</v>
      </c>
      <c r="P5011">
        <v>20718608</v>
      </c>
      <c r="Q5011">
        <f>_xlfn.XLOOKUP(E5011,CPI!A:A,CPI!B:B)</f>
        <v>201.6</v>
      </c>
      <c r="R5011" s="12">
        <f>P5011*(CPI!$B$112/Movie!Q5011)</f>
        <v>31314285.007936511</v>
      </c>
      <c r="S5011" t="s">
        <v>13852</v>
      </c>
      <c r="T5011">
        <v>117</v>
      </c>
    </row>
    <row r="5012" spans="1:20" x14ac:dyDescent="0.3">
      <c r="A5012" t="s">
        <v>14904</v>
      </c>
      <c r="B5012" t="str">
        <f t="shared" si="234"/>
        <v>R</v>
      </c>
      <c r="C5012" t="s">
        <v>1</v>
      </c>
      <c r="D5012" t="s">
        <v>2</v>
      </c>
      <c r="E5012">
        <v>2006</v>
      </c>
      <c r="F5012" s="22">
        <f t="shared" si="235"/>
        <v>38718</v>
      </c>
      <c r="G5012" t="s">
        <v>14843</v>
      </c>
      <c r="H5012">
        <f t="shared" si="236"/>
        <v>7.2</v>
      </c>
      <c r="I5012">
        <v>7.2</v>
      </c>
      <c r="J5012">
        <v>85000</v>
      </c>
      <c r="K5012" t="s">
        <v>14905</v>
      </c>
      <c r="L5012" t="s">
        <v>14905</v>
      </c>
      <c r="M5012" t="s">
        <v>12149</v>
      </c>
      <c r="N5012" t="s">
        <v>15</v>
      </c>
      <c r="O5012">
        <v>700000</v>
      </c>
      <c r="P5012">
        <v>4660481</v>
      </c>
      <c r="Q5012">
        <f>_xlfn.XLOOKUP(E5012,CPI!A:A,CPI!B:B)</f>
        <v>201.6</v>
      </c>
      <c r="R5012" s="12">
        <f>P5012*(CPI!$B$112/Movie!Q5012)</f>
        <v>7043891.670138889</v>
      </c>
      <c r="S5012" t="s">
        <v>14906</v>
      </c>
      <c r="T5012">
        <v>106</v>
      </c>
    </row>
    <row r="5013" spans="1:20" x14ac:dyDescent="0.3">
      <c r="A5013" t="s">
        <v>14907</v>
      </c>
      <c r="B5013" t="str">
        <f t="shared" si="234"/>
        <v>G</v>
      </c>
      <c r="C5013" t="s">
        <v>322</v>
      </c>
      <c r="D5013" t="s">
        <v>375</v>
      </c>
      <c r="E5013">
        <v>2006</v>
      </c>
      <c r="F5013" s="22">
        <f t="shared" si="235"/>
        <v>38718</v>
      </c>
      <c r="G5013" t="s">
        <v>14161</v>
      </c>
      <c r="H5013">
        <f t="shared" si="236"/>
        <v>5.2</v>
      </c>
      <c r="I5013">
        <v>5.2</v>
      </c>
      <c r="J5013">
        <v>25000</v>
      </c>
      <c r="K5013" t="s">
        <v>14908</v>
      </c>
      <c r="L5013" t="s">
        <v>10095</v>
      </c>
      <c r="M5013" t="s">
        <v>5452</v>
      </c>
      <c r="N5013" t="s">
        <v>180</v>
      </c>
      <c r="O5013">
        <v>80000000</v>
      </c>
      <c r="P5013">
        <v>102338515</v>
      </c>
      <c r="Q5013">
        <f>_xlfn.XLOOKUP(E5013,CPI!A:A,CPI!B:B)</f>
        <v>201.6</v>
      </c>
      <c r="R5013" s="12">
        <f>P5013*(CPI!$B$112/Movie!Q5013)</f>
        <v>154675325.00248018</v>
      </c>
      <c r="S5013" t="s">
        <v>14909</v>
      </c>
      <c r="T5013">
        <v>82</v>
      </c>
    </row>
    <row r="5014" spans="1:20" x14ac:dyDescent="0.3">
      <c r="A5014" t="s">
        <v>14910</v>
      </c>
      <c r="B5014" t="str">
        <f t="shared" si="234"/>
        <v>R</v>
      </c>
      <c r="C5014" t="s">
        <v>1</v>
      </c>
      <c r="D5014" t="s">
        <v>48</v>
      </c>
      <c r="E5014">
        <v>2006</v>
      </c>
      <c r="F5014" s="22">
        <f t="shared" si="235"/>
        <v>38718</v>
      </c>
      <c r="G5014" t="s">
        <v>14794</v>
      </c>
      <c r="H5014">
        <f t="shared" si="236"/>
        <v>7.1</v>
      </c>
      <c r="I5014">
        <v>7.1</v>
      </c>
      <c r="J5014">
        <v>17000</v>
      </c>
      <c r="K5014" t="s">
        <v>9117</v>
      </c>
      <c r="L5014" t="s">
        <v>9117</v>
      </c>
      <c r="M5014" t="s">
        <v>14911</v>
      </c>
      <c r="N5014" t="s">
        <v>15</v>
      </c>
      <c r="O5014">
        <v>13000000</v>
      </c>
      <c r="P5014">
        <v>2689799</v>
      </c>
      <c r="Q5014">
        <f>_xlfn.XLOOKUP(E5014,CPI!A:A,CPI!B:B)</f>
        <v>201.6</v>
      </c>
      <c r="R5014" s="12">
        <f>P5014*(CPI!$B$112/Movie!Q5014)</f>
        <v>4065385.6909722225</v>
      </c>
      <c r="S5014" t="s">
        <v>13594</v>
      </c>
      <c r="T5014">
        <v>110</v>
      </c>
    </row>
    <row r="5015" spans="1:20" x14ac:dyDescent="0.3">
      <c r="A5015" t="s">
        <v>9196</v>
      </c>
      <c r="B5015" t="str">
        <f t="shared" si="234"/>
        <v>Not Rated</v>
      </c>
      <c r="C5015" t="s">
        <v>432</v>
      </c>
      <c r="D5015" t="s">
        <v>26</v>
      </c>
      <c r="E5015">
        <v>2006</v>
      </c>
      <c r="F5015" s="22">
        <f t="shared" si="235"/>
        <v>38718</v>
      </c>
      <c r="G5015" t="s">
        <v>14912</v>
      </c>
      <c r="H5015">
        <f t="shared" si="236"/>
        <v>5.8</v>
      </c>
      <c r="I5015">
        <v>5.8</v>
      </c>
      <c r="J5015">
        <v>40000</v>
      </c>
      <c r="K5015" t="s">
        <v>14913</v>
      </c>
      <c r="L5015" t="s">
        <v>14913</v>
      </c>
      <c r="M5015" t="s">
        <v>14914</v>
      </c>
      <c r="N5015" t="s">
        <v>1862</v>
      </c>
      <c r="P5015">
        <v>4947717</v>
      </c>
      <c r="Q5015">
        <f>_xlfn.XLOOKUP(E5015,CPI!A:A,CPI!B:B)</f>
        <v>201.6</v>
      </c>
      <c r="R5015" s="12">
        <f>P5015*(CPI!$B$112/Movie!Q5015)</f>
        <v>7478022.6681547621</v>
      </c>
      <c r="S5015" t="s">
        <v>14915</v>
      </c>
      <c r="T5015">
        <v>87</v>
      </c>
    </row>
    <row r="5016" spans="1:20" x14ac:dyDescent="0.3">
      <c r="A5016" t="s">
        <v>14916</v>
      </c>
      <c r="B5016" t="str">
        <f t="shared" si="234"/>
        <v>PG-13</v>
      </c>
      <c r="C5016" t="s">
        <v>1984</v>
      </c>
      <c r="D5016" t="s">
        <v>2</v>
      </c>
      <c r="E5016">
        <v>2006</v>
      </c>
      <c r="F5016" s="22">
        <f t="shared" si="235"/>
        <v>38718</v>
      </c>
      <c r="G5016" t="s">
        <v>14576</v>
      </c>
      <c r="H5016">
        <f t="shared" si="236"/>
        <v>6.6</v>
      </c>
      <c r="I5016">
        <v>6.6</v>
      </c>
      <c r="J5016">
        <v>25000</v>
      </c>
      <c r="K5016" t="s">
        <v>14917</v>
      </c>
      <c r="L5016" t="s">
        <v>14918</v>
      </c>
      <c r="M5016" t="s">
        <v>8134</v>
      </c>
      <c r="N5016" t="s">
        <v>15</v>
      </c>
      <c r="O5016">
        <v>30000000</v>
      </c>
      <c r="P5016">
        <v>66500090</v>
      </c>
      <c r="Q5016">
        <f>_xlfn.XLOOKUP(E5016,CPI!A:A,CPI!B:B)</f>
        <v>201.6</v>
      </c>
      <c r="R5016" s="12">
        <f>P5016*(CPI!$B$112/Movie!Q5016)</f>
        <v>100508816.58234127</v>
      </c>
      <c r="S5016" t="s">
        <v>2011</v>
      </c>
      <c r="T5016">
        <v>118</v>
      </c>
    </row>
    <row r="5017" spans="1:20" x14ac:dyDescent="0.3">
      <c r="A5017" t="s">
        <v>14919</v>
      </c>
      <c r="B5017" t="str">
        <f t="shared" si="234"/>
        <v>PG-13</v>
      </c>
      <c r="C5017" t="s">
        <v>1984</v>
      </c>
      <c r="D5017" t="s">
        <v>48</v>
      </c>
      <c r="E5017">
        <v>2006</v>
      </c>
      <c r="F5017" s="22">
        <f t="shared" si="235"/>
        <v>38718</v>
      </c>
      <c r="G5017" t="s">
        <v>14571</v>
      </c>
      <c r="H5017">
        <f t="shared" si="236"/>
        <v>6.9</v>
      </c>
      <c r="I5017">
        <v>6.9</v>
      </c>
      <c r="J5017">
        <v>58000</v>
      </c>
      <c r="K5017" t="s">
        <v>4085</v>
      </c>
      <c r="L5017" t="s">
        <v>7427</v>
      </c>
      <c r="M5017" t="s">
        <v>12453</v>
      </c>
      <c r="N5017" t="s">
        <v>15</v>
      </c>
      <c r="O5017">
        <v>30000000</v>
      </c>
      <c r="P5017">
        <v>41480851</v>
      </c>
      <c r="Q5017">
        <f>_xlfn.XLOOKUP(E5017,CPI!A:A,CPI!B:B)</f>
        <v>201.6</v>
      </c>
      <c r="R5017" s="12">
        <f>P5017*(CPI!$B$112/Movie!Q5017)</f>
        <v>62694520.335813493</v>
      </c>
      <c r="S5017" t="s">
        <v>3996</v>
      </c>
      <c r="T5017">
        <v>125</v>
      </c>
    </row>
    <row r="5018" spans="1:20" x14ac:dyDescent="0.3">
      <c r="A5018" t="s">
        <v>14920</v>
      </c>
      <c r="B5018" t="str">
        <f t="shared" si="234"/>
        <v>PG</v>
      </c>
      <c r="C5018" t="s">
        <v>18</v>
      </c>
      <c r="D5018" t="s">
        <v>375</v>
      </c>
      <c r="E5018">
        <v>2006</v>
      </c>
      <c r="F5018" s="22">
        <f t="shared" si="235"/>
        <v>38718</v>
      </c>
      <c r="G5018" t="s">
        <v>14644</v>
      </c>
      <c r="H5018">
        <f t="shared" si="236"/>
        <v>5.8</v>
      </c>
      <c r="I5018">
        <v>5.8</v>
      </c>
      <c r="J5018">
        <v>38000</v>
      </c>
      <c r="K5018" t="s">
        <v>12091</v>
      </c>
      <c r="L5018" t="s">
        <v>12091</v>
      </c>
      <c r="M5018" t="s">
        <v>13281</v>
      </c>
      <c r="N5018" t="s">
        <v>15</v>
      </c>
      <c r="O5018">
        <v>50000000</v>
      </c>
      <c r="P5018">
        <v>55181129</v>
      </c>
      <c r="Q5018">
        <f>_xlfn.XLOOKUP(E5018,CPI!A:A,CPI!B:B)</f>
        <v>201.6</v>
      </c>
      <c r="R5018" s="12">
        <f>P5018*(CPI!$B$112/Movie!Q5018)</f>
        <v>83401240.11061509</v>
      </c>
      <c r="S5018" t="s">
        <v>8</v>
      </c>
      <c r="T5018">
        <v>88</v>
      </c>
    </row>
    <row r="5019" spans="1:20" x14ac:dyDescent="0.3">
      <c r="A5019" t="s">
        <v>14921</v>
      </c>
      <c r="B5019" t="str">
        <f t="shared" si="234"/>
        <v>R</v>
      </c>
      <c r="C5019" t="s">
        <v>1</v>
      </c>
      <c r="D5019" t="s">
        <v>48</v>
      </c>
      <c r="E5019">
        <v>2006</v>
      </c>
      <c r="F5019" s="22">
        <f t="shared" si="235"/>
        <v>38718</v>
      </c>
      <c r="G5019" t="s">
        <v>14922</v>
      </c>
      <c r="H5019">
        <f t="shared" si="236"/>
        <v>6.4</v>
      </c>
      <c r="I5019">
        <v>6.4</v>
      </c>
      <c r="J5019">
        <v>15000</v>
      </c>
      <c r="K5019" t="s">
        <v>12394</v>
      </c>
      <c r="L5019" t="s">
        <v>12395</v>
      </c>
      <c r="M5019" t="s">
        <v>5195</v>
      </c>
      <c r="N5019" t="s">
        <v>15</v>
      </c>
      <c r="O5019">
        <v>16800000</v>
      </c>
      <c r="P5019">
        <v>2312717</v>
      </c>
      <c r="Q5019">
        <f>_xlfn.XLOOKUP(E5019,CPI!A:A,CPI!B:B)</f>
        <v>201.6</v>
      </c>
      <c r="R5019" s="12">
        <f>P5019*(CPI!$B$112/Movie!Q5019)</f>
        <v>3495460.6641865079</v>
      </c>
      <c r="S5019" t="s">
        <v>6421</v>
      </c>
      <c r="T5019">
        <v>122</v>
      </c>
    </row>
    <row r="5020" spans="1:20" x14ac:dyDescent="0.3">
      <c r="A5020" t="s">
        <v>14923</v>
      </c>
      <c r="B5020" t="str">
        <f t="shared" si="234"/>
        <v>Not Rated</v>
      </c>
      <c r="C5020" t="s">
        <v>432</v>
      </c>
      <c r="D5020" t="s">
        <v>26</v>
      </c>
      <c r="E5020">
        <v>2006</v>
      </c>
      <c r="F5020" s="22">
        <f t="shared" si="235"/>
        <v>38718</v>
      </c>
      <c r="G5020" t="s">
        <v>14924</v>
      </c>
      <c r="H5020">
        <f t="shared" si="236"/>
        <v>8.1</v>
      </c>
      <c r="I5020">
        <v>8.1</v>
      </c>
      <c r="J5020">
        <v>115000</v>
      </c>
      <c r="K5020" t="s">
        <v>14925</v>
      </c>
      <c r="L5020" t="s">
        <v>14926</v>
      </c>
      <c r="M5020" t="s">
        <v>12115</v>
      </c>
      <c r="N5020" t="s">
        <v>10277</v>
      </c>
      <c r="P5020">
        <v>10800778</v>
      </c>
      <c r="Q5020">
        <f>_xlfn.XLOOKUP(E5020,CPI!A:A,CPI!B:B)</f>
        <v>201.6</v>
      </c>
      <c r="R5020" s="12">
        <f>P5020*(CPI!$B$112/Movie!Q5020)</f>
        <v>16324390.161706351</v>
      </c>
      <c r="S5020" t="s">
        <v>14927</v>
      </c>
      <c r="T5020">
        <v>167</v>
      </c>
    </row>
    <row r="5021" spans="1:20" x14ac:dyDescent="0.3">
      <c r="A5021" t="s">
        <v>14928</v>
      </c>
      <c r="B5021" t="str">
        <f t="shared" si="234"/>
        <v>PG-13</v>
      </c>
      <c r="C5021" t="s">
        <v>1984</v>
      </c>
      <c r="D5021" t="s">
        <v>2</v>
      </c>
      <c r="E5021">
        <v>2006</v>
      </c>
      <c r="F5021" s="22">
        <f t="shared" si="235"/>
        <v>38718</v>
      </c>
      <c r="G5021" t="s">
        <v>14565</v>
      </c>
      <c r="H5021">
        <f t="shared" si="236"/>
        <v>7.3</v>
      </c>
      <c r="I5021">
        <v>7.3</v>
      </c>
      <c r="J5021">
        <v>27000</v>
      </c>
      <c r="K5021" t="s">
        <v>8613</v>
      </c>
      <c r="L5021" t="s">
        <v>14929</v>
      </c>
      <c r="M5021" t="s">
        <v>13448</v>
      </c>
      <c r="N5021" t="s">
        <v>15</v>
      </c>
      <c r="O5021">
        <v>10000000</v>
      </c>
      <c r="P5021">
        <v>4326927</v>
      </c>
      <c r="Q5021">
        <f>_xlfn.XLOOKUP(E5021,CPI!A:A,CPI!B:B)</f>
        <v>201.6</v>
      </c>
      <c r="R5021" s="12">
        <f>P5021*(CPI!$B$112/Movie!Q5021)</f>
        <v>6539755.2425595243</v>
      </c>
      <c r="S5021" t="s">
        <v>14930</v>
      </c>
      <c r="T5021">
        <v>120</v>
      </c>
    </row>
    <row r="5022" spans="1:20" x14ac:dyDescent="0.3">
      <c r="A5022" t="s">
        <v>14931</v>
      </c>
      <c r="B5022" t="str">
        <f t="shared" si="234"/>
        <v>G</v>
      </c>
      <c r="C5022" t="s">
        <v>322</v>
      </c>
      <c r="D5022" t="s">
        <v>10</v>
      </c>
      <c r="E5022">
        <v>2006</v>
      </c>
      <c r="F5022" s="22">
        <f t="shared" si="235"/>
        <v>38718</v>
      </c>
      <c r="G5022" t="s">
        <v>14612</v>
      </c>
      <c r="H5022">
        <f t="shared" si="236"/>
        <v>4.8</v>
      </c>
      <c r="I5022">
        <v>4.8</v>
      </c>
      <c r="J5022">
        <v>34000</v>
      </c>
      <c r="K5022" t="s">
        <v>12751</v>
      </c>
      <c r="L5022" t="s">
        <v>10095</v>
      </c>
      <c r="M5022" t="s">
        <v>8063</v>
      </c>
      <c r="N5022" t="s">
        <v>15</v>
      </c>
      <c r="O5022">
        <v>12000000</v>
      </c>
      <c r="P5022">
        <v>110768122</v>
      </c>
      <c r="Q5022">
        <f>_xlfn.XLOOKUP(E5022,CPI!A:A,CPI!B:B)</f>
        <v>201.6</v>
      </c>
      <c r="R5022" s="12">
        <f>P5022*(CPI!$B$112/Movie!Q5022)</f>
        <v>167415906.61408731</v>
      </c>
      <c r="S5022" t="s">
        <v>1709</v>
      </c>
      <c r="T5022">
        <v>92</v>
      </c>
    </row>
    <row r="5023" spans="1:20" x14ac:dyDescent="0.3">
      <c r="A5023" t="s">
        <v>14932</v>
      </c>
      <c r="B5023" t="str">
        <f t="shared" si="234"/>
        <v>PG</v>
      </c>
      <c r="C5023" t="s">
        <v>18</v>
      </c>
      <c r="D5023" t="s">
        <v>48</v>
      </c>
      <c r="E5023">
        <v>2006</v>
      </c>
      <c r="F5023" s="22">
        <f t="shared" si="235"/>
        <v>38718</v>
      </c>
      <c r="G5023" t="s">
        <v>14493</v>
      </c>
      <c r="H5023">
        <f t="shared" si="236"/>
        <v>7</v>
      </c>
      <c r="I5023">
        <v>7</v>
      </c>
      <c r="J5023">
        <v>28000</v>
      </c>
      <c r="K5023" t="s">
        <v>8580</v>
      </c>
      <c r="L5023" t="s">
        <v>14933</v>
      </c>
      <c r="M5023" t="s">
        <v>8012</v>
      </c>
      <c r="N5023" t="s">
        <v>7</v>
      </c>
      <c r="O5023">
        <v>30000000</v>
      </c>
      <c r="P5023">
        <v>35078241</v>
      </c>
      <c r="Q5023">
        <f>_xlfn.XLOOKUP(E5023,CPI!A:A,CPI!B:B)</f>
        <v>201.6</v>
      </c>
      <c r="R5023" s="12">
        <f>P5023*(CPI!$B$112/Movie!Q5023)</f>
        <v>53017559.68601191</v>
      </c>
      <c r="S5023" t="s">
        <v>9649</v>
      </c>
      <c r="T5023">
        <v>88</v>
      </c>
    </row>
    <row r="5024" spans="1:20" x14ac:dyDescent="0.3">
      <c r="A5024" t="s">
        <v>14934</v>
      </c>
      <c r="B5024" t="str">
        <f t="shared" si="234"/>
        <v>PG-13</v>
      </c>
      <c r="C5024" t="s">
        <v>1984</v>
      </c>
      <c r="D5024" t="s">
        <v>26</v>
      </c>
      <c r="E5024">
        <v>2006</v>
      </c>
      <c r="F5024" s="22">
        <f t="shared" si="235"/>
        <v>38718</v>
      </c>
      <c r="G5024" t="s">
        <v>14149</v>
      </c>
      <c r="H5024">
        <f t="shared" si="236"/>
        <v>4.8</v>
      </c>
      <c r="I5024">
        <v>4.8</v>
      </c>
      <c r="J5024">
        <v>41000</v>
      </c>
      <c r="K5024" t="s">
        <v>7692</v>
      </c>
      <c r="L5024" t="s">
        <v>9330</v>
      </c>
      <c r="M5024" t="s">
        <v>9349</v>
      </c>
      <c r="N5024" t="s">
        <v>15</v>
      </c>
      <c r="O5024">
        <v>40000000</v>
      </c>
      <c r="P5024">
        <v>141522961</v>
      </c>
      <c r="Q5024">
        <f>_xlfn.XLOOKUP(E5024,CPI!A:A,CPI!B:B)</f>
        <v>201.6</v>
      </c>
      <c r="R5024" s="12">
        <f>P5024*(CPI!$B$112/Movie!Q5024)</f>
        <v>213899038.77331349</v>
      </c>
      <c r="S5024" t="s">
        <v>165</v>
      </c>
      <c r="T5024">
        <v>99</v>
      </c>
    </row>
    <row r="5025" spans="1:20" x14ac:dyDescent="0.3">
      <c r="A5025" t="s">
        <v>4928</v>
      </c>
      <c r="B5025" t="str">
        <f t="shared" si="234"/>
        <v>PG-13</v>
      </c>
      <c r="C5025" t="s">
        <v>1984</v>
      </c>
      <c r="D5025" t="s">
        <v>37</v>
      </c>
      <c r="E5025">
        <v>2006</v>
      </c>
      <c r="F5025" s="22">
        <f t="shared" si="235"/>
        <v>38718</v>
      </c>
      <c r="G5025" t="s">
        <v>14606</v>
      </c>
      <c r="H5025">
        <f t="shared" si="236"/>
        <v>4.8</v>
      </c>
      <c r="I5025">
        <v>4.8</v>
      </c>
      <c r="J5025">
        <v>28000</v>
      </c>
      <c r="K5025" t="s">
        <v>14935</v>
      </c>
      <c r="L5025" t="s">
        <v>9787</v>
      </c>
      <c r="M5025" t="s">
        <v>14936</v>
      </c>
      <c r="N5025" t="s">
        <v>15</v>
      </c>
      <c r="O5025">
        <v>20500000</v>
      </c>
      <c r="P5025">
        <v>29907685</v>
      </c>
      <c r="Q5025">
        <f>_xlfn.XLOOKUP(E5025,CPI!A:A,CPI!B:B)</f>
        <v>201.6</v>
      </c>
      <c r="R5025" s="12">
        <f>P5025*(CPI!$B$112/Movie!Q5025)</f>
        <v>45202736.207837306</v>
      </c>
      <c r="S5025" t="s">
        <v>8971</v>
      </c>
      <c r="T5025">
        <v>90</v>
      </c>
    </row>
    <row r="5026" spans="1:20" x14ac:dyDescent="0.3">
      <c r="A5026" t="s">
        <v>14937</v>
      </c>
      <c r="B5026" t="str">
        <f t="shared" si="234"/>
        <v>R</v>
      </c>
      <c r="C5026" t="s">
        <v>1</v>
      </c>
      <c r="D5026" t="s">
        <v>26</v>
      </c>
      <c r="E5026">
        <v>2006</v>
      </c>
      <c r="F5026" s="22">
        <f t="shared" si="235"/>
        <v>38718</v>
      </c>
      <c r="G5026" t="s">
        <v>14571</v>
      </c>
      <c r="H5026">
        <f t="shared" si="236"/>
        <v>6.4</v>
      </c>
      <c r="I5026">
        <v>6.4</v>
      </c>
      <c r="J5026">
        <v>41000</v>
      </c>
      <c r="K5026" t="s">
        <v>10708</v>
      </c>
      <c r="L5026" t="s">
        <v>13494</v>
      </c>
      <c r="M5026" t="s">
        <v>13627</v>
      </c>
      <c r="N5026" t="s">
        <v>15</v>
      </c>
      <c r="O5026">
        <v>20000000</v>
      </c>
      <c r="P5026">
        <v>15852401</v>
      </c>
      <c r="Q5026">
        <f>_xlfn.XLOOKUP(E5026,CPI!A:A,CPI!B:B)</f>
        <v>201.6</v>
      </c>
      <c r="R5026" s="12">
        <f>P5026*(CPI!$B$112/Movie!Q5026)</f>
        <v>23959457.265376985</v>
      </c>
      <c r="S5026" t="s">
        <v>9972</v>
      </c>
      <c r="T5026">
        <v>104</v>
      </c>
    </row>
    <row r="5027" spans="1:20" x14ac:dyDescent="0.3">
      <c r="A5027" t="s">
        <v>14938</v>
      </c>
      <c r="B5027" t="str">
        <f t="shared" si="234"/>
        <v>R</v>
      </c>
      <c r="C5027" t="s">
        <v>1</v>
      </c>
      <c r="D5027" t="s">
        <v>26</v>
      </c>
      <c r="E5027">
        <v>2006</v>
      </c>
      <c r="F5027" s="22">
        <f t="shared" si="235"/>
        <v>38718</v>
      </c>
      <c r="G5027" t="s">
        <v>14939</v>
      </c>
      <c r="H5027">
        <f t="shared" si="236"/>
        <v>6.3</v>
      </c>
      <c r="I5027">
        <v>6.3</v>
      </c>
      <c r="J5027">
        <v>12000</v>
      </c>
      <c r="K5027" t="s">
        <v>14940</v>
      </c>
      <c r="L5027" t="s">
        <v>14941</v>
      </c>
      <c r="M5027" t="s">
        <v>14563</v>
      </c>
      <c r="N5027" t="s">
        <v>15</v>
      </c>
      <c r="P5027">
        <v>245292</v>
      </c>
      <c r="Q5027">
        <f>_xlfn.XLOOKUP(E5027,CPI!A:A,CPI!B:B)</f>
        <v>201.6</v>
      </c>
      <c r="R5027" s="12">
        <f>P5027*(CPI!$B$112/Movie!Q5027)</f>
        <v>370736.47023809527</v>
      </c>
      <c r="S5027" t="s">
        <v>10693</v>
      </c>
      <c r="T5027">
        <v>85</v>
      </c>
    </row>
    <row r="5028" spans="1:20" x14ac:dyDescent="0.3">
      <c r="A5028" t="s">
        <v>14942</v>
      </c>
      <c r="B5028" t="str">
        <f t="shared" si="234"/>
        <v>PG</v>
      </c>
      <c r="C5028" t="s">
        <v>18</v>
      </c>
      <c r="D5028" t="s">
        <v>10</v>
      </c>
      <c r="E5028">
        <v>2006</v>
      </c>
      <c r="F5028" s="22">
        <f t="shared" si="235"/>
        <v>38718</v>
      </c>
      <c r="G5028" t="s">
        <v>14943</v>
      </c>
      <c r="H5028">
        <f t="shared" si="236"/>
        <v>6.3</v>
      </c>
      <c r="I5028">
        <v>6.3</v>
      </c>
      <c r="J5028">
        <v>22000</v>
      </c>
      <c r="K5028" t="s">
        <v>14944</v>
      </c>
      <c r="L5028" t="s">
        <v>14945</v>
      </c>
      <c r="M5028" t="s">
        <v>7024</v>
      </c>
      <c r="N5028" t="s">
        <v>15</v>
      </c>
      <c r="O5028">
        <v>13000000</v>
      </c>
      <c r="P5028">
        <v>11130889</v>
      </c>
      <c r="Q5028">
        <f>_xlfn.XLOOKUP(E5028,CPI!A:A,CPI!B:B)</f>
        <v>201.6</v>
      </c>
      <c r="R5028" s="12">
        <f>P5028*(CPI!$B$112/Movie!Q5028)</f>
        <v>16823322.80902778</v>
      </c>
      <c r="S5028" t="s">
        <v>8</v>
      </c>
      <c r="T5028">
        <v>104</v>
      </c>
    </row>
    <row r="5029" spans="1:20" x14ac:dyDescent="0.3">
      <c r="A5029" t="s">
        <v>14946</v>
      </c>
      <c r="B5029" t="str">
        <f t="shared" si="234"/>
        <v>PG-13</v>
      </c>
      <c r="C5029" t="s">
        <v>1984</v>
      </c>
      <c r="D5029" t="s">
        <v>26</v>
      </c>
      <c r="E5029">
        <v>2006</v>
      </c>
      <c r="F5029" s="22">
        <f t="shared" si="235"/>
        <v>38718</v>
      </c>
      <c r="G5029" t="s">
        <v>14493</v>
      </c>
      <c r="H5029">
        <f t="shared" si="236"/>
        <v>6.7</v>
      </c>
      <c r="I5029">
        <v>6.7</v>
      </c>
      <c r="J5029">
        <v>22000</v>
      </c>
      <c r="K5029" t="s">
        <v>14947</v>
      </c>
      <c r="L5029" t="s">
        <v>14948</v>
      </c>
      <c r="M5029" t="s">
        <v>14528</v>
      </c>
      <c r="N5029" t="s">
        <v>7</v>
      </c>
      <c r="P5029">
        <v>1736394</v>
      </c>
      <c r="Q5029">
        <f>_xlfn.XLOOKUP(E5029,CPI!A:A,CPI!B:B)</f>
        <v>201.6</v>
      </c>
      <c r="R5029" s="12">
        <f>P5029*(CPI!$B$112/Movie!Q5029)</f>
        <v>2624401.0505952383</v>
      </c>
      <c r="S5029" t="s">
        <v>6548</v>
      </c>
      <c r="T5029">
        <v>92</v>
      </c>
    </row>
    <row r="5030" spans="1:20" x14ac:dyDescent="0.3">
      <c r="A5030" t="s">
        <v>14949</v>
      </c>
      <c r="B5030" t="str">
        <f t="shared" si="234"/>
        <v>R</v>
      </c>
      <c r="C5030" t="s">
        <v>1</v>
      </c>
      <c r="D5030" t="s">
        <v>26</v>
      </c>
      <c r="E5030">
        <v>2006</v>
      </c>
      <c r="F5030" s="22">
        <f t="shared" si="235"/>
        <v>38718</v>
      </c>
      <c r="G5030" t="s">
        <v>14950</v>
      </c>
      <c r="H5030">
        <f t="shared" si="236"/>
        <v>5.8</v>
      </c>
      <c r="I5030">
        <v>5.8</v>
      </c>
      <c r="J5030">
        <v>8100</v>
      </c>
      <c r="K5030" t="s">
        <v>14951</v>
      </c>
      <c r="L5030" t="s">
        <v>14951</v>
      </c>
      <c r="M5030" t="s">
        <v>4448</v>
      </c>
      <c r="N5030" t="s">
        <v>15</v>
      </c>
      <c r="O5030">
        <v>6000000</v>
      </c>
      <c r="P5030">
        <v>156318</v>
      </c>
      <c r="Q5030">
        <f>_xlfn.XLOOKUP(E5030,CPI!A:A,CPI!B:B)</f>
        <v>201.6</v>
      </c>
      <c r="R5030" s="12">
        <f>P5030*(CPI!$B$112/Movie!Q5030)</f>
        <v>236260.3898809524</v>
      </c>
      <c r="S5030" t="s">
        <v>14952</v>
      </c>
      <c r="T5030">
        <v>91</v>
      </c>
    </row>
    <row r="5031" spans="1:20" x14ac:dyDescent="0.3">
      <c r="A5031" t="s">
        <v>1447</v>
      </c>
      <c r="B5031" t="str">
        <f t="shared" si="234"/>
        <v>R</v>
      </c>
      <c r="C5031" t="s">
        <v>1</v>
      </c>
      <c r="D5031" t="s">
        <v>48</v>
      </c>
      <c r="E5031">
        <v>2006</v>
      </c>
      <c r="F5031" s="22">
        <f t="shared" si="235"/>
        <v>38718</v>
      </c>
      <c r="G5031" t="s">
        <v>14953</v>
      </c>
      <c r="H5031">
        <f t="shared" si="236"/>
        <v>6.4</v>
      </c>
      <c r="I5031">
        <v>6.4</v>
      </c>
      <c r="J5031">
        <v>20000</v>
      </c>
      <c r="K5031" t="s">
        <v>14954</v>
      </c>
      <c r="L5031" t="s">
        <v>14954</v>
      </c>
      <c r="M5031" t="s">
        <v>145</v>
      </c>
      <c r="N5031" t="s">
        <v>5801</v>
      </c>
      <c r="O5031">
        <v>18000000</v>
      </c>
      <c r="P5031">
        <v>2520835</v>
      </c>
      <c r="Q5031">
        <f>_xlfn.XLOOKUP(E5031,CPI!A:A,CPI!B:B)</f>
        <v>201.6</v>
      </c>
      <c r="R5031" s="12">
        <f>P5031*(CPI!$B$112/Movie!Q5031)</f>
        <v>3810012.0262896828</v>
      </c>
      <c r="S5031" t="s">
        <v>14955</v>
      </c>
      <c r="T5031">
        <v>108</v>
      </c>
    </row>
    <row r="5032" spans="1:20" x14ac:dyDescent="0.3">
      <c r="A5032" t="s">
        <v>14956</v>
      </c>
      <c r="B5032" t="str">
        <f t="shared" si="234"/>
        <v>R</v>
      </c>
      <c r="C5032" t="s">
        <v>1</v>
      </c>
      <c r="D5032" t="s">
        <v>89</v>
      </c>
      <c r="E5032">
        <v>2006</v>
      </c>
      <c r="F5032" s="22">
        <f t="shared" si="235"/>
        <v>38718</v>
      </c>
      <c r="G5032" t="s">
        <v>14794</v>
      </c>
      <c r="H5032">
        <f t="shared" si="236"/>
        <v>7</v>
      </c>
      <c r="I5032">
        <v>7</v>
      </c>
      <c r="J5032">
        <v>25000</v>
      </c>
      <c r="K5032" t="s">
        <v>14957</v>
      </c>
      <c r="L5032" t="s">
        <v>14957</v>
      </c>
      <c r="M5032" t="s">
        <v>4896</v>
      </c>
      <c r="N5032" t="s">
        <v>15</v>
      </c>
      <c r="P5032">
        <v>2035468</v>
      </c>
      <c r="Q5032">
        <f>_xlfn.XLOOKUP(E5032,CPI!A:A,CPI!B:B)</f>
        <v>201.6</v>
      </c>
      <c r="R5032" s="12">
        <f>P5032*(CPI!$B$112/Movie!Q5032)</f>
        <v>3076424.1051587304</v>
      </c>
      <c r="S5032" t="s">
        <v>14413</v>
      </c>
      <c r="T5032">
        <v>100</v>
      </c>
    </row>
    <row r="5033" spans="1:20" x14ac:dyDescent="0.3">
      <c r="A5033" t="s">
        <v>14958</v>
      </c>
      <c r="B5033" t="str">
        <f t="shared" si="234"/>
        <v>G</v>
      </c>
      <c r="C5033" t="s">
        <v>322</v>
      </c>
      <c r="D5033" t="s">
        <v>375</v>
      </c>
      <c r="E5033">
        <v>2006</v>
      </c>
      <c r="F5033" s="22">
        <f t="shared" si="235"/>
        <v>38718</v>
      </c>
      <c r="G5033" t="s">
        <v>14571</v>
      </c>
      <c r="H5033">
        <f t="shared" si="236"/>
        <v>5.7</v>
      </c>
      <c r="I5033">
        <v>5.7</v>
      </c>
      <c r="J5033">
        <v>8300</v>
      </c>
      <c r="K5033" t="s">
        <v>14959</v>
      </c>
      <c r="L5033" t="s">
        <v>14960</v>
      </c>
      <c r="M5033" t="s">
        <v>14961</v>
      </c>
      <c r="N5033" t="s">
        <v>180</v>
      </c>
      <c r="O5033">
        <v>35000000</v>
      </c>
      <c r="P5033">
        <v>16627188</v>
      </c>
      <c r="Q5033">
        <f>_xlfn.XLOOKUP(E5033,CPI!A:A,CPI!B:B)</f>
        <v>201.6</v>
      </c>
      <c r="R5033" s="12">
        <f>P5033*(CPI!$B$112/Movie!Q5033)</f>
        <v>25130477.101190478</v>
      </c>
      <c r="S5033" t="s">
        <v>14962</v>
      </c>
      <c r="T5033">
        <v>87</v>
      </c>
    </row>
    <row r="5034" spans="1:20" x14ac:dyDescent="0.3">
      <c r="A5034" t="s">
        <v>14963</v>
      </c>
      <c r="B5034" t="str">
        <f t="shared" si="234"/>
        <v>R</v>
      </c>
      <c r="C5034" t="s">
        <v>1</v>
      </c>
      <c r="D5034" t="s">
        <v>26</v>
      </c>
      <c r="E5034">
        <v>2006</v>
      </c>
      <c r="F5034" s="22">
        <f t="shared" si="235"/>
        <v>38718</v>
      </c>
      <c r="G5034" t="s">
        <v>14964</v>
      </c>
      <c r="H5034">
        <f t="shared" si="236"/>
        <v>6.5</v>
      </c>
      <c r="I5034">
        <v>6.5</v>
      </c>
      <c r="J5034">
        <v>37000</v>
      </c>
      <c r="K5034" t="s">
        <v>14965</v>
      </c>
      <c r="L5034" t="s">
        <v>14966</v>
      </c>
      <c r="M5034" t="s">
        <v>14967</v>
      </c>
      <c r="N5034" t="s">
        <v>7</v>
      </c>
      <c r="P5034">
        <v>5515163</v>
      </c>
      <c r="Q5034">
        <f>_xlfn.XLOOKUP(E5034,CPI!A:A,CPI!B:B)</f>
        <v>201.6</v>
      </c>
      <c r="R5034" s="12">
        <f>P5034*(CPI!$B$112/Movie!Q5034)</f>
        <v>8335665.5064484132</v>
      </c>
      <c r="S5034" t="s">
        <v>14968</v>
      </c>
      <c r="T5034">
        <v>96</v>
      </c>
    </row>
    <row r="5035" spans="1:20" x14ac:dyDescent="0.3">
      <c r="A5035" t="s">
        <v>14969</v>
      </c>
      <c r="B5035" t="str">
        <f t="shared" si="234"/>
        <v>Not Rated</v>
      </c>
      <c r="C5035" t="s">
        <v>432</v>
      </c>
      <c r="D5035" t="s">
        <v>2</v>
      </c>
      <c r="E5035">
        <v>2006</v>
      </c>
      <c r="F5035" s="22">
        <f t="shared" si="235"/>
        <v>38718</v>
      </c>
      <c r="G5035" t="s">
        <v>14970</v>
      </c>
      <c r="H5035">
        <f t="shared" si="236"/>
        <v>6.3</v>
      </c>
      <c r="I5035">
        <v>6.3</v>
      </c>
      <c r="J5035">
        <v>12000</v>
      </c>
      <c r="K5035" t="s">
        <v>14971</v>
      </c>
      <c r="L5035" t="s">
        <v>14971</v>
      </c>
      <c r="M5035" t="s">
        <v>14972</v>
      </c>
      <c r="N5035" t="s">
        <v>15</v>
      </c>
      <c r="O5035">
        <v>1000000</v>
      </c>
      <c r="Q5035">
        <f>_xlfn.XLOOKUP(E5035,CPI!A:A,CPI!B:B)</f>
        <v>201.6</v>
      </c>
      <c r="R5035" s="12">
        <f>P5035*(CPI!$B$112/Movie!Q5035)</f>
        <v>0</v>
      </c>
      <c r="S5035" t="s">
        <v>14973</v>
      </c>
      <c r="T5035">
        <v>77</v>
      </c>
    </row>
    <row r="5036" spans="1:20" x14ac:dyDescent="0.3">
      <c r="A5036" t="s">
        <v>14974</v>
      </c>
      <c r="B5036" t="str">
        <f t="shared" si="234"/>
        <v>Not Rated</v>
      </c>
      <c r="C5036" t="s">
        <v>432</v>
      </c>
      <c r="D5036" t="s">
        <v>2</v>
      </c>
      <c r="E5036">
        <v>2006</v>
      </c>
      <c r="F5036" s="22">
        <f t="shared" si="235"/>
        <v>38718</v>
      </c>
      <c r="G5036" t="s">
        <v>14975</v>
      </c>
      <c r="H5036">
        <f t="shared" si="236"/>
        <v>6.1</v>
      </c>
      <c r="I5036">
        <v>6.1</v>
      </c>
      <c r="J5036">
        <v>19000</v>
      </c>
      <c r="K5036" t="s">
        <v>10275</v>
      </c>
      <c r="L5036" t="s">
        <v>10275</v>
      </c>
      <c r="M5036" t="s">
        <v>10276</v>
      </c>
      <c r="N5036" t="s">
        <v>10277</v>
      </c>
      <c r="P5036">
        <v>25229168</v>
      </c>
      <c r="Q5036">
        <f>_xlfn.XLOOKUP(E5036,CPI!A:A,CPI!B:B)</f>
        <v>201.6</v>
      </c>
      <c r="R5036" s="12">
        <f>P5036*(CPI!$B$112/Movie!Q5036)</f>
        <v>38131584.769841269</v>
      </c>
      <c r="S5036" t="s">
        <v>10278</v>
      </c>
      <c r="T5036">
        <v>193</v>
      </c>
    </row>
    <row r="5037" spans="1:20" x14ac:dyDescent="0.3">
      <c r="A5037" t="s">
        <v>14976</v>
      </c>
      <c r="B5037" t="str">
        <f t="shared" si="234"/>
        <v>Not Rated</v>
      </c>
      <c r="C5037" t="s">
        <v>432</v>
      </c>
      <c r="D5037" t="s">
        <v>2</v>
      </c>
      <c r="E5037">
        <v>2006</v>
      </c>
      <c r="F5037" s="22">
        <f t="shared" si="235"/>
        <v>38718</v>
      </c>
      <c r="G5037" t="s">
        <v>14977</v>
      </c>
      <c r="H5037">
        <f t="shared" si="236"/>
        <v>6.8</v>
      </c>
      <c r="I5037">
        <v>6.8</v>
      </c>
      <c r="J5037">
        <v>7000</v>
      </c>
      <c r="K5037" t="s">
        <v>8416</v>
      </c>
      <c r="L5037" t="s">
        <v>14978</v>
      </c>
      <c r="M5037" t="s">
        <v>14979</v>
      </c>
      <c r="N5037" t="s">
        <v>15</v>
      </c>
      <c r="O5037">
        <v>300000</v>
      </c>
      <c r="P5037">
        <v>301047</v>
      </c>
      <c r="Q5037">
        <f>_xlfn.XLOOKUP(E5037,CPI!A:A,CPI!B:B)</f>
        <v>201.6</v>
      </c>
      <c r="R5037" s="12">
        <f>P5037*(CPI!$B$112/Movie!Q5037)</f>
        <v>455005.06398809527</v>
      </c>
      <c r="S5037" t="s">
        <v>14980</v>
      </c>
      <c r="T5037">
        <v>76</v>
      </c>
    </row>
    <row r="5038" spans="1:20" x14ac:dyDescent="0.3">
      <c r="A5038" t="s">
        <v>14981</v>
      </c>
      <c r="B5038" t="str">
        <f t="shared" si="234"/>
        <v>PG-13</v>
      </c>
      <c r="C5038" t="s">
        <v>1984</v>
      </c>
      <c r="D5038" t="s">
        <v>37</v>
      </c>
      <c r="E5038">
        <v>2006</v>
      </c>
      <c r="F5038" s="22">
        <f t="shared" si="235"/>
        <v>38718</v>
      </c>
      <c r="G5038" t="s">
        <v>14794</v>
      </c>
      <c r="H5038">
        <f t="shared" si="236"/>
        <v>5.0999999999999996</v>
      </c>
      <c r="I5038">
        <v>5.0999999999999996</v>
      </c>
      <c r="J5038">
        <v>48000</v>
      </c>
      <c r="K5038" t="s">
        <v>12698</v>
      </c>
      <c r="L5038" t="s">
        <v>13659</v>
      </c>
      <c r="M5038" t="s">
        <v>14065</v>
      </c>
      <c r="N5038" t="s">
        <v>15</v>
      </c>
      <c r="O5038">
        <v>20000000</v>
      </c>
      <c r="P5038">
        <v>70711175</v>
      </c>
      <c r="Q5038">
        <f>_xlfn.XLOOKUP(E5038,CPI!A:A,CPI!B:B)</f>
        <v>201.6</v>
      </c>
      <c r="R5038" s="12">
        <f>P5038*(CPI!$B$112/Movie!Q5038)</f>
        <v>106873487.21478175</v>
      </c>
      <c r="S5038" t="s">
        <v>16</v>
      </c>
      <c r="T5038">
        <v>102</v>
      </c>
    </row>
    <row r="5039" spans="1:20" x14ac:dyDescent="0.3">
      <c r="A5039" t="s">
        <v>14982</v>
      </c>
      <c r="B5039" t="str">
        <f t="shared" si="234"/>
        <v>PG-13</v>
      </c>
      <c r="C5039" t="s">
        <v>1984</v>
      </c>
      <c r="D5039" t="s">
        <v>26</v>
      </c>
      <c r="E5039">
        <v>2006</v>
      </c>
      <c r="F5039" s="22">
        <f t="shared" si="235"/>
        <v>38718</v>
      </c>
      <c r="G5039" t="s">
        <v>14560</v>
      </c>
      <c r="H5039">
        <f t="shared" si="236"/>
        <v>6.3</v>
      </c>
      <c r="I5039">
        <v>6.3</v>
      </c>
      <c r="J5039">
        <v>14000</v>
      </c>
      <c r="K5039" t="s">
        <v>2054</v>
      </c>
      <c r="L5039" t="s">
        <v>2054</v>
      </c>
      <c r="M5039" t="s">
        <v>14983</v>
      </c>
      <c r="N5039" t="s">
        <v>15</v>
      </c>
      <c r="O5039">
        <v>12000000</v>
      </c>
      <c r="P5039">
        <v>5925637</v>
      </c>
      <c r="Q5039">
        <f>_xlfn.XLOOKUP(E5039,CPI!A:A,CPI!B:B)</f>
        <v>201.6</v>
      </c>
      <c r="R5039" s="12">
        <f>P5039*(CPI!$B$112/Movie!Q5039)</f>
        <v>8956059.4935515877</v>
      </c>
      <c r="S5039" t="s">
        <v>13882</v>
      </c>
      <c r="T5039">
        <v>86</v>
      </c>
    </row>
    <row r="5040" spans="1:20" x14ac:dyDescent="0.3">
      <c r="A5040" t="s">
        <v>14984</v>
      </c>
      <c r="B5040" t="str">
        <f t="shared" si="234"/>
        <v>PG-13</v>
      </c>
      <c r="C5040" t="s">
        <v>1984</v>
      </c>
      <c r="D5040" t="s">
        <v>19</v>
      </c>
      <c r="E5040">
        <v>2006</v>
      </c>
      <c r="F5040" s="22">
        <f t="shared" si="235"/>
        <v>38718</v>
      </c>
      <c r="G5040" t="s">
        <v>14568</v>
      </c>
      <c r="H5040">
        <f t="shared" si="236"/>
        <v>6.1</v>
      </c>
      <c r="I5040">
        <v>6.1</v>
      </c>
      <c r="J5040">
        <v>49000</v>
      </c>
      <c r="K5040" t="s">
        <v>12971</v>
      </c>
      <c r="L5040" t="s">
        <v>13573</v>
      </c>
      <c r="M5040" t="s">
        <v>1804</v>
      </c>
      <c r="N5040" t="s">
        <v>15</v>
      </c>
      <c r="O5040">
        <v>60000000</v>
      </c>
      <c r="P5040">
        <v>78810595</v>
      </c>
      <c r="Q5040">
        <f>_xlfn.XLOOKUP(E5040,CPI!A:A,CPI!B:B)</f>
        <v>201.6</v>
      </c>
      <c r="R5040" s="12">
        <f>P5040*(CPI!$B$112/Movie!Q5040)</f>
        <v>119115021.31200397</v>
      </c>
      <c r="S5040" t="s">
        <v>165</v>
      </c>
      <c r="T5040">
        <v>108</v>
      </c>
    </row>
    <row r="5041" spans="1:20" x14ac:dyDescent="0.3">
      <c r="A5041" t="s">
        <v>14985</v>
      </c>
      <c r="B5041" t="str">
        <f t="shared" si="234"/>
        <v>R</v>
      </c>
      <c r="C5041" t="s">
        <v>1</v>
      </c>
      <c r="D5041" t="s">
        <v>19</v>
      </c>
      <c r="E5041">
        <v>2006</v>
      </c>
      <c r="F5041" s="22">
        <f t="shared" si="235"/>
        <v>38718</v>
      </c>
      <c r="G5041" t="s">
        <v>14986</v>
      </c>
      <c r="H5041">
        <f t="shared" si="236"/>
        <v>5.0999999999999996</v>
      </c>
      <c r="I5041">
        <v>5.0999999999999996</v>
      </c>
      <c r="J5041">
        <v>13000</v>
      </c>
      <c r="K5041" t="s">
        <v>14987</v>
      </c>
      <c r="L5041" t="s">
        <v>5337</v>
      </c>
      <c r="M5041" t="s">
        <v>11638</v>
      </c>
      <c r="N5041" t="s">
        <v>5801</v>
      </c>
      <c r="P5041">
        <v>1689984</v>
      </c>
      <c r="Q5041">
        <f>_xlfn.XLOOKUP(E5041,CPI!A:A,CPI!B:B)</f>
        <v>201.6</v>
      </c>
      <c r="R5041" s="12">
        <f>P5041*(CPI!$B$112/Movie!Q5041)</f>
        <v>2554256.5714285714</v>
      </c>
      <c r="S5041" t="s">
        <v>14988</v>
      </c>
      <c r="T5041">
        <v>91</v>
      </c>
    </row>
    <row r="5042" spans="1:20" x14ac:dyDescent="0.3">
      <c r="A5042" t="s">
        <v>14989</v>
      </c>
      <c r="B5042" t="str">
        <f t="shared" si="234"/>
        <v>R</v>
      </c>
      <c r="C5042" t="s">
        <v>1</v>
      </c>
      <c r="D5042" t="s">
        <v>19</v>
      </c>
      <c r="E5042">
        <v>2006</v>
      </c>
      <c r="F5042" s="22">
        <f t="shared" si="235"/>
        <v>38718</v>
      </c>
      <c r="G5042" t="s">
        <v>14990</v>
      </c>
      <c r="H5042">
        <f t="shared" si="236"/>
        <v>4.5999999999999996</v>
      </c>
      <c r="I5042">
        <v>4.5999999999999996</v>
      </c>
      <c r="J5042">
        <v>13000</v>
      </c>
      <c r="K5042" t="s">
        <v>5426</v>
      </c>
      <c r="L5042" t="s">
        <v>9110</v>
      </c>
      <c r="M5042" t="s">
        <v>14991</v>
      </c>
      <c r="N5042" t="s">
        <v>180</v>
      </c>
      <c r="P5042">
        <v>3269736</v>
      </c>
      <c r="Q5042">
        <f>_xlfn.XLOOKUP(E5042,CPI!A:A,CPI!B:B)</f>
        <v>201.6</v>
      </c>
      <c r="R5042" s="12">
        <f>P5042*(CPI!$B$112/Movie!Q5042)</f>
        <v>4941907.5357142864</v>
      </c>
      <c r="S5042" t="s">
        <v>14686</v>
      </c>
      <c r="T5042">
        <v>110</v>
      </c>
    </row>
    <row r="5043" spans="1:20" x14ac:dyDescent="0.3">
      <c r="A5043" t="s">
        <v>14992</v>
      </c>
      <c r="B5043" t="str">
        <f t="shared" si="234"/>
        <v>PG</v>
      </c>
      <c r="C5043" t="s">
        <v>18</v>
      </c>
      <c r="D5043" t="s">
        <v>10</v>
      </c>
      <c r="E5043">
        <v>2006</v>
      </c>
      <c r="F5043" s="22">
        <f t="shared" si="235"/>
        <v>38718</v>
      </c>
      <c r="G5043" t="s">
        <v>14310</v>
      </c>
      <c r="H5043">
        <f t="shared" si="236"/>
        <v>5.5</v>
      </c>
      <c r="I5043">
        <v>5.5</v>
      </c>
      <c r="J5043">
        <v>8000</v>
      </c>
      <c r="K5043" t="s">
        <v>14993</v>
      </c>
      <c r="L5043" t="s">
        <v>14993</v>
      </c>
      <c r="M5043" t="s">
        <v>14994</v>
      </c>
      <c r="N5043" t="s">
        <v>15</v>
      </c>
      <c r="O5043">
        <v>15000000</v>
      </c>
      <c r="P5043">
        <v>8224998</v>
      </c>
      <c r="Q5043">
        <f>_xlfn.XLOOKUP(E5043,CPI!A:A,CPI!B:B)</f>
        <v>201.6</v>
      </c>
      <c r="R5043" s="12">
        <f>P5043*(CPI!$B$112/Movie!Q5043)</f>
        <v>12431333.782738095</v>
      </c>
      <c r="S5043" t="s">
        <v>14995</v>
      </c>
      <c r="T5043">
        <v>91</v>
      </c>
    </row>
    <row r="5044" spans="1:20" x14ac:dyDescent="0.3">
      <c r="A5044" t="s">
        <v>14996</v>
      </c>
      <c r="B5044" t="str">
        <f t="shared" si="234"/>
        <v>PG</v>
      </c>
      <c r="C5044" t="s">
        <v>18</v>
      </c>
      <c r="D5044" t="s">
        <v>375</v>
      </c>
      <c r="E5044">
        <v>2006</v>
      </c>
      <c r="F5044" s="22">
        <f t="shared" si="235"/>
        <v>38718</v>
      </c>
      <c r="G5044" t="s">
        <v>14485</v>
      </c>
      <c r="H5044">
        <f t="shared" si="236"/>
        <v>5</v>
      </c>
      <c r="I5044">
        <v>5</v>
      </c>
      <c r="J5044">
        <v>40000</v>
      </c>
      <c r="K5044" t="s">
        <v>10984</v>
      </c>
      <c r="L5044" t="s">
        <v>4373</v>
      </c>
      <c r="M5044" t="s">
        <v>11262</v>
      </c>
      <c r="N5044" t="s">
        <v>7</v>
      </c>
      <c r="O5044">
        <v>60000000</v>
      </c>
      <c r="P5044">
        <v>143325970</v>
      </c>
      <c r="Q5044">
        <f>_xlfn.XLOOKUP(E5044,CPI!A:A,CPI!B:B)</f>
        <v>201.6</v>
      </c>
      <c r="R5044" s="12">
        <f>P5044*(CPI!$B$112/Movie!Q5044)</f>
        <v>216624122.31646827</v>
      </c>
      <c r="S5044" t="s">
        <v>165</v>
      </c>
      <c r="T5044">
        <v>82</v>
      </c>
    </row>
    <row r="5045" spans="1:20" x14ac:dyDescent="0.3">
      <c r="A5045" t="s">
        <v>14997</v>
      </c>
      <c r="B5045" t="str">
        <f t="shared" si="234"/>
        <v>R</v>
      </c>
      <c r="C5045" t="s">
        <v>1</v>
      </c>
      <c r="D5045" t="s">
        <v>2</v>
      </c>
      <c r="E5045">
        <v>2007</v>
      </c>
      <c r="F5045" s="22">
        <f t="shared" si="235"/>
        <v>39083</v>
      </c>
      <c r="G5045" t="s">
        <v>14998</v>
      </c>
      <c r="H5045">
        <f t="shared" si="236"/>
        <v>8.1999999999999993</v>
      </c>
      <c r="I5045">
        <v>8.1999999999999993</v>
      </c>
      <c r="J5045">
        <v>535000</v>
      </c>
      <c r="K5045" t="s">
        <v>9080</v>
      </c>
      <c r="L5045" t="s">
        <v>9080</v>
      </c>
      <c r="M5045" t="s">
        <v>4560</v>
      </c>
      <c r="N5045" t="s">
        <v>15</v>
      </c>
      <c r="O5045">
        <v>25000000</v>
      </c>
      <c r="P5045">
        <v>76182388</v>
      </c>
      <c r="Q5045">
        <f>_xlfn.XLOOKUP(E5045,CPI!A:A,CPI!B:B)</f>
        <v>207.3</v>
      </c>
      <c r="R5045" s="12">
        <f>P5045*(CPI!$B$112/Movie!Q5045)</f>
        <v>111976717.91413409</v>
      </c>
      <c r="S5045" t="s">
        <v>14999</v>
      </c>
      <c r="T5045">
        <v>158</v>
      </c>
    </row>
    <row r="5046" spans="1:20" x14ac:dyDescent="0.3">
      <c r="A5046" t="s">
        <v>15000</v>
      </c>
      <c r="B5046" t="str">
        <f t="shared" si="234"/>
        <v>R</v>
      </c>
      <c r="C5046" t="s">
        <v>1</v>
      </c>
      <c r="D5046" t="s">
        <v>89</v>
      </c>
      <c r="E5046">
        <v>2007</v>
      </c>
      <c r="F5046" s="22">
        <f t="shared" si="235"/>
        <v>39083</v>
      </c>
      <c r="G5046" t="s">
        <v>15001</v>
      </c>
      <c r="H5046">
        <f t="shared" si="236"/>
        <v>8.1</v>
      </c>
      <c r="I5046">
        <v>8.1</v>
      </c>
      <c r="J5046">
        <v>886000</v>
      </c>
      <c r="K5046" t="s">
        <v>2907</v>
      </c>
      <c r="L5046" t="s">
        <v>2079</v>
      </c>
      <c r="M5046" t="s">
        <v>1861</v>
      </c>
      <c r="N5046" t="s">
        <v>15</v>
      </c>
      <c r="O5046">
        <v>25000000</v>
      </c>
      <c r="P5046">
        <v>171627166</v>
      </c>
      <c r="Q5046">
        <f>_xlfn.XLOOKUP(E5046,CPI!A:A,CPI!B:B)</f>
        <v>207.3</v>
      </c>
      <c r="R5046" s="12">
        <f>P5046*(CPI!$B$112/Movie!Q5046)</f>
        <v>252266268.59720209</v>
      </c>
      <c r="S5046" t="s">
        <v>14999</v>
      </c>
      <c r="T5046">
        <v>122</v>
      </c>
    </row>
    <row r="5047" spans="1:20" x14ac:dyDescent="0.3">
      <c r="A5047" t="s">
        <v>15002</v>
      </c>
      <c r="B5047" t="str">
        <f t="shared" si="234"/>
        <v>PG-13</v>
      </c>
      <c r="C5047" t="s">
        <v>1984</v>
      </c>
      <c r="D5047" t="s">
        <v>10</v>
      </c>
      <c r="E5047">
        <v>2007</v>
      </c>
      <c r="F5047" s="22">
        <f t="shared" si="235"/>
        <v>39083</v>
      </c>
      <c r="G5047" t="s">
        <v>14990</v>
      </c>
      <c r="H5047">
        <f t="shared" si="236"/>
        <v>7.6</v>
      </c>
      <c r="I5047">
        <v>7.6</v>
      </c>
      <c r="J5047">
        <v>260000</v>
      </c>
      <c r="K5047" t="s">
        <v>13514</v>
      </c>
      <c r="L5047" t="s">
        <v>15003</v>
      </c>
      <c r="M5047" t="s">
        <v>15004</v>
      </c>
      <c r="N5047" t="s">
        <v>7</v>
      </c>
      <c r="O5047">
        <v>70000000</v>
      </c>
      <c r="P5047">
        <v>137515140</v>
      </c>
      <c r="Q5047">
        <f>_xlfn.XLOOKUP(E5047,CPI!A:A,CPI!B:B)</f>
        <v>207.3</v>
      </c>
      <c r="R5047" s="12">
        <f>P5047*(CPI!$B$112/Movie!Q5047)</f>
        <v>202126691.54848045</v>
      </c>
      <c r="S5047" t="s">
        <v>29</v>
      </c>
      <c r="T5047">
        <v>127</v>
      </c>
    </row>
    <row r="5048" spans="1:20" x14ac:dyDescent="0.3">
      <c r="A5048" t="s">
        <v>15005</v>
      </c>
      <c r="B5048" t="str">
        <f t="shared" si="234"/>
        <v>R</v>
      </c>
      <c r="C5048" t="s">
        <v>1</v>
      </c>
      <c r="D5048" t="s">
        <v>89</v>
      </c>
      <c r="E5048">
        <v>2007</v>
      </c>
      <c r="F5048" s="22">
        <f t="shared" si="235"/>
        <v>39083</v>
      </c>
      <c r="G5048" t="s">
        <v>15006</v>
      </c>
      <c r="H5048">
        <f t="shared" si="236"/>
        <v>7.6</v>
      </c>
      <c r="I5048">
        <v>7.6</v>
      </c>
      <c r="J5048">
        <v>258000</v>
      </c>
      <c r="K5048" t="s">
        <v>9644</v>
      </c>
      <c r="L5048" t="s">
        <v>9644</v>
      </c>
      <c r="M5048" t="s">
        <v>5205</v>
      </c>
      <c r="N5048" t="s">
        <v>15</v>
      </c>
      <c r="O5048">
        <v>19000000</v>
      </c>
      <c r="P5048">
        <v>34612443</v>
      </c>
      <c r="Q5048">
        <f>_xlfn.XLOOKUP(E5048,CPI!A:A,CPI!B:B)</f>
        <v>207.3</v>
      </c>
      <c r="R5048" s="12">
        <f>P5048*(CPI!$B$112/Movie!Q5048)</f>
        <v>50875115.205499269</v>
      </c>
      <c r="S5048" t="s">
        <v>3728</v>
      </c>
      <c r="T5048">
        <v>114</v>
      </c>
    </row>
    <row r="5049" spans="1:20" x14ac:dyDescent="0.3">
      <c r="A5049" t="s">
        <v>15007</v>
      </c>
      <c r="B5049" t="str">
        <f t="shared" si="234"/>
        <v>PG-13</v>
      </c>
      <c r="C5049" t="s">
        <v>1984</v>
      </c>
      <c r="D5049" t="s">
        <v>89</v>
      </c>
      <c r="E5049">
        <v>2007</v>
      </c>
      <c r="F5049" s="22">
        <f t="shared" si="235"/>
        <v>39083</v>
      </c>
      <c r="G5049" t="s">
        <v>15008</v>
      </c>
      <c r="H5049">
        <f t="shared" si="236"/>
        <v>6.8</v>
      </c>
      <c r="I5049">
        <v>6.8</v>
      </c>
      <c r="J5049">
        <v>226000</v>
      </c>
      <c r="K5049" t="s">
        <v>12695</v>
      </c>
      <c r="L5049" t="s">
        <v>15009</v>
      </c>
      <c r="M5049" t="s">
        <v>12978</v>
      </c>
      <c r="N5049" t="s">
        <v>15</v>
      </c>
      <c r="O5049">
        <v>20000000</v>
      </c>
      <c r="P5049">
        <v>118114220</v>
      </c>
      <c r="Q5049">
        <f>_xlfn.XLOOKUP(E5049,CPI!A:A,CPI!B:B)</f>
        <v>207.3</v>
      </c>
      <c r="R5049" s="12">
        <f>P5049*(CPI!$B$112/Movie!Q5049)</f>
        <v>173610240.39556196</v>
      </c>
      <c r="S5049" t="s">
        <v>9670</v>
      </c>
      <c r="T5049">
        <v>105</v>
      </c>
    </row>
    <row r="5050" spans="1:20" x14ac:dyDescent="0.3">
      <c r="A5050" t="s">
        <v>15010</v>
      </c>
      <c r="B5050" t="str">
        <f t="shared" si="234"/>
        <v>R</v>
      </c>
      <c r="C5050" t="s">
        <v>1</v>
      </c>
      <c r="D5050" t="s">
        <v>89</v>
      </c>
      <c r="E5050">
        <v>2007</v>
      </c>
      <c r="F5050" s="22">
        <f t="shared" si="235"/>
        <v>39083</v>
      </c>
      <c r="G5050" t="s">
        <v>14669</v>
      </c>
      <c r="H5050">
        <f t="shared" si="236"/>
        <v>7.7</v>
      </c>
      <c r="I5050">
        <v>7.7</v>
      </c>
      <c r="J5050">
        <v>486000</v>
      </c>
      <c r="K5050" t="s">
        <v>6802</v>
      </c>
      <c r="L5050" t="s">
        <v>13145</v>
      </c>
      <c r="M5050" t="s">
        <v>10789</v>
      </c>
      <c r="N5050" t="s">
        <v>15</v>
      </c>
      <c r="O5050">
        <v>65000000</v>
      </c>
      <c r="P5050">
        <v>84785914</v>
      </c>
      <c r="Q5050">
        <f>_xlfn.XLOOKUP(E5050,CPI!A:A,CPI!B:B)</f>
        <v>207.3</v>
      </c>
      <c r="R5050" s="12">
        <f>P5050*(CPI!$B$112/Movie!Q5050)</f>
        <v>124622614.54799806</v>
      </c>
      <c r="S5050" t="s">
        <v>29</v>
      </c>
      <c r="T5050">
        <v>157</v>
      </c>
    </row>
    <row r="5051" spans="1:20" x14ac:dyDescent="0.3">
      <c r="A5051" t="s">
        <v>15011</v>
      </c>
      <c r="B5051" t="str">
        <f t="shared" si="234"/>
        <v>R</v>
      </c>
      <c r="C5051" t="s">
        <v>1</v>
      </c>
      <c r="D5051" t="s">
        <v>26</v>
      </c>
      <c r="E5051">
        <v>2007</v>
      </c>
      <c r="F5051" s="22">
        <f t="shared" si="235"/>
        <v>39083</v>
      </c>
      <c r="G5051" t="s">
        <v>15012</v>
      </c>
      <c r="H5051">
        <f t="shared" si="236"/>
        <v>7.6</v>
      </c>
      <c r="I5051">
        <v>7.6</v>
      </c>
      <c r="J5051">
        <v>535000</v>
      </c>
      <c r="K5051" t="s">
        <v>9334</v>
      </c>
      <c r="L5051" t="s">
        <v>15013</v>
      </c>
      <c r="M5051" t="s">
        <v>15014</v>
      </c>
      <c r="N5051" t="s">
        <v>15</v>
      </c>
      <c r="O5051">
        <v>20000000</v>
      </c>
      <c r="P5051">
        <v>170812526</v>
      </c>
      <c r="Q5051">
        <f>_xlfn.XLOOKUP(E5051,CPI!A:A,CPI!B:B)</f>
        <v>207.3</v>
      </c>
      <c r="R5051" s="12">
        <f>P5051*(CPI!$B$112/Movie!Q5051)</f>
        <v>251068869.61987454</v>
      </c>
      <c r="S5051" t="s">
        <v>16</v>
      </c>
      <c r="T5051">
        <v>113</v>
      </c>
    </row>
    <row r="5052" spans="1:20" x14ac:dyDescent="0.3">
      <c r="A5052" t="s">
        <v>15015</v>
      </c>
      <c r="B5052" t="str">
        <f t="shared" si="234"/>
        <v>PG-13</v>
      </c>
      <c r="C5052" t="s">
        <v>1984</v>
      </c>
      <c r="D5052" t="s">
        <v>19</v>
      </c>
      <c r="E5052">
        <v>2007</v>
      </c>
      <c r="F5052" s="22">
        <f t="shared" si="235"/>
        <v>39083</v>
      </c>
      <c r="G5052" t="s">
        <v>15016</v>
      </c>
      <c r="H5052">
        <f t="shared" si="236"/>
        <v>7</v>
      </c>
      <c r="I5052">
        <v>7</v>
      </c>
      <c r="J5052">
        <v>607000</v>
      </c>
      <c r="K5052" t="s">
        <v>8495</v>
      </c>
      <c r="L5052" t="s">
        <v>14180</v>
      </c>
      <c r="M5052" t="s">
        <v>12978</v>
      </c>
      <c r="N5052" t="s">
        <v>15</v>
      </c>
      <c r="O5052">
        <v>150000000</v>
      </c>
      <c r="P5052">
        <v>709709780</v>
      </c>
      <c r="Q5052">
        <f>_xlfn.XLOOKUP(E5052,CPI!A:A,CPI!B:B)</f>
        <v>207.3</v>
      </c>
      <c r="R5052" s="12">
        <f>P5052*(CPI!$B$112/Movie!Q5052)</f>
        <v>1043167245.3738542</v>
      </c>
      <c r="S5052" t="s">
        <v>9670</v>
      </c>
      <c r="T5052">
        <v>144</v>
      </c>
    </row>
    <row r="5053" spans="1:20" x14ac:dyDescent="0.3">
      <c r="A5053" t="s">
        <v>15017</v>
      </c>
      <c r="B5053" t="str">
        <f t="shared" si="234"/>
        <v>PG-13</v>
      </c>
      <c r="C5053" t="s">
        <v>1984</v>
      </c>
      <c r="D5053" t="s">
        <v>19</v>
      </c>
      <c r="E5053">
        <v>2007</v>
      </c>
      <c r="F5053" s="22">
        <f t="shared" si="235"/>
        <v>39083</v>
      </c>
      <c r="G5053" t="s">
        <v>15018</v>
      </c>
      <c r="H5053">
        <f t="shared" si="236"/>
        <v>7.5</v>
      </c>
      <c r="I5053">
        <v>7.5</v>
      </c>
      <c r="J5053">
        <v>527000</v>
      </c>
      <c r="K5053" t="s">
        <v>15019</v>
      </c>
      <c r="L5053" t="s">
        <v>9365</v>
      </c>
      <c r="M5053" t="s">
        <v>11798</v>
      </c>
      <c r="N5053" t="s">
        <v>7</v>
      </c>
      <c r="O5053">
        <v>150000000</v>
      </c>
      <c r="P5053">
        <v>942172396</v>
      </c>
      <c r="Q5053">
        <f>_xlfn.XLOOKUP(E5053,CPI!A:A,CPI!B:B)</f>
        <v>207.3</v>
      </c>
      <c r="R5053" s="12">
        <f>P5053*(CPI!$B$112/Movie!Q5053)</f>
        <v>1384852528.0328026</v>
      </c>
      <c r="S5053" t="s">
        <v>8</v>
      </c>
      <c r="T5053">
        <v>138</v>
      </c>
    </row>
    <row r="5054" spans="1:20" x14ac:dyDescent="0.3">
      <c r="A5054" t="s">
        <v>15020</v>
      </c>
      <c r="B5054" t="str">
        <f t="shared" si="234"/>
        <v>R</v>
      </c>
      <c r="C5054" t="s">
        <v>1</v>
      </c>
      <c r="D5054" t="s">
        <v>10</v>
      </c>
      <c r="E5054">
        <v>2007</v>
      </c>
      <c r="F5054" s="22">
        <f t="shared" si="235"/>
        <v>39083</v>
      </c>
      <c r="G5054" t="s">
        <v>15006</v>
      </c>
      <c r="H5054">
        <f t="shared" si="236"/>
        <v>8.1</v>
      </c>
      <c r="I5054">
        <v>8.1</v>
      </c>
      <c r="J5054">
        <v>588000</v>
      </c>
      <c r="K5054" t="s">
        <v>972</v>
      </c>
      <c r="L5054" t="s">
        <v>972</v>
      </c>
      <c r="M5054" t="s">
        <v>13444</v>
      </c>
      <c r="N5054" t="s">
        <v>15</v>
      </c>
      <c r="O5054">
        <v>15000000</v>
      </c>
      <c r="P5054">
        <v>56675895</v>
      </c>
      <c r="Q5054">
        <f>_xlfn.XLOOKUP(E5054,CPI!A:A,CPI!B:B)</f>
        <v>207.3</v>
      </c>
      <c r="R5054" s="12">
        <f>P5054*(CPI!$B$112/Movie!Q5054)</f>
        <v>83305090.238784358</v>
      </c>
      <c r="S5054" t="s">
        <v>14999</v>
      </c>
      <c r="T5054">
        <v>148</v>
      </c>
    </row>
    <row r="5055" spans="1:20" x14ac:dyDescent="0.3">
      <c r="A5055" t="s">
        <v>15021</v>
      </c>
      <c r="B5055" t="str">
        <f t="shared" si="234"/>
        <v>G</v>
      </c>
      <c r="C5055" t="s">
        <v>322</v>
      </c>
      <c r="D5055" t="s">
        <v>375</v>
      </c>
      <c r="E5055">
        <v>2007</v>
      </c>
      <c r="F5055" s="22">
        <f t="shared" si="235"/>
        <v>39083</v>
      </c>
      <c r="G5055" t="s">
        <v>15022</v>
      </c>
      <c r="H5055">
        <f t="shared" si="236"/>
        <v>8</v>
      </c>
      <c r="I5055">
        <v>8</v>
      </c>
      <c r="J5055">
        <v>660000</v>
      </c>
      <c r="K5055" t="s">
        <v>10718</v>
      </c>
      <c r="L5055" t="s">
        <v>10718</v>
      </c>
      <c r="M5055" t="s">
        <v>15023</v>
      </c>
      <c r="N5055" t="s">
        <v>15</v>
      </c>
      <c r="O5055">
        <v>150000000</v>
      </c>
      <c r="P5055">
        <v>623726085</v>
      </c>
      <c r="Q5055">
        <f>_xlfn.XLOOKUP(E5055,CPI!A:A,CPI!B:B)</f>
        <v>207.3</v>
      </c>
      <c r="R5055" s="12">
        <f>P5055*(CPI!$B$112/Movie!Q5055)</f>
        <v>916784071.87409544</v>
      </c>
      <c r="S5055" t="s">
        <v>1709</v>
      </c>
      <c r="T5055">
        <v>111</v>
      </c>
    </row>
    <row r="5056" spans="1:20" x14ac:dyDescent="0.3">
      <c r="A5056" t="s">
        <v>15024</v>
      </c>
      <c r="B5056" t="str">
        <f t="shared" si="234"/>
        <v>R</v>
      </c>
      <c r="C5056" t="s">
        <v>1</v>
      </c>
      <c r="D5056" t="s">
        <v>2</v>
      </c>
      <c r="E5056">
        <v>2007</v>
      </c>
      <c r="F5056" s="22">
        <f t="shared" si="235"/>
        <v>39083</v>
      </c>
      <c r="G5056" t="s">
        <v>15025</v>
      </c>
      <c r="H5056">
        <f t="shared" si="236"/>
        <v>7.8</v>
      </c>
      <c r="I5056">
        <v>7.8</v>
      </c>
      <c r="J5056">
        <v>259000</v>
      </c>
      <c r="K5056" t="s">
        <v>13984</v>
      </c>
      <c r="L5056" t="s">
        <v>5880</v>
      </c>
      <c r="M5056" t="s">
        <v>13986</v>
      </c>
      <c r="N5056" t="s">
        <v>7</v>
      </c>
      <c r="O5056">
        <v>30000000</v>
      </c>
      <c r="P5056">
        <v>131016624</v>
      </c>
      <c r="Q5056">
        <f>_xlfn.XLOOKUP(E5056,CPI!A:A,CPI!B:B)</f>
        <v>207.3</v>
      </c>
      <c r="R5056" s="12">
        <f>P5056*(CPI!$B$112/Movie!Q5056)</f>
        <v>192574844.82778579</v>
      </c>
      <c r="S5056" t="s">
        <v>46</v>
      </c>
      <c r="T5056">
        <v>123</v>
      </c>
    </row>
    <row r="5057" spans="1:20" x14ac:dyDescent="0.3">
      <c r="A5057" t="s">
        <v>15026</v>
      </c>
      <c r="B5057" t="str">
        <f t="shared" si="234"/>
        <v>R</v>
      </c>
      <c r="C5057" t="s">
        <v>1</v>
      </c>
      <c r="D5057" t="s">
        <v>19</v>
      </c>
      <c r="E5057">
        <v>2007</v>
      </c>
      <c r="F5057" s="22">
        <f t="shared" si="235"/>
        <v>39083</v>
      </c>
      <c r="G5057" t="s">
        <v>14748</v>
      </c>
      <c r="H5057">
        <f t="shared" si="236"/>
        <v>7.2</v>
      </c>
      <c r="I5057">
        <v>7.2</v>
      </c>
      <c r="J5057">
        <v>317000</v>
      </c>
      <c r="K5057" t="s">
        <v>10304</v>
      </c>
      <c r="L5057" t="s">
        <v>15027</v>
      </c>
      <c r="M5057" t="s">
        <v>9022</v>
      </c>
      <c r="N5057" t="s">
        <v>15</v>
      </c>
      <c r="O5057">
        <v>61000000</v>
      </c>
      <c r="P5057">
        <v>95696996</v>
      </c>
      <c r="Q5057">
        <f>_xlfn.XLOOKUP(E5057,CPI!A:A,CPI!B:B)</f>
        <v>207.3</v>
      </c>
      <c r="R5057" s="12">
        <f>P5057*(CPI!$B$112/Movie!Q5057)</f>
        <v>140660273.4259527</v>
      </c>
      <c r="S5057" t="s">
        <v>29</v>
      </c>
      <c r="T5057">
        <v>124</v>
      </c>
    </row>
    <row r="5058" spans="1:20" x14ac:dyDescent="0.3">
      <c r="A5058" t="s">
        <v>15028</v>
      </c>
      <c r="B5058" t="str">
        <f t="shared" si="234"/>
        <v>R</v>
      </c>
      <c r="C5058" t="s">
        <v>1</v>
      </c>
      <c r="D5058" t="s">
        <v>48</v>
      </c>
      <c r="E5058">
        <v>2007</v>
      </c>
      <c r="F5058" s="22">
        <f t="shared" si="235"/>
        <v>39083</v>
      </c>
      <c r="G5058" t="s">
        <v>14868</v>
      </c>
      <c r="H5058">
        <f t="shared" si="236"/>
        <v>7.8</v>
      </c>
      <c r="I5058">
        <v>7.8</v>
      </c>
      <c r="J5058">
        <v>401000</v>
      </c>
      <c r="K5058" t="s">
        <v>975</v>
      </c>
      <c r="L5058" t="s">
        <v>7522</v>
      </c>
      <c r="M5058" t="s">
        <v>4109</v>
      </c>
      <c r="N5058" t="s">
        <v>15</v>
      </c>
      <c r="O5058">
        <v>100000000</v>
      </c>
      <c r="P5058">
        <v>269755430</v>
      </c>
      <c r="Q5058">
        <f>_xlfn.XLOOKUP(E5058,CPI!A:A,CPI!B:B)</f>
        <v>207.3</v>
      </c>
      <c r="R5058" s="12">
        <f>P5058*(CPI!$B$112/Movie!Q5058)</f>
        <v>396500142.40713936</v>
      </c>
      <c r="S5058" t="s">
        <v>46</v>
      </c>
      <c r="T5058">
        <v>157</v>
      </c>
    </row>
    <row r="5059" spans="1:20" x14ac:dyDescent="0.3">
      <c r="A5059" t="s">
        <v>15029</v>
      </c>
      <c r="B5059" t="str">
        <f t="shared" ref="B5059:B5122" si="237">IF(C5059="","Rating Pending",C5059)</f>
        <v>PG-13</v>
      </c>
      <c r="C5059" t="s">
        <v>1984</v>
      </c>
      <c r="D5059" t="s">
        <v>19</v>
      </c>
      <c r="E5059">
        <v>2007</v>
      </c>
      <c r="F5059" s="22">
        <f t="shared" ref="F5059:F5122" si="238">DATE(TRIM(E5059), 1, 1)</f>
        <v>39083</v>
      </c>
      <c r="G5059" t="s">
        <v>15030</v>
      </c>
      <c r="H5059">
        <f t="shared" ref="H5059:H5122" si="239">IF(I5059="","Score Pending",I5059)</f>
        <v>6.2</v>
      </c>
      <c r="I5059">
        <v>6.2</v>
      </c>
      <c r="J5059">
        <v>513000</v>
      </c>
      <c r="K5059" t="s">
        <v>496</v>
      </c>
      <c r="L5059" t="s">
        <v>496</v>
      </c>
      <c r="M5059" t="s">
        <v>10118</v>
      </c>
      <c r="N5059" t="s">
        <v>15</v>
      </c>
      <c r="O5059">
        <v>258000000</v>
      </c>
      <c r="P5059">
        <v>894983373</v>
      </c>
      <c r="Q5059">
        <f>_xlfn.XLOOKUP(E5059,CPI!A:A,CPI!B:B)</f>
        <v>207.3</v>
      </c>
      <c r="R5059" s="12">
        <f>P5059*(CPI!$B$112/Movie!Q5059)</f>
        <v>1315491720.9507959</v>
      </c>
      <c r="S5059" t="s">
        <v>16</v>
      </c>
      <c r="T5059">
        <v>139</v>
      </c>
    </row>
    <row r="5060" spans="1:20" x14ac:dyDescent="0.3">
      <c r="A5060" t="s">
        <v>15031</v>
      </c>
      <c r="B5060" t="str">
        <f t="shared" si="237"/>
        <v>PG-13</v>
      </c>
      <c r="C5060" t="s">
        <v>1984</v>
      </c>
      <c r="D5060" t="s">
        <v>19</v>
      </c>
      <c r="E5060">
        <v>2007</v>
      </c>
      <c r="F5060" s="22">
        <f t="shared" si="238"/>
        <v>39083</v>
      </c>
      <c r="G5060" t="s">
        <v>15032</v>
      </c>
      <c r="H5060">
        <f t="shared" si="239"/>
        <v>7.1</v>
      </c>
      <c r="I5060">
        <v>7.1</v>
      </c>
      <c r="J5060">
        <v>394000</v>
      </c>
      <c r="K5060" t="s">
        <v>12905</v>
      </c>
      <c r="L5060" t="s">
        <v>15033</v>
      </c>
      <c r="M5060" t="s">
        <v>4443</v>
      </c>
      <c r="N5060" t="s">
        <v>15</v>
      </c>
      <c r="O5060">
        <v>110000000</v>
      </c>
      <c r="P5060">
        <v>388156011</v>
      </c>
      <c r="Q5060">
        <f>_xlfn.XLOOKUP(E5060,CPI!A:A,CPI!B:B)</f>
        <v>207.3</v>
      </c>
      <c r="R5060" s="12">
        <f>P5060*(CPI!$B$112/Movie!Q5060)</f>
        <v>570531290.6497829</v>
      </c>
      <c r="S5060" t="s">
        <v>165</v>
      </c>
      <c r="T5060">
        <v>128</v>
      </c>
    </row>
    <row r="5061" spans="1:20" x14ac:dyDescent="0.3">
      <c r="A5061" t="s">
        <v>15034</v>
      </c>
      <c r="B5061" t="str">
        <f t="shared" si="237"/>
        <v>R</v>
      </c>
      <c r="C5061" t="s">
        <v>1</v>
      </c>
      <c r="D5061" t="s">
        <v>19</v>
      </c>
      <c r="E5061">
        <v>2007</v>
      </c>
      <c r="F5061" s="22">
        <f t="shared" si="238"/>
        <v>39083</v>
      </c>
      <c r="G5061" t="s">
        <v>15035</v>
      </c>
      <c r="H5061">
        <f t="shared" si="239"/>
        <v>7.8</v>
      </c>
      <c r="I5061">
        <v>7.8</v>
      </c>
      <c r="J5061">
        <v>476000</v>
      </c>
      <c r="K5061" t="s">
        <v>13497</v>
      </c>
      <c r="L5061" t="s">
        <v>13497</v>
      </c>
      <c r="M5061" t="s">
        <v>13498</v>
      </c>
      <c r="N5061" t="s">
        <v>7</v>
      </c>
      <c r="P5061">
        <v>80743363</v>
      </c>
      <c r="Q5061">
        <f>_xlfn.XLOOKUP(E5061,CPI!A:A,CPI!B:B)</f>
        <v>207.3</v>
      </c>
      <c r="R5061" s="12">
        <f>P5061*(CPI!$B$112/Movie!Q5061)</f>
        <v>118680669.10805595</v>
      </c>
      <c r="S5061" t="s">
        <v>46</v>
      </c>
      <c r="T5061">
        <v>121</v>
      </c>
    </row>
    <row r="5062" spans="1:20" x14ac:dyDescent="0.3">
      <c r="A5062" t="s">
        <v>15036</v>
      </c>
      <c r="B5062" t="str">
        <f t="shared" si="237"/>
        <v>PG-13</v>
      </c>
      <c r="C5062" t="s">
        <v>1984</v>
      </c>
      <c r="D5062" t="s">
        <v>19</v>
      </c>
      <c r="E5062">
        <v>2007</v>
      </c>
      <c r="F5062" s="22">
        <f t="shared" si="238"/>
        <v>39083</v>
      </c>
      <c r="G5062" t="s">
        <v>14761</v>
      </c>
      <c r="H5062">
        <f t="shared" si="239"/>
        <v>7.1</v>
      </c>
      <c r="I5062">
        <v>7.1</v>
      </c>
      <c r="J5062">
        <v>608000</v>
      </c>
      <c r="K5062" t="s">
        <v>9706</v>
      </c>
      <c r="L5062" t="s">
        <v>12890</v>
      </c>
      <c r="M5062" t="s">
        <v>5667</v>
      </c>
      <c r="N5062" t="s">
        <v>15</v>
      </c>
      <c r="O5062">
        <v>300000000</v>
      </c>
      <c r="P5062">
        <v>960996492</v>
      </c>
      <c r="Q5062">
        <f>_xlfn.XLOOKUP(E5062,CPI!A:A,CPI!B:B)</f>
        <v>207.3</v>
      </c>
      <c r="R5062" s="12">
        <f>P5062*(CPI!$B$112/Movie!Q5062)</f>
        <v>1412521134.164978</v>
      </c>
      <c r="S5062" t="s">
        <v>1709</v>
      </c>
      <c r="T5062">
        <v>169</v>
      </c>
    </row>
    <row r="5063" spans="1:20" x14ac:dyDescent="0.3">
      <c r="A5063" t="s">
        <v>15037</v>
      </c>
      <c r="B5063" t="str">
        <f t="shared" si="237"/>
        <v>PG-13</v>
      </c>
      <c r="C5063" t="s">
        <v>1984</v>
      </c>
      <c r="D5063" t="s">
        <v>19</v>
      </c>
      <c r="E5063">
        <v>2007</v>
      </c>
      <c r="F5063" s="22">
        <f t="shared" si="238"/>
        <v>39083</v>
      </c>
      <c r="G5063" t="s">
        <v>15038</v>
      </c>
      <c r="H5063">
        <f t="shared" si="239"/>
        <v>7.2</v>
      </c>
      <c r="I5063">
        <v>7.2</v>
      </c>
      <c r="J5063">
        <v>704000</v>
      </c>
      <c r="K5063" t="s">
        <v>14016</v>
      </c>
      <c r="L5063" t="s">
        <v>11286</v>
      </c>
      <c r="M5063" t="s">
        <v>7621</v>
      </c>
      <c r="N5063" t="s">
        <v>15</v>
      </c>
      <c r="O5063">
        <v>150000000</v>
      </c>
      <c r="P5063">
        <v>585410052</v>
      </c>
      <c r="Q5063">
        <f>_xlfn.XLOOKUP(E5063,CPI!A:A,CPI!B:B)</f>
        <v>207.3</v>
      </c>
      <c r="R5063" s="12">
        <f>P5063*(CPI!$B$112/Movie!Q5063)</f>
        <v>860465233.20984066</v>
      </c>
      <c r="S5063" t="s">
        <v>8</v>
      </c>
      <c r="T5063">
        <v>101</v>
      </c>
    </row>
    <row r="5064" spans="1:20" x14ac:dyDescent="0.3">
      <c r="A5064" t="s">
        <v>8821</v>
      </c>
      <c r="B5064" t="str">
        <f t="shared" si="237"/>
        <v>R</v>
      </c>
      <c r="C5064" t="s">
        <v>1</v>
      </c>
      <c r="D5064" t="s">
        <v>315</v>
      </c>
      <c r="E5064">
        <v>2007</v>
      </c>
      <c r="F5064" s="22">
        <f t="shared" si="238"/>
        <v>39083</v>
      </c>
      <c r="G5064" t="s">
        <v>14696</v>
      </c>
      <c r="H5064">
        <f t="shared" si="239"/>
        <v>7.2</v>
      </c>
      <c r="I5064">
        <v>7.2</v>
      </c>
      <c r="J5064">
        <v>238000</v>
      </c>
      <c r="K5064" t="s">
        <v>8070</v>
      </c>
      <c r="L5064" t="s">
        <v>12375</v>
      </c>
      <c r="M5064" t="s">
        <v>12376</v>
      </c>
      <c r="N5064" t="s">
        <v>7</v>
      </c>
      <c r="P5064">
        <v>34806812</v>
      </c>
      <c r="Q5064">
        <f>_xlfn.XLOOKUP(E5064,CPI!A:A,CPI!B:B)</f>
        <v>207.3</v>
      </c>
      <c r="R5064" s="12">
        <f>P5064*(CPI!$B$112/Movie!Q5064)</f>
        <v>51160808.569223344</v>
      </c>
      <c r="S5064" t="s">
        <v>12377</v>
      </c>
      <c r="T5064">
        <v>107</v>
      </c>
    </row>
    <row r="5065" spans="1:20" x14ac:dyDescent="0.3">
      <c r="A5065" t="s">
        <v>15039</v>
      </c>
      <c r="B5065" t="str">
        <f t="shared" si="237"/>
        <v>PG-13</v>
      </c>
      <c r="C5065" t="s">
        <v>1984</v>
      </c>
      <c r="D5065" t="s">
        <v>26</v>
      </c>
      <c r="E5065">
        <v>2007</v>
      </c>
      <c r="F5065" s="22">
        <f t="shared" si="238"/>
        <v>39083</v>
      </c>
      <c r="G5065" t="s">
        <v>15040</v>
      </c>
      <c r="H5065">
        <f t="shared" si="239"/>
        <v>7.4</v>
      </c>
      <c r="I5065">
        <v>7.4</v>
      </c>
      <c r="J5065">
        <v>499000</v>
      </c>
      <c r="K5065" t="s">
        <v>14254</v>
      </c>
      <c r="L5065" t="s">
        <v>15041</v>
      </c>
      <c r="M5065" t="s">
        <v>15042</v>
      </c>
      <c r="N5065" t="s">
        <v>15</v>
      </c>
      <c r="O5065">
        <v>7500000</v>
      </c>
      <c r="P5065">
        <v>232372681</v>
      </c>
      <c r="Q5065">
        <f>_xlfn.XLOOKUP(E5065,CPI!A:A,CPI!B:B)</f>
        <v>207.3</v>
      </c>
      <c r="R5065" s="12">
        <f>P5065*(CPI!$B$112/Movie!Q5065)</f>
        <v>341553091.65798354</v>
      </c>
      <c r="S5065" t="s">
        <v>9423</v>
      </c>
      <c r="T5065">
        <v>96</v>
      </c>
    </row>
    <row r="5066" spans="1:20" x14ac:dyDescent="0.3">
      <c r="A5066" t="s">
        <v>15043</v>
      </c>
      <c r="B5066" t="str">
        <f t="shared" si="237"/>
        <v>R</v>
      </c>
      <c r="C5066" t="s">
        <v>1</v>
      </c>
      <c r="D5066" t="s">
        <v>37</v>
      </c>
      <c r="E5066">
        <v>2007</v>
      </c>
      <c r="F5066" s="22">
        <f t="shared" si="238"/>
        <v>39083</v>
      </c>
      <c r="G5066" t="s">
        <v>14861</v>
      </c>
      <c r="H5066">
        <f t="shared" si="239"/>
        <v>7</v>
      </c>
      <c r="I5066">
        <v>7</v>
      </c>
      <c r="J5066">
        <v>263000</v>
      </c>
      <c r="K5066" t="s">
        <v>15044</v>
      </c>
      <c r="L5066" t="s">
        <v>15045</v>
      </c>
      <c r="M5066" t="s">
        <v>12727</v>
      </c>
      <c r="N5066" t="s">
        <v>7</v>
      </c>
      <c r="O5066">
        <v>15000000</v>
      </c>
      <c r="P5066">
        <v>65048678</v>
      </c>
      <c r="Q5066">
        <f>_xlfn.XLOOKUP(E5066,CPI!A:A,CPI!B:B)</f>
        <v>207.3</v>
      </c>
      <c r="R5066" s="12">
        <f>P5066*(CPI!$B$112/Movie!Q5066)</f>
        <v>95611829.168355033</v>
      </c>
      <c r="S5066" t="s">
        <v>14767</v>
      </c>
      <c r="T5066">
        <v>100</v>
      </c>
    </row>
    <row r="5067" spans="1:20" x14ac:dyDescent="0.3">
      <c r="A5067" t="s">
        <v>15046</v>
      </c>
      <c r="B5067" t="str">
        <f t="shared" si="237"/>
        <v>R</v>
      </c>
      <c r="C5067" t="s">
        <v>1</v>
      </c>
      <c r="D5067" t="s">
        <v>19</v>
      </c>
      <c r="E5067">
        <v>2007</v>
      </c>
      <c r="F5067" s="22">
        <f t="shared" si="238"/>
        <v>39083</v>
      </c>
      <c r="G5067" t="s">
        <v>15001</v>
      </c>
      <c r="H5067">
        <f t="shared" si="239"/>
        <v>6.3</v>
      </c>
      <c r="I5067">
        <v>6.3</v>
      </c>
      <c r="J5067">
        <v>163000</v>
      </c>
      <c r="K5067" t="s">
        <v>15047</v>
      </c>
      <c r="L5067" t="s">
        <v>10401</v>
      </c>
      <c r="M5067" t="s">
        <v>11630</v>
      </c>
      <c r="N5067" t="s">
        <v>437</v>
      </c>
      <c r="O5067">
        <v>24000000</v>
      </c>
      <c r="P5067">
        <v>101276318</v>
      </c>
      <c r="Q5067">
        <f>_xlfn.XLOOKUP(E5067,CPI!A:A,CPI!B:B)</f>
        <v>207.3</v>
      </c>
      <c r="R5067" s="12">
        <f>P5067*(CPI!$B$112/Movie!Q5067)</f>
        <v>148861042.42450553</v>
      </c>
      <c r="S5067" t="s">
        <v>165</v>
      </c>
      <c r="T5067">
        <v>100</v>
      </c>
    </row>
    <row r="5068" spans="1:20" x14ac:dyDescent="0.3">
      <c r="A5068" t="s">
        <v>15048</v>
      </c>
      <c r="B5068" t="str">
        <f t="shared" si="237"/>
        <v>PG</v>
      </c>
      <c r="C5068" t="s">
        <v>18</v>
      </c>
      <c r="D5068" t="s">
        <v>26</v>
      </c>
      <c r="E5068">
        <v>2007</v>
      </c>
      <c r="F5068" s="22">
        <f t="shared" si="238"/>
        <v>39083</v>
      </c>
      <c r="G5068" t="s">
        <v>15001</v>
      </c>
      <c r="H5068">
        <f t="shared" si="239"/>
        <v>7</v>
      </c>
      <c r="I5068">
        <v>7</v>
      </c>
      <c r="J5068">
        <v>181000</v>
      </c>
      <c r="K5068" t="s">
        <v>8550</v>
      </c>
      <c r="L5068" t="s">
        <v>10164</v>
      </c>
      <c r="M5068" t="s">
        <v>15049</v>
      </c>
      <c r="N5068" t="s">
        <v>15</v>
      </c>
      <c r="O5068">
        <v>85000000</v>
      </c>
      <c r="P5068">
        <v>340487836</v>
      </c>
      <c r="Q5068">
        <f>_xlfn.XLOOKUP(E5068,CPI!A:A,CPI!B:B)</f>
        <v>207.3</v>
      </c>
      <c r="R5068" s="12">
        <f>P5068*(CPI!$B$112/Movie!Q5068)</f>
        <v>500466201.78099364</v>
      </c>
      <c r="S5068" t="s">
        <v>1709</v>
      </c>
      <c r="T5068">
        <v>107</v>
      </c>
    </row>
    <row r="5069" spans="1:20" x14ac:dyDescent="0.3">
      <c r="A5069" t="s">
        <v>15050</v>
      </c>
      <c r="B5069" t="str">
        <f t="shared" si="237"/>
        <v>R</v>
      </c>
      <c r="C5069" t="s">
        <v>1</v>
      </c>
      <c r="D5069" t="s">
        <v>37</v>
      </c>
      <c r="E5069">
        <v>2007</v>
      </c>
      <c r="F5069" s="22">
        <f t="shared" si="238"/>
        <v>39083</v>
      </c>
      <c r="G5069" t="s">
        <v>15001</v>
      </c>
      <c r="H5069">
        <f t="shared" si="239"/>
        <v>7.1</v>
      </c>
      <c r="I5069">
        <v>7.1</v>
      </c>
      <c r="J5069">
        <v>287000</v>
      </c>
      <c r="K5069" t="s">
        <v>7880</v>
      </c>
      <c r="L5069" t="s">
        <v>7880</v>
      </c>
      <c r="M5069" t="s">
        <v>9982</v>
      </c>
      <c r="N5069" t="s">
        <v>15</v>
      </c>
      <c r="O5069">
        <v>18000000</v>
      </c>
      <c r="P5069">
        <v>57470220</v>
      </c>
      <c r="Q5069">
        <f>_xlfn.XLOOKUP(E5069,CPI!A:A,CPI!B:B)</f>
        <v>207.3</v>
      </c>
      <c r="R5069" s="12">
        <f>P5069*(CPI!$B$112/Movie!Q5069)</f>
        <v>84472629.204052091</v>
      </c>
      <c r="S5069" t="s">
        <v>8971</v>
      </c>
      <c r="T5069">
        <v>126</v>
      </c>
    </row>
    <row r="5070" spans="1:20" x14ac:dyDescent="0.3">
      <c r="A5070" t="s">
        <v>4546</v>
      </c>
      <c r="B5070" t="str">
        <f t="shared" si="237"/>
        <v>PG</v>
      </c>
      <c r="C5070" t="s">
        <v>18</v>
      </c>
      <c r="D5070" t="s">
        <v>26</v>
      </c>
      <c r="E5070">
        <v>2007</v>
      </c>
      <c r="F5070" s="22">
        <f t="shared" si="238"/>
        <v>39083</v>
      </c>
      <c r="G5070" t="s">
        <v>15051</v>
      </c>
      <c r="H5070">
        <f t="shared" si="239"/>
        <v>6.6</v>
      </c>
      <c r="I5070">
        <v>6.6</v>
      </c>
      <c r="J5070">
        <v>122000</v>
      </c>
      <c r="K5070" t="s">
        <v>12025</v>
      </c>
      <c r="L5070" t="s">
        <v>3925</v>
      </c>
      <c r="M5070" t="s">
        <v>145</v>
      </c>
      <c r="N5070" t="s">
        <v>15</v>
      </c>
      <c r="O5070">
        <v>75000000</v>
      </c>
      <c r="P5070">
        <v>203553311</v>
      </c>
      <c r="Q5070">
        <f>_xlfn.XLOOKUP(E5070,CPI!A:A,CPI!B:B)</f>
        <v>207.3</v>
      </c>
      <c r="R5070" s="12">
        <f>P5070*(CPI!$B$112/Movie!Q5070)</f>
        <v>299192927.45634341</v>
      </c>
      <c r="S5070" t="s">
        <v>2011</v>
      </c>
      <c r="T5070">
        <v>117</v>
      </c>
    </row>
    <row r="5071" spans="1:20" x14ac:dyDescent="0.3">
      <c r="A5071" t="s">
        <v>15052</v>
      </c>
      <c r="B5071" t="str">
        <f t="shared" si="237"/>
        <v>R</v>
      </c>
      <c r="C5071" t="s">
        <v>1</v>
      </c>
      <c r="D5071" t="s">
        <v>26</v>
      </c>
      <c r="E5071">
        <v>2007</v>
      </c>
      <c r="F5071" s="22">
        <f t="shared" si="238"/>
        <v>39083</v>
      </c>
      <c r="G5071" t="s">
        <v>15053</v>
      </c>
      <c r="H5071">
        <f t="shared" si="239"/>
        <v>6.9</v>
      </c>
      <c r="I5071">
        <v>6.9</v>
      </c>
      <c r="J5071">
        <v>356000</v>
      </c>
      <c r="K5071" t="s">
        <v>8535</v>
      </c>
      <c r="L5071" t="s">
        <v>8535</v>
      </c>
      <c r="M5071" t="s">
        <v>15013</v>
      </c>
      <c r="N5071" t="s">
        <v>15</v>
      </c>
      <c r="O5071">
        <v>30000000</v>
      </c>
      <c r="P5071">
        <v>219922417</v>
      </c>
      <c r="Q5071">
        <f>_xlfn.XLOOKUP(E5071,CPI!A:A,CPI!B:B)</f>
        <v>207.3</v>
      </c>
      <c r="R5071" s="12">
        <f>P5071*(CPI!$B$112/Movie!Q5071)</f>
        <v>323253065.41196328</v>
      </c>
      <c r="S5071" t="s">
        <v>46</v>
      </c>
      <c r="T5071">
        <v>129</v>
      </c>
    </row>
    <row r="5072" spans="1:20" x14ac:dyDescent="0.3">
      <c r="A5072" t="s">
        <v>15054</v>
      </c>
      <c r="B5072" t="str">
        <f t="shared" si="237"/>
        <v>R</v>
      </c>
      <c r="C5072" t="s">
        <v>1</v>
      </c>
      <c r="D5072" t="s">
        <v>2</v>
      </c>
      <c r="E5072">
        <v>2007</v>
      </c>
      <c r="F5072" s="22">
        <f t="shared" si="238"/>
        <v>39083</v>
      </c>
      <c r="G5072" t="s">
        <v>15055</v>
      </c>
      <c r="H5072">
        <f t="shared" si="239"/>
        <v>7.3</v>
      </c>
      <c r="I5072">
        <v>7.3</v>
      </c>
      <c r="J5072">
        <v>350000</v>
      </c>
      <c r="K5072" t="s">
        <v>2654</v>
      </c>
      <c r="L5072" t="s">
        <v>11053</v>
      </c>
      <c r="M5072" t="s">
        <v>5667</v>
      </c>
      <c r="N5072" t="s">
        <v>15</v>
      </c>
      <c r="O5072">
        <v>50000000</v>
      </c>
      <c r="P5072">
        <v>153383627</v>
      </c>
      <c r="Q5072">
        <f>_xlfn.XLOOKUP(E5072,CPI!A:A,CPI!B:B)</f>
        <v>207.3</v>
      </c>
      <c r="R5072" s="12">
        <f>P5072*(CPI!$B$112/Movie!Q5072)</f>
        <v>225450994.43753013</v>
      </c>
      <c r="S5072" t="s">
        <v>9670</v>
      </c>
      <c r="T5072">
        <v>116</v>
      </c>
    </row>
    <row r="5073" spans="1:20" x14ac:dyDescent="0.3">
      <c r="A5073" t="s">
        <v>15056</v>
      </c>
      <c r="B5073" t="str">
        <f t="shared" si="237"/>
        <v>R</v>
      </c>
      <c r="C5073" t="s">
        <v>1</v>
      </c>
      <c r="D5073" t="s">
        <v>19</v>
      </c>
      <c r="E5073">
        <v>2007</v>
      </c>
      <c r="F5073" s="22">
        <f t="shared" si="238"/>
        <v>39083</v>
      </c>
      <c r="G5073" t="s">
        <v>15057</v>
      </c>
      <c r="H5073">
        <f t="shared" si="239"/>
        <v>7.5</v>
      </c>
      <c r="I5073">
        <v>7.5</v>
      </c>
      <c r="J5073">
        <v>180000</v>
      </c>
      <c r="K5073" t="s">
        <v>593</v>
      </c>
      <c r="L5073" t="s">
        <v>6890</v>
      </c>
      <c r="M5073" t="s">
        <v>492</v>
      </c>
      <c r="N5073" t="s">
        <v>15</v>
      </c>
      <c r="O5073">
        <v>67000000</v>
      </c>
      <c r="P5073">
        <v>25422088</v>
      </c>
      <c r="Q5073">
        <f>_xlfn.XLOOKUP(E5073,CPI!A:A,CPI!B:B)</f>
        <v>207.3</v>
      </c>
      <c r="R5073" s="12">
        <f>P5073*(CPI!$B$112/Movie!Q5073)</f>
        <v>37366667.697057404</v>
      </c>
      <c r="S5073" t="s">
        <v>8971</v>
      </c>
      <c r="T5073">
        <v>191</v>
      </c>
    </row>
    <row r="5074" spans="1:20" x14ac:dyDescent="0.3">
      <c r="A5074" t="s">
        <v>15058</v>
      </c>
      <c r="B5074" t="str">
        <f t="shared" si="237"/>
        <v>PG-13</v>
      </c>
      <c r="C5074" t="s">
        <v>1984</v>
      </c>
      <c r="D5074" t="s">
        <v>19</v>
      </c>
      <c r="E5074">
        <v>2007</v>
      </c>
      <c r="F5074" s="22">
        <f t="shared" si="238"/>
        <v>39083</v>
      </c>
      <c r="G5074" t="s">
        <v>14807</v>
      </c>
      <c r="H5074">
        <f t="shared" si="239"/>
        <v>5.3</v>
      </c>
      <c r="I5074">
        <v>5.3</v>
      </c>
      <c r="J5074">
        <v>227000</v>
      </c>
      <c r="K5074" t="s">
        <v>7495</v>
      </c>
      <c r="L5074" t="s">
        <v>7495</v>
      </c>
      <c r="M5074" t="s">
        <v>1520</v>
      </c>
      <c r="N5074" t="s">
        <v>15</v>
      </c>
      <c r="O5074">
        <v>110000000</v>
      </c>
      <c r="P5074">
        <v>228738393</v>
      </c>
      <c r="Q5074">
        <f>_xlfn.XLOOKUP(E5074,CPI!A:A,CPI!B:B)</f>
        <v>207.3</v>
      </c>
      <c r="R5074" s="12">
        <f>P5074*(CPI!$B$112/Movie!Q5074)</f>
        <v>336211231.7756874</v>
      </c>
      <c r="S5074" t="s">
        <v>16</v>
      </c>
      <c r="T5074">
        <v>110</v>
      </c>
    </row>
    <row r="5075" spans="1:20" x14ac:dyDescent="0.3">
      <c r="A5075" t="s">
        <v>15059</v>
      </c>
      <c r="B5075" t="str">
        <f t="shared" si="237"/>
        <v>PG-13</v>
      </c>
      <c r="C5075" t="s">
        <v>1984</v>
      </c>
      <c r="D5075" t="s">
        <v>26</v>
      </c>
      <c r="E5075">
        <v>2007</v>
      </c>
      <c r="F5075" s="22">
        <f t="shared" si="238"/>
        <v>39083</v>
      </c>
      <c r="G5075" t="s">
        <v>15060</v>
      </c>
      <c r="H5075">
        <f t="shared" si="239"/>
        <v>6.7</v>
      </c>
      <c r="I5075">
        <v>6.7</v>
      </c>
      <c r="J5075">
        <v>80000</v>
      </c>
      <c r="K5075" t="s">
        <v>15061</v>
      </c>
      <c r="L5075" t="s">
        <v>15062</v>
      </c>
      <c r="M5075" t="s">
        <v>15063</v>
      </c>
      <c r="N5075" t="s">
        <v>15</v>
      </c>
      <c r="P5075">
        <v>14353654</v>
      </c>
      <c r="Q5075">
        <f>_xlfn.XLOOKUP(E5075,CPI!A:A,CPI!B:B)</f>
        <v>207.3</v>
      </c>
      <c r="R5075" s="12">
        <f>P5075*(CPI!$B$112/Movie!Q5075)</f>
        <v>21097724.909792569</v>
      </c>
      <c r="S5075" t="s">
        <v>29</v>
      </c>
      <c r="T5075">
        <v>88</v>
      </c>
    </row>
    <row r="5076" spans="1:20" x14ac:dyDescent="0.3">
      <c r="A5076" t="s">
        <v>15064</v>
      </c>
      <c r="B5076" t="str">
        <f t="shared" si="237"/>
        <v>R</v>
      </c>
      <c r="C5076" t="s">
        <v>1</v>
      </c>
      <c r="D5076" t="s">
        <v>10</v>
      </c>
      <c r="E5076">
        <v>2007</v>
      </c>
      <c r="F5076" s="22">
        <f t="shared" si="238"/>
        <v>39083</v>
      </c>
      <c r="G5076" t="s">
        <v>15065</v>
      </c>
      <c r="H5076">
        <f t="shared" si="239"/>
        <v>7.2</v>
      </c>
      <c r="I5076">
        <v>7.2</v>
      </c>
      <c r="J5076">
        <v>186000</v>
      </c>
      <c r="K5076" t="s">
        <v>9025</v>
      </c>
      <c r="L5076" t="s">
        <v>9025</v>
      </c>
      <c r="M5076" t="s">
        <v>9026</v>
      </c>
      <c r="N5076" t="s">
        <v>15</v>
      </c>
      <c r="O5076">
        <v>16000000</v>
      </c>
      <c r="P5076">
        <v>35310019</v>
      </c>
      <c r="Q5076">
        <f>_xlfn.XLOOKUP(E5076,CPI!A:A,CPI!B:B)</f>
        <v>207.3</v>
      </c>
      <c r="R5076" s="12">
        <f>P5076*(CPI!$B$112/Movie!Q5076)</f>
        <v>51900447.608779542</v>
      </c>
      <c r="S5076" t="s">
        <v>9423</v>
      </c>
      <c r="T5076">
        <v>91</v>
      </c>
    </row>
    <row r="5077" spans="1:20" x14ac:dyDescent="0.3">
      <c r="A5077" t="s">
        <v>15066</v>
      </c>
      <c r="B5077" t="str">
        <f t="shared" si="237"/>
        <v>PG</v>
      </c>
      <c r="C5077" t="s">
        <v>18</v>
      </c>
      <c r="D5077" t="s">
        <v>2</v>
      </c>
      <c r="E5077">
        <v>2007</v>
      </c>
      <c r="F5077" s="22">
        <f t="shared" si="238"/>
        <v>39083</v>
      </c>
      <c r="G5077" t="s">
        <v>14807</v>
      </c>
      <c r="H5077">
        <f t="shared" si="239"/>
        <v>7.1</v>
      </c>
      <c r="I5077">
        <v>7.1</v>
      </c>
      <c r="J5077">
        <v>147000</v>
      </c>
      <c r="K5077" t="s">
        <v>15067</v>
      </c>
      <c r="L5077" t="s">
        <v>15068</v>
      </c>
      <c r="M5077" t="s">
        <v>14131</v>
      </c>
      <c r="N5077" t="s">
        <v>15</v>
      </c>
      <c r="O5077">
        <v>17000000</v>
      </c>
      <c r="P5077">
        <v>137587063</v>
      </c>
      <c r="Q5077">
        <f>_xlfn.XLOOKUP(E5077,CPI!A:A,CPI!B:B)</f>
        <v>207.3</v>
      </c>
      <c r="R5077" s="12">
        <f>P5077*(CPI!$B$112/Movie!Q5077)</f>
        <v>202232407.60299081</v>
      </c>
      <c r="S5077" t="s">
        <v>15069</v>
      </c>
      <c r="T5077">
        <v>96</v>
      </c>
    </row>
    <row r="5078" spans="1:20" x14ac:dyDescent="0.3">
      <c r="A5078" t="s">
        <v>15070</v>
      </c>
      <c r="B5078" t="str">
        <f t="shared" si="237"/>
        <v>PG-13</v>
      </c>
      <c r="C5078" t="s">
        <v>1984</v>
      </c>
      <c r="D5078" t="s">
        <v>26</v>
      </c>
      <c r="E5078">
        <v>2007</v>
      </c>
      <c r="F5078" s="22">
        <f t="shared" si="238"/>
        <v>39083</v>
      </c>
      <c r="G5078" t="s">
        <v>15071</v>
      </c>
      <c r="H5078">
        <f t="shared" si="239"/>
        <v>6.2</v>
      </c>
      <c r="I5078">
        <v>6.2</v>
      </c>
      <c r="J5078">
        <v>57000</v>
      </c>
      <c r="K5078" t="s">
        <v>13279</v>
      </c>
      <c r="L5078" t="s">
        <v>15072</v>
      </c>
      <c r="M5078" t="s">
        <v>9259</v>
      </c>
      <c r="N5078" t="s">
        <v>15</v>
      </c>
      <c r="O5078">
        <v>20000000</v>
      </c>
      <c r="P5078">
        <v>47817020</v>
      </c>
      <c r="Q5078">
        <f>_xlfn.XLOOKUP(E5078,CPI!A:A,CPI!B:B)</f>
        <v>207.3</v>
      </c>
      <c r="R5078" s="12">
        <f>P5078*(CPI!$B$112/Movie!Q5078)</f>
        <v>70283868.760250837</v>
      </c>
      <c r="S5078" t="s">
        <v>13852</v>
      </c>
      <c r="T5078">
        <v>105</v>
      </c>
    </row>
    <row r="5079" spans="1:20" x14ac:dyDescent="0.3">
      <c r="A5079" t="s">
        <v>15073</v>
      </c>
      <c r="B5079" t="str">
        <f t="shared" si="237"/>
        <v>R</v>
      </c>
      <c r="C5079" t="s">
        <v>1</v>
      </c>
      <c r="D5079" t="s">
        <v>89</v>
      </c>
      <c r="E5079">
        <v>2007</v>
      </c>
      <c r="F5079" s="22">
        <f t="shared" si="238"/>
        <v>39083</v>
      </c>
      <c r="G5079" t="s">
        <v>15074</v>
      </c>
      <c r="H5079">
        <f t="shared" si="239"/>
        <v>6.6</v>
      </c>
      <c r="I5079">
        <v>6.6</v>
      </c>
      <c r="J5079">
        <v>93000</v>
      </c>
      <c r="K5079" t="s">
        <v>11686</v>
      </c>
      <c r="L5079" t="s">
        <v>11686</v>
      </c>
      <c r="M5079" t="s">
        <v>11811</v>
      </c>
      <c r="N5079" t="s">
        <v>15</v>
      </c>
      <c r="O5079">
        <v>15000000</v>
      </c>
      <c r="P5079">
        <v>7938872</v>
      </c>
      <c r="Q5079">
        <f>_xlfn.XLOOKUP(E5079,CPI!A:A,CPI!B:B)</f>
        <v>207.3</v>
      </c>
      <c r="R5079" s="12">
        <f>P5079*(CPI!$B$112/Movie!Q5079)</f>
        <v>11668954.647370959</v>
      </c>
      <c r="S5079" t="s">
        <v>15075</v>
      </c>
      <c r="T5079">
        <v>111</v>
      </c>
    </row>
    <row r="5080" spans="1:20" x14ac:dyDescent="0.3">
      <c r="A5080" t="s">
        <v>15076</v>
      </c>
      <c r="B5080" t="str">
        <f t="shared" si="237"/>
        <v>R</v>
      </c>
      <c r="C5080" t="s">
        <v>1</v>
      </c>
      <c r="D5080" t="s">
        <v>37</v>
      </c>
      <c r="E5080">
        <v>2007</v>
      </c>
      <c r="F5080" s="22">
        <f t="shared" si="238"/>
        <v>39083</v>
      </c>
      <c r="G5080" t="s">
        <v>15077</v>
      </c>
      <c r="H5080">
        <f t="shared" si="239"/>
        <v>6.1</v>
      </c>
      <c r="I5080">
        <v>6.1</v>
      </c>
      <c r="J5080">
        <v>111000</v>
      </c>
      <c r="K5080" t="s">
        <v>12986</v>
      </c>
      <c r="L5080" t="s">
        <v>12986</v>
      </c>
      <c r="M5080" t="s">
        <v>15078</v>
      </c>
      <c r="N5080" t="s">
        <v>15</v>
      </c>
      <c r="O5080">
        <v>15000000</v>
      </c>
      <c r="P5080">
        <v>80460948</v>
      </c>
      <c r="Q5080">
        <f>_xlfn.XLOOKUP(E5080,CPI!A:A,CPI!B:B)</f>
        <v>207.3</v>
      </c>
      <c r="R5080" s="12">
        <f>P5080*(CPI!$B$112/Movie!Q5080)</f>
        <v>118265561.29088277</v>
      </c>
      <c r="S5080" t="s">
        <v>8971</v>
      </c>
      <c r="T5080">
        <v>109</v>
      </c>
    </row>
    <row r="5081" spans="1:20" x14ac:dyDescent="0.3">
      <c r="A5081" t="s">
        <v>15079</v>
      </c>
      <c r="B5081" t="str">
        <f t="shared" si="237"/>
        <v>R</v>
      </c>
      <c r="C5081" t="s">
        <v>1</v>
      </c>
      <c r="D5081" t="s">
        <v>19</v>
      </c>
      <c r="E5081">
        <v>2007</v>
      </c>
      <c r="F5081" s="22">
        <f t="shared" si="238"/>
        <v>39083</v>
      </c>
      <c r="G5081" t="s">
        <v>15080</v>
      </c>
      <c r="H5081">
        <f t="shared" si="239"/>
        <v>7.6</v>
      </c>
      <c r="I5081">
        <v>7.6</v>
      </c>
      <c r="J5081">
        <v>232000</v>
      </c>
      <c r="K5081" t="s">
        <v>566</v>
      </c>
      <c r="L5081" t="s">
        <v>12638</v>
      </c>
      <c r="M5081" t="s">
        <v>11811</v>
      </c>
      <c r="N5081" t="s">
        <v>7</v>
      </c>
      <c r="P5081">
        <v>56107312</v>
      </c>
      <c r="Q5081">
        <f>_xlfn.XLOOKUP(E5081,CPI!A:A,CPI!B:B)</f>
        <v>207.3</v>
      </c>
      <c r="R5081" s="12">
        <f>P5081*(CPI!$B$112/Movie!Q5081)</f>
        <v>82469358.255668104</v>
      </c>
      <c r="S5081" t="s">
        <v>15081</v>
      </c>
      <c r="T5081">
        <v>100</v>
      </c>
    </row>
    <row r="5082" spans="1:20" x14ac:dyDescent="0.3">
      <c r="A5082" t="s">
        <v>15082</v>
      </c>
      <c r="B5082" t="str">
        <f t="shared" si="237"/>
        <v>PG-13</v>
      </c>
      <c r="C5082" t="s">
        <v>1984</v>
      </c>
      <c r="D5082" t="s">
        <v>19</v>
      </c>
      <c r="E5082">
        <v>2007</v>
      </c>
      <c r="F5082" s="22">
        <f t="shared" si="238"/>
        <v>39083</v>
      </c>
      <c r="G5082" t="s">
        <v>15060</v>
      </c>
      <c r="H5082">
        <f t="shared" si="239"/>
        <v>8</v>
      </c>
      <c r="I5082">
        <v>8</v>
      </c>
      <c r="J5082">
        <v>612000</v>
      </c>
      <c r="K5082" t="s">
        <v>12824</v>
      </c>
      <c r="L5082" t="s">
        <v>6942</v>
      </c>
      <c r="M5082" t="s">
        <v>9513</v>
      </c>
      <c r="N5082" t="s">
        <v>15</v>
      </c>
      <c r="O5082">
        <v>110000000</v>
      </c>
      <c r="P5082">
        <v>444100035</v>
      </c>
      <c r="Q5082">
        <f>_xlfn.XLOOKUP(E5082,CPI!A:A,CPI!B:B)</f>
        <v>207.3</v>
      </c>
      <c r="R5082" s="12">
        <f>P5082*(CPI!$B$112/Movie!Q5082)</f>
        <v>652760639.96382046</v>
      </c>
      <c r="S5082" t="s">
        <v>46</v>
      </c>
      <c r="T5082">
        <v>115</v>
      </c>
    </row>
    <row r="5083" spans="1:20" x14ac:dyDescent="0.3">
      <c r="A5083" t="s">
        <v>15083</v>
      </c>
      <c r="B5083" t="str">
        <f t="shared" si="237"/>
        <v>PG-13</v>
      </c>
      <c r="C5083" t="s">
        <v>1984</v>
      </c>
      <c r="D5083" t="s">
        <v>26</v>
      </c>
      <c r="E5083">
        <v>2007</v>
      </c>
      <c r="F5083" s="22">
        <f t="shared" si="238"/>
        <v>39083</v>
      </c>
      <c r="G5083" t="s">
        <v>14513</v>
      </c>
      <c r="H5083">
        <f t="shared" si="239"/>
        <v>4.0999999999999996</v>
      </c>
      <c r="I5083">
        <v>4.0999999999999996</v>
      </c>
      <c r="J5083">
        <v>71000</v>
      </c>
      <c r="K5083" t="s">
        <v>9592</v>
      </c>
      <c r="L5083" t="s">
        <v>1470</v>
      </c>
      <c r="M5083" t="s">
        <v>1470</v>
      </c>
      <c r="N5083" t="s">
        <v>15</v>
      </c>
      <c r="O5083">
        <v>60000000</v>
      </c>
      <c r="P5083">
        <v>159814490</v>
      </c>
      <c r="Q5083">
        <f>_xlfn.XLOOKUP(E5083,CPI!A:A,CPI!B:B)</f>
        <v>207.3</v>
      </c>
      <c r="R5083" s="12">
        <f>P5083*(CPI!$B$112/Movie!Q5083)</f>
        <v>234903401.36517122</v>
      </c>
      <c r="S5083" t="s">
        <v>9670</v>
      </c>
      <c r="T5083">
        <v>102</v>
      </c>
    </row>
    <row r="5084" spans="1:20" x14ac:dyDescent="0.3">
      <c r="A5084" t="s">
        <v>15084</v>
      </c>
      <c r="B5084" t="str">
        <f t="shared" si="237"/>
        <v>R</v>
      </c>
      <c r="C5084" t="s">
        <v>1</v>
      </c>
      <c r="D5084" t="s">
        <v>89</v>
      </c>
      <c r="E5084">
        <v>2007</v>
      </c>
      <c r="F5084" s="22">
        <f t="shared" si="238"/>
        <v>39083</v>
      </c>
      <c r="G5084" t="s">
        <v>15035</v>
      </c>
      <c r="H5084">
        <f t="shared" si="239"/>
        <v>7.2</v>
      </c>
      <c r="I5084">
        <v>7.2</v>
      </c>
      <c r="J5084">
        <v>192000</v>
      </c>
      <c r="K5084" t="s">
        <v>9011</v>
      </c>
      <c r="L5084" t="s">
        <v>5782</v>
      </c>
      <c r="M5084" t="s">
        <v>3040</v>
      </c>
      <c r="N5084" t="s">
        <v>15</v>
      </c>
      <c r="P5084">
        <v>92011561</v>
      </c>
      <c r="Q5084">
        <f>_xlfn.XLOOKUP(E5084,CPI!A:A,CPI!B:B)</f>
        <v>207.3</v>
      </c>
      <c r="R5084" s="12">
        <f>P5084*(CPI!$B$112/Movie!Q5084)</f>
        <v>135243235.10226724</v>
      </c>
      <c r="S5084" t="s">
        <v>2011</v>
      </c>
      <c r="T5084">
        <v>113</v>
      </c>
    </row>
    <row r="5085" spans="1:20" x14ac:dyDescent="0.3">
      <c r="A5085" t="s">
        <v>15085</v>
      </c>
      <c r="B5085" t="str">
        <f t="shared" si="237"/>
        <v>PG-13</v>
      </c>
      <c r="C5085" t="s">
        <v>1984</v>
      </c>
      <c r="D5085" t="s">
        <v>375</v>
      </c>
      <c r="E5085">
        <v>2007</v>
      </c>
      <c r="F5085" s="22">
        <f t="shared" si="238"/>
        <v>39083</v>
      </c>
      <c r="G5085" t="s">
        <v>15086</v>
      </c>
      <c r="H5085">
        <f t="shared" si="239"/>
        <v>6.2</v>
      </c>
      <c r="I5085">
        <v>6.2</v>
      </c>
      <c r="J5085">
        <v>163000</v>
      </c>
      <c r="K5085" t="s">
        <v>2040</v>
      </c>
      <c r="L5085" t="s">
        <v>14101</v>
      </c>
      <c r="M5085" t="s">
        <v>10913</v>
      </c>
      <c r="N5085" t="s">
        <v>15</v>
      </c>
      <c r="O5085">
        <v>150000000</v>
      </c>
      <c r="P5085">
        <v>196393745</v>
      </c>
      <c r="Q5085">
        <f>_xlfn.XLOOKUP(E5085,CPI!A:A,CPI!B:B)</f>
        <v>207.3</v>
      </c>
      <c r="R5085" s="12">
        <f>P5085*(CPI!$B$112/Movie!Q5085)</f>
        <v>288669436.0902074</v>
      </c>
      <c r="S5085" t="s">
        <v>29</v>
      </c>
      <c r="T5085">
        <v>115</v>
      </c>
    </row>
    <row r="5086" spans="1:20" x14ac:dyDescent="0.3">
      <c r="A5086" t="s">
        <v>15087</v>
      </c>
      <c r="B5086" t="str">
        <f t="shared" si="237"/>
        <v>PG-13</v>
      </c>
      <c r="C5086" t="s">
        <v>1984</v>
      </c>
      <c r="D5086" t="s">
        <v>19</v>
      </c>
      <c r="E5086">
        <v>2007</v>
      </c>
      <c r="F5086" s="22">
        <f t="shared" si="238"/>
        <v>39083</v>
      </c>
      <c r="G5086" t="s">
        <v>15088</v>
      </c>
      <c r="H5086">
        <f t="shared" si="239"/>
        <v>6.2</v>
      </c>
      <c r="I5086">
        <v>6.2</v>
      </c>
      <c r="J5086">
        <v>152000</v>
      </c>
      <c r="K5086" t="s">
        <v>8040</v>
      </c>
      <c r="L5086" t="s">
        <v>3238</v>
      </c>
      <c r="M5086" t="s">
        <v>1520</v>
      </c>
      <c r="N5086" t="s">
        <v>15</v>
      </c>
      <c r="O5086">
        <v>70000000</v>
      </c>
      <c r="P5086">
        <v>77621983</v>
      </c>
      <c r="Q5086">
        <f>_xlfn.XLOOKUP(E5086,CPI!A:A,CPI!B:B)</f>
        <v>207.3</v>
      </c>
      <c r="R5086" s="12">
        <f>P5086*(CPI!$B$112/Movie!Q5086)</f>
        <v>114092707.28461166</v>
      </c>
      <c r="S5086" t="s">
        <v>29</v>
      </c>
      <c r="T5086">
        <v>96</v>
      </c>
    </row>
    <row r="5087" spans="1:20" x14ac:dyDescent="0.3">
      <c r="A5087" t="s">
        <v>15089</v>
      </c>
      <c r="B5087" t="str">
        <f t="shared" si="237"/>
        <v>R</v>
      </c>
      <c r="C5087" t="s">
        <v>1</v>
      </c>
      <c r="D5087" t="s">
        <v>19</v>
      </c>
      <c r="E5087">
        <v>2007</v>
      </c>
      <c r="F5087" s="22">
        <f t="shared" si="238"/>
        <v>39083</v>
      </c>
      <c r="G5087" t="s">
        <v>15090</v>
      </c>
      <c r="H5087">
        <f t="shared" si="239"/>
        <v>7.7</v>
      </c>
      <c r="I5087">
        <v>7.7</v>
      </c>
      <c r="J5087">
        <v>295000</v>
      </c>
      <c r="K5087" t="s">
        <v>8794</v>
      </c>
      <c r="L5087" t="s">
        <v>15091</v>
      </c>
      <c r="M5087" t="s">
        <v>6986</v>
      </c>
      <c r="N5087" t="s">
        <v>15</v>
      </c>
      <c r="O5087">
        <v>55000000</v>
      </c>
      <c r="P5087">
        <v>70016220</v>
      </c>
      <c r="Q5087">
        <f>_xlfn.XLOOKUP(E5087,CPI!A:A,CPI!B:B)</f>
        <v>207.3</v>
      </c>
      <c r="R5087" s="12">
        <f>P5087*(CPI!$B$112/Movie!Q5087)</f>
        <v>102913373.05354558</v>
      </c>
      <c r="S5087" t="s">
        <v>14686</v>
      </c>
      <c r="T5087">
        <v>122</v>
      </c>
    </row>
    <row r="5088" spans="1:20" x14ac:dyDescent="0.3">
      <c r="A5088" t="s">
        <v>15092</v>
      </c>
      <c r="B5088" t="str">
        <f t="shared" si="237"/>
        <v>PG-13</v>
      </c>
      <c r="C5088" t="s">
        <v>1984</v>
      </c>
      <c r="D5088" t="s">
        <v>2</v>
      </c>
      <c r="E5088">
        <v>2007</v>
      </c>
      <c r="F5088" s="22">
        <f t="shared" si="238"/>
        <v>39083</v>
      </c>
      <c r="G5088" t="s">
        <v>15093</v>
      </c>
      <c r="H5088">
        <f t="shared" si="239"/>
        <v>7.3</v>
      </c>
      <c r="I5088">
        <v>7.3</v>
      </c>
      <c r="J5088">
        <v>107000</v>
      </c>
      <c r="K5088" t="s">
        <v>10918</v>
      </c>
      <c r="L5088" t="s">
        <v>3026</v>
      </c>
      <c r="M5088" t="s">
        <v>12936</v>
      </c>
      <c r="N5088" t="s">
        <v>15</v>
      </c>
      <c r="O5088">
        <v>45000000</v>
      </c>
      <c r="P5088">
        <v>29625761</v>
      </c>
      <c r="Q5088">
        <f>_xlfn.XLOOKUP(E5088,CPI!A:A,CPI!B:B)</f>
        <v>207.3</v>
      </c>
      <c r="R5088" s="12">
        <f>P5088*(CPI!$B$112/Movie!Q5088)</f>
        <v>43545438.38253738</v>
      </c>
      <c r="S5088" t="s">
        <v>11839</v>
      </c>
      <c r="T5088">
        <v>133</v>
      </c>
    </row>
    <row r="5089" spans="1:20" x14ac:dyDescent="0.3">
      <c r="A5089" t="s">
        <v>15094</v>
      </c>
      <c r="B5089" t="str">
        <f t="shared" si="237"/>
        <v>PG-13</v>
      </c>
      <c r="C5089" t="s">
        <v>1984</v>
      </c>
      <c r="D5089" t="s">
        <v>89</v>
      </c>
      <c r="E5089">
        <v>2007</v>
      </c>
      <c r="F5089" s="22">
        <f t="shared" si="238"/>
        <v>39083</v>
      </c>
      <c r="G5089" t="s">
        <v>15095</v>
      </c>
      <c r="H5089">
        <f t="shared" si="239"/>
        <v>6.9</v>
      </c>
      <c r="I5089">
        <v>6.9</v>
      </c>
      <c r="J5089">
        <v>328000</v>
      </c>
      <c r="K5089" t="s">
        <v>5090</v>
      </c>
      <c r="L5089" t="s">
        <v>12256</v>
      </c>
      <c r="M5089" t="s">
        <v>9697</v>
      </c>
      <c r="N5089" t="s">
        <v>15</v>
      </c>
      <c r="O5089">
        <v>85000000</v>
      </c>
      <c r="P5089">
        <v>311312624</v>
      </c>
      <c r="Q5089">
        <f>_xlfn.XLOOKUP(E5089,CPI!A:A,CPI!B:B)</f>
        <v>207.3</v>
      </c>
      <c r="R5089" s="12">
        <f>P5089*(CPI!$B$112/Movie!Q5089)</f>
        <v>457583003.05258071</v>
      </c>
      <c r="S5089" t="s">
        <v>8</v>
      </c>
      <c r="T5089">
        <v>122</v>
      </c>
    </row>
    <row r="5090" spans="1:20" x14ac:dyDescent="0.3">
      <c r="A5090" t="s">
        <v>15096</v>
      </c>
      <c r="B5090" t="str">
        <f t="shared" si="237"/>
        <v>PG-13</v>
      </c>
      <c r="C5090" t="s">
        <v>1984</v>
      </c>
      <c r="D5090" t="s">
        <v>26</v>
      </c>
      <c r="E5090">
        <v>2007</v>
      </c>
      <c r="F5090" s="22">
        <f t="shared" si="238"/>
        <v>39083</v>
      </c>
      <c r="G5090" t="s">
        <v>14531</v>
      </c>
      <c r="H5090">
        <f t="shared" si="239"/>
        <v>6.3</v>
      </c>
      <c r="I5090">
        <v>6.3</v>
      </c>
      <c r="J5090">
        <v>161000</v>
      </c>
      <c r="K5090" t="s">
        <v>15097</v>
      </c>
      <c r="L5090" t="s">
        <v>15098</v>
      </c>
      <c r="M5090" t="s">
        <v>13028</v>
      </c>
      <c r="N5090" t="s">
        <v>15</v>
      </c>
      <c r="O5090">
        <v>61000000</v>
      </c>
      <c r="P5090">
        <v>145710347</v>
      </c>
      <c r="Q5090">
        <f>_xlfn.XLOOKUP(E5090,CPI!A:A,CPI!B:B)</f>
        <v>207.3</v>
      </c>
      <c r="R5090" s="12">
        <f>P5090*(CPI!$B$112/Movie!Q5090)</f>
        <v>214172420.3130728</v>
      </c>
      <c r="S5090" t="s">
        <v>9670</v>
      </c>
      <c r="T5090">
        <v>93</v>
      </c>
    </row>
    <row r="5091" spans="1:20" x14ac:dyDescent="0.3">
      <c r="A5091" t="s">
        <v>15099</v>
      </c>
      <c r="B5091" t="str">
        <f t="shared" si="237"/>
        <v>PG</v>
      </c>
      <c r="C5091" t="s">
        <v>18</v>
      </c>
      <c r="D5091" t="s">
        <v>375</v>
      </c>
      <c r="E5091">
        <v>2007</v>
      </c>
      <c r="F5091" s="22">
        <f t="shared" si="238"/>
        <v>39083</v>
      </c>
      <c r="G5091" t="s">
        <v>15095</v>
      </c>
      <c r="H5091">
        <f t="shared" si="239"/>
        <v>6.7</v>
      </c>
      <c r="I5091">
        <v>6.7</v>
      </c>
      <c r="J5091">
        <v>72000</v>
      </c>
      <c r="K5091" t="s">
        <v>15100</v>
      </c>
      <c r="L5091" t="s">
        <v>9330</v>
      </c>
      <c r="M5091" t="s">
        <v>12978</v>
      </c>
      <c r="N5091" t="s">
        <v>15</v>
      </c>
      <c r="O5091">
        <v>100000000</v>
      </c>
      <c r="P5091">
        <v>152005713</v>
      </c>
      <c r="Q5091">
        <f>_xlfn.XLOOKUP(E5091,CPI!A:A,CPI!B:B)</f>
        <v>207.3</v>
      </c>
      <c r="R5091" s="12">
        <f>P5091*(CPI!$B$112/Movie!Q5091)</f>
        <v>223425666.91316929</v>
      </c>
      <c r="S5091" t="s">
        <v>16</v>
      </c>
      <c r="T5091">
        <v>85</v>
      </c>
    </row>
    <row r="5092" spans="1:20" x14ac:dyDescent="0.3">
      <c r="A5092" t="s">
        <v>15101</v>
      </c>
      <c r="B5092" t="str">
        <f t="shared" si="237"/>
        <v>R</v>
      </c>
      <c r="C5092" t="s">
        <v>1</v>
      </c>
      <c r="D5092" t="s">
        <v>19</v>
      </c>
      <c r="E5092">
        <v>2007</v>
      </c>
      <c r="F5092" s="22">
        <f t="shared" si="238"/>
        <v>39083</v>
      </c>
      <c r="G5092" t="s">
        <v>15080</v>
      </c>
      <c r="H5092">
        <f t="shared" si="239"/>
        <v>6.2</v>
      </c>
      <c r="I5092">
        <v>6.2</v>
      </c>
      <c r="J5092">
        <v>187000</v>
      </c>
      <c r="K5092" t="s">
        <v>2318</v>
      </c>
      <c r="L5092" t="s">
        <v>8466</v>
      </c>
      <c r="M5092" t="s">
        <v>10821</v>
      </c>
      <c r="N5092" t="s">
        <v>437</v>
      </c>
      <c r="O5092">
        <v>45000000</v>
      </c>
      <c r="P5092">
        <v>147717833</v>
      </c>
      <c r="Q5092">
        <f>_xlfn.XLOOKUP(E5092,CPI!A:A,CPI!B:B)</f>
        <v>207.3</v>
      </c>
      <c r="R5092" s="12">
        <f>P5092*(CPI!$B$112/Movie!Q5092)</f>
        <v>217123124.53014952</v>
      </c>
      <c r="S5092" t="s">
        <v>10859</v>
      </c>
      <c r="T5092">
        <v>94</v>
      </c>
    </row>
    <row r="5093" spans="1:20" x14ac:dyDescent="0.3">
      <c r="A5093" t="s">
        <v>15102</v>
      </c>
      <c r="B5093" t="str">
        <f t="shared" si="237"/>
        <v>R</v>
      </c>
      <c r="C5093" t="s">
        <v>1</v>
      </c>
      <c r="D5093" t="s">
        <v>19</v>
      </c>
      <c r="E5093">
        <v>2007</v>
      </c>
      <c r="F5093" s="22">
        <f t="shared" si="238"/>
        <v>39083</v>
      </c>
      <c r="G5093" t="s">
        <v>15006</v>
      </c>
      <c r="H5093">
        <f t="shared" si="239"/>
        <v>6.6</v>
      </c>
      <c r="I5093">
        <v>6.6</v>
      </c>
      <c r="J5093">
        <v>168000</v>
      </c>
      <c r="K5093" t="s">
        <v>14059</v>
      </c>
      <c r="L5093" t="s">
        <v>15103</v>
      </c>
      <c r="M5093" t="s">
        <v>11838</v>
      </c>
      <c r="N5093" t="s">
        <v>15</v>
      </c>
      <c r="O5093">
        <v>30000000</v>
      </c>
      <c r="P5093">
        <v>75513170</v>
      </c>
      <c r="Q5093">
        <f>_xlfn.XLOOKUP(E5093,CPI!A:A,CPI!B:B)</f>
        <v>207.3</v>
      </c>
      <c r="R5093" s="12">
        <f>P5093*(CPI!$B$112/Movie!Q5093)</f>
        <v>110993067.53014953</v>
      </c>
      <c r="S5093" t="s">
        <v>16</v>
      </c>
      <c r="T5093">
        <v>113</v>
      </c>
    </row>
    <row r="5094" spans="1:20" x14ac:dyDescent="0.3">
      <c r="A5094" t="s">
        <v>15104</v>
      </c>
      <c r="B5094" t="str">
        <f t="shared" si="237"/>
        <v>R</v>
      </c>
      <c r="C5094" t="s">
        <v>1</v>
      </c>
      <c r="D5094" t="s">
        <v>89</v>
      </c>
      <c r="E5094">
        <v>2007</v>
      </c>
      <c r="F5094" s="22">
        <f t="shared" si="238"/>
        <v>39083</v>
      </c>
      <c r="G5094" t="s">
        <v>14401</v>
      </c>
      <c r="H5094">
        <f t="shared" si="239"/>
        <v>6.5</v>
      </c>
      <c r="I5094">
        <v>6.5</v>
      </c>
      <c r="J5094">
        <v>73000</v>
      </c>
      <c r="K5094" t="s">
        <v>15105</v>
      </c>
      <c r="L5094" t="s">
        <v>15105</v>
      </c>
      <c r="M5094" t="s">
        <v>12057</v>
      </c>
      <c r="N5094" t="s">
        <v>15</v>
      </c>
      <c r="O5094">
        <v>8600000</v>
      </c>
      <c r="P5094">
        <v>32730062</v>
      </c>
      <c r="Q5094">
        <f>_xlfn.XLOOKUP(E5094,CPI!A:A,CPI!B:B)</f>
        <v>207.3</v>
      </c>
      <c r="R5094" s="12">
        <f>P5094*(CPI!$B$112/Movie!Q5094)</f>
        <v>48108296.630004816</v>
      </c>
      <c r="S5094" t="s">
        <v>13852</v>
      </c>
      <c r="T5094">
        <v>84</v>
      </c>
    </row>
    <row r="5095" spans="1:20" x14ac:dyDescent="0.3">
      <c r="A5095" t="s">
        <v>15106</v>
      </c>
      <c r="B5095" t="str">
        <f t="shared" si="237"/>
        <v>R</v>
      </c>
      <c r="C5095" t="s">
        <v>1</v>
      </c>
      <c r="D5095" t="s">
        <v>37</v>
      </c>
      <c r="E5095">
        <v>2007</v>
      </c>
      <c r="F5095" s="22">
        <f t="shared" si="238"/>
        <v>39083</v>
      </c>
      <c r="G5095" t="s">
        <v>15107</v>
      </c>
      <c r="H5095">
        <f t="shared" si="239"/>
        <v>6.2</v>
      </c>
      <c r="I5095">
        <v>6.2</v>
      </c>
      <c r="J5095">
        <v>89000</v>
      </c>
      <c r="K5095" t="s">
        <v>13473</v>
      </c>
      <c r="L5095" t="s">
        <v>13474</v>
      </c>
      <c r="M5095" t="s">
        <v>15108</v>
      </c>
      <c r="N5095" t="s">
        <v>15</v>
      </c>
      <c r="O5095">
        <v>20000000</v>
      </c>
      <c r="P5095">
        <v>22382047</v>
      </c>
      <c r="Q5095">
        <f>_xlfn.XLOOKUP(E5095,CPI!A:A,CPI!B:B)</f>
        <v>207.3</v>
      </c>
      <c r="R5095" s="12">
        <f>P5095*(CPI!$B$112/Movie!Q5095)</f>
        <v>32898262.040038586</v>
      </c>
      <c r="S5095" t="s">
        <v>46</v>
      </c>
      <c r="T5095">
        <v>89</v>
      </c>
    </row>
    <row r="5096" spans="1:20" x14ac:dyDescent="0.3">
      <c r="A5096" t="s">
        <v>15109</v>
      </c>
      <c r="B5096" t="str">
        <f t="shared" si="237"/>
        <v>PG</v>
      </c>
      <c r="C5096" t="s">
        <v>18</v>
      </c>
      <c r="D5096" t="s">
        <v>375</v>
      </c>
      <c r="E5096">
        <v>2007</v>
      </c>
      <c r="F5096" s="22">
        <f t="shared" si="238"/>
        <v>39083</v>
      </c>
      <c r="G5096" t="s">
        <v>14868</v>
      </c>
      <c r="H5096">
        <f t="shared" si="239"/>
        <v>6.1</v>
      </c>
      <c r="I5096">
        <v>6.1</v>
      </c>
      <c r="J5096">
        <v>148000</v>
      </c>
      <c r="K5096" t="s">
        <v>15110</v>
      </c>
      <c r="L5096" t="s">
        <v>15111</v>
      </c>
      <c r="M5096" t="s">
        <v>15111</v>
      </c>
      <c r="N5096" t="s">
        <v>15</v>
      </c>
      <c r="O5096">
        <v>150000000</v>
      </c>
      <c r="P5096">
        <v>293514336</v>
      </c>
      <c r="Q5096">
        <f>_xlfn.XLOOKUP(E5096,CPI!A:A,CPI!B:B)</f>
        <v>207.3</v>
      </c>
      <c r="R5096" s="12">
        <f>P5096*(CPI!$B$112/Movie!Q5096)</f>
        <v>431422181.27930528</v>
      </c>
      <c r="S5096" t="s">
        <v>10157</v>
      </c>
      <c r="T5096">
        <v>91</v>
      </c>
    </row>
    <row r="5097" spans="1:20" x14ac:dyDescent="0.3">
      <c r="A5097" t="s">
        <v>15112</v>
      </c>
      <c r="B5097" t="str">
        <f t="shared" si="237"/>
        <v>R</v>
      </c>
      <c r="C5097" t="s">
        <v>1</v>
      </c>
      <c r="D5097" t="s">
        <v>26</v>
      </c>
      <c r="E5097">
        <v>2007</v>
      </c>
      <c r="F5097" s="22">
        <f t="shared" si="238"/>
        <v>39083</v>
      </c>
      <c r="G5097" t="s">
        <v>15113</v>
      </c>
      <c r="H5097">
        <f t="shared" si="239"/>
        <v>5.8</v>
      </c>
      <c r="I5097">
        <v>5.8</v>
      </c>
      <c r="J5097">
        <v>88000</v>
      </c>
      <c r="K5097" t="s">
        <v>9047</v>
      </c>
      <c r="L5097" t="s">
        <v>15114</v>
      </c>
      <c r="M5097" t="s">
        <v>7992</v>
      </c>
      <c r="N5097" t="s">
        <v>15</v>
      </c>
      <c r="O5097">
        <v>60000000</v>
      </c>
      <c r="P5097">
        <v>128453183</v>
      </c>
      <c r="Q5097">
        <f>_xlfn.XLOOKUP(E5097,CPI!A:A,CPI!B:B)</f>
        <v>207.3</v>
      </c>
      <c r="R5097" s="12">
        <f>P5097*(CPI!$B$112/Movie!Q5097)</f>
        <v>188806969.89917991</v>
      </c>
      <c r="S5097" t="s">
        <v>9670</v>
      </c>
      <c r="T5097">
        <v>116</v>
      </c>
    </row>
    <row r="5098" spans="1:20" x14ac:dyDescent="0.3">
      <c r="A5098" t="s">
        <v>15115</v>
      </c>
      <c r="B5098" t="str">
        <f t="shared" si="237"/>
        <v>R</v>
      </c>
      <c r="C5098" t="s">
        <v>1</v>
      </c>
      <c r="D5098" t="s">
        <v>19</v>
      </c>
      <c r="E5098">
        <v>2007</v>
      </c>
      <c r="F5098" s="22">
        <f t="shared" si="238"/>
        <v>39083</v>
      </c>
      <c r="G5098" t="s">
        <v>15040</v>
      </c>
      <c r="H5098">
        <f t="shared" si="239"/>
        <v>4.5999999999999996</v>
      </c>
      <c r="I5098">
        <v>4.5999999999999996</v>
      </c>
      <c r="J5098">
        <v>118000</v>
      </c>
      <c r="K5098" t="s">
        <v>15116</v>
      </c>
      <c r="L5098" t="s">
        <v>15117</v>
      </c>
      <c r="M5098" t="s">
        <v>15118</v>
      </c>
      <c r="N5098" t="s">
        <v>15</v>
      </c>
      <c r="O5098">
        <v>40000000</v>
      </c>
      <c r="P5098">
        <v>130290885</v>
      </c>
      <c r="Q5098">
        <f>_xlfn.XLOOKUP(E5098,CPI!A:A,CPI!B:B)</f>
        <v>207.3</v>
      </c>
      <c r="R5098" s="12">
        <f>P5098*(CPI!$B$112/Movie!Q5098)</f>
        <v>191508117.02604917</v>
      </c>
      <c r="S5098" t="s">
        <v>165</v>
      </c>
      <c r="T5098">
        <v>94</v>
      </c>
    </row>
    <row r="5099" spans="1:20" x14ac:dyDescent="0.3">
      <c r="A5099" t="s">
        <v>15119</v>
      </c>
      <c r="B5099" t="str">
        <f t="shared" si="237"/>
        <v>PG</v>
      </c>
      <c r="C5099" t="s">
        <v>18</v>
      </c>
      <c r="D5099" t="s">
        <v>375</v>
      </c>
      <c r="E5099">
        <v>2007</v>
      </c>
      <c r="F5099" s="22">
        <f t="shared" si="238"/>
        <v>39083</v>
      </c>
      <c r="G5099" t="s">
        <v>14599</v>
      </c>
      <c r="H5099">
        <f t="shared" si="239"/>
        <v>6.1</v>
      </c>
      <c r="I5099">
        <v>6.1</v>
      </c>
      <c r="J5099">
        <v>288000</v>
      </c>
      <c r="K5099" t="s">
        <v>9233</v>
      </c>
      <c r="L5099" t="s">
        <v>1897</v>
      </c>
      <c r="M5099" t="s">
        <v>6827</v>
      </c>
      <c r="N5099" t="s">
        <v>15</v>
      </c>
      <c r="O5099">
        <v>160000000</v>
      </c>
      <c r="P5099">
        <v>813367380</v>
      </c>
      <c r="Q5099">
        <f>_xlfn.XLOOKUP(E5099,CPI!A:A,CPI!B:B)</f>
        <v>207.3</v>
      </c>
      <c r="R5099" s="12">
        <f>P5099*(CPI!$B$112/Movie!Q5099)</f>
        <v>1195528416.2373371</v>
      </c>
      <c r="S5099" t="s">
        <v>14574</v>
      </c>
      <c r="T5099">
        <v>93</v>
      </c>
    </row>
    <row r="5100" spans="1:20" x14ac:dyDescent="0.3">
      <c r="A5100">
        <v>1408</v>
      </c>
      <c r="B5100" t="str">
        <f t="shared" si="237"/>
        <v>PG-13</v>
      </c>
      <c r="C5100" t="s">
        <v>1984</v>
      </c>
      <c r="D5100" t="s">
        <v>136</v>
      </c>
      <c r="E5100">
        <v>2007</v>
      </c>
      <c r="F5100" s="22">
        <f t="shared" si="238"/>
        <v>39083</v>
      </c>
      <c r="G5100" t="s">
        <v>14671</v>
      </c>
      <c r="H5100">
        <f t="shared" si="239"/>
        <v>6.8</v>
      </c>
      <c r="I5100">
        <v>6.8</v>
      </c>
      <c r="J5100">
        <v>260000</v>
      </c>
      <c r="K5100" t="s">
        <v>13218</v>
      </c>
      <c r="L5100" t="s">
        <v>15120</v>
      </c>
      <c r="M5100" t="s">
        <v>2610</v>
      </c>
      <c r="N5100" t="s">
        <v>15</v>
      </c>
      <c r="O5100">
        <v>25000000</v>
      </c>
      <c r="P5100">
        <v>132963417</v>
      </c>
      <c r="Q5100">
        <f>_xlfn.XLOOKUP(E5100,CPI!A:A,CPI!B:B)</f>
        <v>207.3</v>
      </c>
      <c r="R5100" s="12">
        <f>P5100*(CPI!$B$112/Movie!Q5100)</f>
        <v>195436339.41099852</v>
      </c>
      <c r="S5100" t="s">
        <v>8971</v>
      </c>
      <c r="T5100">
        <v>104</v>
      </c>
    </row>
    <row r="5101" spans="1:20" x14ac:dyDescent="0.3">
      <c r="A5101" t="s">
        <v>15121</v>
      </c>
      <c r="B5101" t="str">
        <f t="shared" si="237"/>
        <v>R</v>
      </c>
      <c r="C5101" t="s">
        <v>1</v>
      </c>
      <c r="D5101" t="s">
        <v>19</v>
      </c>
      <c r="E5101">
        <v>2007</v>
      </c>
      <c r="F5101" s="22">
        <f t="shared" si="238"/>
        <v>39083</v>
      </c>
      <c r="G5101" t="s">
        <v>15122</v>
      </c>
      <c r="H5101">
        <f t="shared" si="239"/>
        <v>7</v>
      </c>
      <c r="I5101">
        <v>7</v>
      </c>
      <c r="J5101">
        <v>121000</v>
      </c>
      <c r="K5101" t="s">
        <v>6730</v>
      </c>
      <c r="L5101" t="s">
        <v>15123</v>
      </c>
      <c r="M5101" t="s">
        <v>9870</v>
      </c>
      <c r="N5101" t="s">
        <v>15</v>
      </c>
      <c r="O5101">
        <v>70000000</v>
      </c>
      <c r="P5101">
        <v>87019158</v>
      </c>
      <c r="Q5101">
        <f>_xlfn.XLOOKUP(E5101,CPI!A:A,CPI!B:B)</f>
        <v>207.3</v>
      </c>
      <c r="R5101" s="12">
        <f>P5101*(CPI!$B$112/Movie!Q5101)</f>
        <v>127905149.26483355</v>
      </c>
      <c r="S5101" t="s">
        <v>46</v>
      </c>
      <c r="T5101">
        <v>110</v>
      </c>
    </row>
    <row r="5102" spans="1:20" x14ac:dyDescent="0.3">
      <c r="A5102" t="s">
        <v>15124</v>
      </c>
      <c r="B5102" t="str">
        <f t="shared" si="237"/>
        <v>R</v>
      </c>
      <c r="C5102" t="s">
        <v>1</v>
      </c>
      <c r="D5102" t="s">
        <v>48</v>
      </c>
      <c r="E5102">
        <v>2007</v>
      </c>
      <c r="F5102" s="22">
        <f t="shared" si="238"/>
        <v>39083</v>
      </c>
      <c r="G5102" t="s">
        <v>15006</v>
      </c>
      <c r="H5102">
        <f t="shared" si="239"/>
        <v>7.5</v>
      </c>
      <c r="I5102">
        <v>7.5</v>
      </c>
      <c r="J5102">
        <v>173000</v>
      </c>
      <c r="K5102" t="s">
        <v>11466</v>
      </c>
      <c r="L5102" t="s">
        <v>11466</v>
      </c>
      <c r="M5102" t="s">
        <v>6519</v>
      </c>
      <c r="N5102" t="s">
        <v>15</v>
      </c>
      <c r="O5102">
        <v>30000000</v>
      </c>
      <c r="P5102">
        <v>15001776</v>
      </c>
      <c r="Q5102">
        <f>_xlfn.XLOOKUP(E5102,CPI!A:A,CPI!B:B)</f>
        <v>207.3</v>
      </c>
      <c r="R5102" s="12">
        <f>P5102*(CPI!$B$112/Movie!Q5102)</f>
        <v>22050367.328509405</v>
      </c>
      <c r="S5102" t="s">
        <v>8</v>
      </c>
      <c r="T5102">
        <v>160</v>
      </c>
    </row>
    <row r="5103" spans="1:20" x14ac:dyDescent="0.3">
      <c r="A5103" t="s">
        <v>15125</v>
      </c>
      <c r="B5103" t="str">
        <f t="shared" si="237"/>
        <v>R</v>
      </c>
      <c r="C5103" t="s">
        <v>1</v>
      </c>
      <c r="D5103" t="s">
        <v>26</v>
      </c>
      <c r="E5103">
        <v>2007</v>
      </c>
      <c r="F5103" s="22">
        <f t="shared" si="238"/>
        <v>39083</v>
      </c>
      <c r="G5103" t="s">
        <v>15080</v>
      </c>
      <c r="H5103">
        <f t="shared" si="239"/>
        <v>5.6</v>
      </c>
      <c r="I5103">
        <v>5.6</v>
      </c>
      <c r="J5103">
        <v>87000</v>
      </c>
      <c r="K5103" t="s">
        <v>15126</v>
      </c>
      <c r="L5103" t="s">
        <v>15127</v>
      </c>
      <c r="M5103" t="s">
        <v>15128</v>
      </c>
      <c r="N5103" t="s">
        <v>15</v>
      </c>
      <c r="O5103">
        <v>25000000</v>
      </c>
      <c r="P5103">
        <v>59768495</v>
      </c>
      <c r="Q5103">
        <f>_xlfn.XLOOKUP(E5103,CPI!A:A,CPI!B:B)</f>
        <v>207.3</v>
      </c>
      <c r="R5103" s="12">
        <f>P5103*(CPI!$B$112/Movie!Q5103)</f>
        <v>87850749.76603955</v>
      </c>
      <c r="S5103" t="s">
        <v>14686</v>
      </c>
      <c r="T5103">
        <v>96</v>
      </c>
    </row>
    <row r="5104" spans="1:20" x14ac:dyDescent="0.3">
      <c r="A5104" t="s">
        <v>15129</v>
      </c>
      <c r="B5104" t="str">
        <f t="shared" si="237"/>
        <v>R</v>
      </c>
      <c r="C5104" t="s">
        <v>1</v>
      </c>
      <c r="D5104" t="s">
        <v>37</v>
      </c>
      <c r="E5104">
        <v>2007</v>
      </c>
      <c r="F5104" s="22">
        <f t="shared" si="238"/>
        <v>39083</v>
      </c>
      <c r="G5104" t="s">
        <v>15095</v>
      </c>
      <c r="H5104">
        <f t="shared" si="239"/>
        <v>5.5</v>
      </c>
      <c r="I5104">
        <v>5.5</v>
      </c>
      <c r="J5104">
        <v>87000</v>
      </c>
      <c r="K5104" t="s">
        <v>12516</v>
      </c>
      <c r="L5104" t="s">
        <v>12516</v>
      </c>
      <c r="M5104" t="s">
        <v>15130</v>
      </c>
      <c r="N5104" t="s">
        <v>15</v>
      </c>
      <c r="O5104">
        <v>10200000</v>
      </c>
      <c r="P5104">
        <v>35728183</v>
      </c>
      <c r="Q5104">
        <f>_xlfn.XLOOKUP(E5104,CPI!A:A,CPI!B:B)</f>
        <v>207.3</v>
      </c>
      <c r="R5104" s="12">
        <f>P5104*(CPI!$B$112/Movie!Q5104)</f>
        <v>52515086.155812822</v>
      </c>
      <c r="S5104" t="s">
        <v>14686</v>
      </c>
      <c r="T5104">
        <v>94</v>
      </c>
    </row>
    <row r="5105" spans="1:20" x14ac:dyDescent="0.3">
      <c r="A5105" t="s">
        <v>15131</v>
      </c>
      <c r="B5105" t="str">
        <f t="shared" si="237"/>
        <v>PG</v>
      </c>
      <c r="C5105" t="s">
        <v>18</v>
      </c>
      <c r="D5105" t="s">
        <v>19</v>
      </c>
      <c r="E5105">
        <v>2007</v>
      </c>
      <c r="F5105" s="22">
        <f t="shared" si="238"/>
        <v>39083</v>
      </c>
      <c r="G5105" t="s">
        <v>14702</v>
      </c>
      <c r="H5105">
        <f t="shared" si="239"/>
        <v>5.6</v>
      </c>
      <c r="I5105">
        <v>5.6</v>
      </c>
      <c r="J5105">
        <v>254000</v>
      </c>
      <c r="K5105" t="s">
        <v>12702</v>
      </c>
      <c r="L5105" t="s">
        <v>14731</v>
      </c>
      <c r="M5105" t="s">
        <v>14028</v>
      </c>
      <c r="N5105" t="s">
        <v>15</v>
      </c>
      <c r="O5105">
        <v>130000000</v>
      </c>
      <c r="P5105">
        <v>301913131</v>
      </c>
      <c r="Q5105">
        <f>_xlfn.XLOOKUP(E5105,CPI!A:A,CPI!B:B)</f>
        <v>207.3</v>
      </c>
      <c r="R5105" s="12">
        <f>P5105*(CPI!$B$112/Movie!Q5105)</f>
        <v>443767153.95899659</v>
      </c>
      <c r="S5105" t="s">
        <v>165</v>
      </c>
      <c r="T5105">
        <v>92</v>
      </c>
    </row>
    <row r="5106" spans="1:20" x14ac:dyDescent="0.3">
      <c r="A5106" t="s">
        <v>15132</v>
      </c>
      <c r="B5106" t="str">
        <f t="shared" si="237"/>
        <v>PG-13</v>
      </c>
      <c r="C5106" t="s">
        <v>1984</v>
      </c>
      <c r="D5106" t="s">
        <v>10</v>
      </c>
      <c r="E5106">
        <v>2007</v>
      </c>
      <c r="F5106" s="22">
        <f t="shared" si="238"/>
        <v>39083</v>
      </c>
      <c r="G5106" t="s">
        <v>15133</v>
      </c>
      <c r="H5106">
        <f t="shared" si="239"/>
        <v>6.1</v>
      </c>
      <c r="I5106">
        <v>6.1</v>
      </c>
      <c r="J5106">
        <v>182000</v>
      </c>
      <c r="K5106" t="s">
        <v>12291</v>
      </c>
      <c r="L5106" t="s">
        <v>12291</v>
      </c>
      <c r="M5106" t="s">
        <v>5195</v>
      </c>
      <c r="N5106" t="s">
        <v>7</v>
      </c>
      <c r="O5106">
        <v>180000000</v>
      </c>
      <c r="P5106">
        <v>372234864</v>
      </c>
      <c r="Q5106">
        <f>_xlfn.XLOOKUP(E5106,CPI!A:A,CPI!B:B)</f>
        <v>207.3</v>
      </c>
      <c r="R5106" s="12">
        <f>P5106*(CPI!$B$112/Movie!Q5106)</f>
        <v>547129585.43560052</v>
      </c>
      <c r="S5106" t="s">
        <v>2011</v>
      </c>
      <c r="T5106">
        <v>113</v>
      </c>
    </row>
    <row r="5107" spans="1:20" x14ac:dyDescent="0.3">
      <c r="A5107" t="s">
        <v>15134</v>
      </c>
      <c r="B5107" t="str">
        <f t="shared" si="237"/>
        <v>PG-13</v>
      </c>
      <c r="C5107" t="s">
        <v>1984</v>
      </c>
      <c r="D5107" t="s">
        <v>19</v>
      </c>
      <c r="E5107">
        <v>2007</v>
      </c>
      <c r="F5107" s="22">
        <f t="shared" si="238"/>
        <v>39083</v>
      </c>
      <c r="G5107" t="s">
        <v>14990</v>
      </c>
      <c r="H5107">
        <f t="shared" si="239"/>
        <v>6.2</v>
      </c>
      <c r="I5107">
        <v>6.2</v>
      </c>
      <c r="J5107">
        <v>157000</v>
      </c>
      <c r="K5107" t="s">
        <v>9764</v>
      </c>
      <c r="L5107" t="s">
        <v>12372</v>
      </c>
      <c r="M5107" t="s">
        <v>2736</v>
      </c>
      <c r="N5107" t="s">
        <v>15</v>
      </c>
      <c r="O5107">
        <v>140000000</v>
      </c>
      <c r="P5107">
        <v>258097122</v>
      </c>
      <c r="Q5107">
        <f>_xlfn.XLOOKUP(E5107,CPI!A:A,CPI!B:B)</f>
        <v>207.3</v>
      </c>
      <c r="R5107" s="12">
        <f>P5107*(CPI!$B$112/Movie!Q5107)</f>
        <v>379364173.05065119</v>
      </c>
      <c r="S5107" t="s">
        <v>2011</v>
      </c>
      <c r="T5107">
        <v>91</v>
      </c>
    </row>
    <row r="5108" spans="1:20" x14ac:dyDescent="0.3">
      <c r="A5108" t="s">
        <v>15135</v>
      </c>
      <c r="B5108" t="str">
        <f t="shared" si="237"/>
        <v>R</v>
      </c>
      <c r="C5108" t="s">
        <v>1</v>
      </c>
      <c r="D5108" t="s">
        <v>2</v>
      </c>
      <c r="E5108">
        <v>2007</v>
      </c>
      <c r="F5108" s="22">
        <f t="shared" si="238"/>
        <v>39083</v>
      </c>
      <c r="G5108" t="s">
        <v>15136</v>
      </c>
      <c r="H5108">
        <f t="shared" si="239"/>
        <v>5.6</v>
      </c>
      <c r="I5108">
        <v>5.6</v>
      </c>
      <c r="J5108">
        <v>11000</v>
      </c>
      <c r="K5108" t="s">
        <v>15137</v>
      </c>
      <c r="L5108" t="s">
        <v>15137</v>
      </c>
      <c r="M5108" t="s">
        <v>15138</v>
      </c>
      <c r="N5108" t="s">
        <v>15</v>
      </c>
      <c r="P5108">
        <v>44852</v>
      </c>
      <c r="Q5108">
        <f>_xlfn.XLOOKUP(E5108,CPI!A:A,CPI!B:B)</f>
        <v>207.3</v>
      </c>
      <c r="R5108" s="12">
        <f>P5108*(CPI!$B$112/Movie!Q5108)</f>
        <v>65925.732754462122</v>
      </c>
      <c r="S5108" t="s">
        <v>15139</v>
      </c>
      <c r="T5108">
        <v>88</v>
      </c>
    </row>
    <row r="5109" spans="1:20" x14ac:dyDescent="0.3">
      <c r="A5109" t="s">
        <v>15140</v>
      </c>
      <c r="B5109" t="str">
        <f t="shared" si="237"/>
        <v>R</v>
      </c>
      <c r="C5109" t="s">
        <v>1</v>
      </c>
      <c r="D5109" t="s">
        <v>37</v>
      </c>
      <c r="E5109">
        <v>2007</v>
      </c>
      <c r="F5109" s="22">
        <f t="shared" si="238"/>
        <v>39083</v>
      </c>
      <c r="G5109" t="s">
        <v>15141</v>
      </c>
      <c r="H5109">
        <f t="shared" si="239"/>
        <v>7.2</v>
      </c>
      <c r="I5109">
        <v>7.2</v>
      </c>
      <c r="J5109">
        <v>60000</v>
      </c>
      <c r="K5109" t="s">
        <v>15142</v>
      </c>
      <c r="L5109" t="s">
        <v>15142</v>
      </c>
      <c r="M5109" t="s">
        <v>15143</v>
      </c>
      <c r="N5109" t="s">
        <v>1096</v>
      </c>
      <c r="O5109">
        <v>2600000</v>
      </c>
      <c r="P5109">
        <v>553198</v>
      </c>
      <c r="Q5109">
        <f>_xlfn.XLOOKUP(E5109,CPI!A:A,CPI!B:B)</f>
        <v>207.3</v>
      </c>
      <c r="R5109" s="12">
        <f>P5109*(CPI!$B$112/Movie!Q5109)</f>
        <v>813118.33381572587</v>
      </c>
      <c r="S5109" t="s">
        <v>15144</v>
      </c>
      <c r="T5109">
        <v>92</v>
      </c>
    </row>
    <row r="5110" spans="1:20" x14ac:dyDescent="0.3">
      <c r="A5110" t="s">
        <v>15145</v>
      </c>
      <c r="B5110" t="str">
        <f t="shared" si="237"/>
        <v>PG-13</v>
      </c>
      <c r="C5110" t="s">
        <v>1984</v>
      </c>
      <c r="D5110" t="s">
        <v>10</v>
      </c>
      <c r="E5110">
        <v>2007</v>
      </c>
      <c r="F5110" s="22">
        <f t="shared" si="238"/>
        <v>39083</v>
      </c>
      <c r="G5110" t="s">
        <v>14579</v>
      </c>
      <c r="H5110">
        <f t="shared" si="239"/>
        <v>2.4</v>
      </c>
      <c r="I5110">
        <v>2.4</v>
      </c>
      <c r="J5110">
        <v>103000</v>
      </c>
      <c r="K5110" t="s">
        <v>9223</v>
      </c>
      <c r="L5110" t="s">
        <v>9223</v>
      </c>
      <c r="M5110" t="s">
        <v>15146</v>
      </c>
      <c r="N5110" t="s">
        <v>15</v>
      </c>
      <c r="O5110">
        <v>20000000</v>
      </c>
      <c r="P5110">
        <v>87238158</v>
      </c>
      <c r="Q5110">
        <f>_xlfn.XLOOKUP(E5110,CPI!A:A,CPI!B:B)</f>
        <v>207.3</v>
      </c>
      <c r="R5110" s="12">
        <f>P5110*(CPI!$B$112/Movie!Q5110)</f>
        <v>128227046.51519535</v>
      </c>
      <c r="S5110" t="s">
        <v>8609</v>
      </c>
      <c r="T5110">
        <v>86</v>
      </c>
    </row>
    <row r="5111" spans="1:20" x14ac:dyDescent="0.3">
      <c r="A5111" t="s">
        <v>15147</v>
      </c>
      <c r="B5111" t="str">
        <f t="shared" si="237"/>
        <v>G</v>
      </c>
      <c r="C5111" t="s">
        <v>322</v>
      </c>
      <c r="D5111" t="s">
        <v>375</v>
      </c>
      <c r="E5111">
        <v>2007</v>
      </c>
      <c r="F5111" s="22">
        <f t="shared" si="238"/>
        <v>39083</v>
      </c>
      <c r="G5111" t="s">
        <v>14531</v>
      </c>
      <c r="H5111">
        <f t="shared" si="239"/>
        <v>6.8</v>
      </c>
      <c r="I5111">
        <v>6.8</v>
      </c>
      <c r="J5111">
        <v>91000</v>
      </c>
      <c r="K5111" t="s">
        <v>15148</v>
      </c>
      <c r="L5111" t="s">
        <v>10567</v>
      </c>
      <c r="M5111" t="s">
        <v>15149</v>
      </c>
      <c r="N5111" t="s">
        <v>15</v>
      </c>
      <c r="O5111">
        <v>150000000</v>
      </c>
      <c r="P5111">
        <v>169333034</v>
      </c>
      <c r="Q5111">
        <f>_xlfn.XLOOKUP(E5111,CPI!A:A,CPI!B:B)</f>
        <v>207.3</v>
      </c>
      <c r="R5111" s="12">
        <f>P5111*(CPI!$B$112/Movie!Q5111)</f>
        <v>248894237.62566325</v>
      </c>
      <c r="S5111" t="s">
        <v>596</v>
      </c>
      <c r="T5111">
        <v>95</v>
      </c>
    </row>
    <row r="5112" spans="1:20" x14ac:dyDescent="0.3">
      <c r="A5112" t="s">
        <v>15150</v>
      </c>
      <c r="B5112" t="str">
        <f t="shared" si="237"/>
        <v>R</v>
      </c>
      <c r="C5112" t="s">
        <v>1</v>
      </c>
      <c r="D5112" t="s">
        <v>89</v>
      </c>
      <c r="E5112">
        <v>2007</v>
      </c>
      <c r="F5112" s="22">
        <f t="shared" si="238"/>
        <v>39083</v>
      </c>
      <c r="G5112" t="s">
        <v>15093</v>
      </c>
      <c r="H5112">
        <f t="shared" si="239"/>
        <v>7.2</v>
      </c>
      <c r="I5112">
        <v>7.2</v>
      </c>
      <c r="J5112">
        <v>159000</v>
      </c>
      <c r="K5112" t="s">
        <v>6942</v>
      </c>
      <c r="L5112" t="s">
        <v>6942</v>
      </c>
      <c r="M5112" t="s">
        <v>9697</v>
      </c>
      <c r="N5112" t="s">
        <v>15</v>
      </c>
      <c r="O5112">
        <v>25000000</v>
      </c>
      <c r="P5112">
        <v>92991835</v>
      </c>
      <c r="Q5112">
        <f>_xlfn.XLOOKUP(E5112,CPI!A:A,CPI!B:B)</f>
        <v>207.3</v>
      </c>
      <c r="R5112" s="12">
        <f>P5112*(CPI!$B$112/Movie!Q5112)</f>
        <v>136684091.29040036</v>
      </c>
      <c r="S5112" t="s">
        <v>15151</v>
      </c>
      <c r="T5112">
        <v>119</v>
      </c>
    </row>
    <row r="5113" spans="1:20" x14ac:dyDescent="0.3">
      <c r="A5113" t="s">
        <v>15152</v>
      </c>
      <c r="B5113" t="str">
        <f t="shared" si="237"/>
        <v>PG-13</v>
      </c>
      <c r="C5113" t="s">
        <v>1984</v>
      </c>
      <c r="D5113" t="s">
        <v>10</v>
      </c>
      <c r="E5113">
        <v>2007</v>
      </c>
      <c r="F5113" s="22">
        <f t="shared" si="238"/>
        <v>39083</v>
      </c>
      <c r="G5113" t="s">
        <v>15025</v>
      </c>
      <c r="H5113">
        <f t="shared" si="239"/>
        <v>7.4</v>
      </c>
      <c r="I5113">
        <v>7.4</v>
      </c>
      <c r="J5113">
        <v>235000</v>
      </c>
      <c r="K5113" t="s">
        <v>2053</v>
      </c>
      <c r="L5113" t="s">
        <v>15153</v>
      </c>
      <c r="M5113" t="s">
        <v>6</v>
      </c>
      <c r="N5113" t="s">
        <v>15</v>
      </c>
      <c r="O5113">
        <v>45000000</v>
      </c>
      <c r="P5113">
        <v>175372502</v>
      </c>
      <c r="Q5113">
        <f>_xlfn.XLOOKUP(E5113,CPI!A:A,CPI!B:B)</f>
        <v>207.3</v>
      </c>
      <c r="R5113" s="12">
        <f>P5113*(CPI!$B$112/Movie!Q5113)</f>
        <v>257771352.43318859</v>
      </c>
      <c r="S5113" t="s">
        <v>8</v>
      </c>
      <c r="T5113">
        <v>97</v>
      </c>
    </row>
    <row r="5114" spans="1:20" x14ac:dyDescent="0.3">
      <c r="A5114" t="s">
        <v>15154</v>
      </c>
      <c r="B5114" t="str">
        <f t="shared" si="237"/>
        <v>NC-17</v>
      </c>
      <c r="C5114" t="s">
        <v>494</v>
      </c>
      <c r="D5114" t="s">
        <v>2</v>
      </c>
      <c r="E5114">
        <v>2007</v>
      </c>
      <c r="F5114" s="22">
        <f t="shared" si="238"/>
        <v>39083</v>
      </c>
      <c r="G5114" t="s">
        <v>15065</v>
      </c>
      <c r="H5114">
        <f t="shared" si="239"/>
        <v>7.5</v>
      </c>
      <c r="I5114">
        <v>7.5</v>
      </c>
      <c r="J5114">
        <v>38000</v>
      </c>
      <c r="K5114" t="s">
        <v>7768</v>
      </c>
      <c r="L5114" t="s">
        <v>15155</v>
      </c>
      <c r="M5114" t="s">
        <v>11299</v>
      </c>
      <c r="N5114" t="s">
        <v>2990</v>
      </c>
      <c r="O5114">
        <v>15000000</v>
      </c>
      <c r="P5114">
        <v>67091915</v>
      </c>
      <c r="Q5114">
        <f>_xlfn.XLOOKUP(E5114,CPI!A:A,CPI!B:B)</f>
        <v>207.3</v>
      </c>
      <c r="R5114" s="12">
        <f>P5114*(CPI!$B$112/Movie!Q5114)</f>
        <v>98615082.009165451</v>
      </c>
      <c r="S5114" t="s">
        <v>15156</v>
      </c>
      <c r="T5114">
        <v>157</v>
      </c>
    </row>
    <row r="5115" spans="1:20" x14ac:dyDescent="0.3">
      <c r="A5115" t="s">
        <v>15157</v>
      </c>
      <c r="B5115" t="str">
        <f t="shared" si="237"/>
        <v>R</v>
      </c>
      <c r="C5115" t="s">
        <v>1</v>
      </c>
      <c r="D5115" t="s">
        <v>48</v>
      </c>
      <c r="E5115">
        <v>2007</v>
      </c>
      <c r="F5115" s="22">
        <f t="shared" si="238"/>
        <v>39083</v>
      </c>
      <c r="G5115" t="s">
        <v>15055</v>
      </c>
      <c r="H5115">
        <f t="shared" si="239"/>
        <v>7</v>
      </c>
      <c r="I5115">
        <v>7</v>
      </c>
      <c r="J5115">
        <v>113000</v>
      </c>
      <c r="K5115" t="s">
        <v>459</v>
      </c>
      <c r="L5115" t="s">
        <v>6779</v>
      </c>
      <c r="M5115" t="s">
        <v>2076</v>
      </c>
      <c r="N5115" t="s">
        <v>15</v>
      </c>
      <c r="O5115">
        <v>75000000</v>
      </c>
      <c r="P5115">
        <v>119483446</v>
      </c>
      <c r="Q5115">
        <f>_xlfn.XLOOKUP(E5115,CPI!A:A,CPI!B:B)</f>
        <v>207.3</v>
      </c>
      <c r="R5115" s="12">
        <f>P5115*(CPI!$B$112/Movie!Q5115)</f>
        <v>175622797.85914132</v>
      </c>
      <c r="S5115" t="s">
        <v>46</v>
      </c>
      <c r="T5115">
        <v>102</v>
      </c>
    </row>
    <row r="5116" spans="1:20" x14ac:dyDescent="0.3">
      <c r="A5116" t="s">
        <v>15158</v>
      </c>
      <c r="B5116" t="str">
        <f t="shared" si="237"/>
        <v>R</v>
      </c>
      <c r="C5116" t="s">
        <v>1</v>
      </c>
      <c r="D5116" t="s">
        <v>37</v>
      </c>
      <c r="E5116">
        <v>2007</v>
      </c>
      <c r="F5116" s="22">
        <f t="shared" si="238"/>
        <v>39083</v>
      </c>
      <c r="G5116" t="s">
        <v>15159</v>
      </c>
      <c r="H5116">
        <f t="shared" si="239"/>
        <v>6.3</v>
      </c>
      <c r="I5116">
        <v>6.3</v>
      </c>
      <c r="J5116">
        <v>225000</v>
      </c>
      <c r="K5116" t="s">
        <v>15160</v>
      </c>
      <c r="L5116" t="s">
        <v>15160</v>
      </c>
      <c r="M5116" t="s">
        <v>15161</v>
      </c>
      <c r="N5116" t="s">
        <v>15</v>
      </c>
      <c r="O5116">
        <v>15000</v>
      </c>
      <c r="P5116">
        <v>193355800</v>
      </c>
      <c r="Q5116">
        <f>_xlfn.XLOOKUP(E5116,CPI!A:A,CPI!B:B)</f>
        <v>207.3</v>
      </c>
      <c r="R5116" s="12">
        <f>P5116*(CPI!$B$112/Movie!Q5116)</f>
        <v>284204111.23974913</v>
      </c>
      <c r="S5116" t="s">
        <v>15162</v>
      </c>
      <c r="T5116">
        <v>86</v>
      </c>
    </row>
    <row r="5117" spans="1:20" x14ac:dyDescent="0.3">
      <c r="A5117" t="s">
        <v>15163</v>
      </c>
      <c r="B5117" t="str">
        <f t="shared" si="237"/>
        <v>PG-13</v>
      </c>
      <c r="C5117" t="s">
        <v>1984</v>
      </c>
      <c r="D5117" t="s">
        <v>48</v>
      </c>
      <c r="E5117">
        <v>2007</v>
      </c>
      <c r="F5117" s="22">
        <f t="shared" si="238"/>
        <v>39083</v>
      </c>
      <c r="G5117" t="s">
        <v>14515</v>
      </c>
      <c r="H5117">
        <f t="shared" si="239"/>
        <v>7.6</v>
      </c>
      <c r="I5117">
        <v>7.6</v>
      </c>
      <c r="J5117">
        <v>72000</v>
      </c>
      <c r="K5117" t="s">
        <v>6261</v>
      </c>
      <c r="L5117" t="s">
        <v>6261</v>
      </c>
      <c r="M5117" t="s">
        <v>10760</v>
      </c>
      <c r="N5117" t="s">
        <v>5801</v>
      </c>
      <c r="O5117">
        <v>21000000</v>
      </c>
      <c r="P5117">
        <v>43095175</v>
      </c>
      <c r="Q5117">
        <f>_xlfn.XLOOKUP(E5117,CPI!A:A,CPI!B:B)</f>
        <v>207.3</v>
      </c>
      <c r="R5117" s="12">
        <f>P5117*(CPI!$B$112/Movie!Q5117)</f>
        <v>63343462.7231066</v>
      </c>
      <c r="S5117" t="s">
        <v>29</v>
      </c>
      <c r="T5117">
        <v>123</v>
      </c>
    </row>
    <row r="5118" spans="1:20" x14ac:dyDescent="0.3">
      <c r="A5118" t="s">
        <v>15164</v>
      </c>
      <c r="B5118" t="str">
        <f t="shared" si="237"/>
        <v>R</v>
      </c>
      <c r="C5118" t="s">
        <v>1</v>
      </c>
      <c r="D5118" t="s">
        <v>89</v>
      </c>
      <c r="E5118">
        <v>2007</v>
      </c>
      <c r="F5118" s="22">
        <f t="shared" si="238"/>
        <v>39083</v>
      </c>
      <c r="G5118" t="s">
        <v>15065</v>
      </c>
      <c r="H5118">
        <f t="shared" si="239"/>
        <v>7.3</v>
      </c>
      <c r="I5118">
        <v>7.3</v>
      </c>
      <c r="J5118">
        <v>99000</v>
      </c>
      <c r="K5118" t="s">
        <v>389</v>
      </c>
      <c r="L5118" t="s">
        <v>15165</v>
      </c>
      <c r="M5118" t="s">
        <v>11678</v>
      </c>
      <c r="N5118" t="s">
        <v>15</v>
      </c>
      <c r="O5118">
        <v>18000000</v>
      </c>
      <c r="P5118">
        <v>25038466</v>
      </c>
      <c r="Q5118">
        <f>_xlfn.XLOOKUP(E5118,CPI!A:A,CPI!B:B)</f>
        <v>207.3</v>
      </c>
      <c r="R5118" s="12">
        <f>P5118*(CPI!$B$112/Movie!Q5118)</f>
        <v>36802800.724553779</v>
      </c>
      <c r="S5118" t="s">
        <v>8196</v>
      </c>
      <c r="T5118">
        <v>117</v>
      </c>
    </row>
    <row r="5119" spans="1:20" x14ac:dyDescent="0.3">
      <c r="A5119" t="s">
        <v>15166</v>
      </c>
      <c r="B5119" t="str">
        <f t="shared" si="237"/>
        <v>R</v>
      </c>
      <c r="C5119" t="s">
        <v>1</v>
      </c>
      <c r="D5119" t="s">
        <v>89</v>
      </c>
      <c r="E5119">
        <v>2007</v>
      </c>
      <c r="F5119" s="22">
        <f t="shared" si="238"/>
        <v>39083</v>
      </c>
      <c r="G5119" t="s">
        <v>15122</v>
      </c>
      <c r="H5119">
        <f t="shared" si="239"/>
        <v>7.1</v>
      </c>
      <c r="I5119">
        <v>7.1</v>
      </c>
      <c r="J5119">
        <v>70000</v>
      </c>
      <c r="K5119" t="s">
        <v>13494</v>
      </c>
      <c r="L5119" t="s">
        <v>13494</v>
      </c>
      <c r="M5119" t="s">
        <v>1861</v>
      </c>
      <c r="N5119" t="s">
        <v>15</v>
      </c>
      <c r="P5119">
        <v>29541790</v>
      </c>
      <c r="Q5119">
        <f>_xlfn.XLOOKUP(E5119,CPI!A:A,CPI!B:B)</f>
        <v>207.3</v>
      </c>
      <c r="R5119" s="12">
        <f>P5119*(CPI!$B$112/Movie!Q5119)</f>
        <v>43422013.569705732</v>
      </c>
      <c r="S5119" t="s">
        <v>13594</v>
      </c>
      <c r="T5119">
        <v>121</v>
      </c>
    </row>
    <row r="5120" spans="1:20" x14ac:dyDescent="0.3">
      <c r="A5120" t="s">
        <v>15167</v>
      </c>
      <c r="B5120" t="str">
        <f t="shared" si="237"/>
        <v>PG</v>
      </c>
      <c r="C5120" t="s">
        <v>18</v>
      </c>
      <c r="D5120" t="s">
        <v>375</v>
      </c>
      <c r="E5120">
        <v>2007</v>
      </c>
      <c r="F5120" s="22">
        <f t="shared" si="238"/>
        <v>39083</v>
      </c>
      <c r="G5120" t="s">
        <v>15038</v>
      </c>
      <c r="H5120">
        <f t="shared" si="239"/>
        <v>5.2</v>
      </c>
      <c r="I5120">
        <v>5.2</v>
      </c>
      <c r="J5120">
        <v>79000</v>
      </c>
      <c r="K5120" t="s">
        <v>10984</v>
      </c>
      <c r="L5120" t="s">
        <v>15168</v>
      </c>
      <c r="M5120" t="s">
        <v>13330</v>
      </c>
      <c r="N5120" t="s">
        <v>15</v>
      </c>
      <c r="O5120">
        <v>60000000</v>
      </c>
      <c r="P5120">
        <v>365352546</v>
      </c>
      <c r="Q5120">
        <f>_xlfn.XLOOKUP(E5120,CPI!A:A,CPI!B:B)</f>
        <v>207.3</v>
      </c>
      <c r="R5120" s="12">
        <f>P5120*(CPI!$B$112/Movie!Q5120)</f>
        <v>537013607.16931975</v>
      </c>
      <c r="S5120" t="s">
        <v>9093</v>
      </c>
      <c r="T5120">
        <v>92</v>
      </c>
    </row>
    <row r="5121" spans="1:20" x14ac:dyDescent="0.3">
      <c r="A5121" t="s">
        <v>15169</v>
      </c>
      <c r="B5121" t="str">
        <f t="shared" si="237"/>
        <v>PG-13</v>
      </c>
      <c r="C5121" t="s">
        <v>1984</v>
      </c>
      <c r="D5121" t="s">
        <v>26</v>
      </c>
      <c r="E5121">
        <v>2007</v>
      </c>
      <c r="F5121" s="22">
        <f t="shared" si="238"/>
        <v>39083</v>
      </c>
      <c r="G5121" t="s">
        <v>15055</v>
      </c>
      <c r="H5121">
        <f t="shared" si="239"/>
        <v>7</v>
      </c>
      <c r="I5121">
        <v>7</v>
      </c>
      <c r="J5121">
        <v>203000</v>
      </c>
      <c r="K5121" t="s">
        <v>6261</v>
      </c>
      <c r="L5121" t="s">
        <v>6261</v>
      </c>
      <c r="M5121" t="s">
        <v>10760</v>
      </c>
      <c r="N5121" t="s">
        <v>15</v>
      </c>
      <c r="O5121">
        <v>30000000</v>
      </c>
      <c r="P5121">
        <v>156835339</v>
      </c>
      <c r="Q5121">
        <f>_xlfn.XLOOKUP(E5121,CPI!A:A,CPI!B:B)</f>
        <v>207.3</v>
      </c>
      <c r="R5121" s="12">
        <f>P5121*(CPI!$B$112/Movie!Q5121)</f>
        <v>230524494.90255666</v>
      </c>
      <c r="S5121" t="s">
        <v>11112</v>
      </c>
      <c r="T5121">
        <v>126</v>
      </c>
    </row>
    <row r="5122" spans="1:20" x14ac:dyDescent="0.3">
      <c r="A5122" t="s">
        <v>15170</v>
      </c>
      <c r="B5122" t="str">
        <f t="shared" si="237"/>
        <v>R</v>
      </c>
      <c r="C5122" t="s">
        <v>1</v>
      </c>
      <c r="D5122" t="s">
        <v>26</v>
      </c>
      <c r="E5122">
        <v>2007</v>
      </c>
      <c r="F5122" s="22">
        <f t="shared" si="238"/>
        <v>39083</v>
      </c>
      <c r="G5122" t="s">
        <v>15055</v>
      </c>
      <c r="H5122">
        <f t="shared" si="239"/>
        <v>6.8</v>
      </c>
      <c r="I5122">
        <v>6.8</v>
      </c>
      <c r="J5122">
        <v>69000</v>
      </c>
      <c r="K5122" t="s">
        <v>10605</v>
      </c>
      <c r="L5122" t="s">
        <v>8535</v>
      </c>
      <c r="M5122" t="s">
        <v>15171</v>
      </c>
      <c r="N5122" t="s">
        <v>15</v>
      </c>
      <c r="O5122">
        <v>35000000</v>
      </c>
      <c r="P5122">
        <v>20576198</v>
      </c>
      <c r="Q5122">
        <f>_xlfn.XLOOKUP(E5122,CPI!A:A,CPI!B:B)</f>
        <v>207.3</v>
      </c>
      <c r="R5122" s="12">
        <f>P5122*(CPI!$B$112/Movie!Q5122)</f>
        <v>30243934.059816688</v>
      </c>
      <c r="S5122" t="s">
        <v>15172</v>
      </c>
      <c r="T5122">
        <v>96</v>
      </c>
    </row>
    <row r="5123" spans="1:20" x14ac:dyDescent="0.3">
      <c r="A5123" t="s">
        <v>15173</v>
      </c>
      <c r="B5123" t="str">
        <f t="shared" ref="B5123:B5186" si="240">IF(C5123="","Rating Pending",C5123)</f>
        <v>PG</v>
      </c>
      <c r="C5123" t="s">
        <v>18</v>
      </c>
      <c r="D5123" t="s">
        <v>19</v>
      </c>
      <c r="E5123">
        <v>2007</v>
      </c>
      <c r="F5123" s="22">
        <f t="shared" ref="F5123:F5186" si="241">DATE(TRIM(E5123), 1, 1)</f>
        <v>39083</v>
      </c>
      <c r="G5123" t="s">
        <v>15055</v>
      </c>
      <c r="H5123">
        <f t="shared" ref="H5123:H5186" si="242">IF(I5123="","Score Pending",I5123)</f>
        <v>6.5</v>
      </c>
      <c r="I5123">
        <v>6.5</v>
      </c>
      <c r="J5123">
        <v>223000</v>
      </c>
      <c r="K5123" t="s">
        <v>6929</v>
      </c>
      <c r="L5123" t="s">
        <v>15174</v>
      </c>
      <c r="M5123" t="s">
        <v>1520</v>
      </c>
      <c r="N5123" t="s">
        <v>15</v>
      </c>
      <c r="O5123">
        <v>130000000</v>
      </c>
      <c r="P5123">
        <v>459242249</v>
      </c>
      <c r="Q5123">
        <f>_xlfn.XLOOKUP(E5123,CPI!A:A,CPI!B:B)</f>
        <v>207.3</v>
      </c>
      <c r="R5123" s="12">
        <f>P5123*(CPI!$B$112/Movie!Q5123)</f>
        <v>675017430.15098882</v>
      </c>
      <c r="S5123" t="s">
        <v>1709</v>
      </c>
      <c r="T5123">
        <v>124</v>
      </c>
    </row>
    <row r="5124" spans="1:20" x14ac:dyDescent="0.3">
      <c r="A5124" t="s">
        <v>15175</v>
      </c>
      <c r="B5124" t="str">
        <f t="shared" si="240"/>
        <v>PG-13</v>
      </c>
      <c r="C5124" t="s">
        <v>1984</v>
      </c>
      <c r="D5124" t="s">
        <v>26</v>
      </c>
      <c r="E5124">
        <v>2007</v>
      </c>
      <c r="F5124" s="22">
        <f t="shared" si="241"/>
        <v>39083</v>
      </c>
      <c r="G5124" t="s">
        <v>14868</v>
      </c>
      <c r="H5124">
        <f t="shared" si="242"/>
        <v>7.3</v>
      </c>
      <c r="I5124">
        <v>7.3</v>
      </c>
      <c r="J5124">
        <v>141000</v>
      </c>
      <c r="K5124" t="s">
        <v>15176</v>
      </c>
      <c r="L5124" t="s">
        <v>15177</v>
      </c>
      <c r="M5124" t="s">
        <v>12149</v>
      </c>
      <c r="N5124" t="s">
        <v>15</v>
      </c>
      <c r="O5124">
        <v>12000000</v>
      </c>
      <c r="P5124">
        <v>11293663</v>
      </c>
      <c r="Q5124">
        <f>_xlfn.XLOOKUP(E5124,CPI!A:A,CPI!B:B)</f>
        <v>207.3</v>
      </c>
      <c r="R5124" s="12">
        <f>P5124*(CPI!$B$112/Movie!Q5124)</f>
        <v>16599995.736131208</v>
      </c>
      <c r="S5124" t="s">
        <v>103</v>
      </c>
      <c r="T5124">
        <v>106</v>
      </c>
    </row>
    <row r="5125" spans="1:20" x14ac:dyDescent="0.3">
      <c r="A5125" t="s">
        <v>15178</v>
      </c>
      <c r="B5125" t="str">
        <f t="shared" si="240"/>
        <v>R</v>
      </c>
      <c r="C5125" t="s">
        <v>1</v>
      </c>
      <c r="D5125" t="s">
        <v>2</v>
      </c>
      <c r="E5125">
        <v>2007</v>
      </c>
      <c r="F5125" s="22">
        <f t="shared" si="241"/>
        <v>39083</v>
      </c>
      <c r="G5125" t="s">
        <v>15025</v>
      </c>
      <c r="H5125">
        <f t="shared" si="242"/>
        <v>7.4</v>
      </c>
      <c r="I5125">
        <v>7.4</v>
      </c>
      <c r="J5125">
        <v>150000</v>
      </c>
      <c r="K5125" t="s">
        <v>15179</v>
      </c>
      <c r="L5125" t="s">
        <v>15180</v>
      </c>
      <c r="M5125" t="s">
        <v>15181</v>
      </c>
      <c r="N5125" t="s">
        <v>1096</v>
      </c>
      <c r="P5125">
        <v>78638987</v>
      </c>
      <c r="Q5125">
        <f>_xlfn.XLOOKUP(E5125,CPI!A:A,CPI!B:B)</f>
        <v>207.3</v>
      </c>
      <c r="R5125" s="12">
        <f>P5125*(CPI!$B$112/Movie!Q5125)</f>
        <v>115587551.08007717</v>
      </c>
      <c r="S5125" t="s">
        <v>15182</v>
      </c>
      <c r="T5125">
        <v>105</v>
      </c>
    </row>
    <row r="5126" spans="1:20" x14ac:dyDescent="0.3">
      <c r="A5126" t="s">
        <v>15183</v>
      </c>
      <c r="B5126" t="str">
        <f t="shared" si="240"/>
        <v>PG</v>
      </c>
      <c r="C5126" t="s">
        <v>18</v>
      </c>
      <c r="D5126" t="s">
        <v>26</v>
      </c>
      <c r="E5126">
        <v>2007</v>
      </c>
      <c r="F5126" s="22">
        <f t="shared" si="241"/>
        <v>39083</v>
      </c>
      <c r="G5126" t="s">
        <v>15122</v>
      </c>
      <c r="H5126">
        <f t="shared" si="242"/>
        <v>6.1</v>
      </c>
      <c r="I5126">
        <v>6.1</v>
      </c>
      <c r="J5126">
        <v>61000</v>
      </c>
      <c r="K5126" t="s">
        <v>14510</v>
      </c>
      <c r="L5126" t="s">
        <v>15184</v>
      </c>
      <c r="M5126" t="s">
        <v>12453</v>
      </c>
      <c r="N5126" t="s">
        <v>15</v>
      </c>
      <c r="O5126">
        <v>22000000</v>
      </c>
      <c r="P5126">
        <v>147880543</v>
      </c>
      <c r="Q5126">
        <f>_xlfn.XLOOKUP(E5126,CPI!A:A,CPI!B:B)</f>
        <v>207.3</v>
      </c>
      <c r="R5126" s="12">
        <f>P5126*(CPI!$B$112/Movie!Q5126)</f>
        <v>217362283.89821512</v>
      </c>
      <c r="S5126" t="s">
        <v>1709</v>
      </c>
      <c r="T5126">
        <v>110</v>
      </c>
    </row>
    <row r="5127" spans="1:20" x14ac:dyDescent="0.3">
      <c r="A5127" t="s">
        <v>15185</v>
      </c>
      <c r="B5127" t="str">
        <f t="shared" si="240"/>
        <v>R</v>
      </c>
      <c r="C5127" t="s">
        <v>1</v>
      </c>
      <c r="D5127" t="s">
        <v>19</v>
      </c>
      <c r="E5127">
        <v>2007</v>
      </c>
      <c r="F5127" s="22">
        <f t="shared" si="241"/>
        <v>39083</v>
      </c>
      <c r="G5127" t="s">
        <v>14513</v>
      </c>
      <c r="H5127">
        <f t="shared" si="242"/>
        <v>6.2</v>
      </c>
      <c r="I5127">
        <v>6.2</v>
      </c>
      <c r="J5127">
        <v>106000</v>
      </c>
      <c r="K5127" t="s">
        <v>13045</v>
      </c>
      <c r="L5127" t="s">
        <v>3249</v>
      </c>
      <c r="M5127" t="s">
        <v>15186</v>
      </c>
      <c r="N5127" t="s">
        <v>9386</v>
      </c>
      <c r="O5127">
        <v>50000000</v>
      </c>
      <c r="P5127">
        <v>82169884</v>
      </c>
      <c r="Q5127">
        <f>_xlfn.XLOOKUP(E5127,CPI!A:A,CPI!B:B)</f>
        <v>207.3</v>
      </c>
      <c r="R5127" s="12">
        <f>P5127*(CPI!$B$112/Movie!Q5127)</f>
        <v>120777441.65364204</v>
      </c>
      <c r="S5127" t="s">
        <v>15187</v>
      </c>
      <c r="T5127">
        <v>121</v>
      </c>
    </row>
    <row r="5128" spans="1:20" x14ac:dyDescent="0.3">
      <c r="A5128" t="s">
        <v>15188</v>
      </c>
      <c r="B5128" t="str">
        <f t="shared" si="240"/>
        <v>R</v>
      </c>
      <c r="C5128" t="s">
        <v>1</v>
      </c>
      <c r="D5128" t="s">
        <v>89</v>
      </c>
      <c r="E5128">
        <v>2007</v>
      </c>
      <c r="F5128" s="22">
        <f t="shared" si="241"/>
        <v>39083</v>
      </c>
      <c r="G5128" t="s">
        <v>15065</v>
      </c>
      <c r="H5128">
        <f t="shared" si="242"/>
        <v>5.9</v>
      </c>
      <c r="I5128">
        <v>5.9</v>
      </c>
      <c r="J5128">
        <v>144000</v>
      </c>
      <c r="K5128" t="s">
        <v>14114</v>
      </c>
      <c r="L5128" t="s">
        <v>14302</v>
      </c>
      <c r="M5128" t="s">
        <v>14664</v>
      </c>
      <c r="N5128" t="s">
        <v>180</v>
      </c>
      <c r="O5128">
        <v>10000000</v>
      </c>
      <c r="P5128">
        <v>139352633</v>
      </c>
      <c r="Q5128">
        <f>_xlfn.XLOOKUP(E5128,CPI!A:A,CPI!B:B)</f>
        <v>207.3</v>
      </c>
      <c r="R5128" s="12">
        <f>P5128*(CPI!$B$112/Movie!Q5128)</f>
        <v>204827531.47660393</v>
      </c>
      <c r="S5128" t="s">
        <v>14116</v>
      </c>
      <c r="T5128">
        <v>93</v>
      </c>
    </row>
    <row r="5129" spans="1:20" x14ac:dyDescent="0.3">
      <c r="A5129" t="s">
        <v>15189</v>
      </c>
      <c r="B5129" t="str">
        <f t="shared" si="240"/>
        <v>PG-13</v>
      </c>
      <c r="C5129" t="s">
        <v>1984</v>
      </c>
      <c r="D5129" t="s">
        <v>2</v>
      </c>
      <c r="E5129">
        <v>2007</v>
      </c>
      <c r="F5129" s="22">
        <f t="shared" si="241"/>
        <v>39083</v>
      </c>
      <c r="G5129" t="s">
        <v>15107</v>
      </c>
      <c r="H5129">
        <f t="shared" si="242"/>
        <v>5.9</v>
      </c>
      <c r="I5129">
        <v>5.9</v>
      </c>
      <c r="J5129">
        <v>74000</v>
      </c>
      <c r="K5129" t="s">
        <v>15190</v>
      </c>
      <c r="L5129" t="s">
        <v>10164</v>
      </c>
      <c r="M5129" t="s">
        <v>8574</v>
      </c>
      <c r="N5129" t="s">
        <v>15</v>
      </c>
      <c r="O5129">
        <v>20000000</v>
      </c>
      <c r="P5129">
        <v>84297309</v>
      </c>
      <c r="Q5129">
        <f>_xlfn.XLOOKUP(E5129,CPI!A:A,CPI!B:B)</f>
        <v>207.3</v>
      </c>
      <c r="R5129" s="12">
        <f>P5129*(CPI!$B$112/Movie!Q5129)</f>
        <v>123904438.26483355</v>
      </c>
      <c r="S5129" t="s">
        <v>2085</v>
      </c>
      <c r="T5129">
        <v>96</v>
      </c>
    </row>
    <row r="5130" spans="1:20" x14ac:dyDescent="0.3">
      <c r="A5130" t="s">
        <v>15191</v>
      </c>
      <c r="B5130" t="str">
        <f t="shared" si="240"/>
        <v>PG-13</v>
      </c>
      <c r="C5130" t="s">
        <v>1984</v>
      </c>
      <c r="D5130" t="s">
        <v>375</v>
      </c>
      <c r="E5130">
        <v>2007</v>
      </c>
      <c r="F5130" s="22">
        <f t="shared" si="241"/>
        <v>39083</v>
      </c>
      <c r="G5130" t="s">
        <v>14696</v>
      </c>
      <c r="H5130">
        <f t="shared" si="242"/>
        <v>7.3</v>
      </c>
      <c r="I5130">
        <v>7.3</v>
      </c>
      <c r="J5130">
        <v>314000</v>
      </c>
      <c r="K5130" t="s">
        <v>15192</v>
      </c>
      <c r="L5130" t="s">
        <v>1527</v>
      </c>
      <c r="M5130" t="s">
        <v>15193</v>
      </c>
      <c r="N5130" t="s">
        <v>15</v>
      </c>
      <c r="O5130">
        <v>75000000</v>
      </c>
      <c r="P5130">
        <v>536414293</v>
      </c>
      <c r="Q5130">
        <f>_xlfn.XLOOKUP(E5130,CPI!A:A,CPI!B:B)</f>
        <v>207.3</v>
      </c>
      <c r="R5130" s="12">
        <f>P5130*(CPI!$B$112/Movie!Q5130)</f>
        <v>788448794.39025557</v>
      </c>
      <c r="S5130" t="s">
        <v>165</v>
      </c>
      <c r="T5130">
        <v>87</v>
      </c>
    </row>
    <row r="5131" spans="1:20" x14ac:dyDescent="0.3">
      <c r="A5131" t="s">
        <v>15194</v>
      </c>
      <c r="B5131" t="str">
        <f t="shared" si="240"/>
        <v>R</v>
      </c>
      <c r="C5131" t="s">
        <v>1</v>
      </c>
      <c r="D5131" t="s">
        <v>19</v>
      </c>
      <c r="E5131">
        <v>2007</v>
      </c>
      <c r="F5131" s="22">
        <f t="shared" si="241"/>
        <v>39083</v>
      </c>
      <c r="G5131" t="s">
        <v>15195</v>
      </c>
      <c r="H5131">
        <f t="shared" si="242"/>
        <v>5.4</v>
      </c>
      <c r="I5131">
        <v>5.4</v>
      </c>
      <c r="J5131">
        <v>42000</v>
      </c>
      <c r="K5131" t="s">
        <v>15196</v>
      </c>
      <c r="L5131" t="s">
        <v>15196</v>
      </c>
      <c r="M5131" t="s">
        <v>15197</v>
      </c>
      <c r="N5131" t="s">
        <v>15</v>
      </c>
      <c r="P5131">
        <v>2340110</v>
      </c>
      <c r="Q5131">
        <f>_xlfn.XLOOKUP(E5131,CPI!A:A,CPI!B:B)</f>
        <v>207.3</v>
      </c>
      <c r="R5131" s="12">
        <f>P5131*(CPI!$B$112/Movie!Q5131)</f>
        <v>3439611.7559093097</v>
      </c>
      <c r="S5131" t="s">
        <v>15198</v>
      </c>
      <c r="T5131">
        <v>94</v>
      </c>
    </row>
    <row r="5132" spans="1:20" x14ac:dyDescent="0.3">
      <c r="A5132" t="s">
        <v>15199</v>
      </c>
      <c r="B5132" t="str">
        <f t="shared" si="240"/>
        <v>R</v>
      </c>
      <c r="C5132" t="s">
        <v>1</v>
      </c>
      <c r="D5132" t="s">
        <v>26</v>
      </c>
      <c r="E5132">
        <v>2007</v>
      </c>
      <c r="F5132" s="22">
        <f t="shared" si="241"/>
        <v>39083</v>
      </c>
      <c r="G5132" t="s">
        <v>15090</v>
      </c>
      <c r="H5132">
        <f t="shared" si="242"/>
        <v>7.4</v>
      </c>
      <c r="I5132">
        <v>7.4</v>
      </c>
      <c r="J5132">
        <v>111000</v>
      </c>
      <c r="K5132" t="s">
        <v>2206</v>
      </c>
      <c r="L5132" t="s">
        <v>15200</v>
      </c>
      <c r="M5132" t="s">
        <v>15201</v>
      </c>
      <c r="N5132" t="s">
        <v>15</v>
      </c>
      <c r="O5132">
        <v>9000000</v>
      </c>
      <c r="P5132">
        <v>46789413</v>
      </c>
      <c r="Q5132">
        <f>_xlfn.XLOOKUP(E5132,CPI!A:A,CPI!B:B)</f>
        <v>207.3</v>
      </c>
      <c r="R5132" s="12">
        <f>P5132*(CPI!$B$112/Movie!Q5132)</f>
        <v>68773440.140376255</v>
      </c>
      <c r="S5132" t="s">
        <v>14633</v>
      </c>
      <c r="T5132">
        <v>90</v>
      </c>
    </row>
    <row r="5133" spans="1:20" x14ac:dyDescent="0.3">
      <c r="A5133" t="s">
        <v>15202</v>
      </c>
      <c r="B5133" t="str">
        <f t="shared" si="240"/>
        <v>PG-13</v>
      </c>
      <c r="C5133" t="s">
        <v>1984</v>
      </c>
      <c r="D5133" t="s">
        <v>19</v>
      </c>
      <c r="E5133">
        <v>2007</v>
      </c>
      <c r="F5133" s="22">
        <f t="shared" si="241"/>
        <v>39083</v>
      </c>
      <c r="G5133" t="s">
        <v>14669</v>
      </c>
      <c r="H5133">
        <f t="shared" si="242"/>
        <v>5.8</v>
      </c>
      <c r="I5133">
        <v>5.8</v>
      </c>
      <c r="J5133">
        <v>115000</v>
      </c>
      <c r="K5133" t="s">
        <v>12473</v>
      </c>
      <c r="L5133" t="s">
        <v>15203</v>
      </c>
      <c r="M5133" t="s">
        <v>8063</v>
      </c>
      <c r="N5133" t="s">
        <v>15</v>
      </c>
      <c r="P5133">
        <v>253625427</v>
      </c>
      <c r="Q5133">
        <f>_xlfn.XLOOKUP(E5133,CPI!A:A,CPI!B:B)</f>
        <v>207.3</v>
      </c>
      <c r="R5133" s="12">
        <f>P5133*(CPI!$B$112/Movie!Q5133)</f>
        <v>372791450.10564393</v>
      </c>
      <c r="S5133" t="s">
        <v>2077</v>
      </c>
      <c r="T5133">
        <v>100</v>
      </c>
    </row>
    <row r="5134" spans="1:20" x14ac:dyDescent="0.3">
      <c r="A5134" t="s">
        <v>15204</v>
      </c>
      <c r="B5134" t="str">
        <f t="shared" si="240"/>
        <v>R</v>
      </c>
      <c r="C5134" t="s">
        <v>1</v>
      </c>
      <c r="D5134" t="s">
        <v>89</v>
      </c>
      <c r="E5134">
        <v>2007</v>
      </c>
      <c r="F5134" s="22">
        <f t="shared" si="241"/>
        <v>39083</v>
      </c>
      <c r="G5134" t="s">
        <v>15053</v>
      </c>
      <c r="H5134">
        <f t="shared" si="242"/>
        <v>7.3</v>
      </c>
      <c r="I5134">
        <v>7.3</v>
      </c>
      <c r="J5134">
        <v>146000</v>
      </c>
      <c r="K5134" t="s">
        <v>2146</v>
      </c>
      <c r="L5134" t="s">
        <v>2146</v>
      </c>
      <c r="M5134" t="s">
        <v>2813</v>
      </c>
      <c r="N5134" t="s">
        <v>15</v>
      </c>
      <c r="O5134">
        <v>20000000</v>
      </c>
      <c r="P5134">
        <v>48443734</v>
      </c>
      <c r="Q5134">
        <f>_xlfn.XLOOKUP(E5134,CPI!A:A,CPI!B:B)</f>
        <v>207.3</v>
      </c>
      <c r="R5134" s="12">
        <f>P5134*(CPI!$B$112/Movie!Q5134)</f>
        <v>71205044.620356962</v>
      </c>
      <c r="S5134" t="s">
        <v>103</v>
      </c>
      <c r="T5134">
        <v>120</v>
      </c>
    </row>
    <row r="5135" spans="1:20" x14ac:dyDescent="0.3">
      <c r="A5135" t="s">
        <v>15205</v>
      </c>
      <c r="B5135" t="str">
        <f t="shared" si="240"/>
        <v>R</v>
      </c>
      <c r="C5135" t="s">
        <v>1</v>
      </c>
      <c r="D5135" t="s">
        <v>37</v>
      </c>
      <c r="E5135">
        <v>2007</v>
      </c>
      <c r="F5135" s="22">
        <f t="shared" si="241"/>
        <v>39083</v>
      </c>
      <c r="G5135" t="s">
        <v>15035</v>
      </c>
      <c r="H5135">
        <f t="shared" si="242"/>
        <v>6.2</v>
      </c>
      <c r="I5135">
        <v>6.2</v>
      </c>
      <c r="J5135">
        <v>96000</v>
      </c>
      <c r="K5135" t="s">
        <v>13437</v>
      </c>
      <c r="L5135" t="s">
        <v>15206</v>
      </c>
      <c r="M5135" t="s">
        <v>12907</v>
      </c>
      <c r="N5135" t="s">
        <v>15</v>
      </c>
      <c r="O5135">
        <v>19000000</v>
      </c>
      <c r="P5135">
        <v>35442935</v>
      </c>
      <c r="Q5135">
        <f>_xlfn.XLOOKUP(E5135,CPI!A:A,CPI!B:B)</f>
        <v>207.3</v>
      </c>
      <c r="R5135" s="12">
        <f>P5135*(CPI!$B$112/Movie!Q5135)</f>
        <v>52095814.252291359</v>
      </c>
      <c r="S5135" t="s">
        <v>10859</v>
      </c>
      <c r="T5135">
        <v>85</v>
      </c>
    </row>
    <row r="5136" spans="1:20" x14ac:dyDescent="0.3">
      <c r="A5136" t="s">
        <v>15207</v>
      </c>
      <c r="B5136" t="str">
        <f t="shared" si="240"/>
        <v>PG</v>
      </c>
      <c r="C5136" t="s">
        <v>18</v>
      </c>
      <c r="D5136" t="s">
        <v>2</v>
      </c>
      <c r="E5136">
        <v>2007</v>
      </c>
      <c r="F5136" s="22">
        <f t="shared" si="241"/>
        <v>39083</v>
      </c>
      <c r="G5136" t="s">
        <v>15208</v>
      </c>
      <c r="H5136">
        <f t="shared" si="242"/>
        <v>8.4</v>
      </c>
      <c r="I5136">
        <v>8.4</v>
      </c>
      <c r="J5136">
        <v>177000</v>
      </c>
      <c r="K5136" t="s">
        <v>12115</v>
      </c>
      <c r="L5136" t="s">
        <v>15209</v>
      </c>
      <c r="M5136" t="s">
        <v>15210</v>
      </c>
      <c r="N5136" t="s">
        <v>10277</v>
      </c>
      <c r="P5136">
        <v>21897373</v>
      </c>
      <c r="Q5136">
        <f>_xlfn.XLOOKUP(E5136,CPI!A:A,CPI!B:B)</f>
        <v>207.3</v>
      </c>
      <c r="R5136" s="12">
        <f>P5136*(CPI!$B$112/Movie!Q5136)</f>
        <v>32185863.739025563</v>
      </c>
      <c r="S5136" t="s">
        <v>12116</v>
      </c>
      <c r="T5136">
        <v>165</v>
      </c>
    </row>
    <row r="5137" spans="1:20" x14ac:dyDescent="0.3">
      <c r="A5137" t="s">
        <v>15211</v>
      </c>
      <c r="B5137" t="str">
        <f t="shared" si="240"/>
        <v>G</v>
      </c>
      <c r="C5137" t="s">
        <v>322</v>
      </c>
      <c r="D5137" t="s">
        <v>26</v>
      </c>
      <c r="E5137">
        <v>2007</v>
      </c>
      <c r="F5137" s="22">
        <f t="shared" si="241"/>
        <v>39083</v>
      </c>
      <c r="G5137" t="s">
        <v>15071</v>
      </c>
      <c r="H5137">
        <f t="shared" si="242"/>
        <v>6.4</v>
      </c>
      <c r="I5137">
        <v>6.4</v>
      </c>
      <c r="J5137">
        <v>119000</v>
      </c>
      <c r="K5137" t="s">
        <v>15212</v>
      </c>
      <c r="L5137" t="s">
        <v>9740</v>
      </c>
      <c r="M5137" t="s">
        <v>9740</v>
      </c>
      <c r="N5137" t="s">
        <v>7</v>
      </c>
      <c r="O5137">
        <v>25000000</v>
      </c>
      <c r="P5137">
        <v>232225908</v>
      </c>
      <c r="Q5137">
        <f>_xlfn.XLOOKUP(E5137,CPI!A:A,CPI!B:B)</f>
        <v>207.3</v>
      </c>
      <c r="R5137" s="12">
        <f>P5137*(CPI!$B$112/Movie!Q5137)</f>
        <v>341337357.29667145</v>
      </c>
      <c r="S5137" t="s">
        <v>46</v>
      </c>
      <c r="T5137">
        <v>90</v>
      </c>
    </row>
    <row r="5138" spans="1:20" x14ac:dyDescent="0.3">
      <c r="A5138" t="s">
        <v>15213</v>
      </c>
      <c r="B5138" t="str">
        <f t="shared" si="240"/>
        <v>R</v>
      </c>
      <c r="C5138" t="s">
        <v>1</v>
      </c>
      <c r="D5138" t="s">
        <v>89</v>
      </c>
      <c r="E5138">
        <v>2007</v>
      </c>
      <c r="F5138" s="22">
        <f t="shared" si="241"/>
        <v>39083</v>
      </c>
      <c r="G5138" t="s">
        <v>15008</v>
      </c>
      <c r="H5138">
        <f t="shared" si="242"/>
        <v>5.7</v>
      </c>
      <c r="I5138">
        <v>5.7</v>
      </c>
      <c r="J5138">
        <v>46000</v>
      </c>
      <c r="K5138" t="s">
        <v>2262</v>
      </c>
      <c r="L5138" t="s">
        <v>15214</v>
      </c>
      <c r="M5138" t="s">
        <v>9756</v>
      </c>
      <c r="N5138" t="s">
        <v>15</v>
      </c>
      <c r="O5138">
        <v>60795000</v>
      </c>
      <c r="P5138">
        <v>73534117</v>
      </c>
      <c r="Q5138">
        <f>_xlfn.XLOOKUP(E5138,CPI!A:A,CPI!B:B)</f>
        <v>207.3</v>
      </c>
      <c r="R5138" s="12">
        <f>P5138*(CPI!$B$112/Movie!Q5138)</f>
        <v>108084155.57115291</v>
      </c>
      <c r="S5138" t="s">
        <v>11839</v>
      </c>
      <c r="T5138">
        <v>109</v>
      </c>
    </row>
    <row r="5139" spans="1:20" x14ac:dyDescent="0.3">
      <c r="A5139" t="s">
        <v>15215</v>
      </c>
      <c r="B5139" t="str">
        <f t="shared" si="240"/>
        <v>R</v>
      </c>
      <c r="C5139" t="s">
        <v>1</v>
      </c>
      <c r="D5139" t="s">
        <v>19</v>
      </c>
      <c r="E5139">
        <v>2007</v>
      </c>
      <c r="F5139" s="22">
        <f t="shared" si="241"/>
        <v>39083</v>
      </c>
      <c r="G5139" t="s">
        <v>15088</v>
      </c>
      <c r="H5139">
        <f t="shared" si="242"/>
        <v>6</v>
      </c>
      <c r="I5139">
        <v>6</v>
      </c>
      <c r="J5139">
        <v>51000</v>
      </c>
      <c r="K5139" t="s">
        <v>15216</v>
      </c>
      <c r="L5139" t="s">
        <v>15216</v>
      </c>
      <c r="M5139" t="s">
        <v>15217</v>
      </c>
      <c r="N5139" t="s">
        <v>15</v>
      </c>
      <c r="P5139">
        <v>8642858</v>
      </c>
      <c r="Q5139">
        <f>_xlfn.XLOOKUP(E5139,CPI!A:A,CPI!B:B)</f>
        <v>207.3</v>
      </c>
      <c r="R5139" s="12">
        <f>P5139*(CPI!$B$112/Movie!Q5139)</f>
        <v>12703708.792088758</v>
      </c>
      <c r="S5139" t="s">
        <v>14686</v>
      </c>
      <c r="T5139">
        <v>113</v>
      </c>
    </row>
    <row r="5140" spans="1:20" x14ac:dyDescent="0.3">
      <c r="A5140" t="s">
        <v>15218</v>
      </c>
      <c r="B5140" t="str">
        <f t="shared" si="240"/>
        <v>R</v>
      </c>
      <c r="C5140" t="s">
        <v>1</v>
      </c>
      <c r="D5140" t="s">
        <v>26</v>
      </c>
      <c r="E5140">
        <v>2007</v>
      </c>
      <c r="F5140" s="22">
        <f t="shared" si="241"/>
        <v>39083</v>
      </c>
      <c r="G5140" t="s">
        <v>15090</v>
      </c>
      <c r="H5140">
        <f t="shared" si="242"/>
        <v>5.3</v>
      </c>
      <c r="I5140">
        <v>5.3</v>
      </c>
      <c r="J5140">
        <v>11000</v>
      </c>
      <c r="K5140" t="s">
        <v>14802</v>
      </c>
      <c r="L5140" t="s">
        <v>15219</v>
      </c>
      <c r="M5140" t="s">
        <v>15220</v>
      </c>
      <c r="N5140" t="s">
        <v>15</v>
      </c>
      <c r="O5140">
        <v>10000000</v>
      </c>
      <c r="P5140">
        <v>1035056</v>
      </c>
      <c r="Q5140">
        <f>_xlfn.XLOOKUP(E5140,CPI!A:A,CPI!B:B)</f>
        <v>207.3</v>
      </c>
      <c r="R5140" s="12">
        <f>P5140*(CPI!$B$112/Movie!Q5140)</f>
        <v>1521377.5359382536</v>
      </c>
      <c r="S5140" t="s">
        <v>14804</v>
      </c>
      <c r="T5140">
        <v>93</v>
      </c>
    </row>
    <row r="5141" spans="1:20" x14ac:dyDescent="0.3">
      <c r="A5141" t="s">
        <v>15221</v>
      </c>
      <c r="B5141" t="str">
        <f t="shared" si="240"/>
        <v>PG</v>
      </c>
      <c r="C5141" t="s">
        <v>18</v>
      </c>
      <c r="D5141" t="s">
        <v>2</v>
      </c>
      <c r="E5141">
        <v>2007</v>
      </c>
      <c r="F5141" s="22">
        <f t="shared" si="241"/>
        <v>39083</v>
      </c>
      <c r="G5141" t="s">
        <v>15001</v>
      </c>
      <c r="H5141">
        <f t="shared" si="242"/>
        <v>7.5</v>
      </c>
      <c r="I5141">
        <v>7.5</v>
      </c>
      <c r="J5141">
        <v>105000</v>
      </c>
      <c r="K5141" t="s">
        <v>15222</v>
      </c>
      <c r="L5141" t="s">
        <v>2071</v>
      </c>
      <c r="M5141" t="s">
        <v>14827</v>
      </c>
      <c r="N5141" t="s">
        <v>15</v>
      </c>
      <c r="O5141">
        <v>30000000</v>
      </c>
      <c r="P5141">
        <v>66122026</v>
      </c>
      <c r="Q5141">
        <f>_xlfn.XLOOKUP(E5141,CPI!A:A,CPI!B:B)</f>
        <v>207.3</v>
      </c>
      <c r="R5141" s="12">
        <f>P5141*(CPI!$B$112/Movie!Q5141)</f>
        <v>97189490.21804148</v>
      </c>
      <c r="S5141" t="s">
        <v>8</v>
      </c>
      <c r="T5141">
        <v>114</v>
      </c>
    </row>
    <row r="5142" spans="1:20" x14ac:dyDescent="0.3">
      <c r="A5142" t="s">
        <v>15223</v>
      </c>
      <c r="B5142" t="str">
        <f t="shared" si="240"/>
        <v>PG-13</v>
      </c>
      <c r="C5142" t="s">
        <v>1984</v>
      </c>
      <c r="D5142" t="s">
        <v>26</v>
      </c>
      <c r="E5142">
        <v>2007</v>
      </c>
      <c r="F5142" s="22">
        <f t="shared" si="241"/>
        <v>39083</v>
      </c>
      <c r="G5142" t="s">
        <v>15224</v>
      </c>
      <c r="H5142">
        <f t="shared" si="242"/>
        <v>6.5</v>
      </c>
      <c r="I5142">
        <v>6.5</v>
      </c>
      <c r="J5142">
        <v>99000</v>
      </c>
      <c r="K5142" t="s">
        <v>7714</v>
      </c>
      <c r="L5142" t="s">
        <v>7714</v>
      </c>
      <c r="M5142" t="s">
        <v>6895</v>
      </c>
      <c r="N5142" t="s">
        <v>15</v>
      </c>
      <c r="O5142">
        <v>40000000</v>
      </c>
      <c r="P5142">
        <v>145896422</v>
      </c>
      <c r="Q5142">
        <f>_xlfn.XLOOKUP(E5142,CPI!A:A,CPI!B:B)</f>
        <v>207.3</v>
      </c>
      <c r="R5142" s="12">
        <f>P5142*(CPI!$B$112/Movie!Q5142)</f>
        <v>214445922.73709598</v>
      </c>
      <c r="S5142" t="s">
        <v>5093</v>
      </c>
      <c r="T5142">
        <v>104</v>
      </c>
    </row>
    <row r="5143" spans="1:20" x14ac:dyDescent="0.3">
      <c r="A5143" t="s">
        <v>15225</v>
      </c>
      <c r="B5143" t="str">
        <f t="shared" si="240"/>
        <v>R</v>
      </c>
      <c r="C5143" t="s">
        <v>1</v>
      </c>
      <c r="D5143" t="s">
        <v>89</v>
      </c>
      <c r="E5143">
        <v>2007</v>
      </c>
      <c r="F5143" s="22">
        <f t="shared" si="241"/>
        <v>39083</v>
      </c>
      <c r="G5143" t="s">
        <v>15226</v>
      </c>
      <c r="H5143">
        <f t="shared" si="242"/>
        <v>6.7</v>
      </c>
      <c r="I5143">
        <v>6.7</v>
      </c>
      <c r="J5143">
        <v>23000</v>
      </c>
      <c r="K5143" t="s">
        <v>13618</v>
      </c>
      <c r="L5143" t="s">
        <v>15227</v>
      </c>
      <c r="M5143" t="s">
        <v>10551</v>
      </c>
      <c r="N5143" t="s">
        <v>15</v>
      </c>
      <c r="O5143">
        <v>11000000</v>
      </c>
      <c r="P5143">
        <v>1783226</v>
      </c>
      <c r="Q5143">
        <f>_xlfn.XLOOKUP(E5143,CPI!A:A,CPI!B:B)</f>
        <v>207.3</v>
      </c>
      <c r="R5143" s="12">
        <f>P5143*(CPI!$B$112/Movie!Q5143)</f>
        <v>2621075.5533043896</v>
      </c>
      <c r="S5143" t="s">
        <v>12679</v>
      </c>
      <c r="T5143">
        <v>102</v>
      </c>
    </row>
    <row r="5144" spans="1:20" x14ac:dyDescent="0.3">
      <c r="A5144" t="s">
        <v>15228</v>
      </c>
      <c r="B5144" t="str">
        <f t="shared" si="240"/>
        <v>R</v>
      </c>
      <c r="C5144" t="s">
        <v>1</v>
      </c>
      <c r="D5144" t="s">
        <v>48</v>
      </c>
      <c r="E5144">
        <v>2007</v>
      </c>
      <c r="F5144" s="22">
        <f t="shared" si="241"/>
        <v>39083</v>
      </c>
      <c r="G5144" t="s">
        <v>15133</v>
      </c>
      <c r="H5144">
        <f t="shared" si="242"/>
        <v>6.9</v>
      </c>
      <c r="I5144">
        <v>6.9</v>
      </c>
      <c r="J5144">
        <v>57000</v>
      </c>
      <c r="K5144" t="s">
        <v>6537</v>
      </c>
      <c r="L5144" t="s">
        <v>6537</v>
      </c>
      <c r="M5144" t="s">
        <v>3891</v>
      </c>
      <c r="N5144" t="s">
        <v>5801</v>
      </c>
      <c r="O5144">
        <v>20000000</v>
      </c>
      <c r="P5144">
        <v>11792542</v>
      </c>
      <c r="Q5144">
        <f>_xlfn.XLOOKUP(E5144,CPI!A:A,CPI!B:B)</f>
        <v>207.3</v>
      </c>
      <c r="R5144" s="12">
        <f>P5144*(CPI!$B$112/Movie!Q5144)</f>
        <v>17333273.262904003</v>
      </c>
      <c r="S5144" t="s">
        <v>12036</v>
      </c>
      <c r="T5144">
        <v>135</v>
      </c>
    </row>
    <row r="5145" spans="1:20" x14ac:dyDescent="0.3">
      <c r="A5145" t="s">
        <v>15229</v>
      </c>
      <c r="B5145" t="str">
        <f t="shared" si="240"/>
        <v>R</v>
      </c>
      <c r="C5145" t="s">
        <v>1</v>
      </c>
      <c r="D5145" t="s">
        <v>26</v>
      </c>
      <c r="E5145">
        <v>2007</v>
      </c>
      <c r="F5145" s="22">
        <f t="shared" si="241"/>
        <v>39083</v>
      </c>
      <c r="G5145" t="s">
        <v>14943</v>
      </c>
      <c r="H5145">
        <f t="shared" si="242"/>
        <v>5.9</v>
      </c>
      <c r="I5145">
        <v>5.9</v>
      </c>
      <c r="J5145">
        <v>26000</v>
      </c>
      <c r="K5145" t="s">
        <v>14537</v>
      </c>
      <c r="L5145" t="s">
        <v>14537</v>
      </c>
      <c r="M5145" t="s">
        <v>14093</v>
      </c>
      <c r="N5145" t="s">
        <v>15</v>
      </c>
      <c r="O5145">
        <v>10000000</v>
      </c>
      <c r="P5145">
        <v>22021262</v>
      </c>
      <c r="Q5145">
        <f>_xlfn.XLOOKUP(E5145,CPI!A:A,CPI!B:B)</f>
        <v>207.3</v>
      </c>
      <c r="R5145" s="12">
        <f>P5145*(CPI!$B$112/Movie!Q5145)</f>
        <v>32367962.042450551</v>
      </c>
      <c r="S5145" t="s">
        <v>165</v>
      </c>
      <c r="T5145">
        <v>84</v>
      </c>
    </row>
    <row r="5146" spans="1:20" x14ac:dyDescent="0.3">
      <c r="A5146" t="s">
        <v>15230</v>
      </c>
      <c r="B5146" t="str">
        <f t="shared" si="240"/>
        <v>R</v>
      </c>
      <c r="C5146" t="s">
        <v>1</v>
      </c>
      <c r="D5146" t="s">
        <v>89</v>
      </c>
      <c r="E5146">
        <v>2007</v>
      </c>
      <c r="F5146" s="22">
        <f t="shared" si="241"/>
        <v>39083</v>
      </c>
      <c r="G5146" t="s">
        <v>14943</v>
      </c>
      <c r="H5146">
        <f t="shared" si="242"/>
        <v>6.4</v>
      </c>
      <c r="I5146">
        <v>6.4</v>
      </c>
      <c r="J5146">
        <v>196000</v>
      </c>
      <c r="K5146" t="s">
        <v>813</v>
      </c>
      <c r="L5146" t="s">
        <v>15231</v>
      </c>
      <c r="M5146" t="s">
        <v>7897</v>
      </c>
      <c r="N5146" t="s">
        <v>15</v>
      </c>
      <c r="O5146">
        <v>30000000</v>
      </c>
      <c r="P5146">
        <v>77677553</v>
      </c>
      <c r="Q5146">
        <f>_xlfn.XLOOKUP(E5146,CPI!A:A,CPI!B:B)</f>
        <v>207.3</v>
      </c>
      <c r="R5146" s="12">
        <f>P5146*(CPI!$B$112/Movie!Q5146)</f>
        <v>114174386.87457789</v>
      </c>
      <c r="S5146" t="s">
        <v>2011</v>
      </c>
      <c r="T5146">
        <v>98</v>
      </c>
    </row>
    <row r="5147" spans="1:20" x14ac:dyDescent="0.3">
      <c r="A5147" t="s">
        <v>15232</v>
      </c>
      <c r="B5147" t="str">
        <f t="shared" si="240"/>
        <v>R</v>
      </c>
      <c r="C5147" t="s">
        <v>1</v>
      </c>
      <c r="D5147" t="s">
        <v>19</v>
      </c>
      <c r="E5147">
        <v>2007</v>
      </c>
      <c r="F5147" s="22">
        <f t="shared" si="241"/>
        <v>39083</v>
      </c>
      <c r="G5147" t="s">
        <v>15090</v>
      </c>
      <c r="H5147">
        <f t="shared" si="242"/>
        <v>6.6</v>
      </c>
      <c r="I5147">
        <v>6.6</v>
      </c>
      <c r="J5147">
        <v>146000</v>
      </c>
      <c r="K5147" t="s">
        <v>10004</v>
      </c>
      <c r="L5147" t="s">
        <v>10004</v>
      </c>
      <c r="M5147" t="s">
        <v>10314</v>
      </c>
      <c r="N5147" t="s">
        <v>15</v>
      </c>
      <c r="O5147">
        <v>39000000</v>
      </c>
      <c r="P5147">
        <v>27122238</v>
      </c>
      <c r="Q5147">
        <f>_xlfn.XLOOKUP(E5147,CPI!A:A,CPI!B:B)</f>
        <v>207.3</v>
      </c>
      <c r="R5147" s="12">
        <f>P5147*(CPI!$B$112/Movie!Q5147)</f>
        <v>39865633.953690298</v>
      </c>
      <c r="S5147" t="s">
        <v>2011</v>
      </c>
      <c r="T5147">
        <v>86</v>
      </c>
    </row>
    <row r="5148" spans="1:20" x14ac:dyDescent="0.3">
      <c r="A5148" t="s">
        <v>15233</v>
      </c>
      <c r="B5148" t="str">
        <f t="shared" si="240"/>
        <v>PG</v>
      </c>
      <c r="C5148" t="s">
        <v>18</v>
      </c>
      <c r="D5148" t="s">
        <v>26</v>
      </c>
      <c r="E5148">
        <v>2007</v>
      </c>
      <c r="F5148" s="22">
        <f t="shared" si="241"/>
        <v>39083</v>
      </c>
      <c r="G5148" t="s">
        <v>14671</v>
      </c>
      <c r="H5148">
        <f t="shared" si="242"/>
        <v>5.4</v>
      </c>
      <c r="I5148">
        <v>5.4</v>
      </c>
      <c r="J5148">
        <v>142000</v>
      </c>
      <c r="K5148" t="s">
        <v>7931</v>
      </c>
      <c r="L5148" t="s">
        <v>8628</v>
      </c>
      <c r="M5148" t="s">
        <v>13978</v>
      </c>
      <c r="N5148" t="s">
        <v>15</v>
      </c>
      <c r="O5148">
        <v>175000000</v>
      </c>
      <c r="P5148">
        <v>174440724</v>
      </c>
      <c r="Q5148">
        <f>_xlfn.XLOOKUP(E5148,CPI!A:A,CPI!B:B)</f>
        <v>207.3</v>
      </c>
      <c r="R5148" s="12">
        <f>P5148*(CPI!$B$112/Movie!Q5148)</f>
        <v>256401778.11287984</v>
      </c>
      <c r="S5148" t="s">
        <v>46</v>
      </c>
      <c r="T5148">
        <v>96</v>
      </c>
    </row>
    <row r="5149" spans="1:20" x14ac:dyDescent="0.3">
      <c r="A5149" t="s">
        <v>15234</v>
      </c>
      <c r="B5149" t="str">
        <f t="shared" si="240"/>
        <v>PG-13</v>
      </c>
      <c r="C5149" t="s">
        <v>1984</v>
      </c>
      <c r="D5149" t="s">
        <v>26</v>
      </c>
      <c r="E5149">
        <v>2007</v>
      </c>
      <c r="F5149" s="22">
        <f t="shared" si="241"/>
        <v>39083</v>
      </c>
      <c r="G5149" t="s">
        <v>15065</v>
      </c>
      <c r="H5149">
        <f t="shared" si="242"/>
        <v>6.7</v>
      </c>
      <c r="I5149">
        <v>6.7</v>
      </c>
      <c r="J5149">
        <v>99000</v>
      </c>
      <c r="K5149" t="s">
        <v>7362</v>
      </c>
      <c r="L5149" t="s">
        <v>11755</v>
      </c>
      <c r="M5149" t="s">
        <v>13978</v>
      </c>
      <c r="N5149" t="s">
        <v>15</v>
      </c>
      <c r="O5149">
        <v>25000000</v>
      </c>
      <c r="P5149">
        <v>68474305</v>
      </c>
      <c r="Q5149">
        <f>_xlfn.XLOOKUP(E5149,CPI!A:A,CPI!B:B)</f>
        <v>207.3</v>
      </c>
      <c r="R5149" s="12">
        <f>P5149*(CPI!$B$112/Movie!Q5149)</f>
        <v>100646988.58417751</v>
      </c>
      <c r="S5149" t="s">
        <v>2077</v>
      </c>
      <c r="T5149">
        <v>98</v>
      </c>
    </row>
    <row r="5150" spans="1:20" x14ac:dyDescent="0.3">
      <c r="A5150" t="s">
        <v>13435</v>
      </c>
      <c r="B5150" t="str">
        <f t="shared" si="240"/>
        <v>R</v>
      </c>
      <c r="C5150" t="s">
        <v>1</v>
      </c>
      <c r="D5150" t="s">
        <v>48</v>
      </c>
      <c r="E5150">
        <v>2007</v>
      </c>
      <c r="F5150" s="22">
        <f t="shared" si="241"/>
        <v>39083</v>
      </c>
      <c r="G5150" t="s">
        <v>15235</v>
      </c>
      <c r="H5150">
        <f t="shared" si="242"/>
        <v>7.7</v>
      </c>
      <c r="I5150">
        <v>7.7</v>
      </c>
      <c r="J5150">
        <v>63000</v>
      </c>
      <c r="K5150" t="s">
        <v>15236</v>
      </c>
      <c r="L5150" t="s">
        <v>15237</v>
      </c>
      <c r="M5150" t="s">
        <v>15238</v>
      </c>
      <c r="N5150" t="s">
        <v>7</v>
      </c>
      <c r="P5150">
        <v>8159508</v>
      </c>
      <c r="Q5150">
        <f>_xlfn.XLOOKUP(E5150,CPI!A:A,CPI!B:B)</f>
        <v>207.3</v>
      </c>
      <c r="R5150" s="12">
        <f>P5150*(CPI!$B$112/Movie!Q5150)</f>
        <v>11993256.573082488</v>
      </c>
      <c r="S5150" t="s">
        <v>15239</v>
      </c>
      <c r="T5150">
        <v>122</v>
      </c>
    </row>
    <row r="5151" spans="1:20" x14ac:dyDescent="0.3">
      <c r="A5151" t="s">
        <v>15240</v>
      </c>
      <c r="B5151" t="str">
        <f t="shared" si="240"/>
        <v>R</v>
      </c>
      <c r="C5151" t="s">
        <v>1</v>
      </c>
      <c r="D5151" t="s">
        <v>89</v>
      </c>
      <c r="E5151">
        <v>2007</v>
      </c>
      <c r="F5151" s="22">
        <f t="shared" si="241"/>
        <v>39083</v>
      </c>
      <c r="G5151" t="s">
        <v>14531</v>
      </c>
      <c r="H5151">
        <f t="shared" si="242"/>
        <v>7</v>
      </c>
      <c r="I5151">
        <v>7</v>
      </c>
      <c r="J5151">
        <v>57000</v>
      </c>
      <c r="K5151" t="s">
        <v>6392</v>
      </c>
      <c r="L5151" t="s">
        <v>6392</v>
      </c>
      <c r="M5151" t="s">
        <v>12111</v>
      </c>
      <c r="N5151" t="s">
        <v>15</v>
      </c>
      <c r="O5151">
        <v>16000000</v>
      </c>
      <c r="P5151">
        <v>5371181</v>
      </c>
      <c r="Q5151">
        <f>_xlfn.XLOOKUP(E5151,CPI!A:A,CPI!B:B)</f>
        <v>207.3</v>
      </c>
      <c r="R5151" s="12">
        <f>P5151*(CPI!$B$112/Movie!Q5151)</f>
        <v>7894832.8543174136</v>
      </c>
      <c r="S5151" t="s">
        <v>3728</v>
      </c>
      <c r="T5151">
        <v>99</v>
      </c>
    </row>
    <row r="5152" spans="1:20" x14ac:dyDescent="0.3">
      <c r="A5152" t="s">
        <v>15241</v>
      </c>
      <c r="B5152" t="str">
        <f t="shared" si="240"/>
        <v>R</v>
      </c>
      <c r="C5152" t="s">
        <v>1</v>
      </c>
      <c r="D5152" t="s">
        <v>19</v>
      </c>
      <c r="E5152">
        <v>2007</v>
      </c>
      <c r="F5152" s="22">
        <f t="shared" si="241"/>
        <v>39083</v>
      </c>
      <c r="G5152" t="s">
        <v>15242</v>
      </c>
      <c r="H5152">
        <f t="shared" si="242"/>
        <v>6.7</v>
      </c>
      <c r="I5152">
        <v>6.7</v>
      </c>
      <c r="J5152">
        <v>59000</v>
      </c>
      <c r="K5152" t="s">
        <v>2228</v>
      </c>
      <c r="L5152" t="s">
        <v>1803</v>
      </c>
      <c r="M5152" t="s">
        <v>4345</v>
      </c>
      <c r="N5152" t="s">
        <v>15</v>
      </c>
      <c r="O5152">
        <v>70000000</v>
      </c>
      <c r="P5152">
        <v>69787394</v>
      </c>
      <c r="Q5152">
        <f>_xlfn.XLOOKUP(E5152,CPI!A:A,CPI!B:B)</f>
        <v>207.3</v>
      </c>
      <c r="R5152" s="12">
        <f>P5152*(CPI!$B$112/Movie!Q5152)</f>
        <v>102577033.05258079</v>
      </c>
      <c r="S5152" t="s">
        <v>8</v>
      </c>
      <c r="T5152">
        <v>122</v>
      </c>
    </row>
    <row r="5153" spans="1:20" x14ac:dyDescent="0.3">
      <c r="A5153" t="s">
        <v>15243</v>
      </c>
      <c r="B5153" t="str">
        <f t="shared" si="240"/>
        <v>PG-13</v>
      </c>
      <c r="C5153" t="s">
        <v>1984</v>
      </c>
      <c r="D5153" t="s">
        <v>26</v>
      </c>
      <c r="E5153">
        <v>2007</v>
      </c>
      <c r="F5153" s="22">
        <f t="shared" si="241"/>
        <v>39083</v>
      </c>
      <c r="G5153" t="s">
        <v>15051</v>
      </c>
      <c r="H5153">
        <f t="shared" si="242"/>
        <v>5.9</v>
      </c>
      <c r="I5153">
        <v>5.9</v>
      </c>
      <c r="J5153">
        <v>143000</v>
      </c>
      <c r="K5153" t="s">
        <v>5759</v>
      </c>
      <c r="L5153" t="s">
        <v>9048</v>
      </c>
      <c r="M5153" t="s">
        <v>8498</v>
      </c>
      <c r="N5153" t="s">
        <v>15</v>
      </c>
      <c r="O5153">
        <v>85000000</v>
      </c>
      <c r="P5153">
        <v>187134117</v>
      </c>
      <c r="Q5153">
        <f>_xlfn.XLOOKUP(E5153,CPI!A:A,CPI!B:B)</f>
        <v>207.3</v>
      </c>
      <c r="R5153" s="12">
        <f>P5153*(CPI!$B$112/Movie!Q5153)</f>
        <v>275059167.63096958</v>
      </c>
      <c r="S5153" t="s">
        <v>46</v>
      </c>
      <c r="T5153">
        <v>115</v>
      </c>
    </row>
    <row r="5154" spans="1:20" x14ac:dyDescent="0.3">
      <c r="A5154" t="s">
        <v>15244</v>
      </c>
      <c r="B5154" t="str">
        <f t="shared" si="240"/>
        <v>R</v>
      </c>
      <c r="C5154" t="s">
        <v>1</v>
      </c>
      <c r="D5154" t="s">
        <v>19</v>
      </c>
      <c r="E5154">
        <v>2007</v>
      </c>
      <c r="F5154" s="22">
        <f t="shared" si="241"/>
        <v>39083</v>
      </c>
      <c r="G5154" t="s">
        <v>15245</v>
      </c>
      <c r="H5154">
        <f t="shared" si="242"/>
        <v>6.2</v>
      </c>
      <c r="I5154">
        <v>6.2</v>
      </c>
      <c r="J5154">
        <v>29000</v>
      </c>
      <c r="K5154" t="s">
        <v>14166</v>
      </c>
      <c r="L5154" t="s">
        <v>14166</v>
      </c>
      <c r="M5154" t="s">
        <v>15246</v>
      </c>
      <c r="N5154" t="s">
        <v>233</v>
      </c>
      <c r="P5154">
        <v>4631926</v>
      </c>
      <c r="Q5154">
        <f>_xlfn.XLOOKUP(E5154,CPI!A:A,CPI!B:B)</f>
        <v>207.3</v>
      </c>
      <c r="R5154" s="12">
        <f>P5154*(CPI!$B$112/Movie!Q5154)</f>
        <v>6808238.5537867816</v>
      </c>
      <c r="S5154" t="s">
        <v>8971</v>
      </c>
      <c r="T5154">
        <v>99</v>
      </c>
    </row>
    <row r="5155" spans="1:20" x14ac:dyDescent="0.3">
      <c r="A5155" t="s">
        <v>15247</v>
      </c>
      <c r="B5155" t="str">
        <f t="shared" si="240"/>
        <v>PG-13</v>
      </c>
      <c r="C5155" t="s">
        <v>1984</v>
      </c>
      <c r="D5155" t="s">
        <v>48</v>
      </c>
      <c r="E5155">
        <v>2007</v>
      </c>
      <c r="F5155" s="22">
        <f t="shared" si="241"/>
        <v>39083</v>
      </c>
      <c r="G5155" t="s">
        <v>15051</v>
      </c>
      <c r="H5155">
        <f t="shared" si="242"/>
        <v>7.6</v>
      </c>
      <c r="I5155">
        <v>7.6</v>
      </c>
      <c r="J5155">
        <v>84000</v>
      </c>
      <c r="K5155" t="s">
        <v>15248</v>
      </c>
      <c r="L5155" t="s">
        <v>15249</v>
      </c>
      <c r="M5155" t="s">
        <v>15250</v>
      </c>
      <c r="N5155" t="s">
        <v>437</v>
      </c>
      <c r="O5155">
        <v>25000000</v>
      </c>
      <c r="P5155">
        <v>86274793</v>
      </c>
      <c r="Q5155">
        <f>_xlfn.XLOOKUP(E5155,CPI!A:A,CPI!B:B)</f>
        <v>207.3</v>
      </c>
      <c r="R5155" s="12">
        <f>P5155*(CPI!$B$112/Movie!Q5155)</f>
        <v>126811044.02846116</v>
      </c>
      <c r="S5155" t="s">
        <v>11516</v>
      </c>
      <c r="T5155">
        <v>140</v>
      </c>
    </row>
    <row r="5156" spans="1:20" x14ac:dyDescent="0.3">
      <c r="A5156" t="s">
        <v>15251</v>
      </c>
      <c r="B5156" t="str">
        <f t="shared" si="240"/>
        <v>R</v>
      </c>
      <c r="C5156" t="s">
        <v>1</v>
      </c>
      <c r="D5156" t="s">
        <v>2</v>
      </c>
      <c r="E5156">
        <v>2007</v>
      </c>
      <c r="F5156" s="22">
        <f t="shared" si="241"/>
        <v>39083</v>
      </c>
      <c r="G5156" t="s">
        <v>14702</v>
      </c>
      <c r="H5156">
        <f t="shared" si="242"/>
        <v>7.8</v>
      </c>
      <c r="I5156">
        <v>7.8</v>
      </c>
      <c r="J5156">
        <v>112000</v>
      </c>
      <c r="K5156" t="s">
        <v>15252</v>
      </c>
      <c r="L5156" t="s">
        <v>15252</v>
      </c>
      <c r="M5156" t="s">
        <v>15253</v>
      </c>
      <c r="N5156" t="s">
        <v>3140</v>
      </c>
      <c r="O5156">
        <v>150000</v>
      </c>
      <c r="P5156">
        <v>20936722</v>
      </c>
      <c r="Q5156">
        <f>_xlfn.XLOOKUP(E5156,CPI!A:A,CPI!B:B)</f>
        <v>207.3</v>
      </c>
      <c r="R5156" s="12">
        <f>P5156*(CPI!$B$112/Movie!Q5156)</f>
        <v>30773850.426435113</v>
      </c>
      <c r="S5156" t="s">
        <v>12826</v>
      </c>
      <c r="T5156">
        <v>86</v>
      </c>
    </row>
    <row r="5157" spans="1:20" x14ac:dyDescent="0.3">
      <c r="A5157" t="s">
        <v>15254</v>
      </c>
      <c r="B5157" t="str">
        <f t="shared" si="240"/>
        <v>R</v>
      </c>
      <c r="C5157" t="s">
        <v>1</v>
      </c>
      <c r="D5157" t="s">
        <v>19</v>
      </c>
      <c r="E5157">
        <v>2007</v>
      </c>
      <c r="F5157" s="22">
        <f t="shared" si="241"/>
        <v>39083</v>
      </c>
      <c r="G5157" t="s">
        <v>15071</v>
      </c>
      <c r="H5157">
        <f t="shared" si="242"/>
        <v>6.2</v>
      </c>
      <c r="I5157">
        <v>6.2</v>
      </c>
      <c r="J5157">
        <v>87000</v>
      </c>
      <c r="K5157" t="s">
        <v>15255</v>
      </c>
      <c r="L5157" t="s">
        <v>15256</v>
      </c>
      <c r="M5157" t="s">
        <v>7327</v>
      </c>
      <c r="N5157" t="s">
        <v>180</v>
      </c>
      <c r="O5157">
        <v>25000000</v>
      </c>
      <c r="P5157">
        <v>40481352</v>
      </c>
      <c r="Q5157">
        <f>_xlfn.XLOOKUP(E5157,CPI!A:A,CPI!B:B)</f>
        <v>207.3</v>
      </c>
      <c r="R5157" s="12">
        <f>P5157*(CPI!$B$112/Movie!Q5157)</f>
        <v>59501533.788712002</v>
      </c>
      <c r="S5157" t="s">
        <v>14686</v>
      </c>
      <c r="T5157">
        <v>103</v>
      </c>
    </row>
    <row r="5158" spans="1:20" x14ac:dyDescent="0.3">
      <c r="A5158" t="s">
        <v>15257</v>
      </c>
      <c r="B5158" t="str">
        <f t="shared" si="240"/>
        <v>PG-13</v>
      </c>
      <c r="C5158" t="s">
        <v>1984</v>
      </c>
      <c r="D5158" t="s">
        <v>2</v>
      </c>
      <c r="E5158">
        <v>2007</v>
      </c>
      <c r="F5158" s="22">
        <f t="shared" si="241"/>
        <v>39083</v>
      </c>
      <c r="G5158" t="s">
        <v>15258</v>
      </c>
      <c r="H5158">
        <f t="shared" si="242"/>
        <v>7.6</v>
      </c>
      <c r="I5158">
        <v>7.6</v>
      </c>
      <c r="J5158">
        <v>42000</v>
      </c>
      <c r="K5158" t="s">
        <v>13136</v>
      </c>
      <c r="L5158" t="s">
        <v>13136</v>
      </c>
      <c r="M5158" t="s">
        <v>15259</v>
      </c>
      <c r="N5158" t="s">
        <v>15</v>
      </c>
      <c r="O5158">
        <v>4000000</v>
      </c>
      <c r="P5158">
        <v>18197518</v>
      </c>
      <c r="Q5158">
        <f>_xlfn.XLOOKUP(E5158,CPI!A:A,CPI!B:B)</f>
        <v>207.3</v>
      </c>
      <c r="R5158" s="12">
        <f>P5158*(CPI!$B$112/Movie!Q5158)</f>
        <v>26747630.171731785</v>
      </c>
      <c r="S5158" t="s">
        <v>15260</v>
      </c>
      <c r="T5158">
        <v>104</v>
      </c>
    </row>
    <row r="5159" spans="1:20" x14ac:dyDescent="0.3">
      <c r="A5159" t="s">
        <v>15261</v>
      </c>
      <c r="B5159" t="str">
        <f t="shared" si="240"/>
        <v>PG-13</v>
      </c>
      <c r="C5159" t="s">
        <v>1984</v>
      </c>
      <c r="D5159" t="s">
        <v>48</v>
      </c>
      <c r="E5159">
        <v>2007</v>
      </c>
      <c r="F5159" s="22">
        <f t="shared" si="241"/>
        <v>39083</v>
      </c>
      <c r="G5159" t="s">
        <v>15093</v>
      </c>
      <c r="H5159">
        <f t="shared" si="242"/>
        <v>6.8</v>
      </c>
      <c r="I5159">
        <v>6.8</v>
      </c>
      <c r="J5159">
        <v>69000</v>
      </c>
      <c r="K5159" t="s">
        <v>10206</v>
      </c>
      <c r="L5159" t="s">
        <v>7635</v>
      </c>
      <c r="M5159" t="s">
        <v>10208</v>
      </c>
      <c r="N5159" t="s">
        <v>7</v>
      </c>
      <c r="O5159">
        <v>55000000</v>
      </c>
      <c r="P5159">
        <v>75782758</v>
      </c>
      <c r="Q5159">
        <f>_xlfn.XLOOKUP(E5159,CPI!A:A,CPI!B:B)</f>
        <v>207.3</v>
      </c>
      <c r="R5159" s="12">
        <f>P5159*(CPI!$B$112/Movie!Q5159)</f>
        <v>111389321.57549444</v>
      </c>
      <c r="S5159" t="s">
        <v>46</v>
      </c>
      <c r="T5159">
        <v>114</v>
      </c>
    </row>
    <row r="5160" spans="1:20" x14ac:dyDescent="0.3">
      <c r="A5160" t="s">
        <v>15262</v>
      </c>
      <c r="B5160" t="str">
        <f t="shared" si="240"/>
        <v>PG-13</v>
      </c>
      <c r="C5160" t="s">
        <v>1984</v>
      </c>
      <c r="D5160" t="s">
        <v>26</v>
      </c>
      <c r="E5160">
        <v>2007</v>
      </c>
      <c r="F5160" s="22">
        <f t="shared" si="241"/>
        <v>39083</v>
      </c>
      <c r="G5160" t="s">
        <v>14761</v>
      </c>
      <c r="H5160">
        <f t="shared" si="242"/>
        <v>7</v>
      </c>
      <c r="I5160">
        <v>7</v>
      </c>
      <c r="J5160">
        <v>44000</v>
      </c>
      <c r="K5160" t="s">
        <v>5421</v>
      </c>
      <c r="L5160" t="s">
        <v>5421</v>
      </c>
      <c r="M5160" t="s">
        <v>15263</v>
      </c>
      <c r="N5160" t="s">
        <v>15</v>
      </c>
      <c r="O5160">
        <v>1500000</v>
      </c>
      <c r="P5160">
        <v>22240529</v>
      </c>
      <c r="Q5160">
        <f>_xlfn.XLOOKUP(E5160,CPI!A:A,CPI!B:B)</f>
        <v>207.3</v>
      </c>
      <c r="R5160" s="12">
        <f>P5160*(CPI!$B$112/Movie!Q5160)</f>
        <v>32690251.742884703</v>
      </c>
      <c r="S5160" t="s">
        <v>15264</v>
      </c>
      <c r="T5160">
        <v>108</v>
      </c>
    </row>
    <row r="5161" spans="1:20" x14ac:dyDescent="0.3">
      <c r="A5161" t="s">
        <v>15265</v>
      </c>
      <c r="B5161" t="str">
        <f t="shared" si="240"/>
        <v>PG</v>
      </c>
      <c r="C5161" t="s">
        <v>18</v>
      </c>
      <c r="D5161" t="s">
        <v>10</v>
      </c>
      <c r="E5161">
        <v>2007</v>
      </c>
      <c r="F5161" s="22">
        <f t="shared" si="241"/>
        <v>39083</v>
      </c>
      <c r="G5161" t="s">
        <v>15113</v>
      </c>
      <c r="H5161">
        <f t="shared" si="242"/>
        <v>4.8</v>
      </c>
      <c r="I5161">
        <v>4.8</v>
      </c>
      <c r="J5161">
        <v>15000</v>
      </c>
      <c r="K5161" t="s">
        <v>15266</v>
      </c>
      <c r="L5161" t="s">
        <v>8071</v>
      </c>
      <c r="M5161" t="s">
        <v>15267</v>
      </c>
      <c r="N5161" t="s">
        <v>15</v>
      </c>
      <c r="O5161">
        <v>45000000</v>
      </c>
      <c r="P5161">
        <v>31852619</v>
      </c>
      <c r="Q5161">
        <f>_xlfn.XLOOKUP(E5161,CPI!A:A,CPI!B:B)</f>
        <v>207.3</v>
      </c>
      <c r="R5161" s="12">
        <f>P5161*(CPI!$B$112/Movie!Q5161)</f>
        <v>46818586.634346351</v>
      </c>
      <c r="S5161" t="s">
        <v>165</v>
      </c>
      <c r="T5161">
        <v>99</v>
      </c>
    </row>
    <row r="5162" spans="1:20" x14ac:dyDescent="0.3">
      <c r="A5162" t="s">
        <v>15268</v>
      </c>
      <c r="B5162" t="str">
        <f t="shared" si="240"/>
        <v>PG</v>
      </c>
      <c r="C5162" t="s">
        <v>18</v>
      </c>
      <c r="D5162" t="s">
        <v>26</v>
      </c>
      <c r="E5162">
        <v>2007</v>
      </c>
      <c r="F5162" s="22">
        <f t="shared" si="241"/>
        <v>39083</v>
      </c>
      <c r="G5162" t="s">
        <v>14696</v>
      </c>
      <c r="H5162">
        <f t="shared" si="242"/>
        <v>6.3</v>
      </c>
      <c r="I5162">
        <v>6.3</v>
      </c>
      <c r="J5162">
        <v>72000</v>
      </c>
      <c r="K5162" t="s">
        <v>9193</v>
      </c>
      <c r="L5162" t="s">
        <v>15269</v>
      </c>
      <c r="M5162" t="s">
        <v>15270</v>
      </c>
      <c r="N5162" t="s">
        <v>15</v>
      </c>
      <c r="O5162">
        <v>28000000</v>
      </c>
      <c r="P5162">
        <v>92601050</v>
      </c>
      <c r="Q5162">
        <f>_xlfn.XLOOKUP(E5162,CPI!A:A,CPI!B:B)</f>
        <v>207.3</v>
      </c>
      <c r="R5162" s="12">
        <f>P5162*(CPI!$B$112/Movie!Q5162)</f>
        <v>136109695.77906415</v>
      </c>
      <c r="S5162" t="s">
        <v>5093</v>
      </c>
      <c r="T5162">
        <v>104</v>
      </c>
    </row>
    <row r="5163" spans="1:20" x14ac:dyDescent="0.3">
      <c r="A5163" t="s">
        <v>15271</v>
      </c>
      <c r="B5163" t="str">
        <f t="shared" si="240"/>
        <v>PG</v>
      </c>
      <c r="C5163" t="s">
        <v>18</v>
      </c>
      <c r="D5163" t="s">
        <v>375</v>
      </c>
      <c r="E5163">
        <v>2007</v>
      </c>
      <c r="F5163" s="22">
        <f t="shared" si="241"/>
        <v>39083</v>
      </c>
      <c r="G5163" t="s">
        <v>14748</v>
      </c>
      <c r="H5163">
        <f t="shared" si="242"/>
        <v>6.2</v>
      </c>
      <c r="I5163">
        <v>6.2</v>
      </c>
      <c r="J5163">
        <v>62000</v>
      </c>
      <c r="K5163" t="s">
        <v>15272</v>
      </c>
      <c r="L5163" t="s">
        <v>15272</v>
      </c>
      <c r="M5163" t="s">
        <v>7979</v>
      </c>
      <c r="N5163" t="s">
        <v>476</v>
      </c>
      <c r="O5163">
        <v>34000000</v>
      </c>
      <c r="P5163">
        <v>95802916</v>
      </c>
      <c r="Q5163">
        <f>_xlfn.XLOOKUP(E5163,CPI!A:A,CPI!B:B)</f>
        <v>207.3</v>
      </c>
      <c r="R5163" s="12">
        <f>P5163*(CPI!$B$112/Movie!Q5163)</f>
        <v>140815959.98649299</v>
      </c>
      <c r="S5163" t="s">
        <v>15273</v>
      </c>
      <c r="T5163">
        <v>103</v>
      </c>
    </row>
    <row r="5164" spans="1:20" x14ac:dyDescent="0.3">
      <c r="A5164" t="s">
        <v>15274</v>
      </c>
      <c r="B5164" t="str">
        <f t="shared" si="240"/>
        <v>R</v>
      </c>
      <c r="C5164" t="s">
        <v>1</v>
      </c>
      <c r="D5164" t="s">
        <v>37</v>
      </c>
      <c r="E5164">
        <v>2007</v>
      </c>
      <c r="F5164" s="22">
        <f t="shared" si="241"/>
        <v>39083</v>
      </c>
      <c r="G5164" t="s">
        <v>14748</v>
      </c>
      <c r="H5164">
        <f t="shared" si="242"/>
        <v>5.0999999999999996</v>
      </c>
      <c r="I5164">
        <v>5.0999999999999996</v>
      </c>
      <c r="J5164">
        <v>62000</v>
      </c>
      <c r="K5164" t="s">
        <v>15275</v>
      </c>
      <c r="L5164" t="s">
        <v>680</v>
      </c>
      <c r="M5164" t="s">
        <v>15276</v>
      </c>
      <c r="N5164" t="s">
        <v>15</v>
      </c>
      <c r="O5164">
        <v>15000000</v>
      </c>
      <c r="P5164">
        <v>37697773</v>
      </c>
      <c r="Q5164">
        <f>_xlfn.XLOOKUP(E5164,CPI!A:A,CPI!B:B)</f>
        <v>207.3</v>
      </c>
      <c r="R5164" s="12">
        <f>P5164*(CPI!$B$112/Movie!Q5164)</f>
        <v>55410088.919922814</v>
      </c>
      <c r="S5164" t="s">
        <v>14767</v>
      </c>
      <c r="T5164">
        <v>89</v>
      </c>
    </row>
    <row r="5165" spans="1:20" x14ac:dyDescent="0.3">
      <c r="A5165" t="s">
        <v>15277</v>
      </c>
      <c r="B5165" t="str">
        <f t="shared" si="240"/>
        <v>R</v>
      </c>
      <c r="C5165" t="s">
        <v>1</v>
      </c>
      <c r="D5165" t="s">
        <v>2</v>
      </c>
      <c r="E5165">
        <v>2007</v>
      </c>
      <c r="F5165" s="22">
        <f t="shared" si="241"/>
        <v>39083</v>
      </c>
      <c r="G5165" t="s">
        <v>15278</v>
      </c>
      <c r="H5165">
        <f t="shared" si="242"/>
        <v>7.7</v>
      </c>
      <c r="I5165">
        <v>7.7</v>
      </c>
      <c r="J5165">
        <v>22000</v>
      </c>
      <c r="K5165" t="s">
        <v>15279</v>
      </c>
      <c r="L5165" t="s">
        <v>15279</v>
      </c>
      <c r="M5165" t="s">
        <v>15280</v>
      </c>
      <c r="N5165" t="s">
        <v>15</v>
      </c>
      <c r="P5165">
        <v>142666</v>
      </c>
      <c r="Q5165">
        <f>_xlfn.XLOOKUP(E5165,CPI!A:A,CPI!B:B)</f>
        <v>207.3</v>
      </c>
      <c r="R5165" s="12">
        <f>P5165*(CPI!$B$112/Movie!Q5165)</f>
        <v>209697.68547998069</v>
      </c>
      <c r="S5165" t="s">
        <v>15281</v>
      </c>
      <c r="T5165">
        <v>97</v>
      </c>
    </row>
    <row r="5166" spans="1:20" x14ac:dyDescent="0.3">
      <c r="A5166" t="s">
        <v>3366</v>
      </c>
      <c r="B5166" t="str">
        <f t="shared" si="240"/>
        <v>R</v>
      </c>
      <c r="C5166" t="s">
        <v>1</v>
      </c>
      <c r="D5166" t="s">
        <v>89</v>
      </c>
      <c r="E5166">
        <v>2007</v>
      </c>
      <c r="F5166" s="22">
        <f t="shared" si="241"/>
        <v>39083</v>
      </c>
      <c r="G5166" t="s">
        <v>14499</v>
      </c>
      <c r="H5166">
        <f t="shared" si="242"/>
        <v>5.6</v>
      </c>
      <c r="I5166">
        <v>5.6</v>
      </c>
      <c r="J5166">
        <v>41000</v>
      </c>
      <c r="K5166" t="s">
        <v>15282</v>
      </c>
      <c r="L5166" t="s">
        <v>3368</v>
      </c>
      <c r="M5166" t="s">
        <v>8253</v>
      </c>
      <c r="N5166" t="s">
        <v>15</v>
      </c>
      <c r="O5166">
        <v>10000000</v>
      </c>
      <c r="P5166">
        <v>25399945</v>
      </c>
      <c r="Q5166">
        <f>_xlfn.XLOOKUP(E5166,CPI!A:A,CPI!B:B)</f>
        <v>207.3</v>
      </c>
      <c r="R5166" s="12">
        <f>P5166*(CPI!$B$112/Movie!Q5166)</f>
        <v>37334120.798359863</v>
      </c>
      <c r="S5166" t="s">
        <v>12679</v>
      </c>
      <c r="T5166">
        <v>84</v>
      </c>
    </row>
    <row r="5167" spans="1:20" x14ac:dyDescent="0.3">
      <c r="A5167" t="s">
        <v>15283</v>
      </c>
      <c r="B5167" t="str">
        <f t="shared" si="240"/>
        <v>PG-13</v>
      </c>
      <c r="C5167" t="s">
        <v>1984</v>
      </c>
      <c r="D5167" t="s">
        <v>26</v>
      </c>
      <c r="E5167">
        <v>2007</v>
      </c>
      <c r="F5167" s="22">
        <f t="shared" si="241"/>
        <v>39083</v>
      </c>
      <c r="G5167" t="s">
        <v>15080</v>
      </c>
      <c r="H5167">
        <f t="shared" si="242"/>
        <v>6.2</v>
      </c>
      <c r="I5167">
        <v>6.2</v>
      </c>
      <c r="J5167">
        <v>47000</v>
      </c>
      <c r="K5167" t="s">
        <v>13657</v>
      </c>
      <c r="L5167" t="s">
        <v>15284</v>
      </c>
      <c r="M5167" t="s">
        <v>13012</v>
      </c>
      <c r="N5167" t="s">
        <v>15</v>
      </c>
      <c r="O5167">
        <v>16500000</v>
      </c>
      <c r="P5167">
        <v>13620075</v>
      </c>
      <c r="Q5167">
        <f>_xlfn.XLOOKUP(E5167,CPI!A:A,CPI!B:B)</f>
        <v>207.3</v>
      </c>
      <c r="R5167" s="12">
        <f>P5167*(CPI!$B$112/Movie!Q5167)</f>
        <v>20019473.480463095</v>
      </c>
      <c r="S5167" t="s">
        <v>4515</v>
      </c>
      <c r="T5167">
        <v>108</v>
      </c>
    </row>
    <row r="5168" spans="1:20" x14ac:dyDescent="0.3">
      <c r="A5168" t="s">
        <v>15285</v>
      </c>
      <c r="B5168" t="str">
        <f t="shared" si="240"/>
        <v>PG-13</v>
      </c>
      <c r="C5168" t="s">
        <v>1984</v>
      </c>
      <c r="D5168" t="s">
        <v>2</v>
      </c>
      <c r="E5168">
        <v>2007</v>
      </c>
      <c r="F5168" s="22">
        <f t="shared" si="241"/>
        <v>39083</v>
      </c>
      <c r="G5168" t="s">
        <v>15025</v>
      </c>
      <c r="H5168">
        <f t="shared" si="242"/>
        <v>7.6</v>
      </c>
      <c r="I5168">
        <v>7.6</v>
      </c>
      <c r="J5168">
        <v>78000</v>
      </c>
      <c r="K5168" t="s">
        <v>11928</v>
      </c>
      <c r="L5168" t="s">
        <v>12543</v>
      </c>
      <c r="M5168" t="s">
        <v>15286</v>
      </c>
      <c r="N5168" t="s">
        <v>15</v>
      </c>
      <c r="O5168">
        <v>20000000</v>
      </c>
      <c r="P5168">
        <v>75011029</v>
      </c>
      <c r="Q5168">
        <f>_xlfn.XLOOKUP(E5168,CPI!A:A,CPI!B:B)</f>
        <v>207.3</v>
      </c>
      <c r="R5168" s="12">
        <f>P5168*(CPI!$B$112/Movie!Q5168)</f>
        <v>110254995.35118185</v>
      </c>
      <c r="S5168" t="s">
        <v>9670</v>
      </c>
      <c r="T5168">
        <v>128</v>
      </c>
    </row>
    <row r="5169" spans="1:20" x14ac:dyDescent="0.3">
      <c r="A5169" t="s">
        <v>15287</v>
      </c>
      <c r="B5169" t="str">
        <f t="shared" si="240"/>
        <v>R</v>
      </c>
      <c r="C5169" t="s">
        <v>1</v>
      </c>
      <c r="D5169" t="s">
        <v>2</v>
      </c>
      <c r="E5169">
        <v>2007</v>
      </c>
      <c r="F5169" s="22">
        <f t="shared" si="241"/>
        <v>39083</v>
      </c>
      <c r="G5169" t="s">
        <v>14748</v>
      </c>
      <c r="H5169">
        <f t="shared" si="242"/>
        <v>7.4</v>
      </c>
      <c r="I5169">
        <v>7.4</v>
      </c>
      <c r="J5169">
        <v>94000</v>
      </c>
      <c r="K5169" t="s">
        <v>6142</v>
      </c>
      <c r="L5169" t="s">
        <v>6142</v>
      </c>
      <c r="M5169" t="s">
        <v>8498</v>
      </c>
      <c r="N5169" t="s">
        <v>15</v>
      </c>
      <c r="O5169">
        <v>20000000</v>
      </c>
      <c r="P5169">
        <v>22242388</v>
      </c>
      <c r="Q5169">
        <f>_xlfn.XLOOKUP(E5169,CPI!A:A,CPI!B:B)</f>
        <v>207.3</v>
      </c>
      <c r="R5169" s="12">
        <f>P5169*(CPI!$B$112/Movie!Q5169)</f>
        <v>32692984.194886632</v>
      </c>
      <c r="S5169" t="s">
        <v>15288</v>
      </c>
      <c r="T5169">
        <v>124</v>
      </c>
    </row>
    <row r="5170" spans="1:20" x14ac:dyDescent="0.3">
      <c r="A5170" t="s">
        <v>15289</v>
      </c>
      <c r="B5170" t="str">
        <f t="shared" si="240"/>
        <v>PG</v>
      </c>
      <c r="C5170" t="s">
        <v>18</v>
      </c>
      <c r="D5170" t="s">
        <v>26</v>
      </c>
      <c r="E5170">
        <v>2007</v>
      </c>
      <c r="F5170" s="22">
        <f t="shared" si="241"/>
        <v>39083</v>
      </c>
      <c r="G5170" t="s">
        <v>15060</v>
      </c>
      <c r="H5170">
        <f t="shared" si="242"/>
        <v>3.1</v>
      </c>
      <c r="I5170">
        <v>3.1</v>
      </c>
      <c r="J5170">
        <v>18000</v>
      </c>
      <c r="K5170" t="s">
        <v>10486</v>
      </c>
      <c r="L5170" t="s">
        <v>13169</v>
      </c>
      <c r="M5170" t="s">
        <v>15290</v>
      </c>
      <c r="N5170" t="s">
        <v>15</v>
      </c>
      <c r="O5170">
        <v>20000000</v>
      </c>
      <c r="P5170">
        <v>26013153</v>
      </c>
      <c r="Q5170">
        <f>_xlfn.XLOOKUP(E5170,CPI!A:A,CPI!B:B)</f>
        <v>207.3</v>
      </c>
      <c r="R5170" s="12">
        <f>P5170*(CPI!$B$112/Movie!Q5170)</f>
        <v>38235444.858176552</v>
      </c>
      <c r="S5170" t="s">
        <v>15291</v>
      </c>
      <c r="T5170">
        <v>110</v>
      </c>
    </row>
    <row r="5171" spans="1:20" x14ac:dyDescent="0.3">
      <c r="A5171" t="s">
        <v>15292</v>
      </c>
      <c r="B5171" t="str">
        <f t="shared" si="240"/>
        <v>PG-13</v>
      </c>
      <c r="C5171" t="s">
        <v>1984</v>
      </c>
      <c r="D5171" t="s">
        <v>2</v>
      </c>
      <c r="E5171">
        <v>2007</v>
      </c>
      <c r="F5171" s="22">
        <f t="shared" si="241"/>
        <v>39083</v>
      </c>
      <c r="G5171" t="s">
        <v>15224</v>
      </c>
      <c r="H5171">
        <f t="shared" si="242"/>
        <v>5.8</v>
      </c>
      <c r="I5171">
        <v>5.8</v>
      </c>
      <c r="J5171">
        <v>7200</v>
      </c>
      <c r="K5171" t="s">
        <v>14238</v>
      </c>
      <c r="L5171" t="s">
        <v>14238</v>
      </c>
      <c r="M5171" t="s">
        <v>15293</v>
      </c>
      <c r="N5171" t="s">
        <v>15</v>
      </c>
      <c r="O5171">
        <v>10000000</v>
      </c>
      <c r="P5171">
        <v>31609243</v>
      </c>
      <c r="Q5171">
        <f>_xlfn.XLOOKUP(E5171,CPI!A:A,CPI!B:B)</f>
        <v>207.3</v>
      </c>
      <c r="R5171" s="12">
        <f>P5171*(CPI!$B$112/Movie!Q5171)</f>
        <v>46460860.30921369</v>
      </c>
      <c r="S5171" t="s">
        <v>10338</v>
      </c>
      <c r="T5171">
        <v>100</v>
      </c>
    </row>
    <row r="5172" spans="1:20" x14ac:dyDescent="0.3">
      <c r="A5172" t="s">
        <v>15294</v>
      </c>
      <c r="B5172" t="str">
        <f t="shared" si="240"/>
        <v>PG</v>
      </c>
      <c r="C5172" t="s">
        <v>18</v>
      </c>
      <c r="D5172" t="s">
        <v>48</v>
      </c>
      <c r="E5172">
        <v>2007</v>
      </c>
      <c r="F5172" s="22">
        <f t="shared" si="241"/>
        <v>39083</v>
      </c>
      <c r="G5172" t="s">
        <v>14990</v>
      </c>
      <c r="H5172">
        <f t="shared" si="242"/>
        <v>7</v>
      </c>
      <c r="I5172">
        <v>7</v>
      </c>
      <c r="J5172">
        <v>59000</v>
      </c>
      <c r="K5172" t="s">
        <v>14264</v>
      </c>
      <c r="L5172" t="s">
        <v>7615</v>
      </c>
      <c r="M5172" t="s">
        <v>13596</v>
      </c>
      <c r="N5172" t="s">
        <v>7</v>
      </c>
      <c r="O5172">
        <v>16500000</v>
      </c>
      <c r="P5172">
        <v>37407812</v>
      </c>
      <c r="Q5172">
        <f>_xlfn.XLOOKUP(E5172,CPI!A:A,CPI!B:B)</f>
        <v>207.3</v>
      </c>
      <c r="R5172" s="12">
        <f>P5172*(CPI!$B$112/Movie!Q5172)</f>
        <v>54983889.611191504</v>
      </c>
      <c r="S5172" t="s">
        <v>15295</v>
      </c>
      <c r="T5172">
        <v>120</v>
      </c>
    </row>
    <row r="5173" spans="1:20" x14ac:dyDescent="0.3">
      <c r="A5173" t="s">
        <v>15296</v>
      </c>
      <c r="B5173" t="str">
        <f t="shared" si="240"/>
        <v>PG-13</v>
      </c>
      <c r="C5173" t="s">
        <v>1984</v>
      </c>
      <c r="D5173" t="s">
        <v>48</v>
      </c>
      <c r="E5173">
        <v>2007</v>
      </c>
      <c r="F5173" s="22">
        <f t="shared" si="241"/>
        <v>39083</v>
      </c>
      <c r="G5173" t="s">
        <v>14807</v>
      </c>
      <c r="H5173">
        <f t="shared" si="242"/>
        <v>7</v>
      </c>
      <c r="I5173">
        <v>7</v>
      </c>
      <c r="J5173">
        <v>58000</v>
      </c>
      <c r="K5173" t="s">
        <v>8019</v>
      </c>
      <c r="L5173" t="s">
        <v>15297</v>
      </c>
      <c r="M5173" t="s">
        <v>4136</v>
      </c>
      <c r="N5173" t="s">
        <v>15</v>
      </c>
      <c r="P5173">
        <v>40953935</v>
      </c>
      <c r="Q5173">
        <f>_xlfn.XLOOKUP(E5173,CPI!A:A,CPI!B:B)</f>
        <v>207.3</v>
      </c>
      <c r="R5173" s="12">
        <f>P5173*(CPI!$B$112/Movie!Q5173)</f>
        <v>60196160.127834052</v>
      </c>
      <c r="S5173" t="s">
        <v>46</v>
      </c>
      <c r="T5173">
        <v>110</v>
      </c>
    </row>
    <row r="5174" spans="1:20" x14ac:dyDescent="0.3">
      <c r="A5174" t="s">
        <v>15298</v>
      </c>
      <c r="B5174" t="str">
        <f t="shared" si="240"/>
        <v>PG-13</v>
      </c>
      <c r="C5174" t="s">
        <v>1984</v>
      </c>
      <c r="D5174" t="s">
        <v>19</v>
      </c>
      <c r="E5174">
        <v>2007</v>
      </c>
      <c r="F5174" s="22">
        <f t="shared" si="241"/>
        <v>39083</v>
      </c>
      <c r="G5174" t="s">
        <v>15025</v>
      </c>
      <c r="H5174">
        <f t="shared" si="242"/>
        <v>3.8</v>
      </c>
      <c r="I5174">
        <v>3.8</v>
      </c>
      <c r="J5174">
        <v>45000</v>
      </c>
      <c r="K5174" t="s">
        <v>13123</v>
      </c>
      <c r="L5174" t="s">
        <v>15299</v>
      </c>
      <c r="M5174" t="s">
        <v>11224</v>
      </c>
      <c r="N5174" t="s">
        <v>5801</v>
      </c>
      <c r="O5174">
        <v>60000000</v>
      </c>
      <c r="P5174">
        <v>13097915</v>
      </c>
      <c r="Q5174">
        <f>_xlfn.XLOOKUP(E5174,CPI!A:A,CPI!B:B)</f>
        <v>207.3</v>
      </c>
      <c r="R5174" s="12">
        <f>P5174*(CPI!$B$112/Movie!Q5174)</f>
        <v>19251976.365171246</v>
      </c>
      <c r="S5174" t="s">
        <v>13126</v>
      </c>
      <c r="T5174">
        <v>127</v>
      </c>
    </row>
    <row r="5175" spans="1:20" x14ac:dyDescent="0.3">
      <c r="A5175" t="s">
        <v>15300</v>
      </c>
      <c r="B5175" t="str">
        <f t="shared" si="240"/>
        <v>PG-13</v>
      </c>
      <c r="C5175" t="s">
        <v>1984</v>
      </c>
      <c r="D5175" t="s">
        <v>26</v>
      </c>
      <c r="E5175">
        <v>2007</v>
      </c>
      <c r="F5175" s="22">
        <f t="shared" si="241"/>
        <v>39083</v>
      </c>
      <c r="G5175" t="s">
        <v>15301</v>
      </c>
      <c r="H5175">
        <f t="shared" si="242"/>
        <v>5.3</v>
      </c>
      <c r="I5175">
        <v>5.3</v>
      </c>
      <c r="J5175">
        <v>41000</v>
      </c>
      <c r="K5175" t="s">
        <v>14537</v>
      </c>
      <c r="L5175" t="s">
        <v>14093</v>
      </c>
      <c r="M5175" t="s">
        <v>15302</v>
      </c>
      <c r="N5175" t="s">
        <v>15</v>
      </c>
      <c r="P5175">
        <v>41739766</v>
      </c>
      <c r="Q5175">
        <f>_xlfn.XLOOKUP(E5175,CPI!A:A,CPI!B:B)</f>
        <v>207.3</v>
      </c>
      <c r="R5175" s="12">
        <f>P5175*(CPI!$B$112/Movie!Q5175)</f>
        <v>61351214.183309205</v>
      </c>
      <c r="S5175" t="s">
        <v>13638</v>
      </c>
      <c r="T5175">
        <v>90</v>
      </c>
    </row>
    <row r="5176" spans="1:20" x14ac:dyDescent="0.3">
      <c r="A5176" t="s">
        <v>15303</v>
      </c>
      <c r="B5176" t="str">
        <f t="shared" si="240"/>
        <v>R</v>
      </c>
      <c r="C5176" t="s">
        <v>1</v>
      </c>
      <c r="D5176" t="s">
        <v>19</v>
      </c>
      <c r="E5176">
        <v>2007</v>
      </c>
      <c r="F5176" s="22">
        <f t="shared" si="241"/>
        <v>39083</v>
      </c>
      <c r="G5176" t="s">
        <v>15008</v>
      </c>
      <c r="H5176">
        <f t="shared" si="242"/>
        <v>5.4</v>
      </c>
      <c r="I5176">
        <v>5.4</v>
      </c>
      <c r="J5176">
        <v>43000</v>
      </c>
      <c r="K5176" t="s">
        <v>12967</v>
      </c>
      <c r="L5176" t="s">
        <v>15304</v>
      </c>
      <c r="M5176" t="s">
        <v>14177</v>
      </c>
      <c r="N5176" t="s">
        <v>15</v>
      </c>
      <c r="O5176">
        <v>45000000</v>
      </c>
      <c r="P5176">
        <v>30984583</v>
      </c>
      <c r="Q5176">
        <f>_xlfn.XLOOKUP(E5176,CPI!A:A,CPI!B:B)</f>
        <v>207.3</v>
      </c>
      <c r="R5176" s="12">
        <f>P5176*(CPI!$B$112/Movie!Q5176)</f>
        <v>45542703.521948859</v>
      </c>
      <c r="S5176" t="s">
        <v>165</v>
      </c>
      <c r="T5176">
        <v>99</v>
      </c>
    </row>
    <row r="5177" spans="1:20" x14ac:dyDescent="0.3">
      <c r="A5177" t="s">
        <v>15305</v>
      </c>
      <c r="B5177" t="str">
        <f t="shared" si="240"/>
        <v>PG-13</v>
      </c>
      <c r="C5177" t="s">
        <v>1984</v>
      </c>
      <c r="D5177" t="s">
        <v>26</v>
      </c>
      <c r="E5177">
        <v>2007</v>
      </c>
      <c r="F5177" s="22">
        <f t="shared" si="241"/>
        <v>39083</v>
      </c>
      <c r="G5177" t="s">
        <v>15006</v>
      </c>
      <c r="H5177">
        <f t="shared" si="242"/>
        <v>4.3</v>
      </c>
      <c r="I5177">
        <v>4.3</v>
      </c>
      <c r="J5177">
        <v>11000</v>
      </c>
      <c r="K5177" t="s">
        <v>11975</v>
      </c>
      <c r="L5177" t="s">
        <v>15306</v>
      </c>
      <c r="M5177" t="s">
        <v>15307</v>
      </c>
      <c r="N5177" t="s">
        <v>15</v>
      </c>
      <c r="O5177">
        <v>20000000</v>
      </c>
      <c r="P5177">
        <v>13539154</v>
      </c>
      <c r="Q5177">
        <f>_xlfn.XLOOKUP(E5177,CPI!A:A,CPI!B:B)</f>
        <v>207.3</v>
      </c>
      <c r="R5177" s="12">
        <f>P5177*(CPI!$B$112/Movie!Q5177)</f>
        <v>19900531.71152918</v>
      </c>
      <c r="S5177" t="s">
        <v>14767</v>
      </c>
      <c r="T5177">
        <v>84</v>
      </c>
    </row>
    <row r="5178" spans="1:20" x14ac:dyDescent="0.3">
      <c r="A5178" t="s">
        <v>15308</v>
      </c>
      <c r="B5178" t="str">
        <f t="shared" si="240"/>
        <v>R</v>
      </c>
      <c r="C5178" t="s">
        <v>1</v>
      </c>
      <c r="D5178" t="s">
        <v>19</v>
      </c>
      <c r="E5178">
        <v>2007</v>
      </c>
      <c r="F5178" s="22">
        <f t="shared" si="241"/>
        <v>39083</v>
      </c>
      <c r="G5178" t="s">
        <v>15093</v>
      </c>
      <c r="H5178">
        <f t="shared" si="242"/>
        <v>6.8</v>
      </c>
      <c r="I5178">
        <v>6.8</v>
      </c>
      <c r="J5178">
        <v>86000</v>
      </c>
      <c r="K5178" t="s">
        <v>8300</v>
      </c>
      <c r="L5178" t="s">
        <v>8300</v>
      </c>
      <c r="M5178" t="s">
        <v>10551</v>
      </c>
      <c r="N5178" t="s">
        <v>15</v>
      </c>
      <c r="O5178">
        <v>21000000</v>
      </c>
      <c r="P5178">
        <v>55033767</v>
      </c>
      <c r="Q5178">
        <f>_xlfn.XLOOKUP(E5178,CPI!A:A,CPI!B:B)</f>
        <v>207.3</v>
      </c>
      <c r="R5178" s="12">
        <f>P5178*(CPI!$B$112/Movie!Q5178)</f>
        <v>80891407.645441383</v>
      </c>
      <c r="S5178" t="s">
        <v>16</v>
      </c>
      <c r="T5178">
        <v>117</v>
      </c>
    </row>
    <row r="5179" spans="1:20" x14ac:dyDescent="0.3">
      <c r="A5179" t="s">
        <v>15309</v>
      </c>
      <c r="B5179" t="str">
        <f t="shared" si="240"/>
        <v>Not Rated</v>
      </c>
      <c r="C5179" t="s">
        <v>432</v>
      </c>
      <c r="D5179" t="s">
        <v>2</v>
      </c>
      <c r="E5179">
        <v>2007</v>
      </c>
      <c r="F5179" s="22">
        <f t="shared" si="241"/>
        <v>39083</v>
      </c>
      <c r="G5179" t="s">
        <v>15310</v>
      </c>
      <c r="H5179">
        <f t="shared" si="242"/>
        <v>5.8</v>
      </c>
      <c r="I5179">
        <v>5.8</v>
      </c>
      <c r="J5179">
        <v>11000</v>
      </c>
      <c r="K5179" t="s">
        <v>7137</v>
      </c>
      <c r="L5179" t="s">
        <v>15311</v>
      </c>
      <c r="M5179" t="s">
        <v>8751</v>
      </c>
      <c r="N5179" t="s">
        <v>437</v>
      </c>
      <c r="O5179">
        <v>4600000</v>
      </c>
      <c r="P5179">
        <v>1432799</v>
      </c>
      <c r="Q5179">
        <f>_xlfn.XLOOKUP(E5179,CPI!A:A,CPI!B:B)</f>
        <v>207.3</v>
      </c>
      <c r="R5179" s="12">
        <f>P5179*(CPI!$B$112/Movie!Q5179)</f>
        <v>2106000.2667631451</v>
      </c>
      <c r="S5179" t="s">
        <v>15075</v>
      </c>
      <c r="T5179">
        <v>97</v>
      </c>
    </row>
    <row r="5180" spans="1:20" x14ac:dyDescent="0.3">
      <c r="A5180" t="s">
        <v>15312</v>
      </c>
      <c r="B5180" t="str">
        <f t="shared" si="240"/>
        <v>R</v>
      </c>
      <c r="C5180" t="s">
        <v>1</v>
      </c>
      <c r="D5180" t="s">
        <v>19</v>
      </c>
      <c r="E5180">
        <v>2007</v>
      </c>
      <c r="F5180" s="22">
        <f t="shared" si="241"/>
        <v>39083</v>
      </c>
      <c r="G5180" t="s">
        <v>15077</v>
      </c>
      <c r="H5180">
        <f t="shared" si="242"/>
        <v>6.7</v>
      </c>
      <c r="I5180">
        <v>6.7</v>
      </c>
      <c r="J5180">
        <v>70000</v>
      </c>
      <c r="K5180" t="s">
        <v>13473</v>
      </c>
      <c r="L5180" t="s">
        <v>15313</v>
      </c>
      <c r="M5180" t="s">
        <v>2031</v>
      </c>
      <c r="N5180" t="s">
        <v>15</v>
      </c>
      <c r="O5180">
        <v>20000000</v>
      </c>
      <c r="P5180">
        <v>16974459</v>
      </c>
      <c r="Q5180">
        <f>_xlfn.XLOOKUP(E5180,CPI!A:A,CPI!B:B)</f>
        <v>207.3</v>
      </c>
      <c r="R5180" s="12">
        <f>P5180*(CPI!$B$112/Movie!Q5180)</f>
        <v>24949916.340086829</v>
      </c>
      <c r="S5180" t="s">
        <v>165</v>
      </c>
      <c r="T5180">
        <v>105</v>
      </c>
    </row>
    <row r="5181" spans="1:20" x14ac:dyDescent="0.3">
      <c r="A5181" t="s">
        <v>15314</v>
      </c>
      <c r="B5181" t="str">
        <f t="shared" si="240"/>
        <v>PG</v>
      </c>
      <c r="C5181" t="s">
        <v>18</v>
      </c>
      <c r="D5181" t="s">
        <v>10</v>
      </c>
      <c r="E5181">
        <v>2007</v>
      </c>
      <c r="F5181" s="22">
        <f t="shared" si="241"/>
        <v>39083</v>
      </c>
      <c r="G5181" t="s">
        <v>15040</v>
      </c>
      <c r="H5181">
        <f t="shared" si="242"/>
        <v>6.4</v>
      </c>
      <c r="I5181">
        <v>6.4</v>
      </c>
      <c r="J5181">
        <v>39000</v>
      </c>
      <c r="K5181" t="s">
        <v>11648</v>
      </c>
      <c r="L5181" t="s">
        <v>9985</v>
      </c>
      <c r="M5181" t="s">
        <v>9159</v>
      </c>
      <c r="N5181" t="s">
        <v>1862</v>
      </c>
      <c r="O5181">
        <v>40000000</v>
      </c>
      <c r="P5181">
        <v>103967384</v>
      </c>
      <c r="Q5181">
        <f>_xlfn.XLOOKUP(E5181,CPI!A:A,CPI!B:B)</f>
        <v>207.3</v>
      </c>
      <c r="R5181" s="12">
        <f>P5181*(CPI!$B$112/Movie!Q5181)</f>
        <v>152816507.01784852</v>
      </c>
      <c r="S5181" t="s">
        <v>11839</v>
      </c>
      <c r="T5181">
        <v>112</v>
      </c>
    </row>
    <row r="5182" spans="1:20" x14ac:dyDescent="0.3">
      <c r="A5182" t="s">
        <v>15315</v>
      </c>
      <c r="B5182" t="str">
        <f t="shared" si="240"/>
        <v>R</v>
      </c>
      <c r="C5182" t="s">
        <v>1</v>
      </c>
      <c r="D5182" t="s">
        <v>19</v>
      </c>
      <c r="E5182">
        <v>2007</v>
      </c>
      <c r="F5182" s="22">
        <f t="shared" si="241"/>
        <v>39083</v>
      </c>
      <c r="G5182" t="s">
        <v>15316</v>
      </c>
      <c r="H5182">
        <f t="shared" si="242"/>
        <v>8</v>
      </c>
      <c r="I5182">
        <v>8</v>
      </c>
      <c r="J5182">
        <v>100000</v>
      </c>
      <c r="K5182" t="s">
        <v>15317</v>
      </c>
      <c r="L5182" t="s">
        <v>15318</v>
      </c>
      <c r="M5182" t="s">
        <v>15319</v>
      </c>
      <c r="N5182" t="s">
        <v>2583</v>
      </c>
      <c r="O5182">
        <v>4000000</v>
      </c>
      <c r="P5182">
        <v>14759148</v>
      </c>
      <c r="Q5182">
        <f>_xlfn.XLOOKUP(E5182,CPI!A:A,CPI!B:B)</f>
        <v>207.3</v>
      </c>
      <c r="R5182" s="12">
        <f>P5182*(CPI!$B$112/Movie!Q5182)</f>
        <v>21693740.451519534</v>
      </c>
      <c r="S5182" t="s">
        <v>15320</v>
      </c>
      <c r="T5182">
        <v>115</v>
      </c>
    </row>
    <row r="5183" spans="1:20" x14ac:dyDescent="0.3">
      <c r="A5183" t="s">
        <v>15321</v>
      </c>
      <c r="B5183" t="str">
        <f t="shared" si="240"/>
        <v>PG-13</v>
      </c>
      <c r="C5183" t="s">
        <v>1984</v>
      </c>
      <c r="D5183" t="s">
        <v>48</v>
      </c>
      <c r="E5183">
        <v>2007</v>
      </c>
      <c r="F5183" s="22">
        <f t="shared" si="241"/>
        <v>39083</v>
      </c>
      <c r="G5183" t="s">
        <v>15322</v>
      </c>
      <c r="H5183">
        <f t="shared" si="242"/>
        <v>8</v>
      </c>
      <c r="I5183">
        <v>8</v>
      </c>
      <c r="J5183">
        <v>105000</v>
      </c>
      <c r="K5183" t="s">
        <v>9245</v>
      </c>
      <c r="L5183" t="s">
        <v>1807</v>
      </c>
      <c r="M5183" t="s">
        <v>15323</v>
      </c>
      <c r="N5183" t="s">
        <v>437</v>
      </c>
      <c r="P5183">
        <v>19780116</v>
      </c>
      <c r="Q5183">
        <f>_xlfn.XLOOKUP(E5183,CPI!A:A,CPI!B:B)</f>
        <v>207.3</v>
      </c>
      <c r="R5183" s="12">
        <f>P5183*(CPI!$B$112/Movie!Q5183)</f>
        <v>29073812.567293774</v>
      </c>
      <c r="S5183" t="s">
        <v>15324</v>
      </c>
      <c r="T5183">
        <v>112</v>
      </c>
    </row>
    <row r="5184" spans="1:20" x14ac:dyDescent="0.3">
      <c r="A5184" t="s">
        <v>15325</v>
      </c>
      <c r="B5184" t="str">
        <f t="shared" si="240"/>
        <v>PG-13</v>
      </c>
      <c r="C5184" t="s">
        <v>1984</v>
      </c>
      <c r="D5184" t="s">
        <v>2</v>
      </c>
      <c r="E5184">
        <v>2007</v>
      </c>
      <c r="F5184" s="22">
        <f t="shared" si="241"/>
        <v>39083</v>
      </c>
      <c r="G5184" t="s">
        <v>15326</v>
      </c>
      <c r="H5184">
        <f t="shared" si="242"/>
        <v>6.6</v>
      </c>
      <c r="I5184">
        <v>6.6</v>
      </c>
      <c r="J5184">
        <v>53000</v>
      </c>
      <c r="K5184" t="s">
        <v>4700</v>
      </c>
      <c r="L5184" t="s">
        <v>4700</v>
      </c>
      <c r="M5184" t="s">
        <v>15327</v>
      </c>
      <c r="N5184" t="s">
        <v>5975</v>
      </c>
      <c r="O5184">
        <v>10000000</v>
      </c>
      <c r="P5184">
        <v>22007671</v>
      </c>
      <c r="Q5184">
        <f>_xlfn.XLOOKUP(E5184,CPI!A:A,CPI!B:B)</f>
        <v>207.3</v>
      </c>
      <c r="R5184" s="12">
        <f>P5184*(CPI!$B$112/Movie!Q5184)</f>
        <v>32347985.304872163</v>
      </c>
      <c r="S5184" t="s">
        <v>9690</v>
      </c>
      <c r="T5184">
        <v>95</v>
      </c>
    </row>
    <row r="5185" spans="1:20" x14ac:dyDescent="0.3">
      <c r="A5185" t="s">
        <v>15328</v>
      </c>
      <c r="B5185" t="str">
        <f t="shared" si="240"/>
        <v>R</v>
      </c>
      <c r="C5185" t="s">
        <v>1</v>
      </c>
      <c r="D5185" t="s">
        <v>26</v>
      </c>
      <c r="E5185">
        <v>2007</v>
      </c>
      <c r="F5185" s="22">
        <f t="shared" si="241"/>
        <v>39083</v>
      </c>
      <c r="G5185" t="s">
        <v>15329</v>
      </c>
      <c r="H5185">
        <f t="shared" si="242"/>
        <v>6</v>
      </c>
      <c r="I5185">
        <v>6</v>
      </c>
      <c r="J5185">
        <v>20000</v>
      </c>
      <c r="K5185" t="s">
        <v>8677</v>
      </c>
      <c r="L5185" t="s">
        <v>8677</v>
      </c>
      <c r="M5185" t="s">
        <v>5195</v>
      </c>
      <c r="N5185" t="s">
        <v>15</v>
      </c>
      <c r="O5185">
        <v>10000000</v>
      </c>
      <c r="P5185">
        <v>2900156</v>
      </c>
      <c r="Q5185">
        <f>_xlfn.XLOOKUP(E5185,CPI!A:A,CPI!B:B)</f>
        <v>207.3</v>
      </c>
      <c r="R5185" s="12">
        <f>P5185*(CPI!$B$112/Movie!Q5185)</f>
        <v>4262795.6256632898</v>
      </c>
      <c r="S5185" t="s">
        <v>9231</v>
      </c>
      <c r="T5185">
        <v>91</v>
      </c>
    </row>
    <row r="5186" spans="1:20" x14ac:dyDescent="0.3">
      <c r="A5186" t="s">
        <v>15330</v>
      </c>
      <c r="B5186" t="str">
        <f t="shared" si="240"/>
        <v>PG-13</v>
      </c>
      <c r="C5186" t="s">
        <v>1984</v>
      </c>
      <c r="D5186" t="s">
        <v>2</v>
      </c>
      <c r="E5186">
        <v>2007</v>
      </c>
      <c r="F5186" s="22">
        <f t="shared" si="241"/>
        <v>39083</v>
      </c>
      <c r="G5186" t="s">
        <v>14718</v>
      </c>
      <c r="H5186">
        <f t="shared" si="242"/>
        <v>5.4</v>
      </c>
      <c r="I5186">
        <v>5.4</v>
      </c>
      <c r="J5186">
        <v>39000</v>
      </c>
      <c r="K5186" t="s">
        <v>15331</v>
      </c>
      <c r="L5186" t="s">
        <v>15332</v>
      </c>
      <c r="M5186" t="s">
        <v>5858</v>
      </c>
      <c r="N5186" t="s">
        <v>15</v>
      </c>
      <c r="O5186">
        <v>16000000</v>
      </c>
      <c r="P5186">
        <v>55060212</v>
      </c>
      <c r="Q5186">
        <f>_xlfn.XLOOKUP(E5186,CPI!A:A,CPI!B:B)</f>
        <v>207.3</v>
      </c>
      <c r="R5186" s="12">
        <f>P5186*(CPI!$B$112/Movie!Q5186)</f>
        <v>80930277.840810403</v>
      </c>
      <c r="S5186" t="s">
        <v>10859</v>
      </c>
      <c r="T5186">
        <v>90</v>
      </c>
    </row>
    <row r="5187" spans="1:20" x14ac:dyDescent="0.3">
      <c r="A5187" t="s">
        <v>15333</v>
      </c>
      <c r="B5187" t="str">
        <f t="shared" ref="B5187:B5250" si="243">IF(C5187="","Rating Pending",C5187)</f>
        <v>Rating Pending</v>
      </c>
      <c r="D5187" t="s">
        <v>2</v>
      </c>
      <c r="E5187">
        <v>2007</v>
      </c>
      <c r="F5187" s="22">
        <f t="shared" ref="F5187:F5250" si="244">DATE(TRIM(E5187), 1, 1)</f>
        <v>39083</v>
      </c>
      <c r="G5187" t="s">
        <v>15334</v>
      </c>
      <c r="H5187">
        <f t="shared" ref="H5187:H5250" si="245">IF(I5187="","Score Pending",I5187)</f>
        <v>6.7</v>
      </c>
      <c r="I5187">
        <v>6.7</v>
      </c>
      <c r="J5187">
        <v>11000</v>
      </c>
      <c r="K5187" t="s">
        <v>15335</v>
      </c>
      <c r="L5187" t="s">
        <v>15335</v>
      </c>
      <c r="M5187" t="s">
        <v>15336</v>
      </c>
      <c r="N5187" t="s">
        <v>437</v>
      </c>
      <c r="P5187">
        <v>628258</v>
      </c>
      <c r="Q5187">
        <f>_xlfn.XLOOKUP(E5187,CPI!A:A,CPI!B:B)</f>
        <v>207.3</v>
      </c>
      <c r="R5187" s="12">
        <f>P5187*(CPI!$B$112/Movie!Q5187)</f>
        <v>923445.30921369989</v>
      </c>
      <c r="S5187" t="s">
        <v>15337</v>
      </c>
      <c r="T5187">
        <v>85</v>
      </c>
    </row>
    <row r="5188" spans="1:20" x14ac:dyDescent="0.3">
      <c r="A5188" t="s">
        <v>15338</v>
      </c>
      <c r="B5188" t="str">
        <f t="shared" si="243"/>
        <v>Not Rated</v>
      </c>
      <c r="C5188" t="s">
        <v>432</v>
      </c>
      <c r="D5188" t="s">
        <v>19</v>
      </c>
      <c r="E5188">
        <v>2007</v>
      </c>
      <c r="F5188" s="22">
        <f t="shared" si="244"/>
        <v>39083</v>
      </c>
      <c r="G5188" t="s">
        <v>15339</v>
      </c>
      <c r="H5188">
        <f t="shared" si="245"/>
        <v>6.7</v>
      </c>
      <c r="I5188">
        <v>6.7</v>
      </c>
      <c r="J5188">
        <v>40000</v>
      </c>
      <c r="K5188" t="s">
        <v>13922</v>
      </c>
      <c r="L5188" t="s">
        <v>13922</v>
      </c>
      <c r="M5188" t="s">
        <v>10276</v>
      </c>
      <c r="N5188" t="s">
        <v>10277</v>
      </c>
      <c r="P5188">
        <v>39997274</v>
      </c>
      <c r="Q5188">
        <f>_xlfn.XLOOKUP(E5188,CPI!A:A,CPI!B:B)</f>
        <v>207.3</v>
      </c>
      <c r="R5188" s="12">
        <f>P5188*(CPI!$B$112/Movie!Q5188)</f>
        <v>58790011.518572107</v>
      </c>
      <c r="S5188" t="s">
        <v>15340</v>
      </c>
      <c r="T5188">
        <v>162</v>
      </c>
    </row>
    <row r="5189" spans="1:20" x14ac:dyDescent="0.3">
      <c r="A5189" t="s">
        <v>15341</v>
      </c>
      <c r="B5189" t="str">
        <f t="shared" si="243"/>
        <v>R</v>
      </c>
      <c r="C5189" t="s">
        <v>1</v>
      </c>
      <c r="D5189" t="s">
        <v>2</v>
      </c>
      <c r="E5189">
        <v>2007</v>
      </c>
      <c r="F5189" s="22">
        <f t="shared" si="244"/>
        <v>39083</v>
      </c>
      <c r="G5189" t="s">
        <v>15122</v>
      </c>
      <c r="H5189">
        <f t="shared" si="245"/>
        <v>6.6</v>
      </c>
      <c r="I5189">
        <v>6.6</v>
      </c>
      <c r="J5189">
        <v>16000</v>
      </c>
      <c r="K5189" t="s">
        <v>1225</v>
      </c>
      <c r="L5189" t="s">
        <v>11546</v>
      </c>
      <c r="M5189" t="s">
        <v>5205</v>
      </c>
      <c r="N5189" t="s">
        <v>15</v>
      </c>
      <c r="P5189">
        <v>5741608</v>
      </c>
      <c r="Q5189">
        <f>_xlfn.XLOOKUP(E5189,CPI!A:A,CPI!B:B)</f>
        <v>207.3</v>
      </c>
      <c r="R5189" s="12">
        <f>P5189*(CPI!$B$112/Movie!Q5189)</f>
        <v>8439305.1500241179</v>
      </c>
      <c r="S5189" t="s">
        <v>15342</v>
      </c>
      <c r="T5189">
        <v>97</v>
      </c>
    </row>
    <row r="5190" spans="1:20" x14ac:dyDescent="0.3">
      <c r="A5190" t="s">
        <v>15343</v>
      </c>
      <c r="B5190" t="str">
        <f t="shared" si="243"/>
        <v>PG-13</v>
      </c>
      <c r="C5190" t="s">
        <v>1984</v>
      </c>
      <c r="D5190" t="s">
        <v>26</v>
      </c>
      <c r="E5190">
        <v>2007</v>
      </c>
      <c r="F5190" s="22">
        <f t="shared" si="244"/>
        <v>39083</v>
      </c>
      <c r="G5190" t="s">
        <v>15093</v>
      </c>
      <c r="H5190">
        <f t="shared" si="245"/>
        <v>5.9</v>
      </c>
      <c r="I5190">
        <v>5.9</v>
      </c>
      <c r="J5190">
        <v>12000</v>
      </c>
      <c r="K5190" t="s">
        <v>14238</v>
      </c>
      <c r="L5190" t="s">
        <v>14238</v>
      </c>
      <c r="M5190" t="s">
        <v>14238</v>
      </c>
      <c r="N5190" t="s">
        <v>15</v>
      </c>
      <c r="O5190">
        <v>15000000</v>
      </c>
      <c r="P5190">
        <v>55862886</v>
      </c>
      <c r="Q5190">
        <f>_xlfn.XLOOKUP(E5190,CPI!A:A,CPI!B:B)</f>
        <v>207.3</v>
      </c>
      <c r="R5190" s="12">
        <f>P5190*(CPI!$B$112/Movie!Q5190)</f>
        <v>82110088.587554261</v>
      </c>
      <c r="S5190" t="s">
        <v>10338</v>
      </c>
      <c r="T5190">
        <v>113</v>
      </c>
    </row>
    <row r="5191" spans="1:20" x14ac:dyDescent="0.3">
      <c r="A5191" t="s">
        <v>15344</v>
      </c>
      <c r="B5191" t="str">
        <f t="shared" si="243"/>
        <v>R</v>
      </c>
      <c r="C5191" t="s">
        <v>1</v>
      </c>
      <c r="D5191" t="s">
        <v>2</v>
      </c>
      <c r="E5191">
        <v>2007</v>
      </c>
      <c r="F5191" s="22">
        <f t="shared" si="244"/>
        <v>39083</v>
      </c>
      <c r="G5191" t="s">
        <v>15086</v>
      </c>
      <c r="H5191">
        <f t="shared" si="245"/>
        <v>6.4</v>
      </c>
      <c r="I5191">
        <v>6.4</v>
      </c>
      <c r="J5191">
        <v>23000</v>
      </c>
      <c r="K5191" t="s">
        <v>248</v>
      </c>
      <c r="L5191" t="s">
        <v>1807</v>
      </c>
      <c r="M5191" t="s">
        <v>11555</v>
      </c>
      <c r="N5191" t="s">
        <v>15</v>
      </c>
      <c r="O5191">
        <v>45000000</v>
      </c>
      <c r="P5191">
        <v>31575877</v>
      </c>
      <c r="Q5191">
        <f>_xlfn.XLOOKUP(E5191,CPI!A:A,CPI!B:B)</f>
        <v>207.3</v>
      </c>
      <c r="R5191" s="12">
        <f>P5191*(CPI!$B$112/Movie!Q5191)</f>
        <v>46411817.278822958</v>
      </c>
      <c r="S5191" t="s">
        <v>2011</v>
      </c>
      <c r="T5191">
        <v>139</v>
      </c>
    </row>
    <row r="5192" spans="1:20" x14ac:dyDescent="0.3">
      <c r="A5192" t="s">
        <v>15345</v>
      </c>
      <c r="B5192" t="str">
        <f t="shared" si="243"/>
        <v>R</v>
      </c>
      <c r="C5192" t="s">
        <v>1</v>
      </c>
      <c r="D5192" t="s">
        <v>89</v>
      </c>
      <c r="E5192">
        <v>2007</v>
      </c>
      <c r="F5192" s="22">
        <f t="shared" si="244"/>
        <v>39083</v>
      </c>
      <c r="G5192" t="s">
        <v>15346</v>
      </c>
      <c r="H5192">
        <f t="shared" si="245"/>
        <v>5.9</v>
      </c>
      <c r="I5192">
        <v>5.9</v>
      </c>
      <c r="J5192">
        <v>33000</v>
      </c>
      <c r="K5192" t="s">
        <v>15347</v>
      </c>
      <c r="L5192" t="s">
        <v>13079</v>
      </c>
      <c r="M5192" t="s">
        <v>15348</v>
      </c>
      <c r="N5192" t="s">
        <v>15</v>
      </c>
      <c r="O5192">
        <v>8000000</v>
      </c>
      <c r="P5192">
        <v>7766240</v>
      </c>
      <c r="Q5192">
        <f>_xlfn.XLOOKUP(E5192,CPI!A:A,CPI!B:B)</f>
        <v>207.3</v>
      </c>
      <c r="R5192" s="12">
        <f>P5192*(CPI!$B$112/Movie!Q5192)</f>
        <v>11415211.423058368</v>
      </c>
      <c r="S5192" t="s">
        <v>15349</v>
      </c>
      <c r="T5192">
        <v>98</v>
      </c>
    </row>
    <row r="5193" spans="1:20" x14ac:dyDescent="0.3">
      <c r="A5193" t="s">
        <v>15350</v>
      </c>
      <c r="B5193" t="str">
        <f t="shared" si="243"/>
        <v>R</v>
      </c>
      <c r="C5193" t="s">
        <v>1</v>
      </c>
      <c r="D5193" t="s">
        <v>37</v>
      </c>
      <c r="E5193">
        <v>2007</v>
      </c>
      <c r="F5193" s="22">
        <f t="shared" si="244"/>
        <v>39083</v>
      </c>
      <c r="G5193" t="s">
        <v>15351</v>
      </c>
      <c r="H5193">
        <f t="shared" si="245"/>
        <v>5.6</v>
      </c>
      <c r="I5193">
        <v>5.6</v>
      </c>
      <c r="J5193">
        <v>42000</v>
      </c>
      <c r="K5193" t="s">
        <v>5213</v>
      </c>
      <c r="L5193" t="s">
        <v>15352</v>
      </c>
      <c r="M5193" t="s">
        <v>10760</v>
      </c>
      <c r="N5193" t="s">
        <v>15</v>
      </c>
      <c r="O5193">
        <v>40000000</v>
      </c>
      <c r="P5193">
        <v>62771059</v>
      </c>
      <c r="Q5193">
        <f>_xlfn.XLOOKUP(E5193,CPI!A:A,CPI!B:B)</f>
        <v>207.3</v>
      </c>
      <c r="R5193" s="12">
        <f>P5193*(CPI!$B$112/Movie!Q5193)</f>
        <v>92264069.837433666</v>
      </c>
      <c r="S5193" t="s">
        <v>8</v>
      </c>
      <c r="T5193">
        <v>99</v>
      </c>
    </row>
    <row r="5194" spans="1:20" x14ac:dyDescent="0.3">
      <c r="A5194" t="s">
        <v>15353</v>
      </c>
      <c r="B5194" t="str">
        <f t="shared" si="243"/>
        <v>PG-13</v>
      </c>
      <c r="C5194" t="s">
        <v>1984</v>
      </c>
      <c r="D5194" t="s">
        <v>315</v>
      </c>
      <c r="E5194">
        <v>2007</v>
      </c>
      <c r="F5194" s="22">
        <f t="shared" si="244"/>
        <v>39083</v>
      </c>
      <c r="G5194" t="s">
        <v>15012</v>
      </c>
      <c r="H5194">
        <f t="shared" si="245"/>
        <v>5.9</v>
      </c>
      <c r="I5194">
        <v>5.9</v>
      </c>
      <c r="J5194">
        <v>75000</v>
      </c>
      <c r="K5194" t="s">
        <v>12170</v>
      </c>
      <c r="L5194" t="s">
        <v>15354</v>
      </c>
      <c r="M5194" t="s">
        <v>5195</v>
      </c>
      <c r="N5194" t="s">
        <v>15</v>
      </c>
      <c r="O5194">
        <v>80000000</v>
      </c>
      <c r="P5194">
        <v>40170558</v>
      </c>
      <c r="Q5194">
        <f>_xlfn.XLOOKUP(E5194,CPI!A:A,CPI!B:B)</f>
        <v>207.3</v>
      </c>
      <c r="R5194" s="12">
        <f>P5194*(CPI!$B$112/Movie!Q5194)</f>
        <v>59044713.085383497</v>
      </c>
      <c r="S5194" t="s">
        <v>8</v>
      </c>
      <c r="T5194">
        <v>99</v>
      </c>
    </row>
    <row r="5195" spans="1:20" x14ac:dyDescent="0.3">
      <c r="A5195" t="s">
        <v>15355</v>
      </c>
      <c r="B5195" t="str">
        <f t="shared" si="243"/>
        <v>R</v>
      </c>
      <c r="C5195" t="s">
        <v>1</v>
      </c>
      <c r="D5195" t="s">
        <v>89</v>
      </c>
      <c r="E5195">
        <v>2007</v>
      </c>
      <c r="F5195" s="22">
        <f t="shared" si="244"/>
        <v>39083</v>
      </c>
      <c r="G5195" t="s">
        <v>15356</v>
      </c>
      <c r="H5195">
        <f t="shared" si="245"/>
        <v>6.1</v>
      </c>
      <c r="I5195">
        <v>6.1</v>
      </c>
      <c r="J5195">
        <v>10000</v>
      </c>
      <c r="K5195" t="s">
        <v>90</v>
      </c>
      <c r="L5195" t="s">
        <v>90</v>
      </c>
      <c r="M5195" t="s">
        <v>15357</v>
      </c>
      <c r="N5195" t="s">
        <v>15</v>
      </c>
      <c r="O5195">
        <v>5000000</v>
      </c>
      <c r="P5195">
        <v>784604</v>
      </c>
      <c r="Q5195">
        <f>_xlfn.XLOOKUP(E5195,CPI!A:A,CPI!B:B)</f>
        <v>207.3</v>
      </c>
      <c r="R5195" s="12">
        <f>P5195*(CPI!$B$112/Movie!Q5195)</f>
        <v>1153250.5489628557</v>
      </c>
      <c r="S5195" t="s">
        <v>15358</v>
      </c>
      <c r="T5195">
        <v>90</v>
      </c>
    </row>
    <row r="5196" spans="1:20" x14ac:dyDescent="0.3">
      <c r="A5196" t="s">
        <v>15359</v>
      </c>
      <c r="B5196" t="str">
        <f t="shared" si="243"/>
        <v>PG-13</v>
      </c>
      <c r="C5196" t="s">
        <v>1984</v>
      </c>
      <c r="D5196" t="s">
        <v>26</v>
      </c>
      <c r="E5196">
        <v>2007</v>
      </c>
      <c r="F5196" s="22">
        <f t="shared" si="244"/>
        <v>39083</v>
      </c>
      <c r="G5196" t="s">
        <v>14696</v>
      </c>
      <c r="H5196">
        <f t="shared" si="245"/>
        <v>2.2000000000000002</v>
      </c>
      <c r="I5196">
        <v>2.2000000000000002</v>
      </c>
      <c r="J5196">
        <v>15000</v>
      </c>
      <c r="K5196" t="s">
        <v>6373</v>
      </c>
      <c r="L5196" t="s">
        <v>6373</v>
      </c>
      <c r="M5196" t="s">
        <v>15360</v>
      </c>
      <c r="N5196" t="s">
        <v>15</v>
      </c>
      <c r="O5196">
        <v>7000000</v>
      </c>
      <c r="P5196">
        <v>5713425</v>
      </c>
      <c r="Q5196">
        <f>_xlfn.XLOOKUP(E5196,CPI!A:A,CPI!B:B)</f>
        <v>207.3</v>
      </c>
      <c r="R5196" s="12">
        <f>P5196*(CPI!$B$112/Movie!Q5196)</f>
        <v>8397880.3545586094</v>
      </c>
      <c r="S5196" t="s">
        <v>15361</v>
      </c>
      <c r="T5196">
        <v>93</v>
      </c>
    </row>
    <row r="5197" spans="1:20" x14ac:dyDescent="0.3">
      <c r="A5197" t="s">
        <v>15362</v>
      </c>
      <c r="B5197" t="str">
        <f t="shared" si="243"/>
        <v>PG-13</v>
      </c>
      <c r="C5197" t="s">
        <v>1984</v>
      </c>
      <c r="D5197" t="s">
        <v>375</v>
      </c>
      <c r="E5197">
        <v>2007</v>
      </c>
      <c r="F5197" s="22">
        <f t="shared" si="244"/>
        <v>39083</v>
      </c>
      <c r="G5197" t="s">
        <v>15363</v>
      </c>
      <c r="H5197">
        <f t="shared" si="245"/>
        <v>8</v>
      </c>
      <c r="I5197">
        <v>8</v>
      </c>
      <c r="J5197">
        <v>90000</v>
      </c>
      <c r="K5197" t="s">
        <v>15364</v>
      </c>
      <c r="L5197" t="s">
        <v>15365</v>
      </c>
      <c r="M5197" t="s">
        <v>15366</v>
      </c>
      <c r="N5197" t="s">
        <v>437</v>
      </c>
      <c r="O5197">
        <v>7300000</v>
      </c>
      <c r="P5197">
        <v>22783978</v>
      </c>
      <c r="Q5197">
        <f>_xlfn.XLOOKUP(E5197,CPI!A:A,CPI!B:B)</f>
        <v>207.3</v>
      </c>
      <c r="R5197" s="12">
        <f>P5197*(CPI!$B$112/Movie!Q5197)</f>
        <v>33489040.504582725</v>
      </c>
      <c r="S5197" t="s">
        <v>15367</v>
      </c>
      <c r="T5197">
        <v>96</v>
      </c>
    </row>
    <row r="5198" spans="1:20" x14ac:dyDescent="0.3">
      <c r="A5198" t="s">
        <v>15368</v>
      </c>
      <c r="B5198" t="str">
        <f t="shared" si="243"/>
        <v>PG-13</v>
      </c>
      <c r="C5198" t="s">
        <v>1984</v>
      </c>
      <c r="D5198" t="s">
        <v>48</v>
      </c>
      <c r="E5198">
        <v>2007</v>
      </c>
      <c r="F5198" s="22">
        <f t="shared" si="244"/>
        <v>39083</v>
      </c>
      <c r="G5198" t="s">
        <v>15040</v>
      </c>
      <c r="H5198">
        <f t="shared" si="245"/>
        <v>7.5</v>
      </c>
      <c r="I5198">
        <v>7.5</v>
      </c>
      <c r="J5198">
        <v>57000</v>
      </c>
      <c r="K5198" t="s">
        <v>4109</v>
      </c>
      <c r="L5198" t="s">
        <v>15369</v>
      </c>
      <c r="M5198" t="s">
        <v>4109</v>
      </c>
      <c r="N5198" t="s">
        <v>15</v>
      </c>
      <c r="O5198">
        <v>15000000</v>
      </c>
      <c r="P5198">
        <v>30271556</v>
      </c>
      <c r="Q5198">
        <f>_xlfn.XLOOKUP(E5198,CPI!A:A,CPI!B:B)</f>
        <v>207.3</v>
      </c>
      <c r="R5198" s="12">
        <f>P5198*(CPI!$B$112/Movie!Q5198)</f>
        <v>44494660.459237814</v>
      </c>
      <c r="S5198" t="s">
        <v>10483</v>
      </c>
      <c r="T5198">
        <v>126</v>
      </c>
    </row>
    <row r="5199" spans="1:20" x14ac:dyDescent="0.3">
      <c r="A5199" t="s">
        <v>15370</v>
      </c>
      <c r="B5199" t="str">
        <f t="shared" si="243"/>
        <v>R</v>
      </c>
      <c r="C5199" t="s">
        <v>1</v>
      </c>
      <c r="D5199" t="s">
        <v>26</v>
      </c>
      <c r="E5199">
        <v>2007</v>
      </c>
      <c r="F5199" s="22">
        <f t="shared" si="244"/>
        <v>39083</v>
      </c>
      <c r="G5199" t="s">
        <v>14861</v>
      </c>
      <c r="H5199">
        <f t="shared" si="245"/>
        <v>5.8</v>
      </c>
      <c r="I5199">
        <v>5.8</v>
      </c>
      <c r="J5199">
        <v>24000</v>
      </c>
      <c r="K5199" t="s">
        <v>1216</v>
      </c>
      <c r="L5199" t="s">
        <v>6740</v>
      </c>
      <c r="M5199" t="s">
        <v>107</v>
      </c>
      <c r="N5199" t="s">
        <v>15</v>
      </c>
      <c r="O5199">
        <v>20000000</v>
      </c>
      <c r="P5199">
        <v>25000167</v>
      </c>
      <c r="Q5199">
        <f>_xlfn.XLOOKUP(E5199,CPI!A:A,CPI!B:B)</f>
        <v>207.3</v>
      </c>
      <c r="R5199" s="12">
        <f>P5199*(CPI!$B$112/Movie!Q5199)</f>
        <v>36746506.92185238</v>
      </c>
      <c r="S5199" t="s">
        <v>4515</v>
      </c>
      <c r="T5199">
        <v>113</v>
      </c>
    </row>
    <row r="5200" spans="1:20" x14ac:dyDescent="0.3">
      <c r="A5200" t="s">
        <v>15371</v>
      </c>
      <c r="B5200" t="str">
        <f t="shared" si="243"/>
        <v>R</v>
      </c>
      <c r="C5200" t="s">
        <v>1</v>
      </c>
      <c r="D5200" t="s">
        <v>2</v>
      </c>
      <c r="E5200">
        <v>2007</v>
      </c>
      <c r="F5200" s="22">
        <f t="shared" si="244"/>
        <v>39083</v>
      </c>
      <c r="G5200" t="s">
        <v>15372</v>
      </c>
      <c r="H5200">
        <f t="shared" si="245"/>
        <v>6.3</v>
      </c>
      <c r="I5200">
        <v>6.3</v>
      </c>
      <c r="J5200">
        <v>33000</v>
      </c>
      <c r="K5200" t="s">
        <v>10800</v>
      </c>
      <c r="L5200" t="s">
        <v>10800</v>
      </c>
      <c r="M5200" t="s">
        <v>12475</v>
      </c>
      <c r="N5200" t="s">
        <v>15</v>
      </c>
      <c r="P5200">
        <v>130880</v>
      </c>
      <c r="Q5200">
        <f>_xlfn.XLOOKUP(E5200,CPI!A:A,CPI!B:B)</f>
        <v>207.3</v>
      </c>
      <c r="R5200" s="12">
        <f>P5200*(CPI!$B$112/Movie!Q5200)</f>
        <v>192374.02797877471</v>
      </c>
      <c r="S5200" t="s">
        <v>11054</v>
      </c>
      <c r="T5200">
        <v>100</v>
      </c>
    </row>
    <row r="5201" spans="1:20" x14ac:dyDescent="0.3">
      <c r="A5201" t="s">
        <v>15373</v>
      </c>
      <c r="B5201" t="str">
        <f t="shared" si="243"/>
        <v>R</v>
      </c>
      <c r="C5201" t="s">
        <v>1</v>
      </c>
      <c r="D5201" t="s">
        <v>89</v>
      </c>
      <c r="E5201">
        <v>2007</v>
      </c>
      <c r="F5201" s="22">
        <f t="shared" si="244"/>
        <v>39083</v>
      </c>
      <c r="G5201" t="s">
        <v>14696</v>
      </c>
      <c r="H5201">
        <f t="shared" si="245"/>
        <v>3.6</v>
      </c>
      <c r="I5201">
        <v>3.6</v>
      </c>
      <c r="J5201">
        <v>26000</v>
      </c>
      <c r="K5201" t="s">
        <v>15374</v>
      </c>
      <c r="L5201" t="s">
        <v>15375</v>
      </c>
      <c r="M5201" t="s">
        <v>10076</v>
      </c>
      <c r="N5201" t="s">
        <v>15</v>
      </c>
      <c r="O5201">
        <v>12000000</v>
      </c>
      <c r="P5201">
        <v>9669758</v>
      </c>
      <c r="Q5201">
        <f>_xlfn.XLOOKUP(E5201,CPI!A:A,CPI!B:B)</f>
        <v>207.3</v>
      </c>
      <c r="R5201" s="12">
        <f>P5201*(CPI!$B$112/Movie!Q5201)</f>
        <v>14213098.227689337</v>
      </c>
      <c r="S5201" t="s">
        <v>15376</v>
      </c>
      <c r="T5201">
        <v>105</v>
      </c>
    </row>
    <row r="5202" spans="1:20" x14ac:dyDescent="0.3">
      <c r="A5202" t="s">
        <v>15377</v>
      </c>
      <c r="B5202" t="str">
        <f t="shared" si="243"/>
        <v>G</v>
      </c>
      <c r="C5202" t="s">
        <v>322</v>
      </c>
      <c r="D5202" t="s">
        <v>26</v>
      </c>
      <c r="E5202">
        <v>2007</v>
      </c>
      <c r="F5202" s="22">
        <f t="shared" si="244"/>
        <v>39083</v>
      </c>
      <c r="G5202" t="s">
        <v>15086</v>
      </c>
      <c r="H5202">
        <f t="shared" si="245"/>
        <v>6.2</v>
      </c>
      <c r="I5202">
        <v>6.2</v>
      </c>
      <c r="J5202">
        <v>44000</v>
      </c>
      <c r="K5202" t="s">
        <v>14630</v>
      </c>
      <c r="L5202" t="s">
        <v>14630</v>
      </c>
      <c r="M5202" t="s">
        <v>11389</v>
      </c>
      <c r="N5202" t="s">
        <v>15</v>
      </c>
      <c r="O5202">
        <v>65000000</v>
      </c>
      <c r="P5202">
        <v>69474661</v>
      </c>
      <c r="Q5202">
        <f>_xlfn.XLOOKUP(E5202,CPI!A:A,CPI!B:B)</f>
        <v>207.3</v>
      </c>
      <c r="R5202" s="12">
        <f>P5202*(CPI!$B$112/Movie!Q5202)</f>
        <v>102117362.30921368</v>
      </c>
      <c r="S5202" t="s">
        <v>15378</v>
      </c>
      <c r="T5202">
        <v>93</v>
      </c>
    </row>
    <row r="5203" spans="1:20" x14ac:dyDescent="0.3">
      <c r="A5203" t="s">
        <v>15379</v>
      </c>
      <c r="B5203" t="str">
        <f t="shared" si="243"/>
        <v>R</v>
      </c>
      <c r="C5203" t="s">
        <v>1</v>
      </c>
      <c r="D5203" t="s">
        <v>19</v>
      </c>
      <c r="E5203">
        <v>2007</v>
      </c>
      <c r="F5203" s="22">
        <f t="shared" si="244"/>
        <v>39083</v>
      </c>
      <c r="G5203" t="s">
        <v>15380</v>
      </c>
      <c r="H5203">
        <f t="shared" si="245"/>
        <v>4.9000000000000004</v>
      </c>
      <c r="I5203">
        <v>4.9000000000000004</v>
      </c>
      <c r="J5203">
        <v>12000</v>
      </c>
      <c r="K5203" t="s">
        <v>13155</v>
      </c>
      <c r="L5203" t="s">
        <v>13155</v>
      </c>
      <c r="M5203" t="s">
        <v>15381</v>
      </c>
      <c r="N5203" t="s">
        <v>15</v>
      </c>
      <c r="P5203">
        <v>2850927</v>
      </c>
      <c r="Q5203">
        <f>_xlfn.XLOOKUP(E5203,CPI!A:A,CPI!B:B)</f>
        <v>207.3</v>
      </c>
      <c r="R5203" s="12">
        <f>P5203*(CPI!$B$112/Movie!Q5203)</f>
        <v>4190436.3574529663</v>
      </c>
      <c r="S5203" t="s">
        <v>15378</v>
      </c>
      <c r="T5203">
        <v>97</v>
      </c>
    </row>
    <row r="5204" spans="1:20" x14ac:dyDescent="0.3">
      <c r="A5204" t="s">
        <v>15382</v>
      </c>
      <c r="B5204" t="str">
        <f t="shared" si="243"/>
        <v>PG</v>
      </c>
      <c r="C5204" t="s">
        <v>18</v>
      </c>
      <c r="D5204" t="s">
        <v>26</v>
      </c>
      <c r="E5204">
        <v>2007</v>
      </c>
      <c r="F5204" s="22">
        <f t="shared" si="244"/>
        <v>39083</v>
      </c>
      <c r="G5204" t="s">
        <v>15383</v>
      </c>
      <c r="H5204">
        <f t="shared" si="245"/>
        <v>5.4</v>
      </c>
      <c r="I5204">
        <v>5.4</v>
      </c>
      <c r="J5204">
        <v>22000</v>
      </c>
      <c r="K5204" t="s">
        <v>15384</v>
      </c>
      <c r="L5204" t="s">
        <v>14645</v>
      </c>
      <c r="M5204" t="s">
        <v>14637</v>
      </c>
      <c r="N5204" t="s">
        <v>5801</v>
      </c>
      <c r="O5204">
        <v>35000000</v>
      </c>
      <c r="P5204">
        <v>117252578</v>
      </c>
      <c r="Q5204">
        <f>_xlfn.XLOOKUP(E5204,CPI!A:A,CPI!B:B)</f>
        <v>207.3</v>
      </c>
      <c r="R5204" s="12">
        <f>P5204*(CPI!$B$112/Movie!Q5204)</f>
        <v>172343755.50699466</v>
      </c>
      <c r="S5204" t="s">
        <v>9670</v>
      </c>
      <c r="T5204">
        <v>100</v>
      </c>
    </row>
    <row r="5205" spans="1:20" x14ac:dyDescent="0.3">
      <c r="A5205" t="s">
        <v>15385</v>
      </c>
      <c r="B5205" t="str">
        <f t="shared" si="243"/>
        <v>PG-13</v>
      </c>
      <c r="C5205" t="s">
        <v>1984</v>
      </c>
      <c r="D5205" t="s">
        <v>26</v>
      </c>
      <c r="E5205">
        <v>2007</v>
      </c>
      <c r="F5205" s="22">
        <f t="shared" si="244"/>
        <v>39083</v>
      </c>
      <c r="G5205" t="s">
        <v>14718</v>
      </c>
      <c r="H5205">
        <f t="shared" si="245"/>
        <v>5.7</v>
      </c>
      <c r="I5205">
        <v>5.7</v>
      </c>
      <c r="J5205">
        <v>38000</v>
      </c>
      <c r="K5205" t="s">
        <v>4471</v>
      </c>
      <c r="L5205" t="s">
        <v>5885</v>
      </c>
      <c r="M5205" t="s">
        <v>2351</v>
      </c>
      <c r="N5205" t="s">
        <v>15</v>
      </c>
      <c r="P5205">
        <v>69485490</v>
      </c>
      <c r="Q5205">
        <f>_xlfn.XLOOKUP(E5205,CPI!A:A,CPI!B:B)</f>
        <v>207.3</v>
      </c>
      <c r="R5205" s="12">
        <f>P5205*(CPI!$B$112/Movie!Q5205)</f>
        <v>102133279.31982632</v>
      </c>
      <c r="S5205" t="s">
        <v>46</v>
      </c>
      <c r="T5205">
        <v>102</v>
      </c>
    </row>
    <row r="5206" spans="1:20" x14ac:dyDescent="0.3">
      <c r="A5206" t="s">
        <v>15386</v>
      </c>
      <c r="B5206" t="str">
        <f t="shared" si="243"/>
        <v>Not Rated</v>
      </c>
      <c r="C5206" t="s">
        <v>432</v>
      </c>
      <c r="D5206" t="s">
        <v>2</v>
      </c>
      <c r="E5206">
        <v>2007</v>
      </c>
      <c r="F5206" s="22">
        <f t="shared" si="244"/>
        <v>39083</v>
      </c>
      <c r="G5206" t="s">
        <v>15387</v>
      </c>
      <c r="H5206">
        <f t="shared" si="245"/>
        <v>7.9</v>
      </c>
      <c r="I5206">
        <v>7.9</v>
      </c>
      <c r="J5206">
        <v>58000</v>
      </c>
      <c r="K5206" t="s">
        <v>15388</v>
      </c>
      <c r="L5206" t="s">
        <v>15388</v>
      </c>
      <c r="M5206" t="s">
        <v>15389</v>
      </c>
      <c r="N5206" t="s">
        <v>15390</v>
      </c>
      <c r="P5206">
        <v>10174839</v>
      </c>
      <c r="Q5206">
        <f>_xlfn.XLOOKUP(E5206,CPI!A:A,CPI!B:B)</f>
        <v>207.3</v>
      </c>
      <c r="R5206" s="12">
        <f>P5206*(CPI!$B$112/Movie!Q5206)</f>
        <v>14955491.767004339</v>
      </c>
      <c r="S5206" t="s">
        <v>15391</v>
      </c>
      <c r="T5206">
        <v>113</v>
      </c>
    </row>
    <row r="5207" spans="1:20" x14ac:dyDescent="0.3">
      <c r="A5207" t="s">
        <v>15392</v>
      </c>
      <c r="B5207" t="str">
        <f t="shared" si="243"/>
        <v>PG</v>
      </c>
      <c r="C5207" t="s">
        <v>18</v>
      </c>
      <c r="D5207" t="s">
        <v>26</v>
      </c>
      <c r="E5207">
        <v>2007</v>
      </c>
      <c r="F5207" s="22">
        <f t="shared" si="244"/>
        <v>39083</v>
      </c>
      <c r="G5207" t="s">
        <v>15346</v>
      </c>
      <c r="H5207">
        <f t="shared" si="245"/>
        <v>5.6</v>
      </c>
      <c r="I5207">
        <v>5.6</v>
      </c>
      <c r="J5207">
        <v>41000</v>
      </c>
      <c r="K5207" t="s">
        <v>10549</v>
      </c>
      <c r="L5207" t="s">
        <v>15393</v>
      </c>
      <c r="M5207" t="s">
        <v>9066</v>
      </c>
      <c r="N5207" t="s">
        <v>15</v>
      </c>
      <c r="O5207">
        <v>100000000</v>
      </c>
      <c r="P5207">
        <v>97838349</v>
      </c>
      <c r="Q5207">
        <f>_xlfn.XLOOKUP(E5207,CPI!A:A,CPI!B:B)</f>
        <v>207.3</v>
      </c>
      <c r="R5207" s="12">
        <f>P5207*(CPI!$B$112/Movie!Q5207)</f>
        <v>143807742.11432704</v>
      </c>
      <c r="S5207" t="s">
        <v>8</v>
      </c>
      <c r="T5207">
        <v>116</v>
      </c>
    </row>
    <row r="5208" spans="1:20" x14ac:dyDescent="0.3">
      <c r="A5208" t="s">
        <v>15394</v>
      </c>
      <c r="B5208" t="str">
        <f t="shared" si="243"/>
        <v>R</v>
      </c>
      <c r="C5208" t="s">
        <v>1</v>
      </c>
      <c r="D5208" t="s">
        <v>26</v>
      </c>
      <c r="E5208">
        <v>2007</v>
      </c>
      <c r="F5208" s="22">
        <f t="shared" si="244"/>
        <v>39083</v>
      </c>
      <c r="G5208" t="s">
        <v>15363</v>
      </c>
      <c r="H5208">
        <f t="shared" si="245"/>
        <v>5.9</v>
      </c>
      <c r="I5208">
        <v>5.9</v>
      </c>
      <c r="J5208">
        <v>11000</v>
      </c>
      <c r="K5208" t="s">
        <v>4472</v>
      </c>
      <c r="L5208" t="s">
        <v>4472</v>
      </c>
      <c r="M5208" t="s">
        <v>15395</v>
      </c>
      <c r="N5208" t="s">
        <v>15</v>
      </c>
      <c r="O5208">
        <v>5000000</v>
      </c>
      <c r="P5208">
        <v>1229330</v>
      </c>
      <c r="Q5208">
        <f>_xlfn.XLOOKUP(E5208,CPI!A:A,CPI!B:B)</f>
        <v>207.3</v>
      </c>
      <c r="R5208" s="12">
        <f>P5208*(CPI!$B$112/Movie!Q5208)</f>
        <v>1806931.263868789</v>
      </c>
      <c r="S5208" t="s">
        <v>4963</v>
      </c>
      <c r="T5208">
        <v>117</v>
      </c>
    </row>
    <row r="5209" spans="1:20" x14ac:dyDescent="0.3">
      <c r="A5209" t="s">
        <v>15396</v>
      </c>
      <c r="B5209" t="str">
        <f t="shared" si="243"/>
        <v>R</v>
      </c>
      <c r="C5209" t="s">
        <v>1</v>
      </c>
      <c r="D5209" t="s">
        <v>89</v>
      </c>
      <c r="E5209">
        <v>2007</v>
      </c>
      <c r="F5209" s="22">
        <f t="shared" si="244"/>
        <v>39083</v>
      </c>
      <c r="G5209" t="s">
        <v>15346</v>
      </c>
      <c r="H5209">
        <f t="shared" si="245"/>
        <v>6.2</v>
      </c>
      <c r="I5209">
        <v>6.2</v>
      </c>
      <c r="J5209">
        <v>48000</v>
      </c>
      <c r="K5209" t="s">
        <v>85</v>
      </c>
      <c r="L5209" t="s">
        <v>15123</v>
      </c>
      <c r="M5209" t="s">
        <v>1463</v>
      </c>
      <c r="N5209" t="s">
        <v>15</v>
      </c>
      <c r="O5209">
        <v>35000000</v>
      </c>
      <c r="P5209">
        <v>64811540</v>
      </c>
      <c r="Q5209">
        <f>_xlfn.XLOOKUP(E5209,CPI!A:A,CPI!B:B)</f>
        <v>207.3</v>
      </c>
      <c r="R5209" s="12">
        <f>P5209*(CPI!$B$112/Movie!Q5209)</f>
        <v>95263271.770381078</v>
      </c>
      <c r="S5209" t="s">
        <v>103</v>
      </c>
      <c r="T5209">
        <v>92</v>
      </c>
    </row>
    <row r="5210" spans="1:20" x14ac:dyDescent="0.3">
      <c r="A5210" t="s">
        <v>15397</v>
      </c>
      <c r="B5210" t="str">
        <f t="shared" si="243"/>
        <v>R</v>
      </c>
      <c r="C5210" t="s">
        <v>1</v>
      </c>
      <c r="D5210" t="s">
        <v>89</v>
      </c>
      <c r="E5210">
        <v>2007</v>
      </c>
      <c r="F5210" s="22">
        <f t="shared" si="244"/>
        <v>39083</v>
      </c>
      <c r="G5210" t="s">
        <v>15398</v>
      </c>
      <c r="H5210">
        <f t="shared" si="245"/>
        <v>4.5999999999999996</v>
      </c>
      <c r="I5210">
        <v>4.5999999999999996</v>
      </c>
      <c r="J5210">
        <v>23000</v>
      </c>
      <c r="K5210" t="s">
        <v>2140</v>
      </c>
      <c r="L5210" t="s">
        <v>2469</v>
      </c>
      <c r="M5210" t="s">
        <v>15399</v>
      </c>
      <c r="N5210" t="s">
        <v>15</v>
      </c>
      <c r="O5210">
        <v>17000000</v>
      </c>
      <c r="P5210">
        <v>10921200</v>
      </c>
      <c r="Q5210">
        <f>_xlfn.XLOOKUP(E5210,CPI!A:A,CPI!B:B)</f>
        <v>207.3</v>
      </c>
      <c r="R5210" s="12">
        <f>P5210*(CPI!$B$112/Movie!Q5210)</f>
        <v>16052530.824891459</v>
      </c>
      <c r="S5210" t="s">
        <v>15400</v>
      </c>
      <c r="T5210">
        <v>96</v>
      </c>
    </row>
    <row r="5211" spans="1:20" x14ac:dyDescent="0.3">
      <c r="A5211" t="s">
        <v>15401</v>
      </c>
      <c r="B5211" t="str">
        <f t="shared" si="243"/>
        <v>R</v>
      </c>
      <c r="C5211" t="s">
        <v>1</v>
      </c>
      <c r="D5211" t="s">
        <v>26</v>
      </c>
      <c r="E5211">
        <v>2007</v>
      </c>
      <c r="F5211" s="22">
        <f t="shared" si="244"/>
        <v>39083</v>
      </c>
      <c r="G5211" t="s">
        <v>15363</v>
      </c>
      <c r="H5211">
        <f t="shared" si="245"/>
        <v>7</v>
      </c>
      <c r="I5211">
        <v>7</v>
      </c>
      <c r="J5211">
        <v>64000</v>
      </c>
      <c r="K5211" t="s">
        <v>15402</v>
      </c>
      <c r="L5211" t="s">
        <v>15403</v>
      </c>
      <c r="M5211" t="s">
        <v>15404</v>
      </c>
      <c r="N5211" t="s">
        <v>15</v>
      </c>
      <c r="O5211">
        <v>12000000</v>
      </c>
      <c r="P5211">
        <v>5254986</v>
      </c>
      <c r="Q5211">
        <f>_xlfn.XLOOKUP(E5211,CPI!A:A,CPI!B:B)</f>
        <v>207.3</v>
      </c>
      <c r="R5211" s="12">
        <f>P5211*(CPI!$B$112/Movie!Q5211)</f>
        <v>7724043.5803183783</v>
      </c>
      <c r="S5211" t="s">
        <v>103</v>
      </c>
      <c r="T5211">
        <v>97</v>
      </c>
    </row>
    <row r="5212" spans="1:20" x14ac:dyDescent="0.3">
      <c r="A5212" t="s">
        <v>15405</v>
      </c>
      <c r="B5212" t="str">
        <f t="shared" si="243"/>
        <v>PG-13</v>
      </c>
      <c r="C5212" t="s">
        <v>1984</v>
      </c>
      <c r="D5212" t="s">
        <v>89</v>
      </c>
      <c r="E5212">
        <v>2007</v>
      </c>
      <c r="F5212" s="22">
        <f t="shared" si="244"/>
        <v>39083</v>
      </c>
      <c r="G5212" t="s">
        <v>15088</v>
      </c>
      <c r="H5212">
        <f t="shared" si="245"/>
        <v>6.2</v>
      </c>
      <c r="I5212">
        <v>6.2</v>
      </c>
      <c r="J5212">
        <v>35000</v>
      </c>
      <c r="K5212" t="s">
        <v>5843</v>
      </c>
      <c r="L5212" t="s">
        <v>15406</v>
      </c>
      <c r="M5212" t="s">
        <v>15407</v>
      </c>
      <c r="N5212" t="s">
        <v>15</v>
      </c>
      <c r="O5212">
        <v>30000000</v>
      </c>
      <c r="P5212">
        <v>26810113</v>
      </c>
      <c r="Q5212">
        <f>_xlfn.XLOOKUP(E5212,CPI!A:A,CPI!B:B)</f>
        <v>207.3</v>
      </c>
      <c r="R5212" s="12">
        <f>P5212*(CPI!$B$112/Movie!Q5212)</f>
        <v>39406856.879401825</v>
      </c>
      <c r="S5212" t="s">
        <v>5705</v>
      </c>
      <c r="T5212">
        <v>102</v>
      </c>
    </row>
    <row r="5213" spans="1:20" x14ac:dyDescent="0.3">
      <c r="A5213" t="s">
        <v>15408</v>
      </c>
      <c r="B5213" t="str">
        <f t="shared" si="243"/>
        <v>PG</v>
      </c>
      <c r="C5213" t="s">
        <v>18</v>
      </c>
      <c r="D5213" t="s">
        <v>19</v>
      </c>
      <c r="E5213">
        <v>2007</v>
      </c>
      <c r="F5213" s="22">
        <f t="shared" si="244"/>
        <v>39083</v>
      </c>
      <c r="G5213" t="s">
        <v>15060</v>
      </c>
      <c r="H5213">
        <f t="shared" si="245"/>
        <v>4.8</v>
      </c>
      <c r="I5213">
        <v>4.8</v>
      </c>
      <c r="J5213">
        <v>20000</v>
      </c>
      <c r="K5213" t="s">
        <v>10376</v>
      </c>
      <c r="L5213" t="s">
        <v>8195</v>
      </c>
      <c r="M5213" t="s">
        <v>13137</v>
      </c>
      <c r="N5213" t="s">
        <v>15</v>
      </c>
      <c r="P5213">
        <v>65270477</v>
      </c>
      <c r="Q5213">
        <f>_xlfn.XLOOKUP(E5213,CPI!A:A,CPI!B:B)</f>
        <v>207.3</v>
      </c>
      <c r="R5213" s="12">
        <f>P5213*(CPI!$B$112/Movie!Q5213)</f>
        <v>95937840.530149534</v>
      </c>
      <c r="S5213" t="s">
        <v>15409</v>
      </c>
      <c r="T5213">
        <v>84</v>
      </c>
    </row>
    <row r="5214" spans="1:20" x14ac:dyDescent="0.3">
      <c r="A5214" t="s">
        <v>15410</v>
      </c>
      <c r="B5214" t="str">
        <f t="shared" si="243"/>
        <v>PG-13</v>
      </c>
      <c r="C5214" t="s">
        <v>1984</v>
      </c>
      <c r="D5214" t="s">
        <v>19</v>
      </c>
      <c r="E5214">
        <v>2007</v>
      </c>
      <c r="F5214" s="22">
        <f t="shared" si="244"/>
        <v>39083</v>
      </c>
      <c r="G5214" t="s">
        <v>15012</v>
      </c>
      <c r="H5214">
        <f t="shared" si="245"/>
        <v>5.4</v>
      </c>
      <c r="I5214">
        <v>5.4</v>
      </c>
      <c r="J5214">
        <v>35000</v>
      </c>
      <c r="K5214" t="s">
        <v>4194</v>
      </c>
      <c r="L5214" t="s">
        <v>12216</v>
      </c>
      <c r="M5214" t="s">
        <v>4185</v>
      </c>
      <c r="N5214" t="s">
        <v>7</v>
      </c>
      <c r="O5214">
        <v>35000000</v>
      </c>
      <c r="P5214">
        <v>25303038</v>
      </c>
      <c r="Q5214">
        <f>_xlfn.XLOOKUP(E5214,CPI!A:A,CPI!B:B)</f>
        <v>207.3</v>
      </c>
      <c r="R5214" s="12">
        <f>P5214*(CPI!$B$112/Movie!Q5214)</f>
        <v>37191681.999999993</v>
      </c>
      <c r="S5214" t="s">
        <v>578</v>
      </c>
      <c r="T5214">
        <v>101</v>
      </c>
    </row>
    <row r="5215" spans="1:20" x14ac:dyDescent="0.3">
      <c r="A5215" t="s">
        <v>15411</v>
      </c>
      <c r="B5215" t="str">
        <f t="shared" si="243"/>
        <v>R</v>
      </c>
      <c r="C5215" t="s">
        <v>1</v>
      </c>
      <c r="D5215" t="s">
        <v>136</v>
      </c>
      <c r="E5215">
        <v>2007</v>
      </c>
      <c r="F5215" s="22">
        <f t="shared" si="244"/>
        <v>39083</v>
      </c>
      <c r="G5215" t="s">
        <v>15363</v>
      </c>
      <c r="H5215">
        <f t="shared" si="245"/>
        <v>5.6</v>
      </c>
      <c r="I5215">
        <v>5.6</v>
      </c>
      <c r="J5215">
        <v>46000</v>
      </c>
      <c r="K5215" t="s">
        <v>1058</v>
      </c>
      <c r="L5215" t="s">
        <v>1058</v>
      </c>
      <c r="M5215" t="s">
        <v>15412</v>
      </c>
      <c r="N5215" t="s">
        <v>15</v>
      </c>
      <c r="O5215">
        <v>2000000</v>
      </c>
      <c r="P5215">
        <v>5540941</v>
      </c>
      <c r="Q5215">
        <f>_xlfn.XLOOKUP(E5215,CPI!A:A,CPI!B:B)</f>
        <v>207.3</v>
      </c>
      <c r="R5215" s="12">
        <f>P5215*(CPI!$B$112/Movie!Q5215)</f>
        <v>8144354.6681138435</v>
      </c>
      <c r="S5215" t="s">
        <v>15413</v>
      </c>
      <c r="T5215">
        <v>95</v>
      </c>
    </row>
    <row r="5216" spans="1:20" x14ac:dyDescent="0.3">
      <c r="A5216" t="s">
        <v>15414</v>
      </c>
      <c r="B5216" t="str">
        <f t="shared" si="243"/>
        <v>PG-13</v>
      </c>
      <c r="C5216" t="s">
        <v>1984</v>
      </c>
      <c r="D5216" t="s">
        <v>375</v>
      </c>
      <c r="E5216">
        <v>2007</v>
      </c>
      <c r="F5216" s="22">
        <f t="shared" si="244"/>
        <v>39083</v>
      </c>
      <c r="G5216" t="s">
        <v>15415</v>
      </c>
      <c r="H5216">
        <f t="shared" si="245"/>
        <v>7.7</v>
      </c>
      <c r="I5216">
        <v>7.7</v>
      </c>
      <c r="J5216">
        <v>19000</v>
      </c>
      <c r="K5216" t="s">
        <v>15416</v>
      </c>
      <c r="L5216" t="s">
        <v>15417</v>
      </c>
      <c r="M5216" t="s">
        <v>15418</v>
      </c>
      <c r="N5216" t="s">
        <v>2093</v>
      </c>
      <c r="P5216">
        <v>16444137</v>
      </c>
      <c r="Q5216">
        <f>_xlfn.XLOOKUP(E5216,CPI!A:A,CPI!B:B)</f>
        <v>207.3</v>
      </c>
      <c r="R5216" s="12">
        <f>P5216*(CPI!$B$112/Movie!Q5216)</f>
        <v>24170422.305354554</v>
      </c>
      <c r="S5216" t="s">
        <v>15419</v>
      </c>
      <c r="T5216">
        <v>98</v>
      </c>
    </row>
    <row r="5217" spans="1:20" x14ac:dyDescent="0.3">
      <c r="A5217" t="s">
        <v>15420</v>
      </c>
      <c r="B5217" t="str">
        <f t="shared" si="243"/>
        <v>R</v>
      </c>
      <c r="C5217" t="s">
        <v>1</v>
      </c>
      <c r="D5217" t="s">
        <v>19</v>
      </c>
      <c r="E5217">
        <v>2007</v>
      </c>
      <c r="F5217" s="22">
        <f t="shared" si="244"/>
        <v>39083</v>
      </c>
      <c r="G5217" t="s">
        <v>15421</v>
      </c>
      <c r="H5217">
        <f t="shared" si="245"/>
        <v>7.2</v>
      </c>
      <c r="I5217">
        <v>7.2</v>
      </c>
      <c r="J5217">
        <v>45000</v>
      </c>
      <c r="K5217" t="s">
        <v>15422</v>
      </c>
      <c r="L5217" t="s">
        <v>15423</v>
      </c>
      <c r="M5217" t="s">
        <v>12063</v>
      </c>
      <c r="N5217" t="s">
        <v>8383</v>
      </c>
      <c r="O5217">
        <v>18000000</v>
      </c>
      <c r="P5217">
        <v>26527510</v>
      </c>
      <c r="Q5217">
        <f>_xlfn.XLOOKUP(E5217,CPI!A:A,CPI!B:B)</f>
        <v>207.3</v>
      </c>
      <c r="R5217" s="12">
        <f>P5217*(CPI!$B$112/Movie!Q5217)</f>
        <v>38991472.730342492</v>
      </c>
      <c r="S5217" t="s">
        <v>15424</v>
      </c>
      <c r="T5217">
        <v>126</v>
      </c>
    </row>
    <row r="5218" spans="1:20" x14ac:dyDescent="0.3">
      <c r="A5218" t="s">
        <v>15425</v>
      </c>
      <c r="B5218" t="str">
        <f t="shared" si="243"/>
        <v>R</v>
      </c>
      <c r="C5218" t="s">
        <v>1</v>
      </c>
      <c r="D5218" t="s">
        <v>26</v>
      </c>
      <c r="E5218">
        <v>2007</v>
      </c>
      <c r="F5218" s="22">
        <f t="shared" si="244"/>
        <v>39083</v>
      </c>
      <c r="G5218" t="s">
        <v>15426</v>
      </c>
      <c r="H5218">
        <f t="shared" si="245"/>
        <v>6.8</v>
      </c>
      <c r="I5218">
        <v>6.8</v>
      </c>
      <c r="J5218">
        <v>24000</v>
      </c>
      <c r="K5218" t="s">
        <v>15427</v>
      </c>
      <c r="L5218" t="s">
        <v>15428</v>
      </c>
      <c r="M5218" t="s">
        <v>15428</v>
      </c>
      <c r="N5218" t="s">
        <v>1862</v>
      </c>
      <c r="P5218">
        <v>1298037</v>
      </c>
      <c r="Q5218">
        <f>_xlfn.XLOOKUP(E5218,CPI!A:A,CPI!B:B)</f>
        <v>207.3</v>
      </c>
      <c r="R5218" s="12">
        <f>P5218*(CPI!$B$112/Movie!Q5218)</f>
        <v>1907920.2793053542</v>
      </c>
      <c r="S5218" t="s">
        <v>14915</v>
      </c>
      <c r="T5218">
        <v>88</v>
      </c>
    </row>
    <row r="5219" spans="1:20" x14ac:dyDescent="0.3">
      <c r="A5219" t="s">
        <v>15429</v>
      </c>
      <c r="B5219" t="str">
        <f t="shared" si="243"/>
        <v>R</v>
      </c>
      <c r="C5219" t="s">
        <v>1</v>
      </c>
      <c r="D5219" t="s">
        <v>2</v>
      </c>
      <c r="E5219">
        <v>2007</v>
      </c>
      <c r="F5219" s="22">
        <f t="shared" si="244"/>
        <v>39083</v>
      </c>
      <c r="G5219" t="s">
        <v>15430</v>
      </c>
      <c r="H5219">
        <f t="shared" si="245"/>
        <v>6.9</v>
      </c>
      <c r="I5219">
        <v>6.9</v>
      </c>
      <c r="J5219">
        <v>11000</v>
      </c>
      <c r="K5219" t="s">
        <v>10645</v>
      </c>
      <c r="L5219" t="s">
        <v>10645</v>
      </c>
      <c r="M5219" t="s">
        <v>15431</v>
      </c>
      <c r="N5219" t="s">
        <v>15</v>
      </c>
      <c r="P5219">
        <v>691733</v>
      </c>
      <c r="Q5219">
        <f>_xlfn.XLOOKUP(E5219,CPI!A:A,CPI!B:B)</f>
        <v>207.3</v>
      </c>
      <c r="R5219" s="12">
        <f>P5219*(CPI!$B$112/Movie!Q5219)</f>
        <v>1016744.0670525806</v>
      </c>
      <c r="S5219" t="s">
        <v>15432</v>
      </c>
      <c r="T5219">
        <v>124</v>
      </c>
    </row>
    <row r="5220" spans="1:20" x14ac:dyDescent="0.3">
      <c r="A5220" t="s">
        <v>15433</v>
      </c>
      <c r="B5220" t="str">
        <f t="shared" si="243"/>
        <v>R</v>
      </c>
      <c r="C5220" t="s">
        <v>1</v>
      </c>
      <c r="D5220" t="s">
        <v>2</v>
      </c>
      <c r="E5220">
        <v>2007</v>
      </c>
      <c r="F5220" s="22">
        <f t="shared" si="244"/>
        <v>39083</v>
      </c>
      <c r="G5220" t="s">
        <v>15434</v>
      </c>
      <c r="H5220">
        <f t="shared" si="245"/>
        <v>6.3</v>
      </c>
      <c r="I5220">
        <v>6.3</v>
      </c>
      <c r="J5220">
        <v>14000</v>
      </c>
      <c r="K5220" t="s">
        <v>13130</v>
      </c>
      <c r="L5220" t="s">
        <v>15435</v>
      </c>
      <c r="M5220" t="s">
        <v>7712</v>
      </c>
      <c r="N5220" t="s">
        <v>15</v>
      </c>
      <c r="O5220">
        <v>13000000</v>
      </c>
      <c r="P5220">
        <v>7248490</v>
      </c>
      <c r="Q5220">
        <f>_xlfn.XLOOKUP(E5220,CPI!A:A,CPI!B:B)</f>
        <v>207.3</v>
      </c>
      <c r="R5220" s="12">
        <f>P5220*(CPI!$B$112/Movie!Q5220)</f>
        <v>10654196.348287504</v>
      </c>
      <c r="S5220" t="s">
        <v>15436</v>
      </c>
      <c r="T5220">
        <v>90</v>
      </c>
    </row>
    <row r="5221" spans="1:20" x14ac:dyDescent="0.3">
      <c r="A5221" t="s">
        <v>15437</v>
      </c>
      <c r="B5221" t="str">
        <f t="shared" si="243"/>
        <v>R</v>
      </c>
      <c r="C5221" t="s">
        <v>1</v>
      </c>
      <c r="D5221" t="s">
        <v>89</v>
      </c>
      <c r="E5221">
        <v>2007</v>
      </c>
      <c r="F5221" s="22">
        <f t="shared" si="244"/>
        <v>39083</v>
      </c>
      <c r="G5221" t="s">
        <v>15438</v>
      </c>
      <c r="H5221">
        <f t="shared" si="245"/>
        <v>7.6</v>
      </c>
      <c r="I5221">
        <v>7.6</v>
      </c>
      <c r="J5221">
        <v>44000</v>
      </c>
      <c r="K5221" t="s">
        <v>15439</v>
      </c>
      <c r="L5221" t="s">
        <v>15440</v>
      </c>
      <c r="M5221" t="s">
        <v>15441</v>
      </c>
      <c r="N5221" t="s">
        <v>7440</v>
      </c>
      <c r="P5221">
        <v>18814713</v>
      </c>
      <c r="Q5221">
        <f>_xlfn.XLOOKUP(E5221,CPI!A:A,CPI!B:B)</f>
        <v>207.3</v>
      </c>
      <c r="R5221" s="12">
        <f>P5221*(CPI!$B$112/Movie!Q5221)</f>
        <v>27654814.525325611</v>
      </c>
      <c r="S5221" t="s">
        <v>15442</v>
      </c>
      <c r="T5221">
        <v>99</v>
      </c>
    </row>
    <row r="5222" spans="1:20" x14ac:dyDescent="0.3">
      <c r="A5222" t="s">
        <v>15443</v>
      </c>
      <c r="B5222" t="str">
        <f t="shared" si="243"/>
        <v>PG-13</v>
      </c>
      <c r="C5222" t="s">
        <v>1984</v>
      </c>
      <c r="D5222" t="s">
        <v>2</v>
      </c>
      <c r="E5222">
        <v>2007</v>
      </c>
      <c r="F5222" s="22">
        <f t="shared" si="244"/>
        <v>39083</v>
      </c>
      <c r="G5222" t="s">
        <v>15444</v>
      </c>
      <c r="H5222">
        <f t="shared" si="245"/>
        <v>7.2</v>
      </c>
      <c r="I5222">
        <v>7.2</v>
      </c>
      <c r="J5222">
        <v>10000</v>
      </c>
      <c r="K5222" t="s">
        <v>15445</v>
      </c>
      <c r="L5222" t="s">
        <v>15445</v>
      </c>
      <c r="M5222" t="s">
        <v>15446</v>
      </c>
      <c r="N5222" t="s">
        <v>15</v>
      </c>
      <c r="P5222">
        <v>185699</v>
      </c>
      <c r="Q5222">
        <f>_xlfn.XLOOKUP(E5222,CPI!A:A,CPI!B:B)</f>
        <v>207.3</v>
      </c>
      <c r="R5222" s="12">
        <f>P5222*(CPI!$B$112/Movie!Q5222)</f>
        <v>272949.76025084418</v>
      </c>
      <c r="S5222" t="s">
        <v>15447</v>
      </c>
      <c r="T5222">
        <v>92</v>
      </c>
    </row>
    <row r="5223" spans="1:20" x14ac:dyDescent="0.3">
      <c r="A5223" t="s">
        <v>15448</v>
      </c>
      <c r="B5223" t="str">
        <f t="shared" si="243"/>
        <v>PG</v>
      </c>
      <c r="C5223" t="s">
        <v>18</v>
      </c>
      <c r="D5223" t="s">
        <v>26</v>
      </c>
      <c r="E5223">
        <v>2007</v>
      </c>
      <c r="F5223" s="22">
        <f t="shared" si="244"/>
        <v>39083</v>
      </c>
      <c r="G5223" t="s">
        <v>14702</v>
      </c>
      <c r="H5223">
        <f t="shared" si="245"/>
        <v>5.9</v>
      </c>
      <c r="I5223">
        <v>5.9</v>
      </c>
      <c r="J5223">
        <v>20000</v>
      </c>
      <c r="K5223" t="s">
        <v>4913</v>
      </c>
      <c r="L5223" t="s">
        <v>4913</v>
      </c>
      <c r="M5223" t="s">
        <v>14637</v>
      </c>
      <c r="N5223" t="s">
        <v>15</v>
      </c>
      <c r="O5223">
        <v>20000000</v>
      </c>
      <c r="P5223">
        <v>30666930</v>
      </c>
      <c r="Q5223">
        <f>_xlfn.XLOOKUP(E5223,CPI!A:A,CPI!B:B)</f>
        <v>207.3</v>
      </c>
      <c r="R5223" s="12">
        <f>P5223*(CPI!$B$112/Movie!Q5223)</f>
        <v>45075801.114327058</v>
      </c>
      <c r="S5223" t="s">
        <v>8</v>
      </c>
      <c r="T5223">
        <v>99</v>
      </c>
    </row>
    <row r="5224" spans="1:20" x14ac:dyDescent="0.3">
      <c r="A5224" t="s">
        <v>15449</v>
      </c>
      <c r="B5224" t="str">
        <f t="shared" si="243"/>
        <v>PG-13</v>
      </c>
      <c r="C5224" t="s">
        <v>1984</v>
      </c>
      <c r="D5224" t="s">
        <v>26</v>
      </c>
      <c r="E5224">
        <v>2007</v>
      </c>
      <c r="F5224" s="22">
        <f t="shared" si="244"/>
        <v>39083</v>
      </c>
      <c r="G5224" t="s">
        <v>15035</v>
      </c>
      <c r="H5224">
        <f t="shared" si="245"/>
        <v>6.4</v>
      </c>
      <c r="I5224">
        <v>6.4</v>
      </c>
      <c r="J5224">
        <v>31000</v>
      </c>
      <c r="K5224" t="s">
        <v>15450</v>
      </c>
      <c r="L5224" t="s">
        <v>15450</v>
      </c>
      <c r="M5224" t="s">
        <v>13152</v>
      </c>
      <c r="N5224" t="s">
        <v>15</v>
      </c>
      <c r="O5224">
        <v>10000000</v>
      </c>
      <c r="P5224">
        <v>17562071</v>
      </c>
      <c r="Q5224">
        <f>_xlfn.XLOOKUP(E5224,CPI!A:A,CPI!B:B)</f>
        <v>207.3</v>
      </c>
      <c r="R5224" s="12">
        <f>P5224*(CPI!$B$112/Movie!Q5224)</f>
        <v>25813618.107573561</v>
      </c>
      <c r="S5224" t="s">
        <v>5093</v>
      </c>
      <c r="T5224">
        <v>97</v>
      </c>
    </row>
    <row r="5225" spans="1:20" x14ac:dyDescent="0.3">
      <c r="A5225" t="s">
        <v>15451</v>
      </c>
      <c r="B5225" t="str">
        <f t="shared" si="243"/>
        <v>R</v>
      </c>
      <c r="C5225" t="s">
        <v>1</v>
      </c>
      <c r="D5225" t="s">
        <v>2</v>
      </c>
      <c r="E5225">
        <v>2007</v>
      </c>
      <c r="F5225" s="22">
        <f t="shared" si="244"/>
        <v>39083</v>
      </c>
      <c r="G5225" t="s">
        <v>15398</v>
      </c>
      <c r="H5225">
        <f t="shared" si="245"/>
        <v>5.9</v>
      </c>
      <c r="I5225">
        <v>5.9</v>
      </c>
      <c r="J5225">
        <v>12000</v>
      </c>
      <c r="K5225" t="s">
        <v>15452</v>
      </c>
      <c r="L5225" t="s">
        <v>15453</v>
      </c>
      <c r="M5225" t="s">
        <v>9943</v>
      </c>
      <c r="N5225" t="s">
        <v>15</v>
      </c>
      <c r="P5225">
        <v>719968</v>
      </c>
      <c r="Q5225">
        <f>_xlfn.XLOOKUP(E5225,CPI!A:A,CPI!B:B)</f>
        <v>207.3</v>
      </c>
      <c r="R5225" s="12">
        <f>P5225*(CPI!$B$112/Movie!Q5225)</f>
        <v>1058245.2947419197</v>
      </c>
      <c r="S5225" t="s">
        <v>15454</v>
      </c>
      <c r="T5225">
        <v>106</v>
      </c>
    </row>
    <row r="5226" spans="1:20" x14ac:dyDescent="0.3">
      <c r="A5226" t="s">
        <v>15455</v>
      </c>
      <c r="B5226" t="str">
        <f t="shared" si="243"/>
        <v>Not Rated</v>
      </c>
      <c r="C5226" t="s">
        <v>432</v>
      </c>
      <c r="D5226" t="s">
        <v>26</v>
      </c>
      <c r="E5226">
        <v>2007</v>
      </c>
      <c r="F5226" s="22">
        <f t="shared" si="244"/>
        <v>39083</v>
      </c>
      <c r="G5226" t="s">
        <v>15065</v>
      </c>
      <c r="H5226">
        <f t="shared" si="245"/>
        <v>7.9</v>
      </c>
      <c r="I5226">
        <v>7.9</v>
      </c>
      <c r="J5226">
        <v>49000</v>
      </c>
      <c r="K5226" t="s">
        <v>15456</v>
      </c>
      <c r="L5226" t="s">
        <v>15456</v>
      </c>
      <c r="M5226" t="s">
        <v>15457</v>
      </c>
      <c r="N5226" t="s">
        <v>10277</v>
      </c>
      <c r="P5226">
        <v>10065630</v>
      </c>
      <c r="Q5226">
        <f>_xlfn.XLOOKUP(E5226,CPI!A:A,CPI!B:B)</f>
        <v>207.3</v>
      </c>
      <c r="R5226" s="12">
        <f>P5226*(CPI!$B$112/Movie!Q5226)</f>
        <v>14794970.868306801</v>
      </c>
      <c r="S5226" t="s">
        <v>15458</v>
      </c>
      <c r="T5226">
        <v>138</v>
      </c>
    </row>
    <row r="5227" spans="1:20" x14ac:dyDescent="0.3">
      <c r="A5227" t="s">
        <v>15459</v>
      </c>
      <c r="B5227" t="str">
        <f t="shared" si="243"/>
        <v>R</v>
      </c>
      <c r="C5227" t="s">
        <v>1</v>
      </c>
      <c r="D5227" t="s">
        <v>2</v>
      </c>
      <c r="E5227">
        <v>2007</v>
      </c>
      <c r="F5227" s="22">
        <f t="shared" si="244"/>
        <v>39083</v>
      </c>
      <c r="G5227" t="s">
        <v>15006</v>
      </c>
      <c r="H5227">
        <f t="shared" si="245"/>
        <v>6.8</v>
      </c>
      <c r="I5227">
        <v>6.8</v>
      </c>
      <c r="J5227">
        <v>55000</v>
      </c>
      <c r="K5227" t="s">
        <v>15460</v>
      </c>
      <c r="L5227" t="s">
        <v>15461</v>
      </c>
      <c r="M5227" t="s">
        <v>7764</v>
      </c>
      <c r="N5227" t="s">
        <v>15</v>
      </c>
      <c r="O5227">
        <v>27500000</v>
      </c>
      <c r="P5227">
        <v>27066382</v>
      </c>
      <c r="Q5227">
        <f>_xlfn.XLOOKUP(E5227,CPI!A:A,CPI!B:B)</f>
        <v>207.3</v>
      </c>
      <c r="R5227" s="12">
        <f>P5227*(CPI!$B$112/Movie!Q5227)</f>
        <v>39783533.986492999</v>
      </c>
      <c r="S5227" t="s">
        <v>15462</v>
      </c>
      <c r="T5227">
        <v>122</v>
      </c>
    </row>
    <row r="5228" spans="1:20" x14ac:dyDescent="0.3">
      <c r="A5228" t="s">
        <v>15463</v>
      </c>
      <c r="B5228" t="str">
        <f t="shared" si="243"/>
        <v>PG-13</v>
      </c>
      <c r="C5228" t="s">
        <v>1984</v>
      </c>
      <c r="D5228" t="s">
        <v>26</v>
      </c>
      <c r="E5228">
        <v>2007</v>
      </c>
      <c r="F5228" s="22">
        <f t="shared" si="244"/>
        <v>39083</v>
      </c>
      <c r="G5228" t="s">
        <v>15016</v>
      </c>
      <c r="H5228">
        <f t="shared" si="245"/>
        <v>5.3</v>
      </c>
      <c r="I5228">
        <v>5.3</v>
      </c>
      <c r="J5228">
        <v>38000</v>
      </c>
      <c r="K5228" t="s">
        <v>4859</v>
      </c>
      <c r="L5228" t="s">
        <v>15464</v>
      </c>
      <c r="M5228" t="s">
        <v>12436</v>
      </c>
      <c r="N5228" t="s">
        <v>15</v>
      </c>
      <c r="O5228">
        <v>35000000</v>
      </c>
      <c r="P5228">
        <v>70181325</v>
      </c>
      <c r="Q5228">
        <f>_xlfn.XLOOKUP(E5228,CPI!A:A,CPI!B:B)</f>
        <v>207.3</v>
      </c>
      <c r="R5228" s="12">
        <f>P5228*(CPI!$B$112/Movie!Q5228)</f>
        <v>103156052.71345875</v>
      </c>
      <c r="S5228" t="s">
        <v>8</v>
      </c>
      <c r="T5228">
        <v>91</v>
      </c>
    </row>
    <row r="5229" spans="1:20" x14ac:dyDescent="0.3">
      <c r="A5229" t="s">
        <v>15465</v>
      </c>
      <c r="B5229" t="str">
        <f t="shared" si="243"/>
        <v>R</v>
      </c>
      <c r="C5229" t="s">
        <v>1</v>
      </c>
      <c r="D5229" t="s">
        <v>89</v>
      </c>
      <c r="E5229">
        <v>2007</v>
      </c>
      <c r="F5229" s="22">
        <f t="shared" si="244"/>
        <v>39083</v>
      </c>
      <c r="G5229" t="s">
        <v>15438</v>
      </c>
      <c r="H5229">
        <f t="shared" si="245"/>
        <v>5.9</v>
      </c>
      <c r="I5229">
        <v>5.9</v>
      </c>
      <c r="J5229">
        <v>75000</v>
      </c>
      <c r="K5229" t="s">
        <v>6235</v>
      </c>
      <c r="L5229" t="s">
        <v>6974</v>
      </c>
      <c r="M5229" t="s">
        <v>121</v>
      </c>
      <c r="N5229" t="s">
        <v>15</v>
      </c>
      <c r="O5229">
        <v>30000000</v>
      </c>
      <c r="P5229">
        <v>32593385</v>
      </c>
      <c r="Q5229">
        <f>_xlfn.XLOOKUP(E5229,CPI!A:A,CPI!B:B)</f>
        <v>207.3</v>
      </c>
      <c r="R5229" s="12">
        <f>P5229*(CPI!$B$112/Movie!Q5229)</f>
        <v>47907401.878919438</v>
      </c>
      <c r="S5229" t="s">
        <v>14955</v>
      </c>
      <c r="T5229">
        <v>108</v>
      </c>
    </row>
    <row r="5230" spans="1:20" x14ac:dyDescent="0.3">
      <c r="A5230" t="s">
        <v>15466</v>
      </c>
      <c r="B5230" t="str">
        <f t="shared" si="243"/>
        <v>PG</v>
      </c>
      <c r="C5230" t="s">
        <v>18</v>
      </c>
      <c r="D5230" t="s">
        <v>19</v>
      </c>
      <c r="E5230">
        <v>2007</v>
      </c>
      <c r="F5230" s="22">
        <f t="shared" si="244"/>
        <v>39083</v>
      </c>
      <c r="G5230" t="s">
        <v>14748</v>
      </c>
      <c r="H5230">
        <f t="shared" si="245"/>
        <v>6.2</v>
      </c>
      <c r="I5230">
        <v>6.2</v>
      </c>
      <c r="J5230">
        <v>21000</v>
      </c>
      <c r="K5230" t="s">
        <v>6045</v>
      </c>
      <c r="L5230" t="s">
        <v>1659</v>
      </c>
      <c r="M5230" t="s">
        <v>15467</v>
      </c>
      <c r="N5230" t="s">
        <v>15</v>
      </c>
      <c r="P5230">
        <v>27308918</v>
      </c>
      <c r="Q5230">
        <f>_xlfn.XLOOKUP(E5230,CPI!A:A,CPI!B:B)</f>
        <v>207.3</v>
      </c>
      <c r="R5230" s="12">
        <f>P5230*(CPI!$B$112/Movie!Q5230)</f>
        <v>40140025.637240708</v>
      </c>
      <c r="S5230" t="s">
        <v>2011</v>
      </c>
      <c r="T5230">
        <v>90</v>
      </c>
    </row>
    <row r="5231" spans="1:20" x14ac:dyDescent="0.3">
      <c r="A5231" t="s">
        <v>15468</v>
      </c>
      <c r="B5231" t="str">
        <f t="shared" si="243"/>
        <v>R</v>
      </c>
      <c r="C5231" t="s">
        <v>1</v>
      </c>
      <c r="D5231" t="s">
        <v>19</v>
      </c>
      <c r="E5231">
        <v>2007</v>
      </c>
      <c r="F5231" s="22">
        <f t="shared" si="244"/>
        <v>39083</v>
      </c>
      <c r="G5231" t="s">
        <v>14632</v>
      </c>
      <c r="H5231">
        <f t="shared" si="245"/>
        <v>4.8</v>
      </c>
      <c r="I5231">
        <v>4.8</v>
      </c>
      <c r="J5231">
        <v>13000</v>
      </c>
      <c r="K5231" t="s">
        <v>15469</v>
      </c>
      <c r="L5231" t="s">
        <v>6733</v>
      </c>
      <c r="M5231" t="s">
        <v>15470</v>
      </c>
      <c r="N5231" t="s">
        <v>15</v>
      </c>
      <c r="P5231">
        <v>15291277</v>
      </c>
      <c r="Q5231">
        <f>_xlfn.XLOOKUP(E5231,CPI!A:A,CPI!B:B)</f>
        <v>207.3</v>
      </c>
      <c r="R5231" s="12">
        <f>P5231*(CPI!$B$112/Movie!Q5231)</f>
        <v>22475890.506029904</v>
      </c>
      <c r="S5231" t="s">
        <v>5705</v>
      </c>
      <c r="T5231">
        <v>93</v>
      </c>
    </row>
    <row r="5232" spans="1:20" x14ac:dyDescent="0.3">
      <c r="A5232" t="s">
        <v>15471</v>
      </c>
      <c r="B5232" t="str">
        <f t="shared" si="243"/>
        <v>R</v>
      </c>
      <c r="C5232" t="s">
        <v>1</v>
      </c>
      <c r="D5232" t="s">
        <v>26</v>
      </c>
      <c r="E5232">
        <v>2007</v>
      </c>
      <c r="F5232" s="22">
        <f t="shared" si="244"/>
        <v>39083</v>
      </c>
      <c r="G5232" t="s">
        <v>15472</v>
      </c>
      <c r="H5232">
        <f t="shared" si="245"/>
        <v>5.8</v>
      </c>
      <c r="I5232">
        <v>5.8</v>
      </c>
      <c r="J5232">
        <v>17000</v>
      </c>
      <c r="K5232" t="s">
        <v>7227</v>
      </c>
      <c r="L5232" t="s">
        <v>15473</v>
      </c>
      <c r="M5232" t="s">
        <v>11236</v>
      </c>
      <c r="N5232" t="s">
        <v>15</v>
      </c>
      <c r="P5232">
        <v>179381</v>
      </c>
      <c r="Q5232">
        <f>_xlfn.XLOOKUP(E5232,CPI!A:A,CPI!B:B)</f>
        <v>207.3</v>
      </c>
      <c r="R5232" s="12">
        <f>P5232*(CPI!$B$112/Movie!Q5232)</f>
        <v>263663.2450554751</v>
      </c>
      <c r="S5232" t="s">
        <v>15462</v>
      </c>
      <c r="T5232">
        <v>85</v>
      </c>
    </row>
    <row r="5233" spans="1:20" x14ac:dyDescent="0.3">
      <c r="A5233" t="s">
        <v>15474</v>
      </c>
      <c r="B5233" t="str">
        <f t="shared" si="243"/>
        <v>R</v>
      </c>
      <c r="C5233" t="s">
        <v>1</v>
      </c>
      <c r="D5233" t="s">
        <v>2</v>
      </c>
      <c r="E5233">
        <v>2007</v>
      </c>
      <c r="F5233" s="22">
        <f t="shared" si="244"/>
        <v>39083</v>
      </c>
      <c r="G5233" t="s">
        <v>15475</v>
      </c>
      <c r="H5233">
        <f t="shared" si="245"/>
        <v>5.0999999999999996</v>
      </c>
      <c r="I5233">
        <v>5.0999999999999996</v>
      </c>
      <c r="J5233">
        <v>3600</v>
      </c>
      <c r="K5233" t="s">
        <v>9282</v>
      </c>
      <c r="L5233" t="s">
        <v>9282</v>
      </c>
      <c r="M5233" t="s">
        <v>11359</v>
      </c>
      <c r="N5233" t="s">
        <v>437</v>
      </c>
      <c r="P5233">
        <v>586888</v>
      </c>
      <c r="Q5233">
        <f>_xlfn.XLOOKUP(E5233,CPI!A:A,CPI!B:B)</f>
        <v>207.3</v>
      </c>
      <c r="R5233" s="12">
        <f>P5233*(CPI!$B$112/Movie!Q5233)</f>
        <v>862637.59575494437</v>
      </c>
      <c r="S5233" t="s">
        <v>6496</v>
      </c>
      <c r="T5233">
        <v>106</v>
      </c>
    </row>
    <row r="5234" spans="1:20" x14ac:dyDescent="0.3">
      <c r="A5234" t="s">
        <v>15476</v>
      </c>
      <c r="B5234" t="str">
        <f t="shared" si="243"/>
        <v>R</v>
      </c>
      <c r="C5234" t="s">
        <v>1</v>
      </c>
      <c r="D5234" t="s">
        <v>26</v>
      </c>
      <c r="E5234">
        <v>2007</v>
      </c>
      <c r="F5234" s="22">
        <f t="shared" si="244"/>
        <v>39083</v>
      </c>
      <c r="G5234" t="s">
        <v>15477</v>
      </c>
      <c r="H5234">
        <f t="shared" si="245"/>
        <v>6.2</v>
      </c>
      <c r="I5234">
        <v>6.2</v>
      </c>
      <c r="J5234">
        <v>20000</v>
      </c>
      <c r="K5234" t="s">
        <v>15478</v>
      </c>
      <c r="L5234" t="s">
        <v>15479</v>
      </c>
      <c r="M5234" t="s">
        <v>10019</v>
      </c>
      <c r="N5234" t="s">
        <v>15</v>
      </c>
      <c r="P5234">
        <v>346592</v>
      </c>
      <c r="Q5234">
        <f>_xlfn.XLOOKUP(E5234,CPI!A:A,CPI!B:B)</f>
        <v>207.3</v>
      </c>
      <c r="R5234" s="12">
        <f>P5234*(CPI!$B$112/Movie!Q5234)</f>
        <v>509438.4100337674</v>
      </c>
      <c r="S5234" t="s">
        <v>15342</v>
      </c>
      <c r="T5234">
        <v>93</v>
      </c>
    </row>
    <row r="5235" spans="1:20" x14ac:dyDescent="0.3">
      <c r="A5235" t="s">
        <v>15480</v>
      </c>
      <c r="B5235" t="str">
        <f t="shared" si="243"/>
        <v>PG-13</v>
      </c>
      <c r="C5235" t="s">
        <v>1984</v>
      </c>
      <c r="D5235" t="s">
        <v>2</v>
      </c>
      <c r="E5235">
        <v>2007</v>
      </c>
      <c r="F5235" s="22">
        <f t="shared" si="244"/>
        <v>39083</v>
      </c>
      <c r="G5235" t="s">
        <v>14632</v>
      </c>
      <c r="H5235">
        <f t="shared" si="245"/>
        <v>5.4</v>
      </c>
      <c r="I5235">
        <v>5.4</v>
      </c>
      <c r="J5235">
        <v>22000</v>
      </c>
      <c r="K5235" t="s">
        <v>15481</v>
      </c>
      <c r="L5235" t="s">
        <v>15482</v>
      </c>
      <c r="M5235" t="s">
        <v>15483</v>
      </c>
      <c r="N5235" t="s">
        <v>15</v>
      </c>
      <c r="O5235">
        <v>13000000</v>
      </c>
      <c r="P5235">
        <v>75511123</v>
      </c>
      <c r="Q5235">
        <f>_xlfn.XLOOKUP(E5235,CPI!A:A,CPI!B:B)</f>
        <v>207.3</v>
      </c>
      <c r="R5235" s="12">
        <f>P5235*(CPI!$B$112/Movie!Q5235)</f>
        <v>110990058.74626145</v>
      </c>
      <c r="S5235" t="s">
        <v>15484</v>
      </c>
      <c r="T5235">
        <v>115</v>
      </c>
    </row>
    <row r="5236" spans="1:20" x14ac:dyDescent="0.3">
      <c r="A5236" t="s">
        <v>15485</v>
      </c>
      <c r="B5236" t="str">
        <f t="shared" si="243"/>
        <v>R</v>
      </c>
      <c r="C5236" t="s">
        <v>1</v>
      </c>
      <c r="D5236" t="s">
        <v>2</v>
      </c>
      <c r="E5236">
        <v>2007</v>
      </c>
      <c r="F5236" s="22">
        <f t="shared" si="244"/>
        <v>39083</v>
      </c>
      <c r="G5236" t="s">
        <v>15486</v>
      </c>
      <c r="H5236">
        <f t="shared" si="245"/>
        <v>6.3</v>
      </c>
      <c r="I5236">
        <v>6.3</v>
      </c>
      <c r="J5236">
        <v>6000</v>
      </c>
      <c r="K5236" t="s">
        <v>15487</v>
      </c>
      <c r="L5236" t="s">
        <v>15487</v>
      </c>
      <c r="M5236" t="s">
        <v>14739</v>
      </c>
      <c r="N5236" t="s">
        <v>15</v>
      </c>
      <c r="O5236">
        <v>3750000</v>
      </c>
      <c r="P5236">
        <v>131961</v>
      </c>
      <c r="Q5236">
        <f>_xlfn.XLOOKUP(E5236,CPI!A:A,CPI!B:B)</f>
        <v>207.3</v>
      </c>
      <c r="R5236" s="12">
        <f>P5236*(CPI!$B$112/Movie!Q5236)</f>
        <v>193962.93632416785</v>
      </c>
      <c r="S5236" t="s">
        <v>15488</v>
      </c>
      <c r="T5236">
        <v>102</v>
      </c>
    </row>
    <row r="5237" spans="1:20" x14ac:dyDescent="0.3">
      <c r="A5237" t="s">
        <v>15489</v>
      </c>
      <c r="B5237" t="str">
        <f t="shared" si="243"/>
        <v>R</v>
      </c>
      <c r="C5237" t="s">
        <v>1</v>
      </c>
      <c r="D5237" t="s">
        <v>26</v>
      </c>
      <c r="E5237">
        <v>2007</v>
      </c>
      <c r="F5237" s="22">
        <f t="shared" si="244"/>
        <v>39083</v>
      </c>
      <c r="G5237" t="s">
        <v>15322</v>
      </c>
      <c r="H5237">
        <f t="shared" si="245"/>
        <v>7.1</v>
      </c>
      <c r="I5237">
        <v>7.1</v>
      </c>
      <c r="J5237">
        <v>36000</v>
      </c>
      <c r="K5237" t="s">
        <v>10501</v>
      </c>
      <c r="L5237" t="s">
        <v>10501</v>
      </c>
      <c r="M5237" t="s">
        <v>8451</v>
      </c>
      <c r="N5237" t="s">
        <v>15</v>
      </c>
      <c r="P5237">
        <v>10653221</v>
      </c>
      <c r="Q5237">
        <f>_xlfn.XLOOKUP(E5237,CPI!A:A,CPI!B:B)</f>
        <v>207.3</v>
      </c>
      <c r="R5237" s="12">
        <f>P5237*(CPI!$B$112/Movie!Q5237)</f>
        <v>15658641.768933911</v>
      </c>
      <c r="S5237" t="s">
        <v>9423</v>
      </c>
      <c r="T5237">
        <v>113</v>
      </c>
    </row>
    <row r="5238" spans="1:20" x14ac:dyDescent="0.3">
      <c r="A5238" t="s">
        <v>15490</v>
      </c>
      <c r="B5238" t="str">
        <f t="shared" si="243"/>
        <v>PG-13</v>
      </c>
      <c r="C5238" t="s">
        <v>1984</v>
      </c>
      <c r="D5238" t="s">
        <v>89</v>
      </c>
      <c r="E5238">
        <v>2007</v>
      </c>
      <c r="F5238" s="22">
        <f t="shared" si="244"/>
        <v>39083</v>
      </c>
      <c r="G5238" t="s">
        <v>15491</v>
      </c>
      <c r="H5238">
        <f t="shared" si="245"/>
        <v>6.7</v>
      </c>
      <c r="I5238">
        <v>6.7</v>
      </c>
      <c r="J5238">
        <v>51000</v>
      </c>
      <c r="K5238" t="s">
        <v>274</v>
      </c>
      <c r="L5238" t="s">
        <v>274</v>
      </c>
      <c r="M5238" t="s">
        <v>11531</v>
      </c>
      <c r="N5238" t="s">
        <v>15</v>
      </c>
      <c r="P5238">
        <v>22687639</v>
      </c>
      <c r="Q5238">
        <f>_xlfn.XLOOKUP(E5238,CPI!A:A,CPI!B:B)</f>
        <v>207.3</v>
      </c>
      <c r="R5238" s="12">
        <f>P5238*(CPI!$B$112/Movie!Q5238)</f>
        <v>33347436.58128316</v>
      </c>
      <c r="S5238" t="s">
        <v>15492</v>
      </c>
      <c r="T5238">
        <v>108</v>
      </c>
    </row>
    <row r="5239" spans="1:20" x14ac:dyDescent="0.3">
      <c r="A5239" t="s">
        <v>15493</v>
      </c>
      <c r="B5239" t="str">
        <f t="shared" si="243"/>
        <v>R</v>
      </c>
      <c r="C5239" t="s">
        <v>1</v>
      </c>
      <c r="D5239" t="s">
        <v>48</v>
      </c>
      <c r="E5239">
        <v>2007</v>
      </c>
      <c r="F5239" s="22">
        <f t="shared" si="244"/>
        <v>39083</v>
      </c>
      <c r="G5239" t="s">
        <v>15494</v>
      </c>
      <c r="H5239">
        <f t="shared" si="245"/>
        <v>5.7</v>
      </c>
      <c r="I5239">
        <v>5.7</v>
      </c>
      <c r="J5239">
        <v>11000</v>
      </c>
      <c r="K5239" t="s">
        <v>15495</v>
      </c>
      <c r="L5239" t="s">
        <v>15495</v>
      </c>
      <c r="M5239" t="s">
        <v>15496</v>
      </c>
      <c r="N5239" t="s">
        <v>180</v>
      </c>
      <c r="P5239">
        <v>187488</v>
      </c>
      <c r="Q5239">
        <f>_xlfn.XLOOKUP(E5239,CPI!A:A,CPI!B:B)</f>
        <v>207.3</v>
      </c>
      <c r="R5239" s="12">
        <f>P5239*(CPI!$B$112/Movie!Q5239)</f>
        <v>275579.32272069459</v>
      </c>
      <c r="S5239" t="s">
        <v>15497</v>
      </c>
      <c r="T5239">
        <v>84</v>
      </c>
    </row>
    <row r="5240" spans="1:20" x14ac:dyDescent="0.3">
      <c r="A5240" t="s">
        <v>15498</v>
      </c>
      <c r="B5240" t="str">
        <f t="shared" si="243"/>
        <v>PG-13</v>
      </c>
      <c r="C5240" t="s">
        <v>1984</v>
      </c>
      <c r="D5240" t="s">
        <v>26</v>
      </c>
      <c r="E5240">
        <v>2007</v>
      </c>
      <c r="F5240" s="22">
        <f t="shared" si="244"/>
        <v>39083</v>
      </c>
      <c r="G5240" t="s">
        <v>15113</v>
      </c>
      <c r="H5240">
        <f t="shared" si="245"/>
        <v>6.8</v>
      </c>
      <c r="I5240">
        <v>6.8</v>
      </c>
      <c r="J5240">
        <v>27000</v>
      </c>
      <c r="K5240" t="s">
        <v>13981</v>
      </c>
      <c r="L5240" t="s">
        <v>13981</v>
      </c>
      <c r="M5240" t="s">
        <v>15499</v>
      </c>
      <c r="N5240" t="s">
        <v>15</v>
      </c>
      <c r="P5240">
        <v>7163566</v>
      </c>
      <c r="Q5240">
        <f>_xlfn.XLOOKUP(E5240,CPI!A:A,CPI!B:B)</f>
        <v>207.3</v>
      </c>
      <c r="R5240" s="12">
        <f>P5240*(CPI!$B$112/Movie!Q5240)</f>
        <v>10529370.767969126</v>
      </c>
      <c r="S5240" t="s">
        <v>15500</v>
      </c>
      <c r="T5240">
        <v>106</v>
      </c>
    </row>
    <row r="5241" spans="1:20" x14ac:dyDescent="0.3">
      <c r="A5241" t="s">
        <v>15501</v>
      </c>
      <c r="B5241" t="str">
        <f t="shared" si="243"/>
        <v>R</v>
      </c>
      <c r="C5241" t="s">
        <v>1</v>
      </c>
      <c r="D5241" t="s">
        <v>19</v>
      </c>
      <c r="E5241">
        <v>2007</v>
      </c>
      <c r="F5241" s="22">
        <f t="shared" si="244"/>
        <v>39083</v>
      </c>
      <c r="G5241" t="s">
        <v>15502</v>
      </c>
      <c r="H5241">
        <f t="shared" si="245"/>
        <v>4.5</v>
      </c>
      <c r="I5241">
        <v>4.5</v>
      </c>
      <c r="J5241">
        <v>22000</v>
      </c>
      <c r="K5241" t="s">
        <v>13123</v>
      </c>
      <c r="L5241" t="s">
        <v>13123</v>
      </c>
      <c r="M5241" t="s">
        <v>15503</v>
      </c>
      <c r="N5241" t="s">
        <v>15</v>
      </c>
      <c r="O5241">
        <v>15000000</v>
      </c>
      <c r="P5241">
        <v>146741</v>
      </c>
      <c r="Q5241">
        <f>_xlfn.XLOOKUP(E5241,CPI!A:A,CPI!B:B)</f>
        <v>207.3</v>
      </c>
      <c r="R5241" s="12">
        <f>P5241*(CPI!$B$112/Movie!Q5241)</f>
        <v>215687.32609744329</v>
      </c>
      <c r="S5241" t="s">
        <v>13126</v>
      </c>
      <c r="T5241">
        <v>100</v>
      </c>
    </row>
    <row r="5242" spans="1:20" x14ac:dyDescent="0.3">
      <c r="A5242" t="s">
        <v>15504</v>
      </c>
      <c r="B5242" t="str">
        <f t="shared" si="243"/>
        <v>R</v>
      </c>
      <c r="C5242" t="s">
        <v>1</v>
      </c>
      <c r="D5242" t="s">
        <v>10</v>
      </c>
      <c r="E5242">
        <v>2007</v>
      </c>
      <c r="F5242" s="22">
        <f t="shared" si="244"/>
        <v>39083</v>
      </c>
      <c r="G5242" t="s">
        <v>15080</v>
      </c>
      <c r="H5242">
        <f t="shared" si="245"/>
        <v>6.8</v>
      </c>
      <c r="I5242">
        <v>6.8</v>
      </c>
      <c r="J5242">
        <v>25000</v>
      </c>
      <c r="K5242" t="s">
        <v>14336</v>
      </c>
      <c r="L5242" t="s">
        <v>14336</v>
      </c>
      <c r="M5242" t="s">
        <v>169</v>
      </c>
      <c r="N5242" t="s">
        <v>15</v>
      </c>
      <c r="O5242">
        <v>25000000</v>
      </c>
      <c r="P5242">
        <v>7674033</v>
      </c>
      <c r="Q5242">
        <f>_xlfn.XLOOKUP(E5242,CPI!A:A,CPI!B:B)</f>
        <v>207.3</v>
      </c>
      <c r="R5242" s="12">
        <f>P5242*(CPI!$B$112/Movie!Q5242)</f>
        <v>11279680.921852386</v>
      </c>
      <c r="S5242" t="s">
        <v>15505</v>
      </c>
      <c r="T5242">
        <v>101</v>
      </c>
    </row>
    <row r="5243" spans="1:20" x14ac:dyDescent="0.3">
      <c r="A5243" t="s">
        <v>15506</v>
      </c>
      <c r="B5243" t="str">
        <f t="shared" si="243"/>
        <v>PG-13</v>
      </c>
      <c r="C5243" t="s">
        <v>1984</v>
      </c>
      <c r="D5243" t="s">
        <v>19</v>
      </c>
      <c r="E5243">
        <v>2007</v>
      </c>
      <c r="F5243" s="22">
        <f t="shared" si="244"/>
        <v>39083</v>
      </c>
      <c r="G5243" t="s">
        <v>15258</v>
      </c>
      <c r="H5243">
        <f t="shared" si="245"/>
        <v>7</v>
      </c>
      <c r="I5243">
        <v>7</v>
      </c>
      <c r="J5243">
        <v>31000</v>
      </c>
      <c r="K5243" t="s">
        <v>14023</v>
      </c>
      <c r="L5243" t="s">
        <v>14023</v>
      </c>
      <c r="M5243" t="s">
        <v>15507</v>
      </c>
      <c r="N5243" t="s">
        <v>7</v>
      </c>
      <c r="P5243">
        <v>10871449</v>
      </c>
      <c r="Q5243">
        <f>_xlfn.XLOOKUP(E5243,CPI!A:A,CPI!B:B)</f>
        <v>207.3</v>
      </c>
      <c r="R5243" s="12">
        <f>P5243*(CPI!$B$112/Movie!Q5243)</f>
        <v>15979404.294741917</v>
      </c>
      <c r="S5243" t="s">
        <v>15508</v>
      </c>
      <c r="T5243">
        <v>96</v>
      </c>
    </row>
    <row r="5244" spans="1:20" x14ac:dyDescent="0.3">
      <c r="A5244" t="s">
        <v>15509</v>
      </c>
      <c r="B5244" t="str">
        <f t="shared" si="243"/>
        <v>R</v>
      </c>
      <c r="C5244" t="s">
        <v>1</v>
      </c>
      <c r="D5244" t="s">
        <v>2</v>
      </c>
      <c r="E5244">
        <v>2007</v>
      </c>
      <c r="F5244" s="22">
        <f t="shared" si="244"/>
        <v>39083</v>
      </c>
      <c r="G5244" t="s">
        <v>15006</v>
      </c>
      <c r="H5244">
        <f t="shared" si="245"/>
        <v>7.2</v>
      </c>
      <c r="I5244">
        <v>7.2</v>
      </c>
      <c r="J5244">
        <v>28000</v>
      </c>
      <c r="K5244" t="s">
        <v>12842</v>
      </c>
      <c r="L5244" t="s">
        <v>15510</v>
      </c>
      <c r="M5244" t="s">
        <v>9756</v>
      </c>
      <c r="N5244" t="s">
        <v>15</v>
      </c>
      <c r="O5244">
        <v>16000000</v>
      </c>
      <c r="P5244">
        <v>8591255</v>
      </c>
      <c r="Q5244">
        <f>_xlfn.XLOOKUP(E5244,CPI!A:A,CPI!B:B)</f>
        <v>207.3</v>
      </c>
      <c r="R5244" s="12">
        <f>P5244*(CPI!$B$112/Movie!Q5244)</f>
        <v>12627860.098890495</v>
      </c>
      <c r="S5244" t="s">
        <v>9670</v>
      </c>
      <c r="T5244">
        <v>118</v>
      </c>
    </row>
    <row r="5245" spans="1:20" x14ac:dyDescent="0.3">
      <c r="A5245" t="s">
        <v>15511</v>
      </c>
      <c r="B5245" t="str">
        <f t="shared" si="243"/>
        <v>PG-13</v>
      </c>
      <c r="C5245" t="s">
        <v>1984</v>
      </c>
      <c r="D5245" t="s">
        <v>19</v>
      </c>
      <c r="E5245">
        <v>2008</v>
      </c>
      <c r="F5245" s="22">
        <f t="shared" si="244"/>
        <v>39448</v>
      </c>
      <c r="G5245" t="s">
        <v>15512</v>
      </c>
      <c r="H5245">
        <f t="shared" si="245"/>
        <v>9</v>
      </c>
      <c r="I5245">
        <v>9</v>
      </c>
      <c r="J5245">
        <v>2400000</v>
      </c>
      <c r="K5245" t="s">
        <v>10255</v>
      </c>
      <c r="L5245" t="s">
        <v>14491</v>
      </c>
      <c r="M5245" t="s">
        <v>3891</v>
      </c>
      <c r="N5245" t="s">
        <v>15</v>
      </c>
      <c r="O5245">
        <v>185000000</v>
      </c>
      <c r="P5245">
        <v>1005973645</v>
      </c>
      <c r="Q5245">
        <f>_xlfn.XLOOKUP(E5245,CPI!A:A,CPI!B:B)</f>
        <v>215.3</v>
      </c>
      <c r="R5245" s="12">
        <f>P5245*(CPI!$B$112/Movie!Q5245)</f>
        <v>1423688665.2647469</v>
      </c>
      <c r="S5245" t="s">
        <v>8</v>
      </c>
      <c r="T5245">
        <v>152</v>
      </c>
    </row>
    <row r="5246" spans="1:20" x14ac:dyDescent="0.3">
      <c r="A5246" t="s">
        <v>10349</v>
      </c>
      <c r="B5246" t="str">
        <f t="shared" si="243"/>
        <v>PG-13</v>
      </c>
      <c r="C5246" t="s">
        <v>1984</v>
      </c>
      <c r="D5246" t="s">
        <v>2</v>
      </c>
      <c r="E5246">
        <v>2008</v>
      </c>
      <c r="F5246" s="22">
        <f t="shared" si="244"/>
        <v>39448</v>
      </c>
      <c r="G5246" t="s">
        <v>15513</v>
      </c>
      <c r="H5246">
        <f t="shared" si="245"/>
        <v>5.2</v>
      </c>
      <c r="I5246">
        <v>5.2</v>
      </c>
      <c r="J5246">
        <v>435000</v>
      </c>
      <c r="K5246" t="s">
        <v>12935</v>
      </c>
      <c r="L5246" t="s">
        <v>15514</v>
      </c>
      <c r="M5246" t="s">
        <v>13917</v>
      </c>
      <c r="N5246" t="s">
        <v>15</v>
      </c>
      <c r="O5246">
        <v>37000000</v>
      </c>
      <c r="P5246">
        <v>408430415</v>
      </c>
      <c r="Q5246">
        <f>_xlfn.XLOOKUP(E5246,CPI!A:A,CPI!B:B)</f>
        <v>215.3</v>
      </c>
      <c r="R5246" s="12">
        <f>P5246*(CPI!$B$112/Movie!Q5246)</f>
        <v>578024837.20622385</v>
      </c>
      <c r="S5246" t="s">
        <v>10066</v>
      </c>
      <c r="T5246">
        <v>122</v>
      </c>
    </row>
    <row r="5247" spans="1:20" x14ac:dyDescent="0.3">
      <c r="A5247" t="s">
        <v>15515</v>
      </c>
      <c r="B5247" t="str">
        <f t="shared" si="243"/>
        <v>PG-13</v>
      </c>
      <c r="C5247" t="s">
        <v>1984</v>
      </c>
      <c r="D5247" t="s">
        <v>19</v>
      </c>
      <c r="E5247">
        <v>2008</v>
      </c>
      <c r="F5247" s="22">
        <f t="shared" si="244"/>
        <v>39448</v>
      </c>
      <c r="G5247" t="s">
        <v>4699</v>
      </c>
      <c r="H5247">
        <f t="shared" si="245"/>
        <v>7.9</v>
      </c>
      <c r="I5247">
        <v>7.9</v>
      </c>
      <c r="J5247">
        <v>969000</v>
      </c>
      <c r="K5247" t="s">
        <v>9065</v>
      </c>
      <c r="L5247" t="s">
        <v>15516</v>
      </c>
      <c r="M5247" t="s">
        <v>4896</v>
      </c>
      <c r="N5247" t="s">
        <v>15</v>
      </c>
      <c r="O5247">
        <v>140000000</v>
      </c>
      <c r="P5247">
        <v>585796247</v>
      </c>
      <c r="Q5247">
        <f>_xlfn.XLOOKUP(E5247,CPI!A:A,CPI!B:B)</f>
        <v>215.3</v>
      </c>
      <c r="R5247" s="12">
        <f>P5247*(CPI!$B$112/Movie!Q5247)</f>
        <v>829039091.78309333</v>
      </c>
      <c r="S5247" t="s">
        <v>29</v>
      </c>
      <c r="T5247">
        <v>126</v>
      </c>
    </row>
    <row r="5248" spans="1:20" x14ac:dyDescent="0.3">
      <c r="A5248" t="s">
        <v>15517</v>
      </c>
      <c r="B5248" t="str">
        <f t="shared" si="243"/>
        <v>PG-13</v>
      </c>
      <c r="C5248" t="s">
        <v>1984</v>
      </c>
      <c r="D5248" t="s">
        <v>19</v>
      </c>
      <c r="E5248">
        <v>2008</v>
      </c>
      <c r="F5248" s="22">
        <f t="shared" si="244"/>
        <v>39448</v>
      </c>
      <c r="G5248" t="s">
        <v>15518</v>
      </c>
      <c r="H5248">
        <f t="shared" si="245"/>
        <v>6.7</v>
      </c>
      <c r="I5248">
        <v>6.7</v>
      </c>
      <c r="J5248">
        <v>448000</v>
      </c>
      <c r="K5248" t="s">
        <v>12464</v>
      </c>
      <c r="L5248" t="s">
        <v>7389</v>
      </c>
      <c r="M5248" t="s">
        <v>10061</v>
      </c>
      <c r="N5248" t="s">
        <v>15</v>
      </c>
      <c r="O5248">
        <v>150000000</v>
      </c>
      <c r="P5248">
        <v>264770996</v>
      </c>
      <c r="Q5248">
        <f>_xlfn.XLOOKUP(E5248,CPI!A:A,CPI!B:B)</f>
        <v>215.3</v>
      </c>
      <c r="R5248" s="12">
        <f>P5248*(CPI!$B$112/Movie!Q5248)</f>
        <v>374713063.08035296</v>
      </c>
      <c r="S5248" t="s">
        <v>46</v>
      </c>
      <c r="T5248">
        <v>112</v>
      </c>
    </row>
    <row r="5249" spans="1:20" x14ac:dyDescent="0.3">
      <c r="A5249" t="s">
        <v>15519</v>
      </c>
      <c r="B5249" t="str">
        <f t="shared" si="243"/>
        <v>PG</v>
      </c>
      <c r="C5249" t="s">
        <v>18</v>
      </c>
      <c r="D5249" t="s">
        <v>375</v>
      </c>
      <c r="E5249">
        <v>2008</v>
      </c>
      <c r="F5249" s="22">
        <f t="shared" si="244"/>
        <v>39448</v>
      </c>
      <c r="G5249" t="s">
        <v>15520</v>
      </c>
      <c r="H5249">
        <f t="shared" si="245"/>
        <v>7.6</v>
      </c>
      <c r="I5249">
        <v>7.6</v>
      </c>
      <c r="J5249">
        <v>432000</v>
      </c>
      <c r="K5249" t="s">
        <v>15521</v>
      </c>
      <c r="L5249" t="s">
        <v>15522</v>
      </c>
      <c r="M5249" t="s">
        <v>11901</v>
      </c>
      <c r="N5249" t="s">
        <v>15</v>
      </c>
      <c r="O5249">
        <v>130000000</v>
      </c>
      <c r="P5249">
        <v>631746197</v>
      </c>
      <c r="Q5249">
        <f>_xlfn.XLOOKUP(E5249,CPI!A:A,CPI!B:B)</f>
        <v>215.3</v>
      </c>
      <c r="R5249" s="12">
        <f>P5249*(CPI!$B$112/Movie!Q5249)</f>
        <v>894069048.88945651</v>
      </c>
      <c r="S5249" t="s">
        <v>10157</v>
      </c>
      <c r="T5249">
        <v>92</v>
      </c>
    </row>
    <row r="5250" spans="1:20" x14ac:dyDescent="0.3">
      <c r="A5250" t="s">
        <v>15523</v>
      </c>
      <c r="B5250" t="str">
        <f t="shared" si="243"/>
        <v>R</v>
      </c>
      <c r="C5250" t="s">
        <v>1</v>
      </c>
      <c r="D5250" t="s">
        <v>19</v>
      </c>
      <c r="E5250">
        <v>2008</v>
      </c>
      <c r="F5250" s="22">
        <f t="shared" si="244"/>
        <v>39448</v>
      </c>
      <c r="G5250" t="s">
        <v>15524</v>
      </c>
      <c r="H5250">
        <f t="shared" si="245"/>
        <v>7</v>
      </c>
      <c r="I5250">
        <v>7</v>
      </c>
      <c r="J5250">
        <v>390000</v>
      </c>
      <c r="K5250" t="s">
        <v>7992</v>
      </c>
      <c r="L5250" t="s">
        <v>15525</v>
      </c>
      <c r="M5250" t="s">
        <v>7992</v>
      </c>
      <c r="N5250" t="s">
        <v>15</v>
      </c>
      <c r="O5250">
        <v>92000000</v>
      </c>
      <c r="P5250">
        <v>195702963</v>
      </c>
      <c r="Q5250">
        <f>_xlfn.XLOOKUP(E5250,CPI!A:A,CPI!B:B)</f>
        <v>215.3</v>
      </c>
      <c r="R5250" s="12">
        <f>P5250*(CPI!$B$112/Movie!Q5250)</f>
        <v>276965596.03390616</v>
      </c>
      <c r="S5250" t="s">
        <v>9670</v>
      </c>
      <c r="T5250">
        <v>107</v>
      </c>
    </row>
    <row r="5251" spans="1:20" x14ac:dyDescent="0.3">
      <c r="A5251" t="s">
        <v>15526</v>
      </c>
      <c r="B5251" t="str">
        <f t="shared" ref="B5251:B5314" si="246">IF(C5251="","Rating Pending",C5251)</f>
        <v>R</v>
      </c>
      <c r="C5251" t="s">
        <v>1</v>
      </c>
      <c r="D5251" t="s">
        <v>26</v>
      </c>
      <c r="E5251">
        <v>2008</v>
      </c>
      <c r="F5251" s="22">
        <f t="shared" ref="F5251:F5314" si="247">DATE(TRIM(E5251), 1, 1)</f>
        <v>39448</v>
      </c>
      <c r="G5251" t="s">
        <v>15527</v>
      </c>
      <c r="H5251">
        <f t="shared" ref="H5251:H5314" si="248">IF(I5251="","Score Pending",I5251)</f>
        <v>6.9</v>
      </c>
      <c r="I5251">
        <v>6.9</v>
      </c>
      <c r="J5251">
        <v>274000</v>
      </c>
      <c r="K5251" t="s">
        <v>13548</v>
      </c>
      <c r="L5251" t="s">
        <v>13028</v>
      </c>
      <c r="M5251" t="s">
        <v>13028</v>
      </c>
      <c r="N5251" t="s">
        <v>15</v>
      </c>
      <c r="O5251">
        <v>65000000</v>
      </c>
      <c r="P5251">
        <v>128108211</v>
      </c>
      <c r="Q5251">
        <f>_xlfn.XLOOKUP(E5251,CPI!A:A,CPI!B:B)</f>
        <v>215.3</v>
      </c>
      <c r="R5251" s="12">
        <f>P5251*(CPI!$B$112/Movie!Q5251)</f>
        <v>181303167.16999534</v>
      </c>
      <c r="S5251" t="s">
        <v>16</v>
      </c>
      <c r="T5251">
        <v>98</v>
      </c>
    </row>
    <row r="5252" spans="1:20" x14ac:dyDescent="0.3">
      <c r="A5252" t="s">
        <v>15528</v>
      </c>
      <c r="B5252" t="str">
        <f t="shared" si="246"/>
        <v>PG-13</v>
      </c>
      <c r="C5252" t="s">
        <v>1984</v>
      </c>
      <c r="D5252" t="s">
        <v>19</v>
      </c>
      <c r="E5252">
        <v>2008</v>
      </c>
      <c r="F5252" s="22">
        <f t="shared" si="247"/>
        <v>39448</v>
      </c>
      <c r="G5252" t="s">
        <v>15529</v>
      </c>
      <c r="H5252">
        <f t="shared" si="248"/>
        <v>6.6</v>
      </c>
      <c r="I5252">
        <v>6.6</v>
      </c>
      <c r="J5252">
        <v>412000</v>
      </c>
      <c r="K5252" t="s">
        <v>11928</v>
      </c>
      <c r="L5252" t="s">
        <v>13494</v>
      </c>
      <c r="M5252" t="s">
        <v>13516</v>
      </c>
      <c r="N5252" t="s">
        <v>7</v>
      </c>
      <c r="O5252">
        <v>200000000</v>
      </c>
      <c r="P5252">
        <v>589580482</v>
      </c>
      <c r="Q5252">
        <f>_xlfn.XLOOKUP(E5252,CPI!A:A,CPI!B:B)</f>
        <v>215.3</v>
      </c>
      <c r="R5252" s="12">
        <f>P5252*(CPI!$B$112/Movie!Q5252)</f>
        <v>834394671.92475617</v>
      </c>
      <c r="S5252" t="s">
        <v>103</v>
      </c>
      <c r="T5252">
        <v>106</v>
      </c>
    </row>
    <row r="5253" spans="1:20" x14ac:dyDescent="0.3">
      <c r="A5253" t="s">
        <v>15530</v>
      </c>
      <c r="B5253" t="str">
        <f t="shared" si="246"/>
        <v>PG-13</v>
      </c>
      <c r="C5253" t="s">
        <v>1984</v>
      </c>
      <c r="D5253" t="s">
        <v>26</v>
      </c>
      <c r="E5253">
        <v>2008</v>
      </c>
      <c r="F5253" s="22">
        <f t="shared" si="247"/>
        <v>39448</v>
      </c>
      <c r="G5253" t="s">
        <v>15512</v>
      </c>
      <c r="H5253">
        <f t="shared" si="248"/>
        <v>6.4</v>
      </c>
      <c r="I5253">
        <v>6.4</v>
      </c>
      <c r="J5253">
        <v>224000</v>
      </c>
      <c r="K5253" t="s">
        <v>15531</v>
      </c>
      <c r="L5253" t="s">
        <v>15532</v>
      </c>
      <c r="M5253" t="s">
        <v>732</v>
      </c>
      <c r="N5253" t="s">
        <v>15</v>
      </c>
      <c r="O5253">
        <v>52000000</v>
      </c>
      <c r="P5253">
        <v>611257819</v>
      </c>
      <c r="Q5253">
        <f>_xlfn.XLOOKUP(E5253,CPI!A:A,CPI!B:B)</f>
        <v>215.3</v>
      </c>
      <c r="R5253" s="12">
        <f>P5253*(CPI!$B$112/Movie!Q5253)</f>
        <v>865073188.3385973</v>
      </c>
      <c r="S5253" t="s">
        <v>46</v>
      </c>
      <c r="T5253">
        <v>108</v>
      </c>
    </row>
    <row r="5254" spans="1:20" x14ac:dyDescent="0.3">
      <c r="A5254" t="s">
        <v>15533</v>
      </c>
      <c r="B5254" t="str">
        <f t="shared" si="246"/>
        <v>R</v>
      </c>
      <c r="C5254" t="s">
        <v>1</v>
      </c>
      <c r="D5254" t="s">
        <v>37</v>
      </c>
      <c r="E5254">
        <v>2008</v>
      </c>
      <c r="F5254" s="22">
        <f t="shared" si="247"/>
        <v>39448</v>
      </c>
      <c r="G5254" t="s">
        <v>14640</v>
      </c>
      <c r="H5254">
        <f t="shared" si="248"/>
        <v>6.2</v>
      </c>
      <c r="I5254">
        <v>6.2</v>
      </c>
      <c r="J5254">
        <v>121000</v>
      </c>
      <c r="K5254" t="s">
        <v>15534</v>
      </c>
      <c r="L5254" t="s">
        <v>15534</v>
      </c>
      <c r="M5254" t="s">
        <v>15535</v>
      </c>
      <c r="N5254" t="s">
        <v>15</v>
      </c>
      <c r="O5254">
        <v>9000000</v>
      </c>
      <c r="P5254">
        <v>82410456</v>
      </c>
      <c r="Q5254">
        <f>_xlfn.XLOOKUP(E5254,CPI!A:A,CPI!B:B)</f>
        <v>215.3</v>
      </c>
      <c r="R5254" s="12">
        <f>P5254*(CPI!$B$112/Movie!Q5254)</f>
        <v>116630125.14259173</v>
      </c>
      <c r="S5254" t="s">
        <v>13638</v>
      </c>
      <c r="T5254">
        <v>86</v>
      </c>
    </row>
    <row r="5255" spans="1:20" x14ac:dyDescent="0.3">
      <c r="A5255" t="s">
        <v>15536</v>
      </c>
      <c r="B5255" t="str">
        <f t="shared" si="246"/>
        <v>PG-13</v>
      </c>
      <c r="C5255" t="s">
        <v>1984</v>
      </c>
      <c r="D5255" t="s">
        <v>19</v>
      </c>
      <c r="E5255">
        <v>2008</v>
      </c>
      <c r="F5255" s="22">
        <f t="shared" si="247"/>
        <v>39448</v>
      </c>
      <c r="G5255" t="s">
        <v>15537</v>
      </c>
      <c r="H5255">
        <f t="shared" si="248"/>
        <v>6.1</v>
      </c>
      <c r="I5255">
        <v>6.1</v>
      </c>
      <c r="J5255">
        <v>433000</v>
      </c>
      <c r="K5255" t="s">
        <v>480</v>
      </c>
      <c r="L5255" t="s">
        <v>5887</v>
      </c>
      <c r="M5255" t="s">
        <v>482</v>
      </c>
      <c r="N5255" t="s">
        <v>15</v>
      </c>
      <c r="O5255">
        <v>185000000</v>
      </c>
      <c r="P5255">
        <v>790653942</v>
      </c>
      <c r="Q5255">
        <f>_xlfn.XLOOKUP(E5255,CPI!A:A,CPI!B:B)</f>
        <v>215.3</v>
      </c>
      <c r="R5255" s="12">
        <f>P5255*(CPI!$B$112/Movie!Q5255)</f>
        <v>1118960780.8982813</v>
      </c>
      <c r="S5255" t="s">
        <v>29</v>
      </c>
      <c r="T5255">
        <v>122</v>
      </c>
    </row>
    <row r="5256" spans="1:20" x14ac:dyDescent="0.3">
      <c r="A5256" t="s">
        <v>15538</v>
      </c>
      <c r="B5256" t="str">
        <f t="shared" si="246"/>
        <v>PG-13</v>
      </c>
      <c r="C5256" t="s">
        <v>1984</v>
      </c>
      <c r="D5256" t="s">
        <v>19</v>
      </c>
      <c r="E5256">
        <v>2008</v>
      </c>
      <c r="F5256" s="22">
        <f t="shared" si="247"/>
        <v>39448</v>
      </c>
      <c r="G5256" t="s">
        <v>15539</v>
      </c>
      <c r="H5256">
        <f t="shared" si="248"/>
        <v>7.8</v>
      </c>
      <c r="I5256">
        <v>7.8</v>
      </c>
      <c r="J5256">
        <v>575000</v>
      </c>
      <c r="K5256" t="s">
        <v>13715</v>
      </c>
      <c r="L5256" t="s">
        <v>2891</v>
      </c>
      <c r="M5256" t="s">
        <v>5694</v>
      </c>
      <c r="N5256" t="s">
        <v>437</v>
      </c>
      <c r="O5256">
        <v>25000000</v>
      </c>
      <c r="P5256">
        <v>226837760</v>
      </c>
      <c r="Q5256">
        <f>_xlfn.XLOOKUP(E5256,CPI!A:A,CPI!B:B)</f>
        <v>215.3</v>
      </c>
      <c r="R5256" s="12">
        <f>P5256*(CPI!$B$112/Movie!Q5256)</f>
        <v>321028636.65582907</v>
      </c>
      <c r="S5256" t="s">
        <v>12235</v>
      </c>
      <c r="T5256">
        <v>90</v>
      </c>
    </row>
    <row r="5257" spans="1:20" x14ac:dyDescent="0.3">
      <c r="A5257" t="s">
        <v>15540</v>
      </c>
      <c r="B5257" t="str">
        <f t="shared" si="246"/>
        <v>PG-13</v>
      </c>
      <c r="C5257" t="s">
        <v>1984</v>
      </c>
      <c r="D5257" t="s">
        <v>2</v>
      </c>
      <c r="E5257">
        <v>2008</v>
      </c>
      <c r="F5257" s="22">
        <f t="shared" si="247"/>
        <v>39448</v>
      </c>
      <c r="G5257" t="s">
        <v>15541</v>
      </c>
      <c r="H5257">
        <f t="shared" si="248"/>
        <v>7.8</v>
      </c>
      <c r="I5257">
        <v>7.8</v>
      </c>
      <c r="J5257">
        <v>605000</v>
      </c>
      <c r="K5257" t="s">
        <v>6802</v>
      </c>
      <c r="L5257" t="s">
        <v>4145</v>
      </c>
      <c r="M5257" t="s">
        <v>6519</v>
      </c>
      <c r="N5257" t="s">
        <v>15</v>
      </c>
      <c r="O5257">
        <v>150000000</v>
      </c>
      <c r="P5257">
        <v>335802786</v>
      </c>
      <c r="Q5257">
        <f>_xlfn.XLOOKUP(E5257,CPI!A:A,CPI!B:B)</f>
        <v>215.3</v>
      </c>
      <c r="R5257" s="12">
        <f>P5257*(CPI!$B$112/Movie!Q5257)</f>
        <v>475239706.89363676</v>
      </c>
      <c r="S5257" t="s">
        <v>8</v>
      </c>
      <c r="T5257">
        <v>166</v>
      </c>
    </row>
    <row r="5258" spans="1:20" x14ac:dyDescent="0.3">
      <c r="A5258" t="s">
        <v>15542</v>
      </c>
      <c r="B5258" t="str">
        <f t="shared" si="246"/>
        <v>R</v>
      </c>
      <c r="C5258" t="s">
        <v>1</v>
      </c>
      <c r="D5258" t="s">
        <v>19</v>
      </c>
      <c r="E5258">
        <v>2008</v>
      </c>
      <c r="F5258" s="22">
        <f t="shared" si="247"/>
        <v>39448</v>
      </c>
      <c r="G5258" t="s">
        <v>15543</v>
      </c>
      <c r="H5258">
        <f t="shared" si="248"/>
        <v>6.7</v>
      </c>
      <c r="I5258">
        <v>6.7</v>
      </c>
      <c r="J5258">
        <v>369000</v>
      </c>
      <c r="K5258" t="s">
        <v>13841</v>
      </c>
      <c r="L5258" t="s">
        <v>15544</v>
      </c>
      <c r="M5258" t="s">
        <v>11957</v>
      </c>
      <c r="N5258" t="s">
        <v>15</v>
      </c>
      <c r="O5258">
        <v>75000000</v>
      </c>
      <c r="P5258">
        <v>342463063</v>
      </c>
      <c r="Q5258">
        <f>_xlfn.XLOOKUP(E5258,CPI!A:A,CPI!B:B)</f>
        <v>215.3</v>
      </c>
      <c r="R5258" s="12">
        <f>P5258*(CPI!$B$112/Movie!Q5258)</f>
        <v>484665561.05945194</v>
      </c>
      <c r="S5258" t="s">
        <v>46</v>
      </c>
      <c r="T5258">
        <v>110</v>
      </c>
    </row>
    <row r="5259" spans="1:20" x14ac:dyDescent="0.3">
      <c r="A5259" t="s">
        <v>15545</v>
      </c>
      <c r="B5259" t="str">
        <f t="shared" si="246"/>
        <v>R</v>
      </c>
      <c r="C5259" t="s">
        <v>1</v>
      </c>
      <c r="D5259" t="s">
        <v>26</v>
      </c>
      <c r="E5259">
        <v>2008</v>
      </c>
      <c r="F5259" s="22">
        <f t="shared" si="247"/>
        <v>39448</v>
      </c>
      <c r="G5259" t="s">
        <v>15546</v>
      </c>
      <c r="H5259">
        <f t="shared" si="248"/>
        <v>7</v>
      </c>
      <c r="I5259">
        <v>7</v>
      </c>
      <c r="J5259">
        <v>317000</v>
      </c>
      <c r="K5259" t="s">
        <v>2907</v>
      </c>
      <c r="L5259" t="s">
        <v>2079</v>
      </c>
      <c r="M5259" t="s">
        <v>6519</v>
      </c>
      <c r="N5259" t="s">
        <v>15</v>
      </c>
      <c r="O5259">
        <v>37000000</v>
      </c>
      <c r="P5259">
        <v>163728902</v>
      </c>
      <c r="Q5259">
        <f>_xlfn.XLOOKUP(E5259,CPI!A:A,CPI!B:B)</f>
        <v>215.3</v>
      </c>
      <c r="R5259" s="12">
        <f>P5259*(CPI!$B$112/Movie!Q5259)</f>
        <v>231714799.99721318</v>
      </c>
      <c r="S5259" t="s">
        <v>12679</v>
      </c>
      <c r="T5259">
        <v>96</v>
      </c>
    </row>
    <row r="5260" spans="1:20" x14ac:dyDescent="0.3">
      <c r="A5260" t="s">
        <v>15547</v>
      </c>
      <c r="B5260" t="str">
        <f t="shared" si="246"/>
        <v>R</v>
      </c>
      <c r="C5260" t="s">
        <v>1</v>
      </c>
      <c r="D5260" t="s">
        <v>2</v>
      </c>
      <c r="E5260">
        <v>2008</v>
      </c>
      <c r="F5260" s="22">
        <f t="shared" si="247"/>
        <v>39448</v>
      </c>
      <c r="G5260" t="s">
        <v>15548</v>
      </c>
      <c r="H5260">
        <f t="shared" si="248"/>
        <v>7.3</v>
      </c>
      <c r="I5260">
        <v>7.3</v>
      </c>
      <c r="J5260">
        <v>202000</v>
      </c>
      <c r="K5260" t="s">
        <v>10644</v>
      </c>
      <c r="L5260" t="s">
        <v>15549</v>
      </c>
      <c r="M5260" t="s">
        <v>8494</v>
      </c>
      <c r="N5260" t="s">
        <v>15</v>
      </c>
      <c r="O5260">
        <v>35000000</v>
      </c>
      <c r="P5260">
        <v>75981180</v>
      </c>
      <c r="Q5260">
        <f>_xlfn.XLOOKUP(E5260,CPI!A:A,CPI!B:B)</f>
        <v>215.3</v>
      </c>
      <c r="R5260" s="12">
        <f>P5260*(CPI!$B$112/Movie!Q5260)</f>
        <v>107531191.57454714</v>
      </c>
      <c r="S5260" t="s">
        <v>9670</v>
      </c>
      <c r="T5260">
        <v>119</v>
      </c>
    </row>
    <row r="5261" spans="1:20" x14ac:dyDescent="0.3">
      <c r="A5261" t="s">
        <v>15550</v>
      </c>
      <c r="B5261" t="str">
        <f t="shared" si="246"/>
        <v>R</v>
      </c>
      <c r="C5261" t="s">
        <v>1</v>
      </c>
      <c r="D5261" t="s">
        <v>26</v>
      </c>
      <c r="E5261">
        <v>2008</v>
      </c>
      <c r="F5261" s="22">
        <f t="shared" si="247"/>
        <v>39448</v>
      </c>
      <c r="G5261" t="s">
        <v>15551</v>
      </c>
      <c r="H5261">
        <f t="shared" si="248"/>
        <v>6.5</v>
      </c>
      <c r="I5261">
        <v>6.5</v>
      </c>
      <c r="J5261">
        <v>174000</v>
      </c>
      <c r="K5261" t="s">
        <v>7954</v>
      </c>
      <c r="L5261" t="s">
        <v>7954</v>
      </c>
      <c r="M5261" t="s">
        <v>15013</v>
      </c>
      <c r="N5261" t="s">
        <v>15</v>
      </c>
      <c r="O5261">
        <v>24000000</v>
      </c>
      <c r="P5261">
        <v>42784344</v>
      </c>
      <c r="Q5261">
        <f>_xlfn.XLOOKUP(E5261,CPI!A:A,CPI!B:B)</f>
        <v>215.3</v>
      </c>
      <c r="R5261" s="12">
        <f>P5261*(CPI!$B$112/Movie!Q5261)</f>
        <v>60549882.103111938</v>
      </c>
      <c r="S5261" t="s">
        <v>15552</v>
      </c>
      <c r="T5261">
        <v>101</v>
      </c>
    </row>
    <row r="5262" spans="1:20" x14ac:dyDescent="0.3">
      <c r="A5262" t="s">
        <v>15553</v>
      </c>
      <c r="B5262" t="str">
        <f t="shared" si="246"/>
        <v>G</v>
      </c>
      <c r="C5262" t="s">
        <v>322</v>
      </c>
      <c r="D5262" t="s">
        <v>375</v>
      </c>
      <c r="E5262">
        <v>2008</v>
      </c>
      <c r="F5262" s="22">
        <f t="shared" si="247"/>
        <v>39448</v>
      </c>
      <c r="G5262" t="s">
        <v>15543</v>
      </c>
      <c r="H5262">
        <f t="shared" si="248"/>
        <v>8.4</v>
      </c>
      <c r="I5262">
        <v>8.4</v>
      </c>
      <c r="J5262">
        <v>1000000</v>
      </c>
      <c r="K5262" t="s">
        <v>12931</v>
      </c>
      <c r="L5262" t="s">
        <v>12931</v>
      </c>
      <c r="M5262" t="s">
        <v>15554</v>
      </c>
      <c r="N5262" t="s">
        <v>15</v>
      </c>
      <c r="O5262">
        <v>180000000</v>
      </c>
      <c r="P5262">
        <v>521311890</v>
      </c>
      <c r="Q5262">
        <f>_xlfn.XLOOKUP(E5262,CPI!A:A,CPI!B:B)</f>
        <v>215.3</v>
      </c>
      <c r="R5262" s="12">
        <f>P5262*(CPI!$B$112/Movie!Q5262)</f>
        <v>737778601.40733862</v>
      </c>
      <c r="S5262" t="s">
        <v>15555</v>
      </c>
      <c r="T5262">
        <v>98</v>
      </c>
    </row>
    <row r="5263" spans="1:20" x14ac:dyDescent="0.3">
      <c r="A5263" t="s">
        <v>15556</v>
      </c>
      <c r="B5263" t="str">
        <f t="shared" si="246"/>
        <v>R</v>
      </c>
      <c r="C5263" t="s">
        <v>1</v>
      </c>
      <c r="D5263" t="s">
        <v>26</v>
      </c>
      <c r="E5263">
        <v>2008</v>
      </c>
      <c r="F5263" s="22">
        <f t="shared" si="247"/>
        <v>39448</v>
      </c>
      <c r="G5263" t="s">
        <v>15438</v>
      </c>
      <c r="H5263">
        <f t="shared" si="248"/>
        <v>7.1</v>
      </c>
      <c r="I5263">
        <v>7.1</v>
      </c>
      <c r="J5263">
        <v>271000</v>
      </c>
      <c r="K5263" t="s">
        <v>15557</v>
      </c>
      <c r="L5263" t="s">
        <v>15558</v>
      </c>
      <c r="M5263" t="s">
        <v>14936</v>
      </c>
      <c r="N5263" t="s">
        <v>15</v>
      </c>
      <c r="O5263">
        <v>30000000</v>
      </c>
      <c r="P5263">
        <v>105833257</v>
      </c>
      <c r="Q5263">
        <f>_xlfn.XLOOKUP(E5263,CPI!A:A,CPI!B:B)</f>
        <v>215.3</v>
      </c>
      <c r="R5263" s="12">
        <f>P5263*(CPI!$B$112/Movie!Q5263)</f>
        <v>149778882.52624243</v>
      </c>
      <c r="S5263" t="s">
        <v>46</v>
      </c>
      <c r="T5263">
        <v>111</v>
      </c>
    </row>
    <row r="5264" spans="1:20" x14ac:dyDescent="0.3">
      <c r="A5264" t="s">
        <v>15559</v>
      </c>
      <c r="B5264" t="str">
        <f t="shared" si="246"/>
        <v>PG-13</v>
      </c>
      <c r="C5264" t="s">
        <v>1984</v>
      </c>
      <c r="D5264" t="s">
        <v>2</v>
      </c>
      <c r="E5264">
        <v>2008</v>
      </c>
      <c r="F5264" s="22">
        <f t="shared" si="247"/>
        <v>39448</v>
      </c>
      <c r="G5264" t="s">
        <v>15560</v>
      </c>
      <c r="H5264">
        <f t="shared" si="248"/>
        <v>7.6</v>
      </c>
      <c r="I5264">
        <v>7.6</v>
      </c>
      <c r="J5264">
        <v>291000</v>
      </c>
      <c r="K5264" t="s">
        <v>14520</v>
      </c>
      <c r="L5264" t="s">
        <v>15561</v>
      </c>
      <c r="M5264" t="s">
        <v>7621</v>
      </c>
      <c r="N5264" t="s">
        <v>15</v>
      </c>
      <c r="O5264">
        <v>55000000</v>
      </c>
      <c r="P5264">
        <v>169748929</v>
      </c>
      <c r="Q5264">
        <f>_xlfn.XLOOKUP(E5264,CPI!A:A,CPI!B:B)</f>
        <v>215.3</v>
      </c>
      <c r="R5264" s="12">
        <f>P5264*(CPI!$B$112/Movie!Q5264)</f>
        <v>240234550.23827216</v>
      </c>
      <c r="S5264" t="s">
        <v>16</v>
      </c>
      <c r="T5264">
        <v>123</v>
      </c>
    </row>
    <row r="5265" spans="1:20" x14ac:dyDescent="0.3">
      <c r="A5265" t="s">
        <v>15562</v>
      </c>
      <c r="B5265" t="str">
        <f t="shared" si="246"/>
        <v>PG-13</v>
      </c>
      <c r="C5265" t="s">
        <v>1984</v>
      </c>
      <c r="D5265" t="s">
        <v>26</v>
      </c>
      <c r="E5265">
        <v>2008</v>
      </c>
      <c r="F5265" s="22">
        <f t="shared" si="247"/>
        <v>39448</v>
      </c>
      <c r="G5265" t="s">
        <v>15563</v>
      </c>
      <c r="H5265">
        <f t="shared" si="248"/>
        <v>7.1</v>
      </c>
      <c r="I5265">
        <v>7.1</v>
      </c>
      <c r="J5265">
        <v>246000</v>
      </c>
      <c r="K5265" t="s">
        <v>274</v>
      </c>
      <c r="L5265" t="s">
        <v>274</v>
      </c>
      <c r="M5265" t="s">
        <v>15564</v>
      </c>
      <c r="N5265" t="s">
        <v>1096</v>
      </c>
      <c r="O5265">
        <v>15500000</v>
      </c>
      <c r="P5265">
        <v>96409300</v>
      </c>
      <c r="Q5265">
        <f>_xlfn.XLOOKUP(E5265,CPI!A:A,CPI!B:B)</f>
        <v>215.3</v>
      </c>
      <c r="R5265" s="12">
        <f>P5265*(CPI!$B$112/Movie!Q5265)</f>
        <v>136441772.92150488</v>
      </c>
      <c r="S5265" t="s">
        <v>13852</v>
      </c>
      <c r="T5265">
        <v>96</v>
      </c>
    </row>
    <row r="5266" spans="1:20" x14ac:dyDescent="0.3">
      <c r="A5266" t="s">
        <v>15565</v>
      </c>
      <c r="B5266" t="str">
        <f t="shared" si="246"/>
        <v>R</v>
      </c>
      <c r="C5266" t="s">
        <v>1</v>
      </c>
      <c r="D5266" t="s">
        <v>26</v>
      </c>
      <c r="E5266">
        <v>2008</v>
      </c>
      <c r="F5266" s="22">
        <f t="shared" si="247"/>
        <v>39448</v>
      </c>
      <c r="G5266" t="s">
        <v>14751</v>
      </c>
      <c r="H5266">
        <f t="shared" si="248"/>
        <v>7.9</v>
      </c>
      <c r="I5266">
        <v>7.9</v>
      </c>
      <c r="J5266">
        <v>398000</v>
      </c>
      <c r="K5266" t="s">
        <v>15566</v>
      </c>
      <c r="L5266" t="s">
        <v>15566</v>
      </c>
      <c r="M5266" t="s">
        <v>11531</v>
      </c>
      <c r="N5266" t="s">
        <v>7</v>
      </c>
      <c r="O5266">
        <v>15000000</v>
      </c>
      <c r="P5266">
        <v>34085749</v>
      </c>
      <c r="Q5266">
        <f>_xlfn.XLOOKUP(E5266,CPI!A:A,CPI!B:B)</f>
        <v>215.3</v>
      </c>
      <c r="R5266" s="12">
        <f>P5266*(CPI!$B$112/Movie!Q5266)</f>
        <v>48239329.866697632</v>
      </c>
      <c r="S5266" t="s">
        <v>12679</v>
      </c>
      <c r="T5266">
        <v>107</v>
      </c>
    </row>
    <row r="5267" spans="1:20" x14ac:dyDescent="0.3">
      <c r="A5267" t="s">
        <v>15567</v>
      </c>
      <c r="B5267" t="str">
        <f t="shared" si="246"/>
        <v>R</v>
      </c>
      <c r="C5267" t="s">
        <v>1</v>
      </c>
      <c r="D5267" t="s">
        <v>26</v>
      </c>
      <c r="E5267">
        <v>2008</v>
      </c>
      <c r="F5267" s="22">
        <f t="shared" si="247"/>
        <v>39448</v>
      </c>
      <c r="G5267" t="s">
        <v>14640</v>
      </c>
      <c r="H5267">
        <f t="shared" si="248"/>
        <v>5.6</v>
      </c>
      <c r="I5267">
        <v>5.6</v>
      </c>
      <c r="J5267">
        <v>117000</v>
      </c>
      <c r="K5267" t="s">
        <v>15568</v>
      </c>
      <c r="L5267" t="s">
        <v>15568</v>
      </c>
      <c r="M5267" t="s">
        <v>8940</v>
      </c>
      <c r="N5267" t="s">
        <v>15</v>
      </c>
      <c r="O5267">
        <v>65000000</v>
      </c>
      <c r="P5267">
        <v>418765519</v>
      </c>
      <c r="Q5267">
        <f>_xlfn.XLOOKUP(E5267,CPI!A:A,CPI!B:B)</f>
        <v>215.3</v>
      </c>
      <c r="R5267" s="12">
        <f>P5267*(CPI!$B$112/Movie!Q5267)</f>
        <v>592651433.53135157</v>
      </c>
      <c r="S5267" t="s">
        <v>2011</v>
      </c>
      <c r="T5267">
        <v>145</v>
      </c>
    </row>
    <row r="5268" spans="1:20" x14ac:dyDescent="0.3">
      <c r="A5268" t="s">
        <v>15569</v>
      </c>
      <c r="B5268" t="str">
        <f t="shared" si="246"/>
        <v>R</v>
      </c>
      <c r="C5268" t="s">
        <v>1</v>
      </c>
      <c r="D5268" t="s">
        <v>2</v>
      </c>
      <c r="E5268">
        <v>2008</v>
      </c>
      <c r="F5268" s="22">
        <f t="shared" si="247"/>
        <v>39448</v>
      </c>
      <c r="G5268" t="s">
        <v>15541</v>
      </c>
      <c r="H5268">
        <f t="shared" si="248"/>
        <v>8</v>
      </c>
      <c r="I5268">
        <v>8</v>
      </c>
      <c r="J5268">
        <v>812000</v>
      </c>
      <c r="K5268" t="s">
        <v>8070</v>
      </c>
      <c r="L5268" t="s">
        <v>9619</v>
      </c>
      <c r="M5268" t="s">
        <v>15570</v>
      </c>
      <c r="N5268" t="s">
        <v>7</v>
      </c>
      <c r="O5268">
        <v>15000000</v>
      </c>
      <c r="P5268">
        <v>378410542</v>
      </c>
      <c r="Q5268">
        <f>_xlfn.XLOOKUP(E5268,CPI!A:A,CPI!B:B)</f>
        <v>215.3</v>
      </c>
      <c r="R5268" s="12">
        <f>P5268*(CPI!$B$112/Movie!Q5268)</f>
        <v>535539675.55689734</v>
      </c>
      <c r="S5268" t="s">
        <v>13993</v>
      </c>
      <c r="T5268">
        <v>120</v>
      </c>
    </row>
    <row r="5269" spans="1:20" x14ac:dyDescent="0.3">
      <c r="A5269" t="s">
        <v>15571</v>
      </c>
      <c r="B5269" t="str">
        <f t="shared" si="246"/>
        <v>PG-13</v>
      </c>
      <c r="C5269" t="s">
        <v>1984</v>
      </c>
      <c r="D5269" t="s">
        <v>26</v>
      </c>
      <c r="E5269">
        <v>2008</v>
      </c>
      <c r="F5269" s="22">
        <f t="shared" si="247"/>
        <v>39448</v>
      </c>
      <c r="G5269" t="s">
        <v>15572</v>
      </c>
      <c r="H5269">
        <f t="shared" si="248"/>
        <v>5.5</v>
      </c>
      <c r="I5269">
        <v>5.5</v>
      </c>
      <c r="J5269">
        <v>81000</v>
      </c>
      <c r="K5269" t="s">
        <v>9197</v>
      </c>
      <c r="L5269" t="s">
        <v>10650</v>
      </c>
      <c r="M5269" t="s">
        <v>11236</v>
      </c>
      <c r="N5269" t="s">
        <v>15</v>
      </c>
      <c r="O5269">
        <v>25000000</v>
      </c>
      <c r="P5269">
        <v>70439696</v>
      </c>
      <c r="Q5269">
        <f>_xlfn.XLOOKUP(E5269,CPI!A:A,CPI!B:B)</f>
        <v>215.3</v>
      </c>
      <c r="R5269" s="12">
        <f>P5269*(CPI!$B$112/Movie!Q5269)</f>
        <v>99688691.923827216</v>
      </c>
      <c r="S5269" t="s">
        <v>16</v>
      </c>
      <c r="T5269">
        <v>97</v>
      </c>
    </row>
    <row r="5270" spans="1:20" x14ac:dyDescent="0.3">
      <c r="A5270" t="s">
        <v>15573</v>
      </c>
      <c r="B5270" t="str">
        <f t="shared" si="246"/>
        <v>R</v>
      </c>
      <c r="C5270" t="s">
        <v>1</v>
      </c>
      <c r="D5270" t="s">
        <v>19</v>
      </c>
      <c r="E5270">
        <v>2008</v>
      </c>
      <c r="F5270" s="22">
        <f t="shared" si="247"/>
        <v>39448</v>
      </c>
      <c r="G5270" t="s">
        <v>15551</v>
      </c>
      <c r="H5270">
        <f t="shared" si="248"/>
        <v>7.3</v>
      </c>
      <c r="I5270">
        <v>7.3</v>
      </c>
      <c r="J5270">
        <v>241000</v>
      </c>
      <c r="K5270" t="s">
        <v>10064</v>
      </c>
      <c r="L5270" t="s">
        <v>10064</v>
      </c>
      <c r="M5270" t="s">
        <v>11425</v>
      </c>
      <c r="N5270" t="s">
        <v>7</v>
      </c>
      <c r="O5270">
        <v>18000000</v>
      </c>
      <c r="P5270">
        <v>25740863</v>
      </c>
      <c r="Q5270">
        <f>_xlfn.XLOOKUP(E5270,CPI!A:A,CPI!B:B)</f>
        <v>215.3</v>
      </c>
      <c r="R5270" s="12">
        <f>P5270*(CPI!$B$112/Movie!Q5270)</f>
        <v>36429358.830004647</v>
      </c>
      <c r="S5270" t="s">
        <v>8</v>
      </c>
      <c r="T5270">
        <v>114</v>
      </c>
    </row>
    <row r="5271" spans="1:20" x14ac:dyDescent="0.3">
      <c r="A5271" t="s">
        <v>15574</v>
      </c>
      <c r="B5271" t="str">
        <f t="shared" si="246"/>
        <v>R</v>
      </c>
      <c r="C5271" t="s">
        <v>1</v>
      </c>
      <c r="D5271" t="s">
        <v>2</v>
      </c>
      <c r="E5271">
        <v>2008</v>
      </c>
      <c r="F5271" s="22">
        <f t="shared" si="247"/>
        <v>39448</v>
      </c>
      <c r="G5271" t="s">
        <v>15575</v>
      </c>
      <c r="H5271">
        <f t="shared" si="248"/>
        <v>8.1</v>
      </c>
      <c r="I5271">
        <v>8.1</v>
      </c>
      <c r="J5271">
        <v>734000</v>
      </c>
      <c r="K5271" t="s">
        <v>70</v>
      </c>
      <c r="L5271" t="s">
        <v>15576</v>
      </c>
      <c r="M5271" t="s">
        <v>70</v>
      </c>
      <c r="N5271" t="s">
        <v>5801</v>
      </c>
      <c r="O5271">
        <v>33000000</v>
      </c>
      <c r="P5271">
        <v>269958228</v>
      </c>
      <c r="Q5271">
        <f>_xlfn.XLOOKUP(E5271,CPI!A:A,CPI!B:B)</f>
        <v>215.3</v>
      </c>
      <c r="R5271" s="12">
        <f>P5271*(CPI!$B$112/Movie!Q5271)</f>
        <v>382054213.05898744</v>
      </c>
      <c r="S5271" t="s">
        <v>15577</v>
      </c>
      <c r="T5271">
        <v>116</v>
      </c>
    </row>
    <row r="5272" spans="1:20" x14ac:dyDescent="0.3">
      <c r="A5272" t="s">
        <v>15578</v>
      </c>
      <c r="B5272" t="str">
        <f t="shared" si="246"/>
        <v>PG-13</v>
      </c>
      <c r="C5272" t="s">
        <v>1984</v>
      </c>
      <c r="D5272" t="s">
        <v>48</v>
      </c>
      <c r="E5272">
        <v>2008</v>
      </c>
      <c r="F5272" s="22">
        <f t="shared" si="247"/>
        <v>39448</v>
      </c>
      <c r="G5272" t="s">
        <v>15579</v>
      </c>
      <c r="H5272">
        <f t="shared" si="248"/>
        <v>6.9</v>
      </c>
      <c r="I5272">
        <v>6.9</v>
      </c>
      <c r="J5272">
        <v>80000</v>
      </c>
      <c r="K5272" t="s">
        <v>15580</v>
      </c>
      <c r="L5272" t="s">
        <v>14247</v>
      </c>
      <c r="M5272" t="s">
        <v>13986</v>
      </c>
      <c r="N5272" t="s">
        <v>7</v>
      </c>
      <c r="P5272">
        <v>43343384</v>
      </c>
      <c r="Q5272">
        <f>_xlfn.XLOOKUP(E5272,CPI!A:A,CPI!B:B)</f>
        <v>215.3</v>
      </c>
      <c r="R5272" s="12">
        <f>P5272*(CPI!$B$112/Movie!Q5272)</f>
        <v>61341054.829540178</v>
      </c>
      <c r="S5272" t="s">
        <v>14999</v>
      </c>
      <c r="T5272">
        <v>110</v>
      </c>
    </row>
    <row r="5273" spans="1:20" x14ac:dyDescent="0.3">
      <c r="A5273" t="s">
        <v>15581</v>
      </c>
      <c r="B5273" t="str">
        <f t="shared" si="246"/>
        <v>R</v>
      </c>
      <c r="C5273" t="s">
        <v>1</v>
      </c>
      <c r="D5273" t="s">
        <v>2</v>
      </c>
      <c r="E5273">
        <v>2008</v>
      </c>
      <c r="F5273" s="22">
        <f t="shared" si="247"/>
        <v>39448</v>
      </c>
      <c r="G5273" t="s">
        <v>15539</v>
      </c>
      <c r="H5273">
        <f t="shared" si="248"/>
        <v>7.6</v>
      </c>
      <c r="I5273">
        <v>7.6</v>
      </c>
      <c r="J5273">
        <v>234000</v>
      </c>
      <c r="K5273" t="s">
        <v>11341</v>
      </c>
      <c r="L5273" t="s">
        <v>2947</v>
      </c>
      <c r="M5273" t="s">
        <v>10473</v>
      </c>
      <c r="N5273" t="s">
        <v>5801</v>
      </c>
      <c r="O5273">
        <v>32000000</v>
      </c>
      <c r="P5273">
        <v>108902486</v>
      </c>
      <c r="Q5273">
        <f>_xlfn.XLOOKUP(E5273,CPI!A:A,CPI!B:B)</f>
        <v>215.3</v>
      </c>
      <c r="R5273" s="12">
        <f>P5273*(CPI!$B$112/Movie!Q5273)</f>
        <v>154122561.4686484</v>
      </c>
      <c r="S5273" t="s">
        <v>13852</v>
      </c>
      <c r="T5273">
        <v>124</v>
      </c>
    </row>
    <row r="5274" spans="1:20" x14ac:dyDescent="0.3">
      <c r="A5274" t="s">
        <v>15582</v>
      </c>
      <c r="B5274" t="str">
        <f t="shared" si="246"/>
        <v>R</v>
      </c>
      <c r="C5274" t="s">
        <v>1</v>
      </c>
      <c r="D5274" t="s">
        <v>2</v>
      </c>
      <c r="E5274">
        <v>2008</v>
      </c>
      <c r="F5274" s="22">
        <f t="shared" si="247"/>
        <v>39448</v>
      </c>
      <c r="G5274" t="s">
        <v>15583</v>
      </c>
      <c r="H5274">
        <f t="shared" si="248"/>
        <v>7.5</v>
      </c>
      <c r="I5274">
        <v>7.5</v>
      </c>
      <c r="J5274">
        <v>430000</v>
      </c>
      <c r="K5274" t="s">
        <v>3870</v>
      </c>
      <c r="L5274" t="s">
        <v>15584</v>
      </c>
      <c r="M5274" t="s">
        <v>12727</v>
      </c>
      <c r="N5274" t="s">
        <v>15</v>
      </c>
      <c r="O5274">
        <v>15000000</v>
      </c>
      <c r="P5274">
        <v>49259766</v>
      </c>
      <c r="Q5274">
        <f>_xlfn.XLOOKUP(E5274,CPI!A:A,CPI!B:B)</f>
        <v>215.3</v>
      </c>
      <c r="R5274" s="12">
        <f>P5274*(CPI!$B$112/Movie!Q5274)</f>
        <v>69714123.084997669</v>
      </c>
      <c r="S5274" t="s">
        <v>15585</v>
      </c>
      <c r="T5274">
        <v>131</v>
      </c>
    </row>
    <row r="5275" spans="1:20" x14ac:dyDescent="0.3">
      <c r="A5275" t="s">
        <v>15586</v>
      </c>
      <c r="B5275" t="str">
        <f t="shared" si="246"/>
        <v>R</v>
      </c>
      <c r="C5275" t="s">
        <v>1</v>
      </c>
      <c r="D5275" t="s">
        <v>19</v>
      </c>
      <c r="E5275">
        <v>2008</v>
      </c>
      <c r="F5275" s="22">
        <f t="shared" si="247"/>
        <v>39448</v>
      </c>
      <c r="G5275" t="s">
        <v>14998</v>
      </c>
      <c r="H5275">
        <f t="shared" si="248"/>
        <v>7</v>
      </c>
      <c r="I5275">
        <v>7</v>
      </c>
      <c r="J5275">
        <v>222000</v>
      </c>
      <c r="K5275" t="s">
        <v>746</v>
      </c>
      <c r="L5275" t="s">
        <v>15587</v>
      </c>
      <c r="M5275" t="s">
        <v>746</v>
      </c>
      <c r="N5275" t="s">
        <v>5801</v>
      </c>
      <c r="O5275">
        <v>50000000</v>
      </c>
      <c r="P5275">
        <v>113244290</v>
      </c>
      <c r="Q5275">
        <f>_xlfn.XLOOKUP(E5275,CPI!A:A,CPI!B:B)</f>
        <v>215.3</v>
      </c>
      <c r="R5275" s="12">
        <f>P5275*(CPI!$B$112/Movie!Q5275)</f>
        <v>160267232.5267069</v>
      </c>
      <c r="S5275" t="s">
        <v>14686</v>
      </c>
      <c r="T5275">
        <v>92</v>
      </c>
    </row>
    <row r="5276" spans="1:20" x14ac:dyDescent="0.3">
      <c r="A5276" t="s">
        <v>15588</v>
      </c>
      <c r="B5276" t="str">
        <f t="shared" si="246"/>
        <v>R</v>
      </c>
      <c r="C5276" t="s">
        <v>1</v>
      </c>
      <c r="D5276" t="s">
        <v>37</v>
      </c>
      <c r="E5276">
        <v>2008</v>
      </c>
      <c r="F5276" s="22">
        <f t="shared" si="247"/>
        <v>39448</v>
      </c>
      <c r="G5276" t="s">
        <v>15589</v>
      </c>
      <c r="H5276">
        <f t="shared" si="248"/>
        <v>6.8</v>
      </c>
      <c r="I5276">
        <v>6.8</v>
      </c>
      <c r="J5276">
        <v>79000</v>
      </c>
      <c r="K5276" t="s">
        <v>15590</v>
      </c>
      <c r="L5276" t="s">
        <v>15590</v>
      </c>
      <c r="M5276" t="s">
        <v>15591</v>
      </c>
      <c r="N5276" t="s">
        <v>7</v>
      </c>
      <c r="P5276">
        <v>3984669</v>
      </c>
      <c r="Q5276">
        <f>_xlfn.XLOOKUP(E5276,CPI!A:A,CPI!B:B)</f>
        <v>215.3</v>
      </c>
      <c r="R5276" s="12">
        <f>P5276*(CPI!$B$112/Movie!Q5276)</f>
        <v>5639241.2647468643</v>
      </c>
      <c r="S5276" t="s">
        <v>15592</v>
      </c>
      <c r="T5276">
        <v>91</v>
      </c>
    </row>
    <row r="5277" spans="1:20" x14ac:dyDescent="0.3">
      <c r="A5277" t="s">
        <v>15593</v>
      </c>
      <c r="B5277" t="str">
        <f t="shared" si="246"/>
        <v>R</v>
      </c>
      <c r="C5277" t="s">
        <v>1</v>
      </c>
      <c r="D5277" t="s">
        <v>2</v>
      </c>
      <c r="E5277">
        <v>2008</v>
      </c>
      <c r="F5277" s="22">
        <f t="shared" si="247"/>
        <v>39448</v>
      </c>
      <c r="G5277" t="s">
        <v>15518</v>
      </c>
      <c r="H5277">
        <f t="shared" si="248"/>
        <v>5</v>
      </c>
      <c r="I5277">
        <v>5</v>
      </c>
      <c r="J5277">
        <v>199000</v>
      </c>
      <c r="K5277" t="s">
        <v>10459</v>
      </c>
      <c r="L5277" t="s">
        <v>10459</v>
      </c>
      <c r="M5277" t="s">
        <v>9022</v>
      </c>
      <c r="N5277" t="s">
        <v>15</v>
      </c>
      <c r="O5277">
        <v>48000000</v>
      </c>
      <c r="P5277">
        <v>163403799</v>
      </c>
      <c r="Q5277">
        <f>_xlfn.XLOOKUP(E5277,CPI!A:A,CPI!B:B)</f>
        <v>215.3</v>
      </c>
      <c r="R5277" s="12">
        <f>P5277*(CPI!$B$112/Movie!Q5277)</f>
        <v>231254702.99721318</v>
      </c>
      <c r="S5277" t="s">
        <v>165</v>
      </c>
      <c r="T5277">
        <v>91</v>
      </c>
    </row>
    <row r="5278" spans="1:20" x14ac:dyDescent="0.3">
      <c r="A5278" t="s">
        <v>15594</v>
      </c>
      <c r="B5278" t="str">
        <f t="shared" si="246"/>
        <v>R</v>
      </c>
      <c r="C5278" t="s">
        <v>1</v>
      </c>
      <c r="D5278" t="s">
        <v>2</v>
      </c>
      <c r="E5278">
        <v>2008</v>
      </c>
      <c r="F5278" s="22">
        <f t="shared" si="247"/>
        <v>39448</v>
      </c>
      <c r="G5278" t="s">
        <v>15539</v>
      </c>
      <c r="H5278">
        <f t="shared" si="248"/>
        <v>7.9</v>
      </c>
      <c r="I5278">
        <v>7.9</v>
      </c>
      <c r="J5278">
        <v>294000</v>
      </c>
      <c r="K5278" t="s">
        <v>10189</v>
      </c>
      <c r="L5278" t="s">
        <v>15595</v>
      </c>
      <c r="M5278" t="s">
        <v>2771</v>
      </c>
      <c r="N5278" t="s">
        <v>15</v>
      </c>
      <c r="O5278">
        <v>6000000</v>
      </c>
      <c r="P5278">
        <v>44734660</v>
      </c>
      <c r="Q5278">
        <f>_xlfn.XLOOKUP(E5278,CPI!A:A,CPI!B:B)</f>
        <v>215.3</v>
      </c>
      <c r="R5278" s="12">
        <f>P5278*(CPI!$B$112/Movie!Q5278)</f>
        <v>63310036.702275895</v>
      </c>
      <c r="S5278" t="s">
        <v>15596</v>
      </c>
      <c r="T5278">
        <v>109</v>
      </c>
    </row>
    <row r="5279" spans="1:20" x14ac:dyDescent="0.3">
      <c r="A5279" t="s">
        <v>15597</v>
      </c>
      <c r="B5279" t="str">
        <f t="shared" si="246"/>
        <v>PG-13</v>
      </c>
      <c r="C5279" t="s">
        <v>1984</v>
      </c>
      <c r="D5279" t="s">
        <v>19</v>
      </c>
      <c r="E5279">
        <v>2008</v>
      </c>
      <c r="F5279" s="22">
        <f t="shared" si="247"/>
        <v>39448</v>
      </c>
      <c r="G5279" t="s">
        <v>15491</v>
      </c>
      <c r="H5279">
        <f t="shared" si="248"/>
        <v>7</v>
      </c>
      <c r="I5279">
        <v>7</v>
      </c>
      <c r="J5279">
        <v>379000</v>
      </c>
      <c r="K5279" t="s">
        <v>9368</v>
      </c>
      <c r="L5279" t="s">
        <v>15598</v>
      </c>
      <c r="M5279" t="s">
        <v>15599</v>
      </c>
      <c r="N5279" t="s">
        <v>15</v>
      </c>
      <c r="O5279">
        <v>25000000</v>
      </c>
      <c r="P5279">
        <v>172394180</v>
      </c>
      <c r="Q5279">
        <f>_xlfn.XLOOKUP(E5279,CPI!A:A,CPI!B:B)</f>
        <v>215.3</v>
      </c>
      <c r="R5279" s="12">
        <f>P5279*(CPI!$B$112/Movie!Q5279)</f>
        <v>243978200.86391082</v>
      </c>
      <c r="S5279" t="s">
        <v>29</v>
      </c>
      <c r="T5279">
        <v>85</v>
      </c>
    </row>
    <row r="5280" spans="1:20" x14ac:dyDescent="0.3">
      <c r="A5280" t="s">
        <v>15600</v>
      </c>
      <c r="B5280" t="str">
        <f t="shared" si="246"/>
        <v>R</v>
      </c>
      <c r="C5280" t="s">
        <v>1</v>
      </c>
      <c r="D5280" t="s">
        <v>48</v>
      </c>
      <c r="E5280">
        <v>2008</v>
      </c>
      <c r="F5280" s="22">
        <f t="shared" si="247"/>
        <v>39448</v>
      </c>
      <c r="G5280" t="s">
        <v>15551</v>
      </c>
      <c r="H5280">
        <f t="shared" si="248"/>
        <v>7.7</v>
      </c>
      <c r="I5280">
        <v>7.7</v>
      </c>
      <c r="J5280">
        <v>244000</v>
      </c>
      <c r="K5280" t="s">
        <v>70</v>
      </c>
      <c r="L5280" t="s">
        <v>15601</v>
      </c>
      <c r="M5280" t="s">
        <v>11957</v>
      </c>
      <c r="N5280" t="s">
        <v>15</v>
      </c>
      <c r="O5280">
        <v>55000000</v>
      </c>
      <c r="P5280">
        <v>113398237</v>
      </c>
      <c r="Q5280">
        <f>_xlfn.XLOOKUP(E5280,CPI!A:A,CPI!B:B)</f>
        <v>215.3</v>
      </c>
      <c r="R5280" s="12">
        <f>P5280*(CPI!$B$112/Movie!Q5280)</f>
        <v>160485103.64096609</v>
      </c>
      <c r="S5280" t="s">
        <v>4862</v>
      </c>
      <c r="T5280">
        <v>141</v>
      </c>
    </row>
    <row r="5281" spans="1:20" x14ac:dyDescent="0.3">
      <c r="A5281" t="s">
        <v>15602</v>
      </c>
      <c r="B5281" t="str">
        <f t="shared" si="246"/>
        <v>PG-13</v>
      </c>
      <c r="C5281" t="s">
        <v>1984</v>
      </c>
      <c r="D5281" t="s">
        <v>19</v>
      </c>
      <c r="E5281">
        <v>2008</v>
      </c>
      <c r="F5281" s="22">
        <f t="shared" si="247"/>
        <v>39448</v>
      </c>
      <c r="G5281" t="s">
        <v>15430</v>
      </c>
      <c r="H5281">
        <f t="shared" si="248"/>
        <v>6.6</v>
      </c>
      <c r="I5281">
        <v>6.6</v>
      </c>
      <c r="J5281">
        <v>180000</v>
      </c>
      <c r="K5281" t="s">
        <v>12695</v>
      </c>
      <c r="L5281" t="s">
        <v>15603</v>
      </c>
      <c r="M5281" t="s">
        <v>12978</v>
      </c>
      <c r="N5281" t="s">
        <v>15</v>
      </c>
      <c r="O5281">
        <v>80000000</v>
      </c>
      <c r="P5281">
        <v>178767383</v>
      </c>
      <c r="Q5281">
        <f>_xlfn.XLOOKUP(E5281,CPI!A:A,CPI!B:B)</f>
        <v>215.3</v>
      </c>
      <c r="R5281" s="12">
        <f>P5281*(CPI!$B$112/Movie!Q5281)</f>
        <v>252997777.98467255</v>
      </c>
      <c r="S5281" t="s">
        <v>9670</v>
      </c>
      <c r="T5281">
        <v>118</v>
      </c>
    </row>
    <row r="5282" spans="1:20" x14ac:dyDescent="0.3">
      <c r="A5282" t="s">
        <v>15604</v>
      </c>
      <c r="B5282" t="str">
        <f t="shared" si="246"/>
        <v>R</v>
      </c>
      <c r="C5282" t="s">
        <v>1</v>
      </c>
      <c r="D5282" t="s">
        <v>10</v>
      </c>
      <c r="E5282">
        <v>2008</v>
      </c>
      <c r="F5282" s="22">
        <f t="shared" si="247"/>
        <v>39448</v>
      </c>
      <c r="G5282" t="s">
        <v>15605</v>
      </c>
      <c r="H5282">
        <f t="shared" si="248"/>
        <v>5.9</v>
      </c>
      <c r="I5282">
        <v>5.9</v>
      </c>
      <c r="J5282">
        <v>72000</v>
      </c>
      <c r="K5282" t="s">
        <v>15606</v>
      </c>
      <c r="L5282" t="s">
        <v>10246</v>
      </c>
      <c r="M5282" t="s">
        <v>15607</v>
      </c>
      <c r="N5282" t="s">
        <v>15</v>
      </c>
      <c r="O5282">
        <v>8000000</v>
      </c>
      <c r="P5282">
        <v>22818256</v>
      </c>
      <c r="Q5282">
        <f>_xlfn.XLOOKUP(E5282,CPI!A:A,CPI!B:B)</f>
        <v>215.3</v>
      </c>
      <c r="R5282" s="12">
        <f>P5282*(CPI!$B$112/Movie!Q5282)</f>
        <v>32293184.408732001</v>
      </c>
      <c r="S5282" t="s">
        <v>9670</v>
      </c>
      <c r="T5282">
        <v>90</v>
      </c>
    </row>
    <row r="5283" spans="1:20" x14ac:dyDescent="0.3">
      <c r="A5283" t="s">
        <v>15608</v>
      </c>
      <c r="B5283" t="str">
        <f t="shared" si="246"/>
        <v>PG-13</v>
      </c>
      <c r="C5283" t="s">
        <v>1984</v>
      </c>
      <c r="D5283" t="s">
        <v>48</v>
      </c>
      <c r="E5283">
        <v>2008</v>
      </c>
      <c r="F5283" s="22">
        <f t="shared" si="247"/>
        <v>39448</v>
      </c>
      <c r="G5283" t="s">
        <v>14751</v>
      </c>
      <c r="H5283">
        <f t="shared" si="248"/>
        <v>6.7</v>
      </c>
      <c r="I5283">
        <v>6.7</v>
      </c>
      <c r="J5283">
        <v>107000</v>
      </c>
      <c r="K5283" t="s">
        <v>15609</v>
      </c>
      <c r="L5283" t="s">
        <v>14527</v>
      </c>
      <c r="M5283" t="s">
        <v>11389</v>
      </c>
      <c r="N5283" t="s">
        <v>7</v>
      </c>
      <c r="O5283">
        <v>35000000</v>
      </c>
      <c r="P5283">
        <v>78201830</v>
      </c>
      <c r="Q5283">
        <f>_xlfn.XLOOKUP(E5283,CPI!A:A,CPI!B:B)</f>
        <v>215.3</v>
      </c>
      <c r="R5283" s="12">
        <f>P5283*(CPI!$B$112/Movie!Q5283)</f>
        <v>110673932.19228983</v>
      </c>
      <c r="S5283" t="s">
        <v>16</v>
      </c>
      <c r="T5283">
        <v>115</v>
      </c>
    </row>
    <row r="5284" spans="1:20" x14ac:dyDescent="0.3">
      <c r="A5284">
        <v>21</v>
      </c>
      <c r="B5284" t="str">
        <f t="shared" si="246"/>
        <v>PG-13</v>
      </c>
      <c r="C5284" t="s">
        <v>1984</v>
      </c>
      <c r="D5284" t="s">
        <v>89</v>
      </c>
      <c r="E5284">
        <v>2008</v>
      </c>
      <c r="F5284" s="22">
        <f t="shared" si="247"/>
        <v>39448</v>
      </c>
      <c r="G5284" t="s">
        <v>15610</v>
      </c>
      <c r="H5284">
        <f t="shared" si="248"/>
        <v>6.8</v>
      </c>
      <c r="I5284">
        <v>6.8</v>
      </c>
      <c r="J5284">
        <v>235000</v>
      </c>
      <c r="K5284" t="s">
        <v>11807</v>
      </c>
      <c r="L5284" t="s">
        <v>11462</v>
      </c>
      <c r="M5284" t="s">
        <v>15611</v>
      </c>
      <c r="N5284" t="s">
        <v>15</v>
      </c>
      <c r="O5284">
        <v>35000000</v>
      </c>
      <c r="P5284">
        <v>159808370</v>
      </c>
      <c r="Q5284">
        <f>_xlfn.XLOOKUP(E5284,CPI!A:A,CPI!B:B)</f>
        <v>215.3</v>
      </c>
      <c r="R5284" s="12">
        <f>P5284*(CPI!$B$112/Movie!Q5284)</f>
        <v>226166327.63121226</v>
      </c>
      <c r="S5284" t="s">
        <v>16</v>
      </c>
      <c r="T5284">
        <v>123</v>
      </c>
    </row>
    <row r="5285" spans="1:20" x14ac:dyDescent="0.3">
      <c r="A5285" t="s">
        <v>15612</v>
      </c>
      <c r="B5285" t="str">
        <f t="shared" si="246"/>
        <v>PG-13</v>
      </c>
      <c r="C5285" t="s">
        <v>1984</v>
      </c>
      <c r="D5285" t="s">
        <v>19</v>
      </c>
      <c r="E5285">
        <v>2008</v>
      </c>
      <c r="F5285" s="22">
        <f t="shared" si="247"/>
        <v>39448</v>
      </c>
      <c r="G5285" t="s">
        <v>15613</v>
      </c>
      <c r="H5285">
        <f t="shared" si="248"/>
        <v>6.6</v>
      </c>
      <c r="I5285">
        <v>6.6</v>
      </c>
      <c r="J5285">
        <v>98000</v>
      </c>
      <c r="K5285" t="s">
        <v>14320</v>
      </c>
      <c r="L5285" t="s">
        <v>9301</v>
      </c>
      <c r="M5285" t="s">
        <v>15614</v>
      </c>
      <c r="N5285" t="s">
        <v>15</v>
      </c>
      <c r="O5285">
        <v>20000000</v>
      </c>
      <c r="P5285">
        <v>41627431</v>
      </c>
      <c r="Q5285">
        <f>_xlfn.XLOOKUP(E5285,CPI!A:A,CPI!B:B)</f>
        <v>215.3</v>
      </c>
      <c r="R5285" s="12">
        <f>P5285*(CPI!$B$112/Movie!Q5285)</f>
        <v>58912578.846725501</v>
      </c>
      <c r="S5285" t="s">
        <v>10066</v>
      </c>
      <c r="T5285">
        <v>113</v>
      </c>
    </row>
    <row r="5286" spans="1:20" x14ac:dyDescent="0.3">
      <c r="A5286" t="s">
        <v>15615</v>
      </c>
      <c r="B5286" t="str">
        <f t="shared" si="246"/>
        <v>PG-13</v>
      </c>
      <c r="C5286" t="s">
        <v>1984</v>
      </c>
      <c r="D5286" t="s">
        <v>19</v>
      </c>
      <c r="E5286">
        <v>2008</v>
      </c>
      <c r="F5286" s="22">
        <f t="shared" si="247"/>
        <v>39448</v>
      </c>
      <c r="G5286" t="s">
        <v>15616</v>
      </c>
      <c r="H5286">
        <f t="shared" si="248"/>
        <v>5.2</v>
      </c>
      <c r="I5286">
        <v>5.2</v>
      </c>
      <c r="J5286">
        <v>154000</v>
      </c>
      <c r="K5286" t="s">
        <v>2468</v>
      </c>
      <c r="L5286" t="s">
        <v>13103</v>
      </c>
      <c r="M5286" t="s">
        <v>6913</v>
      </c>
      <c r="N5286" t="s">
        <v>15</v>
      </c>
      <c r="O5286">
        <v>145000000</v>
      </c>
      <c r="P5286">
        <v>403449830</v>
      </c>
      <c r="Q5286">
        <f>_xlfn.XLOOKUP(E5286,CPI!A:A,CPI!B:B)</f>
        <v>215.3</v>
      </c>
      <c r="R5286" s="12">
        <f>P5286*(CPI!$B$112/Movie!Q5286)</f>
        <v>570976141.20297253</v>
      </c>
      <c r="S5286" t="s">
        <v>46</v>
      </c>
      <c r="T5286">
        <v>112</v>
      </c>
    </row>
    <row r="5287" spans="1:20" x14ac:dyDescent="0.3">
      <c r="A5287" t="s">
        <v>15617</v>
      </c>
      <c r="B5287" t="str">
        <f t="shared" si="246"/>
        <v>PG-13</v>
      </c>
      <c r="C5287" t="s">
        <v>1984</v>
      </c>
      <c r="D5287" t="s">
        <v>19</v>
      </c>
      <c r="E5287">
        <v>2008</v>
      </c>
      <c r="F5287" s="22">
        <f t="shared" si="247"/>
        <v>39448</v>
      </c>
      <c r="G5287" t="s">
        <v>15618</v>
      </c>
      <c r="H5287">
        <f t="shared" si="248"/>
        <v>6.4</v>
      </c>
      <c r="I5287">
        <v>6.4</v>
      </c>
      <c r="J5287">
        <v>454000</v>
      </c>
      <c r="K5287" t="s">
        <v>6730</v>
      </c>
      <c r="L5287" t="s">
        <v>15619</v>
      </c>
      <c r="M5287" t="s">
        <v>7621</v>
      </c>
      <c r="N5287" t="s">
        <v>15</v>
      </c>
      <c r="O5287">
        <v>150000000</v>
      </c>
      <c r="P5287">
        <v>629443428</v>
      </c>
      <c r="Q5287">
        <f>_xlfn.XLOOKUP(E5287,CPI!A:A,CPI!B:B)</f>
        <v>215.3</v>
      </c>
      <c r="R5287" s="12">
        <f>P5287*(CPI!$B$112/Movie!Q5287)</f>
        <v>890810090.62517416</v>
      </c>
      <c r="S5287" t="s">
        <v>16</v>
      </c>
      <c r="T5287">
        <v>92</v>
      </c>
    </row>
    <row r="5288" spans="1:20" x14ac:dyDescent="0.3">
      <c r="A5288" t="s">
        <v>15620</v>
      </c>
      <c r="B5288" t="str">
        <f t="shared" si="246"/>
        <v>PG</v>
      </c>
      <c r="C5288" t="s">
        <v>18</v>
      </c>
      <c r="D5288" t="s">
        <v>19</v>
      </c>
      <c r="E5288">
        <v>2008</v>
      </c>
      <c r="F5288" s="22">
        <f t="shared" si="247"/>
        <v>39448</v>
      </c>
      <c r="G5288" t="s">
        <v>15621</v>
      </c>
      <c r="H5288">
        <f t="shared" si="248"/>
        <v>5.8</v>
      </c>
      <c r="I5288">
        <v>5.8</v>
      </c>
      <c r="J5288">
        <v>116000</v>
      </c>
      <c r="K5288" t="s">
        <v>15622</v>
      </c>
      <c r="L5288" t="s">
        <v>15623</v>
      </c>
      <c r="M5288" t="s">
        <v>6913</v>
      </c>
      <c r="N5288" t="s">
        <v>15</v>
      </c>
      <c r="O5288">
        <v>60000000</v>
      </c>
      <c r="P5288">
        <v>244232688</v>
      </c>
      <c r="Q5288">
        <f>_xlfn.XLOOKUP(E5288,CPI!A:A,CPI!B:B)</f>
        <v>215.3</v>
      </c>
      <c r="R5288" s="12">
        <f>P5288*(CPI!$B$112/Movie!Q5288)</f>
        <v>345646539.86809105</v>
      </c>
      <c r="S5288" t="s">
        <v>2011</v>
      </c>
      <c r="T5288">
        <v>93</v>
      </c>
    </row>
    <row r="5289" spans="1:20" x14ac:dyDescent="0.3">
      <c r="A5289" t="s">
        <v>15624</v>
      </c>
      <c r="B5289" t="str">
        <f t="shared" si="246"/>
        <v>R</v>
      </c>
      <c r="C5289" t="s">
        <v>1</v>
      </c>
      <c r="D5289" t="s">
        <v>1189</v>
      </c>
      <c r="E5289">
        <v>2008</v>
      </c>
      <c r="F5289" s="22">
        <f t="shared" si="247"/>
        <v>39448</v>
      </c>
      <c r="G5289" t="s">
        <v>15625</v>
      </c>
      <c r="H5289">
        <f t="shared" si="248"/>
        <v>7.4</v>
      </c>
      <c r="I5289">
        <v>7.4</v>
      </c>
      <c r="J5289">
        <v>76000</v>
      </c>
      <c r="K5289" t="s">
        <v>15626</v>
      </c>
      <c r="L5289" t="s">
        <v>15626</v>
      </c>
      <c r="M5289" t="s">
        <v>4017</v>
      </c>
      <c r="N5289" t="s">
        <v>15</v>
      </c>
      <c r="O5289">
        <v>2900000</v>
      </c>
      <c r="Q5289">
        <f>_xlfn.XLOOKUP(E5289,CPI!A:A,CPI!B:B)</f>
        <v>215.3</v>
      </c>
      <c r="R5289" s="12">
        <f>P5289*(CPI!$B$112/Movie!Q5289)</f>
        <v>0</v>
      </c>
      <c r="S5289" t="s">
        <v>15627</v>
      </c>
      <c r="T5289">
        <v>104</v>
      </c>
    </row>
    <row r="5290" spans="1:20" x14ac:dyDescent="0.3">
      <c r="A5290" t="s">
        <v>15628</v>
      </c>
      <c r="B5290" t="str">
        <f t="shared" si="246"/>
        <v>PG</v>
      </c>
      <c r="C5290" t="s">
        <v>18</v>
      </c>
      <c r="D5290" t="s">
        <v>375</v>
      </c>
      <c r="E5290">
        <v>2008</v>
      </c>
      <c r="F5290" s="22">
        <f t="shared" si="247"/>
        <v>39448</v>
      </c>
      <c r="G5290" t="s">
        <v>15513</v>
      </c>
      <c r="H5290">
        <f t="shared" si="248"/>
        <v>6.8</v>
      </c>
      <c r="I5290">
        <v>6.8</v>
      </c>
      <c r="J5290">
        <v>196000</v>
      </c>
      <c r="K5290" t="s">
        <v>15629</v>
      </c>
      <c r="L5290" t="s">
        <v>15393</v>
      </c>
      <c r="M5290" t="s">
        <v>145</v>
      </c>
      <c r="N5290" t="s">
        <v>15</v>
      </c>
      <c r="O5290">
        <v>150000000</v>
      </c>
      <c r="P5290">
        <v>309979994</v>
      </c>
      <c r="Q5290">
        <f>_xlfn.XLOOKUP(E5290,CPI!A:A,CPI!B:B)</f>
        <v>215.3</v>
      </c>
      <c r="R5290" s="12">
        <f>P5290*(CPI!$B$112/Movie!Q5290)</f>
        <v>438694399.31165814</v>
      </c>
      <c r="S5290" t="s">
        <v>596</v>
      </c>
      <c r="T5290">
        <v>96</v>
      </c>
    </row>
    <row r="5291" spans="1:20" x14ac:dyDescent="0.3">
      <c r="A5291" t="s">
        <v>15630</v>
      </c>
      <c r="B5291" t="str">
        <f t="shared" si="246"/>
        <v>R</v>
      </c>
      <c r="C5291" t="s">
        <v>1</v>
      </c>
      <c r="D5291" t="s">
        <v>26</v>
      </c>
      <c r="E5291">
        <v>2008</v>
      </c>
      <c r="F5291" s="22">
        <f t="shared" si="247"/>
        <v>39448</v>
      </c>
      <c r="G5291" t="s">
        <v>15631</v>
      </c>
      <c r="H5291">
        <f t="shared" si="248"/>
        <v>6.5</v>
      </c>
      <c r="I5291">
        <v>6.5</v>
      </c>
      <c r="J5291">
        <v>85000</v>
      </c>
      <c r="K5291" t="s">
        <v>15632</v>
      </c>
      <c r="L5291" t="s">
        <v>15632</v>
      </c>
      <c r="M5291" t="s">
        <v>15633</v>
      </c>
      <c r="N5291" t="s">
        <v>15</v>
      </c>
      <c r="O5291">
        <v>19000000</v>
      </c>
      <c r="P5291">
        <v>18755936</v>
      </c>
      <c r="Q5291">
        <f>_xlfn.XLOOKUP(E5291,CPI!A:A,CPI!B:B)</f>
        <v>215.3</v>
      </c>
      <c r="R5291" s="12">
        <f>P5291*(CPI!$B$112/Movie!Q5291)</f>
        <v>26544048.765443567</v>
      </c>
      <c r="S5291" t="s">
        <v>10066</v>
      </c>
      <c r="T5291">
        <v>109</v>
      </c>
    </row>
    <row r="5292" spans="1:20" x14ac:dyDescent="0.3">
      <c r="A5292" t="s">
        <v>15634</v>
      </c>
      <c r="B5292" t="str">
        <f t="shared" si="246"/>
        <v>R</v>
      </c>
      <c r="C5292" t="s">
        <v>1</v>
      </c>
      <c r="D5292" t="s">
        <v>19</v>
      </c>
      <c r="E5292">
        <v>2008</v>
      </c>
      <c r="F5292" s="22">
        <f t="shared" si="247"/>
        <v>39448</v>
      </c>
      <c r="G5292" t="s">
        <v>15572</v>
      </c>
      <c r="H5292">
        <f t="shared" si="248"/>
        <v>6.3</v>
      </c>
      <c r="I5292">
        <v>6.3</v>
      </c>
      <c r="J5292">
        <v>201000</v>
      </c>
      <c r="K5292" t="s">
        <v>8466</v>
      </c>
      <c r="L5292" t="s">
        <v>8466</v>
      </c>
      <c r="M5292" t="s">
        <v>11224</v>
      </c>
      <c r="N5292" t="s">
        <v>15</v>
      </c>
      <c r="O5292">
        <v>45000000</v>
      </c>
      <c r="P5292">
        <v>76014335</v>
      </c>
      <c r="Q5292">
        <f>_xlfn.XLOOKUP(E5292,CPI!A:A,CPI!B:B)</f>
        <v>215.3</v>
      </c>
      <c r="R5292" s="12">
        <f>P5292*(CPI!$B$112/Movie!Q5292)</f>
        <v>107578113.67626567</v>
      </c>
      <c r="S5292" t="s">
        <v>46</v>
      </c>
      <c r="T5292">
        <v>105</v>
      </c>
    </row>
    <row r="5293" spans="1:20" x14ac:dyDescent="0.3">
      <c r="A5293" t="s">
        <v>15635</v>
      </c>
      <c r="B5293" t="str">
        <f t="shared" si="246"/>
        <v>PG</v>
      </c>
      <c r="C5293" t="s">
        <v>18</v>
      </c>
      <c r="D5293" t="s">
        <v>19</v>
      </c>
      <c r="E5293">
        <v>2008</v>
      </c>
      <c r="F5293" s="22">
        <f t="shared" si="247"/>
        <v>39448</v>
      </c>
      <c r="G5293" t="s">
        <v>15636</v>
      </c>
      <c r="H5293">
        <f t="shared" si="248"/>
        <v>6.5</v>
      </c>
      <c r="I5293">
        <v>6.5</v>
      </c>
      <c r="J5293">
        <v>199000</v>
      </c>
      <c r="K5293" t="s">
        <v>11834</v>
      </c>
      <c r="L5293" t="s">
        <v>11834</v>
      </c>
      <c r="M5293" t="s">
        <v>15637</v>
      </c>
      <c r="N5293" t="s">
        <v>15</v>
      </c>
      <c r="O5293">
        <v>225000000</v>
      </c>
      <c r="P5293">
        <v>419665568</v>
      </c>
      <c r="Q5293">
        <f>_xlfn.XLOOKUP(E5293,CPI!A:A,CPI!B:B)</f>
        <v>215.3</v>
      </c>
      <c r="R5293" s="12">
        <f>P5293*(CPI!$B$112/Movie!Q5293)</f>
        <v>593925213.97863448</v>
      </c>
      <c r="S5293" t="s">
        <v>1709</v>
      </c>
      <c r="T5293">
        <v>150</v>
      </c>
    </row>
    <row r="5294" spans="1:20" x14ac:dyDescent="0.3">
      <c r="A5294" t="s">
        <v>15638</v>
      </c>
      <c r="B5294" t="str">
        <f t="shared" si="246"/>
        <v>R</v>
      </c>
      <c r="C5294" t="s">
        <v>1</v>
      </c>
      <c r="D5294" t="s">
        <v>19</v>
      </c>
      <c r="E5294">
        <v>2008</v>
      </c>
      <c r="F5294" s="22">
        <f t="shared" si="247"/>
        <v>39448</v>
      </c>
      <c r="G5294" t="s">
        <v>15639</v>
      </c>
      <c r="H5294">
        <f t="shared" si="248"/>
        <v>6.9</v>
      </c>
      <c r="I5294">
        <v>6.9</v>
      </c>
      <c r="J5294">
        <v>322000</v>
      </c>
      <c r="K5294" t="s">
        <v>13337</v>
      </c>
      <c r="L5294" t="s">
        <v>15013</v>
      </c>
      <c r="M5294" t="s">
        <v>15013</v>
      </c>
      <c r="N5294" t="s">
        <v>15</v>
      </c>
      <c r="O5294">
        <v>27000000</v>
      </c>
      <c r="P5294">
        <v>101624843</v>
      </c>
      <c r="Q5294">
        <f>_xlfn.XLOOKUP(E5294,CPI!A:A,CPI!B:B)</f>
        <v>215.3</v>
      </c>
      <c r="R5294" s="12">
        <f>P5294*(CPI!$B$112/Movie!Q5294)</f>
        <v>143822989.60566652</v>
      </c>
      <c r="S5294" t="s">
        <v>16</v>
      </c>
      <c r="T5294">
        <v>111</v>
      </c>
    </row>
    <row r="5295" spans="1:20" x14ac:dyDescent="0.3">
      <c r="A5295" t="s">
        <v>15640</v>
      </c>
      <c r="B5295" t="str">
        <f t="shared" si="246"/>
        <v>PG-13</v>
      </c>
      <c r="C5295" t="s">
        <v>1984</v>
      </c>
      <c r="D5295" t="s">
        <v>2</v>
      </c>
      <c r="E5295">
        <v>2008</v>
      </c>
      <c r="F5295" s="22">
        <f t="shared" si="247"/>
        <v>39448</v>
      </c>
      <c r="G5295" t="s">
        <v>15641</v>
      </c>
      <c r="H5295">
        <f t="shared" si="248"/>
        <v>7.8</v>
      </c>
      <c r="I5295">
        <v>7.8</v>
      </c>
      <c r="J5295">
        <v>196000</v>
      </c>
      <c r="K5295" t="s">
        <v>7310</v>
      </c>
      <c r="L5295" t="s">
        <v>15642</v>
      </c>
      <c r="M5295" t="s">
        <v>15643</v>
      </c>
      <c r="N5295" t="s">
        <v>7</v>
      </c>
      <c r="O5295">
        <v>12500000</v>
      </c>
      <c r="P5295">
        <v>40416563</v>
      </c>
      <c r="Q5295">
        <f>_xlfn.XLOOKUP(E5295,CPI!A:A,CPI!B:B)</f>
        <v>215.3</v>
      </c>
      <c r="R5295" s="12">
        <f>P5295*(CPI!$B$112/Movie!Q5295)</f>
        <v>57198916.609846726</v>
      </c>
      <c r="S5295" t="s">
        <v>3728</v>
      </c>
      <c r="T5295">
        <v>94</v>
      </c>
    </row>
    <row r="5296" spans="1:20" x14ac:dyDescent="0.3">
      <c r="A5296" t="s">
        <v>15644</v>
      </c>
      <c r="B5296" t="str">
        <f t="shared" si="246"/>
        <v>PG-13</v>
      </c>
      <c r="C5296" t="s">
        <v>1984</v>
      </c>
      <c r="D5296" t="s">
        <v>2</v>
      </c>
      <c r="E5296">
        <v>2008</v>
      </c>
      <c r="F5296" s="22">
        <f t="shared" si="247"/>
        <v>39448</v>
      </c>
      <c r="G5296" t="s">
        <v>15541</v>
      </c>
      <c r="H5296">
        <f t="shared" si="248"/>
        <v>7.1</v>
      </c>
      <c r="I5296">
        <v>7.1</v>
      </c>
      <c r="J5296">
        <v>233000</v>
      </c>
      <c r="K5296" t="s">
        <v>8443</v>
      </c>
      <c r="L5296" t="s">
        <v>8444</v>
      </c>
      <c r="M5296" t="s">
        <v>1463</v>
      </c>
      <c r="N5296" t="s">
        <v>15</v>
      </c>
      <c r="O5296">
        <v>75000000</v>
      </c>
      <c r="P5296">
        <v>201545517</v>
      </c>
      <c r="Q5296">
        <f>_xlfn.XLOOKUP(E5296,CPI!A:A,CPI!B:B)</f>
        <v>215.3</v>
      </c>
      <c r="R5296" s="12">
        <f>P5296*(CPI!$B$112/Movie!Q5296)</f>
        <v>285234180.35253137</v>
      </c>
      <c r="S5296" t="s">
        <v>103</v>
      </c>
      <c r="T5296">
        <v>121</v>
      </c>
    </row>
    <row r="5297" spans="1:20" x14ac:dyDescent="0.3">
      <c r="A5297" t="s">
        <v>15645</v>
      </c>
      <c r="B5297" t="str">
        <f t="shared" si="246"/>
        <v>PG-13</v>
      </c>
      <c r="C5297" t="s">
        <v>1984</v>
      </c>
      <c r="D5297" t="s">
        <v>26</v>
      </c>
      <c r="E5297">
        <v>2008</v>
      </c>
      <c r="F5297" s="22">
        <f t="shared" si="247"/>
        <v>39448</v>
      </c>
      <c r="G5297" t="s">
        <v>15491</v>
      </c>
      <c r="H5297">
        <f t="shared" si="248"/>
        <v>6.1</v>
      </c>
      <c r="I5297">
        <v>6.1</v>
      </c>
      <c r="J5297">
        <v>157000</v>
      </c>
      <c r="K5297" t="s">
        <v>14607</v>
      </c>
      <c r="L5297" t="s">
        <v>13892</v>
      </c>
      <c r="M5297" t="s">
        <v>15646</v>
      </c>
      <c r="N5297" t="s">
        <v>15</v>
      </c>
      <c r="O5297">
        <v>30000000</v>
      </c>
      <c r="P5297">
        <v>162655351</v>
      </c>
      <c r="Q5297">
        <f>_xlfn.XLOOKUP(E5297,CPI!A:A,CPI!B:B)</f>
        <v>215.3</v>
      </c>
      <c r="R5297" s="12">
        <f>P5297*(CPI!$B$112/Movie!Q5297)</f>
        <v>230195473.52392012</v>
      </c>
      <c r="S5297" t="s">
        <v>9093</v>
      </c>
      <c r="T5297">
        <v>111</v>
      </c>
    </row>
    <row r="5298" spans="1:20" x14ac:dyDescent="0.3">
      <c r="A5298" t="s">
        <v>15647</v>
      </c>
      <c r="B5298" t="str">
        <f t="shared" si="246"/>
        <v>R</v>
      </c>
      <c r="C5298" t="s">
        <v>1</v>
      </c>
      <c r="D5298" t="s">
        <v>89</v>
      </c>
      <c r="E5298">
        <v>2008</v>
      </c>
      <c r="F5298" s="22">
        <f t="shared" si="247"/>
        <v>39448</v>
      </c>
      <c r="G5298" t="s">
        <v>15648</v>
      </c>
      <c r="H5298">
        <f t="shared" si="248"/>
        <v>7.9</v>
      </c>
      <c r="I5298">
        <v>7.9</v>
      </c>
      <c r="J5298">
        <v>208000</v>
      </c>
      <c r="K5298" t="s">
        <v>15649</v>
      </c>
      <c r="L5298" t="s">
        <v>15650</v>
      </c>
      <c r="M5298" t="s">
        <v>15651</v>
      </c>
      <c r="N5298" t="s">
        <v>1078</v>
      </c>
      <c r="O5298">
        <v>4000000</v>
      </c>
      <c r="P5298">
        <v>11227336</v>
      </c>
      <c r="Q5298">
        <f>_xlfn.XLOOKUP(E5298,CPI!A:A,CPI!B:B)</f>
        <v>215.3</v>
      </c>
      <c r="R5298" s="12">
        <f>P5298*(CPI!$B$112/Movie!Q5298)</f>
        <v>15889313.883882953</v>
      </c>
      <c r="S5298" t="s">
        <v>15652</v>
      </c>
      <c r="T5298">
        <v>114</v>
      </c>
    </row>
    <row r="5299" spans="1:20" x14ac:dyDescent="0.3">
      <c r="A5299" t="s">
        <v>15653</v>
      </c>
      <c r="B5299" t="str">
        <f t="shared" si="246"/>
        <v>R</v>
      </c>
      <c r="C5299" t="s">
        <v>1</v>
      </c>
      <c r="D5299" t="s">
        <v>26</v>
      </c>
      <c r="E5299">
        <v>2008</v>
      </c>
      <c r="F5299" s="22">
        <f t="shared" si="247"/>
        <v>39448</v>
      </c>
      <c r="G5299" t="s">
        <v>15654</v>
      </c>
      <c r="H5299">
        <f t="shared" si="248"/>
        <v>6.8</v>
      </c>
      <c r="I5299">
        <v>6.8</v>
      </c>
      <c r="J5299">
        <v>223000</v>
      </c>
      <c r="K5299" t="s">
        <v>11895</v>
      </c>
      <c r="L5299" t="s">
        <v>15655</v>
      </c>
      <c r="M5299" t="s">
        <v>13283</v>
      </c>
      <c r="N5299" t="s">
        <v>5801</v>
      </c>
      <c r="O5299">
        <v>28000000</v>
      </c>
      <c r="P5299">
        <v>92649419</v>
      </c>
      <c r="Q5299">
        <f>_xlfn.XLOOKUP(E5299,CPI!A:A,CPI!B:B)</f>
        <v>215.3</v>
      </c>
      <c r="R5299" s="12">
        <f>P5299*(CPI!$B$112/Movie!Q5299)</f>
        <v>131120659.40222944</v>
      </c>
      <c r="S5299" t="s">
        <v>46</v>
      </c>
      <c r="T5299">
        <v>99</v>
      </c>
    </row>
    <row r="5300" spans="1:20" x14ac:dyDescent="0.3">
      <c r="A5300" t="s">
        <v>15656</v>
      </c>
      <c r="B5300" t="str">
        <f t="shared" si="246"/>
        <v>R</v>
      </c>
      <c r="C5300" t="s">
        <v>1</v>
      </c>
      <c r="D5300" t="s">
        <v>19</v>
      </c>
      <c r="E5300">
        <v>2008</v>
      </c>
      <c r="F5300" s="22">
        <f t="shared" si="247"/>
        <v>39448</v>
      </c>
      <c r="G5300" t="s">
        <v>15383</v>
      </c>
      <c r="H5300">
        <f t="shared" si="248"/>
        <v>7.2</v>
      </c>
      <c r="I5300">
        <v>7.2</v>
      </c>
      <c r="J5300">
        <v>141000</v>
      </c>
      <c r="K5300" t="s">
        <v>3333</v>
      </c>
      <c r="L5300" t="s">
        <v>15657</v>
      </c>
      <c r="M5300" t="s">
        <v>13516</v>
      </c>
      <c r="N5300" t="s">
        <v>15</v>
      </c>
      <c r="O5300">
        <v>32000000</v>
      </c>
      <c r="P5300">
        <v>51262751</v>
      </c>
      <c r="Q5300">
        <f>_xlfn.XLOOKUP(E5300,CPI!A:A,CPI!B:B)</f>
        <v>215.3</v>
      </c>
      <c r="R5300" s="12">
        <f>P5300*(CPI!$B$112/Movie!Q5300)</f>
        <v>72548816.673014402</v>
      </c>
      <c r="S5300" t="s">
        <v>14999</v>
      </c>
      <c r="T5300">
        <v>137</v>
      </c>
    </row>
    <row r="5301" spans="1:20" x14ac:dyDescent="0.3">
      <c r="A5301" t="s">
        <v>15658</v>
      </c>
      <c r="B5301" t="str">
        <f t="shared" si="246"/>
        <v>PG-13</v>
      </c>
      <c r="C5301" t="s">
        <v>1984</v>
      </c>
      <c r="D5301" t="s">
        <v>26</v>
      </c>
      <c r="E5301">
        <v>2008</v>
      </c>
      <c r="F5301" s="22">
        <f t="shared" si="247"/>
        <v>39448</v>
      </c>
      <c r="G5301" t="s">
        <v>15659</v>
      </c>
      <c r="H5301">
        <f t="shared" si="248"/>
        <v>6.1</v>
      </c>
      <c r="I5301">
        <v>6.1</v>
      </c>
      <c r="J5301">
        <v>52000</v>
      </c>
      <c r="K5301" t="s">
        <v>15660</v>
      </c>
      <c r="L5301" t="s">
        <v>15661</v>
      </c>
      <c r="M5301" t="s">
        <v>14637</v>
      </c>
      <c r="N5301" t="s">
        <v>15</v>
      </c>
      <c r="O5301">
        <v>20000000</v>
      </c>
      <c r="P5301">
        <v>21972336</v>
      </c>
      <c r="Q5301">
        <f>_xlfn.XLOOKUP(E5301,CPI!A:A,CPI!B:B)</f>
        <v>215.3</v>
      </c>
      <c r="R5301" s="12">
        <f>P5301*(CPI!$B$112/Movie!Q5301)</f>
        <v>31096009.192754295</v>
      </c>
      <c r="S5301" t="s">
        <v>46</v>
      </c>
      <c r="T5301">
        <v>98</v>
      </c>
    </row>
    <row r="5302" spans="1:20" x14ac:dyDescent="0.3">
      <c r="A5302" t="s">
        <v>15662</v>
      </c>
      <c r="B5302" t="str">
        <f t="shared" si="246"/>
        <v>PG-13</v>
      </c>
      <c r="C5302" t="s">
        <v>1984</v>
      </c>
      <c r="D5302" t="s">
        <v>26</v>
      </c>
      <c r="E5302">
        <v>2008</v>
      </c>
      <c r="F5302" s="22">
        <f t="shared" si="247"/>
        <v>39448</v>
      </c>
      <c r="G5302" t="s">
        <v>15663</v>
      </c>
      <c r="H5302">
        <f t="shared" si="248"/>
        <v>7.1</v>
      </c>
      <c r="I5302">
        <v>7.1</v>
      </c>
      <c r="J5302">
        <v>159000</v>
      </c>
      <c r="K5302" t="s">
        <v>2529</v>
      </c>
      <c r="L5302" t="s">
        <v>2529</v>
      </c>
      <c r="M5302" t="s">
        <v>12475</v>
      </c>
      <c r="N5302" t="s">
        <v>7</v>
      </c>
      <c r="P5302">
        <v>55990299</v>
      </c>
      <c r="Q5302">
        <f>_xlfn.XLOOKUP(E5302,CPI!A:A,CPI!B:B)</f>
        <v>215.3</v>
      </c>
      <c r="R5302" s="12">
        <f>P5302*(CPI!$B$112/Movie!Q5302)</f>
        <v>79239405.969809562</v>
      </c>
      <c r="S5302" t="s">
        <v>46</v>
      </c>
      <c r="T5302">
        <v>112</v>
      </c>
    </row>
    <row r="5303" spans="1:20" x14ac:dyDescent="0.3">
      <c r="A5303" t="s">
        <v>15664</v>
      </c>
      <c r="B5303" t="str">
        <f t="shared" si="246"/>
        <v>PG-13</v>
      </c>
      <c r="C5303" t="s">
        <v>1984</v>
      </c>
      <c r="D5303" t="s">
        <v>19</v>
      </c>
      <c r="E5303">
        <v>2008</v>
      </c>
      <c r="F5303" s="22">
        <f t="shared" si="247"/>
        <v>39448</v>
      </c>
      <c r="G5303" t="s">
        <v>15438</v>
      </c>
      <c r="H5303">
        <f t="shared" si="248"/>
        <v>6.6</v>
      </c>
      <c r="I5303">
        <v>6.6</v>
      </c>
      <c r="J5303">
        <v>103000</v>
      </c>
      <c r="K5303" t="s">
        <v>10681</v>
      </c>
      <c r="L5303" t="s">
        <v>3407</v>
      </c>
      <c r="M5303" t="s">
        <v>2736</v>
      </c>
      <c r="N5303" t="s">
        <v>15</v>
      </c>
      <c r="O5303">
        <v>55000000</v>
      </c>
      <c r="P5303">
        <v>128792411</v>
      </c>
      <c r="Q5303">
        <f>_xlfn.XLOOKUP(E5303,CPI!A:A,CPI!B:B)</f>
        <v>215.3</v>
      </c>
      <c r="R5303" s="12">
        <f>P5303*(CPI!$B$112/Movie!Q5303)</f>
        <v>182271470.65350673</v>
      </c>
      <c r="S5303" t="s">
        <v>15665</v>
      </c>
      <c r="T5303">
        <v>104</v>
      </c>
    </row>
    <row r="5304" spans="1:20" x14ac:dyDescent="0.3">
      <c r="A5304" t="s">
        <v>15666</v>
      </c>
      <c r="B5304" t="str">
        <f t="shared" si="246"/>
        <v>R</v>
      </c>
      <c r="C5304" t="s">
        <v>1</v>
      </c>
      <c r="D5304" t="s">
        <v>19</v>
      </c>
      <c r="E5304">
        <v>2008</v>
      </c>
      <c r="F5304" s="22">
        <f t="shared" si="247"/>
        <v>39448</v>
      </c>
      <c r="G5304" t="s">
        <v>15667</v>
      </c>
      <c r="H5304">
        <f t="shared" si="248"/>
        <v>7.1</v>
      </c>
      <c r="I5304">
        <v>7.1</v>
      </c>
      <c r="J5304">
        <v>123000</v>
      </c>
      <c r="K5304" t="s">
        <v>9129</v>
      </c>
      <c r="L5304" t="s">
        <v>15668</v>
      </c>
      <c r="M5304" t="s">
        <v>15669</v>
      </c>
      <c r="N5304" t="s">
        <v>7</v>
      </c>
      <c r="O5304">
        <v>230000</v>
      </c>
      <c r="P5304">
        <v>2260712</v>
      </c>
      <c r="Q5304">
        <f>_xlfn.XLOOKUP(E5304,CPI!A:A,CPI!B:B)</f>
        <v>215.3</v>
      </c>
      <c r="R5304" s="12">
        <f>P5304*(CPI!$B$112/Movie!Q5304)</f>
        <v>3199437.7445424986</v>
      </c>
      <c r="S5304" t="s">
        <v>15670</v>
      </c>
      <c r="T5304">
        <v>92</v>
      </c>
    </row>
    <row r="5305" spans="1:20" x14ac:dyDescent="0.3">
      <c r="A5305" t="s">
        <v>233</v>
      </c>
      <c r="B5305" t="str">
        <f t="shared" si="246"/>
        <v>PG-13</v>
      </c>
      <c r="C5305" t="s">
        <v>1984</v>
      </c>
      <c r="D5305" t="s">
        <v>10</v>
      </c>
      <c r="E5305">
        <v>2008</v>
      </c>
      <c r="F5305" s="22">
        <f t="shared" si="247"/>
        <v>39448</v>
      </c>
      <c r="G5305" t="s">
        <v>15641</v>
      </c>
      <c r="H5305">
        <f t="shared" si="248"/>
        <v>6.6</v>
      </c>
      <c r="I5305">
        <v>6.6</v>
      </c>
      <c r="J5305">
        <v>121000</v>
      </c>
      <c r="K5305" t="s">
        <v>6961</v>
      </c>
      <c r="L5305" t="s">
        <v>13478</v>
      </c>
      <c r="M5305" t="s">
        <v>5195</v>
      </c>
      <c r="N5305" t="s">
        <v>7</v>
      </c>
      <c r="O5305">
        <v>130000000</v>
      </c>
      <c r="P5305">
        <v>211787511</v>
      </c>
      <c r="Q5305">
        <f>_xlfn.XLOOKUP(E5305,CPI!A:A,CPI!B:B)</f>
        <v>215.3</v>
      </c>
      <c r="R5305" s="12">
        <f>P5305*(CPI!$B$112/Movie!Q5305)</f>
        <v>299729004.18810964</v>
      </c>
      <c r="S5305" t="s">
        <v>165</v>
      </c>
      <c r="T5305">
        <v>165</v>
      </c>
    </row>
    <row r="5306" spans="1:20" x14ac:dyDescent="0.3">
      <c r="A5306" t="s">
        <v>15671</v>
      </c>
      <c r="B5306" t="str">
        <f t="shared" si="246"/>
        <v>PG-13</v>
      </c>
      <c r="C5306" t="s">
        <v>1984</v>
      </c>
      <c r="D5306" t="s">
        <v>26</v>
      </c>
      <c r="E5306">
        <v>2008</v>
      </c>
      <c r="F5306" s="22">
        <f t="shared" si="247"/>
        <v>39448</v>
      </c>
      <c r="G5306" t="s">
        <v>15560</v>
      </c>
      <c r="H5306">
        <f t="shared" si="248"/>
        <v>6.8</v>
      </c>
      <c r="I5306">
        <v>6.8</v>
      </c>
      <c r="J5306">
        <v>343000</v>
      </c>
      <c r="K5306" t="s">
        <v>11267</v>
      </c>
      <c r="L5306" t="s">
        <v>15557</v>
      </c>
      <c r="M5306" t="s">
        <v>7897</v>
      </c>
      <c r="N5306" t="s">
        <v>15</v>
      </c>
      <c r="O5306">
        <v>70000000</v>
      </c>
      <c r="P5306">
        <v>223241637</v>
      </c>
      <c r="Q5306">
        <f>_xlfn.XLOOKUP(E5306,CPI!A:A,CPI!B:B)</f>
        <v>215.3</v>
      </c>
      <c r="R5306" s="12">
        <f>P5306*(CPI!$B$112/Movie!Q5306)</f>
        <v>315939279.117046</v>
      </c>
      <c r="S5306" t="s">
        <v>8</v>
      </c>
      <c r="T5306">
        <v>104</v>
      </c>
    </row>
    <row r="5307" spans="1:20" x14ac:dyDescent="0.3">
      <c r="A5307" t="s">
        <v>15672</v>
      </c>
      <c r="B5307" t="str">
        <f t="shared" si="246"/>
        <v>R</v>
      </c>
      <c r="C5307" t="s">
        <v>1</v>
      </c>
      <c r="D5307" t="s">
        <v>19</v>
      </c>
      <c r="E5307">
        <v>2008</v>
      </c>
      <c r="F5307" s="22">
        <f t="shared" si="247"/>
        <v>39448</v>
      </c>
      <c r="G5307" t="s">
        <v>15579</v>
      </c>
      <c r="H5307">
        <f t="shared" si="248"/>
        <v>7.1</v>
      </c>
      <c r="I5307">
        <v>7.1</v>
      </c>
      <c r="J5307">
        <v>218000</v>
      </c>
      <c r="K5307" t="s">
        <v>975</v>
      </c>
      <c r="L5307" t="s">
        <v>14013</v>
      </c>
      <c r="M5307" t="s">
        <v>8494</v>
      </c>
      <c r="N5307" t="s">
        <v>15</v>
      </c>
      <c r="O5307">
        <v>70000000</v>
      </c>
      <c r="P5307">
        <v>115900897</v>
      </c>
      <c r="Q5307">
        <f>_xlfn.XLOOKUP(E5307,CPI!A:A,CPI!B:B)</f>
        <v>215.3</v>
      </c>
      <c r="R5307" s="12">
        <f>P5307*(CPI!$B$112/Movie!Q5307)</f>
        <v>164026954.5559684</v>
      </c>
      <c r="S5307" t="s">
        <v>8</v>
      </c>
      <c r="T5307">
        <v>128</v>
      </c>
    </row>
    <row r="5308" spans="1:20" x14ac:dyDescent="0.3">
      <c r="A5308" t="s">
        <v>15673</v>
      </c>
      <c r="B5308" t="str">
        <f t="shared" si="246"/>
        <v>PG-13</v>
      </c>
      <c r="C5308" t="s">
        <v>1984</v>
      </c>
      <c r="D5308" t="s">
        <v>26</v>
      </c>
      <c r="E5308">
        <v>2008</v>
      </c>
      <c r="F5308" s="22">
        <f t="shared" si="247"/>
        <v>39448</v>
      </c>
      <c r="G5308" t="s">
        <v>15674</v>
      </c>
      <c r="H5308">
        <f t="shared" si="248"/>
        <v>1.9</v>
      </c>
      <c r="I5308">
        <v>1.9</v>
      </c>
      <c r="J5308">
        <v>88000</v>
      </c>
      <c r="K5308" t="s">
        <v>9223</v>
      </c>
      <c r="L5308" t="s">
        <v>9223</v>
      </c>
      <c r="M5308" t="s">
        <v>15675</v>
      </c>
      <c r="N5308" t="s">
        <v>15</v>
      </c>
      <c r="O5308">
        <v>20000000</v>
      </c>
      <c r="P5308">
        <v>34816824</v>
      </c>
      <c r="Q5308">
        <f>_xlfn.XLOOKUP(E5308,CPI!A:A,CPI!B:B)</f>
        <v>215.3</v>
      </c>
      <c r="R5308" s="12">
        <f>P5308*(CPI!$B$112/Movie!Q5308)</f>
        <v>49273972.470041804</v>
      </c>
      <c r="S5308" t="s">
        <v>14686</v>
      </c>
      <c r="T5308">
        <v>87</v>
      </c>
    </row>
    <row r="5309" spans="1:20" x14ac:dyDescent="0.3">
      <c r="A5309" t="s">
        <v>15676</v>
      </c>
      <c r="B5309" t="str">
        <f t="shared" si="246"/>
        <v>PG-13</v>
      </c>
      <c r="C5309" t="s">
        <v>1984</v>
      </c>
      <c r="D5309" t="s">
        <v>19</v>
      </c>
      <c r="E5309">
        <v>2008</v>
      </c>
      <c r="F5309" s="22">
        <f t="shared" si="247"/>
        <v>39448</v>
      </c>
      <c r="G5309" t="s">
        <v>15610</v>
      </c>
      <c r="H5309">
        <f t="shared" si="248"/>
        <v>4.5999999999999996</v>
      </c>
      <c r="I5309">
        <v>4.5999999999999996</v>
      </c>
      <c r="J5309">
        <v>65000</v>
      </c>
      <c r="K5309" t="s">
        <v>11749</v>
      </c>
      <c r="L5309" t="s">
        <v>11749</v>
      </c>
      <c r="M5309" t="s">
        <v>15677</v>
      </c>
      <c r="N5309" t="s">
        <v>15</v>
      </c>
      <c r="O5309">
        <v>35000000</v>
      </c>
      <c r="P5309">
        <v>71571300</v>
      </c>
      <c r="Q5309">
        <f>_xlfn.XLOOKUP(E5309,CPI!A:A,CPI!B:B)</f>
        <v>215.3</v>
      </c>
      <c r="R5309" s="12">
        <f>P5309*(CPI!$B$112/Movie!Q5309)</f>
        <v>101290177.0088249</v>
      </c>
      <c r="S5309" t="s">
        <v>8971</v>
      </c>
      <c r="T5309">
        <v>75</v>
      </c>
    </row>
    <row r="5310" spans="1:20" x14ac:dyDescent="0.3">
      <c r="A5310" t="s">
        <v>15678</v>
      </c>
      <c r="B5310" t="str">
        <f t="shared" si="246"/>
        <v>G</v>
      </c>
      <c r="C5310" t="s">
        <v>322</v>
      </c>
      <c r="D5310" t="s">
        <v>375</v>
      </c>
      <c r="E5310">
        <v>2008</v>
      </c>
      <c r="F5310" s="22">
        <f t="shared" si="247"/>
        <v>39448</v>
      </c>
      <c r="G5310" t="s">
        <v>15679</v>
      </c>
      <c r="H5310">
        <f t="shared" si="248"/>
        <v>7.7</v>
      </c>
      <c r="I5310">
        <v>7.7</v>
      </c>
      <c r="J5310">
        <v>131000</v>
      </c>
      <c r="K5310" t="s">
        <v>2091</v>
      </c>
      <c r="L5310" t="s">
        <v>2091</v>
      </c>
      <c r="M5310" t="s">
        <v>10208</v>
      </c>
      <c r="N5310" t="s">
        <v>2093</v>
      </c>
      <c r="O5310">
        <v>34000000</v>
      </c>
      <c r="P5310">
        <v>204826668</v>
      </c>
      <c r="Q5310">
        <f>_xlfn.XLOOKUP(E5310,CPI!A:A,CPI!B:B)</f>
        <v>215.3</v>
      </c>
      <c r="R5310" s="12">
        <f>P5310*(CPI!$B$112/Movie!Q5310)</f>
        <v>289877778.63260567</v>
      </c>
      <c r="S5310" t="s">
        <v>15680</v>
      </c>
      <c r="T5310">
        <v>101</v>
      </c>
    </row>
    <row r="5311" spans="1:20" x14ac:dyDescent="0.3">
      <c r="A5311" t="s">
        <v>15681</v>
      </c>
      <c r="B5311" t="str">
        <f t="shared" si="246"/>
        <v>PG-13</v>
      </c>
      <c r="C5311" t="s">
        <v>1984</v>
      </c>
      <c r="D5311" t="s">
        <v>19</v>
      </c>
      <c r="E5311">
        <v>2008</v>
      </c>
      <c r="F5311" s="22">
        <f t="shared" si="247"/>
        <v>39448</v>
      </c>
      <c r="G5311" t="s">
        <v>15663</v>
      </c>
      <c r="H5311">
        <f t="shared" si="248"/>
        <v>6.1</v>
      </c>
      <c r="I5311">
        <v>6.1</v>
      </c>
      <c r="J5311">
        <v>292000</v>
      </c>
      <c r="K5311" t="s">
        <v>9064</v>
      </c>
      <c r="L5311" t="s">
        <v>5843</v>
      </c>
      <c r="M5311" t="s">
        <v>12057</v>
      </c>
      <c r="N5311" t="s">
        <v>15</v>
      </c>
      <c r="O5311">
        <v>85000000</v>
      </c>
      <c r="P5311">
        <v>225132113</v>
      </c>
      <c r="Q5311">
        <f>_xlfn.XLOOKUP(E5311,CPI!A:A,CPI!B:B)</f>
        <v>215.3</v>
      </c>
      <c r="R5311" s="12">
        <f>P5311*(CPI!$B$112/Movie!Q5311)</f>
        <v>318614746.08035296</v>
      </c>
      <c r="S5311" t="s">
        <v>165</v>
      </c>
      <c r="T5311">
        <v>88</v>
      </c>
    </row>
    <row r="5312" spans="1:20" x14ac:dyDescent="0.3">
      <c r="A5312" t="s">
        <v>15682</v>
      </c>
      <c r="B5312" t="str">
        <f t="shared" si="246"/>
        <v>PG</v>
      </c>
      <c r="C5312" t="s">
        <v>18</v>
      </c>
      <c r="D5312" t="s">
        <v>19</v>
      </c>
      <c r="E5312">
        <v>2008</v>
      </c>
      <c r="F5312" s="22">
        <f t="shared" si="247"/>
        <v>39448</v>
      </c>
      <c r="G5312" t="s">
        <v>14885</v>
      </c>
      <c r="H5312">
        <f t="shared" si="248"/>
        <v>6</v>
      </c>
      <c r="I5312">
        <v>6</v>
      </c>
      <c r="J5312">
        <v>70000</v>
      </c>
      <c r="K5312" t="s">
        <v>9033</v>
      </c>
      <c r="L5312" t="s">
        <v>8645</v>
      </c>
      <c r="M5312" t="s">
        <v>13444</v>
      </c>
      <c r="N5312" t="s">
        <v>15</v>
      </c>
      <c r="O5312">
        <v>120000000</v>
      </c>
      <c r="P5312">
        <v>93945766</v>
      </c>
      <c r="Q5312">
        <f>_xlfn.XLOOKUP(E5312,CPI!A:A,CPI!B:B)</f>
        <v>215.3</v>
      </c>
      <c r="R5312" s="12">
        <f>P5312*(CPI!$B$112/Movie!Q5312)</f>
        <v>132955294.47375755</v>
      </c>
      <c r="S5312" t="s">
        <v>8</v>
      </c>
      <c r="T5312">
        <v>135</v>
      </c>
    </row>
    <row r="5313" spans="1:20" x14ac:dyDescent="0.3">
      <c r="A5313" t="s">
        <v>15683</v>
      </c>
      <c r="B5313" t="str">
        <f t="shared" si="246"/>
        <v>R</v>
      </c>
      <c r="C5313" t="s">
        <v>1</v>
      </c>
      <c r="D5313" t="s">
        <v>89</v>
      </c>
      <c r="E5313">
        <v>2008</v>
      </c>
      <c r="F5313" s="22">
        <f t="shared" si="247"/>
        <v>39448</v>
      </c>
      <c r="G5313" t="s">
        <v>15684</v>
      </c>
      <c r="H5313">
        <f t="shared" si="248"/>
        <v>7.2</v>
      </c>
      <c r="I5313">
        <v>7.2</v>
      </c>
      <c r="J5313">
        <v>176000</v>
      </c>
      <c r="K5313" t="s">
        <v>2112</v>
      </c>
      <c r="L5313" t="s">
        <v>3026</v>
      </c>
      <c r="M5313" t="s">
        <v>11224</v>
      </c>
      <c r="N5313" t="s">
        <v>7</v>
      </c>
      <c r="O5313">
        <v>20000000</v>
      </c>
      <c r="P5313">
        <v>64828421</v>
      </c>
      <c r="Q5313">
        <f>_xlfn.XLOOKUP(E5313,CPI!A:A,CPI!B:B)</f>
        <v>215.3</v>
      </c>
      <c r="R5313" s="12">
        <f>P5313*(CPI!$B$112/Movie!Q5313)</f>
        <v>91747421.638179287</v>
      </c>
      <c r="S5313" t="s">
        <v>15685</v>
      </c>
      <c r="T5313">
        <v>111</v>
      </c>
    </row>
    <row r="5314" spans="1:20" x14ac:dyDescent="0.3">
      <c r="A5314" t="s">
        <v>15686</v>
      </c>
      <c r="B5314" t="str">
        <f t="shared" si="246"/>
        <v>R</v>
      </c>
      <c r="C5314" t="s">
        <v>1</v>
      </c>
      <c r="D5314" t="s">
        <v>19</v>
      </c>
      <c r="E5314">
        <v>2008</v>
      </c>
      <c r="F5314" s="22">
        <f t="shared" si="247"/>
        <v>39448</v>
      </c>
      <c r="G5314" t="s">
        <v>15687</v>
      </c>
      <c r="H5314">
        <f t="shared" si="248"/>
        <v>6.8</v>
      </c>
      <c r="I5314">
        <v>6.8</v>
      </c>
      <c r="J5314">
        <v>109000</v>
      </c>
      <c r="K5314" t="s">
        <v>11852</v>
      </c>
      <c r="L5314" t="s">
        <v>4927</v>
      </c>
      <c r="M5314" t="s">
        <v>5060</v>
      </c>
      <c r="N5314" t="s">
        <v>15</v>
      </c>
      <c r="O5314">
        <v>20000000</v>
      </c>
      <c r="P5314">
        <v>66476363</v>
      </c>
      <c r="Q5314">
        <f>_xlfn.XLOOKUP(E5314,CPI!A:A,CPI!B:B)</f>
        <v>215.3</v>
      </c>
      <c r="R5314" s="12">
        <f>P5314*(CPI!$B$112/Movie!Q5314)</f>
        <v>94079646.103576407</v>
      </c>
      <c r="S5314" t="s">
        <v>9423</v>
      </c>
      <c r="T5314">
        <v>109</v>
      </c>
    </row>
    <row r="5315" spans="1:20" x14ac:dyDescent="0.3">
      <c r="A5315" t="s">
        <v>15688</v>
      </c>
      <c r="B5315" t="str">
        <f t="shared" ref="B5315:B5378" si="249">IF(C5315="","Rating Pending",C5315)</f>
        <v>PG-13</v>
      </c>
      <c r="C5315" t="s">
        <v>1984</v>
      </c>
      <c r="D5315" t="s">
        <v>19</v>
      </c>
      <c r="E5315">
        <v>2008</v>
      </c>
      <c r="F5315" s="22">
        <f t="shared" ref="F5315:F5378" si="250">DATE(TRIM(E5315), 1, 1)</f>
        <v>39448</v>
      </c>
      <c r="G5315" t="s">
        <v>15689</v>
      </c>
      <c r="H5315">
        <f t="shared" ref="H5315:H5378" si="251">IF(I5315="","Score Pending",I5315)</f>
        <v>6.5</v>
      </c>
      <c r="I5315">
        <v>6.5</v>
      </c>
      <c r="J5315">
        <v>208000</v>
      </c>
      <c r="K5315" t="s">
        <v>7996</v>
      </c>
      <c r="L5315" t="s">
        <v>14727</v>
      </c>
      <c r="M5315" t="s">
        <v>13978</v>
      </c>
      <c r="N5315" t="s">
        <v>15</v>
      </c>
      <c r="O5315">
        <v>80000000</v>
      </c>
      <c r="P5315">
        <v>230685453</v>
      </c>
      <c r="Q5315">
        <f>_xlfn.XLOOKUP(E5315,CPI!A:A,CPI!B:B)</f>
        <v>215.3</v>
      </c>
      <c r="R5315" s="12">
        <f>P5315*(CPI!$B$112/Movie!Q5315)</f>
        <v>326474024.75197399</v>
      </c>
      <c r="S5315" t="s">
        <v>8</v>
      </c>
      <c r="T5315">
        <v>110</v>
      </c>
    </row>
    <row r="5316" spans="1:20" x14ac:dyDescent="0.3">
      <c r="A5316" t="s">
        <v>15690</v>
      </c>
      <c r="B5316" t="str">
        <f t="shared" si="249"/>
        <v>R</v>
      </c>
      <c r="C5316" t="s">
        <v>1</v>
      </c>
      <c r="D5316" t="s">
        <v>19</v>
      </c>
      <c r="E5316">
        <v>2008</v>
      </c>
      <c r="F5316" s="22">
        <f t="shared" si="250"/>
        <v>39448</v>
      </c>
      <c r="G5316" t="s">
        <v>15691</v>
      </c>
      <c r="H5316">
        <f t="shared" si="251"/>
        <v>5.9</v>
      </c>
      <c r="I5316">
        <v>5.9</v>
      </c>
      <c r="J5316">
        <v>61000</v>
      </c>
      <c r="K5316" t="s">
        <v>14031</v>
      </c>
      <c r="L5316" t="s">
        <v>15692</v>
      </c>
      <c r="M5316" t="s">
        <v>15693</v>
      </c>
      <c r="N5316" t="s">
        <v>15</v>
      </c>
      <c r="O5316">
        <v>35000000</v>
      </c>
      <c r="P5316">
        <v>10161493</v>
      </c>
      <c r="Q5316">
        <f>_xlfn.XLOOKUP(E5316,CPI!A:A,CPI!B:B)</f>
        <v>215.3</v>
      </c>
      <c r="R5316" s="12">
        <f>P5316*(CPI!$B$112/Movie!Q5316)</f>
        <v>14380896.038550859</v>
      </c>
      <c r="S5316" t="s">
        <v>14686</v>
      </c>
      <c r="T5316">
        <v>103</v>
      </c>
    </row>
    <row r="5317" spans="1:20" x14ac:dyDescent="0.3">
      <c r="A5317" t="s">
        <v>15694</v>
      </c>
      <c r="B5317" t="str">
        <f t="shared" si="249"/>
        <v>PG-13</v>
      </c>
      <c r="C5317" t="s">
        <v>1984</v>
      </c>
      <c r="D5317" t="s">
        <v>26</v>
      </c>
      <c r="E5317">
        <v>2008</v>
      </c>
      <c r="F5317" s="22">
        <f t="shared" si="250"/>
        <v>39448</v>
      </c>
      <c r="G5317" t="s">
        <v>15520</v>
      </c>
      <c r="H5317">
        <f t="shared" si="251"/>
        <v>5.5</v>
      </c>
      <c r="I5317">
        <v>5.5</v>
      </c>
      <c r="J5317">
        <v>194000</v>
      </c>
      <c r="K5317" t="s">
        <v>5759</v>
      </c>
      <c r="L5317" t="s">
        <v>8498</v>
      </c>
      <c r="M5317" t="s">
        <v>8498</v>
      </c>
      <c r="N5317" t="s">
        <v>15</v>
      </c>
      <c r="O5317">
        <v>90000000</v>
      </c>
      <c r="P5317">
        <v>204313400</v>
      </c>
      <c r="Q5317">
        <f>_xlfn.XLOOKUP(E5317,CPI!A:A,CPI!B:B)</f>
        <v>215.3</v>
      </c>
      <c r="R5317" s="12">
        <f>P5317*(CPI!$B$112/Movie!Q5317)</f>
        <v>289151384.02229446</v>
      </c>
      <c r="S5317" t="s">
        <v>16</v>
      </c>
      <c r="T5317">
        <v>113</v>
      </c>
    </row>
    <row r="5318" spans="1:20" x14ac:dyDescent="0.3">
      <c r="A5318" t="s">
        <v>15695</v>
      </c>
      <c r="B5318" t="str">
        <f t="shared" si="249"/>
        <v>PG-13</v>
      </c>
      <c r="C5318" t="s">
        <v>1984</v>
      </c>
      <c r="D5318" t="s">
        <v>19</v>
      </c>
      <c r="E5318">
        <v>2008</v>
      </c>
      <c r="F5318" s="22">
        <f t="shared" si="250"/>
        <v>39448</v>
      </c>
      <c r="G5318" t="s">
        <v>15621</v>
      </c>
      <c r="H5318">
        <f t="shared" si="251"/>
        <v>7</v>
      </c>
      <c r="I5318">
        <v>7</v>
      </c>
      <c r="J5318">
        <v>260000</v>
      </c>
      <c r="K5318" t="s">
        <v>7541</v>
      </c>
      <c r="L5318" t="s">
        <v>7541</v>
      </c>
      <c r="M5318" t="s">
        <v>8606</v>
      </c>
      <c r="N5318" t="s">
        <v>15</v>
      </c>
      <c r="O5318">
        <v>85000000</v>
      </c>
      <c r="P5318">
        <v>168319243</v>
      </c>
      <c r="Q5318">
        <f>_xlfn.XLOOKUP(E5318,CPI!A:A,CPI!B:B)</f>
        <v>215.3</v>
      </c>
      <c r="R5318" s="12">
        <f>P5318*(CPI!$B$112/Movie!Q5318)</f>
        <v>238211209.20622388</v>
      </c>
      <c r="S5318" t="s">
        <v>46</v>
      </c>
      <c r="T5318">
        <v>120</v>
      </c>
    </row>
    <row r="5319" spans="1:20" x14ac:dyDescent="0.3">
      <c r="A5319" t="s">
        <v>15696</v>
      </c>
      <c r="B5319" t="str">
        <f t="shared" si="249"/>
        <v>R</v>
      </c>
      <c r="C5319" t="s">
        <v>1</v>
      </c>
      <c r="D5319" t="s">
        <v>2</v>
      </c>
      <c r="E5319">
        <v>2008</v>
      </c>
      <c r="F5319" s="22">
        <f t="shared" si="250"/>
        <v>39448</v>
      </c>
      <c r="G5319" t="s">
        <v>15697</v>
      </c>
      <c r="H5319">
        <f t="shared" si="251"/>
        <v>7.6</v>
      </c>
      <c r="I5319">
        <v>7.6</v>
      </c>
      <c r="J5319">
        <v>86000</v>
      </c>
      <c r="K5319" t="s">
        <v>10715</v>
      </c>
      <c r="L5319" t="s">
        <v>10715</v>
      </c>
      <c r="M5319" t="s">
        <v>11678</v>
      </c>
      <c r="N5319" t="s">
        <v>15</v>
      </c>
      <c r="O5319">
        <v>20000000</v>
      </c>
      <c r="P5319">
        <v>4658401</v>
      </c>
      <c r="Q5319">
        <f>_xlfn.XLOOKUP(E5319,CPI!A:A,CPI!B:B)</f>
        <v>215.3</v>
      </c>
      <c r="R5319" s="12">
        <f>P5319*(CPI!$B$112/Movie!Q5319)</f>
        <v>6592730.0729215052</v>
      </c>
      <c r="S5319" t="s">
        <v>14633</v>
      </c>
      <c r="T5319">
        <v>124</v>
      </c>
    </row>
    <row r="5320" spans="1:20" x14ac:dyDescent="0.3">
      <c r="A5320" t="s">
        <v>15698</v>
      </c>
      <c r="B5320" t="str">
        <f t="shared" si="249"/>
        <v>PG</v>
      </c>
      <c r="C5320" t="s">
        <v>18</v>
      </c>
      <c r="D5320" t="s">
        <v>26</v>
      </c>
      <c r="E5320">
        <v>2008</v>
      </c>
      <c r="F5320" s="22">
        <f t="shared" si="250"/>
        <v>39448</v>
      </c>
      <c r="G5320" t="s">
        <v>15541</v>
      </c>
      <c r="H5320">
        <f t="shared" si="251"/>
        <v>7.1</v>
      </c>
      <c r="I5320">
        <v>7.1</v>
      </c>
      <c r="J5320">
        <v>150000</v>
      </c>
      <c r="K5320" t="s">
        <v>8939</v>
      </c>
      <c r="L5320" t="s">
        <v>6392</v>
      </c>
      <c r="M5320" t="s">
        <v>9026</v>
      </c>
      <c r="N5320" t="s">
        <v>15</v>
      </c>
      <c r="O5320">
        <v>60000000</v>
      </c>
      <c r="P5320">
        <v>255743093</v>
      </c>
      <c r="Q5320">
        <f>_xlfn.XLOOKUP(E5320,CPI!A:A,CPI!B:B)</f>
        <v>215.3</v>
      </c>
      <c r="R5320" s="12">
        <f>P5320*(CPI!$B$112/Movie!Q5320)</f>
        <v>361936462.78262889</v>
      </c>
      <c r="S5320" t="s">
        <v>9093</v>
      </c>
      <c r="T5320">
        <v>115</v>
      </c>
    </row>
    <row r="5321" spans="1:20" x14ac:dyDescent="0.3">
      <c r="A5321" t="s">
        <v>15699</v>
      </c>
      <c r="B5321" t="str">
        <f t="shared" si="249"/>
        <v>PG-13</v>
      </c>
      <c r="C5321" t="s">
        <v>1984</v>
      </c>
      <c r="D5321" t="s">
        <v>19</v>
      </c>
      <c r="E5321">
        <v>2008</v>
      </c>
      <c r="F5321" s="22">
        <f t="shared" si="250"/>
        <v>39448</v>
      </c>
      <c r="G5321" t="s">
        <v>15700</v>
      </c>
      <c r="H5321">
        <f t="shared" si="251"/>
        <v>5.7</v>
      </c>
      <c r="I5321">
        <v>5.7</v>
      </c>
      <c r="J5321">
        <v>76000</v>
      </c>
      <c r="K5321" t="s">
        <v>8649</v>
      </c>
      <c r="L5321" t="s">
        <v>15701</v>
      </c>
      <c r="M5321" t="s">
        <v>9005</v>
      </c>
      <c r="N5321" t="s">
        <v>15</v>
      </c>
      <c r="O5321">
        <v>70000000</v>
      </c>
      <c r="P5321">
        <v>111231041</v>
      </c>
      <c r="Q5321">
        <f>_xlfn.XLOOKUP(E5321,CPI!A:A,CPI!B:B)</f>
        <v>215.3</v>
      </c>
      <c r="R5321" s="12">
        <f>P5321*(CPI!$B$112/Movie!Q5321)</f>
        <v>157418012.97120297</v>
      </c>
      <c r="S5321" t="s">
        <v>8</v>
      </c>
      <c r="T5321">
        <v>112</v>
      </c>
    </row>
    <row r="5322" spans="1:20" x14ac:dyDescent="0.3">
      <c r="A5322" t="s">
        <v>15702</v>
      </c>
      <c r="B5322" t="str">
        <f t="shared" si="249"/>
        <v>PG-13</v>
      </c>
      <c r="C5322" t="s">
        <v>1984</v>
      </c>
      <c r="D5322" t="s">
        <v>2</v>
      </c>
      <c r="E5322">
        <v>2008</v>
      </c>
      <c r="F5322" s="22">
        <f t="shared" si="250"/>
        <v>39448</v>
      </c>
      <c r="G5322" t="s">
        <v>15631</v>
      </c>
      <c r="H5322">
        <f t="shared" si="251"/>
        <v>7.3</v>
      </c>
      <c r="I5322">
        <v>7.3</v>
      </c>
      <c r="J5322">
        <v>25000</v>
      </c>
      <c r="K5322" t="s">
        <v>11396</v>
      </c>
      <c r="L5322" t="s">
        <v>11396</v>
      </c>
      <c r="M5322" t="s">
        <v>14739</v>
      </c>
      <c r="N5322" t="s">
        <v>15</v>
      </c>
      <c r="O5322">
        <v>11000000</v>
      </c>
      <c r="P5322">
        <v>39952437</v>
      </c>
      <c r="Q5322">
        <f>_xlfn.XLOOKUP(E5322,CPI!A:A,CPI!B:B)</f>
        <v>215.3</v>
      </c>
      <c r="R5322" s="12">
        <f>P5322*(CPI!$B$112/Movie!Q5322)</f>
        <v>56542069.456107758</v>
      </c>
      <c r="S5322" t="s">
        <v>9423</v>
      </c>
      <c r="T5322">
        <v>114</v>
      </c>
    </row>
    <row r="5323" spans="1:20" x14ac:dyDescent="0.3">
      <c r="A5323" t="s">
        <v>15703</v>
      </c>
      <c r="B5323" t="str">
        <f t="shared" si="249"/>
        <v>PG-13</v>
      </c>
      <c r="C5323" t="s">
        <v>1984</v>
      </c>
      <c r="D5323" t="s">
        <v>26</v>
      </c>
      <c r="E5323">
        <v>2008</v>
      </c>
      <c r="F5323" s="22">
        <f t="shared" si="250"/>
        <v>39448</v>
      </c>
      <c r="G5323" t="s">
        <v>15704</v>
      </c>
      <c r="H5323">
        <f t="shared" si="251"/>
        <v>6.6</v>
      </c>
      <c r="I5323">
        <v>6.6</v>
      </c>
      <c r="J5323">
        <v>90000</v>
      </c>
      <c r="K5323" t="s">
        <v>15705</v>
      </c>
      <c r="L5323" t="s">
        <v>15706</v>
      </c>
      <c r="M5323" t="s">
        <v>15014</v>
      </c>
      <c r="N5323" t="s">
        <v>15</v>
      </c>
      <c r="O5323">
        <v>10000000</v>
      </c>
      <c r="P5323">
        <v>33556631</v>
      </c>
      <c r="Q5323">
        <f>_xlfn.XLOOKUP(E5323,CPI!A:A,CPI!B:B)</f>
        <v>215.3</v>
      </c>
      <c r="R5323" s="12">
        <f>P5323*(CPI!$B$112/Movie!Q5323)</f>
        <v>47490503.788666978</v>
      </c>
      <c r="S5323" t="s">
        <v>10859</v>
      </c>
      <c r="T5323">
        <v>90</v>
      </c>
    </row>
    <row r="5324" spans="1:20" x14ac:dyDescent="0.3">
      <c r="A5324" t="s">
        <v>15707</v>
      </c>
      <c r="B5324" t="str">
        <f t="shared" si="249"/>
        <v>PG</v>
      </c>
      <c r="C5324" t="s">
        <v>18</v>
      </c>
      <c r="D5324" t="s">
        <v>19</v>
      </c>
      <c r="E5324">
        <v>2008</v>
      </c>
      <c r="F5324" s="22">
        <f t="shared" si="250"/>
        <v>39448</v>
      </c>
      <c r="G5324" t="s">
        <v>15663</v>
      </c>
      <c r="H5324">
        <f t="shared" si="251"/>
        <v>6.5</v>
      </c>
      <c r="I5324">
        <v>6.5</v>
      </c>
      <c r="J5324">
        <v>91000</v>
      </c>
      <c r="K5324" t="s">
        <v>9954</v>
      </c>
      <c r="L5324" t="s">
        <v>15708</v>
      </c>
      <c r="M5324" t="s">
        <v>14827</v>
      </c>
      <c r="N5324" t="s">
        <v>15</v>
      </c>
      <c r="O5324">
        <v>90000000</v>
      </c>
      <c r="P5324">
        <v>164170327</v>
      </c>
      <c r="Q5324">
        <f>_xlfn.XLOOKUP(E5324,CPI!A:A,CPI!B:B)</f>
        <v>215.3</v>
      </c>
      <c r="R5324" s="12">
        <f>P5324*(CPI!$B$112/Movie!Q5324)</f>
        <v>232339519.91128656</v>
      </c>
      <c r="S5324" t="s">
        <v>29</v>
      </c>
      <c r="T5324">
        <v>96</v>
      </c>
    </row>
    <row r="5325" spans="1:20" x14ac:dyDescent="0.3">
      <c r="A5325" t="s">
        <v>15709</v>
      </c>
      <c r="B5325" t="str">
        <f t="shared" si="249"/>
        <v>R</v>
      </c>
      <c r="C5325" t="s">
        <v>1</v>
      </c>
      <c r="D5325" t="s">
        <v>19</v>
      </c>
      <c r="E5325">
        <v>2008</v>
      </c>
      <c r="F5325" s="22">
        <f t="shared" si="250"/>
        <v>39448</v>
      </c>
      <c r="G5325" t="s">
        <v>15613</v>
      </c>
      <c r="H5325">
        <f t="shared" si="251"/>
        <v>5.9</v>
      </c>
      <c r="I5325">
        <v>5.9</v>
      </c>
      <c r="J5325">
        <v>75000</v>
      </c>
      <c r="K5325" t="s">
        <v>13991</v>
      </c>
      <c r="L5325" t="s">
        <v>13991</v>
      </c>
      <c r="M5325" t="s">
        <v>15710</v>
      </c>
      <c r="N5325" t="s">
        <v>7</v>
      </c>
      <c r="O5325">
        <v>30000000</v>
      </c>
      <c r="P5325">
        <v>22472631</v>
      </c>
      <c r="Q5325">
        <f>_xlfn.XLOOKUP(E5325,CPI!A:A,CPI!B:B)</f>
        <v>215.3</v>
      </c>
      <c r="R5325" s="12">
        <f>P5325*(CPI!$B$112/Movie!Q5325)</f>
        <v>31804043.965164885</v>
      </c>
      <c r="S5325" t="s">
        <v>13638</v>
      </c>
      <c r="T5325">
        <v>105</v>
      </c>
    </row>
    <row r="5326" spans="1:20" x14ac:dyDescent="0.3">
      <c r="A5326" t="s">
        <v>15711</v>
      </c>
      <c r="B5326" t="str">
        <f t="shared" si="249"/>
        <v>PG-13</v>
      </c>
      <c r="C5326" t="s">
        <v>1984</v>
      </c>
      <c r="D5326" t="s">
        <v>19</v>
      </c>
      <c r="E5326">
        <v>2008</v>
      </c>
      <c r="F5326" s="22">
        <f t="shared" si="250"/>
        <v>39448</v>
      </c>
      <c r="G5326" t="s">
        <v>15631</v>
      </c>
      <c r="H5326">
        <f t="shared" si="251"/>
        <v>5.3</v>
      </c>
      <c r="I5326">
        <v>5.3</v>
      </c>
      <c r="J5326">
        <v>123000</v>
      </c>
      <c r="K5326" t="s">
        <v>11935</v>
      </c>
      <c r="L5326" t="s">
        <v>15712</v>
      </c>
      <c r="M5326" t="s">
        <v>9022</v>
      </c>
      <c r="N5326" t="s">
        <v>15</v>
      </c>
      <c r="O5326">
        <v>35000000</v>
      </c>
      <c r="P5326">
        <v>87066930</v>
      </c>
      <c r="Q5326">
        <f>_xlfn.XLOOKUP(E5326,CPI!A:A,CPI!B:B)</f>
        <v>215.3</v>
      </c>
      <c r="R5326" s="12">
        <f>P5326*(CPI!$B$112/Movie!Q5326)</f>
        <v>123220128.05852298</v>
      </c>
      <c r="S5326" t="s">
        <v>15713</v>
      </c>
      <c r="T5326">
        <v>100</v>
      </c>
    </row>
    <row r="5327" spans="1:20" x14ac:dyDescent="0.3">
      <c r="A5327" t="s">
        <v>15714</v>
      </c>
      <c r="B5327" t="str">
        <f t="shared" si="249"/>
        <v>PG-13</v>
      </c>
      <c r="C5327" t="s">
        <v>1984</v>
      </c>
      <c r="D5327" t="s">
        <v>2</v>
      </c>
      <c r="E5327">
        <v>2008</v>
      </c>
      <c r="F5327" s="22">
        <f t="shared" si="250"/>
        <v>39448</v>
      </c>
      <c r="G5327" t="s">
        <v>15648</v>
      </c>
      <c r="H5327">
        <f t="shared" si="251"/>
        <v>5.5</v>
      </c>
      <c r="I5327">
        <v>5.5</v>
      </c>
      <c r="J5327">
        <v>165000</v>
      </c>
      <c r="K5327" t="s">
        <v>14171</v>
      </c>
      <c r="L5327" t="s">
        <v>11950</v>
      </c>
      <c r="M5327" t="s">
        <v>5060</v>
      </c>
      <c r="N5327" t="s">
        <v>15</v>
      </c>
      <c r="O5327">
        <v>80000000</v>
      </c>
      <c r="P5327">
        <v>233093859</v>
      </c>
      <c r="Q5327">
        <f>_xlfn.XLOOKUP(E5327,CPI!A:A,CPI!B:B)</f>
        <v>215.3</v>
      </c>
      <c r="R5327" s="12">
        <f>P5327*(CPI!$B$112/Movie!Q5327)</f>
        <v>329882484.14909428</v>
      </c>
      <c r="S5327" t="s">
        <v>165</v>
      </c>
      <c r="T5327">
        <v>104</v>
      </c>
    </row>
    <row r="5328" spans="1:20" x14ac:dyDescent="0.3">
      <c r="A5328" t="s">
        <v>15715</v>
      </c>
      <c r="B5328" t="str">
        <f t="shared" si="249"/>
        <v>R</v>
      </c>
      <c r="C5328" t="s">
        <v>1</v>
      </c>
      <c r="D5328" t="s">
        <v>48</v>
      </c>
      <c r="E5328">
        <v>2008</v>
      </c>
      <c r="F5328" s="22">
        <f t="shared" si="250"/>
        <v>39448</v>
      </c>
      <c r="G5328" t="s">
        <v>15539</v>
      </c>
      <c r="H5328">
        <f t="shared" si="251"/>
        <v>7.5</v>
      </c>
      <c r="I5328">
        <v>7.5</v>
      </c>
      <c r="J5328">
        <v>167000</v>
      </c>
      <c r="K5328" t="s">
        <v>5209</v>
      </c>
      <c r="L5328" t="s">
        <v>15716</v>
      </c>
      <c r="M5328" t="s">
        <v>972</v>
      </c>
      <c r="N5328" t="s">
        <v>15</v>
      </c>
      <c r="O5328">
        <v>20000000</v>
      </c>
      <c r="P5328">
        <v>54589558</v>
      </c>
      <c r="Q5328">
        <f>_xlfn.XLOOKUP(E5328,CPI!A:A,CPI!B:B)</f>
        <v>215.3</v>
      </c>
      <c r="R5328" s="12">
        <f>P5328*(CPI!$B$112/Movie!Q5328)</f>
        <v>77257028.901997209</v>
      </c>
      <c r="S5328" t="s">
        <v>12679</v>
      </c>
      <c r="T5328">
        <v>128</v>
      </c>
    </row>
    <row r="5329" spans="1:20" x14ac:dyDescent="0.3">
      <c r="A5329" t="s">
        <v>15717</v>
      </c>
      <c r="B5329" t="str">
        <f t="shared" si="249"/>
        <v>PG</v>
      </c>
      <c r="C5329" t="s">
        <v>18</v>
      </c>
      <c r="D5329" t="s">
        <v>375</v>
      </c>
      <c r="E5329">
        <v>2008</v>
      </c>
      <c r="F5329" s="22">
        <f t="shared" si="250"/>
        <v>39448</v>
      </c>
      <c r="G5329" t="s">
        <v>15654</v>
      </c>
      <c r="H5329">
        <f t="shared" si="251"/>
        <v>6.6</v>
      </c>
      <c r="I5329">
        <v>6.6</v>
      </c>
      <c r="J5329">
        <v>211000</v>
      </c>
      <c r="K5329" t="s">
        <v>10243</v>
      </c>
      <c r="L5329" t="s">
        <v>15718</v>
      </c>
      <c r="M5329" t="s">
        <v>7992</v>
      </c>
      <c r="N5329" t="s">
        <v>15</v>
      </c>
      <c r="O5329">
        <v>150000000</v>
      </c>
      <c r="P5329">
        <v>603900354</v>
      </c>
      <c r="Q5329">
        <f>_xlfn.XLOOKUP(E5329,CPI!A:A,CPI!B:B)</f>
        <v>215.3</v>
      </c>
      <c r="R5329" s="12">
        <f>P5329*(CPI!$B$112/Movie!Q5329)</f>
        <v>854660649.62285185</v>
      </c>
      <c r="S5329" t="s">
        <v>10157</v>
      </c>
      <c r="T5329">
        <v>89</v>
      </c>
    </row>
    <row r="5330" spans="1:20" x14ac:dyDescent="0.3">
      <c r="A5330" t="s">
        <v>15719</v>
      </c>
      <c r="B5330" t="str">
        <f t="shared" si="249"/>
        <v>PG-13</v>
      </c>
      <c r="C5330" t="s">
        <v>1984</v>
      </c>
      <c r="D5330" t="s">
        <v>19</v>
      </c>
      <c r="E5330">
        <v>2008</v>
      </c>
      <c r="F5330" s="22">
        <f t="shared" si="250"/>
        <v>39448</v>
      </c>
      <c r="G5330" t="s">
        <v>15541</v>
      </c>
      <c r="H5330">
        <f t="shared" si="251"/>
        <v>4.8</v>
      </c>
      <c r="I5330">
        <v>4.8</v>
      </c>
      <c r="J5330">
        <v>60000</v>
      </c>
      <c r="K5330" t="s">
        <v>13998</v>
      </c>
      <c r="L5330" t="s">
        <v>13998</v>
      </c>
      <c r="M5330" t="s">
        <v>15720</v>
      </c>
      <c r="N5330" t="s">
        <v>15</v>
      </c>
      <c r="O5330">
        <v>60000000</v>
      </c>
      <c r="P5330">
        <v>39164441</v>
      </c>
      <c r="Q5330">
        <f>_xlfn.XLOOKUP(E5330,CPI!A:A,CPI!B:B)</f>
        <v>215.3</v>
      </c>
      <c r="R5330" s="12">
        <f>P5330*(CPI!$B$112/Movie!Q5330)</f>
        <v>55426870.286576867</v>
      </c>
      <c r="S5330" t="s">
        <v>14686</v>
      </c>
      <c r="T5330">
        <v>103</v>
      </c>
    </row>
    <row r="5331" spans="1:20" x14ac:dyDescent="0.3">
      <c r="A5331" t="s">
        <v>15721</v>
      </c>
      <c r="B5331" t="str">
        <f t="shared" si="249"/>
        <v>PG-13</v>
      </c>
      <c r="C5331" t="s">
        <v>1984</v>
      </c>
      <c r="D5331" t="s">
        <v>26</v>
      </c>
      <c r="E5331">
        <v>2008</v>
      </c>
      <c r="F5331" s="22">
        <f t="shared" si="250"/>
        <v>39448</v>
      </c>
      <c r="G5331" t="s">
        <v>15722</v>
      </c>
      <c r="H5331">
        <f t="shared" si="251"/>
        <v>6.7</v>
      </c>
      <c r="I5331">
        <v>6.7</v>
      </c>
      <c r="J5331">
        <v>71000</v>
      </c>
      <c r="K5331" t="s">
        <v>5887</v>
      </c>
      <c r="L5331" t="s">
        <v>5887</v>
      </c>
      <c r="M5331" t="s">
        <v>15723</v>
      </c>
      <c r="N5331" t="s">
        <v>15</v>
      </c>
      <c r="O5331">
        <v>20000000</v>
      </c>
      <c r="P5331">
        <v>27090159</v>
      </c>
      <c r="Q5331">
        <f>_xlfn.XLOOKUP(E5331,CPI!A:A,CPI!B:B)</f>
        <v>215.3</v>
      </c>
      <c r="R5331" s="12">
        <f>P5331*(CPI!$B$112/Movie!Q5331)</f>
        <v>38338929.156061307</v>
      </c>
      <c r="S5331" t="s">
        <v>14574</v>
      </c>
      <c r="T5331">
        <v>102</v>
      </c>
    </row>
    <row r="5332" spans="1:20" x14ac:dyDescent="0.3">
      <c r="A5332" t="s">
        <v>15724</v>
      </c>
      <c r="B5332" t="str">
        <f t="shared" si="249"/>
        <v>PG-13</v>
      </c>
      <c r="C5332" t="s">
        <v>1984</v>
      </c>
      <c r="D5332" t="s">
        <v>26</v>
      </c>
      <c r="E5332">
        <v>2008</v>
      </c>
      <c r="F5332" s="22">
        <f t="shared" si="250"/>
        <v>39448</v>
      </c>
      <c r="G5332" t="s">
        <v>15725</v>
      </c>
      <c r="H5332">
        <f t="shared" si="251"/>
        <v>6.8</v>
      </c>
      <c r="I5332">
        <v>6.8</v>
      </c>
      <c r="J5332">
        <v>16000</v>
      </c>
      <c r="K5332" t="s">
        <v>7063</v>
      </c>
      <c r="L5332" t="s">
        <v>15726</v>
      </c>
      <c r="M5332" t="s">
        <v>15727</v>
      </c>
      <c r="N5332" t="s">
        <v>15</v>
      </c>
      <c r="O5332">
        <v>5000000</v>
      </c>
      <c r="P5332">
        <v>4629770</v>
      </c>
      <c r="Q5332">
        <f>_xlfn.XLOOKUP(E5332,CPI!A:A,CPI!B:B)</f>
        <v>215.3</v>
      </c>
      <c r="R5332" s="12">
        <f>P5332*(CPI!$B$112/Movie!Q5332)</f>
        <v>6552210.4923362751</v>
      </c>
      <c r="S5332" t="s">
        <v>15728</v>
      </c>
      <c r="T5332">
        <v>110</v>
      </c>
    </row>
    <row r="5333" spans="1:20" x14ac:dyDescent="0.3">
      <c r="A5333" t="s">
        <v>15729</v>
      </c>
      <c r="B5333" t="str">
        <f t="shared" si="249"/>
        <v>PG-13</v>
      </c>
      <c r="C5333" t="s">
        <v>1984</v>
      </c>
      <c r="D5333" t="s">
        <v>26</v>
      </c>
      <c r="E5333">
        <v>2008</v>
      </c>
      <c r="F5333" s="22">
        <f t="shared" si="250"/>
        <v>39448</v>
      </c>
      <c r="G5333" t="s">
        <v>15730</v>
      </c>
      <c r="H5333">
        <f t="shared" si="251"/>
        <v>6.2</v>
      </c>
      <c r="I5333">
        <v>6.2</v>
      </c>
      <c r="J5333">
        <v>37000</v>
      </c>
      <c r="K5333" t="s">
        <v>9618</v>
      </c>
      <c r="L5333" t="s">
        <v>15731</v>
      </c>
      <c r="M5333" t="s">
        <v>15732</v>
      </c>
      <c r="N5333" t="s">
        <v>15</v>
      </c>
      <c r="O5333">
        <v>15000000</v>
      </c>
      <c r="P5333">
        <v>8808935</v>
      </c>
      <c r="Q5333">
        <f>_xlfn.XLOOKUP(E5333,CPI!A:A,CPI!B:B)</f>
        <v>215.3</v>
      </c>
      <c r="R5333" s="12">
        <f>P5333*(CPI!$B$112/Movie!Q5333)</f>
        <v>12466709.21737111</v>
      </c>
      <c r="S5333" t="s">
        <v>14767</v>
      </c>
      <c r="T5333">
        <v>102</v>
      </c>
    </row>
    <row r="5334" spans="1:20" x14ac:dyDescent="0.3">
      <c r="A5334" t="s">
        <v>15733</v>
      </c>
      <c r="B5334" t="str">
        <f t="shared" si="249"/>
        <v>PG-13</v>
      </c>
      <c r="C5334" t="s">
        <v>1984</v>
      </c>
      <c r="D5334" t="s">
        <v>2</v>
      </c>
      <c r="E5334">
        <v>2008</v>
      </c>
      <c r="F5334" s="22">
        <f t="shared" si="250"/>
        <v>39448</v>
      </c>
      <c r="G5334" t="s">
        <v>15663</v>
      </c>
      <c r="H5334">
        <f t="shared" si="251"/>
        <v>6.2</v>
      </c>
      <c r="I5334">
        <v>6.2</v>
      </c>
      <c r="J5334">
        <v>81000</v>
      </c>
      <c r="K5334" t="s">
        <v>15734</v>
      </c>
      <c r="L5334" t="s">
        <v>15735</v>
      </c>
      <c r="M5334" t="s">
        <v>15736</v>
      </c>
      <c r="N5334" t="s">
        <v>15</v>
      </c>
      <c r="O5334">
        <v>17500000</v>
      </c>
      <c r="P5334">
        <v>150988382</v>
      </c>
      <c r="Q5334">
        <f>_xlfn.XLOOKUP(E5334,CPI!A:A,CPI!B:B)</f>
        <v>215.3</v>
      </c>
      <c r="R5334" s="12">
        <f>P5334*(CPI!$B$112/Movie!Q5334)</f>
        <v>213683975.82628891</v>
      </c>
      <c r="S5334" t="s">
        <v>2077</v>
      </c>
      <c r="T5334">
        <v>98</v>
      </c>
    </row>
    <row r="5335" spans="1:20" x14ac:dyDescent="0.3">
      <c r="A5335" t="s">
        <v>15737</v>
      </c>
      <c r="B5335" t="str">
        <f t="shared" si="249"/>
        <v>R</v>
      </c>
      <c r="C5335" t="s">
        <v>1</v>
      </c>
      <c r="D5335" t="s">
        <v>26</v>
      </c>
      <c r="E5335">
        <v>2008</v>
      </c>
      <c r="F5335" s="22">
        <f t="shared" si="250"/>
        <v>39448</v>
      </c>
      <c r="G5335" t="s">
        <v>14751</v>
      </c>
      <c r="H5335">
        <f t="shared" si="251"/>
        <v>5.8</v>
      </c>
      <c r="I5335">
        <v>5.8</v>
      </c>
      <c r="J5335">
        <v>80000</v>
      </c>
      <c r="K5335" t="s">
        <v>15738</v>
      </c>
      <c r="L5335" t="s">
        <v>15114</v>
      </c>
      <c r="M5335" t="s">
        <v>13028</v>
      </c>
      <c r="N5335" t="s">
        <v>15</v>
      </c>
      <c r="O5335">
        <v>55000000</v>
      </c>
      <c r="P5335">
        <v>44004502</v>
      </c>
      <c r="Q5335">
        <f>_xlfn.XLOOKUP(E5335,CPI!A:A,CPI!B:B)</f>
        <v>215.3</v>
      </c>
      <c r="R5335" s="12">
        <f>P5335*(CPI!$B$112/Movie!Q5335)</f>
        <v>62276691.86901997</v>
      </c>
      <c r="S5335" t="s">
        <v>2011</v>
      </c>
      <c r="T5335">
        <v>91</v>
      </c>
    </row>
    <row r="5336" spans="1:20" x14ac:dyDescent="0.3">
      <c r="A5336" t="s">
        <v>15739</v>
      </c>
      <c r="B5336" t="str">
        <f t="shared" si="249"/>
        <v>R</v>
      </c>
      <c r="C5336" t="s">
        <v>1</v>
      </c>
      <c r="D5336" t="s">
        <v>37</v>
      </c>
      <c r="E5336">
        <v>2008</v>
      </c>
      <c r="F5336" s="22">
        <f t="shared" si="250"/>
        <v>39448</v>
      </c>
      <c r="G5336" t="s">
        <v>15740</v>
      </c>
      <c r="H5336">
        <f t="shared" si="251"/>
        <v>6.6</v>
      </c>
      <c r="I5336">
        <v>6.6</v>
      </c>
      <c r="J5336">
        <v>24000</v>
      </c>
      <c r="K5336" t="s">
        <v>14114</v>
      </c>
      <c r="L5336" t="s">
        <v>15741</v>
      </c>
      <c r="M5336" t="s">
        <v>15742</v>
      </c>
      <c r="N5336" t="s">
        <v>15</v>
      </c>
      <c r="O5336">
        <v>8500000</v>
      </c>
      <c r="P5336">
        <v>188126</v>
      </c>
      <c r="Q5336">
        <f>_xlfn.XLOOKUP(E5336,CPI!A:A,CPI!B:B)</f>
        <v>215.3</v>
      </c>
      <c r="R5336" s="12">
        <f>P5336*(CPI!$B$112/Movie!Q5336)</f>
        <v>266242.41616349277</v>
      </c>
      <c r="S5336" t="s">
        <v>14116</v>
      </c>
      <c r="T5336">
        <v>98</v>
      </c>
    </row>
    <row r="5337" spans="1:20" x14ac:dyDescent="0.3">
      <c r="A5337" t="s">
        <v>15743</v>
      </c>
      <c r="B5337" t="str">
        <f t="shared" si="249"/>
        <v>R</v>
      </c>
      <c r="C5337" t="s">
        <v>1</v>
      </c>
      <c r="D5337" t="s">
        <v>19</v>
      </c>
      <c r="E5337">
        <v>2008</v>
      </c>
      <c r="F5337" s="22">
        <f t="shared" si="250"/>
        <v>39448</v>
      </c>
      <c r="G5337" t="s">
        <v>15744</v>
      </c>
      <c r="H5337">
        <f t="shared" si="251"/>
        <v>6.2</v>
      </c>
      <c r="I5337">
        <v>6.2</v>
      </c>
      <c r="J5337">
        <v>73000</v>
      </c>
      <c r="K5337" t="s">
        <v>15745</v>
      </c>
      <c r="L5337" t="s">
        <v>15746</v>
      </c>
      <c r="M5337" t="s">
        <v>10116</v>
      </c>
      <c r="N5337" t="s">
        <v>15</v>
      </c>
      <c r="O5337">
        <v>50000000</v>
      </c>
      <c r="P5337">
        <v>7034698</v>
      </c>
      <c r="Q5337">
        <f>_xlfn.XLOOKUP(E5337,CPI!A:A,CPI!B:B)</f>
        <v>215.3</v>
      </c>
      <c r="R5337" s="12">
        <f>P5337*(CPI!$B$112/Movie!Q5337)</f>
        <v>9955747.7036692984</v>
      </c>
      <c r="S5337" t="s">
        <v>13852</v>
      </c>
      <c r="T5337">
        <v>115</v>
      </c>
    </row>
    <row r="5338" spans="1:20" x14ac:dyDescent="0.3">
      <c r="A5338" t="s">
        <v>15747</v>
      </c>
      <c r="B5338" t="str">
        <f t="shared" si="249"/>
        <v>R</v>
      </c>
      <c r="C5338" t="s">
        <v>1</v>
      </c>
      <c r="D5338" t="s">
        <v>89</v>
      </c>
      <c r="E5338">
        <v>2008</v>
      </c>
      <c r="F5338" s="22">
        <f t="shared" si="250"/>
        <v>39448</v>
      </c>
      <c r="G5338" t="s">
        <v>15748</v>
      </c>
      <c r="H5338">
        <f t="shared" si="251"/>
        <v>5.8</v>
      </c>
      <c r="I5338">
        <v>5.8</v>
      </c>
      <c r="J5338">
        <v>118000</v>
      </c>
      <c r="K5338" t="s">
        <v>15749</v>
      </c>
      <c r="L5338" t="s">
        <v>14302</v>
      </c>
      <c r="M5338" t="s">
        <v>15750</v>
      </c>
      <c r="N5338" t="s">
        <v>180</v>
      </c>
      <c r="O5338">
        <v>10800000</v>
      </c>
      <c r="P5338">
        <v>113864059</v>
      </c>
      <c r="Q5338">
        <f>_xlfn.XLOOKUP(E5338,CPI!A:A,CPI!B:B)</f>
        <v>215.3</v>
      </c>
      <c r="R5338" s="12">
        <f>P5338*(CPI!$B$112/Movie!Q5338)</f>
        <v>161144351.03251278</v>
      </c>
      <c r="S5338" t="s">
        <v>14116</v>
      </c>
      <c r="T5338">
        <v>92</v>
      </c>
    </row>
    <row r="5339" spans="1:20" x14ac:dyDescent="0.3">
      <c r="A5339" t="s">
        <v>15751</v>
      </c>
      <c r="B5339" t="str">
        <f t="shared" si="249"/>
        <v>PG-13</v>
      </c>
      <c r="C5339" t="s">
        <v>1984</v>
      </c>
      <c r="D5339" t="s">
        <v>26</v>
      </c>
      <c r="E5339">
        <v>2008</v>
      </c>
      <c r="F5339" s="22">
        <f t="shared" si="250"/>
        <v>39448</v>
      </c>
      <c r="G5339" t="s">
        <v>15684</v>
      </c>
      <c r="H5339">
        <f t="shared" si="251"/>
        <v>7.1</v>
      </c>
      <c r="I5339">
        <v>7.1</v>
      </c>
      <c r="J5339">
        <v>27000</v>
      </c>
      <c r="K5339" t="s">
        <v>15752</v>
      </c>
      <c r="L5339" t="s">
        <v>15753</v>
      </c>
      <c r="M5339" t="s">
        <v>6052</v>
      </c>
      <c r="N5339" t="s">
        <v>7</v>
      </c>
      <c r="P5339">
        <v>16724933</v>
      </c>
      <c r="Q5339">
        <f>_xlfn.XLOOKUP(E5339,CPI!A:A,CPI!B:B)</f>
        <v>215.3</v>
      </c>
      <c r="R5339" s="12">
        <f>P5339*(CPI!$B$112/Movie!Q5339)</f>
        <v>23669703.13562471</v>
      </c>
      <c r="S5339" t="s">
        <v>12679</v>
      </c>
      <c r="T5339">
        <v>92</v>
      </c>
    </row>
    <row r="5340" spans="1:20" x14ac:dyDescent="0.3">
      <c r="A5340" t="s">
        <v>15754</v>
      </c>
      <c r="B5340" t="str">
        <f t="shared" si="249"/>
        <v>Not Rated</v>
      </c>
      <c r="C5340" t="s">
        <v>432</v>
      </c>
      <c r="D5340" t="s">
        <v>48</v>
      </c>
      <c r="E5340">
        <v>2008</v>
      </c>
      <c r="F5340" s="22">
        <f t="shared" si="250"/>
        <v>39448</v>
      </c>
      <c r="G5340" t="s">
        <v>15755</v>
      </c>
      <c r="H5340">
        <f t="shared" si="251"/>
        <v>7.5</v>
      </c>
      <c r="I5340">
        <v>7.5</v>
      </c>
      <c r="J5340">
        <v>68000</v>
      </c>
      <c r="K5340" t="s">
        <v>15756</v>
      </c>
      <c r="L5340" t="s">
        <v>15757</v>
      </c>
      <c r="M5340" t="s">
        <v>15758</v>
      </c>
      <c r="N5340" t="s">
        <v>3140</v>
      </c>
      <c r="P5340">
        <v>3185113</v>
      </c>
      <c r="Q5340">
        <f>_xlfn.XLOOKUP(E5340,CPI!A:A,CPI!B:B)</f>
        <v>215.3</v>
      </c>
      <c r="R5340" s="12">
        <f>P5340*(CPI!$B$112/Movie!Q5340)</f>
        <v>4507681.9837436136</v>
      </c>
      <c r="S5340" t="s">
        <v>15759</v>
      </c>
      <c r="T5340">
        <v>96</v>
      </c>
    </row>
    <row r="5341" spans="1:20" x14ac:dyDescent="0.3">
      <c r="A5341" t="s">
        <v>15760</v>
      </c>
      <c r="B5341" t="str">
        <f t="shared" si="249"/>
        <v>G</v>
      </c>
      <c r="C5341" t="s">
        <v>322</v>
      </c>
      <c r="D5341" t="s">
        <v>375</v>
      </c>
      <c r="E5341">
        <v>2008</v>
      </c>
      <c r="F5341" s="22">
        <f t="shared" si="250"/>
        <v>39448</v>
      </c>
      <c r="G5341" t="s">
        <v>15613</v>
      </c>
      <c r="H5341">
        <f t="shared" si="251"/>
        <v>6.8</v>
      </c>
      <c r="I5341">
        <v>6.8</v>
      </c>
      <c r="J5341">
        <v>132000</v>
      </c>
      <c r="K5341" t="s">
        <v>15761</v>
      </c>
      <c r="L5341" t="s">
        <v>12081</v>
      </c>
      <c r="M5341" t="s">
        <v>7897</v>
      </c>
      <c r="N5341" t="s">
        <v>15</v>
      </c>
      <c r="O5341">
        <v>85000000</v>
      </c>
      <c r="P5341">
        <v>298572799</v>
      </c>
      <c r="Q5341">
        <f>_xlfn.XLOOKUP(E5341,CPI!A:A,CPI!B:B)</f>
        <v>215.3</v>
      </c>
      <c r="R5341" s="12">
        <f>P5341*(CPI!$B$112/Movie!Q5341)</f>
        <v>422550542.75568974</v>
      </c>
      <c r="S5341" t="s">
        <v>15762</v>
      </c>
      <c r="T5341">
        <v>86</v>
      </c>
    </row>
    <row r="5342" spans="1:20" x14ac:dyDescent="0.3">
      <c r="A5342" t="s">
        <v>15763</v>
      </c>
      <c r="B5342" t="str">
        <f t="shared" si="249"/>
        <v>PG-13</v>
      </c>
      <c r="C5342" t="s">
        <v>1984</v>
      </c>
      <c r="D5342" t="s">
        <v>26</v>
      </c>
      <c r="E5342">
        <v>2008</v>
      </c>
      <c r="F5342" s="22">
        <f t="shared" si="250"/>
        <v>39448</v>
      </c>
      <c r="G5342" t="s">
        <v>15546</v>
      </c>
      <c r="H5342">
        <f t="shared" si="251"/>
        <v>5</v>
      </c>
      <c r="I5342">
        <v>5</v>
      </c>
      <c r="J5342">
        <v>21000</v>
      </c>
      <c r="K5342" t="s">
        <v>15764</v>
      </c>
      <c r="L5342" t="s">
        <v>15764</v>
      </c>
      <c r="M5342" t="s">
        <v>7190</v>
      </c>
      <c r="N5342" t="s">
        <v>15</v>
      </c>
      <c r="O5342">
        <v>16000000</v>
      </c>
      <c r="P5342">
        <v>50007546</v>
      </c>
      <c r="Q5342">
        <f>_xlfn.XLOOKUP(E5342,CPI!A:A,CPI!B:B)</f>
        <v>215.3</v>
      </c>
      <c r="R5342" s="12">
        <f>P5342*(CPI!$B$112/Movie!Q5342)</f>
        <v>70772407.181607053</v>
      </c>
      <c r="S5342" t="s">
        <v>15765</v>
      </c>
      <c r="T5342">
        <v>114</v>
      </c>
    </row>
    <row r="5343" spans="1:20" x14ac:dyDescent="0.3">
      <c r="A5343" t="s">
        <v>15766</v>
      </c>
      <c r="B5343" t="str">
        <f t="shared" si="249"/>
        <v>R</v>
      </c>
      <c r="C5343" t="s">
        <v>1</v>
      </c>
      <c r="D5343" t="s">
        <v>26</v>
      </c>
      <c r="E5343">
        <v>2008</v>
      </c>
      <c r="F5343" s="22">
        <f t="shared" si="250"/>
        <v>39448</v>
      </c>
      <c r="G5343" t="s">
        <v>15767</v>
      </c>
      <c r="H5343">
        <f t="shared" si="251"/>
        <v>6.4</v>
      </c>
      <c r="I5343">
        <v>6.4</v>
      </c>
      <c r="J5343">
        <v>32000</v>
      </c>
      <c r="K5343" t="s">
        <v>11301</v>
      </c>
      <c r="L5343" t="s">
        <v>11301</v>
      </c>
      <c r="M5343" t="s">
        <v>9943</v>
      </c>
      <c r="N5343" t="s">
        <v>15</v>
      </c>
      <c r="O5343">
        <v>3000000</v>
      </c>
      <c r="P5343">
        <v>3982459</v>
      </c>
      <c r="Q5343">
        <f>_xlfn.XLOOKUP(E5343,CPI!A:A,CPI!B:B)</f>
        <v>215.3</v>
      </c>
      <c r="R5343" s="12">
        <f>P5343*(CPI!$B$112/Movie!Q5343)</f>
        <v>5636113.5963771483</v>
      </c>
      <c r="S5343" t="s">
        <v>9423</v>
      </c>
      <c r="T5343">
        <v>92</v>
      </c>
    </row>
    <row r="5344" spans="1:20" x14ac:dyDescent="0.3">
      <c r="A5344" t="s">
        <v>15768</v>
      </c>
      <c r="B5344" t="str">
        <f t="shared" si="249"/>
        <v>PG-13</v>
      </c>
      <c r="C5344" t="s">
        <v>1984</v>
      </c>
      <c r="D5344" t="s">
        <v>2</v>
      </c>
      <c r="E5344">
        <v>2008</v>
      </c>
      <c r="F5344" s="22">
        <f t="shared" si="250"/>
        <v>39448</v>
      </c>
      <c r="G5344" t="s">
        <v>15541</v>
      </c>
      <c r="H5344">
        <f t="shared" si="251"/>
        <v>7.5</v>
      </c>
      <c r="I5344">
        <v>7.5</v>
      </c>
      <c r="J5344">
        <v>124000</v>
      </c>
      <c r="K5344" t="s">
        <v>3909</v>
      </c>
      <c r="L5344" t="s">
        <v>3909</v>
      </c>
      <c r="M5344" t="s">
        <v>732</v>
      </c>
      <c r="N5344" t="s">
        <v>15</v>
      </c>
      <c r="O5344">
        <v>20000000</v>
      </c>
      <c r="P5344">
        <v>51699984</v>
      </c>
      <c r="Q5344">
        <f>_xlfn.XLOOKUP(E5344,CPI!A:A,CPI!B:B)</f>
        <v>215.3</v>
      </c>
      <c r="R5344" s="12">
        <f>P5344*(CPI!$B$112/Movie!Q5344)</f>
        <v>73167603.923827216</v>
      </c>
      <c r="S5344" t="s">
        <v>15769</v>
      </c>
      <c r="T5344">
        <v>104</v>
      </c>
    </row>
    <row r="5345" spans="1:20" x14ac:dyDescent="0.3">
      <c r="A5345" t="s">
        <v>15770</v>
      </c>
      <c r="B5345" t="str">
        <f t="shared" si="249"/>
        <v>PG</v>
      </c>
      <c r="C5345" t="s">
        <v>18</v>
      </c>
      <c r="D5345" t="s">
        <v>10</v>
      </c>
      <c r="E5345">
        <v>2008</v>
      </c>
      <c r="F5345" s="22">
        <f t="shared" si="250"/>
        <v>39448</v>
      </c>
      <c r="G5345" t="s">
        <v>15541</v>
      </c>
      <c r="H5345">
        <f t="shared" si="251"/>
        <v>6</v>
      </c>
      <c r="I5345">
        <v>6</v>
      </c>
      <c r="J5345">
        <v>90000</v>
      </c>
      <c r="K5345" t="s">
        <v>12025</v>
      </c>
      <c r="L5345" t="s">
        <v>15771</v>
      </c>
      <c r="M5345" t="s">
        <v>8498</v>
      </c>
      <c r="N5345" t="s">
        <v>15</v>
      </c>
      <c r="O5345">
        <v>80000000</v>
      </c>
      <c r="P5345">
        <v>212874864</v>
      </c>
      <c r="Q5345">
        <f>_xlfn.XLOOKUP(E5345,CPI!A:A,CPI!B:B)</f>
        <v>215.3</v>
      </c>
      <c r="R5345" s="12">
        <f>P5345*(CPI!$B$112/Movie!Q5345)</f>
        <v>301267863.72875059</v>
      </c>
      <c r="S5345" t="s">
        <v>1709</v>
      </c>
      <c r="T5345">
        <v>99</v>
      </c>
    </row>
    <row r="5346" spans="1:20" x14ac:dyDescent="0.3">
      <c r="A5346" t="s">
        <v>15772</v>
      </c>
      <c r="B5346" t="str">
        <f t="shared" si="249"/>
        <v>PG-13</v>
      </c>
      <c r="C5346" t="s">
        <v>1984</v>
      </c>
      <c r="D5346" t="s">
        <v>19</v>
      </c>
      <c r="E5346">
        <v>2008</v>
      </c>
      <c r="F5346" s="22">
        <f t="shared" si="250"/>
        <v>39448</v>
      </c>
      <c r="G5346" t="s">
        <v>15684</v>
      </c>
      <c r="H5346">
        <f t="shared" si="251"/>
        <v>5.0999999999999996</v>
      </c>
      <c r="I5346">
        <v>5.0999999999999996</v>
      </c>
      <c r="J5346">
        <v>127000</v>
      </c>
      <c r="K5346" t="s">
        <v>6837</v>
      </c>
      <c r="L5346" t="s">
        <v>6837</v>
      </c>
      <c r="M5346" t="s">
        <v>14135</v>
      </c>
      <c r="N5346" t="s">
        <v>15</v>
      </c>
      <c r="O5346">
        <v>105000000</v>
      </c>
      <c r="P5346">
        <v>269784201</v>
      </c>
      <c r="Q5346">
        <f>_xlfn.XLOOKUP(E5346,CPI!A:A,CPI!B:B)</f>
        <v>215.3</v>
      </c>
      <c r="R5346" s="12">
        <f>P5346*(CPI!$B$112/Movie!Q5346)</f>
        <v>381807924.0348351</v>
      </c>
      <c r="S5346" t="s">
        <v>8</v>
      </c>
      <c r="T5346">
        <v>109</v>
      </c>
    </row>
    <row r="5347" spans="1:20" x14ac:dyDescent="0.3">
      <c r="A5347" t="s">
        <v>15773</v>
      </c>
      <c r="B5347" t="str">
        <f t="shared" si="249"/>
        <v>R</v>
      </c>
      <c r="C5347" t="s">
        <v>1</v>
      </c>
      <c r="D5347" t="s">
        <v>37</v>
      </c>
      <c r="E5347">
        <v>2008</v>
      </c>
      <c r="F5347" s="22">
        <f t="shared" si="250"/>
        <v>39448</v>
      </c>
      <c r="G5347" t="s">
        <v>15755</v>
      </c>
      <c r="H5347">
        <f t="shared" si="251"/>
        <v>6</v>
      </c>
      <c r="I5347">
        <v>6</v>
      </c>
      <c r="J5347">
        <v>61000</v>
      </c>
      <c r="K5347" t="s">
        <v>15774</v>
      </c>
      <c r="L5347" t="s">
        <v>15775</v>
      </c>
      <c r="M5347" t="s">
        <v>12162</v>
      </c>
      <c r="N5347" t="s">
        <v>15</v>
      </c>
      <c r="O5347">
        <v>15000000</v>
      </c>
      <c r="P5347">
        <v>3534313</v>
      </c>
      <c r="Q5347">
        <f>_xlfn.XLOOKUP(E5347,CPI!A:A,CPI!B:B)</f>
        <v>215.3</v>
      </c>
      <c r="R5347" s="12">
        <f>P5347*(CPI!$B$112/Movie!Q5347)</f>
        <v>5001881.8908499768</v>
      </c>
      <c r="S5347" t="s">
        <v>9972</v>
      </c>
      <c r="T5347">
        <v>100</v>
      </c>
    </row>
    <row r="5348" spans="1:20" x14ac:dyDescent="0.3">
      <c r="A5348" t="s">
        <v>15776</v>
      </c>
      <c r="B5348" t="str">
        <f t="shared" si="249"/>
        <v>PG-13</v>
      </c>
      <c r="C5348" t="s">
        <v>1984</v>
      </c>
      <c r="D5348" t="s">
        <v>19</v>
      </c>
      <c r="E5348">
        <v>2008</v>
      </c>
      <c r="F5348" s="22">
        <f t="shared" si="250"/>
        <v>39448</v>
      </c>
      <c r="G5348" t="s">
        <v>15777</v>
      </c>
      <c r="H5348">
        <f t="shared" si="251"/>
        <v>5.7</v>
      </c>
      <c r="I5348">
        <v>5.7</v>
      </c>
      <c r="J5348">
        <v>59000</v>
      </c>
      <c r="K5348" t="s">
        <v>6793</v>
      </c>
      <c r="L5348" t="s">
        <v>15778</v>
      </c>
      <c r="M5348" t="s">
        <v>9026</v>
      </c>
      <c r="N5348" t="s">
        <v>15</v>
      </c>
      <c r="O5348">
        <v>40000000</v>
      </c>
      <c r="P5348">
        <v>49944325</v>
      </c>
      <c r="Q5348">
        <f>_xlfn.XLOOKUP(E5348,CPI!A:A,CPI!B:B)</f>
        <v>215.3</v>
      </c>
      <c r="R5348" s="12">
        <f>P5348*(CPI!$B$112/Movie!Q5348)</f>
        <v>70682934.637714818</v>
      </c>
      <c r="S5348" t="s">
        <v>29</v>
      </c>
      <c r="T5348">
        <v>110</v>
      </c>
    </row>
    <row r="5349" spans="1:20" x14ac:dyDescent="0.3">
      <c r="A5349" t="s">
        <v>15779</v>
      </c>
      <c r="B5349" t="str">
        <f t="shared" si="249"/>
        <v>PG-13</v>
      </c>
      <c r="C5349" t="s">
        <v>1984</v>
      </c>
      <c r="D5349" t="s">
        <v>26</v>
      </c>
      <c r="E5349">
        <v>2008</v>
      </c>
      <c r="F5349" s="22">
        <f t="shared" si="250"/>
        <v>39448</v>
      </c>
      <c r="G5349" t="s">
        <v>4699</v>
      </c>
      <c r="H5349">
        <f t="shared" si="251"/>
        <v>5.9</v>
      </c>
      <c r="I5349">
        <v>5.9</v>
      </c>
      <c r="J5349">
        <v>69000</v>
      </c>
      <c r="K5349" t="s">
        <v>4274</v>
      </c>
      <c r="L5349" t="s">
        <v>15780</v>
      </c>
      <c r="M5349" t="s">
        <v>3922</v>
      </c>
      <c r="N5349" t="s">
        <v>15</v>
      </c>
      <c r="O5349">
        <v>40000000</v>
      </c>
      <c r="P5349">
        <v>106407672</v>
      </c>
      <c r="Q5349">
        <f>_xlfn.XLOOKUP(E5349,CPI!A:A,CPI!B:B)</f>
        <v>215.3</v>
      </c>
      <c r="R5349" s="12">
        <f>P5349*(CPI!$B$112/Movie!Q5349)</f>
        <v>150591814.48397586</v>
      </c>
      <c r="S5349" t="s">
        <v>16</v>
      </c>
      <c r="T5349">
        <v>101</v>
      </c>
    </row>
    <row r="5350" spans="1:20" x14ac:dyDescent="0.3">
      <c r="A5350" t="s">
        <v>15781</v>
      </c>
      <c r="B5350" t="str">
        <f t="shared" si="249"/>
        <v>PG-13</v>
      </c>
      <c r="C5350" t="s">
        <v>1984</v>
      </c>
      <c r="D5350" t="s">
        <v>26</v>
      </c>
      <c r="E5350">
        <v>2008</v>
      </c>
      <c r="F5350" s="22">
        <f t="shared" si="250"/>
        <v>39448</v>
      </c>
      <c r="G5350" t="s">
        <v>14885</v>
      </c>
      <c r="H5350">
        <f t="shared" si="251"/>
        <v>6.1</v>
      </c>
      <c r="I5350">
        <v>6.1</v>
      </c>
      <c r="J5350">
        <v>168000</v>
      </c>
      <c r="K5350" t="s">
        <v>14947</v>
      </c>
      <c r="L5350" t="s">
        <v>15782</v>
      </c>
      <c r="M5350" t="s">
        <v>8834</v>
      </c>
      <c r="N5350" t="s">
        <v>15</v>
      </c>
      <c r="O5350">
        <v>35000000</v>
      </c>
      <c r="P5350">
        <v>219375562</v>
      </c>
      <c r="Q5350">
        <f>_xlfn.XLOOKUP(E5350,CPI!A:A,CPI!B:B)</f>
        <v>215.3</v>
      </c>
      <c r="R5350" s="12">
        <f>P5350*(CPI!$B$112/Movie!Q5350)</f>
        <v>310467876.17928469</v>
      </c>
      <c r="S5350" t="s">
        <v>165</v>
      </c>
      <c r="T5350">
        <v>99</v>
      </c>
    </row>
    <row r="5351" spans="1:20" x14ac:dyDescent="0.3">
      <c r="A5351" t="s">
        <v>15783</v>
      </c>
      <c r="B5351" t="str">
        <f t="shared" si="249"/>
        <v>PG-13</v>
      </c>
      <c r="C5351" t="s">
        <v>1984</v>
      </c>
      <c r="D5351" t="s">
        <v>19</v>
      </c>
      <c r="E5351">
        <v>2008</v>
      </c>
      <c r="F5351" s="22">
        <f t="shared" si="250"/>
        <v>39448</v>
      </c>
      <c r="G5351" t="s">
        <v>15784</v>
      </c>
      <c r="H5351">
        <f t="shared" si="251"/>
        <v>6.8</v>
      </c>
      <c r="I5351">
        <v>6.8</v>
      </c>
      <c r="J5351">
        <v>49000</v>
      </c>
      <c r="K5351" t="s">
        <v>14162</v>
      </c>
      <c r="L5351" t="s">
        <v>14162</v>
      </c>
      <c r="M5351" t="s">
        <v>10012</v>
      </c>
      <c r="N5351" t="s">
        <v>15</v>
      </c>
      <c r="O5351">
        <v>20000000</v>
      </c>
      <c r="P5351">
        <v>5530764</v>
      </c>
      <c r="Q5351">
        <f>_xlfn.XLOOKUP(E5351,CPI!A:A,CPI!B:B)</f>
        <v>215.3</v>
      </c>
      <c r="R5351" s="12">
        <f>P5351*(CPI!$B$112/Movie!Q5351)</f>
        <v>7827328.3362749647</v>
      </c>
      <c r="S5351" t="s">
        <v>13577</v>
      </c>
      <c r="T5351">
        <v>114</v>
      </c>
    </row>
    <row r="5352" spans="1:20" x14ac:dyDescent="0.3">
      <c r="A5352" t="s">
        <v>15785</v>
      </c>
      <c r="B5352" t="str">
        <f t="shared" si="249"/>
        <v>PG</v>
      </c>
      <c r="C5352" t="s">
        <v>18</v>
      </c>
      <c r="D5352" t="s">
        <v>10</v>
      </c>
      <c r="E5352">
        <v>2008</v>
      </c>
      <c r="F5352" s="22">
        <f t="shared" si="250"/>
        <v>39448</v>
      </c>
      <c r="G5352" t="s">
        <v>15548</v>
      </c>
      <c r="H5352">
        <f t="shared" si="251"/>
        <v>6.1</v>
      </c>
      <c r="I5352">
        <v>6.1</v>
      </c>
      <c r="J5352">
        <v>75000</v>
      </c>
      <c r="K5352" t="s">
        <v>8318</v>
      </c>
      <c r="L5352" t="s">
        <v>15786</v>
      </c>
      <c r="M5352" t="s">
        <v>6913</v>
      </c>
      <c r="N5352" t="s">
        <v>5801</v>
      </c>
      <c r="O5352">
        <v>60000000</v>
      </c>
      <c r="P5352">
        <v>62803180</v>
      </c>
      <c r="Q5352">
        <f>_xlfn.XLOOKUP(E5352,CPI!A:A,CPI!B:B)</f>
        <v>215.3</v>
      </c>
      <c r="R5352" s="12">
        <f>P5352*(CPI!$B$112/Movie!Q5352)</f>
        <v>88881230.589874595</v>
      </c>
      <c r="S5352" t="s">
        <v>2011</v>
      </c>
      <c r="T5352">
        <v>106</v>
      </c>
    </row>
    <row r="5353" spans="1:20" x14ac:dyDescent="0.3">
      <c r="A5353" t="s">
        <v>15787</v>
      </c>
      <c r="B5353" t="str">
        <f t="shared" si="249"/>
        <v>R</v>
      </c>
      <c r="C5353" t="s">
        <v>1</v>
      </c>
      <c r="D5353" t="s">
        <v>19</v>
      </c>
      <c r="E5353">
        <v>2008</v>
      </c>
      <c r="F5353" s="22">
        <f t="shared" si="250"/>
        <v>39448</v>
      </c>
      <c r="G5353" t="s">
        <v>15704</v>
      </c>
      <c r="H5353">
        <f t="shared" si="251"/>
        <v>6.7</v>
      </c>
      <c r="I5353">
        <v>6.7</v>
      </c>
      <c r="J5353">
        <v>59000</v>
      </c>
      <c r="K5353" t="s">
        <v>3114</v>
      </c>
      <c r="L5353" t="s">
        <v>15788</v>
      </c>
      <c r="M5353" t="s">
        <v>3114</v>
      </c>
      <c r="N5353" t="s">
        <v>15</v>
      </c>
      <c r="O5353">
        <v>20000000</v>
      </c>
      <c r="P5353">
        <v>27712362</v>
      </c>
      <c r="Q5353">
        <f>_xlfn.XLOOKUP(E5353,CPI!A:A,CPI!B:B)</f>
        <v>215.3</v>
      </c>
      <c r="R5353" s="12">
        <f>P5353*(CPI!$B$112/Movie!Q5353)</f>
        <v>39219492.34277752</v>
      </c>
      <c r="S5353" t="s">
        <v>2011</v>
      </c>
      <c r="T5353">
        <v>115</v>
      </c>
    </row>
    <row r="5354" spans="1:20" x14ac:dyDescent="0.3">
      <c r="A5354" t="s">
        <v>15789</v>
      </c>
      <c r="B5354" t="str">
        <f t="shared" si="249"/>
        <v>PG-13</v>
      </c>
      <c r="C5354" t="s">
        <v>1984</v>
      </c>
      <c r="D5354" t="s">
        <v>19</v>
      </c>
      <c r="E5354">
        <v>2008</v>
      </c>
      <c r="F5354" s="22">
        <f t="shared" si="250"/>
        <v>39448</v>
      </c>
      <c r="G5354" t="s">
        <v>15363</v>
      </c>
      <c r="H5354">
        <f t="shared" si="251"/>
        <v>6.6</v>
      </c>
      <c r="I5354">
        <v>6.6</v>
      </c>
      <c r="J5354">
        <v>146000</v>
      </c>
      <c r="K5354" t="s">
        <v>15790</v>
      </c>
      <c r="L5354" t="s">
        <v>15791</v>
      </c>
      <c r="M5354" t="s">
        <v>1482</v>
      </c>
      <c r="N5354" t="s">
        <v>15</v>
      </c>
      <c r="O5354">
        <v>40000000</v>
      </c>
      <c r="P5354">
        <v>152039882</v>
      </c>
      <c r="Q5354">
        <f>_xlfn.XLOOKUP(E5354,CPI!A:A,CPI!B:B)</f>
        <v>215.3</v>
      </c>
      <c r="R5354" s="12">
        <f>P5354*(CPI!$B$112/Movie!Q5354)</f>
        <v>215172094.96237808</v>
      </c>
      <c r="S5354" t="s">
        <v>16</v>
      </c>
      <c r="T5354">
        <v>90</v>
      </c>
    </row>
    <row r="5355" spans="1:20" x14ac:dyDescent="0.3">
      <c r="A5355" t="s">
        <v>15792</v>
      </c>
      <c r="B5355" t="str">
        <f t="shared" si="249"/>
        <v>PG-13</v>
      </c>
      <c r="C5355" t="s">
        <v>1984</v>
      </c>
      <c r="D5355" t="s">
        <v>48</v>
      </c>
      <c r="E5355">
        <v>2008</v>
      </c>
      <c r="F5355" s="22">
        <f t="shared" si="250"/>
        <v>39448</v>
      </c>
      <c r="G5355" t="s">
        <v>15631</v>
      </c>
      <c r="H5355">
        <f t="shared" si="251"/>
        <v>6.3</v>
      </c>
      <c r="I5355">
        <v>6.3</v>
      </c>
      <c r="J5355">
        <v>47000</v>
      </c>
      <c r="K5355" t="s">
        <v>776</v>
      </c>
      <c r="L5355" t="s">
        <v>3914</v>
      </c>
      <c r="M5355" t="s">
        <v>15793</v>
      </c>
      <c r="N5355" t="s">
        <v>15</v>
      </c>
      <c r="O5355">
        <v>25100000</v>
      </c>
      <c r="P5355">
        <v>29560587</v>
      </c>
      <c r="Q5355">
        <f>_xlfn.XLOOKUP(E5355,CPI!A:A,CPI!B:B)</f>
        <v>215.3</v>
      </c>
      <c r="R5355" s="12">
        <f>P5355*(CPI!$B$112/Movie!Q5355)</f>
        <v>41835164.230840683</v>
      </c>
      <c r="S5355" t="s">
        <v>14686</v>
      </c>
      <c r="T5355">
        <v>129</v>
      </c>
    </row>
    <row r="5356" spans="1:20" x14ac:dyDescent="0.3">
      <c r="A5356" t="s">
        <v>15794</v>
      </c>
      <c r="B5356" t="str">
        <f t="shared" si="249"/>
        <v>PG-13</v>
      </c>
      <c r="C5356" t="s">
        <v>1984</v>
      </c>
      <c r="D5356" t="s">
        <v>26</v>
      </c>
      <c r="E5356">
        <v>2008</v>
      </c>
      <c r="F5356" s="22">
        <f t="shared" si="250"/>
        <v>39448</v>
      </c>
      <c r="G5356" t="s">
        <v>15795</v>
      </c>
      <c r="H5356">
        <f t="shared" si="251"/>
        <v>1.9</v>
      </c>
      <c r="I5356">
        <v>1.9</v>
      </c>
      <c r="J5356">
        <v>36000</v>
      </c>
      <c r="K5356" t="s">
        <v>15796</v>
      </c>
      <c r="L5356" t="s">
        <v>15797</v>
      </c>
      <c r="M5356" t="s">
        <v>15798</v>
      </c>
      <c r="N5356" t="s">
        <v>15</v>
      </c>
      <c r="P5356">
        <v>1596232</v>
      </c>
      <c r="Q5356">
        <f>_xlfn.XLOOKUP(E5356,CPI!A:A,CPI!B:B)</f>
        <v>215.3</v>
      </c>
      <c r="R5356" s="12">
        <f>P5356*(CPI!$B$112/Movie!Q5356)</f>
        <v>2259042.686483976</v>
      </c>
      <c r="S5356" t="s">
        <v>15799</v>
      </c>
      <c r="T5356">
        <v>91</v>
      </c>
    </row>
    <row r="5357" spans="1:20" x14ac:dyDescent="0.3">
      <c r="A5357" t="s">
        <v>15800</v>
      </c>
      <c r="B5357" t="str">
        <f t="shared" si="249"/>
        <v>R</v>
      </c>
      <c r="C5357" t="s">
        <v>1</v>
      </c>
      <c r="D5357" t="s">
        <v>89</v>
      </c>
      <c r="E5357">
        <v>2008</v>
      </c>
      <c r="F5357" s="22">
        <f t="shared" si="250"/>
        <v>39448</v>
      </c>
      <c r="G5357" t="s">
        <v>14998</v>
      </c>
      <c r="H5357">
        <f t="shared" si="251"/>
        <v>6.2</v>
      </c>
      <c r="I5357">
        <v>6.2</v>
      </c>
      <c r="J5357">
        <v>48000</v>
      </c>
      <c r="K5357" t="s">
        <v>9011</v>
      </c>
      <c r="L5357" t="s">
        <v>15801</v>
      </c>
      <c r="M5357" t="s">
        <v>10784</v>
      </c>
      <c r="N5357" t="s">
        <v>15</v>
      </c>
      <c r="O5357">
        <v>35000000</v>
      </c>
      <c r="P5357">
        <v>52933513</v>
      </c>
      <c r="Q5357">
        <f>_xlfn.XLOOKUP(E5357,CPI!A:A,CPI!B:B)</f>
        <v>215.3</v>
      </c>
      <c r="R5357" s="12">
        <f>P5357*(CPI!$B$112/Movie!Q5357)</f>
        <v>74913336.79098931</v>
      </c>
      <c r="S5357" t="s">
        <v>10859</v>
      </c>
      <c r="T5357">
        <v>101</v>
      </c>
    </row>
    <row r="5358" spans="1:20" x14ac:dyDescent="0.3">
      <c r="A5358" t="s">
        <v>15802</v>
      </c>
      <c r="B5358" t="str">
        <f t="shared" si="249"/>
        <v>R</v>
      </c>
      <c r="C5358" t="s">
        <v>1</v>
      </c>
      <c r="D5358" t="s">
        <v>19</v>
      </c>
      <c r="E5358">
        <v>2008</v>
      </c>
      <c r="F5358" s="22">
        <f t="shared" si="250"/>
        <v>39448</v>
      </c>
      <c r="G5358" t="s">
        <v>15803</v>
      </c>
      <c r="H5358">
        <f t="shared" si="251"/>
        <v>7.4</v>
      </c>
      <c r="I5358">
        <v>7.4</v>
      </c>
      <c r="J5358">
        <v>44000</v>
      </c>
      <c r="K5358" t="s">
        <v>7458</v>
      </c>
      <c r="L5358" t="s">
        <v>7458</v>
      </c>
      <c r="M5358" t="s">
        <v>11299</v>
      </c>
      <c r="N5358" t="s">
        <v>5975</v>
      </c>
      <c r="P5358">
        <v>129710514</v>
      </c>
      <c r="Q5358">
        <f>_xlfn.XLOOKUP(E5358,CPI!A:A,CPI!B:B)</f>
        <v>215.3</v>
      </c>
      <c r="R5358" s="12">
        <f>P5358*(CPI!$B$112/Movie!Q5358)</f>
        <v>183570801.74547142</v>
      </c>
      <c r="S5358" t="s">
        <v>15804</v>
      </c>
      <c r="T5358">
        <v>148</v>
      </c>
    </row>
    <row r="5359" spans="1:20" x14ac:dyDescent="0.3">
      <c r="A5359" t="s">
        <v>15805</v>
      </c>
      <c r="B5359" t="str">
        <f t="shared" si="249"/>
        <v>R</v>
      </c>
      <c r="C5359" t="s">
        <v>1</v>
      </c>
      <c r="D5359" t="s">
        <v>26</v>
      </c>
      <c r="E5359">
        <v>2008</v>
      </c>
      <c r="F5359" s="22">
        <f t="shared" si="250"/>
        <v>39448</v>
      </c>
      <c r="G5359" t="s">
        <v>15806</v>
      </c>
      <c r="H5359">
        <f t="shared" si="251"/>
        <v>6.8</v>
      </c>
      <c r="I5359">
        <v>6.8</v>
      </c>
      <c r="J5359">
        <v>70000</v>
      </c>
      <c r="K5359" t="s">
        <v>13379</v>
      </c>
      <c r="L5359" t="s">
        <v>15807</v>
      </c>
      <c r="M5359" t="s">
        <v>15049</v>
      </c>
      <c r="N5359" t="s">
        <v>15</v>
      </c>
      <c r="O5359">
        <v>8000000</v>
      </c>
      <c r="P5359">
        <v>16580250</v>
      </c>
      <c r="Q5359">
        <f>_xlfn.XLOOKUP(E5359,CPI!A:A,CPI!B:B)</f>
        <v>215.3</v>
      </c>
      <c r="R5359" s="12">
        <f>P5359*(CPI!$B$112/Movie!Q5359)</f>
        <v>23464942.754296329</v>
      </c>
      <c r="S5359" t="s">
        <v>15808</v>
      </c>
      <c r="T5359">
        <v>91</v>
      </c>
    </row>
    <row r="5360" spans="1:20" x14ac:dyDescent="0.3">
      <c r="A5360" t="s">
        <v>15809</v>
      </c>
      <c r="B5360" t="str">
        <f t="shared" si="249"/>
        <v>R</v>
      </c>
      <c r="C5360" t="s">
        <v>1</v>
      </c>
      <c r="D5360" t="s">
        <v>48</v>
      </c>
      <c r="E5360">
        <v>2008</v>
      </c>
      <c r="F5360" s="22">
        <f t="shared" si="250"/>
        <v>39448</v>
      </c>
      <c r="G5360" t="s">
        <v>15704</v>
      </c>
      <c r="H5360">
        <f t="shared" si="251"/>
        <v>6.4</v>
      </c>
      <c r="I5360">
        <v>6.4</v>
      </c>
      <c r="J5360">
        <v>68000</v>
      </c>
      <c r="K5360" t="s">
        <v>15810</v>
      </c>
      <c r="L5360" t="s">
        <v>14816</v>
      </c>
      <c r="M5360" t="s">
        <v>13498</v>
      </c>
      <c r="N5360" t="s">
        <v>7</v>
      </c>
      <c r="O5360">
        <v>28000000</v>
      </c>
      <c r="P5360">
        <v>19152009</v>
      </c>
      <c r="Q5360">
        <f>_xlfn.XLOOKUP(E5360,CPI!A:A,CPI!B:B)</f>
        <v>215.3</v>
      </c>
      <c r="R5360" s="12">
        <f>P5360*(CPI!$B$112/Movie!Q5360)</f>
        <v>27104584.961913608</v>
      </c>
      <c r="S5360" t="s">
        <v>15811</v>
      </c>
      <c r="T5360">
        <v>110</v>
      </c>
    </row>
    <row r="5361" spans="1:20" x14ac:dyDescent="0.3">
      <c r="A5361" t="s">
        <v>15812</v>
      </c>
      <c r="B5361" t="str">
        <f t="shared" si="249"/>
        <v>PG-13</v>
      </c>
      <c r="C5361" t="s">
        <v>1984</v>
      </c>
      <c r="D5361" t="s">
        <v>19</v>
      </c>
      <c r="E5361">
        <v>2008</v>
      </c>
      <c r="F5361" s="22">
        <f t="shared" si="250"/>
        <v>39448</v>
      </c>
      <c r="G5361" t="s">
        <v>15641</v>
      </c>
      <c r="H5361">
        <f t="shared" si="251"/>
        <v>6.1</v>
      </c>
      <c r="I5361">
        <v>6.1</v>
      </c>
      <c r="J5361">
        <v>160000</v>
      </c>
      <c r="K5361" t="s">
        <v>15813</v>
      </c>
      <c r="L5361" t="s">
        <v>2891</v>
      </c>
      <c r="M5361" t="s">
        <v>11224</v>
      </c>
      <c r="N5361" t="s">
        <v>437</v>
      </c>
      <c r="O5361">
        <v>30000000</v>
      </c>
      <c r="P5361">
        <v>108979549</v>
      </c>
      <c r="Q5361">
        <f>_xlfn.XLOOKUP(E5361,CPI!A:A,CPI!B:B)</f>
        <v>215.3</v>
      </c>
      <c r="R5361" s="12">
        <f>P5361*(CPI!$B$112/Movie!Q5361)</f>
        <v>154231623.68927079</v>
      </c>
      <c r="S5361" t="s">
        <v>12235</v>
      </c>
      <c r="T5361">
        <v>104</v>
      </c>
    </row>
    <row r="5362" spans="1:20" x14ac:dyDescent="0.3">
      <c r="A5362" t="s">
        <v>175</v>
      </c>
      <c r="B5362" t="str">
        <f t="shared" si="249"/>
        <v>PG-13</v>
      </c>
      <c r="C5362" t="s">
        <v>1984</v>
      </c>
      <c r="D5362" t="s">
        <v>37</v>
      </c>
      <c r="E5362">
        <v>2008</v>
      </c>
      <c r="F5362" s="22">
        <f t="shared" si="250"/>
        <v>39448</v>
      </c>
      <c r="G5362" t="s">
        <v>15687</v>
      </c>
      <c r="H5362">
        <f t="shared" si="251"/>
        <v>3.9</v>
      </c>
      <c r="I5362">
        <v>3.9</v>
      </c>
      <c r="J5362">
        <v>35000</v>
      </c>
      <c r="K5362" t="s">
        <v>15814</v>
      </c>
      <c r="L5362" t="s">
        <v>14555</v>
      </c>
      <c r="M5362" t="s">
        <v>15815</v>
      </c>
      <c r="N5362" t="s">
        <v>15</v>
      </c>
      <c r="O5362">
        <v>20000000</v>
      </c>
      <c r="P5362">
        <v>57197876</v>
      </c>
      <c r="Q5362">
        <f>_xlfn.XLOOKUP(E5362,CPI!A:A,CPI!B:B)</f>
        <v>215.3</v>
      </c>
      <c r="R5362" s="12">
        <f>P5362*(CPI!$B$112/Movie!Q5362)</f>
        <v>80948410.669763118</v>
      </c>
      <c r="S5362" t="s">
        <v>10859</v>
      </c>
      <c r="T5362">
        <v>88</v>
      </c>
    </row>
    <row r="5363" spans="1:20" x14ac:dyDescent="0.3">
      <c r="A5363" t="s">
        <v>15816</v>
      </c>
      <c r="B5363" t="str">
        <f t="shared" si="249"/>
        <v>G</v>
      </c>
      <c r="C5363" t="s">
        <v>322</v>
      </c>
      <c r="D5363" t="s">
        <v>26</v>
      </c>
      <c r="E5363">
        <v>2008</v>
      </c>
      <c r="F5363" s="22">
        <f t="shared" si="250"/>
        <v>39448</v>
      </c>
      <c r="G5363" t="s">
        <v>15748</v>
      </c>
      <c r="H5363">
        <f t="shared" si="251"/>
        <v>4.9000000000000004</v>
      </c>
      <c r="I5363">
        <v>4.9000000000000004</v>
      </c>
      <c r="J5363">
        <v>59000</v>
      </c>
      <c r="K5363" t="s">
        <v>6856</v>
      </c>
      <c r="L5363" t="s">
        <v>15817</v>
      </c>
      <c r="M5363" t="s">
        <v>15818</v>
      </c>
      <c r="N5363" t="s">
        <v>15</v>
      </c>
      <c r="O5363">
        <v>11000000</v>
      </c>
      <c r="P5363">
        <v>252909177</v>
      </c>
      <c r="Q5363">
        <f>_xlfn.XLOOKUP(E5363,CPI!A:A,CPI!B:B)</f>
        <v>215.3</v>
      </c>
      <c r="R5363" s="12">
        <f>P5363*(CPI!$B$112/Movie!Q5363)</f>
        <v>357925806.9294008</v>
      </c>
      <c r="S5363" t="s">
        <v>1709</v>
      </c>
      <c r="T5363">
        <v>112</v>
      </c>
    </row>
    <row r="5364" spans="1:20" x14ac:dyDescent="0.3">
      <c r="A5364" t="s">
        <v>15819</v>
      </c>
      <c r="B5364" t="str">
        <f t="shared" si="249"/>
        <v>R</v>
      </c>
      <c r="C5364" t="s">
        <v>1</v>
      </c>
      <c r="D5364" t="s">
        <v>2</v>
      </c>
      <c r="E5364">
        <v>2008</v>
      </c>
      <c r="F5364" s="22">
        <f t="shared" si="250"/>
        <v>39448</v>
      </c>
      <c r="G5364" t="s">
        <v>15820</v>
      </c>
      <c r="H5364">
        <f t="shared" si="251"/>
        <v>6.7</v>
      </c>
      <c r="I5364">
        <v>6.7</v>
      </c>
      <c r="J5364">
        <v>48000</v>
      </c>
      <c r="K5364" t="s">
        <v>277</v>
      </c>
      <c r="L5364" t="s">
        <v>15821</v>
      </c>
      <c r="M5364" t="s">
        <v>13596</v>
      </c>
      <c r="N5364" t="s">
        <v>15</v>
      </c>
      <c r="P5364">
        <v>16937968</v>
      </c>
      <c r="Q5364">
        <f>_xlfn.XLOOKUP(E5364,CPI!A:A,CPI!B:B)</f>
        <v>215.3</v>
      </c>
      <c r="R5364" s="12">
        <f>P5364*(CPI!$B$112/Movie!Q5364)</f>
        <v>23971197.629354388</v>
      </c>
      <c r="S5364" t="s">
        <v>15822</v>
      </c>
      <c r="T5364">
        <v>113</v>
      </c>
    </row>
    <row r="5365" spans="1:20" x14ac:dyDescent="0.3">
      <c r="A5365" t="s">
        <v>15823</v>
      </c>
      <c r="B5365" t="str">
        <f t="shared" si="249"/>
        <v>R</v>
      </c>
      <c r="C5365" t="s">
        <v>1</v>
      </c>
      <c r="D5365" t="s">
        <v>89</v>
      </c>
      <c r="E5365">
        <v>2008</v>
      </c>
      <c r="F5365" s="22">
        <f t="shared" si="250"/>
        <v>39448</v>
      </c>
      <c r="G5365" t="s">
        <v>15546</v>
      </c>
      <c r="H5365">
        <f t="shared" si="251"/>
        <v>6</v>
      </c>
      <c r="I5365">
        <v>6</v>
      </c>
      <c r="J5365">
        <v>86000</v>
      </c>
      <c r="K5365" t="s">
        <v>6235</v>
      </c>
      <c r="L5365" t="s">
        <v>14542</v>
      </c>
      <c r="M5365" t="s">
        <v>52</v>
      </c>
      <c r="N5365" t="s">
        <v>15</v>
      </c>
      <c r="O5365">
        <v>60000000</v>
      </c>
      <c r="P5365">
        <v>79498846</v>
      </c>
      <c r="Q5365">
        <f>_xlfn.XLOOKUP(E5365,CPI!A:A,CPI!B:B)</f>
        <v>215.3</v>
      </c>
      <c r="R5365" s="12">
        <f>P5365*(CPI!$B$112/Movie!Q5365)</f>
        <v>112509514.05573618</v>
      </c>
      <c r="S5365" t="s">
        <v>14955</v>
      </c>
      <c r="T5365">
        <v>101</v>
      </c>
    </row>
    <row r="5366" spans="1:20" x14ac:dyDescent="0.3">
      <c r="A5366" t="s">
        <v>15824</v>
      </c>
      <c r="B5366" t="str">
        <f t="shared" si="249"/>
        <v>PG-13</v>
      </c>
      <c r="C5366" t="s">
        <v>1984</v>
      </c>
      <c r="D5366" t="s">
        <v>26</v>
      </c>
      <c r="E5366">
        <v>2008</v>
      </c>
      <c r="F5366" s="22">
        <f t="shared" si="250"/>
        <v>39448</v>
      </c>
      <c r="G5366" t="s">
        <v>15605</v>
      </c>
      <c r="H5366">
        <f t="shared" si="251"/>
        <v>6</v>
      </c>
      <c r="I5366">
        <v>6</v>
      </c>
      <c r="J5366">
        <v>32000</v>
      </c>
      <c r="K5366" t="s">
        <v>9697</v>
      </c>
      <c r="L5366" t="s">
        <v>15825</v>
      </c>
      <c r="M5366" t="s">
        <v>9697</v>
      </c>
      <c r="N5366" t="s">
        <v>15</v>
      </c>
      <c r="O5366">
        <v>58000000</v>
      </c>
      <c r="P5366">
        <v>41319039</v>
      </c>
      <c r="Q5366">
        <f>_xlfn.XLOOKUP(E5366,CPI!A:A,CPI!B:B)</f>
        <v>215.3</v>
      </c>
      <c r="R5366" s="12">
        <f>P5366*(CPI!$B$112/Movie!Q5366)</f>
        <v>58476131.831398048</v>
      </c>
      <c r="S5366" t="s">
        <v>46</v>
      </c>
      <c r="T5366">
        <v>114</v>
      </c>
    </row>
    <row r="5367" spans="1:20" x14ac:dyDescent="0.3">
      <c r="A5367" t="s">
        <v>15826</v>
      </c>
      <c r="B5367" t="str">
        <f t="shared" si="249"/>
        <v>PG-13</v>
      </c>
      <c r="C5367" t="s">
        <v>1984</v>
      </c>
      <c r="D5367" t="s">
        <v>26</v>
      </c>
      <c r="E5367">
        <v>2008</v>
      </c>
      <c r="F5367" s="22">
        <f t="shared" si="250"/>
        <v>39448</v>
      </c>
      <c r="G5367" t="s">
        <v>14998</v>
      </c>
      <c r="H5367">
        <f t="shared" si="251"/>
        <v>2.8</v>
      </c>
      <c r="I5367">
        <v>2.8</v>
      </c>
      <c r="J5367">
        <v>103000</v>
      </c>
      <c r="K5367" t="s">
        <v>9223</v>
      </c>
      <c r="L5367" t="s">
        <v>9223</v>
      </c>
      <c r="M5367" t="s">
        <v>15827</v>
      </c>
      <c r="N5367" t="s">
        <v>15</v>
      </c>
      <c r="O5367">
        <v>30000000</v>
      </c>
      <c r="P5367">
        <v>85897593</v>
      </c>
      <c r="Q5367">
        <f>_xlfn.XLOOKUP(E5367,CPI!A:A,CPI!B:B)</f>
        <v>215.3</v>
      </c>
      <c r="R5367" s="12">
        <f>P5367*(CPI!$B$112/Movie!Q5367)</f>
        <v>121565241.92800742</v>
      </c>
      <c r="S5367" t="s">
        <v>8609</v>
      </c>
      <c r="T5367">
        <v>87</v>
      </c>
    </row>
    <row r="5368" spans="1:20" x14ac:dyDescent="0.3">
      <c r="A5368" t="s">
        <v>15828</v>
      </c>
      <c r="B5368" t="str">
        <f t="shared" si="249"/>
        <v>PG</v>
      </c>
      <c r="C5368" t="s">
        <v>18</v>
      </c>
      <c r="D5368" t="s">
        <v>375</v>
      </c>
      <c r="E5368">
        <v>2008</v>
      </c>
      <c r="F5368" s="22">
        <f t="shared" si="250"/>
        <v>39448</v>
      </c>
      <c r="G5368" t="s">
        <v>15563</v>
      </c>
      <c r="H5368">
        <f t="shared" si="251"/>
        <v>5.9</v>
      </c>
      <c r="I5368">
        <v>5.9</v>
      </c>
      <c r="J5368">
        <v>61000</v>
      </c>
      <c r="K5368" t="s">
        <v>15829</v>
      </c>
      <c r="L5368" t="s">
        <v>15830</v>
      </c>
      <c r="M5368" t="s">
        <v>15831</v>
      </c>
      <c r="N5368" t="s">
        <v>15</v>
      </c>
      <c r="O5368">
        <v>8500000</v>
      </c>
      <c r="P5368">
        <v>68282844</v>
      </c>
      <c r="Q5368">
        <f>_xlfn.XLOOKUP(E5368,CPI!A:A,CPI!B:B)</f>
        <v>215.3</v>
      </c>
      <c r="R5368" s="12">
        <f>P5368*(CPI!$B$112/Movie!Q5368)</f>
        <v>96636240.440315843</v>
      </c>
      <c r="S5368" t="s">
        <v>15832</v>
      </c>
      <c r="T5368">
        <v>98</v>
      </c>
    </row>
    <row r="5369" spans="1:20" x14ac:dyDescent="0.3">
      <c r="A5369" t="s">
        <v>15833</v>
      </c>
      <c r="B5369" t="str">
        <f t="shared" si="249"/>
        <v>R</v>
      </c>
      <c r="C5369" t="s">
        <v>1</v>
      </c>
      <c r="D5369" t="s">
        <v>37</v>
      </c>
      <c r="E5369">
        <v>2008</v>
      </c>
      <c r="F5369" s="22">
        <f t="shared" si="250"/>
        <v>39448</v>
      </c>
      <c r="G5369" t="s">
        <v>15563</v>
      </c>
      <c r="H5369">
        <f t="shared" si="251"/>
        <v>6.1</v>
      </c>
      <c r="I5369">
        <v>6.1</v>
      </c>
      <c r="J5369">
        <v>104000</v>
      </c>
      <c r="K5369" t="s">
        <v>13079</v>
      </c>
      <c r="L5369" t="s">
        <v>13079</v>
      </c>
      <c r="M5369" t="s">
        <v>5452</v>
      </c>
      <c r="N5369" t="s">
        <v>15</v>
      </c>
      <c r="O5369">
        <v>35000000</v>
      </c>
      <c r="P5369">
        <v>78094714</v>
      </c>
      <c r="Q5369">
        <f>_xlfn.XLOOKUP(E5369,CPI!A:A,CPI!B:B)</f>
        <v>215.3</v>
      </c>
      <c r="R5369" s="12">
        <f>P5369*(CPI!$B$112/Movie!Q5369)</f>
        <v>110522337.92754295</v>
      </c>
      <c r="S5369" t="s">
        <v>8609</v>
      </c>
      <c r="T5369">
        <v>110</v>
      </c>
    </row>
    <row r="5370" spans="1:20" x14ac:dyDescent="0.3">
      <c r="A5370" t="s">
        <v>15834</v>
      </c>
      <c r="B5370" t="str">
        <f t="shared" si="249"/>
        <v>R</v>
      </c>
      <c r="C5370" t="s">
        <v>1</v>
      </c>
      <c r="D5370" t="s">
        <v>10</v>
      </c>
      <c r="E5370">
        <v>2008</v>
      </c>
      <c r="F5370" s="22">
        <f t="shared" si="250"/>
        <v>39448</v>
      </c>
      <c r="G5370" t="s">
        <v>15835</v>
      </c>
      <c r="H5370">
        <f t="shared" si="251"/>
        <v>6.6</v>
      </c>
      <c r="I5370">
        <v>6.6</v>
      </c>
      <c r="J5370">
        <v>132000</v>
      </c>
      <c r="K5370" t="s">
        <v>13575</v>
      </c>
      <c r="L5370" t="s">
        <v>13575</v>
      </c>
      <c r="M5370" t="s">
        <v>13576</v>
      </c>
      <c r="N5370" t="s">
        <v>15</v>
      </c>
      <c r="O5370">
        <v>12000000</v>
      </c>
      <c r="P5370">
        <v>43495888</v>
      </c>
      <c r="Q5370">
        <f>_xlfn.XLOOKUP(E5370,CPI!A:A,CPI!B:B)</f>
        <v>215.3</v>
      </c>
      <c r="R5370" s="12">
        <f>P5370*(CPI!$B$112/Movie!Q5370)</f>
        <v>61556883.760334417</v>
      </c>
      <c r="S5370" t="s">
        <v>2011</v>
      </c>
      <c r="T5370">
        <v>114</v>
      </c>
    </row>
    <row r="5371" spans="1:20" x14ac:dyDescent="0.3">
      <c r="A5371" t="s">
        <v>15836</v>
      </c>
      <c r="B5371" t="str">
        <f t="shared" si="249"/>
        <v>PG-13</v>
      </c>
      <c r="C5371" t="s">
        <v>1984</v>
      </c>
      <c r="D5371" t="s">
        <v>26</v>
      </c>
      <c r="E5371">
        <v>2008</v>
      </c>
      <c r="F5371" s="22">
        <f t="shared" si="250"/>
        <v>39448</v>
      </c>
      <c r="G5371" t="s">
        <v>15835</v>
      </c>
      <c r="H5371">
        <f t="shared" si="251"/>
        <v>6</v>
      </c>
      <c r="I5371">
        <v>6</v>
      </c>
      <c r="J5371">
        <v>43000</v>
      </c>
      <c r="K5371" t="s">
        <v>15837</v>
      </c>
      <c r="L5371" t="s">
        <v>15837</v>
      </c>
      <c r="M5371" t="s">
        <v>15838</v>
      </c>
      <c r="N5371" t="s">
        <v>15</v>
      </c>
      <c r="O5371">
        <v>30000000</v>
      </c>
      <c r="P5371">
        <v>64444713</v>
      </c>
      <c r="Q5371">
        <f>_xlfn.XLOOKUP(E5371,CPI!A:A,CPI!B:B)</f>
        <v>215.3</v>
      </c>
      <c r="R5371" s="12">
        <f>P5371*(CPI!$B$112/Movie!Q5371)</f>
        <v>91204384.81699954</v>
      </c>
      <c r="S5371" t="s">
        <v>15839</v>
      </c>
      <c r="T5371">
        <v>99</v>
      </c>
    </row>
    <row r="5372" spans="1:20" x14ac:dyDescent="0.3">
      <c r="A5372" t="s">
        <v>15840</v>
      </c>
      <c r="B5372" t="str">
        <f t="shared" si="249"/>
        <v>PG</v>
      </c>
      <c r="C5372" t="s">
        <v>18</v>
      </c>
      <c r="D5372" t="s">
        <v>10</v>
      </c>
      <c r="E5372">
        <v>2008</v>
      </c>
      <c r="F5372" s="22">
        <f t="shared" si="250"/>
        <v>39448</v>
      </c>
      <c r="G5372" t="s">
        <v>15605</v>
      </c>
      <c r="H5372">
        <f t="shared" si="251"/>
        <v>6</v>
      </c>
      <c r="I5372">
        <v>6</v>
      </c>
      <c r="J5372">
        <v>34000</v>
      </c>
      <c r="K5372" t="s">
        <v>14449</v>
      </c>
      <c r="L5372" t="s">
        <v>15841</v>
      </c>
      <c r="M5372" t="s">
        <v>4345</v>
      </c>
      <c r="N5372" t="s">
        <v>15</v>
      </c>
      <c r="O5372">
        <v>37000000</v>
      </c>
      <c r="P5372">
        <v>100104565</v>
      </c>
      <c r="Q5372">
        <f>_xlfn.XLOOKUP(E5372,CPI!A:A,CPI!B:B)</f>
        <v>215.3</v>
      </c>
      <c r="R5372" s="12">
        <f>P5372*(CPI!$B$112/Movie!Q5372)</f>
        <v>141671439.64468184</v>
      </c>
      <c r="S5372" t="s">
        <v>15069</v>
      </c>
      <c r="T5372">
        <v>96</v>
      </c>
    </row>
    <row r="5373" spans="1:20" x14ac:dyDescent="0.3">
      <c r="A5373" t="s">
        <v>15842</v>
      </c>
      <c r="B5373" t="str">
        <f t="shared" si="249"/>
        <v>PG</v>
      </c>
      <c r="C5373" t="s">
        <v>18</v>
      </c>
      <c r="D5373" t="s">
        <v>10</v>
      </c>
      <c r="E5373">
        <v>2008</v>
      </c>
      <c r="F5373" s="22">
        <f t="shared" si="250"/>
        <v>39448</v>
      </c>
      <c r="G5373" t="s">
        <v>15579</v>
      </c>
      <c r="H5373">
        <f t="shared" si="251"/>
        <v>6.5</v>
      </c>
      <c r="I5373">
        <v>6.5</v>
      </c>
      <c r="J5373">
        <v>64000</v>
      </c>
      <c r="K5373" t="s">
        <v>14675</v>
      </c>
      <c r="L5373" t="s">
        <v>8251</v>
      </c>
      <c r="M5373" t="s">
        <v>15843</v>
      </c>
      <c r="N5373" t="s">
        <v>15</v>
      </c>
      <c r="O5373">
        <v>55000000</v>
      </c>
      <c r="P5373">
        <v>17929684</v>
      </c>
      <c r="Q5373">
        <f>_xlfn.XLOOKUP(E5373,CPI!A:A,CPI!B:B)</f>
        <v>215.3</v>
      </c>
      <c r="R5373" s="12">
        <f>P5373*(CPI!$B$112/Movie!Q5373)</f>
        <v>25374708.382721782</v>
      </c>
      <c r="S5373" t="s">
        <v>15844</v>
      </c>
      <c r="T5373">
        <v>90</v>
      </c>
    </row>
    <row r="5374" spans="1:20" x14ac:dyDescent="0.3">
      <c r="A5374" t="s">
        <v>15845</v>
      </c>
      <c r="B5374" t="str">
        <f t="shared" si="249"/>
        <v>R</v>
      </c>
      <c r="C5374" t="s">
        <v>1</v>
      </c>
      <c r="D5374" t="s">
        <v>37</v>
      </c>
      <c r="E5374">
        <v>2008</v>
      </c>
      <c r="F5374" s="22">
        <f t="shared" si="250"/>
        <v>39448</v>
      </c>
      <c r="G5374" t="s">
        <v>15579</v>
      </c>
      <c r="H5374">
        <f t="shared" si="251"/>
        <v>5.9</v>
      </c>
      <c r="I5374">
        <v>5.9</v>
      </c>
      <c r="J5374">
        <v>71000</v>
      </c>
      <c r="K5374" t="s">
        <v>15846</v>
      </c>
      <c r="L5374" t="s">
        <v>15846</v>
      </c>
      <c r="M5374" t="s">
        <v>15847</v>
      </c>
      <c r="N5374" t="s">
        <v>15</v>
      </c>
      <c r="O5374">
        <v>12000000</v>
      </c>
      <c r="P5374">
        <v>41319906</v>
      </c>
      <c r="Q5374">
        <f>_xlfn.XLOOKUP(E5374,CPI!A:A,CPI!B:B)</f>
        <v>215.3</v>
      </c>
      <c r="R5374" s="12">
        <f>P5374*(CPI!$B$112/Movie!Q5374)</f>
        <v>58477358.839758478</v>
      </c>
      <c r="S5374" t="s">
        <v>10859</v>
      </c>
      <c r="T5374">
        <v>89</v>
      </c>
    </row>
    <row r="5375" spans="1:20" x14ac:dyDescent="0.3">
      <c r="A5375" t="s">
        <v>15848</v>
      </c>
      <c r="B5375" t="str">
        <f t="shared" si="249"/>
        <v>R</v>
      </c>
      <c r="C5375" t="s">
        <v>1</v>
      </c>
      <c r="D5375" t="s">
        <v>19</v>
      </c>
      <c r="E5375">
        <v>2008</v>
      </c>
      <c r="F5375" s="22">
        <f t="shared" si="250"/>
        <v>39448</v>
      </c>
      <c r="G5375" t="s">
        <v>15725</v>
      </c>
      <c r="H5375">
        <f t="shared" si="251"/>
        <v>5.4</v>
      </c>
      <c r="I5375">
        <v>5.4</v>
      </c>
      <c r="J5375">
        <v>55000</v>
      </c>
      <c r="K5375" t="s">
        <v>15331</v>
      </c>
      <c r="L5375" t="s">
        <v>15849</v>
      </c>
      <c r="M5375" t="s">
        <v>1520</v>
      </c>
      <c r="N5375" t="s">
        <v>15</v>
      </c>
      <c r="O5375">
        <v>45000000</v>
      </c>
      <c r="P5375">
        <v>42487390</v>
      </c>
      <c r="Q5375">
        <f>_xlfn.XLOOKUP(E5375,CPI!A:A,CPI!B:B)</f>
        <v>215.3</v>
      </c>
      <c r="R5375" s="12">
        <f>P5375*(CPI!$B$112/Movie!Q5375)</f>
        <v>60129622.540640965</v>
      </c>
      <c r="S5375" t="s">
        <v>6716</v>
      </c>
      <c r="T5375">
        <v>99</v>
      </c>
    </row>
    <row r="5376" spans="1:20" x14ac:dyDescent="0.3">
      <c r="A5376" t="s">
        <v>15850</v>
      </c>
      <c r="B5376" t="str">
        <f t="shared" si="249"/>
        <v>PG-13</v>
      </c>
      <c r="C5376" t="s">
        <v>1984</v>
      </c>
      <c r="D5376" t="s">
        <v>2</v>
      </c>
      <c r="E5376">
        <v>2008</v>
      </c>
      <c r="F5376" s="22">
        <f t="shared" si="250"/>
        <v>39448</v>
      </c>
      <c r="G5376" t="s">
        <v>15430</v>
      </c>
      <c r="H5376">
        <f t="shared" si="251"/>
        <v>6</v>
      </c>
      <c r="I5376">
        <v>6</v>
      </c>
      <c r="J5376">
        <v>24000</v>
      </c>
      <c r="K5376" t="s">
        <v>15851</v>
      </c>
      <c r="L5376" t="s">
        <v>14006</v>
      </c>
      <c r="M5376" t="s">
        <v>10784</v>
      </c>
      <c r="N5376" t="s">
        <v>15</v>
      </c>
      <c r="O5376">
        <v>30000000</v>
      </c>
      <c r="P5376">
        <v>84375346</v>
      </c>
      <c r="Q5376">
        <f>_xlfn.XLOOKUP(E5376,CPI!A:A,CPI!B:B)</f>
        <v>215.3</v>
      </c>
      <c r="R5376" s="12">
        <f>P5376*(CPI!$B$112/Movie!Q5376)</f>
        <v>119410905.37018114</v>
      </c>
      <c r="S5376" t="s">
        <v>8</v>
      </c>
      <c r="T5376">
        <v>97</v>
      </c>
    </row>
    <row r="5377" spans="1:20" x14ac:dyDescent="0.3">
      <c r="A5377" t="s">
        <v>15852</v>
      </c>
      <c r="B5377" t="str">
        <f t="shared" si="249"/>
        <v>PG-13</v>
      </c>
      <c r="C5377" t="s">
        <v>1984</v>
      </c>
      <c r="D5377" t="s">
        <v>26</v>
      </c>
      <c r="E5377">
        <v>2008</v>
      </c>
      <c r="F5377" s="22">
        <f t="shared" si="250"/>
        <v>39448</v>
      </c>
      <c r="G5377" t="s">
        <v>15641</v>
      </c>
      <c r="H5377">
        <f t="shared" si="251"/>
        <v>5.7</v>
      </c>
      <c r="I5377">
        <v>5.7</v>
      </c>
      <c r="J5377">
        <v>67000</v>
      </c>
      <c r="K5377" t="s">
        <v>15853</v>
      </c>
      <c r="L5377" t="s">
        <v>15854</v>
      </c>
      <c r="M5377" t="s">
        <v>7764</v>
      </c>
      <c r="N5377" t="s">
        <v>5801</v>
      </c>
      <c r="O5377">
        <v>80000000</v>
      </c>
      <c r="P5377">
        <v>164112721</v>
      </c>
      <c r="Q5377">
        <f>_xlfn.XLOOKUP(E5377,CPI!A:A,CPI!B:B)</f>
        <v>215.3</v>
      </c>
      <c r="R5377" s="12">
        <f>P5377*(CPI!$B$112/Movie!Q5377)</f>
        <v>232257993.90942869</v>
      </c>
      <c r="S5377" t="s">
        <v>2011</v>
      </c>
      <c r="T5377">
        <v>88</v>
      </c>
    </row>
    <row r="5378" spans="1:20" x14ac:dyDescent="0.3">
      <c r="A5378" t="s">
        <v>15855</v>
      </c>
      <c r="B5378" t="str">
        <f t="shared" si="249"/>
        <v>PG-13</v>
      </c>
      <c r="C5378" t="s">
        <v>1984</v>
      </c>
      <c r="D5378" t="s">
        <v>26</v>
      </c>
      <c r="E5378">
        <v>2008</v>
      </c>
      <c r="F5378" s="22">
        <f t="shared" si="250"/>
        <v>39448</v>
      </c>
      <c r="G5378" t="s">
        <v>15639</v>
      </c>
      <c r="H5378">
        <f t="shared" si="251"/>
        <v>6.2</v>
      </c>
      <c r="I5378">
        <v>6.2</v>
      </c>
      <c r="J5378">
        <v>28000</v>
      </c>
      <c r="K5378" t="s">
        <v>15856</v>
      </c>
      <c r="L5378" t="s">
        <v>15857</v>
      </c>
      <c r="M5378" t="s">
        <v>12869</v>
      </c>
      <c r="N5378" t="s">
        <v>15</v>
      </c>
      <c r="O5378">
        <v>27000000</v>
      </c>
      <c r="P5378">
        <v>44352417</v>
      </c>
      <c r="Q5378">
        <f>_xlfn.XLOOKUP(E5378,CPI!A:A,CPI!B:B)</f>
        <v>215.3</v>
      </c>
      <c r="R5378" s="12">
        <f>P5378*(CPI!$B$112/Movie!Q5378)</f>
        <v>62769073.199721314</v>
      </c>
      <c r="S5378" t="s">
        <v>11112</v>
      </c>
      <c r="T5378">
        <v>119</v>
      </c>
    </row>
    <row r="5379" spans="1:20" x14ac:dyDescent="0.3">
      <c r="A5379" t="s">
        <v>15858</v>
      </c>
      <c r="B5379" t="str">
        <f t="shared" ref="B5379:B5442" si="252">IF(C5379="","Rating Pending",C5379)</f>
        <v>R</v>
      </c>
      <c r="C5379" t="s">
        <v>1</v>
      </c>
      <c r="D5379" t="s">
        <v>89</v>
      </c>
      <c r="E5379">
        <v>2008</v>
      </c>
      <c r="F5379" s="22">
        <f t="shared" ref="F5379:F5442" si="253">DATE(TRIM(E5379), 1, 1)</f>
        <v>39448</v>
      </c>
      <c r="G5379" t="s">
        <v>15748</v>
      </c>
      <c r="H5379">
        <f t="shared" ref="H5379:H5442" si="254">IF(I5379="","Score Pending",I5379)</f>
        <v>6.6</v>
      </c>
      <c r="I5379">
        <v>6.6</v>
      </c>
      <c r="J5379">
        <v>60000</v>
      </c>
      <c r="K5379" t="s">
        <v>13672</v>
      </c>
      <c r="L5379" t="s">
        <v>12716</v>
      </c>
      <c r="M5379" t="s">
        <v>10061</v>
      </c>
      <c r="N5379" t="s">
        <v>15</v>
      </c>
      <c r="O5379">
        <v>30000000</v>
      </c>
      <c r="P5379">
        <v>31200557</v>
      </c>
      <c r="Q5379">
        <f>_xlfn.XLOOKUP(E5379,CPI!A:A,CPI!B:B)</f>
        <v>215.3</v>
      </c>
      <c r="R5379" s="12">
        <f>P5379*(CPI!$B$112/Movie!Q5379)</f>
        <v>44156106.446353927</v>
      </c>
      <c r="S5379" t="s">
        <v>2011</v>
      </c>
      <c r="T5379">
        <v>130</v>
      </c>
    </row>
    <row r="5380" spans="1:20" x14ac:dyDescent="0.3">
      <c r="A5380" t="s">
        <v>15859</v>
      </c>
      <c r="B5380" t="str">
        <f t="shared" si="252"/>
        <v>R</v>
      </c>
      <c r="C5380" t="s">
        <v>1</v>
      </c>
      <c r="D5380" t="s">
        <v>2</v>
      </c>
      <c r="E5380">
        <v>2008</v>
      </c>
      <c r="F5380" s="22">
        <f t="shared" si="253"/>
        <v>39448</v>
      </c>
      <c r="G5380" t="s">
        <v>15704</v>
      </c>
      <c r="H5380">
        <f t="shared" si="254"/>
        <v>6.6</v>
      </c>
      <c r="I5380">
        <v>6.6</v>
      </c>
      <c r="J5380">
        <v>71000</v>
      </c>
      <c r="K5380" t="s">
        <v>12380</v>
      </c>
      <c r="L5380" t="s">
        <v>15860</v>
      </c>
      <c r="M5380" t="s">
        <v>8751</v>
      </c>
      <c r="N5380" t="s">
        <v>2583</v>
      </c>
      <c r="O5380">
        <v>25000000</v>
      </c>
      <c r="P5380">
        <v>19844979</v>
      </c>
      <c r="Q5380">
        <f>_xlfn.XLOOKUP(E5380,CPI!A:A,CPI!B:B)</f>
        <v>215.3</v>
      </c>
      <c r="R5380" s="12">
        <f>P5380*(CPI!$B$112/Movie!Q5380)</f>
        <v>28085300.052484903</v>
      </c>
      <c r="S5380" t="s">
        <v>10344</v>
      </c>
      <c r="T5380">
        <v>121</v>
      </c>
    </row>
    <row r="5381" spans="1:20" x14ac:dyDescent="0.3">
      <c r="A5381" t="s">
        <v>15861</v>
      </c>
      <c r="B5381" t="str">
        <f t="shared" si="252"/>
        <v>Not Rated</v>
      </c>
      <c r="C5381" t="s">
        <v>432</v>
      </c>
      <c r="D5381" t="s">
        <v>48</v>
      </c>
      <c r="E5381">
        <v>2008</v>
      </c>
      <c r="F5381" s="22">
        <f t="shared" si="253"/>
        <v>39448</v>
      </c>
      <c r="G5381" t="s">
        <v>15862</v>
      </c>
      <c r="H5381">
        <f t="shared" si="254"/>
        <v>7.2</v>
      </c>
      <c r="I5381">
        <v>7.2</v>
      </c>
      <c r="J5381">
        <v>45000</v>
      </c>
      <c r="K5381" t="s">
        <v>5090</v>
      </c>
      <c r="L5381" t="s">
        <v>14652</v>
      </c>
      <c r="M5381" t="s">
        <v>10043</v>
      </c>
      <c r="N5381" t="s">
        <v>437</v>
      </c>
      <c r="O5381">
        <v>35000000</v>
      </c>
      <c r="P5381">
        <v>34209066</v>
      </c>
      <c r="Q5381">
        <f>_xlfn.XLOOKUP(E5381,CPI!A:A,CPI!B:B)</f>
        <v>215.3</v>
      </c>
      <c r="R5381" s="12">
        <f>P5381*(CPI!$B$112/Movie!Q5381)</f>
        <v>48413852.346493267</v>
      </c>
      <c r="S5381" t="s">
        <v>15596</v>
      </c>
      <c r="T5381">
        <v>134</v>
      </c>
    </row>
    <row r="5382" spans="1:20" x14ac:dyDescent="0.3">
      <c r="A5382" t="s">
        <v>15863</v>
      </c>
      <c r="B5382" t="str">
        <f t="shared" si="252"/>
        <v>R</v>
      </c>
      <c r="C5382" t="s">
        <v>1</v>
      </c>
      <c r="D5382" t="s">
        <v>48</v>
      </c>
      <c r="E5382">
        <v>2008</v>
      </c>
      <c r="F5382" s="22">
        <f t="shared" si="253"/>
        <v>39448</v>
      </c>
      <c r="G5382" t="s">
        <v>15864</v>
      </c>
      <c r="H5382">
        <f t="shared" si="254"/>
        <v>6.2</v>
      </c>
      <c r="I5382">
        <v>6.2</v>
      </c>
      <c r="J5382">
        <v>17000</v>
      </c>
      <c r="K5382" t="s">
        <v>14249</v>
      </c>
      <c r="L5382" t="s">
        <v>15865</v>
      </c>
      <c r="M5382" t="s">
        <v>13986</v>
      </c>
      <c r="N5382" t="s">
        <v>7</v>
      </c>
      <c r="P5382">
        <v>4297711</v>
      </c>
      <c r="Q5382">
        <f>_xlfn.XLOOKUP(E5382,CPI!A:A,CPI!B:B)</f>
        <v>215.3</v>
      </c>
      <c r="R5382" s="12">
        <f>P5382*(CPI!$B$112/Movie!Q5382)</f>
        <v>6082269.1207617279</v>
      </c>
      <c r="S5382" t="s">
        <v>6548</v>
      </c>
      <c r="T5382">
        <v>110</v>
      </c>
    </row>
    <row r="5383" spans="1:20" x14ac:dyDescent="0.3">
      <c r="A5383" t="s">
        <v>15866</v>
      </c>
      <c r="B5383" t="str">
        <f t="shared" si="252"/>
        <v>PG-13</v>
      </c>
      <c r="C5383" t="s">
        <v>1984</v>
      </c>
      <c r="D5383" t="s">
        <v>2</v>
      </c>
      <c r="E5383">
        <v>2008</v>
      </c>
      <c r="F5383" s="22">
        <f t="shared" si="253"/>
        <v>39448</v>
      </c>
      <c r="G5383" t="s">
        <v>15867</v>
      </c>
      <c r="H5383">
        <f t="shared" si="254"/>
        <v>6.5</v>
      </c>
      <c r="I5383">
        <v>6.5</v>
      </c>
      <c r="J5383">
        <v>8000</v>
      </c>
      <c r="K5383" t="s">
        <v>15868</v>
      </c>
      <c r="L5383" t="s">
        <v>15868</v>
      </c>
      <c r="M5383" t="s">
        <v>15869</v>
      </c>
      <c r="N5383" t="s">
        <v>7</v>
      </c>
      <c r="P5383">
        <v>40945</v>
      </c>
      <c r="Q5383">
        <f>_xlfn.XLOOKUP(E5383,CPI!A:A,CPI!B:B)</f>
        <v>215.3</v>
      </c>
      <c r="R5383" s="12">
        <f>P5383*(CPI!$B$112/Movie!Q5383)</f>
        <v>57946.778913144452</v>
      </c>
      <c r="S5383" t="s">
        <v>15870</v>
      </c>
      <c r="T5383">
        <v>82</v>
      </c>
    </row>
    <row r="5384" spans="1:20" x14ac:dyDescent="0.3">
      <c r="A5384" t="s">
        <v>15871</v>
      </c>
      <c r="B5384" t="str">
        <f t="shared" si="252"/>
        <v>R</v>
      </c>
      <c r="C5384" t="s">
        <v>1</v>
      </c>
      <c r="D5384" t="s">
        <v>10</v>
      </c>
      <c r="E5384">
        <v>2008</v>
      </c>
      <c r="F5384" s="22">
        <f t="shared" si="253"/>
        <v>39448</v>
      </c>
      <c r="G5384" t="s">
        <v>15322</v>
      </c>
      <c r="H5384">
        <f t="shared" si="254"/>
        <v>5.3</v>
      </c>
      <c r="I5384">
        <v>5.3</v>
      </c>
      <c r="J5384">
        <v>21000</v>
      </c>
      <c r="K5384" t="s">
        <v>9197</v>
      </c>
      <c r="L5384" t="s">
        <v>12279</v>
      </c>
      <c r="M5384" t="s">
        <v>11983</v>
      </c>
      <c r="N5384" t="s">
        <v>15</v>
      </c>
      <c r="O5384">
        <v>20000000</v>
      </c>
      <c r="P5384">
        <v>6964734</v>
      </c>
      <c r="Q5384">
        <f>_xlfn.XLOOKUP(E5384,CPI!A:A,CPI!B:B)</f>
        <v>215.3</v>
      </c>
      <c r="R5384" s="12">
        <f>P5384*(CPI!$B$112/Movie!Q5384)</f>
        <v>9856732.233163029</v>
      </c>
      <c r="S5384" t="s">
        <v>15872</v>
      </c>
      <c r="T5384">
        <v>87</v>
      </c>
    </row>
    <row r="5385" spans="1:20" x14ac:dyDescent="0.3">
      <c r="A5385" t="s">
        <v>15873</v>
      </c>
      <c r="B5385" t="str">
        <f t="shared" si="252"/>
        <v>R</v>
      </c>
      <c r="C5385" t="s">
        <v>1</v>
      </c>
      <c r="D5385" t="s">
        <v>48</v>
      </c>
      <c r="E5385">
        <v>2008</v>
      </c>
      <c r="F5385" s="22">
        <f t="shared" si="253"/>
        <v>39448</v>
      </c>
      <c r="G5385" t="s">
        <v>15548</v>
      </c>
      <c r="H5385">
        <f t="shared" si="254"/>
        <v>7.7</v>
      </c>
      <c r="I5385">
        <v>7.7</v>
      </c>
      <c r="J5385">
        <v>105000</v>
      </c>
      <c r="K5385" t="s">
        <v>1119</v>
      </c>
      <c r="L5385" t="s">
        <v>14527</v>
      </c>
      <c r="M5385" t="s">
        <v>446</v>
      </c>
      <c r="N5385" t="s">
        <v>7</v>
      </c>
      <c r="O5385">
        <v>25000000</v>
      </c>
      <c r="P5385">
        <v>27426335</v>
      </c>
      <c r="Q5385">
        <f>_xlfn.XLOOKUP(E5385,CPI!A:A,CPI!B:B)</f>
        <v>215.3</v>
      </c>
      <c r="R5385" s="12">
        <f>P5385*(CPI!$B$112/Movie!Q5385)</f>
        <v>38814697.048304692</v>
      </c>
      <c r="S5385" t="s">
        <v>46</v>
      </c>
      <c r="T5385">
        <v>122</v>
      </c>
    </row>
    <row r="5386" spans="1:20" x14ac:dyDescent="0.3">
      <c r="A5386" t="s">
        <v>15874</v>
      </c>
      <c r="B5386" t="str">
        <f t="shared" si="252"/>
        <v>Not Rated</v>
      </c>
      <c r="C5386" t="s">
        <v>432</v>
      </c>
      <c r="D5386" t="s">
        <v>89</v>
      </c>
      <c r="E5386">
        <v>2008</v>
      </c>
      <c r="F5386" s="22">
        <f t="shared" si="253"/>
        <v>39448</v>
      </c>
      <c r="G5386" t="s">
        <v>15875</v>
      </c>
      <c r="H5386">
        <f t="shared" si="254"/>
        <v>7</v>
      </c>
      <c r="I5386">
        <v>7</v>
      </c>
      <c r="J5386">
        <v>47000</v>
      </c>
      <c r="K5386" t="s">
        <v>15876</v>
      </c>
      <c r="L5386" t="s">
        <v>15877</v>
      </c>
      <c r="M5386" t="s">
        <v>15878</v>
      </c>
      <c r="N5386" t="s">
        <v>291</v>
      </c>
      <c r="P5386">
        <v>34861529</v>
      </c>
      <c r="Q5386">
        <f>_xlfn.XLOOKUP(E5386,CPI!A:A,CPI!B:B)</f>
        <v>215.3</v>
      </c>
      <c r="R5386" s="12">
        <f>P5386*(CPI!$B$112/Movie!Q5386)</f>
        <v>49337240.530887134</v>
      </c>
      <c r="S5386" t="s">
        <v>2822</v>
      </c>
      <c r="T5386">
        <v>137</v>
      </c>
    </row>
    <row r="5387" spans="1:20" x14ac:dyDescent="0.3">
      <c r="A5387" t="s">
        <v>15879</v>
      </c>
      <c r="B5387" t="str">
        <f t="shared" si="252"/>
        <v>R</v>
      </c>
      <c r="C5387" t="s">
        <v>1</v>
      </c>
      <c r="D5387" t="s">
        <v>2</v>
      </c>
      <c r="E5387">
        <v>2008</v>
      </c>
      <c r="F5387" s="22">
        <f t="shared" si="253"/>
        <v>39448</v>
      </c>
      <c r="G5387" t="s">
        <v>15610</v>
      </c>
      <c r="H5387">
        <f t="shared" si="254"/>
        <v>6.4</v>
      </c>
      <c r="I5387">
        <v>6.4</v>
      </c>
      <c r="J5387">
        <v>20000</v>
      </c>
      <c r="K5387" t="s">
        <v>10759</v>
      </c>
      <c r="L5387" t="s">
        <v>15880</v>
      </c>
      <c r="M5387" t="s">
        <v>10212</v>
      </c>
      <c r="N5387" t="s">
        <v>15</v>
      </c>
      <c r="O5387">
        <v>25000000</v>
      </c>
      <c r="P5387">
        <v>11212953</v>
      </c>
      <c r="Q5387">
        <f>_xlfn.XLOOKUP(E5387,CPI!A:A,CPI!B:B)</f>
        <v>215.3</v>
      </c>
      <c r="R5387" s="12">
        <f>P5387*(CPI!$B$112/Movie!Q5387)</f>
        <v>15868958.56525778</v>
      </c>
      <c r="S5387" t="s">
        <v>29</v>
      </c>
      <c r="T5387">
        <v>112</v>
      </c>
    </row>
    <row r="5388" spans="1:20" x14ac:dyDescent="0.3">
      <c r="A5388" t="s">
        <v>15881</v>
      </c>
      <c r="B5388" t="str">
        <f t="shared" si="252"/>
        <v>R</v>
      </c>
      <c r="C5388" t="s">
        <v>1</v>
      </c>
      <c r="D5388" t="s">
        <v>2</v>
      </c>
      <c r="E5388">
        <v>2008</v>
      </c>
      <c r="F5388" s="22">
        <f t="shared" si="253"/>
        <v>39448</v>
      </c>
      <c r="G5388" t="s">
        <v>15882</v>
      </c>
      <c r="H5388">
        <f t="shared" si="254"/>
        <v>7</v>
      </c>
      <c r="I5388">
        <v>7</v>
      </c>
      <c r="J5388">
        <v>39000</v>
      </c>
      <c r="K5388" t="s">
        <v>8300</v>
      </c>
      <c r="L5388" t="s">
        <v>8300</v>
      </c>
      <c r="M5388" t="s">
        <v>10551</v>
      </c>
      <c r="N5388" t="s">
        <v>15</v>
      </c>
      <c r="O5388">
        <v>9800000</v>
      </c>
      <c r="P5388">
        <v>16303643</v>
      </c>
      <c r="Q5388">
        <f>_xlfn.XLOOKUP(E5388,CPI!A:A,CPI!B:B)</f>
        <v>215.3</v>
      </c>
      <c r="R5388" s="12">
        <f>P5388*(CPI!$B$112/Movie!Q5388)</f>
        <v>23073478.9693451</v>
      </c>
      <c r="S5388" t="s">
        <v>15436</v>
      </c>
      <c r="T5388">
        <v>110</v>
      </c>
    </row>
    <row r="5389" spans="1:20" x14ac:dyDescent="0.3">
      <c r="A5389" t="s">
        <v>15883</v>
      </c>
      <c r="B5389" t="str">
        <f t="shared" si="252"/>
        <v>PG-13</v>
      </c>
      <c r="C5389" t="s">
        <v>1984</v>
      </c>
      <c r="D5389" t="s">
        <v>19</v>
      </c>
      <c r="E5389">
        <v>2008</v>
      </c>
      <c r="F5389" s="22">
        <f t="shared" si="253"/>
        <v>39448</v>
      </c>
      <c r="G5389" t="s">
        <v>15674</v>
      </c>
      <c r="H5389">
        <f t="shared" si="254"/>
        <v>5.6</v>
      </c>
      <c r="I5389">
        <v>5.6</v>
      </c>
      <c r="J5389">
        <v>94000</v>
      </c>
      <c r="K5389" t="s">
        <v>8523</v>
      </c>
      <c r="L5389" t="s">
        <v>15884</v>
      </c>
      <c r="M5389" t="s">
        <v>11802</v>
      </c>
      <c r="N5389" t="s">
        <v>437</v>
      </c>
      <c r="O5389">
        <v>70000000</v>
      </c>
      <c r="P5389">
        <v>72109200</v>
      </c>
      <c r="Q5389">
        <f>_xlfn.XLOOKUP(E5389,CPI!A:A,CPI!B:B)</f>
        <v>215.3</v>
      </c>
      <c r="R5389" s="12">
        <f>P5389*(CPI!$B$112/Movie!Q5389)</f>
        <v>102051431.67673014</v>
      </c>
      <c r="S5389" t="s">
        <v>404</v>
      </c>
      <c r="T5389">
        <v>90</v>
      </c>
    </row>
    <row r="5390" spans="1:20" x14ac:dyDescent="0.3">
      <c r="A5390" t="s">
        <v>15885</v>
      </c>
      <c r="B5390" t="str">
        <f t="shared" si="252"/>
        <v>R</v>
      </c>
      <c r="C5390" t="s">
        <v>1</v>
      </c>
      <c r="D5390" t="s">
        <v>19</v>
      </c>
      <c r="E5390">
        <v>2008</v>
      </c>
      <c r="F5390" s="22">
        <f t="shared" si="253"/>
        <v>39448</v>
      </c>
      <c r="G5390" t="s">
        <v>15886</v>
      </c>
      <c r="H5390">
        <f t="shared" si="254"/>
        <v>7</v>
      </c>
      <c r="I5390">
        <v>7</v>
      </c>
      <c r="J5390">
        <v>18000</v>
      </c>
      <c r="K5390" t="s">
        <v>13160</v>
      </c>
      <c r="L5390" t="s">
        <v>14382</v>
      </c>
      <c r="M5390" t="s">
        <v>15887</v>
      </c>
      <c r="N5390" t="s">
        <v>13163</v>
      </c>
      <c r="P5390">
        <v>3179014</v>
      </c>
      <c r="Q5390">
        <f>_xlfn.XLOOKUP(E5390,CPI!A:A,CPI!B:B)</f>
        <v>215.3</v>
      </c>
      <c r="R5390" s="12">
        <f>P5390*(CPI!$B$112/Movie!Q5390)</f>
        <v>4499050.4681839291</v>
      </c>
      <c r="S5390" t="s">
        <v>15888</v>
      </c>
      <c r="T5390">
        <v>110</v>
      </c>
    </row>
    <row r="5391" spans="1:20" x14ac:dyDescent="0.3">
      <c r="A5391" t="s">
        <v>15889</v>
      </c>
      <c r="B5391" t="str">
        <f t="shared" si="252"/>
        <v>R</v>
      </c>
      <c r="C5391" t="s">
        <v>1</v>
      </c>
      <c r="D5391" t="s">
        <v>19</v>
      </c>
      <c r="E5391">
        <v>2008</v>
      </c>
      <c r="F5391" s="22">
        <f t="shared" si="253"/>
        <v>39448</v>
      </c>
      <c r="G5391" t="s">
        <v>15890</v>
      </c>
      <c r="H5391">
        <f t="shared" si="254"/>
        <v>6</v>
      </c>
      <c r="I5391">
        <v>6</v>
      </c>
      <c r="J5391">
        <v>21000</v>
      </c>
      <c r="K5391" t="s">
        <v>7874</v>
      </c>
      <c r="L5391" t="s">
        <v>9272</v>
      </c>
      <c r="M5391" t="s">
        <v>9982</v>
      </c>
      <c r="N5391" t="s">
        <v>15</v>
      </c>
      <c r="P5391">
        <v>2961647</v>
      </c>
      <c r="Q5391">
        <f>_xlfn.XLOOKUP(E5391,CPI!A:A,CPI!B:B)</f>
        <v>215.3</v>
      </c>
      <c r="R5391" s="12">
        <f>P5391*(CPI!$B$112/Movie!Q5391)</f>
        <v>4191425.1783557828</v>
      </c>
      <c r="S5391" t="s">
        <v>13852</v>
      </c>
      <c r="T5391">
        <v>95</v>
      </c>
    </row>
    <row r="5392" spans="1:20" x14ac:dyDescent="0.3">
      <c r="A5392" t="s">
        <v>15891</v>
      </c>
      <c r="B5392" t="str">
        <f t="shared" si="252"/>
        <v>R</v>
      </c>
      <c r="C5392" t="s">
        <v>1</v>
      </c>
      <c r="D5392" t="s">
        <v>19</v>
      </c>
      <c r="E5392">
        <v>2008</v>
      </c>
      <c r="F5392" s="22">
        <f t="shared" si="253"/>
        <v>39448</v>
      </c>
      <c r="G5392" t="s">
        <v>15892</v>
      </c>
      <c r="H5392">
        <f t="shared" si="254"/>
        <v>7.3</v>
      </c>
      <c r="I5392">
        <v>7.3</v>
      </c>
      <c r="J5392">
        <v>34000</v>
      </c>
      <c r="K5392" t="s">
        <v>15893</v>
      </c>
      <c r="L5392" t="s">
        <v>15893</v>
      </c>
      <c r="M5392" t="s">
        <v>12573</v>
      </c>
      <c r="N5392" t="s">
        <v>905</v>
      </c>
      <c r="O5392">
        <v>10000000</v>
      </c>
      <c r="P5392">
        <v>44261209</v>
      </c>
      <c r="Q5392">
        <f>_xlfn.XLOOKUP(E5392,CPI!A:A,CPI!B:B)</f>
        <v>215.3</v>
      </c>
      <c r="R5392" s="12">
        <f>P5392*(CPI!$B$112/Movie!Q5392)</f>
        <v>62639992.486298189</v>
      </c>
      <c r="S5392" t="s">
        <v>15894</v>
      </c>
      <c r="T5392">
        <v>130</v>
      </c>
    </row>
    <row r="5393" spans="1:20" x14ac:dyDescent="0.3">
      <c r="A5393" t="s">
        <v>15895</v>
      </c>
      <c r="B5393" t="str">
        <f t="shared" si="252"/>
        <v>PG-13</v>
      </c>
      <c r="C5393" t="s">
        <v>1984</v>
      </c>
      <c r="D5393" t="s">
        <v>762</v>
      </c>
      <c r="E5393">
        <v>2008</v>
      </c>
      <c r="F5393" s="22">
        <f t="shared" si="253"/>
        <v>39448</v>
      </c>
      <c r="G5393" t="s">
        <v>15896</v>
      </c>
      <c r="H5393">
        <f t="shared" si="254"/>
        <v>5.9</v>
      </c>
      <c r="I5393">
        <v>5.9</v>
      </c>
      <c r="J5393">
        <v>35000</v>
      </c>
      <c r="K5393" t="s">
        <v>15897</v>
      </c>
      <c r="L5393" t="s">
        <v>15898</v>
      </c>
      <c r="M5393" t="s">
        <v>13596</v>
      </c>
      <c r="N5393" t="s">
        <v>15</v>
      </c>
      <c r="O5393">
        <v>25000000</v>
      </c>
      <c r="P5393">
        <v>5798974</v>
      </c>
      <c r="Q5393">
        <f>_xlfn.XLOOKUP(E5393,CPI!A:A,CPI!B:B)</f>
        <v>215.3</v>
      </c>
      <c r="R5393" s="12">
        <f>P5393*(CPI!$B$112/Movie!Q5393)</f>
        <v>8206908.3966558287</v>
      </c>
      <c r="S5393" t="s">
        <v>2085</v>
      </c>
      <c r="T5393">
        <v>93</v>
      </c>
    </row>
    <row r="5394" spans="1:20" x14ac:dyDescent="0.3">
      <c r="A5394" t="s">
        <v>15899</v>
      </c>
      <c r="B5394" t="str">
        <f t="shared" si="252"/>
        <v>PG-13</v>
      </c>
      <c r="C5394" t="s">
        <v>1984</v>
      </c>
      <c r="D5394" t="s">
        <v>37</v>
      </c>
      <c r="E5394">
        <v>2008</v>
      </c>
      <c r="F5394" s="22">
        <f t="shared" si="253"/>
        <v>39448</v>
      </c>
      <c r="G5394" t="s">
        <v>15777</v>
      </c>
      <c r="H5394">
        <f t="shared" si="254"/>
        <v>5.2</v>
      </c>
      <c r="I5394">
        <v>5.2</v>
      </c>
      <c r="J5394">
        <v>33000</v>
      </c>
      <c r="K5394" t="s">
        <v>15900</v>
      </c>
      <c r="L5394" t="s">
        <v>15901</v>
      </c>
      <c r="M5394" t="s">
        <v>11454</v>
      </c>
      <c r="N5394" t="s">
        <v>15</v>
      </c>
      <c r="O5394">
        <v>8000000</v>
      </c>
      <c r="P5394">
        <v>48555306</v>
      </c>
      <c r="Q5394">
        <f>_xlfn.XLOOKUP(E5394,CPI!A:A,CPI!B:B)</f>
        <v>215.3</v>
      </c>
      <c r="R5394" s="12">
        <f>P5394*(CPI!$B$112/Movie!Q5394)</f>
        <v>68717146.949372962</v>
      </c>
      <c r="S5394" t="s">
        <v>8609</v>
      </c>
      <c r="T5394">
        <v>85</v>
      </c>
    </row>
    <row r="5395" spans="1:20" x14ac:dyDescent="0.3">
      <c r="A5395" t="s">
        <v>15902</v>
      </c>
      <c r="B5395" t="str">
        <f t="shared" si="252"/>
        <v>R</v>
      </c>
      <c r="C5395" t="s">
        <v>1</v>
      </c>
      <c r="D5395" t="s">
        <v>89</v>
      </c>
      <c r="E5395">
        <v>2008</v>
      </c>
      <c r="F5395" s="22">
        <f t="shared" si="253"/>
        <v>39448</v>
      </c>
      <c r="G5395" t="s">
        <v>15835</v>
      </c>
      <c r="H5395">
        <f t="shared" si="254"/>
        <v>6.1</v>
      </c>
      <c r="I5395">
        <v>6.1</v>
      </c>
      <c r="J5395">
        <v>38000</v>
      </c>
      <c r="K5395" t="s">
        <v>15903</v>
      </c>
      <c r="L5395" t="s">
        <v>15904</v>
      </c>
      <c r="M5395" t="s">
        <v>13467</v>
      </c>
      <c r="N5395" t="s">
        <v>15</v>
      </c>
      <c r="O5395">
        <v>25000000</v>
      </c>
      <c r="P5395">
        <v>18024545</v>
      </c>
      <c r="Q5395">
        <f>_xlfn.XLOOKUP(E5395,CPI!A:A,CPI!B:B)</f>
        <v>215.3</v>
      </c>
      <c r="R5395" s="12">
        <f>P5395*(CPI!$B$112/Movie!Q5395)</f>
        <v>25508958.947979562</v>
      </c>
      <c r="S5395" t="s">
        <v>15905</v>
      </c>
      <c r="T5395">
        <v>107</v>
      </c>
    </row>
    <row r="5396" spans="1:20" x14ac:dyDescent="0.3">
      <c r="A5396" t="s">
        <v>15906</v>
      </c>
      <c r="B5396" t="str">
        <f t="shared" si="252"/>
        <v>Not Rated</v>
      </c>
      <c r="C5396" t="s">
        <v>432</v>
      </c>
      <c r="D5396" t="s">
        <v>19</v>
      </c>
      <c r="E5396">
        <v>2008</v>
      </c>
      <c r="F5396" s="22">
        <f t="shared" si="253"/>
        <v>39448</v>
      </c>
      <c r="G5396" t="s">
        <v>15907</v>
      </c>
      <c r="H5396">
        <f t="shared" si="254"/>
        <v>7.3</v>
      </c>
      <c r="I5396">
        <v>7.3</v>
      </c>
      <c r="J5396">
        <v>58000</v>
      </c>
      <c r="K5396" t="s">
        <v>15908</v>
      </c>
      <c r="L5396" t="s">
        <v>15909</v>
      </c>
      <c r="M5396" t="s">
        <v>12115</v>
      </c>
      <c r="N5396" t="s">
        <v>10277</v>
      </c>
      <c r="P5396">
        <v>38316584</v>
      </c>
      <c r="Q5396">
        <f>_xlfn.XLOOKUP(E5396,CPI!A:A,CPI!B:B)</f>
        <v>215.3</v>
      </c>
      <c r="R5396" s="12">
        <f>P5396*(CPI!$B$112/Movie!Q5396)</f>
        <v>54226953.761263356</v>
      </c>
      <c r="S5396" t="s">
        <v>15910</v>
      </c>
      <c r="T5396">
        <v>186</v>
      </c>
    </row>
    <row r="5397" spans="1:20" x14ac:dyDescent="0.3">
      <c r="A5397" t="s">
        <v>15911</v>
      </c>
      <c r="B5397" t="str">
        <f t="shared" si="252"/>
        <v>R</v>
      </c>
      <c r="C5397" t="s">
        <v>1</v>
      </c>
      <c r="D5397" t="s">
        <v>89</v>
      </c>
      <c r="E5397">
        <v>2008</v>
      </c>
      <c r="F5397" s="22">
        <f t="shared" si="253"/>
        <v>39448</v>
      </c>
      <c r="G5397" t="s">
        <v>15912</v>
      </c>
      <c r="H5397">
        <f t="shared" si="254"/>
        <v>5.0999999999999996</v>
      </c>
      <c r="I5397">
        <v>5.0999999999999996</v>
      </c>
      <c r="J5397">
        <v>11000</v>
      </c>
      <c r="K5397" t="s">
        <v>15913</v>
      </c>
      <c r="L5397" t="s">
        <v>15913</v>
      </c>
      <c r="M5397" t="s">
        <v>15914</v>
      </c>
      <c r="N5397" t="s">
        <v>7</v>
      </c>
      <c r="P5397">
        <v>694422</v>
      </c>
      <c r="Q5397">
        <f>_xlfn.XLOOKUP(E5397,CPI!A:A,CPI!B:B)</f>
        <v>215.3</v>
      </c>
      <c r="R5397" s="12">
        <f>P5397*(CPI!$B$112/Movie!Q5397)</f>
        <v>982770.01114723634</v>
      </c>
      <c r="S5397" t="s">
        <v>15915</v>
      </c>
      <c r="T5397">
        <v>99</v>
      </c>
    </row>
    <row r="5398" spans="1:20" x14ac:dyDescent="0.3">
      <c r="A5398" t="s">
        <v>15916</v>
      </c>
      <c r="B5398" t="str">
        <f t="shared" si="252"/>
        <v>PG-13</v>
      </c>
      <c r="C5398" t="s">
        <v>1984</v>
      </c>
      <c r="D5398" t="s">
        <v>2</v>
      </c>
      <c r="E5398">
        <v>2008</v>
      </c>
      <c r="F5398" s="22">
        <f t="shared" si="253"/>
        <v>39448</v>
      </c>
      <c r="G5398" t="s">
        <v>15322</v>
      </c>
      <c r="H5398">
        <f t="shared" si="254"/>
        <v>5.4</v>
      </c>
      <c r="I5398">
        <v>5.4</v>
      </c>
      <c r="J5398">
        <v>52000</v>
      </c>
      <c r="K5398" t="s">
        <v>15917</v>
      </c>
      <c r="L5398" t="s">
        <v>13155</v>
      </c>
      <c r="M5398" t="s">
        <v>13116</v>
      </c>
      <c r="N5398" t="s">
        <v>15</v>
      </c>
      <c r="O5398">
        <v>12000000</v>
      </c>
      <c r="P5398">
        <v>58010320</v>
      </c>
      <c r="Q5398">
        <f>_xlfn.XLOOKUP(E5398,CPI!A:A,CPI!B:B)</f>
        <v>215.3</v>
      </c>
      <c r="R5398" s="12">
        <f>P5398*(CPI!$B$112/Movie!Q5398)</f>
        <v>82098209.493729681</v>
      </c>
      <c r="S5398" t="s">
        <v>14686</v>
      </c>
      <c r="T5398">
        <v>98</v>
      </c>
    </row>
    <row r="5399" spans="1:20" x14ac:dyDescent="0.3">
      <c r="A5399" t="s">
        <v>15918</v>
      </c>
      <c r="B5399" t="str">
        <f t="shared" si="252"/>
        <v>PG-13</v>
      </c>
      <c r="C5399" t="s">
        <v>1984</v>
      </c>
      <c r="D5399" t="s">
        <v>26</v>
      </c>
      <c r="E5399">
        <v>2008</v>
      </c>
      <c r="F5399" s="22">
        <f t="shared" si="253"/>
        <v>39448</v>
      </c>
      <c r="G5399" t="s">
        <v>15689</v>
      </c>
      <c r="H5399">
        <f t="shared" si="254"/>
        <v>3.8</v>
      </c>
      <c r="I5399">
        <v>3.8</v>
      </c>
      <c r="J5399">
        <v>51000</v>
      </c>
      <c r="K5399" t="s">
        <v>15919</v>
      </c>
      <c r="L5399" t="s">
        <v>6827</v>
      </c>
      <c r="M5399" t="s">
        <v>6827</v>
      </c>
      <c r="N5399" t="s">
        <v>7</v>
      </c>
      <c r="O5399">
        <v>62000000</v>
      </c>
      <c r="P5399">
        <v>40877556</v>
      </c>
      <c r="Q5399">
        <f>_xlfn.XLOOKUP(E5399,CPI!A:A,CPI!B:B)</f>
        <v>215.3</v>
      </c>
      <c r="R5399" s="12">
        <f>P5399*(CPI!$B$112/Movie!Q5399)</f>
        <v>57851329.833720386</v>
      </c>
      <c r="S5399" t="s">
        <v>29</v>
      </c>
      <c r="T5399">
        <v>87</v>
      </c>
    </row>
    <row r="5400" spans="1:20" x14ac:dyDescent="0.3">
      <c r="A5400" t="s">
        <v>15920</v>
      </c>
      <c r="B5400" t="str">
        <f t="shared" si="252"/>
        <v>R</v>
      </c>
      <c r="C5400" t="s">
        <v>1</v>
      </c>
      <c r="D5400" t="s">
        <v>89</v>
      </c>
      <c r="E5400">
        <v>2008</v>
      </c>
      <c r="F5400" s="22">
        <f t="shared" si="253"/>
        <v>39448</v>
      </c>
      <c r="G5400" t="s">
        <v>15921</v>
      </c>
      <c r="H5400">
        <f t="shared" si="254"/>
        <v>5</v>
      </c>
      <c r="I5400">
        <v>5</v>
      </c>
      <c r="J5400">
        <v>16000</v>
      </c>
      <c r="K5400" t="s">
        <v>12200</v>
      </c>
      <c r="L5400" t="s">
        <v>3951</v>
      </c>
      <c r="M5400" t="s">
        <v>7024</v>
      </c>
      <c r="N5400" t="s">
        <v>15</v>
      </c>
      <c r="O5400">
        <v>18000000</v>
      </c>
      <c r="P5400">
        <v>382174</v>
      </c>
      <c r="Q5400">
        <f>_xlfn.XLOOKUP(E5400,CPI!A:A,CPI!B:B)</f>
        <v>215.3</v>
      </c>
      <c r="R5400" s="12">
        <f>P5400*(CPI!$B$112/Movie!Q5400)</f>
        <v>540865.85137018107</v>
      </c>
      <c r="S5400" t="s">
        <v>15922</v>
      </c>
      <c r="T5400">
        <v>98</v>
      </c>
    </row>
    <row r="5401" spans="1:20" x14ac:dyDescent="0.3">
      <c r="A5401" t="s">
        <v>15923</v>
      </c>
      <c r="B5401" t="str">
        <f t="shared" si="252"/>
        <v>PG-13</v>
      </c>
      <c r="C5401" t="s">
        <v>1984</v>
      </c>
      <c r="D5401" t="s">
        <v>89</v>
      </c>
      <c r="E5401">
        <v>2008</v>
      </c>
      <c r="F5401" s="22">
        <f t="shared" si="253"/>
        <v>39448</v>
      </c>
      <c r="G5401" t="s">
        <v>15527</v>
      </c>
      <c r="H5401">
        <f t="shared" si="254"/>
        <v>5.9</v>
      </c>
      <c r="I5401">
        <v>5.9</v>
      </c>
      <c r="J5401">
        <v>89000</v>
      </c>
      <c r="K5401" t="s">
        <v>10287</v>
      </c>
      <c r="L5401" t="s">
        <v>15924</v>
      </c>
      <c r="M5401" t="s">
        <v>10016</v>
      </c>
      <c r="N5401" t="s">
        <v>15</v>
      </c>
      <c r="O5401">
        <v>30000000</v>
      </c>
      <c r="P5401">
        <v>69363381</v>
      </c>
      <c r="Q5401">
        <f>_xlfn.XLOOKUP(E5401,CPI!A:A,CPI!B:B)</f>
        <v>215.3</v>
      </c>
      <c r="R5401" s="12">
        <f>P5401*(CPI!$B$112/Movie!Q5401)</f>
        <v>98165453.742220148</v>
      </c>
      <c r="S5401" t="s">
        <v>165</v>
      </c>
      <c r="T5401">
        <v>104</v>
      </c>
    </row>
    <row r="5402" spans="1:20" x14ac:dyDescent="0.3">
      <c r="A5402" t="s">
        <v>15925</v>
      </c>
      <c r="B5402" t="str">
        <f t="shared" si="252"/>
        <v>Not Rated</v>
      </c>
      <c r="C5402" t="s">
        <v>432</v>
      </c>
      <c r="D5402" t="s">
        <v>10</v>
      </c>
      <c r="E5402">
        <v>2008</v>
      </c>
      <c r="F5402" s="22">
        <f t="shared" si="253"/>
        <v>39448</v>
      </c>
      <c r="G5402" t="s">
        <v>15518</v>
      </c>
      <c r="H5402">
        <f t="shared" si="254"/>
        <v>5.2</v>
      </c>
      <c r="I5402">
        <v>5.2</v>
      </c>
      <c r="J5402">
        <v>28000</v>
      </c>
      <c r="K5402" t="s">
        <v>15926</v>
      </c>
      <c r="L5402" t="s">
        <v>10972</v>
      </c>
      <c r="M5402" t="s">
        <v>1360</v>
      </c>
      <c r="N5402" t="s">
        <v>437</v>
      </c>
      <c r="P5402">
        <v>131856927</v>
      </c>
      <c r="Q5402">
        <f>_xlfn.XLOOKUP(E5402,CPI!A:A,CPI!B:B)</f>
        <v>215.3</v>
      </c>
      <c r="R5402" s="12">
        <f>P5402*(CPI!$B$112/Movie!Q5402)</f>
        <v>186608479.5954482</v>
      </c>
      <c r="S5402" t="s">
        <v>15927</v>
      </c>
      <c r="T5402">
        <v>116</v>
      </c>
    </row>
    <row r="5403" spans="1:20" x14ac:dyDescent="0.3">
      <c r="A5403" t="s">
        <v>15928</v>
      </c>
      <c r="B5403" t="str">
        <f t="shared" si="252"/>
        <v>R</v>
      </c>
      <c r="C5403" t="s">
        <v>1</v>
      </c>
      <c r="D5403" t="s">
        <v>2</v>
      </c>
      <c r="E5403">
        <v>2008</v>
      </c>
      <c r="F5403" s="22">
        <f t="shared" si="253"/>
        <v>39448</v>
      </c>
      <c r="G5403" t="s">
        <v>15929</v>
      </c>
      <c r="H5403">
        <f t="shared" si="254"/>
        <v>7.1</v>
      </c>
      <c r="I5403">
        <v>7.1</v>
      </c>
      <c r="J5403">
        <v>17000</v>
      </c>
      <c r="K5403" t="s">
        <v>8416</v>
      </c>
      <c r="L5403" t="s">
        <v>14978</v>
      </c>
      <c r="M5403" t="s">
        <v>15930</v>
      </c>
      <c r="N5403" t="s">
        <v>15</v>
      </c>
      <c r="O5403">
        <v>200000</v>
      </c>
      <c r="P5403">
        <v>1192995</v>
      </c>
      <c r="Q5403">
        <f>_xlfn.XLOOKUP(E5403,CPI!A:A,CPI!B:B)</f>
        <v>215.3</v>
      </c>
      <c r="R5403" s="12">
        <f>P5403*(CPI!$B$112/Movie!Q5403)</f>
        <v>1688367.7496516488</v>
      </c>
      <c r="S5403" t="s">
        <v>15931</v>
      </c>
      <c r="T5403">
        <v>80</v>
      </c>
    </row>
    <row r="5404" spans="1:20" x14ac:dyDescent="0.3">
      <c r="A5404" t="s">
        <v>15932</v>
      </c>
      <c r="B5404" t="str">
        <f t="shared" si="252"/>
        <v>Not Rated</v>
      </c>
      <c r="C5404" t="s">
        <v>432</v>
      </c>
      <c r="D5404" t="s">
        <v>26</v>
      </c>
      <c r="E5404">
        <v>2008</v>
      </c>
      <c r="F5404" s="22">
        <f t="shared" si="253"/>
        <v>39448</v>
      </c>
      <c r="G5404" t="s">
        <v>15933</v>
      </c>
      <c r="H5404">
        <f t="shared" si="254"/>
        <v>7.1</v>
      </c>
      <c r="I5404">
        <v>7.1</v>
      </c>
      <c r="J5404">
        <v>10000</v>
      </c>
      <c r="K5404" t="s">
        <v>3431</v>
      </c>
      <c r="L5404" t="s">
        <v>15934</v>
      </c>
      <c r="M5404" t="s">
        <v>15935</v>
      </c>
      <c r="N5404" t="s">
        <v>437</v>
      </c>
      <c r="P5404">
        <v>1194397</v>
      </c>
      <c r="Q5404">
        <f>_xlfn.XLOOKUP(E5404,CPI!A:A,CPI!B:B)</f>
        <v>215.3</v>
      </c>
      <c r="R5404" s="12">
        <f>P5404*(CPI!$B$112/Movie!Q5404)</f>
        <v>1690351.9084997678</v>
      </c>
      <c r="S5404" t="s">
        <v>15936</v>
      </c>
      <c r="T5404">
        <v>112</v>
      </c>
    </row>
    <row r="5405" spans="1:20" x14ac:dyDescent="0.3">
      <c r="A5405" t="s">
        <v>15937</v>
      </c>
      <c r="B5405" t="str">
        <f t="shared" si="252"/>
        <v>PG-13</v>
      </c>
      <c r="C5405" t="s">
        <v>1984</v>
      </c>
      <c r="D5405" t="s">
        <v>37</v>
      </c>
      <c r="E5405">
        <v>2008</v>
      </c>
      <c r="F5405" s="22">
        <f t="shared" si="253"/>
        <v>39448</v>
      </c>
      <c r="G5405" t="s">
        <v>15938</v>
      </c>
      <c r="H5405">
        <f t="shared" si="254"/>
        <v>4</v>
      </c>
      <c r="I5405">
        <v>4</v>
      </c>
      <c r="J5405">
        <v>31000</v>
      </c>
      <c r="K5405" t="s">
        <v>15939</v>
      </c>
      <c r="L5405" t="s">
        <v>10915</v>
      </c>
      <c r="M5405" t="s">
        <v>8827</v>
      </c>
      <c r="N5405" t="s">
        <v>15</v>
      </c>
      <c r="O5405">
        <v>20000000</v>
      </c>
      <c r="P5405">
        <v>45847751</v>
      </c>
      <c r="Q5405">
        <f>_xlfn.XLOOKUP(E5405,CPI!A:A,CPI!B:B)</f>
        <v>215.3</v>
      </c>
      <c r="R5405" s="12">
        <f>P5405*(CPI!$B$112/Movie!Q5405)</f>
        <v>64885321.549930327</v>
      </c>
      <c r="S5405" t="s">
        <v>11112</v>
      </c>
      <c r="T5405">
        <v>87</v>
      </c>
    </row>
    <row r="5406" spans="1:20" x14ac:dyDescent="0.3">
      <c r="A5406" t="s">
        <v>15940</v>
      </c>
      <c r="B5406" t="str">
        <f t="shared" si="252"/>
        <v>R</v>
      </c>
      <c r="C5406" t="s">
        <v>1</v>
      </c>
      <c r="D5406" t="s">
        <v>89</v>
      </c>
      <c r="E5406">
        <v>2008</v>
      </c>
      <c r="F5406" s="22">
        <f t="shared" si="253"/>
        <v>39448</v>
      </c>
      <c r="G5406" t="s">
        <v>15725</v>
      </c>
      <c r="H5406">
        <f t="shared" si="254"/>
        <v>6.7</v>
      </c>
      <c r="I5406">
        <v>6.7</v>
      </c>
      <c r="J5406">
        <v>51000</v>
      </c>
      <c r="K5406" t="s">
        <v>12030</v>
      </c>
      <c r="L5406" t="s">
        <v>12030</v>
      </c>
      <c r="M5406" t="s">
        <v>7917</v>
      </c>
      <c r="N5406" t="s">
        <v>7</v>
      </c>
      <c r="O5406">
        <v>15000000</v>
      </c>
      <c r="P5406">
        <v>5926410</v>
      </c>
      <c r="Q5406">
        <f>_xlfn.XLOOKUP(E5406,CPI!A:A,CPI!B:B)</f>
        <v>215.3</v>
      </c>
      <c r="R5406" s="12">
        <f>P5406*(CPI!$B$112/Movie!Q5406)</f>
        <v>8387260.2275894098</v>
      </c>
      <c r="S5406" t="s">
        <v>15941</v>
      </c>
      <c r="T5406">
        <v>111</v>
      </c>
    </row>
    <row r="5407" spans="1:20" x14ac:dyDescent="0.3">
      <c r="A5407" t="s">
        <v>15942</v>
      </c>
      <c r="B5407" t="str">
        <f t="shared" si="252"/>
        <v>PG-13</v>
      </c>
      <c r="C5407" t="s">
        <v>1984</v>
      </c>
      <c r="D5407" t="s">
        <v>89</v>
      </c>
      <c r="E5407">
        <v>2008</v>
      </c>
      <c r="F5407" s="22">
        <f t="shared" si="253"/>
        <v>39448</v>
      </c>
      <c r="G5407" t="s">
        <v>15722</v>
      </c>
      <c r="H5407">
        <f t="shared" si="254"/>
        <v>6.1</v>
      </c>
      <c r="I5407">
        <v>6.1</v>
      </c>
      <c r="J5407">
        <v>50000</v>
      </c>
      <c r="K5407" t="s">
        <v>10018</v>
      </c>
      <c r="L5407" t="s">
        <v>2155</v>
      </c>
      <c r="M5407" t="s">
        <v>9393</v>
      </c>
      <c r="N5407" t="s">
        <v>15</v>
      </c>
      <c r="O5407">
        <v>20000000</v>
      </c>
      <c r="P5407">
        <v>44655002</v>
      </c>
      <c r="Q5407">
        <f>_xlfn.XLOOKUP(E5407,CPI!A:A,CPI!B:B)</f>
        <v>215.3</v>
      </c>
      <c r="R5407" s="12">
        <f>P5407*(CPI!$B$112/Movie!Q5407)</f>
        <v>63197301.947979562</v>
      </c>
      <c r="S5407" t="s">
        <v>10859</v>
      </c>
      <c r="T5407">
        <v>110</v>
      </c>
    </row>
    <row r="5408" spans="1:20" x14ac:dyDescent="0.3">
      <c r="A5408" t="s">
        <v>15943</v>
      </c>
      <c r="B5408" t="str">
        <f t="shared" si="252"/>
        <v>PG</v>
      </c>
      <c r="C5408" t="s">
        <v>18</v>
      </c>
      <c r="D5408" t="s">
        <v>2</v>
      </c>
      <c r="E5408">
        <v>2008</v>
      </c>
      <c r="F5408" s="22">
        <f t="shared" si="253"/>
        <v>39448</v>
      </c>
      <c r="G5408" t="s">
        <v>15430</v>
      </c>
      <c r="H5408">
        <f t="shared" si="254"/>
        <v>6.5</v>
      </c>
      <c r="I5408">
        <v>6.5</v>
      </c>
      <c r="J5408">
        <v>22000</v>
      </c>
      <c r="K5408" t="s">
        <v>15944</v>
      </c>
      <c r="L5408" t="s">
        <v>15944</v>
      </c>
      <c r="M5408" t="s">
        <v>5463</v>
      </c>
      <c r="N5408" t="s">
        <v>15</v>
      </c>
      <c r="O5408">
        <v>500000</v>
      </c>
      <c r="P5408">
        <v>33473297</v>
      </c>
      <c r="Q5408">
        <f>_xlfn.XLOOKUP(E5408,CPI!A:A,CPI!B:B)</f>
        <v>215.3</v>
      </c>
      <c r="R5408" s="12">
        <f>P5408*(CPI!$B$112/Movie!Q5408)</f>
        <v>47372566.632141195</v>
      </c>
      <c r="S5408" t="s">
        <v>12314</v>
      </c>
      <c r="T5408">
        <v>122</v>
      </c>
    </row>
    <row r="5409" spans="1:20" x14ac:dyDescent="0.3">
      <c r="A5409" t="s">
        <v>15945</v>
      </c>
      <c r="B5409" t="str">
        <f t="shared" si="252"/>
        <v>PG-13</v>
      </c>
      <c r="C5409" t="s">
        <v>1984</v>
      </c>
      <c r="D5409" t="s">
        <v>19</v>
      </c>
      <c r="E5409">
        <v>2008</v>
      </c>
      <c r="F5409" s="22">
        <f t="shared" si="253"/>
        <v>39448</v>
      </c>
      <c r="G5409" t="s">
        <v>15946</v>
      </c>
      <c r="H5409">
        <f t="shared" si="254"/>
        <v>7</v>
      </c>
      <c r="I5409">
        <v>7</v>
      </c>
      <c r="J5409">
        <v>56000</v>
      </c>
      <c r="K5409" t="s">
        <v>15947</v>
      </c>
      <c r="L5409" t="s">
        <v>15947</v>
      </c>
      <c r="M5409" t="s">
        <v>13531</v>
      </c>
      <c r="N5409" t="s">
        <v>15</v>
      </c>
      <c r="O5409">
        <v>22000000</v>
      </c>
      <c r="P5409">
        <v>27675014</v>
      </c>
      <c r="Q5409">
        <f>_xlfn.XLOOKUP(E5409,CPI!A:A,CPI!B:B)</f>
        <v>215.3</v>
      </c>
      <c r="R5409" s="12">
        <f>P5409*(CPI!$B$112/Movie!Q5409)</f>
        <v>39166636.16256386</v>
      </c>
      <c r="S5409" t="s">
        <v>15808</v>
      </c>
      <c r="T5409">
        <v>114</v>
      </c>
    </row>
    <row r="5410" spans="1:20" x14ac:dyDescent="0.3">
      <c r="A5410" t="s">
        <v>15948</v>
      </c>
      <c r="B5410" t="str">
        <f t="shared" si="252"/>
        <v>R</v>
      </c>
      <c r="C5410" t="s">
        <v>1</v>
      </c>
      <c r="D5410" t="s">
        <v>26</v>
      </c>
      <c r="E5410">
        <v>2008</v>
      </c>
      <c r="F5410" s="22">
        <f t="shared" si="253"/>
        <v>39448</v>
      </c>
      <c r="G5410" t="s">
        <v>15722</v>
      </c>
      <c r="H5410">
        <f t="shared" si="254"/>
        <v>5.9</v>
      </c>
      <c r="I5410">
        <v>5.9</v>
      </c>
      <c r="J5410">
        <v>43000</v>
      </c>
      <c r="K5410" t="s">
        <v>3240</v>
      </c>
      <c r="L5410" t="s">
        <v>15949</v>
      </c>
      <c r="M5410" t="s">
        <v>13005</v>
      </c>
      <c r="N5410" t="s">
        <v>15</v>
      </c>
      <c r="O5410">
        <v>20000000</v>
      </c>
      <c r="P5410">
        <v>41624687</v>
      </c>
      <c r="Q5410">
        <f>_xlfn.XLOOKUP(E5410,CPI!A:A,CPI!B:B)</f>
        <v>215.3</v>
      </c>
      <c r="R5410" s="12">
        <f>P5410*(CPI!$B$112/Movie!Q5410)</f>
        <v>58908695.443102643</v>
      </c>
      <c r="S5410" t="s">
        <v>14686</v>
      </c>
      <c r="T5410">
        <v>101</v>
      </c>
    </row>
    <row r="5411" spans="1:20" x14ac:dyDescent="0.3">
      <c r="A5411" t="s">
        <v>15950</v>
      </c>
      <c r="B5411" t="str">
        <f t="shared" si="252"/>
        <v>R</v>
      </c>
      <c r="C5411" t="s">
        <v>1</v>
      </c>
      <c r="D5411" t="s">
        <v>26</v>
      </c>
      <c r="E5411">
        <v>2008</v>
      </c>
      <c r="F5411" s="22">
        <f t="shared" si="253"/>
        <v>39448</v>
      </c>
      <c r="G5411" t="s">
        <v>15159</v>
      </c>
      <c r="H5411">
        <f t="shared" si="254"/>
        <v>6.2</v>
      </c>
      <c r="I5411">
        <v>6.2</v>
      </c>
      <c r="J5411">
        <v>45000</v>
      </c>
      <c r="K5411" t="s">
        <v>593</v>
      </c>
      <c r="L5411" t="s">
        <v>15951</v>
      </c>
      <c r="M5411" t="s">
        <v>12978</v>
      </c>
      <c r="N5411" t="s">
        <v>15</v>
      </c>
      <c r="O5411">
        <v>14700000</v>
      </c>
      <c r="P5411">
        <v>14603177</v>
      </c>
      <c r="Q5411">
        <f>_xlfn.XLOOKUP(E5411,CPI!A:A,CPI!B:B)</f>
        <v>215.3</v>
      </c>
      <c r="R5411" s="12">
        <f>P5411*(CPI!$B$112/Movie!Q5411)</f>
        <v>20666920.724105898</v>
      </c>
      <c r="S5411" t="s">
        <v>15952</v>
      </c>
      <c r="T5411">
        <v>103</v>
      </c>
    </row>
    <row r="5412" spans="1:20" x14ac:dyDescent="0.3">
      <c r="A5412" t="s">
        <v>15953</v>
      </c>
      <c r="B5412" t="str">
        <f t="shared" si="252"/>
        <v>R</v>
      </c>
      <c r="C5412" t="s">
        <v>1</v>
      </c>
      <c r="D5412" t="s">
        <v>89</v>
      </c>
      <c r="E5412">
        <v>2008</v>
      </c>
      <c r="F5412" s="22">
        <f t="shared" si="253"/>
        <v>39448</v>
      </c>
      <c r="G5412" t="s">
        <v>15954</v>
      </c>
      <c r="H5412">
        <f t="shared" si="254"/>
        <v>7.2</v>
      </c>
      <c r="I5412">
        <v>7.2</v>
      </c>
      <c r="J5412">
        <v>37000</v>
      </c>
      <c r="K5412" t="s">
        <v>11621</v>
      </c>
      <c r="L5412" t="s">
        <v>11621</v>
      </c>
      <c r="M5412" t="s">
        <v>12907</v>
      </c>
      <c r="N5412" t="s">
        <v>15</v>
      </c>
      <c r="O5412">
        <v>11500000</v>
      </c>
      <c r="P5412">
        <v>409832</v>
      </c>
      <c r="Q5412">
        <f>_xlfn.XLOOKUP(E5412,CPI!A:A,CPI!B:B)</f>
        <v>215.3</v>
      </c>
      <c r="R5412" s="12">
        <f>P5412*(CPI!$B$112/Movie!Q5412)</f>
        <v>580008.4087320019</v>
      </c>
      <c r="S5412" t="s">
        <v>15955</v>
      </c>
      <c r="T5412">
        <v>108</v>
      </c>
    </row>
    <row r="5413" spans="1:20" x14ac:dyDescent="0.3">
      <c r="A5413" t="s">
        <v>15956</v>
      </c>
      <c r="B5413" t="str">
        <f t="shared" si="252"/>
        <v>R</v>
      </c>
      <c r="C5413" t="s">
        <v>1</v>
      </c>
      <c r="D5413" t="s">
        <v>48</v>
      </c>
      <c r="E5413">
        <v>2008</v>
      </c>
      <c r="F5413" s="22">
        <f t="shared" si="253"/>
        <v>39448</v>
      </c>
      <c r="G5413" t="s">
        <v>15691</v>
      </c>
      <c r="H5413">
        <f t="shared" si="254"/>
        <v>7</v>
      </c>
      <c r="I5413">
        <v>7</v>
      </c>
      <c r="J5413">
        <v>21000</v>
      </c>
      <c r="K5413" t="s">
        <v>15957</v>
      </c>
      <c r="L5413" t="s">
        <v>15957</v>
      </c>
      <c r="M5413" t="s">
        <v>11148</v>
      </c>
      <c r="N5413" t="s">
        <v>15</v>
      </c>
      <c r="O5413">
        <v>12000000</v>
      </c>
      <c r="P5413">
        <v>8883644</v>
      </c>
      <c r="Q5413">
        <f>_xlfn.XLOOKUP(E5413,CPI!A:A,CPI!B:B)</f>
        <v>215.3</v>
      </c>
      <c r="R5413" s="12">
        <f>P5413*(CPI!$B$112/Movie!Q5413)</f>
        <v>12572439.975847654</v>
      </c>
      <c r="S5413" t="s">
        <v>15958</v>
      </c>
      <c r="T5413">
        <v>109</v>
      </c>
    </row>
    <row r="5414" spans="1:20" x14ac:dyDescent="0.3">
      <c r="A5414" t="s">
        <v>15959</v>
      </c>
      <c r="B5414" t="str">
        <f t="shared" si="252"/>
        <v>Not Rated</v>
      </c>
      <c r="C5414" t="s">
        <v>432</v>
      </c>
      <c r="D5414" t="s">
        <v>136</v>
      </c>
      <c r="E5414">
        <v>2008</v>
      </c>
      <c r="F5414" s="22">
        <f t="shared" si="253"/>
        <v>39448</v>
      </c>
      <c r="G5414" t="s">
        <v>15960</v>
      </c>
      <c r="H5414">
        <f t="shared" si="254"/>
        <v>6.6</v>
      </c>
      <c r="I5414">
        <v>6.6</v>
      </c>
      <c r="J5414">
        <v>30000</v>
      </c>
      <c r="K5414" t="s">
        <v>15961</v>
      </c>
      <c r="L5414" t="s">
        <v>15962</v>
      </c>
      <c r="M5414" t="s">
        <v>15963</v>
      </c>
      <c r="N5414" t="s">
        <v>180</v>
      </c>
      <c r="O5414">
        <v>1500000</v>
      </c>
      <c r="P5414">
        <v>32118</v>
      </c>
      <c r="Q5414">
        <f>_xlfn.XLOOKUP(E5414,CPI!A:A,CPI!B:B)</f>
        <v>215.3</v>
      </c>
      <c r="R5414" s="12">
        <f>P5414*(CPI!$B$112/Movie!Q5414)</f>
        <v>45454.503483511377</v>
      </c>
      <c r="S5414" t="s">
        <v>15964</v>
      </c>
      <c r="T5414">
        <v>93</v>
      </c>
    </row>
    <row r="5415" spans="1:20" x14ac:dyDescent="0.3">
      <c r="A5415" t="s">
        <v>15965</v>
      </c>
      <c r="B5415" t="str">
        <f t="shared" si="252"/>
        <v>R</v>
      </c>
      <c r="C5415" t="s">
        <v>1</v>
      </c>
      <c r="D5415" t="s">
        <v>26</v>
      </c>
      <c r="E5415">
        <v>2008</v>
      </c>
      <c r="F5415" s="22">
        <f t="shared" si="253"/>
        <v>39448</v>
      </c>
      <c r="G5415" t="s">
        <v>15513</v>
      </c>
      <c r="H5415">
        <f t="shared" si="254"/>
        <v>7</v>
      </c>
      <c r="I5415">
        <v>7</v>
      </c>
      <c r="J5415">
        <v>38000</v>
      </c>
      <c r="K5415" t="s">
        <v>4847</v>
      </c>
      <c r="L5415" t="s">
        <v>4847</v>
      </c>
      <c r="M5415" t="s">
        <v>15966</v>
      </c>
      <c r="N5415" t="s">
        <v>7</v>
      </c>
      <c r="P5415">
        <v>18696602</v>
      </c>
      <c r="Q5415">
        <f>_xlfn.XLOOKUP(E5415,CPI!A:A,CPI!B:B)</f>
        <v>215.3</v>
      </c>
      <c r="R5415" s="12">
        <f>P5415*(CPI!$B$112/Movie!Q5415)</f>
        <v>26460077.238272179</v>
      </c>
      <c r="S5415" t="s">
        <v>15759</v>
      </c>
      <c r="T5415">
        <v>118</v>
      </c>
    </row>
    <row r="5416" spans="1:20" x14ac:dyDescent="0.3">
      <c r="A5416" t="s">
        <v>15967</v>
      </c>
      <c r="B5416" t="str">
        <f t="shared" si="252"/>
        <v>PG</v>
      </c>
      <c r="C5416" t="s">
        <v>18</v>
      </c>
      <c r="D5416" t="s">
        <v>10</v>
      </c>
      <c r="E5416">
        <v>2008</v>
      </c>
      <c r="F5416" s="22">
        <f t="shared" si="253"/>
        <v>39448</v>
      </c>
      <c r="G5416" t="s">
        <v>15704</v>
      </c>
      <c r="H5416">
        <f t="shared" si="254"/>
        <v>3.8</v>
      </c>
      <c r="I5416">
        <v>3.8</v>
      </c>
      <c r="J5416">
        <v>23000</v>
      </c>
      <c r="K5416" t="s">
        <v>9539</v>
      </c>
      <c r="L5416" t="s">
        <v>15968</v>
      </c>
      <c r="M5416" t="s">
        <v>2116</v>
      </c>
      <c r="N5416" t="s">
        <v>15</v>
      </c>
      <c r="O5416">
        <v>20000000</v>
      </c>
      <c r="P5416">
        <v>149292488</v>
      </c>
      <c r="Q5416">
        <f>_xlfn.XLOOKUP(E5416,CPI!A:A,CPI!B:B)</f>
        <v>215.3</v>
      </c>
      <c r="R5416" s="12">
        <f>P5416*(CPI!$B$112/Movie!Q5416)</f>
        <v>211283888.03344169</v>
      </c>
      <c r="S5416" t="s">
        <v>9468</v>
      </c>
      <c r="T5416">
        <v>91</v>
      </c>
    </row>
    <row r="5417" spans="1:20" x14ac:dyDescent="0.3">
      <c r="A5417" t="s">
        <v>15969</v>
      </c>
      <c r="B5417" t="str">
        <f t="shared" si="252"/>
        <v>R</v>
      </c>
      <c r="C5417" t="s">
        <v>1</v>
      </c>
      <c r="D5417" t="s">
        <v>375</v>
      </c>
      <c r="E5417">
        <v>2008</v>
      </c>
      <c r="F5417" s="22">
        <f t="shared" si="253"/>
        <v>39448</v>
      </c>
      <c r="G5417" t="s">
        <v>15970</v>
      </c>
      <c r="H5417">
        <f t="shared" si="254"/>
        <v>8</v>
      </c>
      <c r="I5417">
        <v>8</v>
      </c>
      <c r="J5417">
        <v>56000</v>
      </c>
      <c r="K5417" t="s">
        <v>15971</v>
      </c>
      <c r="L5417" t="s">
        <v>15971</v>
      </c>
      <c r="M5417" t="s">
        <v>15971</v>
      </c>
      <c r="N5417" t="s">
        <v>1925</v>
      </c>
      <c r="O5417">
        <v>1500000</v>
      </c>
      <c r="P5417">
        <v>11179372</v>
      </c>
      <c r="Q5417">
        <f>_xlfn.XLOOKUP(E5417,CPI!A:A,CPI!B:B)</f>
        <v>215.3</v>
      </c>
      <c r="R5417" s="12">
        <f>P5417*(CPI!$B$112/Movie!Q5417)</f>
        <v>15821433.573618207</v>
      </c>
      <c r="S5417" t="s">
        <v>15972</v>
      </c>
      <c r="T5417">
        <v>90</v>
      </c>
    </row>
    <row r="5418" spans="1:20" x14ac:dyDescent="0.3">
      <c r="A5418" t="s">
        <v>15973</v>
      </c>
      <c r="B5418" t="str">
        <f t="shared" si="252"/>
        <v>R</v>
      </c>
      <c r="C5418" t="s">
        <v>1</v>
      </c>
      <c r="D5418" t="s">
        <v>2</v>
      </c>
      <c r="E5418">
        <v>2008</v>
      </c>
      <c r="F5418" s="22">
        <f t="shared" si="253"/>
        <v>39448</v>
      </c>
      <c r="G5418" t="s">
        <v>14885</v>
      </c>
      <c r="H5418">
        <f t="shared" si="254"/>
        <v>6.7</v>
      </c>
      <c r="I5418">
        <v>6.7</v>
      </c>
      <c r="J5418">
        <v>21000</v>
      </c>
      <c r="K5418" t="s">
        <v>672</v>
      </c>
      <c r="L5418" t="s">
        <v>672</v>
      </c>
      <c r="M5418" t="s">
        <v>12639</v>
      </c>
      <c r="N5418" t="s">
        <v>15</v>
      </c>
      <c r="O5418">
        <v>7000000</v>
      </c>
      <c r="P5418">
        <v>2674090</v>
      </c>
      <c r="Q5418">
        <f>_xlfn.XLOOKUP(E5418,CPI!A:A,CPI!B:B)</f>
        <v>215.3</v>
      </c>
      <c r="R5418" s="12">
        <f>P5418*(CPI!$B$112/Movie!Q5418)</f>
        <v>3784464.5750116115</v>
      </c>
      <c r="S5418" t="s">
        <v>12753</v>
      </c>
      <c r="T5418">
        <v>99</v>
      </c>
    </row>
    <row r="5419" spans="1:20" x14ac:dyDescent="0.3">
      <c r="A5419" t="s">
        <v>15974</v>
      </c>
      <c r="B5419" t="str">
        <f t="shared" si="252"/>
        <v>PG-13</v>
      </c>
      <c r="C5419" t="s">
        <v>1984</v>
      </c>
      <c r="D5419" t="s">
        <v>2</v>
      </c>
      <c r="E5419">
        <v>2008</v>
      </c>
      <c r="F5419" s="22">
        <f t="shared" si="253"/>
        <v>39448</v>
      </c>
      <c r="G5419" t="s">
        <v>15784</v>
      </c>
      <c r="H5419">
        <f t="shared" si="254"/>
        <v>8.1</v>
      </c>
      <c r="I5419">
        <v>8.1</v>
      </c>
      <c r="J5419">
        <v>50000</v>
      </c>
      <c r="K5419" t="s">
        <v>15975</v>
      </c>
      <c r="L5419" t="s">
        <v>15976</v>
      </c>
      <c r="M5419" t="s">
        <v>15977</v>
      </c>
      <c r="N5419" t="s">
        <v>2093</v>
      </c>
      <c r="P5419">
        <v>70636951</v>
      </c>
      <c r="Q5419">
        <f>_xlfn.XLOOKUP(E5419,CPI!A:A,CPI!B:B)</f>
        <v>215.3</v>
      </c>
      <c r="R5419" s="12">
        <f>P5419*(CPI!$B$112/Movie!Q5419)</f>
        <v>99967854.016256377</v>
      </c>
      <c r="S5419" t="s">
        <v>15978</v>
      </c>
      <c r="T5419">
        <v>130</v>
      </c>
    </row>
    <row r="5420" spans="1:20" x14ac:dyDescent="0.3">
      <c r="A5420" t="s">
        <v>15979</v>
      </c>
      <c r="B5420" t="str">
        <f t="shared" si="252"/>
        <v>PG-13</v>
      </c>
      <c r="C5420" t="s">
        <v>1984</v>
      </c>
      <c r="D5420" t="s">
        <v>26</v>
      </c>
      <c r="E5420">
        <v>2008</v>
      </c>
      <c r="F5420" s="22">
        <f t="shared" si="253"/>
        <v>39448</v>
      </c>
      <c r="G5420" t="s">
        <v>15491</v>
      </c>
      <c r="H5420">
        <f t="shared" si="254"/>
        <v>5.8</v>
      </c>
      <c r="I5420">
        <v>5.8</v>
      </c>
      <c r="J5420">
        <v>21000</v>
      </c>
      <c r="K5420" t="s">
        <v>6216</v>
      </c>
      <c r="L5420" t="s">
        <v>15980</v>
      </c>
      <c r="M5420" t="s">
        <v>2351</v>
      </c>
      <c r="N5420" t="s">
        <v>15</v>
      </c>
      <c r="O5420">
        <v>22000000</v>
      </c>
      <c r="P5420">
        <v>26412163</v>
      </c>
      <c r="Q5420">
        <f>_xlfn.XLOOKUP(E5420,CPI!A:A,CPI!B:B)</f>
        <v>215.3</v>
      </c>
      <c r="R5420" s="12">
        <f>P5420*(CPI!$B$112/Movie!Q5420)</f>
        <v>37379405.78773804</v>
      </c>
      <c r="S5420" t="s">
        <v>15981</v>
      </c>
      <c r="T5420">
        <v>104</v>
      </c>
    </row>
    <row r="5421" spans="1:20" x14ac:dyDescent="0.3">
      <c r="A5421" t="s">
        <v>15982</v>
      </c>
      <c r="B5421" t="str">
        <f t="shared" si="252"/>
        <v>R</v>
      </c>
      <c r="C5421" t="s">
        <v>1</v>
      </c>
      <c r="D5421" t="s">
        <v>89</v>
      </c>
      <c r="E5421">
        <v>2008</v>
      </c>
      <c r="F5421" s="22">
        <f t="shared" si="253"/>
        <v>39448</v>
      </c>
      <c r="G5421" t="s">
        <v>15983</v>
      </c>
      <c r="H5421">
        <f t="shared" si="254"/>
        <v>6.8</v>
      </c>
      <c r="I5421">
        <v>6.8</v>
      </c>
      <c r="J5421">
        <v>19000</v>
      </c>
      <c r="K5421" t="s">
        <v>11347</v>
      </c>
      <c r="L5421" t="s">
        <v>11347</v>
      </c>
      <c r="M5421" t="s">
        <v>10981</v>
      </c>
      <c r="N5421" t="s">
        <v>15</v>
      </c>
      <c r="O5421">
        <v>20000000</v>
      </c>
      <c r="P5421">
        <v>5642478</v>
      </c>
      <c r="Q5421">
        <f>_xlfn.XLOOKUP(E5421,CPI!A:A,CPI!B:B)</f>
        <v>215.3</v>
      </c>
      <c r="R5421" s="12">
        <f>P5421*(CPI!$B$112/Movie!Q5421)</f>
        <v>7985429.8495123079</v>
      </c>
      <c r="S5421" t="s">
        <v>15436</v>
      </c>
      <c r="T5421">
        <v>107</v>
      </c>
    </row>
    <row r="5422" spans="1:20" x14ac:dyDescent="0.3">
      <c r="A5422" t="s">
        <v>15984</v>
      </c>
      <c r="B5422" t="str">
        <f t="shared" si="252"/>
        <v>PG-13</v>
      </c>
      <c r="C5422" t="s">
        <v>1984</v>
      </c>
      <c r="D5422" t="s">
        <v>2</v>
      </c>
      <c r="E5422">
        <v>2008</v>
      </c>
      <c r="F5422" s="22">
        <f t="shared" si="253"/>
        <v>39448</v>
      </c>
      <c r="G5422" t="s">
        <v>15563</v>
      </c>
      <c r="H5422">
        <f t="shared" si="254"/>
        <v>6.7</v>
      </c>
      <c r="I5422">
        <v>6.7</v>
      </c>
      <c r="J5422">
        <v>12000</v>
      </c>
      <c r="K5422" t="s">
        <v>14264</v>
      </c>
      <c r="L5422" t="s">
        <v>8754</v>
      </c>
      <c r="M5422" t="s">
        <v>15985</v>
      </c>
      <c r="N5422" t="s">
        <v>7</v>
      </c>
      <c r="O5422">
        <v>20000000</v>
      </c>
      <c r="P5422">
        <v>13451186</v>
      </c>
      <c r="Q5422">
        <f>_xlfn.XLOOKUP(E5422,CPI!A:A,CPI!B:B)</f>
        <v>215.3</v>
      </c>
      <c r="R5422" s="12">
        <f>P5422*(CPI!$B$112/Movie!Q5422)</f>
        <v>19036583.252206225</v>
      </c>
      <c r="S5422" t="s">
        <v>12349</v>
      </c>
      <c r="T5422">
        <v>133</v>
      </c>
    </row>
    <row r="5423" spans="1:20" x14ac:dyDescent="0.3">
      <c r="A5423" t="s">
        <v>15986</v>
      </c>
      <c r="B5423" t="str">
        <f t="shared" si="252"/>
        <v>G</v>
      </c>
      <c r="C5423" t="s">
        <v>322</v>
      </c>
      <c r="D5423" t="s">
        <v>375</v>
      </c>
      <c r="E5423">
        <v>2008</v>
      </c>
      <c r="F5423" s="22">
        <f t="shared" si="253"/>
        <v>39448</v>
      </c>
      <c r="G5423" t="s">
        <v>15560</v>
      </c>
      <c r="H5423">
        <f t="shared" si="254"/>
        <v>6.1</v>
      </c>
      <c r="I5423">
        <v>6.1</v>
      </c>
      <c r="J5423">
        <v>36000</v>
      </c>
      <c r="K5423" t="s">
        <v>15987</v>
      </c>
      <c r="L5423" t="s">
        <v>14342</v>
      </c>
      <c r="M5423" t="s">
        <v>1496</v>
      </c>
      <c r="N5423" t="s">
        <v>7</v>
      </c>
      <c r="O5423">
        <v>60000000</v>
      </c>
      <c r="P5423">
        <v>86957280</v>
      </c>
      <c r="Q5423">
        <f>_xlfn.XLOOKUP(E5423,CPI!A:A,CPI!B:B)</f>
        <v>215.3</v>
      </c>
      <c r="R5423" s="12">
        <f>P5423*(CPI!$B$112/Movie!Q5423)</f>
        <v>123064947.58941013</v>
      </c>
      <c r="S5423" t="s">
        <v>46</v>
      </c>
      <c r="T5423">
        <v>93</v>
      </c>
    </row>
    <row r="5424" spans="1:20" x14ac:dyDescent="0.3">
      <c r="A5424" t="s">
        <v>15988</v>
      </c>
      <c r="B5424" t="str">
        <f t="shared" si="252"/>
        <v>PG-13</v>
      </c>
      <c r="C5424" t="s">
        <v>1984</v>
      </c>
      <c r="D5424" t="s">
        <v>26</v>
      </c>
      <c r="E5424">
        <v>2008</v>
      </c>
      <c r="F5424" s="22">
        <f t="shared" si="253"/>
        <v>39448</v>
      </c>
      <c r="G5424" t="s">
        <v>15777</v>
      </c>
      <c r="H5424">
        <f t="shared" si="254"/>
        <v>4.4000000000000004</v>
      </c>
      <c r="I5424">
        <v>4.4000000000000004</v>
      </c>
      <c r="J5424">
        <v>6500</v>
      </c>
      <c r="K5424" t="s">
        <v>14238</v>
      </c>
      <c r="L5424" t="s">
        <v>14238</v>
      </c>
      <c r="M5424" t="s">
        <v>15989</v>
      </c>
      <c r="N5424" t="s">
        <v>15</v>
      </c>
      <c r="P5424">
        <v>41975388</v>
      </c>
      <c r="Q5424">
        <f>_xlfn.XLOOKUP(E5424,CPI!A:A,CPI!B:B)</f>
        <v>215.3</v>
      </c>
      <c r="R5424" s="12">
        <f>P5424*(CPI!$B$112/Movie!Q5424)</f>
        <v>59405019.617278218</v>
      </c>
      <c r="S5424" t="s">
        <v>15990</v>
      </c>
      <c r="T5424">
        <v>100</v>
      </c>
    </row>
    <row r="5425" spans="1:20" x14ac:dyDescent="0.3">
      <c r="A5425" t="s">
        <v>15991</v>
      </c>
      <c r="B5425" t="str">
        <f t="shared" si="252"/>
        <v>R</v>
      </c>
      <c r="C5425" t="s">
        <v>1</v>
      </c>
      <c r="D5425" t="s">
        <v>89</v>
      </c>
      <c r="E5425">
        <v>2008</v>
      </c>
      <c r="F5425" s="22">
        <f t="shared" si="253"/>
        <v>39448</v>
      </c>
      <c r="G5425" t="s">
        <v>15992</v>
      </c>
      <c r="H5425">
        <f t="shared" si="254"/>
        <v>6</v>
      </c>
      <c r="I5425">
        <v>6</v>
      </c>
      <c r="J5425">
        <v>32000</v>
      </c>
      <c r="K5425" t="s">
        <v>15993</v>
      </c>
      <c r="L5425" t="s">
        <v>14621</v>
      </c>
      <c r="M5425" t="s">
        <v>10023</v>
      </c>
      <c r="N5425" t="s">
        <v>15</v>
      </c>
      <c r="O5425">
        <v>8000000</v>
      </c>
      <c r="P5425">
        <v>3234706</v>
      </c>
      <c r="Q5425">
        <f>_xlfn.XLOOKUP(E5425,CPI!A:A,CPI!B:B)</f>
        <v>215.3</v>
      </c>
      <c r="R5425" s="12">
        <f>P5425*(CPI!$B$112/Movie!Q5425)</f>
        <v>4577867.7111007897</v>
      </c>
      <c r="S5425" t="s">
        <v>103</v>
      </c>
      <c r="T5425">
        <v>95</v>
      </c>
    </row>
    <row r="5426" spans="1:20" x14ac:dyDescent="0.3">
      <c r="A5426" t="s">
        <v>15994</v>
      </c>
      <c r="B5426" t="str">
        <f t="shared" si="252"/>
        <v>PG-13</v>
      </c>
      <c r="C5426" t="s">
        <v>1984</v>
      </c>
      <c r="D5426" t="s">
        <v>26</v>
      </c>
      <c r="E5426">
        <v>2008</v>
      </c>
      <c r="F5426" s="22">
        <f t="shared" si="253"/>
        <v>39448</v>
      </c>
      <c r="G5426" t="s">
        <v>15995</v>
      </c>
      <c r="H5426">
        <f t="shared" si="254"/>
        <v>6.6</v>
      </c>
      <c r="I5426">
        <v>6.6</v>
      </c>
      <c r="J5426">
        <v>32000</v>
      </c>
      <c r="K5426" t="s">
        <v>15996</v>
      </c>
      <c r="L5426" t="s">
        <v>4347</v>
      </c>
      <c r="M5426" t="s">
        <v>12475</v>
      </c>
      <c r="N5426" t="s">
        <v>15</v>
      </c>
      <c r="P5426">
        <v>338440</v>
      </c>
      <c r="Q5426">
        <f>_xlfn.XLOOKUP(E5426,CPI!A:A,CPI!B:B)</f>
        <v>215.3</v>
      </c>
      <c r="R5426" s="12">
        <f>P5426*(CPI!$B$112/Movie!Q5426)</f>
        <v>478971.98327914538</v>
      </c>
      <c r="S5426" t="s">
        <v>5093</v>
      </c>
      <c r="T5426">
        <v>87</v>
      </c>
    </row>
    <row r="5427" spans="1:20" x14ac:dyDescent="0.3">
      <c r="A5427" t="s">
        <v>15997</v>
      </c>
      <c r="B5427" t="str">
        <f t="shared" si="252"/>
        <v>PG-13</v>
      </c>
      <c r="C5427" t="s">
        <v>1984</v>
      </c>
      <c r="D5427" t="s">
        <v>26</v>
      </c>
      <c r="E5427">
        <v>2008</v>
      </c>
      <c r="F5427" s="22">
        <f t="shared" si="253"/>
        <v>39448</v>
      </c>
      <c r="G5427" t="s">
        <v>15363</v>
      </c>
      <c r="H5427">
        <f t="shared" si="254"/>
        <v>6.4</v>
      </c>
      <c r="I5427">
        <v>6.4</v>
      </c>
      <c r="J5427">
        <v>89000</v>
      </c>
      <c r="K5427" t="s">
        <v>12220</v>
      </c>
      <c r="L5427" t="s">
        <v>12220</v>
      </c>
      <c r="M5427" t="s">
        <v>11901</v>
      </c>
      <c r="N5427" t="s">
        <v>7</v>
      </c>
      <c r="O5427">
        <v>20000000</v>
      </c>
      <c r="P5427">
        <v>30579406</v>
      </c>
      <c r="Q5427">
        <f>_xlfn.XLOOKUP(E5427,CPI!A:A,CPI!B:B)</f>
        <v>215.3</v>
      </c>
      <c r="R5427" s="12">
        <f>P5427*(CPI!$B$112/Movie!Q5427)</f>
        <v>43277032.086391084</v>
      </c>
      <c r="S5427" t="s">
        <v>2011</v>
      </c>
      <c r="T5427">
        <v>102</v>
      </c>
    </row>
    <row r="5428" spans="1:20" x14ac:dyDescent="0.3">
      <c r="A5428" t="s">
        <v>15998</v>
      </c>
      <c r="B5428" t="str">
        <f t="shared" si="252"/>
        <v>PG</v>
      </c>
      <c r="C5428" t="s">
        <v>18</v>
      </c>
      <c r="D5428" t="s">
        <v>48</v>
      </c>
      <c r="E5428">
        <v>2008</v>
      </c>
      <c r="F5428" s="22">
        <f t="shared" si="253"/>
        <v>39448</v>
      </c>
      <c r="G5428" t="s">
        <v>15579</v>
      </c>
      <c r="H5428">
        <f t="shared" si="254"/>
        <v>7.3</v>
      </c>
      <c r="I5428">
        <v>7.3</v>
      </c>
      <c r="J5428">
        <v>20000</v>
      </c>
      <c r="K5428" t="s">
        <v>8743</v>
      </c>
      <c r="L5428" t="s">
        <v>9415</v>
      </c>
      <c r="M5428" t="s">
        <v>15999</v>
      </c>
      <c r="N5428" t="s">
        <v>15</v>
      </c>
      <c r="O5428">
        <v>40000000</v>
      </c>
      <c r="P5428">
        <v>9808124</v>
      </c>
      <c r="Q5428">
        <f>_xlfn.XLOOKUP(E5428,CPI!A:A,CPI!B:B)</f>
        <v>215.3</v>
      </c>
      <c r="R5428" s="12">
        <f>P5428*(CPI!$B$112/Movie!Q5428)</f>
        <v>13880796.018578727</v>
      </c>
      <c r="S5428" t="s">
        <v>5167</v>
      </c>
      <c r="T5428">
        <v>130</v>
      </c>
    </row>
    <row r="5429" spans="1:20" x14ac:dyDescent="0.3">
      <c r="A5429" t="s">
        <v>16000</v>
      </c>
      <c r="B5429" t="str">
        <f t="shared" si="252"/>
        <v>PG-13</v>
      </c>
      <c r="C5429" t="s">
        <v>1984</v>
      </c>
      <c r="D5429" t="s">
        <v>26</v>
      </c>
      <c r="E5429">
        <v>2008</v>
      </c>
      <c r="F5429" s="22">
        <f t="shared" si="253"/>
        <v>39448</v>
      </c>
      <c r="G5429" t="s">
        <v>15784</v>
      </c>
      <c r="H5429">
        <f t="shared" si="254"/>
        <v>6.7</v>
      </c>
      <c r="I5429">
        <v>6.7</v>
      </c>
      <c r="J5429">
        <v>20000</v>
      </c>
      <c r="K5429" t="s">
        <v>7971</v>
      </c>
      <c r="L5429" t="s">
        <v>7971</v>
      </c>
      <c r="M5429" t="s">
        <v>12968</v>
      </c>
      <c r="N5429" t="s">
        <v>7</v>
      </c>
      <c r="P5429">
        <v>18463793</v>
      </c>
      <c r="Q5429">
        <f>_xlfn.XLOOKUP(E5429,CPI!A:A,CPI!B:B)</f>
        <v>215.3</v>
      </c>
      <c r="R5429" s="12">
        <f>P5429*(CPI!$B$112/Movie!Q5429)</f>
        <v>26130597.896423593</v>
      </c>
      <c r="S5429" t="s">
        <v>16001</v>
      </c>
      <c r="T5429">
        <v>97</v>
      </c>
    </row>
    <row r="5430" spans="1:20" x14ac:dyDescent="0.3">
      <c r="A5430" t="s">
        <v>16002</v>
      </c>
      <c r="B5430" t="str">
        <f t="shared" si="252"/>
        <v>R</v>
      </c>
      <c r="C5430" t="s">
        <v>1</v>
      </c>
      <c r="D5430" t="s">
        <v>19</v>
      </c>
      <c r="E5430">
        <v>2008</v>
      </c>
      <c r="F5430" s="22">
        <f t="shared" si="253"/>
        <v>39448</v>
      </c>
      <c r="G5430" t="s">
        <v>16003</v>
      </c>
      <c r="H5430">
        <f t="shared" si="254"/>
        <v>7.4</v>
      </c>
      <c r="I5430">
        <v>7.4</v>
      </c>
      <c r="J5430">
        <v>37000</v>
      </c>
      <c r="K5430" t="s">
        <v>5310</v>
      </c>
      <c r="L5430" t="s">
        <v>13524</v>
      </c>
      <c r="M5430" t="s">
        <v>16004</v>
      </c>
      <c r="N5430" t="s">
        <v>5801</v>
      </c>
      <c r="P5430">
        <v>26937355</v>
      </c>
      <c r="Q5430">
        <f>_xlfn.XLOOKUP(E5430,CPI!A:A,CPI!B:B)</f>
        <v>215.3</v>
      </c>
      <c r="R5430" s="12">
        <f>P5430*(CPI!$B$112/Movie!Q5430)</f>
        <v>38122675.654900141</v>
      </c>
      <c r="S5430" t="s">
        <v>2028</v>
      </c>
      <c r="T5430">
        <v>150</v>
      </c>
    </row>
    <row r="5431" spans="1:20" x14ac:dyDescent="0.3">
      <c r="A5431" t="s">
        <v>16005</v>
      </c>
      <c r="B5431" t="str">
        <f t="shared" si="252"/>
        <v>R</v>
      </c>
      <c r="C5431" t="s">
        <v>1</v>
      </c>
      <c r="D5431" t="s">
        <v>26</v>
      </c>
      <c r="E5431">
        <v>2008</v>
      </c>
      <c r="F5431" s="22">
        <f t="shared" si="253"/>
        <v>39448</v>
      </c>
      <c r="G5431" t="s">
        <v>15551</v>
      </c>
      <c r="H5431">
        <f t="shared" si="254"/>
        <v>5.6</v>
      </c>
      <c r="I5431">
        <v>5.6</v>
      </c>
      <c r="J5431">
        <v>27000</v>
      </c>
      <c r="K5431" t="s">
        <v>1112</v>
      </c>
      <c r="L5431" t="s">
        <v>243</v>
      </c>
      <c r="M5431" t="s">
        <v>52</v>
      </c>
      <c r="N5431" t="s">
        <v>15</v>
      </c>
      <c r="O5431">
        <v>25000000</v>
      </c>
      <c r="P5431">
        <v>6759057</v>
      </c>
      <c r="Q5431">
        <f>_xlfn.XLOOKUP(E5431,CPI!A:A,CPI!B:B)</f>
        <v>215.3</v>
      </c>
      <c r="R5431" s="12">
        <f>P5431*(CPI!$B$112/Movie!Q5431)</f>
        <v>9565651.0352995824</v>
      </c>
      <c r="S5431" t="s">
        <v>15436</v>
      </c>
      <c r="T5431">
        <v>104</v>
      </c>
    </row>
    <row r="5432" spans="1:20" x14ac:dyDescent="0.3">
      <c r="A5432" t="s">
        <v>16006</v>
      </c>
      <c r="B5432" t="str">
        <f t="shared" si="252"/>
        <v>PG</v>
      </c>
      <c r="C5432" t="s">
        <v>18</v>
      </c>
      <c r="D5432" t="s">
        <v>10</v>
      </c>
      <c r="E5432">
        <v>2008</v>
      </c>
      <c r="F5432" s="22">
        <f t="shared" si="253"/>
        <v>39448</v>
      </c>
      <c r="G5432" t="s">
        <v>15621</v>
      </c>
      <c r="H5432">
        <f t="shared" si="254"/>
        <v>5</v>
      </c>
      <c r="I5432">
        <v>5</v>
      </c>
      <c r="J5432">
        <v>39000</v>
      </c>
      <c r="K5432" t="s">
        <v>9592</v>
      </c>
      <c r="L5432" t="s">
        <v>16007</v>
      </c>
      <c r="M5432" t="s">
        <v>1470</v>
      </c>
      <c r="N5432" t="s">
        <v>15</v>
      </c>
      <c r="O5432">
        <v>60000000</v>
      </c>
      <c r="P5432">
        <v>51339567</v>
      </c>
      <c r="Q5432">
        <f>_xlfn.XLOOKUP(E5432,CPI!A:A,CPI!B:B)</f>
        <v>215.3</v>
      </c>
      <c r="R5432" s="12">
        <f>P5432*(CPI!$B$112/Movie!Q5432)</f>
        <v>72657529.330701351</v>
      </c>
      <c r="S5432" t="s">
        <v>165</v>
      </c>
      <c r="T5432">
        <v>90</v>
      </c>
    </row>
    <row r="5433" spans="1:20" x14ac:dyDescent="0.3">
      <c r="A5433" t="s">
        <v>16008</v>
      </c>
      <c r="B5433" t="str">
        <f t="shared" si="252"/>
        <v>R</v>
      </c>
      <c r="C5433" t="s">
        <v>1</v>
      </c>
      <c r="D5433" t="s">
        <v>19</v>
      </c>
      <c r="E5433">
        <v>2008</v>
      </c>
      <c r="F5433" s="22">
        <f t="shared" si="253"/>
        <v>39448</v>
      </c>
      <c r="G5433" t="s">
        <v>16009</v>
      </c>
      <c r="H5433">
        <f t="shared" si="254"/>
        <v>7.1</v>
      </c>
      <c r="I5433">
        <v>7.1</v>
      </c>
      <c r="J5433">
        <v>38000</v>
      </c>
      <c r="K5433" t="s">
        <v>16010</v>
      </c>
      <c r="L5433" t="s">
        <v>16010</v>
      </c>
      <c r="M5433" t="s">
        <v>4523</v>
      </c>
      <c r="N5433" t="s">
        <v>6926</v>
      </c>
      <c r="P5433">
        <v>2342211</v>
      </c>
      <c r="Q5433">
        <f>_xlfn.XLOOKUP(E5433,CPI!A:A,CPI!B:B)</f>
        <v>215.3</v>
      </c>
      <c r="R5433" s="12">
        <f>P5433*(CPI!$B$112/Movie!Q5433)</f>
        <v>3314777.9456572225</v>
      </c>
      <c r="S5433" t="s">
        <v>536</v>
      </c>
      <c r="T5433">
        <v>97</v>
      </c>
    </row>
    <row r="5434" spans="1:20" x14ac:dyDescent="0.3">
      <c r="A5434" t="s">
        <v>16011</v>
      </c>
      <c r="B5434" t="str">
        <f t="shared" si="252"/>
        <v>R</v>
      </c>
      <c r="C5434" t="s">
        <v>1</v>
      </c>
      <c r="D5434" t="s">
        <v>19</v>
      </c>
      <c r="E5434">
        <v>2008</v>
      </c>
      <c r="F5434" s="22">
        <f t="shared" si="253"/>
        <v>39448</v>
      </c>
      <c r="G5434" t="s">
        <v>16012</v>
      </c>
      <c r="H5434">
        <f t="shared" si="254"/>
        <v>5.0999999999999996</v>
      </c>
      <c r="I5434">
        <v>5.0999999999999996</v>
      </c>
      <c r="J5434">
        <v>15000</v>
      </c>
      <c r="K5434" t="s">
        <v>9277</v>
      </c>
      <c r="L5434" t="s">
        <v>9277</v>
      </c>
      <c r="M5434" t="s">
        <v>9277</v>
      </c>
      <c r="N5434" t="s">
        <v>15</v>
      </c>
      <c r="P5434">
        <v>390128</v>
      </c>
      <c r="Q5434">
        <f>_xlfn.XLOOKUP(E5434,CPI!A:A,CPI!B:B)</f>
        <v>215.3</v>
      </c>
      <c r="R5434" s="12">
        <f>P5434*(CPI!$B$112/Movie!Q5434)</f>
        <v>552122.6270320483</v>
      </c>
      <c r="S5434" t="s">
        <v>8971</v>
      </c>
      <c r="T5434">
        <v>84</v>
      </c>
    </row>
    <row r="5435" spans="1:20" x14ac:dyDescent="0.3">
      <c r="A5435" t="s">
        <v>16013</v>
      </c>
      <c r="B5435" t="str">
        <f t="shared" si="252"/>
        <v>PG</v>
      </c>
      <c r="C5435" t="s">
        <v>18</v>
      </c>
      <c r="D5435" t="s">
        <v>375</v>
      </c>
      <c r="E5435">
        <v>2008</v>
      </c>
      <c r="F5435" s="22">
        <f t="shared" si="253"/>
        <v>39448</v>
      </c>
      <c r="G5435" t="s">
        <v>15722</v>
      </c>
      <c r="H5435">
        <f t="shared" si="254"/>
        <v>6</v>
      </c>
      <c r="I5435">
        <v>6</v>
      </c>
      <c r="J5435">
        <v>23000</v>
      </c>
      <c r="K5435" t="s">
        <v>16014</v>
      </c>
      <c r="L5435" t="s">
        <v>16015</v>
      </c>
      <c r="M5435" t="s">
        <v>2610</v>
      </c>
      <c r="N5435" t="s">
        <v>15</v>
      </c>
      <c r="O5435">
        <v>25000000</v>
      </c>
      <c r="P5435">
        <v>30893885</v>
      </c>
      <c r="Q5435">
        <f>_xlfn.XLOOKUP(E5435,CPI!A:A,CPI!B:B)</f>
        <v>215.3</v>
      </c>
      <c r="R5435" s="12">
        <f>P5435*(CPI!$B$112/Movie!Q5435)</f>
        <v>43722093.634463541</v>
      </c>
      <c r="S5435" t="s">
        <v>103</v>
      </c>
      <c r="T5435">
        <v>87</v>
      </c>
    </row>
    <row r="5436" spans="1:20" x14ac:dyDescent="0.3">
      <c r="A5436" t="s">
        <v>16016</v>
      </c>
      <c r="B5436" t="str">
        <f t="shared" si="252"/>
        <v>R</v>
      </c>
      <c r="C5436" t="s">
        <v>1</v>
      </c>
      <c r="D5436" t="s">
        <v>26</v>
      </c>
      <c r="E5436">
        <v>2008</v>
      </c>
      <c r="F5436" s="22">
        <f t="shared" si="253"/>
        <v>39448</v>
      </c>
      <c r="G5436" t="s">
        <v>15616</v>
      </c>
      <c r="H5436">
        <f t="shared" si="254"/>
        <v>7</v>
      </c>
      <c r="I5436">
        <v>7</v>
      </c>
      <c r="J5436">
        <v>30000</v>
      </c>
      <c r="K5436" t="s">
        <v>16017</v>
      </c>
      <c r="L5436" t="s">
        <v>16017</v>
      </c>
      <c r="M5436" t="s">
        <v>16018</v>
      </c>
      <c r="N5436" t="s">
        <v>7</v>
      </c>
      <c r="O5436">
        <v>6000000</v>
      </c>
      <c r="P5436">
        <v>3175469</v>
      </c>
      <c r="Q5436">
        <f>_xlfn.XLOOKUP(E5436,CPI!A:A,CPI!B:B)</f>
        <v>215.3</v>
      </c>
      <c r="R5436" s="12">
        <f>P5436*(CPI!$B$112/Movie!Q5436)</f>
        <v>4494033.4616813743</v>
      </c>
      <c r="S5436" t="s">
        <v>16019</v>
      </c>
      <c r="T5436">
        <v>99</v>
      </c>
    </row>
    <row r="5437" spans="1:20" x14ac:dyDescent="0.3">
      <c r="A5437" t="s">
        <v>16020</v>
      </c>
      <c r="B5437" t="str">
        <f t="shared" si="252"/>
        <v>PG</v>
      </c>
      <c r="C5437" t="s">
        <v>18</v>
      </c>
      <c r="D5437" t="s">
        <v>26</v>
      </c>
      <c r="E5437">
        <v>2008</v>
      </c>
      <c r="F5437" s="22">
        <f t="shared" si="253"/>
        <v>39448</v>
      </c>
      <c r="G5437" t="s">
        <v>16021</v>
      </c>
      <c r="H5437">
        <f t="shared" si="254"/>
        <v>6.4</v>
      </c>
      <c r="I5437">
        <v>6.4</v>
      </c>
      <c r="J5437">
        <v>15000</v>
      </c>
      <c r="K5437" t="s">
        <v>12088</v>
      </c>
      <c r="L5437" t="s">
        <v>12088</v>
      </c>
      <c r="M5437" t="s">
        <v>12088</v>
      </c>
      <c r="N5437" t="s">
        <v>476</v>
      </c>
      <c r="P5437">
        <v>49529913</v>
      </c>
      <c r="Q5437">
        <f>_xlfn.XLOOKUP(E5437,CPI!A:A,CPI!B:B)</f>
        <v>215.3</v>
      </c>
      <c r="R5437" s="12">
        <f>P5437*(CPI!$B$112/Movie!Q5437)</f>
        <v>70096444.454714358</v>
      </c>
      <c r="S5437" t="s">
        <v>13624</v>
      </c>
      <c r="T5437">
        <v>88</v>
      </c>
    </row>
    <row r="5438" spans="1:20" x14ac:dyDescent="0.3">
      <c r="A5438" t="s">
        <v>16022</v>
      </c>
      <c r="B5438" t="str">
        <f t="shared" si="252"/>
        <v>PG</v>
      </c>
      <c r="C5438" t="s">
        <v>18</v>
      </c>
      <c r="D5438" t="s">
        <v>10</v>
      </c>
      <c r="E5438">
        <v>2008</v>
      </c>
      <c r="F5438" s="22">
        <f t="shared" si="253"/>
        <v>39448</v>
      </c>
      <c r="G5438" t="s">
        <v>16023</v>
      </c>
      <c r="H5438">
        <f t="shared" si="254"/>
        <v>4.7</v>
      </c>
      <c r="I5438">
        <v>4.7</v>
      </c>
      <c r="J5438">
        <v>7000</v>
      </c>
      <c r="K5438" t="s">
        <v>6890</v>
      </c>
      <c r="L5438" t="s">
        <v>6890</v>
      </c>
      <c r="M5438" t="s">
        <v>16024</v>
      </c>
      <c r="N5438" t="s">
        <v>15</v>
      </c>
      <c r="O5438">
        <v>40000000</v>
      </c>
      <c r="P5438">
        <v>28972508</v>
      </c>
      <c r="Q5438">
        <f>_xlfn.XLOOKUP(E5438,CPI!A:A,CPI!B:B)</f>
        <v>215.3</v>
      </c>
      <c r="R5438" s="12">
        <f>P5438*(CPI!$B$112/Movie!Q5438)</f>
        <v>41002894.508128196</v>
      </c>
      <c r="S5438" t="s">
        <v>8</v>
      </c>
      <c r="T5438">
        <v>89</v>
      </c>
    </row>
    <row r="5439" spans="1:20" x14ac:dyDescent="0.3">
      <c r="A5439" t="s">
        <v>16025</v>
      </c>
      <c r="B5439" t="str">
        <f t="shared" si="252"/>
        <v>R</v>
      </c>
      <c r="C5439" t="s">
        <v>1</v>
      </c>
      <c r="D5439" t="s">
        <v>89</v>
      </c>
      <c r="E5439">
        <v>2008</v>
      </c>
      <c r="F5439" s="22">
        <f t="shared" si="253"/>
        <v>39448</v>
      </c>
      <c r="G5439" t="s">
        <v>15725</v>
      </c>
      <c r="H5439">
        <f t="shared" si="254"/>
        <v>7.1</v>
      </c>
      <c r="I5439">
        <v>7.1</v>
      </c>
      <c r="J5439">
        <v>25000</v>
      </c>
      <c r="K5439" t="s">
        <v>16026</v>
      </c>
      <c r="L5439" t="s">
        <v>16026</v>
      </c>
      <c r="M5439" t="s">
        <v>16027</v>
      </c>
      <c r="N5439" t="s">
        <v>15</v>
      </c>
      <c r="O5439">
        <v>1000000</v>
      </c>
      <c r="P5439">
        <v>5457664</v>
      </c>
      <c r="Q5439">
        <f>_xlfn.XLOOKUP(E5439,CPI!A:A,CPI!B:B)</f>
        <v>215.3</v>
      </c>
      <c r="R5439" s="12">
        <f>P5439*(CPI!$B$112/Movie!Q5439)</f>
        <v>7723874.6901997216</v>
      </c>
      <c r="S5439" t="s">
        <v>16028</v>
      </c>
      <c r="T5439">
        <v>97</v>
      </c>
    </row>
    <row r="5440" spans="1:20" x14ac:dyDescent="0.3">
      <c r="A5440" t="s">
        <v>16029</v>
      </c>
      <c r="B5440" t="str">
        <f t="shared" si="252"/>
        <v>R</v>
      </c>
      <c r="C5440" t="s">
        <v>1</v>
      </c>
      <c r="D5440" t="s">
        <v>26</v>
      </c>
      <c r="E5440">
        <v>2008</v>
      </c>
      <c r="F5440" s="22">
        <f t="shared" si="253"/>
        <v>39448</v>
      </c>
      <c r="G5440" t="s">
        <v>15725</v>
      </c>
      <c r="H5440">
        <f t="shared" si="254"/>
        <v>4.7</v>
      </c>
      <c r="I5440">
        <v>4.7</v>
      </c>
      <c r="J5440">
        <v>8500</v>
      </c>
      <c r="K5440" t="s">
        <v>16030</v>
      </c>
      <c r="L5440" t="s">
        <v>16030</v>
      </c>
      <c r="M5440" t="s">
        <v>9005</v>
      </c>
      <c r="N5440" t="s">
        <v>15</v>
      </c>
      <c r="O5440">
        <v>6000000</v>
      </c>
      <c r="P5440">
        <v>52132</v>
      </c>
      <c r="Q5440">
        <f>_xlfn.XLOOKUP(E5440,CPI!A:A,CPI!B:B)</f>
        <v>215.3</v>
      </c>
      <c r="R5440" s="12">
        <f>P5440*(CPI!$B$112/Movie!Q5440)</f>
        <v>73779.007895959119</v>
      </c>
      <c r="S5440" t="s">
        <v>16031</v>
      </c>
      <c r="T5440">
        <v>85</v>
      </c>
    </row>
    <row r="5441" spans="1:20" x14ac:dyDescent="0.3">
      <c r="A5441" t="s">
        <v>16032</v>
      </c>
      <c r="B5441" t="str">
        <f t="shared" si="252"/>
        <v>PG-13</v>
      </c>
      <c r="C5441" t="s">
        <v>1984</v>
      </c>
      <c r="D5441" t="s">
        <v>2</v>
      </c>
      <c r="E5441">
        <v>2008</v>
      </c>
      <c r="F5441" s="22">
        <f t="shared" si="253"/>
        <v>39448</v>
      </c>
      <c r="G5441" t="s">
        <v>15383</v>
      </c>
      <c r="H5441">
        <f t="shared" si="254"/>
        <v>6.6</v>
      </c>
      <c r="I5441">
        <v>6.6</v>
      </c>
      <c r="J5441">
        <v>21000</v>
      </c>
      <c r="K5441" t="s">
        <v>16033</v>
      </c>
      <c r="L5441" t="s">
        <v>16033</v>
      </c>
      <c r="M5441" t="s">
        <v>1036</v>
      </c>
      <c r="N5441" t="s">
        <v>15</v>
      </c>
      <c r="P5441">
        <v>32568427</v>
      </c>
      <c r="Q5441">
        <f>_xlfn.XLOOKUP(E5441,CPI!A:A,CPI!B:B)</f>
        <v>215.3</v>
      </c>
      <c r="R5441" s="12">
        <f>P5441*(CPI!$B$112/Movie!Q5441)</f>
        <v>46091963.339061774</v>
      </c>
      <c r="S5441" t="s">
        <v>15808</v>
      </c>
      <c r="T5441">
        <v>93</v>
      </c>
    </row>
    <row r="5442" spans="1:20" x14ac:dyDescent="0.3">
      <c r="A5442" t="s">
        <v>16034</v>
      </c>
      <c r="B5442" t="str">
        <f t="shared" si="252"/>
        <v>PG-13</v>
      </c>
      <c r="C5442" t="s">
        <v>1984</v>
      </c>
      <c r="D5442" t="s">
        <v>26</v>
      </c>
      <c r="E5442">
        <v>2008</v>
      </c>
      <c r="F5442" s="22">
        <f t="shared" si="253"/>
        <v>39448</v>
      </c>
      <c r="G5442" t="s">
        <v>15700</v>
      </c>
      <c r="H5442">
        <f t="shared" si="254"/>
        <v>5.5</v>
      </c>
      <c r="I5442">
        <v>5.5</v>
      </c>
      <c r="J5442">
        <v>14000</v>
      </c>
      <c r="K5442" t="s">
        <v>10905</v>
      </c>
      <c r="L5442" t="s">
        <v>10905</v>
      </c>
      <c r="M5442" t="s">
        <v>9349</v>
      </c>
      <c r="N5442" t="s">
        <v>15</v>
      </c>
      <c r="O5442">
        <v>35000000</v>
      </c>
      <c r="P5442">
        <v>43655418</v>
      </c>
      <c r="Q5442">
        <f>_xlfn.XLOOKUP(E5442,CPI!A:A,CPI!B:B)</f>
        <v>215.3</v>
      </c>
      <c r="R5442" s="12">
        <f>P5442*(CPI!$B$112/Movie!Q5442)</f>
        <v>61782656.129122153</v>
      </c>
      <c r="S5442" t="s">
        <v>46</v>
      </c>
      <c r="T5442">
        <v>114</v>
      </c>
    </row>
    <row r="5443" spans="1:20" x14ac:dyDescent="0.3">
      <c r="A5443" t="s">
        <v>16035</v>
      </c>
      <c r="B5443" t="str">
        <f t="shared" ref="B5443:B5506" si="255">IF(C5443="","Rating Pending",C5443)</f>
        <v>PG-13</v>
      </c>
      <c r="C5443" t="s">
        <v>1984</v>
      </c>
      <c r="D5443" t="s">
        <v>2</v>
      </c>
      <c r="E5443">
        <v>2008</v>
      </c>
      <c r="F5443" s="22">
        <f t="shared" ref="F5443:F5506" si="256">DATE(TRIM(E5443), 1, 1)</f>
        <v>39448</v>
      </c>
      <c r="G5443" t="s">
        <v>15546</v>
      </c>
      <c r="H5443">
        <f t="shared" ref="H5443:H5506" si="257">IF(I5443="","Score Pending",I5443)</f>
        <v>5.8</v>
      </c>
      <c r="I5443">
        <v>5.8</v>
      </c>
      <c r="J5443">
        <v>6800</v>
      </c>
      <c r="K5443" t="s">
        <v>14238</v>
      </c>
      <c r="L5443" t="s">
        <v>14238</v>
      </c>
      <c r="M5443" t="s">
        <v>6237</v>
      </c>
      <c r="N5443" t="s">
        <v>15</v>
      </c>
      <c r="P5443">
        <v>37105289</v>
      </c>
      <c r="Q5443">
        <f>_xlfn.XLOOKUP(E5443,CPI!A:A,CPI!B:B)</f>
        <v>215.3</v>
      </c>
      <c r="R5443" s="12">
        <f>P5443*(CPI!$B$112/Movie!Q5443)</f>
        <v>52512687.219228983</v>
      </c>
      <c r="S5443" t="s">
        <v>16036</v>
      </c>
      <c r="T5443">
        <v>111</v>
      </c>
    </row>
    <row r="5444" spans="1:20" x14ac:dyDescent="0.3">
      <c r="A5444" t="s">
        <v>16037</v>
      </c>
      <c r="B5444" t="str">
        <f t="shared" si="255"/>
        <v>R</v>
      </c>
      <c r="C5444" t="s">
        <v>1</v>
      </c>
      <c r="D5444" t="s">
        <v>89</v>
      </c>
      <c r="E5444">
        <v>2008</v>
      </c>
      <c r="F5444" s="22">
        <f t="shared" si="256"/>
        <v>39448</v>
      </c>
      <c r="G5444" t="s">
        <v>16038</v>
      </c>
      <c r="H5444">
        <f t="shared" si="257"/>
        <v>6.3</v>
      </c>
      <c r="I5444">
        <v>6.3</v>
      </c>
      <c r="J5444">
        <v>17000</v>
      </c>
      <c r="K5444" t="s">
        <v>7550</v>
      </c>
      <c r="L5444" t="s">
        <v>16039</v>
      </c>
      <c r="M5444" t="s">
        <v>10043</v>
      </c>
      <c r="N5444" t="s">
        <v>15</v>
      </c>
      <c r="O5444">
        <v>3500000</v>
      </c>
      <c r="P5444">
        <v>1138322</v>
      </c>
      <c r="Q5444">
        <f>_xlfn.XLOOKUP(E5444,CPI!A:A,CPI!B:B)</f>
        <v>215.3</v>
      </c>
      <c r="R5444" s="12">
        <f>P5444*(CPI!$B$112/Movie!Q5444)</f>
        <v>1610992.6307477937</v>
      </c>
      <c r="S5444" t="s">
        <v>16040</v>
      </c>
      <c r="T5444">
        <v>97</v>
      </c>
    </row>
    <row r="5445" spans="1:20" x14ac:dyDescent="0.3">
      <c r="A5445" t="s">
        <v>16041</v>
      </c>
      <c r="B5445" t="str">
        <f t="shared" si="255"/>
        <v>R</v>
      </c>
      <c r="C5445" t="s">
        <v>1</v>
      </c>
      <c r="D5445" t="s">
        <v>10</v>
      </c>
      <c r="E5445">
        <v>2009</v>
      </c>
      <c r="F5445" s="22">
        <f t="shared" si="256"/>
        <v>39814</v>
      </c>
      <c r="G5445" t="s">
        <v>16023</v>
      </c>
      <c r="H5445">
        <f t="shared" si="257"/>
        <v>8.3000000000000007</v>
      </c>
      <c r="I5445">
        <v>8.3000000000000007</v>
      </c>
      <c r="J5445">
        <v>1300000</v>
      </c>
      <c r="K5445" t="s">
        <v>6759</v>
      </c>
      <c r="L5445" t="s">
        <v>6759</v>
      </c>
      <c r="M5445" t="s">
        <v>6519</v>
      </c>
      <c r="N5445" t="s">
        <v>15</v>
      </c>
      <c r="O5445">
        <v>70000000</v>
      </c>
      <c r="P5445">
        <v>321457747</v>
      </c>
      <c r="Q5445">
        <f>_xlfn.XLOOKUP(E5445,CPI!A:A,CPI!B:B)</f>
        <v>214.5</v>
      </c>
      <c r="R5445" s="12">
        <f>P5445*(CPI!$B$112/Movie!Q5445)</f>
        <v>456634850.86666662</v>
      </c>
      <c r="S5445" t="s">
        <v>46</v>
      </c>
      <c r="T5445">
        <v>153</v>
      </c>
    </row>
    <row r="5446" spans="1:20" x14ac:dyDescent="0.3">
      <c r="A5446" t="s">
        <v>16042</v>
      </c>
      <c r="B5446" t="str">
        <f t="shared" si="255"/>
        <v>PG-13</v>
      </c>
      <c r="C5446" t="s">
        <v>1984</v>
      </c>
      <c r="D5446" t="s">
        <v>19</v>
      </c>
      <c r="E5446">
        <v>2009</v>
      </c>
      <c r="F5446" s="22">
        <f t="shared" si="256"/>
        <v>39814</v>
      </c>
      <c r="G5446" t="s">
        <v>16043</v>
      </c>
      <c r="H5446">
        <f t="shared" si="257"/>
        <v>7.9</v>
      </c>
      <c r="I5446">
        <v>7.9</v>
      </c>
      <c r="J5446">
        <v>585000</v>
      </c>
      <c r="K5446" t="s">
        <v>6334</v>
      </c>
      <c r="L5446" t="s">
        <v>14180</v>
      </c>
      <c r="M5446" t="s">
        <v>15727</v>
      </c>
      <c r="N5446" t="s">
        <v>15</v>
      </c>
      <c r="O5446">
        <v>150000000</v>
      </c>
      <c r="P5446">
        <v>385680446</v>
      </c>
      <c r="Q5446">
        <f>_xlfn.XLOOKUP(E5446,CPI!A:A,CPI!B:B)</f>
        <v>214.5</v>
      </c>
      <c r="R5446" s="12">
        <f>P5446*(CPI!$B$112/Movie!Q5446)</f>
        <v>547864018.16410255</v>
      </c>
      <c r="S5446" t="s">
        <v>29</v>
      </c>
      <c r="T5446">
        <v>127</v>
      </c>
    </row>
    <row r="5447" spans="1:20" x14ac:dyDescent="0.3">
      <c r="A5447" t="s">
        <v>16044</v>
      </c>
      <c r="B5447" t="str">
        <f t="shared" si="255"/>
        <v>PG-13</v>
      </c>
      <c r="C5447" t="s">
        <v>1984</v>
      </c>
      <c r="D5447" t="s">
        <v>19</v>
      </c>
      <c r="E5447">
        <v>2009</v>
      </c>
      <c r="F5447" s="22">
        <f t="shared" si="256"/>
        <v>39814</v>
      </c>
      <c r="G5447" t="s">
        <v>16045</v>
      </c>
      <c r="H5447">
        <f t="shared" si="257"/>
        <v>7.8</v>
      </c>
      <c r="I5447">
        <v>7.8</v>
      </c>
      <c r="J5447">
        <v>1100000</v>
      </c>
      <c r="K5447" t="s">
        <v>1982</v>
      </c>
      <c r="L5447" t="s">
        <v>1982</v>
      </c>
      <c r="M5447" t="s">
        <v>16046</v>
      </c>
      <c r="N5447" t="s">
        <v>15</v>
      </c>
      <c r="O5447">
        <v>237000000</v>
      </c>
      <c r="P5447">
        <v>2847246203</v>
      </c>
      <c r="Q5447">
        <f>_xlfn.XLOOKUP(E5447,CPI!A:A,CPI!B:B)</f>
        <v>214.5</v>
      </c>
      <c r="R5447" s="12">
        <f>P5447*(CPI!$B$112/Movie!Q5447)</f>
        <v>4044549734.5179482</v>
      </c>
      <c r="S5447" t="s">
        <v>165</v>
      </c>
      <c r="T5447">
        <v>162</v>
      </c>
    </row>
    <row r="5448" spans="1:20" x14ac:dyDescent="0.3">
      <c r="A5448" t="s">
        <v>16047</v>
      </c>
      <c r="B5448" t="str">
        <f t="shared" si="255"/>
        <v>R</v>
      </c>
      <c r="C5448" t="s">
        <v>1</v>
      </c>
      <c r="D5448" t="s">
        <v>26</v>
      </c>
      <c r="E5448">
        <v>2009</v>
      </c>
      <c r="F5448" s="22">
        <f t="shared" si="256"/>
        <v>39814</v>
      </c>
      <c r="G5448" t="s">
        <v>16048</v>
      </c>
      <c r="H5448">
        <f t="shared" si="257"/>
        <v>5.3</v>
      </c>
      <c r="I5448">
        <v>5.3</v>
      </c>
      <c r="J5448">
        <v>121000</v>
      </c>
      <c r="K5448" t="s">
        <v>11637</v>
      </c>
      <c r="L5448" t="s">
        <v>15041</v>
      </c>
      <c r="M5448" t="s">
        <v>16049</v>
      </c>
      <c r="N5448" t="s">
        <v>15</v>
      </c>
      <c r="O5448">
        <v>16000000</v>
      </c>
      <c r="P5448">
        <v>31556061</v>
      </c>
      <c r="Q5448">
        <f>_xlfn.XLOOKUP(E5448,CPI!A:A,CPI!B:B)</f>
        <v>214.5</v>
      </c>
      <c r="R5448" s="12">
        <f>P5448*(CPI!$B$112/Movie!Q5448)</f>
        <v>44825789.21538461</v>
      </c>
      <c r="S5448" t="s">
        <v>14767</v>
      </c>
      <c r="T5448">
        <v>102</v>
      </c>
    </row>
    <row r="5449" spans="1:20" x14ac:dyDescent="0.3">
      <c r="A5449" t="s">
        <v>16050</v>
      </c>
      <c r="B5449" t="str">
        <f t="shared" si="255"/>
        <v>R</v>
      </c>
      <c r="C5449" t="s">
        <v>1</v>
      </c>
      <c r="D5449" t="s">
        <v>19</v>
      </c>
      <c r="E5449">
        <v>2009</v>
      </c>
      <c r="F5449" s="22">
        <f t="shared" si="256"/>
        <v>39814</v>
      </c>
      <c r="G5449" t="s">
        <v>16051</v>
      </c>
      <c r="H5449">
        <f t="shared" si="257"/>
        <v>7.6</v>
      </c>
      <c r="I5449">
        <v>7.6</v>
      </c>
      <c r="J5449">
        <v>520000</v>
      </c>
      <c r="K5449" t="s">
        <v>13536</v>
      </c>
      <c r="L5449" t="s">
        <v>16052</v>
      </c>
      <c r="M5449" t="s">
        <v>16053</v>
      </c>
      <c r="N5449" t="s">
        <v>15</v>
      </c>
      <c r="O5449">
        <v>130000000</v>
      </c>
      <c r="P5449">
        <v>185382813</v>
      </c>
      <c r="Q5449">
        <f>_xlfn.XLOOKUP(E5449,CPI!A:A,CPI!B:B)</f>
        <v>214.5</v>
      </c>
      <c r="R5449" s="12">
        <f>P5449*(CPI!$B$112/Movie!Q5449)</f>
        <v>263338662.56923074</v>
      </c>
      <c r="S5449" t="s">
        <v>8</v>
      </c>
      <c r="T5449">
        <v>162</v>
      </c>
    </row>
    <row r="5450" spans="1:20" x14ac:dyDescent="0.3">
      <c r="A5450" t="s">
        <v>16054</v>
      </c>
      <c r="B5450" t="str">
        <f t="shared" si="255"/>
        <v>PG-13</v>
      </c>
      <c r="C5450" t="s">
        <v>1984</v>
      </c>
      <c r="D5450" t="s">
        <v>19</v>
      </c>
      <c r="E5450">
        <v>2009</v>
      </c>
      <c r="F5450" s="22">
        <f t="shared" si="256"/>
        <v>39814</v>
      </c>
      <c r="G5450" t="s">
        <v>16055</v>
      </c>
      <c r="H5450">
        <f t="shared" si="257"/>
        <v>6.6</v>
      </c>
      <c r="I5450">
        <v>6.6</v>
      </c>
      <c r="J5450">
        <v>271000</v>
      </c>
      <c r="K5450" t="s">
        <v>12585</v>
      </c>
      <c r="L5450" t="s">
        <v>14486</v>
      </c>
      <c r="M5450" t="s">
        <v>11802</v>
      </c>
      <c r="N5450" t="s">
        <v>15</v>
      </c>
      <c r="O5450">
        <v>85000000</v>
      </c>
      <c r="P5450">
        <v>360366870</v>
      </c>
      <c r="Q5450">
        <f>_xlfn.XLOOKUP(E5450,CPI!A:A,CPI!B:B)</f>
        <v>214.5</v>
      </c>
      <c r="R5450" s="12">
        <f>P5450*(CPI!$B$112/Movie!Q5450)</f>
        <v>511905758.92307687</v>
      </c>
      <c r="S5450" t="s">
        <v>46</v>
      </c>
      <c r="T5450">
        <v>107</v>
      </c>
    </row>
    <row r="5451" spans="1:20" x14ac:dyDescent="0.3">
      <c r="A5451" t="s">
        <v>16056</v>
      </c>
      <c r="B5451" t="str">
        <f t="shared" si="255"/>
        <v>PG-13</v>
      </c>
      <c r="C5451" t="s">
        <v>1984</v>
      </c>
      <c r="D5451" t="s">
        <v>19</v>
      </c>
      <c r="E5451">
        <v>2009</v>
      </c>
      <c r="F5451" s="22">
        <f t="shared" si="256"/>
        <v>39814</v>
      </c>
      <c r="G5451" t="s">
        <v>16057</v>
      </c>
      <c r="H5451">
        <f t="shared" si="257"/>
        <v>5.8</v>
      </c>
      <c r="I5451">
        <v>5.8</v>
      </c>
      <c r="J5451">
        <v>202000</v>
      </c>
      <c r="K5451" t="s">
        <v>7667</v>
      </c>
      <c r="L5451" t="s">
        <v>13478</v>
      </c>
      <c r="M5451" t="s">
        <v>1482</v>
      </c>
      <c r="N5451" t="s">
        <v>15</v>
      </c>
      <c r="O5451">
        <v>175000000</v>
      </c>
      <c r="P5451">
        <v>302469017</v>
      </c>
      <c r="Q5451">
        <f>_xlfn.XLOOKUP(E5451,CPI!A:A,CPI!B:B)</f>
        <v>214.5</v>
      </c>
      <c r="R5451" s="12">
        <f>P5451*(CPI!$B$112/Movie!Q5451)</f>
        <v>429661116.45641023</v>
      </c>
      <c r="S5451" t="s">
        <v>29</v>
      </c>
      <c r="T5451">
        <v>118</v>
      </c>
    </row>
    <row r="5452" spans="1:20" x14ac:dyDescent="0.3">
      <c r="A5452" t="s">
        <v>16058</v>
      </c>
      <c r="B5452" t="str">
        <f t="shared" si="255"/>
        <v>R</v>
      </c>
      <c r="C5452" t="s">
        <v>1</v>
      </c>
      <c r="D5452" t="s">
        <v>26</v>
      </c>
      <c r="E5452">
        <v>2009</v>
      </c>
      <c r="F5452" s="22">
        <f t="shared" si="256"/>
        <v>39814</v>
      </c>
      <c r="G5452" t="s">
        <v>16059</v>
      </c>
      <c r="H5452">
        <f t="shared" si="257"/>
        <v>7.7</v>
      </c>
      <c r="I5452">
        <v>7.7</v>
      </c>
      <c r="J5452">
        <v>733000</v>
      </c>
      <c r="K5452" t="s">
        <v>11261</v>
      </c>
      <c r="L5452" t="s">
        <v>16060</v>
      </c>
      <c r="M5452" t="s">
        <v>16061</v>
      </c>
      <c r="N5452" t="s">
        <v>15</v>
      </c>
      <c r="O5452">
        <v>35000000</v>
      </c>
      <c r="P5452">
        <v>469310836</v>
      </c>
      <c r="Q5452">
        <f>_xlfn.XLOOKUP(E5452,CPI!A:A,CPI!B:B)</f>
        <v>214.5</v>
      </c>
      <c r="R5452" s="12">
        <f>P5452*(CPI!$B$112/Movie!Q5452)</f>
        <v>666662059.34358966</v>
      </c>
      <c r="S5452" t="s">
        <v>8</v>
      </c>
      <c r="T5452">
        <v>100</v>
      </c>
    </row>
    <row r="5453" spans="1:20" x14ac:dyDescent="0.3">
      <c r="A5453" t="s">
        <v>16062</v>
      </c>
      <c r="B5453" t="str">
        <f t="shared" si="255"/>
        <v>PG</v>
      </c>
      <c r="C5453" t="s">
        <v>18</v>
      </c>
      <c r="D5453" t="s">
        <v>19</v>
      </c>
      <c r="E5453">
        <v>2009</v>
      </c>
      <c r="F5453" s="22">
        <f t="shared" si="256"/>
        <v>39814</v>
      </c>
      <c r="G5453" t="s">
        <v>16063</v>
      </c>
      <c r="H5453">
        <f t="shared" si="257"/>
        <v>7.6</v>
      </c>
      <c r="I5453">
        <v>7.6</v>
      </c>
      <c r="J5453">
        <v>492000</v>
      </c>
      <c r="K5453" t="s">
        <v>15019</v>
      </c>
      <c r="L5453" t="s">
        <v>2241</v>
      </c>
      <c r="M5453" t="s">
        <v>11798</v>
      </c>
      <c r="N5453" t="s">
        <v>7</v>
      </c>
      <c r="O5453">
        <v>250000000</v>
      </c>
      <c r="P5453">
        <v>934454096</v>
      </c>
      <c r="Q5453">
        <f>_xlfn.XLOOKUP(E5453,CPI!A:A,CPI!B:B)</f>
        <v>214.5</v>
      </c>
      <c r="R5453" s="12">
        <f>P5453*(CPI!$B$112/Movie!Q5453)</f>
        <v>1327404023.5487177</v>
      </c>
      <c r="S5453" t="s">
        <v>8</v>
      </c>
      <c r="T5453">
        <v>153</v>
      </c>
    </row>
    <row r="5454" spans="1:20" x14ac:dyDescent="0.3">
      <c r="A5454" t="s">
        <v>16064</v>
      </c>
      <c r="B5454" t="str">
        <f t="shared" si="255"/>
        <v>PG-13</v>
      </c>
      <c r="C5454" t="s">
        <v>1984</v>
      </c>
      <c r="D5454" t="s">
        <v>26</v>
      </c>
      <c r="E5454">
        <v>2009</v>
      </c>
      <c r="F5454" s="22">
        <f t="shared" si="256"/>
        <v>39814</v>
      </c>
      <c r="G5454" t="s">
        <v>16065</v>
      </c>
      <c r="H5454">
        <f t="shared" si="257"/>
        <v>6.4</v>
      </c>
      <c r="I5454">
        <v>6.4</v>
      </c>
      <c r="J5454">
        <v>165000</v>
      </c>
      <c r="K5454" t="s">
        <v>4859</v>
      </c>
      <c r="L5454" t="s">
        <v>10772</v>
      </c>
      <c r="M5454" t="s">
        <v>16066</v>
      </c>
      <c r="N5454" t="s">
        <v>5801</v>
      </c>
      <c r="O5454">
        <v>40000000</v>
      </c>
      <c r="P5454">
        <v>178866158</v>
      </c>
      <c r="Q5454">
        <f>_xlfn.XLOOKUP(E5454,CPI!A:A,CPI!B:B)</f>
        <v>214.5</v>
      </c>
      <c r="R5454" s="12">
        <f>P5454*(CPI!$B$112/Movie!Q5454)</f>
        <v>254081670.59487176</v>
      </c>
      <c r="S5454" t="s">
        <v>2011</v>
      </c>
      <c r="T5454">
        <v>129</v>
      </c>
    </row>
    <row r="5455" spans="1:20" x14ac:dyDescent="0.3">
      <c r="A5455">
        <v>2012</v>
      </c>
      <c r="B5455" t="str">
        <f t="shared" si="255"/>
        <v>PG-13</v>
      </c>
      <c r="C5455" t="s">
        <v>1984</v>
      </c>
      <c r="D5455" t="s">
        <v>19</v>
      </c>
      <c r="E5455">
        <v>2009</v>
      </c>
      <c r="F5455" s="22">
        <f t="shared" si="256"/>
        <v>39814</v>
      </c>
      <c r="G5455" t="s">
        <v>16067</v>
      </c>
      <c r="H5455">
        <f t="shared" si="257"/>
        <v>5.8</v>
      </c>
      <c r="I5455">
        <v>5.8</v>
      </c>
      <c r="J5455">
        <v>360000</v>
      </c>
      <c r="K5455" t="s">
        <v>6837</v>
      </c>
      <c r="L5455" t="s">
        <v>6837</v>
      </c>
      <c r="M5455" t="s">
        <v>2610</v>
      </c>
      <c r="N5455" t="s">
        <v>15</v>
      </c>
      <c r="O5455">
        <v>200000000</v>
      </c>
      <c r="P5455">
        <v>791217826</v>
      </c>
      <c r="Q5455">
        <f>_xlfn.XLOOKUP(E5455,CPI!A:A,CPI!B:B)</f>
        <v>214.5</v>
      </c>
      <c r="R5455" s="12">
        <f>P5455*(CPI!$B$112/Movie!Q5455)</f>
        <v>1123935065.6512818</v>
      </c>
      <c r="S5455" t="s">
        <v>16</v>
      </c>
      <c r="T5455">
        <v>158</v>
      </c>
    </row>
    <row r="5456" spans="1:20" x14ac:dyDescent="0.3">
      <c r="A5456" t="s">
        <v>16068</v>
      </c>
      <c r="B5456" t="str">
        <f t="shared" si="255"/>
        <v>PG-13</v>
      </c>
      <c r="C5456" t="s">
        <v>1984</v>
      </c>
      <c r="D5456" t="s">
        <v>2</v>
      </c>
      <c r="E5456">
        <v>2009</v>
      </c>
      <c r="F5456" s="22">
        <f t="shared" si="256"/>
        <v>39814</v>
      </c>
      <c r="G5456" t="s">
        <v>16069</v>
      </c>
      <c r="H5456">
        <f t="shared" si="257"/>
        <v>6.7</v>
      </c>
      <c r="I5456">
        <v>6.7</v>
      </c>
      <c r="J5456">
        <v>162000</v>
      </c>
      <c r="K5456" t="s">
        <v>6867</v>
      </c>
      <c r="L5456" t="s">
        <v>7950</v>
      </c>
      <c r="M5456" t="s">
        <v>10012</v>
      </c>
      <c r="N5456" t="s">
        <v>15</v>
      </c>
      <c r="O5456">
        <v>65000000</v>
      </c>
      <c r="P5456">
        <v>93621340</v>
      </c>
      <c r="Q5456">
        <f>_xlfn.XLOOKUP(E5456,CPI!A:A,CPI!B:B)</f>
        <v>214.5</v>
      </c>
      <c r="R5456" s="12">
        <f>P5456*(CPI!$B$112/Movie!Q5456)</f>
        <v>132990313.74358973</v>
      </c>
      <c r="S5456" t="s">
        <v>9670</v>
      </c>
      <c r="T5456">
        <v>135</v>
      </c>
    </row>
    <row r="5457" spans="1:20" x14ac:dyDescent="0.3">
      <c r="A5457" t="s">
        <v>16070</v>
      </c>
      <c r="B5457" t="str">
        <f t="shared" si="255"/>
        <v>PG-13</v>
      </c>
      <c r="C5457" t="s">
        <v>1984</v>
      </c>
      <c r="D5457" t="s">
        <v>89</v>
      </c>
      <c r="E5457">
        <v>2009</v>
      </c>
      <c r="F5457" s="22">
        <f t="shared" si="256"/>
        <v>39814</v>
      </c>
      <c r="G5457" t="s">
        <v>15806</v>
      </c>
      <c r="H5457">
        <f t="shared" si="257"/>
        <v>7.1</v>
      </c>
      <c r="I5457">
        <v>7.1</v>
      </c>
      <c r="J5457">
        <v>145000</v>
      </c>
      <c r="K5457" t="s">
        <v>14526</v>
      </c>
      <c r="L5457" t="s">
        <v>15123</v>
      </c>
      <c r="M5457" t="s">
        <v>6986</v>
      </c>
      <c r="N5457" t="s">
        <v>15</v>
      </c>
      <c r="P5457">
        <v>87812371</v>
      </c>
      <c r="Q5457">
        <f>_xlfn.XLOOKUP(E5457,CPI!A:A,CPI!B:B)</f>
        <v>214.5</v>
      </c>
      <c r="R5457" s="12">
        <f>P5457*(CPI!$B$112/Movie!Q5457)</f>
        <v>124738598.80512819</v>
      </c>
      <c r="S5457" t="s">
        <v>46</v>
      </c>
      <c r="T5457">
        <v>127</v>
      </c>
    </row>
    <row r="5458" spans="1:20" x14ac:dyDescent="0.3">
      <c r="A5458" t="s">
        <v>16071</v>
      </c>
      <c r="B5458" t="str">
        <f t="shared" si="255"/>
        <v>R</v>
      </c>
      <c r="C5458" t="s">
        <v>1</v>
      </c>
      <c r="D5458" t="s">
        <v>10</v>
      </c>
      <c r="E5458">
        <v>2009</v>
      </c>
      <c r="F5458" s="22">
        <f t="shared" si="256"/>
        <v>39814</v>
      </c>
      <c r="G5458" t="s">
        <v>16072</v>
      </c>
      <c r="H5458">
        <f t="shared" si="257"/>
        <v>7.6</v>
      </c>
      <c r="I5458">
        <v>7.6</v>
      </c>
      <c r="J5458">
        <v>534000</v>
      </c>
      <c r="K5458" t="s">
        <v>16073</v>
      </c>
      <c r="L5458" t="s">
        <v>13965</v>
      </c>
      <c r="M5458" t="s">
        <v>16074</v>
      </c>
      <c r="N5458" t="s">
        <v>15</v>
      </c>
      <c r="O5458">
        <v>23600000</v>
      </c>
      <c r="P5458">
        <v>102392080</v>
      </c>
      <c r="Q5458">
        <f>_xlfn.XLOOKUP(E5458,CPI!A:A,CPI!B:B)</f>
        <v>214.5</v>
      </c>
      <c r="R5458" s="12">
        <f>P5458*(CPI!$B$112/Movie!Q5458)</f>
        <v>145449262.35897434</v>
      </c>
      <c r="S5458" t="s">
        <v>16</v>
      </c>
      <c r="T5458">
        <v>88</v>
      </c>
    </row>
    <row r="5459" spans="1:20" x14ac:dyDescent="0.3">
      <c r="A5459" t="s">
        <v>16075</v>
      </c>
      <c r="B5459" t="str">
        <f t="shared" si="255"/>
        <v>PG-13</v>
      </c>
      <c r="C5459" t="s">
        <v>1984</v>
      </c>
      <c r="D5459" t="s">
        <v>26</v>
      </c>
      <c r="E5459">
        <v>2009</v>
      </c>
      <c r="F5459" s="22">
        <f t="shared" si="256"/>
        <v>39814</v>
      </c>
      <c r="G5459" t="s">
        <v>16057</v>
      </c>
      <c r="H5459">
        <f t="shared" si="257"/>
        <v>7.7</v>
      </c>
      <c r="I5459">
        <v>7.7</v>
      </c>
      <c r="J5459">
        <v>483000</v>
      </c>
      <c r="K5459" t="s">
        <v>16076</v>
      </c>
      <c r="L5459" t="s">
        <v>16077</v>
      </c>
      <c r="M5459" t="s">
        <v>13338</v>
      </c>
      <c r="N5459" t="s">
        <v>15</v>
      </c>
      <c r="O5459">
        <v>7500000</v>
      </c>
      <c r="P5459">
        <v>60800444</v>
      </c>
      <c r="Q5459">
        <f>_xlfn.XLOOKUP(E5459,CPI!A:A,CPI!B:B)</f>
        <v>214.5</v>
      </c>
      <c r="R5459" s="12">
        <f>P5459*(CPI!$B$112/Movie!Q5459)</f>
        <v>86367810.194871783</v>
      </c>
      <c r="S5459" t="s">
        <v>9423</v>
      </c>
      <c r="T5459">
        <v>95</v>
      </c>
    </row>
    <row r="5460" spans="1:20" x14ac:dyDescent="0.3">
      <c r="A5460" t="s">
        <v>16078</v>
      </c>
      <c r="B5460" t="str">
        <f t="shared" si="255"/>
        <v>PG-13</v>
      </c>
      <c r="C5460" t="s">
        <v>1984</v>
      </c>
      <c r="D5460" t="s">
        <v>19</v>
      </c>
      <c r="E5460">
        <v>2009</v>
      </c>
      <c r="F5460" s="22">
        <f t="shared" si="256"/>
        <v>39814</v>
      </c>
      <c r="G5460" t="s">
        <v>16079</v>
      </c>
      <c r="H5460">
        <f t="shared" si="257"/>
        <v>7.6</v>
      </c>
      <c r="I5460">
        <v>7.6</v>
      </c>
      <c r="J5460">
        <v>596000</v>
      </c>
      <c r="K5460" t="s">
        <v>10064</v>
      </c>
      <c r="L5460" t="s">
        <v>16080</v>
      </c>
      <c r="M5460" t="s">
        <v>4896</v>
      </c>
      <c r="N5460" t="s">
        <v>15</v>
      </c>
      <c r="O5460">
        <v>90000000</v>
      </c>
      <c r="P5460">
        <v>524028679</v>
      </c>
      <c r="Q5460">
        <f>_xlfn.XLOOKUP(E5460,CPI!A:A,CPI!B:B)</f>
        <v>214.5</v>
      </c>
      <c r="R5460" s="12">
        <f>P5460*(CPI!$B$112/Movie!Q5460)</f>
        <v>744389456.83589733</v>
      </c>
      <c r="S5460" t="s">
        <v>8</v>
      </c>
      <c r="T5460">
        <v>128</v>
      </c>
    </row>
    <row r="5461" spans="1:20" x14ac:dyDescent="0.3">
      <c r="A5461" t="s">
        <v>16081</v>
      </c>
      <c r="B5461" t="str">
        <f t="shared" si="255"/>
        <v>R</v>
      </c>
      <c r="C5461" t="s">
        <v>1</v>
      </c>
      <c r="D5461" t="s">
        <v>19</v>
      </c>
      <c r="E5461">
        <v>2009</v>
      </c>
      <c r="F5461" s="22">
        <f t="shared" si="256"/>
        <v>39814</v>
      </c>
      <c r="G5461" t="s">
        <v>15679</v>
      </c>
      <c r="H5461">
        <f t="shared" si="257"/>
        <v>7.9</v>
      </c>
      <c r="I5461">
        <v>7.9</v>
      </c>
      <c r="J5461">
        <v>648000</v>
      </c>
      <c r="K5461" t="s">
        <v>16082</v>
      </c>
      <c r="L5461" t="s">
        <v>16082</v>
      </c>
      <c r="M5461" t="s">
        <v>16083</v>
      </c>
      <c r="N5461" t="s">
        <v>76</v>
      </c>
      <c r="O5461">
        <v>30000000</v>
      </c>
      <c r="P5461">
        <v>210888950</v>
      </c>
      <c r="Q5461">
        <f>_xlfn.XLOOKUP(E5461,CPI!A:A,CPI!B:B)</f>
        <v>214.5</v>
      </c>
      <c r="R5461" s="12">
        <f>P5461*(CPI!$B$112/Movie!Q5461)</f>
        <v>299570457.17948717</v>
      </c>
      <c r="S5461" t="s">
        <v>2085</v>
      </c>
      <c r="T5461">
        <v>112</v>
      </c>
    </row>
    <row r="5462" spans="1:20" x14ac:dyDescent="0.3">
      <c r="A5462" t="s">
        <v>16084</v>
      </c>
      <c r="B5462" t="str">
        <f t="shared" si="255"/>
        <v>PG-13</v>
      </c>
      <c r="C5462" t="s">
        <v>1984</v>
      </c>
      <c r="D5462" t="s">
        <v>48</v>
      </c>
      <c r="E5462">
        <v>2009</v>
      </c>
      <c r="F5462" s="22">
        <f t="shared" si="256"/>
        <v>39814</v>
      </c>
      <c r="G5462" t="s">
        <v>16085</v>
      </c>
      <c r="H5462">
        <f t="shared" si="257"/>
        <v>7.6</v>
      </c>
      <c r="I5462">
        <v>7.6</v>
      </c>
      <c r="J5462">
        <v>303000</v>
      </c>
      <c r="K5462" t="s">
        <v>7498</v>
      </c>
      <c r="L5462" t="s">
        <v>7498</v>
      </c>
      <c r="M5462" t="s">
        <v>16086</v>
      </c>
      <c r="N5462" t="s">
        <v>15</v>
      </c>
      <c r="O5462">
        <v>29000000</v>
      </c>
      <c r="P5462">
        <v>309208309</v>
      </c>
      <c r="Q5462">
        <f>_xlfn.XLOOKUP(E5462,CPI!A:A,CPI!B:B)</f>
        <v>214.5</v>
      </c>
      <c r="R5462" s="12">
        <f>P5462*(CPI!$B$112/Movie!Q5462)</f>
        <v>439234367.14358968</v>
      </c>
      <c r="S5462" t="s">
        <v>11112</v>
      </c>
      <c r="T5462">
        <v>129</v>
      </c>
    </row>
    <row r="5463" spans="1:20" x14ac:dyDescent="0.3">
      <c r="A5463" t="s">
        <v>16087</v>
      </c>
      <c r="B5463" t="str">
        <f t="shared" si="255"/>
        <v>PG</v>
      </c>
      <c r="C5463" t="s">
        <v>18</v>
      </c>
      <c r="D5463" t="s">
        <v>375</v>
      </c>
      <c r="E5463">
        <v>2009</v>
      </c>
      <c r="F5463" s="22">
        <f t="shared" si="256"/>
        <v>39814</v>
      </c>
      <c r="G5463" t="s">
        <v>16088</v>
      </c>
      <c r="H5463">
        <f t="shared" si="257"/>
        <v>8.1999999999999993</v>
      </c>
      <c r="I5463">
        <v>8.1999999999999993</v>
      </c>
      <c r="J5463">
        <v>962000</v>
      </c>
      <c r="K5463" t="s">
        <v>11813</v>
      </c>
      <c r="L5463" t="s">
        <v>11813</v>
      </c>
      <c r="M5463" t="s">
        <v>5400</v>
      </c>
      <c r="N5463" t="s">
        <v>15</v>
      </c>
      <c r="O5463">
        <v>175000000</v>
      </c>
      <c r="P5463">
        <v>735099102</v>
      </c>
      <c r="Q5463">
        <f>_xlfn.XLOOKUP(E5463,CPI!A:A,CPI!B:B)</f>
        <v>214.5</v>
      </c>
      <c r="R5463" s="12">
        <f>P5463*(CPI!$B$112/Movie!Q5463)</f>
        <v>1044217698.7384614</v>
      </c>
      <c r="S5463" t="s">
        <v>10102</v>
      </c>
      <c r="T5463">
        <v>96</v>
      </c>
    </row>
    <row r="5464" spans="1:20" x14ac:dyDescent="0.3">
      <c r="A5464" t="s">
        <v>16089</v>
      </c>
      <c r="B5464" t="str">
        <f t="shared" si="255"/>
        <v>PG-13</v>
      </c>
      <c r="C5464" t="s">
        <v>1984</v>
      </c>
      <c r="D5464" t="s">
        <v>19</v>
      </c>
      <c r="E5464">
        <v>2009</v>
      </c>
      <c r="F5464" s="22">
        <f t="shared" si="256"/>
        <v>39814</v>
      </c>
      <c r="G5464" t="s">
        <v>16090</v>
      </c>
      <c r="H5464">
        <f t="shared" si="257"/>
        <v>6.6</v>
      </c>
      <c r="I5464">
        <v>6.6</v>
      </c>
      <c r="J5464">
        <v>477000</v>
      </c>
      <c r="K5464" t="s">
        <v>15460</v>
      </c>
      <c r="L5464" t="s">
        <v>12543</v>
      </c>
      <c r="M5464" t="s">
        <v>13467</v>
      </c>
      <c r="N5464" t="s">
        <v>15</v>
      </c>
      <c r="O5464">
        <v>150000000</v>
      </c>
      <c r="P5464">
        <v>373062864</v>
      </c>
      <c r="Q5464">
        <f>_xlfn.XLOOKUP(E5464,CPI!A:A,CPI!B:B)</f>
        <v>214.5</v>
      </c>
      <c r="R5464" s="12">
        <f>P5464*(CPI!$B$112/Movie!Q5464)</f>
        <v>529940581.1692307</v>
      </c>
      <c r="S5464" t="s">
        <v>165</v>
      </c>
      <c r="T5464">
        <v>107</v>
      </c>
    </row>
    <row r="5465" spans="1:20" x14ac:dyDescent="0.3">
      <c r="A5465" t="s">
        <v>16091</v>
      </c>
      <c r="B5465" t="str">
        <f t="shared" si="255"/>
        <v>PG</v>
      </c>
      <c r="C5465" t="s">
        <v>18</v>
      </c>
      <c r="D5465" t="s">
        <v>375</v>
      </c>
      <c r="E5465">
        <v>2009</v>
      </c>
      <c r="F5465" s="22">
        <f t="shared" si="256"/>
        <v>39814</v>
      </c>
      <c r="G5465" t="s">
        <v>16092</v>
      </c>
      <c r="H5465">
        <f t="shared" si="257"/>
        <v>7.9</v>
      </c>
      <c r="I5465">
        <v>7.9</v>
      </c>
      <c r="J5465">
        <v>208000</v>
      </c>
      <c r="K5465" t="s">
        <v>9025</v>
      </c>
      <c r="L5465" t="s">
        <v>5689</v>
      </c>
      <c r="M5465" t="s">
        <v>9697</v>
      </c>
      <c r="N5465" t="s">
        <v>15</v>
      </c>
      <c r="O5465">
        <v>40000000</v>
      </c>
      <c r="P5465">
        <v>46474181</v>
      </c>
      <c r="Q5465">
        <f>_xlfn.XLOOKUP(E5465,CPI!A:A,CPI!B:B)</f>
        <v>214.5</v>
      </c>
      <c r="R5465" s="12">
        <f>P5465*(CPI!$B$112/Movie!Q5465)</f>
        <v>66017169.933333322</v>
      </c>
      <c r="S5465" t="s">
        <v>165</v>
      </c>
      <c r="T5465">
        <v>87</v>
      </c>
    </row>
    <row r="5466" spans="1:20" x14ac:dyDescent="0.3">
      <c r="A5466" t="s">
        <v>16093</v>
      </c>
      <c r="B5466" t="str">
        <f t="shared" si="255"/>
        <v>R</v>
      </c>
      <c r="C5466" t="s">
        <v>1</v>
      </c>
      <c r="D5466" t="s">
        <v>19</v>
      </c>
      <c r="E5466">
        <v>2009</v>
      </c>
      <c r="F5466" s="22">
        <f t="shared" si="256"/>
        <v>39814</v>
      </c>
      <c r="G5466" t="s">
        <v>15803</v>
      </c>
      <c r="H5466">
        <f t="shared" si="257"/>
        <v>7.1</v>
      </c>
      <c r="I5466">
        <v>7.1</v>
      </c>
      <c r="J5466">
        <v>115000</v>
      </c>
      <c r="K5466" t="s">
        <v>5154</v>
      </c>
      <c r="L5466" t="s">
        <v>12543</v>
      </c>
      <c r="M5466" t="s">
        <v>10789</v>
      </c>
      <c r="N5466" t="s">
        <v>15</v>
      </c>
      <c r="O5466">
        <v>26000000</v>
      </c>
      <c r="P5466">
        <v>43474578</v>
      </c>
      <c r="Q5466">
        <f>_xlfn.XLOOKUP(E5466,CPI!A:A,CPI!B:B)</f>
        <v>214.5</v>
      </c>
      <c r="R5466" s="12">
        <f>P5466*(CPI!$B$112/Movie!Q5466)</f>
        <v>61756195.415384606</v>
      </c>
      <c r="S5466" t="s">
        <v>14686</v>
      </c>
      <c r="T5466">
        <v>105</v>
      </c>
    </row>
    <row r="5467" spans="1:20" x14ac:dyDescent="0.3">
      <c r="A5467" t="s">
        <v>16094</v>
      </c>
      <c r="B5467" t="str">
        <f t="shared" si="255"/>
        <v>R</v>
      </c>
      <c r="C5467" t="s">
        <v>1</v>
      </c>
      <c r="D5467" t="s">
        <v>37</v>
      </c>
      <c r="E5467">
        <v>2009</v>
      </c>
      <c r="F5467" s="22">
        <f t="shared" si="256"/>
        <v>39814</v>
      </c>
      <c r="G5467" t="s">
        <v>16095</v>
      </c>
      <c r="H5467">
        <f t="shared" si="257"/>
        <v>7</v>
      </c>
      <c r="I5467">
        <v>7</v>
      </c>
      <c r="J5467">
        <v>199000</v>
      </c>
      <c r="K5467" t="s">
        <v>14071</v>
      </c>
      <c r="L5467" t="s">
        <v>16096</v>
      </c>
      <c r="M5467" t="s">
        <v>16097</v>
      </c>
      <c r="N5467" t="s">
        <v>15</v>
      </c>
      <c r="P5467">
        <v>77912251</v>
      </c>
      <c r="Q5467">
        <f>_xlfn.XLOOKUP(E5467,CPI!A:A,CPI!B:B)</f>
        <v>214.5</v>
      </c>
      <c r="R5467" s="12">
        <f>P5467*(CPI!$B$112/Movie!Q5467)</f>
        <v>110675351.42051281</v>
      </c>
      <c r="S5467" t="s">
        <v>10765</v>
      </c>
      <c r="T5467">
        <v>123</v>
      </c>
    </row>
    <row r="5468" spans="1:20" x14ac:dyDescent="0.3">
      <c r="A5468" t="s">
        <v>16098</v>
      </c>
      <c r="B5468" t="str">
        <f t="shared" si="255"/>
        <v>PG-13</v>
      </c>
      <c r="C5468" t="s">
        <v>1984</v>
      </c>
      <c r="D5468" t="s">
        <v>26</v>
      </c>
      <c r="E5468">
        <v>2009</v>
      </c>
      <c r="F5468" s="22">
        <f t="shared" si="256"/>
        <v>39814</v>
      </c>
      <c r="G5468" t="s">
        <v>16099</v>
      </c>
      <c r="H5468">
        <f t="shared" si="257"/>
        <v>8.4</v>
      </c>
      <c r="I5468">
        <v>8.4</v>
      </c>
      <c r="J5468">
        <v>361000</v>
      </c>
      <c r="K5468" t="s">
        <v>16100</v>
      </c>
      <c r="L5468" t="s">
        <v>16100</v>
      </c>
      <c r="M5468" t="s">
        <v>12115</v>
      </c>
      <c r="N5468" t="s">
        <v>10277</v>
      </c>
      <c r="P5468">
        <v>60262836</v>
      </c>
      <c r="Q5468">
        <f>_xlfn.XLOOKUP(E5468,CPI!A:A,CPI!B:B)</f>
        <v>214.5</v>
      </c>
      <c r="R5468" s="12">
        <f>P5468*(CPI!$B$112/Movie!Q5468)</f>
        <v>85604131.13846153</v>
      </c>
      <c r="S5468" t="s">
        <v>16101</v>
      </c>
      <c r="T5468">
        <v>170</v>
      </c>
    </row>
    <row r="5469" spans="1:20" x14ac:dyDescent="0.3">
      <c r="A5469" t="s">
        <v>16102</v>
      </c>
      <c r="B5469" t="str">
        <f t="shared" si="255"/>
        <v>PG-13</v>
      </c>
      <c r="C5469" t="s">
        <v>1984</v>
      </c>
      <c r="D5469" t="s">
        <v>10</v>
      </c>
      <c r="E5469">
        <v>2009</v>
      </c>
      <c r="F5469" s="22">
        <f t="shared" si="256"/>
        <v>39814</v>
      </c>
      <c r="G5469" t="s">
        <v>16103</v>
      </c>
      <c r="H5469">
        <f t="shared" si="257"/>
        <v>6.6</v>
      </c>
      <c r="I5469">
        <v>6.6</v>
      </c>
      <c r="J5469">
        <v>57000</v>
      </c>
      <c r="K5469" t="s">
        <v>16104</v>
      </c>
      <c r="L5469" t="s">
        <v>16105</v>
      </c>
      <c r="M5469" t="s">
        <v>15302</v>
      </c>
      <c r="N5469" t="s">
        <v>15</v>
      </c>
      <c r="O5469">
        <v>3900000</v>
      </c>
      <c r="P5469">
        <v>961203</v>
      </c>
      <c r="Q5469">
        <f>_xlfn.XLOOKUP(E5469,CPI!A:A,CPI!B:B)</f>
        <v>214.5</v>
      </c>
      <c r="R5469" s="12">
        <f>P5469*(CPI!$B$112/Movie!Q5469)</f>
        <v>1365401.1846153846</v>
      </c>
      <c r="S5469" t="s">
        <v>13852</v>
      </c>
      <c r="T5469">
        <v>90</v>
      </c>
    </row>
    <row r="5470" spans="1:20" x14ac:dyDescent="0.3">
      <c r="A5470" t="s">
        <v>16106</v>
      </c>
      <c r="B5470" t="str">
        <f t="shared" si="255"/>
        <v>PG-13</v>
      </c>
      <c r="C5470" t="s">
        <v>1984</v>
      </c>
      <c r="D5470" t="s">
        <v>19</v>
      </c>
      <c r="E5470">
        <v>2009</v>
      </c>
      <c r="F5470" s="22">
        <f t="shared" si="256"/>
        <v>39814</v>
      </c>
      <c r="G5470" t="s">
        <v>16107</v>
      </c>
      <c r="H5470">
        <f t="shared" si="257"/>
        <v>6</v>
      </c>
      <c r="I5470">
        <v>6</v>
      </c>
      <c r="J5470">
        <v>390000</v>
      </c>
      <c r="K5470" t="s">
        <v>8495</v>
      </c>
      <c r="L5470" t="s">
        <v>10858</v>
      </c>
      <c r="M5470" t="s">
        <v>12978</v>
      </c>
      <c r="N5470" t="s">
        <v>15</v>
      </c>
      <c r="O5470">
        <v>200000000</v>
      </c>
      <c r="P5470">
        <v>836303693</v>
      </c>
      <c r="Q5470">
        <f>_xlfn.XLOOKUP(E5470,CPI!A:A,CPI!B:B)</f>
        <v>214.5</v>
      </c>
      <c r="R5470" s="12">
        <f>P5470*(CPI!$B$112/Movie!Q5470)</f>
        <v>1187980117.7487178</v>
      </c>
      <c r="S5470" t="s">
        <v>9670</v>
      </c>
      <c r="T5470">
        <v>149</v>
      </c>
    </row>
    <row r="5471" spans="1:20" x14ac:dyDescent="0.3">
      <c r="A5471" t="s">
        <v>16108</v>
      </c>
      <c r="B5471" t="str">
        <f t="shared" si="255"/>
        <v>R</v>
      </c>
      <c r="C5471" t="s">
        <v>1</v>
      </c>
      <c r="D5471" t="s">
        <v>26</v>
      </c>
      <c r="E5471">
        <v>2009</v>
      </c>
      <c r="F5471" s="22">
        <f t="shared" si="256"/>
        <v>39814</v>
      </c>
      <c r="G5471" t="s">
        <v>16109</v>
      </c>
      <c r="H5471">
        <f t="shared" si="257"/>
        <v>7.4</v>
      </c>
      <c r="I5471">
        <v>7.4</v>
      </c>
      <c r="J5471">
        <v>324000</v>
      </c>
      <c r="K5471" t="s">
        <v>14254</v>
      </c>
      <c r="L5471" t="s">
        <v>14479</v>
      </c>
      <c r="M5471" t="s">
        <v>9697</v>
      </c>
      <c r="N5471" t="s">
        <v>15</v>
      </c>
      <c r="O5471">
        <v>25000000</v>
      </c>
      <c r="P5471">
        <v>166842739</v>
      </c>
      <c r="Q5471">
        <f>_xlfn.XLOOKUP(E5471,CPI!A:A,CPI!B:B)</f>
        <v>214.5</v>
      </c>
      <c r="R5471" s="12">
        <f>P5471*(CPI!$B$112/Movie!Q5471)</f>
        <v>237002249.75897434</v>
      </c>
      <c r="S5471" t="s">
        <v>29</v>
      </c>
      <c r="T5471">
        <v>109</v>
      </c>
    </row>
    <row r="5472" spans="1:20" x14ac:dyDescent="0.3">
      <c r="A5472" t="s">
        <v>16110</v>
      </c>
      <c r="B5472" t="str">
        <f t="shared" si="255"/>
        <v>PG-13</v>
      </c>
      <c r="C5472" t="s">
        <v>1984</v>
      </c>
      <c r="D5472" t="s">
        <v>10</v>
      </c>
      <c r="E5472">
        <v>2009</v>
      </c>
      <c r="F5472" s="22">
        <f t="shared" si="256"/>
        <v>39814</v>
      </c>
      <c r="G5472" t="s">
        <v>16085</v>
      </c>
      <c r="H5472">
        <f t="shared" si="257"/>
        <v>4.7</v>
      </c>
      <c r="I5472">
        <v>4.7</v>
      </c>
      <c r="J5472">
        <v>271000</v>
      </c>
      <c r="K5472" t="s">
        <v>12291</v>
      </c>
      <c r="L5472" t="s">
        <v>15514</v>
      </c>
      <c r="M5472" t="s">
        <v>13917</v>
      </c>
      <c r="N5472" t="s">
        <v>15</v>
      </c>
      <c r="O5472">
        <v>50000000</v>
      </c>
      <c r="P5472">
        <v>711025481</v>
      </c>
      <c r="Q5472">
        <f>_xlfn.XLOOKUP(E5472,CPI!A:A,CPI!B:B)</f>
        <v>214.5</v>
      </c>
      <c r="R5472" s="12">
        <f>P5472*(CPI!$B$112/Movie!Q5472)</f>
        <v>1010020811.4717947</v>
      </c>
      <c r="S5472" t="s">
        <v>16111</v>
      </c>
      <c r="T5472">
        <v>130</v>
      </c>
    </row>
    <row r="5473" spans="1:20" x14ac:dyDescent="0.3">
      <c r="A5473" t="s">
        <v>16112</v>
      </c>
      <c r="B5473" t="str">
        <f t="shared" si="255"/>
        <v>Not Rated</v>
      </c>
      <c r="C5473" t="s">
        <v>432</v>
      </c>
      <c r="D5473" t="s">
        <v>2</v>
      </c>
      <c r="E5473">
        <v>2009</v>
      </c>
      <c r="F5473" s="22">
        <f t="shared" si="256"/>
        <v>39814</v>
      </c>
      <c r="G5473" t="s">
        <v>16113</v>
      </c>
      <c r="H5473">
        <f t="shared" si="257"/>
        <v>6.6</v>
      </c>
      <c r="I5473">
        <v>6.6</v>
      </c>
      <c r="J5473">
        <v>119000</v>
      </c>
      <c r="K5473" t="s">
        <v>6508</v>
      </c>
      <c r="L5473" t="s">
        <v>6508</v>
      </c>
      <c r="M5473" t="s">
        <v>4528</v>
      </c>
      <c r="N5473" t="s">
        <v>3795</v>
      </c>
      <c r="O5473">
        <v>11000000</v>
      </c>
      <c r="P5473">
        <v>7413863</v>
      </c>
      <c r="Q5473">
        <f>_xlfn.XLOOKUP(E5473,CPI!A:A,CPI!B:B)</f>
        <v>214.5</v>
      </c>
      <c r="R5473" s="12">
        <f>P5473*(CPI!$B$112/Movie!Q5473)</f>
        <v>10531487.441025639</v>
      </c>
      <c r="S5473" t="s">
        <v>10398</v>
      </c>
      <c r="T5473">
        <v>108</v>
      </c>
    </row>
    <row r="5474" spans="1:20" x14ac:dyDescent="0.3">
      <c r="A5474" t="s">
        <v>36</v>
      </c>
      <c r="B5474" t="str">
        <f t="shared" si="255"/>
        <v>R</v>
      </c>
      <c r="C5474" t="s">
        <v>1</v>
      </c>
      <c r="D5474" t="s">
        <v>37</v>
      </c>
      <c r="E5474">
        <v>2009</v>
      </c>
      <c r="F5474" s="22">
        <f t="shared" si="256"/>
        <v>39814</v>
      </c>
      <c r="G5474" t="s">
        <v>16114</v>
      </c>
      <c r="H5474">
        <f t="shared" si="257"/>
        <v>5.5</v>
      </c>
      <c r="I5474">
        <v>5.5</v>
      </c>
      <c r="J5474">
        <v>100000</v>
      </c>
      <c r="K5474" t="s">
        <v>12967</v>
      </c>
      <c r="L5474" t="s">
        <v>40</v>
      </c>
      <c r="M5474" t="s">
        <v>16115</v>
      </c>
      <c r="N5474" t="s">
        <v>15</v>
      </c>
      <c r="O5474">
        <v>19000000</v>
      </c>
      <c r="P5474">
        <v>91509154</v>
      </c>
      <c r="Q5474">
        <f>_xlfn.XLOOKUP(E5474,CPI!A:A,CPI!B:B)</f>
        <v>214.5</v>
      </c>
      <c r="R5474" s="12">
        <f>P5474*(CPI!$B$112/Movie!Q5474)</f>
        <v>129989926.45128204</v>
      </c>
      <c r="S5474" t="s">
        <v>2011</v>
      </c>
      <c r="T5474">
        <v>97</v>
      </c>
    </row>
    <row r="5475" spans="1:20" x14ac:dyDescent="0.3">
      <c r="A5475" t="s">
        <v>16116</v>
      </c>
      <c r="B5475" t="str">
        <f t="shared" si="255"/>
        <v>G</v>
      </c>
      <c r="C5475" t="s">
        <v>322</v>
      </c>
      <c r="D5475" t="s">
        <v>375</v>
      </c>
      <c r="E5475">
        <v>2009</v>
      </c>
      <c r="F5475" s="22">
        <f t="shared" si="256"/>
        <v>39814</v>
      </c>
      <c r="G5475" t="s">
        <v>16117</v>
      </c>
      <c r="H5475">
        <f t="shared" si="257"/>
        <v>7.1</v>
      </c>
      <c r="I5475">
        <v>7.1</v>
      </c>
      <c r="J5475">
        <v>130000</v>
      </c>
      <c r="K5475" t="s">
        <v>5070</v>
      </c>
      <c r="L5475" t="s">
        <v>5070</v>
      </c>
      <c r="M5475" t="s">
        <v>16118</v>
      </c>
      <c r="N5475" t="s">
        <v>15</v>
      </c>
      <c r="O5475">
        <v>105000000</v>
      </c>
      <c r="P5475">
        <v>267045765</v>
      </c>
      <c r="Q5475">
        <f>_xlfn.XLOOKUP(E5475,CPI!A:A,CPI!B:B)</f>
        <v>214.5</v>
      </c>
      <c r="R5475" s="12">
        <f>P5475*(CPI!$B$112/Movie!Q5475)</f>
        <v>379341932.8461538</v>
      </c>
      <c r="S5475" t="s">
        <v>596</v>
      </c>
      <c r="T5475">
        <v>97</v>
      </c>
    </row>
    <row r="5476" spans="1:20" x14ac:dyDescent="0.3">
      <c r="A5476" t="s">
        <v>16119</v>
      </c>
      <c r="B5476" t="str">
        <f t="shared" si="255"/>
        <v>PG-13</v>
      </c>
      <c r="C5476" t="s">
        <v>1984</v>
      </c>
      <c r="D5476" t="s">
        <v>19</v>
      </c>
      <c r="E5476">
        <v>2009</v>
      </c>
      <c r="F5476" s="22">
        <f t="shared" si="256"/>
        <v>39814</v>
      </c>
      <c r="G5476" t="s">
        <v>16120</v>
      </c>
      <c r="H5476">
        <f t="shared" si="257"/>
        <v>6.5</v>
      </c>
      <c r="I5476">
        <v>6.5</v>
      </c>
      <c r="J5476">
        <v>348000</v>
      </c>
      <c r="K5476" t="s">
        <v>11258</v>
      </c>
      <c r="L5476" t="s">
        <v>6733</v>
      </c>
      <c r="M5476" t="s">
        <v>3891</v>
      </c>
      <c r="N5476" t="s">
        <v>15</v>
      </c>
      <c r="O5476">
        <v>200000000</v>
      </c>
      <c r="P5476">
        <v>371353001</v>
      </c>
      <c r="Q5476">
        <f>_xlfn.XLOOKUP(E5476,CPI!A:A,CPI!B:B)</f>
        <v>214.5</v>
      </c>
      <c r="R5476" s="12">
        <f>P5476*(CPI!$B$112/Movie!Q5476)</f>
        <v>527511698.85641021</v>
      </c>
      <c r="S5476" t="s">
        <v>16121</v>
      </c>
      <c r="T5476">
        <v>115</v>
      </c>
    </row>
    <row r="5477" spans="1:20" x14ac:dyDescent="0.3">
      <c r="A5477" t="s">
        <v>16122</v>
      </c>
      <c r="B5477" t="str">
        <f t="shared" si="255"/>
        <v>PG</v>
      </c>
      <c r="C5477" t="s">
        <v>18</v>
      </c>
      <c r="D5477" t="s">
        <v>375</v>
      </c>
      <c r="E5477">
        <v>2009</v>
      </c>
      <c r="F5477" s="22">
        <f t="shared" si="256"/>
        <v>39814</v>
      </c>
      <c r="G5477" t="s">
        <v>16065</v>
      </c>
      <c r="H5477">
        <f t="shared" si="257"/>
        <v>7.7</v>
      </c>
      <c r="I5477">
        <v>7.7</v>
      </c>
      <c r="J5477">
        <v>204000</v>
      </c>
      <c r="K5477" t="s">
        <v>7405</v>
      </c>
      <c r="L5477" t="s">
        <v>7405</v>
      </c>
      <c r="M5477" t="s">
        <v>14739</v>
      </c>
      <c r="N5477" t="s">
        <v>15</v>
      </c>
      <c r="O5477">
        <v>60000000</v>
      </c>
      <c r="P5477">
        <v>124596837</v>
      </c>
      <c r="Q5477">
        <f>_xlfn.XLOOKUP(E5477,CPI!A:A,CPI!B:B)</f>
        <v>214.5</v>
      </c>
      <c r="R5477" s="12">
        <f>P5477*(CPI!$B$112/Movie!Q5477)</f>
        <v>176991404.35384613</v>
      </c>
      <c r="S5477" t="s">
        <v>12679</v>
      </c>
      <c r="T5477">
        <v>100</v>
      </c>
    </row>
    <row r="5478" spans="1:20" x14ac:dyDescent="0.3">
      <c r="A5478" t="s">
        <v>16123</v>
      </c>
      <c r="B5478" t="str">
        <f t="shared" si="255"/>
        <v>R</v>
      </c>
      <c r="C5478" t="s">
        <v>1</v>
      </c>
      <c r="D5478" t="s">
        <v>2</v>
      </c>
      <c r="E5478">
        <v>2009</v>
      </c>
      <c r="F5478" s="22">
        <f t="shared" si="256"/>
        <v>39814</v>
      </c>
      <c r="G5478" t="s">
        <v>16124</v>
      </c>
      <c r="H5478">
        <f t="shared" si="257"/>
        <v>7.8</v>
      </c>
      <c r="I5478">
        <v>7.8</v>
      </c>
      <c r="J5478">
        <v>342000</v>
      </c>
      <c r="K5478" t="s">
        <v>16125</v>
      </c>
      <c r="L5478" t="s">
        <v>16125</v>
      </c>
      <c r="M5478" t="s">
        <v>9943</v>
      </c>
      <c r="N5478" t="s">
        <v>7</v>
      </c>
      <c r="O5478">
        <v>5000000</v>
      </c>
      <c r="P5478">
        <v>9760107</v>
      </c>
      <c r="Q5478">
        <f>_xlfn.XLOOKUP(E5478,CPI!A:A,CPI!B:B)</f>
        <v>214.5</v>
      </c>
      <c r="R5478" s="12">
        <f>P5478*(CPI!$B$112/Movie!Q5478)</f>
        <v>13864357.123076921</v>
      </c>
      <c r="S5478" t="s">
        <v>12753</v>
      </c>
      <c r="T5478">
        <v>97</v>
      </c>
    </row>
    <row r="5479" spans="1:20" x14ac:dyDescent="0.3">
      <c r="A5479" t="s">
        <v>16126</v>
      </c>
      <c r="B5479" t="str">
        <f t="shared" si="255"/>
        <v>R</v>
      </c>
      <c r="C5479" t="s">
        <v>1</v>
      </c>
      <c r="D5479" t="s">
        <v>26</v>
      </c>
      <c r="E5479">
        <v>2009</v>
      </c>
      <c r="F5479" s="22">
        <f t="shared" si="256"/>
        <v>39814</v>
      </c>
      <c r="G5479" t="s">
        <v>15882</v>
      </c>
      <c r="H5479">
        <f t="shared" si="257"/>
        <v>7</v>
      </c>
      <c r="I5479">
        <v>7</v>
      </c>
      <c r="J5479">
        <v>197000</v>
      </c>
      <c r="K5479" t="s">
        <v>13604</v>
      </c>
      <c r="L5479" t="s">
        <v>13604</v>
      </c>
      <c r="M5479" t="s">
        <v>13283</v>
      </c>
      <c r="N5479" t="s">
        <v>15</v>
      </c>
      <c r="O5479">
        <v>40000000</v>
      </c>
      <c r="P5479">
        <v>91980359</v>
      </c>
      <c r="Q5479">
        <f>_xlfn.XLOOKUP(E5479,CPI!A:A,CPI!B:B)</f>
        <v>214.5</v>
      </c>
      <c r="R5479" s="12">
        <f>P5479*(CPI!$B$112/Movie!Q5479)</f>
        <v>130659279.19487178</v>
      </c>
      <c r="S5479" t="s">
        <v>9670</v>
      </c>
      <c r="T5479">
        <v>105</v>
      </c>
    </row>
    <row r="5480" spans="1:20" x14ac:dyDescent="0.3">
      <c r="A5480" t="s">
        <v>16127</v>
      </c>
      <c r="B5480" t="str">
        <f t="shared" si="255"/>
        <v>R</v>
      </c>
      <c r="C5480" t="s">
        <v>1</v>
      </c>
      <c r="D5480" t="s">
        <v>48</v>
      </c>
      <c r="E5480">
        <v>2009</v>
      </c>
      <c r="F5480" s="22">
        <f t="shared" si="256"/>
        <v>39814</v>
      </c>
      <c r="G5480" t="s">
        <v>16128</v>
      </c>
      <c r="H5480">
        <f t="shared" si="257"/>
        <v>7</v>
      </c>
      <c r="I5480">
        <v>7</v>
      </c>
      <c r="J5480">
        <v>287000</v>
      </c>
      <c r="K5480" t="s">
        <v>542</v>
      </c>
      <c r="L5480" t="s">
        <v>16129</v>
      </c>
      <c r="M5480" t="s">
        <v>3891</v>
      </c>
      <c r="N5480" t="s">
        <v>15</v>
      </c>
      <c r="O5480">
        <v>100000000</v>
      </c>
      <c r="P5480">
        <v>214104620</v>
      </c>
      <c r="Q5480">
        <f>_xlfn.XLOOKUP(E5480,CPI!A:A,CPI!B:B)</f>
        <v>214.5</v>
      </c>
      <c r="R5480" s="12">
        <f>P5480*(CPI!$B$112/Movie!Q5480)</f>
        <v>304138357.6410256</v>
      </c>
      <c r="S5480" t="s">
        <v>46</v>
      </c>
      <c r="T5480">
        <v>140</v>
      </c>
    </row>
    <row r="5481" spans="1:20" x14ac:dyDescent="0.3">
      <c r="A5481" t="s">
        <v>16130</v>
      </c>
      <c r="B5481" t="str">
        <f t="shared" si="255"/>
        <v>R</v>
      </c>
      <c r="C5481" t="s">
        <v>1</v>
      </c>
      <c r="D5481" t="s">
        <v>37</v>
      </c>
      <c r="E5481">
        <v>2009</v>
      </c>
      <c r="F5481" s="22">
        <f t="shared" si="256"/>
        <v>39814</v>
      </c>
      <c r="G5481" t="s">
        <v>16131</v>
      </c>
      <c r="H5481">
        <f t="shared" si="257"/>
        <v>4.4000000000000004</v>
      </c>
      <c r="I5481">
        <v>4.4000000000000004</v>
      </c>
      <c r="J5481">
        <v>75000</v>
      </c>
      <c r="K5481" t="s">
        <v>16132</v>
      </c>
      <c r="L5481" t="s">
        <v>16132</v>
      </c>
      <c r="M5481" t="s">
        <v>16133</v>
      </c>
      <c r="N5481" t="s">
        <v>1405</v>
      </c>
      <c r="P5481">
        <v>325113</v>
      </c>
      <c r="Q5481">
        <f>_xlfn.XLOOKUP(E5481,CPI!A:A,CPI!B:B)</f>
        <v>214.5</v>
      </c>
      <c r="R5481" s="12">
        <f>P5481*(CPI!$B$112/Movie!Q5481)</f>
        <v>461827.18461538455</v>
      </c>
      <c r="S5481" t="s">
        <v>16134</v>
      </c>
      <c r="T5481">
        <v>92</v>
      </c>
    </row>
    <row r="5482" spans="1:20" x14ac:dyDescent="0.3">
      <c r="A5482" t="s">
        <v>16135</v>
      </c>
      <c r="B5482" t="str">
        <f t="shared" si="255"/>
        <v>R</v>
      </c>
      <c r="C5482" t="s">
        <v>1</v>
      </c>
      <c r="D5482" t="s">
        <v>19</v>
      </c>
      <c r="E5482">
        <v>2009</v>
      </c>
      <c r="F5482" s="22">
        <f t="shared" si="256"/>
        <v>39814</v>
      </c>
      <c r="G5482" t="s">
        <v>15159</v>
      </c>
      <c r="H5482">
        <f t="shared" si="257"/>
        <v>7.4</v>
      </c>
      <c r="I5482">
        <v>7.4</v>
      </c>
      <c r="J5482">
        <v>279000</v>
      </c>
      <c r="K5482" t="s">
        <v>8483</v>
      </c>
      <c r="L5482" t="s">
        <v>12450</v>
      </c>
      <c r="M5482" t="s">
        <v>11425</v>
      </c>
      <c r="N5482" t="s">
        <v>15</v>
      </c>
      <c r="O5482">
        <v>50000000</v>
      </c>
      <c r="P5482">
        <v>127944208</v>
      </c>
      <c r="Q5482">
        <f>_xlfn.XLOOKUP(E5482,CPI!A:A,CPI!B:B)</f>
        <v>214.5</v>
      </c>
      <c r="R5482" s="12">
        <f>P5482*(CPI!$B$112/Movie!Q5482)</f>
        <v>181746387.77435896</v>
      </c>
      <c r="S5482" t="s">
        <v>16136</v>
      </c>
      <c r="T5482">
        <v>109</v>
      </c>
    </row>
    <row r="5483" spans="1:20" x14ac:dyDescent="0.3">
      <c r="A5483" t="s">
        <v>16137</v>
      </c>
      <c r="B5483" t="str">
        <f t="shared" si="255"/>
        <v>PG-13</v>
      </c>
      <c r="C5483" t="s">
        <v>1984</v>
      </c>
      <c r="D5483" t="s">
        <v>26</v>
      </c>
      <c r="E5483">
        <v>2009</v>
      </c>
      <c r="F5483" s="22">
        <f t="shared" si="256"/>
        <v>39814</v>
      </c>
      <c r="G5483" t="s">
        <v>15784</v>
      </c>
      <c r="H5483">
        <f t="shared" si="257"/>
        <v>6.7</v>
      </c>
      <c r="I5483">
        <v>6.7</v>
      </c>
      <c r="J5483">
        <v>303000</v>
      </c>
      <c r="K5483" t="s">
        <v>14607</v>
      </c>
      <c r="L5483" t="s">
        <v>16138</v>
      </c>
      <c r="M5483" t="s">
        <v>8574</v>
      </c>
      <c r="N5483" t="s">
        <v>15</v>
      </c>
      <c r="O5483">
        <v>40000000</v>
      </c>
      <c r="P5483">
        <v>317375031</v>
      </c>
      <c r="Q5483">
        <f>_xlfn.XLOOKUP(E5483,CPI!A:A,CPI!B:B)</f>
        <v>214.5</v>
      </c>
      <c r="R5483" s="12">
        <f>P5483*(CPI!$B$112/Movie!Q5483)</f>
        <v>450835300.44615382</v>
      </c>
      <c r="S5483" t="s">
        <v>2077</v>
      </c>
      <c r="T5483">
        <v>108</v>
      </c>
    </row>
    <row r="5484" spans="1:20" x14ac:dyDescent="0.3">
      <c r="A5484" t="s">
        <v>16139</v>
      </c>
      <c r="B5484" t="str">
        <f t="shared" si="255"/>
        <v>R</v>
      </c>
      <c r="C5484" t="s">
        <v>1</v>
      </c>
      <c r="D5484" t="s">
        <v>2</v>
      </c>
      <c r="E5484">
        <v>2009</v>
      </c>
      <c r="F5484" s="22">
        <f t="shared" si="256"/>
        <v>39814</v>
      </c>
      <c r="G5484" t="s">
        <v>16140</v>
      </c>
      <c r="H5484">
        <f t="shared" si="257"/>
        <v>7.8</v>
      </c>
      <c r="I5484">
        <v>7.8</v>
      </c>
      <c r="J5484">
        <v>222000</v>
      </c>
      <c r="K5484" t="s">
        <v>16141</v>
      </c>
      <c r="L5484" t="s">
        <v>16141</v>
      </c>
      <c r="M5484" t="s">
        <v>9924</v>
      </c>
      <c r="N5484" t="s">
        <v>6926</v>
      </c>
      <c r="O5484">
        <v>47000000</v>
      </c>
      <c r="P5484">
        <v>3559160</v>
      </c>
      <c r="Q5484">
        <f>_xlfn.XLOOKUP(E5484,CPI!A:A,CPI!B:B)</f>
        <v>214.5</v>
      </c>
      <c r="R5484" s="12">
        <f>P5484*(CPI!$B$112/Movie!Q5484)</f>
        <v>5055832.41025641</v>
      </c>
      <c r="S5484" t="s">
        <v>16142</v>
      </c>
      <c r="T5484">
        <v>141</v>
      </c>
    </row>
    <row r="5485" spans="1:20" x14ac:dyDescent="0.3">
      <c r="A5485" t="s">
        <v>16143</v>
      </c>
      <c r="B5485" t="str">
        <f t="shared" si="255"/>
        <v>Not Rated</v>
      </c>
      <c r="C5485" t="s">
        <v>432</v>
      </c>
      <c r="D5485" t="s">
        <v>2</v>
      </c>
      <c r="E5485">
        <v>2009</v>
      </c>
      <c r="F5485" s="22">
        <f t="shared" si="256"/>
        <v>39814</v>
      </c>
      <c r="G5485" t="s">
        <v>16144</v>
      </c>
      <c r="H5485">
        <f t="shared" si="257"/>
        <v>7.3</v>
      </c>
      <c r="I5485">
        <v>7.3</v>
      </c>
      <c r="J5485">
        <v>74000</v>
      </c>
      <c r="K5485" t="s">
        <v>10260</v>
      </c>
      <c r="L5485" t="s">
        <v>10260</v>
      </c>
      <c r="M5485" t="s">
        <v>16145</v>
      </c>
      <c r="N5485" t="s">
        <v>437</v>
      </c>
      <c r="O5485">
        <v>16000000</v>
      </c>
      <c r="P5485">
        <v>775385</v>
      </c>
      <c r="Q5485">
        <f>_xlfn.XLOOKUP(E5485,CPI!A:A,CPI!B:B)</f>
        <v>214.5</v>
      </c>
      <c r="R5485" s="12">
        <f>P5485*(CPI!$B$112/Movie!Q5485)</f>
        <v>1101444.3333333333</v>
      </c>
      <c r="S5485" t="s">
        <v>16146</v>
      </c>
      <c r="T5485">
        <v>161</v>
      </c>
    </row>
    <row r="5486" spans="1:20" x14ac:dyDescent="0.3">
      <c r="A5486" t="s">
        <v>16147</v>
      </c>
      <c r="B5486" t="str">
        <f t="shared" si="255"/>
        <v>PG-13</v>
      </c>
      <c r="C5486" t="s">
        <v>1984</v>
      </c>
      <c r="D5486" t="s">
        <v>26</v>
      </c>
      <c r="E5486">
        <v>2009</v>
      </c>
      <c r="F5486" s="22">
        <f t="shared" si="256"/>
        <v>39814</v>
      </c>
      <c r="G5486" t="s">
        <v>15806</v>
      </c>
      <c r="H5486">
        <f t="shared" si="257"/>
        <v>6.4</v>
      </c>
      <c r="I5486">
        <v>6.4</v>
      </c>
      <c r="J5486">
        <v>187000</v>
      </c>
      <c r="K5486" t="s">
        <v>12663</v>
      </c>
      <c r="L5486" t="s">
        <v>13290</v>
      </c>
      <c r="M5486" t="s">
        <v>15818</v>
      </c>
      <c r="N5486" t="s">
        <v>15</v>
      </c>
      <c r="O5486">
        <v>20000000</v>
      </c>
      <c r="P5486">
        <v>136316880</v>
      </c>
      <c r="Q5486">
        <f>_xlfn.XLOOKUP(E5486,CPI!A:A,CPI!B:B)</f>
        <v>214.5</v>
      </c>
      <c r="R5486" s="12">
        <f>P5486*(CPI!$B$112/Movie!Q5486)</f>
        <v>193639875.69230768</v>
      </c>
      <c r="S5486" t="s">
        <v>2011</v>
      </c>
      <c r="T5486">
        <v>102</v>
      </c>
    </row>
    <row r="5487" spans="1:20" x14ac:dyDescent="0.3">
      <c r="A5487" t="s">
        <v>16148</v>
      </c>
      <c r="B5487" t="str">
        <f t="shared" si="255"/>
        <v>PG-13</v>
      </c>
      <c r="C5487" t="s">
        <v>1984</v>
      </c>
      <c r="D5487" t="s">
        <v>19</v>
      </c>
      <c r="E5487">
        <v>2009</v>
      </c>
      <c r="F5487" s="22">
        <f t="shared" si="256"/>
        <v>39814</v>
      </c>
      <c r="G5487" t="s">
        <v>15882</v>
      </c>
      <c r="H5487">
        <f t="shared" si="257"/>
        <v>6.2</v>
      </c>
      <c r="I5487">
        <v>6.2</v>
      </c>
      <c r="J5487">
        <v>225000</v>
      </c>
      <c r="K5487" t="s">
        <v>7920</v>
      </c>
      <c r="L5487" t="s">
        <v>10231</v>
      </c>
      <c r="M5487" t="s">
        <v>1520</v>
      </c>
      <c r="N5487" t="s">
        <v>15</v>
      </c>
      <c r="O5487">
        <v>50000000</v>
      </c>
      <c r="P5487">
        <v>183658498</v>
      </c>
      <c r="Q5487">
        <f>_xlfn.XLOOKUP(E5487,CPI!A:A,CPI!B:B)</f>
        <v>214.5</v>
      </c>
      <c r="R5487" s="12">
        <f>P5487*(CPI!$B$112/Movie!Q5487)</f>
        <v>260889251.00512818</v>
      </c>
      <c r="S5487" t="s">
        <v>10066</v>
      </c>
      <c r="T5487">
        <v>121</v>
      </c>
    </row>
    <row r="5488" spans="1:20" x14ac:dyDescent="0.3">
      <c r="A5488" t="s">
        <v>16149</v>
      </c>
      <c r="B5488" t="str">
        <f t="shared" si="255"/>
        <v>PG-13</v>
      </c>
      <c r="C5488" t="s">
        <v>1984</v>
      </c>
      <c r="D5488" t="s">
        <v>26</v>
      </c>
      <c r="E5488">
        <v>2009</v>
      </c>
      <c r="F5488" s="22">
        <f t="shared" si="256"/>
        <v>39814</v>
      </c>
      <c r="G5488" t="s">
        <v>16150</v>
      </c>
      <c r="H5488">
        <f t="shared" si="257"/>
        <v>6.1</v>
      </c>
      <c r="I5488">
        <v>6.1</v>
      </c>
      <c r="J5488">
        <v>43000</v>
      </c>
      <c r="K5488" t="s">
        <v>16151</v>
      </c>
      <c r="L5488" t="s">
        <v>16151</v>
      </c>
      <c r="M5488" t="s">
        <v>16152</v>
      </c>
      <c r="N5488" t="s">
        <v>15</v>
      </c>
      <c r="O5488">
        <v>20000000</v>
      </c>
      <c r="P5488">
        <v>18599102</v>
      </c>
      <c r="Q5488">
        <f>_xlfn.XLOOKUP(E5488,CPI!A:A,CPI!B:B)</f>
        <v>214.5</v>
      </c>
      <c r="R5488" s="12">
        <f>P5488*(CPI!$B$112/Movie!Q5488)</f>
        <v>26420262.841025639</v>
      </c>
      <c r="S5488" t="s">
        <v>10859</v>
      </c>
      <c r="T5488">
        <v>90</v>
      </c>
    </row>
    <row r="5489" spans="1:20" x14ac:dyDescent="0.3">
      <c r="A5489" t="s">
        <v>16153</v>
      </c>
      <c r="B5489" t="str">
        <f t="shared" si="255"/>
        <v>Not Rated</v>
      </c>
      <c r="C5489" t="s">
        <v>432</v>
      </c>
      <c r="D5489" t="s">
        <v>2</v>
      </c>
      <c r="E5489">
        <v>2009</v>
      </c>
      <c r="F5489" s="22">
        <f t="shared" si="256"/>
        <v>39814</v>
      </c>
      <c r="G5489" t="s">
        <v>16154</v>
      </c>
      <c r="H5489">
        <f t="shared" si="257"/>
        <v>7.2</v>
      </c>
      <c r="I5489">
        <v>7.2</v>
      </c>
      <c r="J5489">
        <v>87000</v>
      </c>
      <c r="K5489" t="s">
        <v>16155</v>
      </c>
      <c r="L5489" t="s">
        <v>16156</v>
      </c>
      <c r="M5489" t="s">
        <v>16157</v>
      </c>
      <c r="N5489" t="s">
        <v>8917</v>
      </c>
      <c r="P5489">
        <v>676126</v>
      </c>
      <c r="Q5489">
        <f>_xlfn.XLOOKUP(E5489,CPI!A:A,CPI!B:B)</f>
        <v>214.5</v>
      </c>
      <c r="R5489" s="12">
        <f>P5489*(CPI!$B$112/Movie!Q5489)</f>
        <v>960445.65128205123</v>
      </c>
      <c r="S5489" t="s">
        <v>16158</v>
      </c>
      <c r="T5489">
        <v>97</v>
      </c>
    </row>
    <row r="5490" spans="1:20" x14ac:dyDescent="0.3">
      <c r="A5490" t="s">
        <v>16159</v>
      </c>
      <c r="B5490" t="str">
        <f t="shared" si="255"/>
        <v>PG-13</v>
      </c>
      <c r="C5490" t="s">
        <v>1984</v>
      </c>
      <c r="D5490" t="s">
        <v>19</v>
      </c>
      <c r="E5490">
        <v>2009</v>
      </c>
      <c r="F5490" s="22">
        <f t="shared" si="256"/>
        <v>39814</v>
      </c>
      <c r="G5490" t="s">
        <v>16160</v>
      </c>
      <c r="H5490">
        <f t="shared" si="257"/>
        <v>6.7</v>
      </c>
      <c r="I5490">
        <v>6.7</v>
      </c>
      <c r="J5490">
        <v>280000</v>
      </c>
      <c r="K5490" t="s">
        <v>1119</v>
      </c>
      <c r="L5490" t="s">
        <v>5887</v>
      </c>
      <c r="M5490" t="s">
        <v>2076</v>
      </c>
      <c r="N5490" t="s">
        <v>15</v>
      </c>
      <c r="O5490">
        <v>150000000</v>
      </c>
      <c r="P5490">
        <v>485930816</v>
      </c>
      <c r="Q5490">
        <f>_xlfn.XLOOKUP(E5490,CPI!A:A,CPI!B:B)</f>
        <v>214.5</v>
      </c>
      <c r="R5490" s="12">
        <f>P5490*(CPI!$B$112/Movie!Q5490)</f>
        <v>690270954.01025629</v>
      </c>
      <c r="S5490" t="s">
        <v>16</v>
      </c>
      <c r="T5490">
        <v>138</v>
      </c>
    </row>
    <row r="5491" spans="1:20" x14ac:dyDescent="0.3">
      <c r="A5491" t="s">
        <v>16161</v>
      </c>
      <c r="B5491" t="str">
        <f t="shared" si="255"/>
        <v>R</v>
      </c>
      <c r="C5491" t="s">
        <v>1</v>
      </c>
      <c r="D5491" t="s">
        <v>2</v>
      </c>
      <c r="E5491">
        <v>2009</v>
      </c>
      <c r="F5491" s="22">
        <f t="shared" si="256"/>
        <v>39814</v>
      </c>
      <c r="G5491" t="s">
        <v>16092</v>
      </c>
      <c r="H5491">
        <f t="shared" si="257"/>
        <v>7.2</v>
      </c>
      <c r="I5491">
        <v>7.2</v>
      </c>
      <c r="J5491">
        <v>228000</v>
      </c>
      <c r="K5491" t="s">
        <v>14324</v>
      </c>
      <c r="L5491" t="s">
        <v>16162</v>
      </c>
      <c r="M5491" t="s">
        <v>13744</v>
      </c>
      <c r="N5491" t="s">
        <v>15</v>
      </c>
      <c r="O5491">
        <v>25000000</v>
      </c>
      <c r="P5491">
        <v>27639579</v>
      </c>
      <c r="Q5491">
        <f>_xlfn.XLOOKUP(E5491,CPI!A:A,CPI!B:B)</f>
        <v>214.5</v>
      </c>
      <c r="R5491" s="12">
        <f>P5491*(CPI!$B$112/Movie!Q5491)</f>
        <v>39262376.323076919</v>
      </c>
      <c r="S5491" t="s">
        <v>8971</v>
      </c>
      <c r="T5491">
        <v>111</v>
      </c>
    </row>
    <row r="5492" spans="1:20" x14ac:dyDescent="0.3">
      <c r="A5492" t="s">
        <v>16163</v>
      </c>
      <c r="B5492" t="str">
        <f t="shared" si="255"/>
        <v>PG-13</v>
      </c>
      <c r="C5492" t="s">
        <v>1984</v>
      </c>
      <c r="D5492" t="s">
        <v>2</v>
      </c>
      <c r="E5492">
        <v>2009</v>
      </c>
      <c r="F5492" s="22">
        <f t="shared" si="256"/>
        <v>39814</v>
      </c>
      <c r="G5492" t="s">
        <v>16072</v>
      </c>
      <c r="H5492">
        <f t="shared" si="257"/>
        <v>6.9</v>
      </c>
      <c r="I5492">
        <v>6.9</v>
      </c>
      <c r="J5492">
        <v>65000</v>
      </c>
      <c r="K5492" t="s">
        <v>2116</v>
      </c>
      <c r="L5492" t="s">
        <v>16164</v>
      </c>
      <c r="M5492" t="s">
        <v>15042</v>
      </c>
      <c r="N5492" t="s">
        <v>15</v>
      </c>
      <c r="O5492">
        <v>15000000</v>
      </c>
      <c r="P5492">
        <v>16691303</v>
      </c>
      <c r="Q5492">
        <f>_xlfn.XLOOKUP(E5492,CPI!A:A,CPI!B:B)</f>
        <v>214.5</v>
      </c>
      <c r="R5492" s="12">
        <f>P5492*(CPI!$B$112/Movie!Q5492)</f>
        <v>23710209.902564101</v>
      </c>
      <c r="S5492" t="s">
        <v>9423</v>
      </c>
      <c r="T5492">
        <v>111</v>
      </c>
    </row>
    <row r="5493" spans="1:20" x14ac:dyDescent="0.3">
      <c r="A5493" t="s">
        <v>16165</v>
      </c>
      <c r="B5493" t="str">
        <f t="shared" si="255"/>
        <v>R</v>
      </c>
      <c r="C5493" t="s">
        <v>1</v>
      </c>
      <c r="D5493" t="s">
        <v>2</v>
      </c>
      <c r="E5493">
        <v>2009</v>
      </c>
      <c r="F5493" s="22">
        <f t="shared" si="256"/>
        <v>39814</v>
      </c>
      <c r="G5493" t="s">
        <v>16166</v>
      </c>
      <c r="H5493">
        <f t="shared" si="257"/>
        <v>8.1999999999999993</v>
      </c>
      <c r="I5493">
        <v>8.1999999999999993</v>
      </c>
      <c r="J5493">
        <v>198000</v>
      </c>
      <c r="K5493" t="s">
        <v>16167</v>
      </c>
      <c r="L5493" t="s">
        <v>16168</v>
      </c>
      <c r="M5493" t="s">
        <v>11626</v>
      </c>
      <c r="N5493" t="s">
        <v>2971</v>
      </c>
      <c r="O5493">
        <v>2000000</v>
      </c>
      <c r="P5493">
        <v>35079650</v>
      </c>
      <c r="Q5493">
        <f>_xlfn.XLOOKUP(E5493,CPI!A:A,CPI!B:B)</f>
        <v>214.5</v>
      </c>
      <c r="R5493" s="12">
        <f>P5493*(CPI!$B$112/Movie!Q5493)</f>
        <v>49831092.56410256</v>
      </c>
      <c r="S5493" t="s">
        <v>16169</v>
      </c>
      <c r="T5493">
        <v>129</v>
      </c>
    </row>
    <row r="5494" spans="1:20" x14ac:dyDescent="0.3">
      <c r="A5494" t="s">
        <v>16170</v>
      </c>
      <c r="B5494" t="str">
        <f t="shared" si="255"/>
        <v>R</v>
      </c>
      <c r="C5494" t="s">
        <v>1</v>
      </c>
      <c r="D5494" t="s">
        <v>19</v>
      </c>
      <c r="E5494">
        <v>2009</v>
      </c>
      <c r="F5494" s="22">
        <f t="shared" si="256"/>
        <v>39814</v>
      </c>
      <c r="G5494" t="s">
        <v>16171</v>
      </c>
      <c r="H5494">
        <f t="shared" si="257"/>
        <v>6.7</v>
      </c>
      <c r="I5494">
        <v>6.7</v>
      </c>
      <c r="J5494">
        <v>146000</v>
      </c>
      <c r="K5494" t="s">
        <v>16172</v>
      </c>
      <c r="L5494" t="s">
        <v>16173</v>
      </c>
      <c r="M5494" t="s">
        <v>1482</v>
      </c>
      <c r="N5494" t="s">
        <v>5801</v>
      </c>
      <c r="O5494">
        <v>33000000</v>
      </c>
      <c r="P5494">
        <v>20648328</v>
      </c>
      <c r="Q5494">
        <f>_xlfn.XLOOKUP(E5494,CPI!A:A,CPI!B:B)</f>
        <v>214.5</v>
      </c>
      <c r="R5494" s="12">
        <f>P5494*(CPI!$B$112/Movie!Q5494)</f>
        <v>29331214.646153841</v>
      </c>
      <c r="S5494" t="s">
        <v>2028</v>
      </c>
      <c r="T5494">
        <v>108</v>
      </c>
    </row>
    <row r="5495" spans="1:20" x14ac:dyDescent="0.3">
      <c r="A5495" t="s">
        <v>16174</v>
      </c>
      <c r="B5495" t="str">
        <f t="shared" si="255"/>
        <v>PG</v>
      </c>
      <c r="C5495" t="s">
        <v>18</v>
      </c>
      <c r="D5495" t="s">
        <v>375</v>
      </c>
      <c r="E5495">
        <v>2009</v>
      </c>
      <c r="F5495" s="22">
        <f t="shared" si="256"/>
        <v>39814</v>
      </c>
      <c r="G5495" t="s">
        <v>16175</v>
      </c>
      <c r="H5495">
        <f t="shared" si="257"/>
        <v>6.4</v>
      </c>
      <c r="I5495">
        <v>6.4</v>
      </c>
      <c r="J5495">
        <v>151000</v>
      </c>
      <c r="K5495" t="s">
        <v>16176</v>
      </c>
      <c r="L5495" t="s">
        <v>15731</v>
      </c>
      <c r="M5495" t="s">
        <v>7764</v>
      </c>
      <c r="N5495" t="s">
        <v>15</v>
      </c>
      <c r="O5495">
        <v>175000000</v>
      </c>
      <c r="P5495">
        <v>381509870</v>
      </c>
      <c r="Q5495">
        <f>_xlfn.XLOOKUP(E5495,CPI!A:A,CPI!B:B)</f>
        <v>214.5</v>
      </c>
      <c r="R5495" s="12">
        <f>P5495*(CPI!$B$112/Movie!Q5495)</f>
        <v>541939661.4871794</v>
      </c>
      <c r="S5495" t="s">
        <v>10157</v>
      </c>
      <c r="T5495">
        <v>94</v>
      </c>
    </row>
    <row r="5496" spans="1:20" x14ac:dyDescent="0.3">
      <c r="A5496" t="s">
        <v>16177</v>
      </c>
      <c r="B5496" t="str">
        <f t="shared" si="255"/>
        <v>R</v>
      </c>
      <c r="C5496" t="s">
        <v>1</v>
      </c>
      <c r="D5496" t="s">
        <v>19</v>
      </c>
      <c r="E5496">
        <v>2009</v>
      </c>
      <c r="F5496" s="22">
        <f t="shared" si="256"/>
        <v>39814</v>
      </c>
      <c r="G5496" t="s">
        <v>15548</v>
      </c>
      <c r="H5496">
        <f t="shared" si="257"/>
        <v>6.6</v>
      </c>
      <c r="I5496">
        <v>6.6</v>
      </c>
      <c r="J5496">
        <v>154000</v>
      </c>
      <c r="K5496" t="s">
        <v>16178</v>
      </c>
      <c r="L5496" t="s">
        <v>14563</v>
      </c>
      <c r="M5496" t="s">
        <v>15710</v>
      </c>
      <c r="N5496" t="s">
        <v>15</v>
      </c>
      <c r="O5496">
        <v>35000000</v>
      </c>
      <c r="P5496">
        <v>92158961</v>
      </c>
      <c r="Q5496">
        <f>_xlfn.XLOOKUP(E5496,CPI!A:A,CPI!B:B)</f>
        <v>214.5</v>
      </c>
      <c r="R5496" s="12">
        <f>P5496*(CPI!$B$112/Movie!Q5496)</f>
        <v>130912985.62564102</v>
      </c>
      <c r="S5496" t="s">
        <v>10859</v>
      </c>
      <c r="T5496">
        <v>92</v>
      </c>
    </row>
    <row r="5497" spans="1:20" x14ac:dyDescent="0.3">
      <c r="A5497" t="s">
        <v>16179</v>
      </c>
      <c r="B5497" t="str">
        <f t="shared" si="255"/>
        <v>PG-13</v>
      </c>
      <c r="C5497" t="s">
        <v>1984</v>
      </c>
      <c r="D5497" t="s">
        <v>26</v>
      </c>
      <c r="E5497">
        <v>2009</v>
      </c>
      <c r="F5497" s="22">
        <f t="shared" si="256"/>
        <v>39814</v>
      </c>
      <c r="G5497" t="s">
        <v>16180</v>
      </c>
      <c r="H5497">
        <f t="shared" si="257"/>
        <v>5.5</v>
      </c>
      <c r="I5497">
        <v>5.5</v>
      </c>
      <c r="J5497">
        <v>104000</v>
      </c>
      <c r="K5497" t="s">
        <v>1538</v>
      </c>
      <c r="L5497" t="s">
        <v>9065</v>
      </c>
      <c r="M5497" t="s">
        <v>9066</v>
      </c>
      <c r="N5497" t="s">
        <v>15</v>
      </c>
      <c r="O5497">
        <v>70000000</v>
      </c>
      <c r="P5497">
        <v>171844840</v>
      </c>
      <c r="Q5497">
        <f>_xlfn.XLOOKUP(E5497,CPI!A:A,CPI!B:B)</f>
        <v>214.5</v>
      </c>
      <c r="R5497" s="12">
        <f>P5497*(CPI!$B$112/Movie!Q5497)</f>
        <v>244107798.35897434</v>
      </c>
      <c r="S5497" t="s">
        <v>46</v>
      </c>
      <c r="T5497">
        <v>113</v>
      </c>
    </row>
    <row r="5498" spans="1:20" x14ac:dyDescent="0.3">
      <c r="A5498" t="s">
        <v>16181</v>
      </c>
      <c r="B5498" t="str">
        <f t="shared" si="255"/>
        <v>PG-13</v>
      </c>
      <c r="C5498" t="s">
        <v>1984</v>
      </c>
      <c r="D5498" t="s">
        <v>2</v>
      </c>
      <c r="E5498">
        <v>2009</v>
      </c>
      <c r="F5498" s="22">
        <f t="shared" si="256"/>
        <v>39814</v>
      </c>
      <c r="G5498" t="s">
        <v>16182</v>
      </c>
      <c r="H5498">
        <f t="shared" si="257"/>
        <v>6.8</v>
      </c>
      <c r="I5498">
        <v>6.8</v>
      </c>
      <c r="J5498">
        <v>20000</v>
      </c>
      <c r="K5498" t="s">
        <v>2228</v>
      </c>
      <c r="L5498" t="s">
        <v>2228</v>
      </c>
      <c r="M5498" t="s">
        <v>11531</v>
      </c>
      <c r="N5498" t="s">
        <v>3140</v>
      </c>
      <c r="O5498">
        <v>12000000</v>
      </c>
      <c r="P5498">
        <v>1790061</v>
      </c>
      <c r="Q5498">
        <f>_xlfn.XLOOKUP(E5498,CPI!A:A,CPI!B:B)</f>
        <v>214.5</v>
      </c>
      <c r="R5498" s="12">
        <f>P5498*(CPI!$B$112/Movie!Q5498)</f>
        <v>2542804.5999999996</v>
      </c>
      <c r="S5498" t="s">
        <v>16183</v>
      </c>
      <c r="T5498">
        <v>111</v>
      </c>
    </row>
    <row r="5499" spans="1:20" x14ac:dyDescent="0.3">
      <c r="A5499" t="s">
        <v>16184</v>
      </c>
      <c r="B5499" t="str">
        <f t="shared" si="255"/>
        <v>PG-13</v>
      </c>
      <c r="C5499" t="s">
        <v>1984</v>
      </c>
      <c r="D5499" t="s">
        <v>37</v>
      </c>
      <c r="E5499">
        <v>2009</v>
      </c>
      <c r="F5499" s="22">
        <f t="shared" si="256"/>
        <v>39814</v>
      </c>
      <c r="G5499" t="s">
        <v>16088</v>
      </c>
      <c r="H5499">
        <f t="shared" si="257"/>
        <v>6.5</v>
      </c>
      <c r="I5499">
        <v>6.5</v>
      </c>
      <c r="J5499">
        <v>192000</v>
      </c>
      <c r="K5499" t="s">
        <v>496</v>
      </c>
      <c r="L5499" t="s">
        <v>496</v>
      </c>
      <c r="M5499" t="s">
        <v>14859</v>
      </c>
      <c r="N5499" t="s">
        <v>15</v>
      </c>
      <c r="O5499">
        <v>30000000</v>
      </c>
      <c r="P5499">
        <v>90842646</v>
      </c>
      <c r="Q5499">
        <f>_xlfn.XLOOKUP(E5499,CPI!A:A,CPI!B:B)</f>
        <v>214.5</v>
      </c>
      <c r="R5499" s="12">
        <f>P5499*(CPI!$B$112/Movie!Q5499)</f>
        <v>129043143.29230767</v>
      </c>
      <c r="S5499" t="s">
        <v>46</v>
      </c>
      <c r="T5499">
        <v>99</v>
      </c>
    </row>
    <row r="5500" spans="1:20" x14ac:dyDescent="0.3">
      <c r="A5500" t="s">
        <v>16185</v>
      </c>
      <c r="B5500" t="str">
        <f t="shared" si="255"/>
        <v>R</v>
      </c>
      <c r="C5500" t="s">
        <v>1</v>
      </c>
      <c r="D5500" t="s">
        <v>37</v>
      </c>
      <c r="E5500">
        <v>2009</v>
      </c>
      <c r="F5500" s="22">
        <f t="shared" si="256"/>
        <v>39814</v>
      </c>
      <c r="G5500" t="s">
        <v>16186</v>
      </c>
      <c r="H5500">
        <f t="shared" si="257"/>
        <v>6.5</v>
      </c>
      <c r="I5500">
        <v>6.5</v>
      </c>
      <c r="J5500">
        <v>88000</v>
      </c>
      <c r="K5500" t="s">
        <v>16187</v>
      </c>
      <c r="L5500" t="s">
        <v>16188</v>
      </c>
      <c r="M5500" t="s">
        <v>16189</v>
      </c>
      <c r="N5500" t="s">
        <v>15</v>
      </c>
      <c r="O5500">
        <v>15000000</v>
      </c>
      <c r="P5500">
        <v>45995223</v>
      </c>
      <c r="Q5500">
        <f>_xlfn.XLOOKUP(E5500,CPI!A:A,CPI!B:B)</f>
        <v>214.5</v>
      </c>
      <c r="R5500" s="12">
        <f>P5500*(CPI!$B$112/Movie!Q5500)</f>
        <v>65336803.953846149</v>
      </c>
      <c r="S5500" t="s">
        <v>13638</v>
      </c>
      <c r="T5500">
        <v>110</v>
      </c>
    </row>
    <row r="5501" spans="1:20" x14ac:dyDescent="0.3">
      <c r="A5501" t="s">
        <v>16190</v>
      </c>
      <c r="B5501" t="str">
        <f t="shared" si="255"/>
        <v>R</v>
      </c>
      <c r="C5501" t="s">
        <v>1</v>
      </c>
      <c r="D5501" t="s">
        <v>89</v>
      </c>
      <c r="E5501">
        <v>2009</v>
      </c>
      <c r="F5501" s="22">
        <f t="shared" si="256"/>
        <v>39814</v>
      </c>
      <c r="G5501" t="s">
        <v>16191</v>
      </c>
      <c r="H5501">
        <f t="shared" si="257"/>
        <v>7.8</v>
      </c>
      <c r="I5501">
        <v>7.8</v>
      </c>
      <c r="J5501">
        <v>211000</v>
      </c>
      <c r="K5501" t="s">
        <v>16192</v>
      </c>
      <c r="L5501" t="s">
        <v>13916</v>
      </c>
      <c r="M5501" t="s">
        <v>13950</v>
      </c>
      <c r="N5501" t="s">
        <v>1078</v>
      </c>
      <c r="O5501">
        <v>13000000</v>
      </c>
      <c r="P5501">
        <v>104414200</v>
      </c>
      <c r="Q5501">
        <f>_xlfn.XLOOKUP(E5501,CPI!A:A,CPI!B:B)</f>
        <v>214.5</v>
      </c>
      <c r="R5501" s="12">
        <f>P5501*(CPI!$B$112/Movie!Q5501)</f>
        <v>148321709.74358973</v>
      </c>
      <c r="S5501" t="s">
        <v>16193</v>
      </c>
      <c r="T5501">
        <v>152</v>
      </c>
    </row>
    <row r="5502" spans="1:20" x14ac:dyDescent="0.3">
      <c r="A5502" t="s">
        <v>3978</v>
      </c>
      <c r="B5502" t="str">
        <f t="shared" si="255"/>
        <v>PG-13</v>
      </c>
      <c r="C5502" t="s">
        <v>1984</v>
      </c>
      <c r="D5502" t="s">
        <v>89</v>
      </c>
      <c r="E5502">
        <v>2009</v>
      </c>
      <c r="F5502" s="22">
        <f t="shared" si="256"/>
        <v>39814</v>
      </c>
      <c r="G5502" t="s">
        <v>15159</v>
      </c>
      <c r="H5502">
        <f t="shared" si="257"/>
        <v>5.6</v>
      </c>
      <c r="I5502">
        <v>5.6</v>
      </c>
      <c r="J5502">
        <v>33000</v>
      </c>
      <c r="K5502" t="s">
        <v>15814</v>
      </c>
      <c r="L5502" t="s">
        <v>14555</v>
      </c>
      <c r="M5502" t="s">
        <v>16194</v>
      </c>
      <c r="N5502" t="s">
        <v>15</v>
      </c>
      <c r="O5502">
        <v>20000000</v>
      </c>
      <c r="P5502">
        <v>31198531</v>
      </c>
      <c r="Q5502">
        <f>_xlfn.XLOOKUP(E5502,CPI!A:A,CPI!B:B)</f>
        <v>214.5</v>
      </c>
      <c r="R5502" s="12">
        <f>P5502*(CPI!$B$112/Movie!Q5502)</f>
        <v>44317913.266666658</v>
      </c>
      <c r="S5502" t="s">
        <v>10859</v>
      </c>
      <c r="T5502">
        <v>101</v>
      </c>
    </row>
    <row r="5503" spans="1:20" x14ac:dyDescent="0.3">
      <c r="A5503" t="s">
        <v>16195</v>
      </c>
      <c r="B5503" t="str">
        <f t="shared" si="255"/>
        <v>PG</v>
      </c>
      <c r="C5503" t="s">
        <v>18</v>
      </c>
      <c r="D5503" t="s">
        <v>10</v>
      </c>
      <c r="E5503">
        <v>2009</v>
      </c>
      <c r="F5503" s="22">
        <f t="shared" si="256"/>
        <v>39814</v>
      </c>
      <c r="G5503" t="s">
        <v>15159</v>
      </c>
      <c r="H5503">
        <f t="shared" si="257"/>
        <v>6.7</v>
      </c>
      <c r="I5503">
        <v>6.7</v>
      </c>
      <c r="J5503">
        <v>102000</v>
      </c>
      <c r="K5503" t="s">
        <v>10714</v>
      </c>
      <c r="L5503" t="s">
        <v>10714</v>
      </c>
      <c r="M5503" t="s">
        <v>16196</v>
      </c>
      <c r="N5503" t="s">
        <v>5801</v>
      </c>
      <c r="O5503">
        <v>100000000</v>
      </c>
      <c r="P5503">
        <v>100140916</v>
      </c>
      <c r="Q5503">
        <f>_xlfn.XLOOKUP(E5503,CPI!A:A,CPI!B:B)</f>
        <v>214.5</v>
      </c>
      <c r="R5503" s="12">
        <f>P5503*(CPI!$B$112/Movie!Q5503)</f>
        <v>142251455.03589743</v>
      </c>
      <c r="S5503" t="s">
        <v>8</v>
      </c>
      <c r="T5503">
        <v>101</v>
      </c>
    </row>
    <row r="5504" spans="1:20" x14ac:dyDescent="0.3">
      <c r="A5504" t="s">
        <v>16197</v>
      </c>
      <c r="B5504" t="str">
        <f t="shared" si="255"/>
        <v>R</v>
      </c>
      <c r="C5504" t="s">
        <v>1</v>
      </c>
      <c r="D5504" t="s">
        <v>37</v>
      </c>
      <c r="E5504">
        <v>2009</v>
      </c>
      <c r="F5504" s="22">
        <f t="shared" si="256"/>
        <v>39814</v>
      </c>
      <c r="G5504" t="s">
        <v>16198</v>
      </c>
      <c r="H5504">
        <f t="shared" si="257"/>
        <v>5.0999999999999996</v>
      </c>
      <c r="I5504">
        <v>5.0999999999999996</v>
      </c>
      <c r="J5504">
        <v>29000</v>
      </c>
      <c r="K5504" t="s">
        <v>16199</v>
      </c>
      <c r="L5504" t="s">
        <v>15127</v>
      </c>
      <c r="M5504" t="s">
        <v>16200</v>
      </c>
      <c r="N5504" t="s">
        <v>15</v>
      </c>
      <c r="O5504">
        <v>12500000</v>
      </c>
      <c r="P5504">
        <v>27206120</v>
      </c>
      <c r="Q5504">
        <f>_xlfn.XLOOKUP(E5504,CPI!A:A,CPI!B:B)</f>
        <v>214.5</v>
      </c>
      <c r="R5504" s="12">
        <f>P5504*(CPI!$B$112/Movie!Q5504)</f>
        <v>38646642.256410249</v>
      </c>
      <c r="S5504" t="s">
        <v>16201</v>
      </c>
      <c r="T5504">
        <v>101</v>
      </c>
    </row>
    <row r="5505" spans="1:20" x14ac:dyDescent="0.3">
      <c r="A5505" t="s">
        <v>16202</v>
      </c>
      <c r="B5505" t="str">
        <f t="shared" si="255"/>
        <v>R</v>
      </c>
      <c r="C5505" t="s">
        <v>1</v>
      </c>
      <c r="D5505" t="s">
        <v>19</v>
      </c>
      <c r="E5505">
        <v>2009</v>
      </c>
      <c r="F5505" s="22">
        <f t="shared" si="256"/>
        <v>39814</v>
      </c>
      <c r="G5505" t="s">
        <v>16203</v>
      </c>
      <c r="H5505">
        <f t="shared" si="257"/>
        <v>5.8</v>
      </c>
      <c r="I5505">
        <v>5.8</v>
      </c>
      <c r="J5505">
        <v>131000</v>
      </c>
      <c r="K5505" t="s">
        <v>14621</v>
      </c>
      <c r="L5505" t="s">
        <v>14621</v>
      </c>
      <c r="M5505" t="s">
        <v>11425</v>
      </c>
      <c r="N5505" t="s">
        <v>15</v>
      </c>
      <c r="O5505">
        <v>50000000</v>
      </c>
      <c r="P5505">
        <v>40828540</v>
      </c>
      <c r="Q5505">
        <f>_xlfn.XLOOKUP(E5505,CPI!A:A,CPI!B:B)</f>
        <v>214.5</v>
      </c>
      <c r="R5505" s="12">
        <f>P5505*(CPI!$B$112/Movie!Q5505)</f>
        <v>57997464.512820505</v>
      </c>
      <c r="S5505" t="s">
        <v>14686</v>
      </c>
      <c r="T5505">
        <v>95</v>
      </c>
    </row>
    <row r="5506" spans="1:20" x14ac:dyDescent="0.3">
      <c r="A5506" t="s">
        <v>16204</v>
      </c>
      <c r="B5506" t="str">
        <f t="shared" si="255"/>
        <v>PG-13</v>
      </c>
      <c r="C5506" t="s">
        <v>1984</v>
      </c>
      <c r="D5506" t="s">
        <v>10</v>
      </c>
      <c r="E5506">
        <v>2009</v>
      </c>
      <c r="F5506" s="22">
        <f t="shared" si="256"/>
        <v>39814</v>
      </c>
      <c r="G5506" t="s">
        <v>16205</v>
      </c>
      <c r="H5506">
        <f t="shared" si="257"/>
        <v>6.8</v>
      </c>
      <c r="I5506">
        <v>6.8</v>
      </c>
      <c r="J5506">
        <v>146000</v>
      </c>
      <c r="K5506" t="s">
        <v>552</v>
      </c>
      <c r="L5506" t="s">
        <v>552</v>
      </c>
      <c r="M5506" t="s">
        <v>2520</v>
      </c>
      <c r="N5506" t="s">
        <v>7</v>
      </c>
      <c r="O5506">
        <v>30000000</v>
      </c>
      <c r="P5506">
        <v>61808775</v>
      </c>
      <c r="Q5506">
        <f>_xlfn.XLOOKUP(E5506,CPI!A:A,CPI!B:B)</f>
        <v>214.5</v>
      </c>
      <c r="R5506" s="12">
        <f>P5506*(CPI!$B$112/Movie!Q5506)</f>
        <v>87800157.307692304</v>
      </c>
      <c r="S5506" t="s">
        <v>16206</v>
      </c>
      <c r="T5506">
        <v>123</v>
      </c>
    </row>
    <row r="5507" spans="1:20" x14ac:dyDescent="0.3">
      <c r="A5507" t="s">
        <v>16207</v>
      </c>
      <c r="B5507" t="str">
        <f t="shared" ref="B5507:B5570" si="258">IF(C5507="","Rating Pending",C5507)</f>
        <v>PG</v>
      </c>
      <c r="C5507" t="s">
        <v>18</v>
      </c>
      <c r="D5507" t="s">
        <v>10</v>
      </c>
      <c r="E5507">
        <v>2009</v>
      </c>
      <c r="F5507" s="22">
        <f t="shared" ref="F5507:F5570" si="259">DATE(TRIM(E5507), 1, 1)</f>
        <v>39814</v>
      </c>
      <c r="G5507" t="s">
        <v>16208</v>
      </c>
      <c r="H5507">
        <f t="shared" ref="H5507:H5570" si="260">IF(I5507="","Score Pending",I5507)</f>
        <v>6</v>
      </c>
      <c r="I5507">
        <v>6</v>
      </c>
      <c r="J5507">
        <v>183000</v>
      </c>
      <c r="K5507" t="s">
        <v>12590</v>
      </c>
      <c r="L5507" t="s">
        <v>14537</v>
      </c>
      <c r="M5507" t="s">
        <v>7992</v>
      </c>
      <c r="N5507" t="s">
        <v>15</v>
      </c>
      <c r="O5507">
        <v>150000000</v>
      </c>
      <c r="P5507">
        <v>413106170</v>
      </c>
      <c r="Q5507">
        <f>_xlfn.XLOOKUP(E5507,CPI!A:A,CPI!B:B)</f>
        <v>214.5</v>
      </c>
      <c r="R5507" s="12">
        <f>P5507*(CPI!$B$112/Movie!Q5507)</f>
        <v>586822610.71794868</v>
      </c>
      <c r="S5507" t="s">
        <v>165</v>
      </c>
      <c r="T5507">
        <v>105</v>
      </c>
    </row>
    <row r="5508" spans="1:20" x14ac:dyDescent="0.3">
      <c r="A5508" t="s">
        <v>16209</v>
      </c>
      <c r="B5508" t="str">
        <f t="shared" si="258"/>
        <v>PG-13</v>
      </c>
      <c r="C5508" t="s">
        <v>1984</v>
      </c>
      <c r="D5508" t="s">
        <v>26</v>
      </c>
      <c r="E5508">
        <v>2009</v>
      </c>
      <c r="F5508" s="22">
        <f t="shared" si="259"/>
        <v>39814</v>
      </c>
      <c r="G5508" t="s">
        <v>15784</v>
      </c>
      <c r="H5508">
        <f t="shared" si="260"/>
        <v>4.9000000000000004</v>
      </c>
      <c r="I5508">
        <v>4.9000000000000004</v>
      </c>
      <c r="J5508">
        <v>94000</v>
      </c>
      <c r="K5508" t="s">
        <v>32</v>
      </c>
      <c r="L5508" t="s">
        <v>32</v>
      </c>
      <c r="M5508" t="s">
        <v>11901</v>
      </c>
      <c r="N5508" t="s">
        <v>15</v>
      </c>
      <c r="O5508">
        <v>60000000</v>
      </c>
      <c r="P5508">
        <v>62357900</v>
      </c>
      <c r="Q5508">
        <f>_xlfn.XLOOKUP(E5508,CPI!A:A,CPI!B:B)</f>
        <v>214.5</v>
      </c>
      <c r="R5508" s="12">
        <f>P5508*(CPI!$B$112/Movie!Q5508)</f>
        <v>88580196.410256401</v>
      </c>
      <c r="S5508" t="s">
        <v>16</v>
      </c>
      <c r="T5508">
        <v>97</v>
      </c>
    </row>
    <row r="5509" spans="1:20" x14ac:dyDescent="0.3">
      <c r="A5509" t="s">
        <v>16210</v>
      </c>
      <c r="B5509" t="str">
        <f t="shared" si="258"/>
        <v>R</v>
      </c>
      <c r="C5509" t="s">
        <v>1</v>
      </c>
      <c r="D5509" t="s">
        <v>26</v>
      </c>
      <c r="E5509">
        <v>2009</v>
      </c>
      <c r="F5509" s="22">
        <f t="shared" si="259"/>
        <v>39814</v>
      </c>
      <c r="G5509" t="s">
        <v>16055</v>
      </c>
      <c r="H5509">
        <f t="shared" si="260"/>
        <v>6.8</v>
      </c>
      <c r="I5509">
        <v>6.8</v>
      </c>
      <c r="J5509">
        <v>155000</v>
      </c>
      <c r="K5509" t="s">
        <v>9334</v>
      </c>
      <c r="L5509" t="s">
        <v>9334</v>
      </c>
      <c r="M5509" t="s">
        <v>16074</v>
      </c>
      <c r="N5509" t="s">
        <v>15</v>
      </c>
      <c r="P5509">
        <v>17164820</v>
      </c>
      <c r="Q5509">
        <f>_xlfn.XLOOKUP(E5509,CPI!A:A,CPI!B:B)</f>
        <v>214.5</v>
      </c>
      <c r="R5509" s="12">
        <f>P5509*(CPI!$B$112/Movie!Q5509)</f>
        <v>24382846.871794868</v>
      </c>
      <c r="S5509" t="s">
        <v>3728</v>
      </c>
      <c r="T5509">
        <v>107</v>
      </c>
    </row>
    <row r="5510" spans="1:20" x14ac:dyDescent="0.3">
      <c r="A5510" t="s">
        <v>16211</v>
      </c>
      <c r="B5510" t="str">
        <f t="shared" si="258"/>
        <v>R</v>
      </c>
      <c r="C5510" t="s">
        <v>1</v>
      </c>
      <c r="D5510" t="s">
        <v>2</v>
      </c>
      <c r="E5510">
        <v>2009</v>
      </c>
      <c r="F5510" s="22">
        <f t="shared" si="259"/>
        <v>39814</v>
      </c>
      <c r="G5510" t="s">
        <v>16085</v>
      </c>
      <c r="H5510">
        <f t="shared" si="260"/>
        <v>7.3</v>
      </c>
      <c r="I5510">
        <v>7.3</v>
      </c>
      <c r="J5510">
        <v>107000</v>
      </c>
      <c r="K5510" t="s">
        <v>16212</v>
      </c>
      <c r="L5510" t="s">
        <v>16213</v>
      </c>
      <c r="M5510" t="s">
        <v>16214</v>
      </c>
      <c r="N5510" t="s">
        <v>15</v>
      </c>
      <c r="O5510">
        <v>10000000</v>
      </c>
      <c r="P5510">
        <v>63649529</v>
      </c>
      <c r="Q5510">
        <f>_xlfn.XLOOKUP(E5510,CPI!A:A,CPI!B:B)</f>
        <v>214.5</v>
      </c>
      <c r="R5510" s="12">
        <f>P5510*(CPI!$B$112/Movie!Q5510)</f>
        <v>90414971.964102551</v>
      </c>
      <c r="S5510" t="s">
        <v>14686</v>
      </c>
      <c r="T5510">
        <v>110</v>
      </c>
    </row>
    <row r="5511" spans="1:20" x14ac:dyDescent="0.3">
      <c r="A5511" t="s">
        <v>16215</v>
      </c>
      <c r="B5511" t="str">
        <f t="shared" si="258"/>
        <v>PG-13</v>
      </c>
      <c r="C5511" t="s">
        <v>1984</v>
      </c>
      <c r="D5511" t="s">
        <v>2</v>
      </c>
      <c r="E5511">
        <v>2009</v>
      </c>
      <c r="F5511" s="22">
        <f t="shared" si="259"/>
        <v>39814</v>
      </c>
      <c r="G5511" t="s">
        <v>15679</v>
      </c>
      <c r="H5511">
        <f t="shared" si="260"/>
        <v>7.1</v>
      </c>
      <c r="I5511">
        <v>7.1</v>
      </c>
      <c r="J5511">
        <v>144000</v>
      </c>
      <c r="K5511" t="s">
        <v>14121</v>
      </c>
      <c r="L5511" t="s">
        <v>1659</v>
      </c>
      <c r="M5511" t="s">
        <v>11468</v>
      </c>
      <c r="N5511" t="s">
        <v>15</v>
      </c>
      <c r="O5511">
        <v>39000000</v>
      </c>
      <c r="P5511">
        <v>101344412</v>
      </c>
      <c r="Q5511">
        <f>_xlfn.XLOOKUP(E5511,CPI!A:A,CPI!B:B)</f>
        <v>214.5</v>
      </c>
      <c r="R5511" s="12">
        <f>P5511*(CPI!$B$112/Movie!Q5511)</f>
        <v>143961036.53333333</v>
      </c>
      <c r="S5511" t="s">
        <v>2011</v>
      </c>
      <c r="T5511">
        <v>107</v>
      </c>
    </row>
    <row r="5512" spans="1:20" x14ac:dyDescent="0.3">
      <c r="A5512" t="s">
        <v>16216</v>
      </c>
      <c r="B5512" t="str">
        <f t="shared" si="258"/>
        <v>PG</v>
      </c>
      <c r="C5512" t="s">
        <v>18</v>
      </c>
      <c r="D5512" t="s">
        <v>375</v>
      </c>
      <c r="E5512">
        <v>2009</v>
      </c>
      <c r="F5512" s="22">
        <f t="shared" si="259"/>
        <v>39814</v>
      </c>
      <c r="G5512" t="s">
        <v>16048</v>
      </c>
      <c r="H5512">
        <f t="shared" si="260"/>
        <v>6.9</v>
      </c>
      <c r="I5512">
        <v>6.9</v>
      </c>
      <c r="J5512">
        <v>212000</v>
      </c>
      <c r="K5512" t="s">
        <v>16217</v>
      </c>
      <c r="L5512" t="s">
        <v>16217</v>
      </c>
      <c r="M5512" t="s">
        <v>11236</v>
      </c>
      <c r="N5512" t="s">
        <v>15</v>
      </c>
      <c r="O5512">
        <v>100000000</v>
      </c>
      <c r="P5512">
        <v>243006126</v>
      </c>
      <c r="Q5512">
        <f>_xlfn.XLOOKUP(E5512,CPI!A:A,CPI!B:B)</f>
        <v>214.5</v>
      </c>
      <c r="R5512" s="12">
        <f>P5512*(CPI!$B$112/Movie!Q5512)</f>
        <v>345193317.44615382</v>
      </c>
      <c r="S5512" t="s">
        <v>16</v>
      </c>
      <c r="T5512">
        <v>90</v>
      </c>
    </row>
    <row r="5513" spans="1:20" x14ac:dyDescent="0.3">
      <c r="A5513" t="s">
        <v>16218</v>
      </c>
      <c r="B5513" t="str">
        <f t="shared" si="258"/>
        <v>R</v>
      </c>
      <c r="C5513" t="s">
        <v>1</v>
      </c>
      <c r="D5513" t="s">
        <v>2</v>
      </c>
      <c r="E5513">
        <v>2009</v>
      </c>
      <c r="F5513" s="22">
        <f t="shared" si="259"/>
        <v>39814</v>
      </c>
      <c r="G5513" t="s">
        <v>16057</v>
      </c>
      <c r="H5513">
        <f t="shared" si="260"/>
        <v>6.5</v>
      </c>
      <c r="I5513">
        <v>6.5</v>
      </c>
      <c r="J5513">
        <v>69000</v>
      </c>
      <c r="K5513" t="s">
        <v>4785</v>
      </c>
      <c r="L5513" t="s">
        <v>4785</v>
      </c>
      <c r="M5513" t="s">
        <v>10821</v>
      </c>
      <c r="N5513" t="s">
        <v>15</v>
      </c>
      <c r="O5513">
        <v>14000000</v>
      </c>
      <c r="P5513">
        <v>22955544</v>
      </c>
      <c r="Q5513">
        <f>_xlfn.XLOOKUP(E5513,CPI!A:A,CPI!B:B)</f>
        <v>214.5</v>
      </c>
      <c r="R5513" s="12">
        <f>P5513*(CPI!$B$112/Movie!Q5513)</f>
        <v>32608644.553846151</v>
      </c>
      <c r="S5513" t="s">
        <v>15244</v>
      </c>
      <c r="T5513">
        <v>98</v>
      </c>
    </row>
    <row r="5514" spans="1:20" x14ac:dyDescent="0.3">
      <c r="A5514" t="s">
        <v>16219</v>
      </c>
      <c r="B5514" t="str">
        <f t="shared" si="258"/>
        <v>PG-13</v>
      </c>
      <c r="C5514" t="s">
        <v>1984</v>
      </c>
      <c r="D5514" t="s">
        <v>48</v>
      </c>
      <c r="E5514">
        <v>2009</v>
      </c>
      <c r="F5514" s="22">
        <f t="shared" si="259"/>
        <v>39814</v>
      </c>
      <c r="G5514" t="s">
        <v>16117</v>
      </c>
      <c r="H5514">
        <f t="shared" si="260"/>
        <v>7.3</v>
      </c>
      <c r="I5514">
        <v>7.3</v>
      </c>
      <c r="J5514">
        <v>153000</v>
      </c>
      <c r="K5514" t="s">
        <v>70</v>
      </c>
      <c r="L5514" t="s">
        <v>16220</v>
      </c>
      <c r="M5514" t="s">
        <v>5205</v>
      </c>
      <c r="N5514" t="s">
        <v>15</v>
      </c>
      <c r="O5514">
        <v>60000000</v>
      </c>
      <c r="P5514">
        <v>122426792</v>
      </c>
      <c r="Q5514">
        <f>_xlfn.XLOOKUP(E5514,CPI!A:A,CPI!B:B)</f>
        <v>214.5</v>
      </c>
      <c r="R5514" s="12">
        <f>P5514*(CPI!$B$112/Movie!Q5514)</f>
        <v>173908827.6102564</v>
      </c>
      <c r="S5514" t="s">
        <v>8</v>
      </c>
      <c r="T5514">
        <v>134</v>
      </c>
    </row>
    <row r="5515" spans="1:20" x14ac:dyDescent="0.3">
      <c r="A5515" t="s">
        <v>16221</v>
      </c>
      <c r="B5515" t="str">
        <f t="shared" si="258"/>
        <v>R</v>
      </c>
      <c r="C5515" t="s">
        <v>1</v>
      </c>
      <c r="D5515" t="s">
        <v>89</v>
      </c>
      <c r="E5515">
        <v>2009</v>
      </c>
      <c r="F5515" s="22">
        <f t="shared" si="259"/>
        <v>39814</v>
      </c>
      <c r="G5515" t="s">
        <v>16222</v>
      </c>
      <c r="H5515">
        <f t="shared" si="260"/>
        <v>7.8</v>
      </c>
      <c r="I5515">
        <v>7.8</v>
      </c>
      <c r="J5515">
        <v>56000</v>
      </c>
      <c r="K5515" t="s">
        <v>12928</v>
      </c>
      <c r="L5515" t="s">
        <v>12928</v>
      </c>
      <c r="M5515" t="s">
        <v>16223</v>
      </c>
      <c r="N5515" t="s">
        <v>905</v>
      </c>
      <c r="O5515">
        <v>5000000</v>
      </c>
      <c r="P5515">
        <v>17203507</v>
      </c>
      <c r="Q5515">
        <f>_xlfn.XLOOKUP(E5515,CPI!A:A,CPI!B:B)</f>
        <v>214.5</v>
      </c>
      <c r="R5515" s="12">
        <f>P5515*(CPI!$B$112/Movie!Q5515)</f>
        <v>24437802.251282047</v>
      </c>
      <c r="S5515" t="s">
        <v>12574</v>
      </c>
      <c r="T5515">
        <v>129</v>
      </c>
    </row>
    <row r="5516" spans="1:20" x14ac:dyDescent="0.3">
      <c r="A5516" t="s">
        <v>16224</v>
      </c>
      <c r="B5516" t="str">
        <f t="shared" si="258"/>
        <v>R</v>
      </c>
      <c r="C5516" t="s">
        <v>1</v>
      </c>
      <c r="D5516" t="s">
        <v>26</v>
      </c>
      <c r="E5516">
        <v>2009</v>
      </c>
      <c r="F5516" s="22">
        <f t="shared" si="259"/>
        <v>39814</v>
      </c>
      <c r="G5516" t="s">
        <v>16095</v>
      </c>
      <c r="H5516">
        <f t="shared" si="260"/>
        <v>6.4</v>
      </c>
      <c r="I5516">
        <v>6.4</v>
      </c>
      <c r="J5516">
        <v>209000</v>
      </c>
      <c r="K5516" t="s">
        <v>11807</v>
      </c>
      <c r="L5516" t="s">
        <v>16225</v>
      </c>
      <c r="M5516" t="s">
        <v>15646</v>
      </c>
      <c r="N5516" t="s">
        <v>15</v>
      </c>
      <c r="O5516">
        <v>38000000</v>
      </c>
      <c r="P5516">
        <v>321682600</v>
      </c>
      <c r="Q5516">
        <f>_xlfn.XLOOKUP(E5516,CPI!A:A,CPI!B:B)</f>
        <v>214.5</v>
      </c>
      <c r="R5516" s="12">
        <f>P5516*(CPI!$B$112/Movie!Q5516)</f>
        <v>456954257.43589741</v>
      </c>
      <c r="S5516" t="s">
        <v>16</v>
      </c>
      <c r="T5516">
        <v>96</v>
      </c>
    </row>
    <row r="5517" spans="1:20" x14ac:dyDescent="0.3">
      <c r="A5517" t="s">
        <v>16226</v>
      </c>
      <c r="B5517" t="str">
        <f t="shared" si="258"/>
        <v>PG-13</v>
      </c>
      <c r="C5517" t="s">
        <v>1984</v>
      </c>
      <c r="D5517" t="s">
        <v>26</v>
      </c>
      <c r="E5517">
        <v>2009</v>
      </c>
      <c r="F5517" s="22">
        <f t="shared" si="259"/>
        <v>39814</v>
      </c>
      <c r="G5517" t="s">
        <v>16072</v>
      </c>
      <c r="H5517">
        <f t="shared" si="260"/>
        <v>6.4</v>
      </c>
      <c r="I5517">
        <v>6.4</v>
      </c>
      <c r="J5517">
        <v>133000</v>
      </c>
      <c r="K5517" t="s">
        <v>15723</v>
      </c>
      <c r="L5517" t="s">
        <v>15723</v>
      </c>
      <c r="M5517" t="s">
        <v>15723</v>
      </c>
      <c r="N5517" t="s">
        <v>15</v>
      </c>
      <c r="O5517">
        <v>18500000</v>
      </c>
      <c r="P5517">
        <v>32406507</v>
      </c>
      <c r="Q5517">
        <f>_xlfn.XLOOKUP(E5517,CPI!A:A,CPI!B:B)</f>
        <v>214.5</v>
      </c>
      <c r="R5517" s="12">
        <f>P5517*(CPI!$B$112/Movie!Q5517)</f>
        <v>46033858.661538459</v>
      </c>
      <c r="S5517" t="s">
        <v>8</v>
      </c>
      <c r="T5517">
        <v>100</v>
      </c>
    </row>
    <row r="5518" spans="1:20" x14ac:dyDescent="0.3">
      <c r="A5518" t="s">
        <v>16227</v>
      </c>
      <c r="B5518" t="str">
        <f t="shared" si="258"/>
        <v>PG-13</v>
      </c>
      <c r="C5518" t="s">
        <v>1984</v>
      </c>
      <c r="D5518" t="s">
        <v>37</v>
      </c>
      <c r="E5518">
        <v>2009</v>
      </c>
      <c r="F5518" s="22">
        <f t="shared" si="259"/>
        <v>39814</v>
      </c>
      <c r="G5518" t="s">
        <v>16228</v>
      </c>
      <c r="H5518">
        <f t="shared" si="260"/>
        <v>5.9</v>
      </c>
      <c r="I5518">
        <v>5.9</v>
      </c>
      <c r="J5518">
        <v>75000</v>
      </c>
      <c r="K5518" t="s">
        <v>16229</v>
      </c>
      <c r="L5518" t="s">
        <v>16229</v>
      </c>
      <c r="M5518" t="s">
        <v>10821</v>
      </c>
      <c r="N5518" t="s">
        <v>15</v>
      </c>
      <c r="O5518">
        <v>10000000</v>
      </c>
      <c r="P5518">
        <v>47719794</v>
      </c>
      <c r="Q5518">
        <f>_xlfn.XLOOKUP(E5518,CPI!A:A,CPI!B:B)</f>
        <v>214.5</v>
      </c>
      <c r="R5518" s="12">
        <f>P5518*(CPI!$B$112/Movie!Q5518)</f>
        <v>67786579.169230759</v>
      </c>
      <c r="S5518" t="s">
        <v>46</v>
      </c>
      <c r="T5518">
        <v>98</v>
      </c>
    </row>
    <row r="5519" spans="1:20" x14ac:dyDescent="0.3">
      <c r="A5519" t="s">
        <v>16230</v>
      </c>
      <c r="B5519" t="str">
        <f t="shared" si="258"/>
        <v>R</v>
      </c>
      <c r="C5519" t="s">
        <v>1</v>
      </c>
      <c r="D5519" t="s">
        <v>26</v>
      </c>
      <c r="E5519">
        <v>2009</v>
      </c>
      <c r="F5519" s="22">
        <f t="shared" si="259"/>
        <v>39814</v>
      </c>
      <c r="G5519" t="s">
        <v>16228</v>
      </c>
      <c r="H5519">
        <f t="shared" si="260"/>
        <v>7.1</v>
      </c>
      <c r="I5519">
        <v>7.1</v>
      </c>
      <c r="J5519">
        <v>137000</v>
      </c>
      <c r="K5519" t="s">
        <v>2907</v>
      </c>
      <c r="L5519" t="s">
        <v>2079</v>
      </c>
      <c r="M5519" t="s">
        <v>16231</v>
      </c>
      <c r="N5519" t="s">
        <v>7</v>
      </c>
      <c r="O5519">
        <v>7000000</v>
      </c>
      <c r="P5519">
        <v>31430334</v>
      </c>
      <c r="Q5519">
        <f>_xlfn.XLOOKUP(E5519,CPI!A:A,CPI!B:B)</f>
        <v>214.5</v>
      </c>
      <c r="R5519" s="12">
        <f>P5519*(CPI!$B$112/Movie!Q5519)</f>
        <v>44647192.399999999</v>
      </c>
      <c r="S5519" t="s">
        <v>12679</v>
      </c>
      <c r="T5519">
        <v>106</v>
      </c>
    </row>
    <row r="5520" spans="1:20" x14ac:dyDescent="0.3">
      <c r="A5520" t="s">
        <v>16232</v>
      </c>
      <c r="B5520" t="str">
        <f t="shared" si="258"/>
        <v>R</v>
      </c>
      <c r="C5520" t="s">
        <v>1</v>
      </c>
      <c r="D5520" t="s">
        <v>26</v>
      </c>
      <c r="E5520">
        <v>2009</v>
      </c>
      <c r="F5520" s="22">
        <f t="shared" si="259"/>
        <v>39814</v>
      </c>
      <c r="G5520" t="s">
        <v>16203</v>
      </c>
      <c r="H5520">
        <f t="shared" si="260"/>
        <v>6.1</v>
      </c>
      <c r="I5520">
        <v>6.1</v>
      </c>
      <c r="J5520">
        <v>46000</v>
      </c>
      <c r="K5520" t="s">
        <v>9146</v>
      </c>
      <c r="L5520" t="s">
        <v>9146</v>
      </c>
      <c r="M5520" t="s">
        <v>4007</v>
      </c>
      <c r="N5520" t="s">
        <v>15</v>
      </c>
      <c r="O5520">
        <v>8000000</v>
      </c>
      <c r="P5520">
        <v>10848783</v>
      </c>
      <c r="Q5520">
        <f>_xlfn.XLOOKUP(E5520,CPI!A:A,CPI!B:B)</f>
        <v>214.5</v>
      </c>
      <c r="R5520" s="12">
        <f>P5520*(CPI!$B$112/Movie!Q5520)</f>
        <v>15410835.338461537</v>
      </c>
      <c r="S5520" t="s">
        <v>16233</v>
      </c>
      <c r="T5520">
        <v>92</v>
      </c>
    </row>
    <row r="5521" spans="1:20" x14ac:dyDescent="0.3">
      <c r="A5521" t="s">
        <v>16234</v>
      </c>
      <c r="B5521" t="str">
        <f t="shared" si="258"/>
        <v>R</v>
      </c>
      <c r="C5521" t="s">
        <v>1</v>
      </c>
      <c r="D5521" t="s">
        <v>37</v>
      </c>
      <c r="E5521">
        <v>2009</v>
      </c>
      <c r="F5521" s="22">
        <f t="shared" si="259"/>
        <v>39814</v>
      </c>
      <c r="G5521" t="s">
        <v>15583</v>
      </c>
      <c r="H5521">
        <f t="shared" si="260"/>
        <v>6.4</v>
      </c>
      <c r="I5521">
        <v>6.4</v>
      </c>
      <c r="J5521">
        <v>61000</v>
      </c>
      <c r="K5521" t="s">
        <v>16235</v>
      </c>
      <c r="L5521" t="s">
        <v>14302</v>
      </c>
      <c r="M5521" t="s">
        <v>16236</v>
      </c>
      <c r="N5521" t="s">
        <v>15</v>
      </c>
      <c r="O5521">
        <v>6000000</v>
      </c>
      <c r="P5521">
        <v>10234475</v>
      </c>
      <c r="Q5521">
        <f>_xlfn.XLOOKUP(E5521,CPI!A:A,CPI!B:B)</f>
        <v>214.5</v>
      </c>
      <c r="R5521" s="12">
        <f>P5521*(CPI!$B$112/Movie!Q5521)</f>
        <v>14538202.948717946</v>
      </c>
      <c r="S5521" t="s">
        <v>16237</v>
      </c>
      <c r="T5521">
        <v>90</v>
      </c>
    </row>
    <row r="5522" spans="1:20" x14ac:dyDescent="0.3">
      <c r="A5522" t="s">
        <v>16238</v>
      </c>
      <c r="B5522" t="str">
        <f t="shared" si="258"/>
        <v>R</v>
      </c>
      <c r="C5522" t="s">
        <v>1</v>
      </c>
      <c r="D5522" t="s">
        <v>19</v>
      </c>
      <c r="E5522">
        <v>2009</v>
      </c>
      <c r="F5522" s="22">
        <f t="shared" si="259"/>
        <v>39814</v>
      </c>
      <c r="G5522" t="s">
        <v>16092</v>
      </c>
      <c r="H5522">
        <f t="shared" si="260"/>
        <v>6.3</v>
      </c>
      <c r="I5522">
        <v>6.3</v>
      </c>
      <c r="J5522">
        <v>70000</v>
      </c>
      <c r="K5522" t="s">
        <v>14003</v>
      </c>
      <c r="L5522" t="s">
        <v>16239</v>
      </c>
      <c r="M5522" t="s">
        <v>16240</v>
      </c>
      <c r="N5522" t="s">
        <v>5801</v>
      </c>
      <c r="O5522">
        <v>40000000</v>
      </c>
      <c r="P5522">
        <v>61601280</v>
      </c>
      <c r="Q5522">
        <f>_xlfn.XLOOKUP(E5522,CPI!A:A,CPI!B:B)</f>
        <v>214.5</v>
      </c>
      <c r="R5522" s="12">
        <f>P5522*(CPI!$B$112/Movie!Q5522)</f>
        <v>87505407.999999985</v>
      </c>
      <c r="S5522" t="s">
        <v>8</v>
      </c>
      <c r="T5522">
        <v>99</v>
      </c>
    </row>
    <row r="5523" spans="1:20" x14ac:dyDescent="0.3">
      <c r="A5523" t="s">
        <v>16241</v>
      </c>
      <c r="B5523" t="str">
        <f t="shared" si="258"/>
        <v>R</v>
      </c>
      <c r="C5523" t="s">
        <v>1</v>
      </c>
      <c r="D5523" t="s">
        <v>26</v>
      </c>
      <c r="E5523">
        <v>2009</v>
      </c>
      <c r="F5523" s="22">
        <f t="shared" si="259"/>
        <v>39814</v>
      </c>
      <c r="G5523" t="s">
        <v>16228</v>
      </c>
      <c r="H5523">
        <f t="shared" si="260"/>
        <v>6.2</v>
      </c>
      <c r="I5523">
        <v>6.2</v>
      </c>
      <c r="J5523">
        <v>129000</v>
      </c>
      <c r="K5523" t="s">
        <v>16242</v>
      </c>
      <c r="L5523" t="s">
        <v>16243</v>
      </c>
      <c r="M5523" t="s">
        <v>8988</v>
      </c>
      <c r="N5523" t="s">
        <v>15</v>
      </c>
      <c r="O5523">
        <v>25000000</v>
      </c>
      <c r="P5523">
        <v>69095771</v>
      </c>
      <c r="Q5523">
        <f>_xlfn.XLOOKUP(E5523,CPI!A:A,CPI!B:B)</f>
        <v>214.5</v>
      </c>
      <c r="R5523" s="12">
        <f>P5523*(CPI!$B$112/Movie!Q5523)</f>
        <v>98151428.548717931</v>
      </c>
      <c r="S5523" t="s">
        <v>6548</v>
      </c>
      <c r="T5523">
        <v>94</v>
      </c>
    </row>
    <row r="5524" spans="1:20" x14ac:dyDescent="0.3">
      <c r="A5524" t="s">
        <v>16244</v>
      </c>
      <c r="B5524" t="str">
        <f t="shared" si="258"/>
        <v>PG-13</v>
      </c>
      <c r="C5524" t="s">
        <v>1984</v>
      </c>
      <c r="D5524" t="s">
        <v>19</v>
      </c>
      <c r="E5524">
        <v>2009</v>
      </c>
      <c r="F5524" s="22">
        <f t="shared" si="259"/>
        <v>39814</v>
      </c>
      <c r="G5524" t="s">
        <v>16059</v>
      </c>
      <c r="H5524">
        <f t="shared" si="260"/>
        <v>5.3</v>
      </c>
      <c r="I5524">
        <v>5.3</v>
      </c>
      <c r="J5524">
        <v>68000</v>
      </c>
      <c r="K5524" t="s">
        <v>8527</v>
      </c>
      <c r="L5524" t="s">
        <v>16245</v>
      </c>
      <c r="M5524" t="s">
        <v>13028</v>
      </c>
      <c r="N5524" t="s">
        <v>15</v>
      </c>
      <c r="O5524">
        <v>100000000</v>
      </c>
      <c r="P5524">
        <v>68777554</v>
      </c>
      <c r="Q5524">
        <f>_xlfn.XLOOKUP(E5524,CPI!A:A,CPI!B:B)</f>
        <v>214.5</v>
      </c>
      <c r="R5524" s="12">
        <f>P5524*(CPI!$B$112/Movie!Q5524)</f>
        <v>97699397.220512807</v>
      </c>
      <c r="S5524" t="s">
        <v>46</v>
      </c>
      <c r="T5524">
        <v>102</v>
      </c>
    </row>
    <row r="5525" spans="1:20" x14ac:dyDescent="0.3">
      <c r="A5525" t="s">
        <v>16246</v>
      </c>
      <c r="B5525" t="str">
        <f t="shared" si="258"/>
        <v>R</v>
      </c>
      <c r="C5525" t="s">
        <v>1</v>
      </c>
      <c r="D5525" t="s">
        <v>2</v>
      </c>
      <c r="E5525">
        <v>2009</v>
      </c>
      <c r="F5525" s="22">
        <f t="shared" si="259"/>
        <v>39814</v>
      </c>
      <c r="G5525" t="s">
        <v>16247</v>
      </c>
      <c r="H5525">
        <f t="shared" si="260"/>
        <v>7.5</v>
      </c>
      <c r="I5525">
        <v>7.5</v>
      </c>
      <c r="J5525">
        <v>108000</v>
      </c>
      <c r="K5525" t="s">
        <v>16248</v>
      </c>
      <c r="L5525" t="s">
        <v>16249</v>
      </c>
      <c r="M5525" t="s">
        <v>4185</v>
      </c>
      <c r="N5525" t="s">
        <v>15</v>
      </c>
      <c r="O5525">
        <v>7000000</v>
      </c>
      <c r="P5525">
        <v>24964890</v>
      </c>
      <c r="Q5525">
        <f>_xlfn.XLOOKUP(E5525,CPI!A:A,CPI!B:B)</f>
        <v>214.5</v>
      </c>
      <c r="R5525" s="12">
        <f>P5525*(CPI!$B$112/Movie!Q5525)</f>
        <v>35462946.307692304</v>
      </c>
      <c r="S5525" t="s">
        <v>16250</v>
      </c>
      <c r="T5525">
        <v>99</v>
      </c>
    </row>
    <row r="5526" spans="1:20" x14ac:dyDescent="0.3">
      <c r="A5526" t="s">
        <v>16251</v>
      </c>
      <c r="B5526" t="str">
        <f t="shared" si="258"/>
        <v>Not Rated</v>
      </c>
      <c r="C5526" t="s">
        <v>432</v>
      </c>
      <c r="D5526" t="s">
        <v>2</v>
      </c>
      <c r="E5526">
        <v>2009</v>
      </c>
      <c r="F5526" s="22">
        <f t="shared" si="259"/>
        <v>39814</v>
      </c>
      <c r="G5526" t="s">
        <v>16252</v>
      </c>
      <c r="H5526">
        <f t="shared" si="260"/>
        <v>5.0999999999999996</v>
      </c>
      <c r="I5526">
        <v>5.0999999999999996</v>
      </c>
      <c r="J5526">
        <v>1600</v>
      </c>
      <c r="K5526" t="s">
        <v>16253</v>
      </c>
      <c r="L5526" t="s">
        <v>16253</v>
      </c>
      <c r="M5526" t="s">
        <v>16254</v>
      </c>
      <c r="N5526" t="s">
        <v>15</v>
      </c>
      <c r="P5526">
        <v>1808</v>
      </c>
      <c r="Q5526">
        <f>_xlfn.XLOOKUP(E5526,CPI!A:A,CPI!B:B)</f>
        <v>214.5</v>
      </c>
      <c r="R5526" s="12">
        <f>P5526*(CPI!$B$112/Movie!Q5526)</f>
        <v>2568.2871794871794</v>
      </c>
      <c r="S5526" t="s">
        <v>16255</v>
      </c>
      <c r="T5526">
        <v>99</v>
      </c>
    </row>
    <row r="5527" spans="1:20" x14ac:dyDescent="0.3">
      <c r="A5527" t="s">
        <v>16256</v>
      </c>
      <c r="B5527" t="str">
        <f t="shared" si="258"/>
        <v>R</v>
      </c>
      <c r="C5527" t="s">
        <v>1</v>
      </c>
      <c r="D5527" t="s">
        <v>26</v>
      </c>
      <c r="E5527">
        <v>2009</v>
      </c>
      <c r="F5527" s="22">
        <f t="shared" si="259"/>
        <v>39814</v>
      </c>
      <c r="G5527" t="s">
        <v>16067</v>
      </c>
      <c r="H5527">
        <f t="shared" si="260"/>
        <v>7.4</v>
      </c>
      <c r="I5527">
        <v>7.4</v>
      </c>
      <c r="J5527">
        <v>108000</v>
      </c>
      <c r="K5527" t="s">
        <v>5431</v>
      </c>
      <c r="L5527" t="s">
        <v>5431</v>
      </c>
      <c r="M5527" t="s">
        <v>11678</v>
      </c>
      <c r="N5527" t="s">
        <v>7</v>
      </c>
      <c r="O5527">
        <v>50000000</v>
      </c>
      <c r="P5527">
        <v>36348784</v>
      </c>
      <c r="Q5527">
        <f>_xlfn.XLOOKUP(E5527,CPI!A:A,CPI!B:B)</f>
        <v>214.5</v>
      </c>
      <c r="R5527" s="12">
        <f>P5527*(CPI!$B$112/Movie!Q5527)</f>
        <v>51633913.682051279</v>
      </c>
      <c r="S5527" t="s">
        <v>46</v>
      </c>
      <c r="T5527">
        <v>117</v>
      </c>
    </row>
    <row r="5528" spans="1:20" x14ac:dyDescent="0.3">
      <c r="A5528" t="s">
        <v>16257</v>
      </c>
      <c r="B5528" t="str">
        <f t="shared" si="258"/>
        <v>PG</v>
      </c>
      <c r="C5528" t="s">
        <v>18</v>
      </c>
      <c r="D5528" t="s">
        <v>19</v>
      </c>
      <c r="E5528">
        <v>2009</v>
      </c>
      <c r="F5528" s="22">
        <f t="shared" si="259"/>
        <v>39814</v>
      </c>
      <c r="G5528" t="s">
        <v>15875</v>
      </c>
      <c r="H5528">
        <f t="shared" si="260"/>
        <v>2.5</v>
      </c>
      <c r="I5528">
        <v>2.5</v>
      </c>
      <c r="J5528">
        <v>71000</v>
      </c>
      <c r="K5528" t="s">
        <v>11288</v>
      </c>
      <c r="L5528" t="s">
        <v>10333</v>
      </c>
      <c r="M5528" t="s">
        <v>15407</v>
      </c>
      <c r="N5528" t="s">
        <v>15</v>
      </c>
      <c r="O5528">
        <v>30000000</v>
      </c>
      <c r="P5528">
        <v>55720772</v>
      </c>
      <c r="Q5528">
        <f>_xlfn.XLOOKUP(E5528,CPI!A:A,CPI!B:B)</f>
        <v>214.5</v>
      </c>
      <c r="R5528" s="12">
        <f>P5528*(CPI!$B$112/Movie!Q5528)</f>
        <v>79152070.99487178</v>
      </c>
      <c r="S5528" t="s">
        <v>165</v>
      </c>
      <c r="T5528">
        <v>85</v>
      </c>
    </row>
    <row r="5529" spans="1:20" x14ac:dyDescent="0.3">
      <c r="A5529" t="s">
        <v>16258</v>
      </c>
      <c r="B5529" t="str">
        <f t="shared" si="258"/>
        <v>R</v>
      </c>
      <c r="C5529" t="s">
        <v>1</v>
      </c>
      <c r="D5529" t="s">
        <v>26</v>
      </c>
      <c r="E5529">
        <v>2009</v>
      </c>
      <c r="F5529" s="22">
        <f t="shared" si="259"/>
        <v>39814</v>
      </c>
      <c r="G5529" t="s">
        <v>16259</v>
      </c>
      <c r="H5529">
        <f t="shared" si="260"/>
        <v>5.8</v>
      </c>
      <c r="I5529">
        <v>5.8</v>
      </c>
      <c r="J5529">
        <v>39000</v>
      </c>
      <c r="K5529" t="s">
        <v>13212</v>
      </c>
      <c r="L5529" t="s">
        <v>16260</v>
      </c>
      <c r="M5529" t="s">
        <v>11314</v>
      </c>
      <c r="N5529" t="s">
        <v>15</v>
      </c>
      <c r="P5529">
        <v>12035862</v>
      </c>
      <c r="Q5529">
        <f>_xlfn.XLOOKUP(E5529,CPI!A:A,CPI!B:B)</f>
        <v>214.5</v>
      </c>
      <c r="R5529" s="12">
        <f>P5529*(CPI!$B$112/Movie!Q5529)</f>
        <v>17097096.276923075</v>
      </c>
      <c r="S5529" t="s">
        <v>16261</v>
      </c>
      <c r="T5529">
        <v>97</v>
      </c>
    </row>
    <row r="5530" spans="1:20" x14ac:dyDescent="0.3">
      <c r="A5530" t="s">
        <v>16262</v>
      </c>
      <c r="B5530" t="str">
        <f t="shared" si="258"/>
        <v>R</v>
      </c>
      <c r="C5530" t="s">
        <v>1</v>
      </c>
      <c r="D5530" t="s">
        <v>37</v>
      </c>
      <c r="E5530">
        <v>2009</v>
      </c>
      <c r="F5530" s="22">
        <f t="shared" si="259"/>
        <v>39814</v>
      </c>
      <c r="G5530" t="s">
        <v>16263</v>
      </c>
      <c r="H5530">
        <f t="shared" si="260"/>
        <v>6.2</v>
      </c>
      <c r="I5530">
        <v>6.2</v>
      </c>
      <c r="J5530">
        <v>81000</v>
      </c>
      <c r="K5530" t="s">
        <v>16172</v>
      </c>
      <c r="L5530" t="s">
        <v>16264</v>
      </c>
      <c r="M5530" t="s">
        <v>8012</v>
      </c>
      <c r="N5530" t="s">
        <v>15</v>
      </c>
      <c r="O5530">
        <v>26000000</v>
      </c>
      <c r="P5530">
        <v>28190603</v>
      </c>
      <c r="Q5530">
        <f>_xlfn.XLOOKUP(E5530,CPI!A:A,CPI!B:B)</f>
        <v>214.5</v>
      </c>
      <c r="R5530" s="12">
        <f>P5530*(CPI!$B$112/Movie!Q5530)</f>
        <v>40045112.979487173</v>
      </c>
      <c r="S5530" t="s">
        <v>14999</v>
      </c>
      <c r="T5530">
        <v>109</v>
      </c>
    </row>
    <row r="5531" spans="1:20" x14ac:dyDescent="0.3">
      <c r="A5531" t="s">
        <v>16265</v>
      </c>
      <c r="B5531" t="str">
        <f t="shared" si="258"/>
        <v>R</v>
      </c>
      <c r="C5531" t="s">
        <v>1</v>
      </c>
      <c r="D5531" t="s">
        <v>19</v>
      </c>
      <c r="E5531">
        <v>2009</v>
      </c>
      <c r="F5531" s="22">
        <f t="shared" si="259"/>
        <v>39814</v>
      </c>
      <c r="G5531" t="s">
        <v>16266</v>
      </c>
      <c r="H5531">
        <f t="shared" si="260"/>
        <v>6.4</v>
      </c>
      <c r="I5531">
        <v>6.4</v>
      </c>
      <c r="J5531">
        <v>189000</v>
      </c>
      <c r="K5531" t="s">
        <v>1544</v>
      </c>
      <c r="L5531" t="s">
        <v>9652</v>
      </c>
      <c r="M5531" t="s">
        <v>4109</v>
      </c>
      <c r="N5531" t="s">
        <v>15</v>
      </c>
      <c r="O5531">
        <v>100000000</v>
      </c>
      <c r="P5531">
        <v>150166126</v>
      </c>
      <c r="Q5531">
        <f>_xlfn.XLOOKUP(E5531,CPI!A:A,CPI!B:B)</f>
        <v>214.5</v>
      </c>
      <c r="R5531" s="12">
        <f>P5531*(CPI!$B$112/Movie!Q5531)</f>
        <v>213312907.18974358</v>
      </c>
      <c r="S5531" t="s">
        <v>16</v>
      </c>
      <c r="T5531">
        <v>106</v>
      </c>
    </row>
    <row r="5532" spans="1:20" x14ac:dyDescent="0.3">
      <c r="A5532" t="s">
        <v>16267</v>
      </c>
      <c r="B5532" t="str">
        <f t="shared" si="258"/>
        <v>R</v>
      </c>
      <c r="C5532" t="s">
        <v>1</v>
      </c>
      <c r="D5532" t="s">
        <v>26</v>
      </c>
      <c r="E5532">
        <v>2009</v>
      </c>
      <c r="F5532" s="22">
        <f t="shared" si="259"/>
        <v>39814</v>
      </c>
      <c r="G5532" t="s">
        <v>16079</v>
      </c>
      <c r="H5532">
        <f t="shared" si="260"/>
        <v>6.5</v>
      </c>
      <c r="I5532">
        <v>6.5</v>
      </c>
      <c r="J5532">
        <v>88000</v>
      </c>
      <c r="K5532" t="s">
        <v>199</v>
      </c>
      <c r="L5532" t="s">
        <v>199</v>
      </c>
      <c r="M5532" t="s">
        <v>732</v>
      </c>
      <c r="N5532" t="s">
        <v>15</v>
      </c>
      <c r="O5532">
        <v>85000000</v>
      </c>
      <c r="P5532">
        <v>219103655</v>
      </c>
      <c r="Q5532">
        <f>_xlfn.XLOOKUP(E5532,CPI!A:A,CPI!B:B)</f>
        <v>214.5</v>
      </c>
      <c r="R5532" s="12">
        <f>P5532*(CPI!$B$112/Movie!Q5532)</f>
        <v>311239550.94871789</v>
      </c>
      <c r="S5532" t="s">
        <v>46</v>
      </c>
      <c r="T5532">
        <v>120</v>
      </c>
    </row>
    <row r="5533" spans="1:20" x14ac:dyDescent="0.3">
      <c r="A5533" t="s">
        <v>574</v>
      </c>
      <c r="B5533" t="str">
        <f t="shared" si="258"/>
        <v>R</v>
      </c>
      <c r="C5533" t="s">
        <v>1</v>
      </c>
      <c r="D5533" t="s">
        <v>37</v>
      </c>
      <c r="E5533">
        <v>2009</v>
      </c>
      <c r="F5533" s="22">
        <f t="shared" si="259"/>
        <v>39814</v>
      </c>
      <c r="G5533" t="s">
        <v>16268</v>
      </c>
      <c r="H5533">
        <f t="shared" si="260"/>
        <v>4.8</v>
      </c>
      <c r="I5533">
        <v>4.8</v>
      </c>
      <c r="J5533">
        <v>50000</v>
      </c>
      <c r="K5533" t="s">
        <v>12986</v>
      </c>
      <c r="L5533" t="s">
        <v>12986</v>
      </c>
      <c r="M5533" t="s">
        <v>15078</v>
      </c>
      <c r="N5533" t="s">
        <v>15</v>
      </c>
      <c r="O5533">
        <v>15000000</v>
      </c>
      <c r="P5533">
        <v>39421467</v>
      </c>
      <c r="Q5533">
        <f>_xlfn.XLOOKUP(E5533,CPI!A:A,CPI!B:B)</f>
        <v>214.5</v>
      </c>
      <c r="R5533" s="12">
        <f>P5533*(CPI!$B$112/Movie!Q5533)</f>
        <v>55998699.276923068</v>
      </c>
      <c r="S5533" t="s">
        <v>8971</v>
      </c>
      <c r="T5533">
        <v>105</v>
      </c>
    </row>
    <row r="5534" spans="1:20" x14ac:dyDescent="0.3">
      <c r="A5534" t="s">
        <v>16269</v>
      </c>
      <c r="B5534" t="str">
        <f t="shared" si="258"/>
        <v>R</v>
      </c>
      <c r="C5534" t="s">
        <v>1</v>
      </c>
      <c r="D5534" t="s">
        <v>19</v>
      </c>
      <c r="E5534">
        <v>2009</v>
      </c>
      <c r="F5534" s="22">
        <f t="shared" si="259"/>
        <v>39814</v>
      </c>
      <c r="G5534" t="s">
        <v>16268</v>
      </c>
      <c r="H5534">
        <f t="shared" si="260"/>
        <v>5.2</v>
      </c>
      <c r="I5534">
        <v>5.2</v>
      </c>
      <c r="J5534">
        <v>99000</v>
      </c>
      <c r="K5534" t="s">
        <v>9300</v>
      </c>
      <c r="L5534" t="s">
        <v>13509</v>
      </c>
      <c r="M5534" t="s">
        <v>16270</v>
      </c>
      <c r="N5534" t="s">
        <v>15</v>
      </c>
      <c r="O5534">
        <v>40000000</v>
      </c>
      <c r="P5534">
        <v>186167139</v>
      </c>
      <c r="Q5534">
        <f>_xlfn.XLOOKUP(E5534,CPI!A:A,CPI!B:B)</f>
        <v>214.5</v>
      </c>
      <c r="R5534" s="12">
        <f>P5534*(CPI!$B$112/Movie!Q5534)</f>
        <v>264452807.70769227</v>
      </c>
      <c r="S5534" t="s">
        <v>2011</v>
      </c>
      <c r="T5534">
        <v>82</v>
      </c>
    </row>
    <row r="5535" spans="1:20" x14ac:dyDescent="0.3">
      <c r="A5535" t="s">
        <v>16271</v>
      </c>
      <c r="B5535" t="str">
        <f t="shared" si="258"/>
        <v>R</v>
      </c>
      <c r="C5535" t="s">
        <v>1</v>
      </c>
      <c r="D5535" t="s">
        <v>2</v>
      </c>
      <c r="E5535">
        <v>2009</v>
      </c>
      <c r="F5535" s="22">
        <f t="shared" si="259"/>
        <v>39814</v>
      </c>
      <c r="G5535" t="s">
        <v>16272</v>
      </c>
      <c r="H5535">
        <f t="shared" si="260"/>
        <v>6.3</v>
      </c>
      <c r="I5535">
        <v>6.3</v>
      </c>
      <c r="J5535">
        <v>71000</v>
      </c>
      <c r="K5535" t="s">
        <v>6593</v>
      </c>
      <c r="L5535" t="s">
        <v>12395</v>
      </c>
      <c r="M5535" t="s">
        <v>8751</v>
      </c>
      <c r="N5535" t="s">
        <v>15</v>
      </c>
      <c r="O5535">
        <v>14000000</v>
      </c>
      <c r="P5535">
        <v>13657649</v>
      </c>
      <c r="Q5535">
        <f>_xlfn.XLOOKUP(E5535,CPI!A:A,CPI!B:B)</f>
        <v>214.5</v>
      </c>
      <c r="R5535" s="12">
        <f>P5535*(CPI!$B$112/Movie!Q5535)</f>
        <v>19400865.502564099</v>
      </c>
      <c r="S5535" t="s">
        <v>6839</v>
      </c>
      <c r="T5535">
        <v>96</v>
      </c>
    </row>
    <row r="5536" spans="1:20" x14ac:dyDescent="0.3">
      <c r="A5536" t="s">
        <v>16273</v>
      </c>
      <c r="B5536" t="str">
        <f t="shared" si="258"/>
        <v>R</v>
      </c>
      <c r="C5536" t="s">
        <v>1</v>
      </c>
      <c r="D5536" t="s">
        <v>10</v>
      </c>
      <c r="E5536">
        <v>2009</v>
      </c>
      <c r="F5536" s="22">
        <f t="shared" si="259"/>
        <v>39814</v>
      </c>
      <c r="G5536" t="s">
        <v>16274</v>
      </c>
      <c r="H5536">
        <f t="shared" si="260"/>
        <v>7.2</v>
      </c>
      <c r="I5536">
        <v>7.2</v>
      </c>
      <c r="J5536">
        <v>67000</v>
      </c>
      <c r="K5536" t="s">
        <v>9713</v>
      </c>
      <c r="L5536" t="s">
        <v>9713</v>
      </c>
      <c r="M5536" t="s">
        <v>10012</v>
      </c>
      <c r="N5536" t="s">
        <v>1096</v>
      </c>
      <c r="O5536">
        <v>70000000</v>
      </c>
      <c r="P5536">
        <v>39457342</v>
      </c>
      <c r="Q5536">
        <f>_xlfn.XLOOKUP(E5536,CPI!A:A,CPI!B:B)</f>
        <v>214.5</v>
      </c>
      <c r="R5536" s="12">
        <f>P5536*(CPI!$B$112/Movie!Q5536)</f>
        <v>56049660.174358971</v>
      </c>
      <c r="S5536" t="s">
        <v>16275</v>
      </c>
      <c r="T5536">
        <v>127</v>
      </c>
    </row>
    <row r="5537" spans="1:20" x14ac:dyDescent="0.3">
      <c r="A5537" t="s">
        <v>16276</v>
      </c>
      <c r="B5537" t="str">
        <f t="shared" si="258"/>
        <v>R</v>
      </c>
      <c r="C5537" t="s">
        <v>1</v>
      </c>
      <c r="D5537" t="s">
        <v>26</v>
      </c>
      <c r="E5537">
        <v>2009</v>
      </c>
      <c r="F5537" s="22">
        <f t="shared" si="259"/>
        <v>39814</v>
      </c>
      <c r="G5537" t="s">
        <v>16277</v>
      </c>
      <c r="H5537">
        <f t="shared" si="260"/>
        <v>6.4</v>
      </c>
      <c r="I5537">
        <v>6.4</v>
      </c>
      <c r="J5537">
        <v>39000</v>
      </c>
      <c r="K5537" t="s">
        <v>16278</v>
      </c>
      <c r="L5537" t="s">
        <v>16279</v>
      </c>
      <c r="M5537" t="s">
        <v>2582</v>
      </c>
      <c r="N5537" t="s">
        <v>15</v>
      </c>
      <c r="O5537">
        <v>10000000</v>
      </c>
      <c r="P5537">
        <v>7043835</v>
      </c>
      <c r="Q5537">
        <f>_xlfn.XLOOKUP(E5537,CPI!A:A,CPI!B:B)</f>
        <v>214.5</v>
      </c>
      <c r="R5537" s="12">
        <f>P5537*(CPI!$B$112/Movie!Q5537)</f>
        <v>10005857.923076922</v>
      </c>
      <c r="S5537" t="s">
        <v>16280</v>
      </c>
      <c r="T5537">
        <v>96</v>
      </c>
    </row>
    <row r="5538" spans="1:20" x14ac:dyDescent="0.3">
      <c r="A5538" t="s">
        <v>16281</v>
      </c>
      <c r="B5538" t="str">
        <f t="shared" si="258"/>
        <v>R</v>
      </c>
      <c r="C5538" t="s">
        <v>1</v>
      </c>
      <c r="D5538" t="s">
        <v>19</v>
      </c>
      <c r="E5538">
        <v>2009</v>
      </c>
      <c r="F5538" s="22">
        <f t="shared" si="259"/>
        <v>39814</v>
      </c>
      <c r="G5538" t="s">
        <v>16205</v>
      </c>
      <c r="H5538">
        <f t="shared" si="260"/>
        <v>6.4</v>
      </c>
      <c r="I5538">
        <v>6.4</v>
      </c>
      <c r="J5538">
        <v>124000</v>
      </c>
      <c r="K5538" t="s">
        <v>16282</v>
      </c>
      <c r="L5538" t="s">
        <v>16282</v>
      </c>
      <c r="M5538" t="s">
        <v>2628</v>
      </c>
      <c r="N5538" t="s">
        <v>233</v>
      </c>
      <c r="O5538">
        <v>20000000</v>
      </c>
      <c r="P5538">
        <v>51417188</v>
      </c>
      <c r="Q5538">
        <f>_xlfn.XLOOKUP(E5538,CPI!A:A,CPI!B:B)</f>
        <v>214.5</v>
      </c>
      <c r="R5538" s="12">
        <f>P5538*(CPI!$B$112/Movie!Q5538)</f>
        <v>73038774.748717934</v>
      </c>
      <c r="S5538" t="s">
        <v>14686</v>
      </c>
      <c r="T5538">
        <v>98</v>
      </c>
    </row>
    <row r="5539" spans="1:20" x14ac:dyDescent="0.3">
      <c r="A5539" t="s">
        <v>16283</v>
      </c>
      <c r="B5539" t="str">
        <f t="shared" si="258"/>
        <v>PG-13</v>
      </c>
      <c r="C5539" t="s">
        <v>1984</v>
      </c>
      <c r="D5539" t="s">
        <v>2</v>
      </c>
      <c r="E5539">
        <v>2009</v>
      </c>
      <c r="F5539" s="22">
        <f t="shared" si="259"/>
        <v>39814</v>
      </c>
      <c r="G5539" t="s">
        <v>16247</v>
      </c>
      <c r="H5539">
        <f t="shared" si="260"/>
        <v>7.3</v>
      </c>
      <c r="I5539">
        <v>7.3</v>
      </c>
      <c r="J5539">
        <v>131000</v>
      </c>
      <c r="K5539" t="s">
        <v>16284</v>
      </c>
      <c r="L5539" t="s">
        <v>16285</v>
      </c>
      <c r="M5539" t="s">
        <v>16286</v>
      </c>
      <c r="N5539" t="s">
        <v>7</v>
      </c>
      <c r="O5539">
        <v>7500000</v>
      </c>
      <c r="P5539">
        <v>26096852</v>
      </c>
      <c r="Q5539">
        <f>_xlfn.XLOOKUP(E5539,CPI!A:A,CPI!B:B)</f>
        <v>214.5</v>
      </c>
      <c r="R5539" s="12">
        <f>P5539*(CPI!$B$112/Movie!Q5539)</f>
        <v>37070912.841025636</v>
      </c>
      <c r="S5539" t="s">
        <v>6548</v>
      </c>
      <c r="T5539">
        <v>100</v>
      </c>
    </row>
    <row r="5540" spans="1:20" x14ac:dyDescent="0.3">
      <c r="A5540" t="s">
        <v>16287</v>
      </c>
      <c r="B5540" t="str">
        <f t="shared" si="258"/>
        <v>R</v>
      </c>
      <c r="C5540" t="s">
        <v>1</v>
      </c>
      <c r="D5540" t="s">
        <v>2</v>
      </c>
      <c r="E5540">
        <v>2009</v>
      </c>
      <c r="F5540" s="22">
        <f t="shared" si="259"/>
        <v>39814</v>
      </c>
      <c r="G5540" t="s">
        <v>16247</v>
      </c>
      <c r="H5540">
        <f t="shared" si="260"/>
        <v>7.2</v>
      </c>
      <c r="I5540">
        <v>7.2</v>
      </c>
      <c r="J5540">
        <v>86000</v>
      </c>
      <c r="K5540" t="s">
        <v>16288</v>
      </c>
      <c r="L5540" t="s">
        <v>16288</v>
      </c>
      <c r="M5540" t="s">
        <v>647</v>
      </c>
      <c r="N5540" t="s">
        <v>15</v>
      </c>
      <c r="O5540">
        <v>7000000</v>
      </c>
      <c r="P5540">
        <v>47405566</v>
      </c>
      <c r="Q5540">
        <f>_xlfn.XLOOKUP(E5540,CPI!A:A,CPI!B:B)</f>
        <v>214.5</v>
      </c>
      <c r="R5540" s="12">
        <f>P5540*(CPI!$B$112/Movie!Q5540)</f>
        <v>67340214.266666666</v>
      </c>
      <c r="S5540" t="s">
        <v>9423</v>
      </c>
      <c r="T5540">
        <v>112</v>
      </c>
    </row>
    <row r="5541" spans="1:20" x14ac:dyDescent="0.3">
      <c r="A5541" t="s">
        <v>16289</v>
      </c>
      <c r="B5541" t="str">
        <f t="shared" si="258"/>
        <v>PG</v>
      </c>
      <c r="C5541" t="s">
        <v>18</v>
      </c>
      <c r="D5541" t="s">
        <v>375</v>
      </c>
      <c r="E5541">
        <v>2009</v>
      </c>
      <c r="F5541" s="22">
        <f t="shared" si="259"/>
        <v>39814</v>
      </c>
      <c r="G5541" t="s">
        <v>16128</v>
      </c>
      <c r="H5541">
        <f t="shared" si="260"/>
        <v>6.9</v>
      </c>
      <c r="I5541">
        <v>6.9</v>
      </c>
      <c r="J5541">
        <v>230000</v>
      </c>
      <c r="K5541" t="s">
        <v>14755</v>
      </c>
      <c r="L5541" t="s">
        <v>16290</v>
      </c>
      <c r="M5541" t="s">
        <v>13872</v>
      </c>
      <c r="N5541" t="s">
        <v>15</v>
      </c>
      <c r="O5541">
        <v>90000000</v>
      </c>
      <c r="P5541">
        <v>886686817</v>
      </c>
      <c r="Q5541">
        <f>_xlfn.XLOOKUP(E5541,CPI!A:A,CPI!B:B)</f>
        <v>214.5</v>
      </c>
      <c r="R5541" s="12">
        <f>P5541*(CPI!$B$112/Movie!Q5541)</f>
        <v>1259549991.3282049</v>
      </c>
      <c r="S5541" t="s">
        <v>14108</v>
      </c>
      <c r="T5541">
        <v>94</v>
      </c>
    </row>
    <row r="5542" spans="1:20" x14ac:dyDescent="0.3">
      <c r="A5542" t="s">
        <v>16291</v>
      </c>
      <c r="B5542" t="str">
        <f t="shared" si="258"/>
        <v>R</v>
      </c>
      <c r="C5542" t="s">
        <v>1</v>
      </c>
      <c r="D5542" t="s">
        <v>19</v>
      </c>
      <c r="E5542">
        <v>2009</v>
      </c>
      <c r="F5542" s="22">
        <f t="shared" si="259"/>
        <v>39814</v>
      </c>
      <c r="G5542" t="s">
        <v>15806</v>
      </c>
      <c r="H5542">
        <f t="shared" si="260"/>
        <v>6.2</v>
      </c>
      <c r="I5542">
        <v>6.2</v>
      </c>
      <c r="J5542">
        <v>143000</v>
      </c>
      <c r="K5542" t="s">
        <v>14621</v>
      </c>
      <c r="L5542" t="s">
        <v>14621</v>
      </c>
      <c r="M5542" t="s">
        <v>11224</v>
      </c>
      <c r="N5542" t="s">
        <v>15</v>
      </c>
      <c r="O5542">
        <v>20000000</v>
      </c>
      <c r="P5542">
        <v>34572541</v>
      </c>
      <c r="Q5542">
        <f>_xlfn.XLOOKUP(E5542,CPI!A:A,CPI!B:B)</f>
        <v>214.5</v>
      </c>
      <c r="R5542" s="12">
        <f>P5542*(CPI!$B$112/Movie!Q5542)</f>
        <v>49110737.728205122</v>
      </c>
      <c r="S5542" t="s">
        <v>14686</v>
      </c>
      <c r="T5542">
        <v>96</v>
      </c>
    </row>
    <row r="5543" spans="1:20" x14ac:dyDescent="0.3">
      <c r="A5543" t="s">
        <v>16292</v>
      </c>
      <c r="B5543" t="str">
        <f t="shared" si="258"/>
        <v>R</v>
      </c>
      <c r="C5543" t="s">
        <v>1</v>
      </c>
      <c r="D5543" t="s">
        <v>19</v>
      </c>
      <c r="E5543">
        <v>2009</v>
      </c>
      <c r="F5543" s="22">
        <f t="shared" si="259"/>
        <v>39814</v>
      </c>
      <c r="G5543" t="s">
        <v>16114</v>
      </c>
      <c r="H5543">
        <f t="shared" si="260"/>
        <v>6.5</v>
      </c>
      <c r="I5543">
        <v>6.5</v>
      </c>
      <c r="J5543">
        <v>93000</v>
      </c>
      <c r="K5543" t="s">
        <v>10234</v>
      </c>
      <c r="L5543" t="s">
        <v>16293</v>
      </c>
      <c r="M5543" t="s">
        <v>10314</v>
      </c>
      <c r="N5543" t="s">
        <v>15</v>
      </c>
      <c r="O5543">
        <v>50000000</v>
      </c>
      <c r="P5543">
        <v>60253843</v>
      </c>
      <c r="Q5543">
        <f>_xlfn.XLOOKUP(E5543,CPI!A:A,CPI!B:B)</f>
        <v>214.5</v>
      </c>
      <c r="R5543" s="12">
        <f>P5543*(CPI!$B$112/Movie!Q5543)</f>
        <v>85591356.466666654</v>
      </c>
      <c r="S5543" t="s">
        <v>16</v>
      </c>
      <c r="T5543">
        <v>118</v>
      </c>
    </row>
    <row r="5544" spans="1:20" x14ac:dyDescent="0.3">
      <c r="A5544" t="s">
        <v>16294</v>
      </c>
      <c r="B5544" t="str">
        <f t="shared" si="258"/>
        <v>PG-13</v>
      </c>
      <c r="C5544" t="s">
        <v>1984</v>
      </c>
      <c r="D5544" t="s">
        <v>2</v>
      </c>
      <c r="E5544">
        <v>2009</v>
      </c>
      <c r="F5544" s="22">
        <f t="shared" si="259"/>
        <v>39814</v>
      </c>
      <c r="G5544" t="s">
        <v>15539</v>
      </c>
      <c r="H5544">
        <f t="shared" si="260"/>
        <v>6.3</v>
      </c>
      <c r="I5544">
        <v>6.3</v>
      </c>
      <c r="J5544">
        <v>78000</v>
      </c>
      <c r="K5544" t="s">
        <v>16295</v>
      </c>
      <c r="L5544" t="s">
        <v>16296</v>
      </c>
      <c r="M5544" t="s">
        <v>16297</v>
      </c>
      <c r="N5544" t="s">
        <v>15</v>
      </c>
      <c r="P5544">
        <v>41633384</v>
      </c>
      <c r="Q5544">
        <f>_xlfn.XLOOKUP(E5544,CPI!A:A,CPI!B:B)</f>
        <v>214.5</v>
      </c>
      <c r="R5544" s="12">
        <f>P5544*(CPI!$B$112/Movie!Q5544)</f>
        <v>59140755.733333327</v>
      </c>
      <c r="S5544" t="s">
        <v>9670</v>
      </c>
      <c r="T5544">
        <v>87</v>
      </c>
    </row>
    <row r="5545" spans="1:20" x14ac:dyDescent="0.3">
      <c r="A5545" t="s">
        <v>712</v>
      </c>
      <c r="B5545" t="str">
        <f t="shared" si="258"/>
        <v>R</v>
      </c>
      <c r="C5545" t="s">
        <v>1</v>
      </c>
      <c r="D5545" t="s">
        <v>37</v>
      </c>
      <c r="E5545">
        <v>2009</v>
      </c>
      <c r="F5545" s="22">
        <f t="shared" si="259"/>
        <v>39814</v>
      </c>
      <c r="G5545" t="s">
        <v>15383</v>
      </c>
      <c r="H5545">
        <f t="shared" si="260"/>
        <v>5.4</v>
      </c>
      <c r="I5545">
        <v>5.4</v>
      </c>
      <c r="J5545">
        <v>55000</v>
      </c>
      <c r="K5545" t="s">
        <v>11423</v>
      </c>
      <c r="L5545" t="s">
        <v>16298</v>
      </c>
      <c r="M5545" t="s">
        <v>16299</v>
      </c>
      <c r="N5545" t="s">
        <v>15</v>
      </c>
      <c r="O5545">
        <v>15000000</v>
      </c>
      <c r="P5545">
        <v>100734718</v>
      </c>
      <c r="Q5545">
        <f>_xlfn.XLOOKUP(E5545,CPI!A:A,CPI!B:B)</f>
        <v>214.5</v>
      </c>
      <c r="R5545" s="12">
        <f>P5545*(CPI!$B$112/Movie!Q5545)</f>
        <v>143094958.38974357</v>
      </c>
      <c r="S5545" t="s">
        <v>14686</v>
      </c>
      <c r="T5545">
        <v>101</v>
      </c>
    </row>
    <row r="5546" spans="1:20" x14ac:dyDescent="0.3">
      <c r="A5546" t="s">
        <v>16300</v>
      </c>
      <c r="B5546" t="str">
        <f t="shared" si="258"/>
        <v>PG-13</v>
      </c>
      <c r="C5546" t="s">
        <v>1984</v>
      </c>
      <c r="D5546" t="s">
        <v>48</v>
      </c>
      <c r="E5546">
        <v>2009</v>
      </c>
      <c r="F5546" s="22">
        <f t="shared" si="259"/>
        <v>39814</v>
      </c>
      <c r="G5546" t="s">
        <v>16057</v>
      </c>
      <c r="H5546">
        <f t="shared" si="260"/>
        <v>7</v>
      </c>
      <c r="I5546">
        <v>7</v>
      </c>
      <c r="J5546">
        <v>111000</v>
      </c>
      <c r="K5546" t="s">
        <v>1570</v>
      </c>
      <c r="L5546" t="s">
        <v>1570</v>
      </c>
      <c r="M5546" t="s">
        <v>15049</v>
      </c>
      <c r="N5546" t="s">
        <v>15</v>
      </c>
      <c r="O5546">
        <v>40000000</v>
      </c>
      <c r="P5546">
        <v>129540522</v>
      </c>
      <c r="Q5546">
        <f>_xlfn.XLOOKUP(E5546,CPI!A:A,CPI!B:B)</f>
        <v>214.5</v>
      </c>
      <c r="R5546" s="12">
        <f>P5546*(CPI!$B$112/Movie!Q5546)</f>
        <v>184013972.27692306</v>
      </c>
      <c r="S5546" t="s">
        <v>16</v>
      </c>
      <c r="T5546">
        <v>123</v>
      </c>
    </row>
    <row r="5547" spans="1:20" x14ac:dyDescent="0.3">
      <c r="A5547" t="s">
        <v>16301</v>
      </c>
      <c r="B5547" t="str">
        <f t="shared" si="258"/>
        <v>PG</v>
      </c>
      <c r="C5547" t="s">
        <v>18</v>
      </c>
      <c r="D5547" t="s">
        <v>26</v>
      </c>
      <c r="E5547">
        <v>2009</v>
      </c>
      <c r="F5547" s="22">
        <f t="shared" si="259"/>
        <v>39814</v>
      </c>
      <c r="G5547" t="s">
        <v>16114</v>
      </c>
      <c r="H5547">
        <f t="shared" si="260"/>
        <v>5.9</v>
      </c>
      <c r="I5547">
        <v>5.9</v>
      </c>
      <c r="J5547">
        <v>76000</v>
      </c>
      <c r="K5547" t="s">
        <v>8026</v>
      </c>
      <c r="L5547" t="s">
        <v>16302</v>
      </c>
      <c r="M5547" t="s">
        <v>16303</v>
      </c>
      <c r="N5547" t="s">
        <v>15</v>
      </c>
      <c r="P5547">
        <v>108394089</v>
      </c>
      <c r="Q5547">
        <f>_xlfn.XLOOKUP(E5547,CPI!A:A,CPI!B:B)</f>
        <v>214.5</v>
      </c>
      <c r="R5547" s="12">
        <f>P5547*(CPI!$B$112/Movie!Q5547)</f>
        <v>153975193.09230769</v>
      </c>
      <c r="S5547" t="s">
        <v>2077</v>
      </c>
      <c r="T5547">
        <v>104</v>
      </c>
    </row>
    <row r="5548" spans="1:20" x14ac:dyDescent="0.3">
      <c r="A5548" t="s">
        <v>16304</v>
      </c>
      <c r="B5548" t="str">
        <f t="shared" si="258"/>
        <v>PG</v>
      </c>
      <c r="C5548" t="s">
        <v>18</v>
      </c>
      <c r="D5548" t="s">
        <v>19</v>
      </c>
      <c r="E5548">
        <v>2009</v>
      </c>
      <c r="F5548" s="22">
        <f t="shared" si="259"/>
        <v>39814</v>
      </c>
      <c r="G5548" t="s">
        <v>16186</v>
      </c>
      <c r="H5548">
        <f t="shared" si="260"/>
        <v>5.7</v>
      </c>
      <c r="I5548">
        <v>5.7</v>
      </c>
      <c r="J5548">
        <v>57000</v>
      </c>
      <c r="K5548" t="s">
        <v>14510</v>
      </c>
      <c r="L5548" t="s">
        <v>15771</v>
      </c>
      <c r="M5548" t="s">
        <v>12453</v>
      </c>
      <c r="N5548" t="s">
        <v>15</v>
      </c>
      <c r="O5548">
        <v>65000000</v>
      </c>
      <c r="P5548">
        <v>106387141</v>
      </c>
      <c r="Q5548">
        <f>_xlfn.XLOOKUP(E5548,CPI!A:A,CPI!B:B)</f>
        <v>214.5</v>
      </c>
      <c r="R5548" s="12">
        <f>P5548*(CPI!$B$112/Movie!Q5548)</f>
        <v>151124297.72820511</v>
      </c>
      <c r="S5548" t="s">
        <v>1709</v>
      </c>
      <c r="T5548">
        <v>98</v>
      </c>
    </row>
    <row r="5549" spans="1:20" x14ac:dyDescent="0.3">
      <c r="A5549">
        <v>9</v>
      </c>
      <c r="B5549" t="str">
        <f t="shared" si="258"/>
        <v>PG-13</v>
      </c>
      <c r="C5549" t="s">
        <v>1984</v>
      </c>
      <c r="D5549" t="s">
        <v>375</v>
      </c>
      <c r="E5549">
        <v>2009</v>
      </c>
      <c r="F5549" s="22">
        <f t="shared" si="259"/>
        <v>39814</v>
      </c>
      <c r="G5549" t="s">
        <v>16305</v>
      </c>
      <c r="H5549">
        <f t="shared" si="260"/>
        <v>7.1</v>
      </c>
      <c r="I5549">
        <v>7.1</v>
      </c>
      <c r="J5549">
        <v>135000</v>
      </c>
      <c r="K5549" t="s">
        <v>16306</v>
      </c>
      <c r="L5549" t="s">
        <v>16307</v>
      </c>
      <c r="M5549" t="s">
        <v>7669</v>
      </c>
      <c r="N5549" t="s">
        <v>15</v>
      </c>
      <c r="O5549">
        <v>30000000</v>
      </c>
      <c r="P5549">
        <v>48428063</v>
      </c>
      <c r="Q5549">
        <f>_xlfn.XLOOKUP(E5549,CPI!A:A,CPI!B:B)</f>
        <v>214.5</v>
      </c>
      <c r="R5549" s="12">
        <f>P5549*(CPI!$B$112/Movie!Q5549)</f>
        <v>68792684.364102557</v>
      </c>
      <c r="S5549" t="s">
        <v>12679</v>
      </c>
      <c r="T5549">
        <v>79</v>
      </c>
    </row>
    <row r="5550" spans="1:20" x14ac:dyDescent="0.3">
      <c r="A5550" t="s">
        <v>16308</v>
      </c>
      <c r="B5550" t="str">
        <f t="shared" si="258"/>
        <v>PG</v>
      </c>
      <c r="C5550" t="s">
        <v>18</v>
      </c>
      <c r="D5550" t="s">
        <v>48</v>
      </c>
      <c r="E5550">
        <v>2009</v>
      </c>
      <c r="F5550" s="22">
        <f t="shared" si="259"/>
        <v>39814</v>
      </c>
      <c r="G5550" t="s">
        <v>16205</v>
      </c>
      <c r="H5550">
        <f t="shared" si="260"/>
        <v>7.3</v>
      </c>
      <c r="I5550">
        <v>7.3</v>
      </c>
      <c r="J5550">
        <v>59000</v>
      </c>
      <c r="K5550" t="s">
        <v>16309</v>
      </c>
      <c r="L5550" t="s">
        <v>11909</v>
      </c>
      <c r="M5550" t="s">
        <v>16310</v>
      </c>
      <c r="N5550" t="s">
        <v>7</v>
      </c>
      <c r="O5550">
        <v>35000000</v>
      </c>
      <c r="P5550">
        <v>29196409</v>
      </c>
      <c r="Q5550">
        <f>_xlfn.XLOOKUP(E5550,CPI!A:A,CPI!B:B)</f>
        <v>214.5</v>
      </c>
      <c r="R5550" s="12">
        <f>P5550*(CPI!$B$112/Movie!Q5550)</f>
        <v>41473873.297435895</v>
      </c>
      <c r="S5550" t="s">
        <v>16311</v>
      </c>
      <c r="T5550">
        <v>105</v>
      </c>
    </row>
    <row r="5551" spans="1:20" x14ac:dyDescent="0.3">
      <c r="A5551" t="s">
        <v>16312</v>
      </c>
      <c r="B5551" t="str">
        <f t="shared" si="258"/>
        <v>R</v>
      </c>
      <c r="C5551" t="s">
        <v>1</v>
      </c>
      <c r="D5551" t="s">
        <v>2</v>
      </c>
      <c r="E5551">
        <v>2009</v>
      </c>
      <c r="F5551" s="22">
        <f t="shared" si="259"/>
        <v>39814</v>
      </c>
      <c r="G5551" t="s">
        <v>16313</v>
      </c>
      <c r="H5551">
        <f t="shared" si="260"/>
        <v>5.7</v>
      </c>
      <c r="I5551">
        <v>5.7</v>
      </c>
      <c r="J5551">
        <v>95000</v>
      </c>
      <c r="K5551" t="s">
        <v>9573</v>
      </c>
      <c r="L5551" t="s">
        <v>9573</v>
      </c>
      <c r="M5551" t="s">
        <v>11148</v>
      </c>
      <c r="N5551" t="s">
        <v>180</v>
      </c>
      <c r="O5551">
        <v>30000000</v>
      </c>
      <c r="P5551">
        <v>27127620</v>
      </c>
      <c r="Q5551">
        <f>_xlfn.XLOOKUP(E5551,CPI!A:A,CPI!B:B)</f>
        <v>214.5</v>
      </c>
      <c r="R5551" s="12">
        <f>P5551*(CPI!$B$112/Movie!Q5551)</f>
        <v>38535131.999999993</v>
      </c>
      <c r="S5551" t="s">
        <v>6496</v>
      </c>
      <c r="T5551">
        <v>104</v>
      </c>
    </row>
    <row r="5552" spans="1:20" x14ac:dyDescent="0.3">
      <c r="A5552" t="s">
        <v>16314</v>
      </c>
      <c r="B5552" t="str">
        <f t="shared" si="258"/>
        <v>R</v>
      </c>
      <c r="C5552" t="s">
        <v>1</v>
      </c>
      <c r="D5552" t="s">
        <v>89</v>
      </c>
      <c r="E5552">
        <v>2009</v>
      </c>
      <c r="F5552" s="22">
        <f t="shared" si="259"/>
        <v>39814</v>
      </c>
      <c r="G5552" t="s">
        <v>16315</v>
      </c>
      <c r="H5552">
        <f t="shared" si="260"/>
        <v>7.9</v>
      </c>
      <c r="I5552">
        <v>7.9</v>
      </c>
      <c r="J5552">
        <v>95000</v>
      </c>
      <c r="K5552" t="s">
        <v>12332</v>
      </c>
      <c r="L5552" t="s">
        <v>16316</v>
      </c>
      <c r="M5552" t="s">
        <v>16317</v>
      </c>
      <c r="N5552" t="s">
        <v>437</v>
      </c>
      <c r="O5552">
        <v>13000000</v>
      </c>
      <c r="P5552">
        <v>17874044</v>
      </c>
      <c r="Q5552">
        <f>_xlfn.XLOOKUP(E5552,CPI!A:A,CPI!B:B)</f>
        <v>214.5</v>
      </c>
      <c r="R5552" s="12">
        <f>P5552*(CPI!$B$112/Movie!Q5552)</f>
        <v>25390308.656410255</v>
      </c>
      <c r="S5552" t="s">
        <v>7181</v>
      </c>
      <c r="T5552">
        <v>155</v>
      </c>
    </row>
    <row r="5553" spans="1:20" x14ac:dyDescent="0.3">
      <c r="A5553" t="s">
        <v>16318</v>
      </c>
      <c r="B5553" t="str">
        <f t="shared" si="258"/>
        <v>PG-13</v>
      </c>
      <c r="C5553" t="s">
        <v>1984</v>
      </c>
      <c r="D5553" t="s">
        <v>2</v>
      </c>
      <c r="E5553">
        <v>2009</v>
      </c>
      <c r="F5553" s="22">
        <f t="shared" si="259"/>
        <v>39814</v>
      </c>
      <c r="G5553" t="s">
        <v>16319</v>
      </c>
      <c r="H5553">
        <f t="shared" si="260"/>
        <v>7.4</v>
      </c>
      <c r="I5553">
        <v>7.4</v>
      </c>
      <c r="J5553">
        <v>91000</v>
      </c>
      <c r="K5553" t="s">
        <v>9958</v>
      </c>
      <c r="L5553" t="s">
        <v>2984</v>
      </c>
      <c r="M5553" t="s">
        <v>8834</v>
      </c>
      <c r="N5553" t="s">
        <v>15</v>
      </c>
      <c r="O5553">
        <v>30000000</v>
      </c>
      <c r="P5553">
        <v>95714875</v>
      </c>
      <c r="Q5553">
        <f>_xlfn.XLOOKUP(E5553,CPI!A:A,CPI!B:B)</f>
        <v>214.5</v>
      </c>
      <c r="R5553" s="12">
        <f>P5553*(CPI!$B$112/Movie!Q5553)</f>
        <v>135964207.05128205</v>
      </c>
      <c r="S5553" t="s">
        <v>16320</v>
      </c>
      <c r="T5553">
        <v>109</v>
      </c>
    </row>
    <row r="5554" spans="1:20" x14ac:dyDescent="0.3">
      <c r="A5554" t="s">
        <v>16321</v>
      </c>
      <c r="B5554" t="str">
        <f t="shared" si="258"/>
        <v>PG</v>
      </c>
      <c r="C5554" t="s">
        <v>18</v>
      </c>
      <c r="D5554" t="s">
        <v>26</v>
      </c>
      <c r="E5554">
        <v>2009</v>
      </c>
      <c r="F5554" s="22">
        <f t="shared" si="259"/>
        <v>39814</v>
      </c>
      <c r="G5554" t="s">
        <v>15575</v>
      </c>
      <c r="H5554">
        <f t="shared" si="260"/>
        <v>5.5</v>
      </c>
      <c r="I5554">
        <v>5.5</v>
      </c>
      <c r="J5554">
        <v>102000</v>
      </c>
      <c r="K5554" t="s">
        <v>13526</v>
      </c>
      <c r="L5554" t="s">
        <v>16322</v>
      </c>
      <c r="M5554" t="s">
        <v>13005</v>
      </c>
      <c r="N5554" t="s">
        <v>15</v>
      </c>
      <c r="O5554">
        <v>30000000</v>
      </c>
      <c r="P5554">
        <v>115375850</v>
      </c>
      <c r="Q5554">
        <f>_xlfn.XLOOKUP(E5554,CPI!A:A,CPI!B:B)</f>
        <v>214.5</v>
      </c>
      <c r="R5554" s="12">
        <f>P5554*(CPI!$B$112/Movie!Q5554)</f>
        <v>163892874.1025641</v>
      </c>
      <c r="S5554" t="s">
        <v>9093</v>
      </c>
      <c r="T5554">
        <v>89</v>
      </c>
    </row>
    <row r="5555" spans="1:20" x14ac:dyDescent="0.3">
      <c r="A5555" t="s">
        <v>16323</v>
      </c>
      <c r="B5555" t="str">
        <f t="shared" si="258"/>
        <v>PG-13</v>
      </c>
      <c r="C5555" t="s">
        <v>1984</v>
      </c>
      <c r="D5555" t="s">
        <v>19</v>
      </c>
      <c r="E5555">
        <v>2009</v>
      </c>
      <c r="F5555" s="22">
        <f t="shared" si="259"/>
        <v>39814</v>
      </c>
      <c r="G5555" t="s">
        <v>16171</v>
      </c>
      <c r="H5555">
        <f t="shared" si="260"/>
        <v>6.3</v>
      </c>
      <c r="I5555">
        <v>6.3</v>
      </c>
      <c r="J5555">
        <v>171000</v>
      </c>
      <c r="K5555" t="s">
        <v>9654</v>
      </c>
      <c r="L5555" t="s">
        <v>16324</v>
      </c>
      <c r="M5555" t="s">
        <v>4443</v>
      </c>
      <c r="N5555" t="s">
        <v>15</v>
      </c>
      <c r="O5555">
        <v>80000000</v>
      </c>
      <c r="P5555">
        <v>122444772</v>
      </c>
      <c r="Q5555">
        <f>_xlfn.XLOOKUP(E5555,CPI!A:A,CPI!B:B)</f>
        <v>214.5</v>
      </c>
      <c r="R5555" s="12">
        <f>P5555*(CPI!$B$112/Movie!Q5555)</f>
        <v>173934368.43076921</v>
      </c>
      <c r="S5555" t="s">
        <v>2077</v>
      </c>
      <c r="T5555">
        <v>89</v>
      </c>
    </row>
    <row r="5556" spans="1:20" x14ac:dyDescent="0.3">
      <c r="A5556" t="s">
        <v>16325</v>
      </c>
      <c r="B5556" t="str">
        <f t="shared" si="258"/>
        <v>Not Rated</v>
      </c>
      <c r="C5556" t="s">
        <v>432</v>
      </c>
      <c r="D5556" t="s">
        <v>19</v>
      </c>
      <c r="E5556">
        <v>2009</v>
      </c>
      <c r="F5556" s="22">
        <f t="shared" si="259"/>
        <v>39814</v>
      </c>
      <c r="G5556" t="s">
        <v>16326</v>
      </c>
      <c r="H5556">
        <f t="shared" si="260"/>
        <v>6.1</v>
      </c>
      <c r="I5556">
        <v>6.1</v>
      </c>
      <c r="J5556">
        <v>57000</v>
      </c>
      <c r="K5556" t="s">
        <v>9129</v>
      </c>
      <c r="L5556" t="s">
        <v>9129</v>
      </c>
      <c r="M5556" t="s">
        <v>14862</v>
      </c>
      <c r="N5556" t="s">
        <v>3795</v>
      </c>
      <c r="P5556">
        <v>282737</v>
      </c>
      <c r="Q5556">
        <f>_xlfn.XLOOKUP(E5556,CPI!A:A,CPI!B:B)</f>
        <v>214.5</v>
      </c>
      <c r="R5556" s="12">
        <f>P5556*(CPI!$B$112/Movie!Q5556)</f>
        <v>401631.53333333327</v>
      </c>
      <c r="S5556" t="s">
        <v>6548</v>
      </c>
      <c r="T5556">
        <v>93</v>
      </c>
    </row>
    <row r="5557" spans="1:20" x14ac:dyDescent="0.3">
      <c r="A5557" t="s">
        <v>16327</v>
      </c>
      <c r="B5557" t="str">
        <f t="shared" si="258"/>
        <v>R</v>
      </c>
      <c r="C5557" t="s">
        <v>1</v>
      </c>
      <c r="D5557" t="s">
        <v>26</v>
      </c>
      <c r="E5557">
        <v>2009</v>
      </c>
      <c r="F5557" s="22">
        <f t="shared" si="259"/>
        <v>39814</v>
      </c>
      <c r="G5557" t="s">
        <v>15583</v>
      </c>
      <c r="H5557">
        <f t="shared" si="260"/>
        <v>6.3</v>
      </c>
      <c r="I5557">
        <v>6.3</v>
      </c>
      <c r="J5557">
        <v>116000</v>
      </c>
      <c r="K5557" t="s">
        <v>8535</v>
      </c>
      <c r="L5557" t="s">
        <v>8535</v>
      </c>
      <c r="M5557" t="s">
        <v>8498</v>
      </c>
      <c r="N5557" t="s">
        <v>15</v>
      </c>
      <c r="O5557">
        <v>75000000</v>
      </c>
      <c r="P5557">
        <v>71585235</v>
      </c>
      <c r="Q5557">
        <f>_xlfn.XLOOKUP(E5557,CPI!A:A,CPI!B:B)</f>
        <v>214.5</v>
      </c>
      <c r="R5557" s="12">
        <f>P5557*(CPI!$B$112/Movie!Q5557)</f>
        <v>101687744.07692307</v>
      </c>
      <c r="S5557" t="s">
        <v>46</v>
      </c>
      <c r="T5557">
        <v>146</v>
      </c>
    </row>
    <row r="5558" spans="1:20" x14ac:dyDescent="0.3">
      <c r="A5558" t="s">
        <v>16328</v>
      </c>
      <c r="B5558" t="str">
        <f t="shared" si="258"/>
        <v>R</v>
      </c>
      <c r="C5558" t="s">
        <v>1</v>
      </c>
      <c r="D5558" t="s">
        <v>37</v>
      </c>
      <c r="E5558">
        <v>2009</v>
      </c>
      <c r="F5558" s="22">
        <f t="shared" si="259"/>
        <v>39814</v>
      </c>
      <c r="G5558" t="s">
        <v>16329</v>
      </c>
      <c r="H5558">
        <f t="shared" si="260"/>
        <v>6</v>
      </c>
      <c r="I5558">
        <v>6</v>
      </c>
      <c r="J5558">
        <v>105000</v>
      </c>
      <c r="K5558" t="s">
        <v>16330</v>
      </c>
      <c r="L5558" t="s">
        <v>14302</v>
      </c>
      <c r="M5558" t="s">
        <v>14664</v>
      </c>
      <c r="N5558" t="s">
        <v>180</v>
      </c>
      <c r="O5558">
        <v>11000000</v>
      </c>
      <c r="P5558">
        <v>68234154</v>
      </c>
      <c r="Q5558">
        <f>_xlfn.XLOOKUP(E5558,CPI!A:A,CPI!B:B)</f>
        <v>214.5</v>
      </c>
      <c r="R5558" s="12">
        <f>P5558*(CPI!$B$112/Movie!Q5558)</f>
        <v>96927490.553846136</v>
      </c>
      <c r="S5558" t="s">
        <v>14116</v>
      </c>
      <c r="T5558">
        <v>90</v>
      </c>
    </row>
    <row r="5559" spans="1:20" x14ac:dyDescent="0.3">
      <c r="A5559" t="s">
        <v>16331</v>
      </c>
      <c r="B5559" t="str">
        <f t="shared" si="258"/>
        <v>Not Rated</v>
      </c>
      <c r="C5559" t="s">
        <v>432</v>
      </c>
      <c r="D5559" t="s">
        <v>2</v>
      </c>
      <c r="E5559">
        <v>2009</v>
      </c>
      <c r="F5559" s="22">
        <f t="shared" si="259"/>
        <v>39814</v>
      </c>
      <c r="G5559" t="s">
        <v>16332</v>
      </c>
      <c r="H5559">
        <f t="shared" si="260"/>
        <v>7.3</v>
      </c>
      <c r="I5559">
        <v>7.3</v>
      </c>
      <c r="J5559">
        <v>60000</v>
      </c>
      <c r="K5559" t="s">
        <v>16333</v>
      </c>
      <c r="L5559" t="s">
        <v>16333</v>
      </c>
      <c r="M5559" t="s">
        <v>16334</v>
      </c>
      <c r="N5559" t="s">
        <v>1405</v>
      </c>
      <c r="O5559">
        <v>3000000</v>
      </c>
      <c r="P5559">
        <v>2404300</v>
      </c>
      <c r="Q5559">
        <f>_xlfn.XLOOKUP(E5559,CPI!A:A,CPI!B:B)</f>
        <v>214.5</v>
      </c>
      <c r="R5559" s="12">
        <f>P5559*(CPI!$B$112/Movie!Q5559)</f>
        <v>3415338.974358974</v>
      </c>
      <c r="S5559" t="s">
        <v>6548</v>
      </c>
      <c r="T5559">
        <v>123</v>
      </c>
    </row>
    <row r="5560" spans="1:20" x14ac:dyDescent="0.3">
      <c r="A5560" t="s">
        <v>16335</v>
      </c>
      <c r="B5560" t="str">
        <f t="shared" si="258"/>
        <v>PG-13</v>
      </c>
      <c r="C5560" t="s">
        <v>1984</v>
      </c>
      <c r="D5560" t="s">
        <v>19</v>
      </c>
      <c r="E5560">
        <v>2009</v>
      </c>
      <c r="F5560" s="22">
        <f t="shared" si="259"/>
        <v>39814</v>
      </c>
      <c r="G5560" t="s">
        <v>16065</v>
      </c>
      <c r="H5560">
        <f t="shared" si="260"/>
        <v>6.1</v>
      </c>
      <c r="I5560">
        <v>6.1</v>
      </c>
      <c r="J5560">
        <v>107000</v>
      </c>
      <c r="K5560" t="s">
        <v>10575</v>
      </c>
      <c r="L5560" t="s">
        <v>16336</v>
      </c>
      <c r="M5560" t="s">
        <v>14135</v>
      </c>
      <c r="N5560" t="s">
        <v>15</v>
      </c>
      <c r="O5560">
        <v>38000000</v>
      </c>
      <c r="P5560">
        <v>48858618</v>
      </c>
      <c r="Q5560">
        <f>_xlfn.XLOOKUP(E5560,CPI!A:A,CPI!B:B)</f>
        <v>214.5</v>
      </c>
      <c r="R5560" s="12">
        <f>P5560*(CPI!$B$112/Movie!Q5560)</f>
        <v>69404293.261538461</v>
      </c>
      <c r="S5560" t="s">
        <v>10066</v>
      </c>
      <c r="T5560">
        <v>111</v>
      </c>
    </row>
    <row r="5561" spans="1:20" x14ac:dyDescent="0.3">
      <c r="A5561" t="s">
        <v>16337</v>
      </c>
      <c r="B5561" t="str">
        <f t="shared" si="258"/>
        <v>R</v>
      </c>
      <c r="C5561" t="s">
        <v>1</v>
      </c>
      <c r="D5561" t="s">
        <v>2</v>
      </c>
      <c r="E5561">
        <v>2009</v>
      </c>
      <c r="F5561" s="22">
        <f t="shared" si="259"/>
        <v>39814</v>
      </c>
      <c r="G5561" t="s">
        <v>16338</v>
      </c>
      <c r="H5561">
        <f t="shared" si="260"/>
        <v>5.9</v>
      </c>
      <c r="I5561">
        <v>5.9</v>
      </c>
      <c r="J5561">
        <v>37000</v>
      </c>
      <c r="K5561" t="s">
        <v>16339</v>
      </c>
      <c r="L5561" t="s">
        <v>16339</v>
      </c>
      <c r="M5561" t="s">
        <v>8544</v>
      </c>
      <c r="N5561" t="s">
        <v>15</v>
      </c>
      <c r="O5561">
        <v>4500000</v>
      </c>
      <c r="P5561">
        <v>2425535</v>
      </c>
      <c r="Q5561">
        <f>_xlfn.XLOOKUP(E5561,CPI!A:A,CPI!B:B)</f>
        <v>214.5</v>
      </c>
      <c r="R5561" s="12">
        <f>P5561*(CPI!$B$112/Movie!Q5561)</f>
        <v>3445503.5641025635</v>
      </c>
      <c r="S5561" t="s">
        <v>16340</v>
      </c>
      <c r="T5561">
        <v>104</v>
      </c>
    </row>
    <row r="5562" spans="1:20" x14ac:dyDescent="0.3">
      <c r="A5562" t="s">
        <v>16341</v>
      </c>
      <c r="B5562" t="str">
        <f t="shared" si="258"/>
        <v>PG-13</v>
      </c>
      <c r="C5562" t="s">
        <v>1984</v>
      </c>
      <c r="D5562" t="s">
        <v>2</v>
      </c>
      <c r="E5562">
        <v>2009</v>
      </c>
      <c r="F5562" s="22">
        <f t="shared" si="259"/>
        <v>39814</v>
      </c>
      <c r="G5562" t="s">
        <v>16079</v>
      </c>
      <c r="H5562">
        <f t="shared" si="260"/>
        <v>5.8</v>
      </c>
      <c r="I5562">
        <v>5.8</v>
      </c>
      <c r="J5562">
        <v>43000</v>
      </c>
      <c r="K5562" t="s">
        <v>12434</v>
      </c>
      <c r="L5562" t="s">
        <v>5274</v>
      </c>
      <c r="M5562" t="s">
        <v>4560</v>
      </c>
      <c r="N5562" t="s">
        <v>7</v>
      </c>
      <c r="O5562">
        <v>80000000</v>
      </c>
      <c r="P5562">
        <v>54004950</v>
      </c>
      <c r="Q5562">
        <f>_xlfn.XLOOKUP(E5562,CPI!A:A,CPI!B:B)</f>
        <v>214.5</v>
      </c>
      <c r="R5562" s="12">
        <f>P5562*(CPI!$B$112/Movie!Q5562)</f>
        <v>76714723.84615384</v>
      </c>
      <c r="S5562" t="s">
        <v>13852</v>
      </c>
      <c r="T5562">
        <v>118</v>
      </c>
    </row>
    <row r="5563" spans="1:20" x14ac:dyDescent="0.3">
      <c r="A5563" t="s">
        <v>16342</v>
      </c>
      <c r="B5563" t="str">
        <f t="shared" si="258"/>
        <v>PG-13</v>
      </c>
      <c r="C5563" t="s">
        <v>1984</v>
      </c>
      <c r="D5563" t="s">
        <v>2</v>
      </c>
      <c r="E5563">
        <v>2009</v>
      </c>
      <c r="F5563" s="22">
        <f t="shared" si="259"/>
        <v>39814</v>
      </c>
      <c r="G5563" t="s">
        <v>15921</v>
      </c>
      <c r="H5563">
        <f t="shared" si="260"/>
        <v>5</v>
      </c>
      <c r="I5563">
        <v>5</v>
      </c>
      <c r="J5563">
        <v>31000</v>
      </c>
      <c r="K5563" t="s">
        <v>16343</v>
      </c>
      <c r="L5563" t="s">
        <v>2155</v>
      </c>
      <c r="M5563" t="s">
        <v>14657</v>
      </c>
      <c r="N5563" t="s">
        <v>15</v>
      </c>
      <c r="O5563">
        <v>20000000</v>
      </c>
      <c r="P5563">
        <v>73830347</v>
      </c>
      <c r="Q5563">
        <f>_xlfn.XLOOKUP(E5563,CPI!A:A,CPI!B:B)</f>
        <v>214.5</v>
      </c>
      <c r="R5563" s="12">
        <f>P5563*(CPI!$B$112/Movie!Q5563)</f>
        <v>104876954.45641024</v>
      </c>
      <c r="S5563" t="s">
        <v>10859</v>
      </c>
      <c r="T5563">
        <v>108</v>
      </c>
    </row>
    <row r="5564" spans="1:20" x14ac:dyDescent="0.3">
      <c r="A5564" t="s">
        <v>16344</v>
      </c>
      <c r="B5564" t="str">
        <f t="shared" si="258"/>
        <v>PG</v>
      </c>
      <c r="C5564" t="s">
        <v>18</v>
      </c>
      <c r="D5564" t="s">
        <v>19</v>
      </c>
      <c r="E5564">
        <v>2009</v>
      </c>
      <c r="F5564" s="22">
        <f t="shared" si="259"/>
        <v>39814</v>
      </c>
      <c r="G5564" t="s">
        <v>15383</v>
      </c>
      <c r="H5564">
        <f t="shared" si="260"/>
        <v>5.2</v>
      </c>
      <c r="I5564">
        <v>5.2</v>
      </c>
      <c r="J5564">
        <v>105000</v>
      </c>
      <c r="K5564" t="s">
        <v>11380</v>
      </c>
      <c r="L5564" t="s">
        <v>14824</v>
      </c>
      <c r="M5564" t="s">
        <v>14824</v>
      </c>
      <c r="N5564" t="s">
        <v>15</v>
      </c>
      <c r="O5564">
        <v>26000000</v>
      </c>
      <c r="P5564">
        <v>183348429</v>
      </c>
      <c r="Q5564">
        <f>_xlfn.XLOOKUP(E5564,CPI!A:A,CPI!B:B)</f>
        <v>214.5</v>
      </c>
      <c r="R5564" s="12">
        <f>P5564*(CPI!$B$112/Movie!Q5564)</f>
        <v>260448794.01538458</v>
      </c>
      <c r="S5564" t="s">
        <v>16</v>
      </c>
      <c r="T5564">
        <v>91</v>
      </c>
    </row>
    <row r="5565" spans="1:20" x14ac:dyDescent="0.3">
      <c r="A5565" t="s">
        <v>16345</v>
      </c>
      <c r="B5565" t="str">
        <f t="shared" si="258"/>
        <v>PG-13</v>
      </c>
      <c r="C5565" t="s">
        <v>1984</v>
      </c>
      <c r="D5565" t="s">
        <v>2</v>
      </c>
      <c r="E5565">
        <v>2009</v>
      </c>
      <c r="F5565" s="22">
        <f t="shared" si="259"/>
        <v>39814</v>
      </c>
      <c r="G5565" t="s">
        <v>16228</v>
      </c>
      <c r="H5565">
        <f t="shared" si="260"/>
        <v>5.6</v>
      </c>
      <c r="I5565">
        <v>5.6</v>
      </c>
      <c r="J5565">
        <v>90000</v>
      </c>
      <c r="K5565" t="s">
        <v>11820</v>
      </c>
      <c r="L5565" t="s">
        <v>11820</v>
      </c>
      <c r="M5565" t="s">
        <v>8834</v>
      </c>
      <c r="N5565" t="s">
        <v>15</v>
      </c>
      <c r="O5565">
        <v>30000000</v>
      </c>
      <c r="P5565">
        <v>33334176</v>
      </c>
      <c r="Q5565">
        <f>_xlfn.XLOOKUP(E5565,CPI!A:A,CPI!B:B)</f>
        <v>214.5</v>
      </c>
      <c r="R5565" s="12">
        <f>P5565*(CPI!$B$112/Movie!Q5565)</f>
        <v>47351624.369230762</v>
      </c>
      <c r="S5565" t="s">
        <v>8</v>
      </c>
      <c r="T5565">
        <v>115</v>
      </c>
    </row>
    <row r="5566" spans="1:20" x14ac:dyDescent="0.3">
      <c r="A5566" t="s">
        <v>6053</v>
      </c>
      <c r="B5566" t="str">
        <f t="shared" si="258"/>
        <v>PG-13</v>
      </c>
      <c r="C5566" t="s">
        <v>1984</v>
      </c>
      <c r="D5566" t="s">
        <v>10</v>
      </c>
      <c r="E5566">
        <v>2009</v>
      </c>
      <c r="F5566" s="22">
        <f t="shared" si="259"/>
        <v>39814</v>
      </c>
      <c r="G5566" t="s">
        <v>15803</v>
      </c>
      <c r="H5566">
        <f t="shared" si="260"/>
        <v>7.1</v>
      </c>
      <c r="I5566">
        <v>7.1</v>
      </c>
      <c r="J5566">
        <v>60000</v>
      </c>
      <c r="K5566" t="s">
        <v>10365</v>
      </c>
      <c r="L5566" t="s">
        <v>10365</v>
      </c>
      <c r="M5566" t="s">
        <v>52</v>
      </c>
      <c r="N5566" t="s">
        <v>15</v>
      </c>
      <c r="O5566">
        <v>21000000</v>
      </c>
      <c r="P5566">
        <v>16443609</v>
      </c>
      <c r="Q5566">
        <f>_xlfn.XLOOKUP(E5566,CPI!A:A,CPI!B:B)</f>
        <v>214.5</v>
      </c>
      <c r="R5566" s="12">
        <f>P5566*(CPI!$B$112/Movie!Q5566)</f>
        <v>23358357.399999999</v>
      </c>
      <c r="S5566" t="s">
        <v>3728</v>
      </c>
      <c r="T5566">
        <v>99</v>
      </c>
    </row>
    <row r="5567" spans="1:20" x14ac:dyDescent="0.3">
      <c r="A5567" t="s">
        <v>16346</v>
      </c>
      <c r="B5567" t="str">
        <f t="shared" si="258"/>
        <v>R</v>
      </c>
      <c r="C5567" t="s">
        <v>1</v>
      </c>
      <c r="D5567" t="s">
        <v>26</v>
      </c>
      <c r="E5567">
        <v>2009</v>
      </c>
      <c r="F5567" s="22">
        <f t="shared" si="259"/>
        <v>39814</v>
      </c>
      <c r="G5567" t="s">
        <v>16124</v>
      </c>
      <c r="H5567">
        <f t="shared" si="260"/>
        <v>5.8</v>
      </c>
      <c r="I5567">
        <v>5.8</v>
      </c>
      <c r="J5567">
        <v>146000</v>
      </c>
      <c r="K5567" t="s">
        <v>13432</v>
      </c>
      <c r="L5567" t="s">
        <v>14613</v>
      </c>
      <c r="M5567" t="s">
        <v>14613</v>
      </c>
      <c r="N5567" t="s">
        <v>15</v>
      </c>
      <c r="O5567">
        <v>42000000</v>
      </c>
      <c r="P5567">
        <v>138805831</v>
      </c>
      <c r="Q5567">
        <f>_xlfn.XLOOKUP(E5567,CPI!A:A,CPI!B:B)</f>
        <v>214.5</v>
      </c>
      <c r="R5567" s="12">
        <f>P5567*(CPI!$B$112/Movie!Q5567)</f>
        <v>197175462.49743587</v>
      </c>
      <c r="S5567" t="s">
        <v>46</v>
      </c>
      <c r="T5567">
        <v>81</v>
      </c>
    </row>
    <row r="5568" spans="1:20" x14ac:dyDescent="0.3">
      <c r="A5568" t="s">
        <v>16347</v>
      </c>
      <c r="B5568" t="str">
        <f t="shared" si="258"/>
        <v>PG-13</v>
      </c>
      <c r="C5568" t="s">
        <v>1984</v>
      </c>
      <c r="D5568" t="s">
        <v>26</v>
      </c>
      <c r="E5568">
        <v>2009</v>
      </c>
      <c r="F5568" s="22">
        <f t="shared" si="259"/>
        <v>39814</v>
      </c>
      <c r="G5568" t="s">
        <v>16124</v>
      </c>
      <c r="H5568">
        <f t="shared" si="260"/>
        <v>5.3</v>
      </c>
      <c r="I5568">
        <v>5.3</v>
      </c>
      <c r="J5568">
        <v>34000</v>
      </c>
      <c r="K5568" t="s">
        <v>2036</v>
      </c>
      <c r="L5568" t="s">
        <v>12916</v>
      </c>
      <c r="M5568" t="s">
        <v>16348</v>
      </c>
      <c r="N5568" t="s">
        <v>15</v>
      </c>
      <c r="O5568">
        <v>18000000</v>
      </c>
      <c r="P5568">
        <v>15821907</v>
      </c>
      <c r="Q5568">
        <f>_xlfn.XLOOKUP(E5568,CPI!A:A,CPI!B:B)</f>
        <v>214.5</v>
      </c>
      <c r="R5568" s="12">
        <f>P5568*(CPI!$B$112/Movie!Q5568)</f>
        <v>22475221.738461535</v>
      </c>
      <c r="S5568" t="s">
        <v>14767</v>
      </c>
      <c r="T5568">
        <v>102</v>
      </c>
    </row>
    <row r="5569" spans="1:20" x14ac:dyDescent="0.3">
      <c r="A5569" t="s">
        <v>6731</v>
      </c>
      <c r="B5569" t="str">
        <f t="shared" si="258"/>
        <v>PG-13</v>
      </c>
      <c r="C5569" t="s">
        <v>1984</v>
      </c>
      <c r="D5569" t="s">
        <v>2</v>
      </c>
      <c r="E5569">
        <v>2009</v>
      </c>
      <c r="F5569" s="22">
        <f t="shared" si="259"/>
        <v>39814</v>
      </c>
      <c r="G5569" t="s">
        <v>15575</v>
      </c>
      <c r="H5569">
        <f t="shared" si="260"/>
        <v>4.8</v>
      </c>
      <c r="I5569">
        <v>4.8</v>
      </c>
      <c r="J5569">
        <v>50000</v>
      </c>
      <c r="K5569" t="s">
        <v>5843</v>
      </c>
      <c r="L5569" t="s">
        <v>5843</v>
      </c>
      <c r="M5569" t="s">
        <v>16349</v>
      </c>
      <c r="N5569" t="s">
        <v>15</v>
      </c>
      <c r="O5569">
        <v>16000000</v>
      </c>
      <c r="P5569">
        <v>76514050</v>
      </c>
      <c r="Q5569">
        <f>_xlfn.XLOOKUP(E5569,CPI!A:A,CPI!B:B)</f>
        <v>214.5</v>
      </c>
      <c r="R5569" s="12">
        <f>P5569*(CPI!$B$112/Movie!Q5569)</f>
        <v>108689188.97435896</v>
      </c>
      <c r="S5569" t="s">
        <v>13638</v>
      </c>
      <c r="T5569">
        <v>88</v>
      </c>
    </row>
    <row r="5570" spans="1:20" x14ac:dyDescent="0.3">
      <c r="A5570" t="s">
        <v>16350</v>
      </c>
      <c r="B5570" t="str">
        <f t="shared" si="258"/>
        <v>R</v>
      </c>
      <c r="C5570" t="s">
        <v>1</v>
      </c>
      <c r="D5570" t="s">
        <v>2</v>
      </c>
      <c r="E5570">
        <v>2009</v>
      </c>
      <c r="F5570" s="22">
        <f t="shared" si="259"/>
        <v>39814</v>
      </c>
      <c r="G5570" t="s">
        <v>16351</v>
      </c>
      <c r="H5570">
        <f t="shared" si="260"/>
        <v>7.1</v>
      </c>
      <c r="I5570">
        <v>7.1</v>
      </c>
      <c r="J5570">
        <v>44000</v>
      </c>
      <c r="K5570" t="s">
        <v>12571</v>
      </c>
      <c r="L5570" t="s">
        <v>16352</v>
      </c>
      <c r="M5570" t="s">
        <v>12573</v>
      </c>
      <c r="N5570" t="s">
        <v>905</v>
      </c>
      <c r="O5570">
        <v>5000000</v>
      </c>
      <c r="P5570">
        <v>13085023</v>
      </c>
      <c r="Q5570">
        <f>_xlfn.XLOOKUP(E5570,CPI!A:A,CPI!B:B)</f>
        <v>214.5</v>
      </c>
      <c r="R5570" s="12">
        <f>P5570*(CPI!$B$112/Movie!Q5570)</f>
        <v>18587442.928205125</v>
      </c>
      <c r="S5570" t="s">
        <v>12574</v>
      </c>
      <c r="T5570">
        <v>134</v>
      </c>
    </row>
    <row r="5571" spans="1:20" x14ac:dyDescent="0.3">
      <c r="A5571" t="s">
        <v>16353</v>
      </c>
      <c r="B5571" t="str">
        <f t="shared" ref="B5571:B5634" si="261">IF(C5571="","Rating Pending",C5571)</f>
        <v>R</v>
      </c>
      <c r="C5571" t="s">
        <v>1</v>
      </c>
      <c r="D5571" t="s">
        <v>48</v>
      </c>
      <c r="E5571">
        <v>2009</v>
      </c>
      <c r="F5571" s="22">
        <f t="shared" ref="F5571:F5634" si="262">DATE(TRIM(E5571), 1, 1)</f>
        <v>39814</v>
      </c>
      <c r="G5571" t="s">
        <v>15383</v>
      </c>
      <c r="H5571">
        <f t="shared" ref="H5571:H5634" si="263">IF(I5571="","Score Pending",I5571)</f>
        <v>6.7</v>
      </c>
      <c r="I5571">
        <v>6.7</v>
      </c>
      <c r="J5571">
        <v>42000</v>
      </c>
      <c r="K5571" t="s">
        <v>9727</v>
      </c>
      <c r="L5571" t="s">
        <v>13266</v>
      </c>
      <c r="M5571" t="s">
        <v>16354</v>
      </c>
      <c r="N5571" t="s">
        <v>15</v>
      </c>
      <c r="O5571">
        <v>20000000</v>
      </c>
      <c r="P5571">
        <v>44420167</v>
      </c>
      <c r="Q5571">
        <f>_xlfn.XLOOKUP(E5571,CPI!A:A,CPI!B:B)</f>
        <v>214.5</v>
      </c>
      <c r="R5571" s="12">
        <f>P5571*(CPI!$B$112/Movie!Q5571)</f>
        <v>63099416.712820508</v>
      </c>
      <c r="S5571" t="s">
        <v>9423</v>
      </c>
      <c r="T5571">
        <v>122</v>
      </c>
    </row>
    <row r="5572" spans="1:20" x14ac:dyDescent="0.3">
      <c r="A5572" t="s">
        <v>16355</v>
      </c>
      <c r="B5572" t="str">
        <f t="shared" si="261"/>
        <v>R</v>
      </c>
      <c r="C5572" t="s">
        <v>1</v>
      </c>
      <c r="D5572" t="s">
        <v>26</v>
      </c>
      <c r="E5572">
        <v>2009</v>
      </c>
      <c r="F5572" s="22">
        <f t="shared" si="262"/>
        <v>39814</v>
      </c>
      <c r="G5572" t="s">
        <v>15803</v>
      </c>
      <c r="H5572">
        <f t="shared" si="263"/>
        <v>5.4</v>
      </c>
      <c r="I5572">
        <v>5.4</v>
      </c>
      <c r="J5572">
        <v>8000</v>
      </c>
      <c r="K5572" t="s">
        <v>16356</v>
      </c>
      <c r="L5572" t="s">
        <v>5421</v>
      </c>
      <c r="M5572" t="s">
        <v>7190</v>
      </c>
      <c r="N5572" t="s">
        <v>15</v>
      </c>
      <c r="P5572">
        <v>348327</v>
      </c>
      <c r="Q5572">
        <f>_xlfn.XLOOKUP(E5572,CPI!A:A,CPI!B:B)</f>
        <v>214.5</v>
      </c>
      <c r="R5572" s="12">
        <f>P5572*(CPI!$B$112/Movie!Q5572)</f>
        <v>494802.9692307692</v>
      </c>
      <c r="S5572" t="s">
        <v>15264</v>
      </c>
      <c r="T5572">
        <v>81</v>
      </c>
    </row>
    <row r="5573" spans="1:20" x14ac:dyDescent="0.3">
      <c r="A5573" t="s">
        <v>16357</v>
      </c>
      <c r="B5573" t="str">
        <f t="shared" si="261"/>
        <v>PG-13</v>
      </c>
      <c r="C5573" t="s">
        <v>1984</v>
      </c>
      <c r="D5573" t="s">
        <v>26</v>
      </c>
      <c r="E5573">
        <v>2009</v>
      </c>
      <c r="F5573" s="22">
        <f t="shared" si="262"/>
        <v>39814</v>
      </c>
      <c r="G5573" t="s">
        <v>16203</v>
      </c>
      <c r="H5573">
        <f t="shared" si="263"/>
        <v>4.8</v>
      </c>
      <c r="I5573">
        <v>4.8</v>
      </c>
      <c r="J5573">
        <v>40000</v>
      </c>
      <c r="K5573" t="s">
        <v>16358</v>
      </c>
      <c r="L5573" t="s">
        <v>15464</v>
      </c>
      <c r="M5573" t="s">
        <v>8574</v>
      </c>
      <c r="N5573" t="s">
        <v>15</v>
      </c>
      <c r="O5573">
        <v>15000000</v>
      </c>
      <c r="P5573">
        <v>40105542</v>
      </c>
      <c r="Q5573">
        <f>_xlfn.XLOOKUP(E5573,CPI!A:A,CPI!B:B)</f>
        <v>214.5</v>
      </c>
      <c r="R5573" s="12">
        <f>P5573*(CPI!$B$112/Movie!Q5573)</f>
        <v>56970436.58461538</v>
      </c>
      <c r="S5573" t="s">
        <v>9093</v>
      </c>
      <c r="T5573">
        <v>99</v>
      </c>
    </row>
    <row r="5574" spans="1:20" x14ac:dyDescent="0.3">
      <c r="A5574" t="s">
        <v>16359</v>
      </c>
      <c r="B5574" t="str">
        <f t="shared" si="261"/>
        <v>PG</v>
      </c>
      <c r="C5574" t="s">
        <v>18</v>
      </c>
      <c r="D5574" t="s">
        <v>26</v>
      </c>
      <c r="E5574">
        <v>2009</v>
      </c>
      <c r="F5574" s="22">
        <f t="shared" si="262"/>
        <v>39814</v>
      </c>
      <c r="G5574" t="s">
        <v>16092</v>
      </c>
      <c r="H5574">
        <f t="shared" si="263"/>
        <v>5.3</v>
      </c>
      <c r="I5574">
        <v>5.3</v>
      </c>
      <c r="J5574">
        <v>37000</v>
      </c>
      <c r="K5574" t="s">
        <v>12473</v>
      </c>
      <c r="L5574" t="s">
        <v>11372</v>
      </c>
      <c r="M5574" t="s">
        <v>82</v>
      </c>
      <c r="N5574" t="s">
        <v>15</v>
      </c>
      <c r="O5574">
        <v>35000000</v>
      </c>
      <c r="P5574">
        <v>96753696</v>
      </c>
      <c r="Q5574">
        <f>_xlfn.XLOOKUP(E5574,CPI!A:A,CPI!B:B)</f>
        <v>214.5</v>
      </c>
      <c r="R5574" s="12">
        <f>P5574*(CPI!$B$112/Movie!Q5574)</f>
        <v>137439865.59999999</v>
      </c>
      <c r="S5574" t="s">
        <v>1709</v>
      </c>
      <c r="T5574">
        <v>88</v>
      </c>
    </row>
    <row r="5575" spans="1:20" x14ac:dyDescent="0.3">
      <c r="A5575" t="s">
        <v>16360</v>
      </c>
      <c r="B5575" t="str">
        <f t="shared" si="261"/>
        <v>R</v>
      </c>
      <c r="C5575" t="s">
        <v>1</v>
      </c>
      <c r="D5575" t="s">
        <v>48</v>
      </c>
      <c r="E5575">
        <v>2009</v>
      </c>
      <c r="F5575" s="22">
        <f t="shared" si="262"/>
        <v>39814</v>
      </c>
      <c r="G5575" t="s">
        <v>16361</v>
      </c>
      <c r="H5575">
        <f t="shared" si="263"/>
        <v>7.1</v>
      </c>
      <c r="I5575">
        <v>7.1</v>
      </c>
      <c r="J5575">
        <v>36000</v>
      </c>
      <c r="K5575" t="s">
        <v>16362</v>
      </c>
      <c r="L5575" t="s">
        <v>16363</v>
      </c>
      <c r="M5575" t="s">
        <v>16364</v>
      </c>
      <c r="N5575" t="s">
        <v>7</v>
      </c>
      <c r="P5575">
        <v>6577779</v>
      </c>
      <c r="Q5575">
        <f>_xlfn.XLOOKUP(E5575,CPI!A:A,CPI!B:B)</f>
        <v>214.5</v>
      </c>
      <c r="R5575" s="12">
        <f>P5575*(CPI!$B$112/Movie!Q5575)</f>
        <v>9343819.3999999985</v>
      </c>
      <c r="S5575" t="s">
        <v>12349</v>
      </c>
      <c r="T5575">
        <v>98</v>
      </c>
    </row>
    <row r="5576" spans="1:20" x14ac:dyDescent="0.3">
      <c r="A5576" t="s">
        <v>16365</v>
      </c>
      <c r="B5576" t="str">
        <f t="shared" si="261"/>
        <v>R</v>
      </c>
      <c r="C5576" t="s">
        <v>1</v>
      </c>
      <c r="D5576" t="s">
        <v>2</v>
      </c>
      <c r="E5576">
        <v>2009</v>
      </c>
      <c r="F5576" s="22">
        <f t="shared" si="262"/>
        <v>39814</v>
      </c>
      <c r="G5576" t="s">
        <v>16259</v>
      </c>
      <c r="H5576">
        <f t="shared" si="263"/>
        <v>5.5</v>
      </c>
      <c r="I5576">
        <v>5.5</v>
      </c>
      <c r="J5576">
        <v>16000</v>
      </c>
      <c r="K5576" t="s">
        <v>5090</v>
      </c>
      <c r="L5576" t="s">
        <v>10072</v>
      </c>
      <c r="M5576" t="s">
        <v>16366</v>
      </c>
      <c r="N5576" t="s">
        <v>15</v>
      </c>
      <c r="O5576">
        <v>1700000</v>
      </c>
      <c r="P5576">
        <v>1060941</v>
      </c>
      <c r="Q5576">
        <f>_xlfn.XLOOKUP(E5576,CPI!A:A,CPI!B:B)</f>
        <v>214.5</v>
      </c>
      <c r="R5576" s="12">
        <f>P5576*(CPI!$B$112/Movie!Q5576)</f>
        <v>1507080.2923076921</v>
      </c>
      <c r="S5576" t="s">
        <v>16367</v>
      </c>
      <c r="T5576">
        <v>77</v>
      </c>
    </row>
    <row r="5577" spans="1:20" x14ac:dyDescent="0.3">
      <c r="A5577" t="s">
        <v>16368</v>
      </c>
      <c r="B5577" t="str">
        <f t="shared" si="261"/>
        <v>R</v>
      </c>
      <c r="C5577" t="s">
        <v>1</v>
      </c>
      <c r="D5577" t="s">
        <v>19</v>
      </c>
      <c r="E5577">
        <v>2009</v>
      </c>
      <c r="F5577" s="22">
        <f t="shared" si="262"/>
        <v>39814</v>
      </c>
      <c r="G5577" t="s">
        <v>16369</v>
      </c>
      <c r="H5577">
        <f t="shared" si="263"/>
        <v>7.2</v>
      </c>
      <c r="I5577">
        <v>7.2</v>
      </c>
      <c r="J5577">
        <v>92000</v>
      </c>
      <c r="K5577" t="s">
        <v>16370</v>
      </c>
      <c r="L5577" t="s">
        <v>16371</v>
      </c>
      <c r="M5577" t="s">
        <v>16372</v>
      </c>
      <c r="N5577" t="s">
        <v>1078</v>
      </c>
      <c r="P5577">
        <v>67153225</v>
      </c>
      <c r="Q5577">
        <f>_xlfn.XLOOKUP(E5577,CPI!A:A,CPI!B:B)</f>
        <v>214.5</v>
      </c>
      <c r="R5577" s="12">
        <f>P5577*(CPI!$B$112/Movie!Q5577)</f>
        <v>95392017.051282033</v>
      </c>
      <c r="S5577" t="s">
        <v>16193</v>
      </c>
      <c r="T5577">
        <v>129</v>
      </c>
    </row>
    <row r="5578" spans="1:20" x14ac:dyDescent="0.3">
      <c r="A5578" t="s">
        <v>16373</v>
      </c>
      <c r="B5578" t="str">
        <f t="shared" si="261"/>
        <v>PG-13</v>
      </c>
      <c r="C5578" t="s">
        <v>1984</v>
      </c>
      <c r="D5578" t="s">
        <v>26</v>
      </c>
      <c r="E5578">
        <v>2009</v>
      </c>
      <c r="F5578" s="22">
        <f t="shared" si="262"/>
        <v>39814</v>
      </c>
      <c r="G5578" t="s">
        <v>16090</v>
      </c>
      <c r="H5578">
        <f t="shared" si="263"/>
        <v>5.8</v>
      </c>
      <c r="I5578">
        <v>5.8</v>
      </c>
      <c r="J5578">
        <v>86000</v>
      </c>
      <c r="K5578" t="s">
        <v>9954</v>
      </c>
      <c r="L5578" t="s">
        <v>16060</v>
      </c>
      <c r="M5578" t="s">
        <v>9005</v>
      </c>
      <c r="N5578" t="s">
        <v>15</v>
      </c>
      <c r="O5578">
        <v>37500000</v>
      </c>
      <c r="P5578">
        <v>102366815</v>
      </c>
      <c r="Q5578">
        <f>_xlfn.XLOOKUP(E5578,CPI!A:A,CPI!B:B)</f>
        <v>214.5</v>
      </c>
      <c r="R5578" s="12">
        <f>P5578*(CPI!$B$112/Movie!Q5578)</f>
        <v>145413373.1025641</v>
      </c>
      <c r="S5578" t="s">
        <v>16374</v>
      </c>
      <c r="T5578">
        <v>100</v>
      </c>
    </row>
    <row r="5579" spans="1:20" x14ac:dyDescent="0.3">
      <c r="A5579" t="s">
        <v>16375</v>
      </c>
      <c r="B5579" t="str">
        <f t="shared" si="261"/>
        <v>PG-13</v>
      </c>
      <c r="C5579" t="s">
        <v>1984</v>
      </c>
      <c r="D5579" t="s">
        <v>2</v>
      </c>
      <c r="E5579">
        <v>2009</v>
      </c>
      <c r="F5579" s="22">
        <f t="shared" si="262"/>
        <v>39814</v>
      </c>
      <c r="G5579" t="s">
        <v>16175</v>
      </c>
      <c r="H5579">
        <f t="shared" si="263"/>
        <v>5.9</v>
      </c>
      <c r="I5579">
        <v>5.9</v>
      </c>
      <c r="J5579">
        <v>60000</v>
      </c>
      <c r="K5579" t="s">
        <v>16376</v>
      </c>
      <c r="L5579" t="s">
        <v>5980</v>
      </c>
      <c r="M5579" t="s">
        <v>6765</v>
      </c>
      <c r="N5579" t="s">
        <v>15</v>
      </c>
      <c r="O5579">
        <v>10000000</v>
      </c>
      <c r="P5579">
        <v>77578320</v>
      </c>
      <c r="Q5579">
        <f>_xlfn.XLOOKUP(E5579,CPI!A:A,CPI!B:B)</f>
        <v>214.5</v>
      </c>
      <c r="R5579" s="12">
        <f>P5579*(CPI!$B$112/Movie!Q5579)</f>
        <v>110200998.15384614</v>
      </c>
      <c r="S5579" t="s">
        <v>14686</v>
      </c>
      <c r="T5579">
        <v>92</v>
      </c>
    </row>
    <row r="5580" spans="1:20" x14ac:dyDescent="0.3">
      <c r="A5580" t="s">
        <v>16377</v>
      </c>
      <c r="B5580" t="str">
        <f t="shared" si="261"/>
        <v>R</v>
      </c>
      <c r="C5580" t="s">
        <v>1</v>
      </c>
      <c r="D5580" t="s">
        <v>48</v>
      </c>
      <c r="E5580">
        <v>2009</v>
      </c>
      <c r="F5580" s="22">
        <f t="shared" si="262"/>
        <v>39814</v>
      </c>
      <c r="G5580" t="s">
        <v>16378</v>
      </c>
      <c r="H5580">
        <f t="shared" si="263"/>
        <v>6.6</v>
      </c>
      <c r="I5580">
        <v>6.6</v>
      </c>
      <c r="J5580">
        <v>93000</v>
      </c>
      <c r="K5580" t="s">
        <v>13165</v>
      </c>
      <c r="L5580" t="s">
        <v>12138</v>
      </c>
      <c r="M5580" t="s">
        <v>7897</v>
      </c>
      <c r="N5580" t="s">
        <v>437</v>
      </c>
      <c r="O5580">
        <v>13000000</v>
      </c>
      <c r="P5580">
        <v>20768906</v>
      </c>
      <c r="Q5580">
        <f>_xlfn.XLOOKUP(E5580,CPI!A:A,CPI!B:B)</f>
        <v>214.5</v>
      </c>
      <c r="R5580" s="12">
        <f>P5580*(CPI!$B$112/Movie!Q5580)</f>
        <v>29502497.241025638</v>
      </c>
      <c r="S5580" t="s">
        <v>12235</v>
      </c>
      <c r="T5580">
        <v>98</v>
      </c>
    </row>
    <row r="5581" spans="1:20" x14ac:dyDescent="0.3">
      <c r="A5581" t="s">
        <v>16379</v>
      </c>
      <c r="B5581" t="str">
        <f t="shared" si="261"/>
        <v>R</v>
      </c>
      <c r="C5581" t="s">
        <v>1</v>
      </c>
      <c r="D5581" t="s">
        <v>89</v>
      </c>
      <c r="E5581">
        <v>2009</v>
      </c>
      <c r="F5581" s="22">
        <f t="shared" si="262"/>
        <v>39814</v>
      </c>
      <c r="G5581" t="s">
        <v>16117</v>
      </c>
      <c r="H5581">
        <f t="shared" si="263"/>
        <v>6.6</v>
      </c>
      <c r="I5581">
        <v>6.6</v>
      </c>
      <c r="J5581">
        <v>75000</v>
      </c>
      <c r="K5581" t="s">
        <v>14697</v>
      </c>
      <c r="L5581" t="s">
        <v>16380</v>
      </c>
      <c r="M5581" t="s">
        <v>1520</v>
      </c>
      <c r="N5581" t="s">
        <v>15</v>
      </c>
      <c r="O5581">
        <v>25000000</v>
      </c>
      <c r="P5581">
        <v>10606422</v>
      </c>
      <c r="Q5581">
        <f>_xlfn.XLOOKUP(E5581,CPI!A:A,CPI!B:B)</f>
        <v>214.5</v>
      </c>
      <c r="R5581" s="12">
        <f>P5581*(CPI!$B$112/Movie!Q5581)</f>
        <v>15066558.430769229</v>
      </c>
      <c r="S5581" t="s">
        <v>14955</v>
      </c>
      <c r="T5581">
        <v>122</v>
      </c>
    </row>
    <row r="5582" spans="1:20" x14ac:dyDescent="0.3">
      <c r="A5582" t="s">
        <v>16381</v>
      </c>
      <c r="B5582" t="str">
        <f t="shared" si="261"/>
        <v>R</v>
      </c>
      <c r="C5582" t="s">
        <v>1</v>
      </c>
      <c r="D5582" t="s">
        <v>19</v>
      </c>
      <c r="E5582">
        <v>2009</v>
      </c>
      <c r="F5582" s="22">
        <f t="shared" si="262"/>
        <v>39814</v>
      </c>
      <c r="G5582" t="s">
        <v>16382</v>
      </c>
      <c r="H5582">
        <f t="shared" si="263"/>
        <v>7.4</v>
      </c>
      <c r="I5582">
        <v>7.4</v>
      </c>
      <c r="J5582">
        <v>47000</v>
      </c>
      <c r="K5582" t="s">
        <v>16383</v>
      </c>
      <c r="L5582" t="s">
        <v>9625</v>
      </c>
      <c r="M5582" t="s">
        <v>9625</v>
      </c>
      <c r="N5582" t="s">
        <v>15</v>
      </c>
      <c r="O5582">
        <v>2900000</v>
      </c>
      <c r="P5582">
        <v>296557</v>
      </c>
      <c r="Q5582">
        <f>_xlfn.XLOOKUP(E5582,CPI!A:A,CPI!B:B)</f>
        <v>214.5</v>
      </c>
      <c r="R5582" s="12">
        <f>P5582*(CPI!$B$112/Movie!Q5582)</f>
        <v>421263.02051282045</v>
      </c>
      <c r="S5582" t="s">
        <v>11054</v>
      </c>
      <c r="T5582">
        <v>84</v>
      </c>
    </row>
    <row r="5583" spans="1:20" x14ac:dyDescent="0.3">
      <c r="A5583" t="s">
        <v>16384</v>
      </c>
      <c r="B5583" t="str">
        <f t="shared" si="261"/>
        <v>R</v>
      </c>
      <c r="C5583" t="s">
        <v>1</v>
      </c>
      <c r="D5583" t="s">
        <v>19</v>
      </c>
      <c r="E5583">
        <v>2009</v>
      </c>
      <c r="F5583" s="22">
        <f t="shared" si="262"/>
        <v>39814</v>
      </c>
      <c r="G5583" t="s">
        <v>16385</v>
      </c>
      <c r="H5583">
        <f t="shared" si="263"/>
        <v>6.7</v>
      </c>
      <c r="I5583">
        <v>6.7</v>
      </c>
      <c r="J5583">
        <v>62000</v>
      </c>
      <c r="K5583" t="s">
        <v>10304</v>
      </c>
      <c r="L5583" t="s">
        <v>16386</v>
      </c>
      <c r="M5583" t="s">
        <v>169</v>
      </c>
      <c r="N5583" t="s">
        <v>15</v>
      </c>
      <c r="O5583">
        <v>17000000</v>
      </c>
      <c r="P5583">
        <v>45719985</v>
      </c>
      <c r="Q5583">
        <f>_xlfn.XLOOKUP(E5583,CPI!A:A,CPI!B:B)</f>
        <v>214.5</v>
      </c>
      <c r="R5583" s="12">
        <f>P5583*(CPI!$B$112/Movie!Q5583)</f>
        <v>64945824.84615384</v>
      </c>
      <c r="S5583" t="s">
        <v>14955</v>
      </c>
      <c r="T5583">
        <v>132</v>
      </c>
    </row>
    <row r="5584" spans="1:20" x14ac:dyDescent="0.3">
      <c r="A5584" t="s">
        <v>16387</v>
      </c>
      <c r="B5584" t="str">
        <f t="shared" si="261"/>
        <v>Not Rated</v>
      </c>
      <c r="C5584" t="s">
        <v>432</v>
      </c>
      <c r="D5584" t="s">
        <v>26</v>
      </c>
      <c r="E5584">
        <v>2009</v>
      </c>
      <c r="F5584" s="22">
        <f t="shared" si="262"/>
        <v>39814</v>
      </c>
      <c r="G5584" t="s">
        <v>16203</v>
      </c>
      <c r="H5584">
        <f t="shared" si="263"/>
        <v>7.4</v>
      </c>
      <c r="I5584">
        <v>7.4</v>
      </c>
      <c r="J5584">
        <v>56000</v>
      </c>
      <c r="K5584" t="s">
        <v>16388</v>
      </c>
      <c r="L5584" t="s">
        <v>16389</v>
      </c>
      <c r="M5584" t="s">
        <v>16390</v>
      </c>
      <c r="N5584" t="s">
        <v>7</v>
      </c>
      <c r="P5584">
        <v>7787487</v>
      </c>
      <c r="Q5584">
        <f>_xlfn.XLOOKUP(E5584,CPI!A:A,CPI!B:B)</f>
        <v>214.5</v>
      </c>
      <c r="R5584" s="12">
        <f>P5584*(CPI!$B$112/Movie!Q5584)</f>
        <v>11062225.123076921</v>
      </c>
      <c r="S5584" t="s">
        <v>6548</v>
      </c>
      <c r="T5584">
        <v>106</v>
      </c>
    </row>
    <row r="5585" spans="1:20" x14ac:dyDescent="0.3">
      <c r="A5585" t="s">
        <v>16391</v>
      </c>
      <c r="B5585" t="str">
        <f t="shared" si="261"/>
        <v>R</v>
      </c>
      <c r="C5585" t="s">
        <v>1</v>
      </c>
      <c r="D5585" t="s">
        <v>2</v>
      </c>
      <c r="E5585">
        <v>2009</v>
      </c>
      <c r="F5585" s="22">
        <f t="shared" si="262"/>
        <v>39814</v>
      </c>
      <c r="G5585" t="s">
        <v>16385</v>
      </c>
      <c r="H5585">
        <f t="shared" si="263"/>
        <v>7.8</v>
      </c>
      <c r="I5585">
        <v>7.8</v>
      </c>
      <c r="J5585">
        <v>70000</v>
      </c>
      <c r="K5585" t="s">
        <v>11686</v>
      </c>
      <c r="L5585" t="s">
        <v>11686</v>
      </c>
      <c r="M5585" t="s">
        <v>16392</v>
      </c>
      <c r="N5585" t="s">
        <v>5801</v>
      </c>
      <c r="O5585">
        <v>18000000</v>
      </c>
      <c r="P5585">
        <v>19319671</v>
      </c>
      <c r="Q5585">
        <f>_xlfn.XLOOKUP(E5585,CPI!A:A,CPI!B:B)</f>
        <v>214.5</v>
      </c>
      <c r="R5585" s="12">
        <f>P5585*(CPI!$B$112/Movie!Q5585)</f>
        <v>27443840.343589742</v>
      </c>
      <c r="S5585" t="s">
        <v>10236</v>
      </c>
      <c r="T5585">
        <v>144</v>
      </c>
    </row>
    <row r="5586" spans="1:20" x14ac:dyDescent="0.3">
      <c r="A5586" t="s">
        <v>16393</v>
      </c>
      <c r="B5586" t="str">
        <f t="shared" si="261"/>
        <v>R</v>
      </c>
      <c r="C5586" t="s">
        <v>1</v>
      </c>
      <c r="D5586" t="s">
        <v>19</v>
      </c>
      <c r="E5586">
        <v>2009</v>
      </c>
      <c r="F5586" s="22">
        <f t="shared" si="262"/>
        <v>39814</v>
      </c>
      <c r="G5586" t="s">
        <v>16117</v>
      </c>
      <c r="H5586">
        <f t="shared" si="263"/>
        <v>6.3</v>
      </c>
      <c r="I5586">
        <v>6.3</v>
      </c>
      <c r="J5586">
        <v>62000</v>
      </c>
      <c r="K5586" t="s">
        <v>10688</v>
      </c>
      <c r="L5586" t="s">
        <v>10688</v>
      </c>
      <c r="M5586" t="s">
        <v>16394</v>
      </c>
      <c r="N5586" t="s">
        <v>15</v>
      </c>
      <c r="O5586">
        <v>8000000</v>
      </c>
      <c r="P5586">
        <v>10629321</v>
      </c>
      <c r="Q5586">
        <f>_xlfn.XLOOKUP(E5586,CPI!A:A,CPI!B:B)</f>
        <v>214.5</v>
      </c>
      <c r="R5586" s="12">
        <f>P5586*(CPI!$B$112/Movie!Q5586)</f>
        <v>15099086.753846152</v>
      </c>
      <c r="S5586" t="s">
        <v>15627</v>
      </c>
      <c r="T5586">
        <v>118</v>
      </c>
    </row>
    <row r="5587" spans="1:20" x14ac:dyDescent="0.3">
      <c r="A5587" t="s">
        <v>16395</v>
      </c>
      <c r="B5587" t="str">
        <f t="shared" si="261"/>
        <v>PG-13</v>
      </c>
      <c r="C5587" t="s">
        <v>1984</v>
      </c>
      <c r="D5587" t="s">
        <v>26</v>
      </c>
      <c r="E5587">
        <v>2009</v>
      </c>
      <c r="F5587" s="22">
        <f t="shared" si="262"/>
        <v>39814</v>
      </c>
      <c r="G5587" t="s">
        <v>16396</v>
      </c>
      <c r="H5587">
        <f t="shared" si="263"/>
        <v>7.1</v>
      </c>
      <c r="I5587">
        <v>7.1</v>
      </c>
      <c r="J5587">
        <v>72000</v>
      </c>
      <c r="K5587" t="s">
        <v>274</v>
      </c>
      <c r="L5587" t="s">
        <v>274</v>
      </c>
      <c r="M5587" t="s">
        <v>12936</v>
      </c>
      <c r="N5587" t="s">
        <v>15</v>
      </c>
      <c r="O5587">
        <v>15000000</v>
      </c>
      <c r="P5587">
        <v>36020534</v>
      </c>
      <c r="Q5587">
        <f>_xlfn.XLOOKUP(E5587,CPI!A:A,CPI!B:B)</f>
        <v>214.5</v>
      </c>
      <c r="R5587" s="12">
        <f>P5587*(CPI!$B$112/Movie!Q5587)</f>
        <v>51167630.348717943</v>
      </c>
      <c r="S5587" t="s">
        <v>12753</v>
      </c>
      <c r="T5587">
        <v>93</v>
      </c>
    </row>
    <row r="5588" spans="1:20" x14ac:dyDescent="0.3">
      <c r="A5588" t="s">
        <v>16397</v>
      </c>
      <c r="B5588" t="str">
        <f t="shared" si="261"/>
        <v>G</v>
      </c>
      <c r="C5588" t="s">
        <v>322</v>
      </c>
      <c r="D5588" t="s">
        <v>26</v>
      </c>
      <c r="E5588">
        <v>2009</v>
      </c>
      <c r="F5588" s="22">
        <f t="shared" si="262"/>
        <v>39814</v>
      </c>
      <c r="G5588" t="s">
        <v>15875</v>
      </c>
      <c r="H5588">
        <f t="shared" si="263"/>
        <v>4.5999999999999996</v>
      </c>
      <c r="I5588">
        <v>4.5999999999999996</v>
      </c>
      <c r="J5588">
        <v>41000</v>
      </c>
      <c r="K5588" t="s">
        <v>6486</v>
      </c>
      <c r="L5588" t="s">
        <v>16398</v>
      </c>
      <c r="M5588" t="s">
        <v>16399</v>
      </c>
      <c r="N5588" t="s">
        <v>15</v>
      </c>
      <c r="O5588">
        <v>30000000</v>
      </c>
      <c r="P5588">
        <v>155545279</v>
      </c>
      <c r="Q5588">
        <f>_xlfn.XLOOKUP(E5588,CPI!A:A,CPI!B:B)</f>
        <v>214.5</v>
      </c>
      <c r="R5588" s="12">
        <f>P5588*(CPI!$B$112/Movie!Q5588)</f>
        <v>220954062.98974356</v>
      </c>
      <c r="S5588" t="s">
        <v>16400</v>
      </c>
      <c r="T5588">
        <v>102</v>
      </c>
    </row>
    <row r="5589" spans="1:20" x14ac:dyDescent="0.3">
      <c r="A5589" t="s">
        <v>16401</v>
      </c>
      <c r="B5589" t="str">
        <f t="shared" si="261"/>
        <v>TV-PG</v>
      </c>
      <c r="C5589" t="s">
        <v>947</v>
      </c>
      <c r="D5589" t="s">
        <v>2</v>
      </c>
      <c r="E5589">
        <v>2009</v>
      </c>
      <c r="F5589" s="22">
        <f t="shared" si="262"/>
        <v>39814</v>
      </c>
      <c r="G5589" t="s">
        <v>16402</v>
      </c>
      <c r="H5589">
        <f t="shared" si="263"/>
        <v>8</v>
      </c>
      <c r="I5589">
        <v>8</v>
      </c>
      <c r="J5589">
        <v>48000</v>
      </c>
      <c r="K5589" t="s">
        <v>16403</v>
      </c>
      <c r="L5589" t="s">
        <v>16403</v>
      </c>
      <c r="M5589" t="s">
        <v>16404</v>
      </c>
      <c r="N5589" t="s">
        <v>5851</v>
      </c>
      <c r="P5589">
        <v>879422</v>
      </c>
      <c r="Q5589">
        <f>_xlfn.XLOOKUP(E5589,CPI!A:A,CPI!B:B)</f>
        <v>214.5</v>
      </c>
      <c r="R5589" s="12">
        <f>P5589*(CPI!$B$112/Movie!Q5589)</f>
        <v>1249230.2256410255</v>
      </c>
      <c r="S5589" t="s">
        <v>16405</v>
      </c>
      <c r="T5589">
        <v>119</v>
      </c>
    </row>
    <row r="5590" spans="1:20" x14ac:dyDescent="0.3">
      <c r="A5590" t="s">
        <v>16406</v>
      </c>
      <c r="B5590" t="str">
        <f t="shared" si="261"/>
        <v>PG</v>
      </c>
      <c r="C5590" t="s">
        <v>18</v>
      </c>
      <c r="D5590" t="s">
        <v>375</v>
      </c>
      <c r="E5590">
        <v>2009</v>
      </c>
      <c r="F5590" s="22">
        <f t="shared" si="262"/>
        <v>39814</v>
      </c>
      <c r="G5590" t="s">
        <v>16109</v>
      </c>
      <c r="H5590">
        <f t="shared" si="263"/>
        <v>4.5</v>
      </c>
      <c r="I5590">
        <v>4.5</v>
      </c>
      <c r="J5590">
        <v>45000</v>
      </c>
      <c r="K5590" t="s">
        <v>8588</v>
      </c>
      <c r="L5590" t="s">
        <v>15168</v>
      </c>
      <c r="M5590" t="s">
        <v>13330</v>
      </c>
      <c r="N5590" t="s">
        <v>15</v>
      </c>
      <c r="O5590">
        <v>75000000</v>
      </c>
      <c r="P5590">
        <v>443140005</v>
      </c>
      <c r="Q5590">
        <f>_xlfn.XLOOKUP(E5590,CPI!A:A,CPI!B:B)</f>
        <v>214.5</v>
      </c>
      <c r="R5590" s="12">
        <f>P5590*(CPI!$B$112/Movie!Q5590)</f>
        <v>629486058.3846153</v>
      </c>
      <c r="S5590" t="s">
        <v>9093</v>
      </c>
      <c r="T5590">
        <v>88</v>
      </c>
    </row>
    <row r="5591" spans="1:20" x14ac:dyDescent="0.3">
      <c r="A5591" t="s">
        <v>16407</v>
      </c>
      <c r="B5591" t="str">
        <f t="shared" si="261"/>
        <v>PG-13</v>
      </c>
      <c r="C5591" t="s">
        <v>1984</v>
      </c>
      <c r="D5591" t="s">
        <v>19</v>
      </c>
      <c r="E5591">
        <v>2009</v>
      </c>
      <c r="F5591" s="22">
        <f t="shared" si="262"/>
        <v>39814</v>
      </c>
      <c r="G5591" t="s">
        <v>16175</v>
      </c>
      <c r="H5591">
        <f t="shared" si="263"/>
        <v>5.6</v>
      </c>
      <c r="I5591">
        <v>5.6</v>
      </c>
      <c r="J5591">
        <v>28000</v>
      </c>
      <c r="K5591" t="s">
        <v>3770</v>
      </c>
      <c r="L5591" t="s">
        <v>16408</v>
      </c>
      <c r="M5591" t="s">
        <v>14797</v>
      </c>
      <c r="N5591" t="s">
        <v>15</v>
      </c>
      <c r="O5591">
        <v>22000000</v>
      </c>
      <c r="P5591">
        <v>17280326</v>
      </c>
      <c r="Q5591">
        <f>_xlfn.XLOOKUP(E5591,CPI!A:A,CPI!B:B)</f>
        <v>214.5</v>
      </c>
      <c r="R5591" s="12">
        <f>P5591*(CPI!$B$112/Movie!Q5591)</f>
        <v>24546924.625641022</v>
      </c>
      <c r="S5591" t="s">
        <v>14767</v>
      </c>
      <c r="T5591">
        <v>108</v>
      </c>
    </row>
    <row r="5592" spans="1:20" x14ac:dyDescent="0.3">
      <c r="A5592" t="s">
        <v>16409</v>
      </c>
      <c r="B5592" t="str">
        <f t="shared" si="261"/>
        <v>R</v>
      </c>
      <c r="C5592" t="s">
        <v>1</v>
      </c>
      <c r="D5592" t="s">
        <v>26</v>
      </c>
      <c r="E5592">
        <v>2009</v>
      </c>
      <c r="F5592" s="22">
        <f t="shared" si="262"/>
        <v>39814</v>
      </c>
      <c r="G5592" t="s">
        <v>16410</v>
      </c>
      <c r="H5592">
        <f t="shared" si="263"/>
        <v>4.9000000000000004</v>
      </c>
      <c r="I5592">
        <v>4.9000000000000004</v>
      </c>
      <c r="J5592">
        <v>21000</v>
      </c>
      <c r="K5592" t="s">
        <v>1058</v>
      </c>
      <c r="L5592" t="s">
        <v>1058</v>
      </c>
      <c r="M5592" t="s">
        <v>16411</v>
      </c>
      <c r="N5592" t="s">
        <v>15</v>
      </c>
      <c r="O5592">
        <v>4000000</v>
      </c>
      <c r="P5592">
        <v>386078</v>
      </c>
      <c r="Q5592">
        <f>_xlfn.XLOOKUP(E5592,CPI!A:A,CPI!B:B)</f>
        <v>214.5</v>
      </c>
      <c r="R5592" s="12">
        <f>P5592*(CPI!$B$112/Movie!Q5592)</f>
        <v>548428.74871794868</v>
      </c>
      <c r="S5592" t="s">
        <v>16412</v>
      </c>
      <c r="T5592">
        <v>90</v>
      </c>
    </row>
    <row r="5593" spans="1:20" x14ac:dyDescent="0.3">
      <c r="A5593" t="s">
        <v>99</v>
      </c>
      <c r="B5593" t="str">
        <f t="shared" si="261"/>
        <v>PG</v>
      </c>
      <c r="C5593" t="s">
        <v>18</v>
      </c>
      <c r="D5593" t="s">
        <v>26</v>
      </c>
      <c r="E5593">
        <v>2009</v>
      </c>
      <c r="F5593" s="22">
        <f t="shared" si="262"/>
        <v>39814</v>
      </c>
      <c r="G5593" t="s">
        <v>16171</v>
      </c>
      <c r="H5593">
        <f t="shared" si="263"/>
        <v>5.0999999999999996</v>
      </c>
      <c r="I5593">
        <v>5.0999999999999996</v>
      </c>
      <c r="J5593">
        <v>16000</v>
      </c>
      <c r="K5593" t="s">
        <v>16413</v>
      </c>
      <c r="L5593" t="s">
        <v>11546</v>
      </c>
      <c r="M5593" t="s">
        <v>9182</v>
      </c>
      <c r="N5593" t="s">
        <v>15</v>
      </c>
      <c r="O5593">
        <v>18000000</v>
      </c>
      <c r="P5593">
        <v>77211836</v>
      </c>
      <c r="Q5593">
        <f>_xlfn.XLOOKUP(E5593,CPI!A:A,CPI!B:B)</f>
        <v>214.5</v>
      </c>
      <c r="R5593" s="12">
        <f>P5593*(CPI!$B$112/Movie!Q5593)</f>
        <v>109680402.93333332</v>
      </c>
      <c r="S5593" t="s">
        <v>103</v>
      </c>
      <c r="T5593">
        <v>107</v>
      </c>
    </row>
    <row r="5594" spans="1:20" x14ac:dyDescent="0.3">
      <c r="A5594" t="s">
        <v>16414</v>
      </c>
      <c r="B5594" t="str">
        <f t="shared" si="261"/>
        <v>R</v>
      </c>
      <c r="C5594" t="s">
        <v>1</v>
      </c>
      <c r="D5594" t="s">
        <v>2</v>
      </c>
      <c r="E5594">
        <v>2009</v>
      </c>
      <c r="F5594" s="22">
        <f t="shared" si="262"/>
        <v>39814</v>
      </c>
      <c r="G5594" t="s">
        <v>16415</v>
      </c>
      <c r="H5594">
        <f t="shared" si="263"/>
        <v>7</v>
      </c>
      <c r="I5594">
        <v>7</v>
      </c>
      <c r="J5594">
        <v>21000</v>
      </c>
      <c r="K5594" t="s">
        <v>16416</v>
      </c>
      <c r="L5594" t="s">
        <v>16417</v>
      </c>
      <c r="M5594" t="s">
        <v>6115</v>
      </c>
      <c r="N5594" t="s">
        <v>291</v>
      </c>
      <c r="P5594">
        <v>12014663</v>
      </c>
      <c r="Q5594">
        <f>_xlfn.XLOOKUP(E5594,CPI!A:A,CPI!B:B)</f>
        <v>214.5</v>
      </c>
      <c r="R5594" s="12">
        <f>P5594*(CPI!$B$112/Movie!Q5594)</f>
        <v>17066982.825641025</v>
      </c>
      <c r="S5594" t="s">
        <v>16418</v>
      </c>
      <c r="T5594">
        <v>120</v>
      </c>
    </row>
    <row r="5595" spans="1:20" x14ac:dyDescent="0.3">
      <c r="A5595" t="s">
        <v>16419</v>
      </c>
      <c r="B5595" t="str">
        <f t="shared" si="261"/>
        <v>R</v>
      </c>
      <c r="C5595" t="s">
        <v>1</v>
      </c>
      <c r="D5595" t="s">
        <v>37</v>
      </c>
      <c r="E5595">
        <v>2009</v>
      </c>
      <c r="F5595" s="22">
        <f t="shared" si="262"/>
        <v>39814</v>
      </c>
      <c r="G5595" t="s">
        <v>16420</v>
      </c>
      <c r="H5595">
        <f t="shared" si="263"/>
        <v>6.4</v>
      </c>
      <c r="I5595">
        <v>6.4</v>
      </c>
      <c r="J5595">
        <v>42000</v>
      </c>
      <c r="K5595" t="s">
        <v>16421</v>
      </c>
      <c r="L5595" t="s">
        <v>16421</v>
      </c>
      <c r="M5595" t="s">
        <v>16422</v>
      </c>
      <c r="N5595" t="s">
        <v>15</v>
      </c>
      <c r="O5595">
        <v>900000</v>
      </c>
      <c r="P5595">
        <v>101215</v>
      </c>
      <c r="Q5595">
        <f>_xlfn.XLOOKUP(E5595,CPI!A:A,CPI!B:B)</f>
        <v>214.5</v>
      </c>
      <c r="R5595" s="12">
        <f>P5595*(CPI!$B$112/Movie!Q5595)</f>
        <v>143777.20512820513</v>
      </c>
      <c r="S5595" t="s">
        <v>16423</v>
      </c>
      <c r="T5595">
        <v>95</v>
      </c>
    </row>
    <row r="5596" spans="1:20" x14ac:dyDescent="0.3">
      <c r="A5596" t="s">
        <v>16424</v>
      </c>
      <c r="B5596" t="str">
        <f t="shared" si="261"/>
        <v>R</v>
      </c>
      <c r="C5596" t="s">
        <v>1</v>
      </c>
      <c r="D5596" t="s">
        <v>26</v>
      </c>
      <c r="E5596">
        <v>2009</v>
      </c>
      <c r="F5596" s="22">
        <f t="shared" si="262"/>
        <v>39814</v>
      </c>
      <c r="G5596" t="s">
        <v>16425</v>
      </c>
      <c r="H5596">
        <f t="shared" si="263"/>
        <v>6.8</v>
      </c>
      <c r="I5596">
        <v>6.8</v>
      </c>
      <c r="J5596">
        <v>37000</v>
      </c>
      <c r="K5596" t="s">
        <v>3503</v>
      </c>
      <c r="L5596" t="s">
        <v>3503</v>
      </c>
      <c r="M5596" t="s">
        <v>9027</v>
      </c>
      <c r="N5596" t="s">
        <v>15</v>
      </c>
      <c r="O5596">
        <v>20000000</v>
      </c>
      <c r="P5596">
        <v>754301</v>
      </c>
      <c r="Q5596">
        <f>_xlfn.XLOOKUP(E5596,CPI!A:A,CPI!B:B)</f>
        <v>214.5</v>
      </c>
      <c r="R5596" s="12">
        <f>P5596*(CPI!$B$112/Movie!Q5596)</f>
        <v>1071494.2410256409</v>
      </c>
      <c r="S5596" t="s">
        <v>29</v>
      </c>
      <c r="T5596">
        <v>105</v>
      </c>
    </row>
    <row r="5597" spans="1:20" x14ac:dyDescent="0.3">
      <c r="A5597" t="s">
        <v>16426</v>
      </c>
      <c r="B5597" t="str">
        <f t="shared" si="261"/>
        <v>PG</v>
      </c>
      <c r="C5597" t="s">
        <v>18</v>
      </c>
      <c r="D5597" t="s">
        <v>375</v>
      </c>
      <c r="E5597">
        <v>2009</v>
      </c>
      <c r="F5597" s="22">
        <f t="shared" si="262"/>
        <v>39814</v>
      </c>
      <c r="G5597" t="s">
        <v>16329</v>
      </c>
      <c r="H5597">
        <f t="shared" si="263"/>
        <v>6.3</v>
      </c>
      <c r="I5597">
        <v>6.3</v>
      </c>
      <c r="J5597">
        <v>34000</v>
      </c>
      <c r="K5597" t="s">
        <v>14692</v>
      </c>
      <c r="L5597" t="s">
        <v>12305</v>
      </c>
      <c r="M5597" t="s">
        <v>14827</v>
      </c>
      <c r="N5597" t="s">
        <v>476</v>
      </c>
      <c r="O5597">
        <v>65000000</v>
      </c>
      <c r="P5597">
        <v>39886986</v>
      </c>
      <c r="Q5597">
        <f>_xlfn.XLOOKUP(E5597,CPI!A:A,CPI!B:B)</f>
        <v>214.5</v>
      </c>
      <c r="R5597" s="12">
        <f>P5597*(CPI!$B$112/Movie!Q5597)</f>
        <v>56659974.984615378</v>
      </c>
      <c r="S5597" t="s">
        <v>16427</v>
      </c>
      <c r="T5597">
        <v>94</v>
      </c>
    </row>
    <row r="5598" spans="1:20" x14ac:dyDescent="0.3">
      <c r="A5598" t="s">
        <v>16428</v>
      </c>
      <c r="B5598" t="str">
        <f t="shared" si="261"/>
        <v>PG-13</v>
      </c>
      <c r="C5598" t="s">
        <v>1984</v>
      </c>
      <c r="D5598" t="s">
        <v>10</v>
      </c>
      <c r="E5598">
        <v>2009</v>
      </c>
      <c r="F5598" s="22">
        <f t="shared" si="262"/>
        <v>39814</v>
      </c>
      <c r="G5598" t="s">
        <v>16429</v>
      </c>
      <c r="H5598">
        <f t="shared" si="263"/>
        <v>6</v>
      </c>
      <c r="I5598">
        <v>6</v>
      </c>
      <c r="J5598">
        <v>45000</v>
      </c>
      <c r="K5598" t="s">
        <v>16430</v>
      </c>
      <c r="L5598" t="s">
        <v>16431</v>
      </c>
      <c r="M5598" t="s">
        <v>15727</v>
      </c>
      <c r="N5598" t="s">
        <v>15</v>
      </c>
      <c r="P5598">
        <v>5805279</v>
      </c>
      <c r="Q5598">
        <f>_xlfn.XLOOKUP(E5598,CPI!A:A,CPI!B:B)</f>
        <v>214.5</v>
      </c>
      <c r="R5598" s="12">
        <f>P5598*(CPI!$B$112/Movie!Q5598)</f>
        <v>8246473.2461538455</v>
      </c>
      <c r="S5598" t="s">
        <v>14999</v>
      </c>
      <c r="T5598">
        <v>84</v>
      </c>
    </row>
    <row r="5599" spans="1:20" x14ac:dyDescent="0.3">
      <c r="A5599" t="s">
        <v>16432</v>
      </c>
      <c r="B5599" t="str">
        <f t="shared" si="261"/>
        <v>PG-13</v>
      </c>
      <c r="C5599" t="s">
        <v>1984</v>
      </c>
      <c r="D5599" t="s">
        <v>26</v>
      </c>
      <c r="E5599">
        <v>2009</v>
      </c>
      <c r="F5599" s="22">
        <f t="shared" si="262"/>
        <v>39814</v>
      </c>
      <c r="G5599" t="s">
        <v>16059</v>
      </c>
      <c r="H5599">
        <f t="shared" si="263"/>
        <v>5.9</v>
      </c>
      <c r="I5599">
        <v>5.9</v>
      </c>
      <c r="J5599">
        <v>19000</v>
      </c>
      <c r="K5599" t="s">
        <v>4480</v>
      </c>
      <c r="L5599" t="s">
        <v>16433</v>
      </c>
      <c r="M5599" t="s">
        <v>12440</v>
      </c>
      <c r="N5599" t="s">
        <v>15</v>
      </c>
      <c r="O5599">
        <v>17000000</v>
      </c>
      <c r="P5599">
        <v>20458873</v>
      </c>
      <c r="Q5599">
        <f>_xlfn.XLOOKUP(E5599,CPI!A:A,CPI!B:B)</f>
        <v>214.5</v>
      </c>
      <c r="R5599" s="12">
        <f>P5599*(CPI!$B$112/Movie!Q5599)</f>
        <v>29062091.389743585</v>
      </c>
      <c r="S5599" t="s">
        <v>16434</v>
      </c>
      <c r="T5599">
        <v>95</v>
      </c>
    </row>
    <row r="5600" spans="1:20" x14ac:dyDescent="0.3">
      <c r="A5600" t="s">
        <v>16435</v>
      </c>
      <c r="B5600" t="str">
        <f t="shared" si="261"/>
        <v>PG</v>
      </c>
      <c r="C5600" t="s">
        <v>18</v>
      </c>
      <c r="D5600" t="s">
        <v>375</v>
      </c>
      <c r="E5600">
        <v>2009</v>
      </c>
      <c r="F5600" s="22">
        <f t="shared" si="262"/>
        <v>39814</v>
      </c>
      <c r="G5600" t="s">
        <v>16095</v>
      </c>
      <c r="H5600">
        <f t="shared" si="263"/>
        <v>5.0999999999999996</v>
      </c>
      <c r="I5600">
        <v>5.0999999999999996</v>
      </c>
      <c r="J5600">
        <v>44000</v>
      </c>
      <c r="K5600" t="s">
        <v>16436</v>
      </c>
      <c r="L5600" t="s">
        <v>11279</v>
      </c>
      <c r="M5600" t="s">
        <v>15220</v>
      </c>
      <c r="N5600" t="s">
        <v>15</v>
      </c>
      <c r="O5600">
        <v>150000000</v>
      </c>
      <c r="P5600">
        <v>292817898</v>
      </c>
      <c r="Q5600">
        <f>_xlfn.XLOOKUP(E5600,CPI!A:A,CPI!B:B)</f>
        <v>214.5</v>
      </c>
      <c r="R5600" s="12">
        <f>P5600*(CPI!$B$112/Movie!Q5600)</f>
        <v>415951578.18461531</v>
      </c>
      <c r="S5600" t="s">
        <v>11272</v>
      </c>
      <c r="T5600">
        <v>88</v>
      </c>
    </row>
    <row r="5601" spans="1:20" x14ac:dyDescent="0.3">
      <c r="A5601" t="s">
        <v>16437</v>
      </c>
      <c r="B5601" t="str">
        <f t="shared" si="261"/>
        <v>PG-13</v>
      </c>
      <c r="C5601" t="s">
        <v>1984</v>
      </c>
      <c r="D5601" t="s">
        <v>26</v>
      </c>
      <c r="E5601">
        <v>2009</v>
      </c>
      <c r="F5601" s="22">
        <f t="shared" si="262"/>
        <v>39814</v>
      </c>
      <c r="G5601" t="s">
        <v>16045</v>
      </c>
      <c r="H5601">
        <f t="shared" si="263"/>
        <v>4.9000000000000004</v>
      </c>
      <c r="I5601">
        <v>4.9000000000000004</v>
      </c>
      <c r="J5601">
        <v>39000</v>
      </c>
      <c r="K5601" t="s">
        <v>7714</v>
      </c>
      <c r="L5601" t="s">
        <v>7714</v>
      </c>
      <c r="M5601" t="s">
        <v>6895</v>
      </c>
      <c r="N5601" t="s">
        <v>15</v>
      </c>
      <c r="O5601">
        <v>58000000</v>
      </c>
      <c r="P5601">
        <v>85280250</v>
      </c>
      <c r="Q5601">
        <f>_xlfn.XLOOKUP(E5601,CPI!A:A,CPI!B:B)</f>
        <v>214.5</v>
      </c>
      <c r="R5601" s="12">
        <f>P5601*(CPI!$B$112/Movie!Q5601)</f>
        <v>121141688.46153845</v>
      </c>
      <c r="S5601" t="s">
        <v>16</v>
      </c>
      <c r="T5601">
        <v>103</v>
      </c>
    </row>
    <row r="5602" spans="1:20" x14ac:dyDescent="0.3">
      <c r="A5602" t="s">
        <v>16438</v>
      </c>
      <c r="B5602" t="str">
        <f t="shared" si="261"/>
        <v>R</v>
      </c>
      <c r="C5602" t="s">
        <v>1</v>
      </c>
      <c r="D5602" t="s">
        <v>10</v>
      </c>
      <c r="E5602">
        <v>2009</v>
      </c>
      <c r="F5602" s="22">
        <f t="shared" si="262"/>
        <v>39814</v>
      </c>
      <c r="G5602" t="s">
        <v>16319</v>
      </c>
      <c r="H5602">
        <f t="shared" si="263"/>
        <v>7</v>
      </c>
      <c r="I5602">
        <v>7</v>
      </c>
      <c r="J5602">
        <v>52000</v>
      </c>
      <c r="K5602" t="s">
        <v>10644</v>
      </c>
      <c r="L5602" t="s">
        <v>16439</v>
      </c>
      <c r="M5602" t="s">
        <v>16440</v>
      </c>
      <c r="N5602" t="s">
        <v>15</v>
      </c>
      <c r="O5602">
        <v>17000000</v>
      </c>
      <c r="P5602">
        <v>15779455</v>
      </c>
      <c r="Q5602">
        <f>_xlfn.XLOOKUP(E5602,CPI!A:A,CPI!B:B)</f>
        <v>214.5</v>
      </c>
      <c r="R5602" s="12">
        <f>P5602*(CPI!$B$112/Movie!Q5602)</f>
        <v>22414918.128205124</v>
      </c>
      <c r="S5602" t="s">
        <v>12679</v>
      </c>
      <c r="T5602">
        <v>98</v>
      </c>
    </row>
    <row r="5603" spans="1:20" x14ac:dyDescent="0.3">
      <c r="A5603" t="s">
        <v>16441</v>
      </c>
      <c r="B5603" t="str">
        <f t="shared" si="261"/>
        <v>PG-13</v>
      </c>
      <c r="C5603" t="s">
        <v>1984</v>
      </c>
      <c r="D5603" t="s">
        <v>2</v>
      </c>
      <c r="E5603">
        <v>2009</v>
      </c>
      <c r="F5603" s="22">
        <f t="shared" si="262"/>
        <v>39814</v>
      </c>
      <c r="G5603" t="s">
        <v>16048</v>
      </c>
      <c r="H5603">
        <f t="shared" si="263"/>
        <v>5.7</v>
      </c>
      <c r="I5603">
        <v>5.7</v>
      </c>
      <c r="J5603">
        <v>32000</v>
      </c>
      <c r="K5603" t="s">
        <v>12629</v>
      </c>
      <c r="L5603" t="s">
        <v>12629</v>
      </c>
      <c r="M5603" t="s">
        <v>9762</v>
      </c>
      <c r="N5603" t="s">
        <v>15</v>
      </c>
      <c r="O5603">
        <v>18000000</v>
      </c>
      <c r="P5603">
        <v>36088028</v>
      </c>
      <c r="Q5603">
        <f>_xlfn.XLOOKUP(E5603,CPI!A:A,CPI!B:B)</f>
        <v>214.5</v>
      </c>
      <c r="R5603" s="12">
        <f>P5603*(CPI!$B$112/Movie!Q5603)</f>
        <v>51263506.441025637</v>
      </c>
      <c r="S5603" t="s">
        <v>46</v>
      </c>
      <c r="T5603">
        <v>109</v>
      </c>
    </row>
    <row r="5604" spans="1:20" x14ac:dyDescent="0.3">
      <c r="A5604" t="s">
        <v>16442</v>
      </c>
      <c r="B5604" t="str">
        <f t="shared" si="261"/>
        <v>R</v>
      </c>
      <c r="C5604" t="s">
        <v>1</v>
      </c>
      <c r="D5604" t="s">
        <v>89</v>
      </c>
      <c r="E5604">
        <v>2009</v>
      </c>
      <c r="F5604" s="22">
        <f t="shared" si="262"/>
        <v>39814</v>
      </c>
      <c r="G5604" t="s">
        <v>16443</v>
      </c>
      <c r="H5604">
        <f t="shared" si="263"/>
        <v>7.3</v>
      </c>
      <c r="I5604">
        <v>7.3</v>
      </c>
      <c r="J5604">
        <v>69000</v>
      </c>
      <c r="K5604" t="s">
        <v>16370</v>
      </c>
      <c r="L5604" t="s">
        <v>16371</v>
      </c>
      <c r="M5604" t="s">
        <v>13950</v>
      </c>
      <c r="N5604" t="s">
        <v>1078</v>
      </c>
      <c r="P5604">
        <v>44276335</v>
      </c>
      <c r="Q5604">
        <f>_xlfn.XLOOKUP(E5604,CPI!A:A,CPI!B:B)</f>
        <v>214.5</v>
      </c>
      <c r="R5604" s="12">
        <f>P5604*(CPI!$B$112/Movie!Q5604)</f>
        <v>62895101.512820505</v>
      </c>
      <c r="S5604" t="s">
        <v>16444</v>
      </c>
      <c r="T5604">
        <v>147</v>
      </c>
    </row>
    <row r="5605" spans="1:20" x14ac:dyDescent="0.3">
      <c r="A5605" t="s">
        <v>16445</v>
      </c>
      <c r="B5605" t="str">
        <f t="shared" si="261"/>
        <v>R</v>
      </c>
      <c r="C5605" t="s">
        <v>1</v>
      </c>
      <c r="D5605" t="s">
        <v>26</v>
      </c>
      <c r="E5605">
        <v>2009</v>
      </c>
      <c r="F5605" s="22">
        <f t="shared" si="262"/>
        <v>39814</v>
      </c>
      <c r="G5605" t="s">
        <v>16205</v>
      </c>
      <c r="H5605">
        <f t="shared" si="263"/>
        <v>6.4</v>
      </c>
      <c r="I5605">
        <v>6.4</v>
      </c>
      <c r="J5605">
        <v>73000</v>
      </c>
      <c r="K5605" t="s">
        <v>11542</v>
      </c>
      <c r="L5605" t="s">
        <v>15403</v>
      </c>
      <c r="M5605" t="s">
        <v>15014</v>
      </c>
      <c r="N5605" t="s">
        <v>15</v>
      </c>
      <c r="O5605">
        <v>18000000</v>
      </c>
      <c r="P5605">
        <v>19651093</v>
      </c>
      <c r="Q5605">
        <f>_xlfn.XLOOKUP(E5605,CPI!A:A,CPI!B:B)</f>
        <v>214.5</v>
      </c>
      <c r="R5605" s="12">
        <f>P5605*(CPI!$B$112/Movie!Q5605)</f>
        <v>27914629.543589741</v>
      </c>
      <c r="S5605" t="s">
        <v>8971</v>
      </c>
      <c r="T5605">
        <v>90</v>
      </c>
    </row>
    <row r="5606" spans="1:20" x14ac:dyDescent="0.3">
      <c r="A5606" t="s">
        <v>16446</v>
      </c>
      <c r="B5606" t="str">
        <f t="shared" si="261"/>
        <v>R</v>
      </c>
      <c r="C5606" t="s">
        <v>1</v>
      </c>
      <c r="D5606" t="s">
        <v>26</v>
      </c>
      <c r="E5606">
        <v>2009</v>
      </c>
      <c r="F5606" s="22">
        <f t="shared" si="262"/>
        <v>39814</v>
      </c>
      <c r="G5606" t="s">
        <v>15875</v>
      </c>
      <c r="H5606">
        <f t="shared" si="263"/>
        <v>5.8</v>
      </c>
      <c r="I5606">
        <v>5.8</v>
      </c>
      <c r="J5606">
        <v>61000</v>
      </c>
      <c r="K5606" t="s">
        <v>14940</v>
      </c>
      <c r="L5606" t="s">
        <v>14940</v>
      </c>
      <c r="M5606" t="s">
        <v>15013</v>
      </c>
      <c r="N5606" t="s">
        <v>15</v>
      </c>
      <c r="O5606">
        <v>18000000</v>
      </c>
      <c r="P5606">
        <v>26973554</v>
      </c>
      <c r="Q5606">
        <f>_xlfn.XLOOKUP(E5606,CPI!A:A,CPI!B:B)</f>
        <v>214.5</v>
      </c>
      <c r="R5606" s="12">
        <f>P5606*(CPI!$B$112/Movie!Q5606)</f>
        <v>38316279.27179487</v>
      </c>
      <c r="S5606" t="s">
        <v>16447</v>
      </c>
      <c r="T5606">
        <v>86</v>
      </c>
    </row>
    <row r="5607" spans="1:20" x14ac:dyDescent="0.3">
      <c r="A5607" t="s">
        <v>16448</v>
      </c>
      <c r="B5607" t="str">
        <f t="shared" si="261"/>
        <v>PG</v>
      </c>
      <c r="C5607" t="s">
        <v>18</v>
      </c>
      <c r="D5607" t="s">
        <v>48</v>
      </c>
      <c r="E5607">
        <v>2009</v>
      </c>
      <c r="F5607" s="22">
        <f t="shared" si="262"/>
        <v>39814</v>
      </c>
      <c r="G5607" t="s">
        <v>16180</v>
      </c>
      <c r="H5607">
        <f t="shared" si="263"/>
        <v>6.9</v>
      </c>
      <c r="I5607">
        <v>6.9</v>
      </c>
      <c r="J5607">
        <v>26000</v>
      </c>
      <c r="K5607" t="s">
        <v>5458</v>
      </c>
      <c r="L5607" t="s">
        <v>5458</v>
      </c>
      <c r="M5607" t="s">
        <v>13608</v>
      </c>
      <c r="N5607" t="s">
        <v>7</v>
      </c>
      <c r="O5607">
        <v>8500000</v>
      </c>
      <c r="P5607">
        <v>14374652</v>
      </c>
      <c r="Q5607">
        <f>_xlfn.XLOOKUP(E5607,CPI!A:A,CPI!B:B)</f>
        <v>214.5</v>
      </c>
      <c r="R5607" s="12">
        <f>P5607*(CPI!$B$112/Movie!Q5607)</f>
        <v>20419377.456410255</v>
      </c>
      <c r="S5607" t="s">
        <v>15927</v>
      </c>
      <c r="T5607">
        <v>119</v>
      </c>
    </row>
    <row r="5608" spans="1:20" x14ac:dyDescent="0.3">
      <c r="A5608" t="s">
        <v>16449</v>
      </c>
      <c r="B5608" t="str">
        <f t="shared" si="261"/>
        <v>R</v>
      </c>
      <c r="C5608" t="s">
        <v>1</v>
      </c>
      <c r="D5608" t="s">
        <v>19</v>
      </c>
      <c r="E5608">
        <v>2009</v>
      </c>
      <c r="F5608" s="22">
        <f t="shared" si="262"/>
        <v>39814</v>
      </c>
      <c r="G5608" t="s">
        <v>16450</v>
      </c>
      <c r="H5608">
        <f t="shared" si="263"/>
        <v>7.2</v>
      </c>
      <c r="I5608">
        <v>7.2</v>
      </c>
      <c r="J5608">
        <v>85000</v>
      </c>
      <c r="K5608" t="s">
        <v>16451</v>
      </c>
      <c r="L5608" t="s">
        <v>16452</v>
      </c>
      <c r="M5608" t="s">
        <v>91</v>
      </c>
      <c r="N5608" t="s">
        <v>7</v>
      </c>
      <c r="O5608">
        <v>7300000</v>
      </c>
      <c r="P5608">
        <v>10371451</v>
      </c>
      <c r="Q5608">
        <f>_xlfn.XLOOKUP(E5608,CPI!A:A,CPI!B:B)</f>
        <v>214.5</v>
      </c>
      <c r="R5608" s="12">
        <f>P5608*(CPI!$B$112/Movie!Q5608)</f>
        <v>14732779.112820512</v>
      </c>
      <c r="S5608" t="s">
        <v>16453</v>
      </c>
      <c r="T5608">
        <v>103</v>
      </c>
    </row>
    <row r="5609" spans="1:20" x14ac:dyDescent="0.3">
      <c r="A5609" t="s">
        <v>16454</v>
      </c>
      <c r="B5609" t="str">
        <f t="shared" si="261"/>
        <v>PG-13</v>
      </c>
      <c r="C5609" t="s">
        <v>1984</v>
      </c>
      <c r="D5609" t="s">
        <v>26</v>
      </c>
      <c r="E5609">
        <v>2009</v>
      </c>
      <c r="F5609" s="22">
        <f t="shared" si="262"/>
        <v>39814</v>
      </c>
      <c r="G5609" t="s">
        <v>15882</v>
      </c>
      <c r="H5609">
        <f t="shared" si="263"/>
        <v>6.2</v>
      </c>
      <c r="I5609">
        <v>6.2</v>
      </c>
      <c r="J5609">
        <v>49000</v>
      </c>
      <c r="K5609" t="s">
        <v>6942</v>
      </c>
      <c r="L5609" t="s">
        <v>6942</v>
      </c>
      <c r="M5609" t="s">
        <v>6269</v>
      </c>
      <c r="N5609" t="s">
        <v>15</v>
      </c>
      <c r="O5609">
        <v>60000000</v>
      </c>
      <c r="P5609">
        <v>78176181</v>
      </c>
      <c r="Q5609">
        <f>_xlfn.XLOOKUP(E5609,CPI!A:A,CPI!B:B)</f>
        <v>214.5</v>
      </c>
      <c r="R5609" s="12">
        <f>P5609*(CPI!$B$112/Movie!Q5609)</f>
        <v>111050267.36923076</v>
      </c>
      <c r="S5609" t="s">
        <v>46</v>
      </c>
      <c r="T5609">
        <v>125</v>
      </c>
    </row>
    <row r="5610" spans="1:20" x14ac:dyDescent="0.3">
      <c r="A5610" t="s">
        <v>16455</v>
      </c>
      <c r="B5610" t="str">
        <f t="shared" si="261"/>
        <v>PG</v>
      </c>
      <c r="C5610" t="s">
        <v>18</v>
      </c>
      <c r="D5610" t="s">
        <v>19</v>
      </c>
      <c r="E5610">
        <v>2009</v>
      </c>
      <c r="F5610" s="22">
        <f t="shared" si="262"/>
        <v>39814</v>
      </c>
      <c r="G5610" t="s">
        <v>16065</v>
      </c>
      <c r="H5610">
        <f t="shared" si="263"/>
        <v>5.6</v>
      </c>
      <c r="I5610">
        <v>5.6</v>
      </c>
      <c r="J5610">
        <v>43000</v>
      </c>
      <c r="K5610" t="s">
        <v>12223</v>
      </c>
      <c r="L5610" t="s">
        <v>16077</v>
      </c>
      <c r="M5610" t="s">
        <v>836</v>
      </c>
      <c r="N5610" t="s">
        <v>15</v>
      </c>
      <c r="O5610">
        <v>70000000</v>
      </c>
      <c r="P5610">
        <v>76025134</v>
      </c>
      <c r="Q5610">
        <f>_xlfn.XLOOKUP(E5610,CPI!A:A,CPI!B:B)</f>
        <v>214.5</v>
      </c>
      <c r="R5610" s="12">
        <f>P5610*(CPI!$B$112/Movie!Q5610)</f>
        <v>107994677.52820511</v>
      </c>
      <c r="S5610" t="s">
        <v>103</v>
      </c>
      <c r="T5610">
        <v>92</v>
      </c>
    </row>
    <row r="5611" spans="1:20" x14ac:dyDescent="0.3">
      <c r="A5611" t="s">
        <v>16456</v>
      </c>
      <c r="B5611" t="str">
        <f t="shared" si="261"/>
        <v>R</v>
      </c>
      <c r="C5611" t="s">
        <v>1</v>
      </c>
      <c r="D5611" t="s">
        <v>48</v>
      </c>
      <c r="E5611">
        <v>2009</v>
      </c>
      <c r="F5611" s="22">
        <f t="shared" si="262"/>
        <v>39814</v>
      </c>
      <c r="G5611" t="s">
        <v>16048</v>
      </c>
      <c r="H5611">
        <f t="shared" si="263"/>
        <v>6.4</v>
      </c>
      <c r="I5611">
        <v>6.4</v>
      </c>
      <c r="J5611">
        <v>64000</v>
      </c>
      <c r="K5611" t="s">
        <v>5090</v>
      </c>
      <c r="L5611" t="s">
        <v>16457</v>
      </c>
      <c r="M5611" t="s">
        <v>9513</v>
      </c>
      <c r="N5611" t="s">
        <v>15</v>
      </c>
      <c r="O5611">
        <v>22000000</v>
      </c>
      <c r="P5611">
        <v>41771168</v>
      </c>
      <c r="Q5611">
        <f>_xlfn.XLOOKUP(E5611,CPI!A:A,CPI!B:B)</f>
        <v>214.5</v>
      </c>
      <c r="R5611" s="12">
        <f>P5611*(CPI!$B$112/Movie!Q5611)</f>
        <v>59336479.671794862</v>
      </c>
      <c r="S5611" t="s">
        <v>8</v>
      </c>
      <c r="T5611">
        <v>108</v>
      </c>
    </row>
    <row r="5612" spans="1:20" x14ac:dyDescent="0.3">
      <c r="A5612" t="s">
        <v>16458</v>
      </c>
      <c r="B5612" t="str">
        <f t="shared" si="261"/>
        <v>R</v>
      </c>
      <c r="C5612" t="s">
        <v>1</v>
      </c>
      <c r="D5612" t="s">
        <v>26</v>
      </c>
      <c r="E5612">
        <v>2009</v>
      </c>
      <c r="F5612" s="22">
        <f t="shared" si="262"/>
        <v>39814</v>
      </c>
      <c r="G5612" t="s">
        <v>16459</v>
      </c>
      <c r="H5612">
        <f t="shared" si="263"/>
        <v>6.4</v>
      </c>
      <c r="I5612">
        <v>6.4</v>
      </c>
      <c r="J5612">
        <v>6500</v>
      </c>
      <c r="K5612" t="s">
        <v>16460</v>
      </c>
      <c r="L5612" t="s">
        <v>16460</v>
      </c>
      <c r="M5612" t="s">
        <v>3403</v>
      </c>
      <c r="N5612" t="s">
        <v>15</v>
      </c>
      <c r="P5612">
        <v>26676</v>
      </c>
      <c r="Q5612">
        <f>_xlfn.XLOOKUP(E5612,CPI!A:A,CPI!B:B)</f>
        <v>214.5</v>
      </c>
      <c r="R5612" s="12">
        <f>P5612*(CPI!$B$112/Movie!Q5612)</f>
        <v>37893.599999999999</v>
      </c>
      <c r="S5612" t="s">
        <v>16461</v>
      </c>
      <c r="T5612">
        <v>95</v>
      </c>
    </row>
    <row r="5613" spans="1:20" x14ac:dyDescent="0.3">
      <c r="A5613" t="s">
        <v>16462</v>
      </c>
      <c r="B5613" t="str">
        <f t="shared" si="261"/>
        <v>PG</v>
      </c>
      <c r="C5613" t="s">
        <v>18</v>
      </c>
      <c r="D5613" t="s">
        <v>375</v>
      </c>
      <c r="E5613">
        <v>2009</v>
      </c>
      <c r="F5613" s="22">
        <f t="shared" si="262"/>
        <v>39814</v>
      </c>
      <c r="G5613" t="s">
        <v>16085</v>
      </c>
      <c r="H5613">
        <f t="shared" si="263"/>
        <v>6</v>
      </c>
      <c r="I5613">
        <v>6</v>
      </c>
      <c r="J5613">
        <v>52000</v>
      </c>
      <c r="K5613" t="s">
        <v>16463</v>
      </c>
      <c r="L5613" t="s">
        <v>16464</v>
      </c>
      <c r="M5613" t="s">
        <v>12453</v>
      </c>
      <c r="N5613" t="s">
        <v>1096</v>
      </c>
      <c r="O5613">
        <v>70000000</v>
      </c>
      <c r="P5613">
        <v>105647102</v>
      </c>
      <c r="Q5613">
        <f>_xlfn.XLOOKUP(E5613,CPI!A:A,CPI!B:B)</f>
        <v>214.5</v>
      </c>
      <c r="R5613" s="12">
        <f>P5613*(CPI!$B$112/Movie!Q5613)</f>
        <v>150073062.84102562</v>
      </c>
      <c r="S5613" t="s">
        <v>2085</v>
      </c>
      <c r="T5613">
        <v>91</v>
      </c>
    </row>
    <row r="5614" spans="1:20" x14ac:dyDescent="0.3">
      <c r="A5614" t="s">
        <v>16465</v>
      </c>
      <c r="B5614" t="str">
        <f t="shared" si="261"/>
        <v>R</v>
      </c>
      <c r="C5614" t="s">
        <v>1</v>
      </c>
      <c r="D5614" t="s">
        <v>89</v>
      </c>
      <c r="E5614">
        <v>2009</v>
      </c>
      <c r="F5614" s="22">
        <f t="shared" si="262"/>
        <v>39814</v>
      </c>
      <c r="G5614" t="s">
        <v>16466</v>
      </c>
      <c r="H5614">
        <f t="shared" si="263"/>
        <v>6.7</v>
      </c>
      <c r="I5614">
        <v>6.7</v>
      </c>
      <c r="J5614">
        <v>23000</v>
      </c>
      <c r="K5614" t="s">
        <v>13172</v>
      </c>
      <c r="L5614" t="s">
        <v>13172</v>
      </c>
      <c r="M5614" t="s">
        <v>482</v>
      </c>
      <c r="N5614" t="s">
        <v>15</v>
      </c>
      <c r="O5614">
        <v>19000000</v>
      </c>
      <c r="P5614">
        <v>3676533</v>
      </c>
      <c r="Q5614">
        <f>_xlfn.XLOOKUP(E5614,CPI!A:A,CPI!B:B)</f>
        <v>214.5</v>
      </c>
      <c r="R5614" s="12">
        <f>P5614*(CPI!$B$112/Movie!Q5614)</f>
        <v>5222562.2615384609</v>
      </c>
      <c r="S5614" t="s">
        <v>13852</v>
      </c>
      <c r="T5614">
        <v>113</v>
      </c>
    </row>
    <row r="5615" spans="1:20" x14ac:dyDescent="0.3">
      <c r="A5615" t="s">
        <v>16467</v>
      </c>
      <c r="B5615" t="str">
        <f t="shared" si="261"/>
        <v>PG-13</v>
      </c>
      <c r="C5615" t="s">
        <v>1984</v>
      </c>
      <c r="D5615" t="s">
        <v>26</v>
      </c>
      <c r="E5615">
        <v>2009</v>
      </c>
      <c r="F5615" s="22">
        <f t="shared" si="262"/>
        <v>39814</v>
      </c>
      <c r="G5615" t="s">
        <v>16150</v>
      </c>
      <c r="H5615">
        <f t="shared" si="263"/>
        <v>4.5</v>
      </c>
      <c r="I5615">
        <v>4.5</v>
      </c>
      <c r="J5615">
        <v>12000</v>
      </c>
      <c r="K5615" t="s">
        <v>14238</v>
      </c>
      <c r="L5615" t="s">
        <v>14238</v>
      </c>
      <c r="M5615" t="s">
        <v>14238</v>
      </c>
      <c r="N5615" t="s">
        <v>15</v>
      </c>
      <c r="P5615">
        <v>90508336</v>
      </c>
      <c r="Q5615">
        <f>_xlfn.XLOOKUP(E5615,CPI!A:A,CPI!B:B)</f>
        <v>214.5</v>
      </c>
      <c r="R5615" s="12">
        <f>P5615*(CPI!$B$112/Movie!Q5615)</f>
        <v>128568251.65128204</v>
      </c>
      <c r="S5615" t="s">
        <v>15990</v>
      </c>
      <c r="T5615">
        <v>103</v>
      </c>
    </row>
    <row r="5616" spans="1:20" x14ac:dyDescent="0.3">
      <c r="A5616" t="s">
        <v>16468</v>
      </c>
      <c r="B5616" t="str">
        <f t="shared" si="261"/>
        <v>PG</v>
      </c>
      <c r="C5616" t="s">
        <v>18</v>
      </c>
      <c r="D5616" t="s">
        <v>375</v>
      </c>
      <c r="E5616">
        <v>2009</v>
      </c>
      <c r="F5616" s="22">
        <f t="shared" si="262"/>
        <v>39814</v>
      </c>
      <c r="G5616" t="s">
        <v>16228</v>
      </c>
      <c r="H5616">
        <f t="shared" si="263"/>
        <v>6.8</v>
      </c>
      <c r="I5616">
        <v>6.8</v>
      </c>
      <c r="J5616">
        <v>106000</v>
      </c>
      <c r="K5616" t="s">
        <v>2040</v>
      </c>
      <c r="L5616" t="s">
        <v>4360</v>
      </c>
      <c r="M5616" t="s">
        <v>7897</v>
      </c>
      <c r="N5616" t="s">
        <v>15</v>
      </c>
      <c r="O5616">
        <v>200000000</v>
      </c>
      <c r="P5616">
        <v>325286646</v>
      </c>
      <c r="Q5616">
        <f>_xlfn.XLOOKUP(E5616,CPI!A:A,CPI!B:B)</f>
        <v>214.5</v>
      </c>
      <c r="R5616" s="12">
        <f>P5616*(CPI!$B$112/Movie!Q5616)</f>
        <v>462073850.98461533</v>
      </c>
      <c r="S5616" t="s">
        <v>1709</v>
      </c>
      <c r="T5616">
        <v>96</v>
      </c>
    </row>
    <row r="5617" spans="1:20" x14ac:dyDescent="0.3">
      <c r="A5617" t="s">
        <v>16469</v>
      </c>
      <c r="B5617" t="str">
        <f t="shared" si="261"/>
        <v>R</v>
      </c>
      <c r="C5617" t="s">
        <v>1</v>
      </c>
      <c r="D5617" t="s">
        <v>10</v>
      </c>
      <c r="E5617">
        <v>2009</v>
      </c>
      <c r="F5617" s="22">
        <f t="shared" si="262"/>
        <v>39814</v>
      </c>
      <c r="G5617" t="s">
        <v>15806</v>
      </c>
      <c r="H5617">
        <f t="shared" si="263"/>
        <v>7.6</v>
      </c>
      <c r="I5617">
        <v>7.6</v>
      </c>
      <c r="J5617">
        <v>32000</v>
      </c>
      <c r="K5617" t="s">
        <v>16470</v>
      </c>
      <c r="L5617" t="s">
        <v>16470</v>
      </c>
      <c r="M5617" t="s">
        <v>16471</v>
      </c>
      <c r="N5617" t="s">
        <v>1179</v>
      </c>
      <c r="P5617">
        <v>5102705</v>
      </c>
      <c r="Q5617">
        <f>_xlfn.XLOOKUP(E5617,CPI!A:A,CPI!B:B)</f>
        <v>214.5</v>
      </c>
      <c r="R5617" s="12">
        <f>P5617*(CPI!$B$112/Movie!Q5617)</f>
        <v>7248457.8717948711</v>
      </c>
      <c r="S5617" t="s">
        <v>16472</v>
      </c>
      <c r="T5617">
        <v>96</v>
      </c>
    </row>
    <row r="5618" spans="1:20" x14ac:dyDescent="0.3">
      <c r="A5618" t="s">
        <v>16473</v>
      </c>
      <c r="B5618" t="str">
        <f t="shared" si="261"/>
        <v>PG-13</v>
      </c>
      <c r="C5618" t="s">
        <v>1984</v>
      </c>
      <c r="D5618" t="s">
        <v>26</v>
      </c>
      <c r="E5618">
        <v>2009</v>
      </c>
      <c r="F5618" s="22">
        <f t="shared" si="262"/>
        <v>39814</v>
      </c>
      <c r="G5618" t="s">
        <v>16191</v>
      </c>
      <c r="H5618">
        <f t="shared" si="263"/>
        <v>7.4</v>
      </c>
      <c r="I5618">
        <v>7.4</v>
      </c>
      <c r="J5618">
        <v>31000</v>
      </c>
      <c r="K5618" t="s">
        <v>16474</v>
      </c>
      <c r="L5618" t="s">
        <v>16474</v>
      </c>
      <c r="M5618" t="s">
        <v>7042</v>
      </c>
      <c r="N5618" t="s">
        <v>15</v>
      </c>
      <c r="O5618">
        <v>6000000</v>
      </c>
      <c r="P5618">
        <v>7878856</v>
      </c>
      <c r="Q5618">
        <f>_xlfn.XLOOKUP(E5618,CPI!A:A,CPI!B:B)</f>
        <v>214.5</v>
      </c>
      <c r="R5618" s="12">
        <f>P5618*(CPI!$B$112/Movie!Q5618)</f>
        <v>11192015.958974358</v>
      </c>
      <c r="S5618" t="s">
        <v>16475</v>
      </c>
      <c r="T5618">
        <v>104</v>
      </c>
    </row>
    <row r="5619" spans="1:20" x14ac:dyDescent="0.3">
      <c r="A5619" t="s">
        <v>16476</v>
      </c>
      <c r="B5619" t="str">
        <f t="shared" si="261"/>
        <v>PG-13</v>
      </c>
      <c r="C5619" t="s">
        <v>1984</v>
      </c>
      <c r="D5619" t="s">
        <v>48</v>
      </c>
      <c r="E5619">
        <v>2009</v>
      </c>
      <c r="F5619" s="22">
        <f t="shared" si="262"/>
        <v>39814</v>
      </c>
      <c r="G5619" t="s">
        <v>16228</v>
      </c>
      <c r="H5619">
        <f t="shared" si="263"/>
        <v>6.7</v>
      </c>
      <c r="I5619">
        <v>6.7</v>
      </c>
      <c r="J5619">
        <v>39000</v>
      </c>
      <c r="K5619" t="s">
        <v>13362</v>
      </c>
      <c r="L5619" t="s">
        <v>16477</v>
      </c>
      <c r="M5619" t="s">
        <v>11848</v>
      </c>
      <c r="N5619" t="s">
        <v>437</v>
      </c>
      <c r="O5619">
        <v>23000000</v>
      </c>
      <c r="P5619">
        <v>50812934</v>
      </c>
      <c r="Q5619">
        <f>_xlfn.XLOOKUP(E5619,CPI!A:A,CPI!B:B)</f>
        <v>214.5</v>
      </c>
      <c r="R5619" s="12">
        <f>P5619*(CPI!$B$112/Movie!Q5619)</f>
        <v>72180424.194871783</v>
      </c>
      <c r="S5619" t="s">
        <v>16478</v>
      </c>
      <c r="T5619">
        <v>105</v>
      </c>
    </row>
    <row r="5620" spans="1:20" x14ac:dyDescent="0.3">
      <c r="A5620" t="s">
        <v>16479</v>
      </c>
      <c r="B5620" t="str">
        <f t="shared" si="261"/>
        <v>Not Rated</v>
      </c>
      <c r="C5620" t="s">
        <v>432</v>
      </c>
      <c r="D5620" t="s">
        <v>26</v>
      </c>
      <c r="E5620">
        <v>2009</v>
      </c>
      <c r="F5620" s="22">
        <f t="shared" si="262"/>
        <v>39814</v>
      </c>
      <c r="G5620" t="s">
        <v>16480</v>
      </c>
      <c r="H5620">
        <f t="shared" si="263"/>
        <v>6.3</v>
      </c>
      <c r="I5620">
        <v>6.3</v>
      </c>
      <c r="J5620">
        <v>65000</v>
      </c>
      <c r="K5620" t="s">
        <v>16481</v>
      </c>
      <c r="L5620" t="s">
        <v>16481</v>
      </c>
      <c r="M5620" t="s">
        <v>16482</v>
      </c>
      <c r="N5620" t="s">
        <v>9866</v>
      </c>
      <c r="O5620">
        <v>800000</v>
      </c>
      <c r="P5620">
        <v>2166797</v>
      </c>
      <c r="Q5620">
        <f>_xlfn.XLOOKUP(E5620,CPI!A:A,CPI!B:B)</f>
        <v>214.5</v>
      </c>
      <c r="R5620" s="12">
        <f>P5620*(CPI!$B$112/Movie!Q5620)</f>
        <v>3077962.9179487177</v>
      </c>
      <c r="S5620" t="s">
        <v>16483</v>
      </c>
      <c r="T5620">
        <v>91</v>
      </c>
    </row>
    <row r="5621" spans="1:20" x14ac:dyDescent="0.3">
      <c r="A5621" t="s">
        <v>16484</v>
      </c>
      <c r="B5621" t="str">
        <f t="shared" si="261"/>
        <v>PG</v>
      </c>
      <c r="C5621" t="s">
        <v>18</v>
      </c>
      <c r="D5621" t="s">
        <v>375</v>
      </c>
      <c r="E5621">
        <v>2009</v>
      </c>
      <c r="F5621" s="22">
        <f t="shared" si="262"/>
        <v>39814</v>
      </c>
      <c r="G5621" t="s">
        <v>16485</v>
      </c>
      <c r="H5621">
        <f t="shared" si="263"/>
        <v>7.5</v>
      </c>
      <c r="I5621">
        <v>7.5</v>
      </c>
      <c r="J5621">
        <v>27000</v>
      </c>
      <c r="K5621" t="s">
        <v>16486</v>
      </c>
      <c r="L5621" t="s">
        <v>16486</v>
      </c>
      <c r="M5621" t="s">
        <v>16487</v>
      </c>
      <c r="N5621" t="s">
        <v>2093</v>
      </c>
      <c r="P5621">
        <v>18434328</v>
      </c>
      <c r="Q5621">
        <f>_xlfn.XLOOKUP(E5621,CPI!A:A,CPI!B:B)</f>
        <v>214.5</v>
      </c>
      <c r="R5621" s="12">
        <f>P5621*(CPI!$B$112/Movie!Q5621)</f>
        <v>26186199.261538457</v>
      </c>
      <c r="S5621" t="s">
        <v>5989</v>
      </c>
      <c r="T5621">
        <v>114</v>
      </c>
    </row>
    <row r="5622" spans="1:20" x14ac:dyDescent="0.3">
      <c r="A5622" t="s">
        <v>16488</v>
      </c>
      <c r="B5622" t="str">
        <f t="shared" si="261"/>
        <v>R</v>
      </c>
      <c r="C5622" t="s">
        <v>1</v>
      </c>
      <c r="D5622" t="s">
        <v>2</v>
      </c>
      <c r="E5622">
        <v>2009</v>
      </c>
      <c r="F5622" s="22">
        <f t="shared" si="262"/>
        <v>39814</v>
      </c>
      <c r="G5622" t="s">
        <v>15803</v>
      </c>
      <c r="H5622">
        <f t="shared" si="263"/>
        <v>7.1</v>
      </c>
      <c r="I5622">
        <v>7.1</v>
      </c>
      <c r="J5622">
        <v>34000</v>
      </c>
      <c r="K5622" t="s">
        <v>16489</v>
      </c>
      <c r="L5622" t="s">
        <v>16490</v>
      </c>
      <c r="M5622" t="s">
        <v>16491</v>
      </c>
      <c r="N5622" t="s">
        <v>15</v>
      </c>
      <c r="O5622">
        <v>6500000</v>
      </c>
      <c r="P5622">
        <v>1595417</v>
      </c>
      <c r="Q5622">
        <f>_xlfn.XLOOKUP(E5622,CPI!A:A,CPI!B:B)</f>
        <v>214.5</v>
      </c>
      <c r="R5622" s="12">
        <f>P5622*(CPI!$B$112/Movie!Q5622)</f>
        <v>2266310.3025641022</v>
      </c>
      <c r="S5622" t="s">
        <v>16492</v>
      </c>
      <c r="T5622">
        <v>113</v>
      </c>
    </row>
    <row r="5623" spans="1:20" x14ac:dyDescent="0.3">
      <c r="A5623" t="s">
        <v>16493</v>
      </c>
      <c r="B5623" t="str">
        <f t="shared" si="261"/>
        <v>R</v>
      </c>
      <c r="C5623" t="s">
        <v>1</v>
      </c>
      <c r="D5623" t="s">
        <v>19</v>
      </c>
      <c r="E5623">
        <v>2009</v>
      </c>
      <c r="F5623" s="22">
        <f t="shared" si="262"/>
        <v>39814</v>
      </c>
      <c r="G5623" t="s">
        <v>16494</v>
      </c>
      <c r="H5623">
        <f t="shared" si="263"/>
        <v>4.5</v>
      </c>
      <c r="I5623">
        <v>4.5</v>
      </c>
      <c r="J5623">
        <v>13000</v>
      </c>
      <c r="K5623" t="s">
        <v>16495</v>
      </c>
      <c r="L5623" t="s">
        <v>16495</v>
      </c>
      <c r="M5623" t="s">
        <v>16496</v>
      </c>
      <c r="N5623" t="s">
        <v>15</v>
      </c>
      <c r="P5623">
        <v>439587</v>
      </c>
      <c r="Q5623">
        <f>_xlfn.XLOOKUP(E5623,CPI!A:A,CPI!B:B)</f>
        <v>214.5</v>
      </c>
      <c r="R5623" s="12">
        <f>P5623*(CPI!$B$112/Movie!Q5623)</f>
        <v>624438.9692307692</v>
      </c>
      <c r="S5623" t="s">
        <v>16497</v>
      </c>
      <c r="T5623">
        <v>109</v>
      </c>
    </row>
    <row r="5624" spans="1:20" x14ac:dyDescent="0.3">
      <c r="A5624" t="s">
        <v>16498</v>
      </c>
      <c r="B5624" t="str">
        <f t="shared" si="261"/>
        <v>PG-13</v>
      </c>
      <c r="C5624" t="s">
        <v>1984</v>
      </c>
      <c r="D5624" t="s">
        <v>48</v>
      </c>
      <c r="E5624">
        <v>2009</v>
      </c>
      <c r="F5624" s="22">
        <f t="shared" si="262"/>
        <v>39814</v>
      </c>
      <c r="G5624" t="s">
        <v>15921</v>
      </c>
      <c r="H5624">
        <f t="shared" si="263"/>
        <v>6.7</v>
      </c>
      <c r="I5624">
        <v>6.7</v>
      </c>
      <c r="J5624">
        <v>52000</v>
      </c>
      <c r="K5624" t="s">
        <v>13984</v>
      </c>
      <c r="L5624" t="s">
        <v>10137</v>
      </c>
      <c r="M5624" t="s">
        <v>9870</v>
      </c>
      <c r="N5624" t="s">
        <v>7</v>
      </c>
      <c r="O5624">
        <v>60000000</v>
      </c>
      <c r="P5624">
        <v>38332994</v>
      </c>
      <c r="Q5624">
        <f>_xlfn.XLOOKUP(E5624,CPI!A:A,CPI!B:B)</f>
        <v>214.5</v>
      </c>
      <c r="R5624" s="12">
        <f>P5624*(CPI!$B$112/Movie!Q5624)</f>
        <v>54452509.425641023</v>
      </c>
      <c r="S5624" t="s">
        <v>9670</v>
      </c>
      <c r="T5624">
        <v>117</v>
      </c>
    </row>
    <row r="5625" spans="1:20" x14ac:dyDescent="0.3">
      <c r="A5625" t="s">
        <v>16499</v>
      </c>
      <c r="B5625" t="str">
        <f t="shared" si="261"/>
        <v>R</v>
      </c>
      <c r="C5625" t="s">
        <v>1</v>
      </c>
      <c r="D5625" t="s">
        <v>26</v>
      </c>
      <c r="E5625">
        <v>2009</v>
      </c>
      <c r="F5625" s="22">
        <f t="shared" si="262"/>
        <v>39814</v>
      </c>
      <c r="G5625" t="s">
        <v>16500</v>
      </c>
      <c r="H5625">
        <f t="shared" si="263"/>
        <v>6.9</v>
      </c>
      <c r="I5625">
        <v>6.9</v>
      </c>
      <c r="J5625">
        <v>38000</v>
      </c>
      <c r="K5625" t="s">
        <v>4957</v>
      </c>
      <c r="L5625" t="s">
        <v>4957</v>
      </c>
      <c r="M5625" t="s">
        <v>82</v>
      </c>
      <c r="N5625" t="s">
        <v>15</v>
      </c>
      <c r="P5625">
        <v>221805</v>
      </c>
      <c r="Q5625">
        <f>_xlfn.XLOOKUP(E5625,CPI!A:A,CPI!B:B)</f>
        <v>214.5</v>
      </c>
      <c r="R5625" s="12">
        <f>P5625*(CPI!$B$112/Movie!Q5625)</f>
        <v>315076.84615384613</v>
      </c>
      <c r="S5625" t="s">
        <v>16367</v>
      </c>
      <c r="T5625">
        <v>99</v>
      </c>
    </row>
    <row r="5626" spans="1:20" x14ac:dyDescent="0.3">
      <c r="A5626" t="s">
        <v>16501</v>
      </c>
      <c r="B5626" t="str">
        <f t="shared" si="261"/>
        <v>R</v>
      </c>
      <c r="C5626" t="s">
        <v>1</v>
      </c>
      <c r="D5626" t="s">
        <v>19</v>
      </c>
      <c r="E5626">
        <v>2009</v>
      </c>
      <c r="F5626" s="22">
        <f t="shared" si="262"/>
        <v>39814</v>
      </c>
      <c r="G5626" t="s">
        <v>16198</v>
      </c>
      <c r="H5626">
        <f t="shared" si="263"/>
        <v>5.5</v>
      </c>
      <c r="I5626">
        <v>5.5</v>
      </c>
      <c r="J5626">
        <v>38000</v>
      </c>
      <c r="K5626" t="s">
        <v>7466</v>
      </c>
      <c r="L5626" t="s">
        <v>16502</v>
      </c>
      <c r="M5626" t="s">
        <v>12907</v>
      </c>
      <c r="N5626" t="s">
        <v>15</v>
      </c>
      <c r="O5626">
        <v>35000000</v>
      </c>
      <c r="P5626">
        <v>17976667</v>
      </c>
      <c r="Q5626">
        <f>_xlfn.XLOOKUP(E5626,CPI!A:A,CPI!B:B)</f>
        <v>214.5</v>
      </c>
      <c r="R5626" s="12">
        <f>P5626*(CPI!$B$112/Movie!Q5626)</f>
        <v>25536085.94358974</v>
      </c>
      <c r="S5626" t="s">
        <v>8</v>
      </c>
      <c r="T5626">
        <v>101</v>
      </c>
    </row>
    <row r="5627" spans="1:20" x14ac:dyDescent="0.3">
      <c r="A5627" t="s">
        <v>16503</v>
      </c>
      <c r="B5627" t="str">
        <f t="shared" si="261"/>
        <v>PG-13</v>
      </c>
      <c r="C5627" t="s">
        <v>1984</v>
      </c>
      <c r="D5627" t="s">
        <v>89</v>
      </c>
      <c r="E5627">
        <v>2009</v>
      </c>
      <c r="F5627" s="22">
        <f t="shared" si="262"/>
        <v>39814</v>
      </c>
      <c r="G5627" t="s">
        <v>16504</v>
      </c>
      <c r="H5627">
        <f t="shared" si="263"/>
        <v>5.9</v>
      </c>
      <c r="I5627">
        <v>5.9</v>
      </c>
      <c r="J5627">
        <v>12000</v>
      </c>
      <c r="K5627" t="s">
        <v>692</v>
      </c>
      <c r="L5627" t="s">
        <v>692</v>
      </c>
      <c r="M5627" t="s">
        <v>14646</v>
      </c>
      <c r="N5627" t="s">
        <v>15</v>
      </c>
      <c r="O5627">
        <v>25000000</v>
      </c>
      <c r="P5627">
        <v>4515258</v>
      </c>
      <c r="Q5627">
        <f>_xlfn.XLOOKUP(E5627,CPI!A:A,CPI!B:B)</f>
        <v>214.5</v>
      </c>
      <c r="R5627" s="12">
        <f>P5627*(CPI!$B$112/Movie!Q5627)</f>
        <v>6413981.8769230759</v>
      </c>
      <c r="S5627" t="s">
        <v>16505</v>
      </c>
      <c r="T5627">
        <v>106</v>
      </c>
    </row>
    <row r="5628" spans="1:20" x14ac:dyDescent="0.3">
      <c r="A5628" t="s">
        <v>16506</v>
      </c>
      <c r="B5628" t="str">
        <f t="shared" si="261"/>
        <v>R</v>
      </c>
      <c r="C5628" t="s">
        <v>1</v>
      </c>
      <c r="D5628" t="s">
        <v>26</v>
      </c>
      <c r="E5628">
        <v>2009</v>
      </c>
      <c r="F5628" s="22">
        <f t="shared" si="262"/>
        <v>39814</v>
      </c>
      <c r="G5628" t="s">
        <v>16507</v>
      </c>
      <c r="H5628">
        <f t="shared" si="263"/>
        <v>6.6</v>
      </c>
      <c r="I5628">
        <v>6.6</v>
      </c>
      <c r="J5628">
        <v>19000</v>
      </c>
      <c r="K5628" t="s">
        <v>16508</v>
      </c>
      <c r="L5628" t="s">
        <v>16509</v>
      </c>
      <c r="M5628" t="s">
        <v>3403</v>
      </c>
      <c r="N5628" t="s">
        <v>15</v>
      </c>
      <c r="P5628">
        <v>13514</v>
      </c>
      <c r="Q5628">
        <f>_xlfn.XLOOKUP(E5628,CPI!A:A,CPI!B:B)</f>
        <v>214.5</v>
      </c>
      <c r="R5628" s="12">
        <f>P5628*(CPI!$B$112/Movie!Q5628)</f>
        <v>19196.810256410256</v>
      </c>
      <c r="S5628" t="s">
        <v>15413</v>
      </c>
      <c r="T5628">
        <v>110</v>
      </c>
    </row>
    <row r="5629" spans="1:20" x14ac:dyDescent="0.3">
      <c r="A5629" t="s">
        <v>16510</v>
      </c>
      <c r="B5629" t="str">
        <f t="shared" si="261"/>
        <v>Not Rated</v>
      </c>
      <c r="C5629" t="s">
        <v>432</v>
      </c>
      <c r="D5629" t="s">
        <v>375</v>
      </c>
      <c r="E5629">
        <v>2009</v>
      </c>
      <c r="F5629" s="22">
        <f t="shared" si="262"/>
        <v>39814</v>
      </c>
      <c r="G5629" t="s">
        <v>16511</v>
      </c>
      <c r="H5629">
        <f t="shared" si="263"/>
        <v>7.6</v>
      </c>
      <c r="I5629">
        <v>7.6</v>
      </c>
      <c r="J5629">
        <v>33000</v>
      </c>
      <c r="K5629" t="s">
        <v>16512</v>
      </c>
      <c r="L5629" t="s">
        <v>16512</v>
      </c>
      <c r="M5629" t="s">
        <v>16513</v>
      </c>
      <c r="N5629" t="s">
        <v>3140</v>
      </c>
      <c r="O5629">
        <v>8000000</v>
      </c>
      <c r="P5629">
        <v>1803412</v>
      </c>
      <c r="Q5629">
        <f>_xlfn.XLOOKUP(E5629,CPI!A:A,CPI!B:B)</f>
        <v>214.5</v>
      </c>
      <c r="R5629" s="12">
        <f>P5629*(CPI!$B$112/Movie!Q5629)</f>
        <v>2561769.8666666662</v>
      </c>
      <c r="S5629" t="s">
        <v>13226</v>
      </c>
      <c r="T5629">
        <v>75</v>
      </c>
    </row>
    <row r="5630" spans="1:20" x14ac:dyDescent="0.3">
      <c r="A5630" t="s">
        <v>16514</v>
      </c>
      <c r="B5630" t="str">
        <f t="shared" si="261"/>
        <v>R</v>
      </c>
      <c r="C5630" t="s">
        <v>1</v>
      </c>
      <c r="D5630" t="s">
        <v>89</v>
      </c>
      <c r="E5630">
        <v>2009</v>
      </c>
      <c r="F5630" s="22">
        <f t="shared" si="262"/>
        <v>39814</v>
      </c>
      <c r="G5630" t="s">
        <v>16515</v>
      </c>
      <c r="H5630">
        <f t="shared" si="263"/>
        <v>6.7</v>
      </c>
      <c r="I5630">
        <v>6.7</v>
      </c>
      <c r="J5630">
        <v>26000</v>
      </c>
      <c r="K5630" t="s">
        <v>16516</v>
      </c>
      <c r="L5630" t="s">
        <v>16516</v>
      </c>
      <c r="M5630" t="s">
        <v>16517</v>
      </c>
      <c r="N5630" t="s">
        <v>7</v>
      </c>
      <c r="O5630">
        <v>800000</v>
      </c>
      <c r="P5630">
        <v>896919</v>
      </c>
      <c r="Q5630">
        <f>_xlfn.XLOOKUP(E5630,CPI!A:A,CPI!B:B)</f>
        <v>214.5</v>
      </c>
      <c r="R5630" s="12">
        <f>P5630*(CPI!$B$112/Movie!Q5630)</f>
        <v>1274084.9384615384</v>
      </c>
      <c r="S5630" t="s">
        <v>16518</v>
      </c>
      <c r="T5630">
        <v>100</v>
      </c>
    </row>
    <row r="5631" spans="1:20" x14ac:dyDescent="0.3">
      <c r="A5631" t="s">
        <v>16519</v>
      </c>
      <c r="B5631" t="str">
        <f t="shared" si="261"/>
        <v>R</v>
      </c>
      <c r="C5631" t="s">
        <v>1</v>
      </c>
      <c r="D5631" t="s">
        <v>26</v>
      </c>
      <c r="E5631">
        <v>2009</v>
      </c>
      <c r="F5631" s="22">
        <f t="shared" si="262"/>
        <v>39814</v>
      </c>
      <c r="G5631" t="s">
        <v>15679</v>
      </c>
      <c r="H5631">
        <f t="shared" si="263"/>
        <v>5.8</v>
      </c>
      <c r="I5631">
        <v>5.8</v>
      </c>
      <c r="J5631">
        <v>21000</v>
      </c>
      <c r="K5631" t="s">
        <v>16520</v>
      </c>
      <c r="L5631" t="s">
        <v>16521</v>
      </c>
      <c r="M5631" t="s">
        <v>8120</v>
      </c>
      <c r="N5631" t="s">
        <v>15</v>
      </c>
      <c r="O5631">
        <v>10000000</v>
      </c>
      <c r="P5631">
        <v>15300885</v>
      </c>
      <c r="Q5631">
        <f>_xlfn.XLOOKUP(E5631,CPI!A:A,CPI!B:B)</f>
        <v>214.5</v>
      </c>
      <c r="R5631" s="12">
        <f>P5631*(CPI!$B$112/Movie!Q5631)</f>
        <v>21735103.307692304</v>
      </c>
      <c r="S5631" t="s">
        <v>14999</v>
      </c>
      <c r="T5631">
        <v>89</v>
      </c>
    </row>
    <row r="5632" spans="1:20" x14ac:dyDescent="0.3">
      <c r="A5632" t="s">
        <v>16522</v>
      </c>
      <c r="B5632" t="str">
        <f t="shared" si="261"/>
        <v>R</v>
      </c>
      <c r="C5632" t="s">
        <v>1</v>
      </c>
      <c r="D5632" t="s">
        <v>26</v>
      </c>
      <c r="E5632">
        <v>2009</v>
      </c>
      <c r="F5632" s="22">
        <f t="shared" si="262"/>
        <v>39814</v>
      </c>
      <c r="G5632" t="s">
        <v>16186</v>
      </c>
      <c r="H5632">
        <f t="shared" si="263"/>
        <v>5</v>
      </c>
      <c r="I5632">
        <v>5</v>
      </c>
      <c r="J5632">
        <v>21000</v>
      </c>
      <c r="K5632" t="s">
        <v>16523</v>
      </c>
      <c r="L5632" t="s">
        <v>16523</v>
      </c>
      <c r="M5632" t="s">
        <v>16523</v>
      </c>
      <c r="N5632" t="s">
        <v>15</v>
      </c>
      <c r="O5632">
        <v>6000000</v>
      </c>
      <c r="P5632">
        <v>4591629</v>
      </c>
      <c r="Q5632">
        <f>_xlfn.XLOOKUP(E5632,CPI!A:A,CPI!B:B)</f>
        <v>214.5</v>
      </c>
      <c r="R5632" s="12">
        <f>P5632*(CPI!$B$112/Movie!Q5632)</f>
        <v>6522467.8615384605</v>
      </c>
      <c r="S5632" t="s">
        <v>14767</v>
      </c>
      <c r="T5632">
        <v>90</v>
      </c>
    </row>
    <row r="5633" spans="1:20" x14ac:dyDescent="0.3">
      <c r="A5633" t="s">
        <v>16524</v>
      </c>
      <c r="B5633" t="str">
        <f t="shared" si="261"/>
        <v>PG-13</v>
      </c>
      <c r="C5633" t="s">
        <v>1984</v>
      </c>
      <c r="D5633" t="s">
        <v>19</v>
      </c>
      <c r="E5633">
        <v>2009</v>
      </c>
      <c r="F5633" s="22">
        <f t="shared" si="262"/>
        <v>39814</v>
      </c>
      <c r="G5633" t="s">
        <v>16329</v>
      </c>
      <c r="H5633">
        <f t="shared" si="263"/>
        <v>5.8</v>
      </c>
      <c r="I5633">
        <v>5.8</v>
      </c>
      <c r="J5633">
        <v>44000</v>
      </c>
      <c r="K5633" t="s">
        <v>10637</v>
      </c>
      <c r="L5633" t="s">
        <v>10637</v>
      </c>
      <c r="M5633" t="s">
        <v>16525</v>
      </c>
      <c r="N5633" t="s">
        <v>15</v>
      </c>
      <c r="O5633">
        <v>40000000</v>
      </c>
      <c r="P5633">
        <v>39291383</v>
      </c>
      <c r="Q5633">
        <f>_xlfn.XLOOKUP(E5633,CPI!A:A,CPI!B:B)</f>
        <v>214.5</v>
      </c>
      <c r="R5633" s="12">
        <f>P5633*(CPI!$B$112/Movie!Q5633)</f>
        <v>55813913.287179478</v>
      </c>
      <c r="S5633" t="s">
        <v>46</v>
      </c>
      <c r="T5633">
        <v>109</v>
      </c>
    </row>
    <row r="5634" spans="1:20" x14ac:dyDescent="0.3">
      <c r="A5634" t="s">
        <v>16526</v>
      </c>
      <c r="B5634" t="str">
        <f t="shared" si="261"/>
        <v>PG</v>
      </c>
      <c r="C5634" t="s">
        <v>18</v>
      </c>
      <c r="D5634" t="s">
        <v>10</v>
      </c>
      <c r="E5634">
        <v>2009</v>
      </c>
      <c r="F5634" s="22">
        <f t="shared" si="262"/>
        <v>39814</v>
      </c>
      <c r="G5634" t="s">
        <v>15583</v>
      </c>
      <c r="H5634">
        <f t="shared" si="263"/>
        <v>5.4</v>
      </c>
      <c r="I5634">
        <v>5.4</v>
      </c>
      <c r="J5634">
        <v>21000</v>
      </c>
      <c r="K5634" t="s">
        <v>10866</v>
      </c>
      <c r="L5634" t="s">
        <v>14056</v>
      </c>
      <c r="M5634" t="s">
        <v>16527</v>
      </c>
      <c r="N5634" t="s">
        <v>15</v>
      </c>
      <c r="O5634">
        <v>45000000</v>
      </c>
      <c r="P5634">
        <v>57881056</v>
      </c>
      <c r="Q5634">
        <f>_xlfn.XLOOKUP(E5634,CPI!A:A,CPI!B:B)</f>
        <v>214.5</v>
      </c>
      <c r="R5634" s="12">
        <f>P5634*(CPI!$B$112/Movie!Q5634)</f>
        <v>82220782.112820506</v>
      </c>
      <c r="S5634" t="s">
        <v>165</v>
      </c>
      <c r="T5634">
        <v>86</v>
      </c>
    </row>
    <row r="5635" spans="1:20" x14ac:dyDescent="0.3">
      <c r="A5635" t="s">
        <v>16528</v>
      </c>
      <c r="B5635" t="str">
        <f t="shared" ref="B5635:B5698" si="264">IF(C5635="","Rating Pending",C5635)</f>
        <v>PG-13</v>
      </c>
      <c r="C5635" t="s">
        <v>1984</v>
      </c>
      <c r="D5635" t="s">
        <v>19</v>
      </c>
      <c r="E5635">
        <v>2009</v>
      </c>
      <c r="F5635" s="22">
        <f t="shared" ref="F5635:F5698" si="265">DATE(TRIM(E5635), 1, 1)</f>
        <v>39814</v>
      </c>
      <c r="G5635" t="s">
        <v>16529</v>
      </c>
      <c r="H5635">
        <f t="shared" ref="H5635:H5698" si="266">IF(I5635="","Score Pending",I5635)</f>
        <v>3.7</v>
      </c>
      <c r="I5635">
        <v>3.7</v>
      </c>
      <c r="J5635">
        <v>23000</v>
      </c>
      <c r="K5635" t="s">
        <v>11457</v>
      </c>
      <c r="L5635" t="s">
        <v>16530</v>
      </c>
      <c r="M5635" t="s">
        <v>16531</v>
      </c>
      <c r="N5635" t="s">
        <v>180</v>
      </c>
      <c r="O5635">
        <v>18000000</v>
      </c>
      <c r="P5635">
        <v>12764201</v>
      </c>
      <c r="Q5635">
        <f>_xlfn.XLOOKUP(E5635,CPI!A:A,CPI!B:B)</f>
        <v>214.5</v>
      </c>
      <c r="R5635" s="12">
        <f>P5635*(CPI!$B$112/Movie!Q5635)</f>
        <v>18131711.164102562</v>
      </c>
      <c r="S5635" t="s">
        <v>16532</v>
      </c>
      <c r="T5635">
        <v>96</v>
      </c>
    </row>
    <row r="5636" spans="1:20" x14ac:dyDescent="0.3">
      <c r="A5636" t="s">
        <v>16533</v>
      </c>
      <c r="B5636" t="str">
        <f t="shared" si="264"/>
        <v>Not Rated</v>
      </c>
      <c r="C5636" t="s">
        <v>432</v>
      </c>
      <c r="D5636" t="s">
        <v>2</v>
      </c>
      <c r="E5636">
        <v>2009</v>
      </c>
      <c r="F5636" s="22">
        <f t="shared" si="265"/>
        <v>39814</v>
      </c>
      <c r="G5636" t="s">
        <v>16369</v>
      </c>
      <c r="H5636">
        <f t="shared" si="266"/>
        <v>6.1</v>
      </c>
      <c r="I5636">
        <v>6.1</v>
      </c>
      <c r="J5636">
        <v>1500</v>
      </c>
      <c r="K5636" t="s">
        <v>16534</v>
      </c>
      <c r="L5636" t="s">
        <v>16534</v>
      </c>
      <c r="M5636" t="s">
        <v>16535</v>
      </c>
      <c r="N5636" t="s">
        <v>1179</v>
      </c>
      <c r="P5636">
        <v>2372</v>
      </c>
      <c r="Q5636">
        <f>_xlfn.XLOOKUP(E5636,CPI!A:A,CPI!B:B)</f>
        <v>214.5</v>
      </c>
      <c r="R5636" s="12">
        <f>P5636*(CPI!$B$112/Movie!Q5636)</f>
        <v>3369.45641025641</v>
      </c>
      <c r="S5636" t="s">
        <v>16536</v>
      </c>
      <c r="T5636">
        <v>90</v>
      </c>
    </row>
    <row r="5637" spans="1:20" x14ac:dyDescent="0.3">
      <c r="A5637" t="s">
        <v>16537</v>
      </c>
      <c r="B5637" t="str">
        <f t="shared" si="264"/>
        <v>R</v>
      </c>
      <c r="C5637" t="s">
        <v>1</v>
      </c>
      <c r="D5637" t="s">
        <v>2</v>
      </c>
      <c r="E5637">
        <v>2009</v>
      </c>
      <c r="F5637" s="22">
        <f t="shared" si="265"/>
        <v>39814</v>
      </c>
      <c r="G5637" t="s">
        <v>16069</v>
      </c>
      <c r="H5637">
        <f t="shared" si="266"/>
        <v>7.2</v>
      </c>
      <c r="I5637">
        <v>7.2</v>
      </c>
      <c r="J5637">
        <v>39000</v>
      </c>
      <c r="K5637" t="s">
        <v>3457</v>
      </c>
      <c r="L5637" t="s">
        <v>3457</v>
      </c>
      <c r="M5637" t="s">
        <v>6948</v>
      </c>
      <c r="N5637" t="s">
        <v>1096</v>
      </c>
      <c r="O5637">
        <v>18000000</v>
      </c>
      <c r="P5637">
        <v>37472736</v>
      </c>
      <c r="Q5637">
        <f>_xlfn.XLOOKUP(E5637,CPI!A:A,CPI!B:B)</f>
        <v>214.5</v>
      </c>
      <c r="R5637" s="12">
        <f>P5637*(CPI!$B$112/Movie!Q5637)</f>
        <v>53230501.907692298</v>
      </c>
      <c r="S5637" t="s">
        <v>16538</v>
      </c>
      <c r="T5637">
        <v>127</v>
      </c>
    </row>
    <row r="5638" spans="1:20" x14ac:dyDescent="0.3">
      <c r="A5638" t="s">
        <v>16539</v>
      </c>
      <c r="B5638" t="str">
        <f t="shared" si="264"/>
        <v>PG-13</v>
      </c>
      <c r="C5638" t="s">
        <v>1984</v>
      </c>
      <c r="D5638" t="s">
        <v>19</v>
      </c>
      <c r="E5638">
        <v>2009</v>
      </c>
      <c r="F5638" s="22">
        <f t="shared" si="265"/>
        <v>39814</v>
      </c>
      <c r="G5638" t="s">
        <v>15921</v>
      </c>
      <c r="H5638">
        <f t="shared" si="266"/>
        <v>5.6</v>
      </c>
      <c r="I5638">
        <v>5.6</v>
      </c>
      <c r="J5638">
        <v>32000</v>
      </c>
      <c r="K5638" t="s">
        <v>14957</v>
      </c>
      <c r="L5638" t="s">
        <v>16540</v>
      </c>
      <c r="M5638" t="s">
        <v>14608</v>
      </c>
      <c r="N5638" t="s">
        <v>15</v>
      </c>
      <c r="P5638">
        <v>32482728</v>
      </c>
      <c r="Q5638">
        <f>_xlfn.XLOOKUP(E5638,CPI!A:A,CPI!B:B)</f>
        <v>214.5</v>
      </c>
      <c r="R5638" s="12">
        <f>P5638*(CPI!$B$112/Movie!Q5638)</f>
        <v>46142131.569230765</v>
      </c>
      <c r="S5638" t="s">
        <v>13638</v>
      </c>
      <c r="T5638">
        <v>105</v>
      </c>
    </row>
    <row r="5639" spans="1:20" x14ac:dyDescent="0.3">
      <c r="A5639" t="s">
        <v>16541</v>
      </c>
      <c r="B5639" t="str">
        <f t="shared" si="264"/>
        <v>R</v>
      </c>
      <c r="C5639" t="s">
        <v>1</v>
      </c>
      <c r="D5639" t="s">
        <v>48</v>
      </c>
      <c r="E5639">
        <v>2009</v>
      </c>
      <c r="F5639" s="22">
        <f t="shared" si="265"/>
        <v>39814</v>
      </c>
      <c r="G5639" t="s">
        <v>16542</v>
      </c>
      <c r="H5639">
        <f t="shared" si="266"/>
        <v>7.5</v>
      </c>
      <c r="I5639">
        <v>7.5</v>
      </c>
      <c r="J5639">
        <v>42000</v>
      </c>
      <c r="K5639" t="s">
        <v>16543</v>
      </c>
      <c r="L5639" t="s">
        <v>14527</v>
      </c>
      <c r="M5639" t="s">
        <v>9446</v>
      </c>
      <c r="N5639" t="s">
        <v>7</v>
      </c>
      <c r="O5639">
        <v>10000000</v>
      </c>
      <c r="P5639">
        <v>4091378</v>
      </c>
      <c r="Q5639">
        <f>_xlfn.XLOOKUP(E5639,CPI!A:A,CPI!B:B)</f>
        <v>214.5</v>
      </c>
      <c r="R5639" s="12">
        <f>P5639*(CPI!$B$112/Movie!Q5639)</f>
        <v>5811854.9025641019</v>
      </c>
      <c r="S5639" t="s">
        <v>16</v>
      </c>
      <c r="T5639">
        <v>98</v>
      </c>
    </row>
    <row r="5640" spans="1:20" x14ac:dyDescent="0.3">
      <c r="A5640" t="s">
        <v>16544</v>
      </c>
      <c r="B5640" t="str">
        <f t="shared" si="264"/>
        <v>PG-13</v>
      </c>
      <c r="C5640" t="s">
        <v>1984</v>
      </c>
      <c r="D5640" t="s">
        <v>10</v>
      </c>
      <c r="E5640">
        <v>2009</v>
      </c>
      <c r="F5640" s="22">
        <f t="shared" si="265"/>
        <v>39814</v>
      </c>
      <c r="G5640" t="s">
        <v>16545</v>
      </c>
      <c r="H5640">
        <f t="shared" si="266"/>
        <v>6.2</v>
      </c>
      <c r="I5640">
        <v>6.2</v>
      </c>
      <c r="J5640">
        <v>11000</v>
      </c>
      <c r="K5640" t="s">
        <v>13518</v>
      </c>
      <c r="L5640" t="s">
        <v>13518</v>
      </c>
      <c r="M5640" t="s">
        <v>16546</v>
      </c>
      <c r="N5640" t="s">
        <v>15</v>
      </c>
      <c r="O5640">
        <v>10000000</v>
      </c>
      <c r="P5640">
        <v>118492</v>
      </c>
      <c r="Q5640">
        <f>_xlfn.XLOOKUP(E5640,CPI!A:A,CPI!B:B)</f>
        <v>214.5</v>
      </c>
      <c r="R5640" s="12">
        <f>P5640*(CPI!$B$112/Movie!Q5640)</f>
        <v>168319.40512820511</v>
      </c>
      <c r="S5640" t="s">
        <v>16547</v>
      </c>
      <c r="T5640">
        <v>90</v>
      </c>
    </row>
    <row r="5641" spans="1:20" x14ac:dyDescent="0.3">
      <c r="A5641" t="s">
        <v>16548</v>
      </c>
      <c r="B5641" t="str">
        <f t="shared" si="264"/>
        <v>R</v>
      </c>
      <c r="C5641" t="s">
        <v>1</v>
      </c>
      <c r="D5641" t="s">
        <v>26</v>
      </c>
      <c r="E5641">
        <v>2009</v>
      </c>
      <c r="F5641" s="22">
        <f t="shared" si="265"/>
        <v>39814</v>
      </c>
      <c r="G5641" t="s">
        <v>16549</v>
      </c>
      <c r="H5641">
        <f t="shared" si="266"/>
        <v>6.2</v>
      </c>
      <c r="I5641">
        <v>6.2</v>
      </c>
      <c r="J5641">
        <v>11000</v>
      </c>
      <c r="K5641" t="s">
        <v>2190</v>
      </c>
      <c r="L5641" t="s">
        <v>4541</v>
      </c>
      <c r="M5641" t="s">
        <v>999</v>
      </c>
      <c r="N5641" t="s">
        <v>7</v>
      </c>
      <c r="O5641">
        <v>23000000</v>
      </c>
      <c r="P5641">
        <v>9368242</v>
      </c>
      <c r="Q5641">
        <f>_xlfn.XLOOKUP(E5641,CPI!A:A,CPI!B:B)</f>
        <v>214.5</v>
      </c>
      <c r="R5641" s="12">
        <f>P5641*(CPI!$B$112/Movie!Q5641)</f>
        <v>13307707.866666665</v>
      </c>
      <c r="S5641" t="s">
        <v>16550</v>
      </c>
      <c r="T5641">
        <v>86</v>
      </c>
    </row>
    <row r="5642" spans="1:20" x14ac:dyDescent="0.3">
      <c r="A5642" t="s">
        <v>16551</v>
      </c>
      <c r="B5642" t="str">
        <f t="shared" si="264"/>
        <v>R</v>
      </c>
      <c r="C5642" t="s">
        <v>1</v>
      </c>
      <c r="D5642" t="s">
        <v>2</v>
      </c>
      <c r="E5642">
        <v>2009</v>
      </c>
      <c r="F5642" s="22">
        <f t="shared" si="265"/>
        <v>39814</v>
      </c>
      <c r="G5642" t="s">
        <v>16552</v>
      </c>
      <c r="H5642">
        <f t="shared" si="266"/>
        <v>5.8</v>
      </c>
      <c r="I5642">
        <v>5.8</v>
      </c>
      <c r="J5642">
        <v>3500</v>
      </c>
      <c r="K5642" t="s">
        <v>16553</v>
      </c>
      <c r="L5642" t="s">
        <v>16554</v>
      </c>
      <c r="M5642" t="s">
        <v>16555</v>
      </c>
      <c r="N5642" t="s">
        <v>15</v>
      </c>
      <c r="O5642">
        <v>3000000</v>
      </c>
      <c r="P5642">
        <v>5073</v>
      </c>
      <c r="Q5642">
        <f>_xlfn.XLOOKUP(E5642,CPI!A:A,CPI!B:B)</f>
        <v>214.5</v>
      </c>
      <c r="R5642" s="12">
        <f>P5642*(CPI!$B$112/Movie!Q5642)</f>
        <v>7206.2615384615374</v>
      </c>
      <c r="S5642" t="s">
        <v>16556</v>
      </c>
      <c r="T5642">
        <v>96</v>
      </c>
    </row>
    <row r="5643" spans="1:20" x14ac:dyDescent="0.3">
      <c r="A5643" t="s">
        <v>16557</v>
      </c>
      <c r="B5643" t="str">
        <f t="shared" si="264"/>
        <v>R</v>
      </c>
      <c r="C5643" t="s">
        <v>1</v>
      </c>
      <c r="D5643" t="s">
        <v>2</v>
      </c>
      <c r="E5643">
        <v>2009</v>
      </c>
      <c r="F5643" s="22">
        <f t="shared" si="265"/>
        <v>39814</v>
      </c>
      <c r="G5643" t="s">
        <v>16558</v>
      </c>
      <c r="H5643">
        <f t="shared" si="266"/>
        <v>6.7</v>
      </c>
      <c r="I5643">
        <v>6.7</v>
      </c>
      <c r="J5643">
        <v>19000</v>
      </c>
      <c r="K5643" t="s">
        <v>16559</v>
      </c>
      <c r="L5643" t="s">
        <v>16560</v>
      </c>
      <c r="M5643" t="s">
        <v>16561</v>
      </c>
      <c r="N5643" t="s">
        <v>7</v>
      </c>
      <c r="P5643">
        <v>101860</v>
      </c>
      <c r="Q5643">
        <f>_xlfn.XLOOKUP(E5643,CPI!A:A,CPI!B:B)</f>
        <v>214.5</v>
      </c>
      <c r="R5643" s="12">
        <f>P5643*(CPI!$B$112/Movie!Q5643)</f>
        <v>144693.43589743588</v>
      </c>
      <c r="S5643" t="s">
        <v>16562</v>
      </c>
      <c r="T5643">
        <v>104</v>
      </c>
    </row>
    <row r="5644" spans="1:20" x14ac:dyDescent="0.3">
      <c r="A5644" t="s">
        <v>16563</v>
      </c>
      <c r="B5644" t="str">
        <f t="shared" si="264"/>
        <v>R</v>
      </c>
      <c r="C5644" t="s">
        <v>1</v>
      </c>
      <c r="D5644" t="s">
        <v>37</v>
      </c>
      <c r="E5644">
        <v>2009</v>
      </c>
      <c r="F5644" s="22">
        <f t="shared" si="265"/>
        <v>39814</v>
      </c>
      <c r="G5644" t="s">
        <v>16564</v>
      </c>
      <c r="H5644">
        <f t="shared" si="266"/>
        <v>6.5</v>
      </c>
      <c r="I5644">
        <v>6.5</v>
      </c>
      <c r="J5644">
        <v>70000</v>
      </c>
      <c r="K5644" t="s">
        <v>12809</v>
      </c>
      <c r="L5644" t="s">
        <v>12809</v>
      </c>
      <c r="M5644" t="s">
        <v>16565</v>
      </c>
      <c r="N5644" t="s">
        <v>1096</v>
      </c>
      <c r="O5644">
        <v>5600000</v>
      </c>
      <c r="P5644">
        <v>18853164</v>
      </c>
      <c r="Q5644">
        <f>_xlfn.XLOOKUP(E5644,CPI!A:A,CPI!B:B)</f>
        <v>214.5</v>
      </c>
      <c r="R5644" s="12">
        <f>P5644*(CPI!$B$112/Movie!Q5644)</f>
        <v>26781161.169230767</v>
      </c>
      <c r="S5644" t="s">
        <v>16566</v>
      </c>
      <c r="T5644">
        <v>85</v>
      </c>
    </row>
    <row r="5645" spans="1:20" x14ac:dyDescent="0.3">
      <c r="A5645" t="s">
        <v>16567</v>
      </c>
      <c r="B5645" t="str">
        <f t="shared" si="264"/>
        <v>PG-13</v>
      </c>
      <c r="C5645" t="s">
        <v>1984</v>
      </c>
      <c r="D5645" t="s">
        <v>19</v>
      </c>
      <c r="E5645">
        <v>2010</v>
      </c>
      <c r="F5645" s="22">
        <f t="shared" si="265"/>
        <v>40179</v>
      </c>
      <c r="G5645" t="s">
        <v>16568</v>
      </c>
      <c r="H5645">
        <f t="shared" si="266"/>
        <v>8.8000000000000007</v>
      </c>
      <c r="I5645">
        <v>8.8000000000000007</v>
      </c>
      <c r="J5645">
        <v>2100000</v>
      </c>
      <c r="K5645" t="s">
        <v>10255</v>
      </c>
      <c r="L5645" t="s">
        <v>10255</v>
      </c>
      <c r="M5645" t="s">
        <v>8494</v>
      </c>
      <c r="N5645" t="s">
        <v>15</v>
      </c>
      <c r="O5645">
        <v>160000000</v>
      </c>
      <c r="P5645">
        <v>836836967</v>
      </c>
      <c r="Q5645">
        <f>_xlfn.XLOOKUP(E5645,CPI!A:A,CPI!B:B)</f>
        <v>218.1</v>
      </c>
      <c r="R5645" s="12">
        <f>P5645*(CPI!$B$112/Movie!Q5645)</f>
        <v>1169116111.1641448</v>
      </c>
      <c r="S5645" t="s">
        <v>8</v>
      </c>
      <c r="T5645">
        <v>148</v>
      </c>
    </row>
    <row r="5646" spans="1:20" x14ac:dyDescent="0.3">
      <c r="A5646" t="s">
        <v>16569</v>
      </c>
      <c r="B5646" t="str">
        <f t="shared" si="264"/>
        <v>PG-13</v>
      </c>
      <c r="C5646" t="s">
        <v>1984</v>
      </c>
      <c r="D5646" t="s">
        <v>19</v>
      </c>
      <c r="E5646">
        <v>2010</v>
      </c>
      <c r="F5646" s="22">
        <f t="shared" si="265"/>
        <v>40179</v>
      </c>
      <c r="G5646" t="s">
        <v>16570</v>
      </c>
      <c r="H5646">
        <f t="shared" si="266"/>
        <v>7</v>
      </c>
      <c r="I5646">
        <v>7</v>
      </c>
      <c r="J5646">
        <v>746000</v>
      </c>
      <c r="K5646" t="s">
        <v>9065</v>
      </c>
      <c r="L5646" t="s">
        <v>15525</v>
      </c>
      <c r="M5646" t="s">
        <v>4896</v>
      </c>
      <c r="N5646" t="s">
        <v>15</v>
      </c>
      <c r="O5646">
        <v>200000000</v>
      </c>
      <c r="P5646">
        <v>623933331</v>
      </c>
      <c r="Q5646">
        <f>_xlfn.XLOOKUP(E5646,CPI!A:A,CPI!B:B)</f>
        <v>218.1</v>
      </c>
      <c r="R5646" s="12">
        <f>P5646*(CPI!$B$112/Movie!Q5646)</f>
        <v>871675772.37826681</v>
      </c>
      <c r="S5646" t="s">
        <v>29</v>
      </c>
      <c r="T5646">
        <v>124</v>
      </c>
    </row>
    <row r="5647" spans="1:20" x14ac:dyDescent="0.3">
      <c r="A5647" t="s">
        <v>16571</v>
      </c>
      <c r="B5647" t="str">
        <f t="shared" si="264"/>
        <v>R</v>
      </c>
      <c r="C5647" t="s">
        <v>1</v>
      </c>
      <c r="D5647" t="s">
        <v>4868</v>
      </c>
      <c r="E5647">
        <v>2010</v>
      </c>
      <c r="F5647" s="22">
        <f t="shared" si="265"/>
        <v>40179</v>
      </c>
      <c r="G5647" t="s">
        <v>16572</v>
      </c>
      <c r="H5647">
        <f t="shared" si="266"/>
        <v>8.1999999999999993</v>
      </c>
      <c r="I5647">
        <v>8.1999999999999993</v>
      </c>
      <c r="J5647">
        <v>1200000</v>
      </c>
      <c r="K5647" t="s">
        <v>50</v>
      </c>
      <c r="L5647" t="s">
        <v>15304</v>
      </c>
      <c r="M5647" t="s">
        <v>8494</v>
      </c>
      <c r="N5647" t="s">
        <v>15</v>
      </c>
      <c r="O5647">
        <v>80000000</v>
      </c>
      <c r="P5647">
        <v>294805697</v>
      </c>
      <c r="Q5647">
        <f>_xlfn.XLOOKUP(E5647,CPI!A:A,CPI!B:B)</f>
        <v>218.1</v>
      </c>
      <c r="R5647" s="12">
        <f>P5647*(CPI!$B$112/Movie!Q5647)</f>
        <v>411862888.01421368</v>
      </c>
      <c r="S5647" t="s">
        <v>29</v>
      </c>
      <c r="T5647">
        <v>138</v>
      </c>
    </row>
    <row r="5648" spans="1:20" x14ac:dyDescent="0.3">
      <c r="A5648" t="s">
        <v>16573</v>
      </c>
      <c r="B5648" t="str">
        <f t="shared" si="264"/>
        <v>PG-13</v>
      </c>
      <c r="C5648" t="s">
        <v>1984</v>
      </c>
      <c r="D5648" t="s">
        <v>19</v>
      </c>
      <c r="E5648">
        <v>2010</v>
      </c>
      <c r="F5648" s="22">
        <f t="shared" si="265"/>
        <v>40179</v>
      </c>
      <c r="G5648" t="s">
        <v>16574</v>
      </c>
      <c r="H5648">
        <f t="shared" si="266"/>
        <v>7.5</v>
      </c>
      <c r="I5648">
        <v>7.5</v>
      </c>
      <c r="J5648">
        <v>394000</v>
      </c>
      <c r="K5648" t="s">
        <v>13497</v>
      </c>
      <c r="L5648" t="s">
        <v>12110</v>
      </c>
      <c r="M5648" t="s">
        <v>15014</v>
      </c>
      <c r="N5648" t="s">
        <v>15</v>
      </c>
      <c r="O5648">
        <v>60000000</v>
      </c>
      <c r="P5648">
        <v>48917974</v>
      </c>
      <c r="Q5648">
        <f>_xlfn.XLOOKUP(E5648,CPI!A:A,CPI!B:B)</f>
        <v>218.1</v>
      </c>
      <c r="R5648" s="12">
        <f>P5648*(CPI!$B$112/Movie!Q5648)</f>
        <v>68341617.046309039</v>
      </c>
      <c r="S5648" t="s">
        <v>46</v>
      </c>
      <c r="T5648">
        <v>112</v>
      </c>
    </row>
    <row r="5649" spans="1:20" x14ac:dyDescent="0.3">
      <c r="A5649" t="s">
        <v>16575</v>
      </c>
      <c r="B5649" t="str">
        <f t="shared" si="264"/>
        <v>PG-13</v>
      </c>
      <c r="C5649" t="s">
        <v>1984</v>
      </c>
      <c r="D5649" t="s">
        <v>26</v>
      </c>
      <c r="E5649">
        <v>2010</v>
      </c>
      <c r="F5649" s="22">
        <f t="shared" si="265"/>
        <v>40179</v>
      </c>
      <c r="G5649" t="s">
        <v>16576</v>
      </c>
      <c r="H5649">
        <f t="shared" si="266"/>
        <v>5.9</v>
      </c>
      <c r="I5649">
        <v>5.9</v>
      </c>
      <c r="J5649">
        <v>233000</v>
      </c>
      <c r="K5649" t="s">
        <v>5759</v>
      </c>
      <c r="L5649" t="s">
        <v>8498</v>
      </c>
      <c r="M5649" t="s">
        <v>8498</v>
      </c>
      <c r="N5649" t="s">
        <v>15</v>
      </c>
      <c r="O5649">
        <v>80000000</v>
      </c>
      <c r="P5649">
        <v>271457301</v>
      </c>
      <c r="Q5649">
        <f>_xlfn.XLOOKUP(E5649,CPI!A:A,CPI!B:B)</f>
        <v>218.1</v>
      </c>
      <c r="R5649" s="12">
        <f>P5649*(CPI!$B$112/Movie!Q5649)</f>
        <v>379243647.93535078</v>
      </c>
      <c r="S5649" t="s">
        <v>16</v>
      </c>
      <c r="T5649">
        <v>102</v>
      </c>
    </row>
    <row r="5650" spans="1:20" x14ac:dyDescent="0.3">
      <c r="A5650" t="s">
        <v>16577</v>
      </c>
      <c r="B5650" t="str">
        <f t="shared" si="264"/>
        <v>R</v>
      </c>
      <c r="C5650" t="s">
        <v>1</v>
      </c>
      <c r="D5650" t="s">
        <v>26</v>
      </c>
      <c r="E5650">
        <v>2010</v>
      </c>
      <c r="F5650" s="22">
        <f t="shared" si="265"/>
        <v>40179</v>
      </c>
      <c r="G5650" t="s">
        <v>16578</v>
      </c>
      <c r="H5650">
        <f t="shared" si="266"/>
        <v>6.4</v>
      </c>
      <c r="I5650">
        <v>6.4</v>
      </c>
      <c r="J5650">
        <v>130000</v>
      </c>
      <c r="K5650" t="s">
        <v>16579</v>
      </c>
      <c r="L5650" t="s">
        <v>15632</v>
      </c>
      <c r="M5650" t="s">
        <v>16580</v>
      </c>
      <c r="N5650" t="s">
        <v>15</v>
      </c>
      <c r="O5650">
        <v>20000000</v>
      </c>
      <c r="P5650">
        <v>49779728</v>
      </c>
      <c r="Q5650">
        <f>_xlfn.XLOOKUP(E5650,CPI!A:A,CPI!B:B)</f>
        <v>218.1</v>
      </c>
      <c r="R5650" s="12">
        <f>P5650*(CPI!$B$112/Movie!Q5650)</f>
        <v>69545543.886290684</v>
      </c>
      <c r="S5650" t="s">
        <v>9670</v>
      </c>
      <c r="T5650">
        <v>104</v>
      </c>
    </row>
    <row r="5651" spans="1:20" x14ac:dyDescent="0.3">
      <c r="A5651" t="s">
        <v>16581</v>
      </c>
      <c r="B5651" t="str">
        <f t="shared" si="264"/>
        <v>R</v>
      </c>
      <c r="C5651" t="s">
        <v>1</v>
      </c>
      <c r="D5651" t="s">
        <v>19</v>
      </c>
      <c r="E5651">
        <v>2010</v>
      </c>
      <c r="F5651" s="22">
        <f t="shared" si="265"/>
        <v>40179</v>
      </c>
      <c r="G5651" t="s">
        <v>16582</v>
      </c>
      <c r="H5651">
        <f t="shared" si="266"/>
        <v>7.6</v>
      </c>
      <c r="I5651">
        <v>7.6</v>
      </c>
      <c r="J5651">
        <v>535000</v>
      </c>
      <c r="K5651" t="s">
        <v>13514</v>
      </c>
      <c r="L5651" t="s">
        <v>15003</v>
      </c>
      <c r="M5651" t="s">
        <v>16364</v>
      </c>
      <c r="N5651" t="s">
        <v>7</v>
      </c>
      <c r="O5651">
        <v>30000000</v>
      </c>
      <c r="P5651">
        <v>96188903</v>
      </c>
      <c r="Q5651">
        <f>_xlfn.XLOOKUP(E5651,CPI!A:A,CPI!B:B)</f>
        <v>218.1</v>
      </c>
      <c r="R5651" s="12">
        <f>P5651*(CPI!$B$112/Movie!Q5651)</f>
        <v>134382204.23704723</v>
      </c>
      <c r="S5651" t="s">
        <v>16453</v>
      </c>
      <c r="T5651">
        <v>117</v>
      </c>
    </row>
    <row r="5652" spans="1:20" x14ac:dyDescent="0.3">
      <c r="A5652" t="s">
        <v>16583</v>
      </c>
      <c r="B5652" t="str">
        <f t="shared" si="264"/>
        <v>R</v>
      </c>
      <c r="C5652" t="s">
        <v>1</v>
      </c>
      <c r="D5652" t="s">
        <v>2</v>
      </c>
      <c r="E5652">
        <v>2010</v>
      </c>
      <c r="F5652" s="22">
        <f t="shared" si="265"/>
        <v>40179</v>
      </c>
      <c r="G5652" t="s">
        <v>16584</v>
      </c>
      <c r="H5652">
        <f t="shared" si="266"/>
        <v>8</v>
      </c>
      <c r="I5652">
        <v>8</v>
      </c>
      <c r="J5652">
        <v>716000</v>
      </c>
      <c r="K5652" t="s">
        <v>10189</v>
      </c>
      <c r="L5652" t="s">
        <v>16585</v>
      </c>
      <c r="M5652" t="s">
        <v>11389</v>
      </c>
      <c r="N5652" t="s">
        <v>15</v>
      </c>
      <c r="O5652">
        <v>13000000</v>
      </c>
      <c r="P5652">
        <v>329398046</v>
      </c>
      <c r="Q5652">
        <f>_xlfn.XLOOKUP(E5652,CPI!A:A,CPI!B:B)</f>
        <v>218.1</v>
      </c>
      <c r="R5652" s="12">
        <f>P5652*(CPI!$B$112/Movie!Q5652)</f>
        <v>460190667.65795505</v>
      </c>
      <c r="S5652" t="s">
        <v>9423</v>
      </c>
      <c r="T5652">
        <v>108</v>
      </c>
    </row>
    <row r="5653" spans="1:20" x14ac:dyDescent="0.3">
      <c r="A5653" t="s">
        <v>16586</v>
      </c>
      <c r="B5653" t="str">
        <f t="shared" si="264"/>
        <v>R</v>
      </c>
      <c r="C5653" t="s">
        <v>1</v>
      </c>
      <c r="D5653" t="s">
        <v>89</v>
      </c>
      <c r="E5653">
        <v>2010</v>
      </c>
      <c r="F5653" s="22">
        <f t="shared" si="265"/>
        <v>40179</v>
      </c>
      <c r="G5653" t="s">
        <v>16587</v>
      </c>
      <c r="H5653">
        <f t="shared" si="266"/>
        <v>7.5</v>
      </c>
      <c r="I5653">
        <v>7.5</v>
      </c>
      <c r="J5653">
        <v>363000</v>
      </c>
      <c r="K5653" t="s">
        <v>9644</v>
      </c>
      <c r="L5653" t="s">
        <v>16588</v>
      </c>
      <c r="M5653" t="s">
        <v>9644</v>
      </c>
      <c r="N5653" t="s">
        <v>15</v>
      </c>
      <c r="O5653">
        <v>37000000</v>
      </c>
      <c r="P5653">
        <v>154026136</v>
      </c>
      <c r="Q5653">
        <f>_xlfn.XLOOKUP(E5653,CPI!A:A,CPI!B:B)</f>
        <v>218.1</v>
      </c>
      <c r="R5653" s="12">
        <f>P5653*(CPI!$B$112/Movie!Q5653)</f>
        <v>215184610.90875745</v>
      </c>
      <c r="S5653" t="s">
        <v>8</v>
      </c>
      <c r="T5653">
        <v>125</v>
      </c>
    </row>
    <row r="5654" spans="1:20" x14ac:dyDescent="0.3">
      <c r="A5654" t="s">
        <v>16589</v>
      </c>
      <c r="B5654" t="str">
        <f t="shared" si="264"/>
        <v>PG-13</v>
      </c>
      <c r="C5654" t="s">
        <v>1984</v>
      </c>
      <c r="D5654" t="s">
        <v>10</v>
      </c>
      <c r="E5654">
        <v>2010</v>
      </c>
      <c r="F5654" s="22">
        <f t="shared" si="265"/>
        <v>40179</v>
      </c>
      <c r="G5654" t="s">
        <v>16590</v>
      </c>
      <c r="H5654">
        <f t="shared" si="266"/>
        <v>7.7</v>
      </c>
      <c r="I5654">
        <v>7.7</v>
      </c>
      <c r="J5654">
        <v>495000</v>
      </c>
      <c r="K5654" t="s">
        <v>15019</v>
      </c>
      <c r="L5654" t="s">
        <v>2241</v>
      </c>
      <c r="M5654" t="s">
        <v>11798</v>
      </c>
      <c r="N5654" t="s">
        <v>7</v>
      </c>
      <c r="P5654">
        <v>977043483</v>
      </c>
      <c r="Q5654">
        <f>_xlfn.XLOOKUP(E5654,CPI!A:A,CPI!B:B)</f>
        <v>218.1</v>
      </c>
      <c r="R5654" s="12">
        <f>P5654*(CPI!$B$112/Movie!Q5654)</f>
        <v>1364993806.8321869</v>
      </c>
      <c r="S5654" t="s">
        <v>8</v>
      </c>
      <c r="T5654">
        <v>146</v>
      </c>
    </row>
    <row r="5655" spans="1:20" x14ac:dyDescent="0.3">
      <c r="A5655" t="s">
        <v>16591</v>
      </c>
      <c r="B5655" t="str">
        <f t="shared" si="264"/>
        <v>PG</v>
      </c>
      <c r="C5655" t="s">
        <v>18</v>
      </c>
      <c r="D5655" t="s">
        <v>26</v>
      </c>
      <c r="E5655">
        <v>2010</v>
      </c>
      <c r="F5655" s="22">
        <f t="shared" si="265"/>
        <v>40179</v>
      </c>
      <c r="G5655" t="s">
        <v>16592</v>
      </c>
      <c r="H5655">
        <f t="shared" si="266"/>
        <v>7.7</v>
      </c>
      <c r="I5655">
        <v>7.7</v>
      </c>
      <c r="J5655">
        <v>85000</v>
      </c>
      <c r="K5655" t="s">
        <v>2053</v>
      </c>
      <c r="L5655" t="s">
        <v>2053</v>
      </c>
      <c r="M5655" t="s">
        <v>16593</v>
      </c>
      <c r="N5655" t="s">
        <v>15</v>
      </c>
      <c r="O5655">
        <v>14000000</v>
      </c>
      <c r="P5655">
        <v>4324817</v>
      </c>
      <c r="Q5655">
        <f>_xlfn.XLOOKUP(E5655,CPI!A:A,CPI!B:B)</f>
        <v>218.1</v>
      </c>
      <c r="R5655" s="12">
        <f>P5655*(CPI!$B$112/Movie!Q5655)</f>
        <v>6042052.9110499769</v>
      </c>
      <c r="S5655" t="s">
        <v>5093</v>
      </c>
      <c r="T5655">
        <v>90</v>
      </c>
    </row>
    <row r="5656" spans="1:20" x14ac:dyDescent="0.3">
      <c r="A5656" t="s">
        <v>16594</v>
      </c>
      <c r="B5656" t="str">
        <f t="shared" si="264"/>
        <v>PG-13</v>
      </c>
      <c r="C5656" t="s">
        <v>1984</v>
      </c>
      <c r="D5656" t="s">
        <v>48</v>
      </c>
      <c r="E5656">
        <v>2010</v>
      </c>
      <c r="F5656" s="22">
        <f t="shared" si="265"/>
        <v>40179</v>
      </c>
      <c r="G5656" t="s">
        <v>16263</v>
      </c>
      <c r="H5656">
        <f t="shared" si="266"/>
        <v>7.7</v>
      </c>
      <c r="I5656">
        <v>7.7</v>
      </c>
      <c r="J5656">
        <v>645000</v>
      </c>
      <c r="K5656" t="s">
        <v>6802</v>
      </c>
      <c r="L5656" t="s">
        <v>6779</v>
      </c>
      <c r="M5656" t="s">
        <v>16074</v>
      </c>
      <c r="N5656" t="s">
        <v>15</v>
      </c>
      <c r="O5656">
        <v>40000000</v>
      </c>
      <c r="P5656">
        <v>224920375</v>
      </c>
      <c r="Q5656">
        <f>_xlfn.XLOOKUP(E5656,CPI!A:A,CPI!B:B)</f>
        <v>218.1</v>
      </c>
      <c r="R5656" s="12">
        <f>P5656*(CPI!$B$112/Movie!Q5656)</f>
        <v>314228511.06143969</v>
      </c>
      <c r="S5656" t="s">
        <v>16</v>
      </c>
      <c r="T5656">
        <v>120</v>
      </c>
    </row>
    <row r="5657" spans="1:20" x14ac:dyDescent="0.3">
      <c r="A5657" t="s">
        <v>16595</v>
      </c>
      <c r="B5657" t="str">
        <f t="shared" si="264"/>
        <v>PG-13</v>
      </c>
      <c r="C5657" t="s">
        <v>1984</v>
      </c>
      <c r="D5657" t="s">
        <v>19</v>
      </c>
      <c r="E5657">
        <v>2010</v>
      </c>
      <c r="F5657" s="22">
        <f t="shared" si="265"/>
        <v>40179</v>
      </c>
      <c r="G5657" t="s">
        <v>16450</v>
      </c>
      <c r="H5657">
        <f t="shared" si="266"/>
        <v>6.6</v>
      </c>
      <c r="I5657">
        <v>6.6</v>
      </c>
      <c r="J5657">
        <v>257000</v>
      </c>
      <c r="K5657" t="s">
        <v>975</v>
      </c>
      <c r="L5657" t="s">
        <v>9652</v>
      </c>
      <c r="M5657" t="s">
        <v>6986</v>
      </c>
      <c r="N5657" t="s">
        <v>15</v>
      </c>
      <c r="O5657">
        <v>200000000</v>
      </c>
      <c r="P5657">
        <v>321669741</v>
      </c>
      <c r="Q5657">
        <f>_xlfn.XLOOKUP(E5657,CPI!A:A,CPI!B:B)</f>
        <v>218.1</v>
      </c>
      <c r="R5657" s="12">
        <f>P5657*(CPI!$B$112/Movie!Q5657)</f>
        <v>449393718.85694635</v>
      </c>
      <c r="S5657" t="s">
        <v>46</v>
      </c>
      <c r="T5657">
        <v>140</v>
      </c>
    </row>
    <row r="5658" spans="1:20" x14ac:dyDescent="0.3">
      <c r="A5658" t="s">
        <v>16596</v>
      </c>
      <c r="B5658" t="str">
        <f t="shared" si="264"/>
        <v>R</v>
      </c>
      <c r="C5658" t="s">
        <v>1</v>
      </c>
      <c r="D5658" t="s">
        <v>10</v>
      </c>
      <c r="E5658">
        <v>2010</v>
      </c>
      <c r="F5658" s="22">
        <f t="shared" si="265"/>
        <v>40179</v>
      </c>
      <c r="G5658" t="s">
        <v>16597</v>
      </c>
      <c r="H5658">
        <f t="shared" si="266"/>
        <v>6.4</v>
      </c>
      <c r="I5658">
        <v>6.4</v>
      </c>
      <c r="J5658">
        <v>89000</v>
      </c>
      <c r="K5658" t="s">
        <v>16598</v>
      </c>
      <c r="L5658" t="s">
        <v>16598</v>
      </c>
      <c r="M5658" t="s">
        <v>16599</v>
      </c>
      <c r="N5658" t="s">
        <v>7</v>
      </c>
      <c r="O5658">
        <v>500000</v>
      </c>
      <c r="P5658">
        <v>5060438</v>
      </c>
      <c r="Q5658">
        <f>_xlfn.XLOOKUP(E5658,CPI!A:A,CPI!B:B)</f>
        <v>218.1</v>
      </c>
      <c r="R5658" s="12">
        <f>P5658*(CPI!$B$112/Movie!Q5658)</f>
        <v>7069763.6799633196</v>
      </c>
      <c r="S5658" t="s">
        <v>16600</v>
      </c>
      <c r="T5658">
        <v>94</v>
      </c>
    </row>
    <row r="5659" spans="1:20" x14ac:dyDescent="0.3">
      <c r="A5659" t="s">
        <v>16601</v>
      </c>
      <c r="B5659" t="str">
        <f t="shared" si="264"/>
        <v>PG-13</v>
      </c>
      <c r="C5659" t="s">
        <v>1984</v>
      </c>
      <c r="D5659" t="s">
        <v>37</v>
      </c>
      <c r="E5659">
        <v>2010</v>
      </c>
      <c r="F5659" s="22">
        <f t="shared" si="265"/>
        <v>40179</v>
      </c>
      <c r="G5659" t="s">
        <v>16602</v>
      </c>
      <c r="H5659">
        <f t="shared" si="266"/>
        <v>6.8</v>
      </c>
      <c r="I5659">
        <v>6.8</v>
      </c>
      <c r="J5659">
        <v>287000</v>
      </c>
      <c r="K5659" t="s">
        <v>13473</v>
      </c>
      <c r="L5659" t="s">
        <v>13474</v>
      </c>
      <c r="M5659" t="s">
        <v>14061</v>
      </c>
      <c r="N5659" t="s">
        <v>15</v>
      </c>
      <c r="O5659">
        <v>1500000</v>
      </c>
      <c r="P5659">
        <v>99557032</v>
      </c>
      <c r="Q5659">
        <f>_xlfn.XLOOKUP(E5659,CPI!A:A,CPI!B:B)</f>
        <v>218.1</v>
      </c>
      <c r="R5659" s="12">
        <f>P5659*(CPI!$B$112/Movie!Q5659)</f>
        <v>139087701.28564879</v>
      </c>
      <c r="S5659" t="s">
        <v>16603</v>
      </c>
      <c r="T5659">
        <v>103</v>
      </c>
    </row>
    <row r="5660" spans="1:20" x14ac:dyDescent="0.3">
      <c r="A5660" t="s">
        <v>16604</v>
      </c>
      <c r="B5660" t="str">
        <f t="shared" si="264"/>
        <v>PG</v>
      </c>
      <c r="C5660" t="s">
        <v>18</v>
      </c>
      <c r="D5660" t="s">
        <v>375</v>
      </c>
      <c r="E5660">
        <v>2010</v>
      </c>
      <c r="F5660" s="22">
        <f t="shared" si="265"/>
        <v>40179</v>
      </c>
      <c r="G5660" t="s">
        <v>16605</v>
      </c>
      <c r="H5660">
        <f t="shared" si="266"/>
        <v>7.7</v>
      </c>
      <c r="I5660">
        <v>7.7</v>
      </c>
      <c r="J5660">
        <v>417000</v>
      </c>
      <c r="K5660" t="s">
        <v>16606</v>
      </c>
      <c r="L5660" t="s">
        <v>15393</v>
      </c>
      <c r="M5660" t="s">
        <v>12436</v>
      </c>
      <c r="N5660" t="s">
        <v>15</v>
      </c>
      <c r="O5660">
        <v>260000000</v>
      </c>
      <c r="P5660">
        <v>592462816</v>
      </c>
      <c r="Q5660">
        <f>_xlfn.XLOOKUP(E5660,CPI!A:A,CPI!B:B)</f>
        <v>218.1</v>
      </c>
      <c r="R5660" s="12">
        <f>P5660*(CPI!$B$112/Movie!Q5660)</f>
        <v>827709399.51948643</v>
      </c>
      <c r="S5660" t="s">
        <v>596</v>
      </c>
      <c r="T5660">
        <v>100</v>
      </c>
    </row>
    <row r="5661" spans="1:20" x14ac:dyDescent="0.3">
      <c r="A5661" t="s">
        <v>16607</v>
      </c>
      <c r="B5661" t="str">
        <f t="shared" si="264"/>
        <v>PG-13</v>
      </c>
      <c r="C5661" t="s">
        <v>1984</v>
      </c>
      <c r="D5661" t="s">
        <v>19</v>
      </c>
      <c r="E5661">
        <v>2010</v>
      </c>
      <c r="F5661" s="22">
        <f t="shared" si="265"/>
        <v>40179</v>
      </c>
      <c r="G5661" t="s">
        <v>16608</v>
      </c>
      <c r="H5661">
        <f t="shared" si="266"/>
        <v>7</v>
      </c>
      <c r="I5661">
        <v>7</v>
      </c>
      <c r="J5661">
        <v>295000</v>
      </c>
      <c r="K5661" t="s">
        <v>14121</v>
      </c>
      <c r="L5661" t="s">
        <v>16502</v>
      </c>
      <c r="M5661" t="s">
        <v>4443</v>
      </c>
      <c r="N5661" t="s">
        <v>15</v>
      </c>
      <c r="O5661">
        <v>58000000</v>
      </c>
      <c r="P5661">
        <v>199006387</v>
      </c>
      <c r="Q5661">
        <f>_xlfn.XLOOKUP(E5661,CPI!A:A,CPI!B:B)</f>
        <v>218.1</v>
      </c>
      <c r="R5661" s="12">
        <f>P5661*(CPI!$B$112/Movie!Q5661)</f>
        <v>278024970.74232006</v>
      </c>
      <c r="S5661" t="s">
        <v>10066</v>
      </c>
      <c r="T5661">
        <v>111</v>
      </c>
    </row>
    <row r="5662" spans="1:20" x14ac:dyDescent="0.3">
      <c r="A5662" t="s">
        <v>16609</v>
      </c>
      <c r="B5662" t="str">
        <f t="shared" si="264"/>
        <v>R</v>
      </c>
      <c r="C5662" t="s">
        <v>1</v>
      </c>
      <c r="D5662" t="s">
        <v>37</v>
      </c>
      <c r="E5662">
        <v>2010</v>
      </c>
      <c r="F5662" s="22">
        <f t="shared" si="265"/>
        <v>40179</v>
      </c>
      <c r="G5662" t="s">
        <v>16610</v>
      </c>
      <c r="H5662">
        <f t="shared" si="266"/>
        <v>6.3</v>
      </c>
      <c r="I5662">
        <v>6.3</v>
      </c>
      <c r="J5662">
        <v>79000</v>
      </c>
      <c r="K5662" t="s">
        <v>16611</v>
      </c>
      <c r="L5662" t="s">
        <v>16612</v>
      </c>
      <c r="M5662" t="s">
        <v>16613</v>
      </c>
      <c r="N5662" t="s">
        <v>15</v>
      </c>
      <c r="O5662">
        <v>2000000</v>
      </c>
      <c r="P5662">
        <v>1278650</v>
      </c>
      <c r="Q5662">
        <f>_xlfn.XLOOKUP(E5662,CPI!A:A,CPI!B:B)</f>
        <v>218.1</v>
      </c>
      <c r="R5662" s="12">
        <f>P5662*(CPI!$B$112/Movie!Q5662)</f>
        <v>1786357.8862906923</v>
      </c>
      <c r="S5662" t="s">
        <v>3803</v>
      </c>
      <c r="T5662">
        <v>108</v>
      </c>
    </row>
    <row r="5663" spans="1:20" x14ac:dyDescent="0.3">
      <c r="A5663" t="s">
        <v>16614</v>
      </c>
      <c r="B5663" t="str">
        <f t="shared" si="264"/>
        <v>PG</v>
      </c>
      <c r="C5663" t="s">
        <v>18</v>
      </c>
      <c r="D5663" t="s">
        <v>19</v>
      </c>
      <c r="E5663">
        <v>2010</v>
      </c>
      <c r="F5663" s="22">
        <f t="shared" si="265"/>
        <v>40179</v>
      </c>
      <c r="G5663" t="s">
        <v>16615</v>
      </c>
      <c r="H5663">
        <f t="shared" si="266"/>
        <v>4</v>
      </c>
      <c r="I5663">
        <v>4</v>
      </c>
      <c r="J5663">
        <v>156000</v>
      </c>
      <c r="K5663" t="s">
        <v>10459</v>
      </c>
      <c r="L5663" t="s">
        <v>10459</v>
      </c>
      <c r="M5663" t="s">
        <v>16616</v>
      </c>
      <c r="N5663" t="s">
        <v>15</v>
      </c>
      <c r="O5663">
        <v>150000000</v>
      </c>
      <c r="P5663">
        <v>319713881</v>
      </c>
      <c r="Q5663">
        <f>_xlfn.XLOOKUP(E5663,CPI!A:A,CPI!B:B)</f>
        <v>218.1</v>
      </c>
      <c r="R5663" s="12">
        <f>P5663*(CPI!$B$112/Movie!Q5663)</f>
        <v>446661254.19853276</v>
      </c>
      <c r="S5663" t="s">
        <v>29</v>
      </c>
      <c r="T5663">
        <v>103</v>
      </c>
    </row>
    <row r="5664" spans="1:20" x14ac:dyDescent="0.3">
      <c r="A5664" t="s">
        <v>16617</v>
      </c>
      <c r="B5664" t="str">
        <f t="shared" si="264"/>
        <v>PG</v>
      </c>
      <c r="C5664" t="s">
        <v>18</v>
      </c>
      <c r="D5664" t="s">
        <v>375</v>
      </c>
      <c r="E5664">
        <v>2010</v>
      </c>
      <c r="F5664" s="22">
        <f t="shared" si="265"/>
        <v>40179</v>
      </c>
      <c r="G5664" t="s">
        <v>16315</v>
      </c>
      <c r="H5664">
        <f t="shared" si="266"/>
        <v>8.1</v>
      </c>
      <c r="I5664">
        <v>8.1</v>
      </c>
      <c r="J5664">
        <v>685000</v>
      </c>
      <c r="K5664" t="s">
        <v>12430</v>
      </c>
      <c r="L5664" t="s">
        <v>4500</v>
      </c>
      <c r="M5664" t="s">
        <v>16580</v>
      </c>
      <c r="N5664" t="s">
        <v>15</v>
      </c>
      <c r="O5664">
        <v>165000000</v>
      </c>
      <c r="P5664">
        <v>494879471</v>
      </c>
      <c r="Q5664">
        <f>_xlfn.XLOOKUP(E5664,CPI!A:A,CPI!B:B)</f>
        <v>218.1</v>
      </c>
      <c r="R5664" s="12">
        <f>P5664*(CPI!$B$112/Movie!Q5664)</f>
        <v>691379068.38010085</v>
      </c>
      <c r="S5664" t="s">
        <v>10157</v>
      </c>
      <c r="T5664">
        <v>98</v>
      </c>
    </row>
    <row r="5665" spans="1:20" x14ac:dyDescent="0.3">
      <c r="A5665" t="s">
        <v>16618</v>
      </c>
      <c r="B5665" t="str">
        <f t="shared" si="264"/>
        <v>R</v>
      </c>
      <c r="C5665" t="s">
        <v>1</v>
      </c>
      <c r="D5665" t="s">
        <v>89</v>
      </c>
      <c r="E5665">
        <v>2010</v>
      </c>
      <c r="F5665" s="22">
        <f t="shared" si="265"/>
        <v>40179</v>
      </c>
      <c r="G5665" t="s">
        <v>16619</v>
      </c>
      <c r="H5665">
        <f t="shared" si="266"/>
        <v>6.3</v>
      </c>
      <c r="I5665">
        <v>6.3</v>
      </c>
      <c r="J5665">
        <v>94000</v>
      </c>
      <c r="K5665" t="s">
        <v>15236</v>
      </c>
      <c r="L5665" t="s">
        <v>15045</v>
      </c>
      <c r="M5665" t="s">
        <v>9697</v>
      </c>
      <c r="N5665" t="s">
        <v>15</v>
      </c>
      <c r="O5665">
        <v>20000000</v>
      </c>
      <c r="P5665">
        <v>67876281</v>
      </c>
      <c r="Q5665">
        <f>_xlfn.XLOOKUP(E5665,CPI!A:A,CPI!B:B)</f>
        <v>218.1</v>
      </c>
      <c r="R5665" s="12">
        <f>P5665*(CPI!$B$112/Movie!Q5665)</f>
        <v>94827614.95048143</v>
      </c>
      <c r="S5665" t="s">
        <v>12679</v>
      </c>
      <c r="T5665">
        <v>105</v>
      </c>
    </row>
    <row r="5666" spans="1:20" x14ac:dyDescent="0.3">
      <c r="A5666" t="s">
        <v>16620</v>
      </c>
      <c r="B5666" t="str">
        <f t="shared" si="264"/>
        <v>R</v>
      </c>
      <c r="C5666" t="s">
        <v>1</v>
      </c>
      <c r="D5666" t="s">
        <v>2</v>
      </c>
      <c r="E5666">
        <v>2010</v>
      </c>
      <c r="F5666" s="22">
        <f t="shared" si="265"/>
        <v>40179</v>
      </c>
      <c r="G5666" t="s">
        <v>16621</v>
      </c>
      <c r="H5666">
        <f t="shared" si="266"/>
        <v>8.3000000000000007</v>
      </c>
      <c r="I5666">
        <v>8.3000000000000007</v>
      </c>
      <c r="J5666">
        <v>158000</v>
      </c>
      <c r="K5666" t="s">
        <v>11690</v>
      </c>
      <c r="L5666" t="s">
        <v>11690</v>
      </c>
      <c r="M5666" t="s">
        <v>16622</v>
      </c>
      <c r="N5666" t="s">
        <v>180</v>
      </c>
      <c r="O5666">
        <v>6800000</v>
      </c>
      <c r="P5666">
        <v>7099598</v>
      </c>
      <c r="Q5666">
        <f>_xlfn.XLOOKUP(E5666,CPI!A:A,CPI!B:B)</f>
        <v>218.1</v>
      </c>
      <c r="R5666" s="12">
        <f>P5666*(CPI!$B$112/Movie!Q5666)</f>
        <v>9918603.9000458512</v>
      </c>
      <c r="S5666" t="s">
        <v>16623</v>
      </c>
      <c r="T5666">
        <v>131</v>
      </c>
    </row>
    <row r="5667" spans="1:20" x14ac:dyDescent="0.3">
      <c r="A5667" t="s">
        <v>16624</v>
      </c>
      <c r="B5667" t="str">
        <f t="shared" si="264"/>
        <v>R</v>
      </c>
      <c r="C5667" t="s">
        <v>1</v>
      </c>
      <c r="D5667" t="s">
        <v>26</v>
      </c>
      <c r="E5667">
        <v>2010</v>
      </c>
      <c r="F5667" s="22">
        <f t="shared" si="265"/>
        <v>40179</v>
      </c>
      <c r="G5667" t="s">
        <v>16625</v>
      </c>
      <c r="H5667">
        <f t="shared" si="266"/>
        <v>4.5</v>
      </c>
      <c r="I5667">
        <v>4.5</v>
      </c>
      <c r="J5667">
        <v>76000</v>
      </c>
      <c r="K5667" t="s">
        <v>15568</v>
      </c>
      <c r="L5667" t="s">
        <v>15568</v>
      </c>
      <c r="M5667" t="s">
        <v>8940</v>
      </c>
      <c r="N5667" t="s">
        <v>15</v>
      </c>
      <c r="O5667">
        <v>100000000</v>
      </c>
      <c r="P5667">
        <v>290745055</v>
      </c>
      <c r="Q5667">
        <f>_xlfn.XLOOKUP(E5667,CPI!A:A,CPI!B:B)</f>
        <v>218.1</v>
      </c>
      <c r="R5667" s="12">
        <f>P5667*(CPI!$B$112/Movie!Q5667)</f>
        <v>406189904.89912885</v>
      </c>
      <c r="S5667" t="s">
        <v>2011</v>
      </c>
      <c r="T5667">
        <v>146</v>
      </c>
    </row>
    <row r="5668" spans="1:20" x14ac:dyDescent="0.3">
      <c r="A5668" t="s">
        <v>16626</v>
      </c>
      <c r="B5668" t="str">
        <f t="shared" si="264"/>
        <v>PG-13</v>
      </c>
      <c r="C5668" t="s">
        <v>1984</v>
      </c>
      <c r="D5668" t="s">
        <v>2</v>
      </c>
      <c r="E5668">
        <v>2010</v>
      </c>
      <c r="F5668" s="22">
        <f t="shared" si="265"/>
        <v>40179</v>
      </c>
      <c r="G5668" t="s">
        <v>16605</v>
      </c>
      <c r="H5668">
        <f t="shared" si="266"/>
        <v>6.4</v>
      </c>
      <c r="I5668">
        <v>6.4</v>
      </c>
      <c r="J5668">
        <v>81000</v>
      </c>
      <c r="K5668" t="s">
        <v>16627</v>
      </c>
      <c r="L5668" t="s">
        <v>16627</v>
      </c>
      <c r="M5668" t="s">
        <v>1246</v>
      </c>
      <c r="N5668" t="s">
        <v>15</v>
      </c>
      <c r="O5668">
        <v>55000000</v>
      </c>
      <c r="P5668">
        <v>89520336</v>
      </c>
      <c r="Q5668">
        <f>_xlfn.XLOOKUP(E5668,CPI!A:A,CPI!B:B)</f>
        <v>218.1</v>
      </c>
      <c r="R5668" s="12">
        <f>P5668*(CPI!$B$112/Movie!Q5668)</f>
        <v>125065778.90508941</v>
      </c>
      <c r="S5668" t="s">
        <v>10859</v>
      </c>
      <c r="T5668">
        <v>119</v>
      </c>
    </row>
    <row r="5669" spans="1:20" x14ac:dyDescent="0.3">
      <c r="A5669" t="s">
        <v>16628</v>
      </c>
      <c r="B5669" t="str">
        <f t="shared" si="264"/>
        <v>PG</v>
      </c>
      <c r="C5669" t="s">
        <v>18</v>
      </c>
      <c r="D5669" t="s">
        <v>10</v>
      </c>
      <c r="E5669">
        <v>2010</v>
      </c>
      <c r="F5669" s="22">
        <f t="shared" si="265"/>
        <v>40179</v>
      </c>
      <c r="G5669" t="s">
        <v>16385</v>
      </c>
      <c r="H5669">
        <f t="shared" si="266"/>
        <v>6.4</v>
      </c>
      <c r="I5669">
        <v>6.4</v>
      </c>
      <c r="J5669">
        <v>392000</v>
      </c>
      <c r="K5669" t="s">
        <v>2654</v>
      </c>
      <c r="L5669" t="s">
        <v>6231</v>
      </c>
      <c r="M5669" t="s">
        <v>16629</v>
      </c>
      <c r="N5669" t="s">
        <v>15</v>
      </c>
      <c r="O5669">
        <v>200000000</v>
      </c>
      <c r="P5669">
        <v>1025468216</v>
      </c>
      <c r="Q5669">
        <f>_xlfn.XLOOKUP(E5669,CPI!A:A,CPI!B:B)</f>
        <v>218.1</v>
      </c>
      <c r="R5669" s="12">
        <f>P5669*(CPI!$B$112/Movie!Q5669)</f>
        <v>1432646333.8615315</v>
      </c>
      <c r="S5669" t="s">
        <v>1709</v>
      </c>
      <c r="T5669">
        <v>108</v>
      </c>
    </row>
    <row r="5670" spans="1:20" x14ac:dyDescent="0.3">
      <c r="A5670" t="s">
        <v>16630</v>
      </c>
      <c r="B5670" t="str">
        <f t="shared" si="264"/>
        <v>PG</v>
      </c>
      <c r="C5670" t="s">
        <v>18</v>
      </c>
      <c r="D5670" t="s">
        <v>375</v>
      </c>
      <c r="E5670">
        <v>2010</v>
      </c>
      <c r="F5670" s="22">
        <f t="shared" si="265"/>
        <v>40179</v>
      </c>
      <c r="G5670" t="s">
        <v>16631</v>
      </c>
      <c r="H5670">
        <f t="shared" si="266"/>
        <v>7.6</v>
      </c>
      <c r="I5670">
        <v>7.6</v>
      </c>
      <c r="J5670">
        <v>512000</v>
      </c>
      <c r="K5670" t="s">
        <v>16632</v>
      </c>
      <c r="L5670" t="s">
        <v>12081</v>
      </c>
      <c r="M5670" t="s">
        <v>13978</v>
      </c>
      <c r="N5670" t="s">
        <v>15</v>
      </c>
      <c r="O5670">
        <v>69000000</v>
      </c>
      <c r="P5670">
        <v>543113985</v>
      </c>
      <c r="Q5670">
        <f>_xlfn.XLOOKUP(E5670,CPI!A:A,CPI!B:B)</f>
        <v>218.1</v>
      </c>
      <c r="R5670" s="12">
        <f>P5670*(CPI!$B$112/Movie!Q5670)</f>
        <v>758765846.9944979</v>
      </c>
      <c r="S5670" t="s">
        <v>46</v>
      </c>
      <c r="T5670">
        <v>95</v>
      </c>
    </row>
    <row r="5671" spans="1:20" x14ac:dyDescent="0.3">
      <c r="A5671" t="s">
        <v>16633</v>
      </c>
      <c r="B5671" t="str">
        <f t="shared" si="264"/>
        <v>R</v>
      </c>
      <c r="C5671" t="s">
        <v>1</v>
      </c>
      <c r="D5671" t="s">
        <v>26</v>
      </c>
      <c r="E5671">
        <v>2010</v>
      </c>
      <c r="F5671" s="22">
        <f t="shared" si="265"/>
        <v>40179</v>
      </c>
      <c r="G5671" t="s">
        <v>16605</v>
      </c>
      <c r="H5671">
        <f t="shared" si="266"/>
        <v>6.7</v>
      </c>
      <c r="I5671">
        <v>6.7</v>
      </c>
      <c r="J5671">
        <v>186000</v>
      </c>
      <c r="K5671" t="s">
        <v>3333</v>
      </c>
      <c r="L5671" t="s">
        <v>12900</v>
      </c>
      <c r="M5671" t="s">
        <v>10789</v>
      </c>
      <c r="N5671" t="s">
        <v>15</v>
      </c>
      <c r="O5671">
        <v>30000000</v>
      </c>
      <c r="P5671">
        <v>102820008</v>
      </c>
      <c r="Q5671">
        <f>_xlfn.XLOOKUP(E5671,CPI!A:A,CPI!B:B)</f>
        <v>218.1</v>
      </c>
      <c r="R5671" s="12">
        <f>P5671*(CPI!$B$112/Movie!Q5671)</f>
        <v>143646292.69876203</v>
      </c>
      <c r="S5671" t="s">
        <v>9093</v>
      </c>
      <c r="T5671">
        <v>112</v>
      </c>
    </row>
    <row r="5672" spans="1:20" x14ac:dyDescent="0.3">
      <c r="A5672" t="s">
        <v>16634</v>
      </c>
      <c r="B5672" t="str">
        <f t="shared" si="264"/>
        <v>PG-13</v>
      </c>
      <c r="C5672" t="s">
        <v>1984</v>
      </c>
      <c r="D5672" t="s">
        <v>2</v>
      </c>
      <c r="E5672">
        <v>2010</v>
      </c>
      <c r="F5672" s="22">
        <f t="shared" si="265"/>
        <v>40179</v>
      </c>
      <c r="G5672" t="s">
        <v>16635</v>
      </c>
      <c r="H5672">
        <f t="shared" si="266"/>
        <v>7.6</v>
      </c>
      <c r="I5672">
        <v>7.6</v>
      </c>
      <c r="J5672">
        <v>319000</v>
      </c>
      <c r="K5672" t="s">
        <v>2907</v>
      </c>
      <c r="L5672" t="s">
        <v>2079</v>
      </c>
      <c r="M5672" t="s">
        <v>647</v>
      </c>
      <c r="N5672" t="s">
        <v>15</v>
      </c>
      <c r="O5672">
        <v>38000000</v>
      </c>
      <c r="P5672">
        <v>252276927</v>
      </c>
      <c r="Q5672">
        <f>_xlfn.XLOOKUP(E5672,CPI!A:A,CPI!B:B)</f>
        <v>218.1</v>
      </c>
      <c r="R5672" s="12">
        <f>P5672*(CPI!$B$112/Movie!Q5672)</f>
        <v>352447407.87207705</v>
      </c>
      <c r="S5672" t="s">
        <v>29</v>
      </c>
      <c r="T5672">
        <v>110</v>
      </c>
    </row>
    <row r="5673" spans="1:20" x14ac:dyDescent="0.3">
      <c r="A5673" t="s">
        <v>16636</v>
      </c>
      <c r="B5673" t="str">
        <f t="shared" si="264"/>
        <v>PG-13</v>
      </c>
      <c r="C5673" t="s">
        <v>1984</v>
      </c>
      <c r="D5673" t="s">
        <v>19</v>
      </c>
      <c r="E5673">
        <v>2010</v>
      </c>
      <c r="F5673" s="22">
        <f t="shared" si="265"/>
        <v>40179</v>
      </c>
      <c r="G5673" t="s">
        <v>16637</v>
      </c>
      <c r="H5673">
        <f t="shared" si="266"/>
        <v>6</v>
      </c>
      <c r="I5673">
        <v>6</v>
      </c>
      <c r="J5673">
        <v>230000</v>
      </c>
      <c r="K5673" t="s">
        <v>14532</v>
      </c>
      <c r="L5673" t="s">
        <v>14532</v>
      </c>
      <c r="M5673" t="s">
        <v>5667</v>
      </c>
      <c r="N5673" t="s">
        <v>15</v>
      </c>
      <c r="O5673">
        <v>100000000</v>
      </c>
      <c r="P5673">
        <v>278780441</v>
      </c>
      <c r="Q5673">
        <f>_xlfn.XLOOKUP(E5673,CPI!A:A,CPI!B:B)</f>
        <v>218.1</v>
      </c>
      <c r="R5673" s="12">
        <f>P5673*(CPI!$B$112/Movie!Q5673)</f>
        <v>389474554.66620815</v>
      </c>
      <c r="S5673" t="s">
        <v>16311</v>
      </c>
      <c r="T5673">
        <v>103</v>
      </c>
    </row>
    <row r="5674" spans="1:20" x14ac:dyDescent="0.3">
      <c r="A5674" t="s">
        <v>16638</v>
      </c>
      <c r="B5674" t="str">
        <f t="shared" si="264"/>
        <v>PG-13</v>
      </c>
      <c r="C5674" t="s">
        <v>1984</v>
      </c>
      <c r="D5674" t="s">
        <v>19</v>
      </c>
      <c r="E5674">
        <v>2010</v>
      </c>
      <c r="F5674" s="22">
        <f t="shared" si="265"/>
        <v>40179</v>
      </c>
      <c r="G5674" t="s">
        <v>16639</v>
      </c>
      <c r="H5674">
        <f t="shared" si="266"/>
        <v>5</v>
      </c>
      <c r="I5674">
        <v>5</v>
      </c>
      <c r="J5674">
        <v>233000</v>
      </c>
      <c r="K5674" t="s">
        <v>14059</v>
      </c>
      <c r="L5674" t="s">
        <v>15514</v>
      </c>
      <c r="M5674" t="s">
        <v>13917</v>
      </c>
      <c r="N5674" t="s">
        <v>15</v>
      </c>
      <c r="O5674">
        <v>68000000</v>
      </c>
      <c r="P5674">
        <v>698491347</v>
      </c>
      <c r="Q5674">
        <f>_xlfn.XLOOKUP(E5674,CPI!A:A,CPI!B:B)</f>
        <v>218.1</v>
      </c>
      <c r="R5674" s="12">
        <f>P5674*(CPI!$B$112/Movie!Q5674)</f>
        <v>975838209.22008252</v>
      </c>
      <c r="S5674" t="s">
        <v>10066</v>
      </c>
      <c r="T5674">
        <v>124</v>
      </c>
    </row>
    <row r="5675" spans="1:20" x14ac:dyDescent="0.3">
      <c r="A5675" t="s">
        <v>16640</v>
      </c>
      <c r="B5675" t="str">
        <f t="shared" si="264"/>
        <v>PG</v>
      </c>
      <c r="C5675" t="s">
        <v>18</v>
      </c>
      <c r="D5675" t="s">
        <v>10</v>
      </c>
      <c r="E5675">
        <v>2010</v>
      </c>
      <c r="F5675" s="22">
        <f t="shared" si="265"/>
        <v>40179</v>
      </c>
      <c r="G5675" t="s">
        <v>16641</v>
      </c>
      <c r="H5675">
        <f t="shared" si="266"/>
        <v>5.9</v>
      </c>
      <c r="I5675">
        <v>5.9</v>
      </c>
      <c r="J5675">
        <v>180000</v>
      </c>
      <c r="K5675" t="s">
        <v>2036</v>
      </c>
      <c r="L5675" t="s">
        <v>16642</v>
      </c>
      <c r="M5675" t="s">
        <v>14994</v>
      </c>
      <c r="N5675" t="s">
        <v>7</v>
      </c>
      <c r="O5675">
        <v>95000000</v>
      </c>
      <c r="P5675">
        <v>226497209</v>
      </c>
      <c r="Q5675">
        <f>_xlfn.XLOOKUP(E5675,CPI!A:A,CPI!B:B)</f>
        <v>218.1</v>
      </c>
      <c r="R5675" s="12">
        <f>P5675*(CPI!$B$112/Movie!Q5675)</f>
        <v>316431451.54653829</v>
      </c>
      <c r="S5675" t="s">
        <v>9093</v>
      </c>
      <c r="T5675">
        <v>118</v>
      </c>
    </row>
    <row r="5676" spans="1:20" x14ac:dyDescent="0.3">
      <c r="A5676" t="s">
        <v>506</v>
      </c>
      <c r="B5676" t="str">
        <f t="shared" si="264"/>
        <v>PG-13</v>
      </c>
      <c r="C5676" t="s">
        <v>1984</v>
      </c>
      <c r="D5676" t="s">
        <v>19</v>
      </c>
      <c r="E5676">
        <v>2010</v>
      </c>
      <c r="F5676" s="22">
        <f t="shared" si="265"/>
        <v>40179</v>
      </c>
      <c r="G5676" t="s">
        <v>16643</v>
      </c>
      <c r="H5676">
        <f t="shared" si="266"/>
        <v>5.8</v>
      </c>
      <c r="I5676">
        <v>5.8</v>
      </c>
      <c r="J5676">
        <v>274000</v>
      </c>
      <c r="K5676" t="s">
        <v>12464</v>
      </c>
      <c r="L5676" t="s">
        <v>16644</v>
      </c>
      <c r="M5676" t="s">
        <v>16046</v>
      </c>
      <c r="N5676" t="s">
        <v>15</v>
      </c>
      <c r="O5676">
        <v>125000000</v>
      </c>
      <c r="P5676">
        <v>493214993</v>
      </c>
      <c r="Q5676">
        <f>_xlfn.XLOOKUP(E5676,CPI!A:A,CPI!B:B)</f>
        <v>218.1</v>
      </c>
      <c r="R5676" s="12">
        <f>P5676*(CPI!$B$112/Movie!Q5676)</f>
        <v>689053683.48051357</v>
      </c>
      <c r="S5676" t="s">
        <v>8</v>
      </c>
      <c r="T5676">
        <v>106</v>
      </c>
    </row>
    <row r="5677" spans="1:20" x14ac:dyDescent="0.3">
      <c r="A5677" t="s">
        <v>16645</v>
      </c>
      <c r="B5677" t="str">
        <f t="shared" si="264"/>
        <v>R</v>
      </c>
      <c r="C5677" t="s">
        <v>1</v>
      </c>
      <c r="D5677" t="s">
        <v>19</v>
      </c>
      <c r="E5677">
        <v>2010</v>
      </c>
      <c r="F5677" s="22">
        <f t="shared" si="265"/>
        <v>40179</v>
      </c>
      <c r="G5677" t="s">
        <v>16069</v>
      </c>
      <c r="H5677">
        <f t="shared" si="266"/>
        <v>6.9</v>
      </c>
      <c r="I5677">
        <v>6.9</v>
      </c>
      <c r="J5677">
        <v>300000</v>
      </c>
      <c r="K5677" t="s">
        <v>7432</v>
      </c>
      <c r="L5677" t="s">
        <v>16646</v>
      </c>
      <c r="M5677" t="s">
        <v>4109</v>
      </c>
      <c r="N5677" t="s">
        <v>15</v>
      </c>
      <c r="O5677">
        <v>80000000</v>
      </c>
      <c r="P5677">
        <v>157107755</v>
      </c>
      <c r="Q5677">
        <f>_xlfn.XLOOKUP(E5677,CPI!A:A,CPI!B:B)</f>
        <v>218.1</v>
      </c>
      <c r="R5677" s="12">
        <f>P5677*(CPI!$B$112/Movie!Q5677)</f>
        <v>219489834.70197156</v>
      </c>
      <c r="S5677" t="s">
        <v>11112</v>
      </c>
      <c r="T5677">
        <v>118</v>
      </c>
    </row>
    <row r="5678" spans="1:20" x14ac:dyDescent="0.3">
      <c r="A5678" t="s">
        <v>16647</v>
      </c>
      <c r="B5678" t="str">
        <f t="shared" si="264"/>
        <v>R</v>
      </c>
      <c r="C5678" t="s">
        <v>1</v>
      </c>
      <c r="D5678" t="s">
        <v>2</v>
      </c>
      <c r="E5678">
        <v>2010</v>
      </c>
      <c r="F5678" s="22">
        <f t="shared" si="265"/>
        <v>40179</v>
      </c>
      <c r="G5678" t="s">
        <v>16648</v>
      </c>
      <c r="H5678">
        <f t="shared" si="266"/>
        <v>7.3</v>
      </c>
      <c r="I5678">
        <v>7.3</v>
      </c>
      <c r="J5678">
        <v>188000</v>
      </c>
      <c r="K5678" t="s">
        <v>16649</v>
      </c>
      <c r="L5678" t="s">
        <v>16649</v>
      </c>
      <c r="M5678" t="s">
        <v>12149</v>
      </c>
      <c r="N5678" t="s">
        <v>15</v>
      </c>
      <c r="O5678">
        <v>1000000</v>
      </c>
      <c r="P5678">
        <v>15440333</v>
      </c>
      <c r="Q5678">
        <f>_xlfn.XLOOKUP(E5678,CPI!A:A,CPI!B:B)</f>
        <v>218.1</v>
      </c>
      <c r="R5678" s="12">
        <f>P5678*(CPI!$B$112/Movie!Q5678)</f>
        <v>21571157.565795507</v>
      </c>
      <c r="S5678" t="s">
        <v>16650</v>
      </c>
      <c r="T5678">
        <v>112</v>
      </c>
    </row>
    <row r="5679" spans="1:20" x14ac:dyDescent="0.3">
      <c r="A5679" t="s">
        <v>16651</v>
      </c>
      <c r="B5679" t="str">
        <f t="shared" si="264"/>
        <v>PG-13</v>
      </c>
      <c r="C5679" t="s">
        <v>1984</v>
      </c>
      <c r="D5679" t="s">
        <v>19</v>
      </c>
      <c r="E5679">
        <v>2010</v>
      </c>
      <c r="F5679" s="22">
        <f t="shared" si="265"/>
        <v>40179</v>
      </c>
      <c r="G5679" t="s">
        <v>16652</v>
      </c>
      <c r="H5679">
        <f t="shared" si="266"/>
        <v>6.3</v>
      </c>
      <c r="I5679">
        <v>6.3</v>
      </c>
      <c r="J5679">
        <v>184000</v>
      </c>
      <c r="K5679" t="s">
        <v>8794</v>
      </c>
      <c r="L5679" t="s">
        <v>16653</v>
      </c>
      <c r="M5679" t="s">
        <v>1463</v>
      </c>
      <c r="N5679" t="s">
        <v>15</v>
      </c>
      <c r="O5679">
        <v>117000000</v>
      </c>
      <c r="P5679">
        <v>261989769</v>
      </c>
      <c r="Q5679">
        <f>_xlfn.XLOOKUP(E5679,CPI!A:A,CPI!B:B)</f>
        <v>218.1</v>
      </c>
      <c r="R5679" s="12">
        <f>P5679*(CPI!$B$112/Movie!Q5679)</f>
        <v>366016884.98074275</v>
      </c>
      <c r="S5679" t="s">
        <v>165</v>
      </c>
      <c r="T5679">
        <v>109</v>
      </c>
    </row>
    <row r="5680" spans="1:20" x14ac:dyDescent="0.3">
      <c r="A5680" t="s">
        <v>16654</v>
      </c>
      <c r="B5680" t="str">
        <f t="shared" si="264"/>
        <v>R</v>
      </c>
      <c r="C5680" t="s">
        <v>1</v>
      </c>
      <c r="D5680" t="s">
        <v>26</v>
      </c>
      <c r="E5680">
        <v>2010</v>
      </c>
      <c r="F5680" s="22">
        <f t="shared" si="265"/>
        <v>40179</v>
      </c>
      <c r="G5680" t="s">
        <v>16655</v>
      </c>
      <c r="H5680">
        <f t="shared" si="266"/>
        <v>5.4</v>
      </c>
      <c r="I5680">
        <v>5.4</v>
      </c>
      <c r="J5680">
        <v>87000</v>
      </c>
      <c r="K5680" t="s">
        <v>13079</v>
      </c>
      <c r="L5680" t="s">
        <v>16656</v>
      </c>
      <c r="M5680" t="s">
        <v>3857</v>
      </c>
      <c r="N5680" t="s">
        <v>15</v>
      </c>
      <c r="O5680">
        <v>24000000</v>
      </c>
      <c r="P5680">
        <v>83188165</v>
      </c>
      <c r="Q5680">
        <f>_xlfn.XLOOKUP(E5680,CPI!A:A,CPI!B:B)</f>
        <v>218.1</v>
      </c>
      <c r="R5680" s="12">
        <f>P5680*(CPI!$B$112/Movie!Q5680)</f>
        <v>116219320.84135717</v>
      </c>
      <c r="S5680" t="s">
        <v>8971</v>
      </c>
      <c r="T5680">
        <v>88</v>
      </c>
    </row>
    <row r="5681" spans="1:20" x14ac:dyDescent="0.3">
      <c r="A5681" t="s">
        <v>16657</v>
      </c>
      <c r="B5681" t="str">
        <f t="shared" si="264"/>
        <v>R</v>
      </c>
      <c r="C5681" t="s">
        <v>1</v>
      </c>
      <c r="D5681" t="s">
        <v>48</v>
      </c>
      <c r="E5681">
        <v>2010</v>
      </c>
      <c r="F5681" s="22">
        <f t="shared" si="265"/>
        <v>40179</v>
      </c>
      <c r="G5681" t="s">
        <v>16648</v>
      </c>
      <c r="H5681">
        <f t="shared" si="266"/>
        <v>7.5</v>
      </c>
      <c r="I5681">
        <v>7.5</v>
      </c>
      <c r="J5681">
        <v>356000</v>
      </c>
      <c r="K5681" t="s">
        <v>8070</v>
      </c>
      <c r="L5681" t="s">
        <v>8070</v>
      </c>
      <c r="M5681" t="s">
        <v>12886</v>
      </c>
      <c r="N5681" t="s">
        <v>15</v>
      </c>
      <c r="O5681">
        <v>18000000</v>
      </c>
      <c r="P5681">
        <v>60738797</v>
      </c>
      <c r="Q5681">
        <f>_xlfn.XLOOKUP(E5681,CPI!A:A,CPI!B:B)</f>
        <v>218.1</v>
      </c>
      <c r="R5681" s="12">
        <f>P5681*(CPI!$B$112/Movie!Q5681)</f>
        <v>84856081.824392483</v>
      </c>
      <c r="S5681" t="s">
        <v>9423</v>
      </c>
      <c r="T5681">
        <v>94</v>
      </c>
    </row>
    <row r="5682" spans="1:20" x14ac:dyDescent="0.3">
      <c r="A5682" t="s">
        <v>16658</v>
      </c>
      <c r="B5682" t="str">
        <f t="shared" si="264"/>
        <v>R</v>
      </c>
      <c r="C5682" t="s">
        <v>1</v>
      </c>
      <c r="D5682" t="s">
        <v>19</v>
      </c>
      <c r="E5682">
        <v>2010</v>
      </c>
      <c r="F5682" s="22">
        <f t="shared" si="265"/>
        <v>40179</v>
      </c>
      <c r="G5682" t="s">
        <v>16574</v>
      </c>
      <c r="H5682">
        <f t="shared" si="266"/>
        <v>6.5</v>
      </c>
      <c r="I5682">
        <v>6.5</v>
      </c>
      <c r="J5682">
        <v>331000</v>
      </c>
      <c r="K5682" t="s">
        <v>746</v>
      </c>
      <c r="L5682" t="s">
        <v>14176</v>
      </c>
      <c r="M5682" t="s">
        <v>746</v>
      </c>
      <c r="N5682" t="s">
        <v>15</v>
      </c>
      <c r="O5682">
        <v>80000000</v>
      </c>
      <c r="P5682">
        <v>274470394</v>
      </c>
      <c r="Q5682">
        <f>_xlfn.XLOOKUP(E5682,CPI!A:A,CPI!B:B)</f>
        <v>218.1</v>
      </c>
      <c r="R5682" s="12">
        <f>P5682*(CPI!$B$112/Movie!Q5682)</f>
        <v>383453136.41357177</v>
      </c>
      <c r="S5682" t="s">
        <v>14955</v>
      </c>
      <c r="T5682">
        <v>103</v>
      </c>
    </row>
    <row r="5683" spans="1:20" x14ac:dyDescent="0.3">
      <c r="A5683" t="s">
        <v>16659</v>
      </c>
      <c r="B5683" t="str">
        <f t="shared" si="264"/>
        <v>PG-13</v>
      </c>
      <c r="C5683" t="s">
        <v>1984</v>
      </c>
      <c r="D5683" t="s">
        <v>19</v>
      </c>
      <c r="E5683">
        <v>2010</v>
      </c>
      <c r="F5683" s="22">
        <f t="shared" si="265"/>
        <v>40179</v>
      </c>
      <c r="G5683" t="s">
        <v>16425</v>
      </c>
      <c r="H5683">
        <f t="shared" si="266"/>
        <v>6.6</v>
      </c>
      <c r="I5683">
        <v>6.6</v>
      </c>
      <c r="J5683">
        <v>249000</v>
      </c>
      <c r="K5683" t="s">
        <v>13548</v>
      </c>
      <c r="L5683" t="s">
        <v>13548</v>
      </c>
      <c r="M5683" t="s">
        <v>13028</v>
      </c>
      <c r="N5683" t="s">
        <v>15</v>
      </c>
      <c r="O5683">
        <v>100000000</v>
      </c>
      <c r="P5683">
        <v>170458922</v>
      </c>
      <c r="Q5683">
        <f>_xlfn.XLOOKUP(E5683,CPI!A:A,CPI!B:B)</f>
        <v>218.1</v>
      </c>
      <c r="R5683" s="12">
        <f>P5683*(CPI!$B$112/Movie!Q5683)</f>
        <v>238142290.38697845</v>
      </c>
      <c r="S5683" t="s">
        <v>16</v>
      </c>
      <c r="T5683">
        <v>107</v>
      </c>
    </row>
    <row r="5684" spans="1:20" x14ac:dyDescent="0.3">
      <c r="A5684" t="s">
        <v>16660</v>
      </c>
      <c r="B5684" t="str">
        <f t="shared" si="264"/>
        <v>PG</v>
      </c>
      <c r="C5684" t="s">
        <v>18</v>
      </c>
      <c r="D5684" t="s">
        <v>19</v>
      </c>
      <c r="E5684">
        <v>2010</v>
      </c>
      <c r="F5684" s="22">
        <f t="shared" si="265"/>
        <v>40179</v>
      </c>
      <c r="G5684" t="s">
        <v>16584</v>
      </c>
      <c r="H5684">
        <f t="shared" si="266"/>
        <v>6.8</v>
      </c>
      <c r="I5684">
        <v>6.8</v>
      </c>
      <c r="J5684">
        <v>319000</v>
      </c>
      <c r="K5684" t="s">
        <v>16661</v>
      </c>
      <c r="L5684" t="s">
        <v>16662</v>
      </c>
      <c r="M5684" t="s">
        <v>647</v>
      </c>
      <c r="N5684" t="s">
        <v>15</v>
      </c>
      <c r="O5684">
        <v>170000000</v>
      </c>
      <c r="P5684">
        <v>400063852</v>
      </c>
      <c r="Q5684">
        <f>_xlfn.XLOOKUP(E5684,CPI!A:A,CPI!B:B)</f>
        <v>218.1</v>
      </c>
      <c r="R5684" s="12">
        <f>P5684*(CPI!$B$112/Movie!Q5684)</f>
        <v>558915431.93214118</v>
      </c>
      <c r="S5684" t="s">
        <v>1709</v>
      </c>
      <c r="T5684">
        <v>125</v>
      </c>
    </row>
    <row r="5685" spans="1:20" x14ac:dyDescent="0.3">
      <c r="A5685" t="s">
        <v>16663</v>
      </c>
      <c r="B5685" t="str">
        <f t="shared" si="264"/>
        <v>PG-13</v>
      </c>
      <c r="C5685" t="s">
        <v>1984</v>
      </c>
      <c r="D5685" t="s">
        <v>26</v>
      </c>
      <c r="E5685">
        <v>2010</v>
      </c>
      <c r="F5685" s="22">
        <f t="shared" si="265"/>
        <v>40179</v>
      </c>
      <c r="G5685" t="s">
        <v>16664</v>
      </c>
      <c r="H5685">
        <f t="shared" si="266"/>
        <v>6.5</v>
      </c>
      <c r="I5685">
        <v>6.5</v>
      </c>
      <c r="J5685">
        <v>126000</v>
      </c>
      <c r="K5685" t="s">
        <v>11629</v>
      </c>
      <c r="L5685" t="s">
        <v>16665</v>
      </c>
      <c r="M5685" t="s">
        <v>15646</v>
      </c>
      <c r="N5685" t="s">
        <v>15</v>
      </c>
      <c r="O5685">
        <v>38000000</v>
      </c>
      <c r="P5685">
        <v>105734416</v>
      </c>
      <c r="Q5685">
        <f>_xlfn.XLOOKUP(E5685,CPI!A:A,CPI!B:B)</f>
        <v>218.1</v>
      </c>
      <c r="R5685" s="12">
        <f>P5685*(CPI!$B$112/Movie!Q5685)</f>
        <v>147717911.76157725</v>
      </c>
      <c r="S5685" t="s">
        <v>16666</v>
      </c>
      <c r="T5685">
        <v>114</v>
      </c>
    </row>
    <row r="5686" spans="1:20" x14ac:dyDescent="0.3">
      <c r="A5686" t="s">
        <v>16667</v>
      </c>
      <c r="B5686" t="str">
        <f t="shared" si="264"/>
        <v>Not Rated</v>
      </c>
      <c r="C5686" t="s">
        <v>432</v>
      </c>
      <c r="D5686" t="s">
        <v>19</v>
      </c>
      <c r="E5686">
        <v>2010</v>
      </c>
      <c r="F5686" s="22">
        <f t="shared" si="265"/>
        <v>40179</v>
      </c>
      <c r="G5686" t="s">
        <v>16668</v>
      </c>
      <c r="H5686">
        <f t="shared" si="266"/>
        <v>7.8</v>
      </c>
      <c r="I5686">
        <v>7.8</v>
      </c>
      <c r="J5686">
        <v>117000</v>
      </c>
      <c r="K5686" t="s">
        <v>15893</v>
      </c>
      <c r="L5686" t="s">
        <v>16669</v>
      </c>
      <c r="M5686" t="s">
        <v>16670</v>
      </c>
      <c r="N5686" t="s">
        <v>905</v>
      </c>
      <c r="P5686">
        <v>12966357</v>
      </c>
      <c r="Q5686">
        <f>_xlfn.XLOOKUP(E5686,CPI!A:A,CPI!B:B)</f>
        <v>218.1</v>
      </c>
      <c r="R5686" s="12">
        <f>P5686*(CPI!$B$112/Movie!Q5686)</f>
        <v>18114850.884456672</v>
      </c>
      <c r="S5686" t="s">
        <v>16671</v>
      </c>
      <c r="T5686">
        <v>144</v>
      </c>
    </row>
    <row r="5687" spans="1:20" x14ac:dyDescent="0.3">
      <c r="A5687" t="s">
        <v>16672</v>
      </c>
      <c r="B5687" t="str">
        <f t="shared" si="264"/>
        <v>G</v>
      </c>
      <c r="C5687" t="s">
        <v>322</v>
      </c>
      <c r="D5687" t="s">
        <v>375</v>
      </c>
      <c r="E5687">
        <v>2010</v>
      </c>
      <c r="F5687" s="22">
        <f t="shared" si="265"/>
        <v>40179</v>
      </c>
      <c r="G5687" t="s">
        <v>16673</v>
      </c>
      <c r="H5687">
        <f t="shared" si="266"/>
        <v>8.1999999999999993</v>
      </c>
      <c r="I5687">
        <v>8.1999999999999993</v>
      </c>
      <c r="J5687">
        <v>776000</v>
      </c>
      <c r="K5687" t="s">
        <v>16674</v>
      </c>
      <c r="L5687" t="s">
        <v>8461</v>
      </c>
      <c r="M5687" t="s">
        <v>2076</v>
      </c>
      <c r="N5687" t="s">
        <v>15</v>
      </c>
      <c r="O5687">
        <v>200000000</v>
      </c>
      <c r="P5687">
        <v>1066970811</v>
      </c>
      <c r="Q5687">
        <f>_xlfn.XLOOKUP(E5687,CPI!A:A,CPI!B:B)</f>
        <v>218.1</v>
      </c>
      <c r="R5687" s="12">
        <f>P5687*(CPI!$B$112/Movie!Q5687)</f>
        <v>1490628180.2462173</v>
      </c>
      <c r="S5687" t="s">
        <v>1709</v>
      </c>
      <c r="T5687">
        <v>103</v>
      </c>
    </row>
    <row r="5688" spans="1:20" x14ac:dyDescent="0.3">
      <c r="A5688" t="s">
        <v>16675</v>
      </c>
      <c r="B5688" t="str">
        <f t="shared" si="264"/>
        <v>PG-13</v>
      </c>
      <c r="C5688" t="s">
        <v>1984</v>
      </c>
      <c r="D5688" t="s">
        <v>19</v>
      </c>
      <c r="E5688">
        <v>2010</v>
      </c>
      <c r="F5688" s="22">
        <f t="shared" si="265"/>
        <v>40179</v>
      </c>
      <c r="G5688" t="s">
        <v>16590</v>
      </c>
      <c r="H5688">
        <f t="shared" si="266"/>
        <v>7.3</v>
      </c>
      <c r="I5688">
        <v>7.3</v>
      </c>
      <c r="J5688">
        <v>189000</v>
      </c>
      <c r="K5688" t="s">
        <v>13494</v>
      </c>
      <c r="L5688" t="s">
        <v>13494</v>
      </c>
      <c r="M5688" t="s">
        <v>6986</v>
      </c>
      <c r="N5688" t="s">
        <v>15</v>
      </c>
      <c r="O5688">
        <v>30000000</v>
      </c>
      <c r="P5688">
        <v>67448651</v>
      </c>
      <c r="Q5688">
        <f>_xlfn.XLOOKUP(E5688,CPI!A:A,CPI!B:B)</f>
        <v>218.1</v>
      </c>
      <c r="R5688" s="12">
        <f>P5688*(CPI!$B$112/Movie!Q5688)</f>
        <v>94230187.802384228</v>
      </c>
      <c r="S5688" t="s">
        <v>14686</v>
      </c>
      <c r="T5688">
        <v>133</v>
      </c>
    </row>
    <row r="5689" spans="1:20" x14ac:dyDescent="0.3">
      <c r="A5689" t="s">
        <v>16676</v>
      </c>
      <c r="B5689" t="str">
        <f t="shared" si="264"/>
        <v>PG-13</v>
      </c>
      <c r="C5689" t="s">
        <v>1984</v>
      </c>
      <c r="D5689" t="s">
        <v>26</v>
      </c>
      <c r="E5689">
        <v>2010</v>
      </c>
      <c r="F5689" s="22">
        <f t="shared" si="265"/>
        <v>40179</v>
      </c>
      <c r="G5689" t="s">
        <v>16587</v>
      </c>
      <c r="H5689">
        <f t="shared" si="266"/>
        <v>7</v>
      </c>
      <c r="I5689">
        <v>7</v>
      </c>
      <c r="J5689">
        <v>368000</v>
      </c>
      <c r="K5689" t="s">
        <v>16151</v>
      </c>
      <c r="L5689" t="s">
        <v>16677</v>
      </c>
      <c r="M5689" t="s">
        <v>16678</v>
      </c>
      <c r="N5689" t="s">
        <v>15</v>
      </c>
      <c r="O5689">
        <v>8000000</v>
      </c>
      <c r="P5689">
        <v>75026327</v>
      </c>
      <c r="Q5689">
        <f>_xlfn.XLOOKUP(E5689,CPI!A:A,CPI!B:B)</f>
        <v>218.1</v>
      </c>
      <c r="R5689" s="12">
        <f>P5689*(CPI!$B$112/Movie!Q5689)</f>
        <v>104816698.01421367</v>
      </c>
      <c r="S5689" t="s">
        <v>10859</v>
      </c>
      <c r="T5689">
        <v>92</v>
      </c>
    </row>
    <row r="5690" spans="1:20" x14ac:dyDescent="0.3">
      <c r="A5690" t="s">
        <v>16679</v>
      </c>
      <c r="B5690" t="str">
        <f t="shared" si="264"/>
        <v>R</v>
      </c>
      <c r="C5690" t="s">
        <v>1</v>
      </c>
      <c r="D5690" t="s">
        <v>48</v>
      </c>
      <c r="E5690">
        <v>2010</v>
      </c>
      <c r="F5690" s="22">
        <f t="shared" si="265"/>
        <v>40179</v>
      </c>
      <c r="G5690" t="s">
        <v>16680</v>
      </c>
      <c r="H5690">
        <f t="shared" si="266"/>
        <v>8</v>
      </c>
      <c r="I5690">
        <v>8</v>
      </c>
      <c r="J5690">
        <v>651000</v>
      </c>
      <c r="K5690" t="s">
        <v>16543</v>
      </c>
      <c r="L5690" t="s">
        <v>16681</v>
      </c>
      <c r="M5690" t="s">
        <v>4185</v>
      </c>
      <c r="N5690" t="s">
        <v>7</v>
      </c>
      <c r="O5690">
        <v>15000000</v>
      </c>
      <c r="P5690">
        <v>427374317</v>
      </c>
      <c r="Q5690">
        <f>_xlfn.XLOOKUP(E5690,CPI!A:A,CPI!B:B)</f>
        <v>218.1</v>
      </c>
      <c r="R5690" s="12">
        <f>P5690*(CPI!$B$112/Movie!Q5690)</f>
        <v>597069942.18202662</v>
      </c>
      <c r="S5690" t="s">
        <v>13852</v>
      </c>
      <c r="T5690">
        <v>118</v>
      </c>
    </row>
    <row r="5691" spans="1:20" x14ac:dyDescent="0.3">
      <c r="A5691" t="s">
        <v>16682</v>
      </c>
      <c r="B5691" t="str">
        <f t="shared" si="264"/>
        <v>R</v>
      </c>
      <c r="C5691" t="s">
        <v>1</v>
      </c>
      <c r="D5691" t="s">
        <v>48</v>
      </c>
      <c r="E5691">
        <v>2010</v>
      </c>
      <c r="F5691" s="22">
        <f t="shared" si="265"/>
        <v>40179</v>
      </c>
      <c r="G5691" t="s">
        <v>16584</v>
      </c>
      <c r="H5691">
        <f t="shared" si="266"/>
        <v>7.8</v>
      </c>
      <c r="I5691">
        <v>7.8</v>
      </c>
      <c r="J5691">
        <v>348000</v>
      </c>
      <c r="K5691" t="s">
        <v>8171</v>
      </c>
      <c r="L5691" t="s">
        <v>11120</v>
      </c>
      <c r="M5691" t="s">
        <v>9022</v>
      </c>
      <c r="N5691" t="s">
        <v>15</v>
      </c>
      <c r="O5691">
        <v>25000000</v>
      </c>
      <c r="P5691">
        <v>129190869</v>
      </c>
      <c r="Q5691">
        <f>_xlfn.XLOOKUP(E5691,CPI!A:A,CPI!B:B)</f>
        <v>218.1</v>
      </c>
      <c r="R5691" s="12">
        <f>P5691*(CPI!$B$112/Movie!Q5691)</f>
        <v>180488114.55433288</v>
      </c>
      <c r="S5691" t="s">
        <v>16683</v>
      </c>
      <c r="T5691">
        <v>116</v>
      </c>
    </row>
    <row r="5692" spans="1:20" x14ac:dyDescent="0.3">
      <c r="A5692" t="s">
        <v>16684</v>
      </c>
      <c r="B5692" t="str">
        <f t="shared" si="264"/>
        <v>R</v>
      </c>
      <c r="C5692" t="s">
        <v>1</v>
      </c>
      <c r="D5692" t="s">
        <v>19</v>
      </c>
      <c r="E5692">
        <v>2010</v>
      </c>
      <c r="F5692" s="22">
        <f t="shared" si="265"/>
        <v>40179</v>
      </c>
      <c r="G5692" t="s">
        <v>16685</v>
      </c>
      <c r="H5692">
        <f t="shared" si="266"/>
        <v>6.6</v>
      </c>
      <c r="I5692">
        <v>6.6</v>
      </c>
      <c r="J5692">
        <v>192000</v>
      </c>
      <c r="K5692" t="s">
        <v>16686</v>
      </c>
      <c r="L5692" t="s">
        <v>6890</v>
      </c>
      <c r="M5692" t="s">
        <v>16687</v>
      </c>
      <c r="N5692" t="s">
        <v>15</v>
      </c>
      <c r="O5692">
        <v>10500000</v>
      </c>
      <c r="P5692">
        <v>45491656</v>
      </c>
      <c r="Q5692">
        <f>_xlfn.XLOOKUP(E5692,CPI!A:A,CPI!B:B)</f>
        <v>218.1</v>
      </c>
      <c r="R5692" s="12">
        <f>P5692*(CPI!$B$112/Movie!Q5692)</f>
        <v>63554826.149472721</v>
      </c>
      <c r="S5692" t="s">
        <v>16688</v>
      </c>
      <c r="T5692">
        <v>105</v>
      </c>
    </row>
    <row r="5693" spans="1:20" x14ac:dyDescent="0.3">
      <c r="A5693" t="s">
        <v>16689</v>
      </c>
      <c r="B5693" t="str">
        <f t="shared" si="264"/>
        <v>R</v>
      </c>
      <c r="C5693" t="s">
        <v>1</v>
      </c>
      <c r="D5693" t="s">
        <v>2</v>
      </c>
      <c r="E5693">
        <v>2010</v>
      </c>
      <c r="F5693" s="22">
        <f t="shared" si="265"/>
        <v>40179</v>
      </c>
      <c r="G5693" t="s">
        <v>16690</v>
      </c>
      <c r="H5693">
        <f t="shared" si="266"/>
        <v>6.8</v>
      </c>
      <c r="I5693">
        <v>6.8</v>
      </c>
      <c r="J5693">
        <v>67000</v>
      </c>
      <c r="K5693" t="s">
        <v>7874</v>
      </c>
      <c r="L5693" t="s">
        <v>13514</v>
      </c>
      <c r="M5693" t="s">
        <v>10846</v>
      </c>
      <c r="N5693" t="s">
        <v>15</v>
      </c>
      <c r="O5693">
        <v>20000000</v>
      </c>
      <c r="P5693">
        <v>45636368</v>
      </c>
      <c r="Q5693">
        <f>_xlfn.XLOOKUP(E5693,CPI!A:A,CPI!B:B)</f>
        <v>218.1</v>
      </c>
      <c r="R5693" s="12">
        <f>P5693*(CPI!$B$112/Movie!Q5693)</f>
        <v>63756998.301696472</v>
      </c>
      <c r="S5693" t="s">
        <v>3728</v>
      </c>
      <c r="T5693">
        <v>113</v>
      </c>
    </row>
    <row r="5694" spans="1:20" x14ac:dyDescent="0.3">
      <c r="A5694" t="s">
        <v>16691</v>
      </c>
      <c r="B5694" t="str">
        <f t="shared" si="264"/>
        <v>PG</v>
      </c>
      <c r="C5694" t="s">
        <v>18</v>
      </c>
      <c r="D5694" t="s">
        <v>375</v>
      </c>
      <c r="E5694">
        <v>2010</v>
      </c>
      <c r="F5694" s="22">
        <f t="shared" si="265"/>
        <v>40179</v>
      </c>
      <c r="G5694" t="s">
        <v>16692</v>
      </c>
      <c r="H5694">
        <f t="shared" si="266"/>
        <v>7.2</v>
      </c>
      <c r="I5694">
        <v>7.2</v>
      </c>
      <c r="J5694">
        <v>236000</v>
      </c>
      <c r="K5694" t="s">
        <v>16693</v>
      </c>
      <c r="L5694" t="s">
        <v>16694</v>
      </c>
      <c r="M5694" t="s">
        <v>13028</v>
      </c>
      <c r="N5694" t="s">
        <v>15</v>
      </c>
      <c r="O5694">
        <v>130000000</v>
      </c>
      <c r="P5694">
        <v>321885765</v>
      </c>
      <c r="Q5694">
        <f>_xlfn.XLOOKUP(E5694,CPI!A:A,CPI!B:B)</f>
        <v>218.1</v>
      </c>
      <c r="R5694" s="12">
        <f>P5694*(CPI!$B$112/Movie!Q5694)</f>
        <v>449695518.54883081</v>
      </c>
      <c r="S5694" t="s">
        <v>10157</v>
      </c>
      <c r="T5694">
        <v>95</v>
      </c>
    </row>
    <row r="5695" spans="1:20" x14ac:dyDescent="0.3">
      <c r="A5695" t="s">
        <v>16695</v>
      </c>
      <c r="B5695" t="str">
        <f t="shared" si="264"/>
        <v>PG-13</v>
      </c>
      <c r="C5695" t="s">
        <v>1984</v>
      </c>
      <c r="D5695" t="s">
        <v>19</v>
      </c>
      <c r="E5695">
        <v>2010</v>
      </c>
      <c r="F5695" s="22">
        <f t="shared" si="265"/>
        <v>40179</v>
      </c>
      <c r="G5695" t="s">
        <v>16277</v>
      </c>
      <c r="H5695">
        <f t="shared" si="266"/>
        <v>6.3</v>
      </c>
      <c r="I5695">
        <v>6.3</v>
      </c>
      <c r="J5695">
        <v>94000</v>
      </c>
      <c r="K5695" t="s">
        <v>15481</v>
      </c>
      <c r="L5695" t="s">
        <v>6730</v>
      </c>
      <c r="M5695" t="s">
        <v>16696</v>
      </c>
      <c r="N5695" t="s">
        <v>15</v>
      </c>
      <c r="O5695">
        <v>25000000</v>
      </c>
      <c r="P5695">
        <v>29397654</v>
      </c>
      <c r="Q5695">
        <f>_xlfn.XLOOKUP(E5695,CPI!A:A,CPI!B:B)</f>
        <v>218.1</v>
      </c>
      <c r="R5695" s="12">
        <f>P5695*(CPI!$B$112/Movie!Q5695)</f>
        <v>41070450.132049516</v>
      </c>
      <c r="S5695" t="s">
        <v>8</v>
      </c>
      <c r="T5695">
        <v>97</v>
      </c>
    </row>
    <row r="5696" spans="1:20" x14ac:dyDescent="0.3">
      <c r="A5696" t="s">
        <v>16697</v>
      </c>
      <c r="B5696" t="str">
        <f t="shared" si="264"/>
        <v>PG-13</v>
      </c>
      <c r="C5696" t="s">
        <v>1984</v>
      </c>
      <c r="D5696" t="s">
        <v>19</v>
      </c>
      <c r="E5696">
        <v>2010</v>
      </c>
      <c r="F5696" s="22">
        <f t="shared" si="265"/>
        <v>40179</v>
      </c>
      <c r="G5696" t="s">
        <v>16443</v>
      </c>
      <c r="H5696">
        <f t="shared" si="266"/>
        <v>6.8</v>
      </c>
      <c r="I5696">
        <v>6.8</v>
      </c>
      <c r="J5696">
        <v>189000</v>
      </c>
      <c r="K5696" t="s">
        <v>1544</v>
      </c>
      <c r="L5696" t="s">
        <v>15904</v>
      </c>
      <c r="M5696" t="s">
        <v>4109</v>
      </c>
      <c r="N5696" t="s">
        <v>15</v>
      </c>
      <c r="O5696">
        <v>100000000</v>
      </c>
      <c r="P5696">
        <v>167805466</v>
      </c>
      <c r="Q5696">
        <f>_xlfn.XLOOKUP(E5696,CPI!A:A,CPI!B:B)</f>
        <v>218.1</v>
      </c>
      <c r="R5696" s="12">
        <f>P5696*(CPI!$B$112/Movie!Q5696)</f>
        <v>234435238.37780833</v>
      </c>
      <c r="S5696" t="s">
        <v>165</v>
      </c>
      <c r="T5696">
        <v>98</v>
      </c>
    </row>
    <row r="5697" spans="1:20" x14ac:dyDescent="0.3">
      <c r="A5697" t="s">
        <v>1991</v>
      </c>
      <c r="B5697" t="str">
        <f t="shared" si="264"/>
        <v>PG</v>
      </c>
      <c r="C5697" t="s">
        <v>18</v>
      </c>
      <c r="D5697" t="s">
        <v>19</v>
      </c>
      <c r="E5697">
        <v>2010</v>
      </c>
      <c r="F5697" s="22">
        <f t="shared" si="265"/>
        <v>40179</v>
      </c>
      <c r="G5697" t="s">
        <v>16698</v>
      </c>
      <c r="H5697">
        <f t="shared" si="266"/>
        <v>6.2</v>
      </c>
      <c r="I5697">
        <v>6.2</v>
      </c>
      <c r="J5697">
        <v>168000</v>
      </c>
      <c r="K5697" t="s">
        <v>12223</v>
      </c>
      <c r="L5697" t="s">
        <v>16699</v>
      </c>
      <c r="M5697" t="s">
        <v>2736</v>
      </c>
      <c r="N5697" t="s">
        <v>15</v>
      </c>
      <c r="O5697">
        <v>40000000</v>
      </c>
      <c r="P5697">
        <v>359126022</v>
      </c>
      <c r="Q5697">
        <f>_xlfn.XLOOKUP(E5697,CPI!A:A,CPI!B:B)</f>
        <v>218.1</v>
      </c>
      <c r="R5697" s="12">
        <f>P5697*(CPI!$B$112/Movie!Q5697)</f>
        <v>501722599.28198075</v>
      </c>
      <c r="S5697" t="s">
        <v>16</v>
      </c>
      <c r="T5697">
        <v>140</v>
      </c>
    </row>
    <row r="5698" spans="1:20" x14ac:dyDescent="0.3">
      <c r="A5698" t="s">
        <v>16700</v>
      </c>
      <c r="B5698" t="str">
        <f t="shared" si="264"/>
        <v>PG-13</v>
      </c>
      <c r="C5698" t="s">
        <v>1984</v>
      </c>
      <c r="D5698" t="s">
        <v>48</v>
      </c>
      <c r="E5698">
        <v>2010</v>
      </c>
      <c r="F5698" s="22">
        <f t="shared" si="265"/>
        <v>40179</v>
      </c>
      <c r="G5698" t="s">
        <v>16574</v>
      </c>
      <c r="H5698">
        <f t="shared" si="266"/>
        <v>5.8</v>
      </c>
      <c r="I5698">
        <v>5.8</v>
      </c>
      <c r="J5698">
        <v>92000</v>
      </c>
      <c r="K5698" t="s">
        <v>16701</v>
      </c>
      <c r="L5698" t="s">
        <v>16701</v>
      </c>
      <c r="M5698" t="s">
        <v>6269</v>
      </c>
      <c r="N5698" t="s">
        <v>15</v>
      </c>
      <c r="O5698">
        <v>60000000</v>
      </c>
      <c r="P5698">
        <v>204594016</v>
      </c>
      <c r="Q5698">
        <f>_xlfn.XLOOKUP(E5698,CPI!A:A,CPI!B:B)</f>
        <v>218.1</v>
      </c>
      <c r="R5698" s="12">
        <f>P5698*(CPI!$B$112/Movie!Q5698)</f>
        <v>285831254.81522238</v>
      </c>
      <c r="S5698" t="s">
        <v>16</v>
      </c>
      <c r="T5698">
        <v>133</v>
      </c>
    </row>
    <row r="5699" spans="1:20" x14ac:dyDescent="0.3">
      <c r="A5699" t="s">
        <v>3684</v>
      </c>
      <c r="B5699" t="str">
        <f t="shared" ref="B5699:B5762" si="267">IF(C5699="","Rating Pending",C5699)</f>
        <v>R</v>
      </c>
      <c r="C5699" t="s">
        <v>1</v>
      </c>
      <c r="D5699" t="s">
        <v>19</v>
      </c>
      <c r="E5699">
        <v>2010</v>
      </c>
      <c r="F5699" s="22">
        <f t="shared" ref="F5699:F5762" si="268">DATE(TRIM(E5699), 1, 1)</f>
        <v>40179</v>
      </c>
      <c r="G5699" t="s">
        <v>16702</v>
      </c>
      <c r="H5699">
        <f t="shared" ref="H5699:H5762" si="269">IF(I5699="","Score Pending",I5699)</f>
        <v>6.3</v>
      </c>
      <c r="I5699">
        <v>6.3</v>
      </c>
      <c r="J5699">
        <v>80000</v>
      </c>
      <c r="K5699" t="s">
        <v>13991</v>
      </c>
      <c r="L5699" t="s">
        <v>13991</v>
      </c>
      <c r="M5699" t="s">
        <v>16703</v>
      </c>
      <c r="N5699" t="s">
        <v>7</v>
      </c>
      <c r="O5699">
        <v>12000000</v>
      </c>
      <c r="P5699">
        <v>6890432</v>
      </c>
      <c r="Q5699">
        <f>_xlfn.XLOOKUP(E5699,CPI!A:A,CPI!B:B)</f>
        <v>218.1</v>
      </c>
      <c r="R5699" s="12">
        <f>P5699*(CPI!$B$112/Movie!Q5699)</f>
        <v>9626385.2838147637</v>
      </c>
      <c r="S5699" t="s">
        <v>10827</v>
      </c>
      <c r="T5699">
        <v>97</v>
      </c>
    </row>
    <row r="5700" spans="1:20" x14ac:dyDescent="0.3">
      <c r="A5700" t="s">
        <v>16704</v>
      </c>
      <c r="B5700" t="str">
        <f t="shared" si="267"/>
        <v>PG-13</v>
      </c>
      <c r="C5700" t="s">
        <v>1984</v>
      </c>
      <c r="D5700" t="s">
        <v>19</v>
      </c>
      <c r="E5700">
        <v>2010</v>
      </c>
      <c r="F5700" s="22">
        <f t="shared" si="268"/>
        <v>40179</v>
      </c>
      <c r="G5700" t="s">
        <v>16698</v>
      </c>
      <c r="H5700">
        <f t="shared" si="269"/>
        <v>6.7</v>
      </c>
      <c r="I5700">
        <v>6.7</v>
      </c>
      <c r="J5700">
        <v>250000</v>
      </c>
      <c r="K5700" t="s">
        <v>12716</v>
      </c>
      <c r="L5700" t="s">
        <v>12716</v>
      </c>
      <c r="M5700" t="s">
        <v>5694</v>
      </c>
      <c r="N5700" t="s">
        <v>15</v>
      </c>
      <c r="O5700">
        <v>110000000</v>
      </c>
      <c r="P5700">
        <v>177238796</v>
      </c>
      <c r="Q5700">
        <f>_xlfn.XLOOKUP(E5700,CPI!A:A,CPI!B:B)</f>
        <v>218.1</v>
      </c>
      <c r="R5700" s="12">
        <f>P5700*(CPI!$B$112/Movie!Q5700)</f>
        <v>247614218.89591929</v>
      </c>
      <c r="S5700" t="s">
        <v>165</v>
      </c>
      <c r="T5700">
        <v>117</v>
      </c>
    </row>
    <row r="5701" spans="1:20" x14ac:dyDescent="0.3">
      <c r="A5701" t="s">
        <v>16705</v>
      </c>
      <c r="B5701" t="str">
        <f t="shared" si="267"/>
        <v>R</v>
      </c>
      <c r="C5701" t="s">
        <v>1</v>
      </c>
      <c r="D5701" t="s">
        <v>89</v>
      </c>
      <c r="E5701">
        <v>2010</v>
      </c>
      <c r="F5701" s="22">
        <f t="shared" si="268"/>
        <v>40179</v>
      </c>
      <c r="G5701" t="s">
        <v>16706</v>
      </c>
      <c r="H5701">
        <f t="shared" si="269"/>
        <v>7.3</v>
      </c>
      <c r="I5701">
        <v>7.3</v>
      </c>
      <c r="J5701">
        <v>56000</v>
      </c>
      <c r="K5701" t="s">
        <v>16707</v>
      </c>
      <c r="L5701" t="s">
        <v>16707</v>
      </c>
      <c r="M5701" t="s">
        <v>16708</v>
      </c>
      <c r="N5701" t="s">
        <v>233</v>
      </c>
      <c r="P5701">
        <v>7209912</v>
      </c>
      <c r="Q5701">
        <f>_xlfn.XLOOKUP(E5701,CPI!A:A,CPI!B:B)</f>
        <v>218.1</v>
      </c>
      <c r="R5701" s="12">
        <f>P5701*(CPI!$B$112/Movie!Q5701)</f>
        <v>10072719.790921595</v>
      </c>
      <c r="S5701" t="s">
        <v>16709</v>
      </c>
      <c r="T5701">
        <v>113</v>
      </c>
    </row>
    <row r="5702" spans="1:20" x14ac:dyDescent="0.3">
      <c r="A5702" t="s">
        <v>16710</v>
      </c>
      <c r="B5702" t="str">
        <f t="shared" si="267"/>
        <v>R</v>
      </c>
      <c r="C5702" t="s">
        <v>1</v>
      </c>
      <c r="D5702" t="s">
        <v>26</v>
      </c>
      <c r="E5702">
        <v>2010</v>
      </c>
      <c r="F5702" s="22">
        <f t="shared" si="268"/>
        <v>40179</v>
      </c>
      <c r="G5702" t="s">
        <v>16315</v>
      </c>
      <c r="H5702">
        <f t="shared" si="269"/>
        <v>6.4</v>
      </c>
      <c r="I5702">
        <v>6.4</v>
      </c>
      <c r="J5702">
        <v>165000</v>
      </c>
      <c r="K5702" t="s">
        <v>14544</v>
      </c>
      <c r="L5702" t="s">
        <v>16711</v>
      </c>
      <c r="M5702" t="s">
        <v>2610</v>
      </c>
      <c r="N5702" t="s">
        <v>15</v>
      </c>
      <c r="O5702">
        <v>36000000</v>
      </c>
      <c r="P5702">
        <v>64780213</v>
      </c>
      <c r="Q5702">
        <f>_xlfn.XLOOKUP(E5702,CPI!A:A,CPI!B:B)</f>
        <v>218.1</v>
      </c>
      <c r="R5702" s="12">
        <f>P5702*(CPI!$B$112/Movie!Q5702)</f>
        <v>90502204.956900507</v>
      </c>
      <c r="S5702" t="s">
        <v>103</v>
      </c>
      <c r="T5702">
        <v>101</v>
      </c>
    </row>
    <row r="5703" spans="1:20" x14ac:dyDescent="0.3">
      <c r="A5703" t="s">
        <v>16712</v>
      </c>
      <c r="B5703" t="str">
        <f t="shared" si="267"/>
        <v>PG-13</v>
      </c>
      <c r="C5703" t="s">
        <v>1984</v>
      </c>
      <c r="D5703" t="s">
        <v>19</v>
      </c>
      <c r="E5703">
        <v>2010</v>
      </c>
      <c r="F5703" s="22">
        <f t="shared" si="268"/>
        <v>40179</v>
      </c>
      <c r="G5703" t="s">
        <v>16713</v>
      </c>
      <c r="H5703">
        <f t="shared" si="269"/>
        <v>6.6</v>
      </c>
      <c r="I5703">
        <v>6.6</v>
      </c>
      <c r="J5703">
        <v>277000</v>
      </c>
      <c r="K5703" t="s">
        <v>248</v>
      </c>
      <c r="L5703" t="s">
        <v>5896</v>
      </c>
      <c r="M5703" t="s">
        <v>10789</v>
      </c>
      <c r="N5703" t="s">
        <v>15</v>
      </c>
      <c r="O5703">
        <v>200000000</v>
      </c>
      <c r="P5703">
        <v>336365676</v>
      </c>
      <c r="Q5703">
        <f>_xlfn.XLOOKUP(E5703,CPI!A:A,CPI!B:B)</f>
        <v>218.1</v>
      </c>
      <c r="R5703" s="12">
        <f>P5703*(CPI!$B$112/Movie!Q5703)</f>
        <v>469924903.60935348</v>
      </c>
      <c r="S5703" t="s">
        <v>1709</v>
      </c>
      <c r="T5703">
        <v>116</v>
      </c>
    </row>
    <row r="5704" spans="1:20" x14ac:dyDescent="0.3">
      <c r="A5704" t="s">
        <v>16714</v>
      </c>
      <c r="B5704" t="str">
        <f t="shared" si="267"/>
        <v>PG</v>
      </c>
      <c r="C5704" t="s">
        <v>18</v>
      </c>
      <c r="D5704" t="s">
        <v>375</v>
      </c>
      <c r="E5704">
        <v>2010</v>
      </c>
      <c r="F5704" s="22">
        <f t="shared" si="268"/>
        <v>40179</v>
      </c>
      <c r="G5704" t="s">
        <v>16715</v>
      </c>
      <c r="H5704">
        <f t="shared" si="269"/>
        <v>6.2</v>
      </c>
      <c r="I5704">
        <v>6.2</v>
      </c>
      <c r="J5704">
        <v>45000</v>
      </c>
      <c r="K5704" t="s">
        <v>15384</v>
      </c>
      <c r="L5704" t="s">
        <v>16716</v>
      </c>
      <c r="M5704" t="s">
        <v>16717</v>
      </c>
      <c r="N5704" t="s">
        <v>15</v>
      </c>
      <c r="O5704">
        <v>15000000</v>
      </c>
      <c r="P5704">
        <v>76196538</v>
      </c>
      <c r="Q5704">
        <f>_xlfn.XLOOKUP(E5704,CPI!A:A,CPI!B:B)</f>
        <v>218.1</v>
      </c>
      <c r="R5704" s="12">
        <f>P5704*(CPI!$B$112/Movie!Q5704)</f>
        <v>106451559.50756533</v>
      </c>
      <c r="S5704" t="s">
        <v>16718</v>
      </c>
      <c r="T5704">
        <v>120</v>
      </c>
    </row>
    <row r="5705" spans="1:20" x14ac:dyDescent="0.3">
      <c r="A5705" t="s">
        <v>16719</v>
      </c>
      <c r="B5705" t="str">
        <f t="shared" si="267"/>
        <v>R</v>
      </c>
      <c r="C5705" t="s">
        <v>1</v>
      </c>
      <c r="D5705" t="s">
        <v>2</v>
      </c>
      <c r="E5705">
        <v>2010</v>
      </c>
      <c r="F5705" s="22">
        <f t="shared" si="268"/>
        <v>40179</v>
      </c>
      <c r="G5705" t="s">
        <v>16608</v>
      </c>
      <c r="H5705">
        <f t="shared" si="269"/>
        <v>7.1</v>
      </c>
      <c r="I5705">
        <v>7.1</v>
      </c>
      <c r="J5705">
        <v>140000</v>
      </c>
      <c r="K5705" t="s">
        <v>12513</v>
      </c>
      <c r="L5705" t="s">
        <v>7455</v>
      </c>
      <c r="M5705" t="s">
        <v>13986</v>
      </c>
      <c r="N5705" t="s">
        <v>7</v>
      </c>
      <c r="O5705">
        <v>15000000</v>
      </c>
      <c r="P5705">
        <v>9918093</v>
      </c>
      <c r="Q5705">
        <f>_xlfn.XLOOKUP(E5705,CPI!A:A,CPI!B:B)</f>
        <v>218.1</v>
      </c>
      <c r="R5705" s="12">
        <f>P5705*(CPI!$B$112/Movie!Q5705)</f>
        <v>13856226.213204952</v>
      </c>
      <c r="S5705" t="s">
        <v>12377</v>
      </c>
      <c r="T5705">
        <v>103</v>
      </c>
    </row>
    <row r="5706" spans="1:20" x14ac:dyDescent="0.3">
      <c r="A5706" t="s">
        <v>16720</v>
      </c>
      <c r="B5706" t="str">
        <f t="shared" si="267"/>
        <v>R</v>
      </c>
      <c r="C5706" t="s">
        <v>1</v>
      </c>
      <c r="D5706" t="s">
        <v>19</v>
      </c>
      <c r="E5706">
        <v>2010</v>
      </c>
      <c r="F5706" s="22">
        <f t="shared" si="268"/>
        <v>40179</v>
      </c>
      <c r="G5706" t="s">
        <v>16631</v>
      </c>
      <c r="H5706">
        <f t="shared" si="269"/>
        <v>6.4</v>
      </c>
      <c r="I5706">
        <v>6.4</v>
      </c>
      <c r="J5706">
        <v>216000</v>
      </c>
      <c r="K5706" t="s">
        <v>13437</v>
      </c>
      <c r="L5706" t="s">
        <v>16721</v>
      </c>
      <c r="M5706" t="s">
        <v>11148</v>
      </c>
      <c r="N5706" t="s">
        <v>15</v>
      </c>
      <c r="O5706">
        <v>40000000</v>
      </c>
      <c r="P5706">
        <v>127233108</v>
      </c>
      <c r="Q5706">
        <f>_xlfn.XLOOKUP(E5706,CPI!A:A,CPI!B:B)</f>
        <v>218.1</v>
      </c>
      <c r="R5706" s="12">
        <f>P5706*(CPI!$B$112/Movie!Q5706)</f>
        <v>177752994.07427785</v>
      </c>
      <c r="S5706" t="s">
        <v>165</v>
      </c>
      <c r="T5706">
        <v>107</v>
      </c>
    </row>
    <row r="5707" spans="1:20" x14ac:dyDescent="0.3">
      <c r="A5707" t="s">
        <v>16722</v>
      </c>
      <c r="B5707" t="str">
        <f t="shared" si="267"/>
        <v>R</v>
      </c>
      <c r="C5707" t="s">
        <v>1</v>
      </c>
      <c r="D5707" t="s">
        <v>2</v>
      </c>
      <c r="E5707">
        <v>2010</v>
      </c>
      <c r="F5707" s="22">
        <f t="shared" si="268"/>
        <v>40179</v>
      </c>
      <c r="G5707" t="s">
        <v>16608</v>
      </c>
      <c r="H5707">
        <f t="shared" si="269"/>
        <v>7</v>
      </c>
      <c r="I5707">
        <v>7</v>
      </c>
      <c r="J5707">
        <v>153000</v>
      </c>
      <c r="K5707" t="s">
        <v>16723</v>
      </c>
      <c r="L5707" t="s">
        <v>16724</v>
      </c>
      <c r="M5707" t="s">
        <v>12475</v>
      </c>
      <c r="N5707" t="s">
        <v>1096</v>
      </c>
      <c r="O5707">
        <v>3000000</v>
      </c>
      <c r="P5707">
        <v>19439764</v>
      </c>
      <c r="Q5707">
        <f>_xlfn.XLOOKUP(E5707,CPI!A:A,CPI!B:B)</f>
        <v>218.1</v>
      </c>
      <c r="R5707" s="12">
        <f>P5707*(CPI!$B$112/Movie!Q5707)</f>
        <v>27158624.900504354</v>
      </c>
      <c r="S5707" t="s">
        <v>16725</v>
      </c>
      <c r="T5707">
        <v>95</v>
      </c>
    </row>
    <row r="5708" spans="1:20" x14ac:dyDescent="0.3">
      <c r="A5708" t="s">
        <v>16726</v>
      </c>
      <c r="B5708" t="str">
        <f t="shared" si="267"/>
        <v>R</v>
      </c>
      <c r="C5708" t="s">
        <v>1</v>
      </c>
      <c r="D5708" t="s">
        <v>19</v>
      </c>
      <c r="E5708">
        <v>2010</v>
      </c>
      <c r="F5708" s="22">
        <f t="shared" si="268"/>
        <v>40179</v>
      </c>
      <c r="G5708" t="s">
        <v>16727</v>
      </c>
      <c r="H5708">
        <f t="shared" si="269"/>
        <v>5.3</v>
      </c>
      <c r="I5708">
        <v>5.3</v>
      </c>
      <c r="J5708">
        <v>101000</v>
      </c>
      <c r="K5708" t="s">
        <v>16728</v>
      </c>
      <c r="L5708" t="s">
        <v>16729</v>
      </c>
      <c r="M5708" t="s">
        <v>16730</v>
      </c>
      <c r="N5708" t="s">
        <v>15</v>
      </c>
      <c r="O5708">
        <v>26000000</v>
      </c>
      <c r="P5708">
        <v>67918658</v>
      </c>
      <c r="Q5708">
        <f>_xlfn.XLOOKUP(E5708,CPI!A:A,CPI!B:B)</f>
        <v>218.1</v>
      </c>
      <c r="R5708" s="12">
        <f>P5708*(CPI!$B$112/Movie!Q5708)</f>
        <v>94886818.397982582</v>
      </c>
      <c r="S5708" t="s">
        <v>10859</v>
      </c>
      <c r="T5708">
        <v>100</v>
      </c>
    </row>
    <row r="5709" spans="1:20" x14ac:dyDescent="0.3">
      <c r="A5709" t="s">
        <v>16731</v>
      </c>
      <c r="B5709" t="str">
        <f t="shared" si="267"/>
        <v>PG-13</v>
      </c>
      <c r="C5709" t="s">
        <v>1984</v>
      </c>
      <c r="D5709" t="s">
        <v>2</v>
      </c>
      <c r="E5709">
        <v>2010</v>
      </c>
      <c r="F5709" s="22">
        <f t="shared" si="268"/>
        <v>40179</v>
      </c>
      <c r="G5709" t="s">
        <v>16578</v>
      </c>
      <c r="H5709">
        <f t="shared" si="269"/>
        <v>7.1</v>
      </c>
      <c r="I5709">
        <v>7.1</v>
      </c>
      <c r="J5709">
        <v>141000</v>
      </c>
      <c r="K5709" t="s">
        <v>14882</v>
      </c>
      <c r="L5709" t="s">
        <v>16732</v>
      </c>
      <c r="M5709" t="s">
        <v>16733</v>
      </c>
      <c r="N5709" t="s">
        <v>15</v>
      </c>
      <c r="O5709">
        <v>16000000</v>
      </c>
      <c r="P5709">
        <v>56032889</v>
      </c>
      <c r="Q5709">
        <f>_xlfn.XLOOKUP(E5709,CPI!A:A,CPI!B:B)</f>
        <v>218.1</v>
      </c>
      <c r="R5709" s="12">
        <f>P5709*(CPI!$B$112/Movie!Q5709)</f>
        <v>78281619.79963319</v>
      </c>
      <c r="S5709" t="s">
        <v>10066</v>
      </c>
      <c r="T5709">
        <v>113</v>
      </c>
    </row>
    <row r="5710" spans="1:20" x14ac:dyDescent="0.3">
      <c r="A5710" t="s">
        <v>16734</v>
      </c>
      <c r="B5710" t="str">
        <f t="shared" si="267"/>
        <v>PG-13</v>
      </c>
      <c r="C5710" t="s">
        <v>1984</v>
      </c>
      <c r="D5710" t="s">
        <v>19</v>
      </c>
      <c r="E5710">
        <v>2010</v>
      </c>
      <c r="F5710" s="22">
        <f t="shared" si="268"/>
        <v>40179</v>
      </c>
      <c r="G5710" t="s">
        <v>16673</v>
      </c>
      <c r="H5710">
        <f t="shared" si="269"/>
        <v>4.7</v>
      </c>
      <c r="I5710">
        <v>4.7</v>
      </c>
      <c r="J5710">
        <v>56000</v>
      </c>
      <c r="K5710" t="s">
        <v>15761</v>
      </c>
      <c r="L5710" t="s">
        <v>14621</v>
      </c>
      <c r="M5710" t="s">
        <v>15793</v>
      </c>
      <c r="N5710" t="s">
        <v>15</v>
      </c>
      <c r="O5710">
        <v>47000000</v>
      </c>
      <c r="P5710">
        <v>10903312</v>
      </c>
      <c r="Q5710">
        <f>_xlfn.XLOOKUP(E5710,CPI!A:A,CPI!B:B)</f>
        <v>218.1</v>
      </c>
      <c r="R5710" s="12">
        <f>P5710*(CPI!$B$112/Movie!Q5710)</f>
        <v>15232641.753324162</v>
      </c>
      <c r="S5710" t="s">
        <v>8</v>
      </c>
      <c r="T5710">
        <v>81</v>
      </c>
    </row>
    <row r="5711" spans="1:20" x14ac:dyDescent="0.3">
      <c r="A5711" t="s">
        <v>16735</v>
      </c>
      <c r="B5711" t="str">
        <f t="shared" si="267"/>
        <v>PG-13</v>
      </c>
      <c r="C5711" t="s">
        <v>1984</v>
      </c>
      <c r="D5711" t="s">
        <v>19</v>
      </c>
      <c r="E5711">
        <v>2010</v>
      </c>
      <c r="F5711" s="22">
        <f t="shared" si="268"/>
        <v>40179</v>
      </c>
      <c r="G5711" t="s">
        <v>16415</v>
      </c>
      <c r="H5711">
        <f t="shared" si="269"/>
        <v>6.4</v>
      </c>
      <c r="I5711">
        <v>6.4</v>
      </c>
      <c r="J5711">
        <v>301000</v>
      </c>
      <c r="K5711" t="s">
        <v>5194</v>
      </c>
      <c r="L5711" t="s">
        <v>12450</v>
      </c>
      <c r="M5711" t="s">
        <v>11957</v>
      </c>
      <c r="N5711" t="s">
        <v>15</v>
      </c>
      <c r="O5711">
        <v>110000000</v>
      </c>
      <c r="P5711">
        <v>293503354</v>
      </c>
      <c r="Q5711">
        <f>_xlfn.XLOOKUP(E5711,CPI!A:A,CPI!B:B)</f>
        <v>218.1</v>
      </c>
      <c r="R5711" s="12">
        <f>P5711*(CPI!$B$112/Movie!Q5711)</f>
        <v>410043429.45346171</v>
      </c>
      <c r="S5711" t="s">
        <v>16</v>
      </c>
      <c r="T5711">
        <v>100</v>
      </c>
    </row>
    <row r="5712" spans="1:20" x14ac:dyDescent="0.3">
      <c r="A5712" t="s">
        <v>16736</v>
      </c>
      <c r="B5712" t="str">
        <f t="shared" si="267"/>
        <v>PG-13</v>
      </c>
      <c r="C5712" t="s">
        <v>1984</v>
      </c>
      <c r="D5712" t="s">
        <v>26</v>
      </c>
      <c r="E5712">
        <v>2010</v>
      </c>
      <c r="F5712" s="22">
        <f t="shared" si="268"/>
        <v>40179</v>
      </c>
      <c r="G5712" t="s">
        <v>16737</v>
      </c>
      <c r="H5712">
        <f t="shared" si="269"/>
        <v>6.5</v>
      </c>
      <c r="I5712">
        <v>6.5</v>
      </c>
      <c r="J5712">
        <v>76000</v>
      </c>
      <c r="K5712" t="s">
        <v>10660</v>
      </c>
      <c r="L5712" t="s">
        <v>13892</v>
      </c>
      <c r="M5712" t="s">
        <v>14069</v>
      </c>
      <c r="N5712" t="s">
        <v>15</v>
      </c>
      <c r="O5712">
        <v>40000000</v>
      </c>
      <c r="P5712">
        <v>60040976</v>
      </c>
      <c r="Q5712">
        <f>_xlfn.XLOOKUP(E5712,CPI!A:A,CPI!B:B)</f>
        <v>218.1</v>
      </c>
      <c r="R5712" s="12">
        <f>P5712*(CPI!$B$112/Movie!Q5712)</f>
        <v>83881180.133883536</v>
      </c>
      <c r="S5712" t="s">
        <v>16738</v>
      </c>
      <c r="T5712">
        <v>107</v>
      </c>
    </row>
    <row r="5713" spans="1:20" x14ac:dyDescent="0.3">
      <c r="A5713" t="s">
        <v>16739</v>
      </c>
      <c r="B5713" t="str">
        <f t="shared" si="267"/>
        <v>R</v>
      </c>
      <c r="C5713" t="s">
        <v>1</v>
      </c>
      <c r="D5713" t="s">
        <v>2</v>
      </c>
      <c r="E5713">
        <v>2010</v>
      </c>
      <c r="F5713" s="22">
        <f t="shared" si="268"/>
        <v>40179</v>
      </c>
      <c r="G5713" t="s">
        <v>16568</v>
      </c>
      <c r="H5713">
        <f t="shared" si="269"/>
        <v>7.2</v>
      </c>
      <c r="I5713">
        <v>7.2</v>
      </c>
      <c r="J5713">
        <v>138000</v>
      </c>
      <c r="K5713" t="s">
        <v>16740</v>
      </c>
      <c r="L5713" t="s">
        <v>16740</v>
      </c>
      <c r="M5713" t="s">
        <v>16741</v>
      </c>
      <c r="N5713" t="s">
        <v>15</v>
      </c>
      <c r="O5713">
        <v>2000000</v>
      </c>
      <c r="P5713">
        <v>13796834</v>
      </c>
      <c r="Q5713">
        <f>_xlfn.XLOOKUP(E5713,CPI!A:A,CPI!B:B)</f>
        <v>218.1</v>
      </c>
      <c r="R5713" s="12">
        <f>P5713*(CPI!$B$112/Movie!Q5713)</f>
        <v>19275081.704722606</v>
      </c>
      <c r="S5713" t="s">
        <v>15462</v>
      </c>
      <c r="T5713">
        <v>100</v>
      </c>
    </row>
    <row r="5714" spans="1:20" x14ac:dyDescent="0.3">
      <c r="A5714" t="s">
        <v>2008</v>
      </c>
      <c r="B5714" t="str">
        <f t="shared" si="267"/>
        <v>R</v>
      </c>
      <c r="C5714" t="s">
        <v>1</v>
      </c>
      <c r="D5714" t="s">
        <v>89</v>
      </c>
      <c r="E5714">
        <v>2010</v>
      </c>
      <c r="F5714" s="22">
        <f t="shared" si="268"/>
        <v>40179</v>
      </c>
      <c r="G5714" t="s">
        <v>16191</v>
      </c>
      <c r="H5714">
        <f t="shared" si="269"/>
        <v>5.2</v>
      </c>
      <c r="I5714">
        <v>5.2</v>
      </c>
      <c r="J5714">
        <v>95000</v>
      </c>
      <c r="K5714" t="s">
        <v>16742</v>
      </c>
      <c r="L5714" t="s">
        <v>5424</v>
      </c>
      <c r="M5714" t="s">
        <v>16053</v>
      </c>
      <c r="N5714" t="s">
        <v>15</v>
      </c>
      <c r="O5714">
        <v>35000000</v>
      </c>
      <c r="P5714">
        <v>115695182</v>
      </c>
      <c r="Q5714">
        <f>_xlfn.XLOOKUP(E5714,CPI!A:A,CPI!B:B)</f>
        <v>218.1</v>
      </c>
      <c r="R5714" s="12">
        <f>P5714*(CPI!$B$112/Movie!Q5714)</f>
        <v>161633754.95369098</v>
      </c>
      <c r="S5714" t="s">
        <v>2011</v>
      </c>
      <c r="T5714">
        <v>95</v>
      </c>
    </row>
    <row r="5715" spans="1:20" x14ac:dyDescent="0.3">
      <c r="A5715" t="s">
        <v>16743</v>
      </c>
      <c r="B5715" t="str">
        <f t="shared" si="267"/>
        <v>R</v>
      </c>
      <c r="C5715" t="s">
        <v>1</v>
      </c>
      <c r="D5715" t="s">
        <v>19</v>
      </c>
      <c r="E5715">
        <v>2010</v>
      </c>
      <c r="F5715" s="22">
        <f t="shared" si="268"/>
        <v>40179</v>
      </c>
      <c r="G5715" t="s">
        <v>16592</v>
      </c>
      <c r="H5715">
        <f t="shared" si="269"/>
        <v>5.8</v>
      </c>
      <c r="I5715">
        <v>5.8</v>
      </c>
      <c r="J5715">
        <v>165000</v>
      </c>
      <c r="K5715" t="s">
        <v>8466</v>
      </c>
      <c r="L5715" t="s">
        <v>8466</v>
      </c>
      <c r="M5715" t="s">
        <v>10821</v>
      </c>
      <c r="N5715" t="s">
        <v>5801</v>
      </c>
      <c r="O5715">
        <v>60000000</v>
      </c>
      <c r="P5715">
        <v>300228084</v>
      </c>
      <c r="Q5715">
        <f>_xlfn.XLOOKUP(E5715,CPI!A:A,CPI!B:B)</f>
        <v>218.1</v>
      </c>
      <c r="R5715" s="12">
        <f>P5715*(CPI!$B$112/Movie!Q5715)</f>
        <v>419438318.17881703</v>
      </c>
      <c r="S5715" t="s">
        <v>10859</v>
      </c>
      <c r="T5715">
        <v>96</v>
      </c>
    </row>
    <row r="5716" spans="1:20" x14ac:dyDescent="0.3">
      <c r="A5716" t="s">
        <v>16744</v>
      </c>
      <c r="B5716" t="str">
        <f t="shared" si="267"/>
        <v>PG-13</v>
      </c>
      <c r="C5716" t="s">
        <v>1984</v>
      </c>
      <c r="D5716" t="s">
        <v>19</v>
      </c>
      <c r="E5716">
        <v>2010</v>
      </c>
      <c r="F5716" s="22">
        <f t="shared" si="268"/>
        <v>40179</v>
      </c>
      <c r="G5716" t="s">
        <v>16369</v>
      </c>
      <c r="H5716">
        <f t="shared" si="269"/>
        <v>6.2</v>
      </c>
      <c r="I5716">
        <v>6.2</v>
      </c>
      <c r="J5716">
        <v>60000</v>
      </c>
      <c r="K5716" t="s">
        <v>16745</v>
      </c>
      <c r="L5716" t="s">
        <v>16746</v>
      </c>
      <c r="M5716" t="s">
        <v>16747</v>
      </c>
      <c r="N5716" t="s">
        <v>15</v>
      </c>
      <c r="O5716">
        <v>32000000</v>
      </c>
      <c r="P5716">
        <v>80205382</v>
      </c>
      <c r="Q5716">
        <f>_xlfn.XLOOKUP(E5716,CPI!A:A,CPI!B:B)</f>
        <v>218.1</v>
      </c>
      <c r="R5716" s="12">
        <f>P5716*(CPI!$B$112/Movie!Q5716)</f>
        <v>112052177.42044933</v>
      </c>
      <c r="S5716" t="s">
        <v>10859</v>
      </c>
      <c r="T5716">
        <v>107</v>
      </c>
    </row>
    <row r="5717" spans="1:20" x14ac:dyDescent="0.3">
      <c r="A5717" t="s">
        <v>16748</v>
      </c>
      <c r="B5717" t="str">
        <f t="shared" si="267"/>
        <v>Not Rated</v>
      </c>
      <c r="C5717" t="s">
        <v>432</v>
      </c>
      <c r="D5717" t="s">
        <v>26</v>
      </c>
      <c r="E5717">
        <v>2010</v>
      </c>
      <c r="F5717" s="22">
        <f t="shared" si="268"/>
        <v>40179</v>
      </c>
      <c r="G5717" t="s">
        <v>16749</v>
      </c>
      <c r="H5717">
        <f t="shared" si="269"/>
        <v>7.5</v>
      </c>
      <c r="I5717">
        <v>7.5</v>
      </c>
      <c r="J5717">
        <v>23000</v>
      </c>
      <c r="K5717" t="s">
        <v>15427</v>
      </c>
      <c r="L5717" t="s">
        <v>15427</v>
      </c>
      <c r="M5717" t="s">
        <v>16750</v>
      </c>
      <c r="N5717" t="s">
        <v>1862</v>
      </c>
      <c r="P5717">
        <v>43551154</v>
      </c>
      <c r="Q5717">
        <f>_xlfn.XLOOKUP(E5717,CPI!A:A,CPI!B:B)</f>
        <v>218.1</v>
      </c>
      <c r="R5717" s="12">
        <f>P5717*(CPI!$B$112/Movie!Q5717)</f>
        <v>60843817.624025673</v>
      </c>
      <c r="S5717" t="s">
        <v>16751</v>
      </c>
      <c r="T5717">
        <v>87</v>
      </c>
    </row>
    <row r="5718" spans="1:20" x14ac:dyDescent="0.3">
      <c r="A5718" t="s">
        <v>16752</v>
      </c>
      <c r="B5718" t="str">
        <f t="shared" si="267"/>
        <v>PG-13</v>
      </c>
      <c r="C5718" t="s">
        <v>1984</v>
      </c>
      <c r="D5718" t="s">
        <v>10</v>
      </c>
      <c r="E5718">
        <v>2010</v>
      </c>
      <c r="F5718" s="22">
        <f t="shared" si="268"/>
        <v>40179</v>
      </c>
      <c r="G5718" t="s">
        <v>16753</v>
      </c>
      <c r="H5718">
        <f t="shared" si="269"/>
        <v>7.3</v>
      </c>
      <c r="I5718">
        <v>7.3</v>
      </c>
      <c r="J5718">
        <v>112000</v>
      </c>
      <c r="K5718" t="s">
        <v>688</v>
      </c>
      <c r="L5718" t="s">
        <v>16754</v>
      </c>
      <c r="M5718" t="s">
        <v>15611</v>
      </c>
      <c r="N5718" t="s">
        <v>15</v>
      </c>
      <c r="O5718">
        <v>30000000</v>
      </c>
      <c r="P5718">
        <v>24172201</v>
      </c>
      <c r="Q5718">
        <f>_xlfn.XLOOKUP(E5718,CPI!A:A,CPI!B:B)</f>
        <v>218.1</v>
      </c>
      <c r="R5718" s="12">
        <f>P5718*(CPI!$B$112/Movie!Q5718)</f>
        <v>33770149.677670792</v>
      </c>
      <c r="S5718" t="s">
        <v>16755</v>
      </c>
      <c r="T5718">
        <v>133</v>
      </c>
    </row>
    <row r="5719" spans="1:20" x14ac:dyDescent="0.3">
      <c r="A5719" t="s">
        <v>16756</v>
      </c>
      <c r="B5719" t="str">
        <f t="shared" si="267"/>
        <v>PG-13</v>
      </c>
      <c r="C5719" t="s">
        <v>1984</v>
      </c>
      <c r="D5719" t="s">
        <v>19</v>
      </c>
      <c r="E5719">
        <v>2010</v>
      </c>
      <c r="F5719" s="22">
        <f t="shared" si="268"/>
        <v>40179</v>
      </c>
      <c r="G5719" t="s">
        <v>16313</v>
      </c>
      <c r="H5719">
        <f t="shared" si="269"/>
        <v>5.5</v>
      </c>
      <c r="I5719">
        <v>5.5</v>
      </c>
      <c r="J5719">
        <v>89000</v>
      </c>
      <c r="K5719" t="s">
        <v>11807</v>
      </c>
      <c r="L5719" t="s">
        <v>16757</v>
      </c>
      <c r="M5719" t="s">
        <v>15646</v>
      </c>
      <c r="N5719" t="s">
        <v>15</v>
      </c>
      <c r="O5719">
        <v>75000000</v>
      </c>
      <c r="P5719">
        <v>98159963</v>
      </c>
      <c r="Q5719">
        <f>_xlfn.XLOOKUP(E5719,CPI!A:A,CPI!B:B)</f>
        <v>218.1</v>
      </c>
      <c r="R5719" s="12">
        <f>P5719*(CPI!$B$112/Movie!Q5719)</f>
        <v>137135904.29206786</v>
      </c>
      <c r="S5719" t="s">
        <v>14686</v>
      </c>
      <c r="T5719">
        <v>100</v>
      </c>
    </row>
    <row r="5720" spans="1:20" x14ac:dyDescent="0.3">
      <c r="A5720" t="s">
        <v>16758</v>
      </c>
      <c r="B5720" t="str">
        <f t="shared" si="267"/>
        <v>R</v>
      </c>
      <c r="C5720" t="s">
        <v>1</v>
      </c>
      <c r="D5720" t="s">
        <v>26</v>
      </c>
      <c r="E5720">
        <v>2010</v>
      </c>
      <c r="F5720" s="22">
        <f t="shared" si="268"/>
        <v>40179</v>
      </c>
      <c r="G5720" t="s">
        <v>16759</v>
      </c>
      <c r="H5720">
        <f t="shared" si="269"/>
        <v>7.5</v>
      </c>
      <c r="I5720">
        <v>7.5</v>
      </c>
      <c r="J5720">
        <v>169000</v>
      </c>
      <c r="K5720" t="s">
        <v>16760</v>
      </c>
      <c r="L5720" t="s">
        <v>16760</v>
      </c>
      <c r="M5720" t="s">
        <v>16761</v>
      </c>
      <c r="N5720" t="s">
        <v>180</v>
      </c>
      <c r="P5720">
        <v>5224938</v>
      </c>
      <c r="Q5720">
        <f>_xlfn.XLOOKUP(E5720,CPI!A:A,CPI!B:B)</f>
        <v>218.1</v>
      </c>
      <c r="R5720" s="12">
        <f>P5720*(CPI!$B$112/Movie!Q5720)</f>
        <v>7299580.9656121042</v>
      </c>
      <c r="S5720" t="s">
        <v>16762</v>
      </c>
      <c r="T5720">
        <v>89</v>
      </c>
    </row>
    <row r="5721" spans="1:20" x14ac:dyDescent="0.3">
      <c r="A5721" t="s">
        <v>16763</v>
      </c>
      <c r="B5721" t="str">
        <f t="shared" si="267"/>
        <v>R</v>
      </c>
      <c r="C5721" t="s">
        <v>1</v>
      </c>
      <c r="D5721" t="s">
        <v>26</v>
      </c>
      <c r="E5721">
        <v>2010</v>
      </c>
      <c r="F5721" s="22">
        <f t="shared" si="268"/>
        <v>40179</v>
      </c>
      <c r="G5721" t="s">
        <v>16692</v>
      </c>
      <c r="H5721">
        <f t="shared" si="269"/>
        <v>6.5</v>
      </c>
      <c r="I5721">
        <v>6.5</v>
      </c>
      <c r="J5721">
        <v>329000</v>
      </c>
      <c r="K5721" t="s">
        <v>11261</v>
      </c>
      <c r="L5721" t="s">
        <v>16764</v>
      </c>
      <c r="M5721" t="s">
        <v>4896</v>
      </c>
      <c r="N5721" t="s">
        <v>15</v>
      </c>
      <c r="O5721">
        <v>65000000</v>
      </c>
      <c r="P5721">
        <v>211780824</v>
      </c>
      <c r="Q5721">
        <f>_xlfn.XLOOKUP(E5721,CPI!A:A,CPI!B:B)</f>
        <v>218.1</v>
      </c>
      <c r="R5721" s="12">
        <f>P5721*(CPI!$B$112/Movie!Q5721)</f>
        <v>295871696.80330122</v>
      </c>
      <c r="S5721" t="s">
        <v>8</v>
      </c>
      <c r="T5721">
        <v>95</v>
      </c>
    </row>
    <row r="5722" spans="1:20" x14ac:dyDescent="0.3">
      <c r="A5722" t="s">
        <v>16765</v>
      </c>
      <c r="B5722" t="str">
        <f t="shared" si="267"/>
        <v>PG-13</v>
      </c>
      <c r="C5722" t="s">
        <v>1984</v>
      </c>
      <c r="D5722" t="s">
        <v>37</v>
      </c>
      <c r="E5722">
        <v>2010</v>
      </c>
      <c r="F5722" s="22">
        <f t="shared" si="268"/>
        <v>40179</v>
      </c>
      <c r="G5722" t="s">
        <v>16587</v>
      </c>
      <c r="H5722">
        <f t="shared" si="269"/>
        <v>6.2</v>
      </c>
      <c r="I5722">
        <v>6.2</v>
      </c>
      <c r="J5722">
        <v>137000</v>
      </c>
      <c r="K5722" t="s">
        <v>15846</v>
      </c>
      <c r="L5722" t="s">
        <v>14060</v>
      </c>
      <c r="M5722" t="s">
        <v>16766</v>
      </c>
      <c r="N5722" t="s">
        <v>15</v>
      </c>
      <c r="O5722">
        <v>10000000</v>
      </c>
      <c r="P5722">
        <v>62695489</v>
      </c>
      <c r="Q5722">
        <f>_xlfn.XLOOKUP(E5722,CPI!A:A,CPI!B:B)</f>
        <v>218.1</v>
      </c>
      <c r="R5722" s="12">
        <f>P5722*(CPI!$B$112/Movie!Q5722)</f>
        <v>87589708.841357172</v>
      </c>
      <c r="S5722" t="s">
        <v>46</v>
      </c>
      <c r="T5722">
        <v>80</v>
      </c>
    </row>
    <row r="5723" spans="1:20" x14ac:dyDescent="0.3">
      <c r="A5723" t="s">
        <v>16767</v>
      </c>
      <c r="B5723" t="str">
        <f t="shared" si="267"/>
        <v>R</v>
      </c>
      <c r="C5723" t="s">
        <v>1</v>
      </c>
      <c r="D5723" t="s">
        <v>19</v>
      </c>
      <c r="E5723">
        <v>2010</v>
      </c>
      <c r="F5723" s="22">
        <f t="shared" si="268"/>
        <v>40179</v>
      </c>
      <c r="G5723" t="s">
        <v>16578</v>
      </c>
      <c r="H5723">
        <f t="shared" si="269"/>
        <v>6.8</v>
      </c>
      <c r="I5723">
        <v>6.8</v>
      </c>
      <c r="J5723">
        <v>133000</v>
      </c>
      <c r="K5723" t="s">
        <v>12824</v>
      </c>
      <c r="L5723" t="s">
        <v>9652</v>
      </c>
      <c r="M5723" t="s">
        <v>9513</v>
      </c>
      <c r="N5723" t="s">
        <v>7</v>
      </c>
      <c r="O5723">
        <v>100000000</v>
      </c>
      <c r="P5723">
        <v>154711438</v>
      </c>
      <c r="Q5723">
        <f>_xlfn.XLOOKUP(E5723,CPI!A:A,CPI!B:B)</f>
        <v>218.1</v>
      </c>
      <c r="R5723" s="12">
        <f>P5723*(CPI!$B$112/Movie!Q5723)</f>
        <v>216142022.73544246</v>
      </c>
      <c r="S5723" t="s">
        <v>46</v>
      </c>
      <c r="T5723">
        <v>115</v>
      </c>
    </row>
    <row r="5724" spans="1:20" x14ac:dyDescent="0.3">
      <c r="A5724" t="s">
        <v>16768</v>
      </c>
      <c r="B5724" t="str">
        <f t="shared" si="267"/>
        <v>R</v>
      </c>
      <c r="C5724" t="s">
        <v>1</v>
      </c>
      <c r="D5724" t="s">
        <v>19</v>
      </c>
      <c r="E5724">
        <v>2010</v>
      </c>
      <c r="F5724" s="22">
        <f t="shared" si="268"/>
        <v>40179</v>
      </c>
      <c r="G5724" t="s">
        <v>16605</v>
      </c>
      <c r="H5724">
        <f t="shared" si="269"/>
        <v>6.4</v>
      </c>
      <c r="I5724">
        <v>6.4</v>
      </c>
      <c r="J5724">
        <v>103000</v>
      </c>
      <c r="K5724" t="s">
        <v>9727</v>
      </c>
      <c r="L5724" t="s">
        <v>12616</v>
      </c>
      <c r="M5724" t="s">
        <v>12453</v>
      </c>
      <c r="N5724" t="s">
        <v>15</v>
      </c>
      <c r="O5724">
        <v>24000000</v>
      </c>
      <c r="P5724">
        <v>35626958</v>
      </c>
      <c r="Q5724">
        <f>_xlfn.XLOOKUP(E5724,CPI!A:A,CPI!B:B)</f>
        <v>218.1</v>
      </c>
      <c r="R5724" s="12">
        <f>P5724*(CPI!$B$112/Movie!Q5724)</f>
        <v>49773196.252177902</v>
      </c>
      <c r="S5724" t="s">
        <v>16769</v>
      </c>
      <c r="T5724">
        <v>98</v>
      </c>
    </row>
    <row r="5725" spans="1:20" x14ac:dyDescent="0.3">
      <c r="A5725" t="s">
        <v>16770</v>
      </c>
      <c r="B5725" t="str">
        <f t="shared" si="267"/>
        <v>R</v>
      </c>
      <c r="C5725" t="s">
        <v>1</v>
      </c>
      <c r="D5725" t="s">
        <v>19</v>
      </c>
      <c r="E5725">
        <v>2010</v>
      </c>
      <c r="F5725" s="22">
        <f t="shared" si="268"/>
        <v>40179</v>
      </c>
      <c r="G5725" t="s">
        <v>16771</v>
      </c>
      <c r="H5725">
        <f t="shared" si="269"/>
        <v>6.7</v>
      </c>
      <c r="I5725">
        <v>6.7</v>
      </c>
      <c r="J5725">
        <v>76000</v>
      </c>
      <c r="K5725" t="s">
        <v>11750</v>
      </c>
      <c r="L5725" t="s">
        <v>11750</v>
      </c>
      <c r="M5725" t="s">
        <v>15732</v>
      </c>
      <c r="N5725" t="s">
        <v>15</v>
      </c>
      <c r="O5725">
        <v>2500000</v>
      </c>
      <c r="P5725">
        <v>422618</v>
      </c>
      <c r="Q5725">
        <f>_xlfn.XLOOKUP(E5725,CPI!A:A,CPI!B:B)</f>
        <v>218.1</v>
      </c>
      <c r="R5725" s="12">
        <f>P5725*(CPI!$B$112/Movie!Q5725)</f>
        <v>590425.05547913804</v>
      </c>
      <c r="S5725" t="s">
        <v>13063</v>
      </c>
      <c r="T5725">
        <v>96</v>
      </c>
    </row>
    <row r="5726" spans="1:20" x14ac:dyDescent="0.3">
      <c r="A5726" t="s">
        <v>16772</v>
      </c>
      <c r="B5726" t="str">
        <f t="shared" si="267"/>
        <v>PG-13</v>
      </c>
      <c r="C5726" t="s">
        <v>1984</v>
      </c>
      <c r="D5726" t="s">
        <v>26</v>
      </c>
      <c r="E5726">
        <v>2010</v>
      </c>
      <c r="F5726" s="22">
        <f t="shared" si="268"/>
        <v>40179</v>
      </c>
      <c r="G5726" t="s">
        <v>16664</v>
      </c>
      <c r="H5726">
        <f t="shared" si="269"/>
        <v>7.1</v>
      </c>
      <c r="I5726">
        <v>7.1</v>
      </c>
      <c r="J5726">
        <v>139000</v>
      </c>
      <c r="K5726" t="s">
        <v>16773</v>
      </c>
      <c r="L5726" t="s">
        <v>16773</v>
      </c>
      <c r="M5726" t="s">
        <v>16774</v>
      </c>
      <c r="N5726" t="s">
        <v>15</v>
      </c>
      <c r="O5726">
        <v>8000000</v>
      </c>
      <c r="P5726">
        <v>6491240</v>
      </c>
      <c r="Q5726">
        <f>_xlfn.XLOOKUP(E5726,CPI!A:A,CPI!B:B)</f>
        <v>218.1</v>
      </c>
      <c r="R5726" s="12">
        <f>P5726*(CPI!$B$112/Movie!Q5726)</f>
        <v>9068687.8862906918</v>
      </c>
      <c r="S5726" t="s">
        <v>12679</v>
      </c>
      <c r="T5726">
        <v>101</v>
      </c>
    </row>
    <row r="5727" spans="1:20" x14ac:dyDescent="0.3">
      <c r="A5727" t="s">
        <v>16775</v>
      </c>
      <c r="B5727" t="str">
        <f t="shared" si="267"/>
        <v>R</v>
      </c>
      <c r="C5727" t="s">
        <v>1</v>
      </c>
      <c r="D5727" t="s">
        <v>37</v>
      </c>
      <c r="E5727">
        <v>2010</v>
      </c>
      <c r="F5727" s="22">
        <f t="shared" si="268"/>
        <v>40179</v>
      </c>
      <c r="G5727" t="s">
        <v>16776</v>
      </c>
      <c r="H5727">
        <f t="shared" si="269"/>
        <v>6.5</v>
      </c>
      <c r="I5727">
        <v>6.5</v>
      </c>
      <c r="J5727">
        <v>114000</v>
      </c>
      <c r="K5727" t="s">
        <v>14152</v>
      </c>
      <c r="L5727" t="s">
        <v>13555</v>
      </c>
      <c r="M5727" t="s">
        <v>10420</v>
      </c>
      <c r="N5727" t="s">
        <v>15</v>
      </c>
      <c r="O5727">
        <v>20000000</v>
      </c>
      <c r="P5727">
        <v>54806823</v>
      </c>
      <c r="Q5727">
        <f>_xlfn.XLOOKUP(E5727,CPI!A:A,CPI!B:B)</f>
        <v>218.1</v>
      </c>
      <c r="R5727" s="12">
        <f>P5727*(CPI!$B$112/Movie!Q5727)</f>
        <v>76568725.209078401</v>
      </c>
      <c r="S5727" t="s">
        <v>15808</v>
      </c>
      <c r="T5727">
        <v>101</v>
      </c>
    </row>
    <row r="5728" spans="1:20" x14ac:dyDescent="0.3">
      <c r="A5728" t="s">
        <v>16777</v>
      </c>
      <c r="B5728" t="str">
        <f t="shared" si="267"/>
        <v>PG</v>
      </c>
      <c r="C5728" t="s">
        <v>18</v>
      </c>
      <c r="D5728" t="s">
        <v>375</v>
      </c>
      <c r="E5728">
        <v>2010</v>
      </c>
      <c r="F5728" s="22">
        <f t="shared" si="268"/>
        <v>40179</v>
      </c>
      <c r="G5728" t="s">
        <v>16166</v>
      </c>
      <c r="H5728">
        <f t="shared" si="269"/>
        <v>6.3</v>
      </c>
      <c r="I5728">
        <v>6.3</v>
      </c>
      <c r="J5728">
        <v>190000</v>
      </c>
      <c r="K5728" t="s">
        <v>10742</v>
      </c>
      <c r="L5728" t="s">
        <v>16778</v>
      </c>
      <c r="M5728" t="s">
        <v>6827</v>
      </c>
      <c r="N5728" t="s">
        <v>15</v>
      </c>
      <c r="O5728">
        <v>165000000</v>
      </c>
      <c r="P5728">
        <v>752600867</v>
      </c>
      <c r="Q5728">
        <f>_xlfn.XLOOKUP(E5728,CPI!A:A,CPI!B:B)</f>
        <v>218.1</v>
      </c>
      <c r="R5728" s="12">
        <f>P5728*(CPI!$B$112/Movie!Q5728)</f>
        <v>1051432756.4186153</v>
      </c>
      <c r="S5728" t="s">
        <v>10157</v>
      </c>
      <c r="T5728">
        <v>93</v>
      </c>
    </row>
    <row r="5729" spans="1:20" x14ac:dyDescent="0.3">
      <c r="A5729" t="s">
        <v>16779</v>
      </c>
      <c r="B5729" t="str">
        <f t="shared" si="267"/>
        <v>PG</v>
      </c>
      <c r="C5729" t="s">
        <v>18</v>
      </c>
      <c r="D5729" t="s">
        <v>10</v>
      </c>
      <c r="E5729">
        <v>2010</v>
      </c>
      <c r="F5729" s="22">
        <f t="shared" si="268"/>
        <v>40179</v>
      </c>
      <c r="G5729" t="s">
        <v>16637</v>
      </c>
      <c r="H5729">
        <f t="shared" si="269"/>
        <v>6.3</v>
      </c>
      <c r="I5729">
        <v>6.3</v>
      </c>
      <c r="J5729">
        <v>145000</v>
      </c>
      <c r="K5729" t="s">
        <v>218</v>
      </c>
      <c r="L5729" t="s">
        <v>16780</v>
      </c>
      <c r="M5729" t="s">
        <v>15637</v>
      </c>
      <c r="N5729" t="s">
        <v>15</v>
      </c>
      <c r="O5729">
        <v>155000000</v>
      </c>
      <c r="P5729">
        <v>415686217</v>
      </c>
      <c r="Q5729">
        <f>_xlfn.XLOOKUP(E5729,CPI!A:A,CPI!B:B)</f>
        <v>218.1</v>
      </c>
      <c r="R5729" s="12">
        <f>P5729*(CPI!$B$112/Movie!Q5729)</f>
        <v>580740900.13709307</v>
      </c>
      <c r="S5729" t="s">
        <v>9093</v>
      </c>
      <c r="T5729">
        <v>113</v>
      </c>
    </row>
    <row r="5730" spans="1:20" x14ac:dyDescent="0.3">
      <c r="A5730" t="s">
        <v>16781</v>
      </c>
      <c r="B5730" t="str">
        <f t="shared" si="267"/>
        <v>R</v>
      </c>
      <c r="C5730" t="s">
        <v>1</v>
      </c>
      <c r="D5730" t="s">
        <v>89</v>
      </c>
      <c r="E5730">
        <v>2010</v>
      </c>
      <c r="F5730" s="22">
        <f t="shared" si="268"/>
        <v>40179</v>
      </c>
      <c r="H5730">
        <f t="shared" si="269"/>
        <v>5.6</v>
      </c>
      <c r="I5730">
        <v>5.6</v>
      </c>
      <c r="J5730">
        <v>93000</v>
      </c>
      <c r="K5730" t="s">
        <v>16330</v>
      </c>
      <c r="L5730" t="s">
        <v>14302</v>
      </c>
      <c r="M5730" t="s">
        <v>14664</v>
      </c>
      <c r="Q5730">
        <f>_xlfn.XLOOKUP(E5730,CPI!A:A,CPI!B:B)</f>
        <v>218.1</v>
      </c>
      <c r="R5730" s="12">
        <f>P5730*(CPI!$B$112/Movie!Q5730)</f>
        <v>0</v>
      </c>
    </row>
    <row r="5731" spans="1:20" x14ac:dyDescent="0.3">
      <c r="A5731" t="s">
        <v>16782</v>
      </c>
      <c r="B5731" t="str">
        <f t="shared" si="267"/>
        <v>R</v>
      </c>
      <c r="C5731" t="s">
        <v>1</v>
      </c>
      <c r="D5731" t="s">
        <v>2</v>
      </c>
      <c r="E5731">
        <v>2010</v>
      </c>
      <c r="F5731" s="22">
        <f t="shared" si="268"/>
        <v>40179</v>
      </c>
      <c r="G5731" t="s">
        <v>16263</v>
      </c>
      <c r="H5731">
        <f t="shared" si="269"/>
        <v>7.1</v>
      </c>
      <c r="I5731">
        <v>7.1</v>
      </c>
      <c r="J5731">
        <v>115000</v>
      </c>
      <c r="K5731" t="s">
        <v>9368</v>
      </c>
      <c r="L5731" t="s">
        <v>9368</v>
      </c>
      <c r="M5731" t="s">
        <v>16783</v>
      </c>
      <c r="N5731" t="s">
        <v>7</v>
      </c>
      <c r="O5731">
        <v>20000000</v>
      </c>
      <c r="P5731">
        <v>27093592</v>
      </c>
      <c r="Q5731">
        <f>_xlfn.XLOOKUP(E5731,CPI!A:A,CPI!B:B)</f>
        <v>218.1</v>
      </c>
      <c r="R5731" s="12">
        <f>P5731*(CPI!$B$112/Movie!Q5731)</f>
        <v>37851524.449335165</v>
      </c>
      <c r="S5731" t="s">
        <v>15808</v>
      </c>
      <c r="T5731">
        <v>116</v>
      </c>
    </row>
    <row r="5732" spans="1:20" x14ac:dyDescent="0.3">
      <c r="A5732" t="s">
        <v>16784</v>
      </c>
      <c r="B5732" t="str">
        <f t="shared" si="267"/>
        <v>R</v>
      </c>
      <c r="C5732" t="s">
        <v>1</v>
      </c>
      <c r="D5732" t="s">
        <v>2</v>
      </c>
      <c r="E5732">
        <v>2010</v>
      </c>
      <c r="F5732" s="22">
        <f t="shared" si="268"/>
        <v>40179</v>
      </c>
      <c r="H5732">
        <f t="shared" si="269"/>
        <v>5.8</v>
      </c>
      <c r="I5732">
        <v>5.8</v>
      </c>
      <c r="J5732">
        <v>104000</v>
      </c>
      <c r="K5732" t="s">
        <v>5080</v>
      </c>
      <c r="L5732" t="s">
        <v>8433</v>
      </c>
      <c r="M5732" t="s">
        <v>16785</v>
      </c>
      <c r="Q5732">
        <f>_xlfn.XLOOKUP(E5732,CPI!A:A,CPI!B:B)</f>
        <v>218.1</v>
      </c>
      <c r="R5732" s="12">
        <f>P5732*(CPI!$B$112/Movie!Q5732)</f>
        <v>0</v>
      </c>
    </row>
    <row r="5733" spans="1:20" x14ac:dyDescent="0.3">
      <c r="A5733" t="s">
        <v>16786</v>
      </c>
      <c r="B5733" t="str">
        <f t="shared" si="267"/>
        <v>R</v>
      </c>
      <c r="C5733" t="s">
        <v>1</v>
      </c>
      <c r="D5733" t="s">
        <v>26</v>
      </c>
      <c r="E5733">
        <v>2010</v>
      </c>
      <c r="F5733" s="22">
        <f t="shared" si="268"/>
        <v>40179</v>
      </c>
      <c r="G5733" t="s">
        <v>16702</v>
      </c>
      <c r="H5733">
        <f t="shared" si="269"/>
        <v>7</v>
      </c>
      <c r="I5733">
        <v>7</v>
      </c>
      <c r="J5733">
        <v>127000</v>
      </c>
      <c r="K5733" t="s">
        <v>10419</v>
      </c>
      <c r="L5733" t="s">
        <v>10419</v>
      </c>
      <c r="M5733" t="s">
        <v>11014</v>
      </c>
      <c r="N5733" t="s">
        <v>15</v>
      </c>
      <c r="O5733">
        <v>4000000</v>
      </c>
      <c r="P5733">
        <v>34758951</v>
      </c>
      <c r="Q5733">
        <f>_xlfn.XLOOKUP(E5733,CPI!A:A,CPI!B:B)</f>
        <v>218.1</v>
      </c>
      <c r="R5733" s="12">
        <f>P5733*(CPI!$B$112/Movie!Q5733)</f>
        <v>48560533.561210454</v>
      </c>
      <c r="S5733" t="s">
        <v>12679</v>
      </c>
      <c r="T5733">
        <v>106</v>
      </c>
    </row>
    <row r="5734" spans="1:20" x14ac:dyDescent="0.3">
      <c r="A5734" t="s">
        <v>16787</v>
      </c>
      <c r="B5734" t="str">
        <f t="shared" si="267"/>
        <v>PG-13</v>
      </c>
      <c r="C5734" t="s">
        <v>1984</v>
      </c>
      <c r="D5734" t="s">
        <v>26</v>
      </c>
      <c r="E5734">
        <v>2010</v>
      </c>
      <c r="F5734" s="22">
        <f t="shared" si="268"/>
        <v>40179</v>
      </c>
      <c r="G5734" t="s">
        <v>16788</v>
      </c>
      <c r="H5734">
        <f t="shared" si="269"/>
        <v>6.3</v>
      </c>
      <c r="I5734">
        <v>6.3</v>
      </c>
      <c r="J5734">
        <v>155000</v>
      </c>
      <c r="K5734" t="s">
        <v>12590</v>
      </c>
      <c r="L5734" t="s">
        <v>16778</v>
      </c>
      <c r="M5734" t="s">
        <v>13978</v>
      </c>
      <c r="N5734" t="s">
        <v>15</v>
      </c>
      <c r="O5734">
        <v>55000000</v>
      </c>
      <c r="P5734">
        <v>152263880</v>
      </c>
      <c r="Q5734">
        <f>_xlfn.XLOOKUP(E5734,CPI!A:A,CPI!B:B)</f>
        <v>218.1</v>
      </c>
      <c r="R5734" s="12">
        <f>P5734*(CPI!$B$112/Movie!Q5734)</f>
        <v>212722623.73223293</v>
      </c>
      <c r="S5734" t="s">
        <v>165</v>
      </c>
      <c r="T5734">
        <v>88</v>
      </c>
    </row>
    <row r="5735" spans="1:20" x14ac:dyDescent="0.3">
      <c r="A5735" t="s">
        <v>16789</v>
      </c>
      <c r="B5735" t="str">
        <f t="shared" si="267"/>
        <v>PG</v>
      </c>
      <c r="C5735" t="s">
        <v>18</v>
      </c>
      <c r="D5735" t="s">
        <v>26</v>
      </c>
      <c r="E5735">
        <v>2010</v>
      </c>
      <c r="F5735" s="22">
        <f t="shared" si="268"/>
        <v>40179</v>
      </c>
      <c r="G5735" t="s">
        <v>16205</v>
      </c>
      <c r="H5735">
        <f t="shared" si="269"/>
        <v>6.5</v>
      </c>
      <c r="I5735">
        <v>6.5</v>
      </c>
      <c r="J5735">
        <v>99000</v>
      </c>
      <c r="K5735" t="s">
        <v>16790</v>
      </c>
      <c r="L5735" t="s">
        <v>10147</v>
      </c>
      <c r="M5735" t="s">
        <v>15049</v>
      </c>
      <c r="N5735" t="s">
        <v>15</v>
      </c>
      <c r="O5735">
        <v>19000000</v>
      </c>
      <c r="P5735">
        <v>32686500</v>
      </c>
      <c r="Q5735">
        <f>_xlfn.XLOOKUP(E5735,CPI!A:A,CPI!B:B)</f>
        <v>218.1</v>
      </c>
      <c r="R5735" s="12">
        <f>P5735*(CPI!$B$112/Movie!Q5735)</f>
        <v>45665183.63136176</v>
      </c>
      <c r="S5735" t="s">
        <v>46</v>
      </c>
      <c r="T5735">
        <v>100</v>
      </c>
    </row>
    <row r="5736" spans="1:20" x14ac:dyDescent="0.3">
      <c r="A5736" t="s">
        <v>16791</v>
      </c>
      <c r="B5736" t="str">
        <f t="shared" si="267"/>
        <v>R</v>
      </c>
      <c r="C5736" t="s">
        <v>1</v>
      </c>
      <c r="D5736" t="s">
        <v>26</v>
      </c>
      <c r="E5736">
        <v>2010</v>
      </c>
      <c r="F5736" s="22">
        <f t="shared" si="268"/>
        <v>40179</v>
      </c>
      <c r="G5736" t="s">
        <v>16792</v>
      </c>
      <c r="H5736">
        <f t="shared" si="269"/>
        <v>7.3</v>
      </c>
      <c r="I5736">
        <v>7.3</v>
      </c>
      <c r="J5736">
        <v>74000</v>
      </c>
      <c r="K5736" t="s">
        <v>16793</v>
      </c>
      <c r="L5736" t="s">
        <v>16793</v>
      </c>
      <c r="M5736" t="s">
        <v>16794</v>
      </c>
      <c r="N5736" t="s">
        <v>7</v>
      </c>
      <c r="P5736">
        <v>6149356</v>
      </c>
      <c r="Q5736">
        <f>_xlfn.XLOOKUP(E5736,CPI!A:A,CPI!B:B)</f>
        <v>218.1</v>
      </c>
      <c r="R5736" s="12">
        <f>P5736*(CPI!$B$112/Movie!Q5736)</f>
        <v>8591053.5222375058</v>
      </c>
      <c r="S5736" t="s">
        <v>15759</v>
      </c>
      <c r="T5736">
        <v>97</v>
      </c>
    </row>
    <row r="5737" spans="1:20" x14ac:dyDescent="0.3">
      <c r="A5737" t="s">
        <v>16795</v>
      </c>
      <c r="B5737" t="str">
        <f t="shared" si="267"/>
        <v>PG-13</v>
      </c>
      <c r="C5737" t="s">
        <v>1984</v>
      </c>
      <c r="D5737" t="s">
        <v>26</v>
      </c>
      <c r="E5737">
        <v>2010</v>
      </c>
      <c r="F5737" s="22">
        <f t="shared" si="268"/>
        <v>40179</v>
      </c>
      <c r="G5737" t="s">
        <v>16635</v>
      </c>
      <c r="H5737">
        <f t="shared" si="269"/>
        <v>5.5</v>
      </c>
      <c r="I5737">
        <v>5.5</v>
      </c>
      <c r="J5737">
        <v>108000</v>
      </c>
      <c r="K5737" t="s">
        <v>10637</v>
      </c>
      <c r="L5737" t="s">
        <v>13604</v>
      </c>
      <c r="M5737" t="s">
        <v>7992</v>
      </c>
      <c r="N5737" t="s">
        <v>15</v>
      </c>
      <c r="O5737">
        <v>100000000</v>
      </c>
      <c r="P5737">
        <v>310650585</v>
      </c>
      <c r="Q5737">
        <f>_xlfn.XLOOKUP(E5737,CPI!A:A,CPI!B:B)</f>
        <v>218.1</v>
      </c>
      <c r="R5737" s="12">
        <f>P5737*(CPI!$B$112/Movie!Q5737)</f>
        <v>433999235.44016504</v>
      </c>
      <c r="S5737" t="s">
        <v>46</v>
      </c>
      <c r="T5737">
        <v>98</v>
      </c>
    </row>
    <row r="5738" spans="1:20" x14ac:dyDescent="0.3">
      <c r="A5738" t="s">
        <v>16796</v>
      </c>
      <c r="B5738" t="str">
        <f t="shared" si="267"/>
        <v>R</v>
      </c>
      <c r="C5738" t="s">
        <v>1</v>
      </c>
      <c r="D5738" t="s">
        <v>48</v>
      </c>
      <c r="E5738">
        <v>2010</v>
      </c>
      <c r="F5738" s="22">
        <f t="shared" si="268"/>
        <v>40179</v>
      </c>
      <c r="G5738" t="s">
        <v>16797</v>
      </c>
      <c r="H5738">
        <f t="shared" si="269"/>
        <v>6.5</v>
      </c>
      <c r="I5738">
        <v>6.5</v>
      </c>
      <c r="J5738">
        <v>47000</v>
      </c>
      <c r="K5738" t="s">
        <v>16798</v>
      </c>
      <c r="L5738" t="s">
        <v>16798</v>
      </c>
      <c r="M5738" t="s">
        <v>13917</v>
      </c>
      <c r="N5738" t="s">
        <v>15</v>
      </c>
      <c r="O5738">
        <v>10000000</v>
      </c>
      <c r="P5738">
        <v>4681651</v>
      </c>
      <c r="Q5738">
        <f>_xlfn.XLOOKUP(E5738,CPI!A:A,CPI!B:B)</f>
        <v>218.1</v>
      </c>
      <c r="R5738" s="12">
        <f>P5738*(CPI!$B$112/Movie!Q5738)</f>
        <v>6540573.4053186607</v>
      </c>
      <c r="S5738" t="s">
        <v>16799</v>
      </c>
      <c r="T5738">
        <v>106</v>
      </c>
    </row>
    <row r="5739" spans="1:20" x14ac:dyDescent="0.3">
      <c r="A5739" t="s">
        <v>16800</v>
      </c>
      <c r="B5739" t="str">
        <f t="shared" si="267"/>
        <v>PG</v>
      </c>
      <c r="C5739" t="s">
        <v>18</v>
      </c>
      <c r="D5739" t="s">
        <v>19</v>
      </c>
      <c r="E5739">
        <v>2010</v>
      </c>
      <c r="F5739" s="22">
        <f t="shared" si="268"/>
        <v>40179</v>
      </c>
      <c r="G5739" t="s">
        <v>16801</v>
      </c>
      <c r="H5739">
        <f t="shared" si="269"/>
        <v>6.1</v>
      </c>
      <c r="I5739">
        <v>6.1</v>
      </c>
      <c r="J5739">
        <v>156000</v>
      </c>
      <c r="K5739" t="s">
        <v>6929</v>
      </c>
      <c r="L5739" t="s">
        <v>13020</v>
      </c>
      <c r="M5739" t="s">
        <v>1520</v>
      </c>
      <c r="N5739" t="s">
        <v>15</v>
      </c>
      <c r="O5739">
        <v>150000000</v>
      </c>
      <c r="P5739">
        <v>215283742</v>
      </c>
      <c r="Q5739">
        <f>_xlfn.XLOOKUP(E5739,CPI!A:A,CPI!B:B)</f>
        <v>218.1</v>
      </c>
      <c r="R5739" s="12">
        <f>P5739*(CPI!$B$112/Movie!Q5739)</f>
        <v>300765502.92251259</v>
      </c>
      <c r="S5739" t="s">
        <v>1709</v>
      </c>
      <c r="T5739">
        <v>109</v>
      </c>
    </row>
    <row r="5740" spans="1:20" x14ac:dyDescent="0.3">
      <c r="A5740" t="s">
        <v>16802</v>
      </c>
      <c r="B5740" t="str">
        <f t="shared" si="267"/>
        <v>R</v>
      </c>
      <c r="C5740" t="s">
        <v>1</v>
      </c>
      <c r="D5740" t="s">
        <v>19</v>
      </c>
      <c r="E5740">
        <v>2010</v>
      </c>
      <c r="F5740" s="22">
        <f t="shared" si="268"/>
        <v>40179</v>
      </c>
      <c r="G5740" t="s">
        <v>16166</v>
      </c>
      <c r="H5740">
        <f t="shared" si="269"/>
        <v>5.5</v>
      </c>
      <c r="I5740">
        <v>5.5</v>
      </c>
      <c r="J5740">
        <v>43000</v>
      </c>
      <c r="K5740" t="s">
        <v>16803</v>
      </c>
      <c r="L5740" t="s">
        <v>15219</v>
      </c>
      <c r="M5740" t="s">
        <v>15219</v>
      </c>
      <c r="N5740" t="s">
        <v>15</v>
      </c>
      <c r="O5740">
        <v>10000000</v>
      </c>
      <c r="P5740">
        <v>9322895</v>
      </c>
      <c r="Q5740">
        <f>_xlfn.XLOOKUP(E5740,CPI!A:A,CPI!B:B)</f>
        <v>218.1</v>
      </c>
      <c r="R5740" s="12">
        <f>P5740*(CPI!$B$112/Movie!Q5740)</f>
        <v>13024695.582301697</v>
      </c>
      <c r="S5740" t="s">
        <v>15839</v>
      </c>
      <c r="T5740">
        <v>90</v>
      </c>
    </row>
    <row r="5741" spans="1:20" x14ac:dyDescent="0.3">
      <c r="A5741" t="s">
        <v>16804</v>
      </c>
      <c r="B5741" t="str">
        <f t="shared" si="267"/>
        <v>R</v>
      </c>
      <c r="C5741" t="s">
        <v>1</v>
      </c>
      <c r="D5741" t="s">
        <v>10</v>
      </c>
      <c r="E5741">
        <v>2010</v>
      </c>
      <c r="F5741" s="22">
        <f t="shared" si="268"/>
        <v>40179</v>
      </c>
      <c r="G5741" t="s">
        <v>16805</v>
      </c>
      <c r="H5741">
        <f t="shared" si="269"/>
        <v>6.1</v>
      </c>
      <c r="I5741">
        <v>6.1</v>
      </c>
      <c r="J5741">
        <v>70000</v>
      </c>
      <c r="K5741" t="s">
        <v>14787</v>
      </c>
      <c r="L5741" t="s">
        <v>14787</v>
      </c>
      <c r="M5741" t="s">
        <v>15607</v>
      </c>
      <c r="N5741" t="s">
        <v>15</v>
      </c>
      <c r="P5741">
        <v>3843774</v>
      </c>
      <c r="Q5741">
        <f>_xlfn.XLOOKUP(E5741,CPI!A:A,CPI!B:B)</f>
        <v>218.1</v>
      </c>
      <c r="R5741" s="12">
        <f>P5741*(CPI!$B$112/Movie!Q5741)</f>
        <v>5370004.2998624481</v>
      </c>
      <c r="S5741" t="s">
        <v>16806</v>
      </c>
      <c r="T5741">
        <v>93</v>
      </c>
    </row>
    <row r="5742" spans="1:20" x14ac:dyDescent="0.3">
      <c r="A5742" t="s">
        <v>16807</v>
      </c>
      <c r="B5742" t="str">
        <f t="shared" si="267"/>
        <v>R</v>
      </c>
      <c r="C5742" t="s">
        <v>1</v>
      </c>
      <c r="D5742" t="s">
        <v>37</v>
      </c>
      <c r="E5742">
        <v>2010</v>
      </c>
      <c r="F5742" s="22">
        <f t="shared" si="268"/>
        <v>40179</v>
      </c>
      <c r="G5742" t="s">
        <v>16808</v>
      </c>
      <c r="H5742">
        <f t="shared" si="269"/>
        <v>6</v>
      </c>
      <c r="I5742">
        <v>6</v>
      </c>
      <c r="J5742">
        <v>14000</v>
      </c>
      <c r="K5742" t="s">
        <v>16809</v>
      </c>
      <c r="L5742" t="s">
        <v>16809</v>
      </c>
      <c r="M5742" t="s">
        <v>16810</v>
      </c>
      <c r="N5742" t="s">
        <v>180</v>
      </c>
      <c r="P5742">
        <v>56491</v>
      </c>
      <c r="Q5742">
        <f>_xlfn.XLOOKUP(E5742,CPI!A:A,CPI!B:B)</f>
        <v>218.1</v>
      </c>
      <c r="R5742" s="12">
        <f>P5742*(CPI!$B$112/Movie!Q5742)</f>
        <v>78921.630903255384</v>
      </c>
      <c r="S5742" t="s">
        <v>16811</v>
      </c>
      <c r="T5742">
        <v>110</v>
      </c>
    </row>
    <row r="5743" spans="1:20" x14ac:dyDescent="0.3">
      <c r="A5743" t="s">
        <v>16812</v>
      </c>
      <c r="B5743" t="str">
        <f t="shared" si="267"/>
        <v>PG-13</v>
      </c>
      <c r="C5743" t="s">
        <v>1984</v>
      </c>
      <c r="D5743" t="s">
        <v>89</v>
      </c>
      <c r="E5743">
        <v>2010</v>
      </c>
      <c r="F5743" s="22">
        <f t="shared" si="268"/>
        <v>40179</v>
      </c>
      <c r="G5743" t="s">
        <v>16715</v>
      </c>
      <c r="H5743">
        <f t="shared" si="269"/>
        <v>7.2</v>
      </c>
      <c r="I5743">
        <v>7.2</v>
      </c>
      <c r="J5743">
        <v>159000</v>
      </c>
      <c r="K5743" t="s">
        <v>3469</v>
      </c>
      <c r="L5743" t="s">
        <v>12165</v>
      </c>
      <c r="M5743" t="s">
        <v>8988</v>
      </c>
      <c r="N5743" t="s">
        <v>437</v>
      </c>
      <c r="O5743">
        <v>45000000</v>
      </c>
      <c r="P5743">
        <v>60331447</v>
      </c>
      <c r="Q5743">
        <f>_xlfn.XLOOKUP(E5743,CPI!A:A,CPI!B:B)</f>
        <v>218.1</v>
      </c>
      <c r="R5743" s="12">
        <f>P5743*(CPI!$B$112/Movie!Q5743)</f>
        <v>84286987.165978909</v>
      </c>
      <c r="S5743" t="s">
        <v>12361</v>
      </c>
      <c r="T5743">
        <v>128</v>
      </c>
    </row>
    <row r="5744" spans="1:20" x14ac:dyDescent="0.3">
      <c r="A5744" t="s">
        <v>16813</v>
      </c>
      <c r="B5744" t="str">
        <f t="shared" si="267"/>
        <v>PG-13</v>
      </c>
      <c r="C5744" t="s">
        <v>1984</v>
      </c>
      <c r="D5744" t="s">
        <v>19</v>
      </c>
      <c r="E5744">
        <v>2010</v>
      </c>
      <c r="F5744" s="22">
        <f t="shared" si="268"/>
        <v>40179</v>
      </c>
      <c r="G5744" t="s">
        <v>16443</v>
      </c>
      <c r="H5744">
        <f t="shared" si="269"/>
        <v>4.4000000000000004</v>
      </c>
      <c r="I5744">
        <v>4.4000000000000004</v>
      </c>
      <c r="J5744">
        <v>88000</v>
      </c>
      <c r="K5744" t="s">
        <v>15116</v>
      </c>
      <c r="L5744" t="s">
        <v>16814</v>
      </c>
      <c r="M5744" t="s">
        <v>16815</v>
      </c>
      <c r="N5744" t="s">
        <v>15</v>
      </c>
      <c r="O5744">
        <v>10000000</v>
      </c>
      <c r="P5744">
        <v>66984887</v>
      </c>
      <c r="Q5744">
        <f>_xlfn.XLOOKUP(E5744,CPI!A:A,CPI!B:B)</f>
        <v>218.1</v>
      </c>
      <c r="R5744" s="12">
        <f>P5744*(CPI!$B$112/Movie!Q5744)</f>
        <v>93582279.087116003</v>
      </c>
      <c r="S5744" t="s">
        <v>13638</v>
      </c>
      <c r="T5744">
        <v>92</v>
      </c>
    </row>
    <row r="5745" spans="1:20" x14ac:dyDescent="0.3">
      <c r="A5745" t="s">
        <v>16816</v>
      </c>
      <c r="B5745" t="str">
        <f t="shared" si="267"/>
        <v>Not Rated</v>
      </c>
      <c r="C5745" t="s">
        <v>432</v>
      </c>
      <c r="D5745" t="s">
        <v>2</v>
      </c>
      <c r="E5745">
        <v>2010</v>
      </c>
      <c r="F5745" s="22">
        <f t="shared" si="268"/>
        <v>40179</v>
      </c>
      <c r="G5745" t="s">
        <v>16817</v>
      </c>
      <c r="H5745">
        <f t="shared" si="269"/>
        <v>6.7</v>
      </c>
      <c r="I5745">
        <v>6.7</v>
      </c>
      <c r="J5745">
        <v>15000</v>
      </c>
      <c r="K5745" t="s">
        <v>16818</v>
      </c>
      <c r="L5745" t="s">
        <v>16819</v>
      </c>
      <c r="M5745" t="s">
        <v>16820</v>
      </c>
      <c r="N5745" t="s">
        <v>13163</v>
      </c>
      <c r="P5745">
        <v>1214424</v>
      </c>
      <c r="Q5745">
        <f>_xlfn.XLOOKUP(E5745,CPI!A:A,CPI!B:B)</f>
        <v>218.1</v>
      </c>
      <c r="R5745" s="12">
        <f>P5745*(CPI!$B$112/Movie!Q5745)</f>
        <v>1696629.9532324621</v>
      </c>
      <c r="S5745" t="s">
        <v>16821</v>
      </c>
      <c r="T5745">
        <v>114</v>
      </c>
    </row>
    <row r="5746" spans="1:20" x14ac:dyDescent="0.3">
      <c r="A5746" t="s">
        <v>16822</v>
      </c>
      <c r="B5746" t="str">
        <f t="shared" si="267"/>
        <v>R</v>
      </c>
      <c r="C5746" t="s">
        <v>1</v>
      </c>
      <c r="D5746" t="s">
        <v>19</v>
      </c>
      <c r="E5746">
        <v>2010</v>
      </c>
      <c r="F5746" s="22">
        <f t="shared" si="268"/>
        <v>40179</v>
      </c>
      <c r="G5746" t="s">
        <v>16823</v>
      </c>
      <c r="H5746">
        <f t="shared" si="269"/>
        <v>6.6</v>
      </c>
      <c r="I5746">
        <v>6.6</v>
      </c>
      <c r="J5746">
        <v>91000</v>
      </c>
      <c r="K5746" t="s">
        <v>5000</v>
      </c>
      <c r="L5746" t="s">
        <v>14013</v>
      </c>
      <c r="M5746" t="s">
        <v>520</v>
      </c>
      <c r="N5746" t="s">
        <v>7</v>
      </c>
      <c r="O5746">
        <v>80000000</v>
      </c>
      <c r="P5746">
        <v>81126522</v>
      </c>
      <c r="Q5746">
        <f>_xlfn.XLOOKUP(E5746,CPI!A:A,CPI!B:B)</f>
        <v>218.1</v>
      </c>
      <c r="R5746" s="12">
        <f>P5746*(CPI!$B$112/Movie!Q5746)</f>
        <v>113339070.39614855</v>
      </c>
      <c r="S5746" t="s">
        <v>8</v>
      </c>
      <c r="T5746">
        <v>117</v>
      </c>
    </row>
    <row r="5747" spans="1:20" x14ac:dyDescent="0.3">
      <c r="A5747" t="s">
        <v>16824</v>
      </c>
      <c r="B5747" t="str">
        <f t="shared" si="267"/>
        <v>R</v>
      </c>
      <c r="C5747" t="s">
        <v>1</v>
      </c>
      <c r="D5747" t="s">
        <v>19</v>
      </c>
      <c r="E5747">
        <v>2010</v>
      </c>
      <c r="F5747" s="22">
        <f t="shared" si="268"/>
        <v>40179</v>
      </c>
      <c r="G5747" t="s">
        <v>16825</v>
      </c>
      <c r="H5747">
        <f t="shared" si="269"/>
        <v>7.8</v>
      </c>
      <c r="I5747">
        <v>7.8</v>
      </c>
      <c r="J5747">
        <v>65000</v>
      </c>
      <c r="K5747" t="s">
        <v>16826</v>
      </c>
      <c r="L5747" t="s">
        <v>16826</v>
      </c>
      <c r="M5747" t="s">
        <v>16827</v>
      </c>
      <c r="N5747" t="s">
        <v>905</v>
      </c>
      <c r="P5747">
        <v>44723232</v>
      </c>
      <c r="Q5747">
        <f>_xlfn.XLOOKUP(E5747,CPI!A:A,CPI!B:B)</f>
        <v>218.1</v>
      </c>
      <c r="R5747" s="12">
        <f>P5747*(CPI!$B$112/Movie!Q5747)</f>
        <v>62481287.438789546</v>
      </c>
      <c r="S5747" t="s">
        <v>16828</v>
      </c>
      <c r="T5747">
        <v>119</v>
      </c>
    </row>
    <row r="5748" spans="1:20" x14ac:dyDescent="0.3">
      <c r="A5748" t="s">
        <v>16829</v>
      </c>
      <c r="B5748" t="str">
        <f t="shared" si="267"/>
        <v>G</v>
      </c>
      <c r="C5748" t="s">
        <v>322</v>
      </c>
      <c r="D5748" t="s">
        <v>26</v>
      </c>
      <c r="E5748">
        <v>2010</v>
      </c>
      <c r="F5748" s="22">
        <f t="shared" si="268"/>
        <v>40179</v>
      </c>
      <c r="G5748" t="s">
        <v>16415</v>
      </c>
      <c r="H5748">
        <f t="shared" si="269"/>
        <v>6.5</v>
      </c>
      <c r="I5748">
        <v>6.5</v>
      </c>
      <c r="J5748">
        <v>18000</v>
      </c>
      <c r="K5748" t="s">
        <v>14635</v>
      </c>
      <c r="L5748" t="s">
        <v>3589</v>
      </c>
      <c r="M5748" t="s">
        <v>16830</v>
      </c>
      <c r="N5748" t="s">
        <v>15</v>
      </c>
      <c r="O5748">
        <v>15000000</v>
      </c>
      <c r="P5748">
        <v>27293743</v>
      </c>
      <c r="Q5748">
        <f>_xlfn.XLOOKUP(E5748,CPI!A:A,CPI!B:B)</f>
        <v>218.1</v>
      </c>
      <c r="R5748" s="12">
        <f>P5748*(CPI!$B$112/Movie!Q5748)</f>
        <v>38131148.519486472</v>
      </c>
      <c r="S5748" t="s">
        <v>9093</v>
      </c>
      <c r="T5748">
        <v>103</v>
      </c>
    </row>
    <row r="5749" spans="1:20" x14ac:dyDescent="0.3">
      <c r="A5749" t="s">
        <v>16831</v>
      </c>
      <c r="B5749" t="str">
        <f t="shared" si="267"/>
        <v>PG-13</v>
      </c>
      <c r="C5749" t="s">
        <v>1984</v>
      </c>
      <c r="D5749" t="s">
        <v>2</v>
      </c>
      <c r="E5749">
        <v>2010</v>
      </c>
      <c r="F5749" s="22">
        <f t="shared" si="268"/>
        <v>40179</v>
      </c>
      <c r="G5749" t="s">
        <v>16832</v>
      </c>
      <c r="H5749">
        <f t="shared" si="269"/>
        <v>7</v>
      </c>
      <c r="I5749">
        <v>7</v>
      </c>
      <c r="J5749">
        <v>71000</v>
      </c>
      <c r="K5749" t="s">
        <v>16833</v>
      </c>
      <c r="L5749" t="s">
        <v>16833</v>
      </c>
      <c r="M5749" t="s">
        <v>16834</v>
      </c>
      <c r="N5749" t="s">
        <v>9866</v>
      </c>
      <c r="P5749">
        <v>5341098</v>
      </c>
      <c r="Q5749">
        <f>_xlfn.XLOOKUP(E5749,CPI!A:A,CPI!B:B)</f>
        <v>218.1</v>
      </c>
      <c r="R5749" s="12">
        <f>P5749*(CPI!$B$112/Movie!Q5749)</f>
        <v>7461864.1017881706</v>
      </c>
      <c r="S5749" t="s">
        <v>16835</v>
      </c>
      <c r="T5749">
        <v>103</v>
      </c>
    </row>
    <row r="5750" spans="1:20" x14ac:dyDescent="0.3">
      <c r="A5750" t="s">
        <v>16836</v>
      </c>
      <c r="B5750" t="str">
        <f t="shared" si="267"/>
        <v>PG-13</v>
      </c>
      <c r="C5750" t="s">
        <v>1984</v>
      </c>
      <c r="D5750" t="s">
        <v>26</v>
      </c>
      <c r="E5750">
        <v>2010</v>
      </c>
      <c r="F5750" s="22">
        <f t="shared" si="268"/>
        <v>40179</v>
      </c>
      <c r="G5750" t="s">
        <v>16641</v>
      </c>
      <c r="H5750">
        <f t="shared" si="269"/>
        <v>5.7</v>
      </c>
      <c r="I5750">
        <v>5.7</v>
      </c>
      <c r="J5750">
        <v>116000</v>
      </c>
      <c r="K5750" t="s">
        <v>1216</v>
      </c>
      <c r="L5750" t="s">
        <v>16837</v>
      </c>
      <c r="M5750" t="s">
        <v>6269</v>
      </c>
      <c r="N5750" t="s">
        <v>15</v>
      </c>
      <c r="O5750">
        <v>52000000</v>
      </c>
      <c r="P5750">
        <v>216485654</v>
      </c>
      <c r="Q5750">
        <f>_xlfn.XLOOKUP(E5750,CPI!A:A,CPI!B:B)</f>
        <v>218.1</v>
      </c>
      <c r="R5750" s="12">
        <f>P5750*(CPI!$B$112/Movie!Q5750)</f>
        <v>302444652.79138011</v>
      </c>
      <c r="S5750" t="s">
        <v>2011</v>
      </c>
      <c r="T5750">
        <v>125</v>
      </c>
    </row>
    <row r="5751" spans="1:20" x14ac:dyDescent="0.3">
      <c r="A5751" t="s">
        <v>16838</v>
      </c>
      <c r="B5751" t="str">
        <f t="shared" si="267"/>
        <v>PG</v>
      </c>
      <c r="C5751" t="s">
        <v>18</v>
      </c>
      <c r="D5751" t="s">
        <v>10</v>
      </c>
      <c r="E5751">
        <v>2010</v>
      </c>
      <c r="F5751" s="22">
        <f t="shared" si="268"/>
        <v>40179</v>
      </c>
      <c r="G5751" t="s">
        <v>16450</v>
      </c>
      <c r="H5751">
        <f t="shared" si="269"/>
        <v>6.5</v>
      </c>
      <c r="I5751">
        <v>6.5</v>
      </c>
      <c r="J5751">
        <v>95000</v>
      </c>
      <c r="K5751" t="s">
        <v>13526</v>
      </c>
      <c r="L5751" t="s">
        <v>16839</v>
      </c>
      <c r="M5751" t="s">
        <v>16840</v>
      </c>
      <c r="N5751" t="s">
        <v>15</v>
      </c>
      <c r="O5751">
        <v>30000000</v>
      </c>
      <c r="P5751">
        <v>79628830</v>
      </c>
      <c r="Q5751">
        <f>_xlfn.XLOOKUP(E5751,CPI!A:A,CPI!B:B)</f>
        <v>218.1</v>
      </c>
      <c r="R5751" s="12">
        <f>P5751*(CPI!$B$112/Movie!Q5751)</f>
        <v>111246696.47409445</v>
      </c>
      <c r="S5751" t="s">
        <v>10066</v>
      </c>
      <c r="T5751">
        <v>105</v>
      </c>
    </row>
    <row r="5752" spans="1:20" x14ac:dyDescent="0.3">
      <c r="A5752" t="s">
        <v>16841</v>
      </c>
      <c r="B5752" t="str">
        <f t="shared" si="267"/>
        <v>PG-13</v>
      </c>
      <c r="C5752" t="s">
        <v>1984</v>
      </c>
      <c r="D5752" t="s">
        <v>2</v>
      </c>
      <c r="E5752">
        <v>2010</v>
      </c>
      <c r="F5752" s="22">
        <f t="shared" si="268"/>
        <v>40179</v>
      </c>
      <c r="G5752" t="s">
        <v>16247</v>
      </c>
      <c r="H5752">
        <f t="shared" si="269"/>
        <v>6.3</v>
      </c>
      <c r="I5752">
        <v>6.3</v>
      </c>
      <c r="J5752">
        <v>142000</v>
      </c>
      <c r="K5752" t="s">
        <v>2862</v>
      </c>
      <c r="L5752" t="s">
        <v>14790</v>
      </c>
      <c r="M5752" t="s">
        <v>14608</v>
      </c>
      <c r="N5752" t="s">
        <v>15</v>
      </c>
      <c r="O5752">
        <v>25000000</v>
      </c>
      <c r="P5752">
        <v>114984666</v>
      </c>
      <c r="Q5752">
        <f>_xlfn.XLOOKUP(E5752,CPI!A:A,CPI!B:B)</f>
        <v>218.1</v>
      </c>
      <c r="R5752" s="12">
        <f>P5752*(CPI!$B$112/Movie!Q5752)</f>
        <v>160641117.51581842</v>
      </c>
      <c r="S5752" t="s">
        <v>10859</v>
      </c>
      <c r="T5752">
        <v>108</v>
      </c>
    </row>
    <row r="5753" spans="1:20" x14ac:dyDescent="0.3">
      <c r="A5753" t="s">
        <v>16842</v>
      </c>
      <c r="B5753" t="str">
        <f t="shared" si="267"/>
        <v>R</v>
      </c>
      <c r="C5753" t="s">
        <v>1</v>
      </c>
      <c r="D5753" t="s">
        <v>26</v>
      </c>
      <c r="E5753">
        <v>2010</v>
      </c>
      <c r="F5753" s="22">
        <f t="shared" si="268"/>
        <v>40179</v>
      </c>
      <c r="G5753" t="s">
        <v>16313</v>
      </c>
      <c r="H5753">
        <f t="shared" si="269"/>
        <v>6.3</v>
      </c>
      <c r="I5753">
        <v>6.3</v>
      </c>
      <c r="J5753">
        <v>172000</v>
      </c>
      <c r="K5753" t="s">
        <v>15557</v>
      </c>
      <c r="L5753" t="s">
        <v>15557</v>
      </c>
      <c r="M5753" t="s">
        <v>16843</v>
      </c>
      <c r="N5753" t="s">
        <v>15</v>
      </c>
      <c r="O5753">
        <v>40000000</v>
      </c>
      <c r="P5753">
        <v>91720255</v>
      </c>
      <c r="Q5753">
        <f>_xlfn.XLOOKUP(E5753,CPI!A:A,CPI!B:B)</f>
        <v>218.1</v>
      </c>
      <c r="R5753" s="12">
        <f>P5753*(CPI!$B$112/Movie!Q5753)</f>
        <v>128139209.98853737</v>
      </c>
      <c r="S5753" t="s">
        <v>46</v>
      </c>
      <c r="T5753">
        <v>109</v>
      </c>
    </row>
    <row r="5754" spans="1:20" x14ac:dyDescent="0.3">
      <c r="A5754" t="s">
        <v>16844</v>
      </c>
      <c r="B5754" t="str">
        <f t="shared" si="267"/>
        <v>PG-13</v>
      </c>
      <c r="C5754" t="s">
        <v>1984</v>
      </c>
      <c r="D5754" t="s">
        <v>26</v>
      </c>
      <c r="E5754">
        <v>2010</v>
      </c>
      <c r="F5754" s="22">
        <f t="shared" si="268"/>
        <v>40179</v>
      </c>
      <c r="G5754" t="s">
        <v>16702</v>
      </c>
      <c r="H5754">
        <f t="shared" si="269"/>
        <v>5.9</v>
      </c>
      <c r="I5754">
        <v>5.9</v>
      </c>
      <c r="J5754">
        <v>103000</v>
      </c>
      <c r="K5754" t="s">
        <v>9506</v>
      </c>
      <c r="L5754" t="s">
        <v>16845</v>
      </c>
      <c r="M5754" t="s">
        <v>13978</v>
      </c>
      <c r="N5754" t="s">
        <v>15</v>
      </c>
      <c r="O5754">
        <v>69000000</v>
      </c>
      <c r="P5754">
        <v>86855739</v>
      </c>
      <c r="Q5754">
        <f>_xlfn.XLOOKUP(E5754,CPI!A:A,CPI!B:B)</f>
        <v>218.1</v>
      </c>
      <c r="R5754" s="12">
        <f>P5754*(CPI!$B$112/Movie!Q5754)</f>
        <v>121343162.18844567</v>
      </c>
      <c r="S5754" t="s">
        <v>29</v>
      </c>
      <c r="T5754">
        <v>114</v>
      </c>
    </row>
    <row r="5755" spans="1:20" x14ac:dyDescent="0.3">
      <c r="A5755" t="s">
        <v>16846</v>
      </c>
      <c r="B5755" t="str">
        <f t="shared" si="267"/>
        <v>PG-13</v>
      </c>
      <c r="C5755" t="s">
        <v>1984</v>
      </c>
      <c r="D5755" t="s">
        <v>26</v>
      </c>
      <c r="E5755">
        <v>2010</v>
      </c>
      <c r="F5755" s="22">
        <f t="shared" si="268"/>
        <v>40179</v>
      </c>
      <c r="G5755" t="s">
        <v>16584</v>
      </c>
      <c r="H5755">
        <f t="shared" si="269"/>
        <v>5.4</v>
      </c>
      <c r="I5755">
        <v>5.4</v>
      </c>
      <c r="J5755">
        <v>48000</v>
      </c>
      <c r="K5755" t="s">
        <v>1527</v>
      </c>
      <c r="L5755" t="s">
        <v>1527</v>
      </c>
      <c r="M5755" t="s">
        <v>7764</v>
      </c>
      <c r="N5755" t="s">
        <v>15</v>
      </c>
      <c r="O5755">
        <v>120000000</v>
      </c>
      <c r="P5755">
        <v>48668907</v>
      </c>
      <c r="Q5755">
        <f>_xlfn.XLOOKUP(E5755,CPI!A:A,CPI!B:B)</f>
        <v>218.1</v>
      </c>
      <c r="R5755" s="12">
        <f>P5755*(CPI!$B$112/Movie!Q5755)</f>
        <v>67993654.116918847</v>
      </c>
      <c r="S5755" t="s">
        <v>16</v>
      </c>
      <c r="T5755">
        <v>121</v>
      </c>
    </row>
    <row r="5756" spans="1:20" x14ac:dyDescent="0.3">
      <c r="A5756" t="s">
        <v>16847</v>
      </c>
      <c r="B5756" t="str">
        <f t="shared" si="267"/>
        <v>G</v>
      </c>
      <c r="C5756" t="s">
        <v>322</v>
      </c>
      <c r="D5756" t="s">
        <v>375</v>
      </c>
      <c r="E5756">
        <v>2010</v>
      </c>
      <c r="F5756" s="22">
        <f t="shared" si="268"/>
        <v>40179</v>
      </c>
      <c r="G5756" t="s">
        <v>16848</v>
      </c>
      <c r="H5756">
        <f t="shared" si="269"/>
        <v>7.6</v>
      </c>
      <c r="I5756">
        <v>7.6</v>
      </c>
      <c r="J5756">
        <v>85000</v>
      </c>
      <c r="K5756" t="s">
        <v>16849</v>
      </c>
      <c r="L5756" t="s">
        <v>9693</v>
      </c>
      <c r="M5756" t="s">
        <v>16850</v>
      </c>
      <c r="N5756" t="s">
        <v>2093</v>
      </c>
      <c r="O5756">
        <v>23000000</v>
      </c>
      <c r="P5756">
        <v>149411550</v>
      </c>
      <c r="Q5756">
        <f>_xlfn.XLOOKUP(E5756,CPI!A:A,CPI!B:B)</f>
        <v>218.1</v>
      </c>
      <c r="R5756" s="12">
        <f>P5756*(CPI!$B$112/Movie!Q5756)</f>
        <v>208737731.7056396</v>
      </c>
      <c r="S5756" t="s">
        <v>15680</v>
      </c>
      <c r="T5756">
        <v>94</v>
      </c>
    </row>
    <row r="5757" spans="1:20" x14ac:dyDescent="0.3">
      <c r="A5757" t="s">
        <v>16851</v>
      </c>
      <c r="B5757" t="str">
        <f t="shared" si="267"/>
        <v>PG</v>
      </c>
      <c r="C5757" t="s">
        <v>18</v>
      </c>
      <c r="D5757" t="s">
        <v>10</v>
      </c>
      <c r="E5757">
        <v>2010</v>
      </c>
      <c r="F5757" s="22">
        <f t="shared" si="268"/>
        <v>40179</v>
      </c>
      <c r="G5757" t="s">
        <v>16680</v>
      </c>
      <c r="H5757">
        <f t="shared" si="269"/>
        <v>4.9000000000000004</v>
      </c>
      <c r="I5757">
        <v>4.9000000000000004</v>
      </c>
      <c r="J5757">
        <v>67000</v>
      </c>
      <c r="K5757" t="s">
        <v>16176</v>
      </c>
      <c r="L5757" t="s">
        <v>16464</v>
      </c>
      <c r="M5757" t="s">
        <v>11901</v>
      </c>
      <c r="N5757" t="s">
        <v>15</v>
      </c>
      <c r="O5757">
        <v>112000000</v>
      </c>
      <c r="P5757">
        <v>237382724</v>
      </c>
      <c r="Q5757">
        <f>_xlfn.XLOOKUP(E5757,CPI!A:A,CPI!B:B)</f>
        <v>218.1</v>
      </c>
      <c r="R5757" s="12">
        <f>P5757*(CPI!$B$112/Movie!Q5757)</f>
        <v>331639229.72397983</v>
      </c>
      <c r="S5757" t="s">
        <v>165</v>
      </c>
      <c r="T5757">
        <v>85</v>
      </c>
    </row>
    <row r="5758" spans="1:20" x14ac:dyDescent="0.3">
      <c r="A5758" t="s">
        <v>16852</v>
      </c>
      <c r="B5758" t="str">
        <f t="shared" si="267"/>
        <v>R</v>
      </c>
      <c r="C5758" t="s">
        <v>1</v>
      </c>
      <c r="D5758" t="s">
        <v>26</v>
      </c>
      <c r="E5758">
        <v>2010</v>
      </c>
      <c r="F5758" s="22">
        <f t="shared" si="268"/>
        <v>40179</v>
      </c>
      <c r="G5758" t="s">
        <v>16853</v>
      </c>
      <c r="H5758">
        <f t="shared" si="269"/>
        <v>7.3</v>
      </c>
      <c r="I5758">
        <v>7.3</v>
      </c>
      <c r="J5758">
        <v>87000</v>
      </c>
      <c r="K5758" t="s">
        <v>16854</v>
      </c>
      <c r="L5758" t="s">
        <v>16854</v>
      </c>
      <c r="M5758" t="s">
        <v>16855</v>
      </c>
      <c r="N5758" t="s">
        <v>7</v>
      </c>
      <c r="P5758">
        <v>3875173</v>
      </c>
      <c r="Q5758">
        <f>_xlfn.XLOOKUP(E5758,CPI!A:A,CPI!B:B)</f>
        <v>218.1</v>
      </c>
      <c r="R5758" s="12">
        <f>P5758*(CPI!$B$112/Movie!Q5758)</f>
        <v>5413870.7615772579</v>
      </c>
      <c r="S5758" t="s">
        <v>13852</v>
      </c>
      <c r="T5758">
        <v>97</v>
      </c>
    </row>
    <row r="5759" spans="1:20" x14ac:dyDescent="0.3">
      <c r="A5759" t="s">
        <v>16856</v>
      </c>
      <c r="B5759" t="str">
        <f t="shared" si="267"/>
        <v>PG</v>
      </c>
      <c r="C5759" t="s">
        <v>18</v>
      </c>
      <c r="D5759" t="s">
        <v>26</v>
      </c>
      <c r="E5759">
        <v>2010</v>
      </c>
      <c r="F5759" s="22">
        <f t="shared" si="268"/>
        <v>40179</v>
      </c>
      <c r="G5759" t="s">
        <v>16727</v>
      </c>
      <c r="H5759">
        <f t="shared" si="269"/>
        <v>5</v>
      </c>
      <c r="I5759">
        <v>5</v>
      </c>
      <c r="J5759">
        <v>44000</v>
      </c>
      <c r="K5759" t="s">
        <v>12751</v>
      </c>
      <c r="L5759" t="s">
        <v>1120</v>
      </c>
      <c r="M5759" t="s">
        <v>12453</v>
      </c>
      <c r="N5759" t="s">
        <v>15</v>
      </c>
      <c r="O5759">
        <v>48000000</v>
      </c>
      <c r="P5759">
        <v>112462508</v>
      </c>
      <c r="Q5759">
        <f>_xlfn.XLOOKUP(E5759,CPI!A:A,CPI!B:B)</f>
        <v>218.1</v>
      </c>
      <c r="R5759" s="12">
        <f>P5759*(CPI!$B$112/Movie!Q5759)</f>
        <v>157117497.42136633</v>
      </c>
      <c r="S5759" t="s">
        <v>165</v>
      </c>
      <c r="T5759">
        <v>101</v>
      </c>
    </row>
    <row r="5760" spans="1:20" x14ac:dyDescent="0.3">
      <c r="A5760" t="s">
        <v>16857</v>
      </c>
      <c r="B5760" t="str">
        <f t="shared" si="267"/>
        <v>PG-13</v>
      </c>
      <c r="C5760" t="s">
        <v>1984</v>
      </c>
      <c r="D5760" t="s">
        <v>26</v>
      </c>
      <c r="E5760">
        <v>2010</v>
      </c>
      <c r="F5760" s="22">
        <f t="shared" si="268"/>
        <v>40179</v>
      </c>
      <c r="G5760" t="s">
        <v>16655</v>
      </c>
      <c r="H5760">
        <f t="shared" si="269"/>
        <v>6.1</v>
      </c>
      <c r="I5760">
        <v>6.1</v>
      </c>
      <c r="J5760">
        <v>100000</v>
      </c>
      <c r="K5760" t="s">
        <v>15097</v>
      </c>
      <c r="L5760" t="s">
        <v>10672</v>
      </c>
      <c r="M5760" t="s">
        <v>9762</v>
      </c>
      <c r="N5760" t="s">
        <v>15</v>
      </c>
      <c r="O5760">
        <v>19000000</v>
      </c>
      <c r="P5760">
        <v>49843011</v>
      </c>
      <c r="Q5760">
        <f>_xlfn.XLOOKUP(E5760,CPI!A:A,CPI!B:B)</f>
        <v>218.1</v>
      </c>
      <c r="R5760" s="12">
        <f>P5760*(CPI!$B$112/Movie!Q5760)</f>
        <v>69633954.386519939</v>
      </c>
      <c r="S5760" t="s">
        <v>15378</v>
      </c>
      <c r="T5760">
        <v>101</v>
      </c>
    </row>
    <row r="5761" spans="1:20" x14ac:dyDescent="0.3">
      <c r="A5761" t="s">
        <v>14605</v>
      </c>
      <c r="B5761" t="str">
        <f t="shared" si="267"/>
        <v>PG-13</v>
      </c>
      <c r="C5761" t="s">
        <v>1984</v>
      </c>
      <c r="D5761" t="s">
        <v>2</v>
      </c>
      <c r="E5761">
        <v>2010</v>
      </c>
      <c r="F5761" s="22">
        <f t="shared" si="268"/>
        <v>40179</v>
      </c>
      <c r="G5761" t="s">
        <v>16425</v>
      </c>
      <c r="H5761">
        <f t="shared" si="269"/>
        <v>6.2</v>
      </c>
      <c r="I5761">
        <v>6.2</v>
      </c>
      <c r="J5761">
        <v>56000</v>
      </c>
      <c r="K5761" t="s">
        <v>15734</v>
      </c>
      <c r="L5761" t="s">
        <v>16858</v>
      </c>
      <c r="M5761" t="s">
        <v>16859</v>
      </c>
      <c r="N5761" t="s">
        <v>15</v>
      </c>
      <c r="O5761">
        <v>30000000</v>
      </c>
      <c r="P5761">
        <v>159291809</v>
      </c>
      <c r="Q5761">
        <f>_xlfn.XLOOKUP(E5761,CPI!A:A,CPI!B:B)</f>
        <v>218.1</v>
      </c>
      <c r="R5761" s="12">
        <f>P5761*(CPI!$B$112/Movie!Q5761)</f>
        <v>222541101.34021091</v>
      </c>
      <c r="S5761" t="s">
        <v>10066</v>
      </c>
      <c r="T5761">
        <v>107</v>
      </c>
    </row>
    <row r="5762" spans="1:20" x14ac:dyDescent="0.3">
      <c r="A5762" t="s">
        <v>16860</v>
      </c>
      <c r="B5762" t="str">
        <f t="shared" si="267"/>
        <v>PG-13</v>
      </c>
      <c r="C5762" t="s">
        <v>1984</v>
      </c>
      <c r="D5762" t="s">
        <v>26</v>
      </c>
      <c r="E5762">
        <v>2010</v>
      </c>
      <c r="F5762" s="22">
        <f t="shared" si="268"/>
        <v>40179</v>
      </c>
      <c r="G5762" t="s">
        <v>16861</v>
      </c>
      <c r="H5762">
        <f t="shared" si="269"/>
        <v>7.4</v>
      </c>
      <c r="I5762">
        <v>7.4</v>
      </c>
      <c r="J5762">
        <v>31000</v>
      </c>
      <c r="K5762" t="s">
        <v>2562</v>
      </c>
      <c r="L5762" t="s">
        <v>2562</v>
      </c>
      <c r="M5762" t="s">
        <v>1921</v>
      </c>
      <c r="N5762" t="s">
        <v>1096</v>
      </c>
      <c r="P5762">
        <v>13348704</v>
      </c>
      <c r="Q5762">
        <f>_xlfn.XLOOKUP(E5762,CPI!A:A,CPI!B:B)</f>
        <v>218.1</v>
      </c>
      <c r="R5762" s="12">
        <f>P5762*(CPI!$B$112/Movie!Q5762)</f>
        <v>18649014.712517194</v>
      </c>
      <c r="S5762" t="s">
        <v>16862</v>
      </c>
      <c r="T5762">
        <v>123</v>
      </c>
    </row>
    <row r="5763" spans="1:20" x14ac:dyDescent="0.3">
      <c r="A5763" t="s">
        <v>16863</v>
      </c>
      <c r="B5763" t="str">
        <f t="shared" ref="B5763:B5826" si="270">IF(C5763="","Rating Pending",C5763)</f>
        <v>R</v>
      </c>
      <c r="C5763" t="s">
        <v>1</v>
      </c>
      <c r="D5763" t="s">
        <v>26</v>
      </c>
      <c r="E5763">
        <v>2010</v>
      </c>
      <c r="F5763" s="22">
        <f t="shared" ref="F5763:F5826" si="271">DATE(TRIM(E5763), 1, 1)</f>
        <v>40179</v>
      </c>
      <c r="G5763" t="s">
        <v>16864</v>
      </c>
      <c r="H5763">
        <f t="shared" ref="H5763:H5826" si="272">IF(I5763="","Score Pending",I5763)</f>
        <v>5.0999999999999996</v>
      </c>
      <c r="I5763">
        <v>5.0999999999999996</v>
      </c>
      <c r="J5763">
        <v>7000</v>
      </c>
      <c r="K5763" t="s">
        <v>13155</v>
      </c>
      <c r="L5763" t="s">
        <v>13155</v>
      </c>
      <c r="M5763" t="s">
        <v>12111</v>
      </c>
      <c r="N5763" t="s">
        <v>15</v>
      </c>
      <c r="P5763">
        <v>11514</v>
      </c>
      <c r="Q5763">
        <f>_xlfn.XLOOKUP(E5763,CPI!A:A,CPI!B:B)</f>
        <v>218.1</v>
      </c>
      <c r="R5763" s="12">
        <f>P5763*(CPI!$B$112/Movie!Q5763)</f>
        <v>16085.812929848693</v>
      </c>
      <c r="S5763" t="s">
        <v>16865</v>
      </c>
      <c r="T5763">
        <v>100</v>
      </c>
    </row>
    <row r="5764" spans="1:20" x14ac:dyDescent="0.3">
      <c r="A5764" t="s">
        <v>16866</v>
      </c>
      <c r="B5764" t="str">
        <f t="shared" si="270"/>
        <v>R</v>
      </c>
      <c r="C5764" t="s">
        <v>1</v>
      </c>
      <c r="D5764" t="s">
        <v>19</v>
      </c>
      <c r="E5764">
        <v>2010</v>
      </c>
      <c r="F5764" s="22">
        <f t="shared" si="271"/>
        <v>40179</v>
      </c>
      <c r="G5764" t="s">
        <v>16867</v>
      </c>
      <c r="H5764">
        <f t="shared" si="272"/>
        <v>6.4</v>
      </c>
      <c r="I5764">
        <v>6.4</v>
      </c>
      <c r="J5764">
        <v>45000</v>
      </c>
      <c r="K5764" t="s">
        <v>14965</v>
      </c>
      <c r="L5764" t="s">
        <v>16868</v>
      </c>
      <c r="M5764" t="s">
        <v>16869</v>
      </c>
      <c r="N5764" t="s">
        <v>5801</v>
      </c>
      <c r="P5764">
        <v>382879</v>
      </c>
      <c r="Q5764">
        <f>_xlfn.XLOOKUP(E5764,CPI!A:A,CPI!B:B)</f>
        <v>218.1</v>
      </c>
      <c r="R5764" s="12">
        <f>P5764*(CPI!$B$112/Movie!Q5764)</f>
        <v>534907.06694176979</v>
      </c>
      <c r="S5764" t="s">
        <v>16870</v>
      </c>
      <c r="T5764">
        <v>102</v>
      </c>
    </row>
    <row r="5765" spans="1:20" x14ac:dyDescent="0.3">
      <c r="A5765" t="s">
        <v>16871</v>
      </c>
      <c r="B5765" t="str">
        <f t="shared" si="270"/>
        <v>Not Rated</v>
      </c>
      <c r="C5765" t="s">
        <v>432</v>
      </c>
      <c r="D5765" t="s">
        <v>2</v>
      </c>
      <c r="E5765">
        <v>2010</v>
      </c>
      <c r="F5765" s="22">
        <f t="shared" si="271"/>
        <v>40179</v>
      </c>
      <c r="G5765" t="s">
        <v>16872</v>
      </c>
      <c r="H5765">
        <f t="shared" si="272"/>
        <v>7.3</v>
      </c>
      <c r="I5765">
        <v>7.3</v>
      </c>
      <c r="J5765">
        <v>22000</v>
      </c>
      <c r="K5765" t="s">
        <v>5849</v>
      </c>
      <c r="L5765" t="s">
        <v>5849</v>
      </c>
      <c r="M5765" t="s">
        <v>6358</v>
      </c>
      <c r="N5765" t="s">
        <v>437</v>
      </c>
      <c r="P5765">
        <v>7736632</v>
      </c>
      <c r="Q5765">
        <f>_xlfn.XLOOKUP(E5765,CPI!A:A,CPI!B:B)</f>
        <v>218.1</v>
      </c>
      <c r="R5765" s="12">
        <f>P5765*(CPI!$B$112/Movie!Q5765)</f>
        <v>10808582.165978909</v>
      </c>
      <c r="S5765" t="s">
        <v>6697</v>
      </c>
      <c r="T5765">
        <v>106</v>
      </c>
    </row>
    <row r="5766" spans="1:20" x14ac:dyDescent="0.3">
      <c r="A5766" t="s">
        <v>16873</v>
      </c>
      <c r="B5766" t="str">
        <f t="shared" si="270"/>
        <v>PG-13</v>
      </c>
      <c r="C5766" t="s">
        <v>1984</v>
      </c>
      <c r="D5766" t="s">
        <v>2</v>
      </c>
      <c r="E5766">
        <v>2010</v>
      </c>
      <c r="F5766" s="22">
        <f t="shared" si="271"/>
        <v>40179</v>
      </c>
      <c r="G5766" t="s">
        <v>16874</v>
      </c>
      <c r="H5766">
        <f t="shared" si="272"/>
        <v>6.2</v>
      </c>
      <c r="I5766">
        <v>6.2</v>
      </c>
      <c r="J5766">
        <v>100000</v>
      </c>
      <c r="K5766" t="s">
        <v>776</v>
      </c>
      <c r="L5766" t="s">
        <v>15510</v>
      </c>
      <c r="M5766" t="s">
        <v>12978</v>
      </c>
      <c r="N5766" t="s">
        <v>15</v>
      </c>
      <c r="O5766">
        <v>70000000</v>
      </c>
      <c r="P5766">
        <v>134748021</v>
      </c>
      <c r="Q5766">
        <f>_xlfn.XLOOKUP(E5766,CPI!A:A,CPI!B:B)</f>
        <v>218.1</v>
      </c>
      <c r="R5766" s="12">
        <f>P5766*(CPI!$B$112/Movie!Q5766)</f>
        <v>188251820.25997248</v>
      </c>
      <c r="S5766" t="s">
        <v>165</v>
      </c>
      <c r="T5766">
        <v>133</v>
      </c>
    </row>
    <row r="5767" spans="1:20" x14ac:dyDescent="0.3">
      <c r="A5767" t="s">
        <v>16875</v>
      </c>
      <c r="B5767" t="str">
        <f t="shared" si="270"/>
        <v>PG</v>
      </c>
      <c r="C5767" t="s">
        <v>18</v>
      </c>
      <c r="D5767" t="s">
        <v>2</v>
      </c>
      <c r="E5767">
        <v>2010</v>
      </c>
      <c r="F5767" s="22">
        <f t="shared" si="271"/>
        <v>40179</v>
      </c>
      <c r="G5767" t="s">
        <v>16876</v>
      </c>
      <c r="H5767">
        <f t="shared" si="272"/>
        <v>6</v>
      </c>
      <c r="I5767">
        <v>6</v>
      </c>
      <c r="J5767">
        <v>83000</v>
      </c>
      <c r="K5767" t="s">
        <v>16877</v>
      </c>
      <c r="L5767" t="s">
        <v>10874</v>
      </c>
      <c r="M5767" t="s">
        <v>16399</v>
      </c>
      <c r="N5767" t="s">
        <v>15</v>
      </c>
      <c r="O5767">
        <v>20000000</v>
      </c>
      <c r="P5767">
        <v>89137047</v>
      </c>
      <c r="Q5767">
        <f>_xlfn.XLOOKUP(E5767,CPI!A:A,CPI!B:B)</f>
        <v>218.1</v>
      </c>
      <c r="R5767" s="12">
        <f>P5767*(CPI!$B$112/Movie!Q5767)</f>
        <v>124530299.04126547</v>
      </c>
      <c r="S5767" t="s">
        <v>2077</v>
      </c>
      <c r="T5767">
        <v>107</v>
      </c>
    </row>
    <row r="5768" spans="1:20" x14ac:dyDescent="0.3">
      <c r="A5768" t="s">
        <v>16878</v>
      </c>
      <c r="B5768" t="str">
        <f t="shared" si="270"/>
        <v>R</v>
      </c>
      <c r="C5768" t="s">
        <v>1</v>
      </c>
      <c r="D5768" t="s">
        <v>19</v>
      </c>
      <c r="E5768">
        <v>2010</v>
      </c>
      <c r="F5768" s="22">
        <f t="shared" si="271"/>
        <v>40179</v>
      </c>
      <c r="G5768" t="s">
        <v>16776</v>
      </c>
      <c r="H5768">
        <f t="shared" si="272"/>
        <v>5.6</v>
      </c>
      <c r="I5768">
        <v>5.6</v>
      </c>
      <c r="J5768">
        <v>86000</v>
      </c>
      <c r="K5768" t="s">
        <v>7954</v>
      </c>
      <c r="L5768" t="s">
        <v>16879</v>
      </c>
      <c r="M5768" t="s">
        <v>4443</v>
      </c>
      <c r="N5768" t="s">
        <v>15</v>
      </c>
      <c r="O5768">
        <v>30000000</v>
      </c>
      <c r="P5768">
        <v>55611001</v>
      </c>
      <c r="Q5768">
        <f>_xlfn.XLOOKUP(E5768,CPI!A:A,CPI!B:B)</f>
        <v>218.1</v>
      </c>
      <c r="R5768" s="12">
        <f>P5768*(CPI!$B$112/Movie!Q5768)</f>
        <v>77692214.602017418</v>
      </c>
      <c r="S5768" t="s">
        <v>8</v>
      </c>
      <c r="T5768">
        <v>107</v>
      </c>
    </row>
    <row r="5769" spans="1:20" x14ac:dyDescent="0.3">
      <c r="A5769" t="s">
        <v>16880</v>
      </c>
      <c r="B5769" t="str">
        <f t="shared" si="270"/>
        <v>R</v>
      </c>
      <c r="C5769" t="s">
        <v>1</v>
      </c>
      <c r="D5769" t="s">
        <v>26</v>
      </c>
      <c r="E5769">
        <v>2010</v>
      </c>
      <c r="F5769" s="22">
        <f t="shared" si="271"/>
        <v>40179</v>
      </c>
      <c r="G5769" t="s">
        <v>16881</v>
      </c>
      <c r="H5769">
        <f t="shared" si="272"/>
        <v>5.8</v>
      </c>
      <c r="I5769">
        <v>5.8</v>
      </c>
      <c r="J5769">
        <v>35000</v>
      </c>
      <c r="K5769" t="s">
        <v>16882</v>
      </c>
      <c r="L5769" t="s">
        <v>16882</v>
      </c>
      <c r="M5769" t="s">
        <v>16883</v>
      </c>
      <c r="N5769" t="s">
        <v>437</v>
      </c>
      <c r="O5769">
        <v>500000</v>
      </c>
      <c r="P5769">
        <v>101729</v>
      </c>
      <c r="Q5769">
        <f>_xlfn.XLOOKUP(E5769,CPI!A:A,CPI!B:B)</f>
        <v>218.1</v>
      </c>
      <c r="R5769" s="12">
        <f>P5769*(CPI!$B$112/Movie!Q5769)</f>
        <v>142122.08298945439</v>
      </c>
      <c r="S5769" t="s">
        <v>16884</v>
      </c>
      <c r="T5769">
        <v>82</v>
      </c>
    </row>
    <row r="5770" spans="1:20" x14ac:dyDescent="0.3">
      <c r="A5770" t="s">
        <v>16885</v>
      </c>
      <c r="B5770" t="str">
        <f t="shared" si="270"/>
        <v>R</v>
      </c>
      <c r="C5770" t="s">
        <v>1</v>
      </c>
      <c r="D5770" t="s">
        <v>2</v>
      </c>
      <c r="E5770">
        <v>2010</v>
      </c>
      <c r="F5770" s="22">
        <f t="shared" si="271"/>
        <v>40179</v>
      </c>
      <c r="G5770" t="s">
        <v>16886</v>
      </c>
      <c r="H5770">
        <f t="shared" si="272"/>
        <v>7.5</v>
      </c>
      <c r="I5770">
        <v>7.5</v>
      </c>
      <c r="J5770">
        <v>88000</v>
      </c>
      <c r="K5770" t="s">
        <v>11346</v>
      </c>
      <c r="L5770" t="s">
        <v>11346</v>
      </c>
      <c r="M5770" t="s">
        <v>11555</v>
      </c>
      <c r="N5770" t="s">
        <v>1179</v>
      </c>
      <c r="P5770">
        <v>25147786</v>
      </c>
      <c r="Q5770">
        <f>_xlfn.XLOOKUP(E5770,CPI!A:A,CPI!B:B)</f>
        <v>218.1</v>
      </c>
      <c r="R5770" s="12">
        <f>P5770*(CPI!$B$112/Movie!Q5770)</f>
        <v>35133105.888124712</v>
      </c>
      <c r="S5770" t="s">
        <v>16887</v>
      </c>
      <c r="T5770">
        <v>148</v>
      </c>
    </row>
    <row r="5771" spans="1:20" x14ac:dyDescent="0.3">
      <c r="A5771" t="s">
        <v>16888</v>
      </c>
      <c r="B5771" t="str">
        <f t="shared" si="270"/>
        <v>PG</v>
      </c>
      <c r="C5771" t="s">
        <v>18</v>
      </c>
      <c r="D5771" t="s">
        <v>26</v>
      </c>
      <c r="E5771">
        <v>2010</v>
      </c>
      <c r="F5771" s="22">
        <f t="shared" si="271"/>
        <v>40179</v>
      </c>
      <c r="G5771" t="s">
        <v>16874</v>
      </c>
      <c r="H5771">
        <f t="shared" si="272"/>
        <v>5.8</v>
      </c>
      <c r="I5771">
        <v>5.8</v>
      </c>
      <c r="J5771">
        <v>50000</v>
      </c>
      <c r="K5771" t="s">
        <v>14510</v>
      </c>
      <c r="L5771" t="s">
        <v>16889</v>
      </c>
      <c r="M5771" t="s">
        <v>14936</v>
      </c>
      <c r="N5771" t="s">
        <v>15</v>
      </c>
      <c r="O5771">
        <v>20000000</v>
      </c>
      <c r="P5771">
        <v>32054369</v>
      </c>
      <c r="Q5771">
        <f>_xlfn.XLOOKUP(E5771,CPI!A:A,CPI!B:B)</f>
        <v>218.1</v>
      </c>
      <c r="R5771" s="12">
        <f>P5771*(CPI!$B$112/Movie!Q5771)</f>
        <v>44782055.177900046</v>
      </c>
      <c r="S5771" t="s">
        <v>2077</v>
      </c>
      <c r="T5771">
        <v>105</v>
      </c>
    </row>
    <row r="5772" spans="1:20" x14ac:dyDescent="0.3">
      <c r="A5772" t="s">
        <v>16890</v>
      </c>
      <c r="B5772" t="str">
        <f t="shared" si="270"/>
        <v>PG-13</v>
      </c>
      <c r="C5772" t="s">
        <v>1984</v>
      </c>
      <c r="D5772" t="s">
        <v>19</v>
      </c>
      <c r="E5772">
        <v>2010</v>
      </c>
      <c r="F5772" s="22">
        <f t="shared" si="271"/>
        <v>40179</v>
      </c>
      <c r="G5772" t="s">
        <v>16715</v>
      </c>
      <c r="H5772">
        <f t="shared" si="272"/>
        <v>5.6</v>
      </c>
      <c r="I5772">
        <v>5.6</v>
      </c>
      <c r="J5772">
        <v>123000</v>
      </c>
      <c r="K5772" t="s">
        <v>8649</v>
      </c>
      <c r="L5772" t="s">
        <v>13633</v>
      </c>
      <c r="M5772" t="s">
        <v>9762</v>
      </c>
      <c r="N5772" t="s">
        <v>15</v>
      </c>
      <c r="O5772">
        <v>40000000</v>
      </c>
      <c r="P5772">
        <v>136333522</v>
      </c>
      <c r="Q5772">
        <f>_xlfn.XLOOKUP(E5772,CPI!A:A,CPI!B:B)</f>
        <v>218.1</v>
      </c>
      <c r="R5772" s="12">
        <f>P5772*(CPI!$B$112/Movie!Q5772)</f>
        <v>190466869.11233377</v>
      </c>
      <c r="S5772" t="s">
        <v>16</v>
      </c>
      <c r="T5772">
        <v>110</v>
      </c>
    </row>
    <row r="5773" spans="1:20" x14ac:dyDescent="0.3">
      <c r="A5773" t="s">
        <v>16891</v>
      </c>
      <c r="B5773" t="str">
        <f t="shared" si="270"/>
        <v>R</v>
      </c>
      <c r="C5773" t="s">
        <v>1</v>
      </c>
      <c r="D5773" t="s">
        <v>19</v>
      </c>
      <c r="E5773">
        <v>2010</v>
      </c>
      <c r="F5773" s="22">
        <f t="shared" si="271"/>
        <v>40179</v>
      </c>
      <c r="G5773" t="s">
        <v>16247</v>
      </c>
      <c r="H5773">
        <f t="shared" si="272"/>
        <v>6.4</v>
      </c>
      <c r="I5773">
        <v>6.4</v>
      </c>
      <c r="J5773">
        <v>114000</v>
      </c>
      <c r="K5773" t="s">
        <v>13715</v>
      </c>
      <c r="L5773" t="s">
        <v>16892</v>
      </c>
      <c r="M5773" t="s">
        <v>145</v>
      </c>
      <c r="N5773" t="s">
        <v>437</v>
      </c>
      <c r="O5773">
        <v>52000000</v>
      </c>
      <c r="P5773">
        <v>52844496</v>
      </c>
      <c r="Q5773">
        <f>_xlfn.XLOOKUP(E5773,CPI!A:A,CPI!B:B)</f>
        <v>218.1</v>
      </c>
      <c r="R5773" s="12">
        <f>P5773*(CPI!$B$112/Movie!Q5773)</f>
        <v>73827225.727647871</v>
      </c>
      <c r="S5773" t="s">
        <v>12235</v>
      </c>
      <c r="T5773">
        <v>92</v>
      </c>
    </row>
    <row r="5774" spans="1:20" x14ac:dyDescent="0.3">
      <c r="A5774" t="s">
        <v>16893</v>
      </c>
      <c r="B5774" t="str">
        <f t="shared" si="270"/>
        <v>R</v>
      </c>
      <c r="C5774" t="s">
        <v>1</v>
      </c>
      <c r="D5774" t="s">
        <v>19</v>
      </c>
      <c r="E5774">
        <v>2010</v>
      </c>
      <c r="F5774" s="22">
        <f t="shared" si="271"/>
        <v>40179</v>
      </c>
      <c r="G5774" t="s">
        <v>16894</v>
      </c>
      <c r="H5774">
        <f t="shared" si="272"/>
        <v>7.6</v>
      </c>
      <c r="I5774">
        <v>7.6</v>
      </c>
      <c r="J5774">
        <v>63000</v>
      </c>
      <c r="K5774" t="s">
        <v>12061</v>
      </c>
      <c r="L5774" t="s">
        <v>16895</v>
      </c>
      <c r="M5774" t="s">
        <v>16896</v>
      </c>
      <c r="N5774" t="s">
        <v>2093</v>
      </c>
      <c r="O5774">
        <v>6000000</v>
      </c>
      <c r="P5774">
        <v>18689058</v>
      </c>
      <c r="Q5774">
        <f>_xlfn.XLOOKUP(E5774,CPI!A:A,CPI!B:B)</f>
        <v>218.1</v>
      </c>
      <c r="R5774" s="12">
        <f>P5774*(CPI!$B$112/Movie!Q5774)</f>
        <v>26109839.39752407</v>
      </c>
      <c r="S5774" t="s">
        <v>16897</v>
      </c>
      <c r="T5774">
        <v>141</v>
      </c>
    </row>
    <row r="5775" spans="1:20" x14ac:dyDescent="0.3">
      <c r="A5775" t="s">
        <v>16898</v>
      </c>
      <c r="B5775" t="str">
        <f t="shared" si="270"/>
        <v>PG</v>
      </c>
      <c r="C5775" t="s">
        <v>18</v>
      </c>
      <c r="D5775" t="s">
        <v>26</v>
      </c>
      <c r="E5775">
        <v>2010</v>
      </c>
      <c r="F5775" s="22">
        <f t="shared" si="271"/>
        <v>40179</v>
      </c>
      <c r="G5775" t="s">
        <v>16655</v>
      </c>
      <c r="H5775">
        <f t="shared" si="272"/>
        <v>6.1</v>
      </c>
      <c r="I5775">
        <v>6.1</v>
      </c>
      <c r="J5775">
        <v>30000</v>
      </c>
      <c r="K5775" t="s">
        <v>16899</v>
      </c>
      <c r="L5775" t="s">
        <v>8487</v>
      </c>
      <c r="M5775" t="s">
        <v>8487</v>
      </c>
      <c r="N5775" t="s">
        <v>7</v>
      </c>
      <c r="O5775">
        <v>35000000</v>
      </c>
      <c r="P5775">
        <v>93251121</v>
      </c>
      <c r="Q5775">
        <f>_xlfn.XLOOKUP(E5775,CPI!A:A,CPI!B:B)</f>
        <v>218.1</v>
      </c>
      <c r="R5775" s="12">
        <f>P5775*(CPI!$B$112/Movie!Q5775)</f>
        <v>130277930.16368638</v>
      </c>
      <c r="S5775" t="s">
        <v>46</v>
      </c>
      <c r="T5775">
        <v>109</v>
      </c>
    </row>
    <row r="5776" spans="1:20" x14ac:dyDescent="0.3">
      <c r="A5776" t="s">
        <v>16900</v>
      </c>
      <c r="B5776" t="str">
        <f t="shared" si="270"/>
        <v>R</v>
      </c>
      <c r="C5776" t="s">
        <v>1</v>
      </c>
      <c r="D5776" t="s">
        <v>89</v>
      </c>
      <c r="E5776">
        <v>2010</v>
      </c>
      <c r="F5776" s="22">
        <f t="shared" si="271"/>
        <v>40179</v>
      </c>
      <c r="G5776" t="s">
        <v>16901</v>
      </c>
      <c r="H5776">
        <f t="shared" si="272"/>
        <v>6.3</v>
      </c>
      <c r="I5776">
        <v>6.3</v>
      </c>
      <c r="J5776">
        <v>54000</v>
      </c>
      <c r="K5776" t="s">
        <v>16902</v>
      </c>
      <c r="L5776" t="s">
        <v>16903</v>
      </c>
      <c r="M5776" t="s">
        <v>12149</v>
      </c>
      <c r="N5776" t="s">
        <v>15</v>
      </c>
      <c r="P5776">
        <v>1754389</v>
      </c>
      <c r="Q5776">
        <f>_xlfn.XLOOKUP(E5776,CPI!A:A,CPI!B:B)</f>
        <v>218.1</v>
      </c>
      <c r="R5776" s="12">
        <f>P5776*(CPI!$B$112/Movie!Q5776)</f>
        <v>2450996.4617148098</v>
      </c>
      <c r="S5776" t="s">
        <v>15260</v>
      </c>
      <c r="T5776">
        <v>101</v>
      </c>
    </row>
    <row r="5777" spans="1:20" x14ac:dyDescent="0.3">
      <c r="A5777" t="s">
        <v>16904</v>
      </c>
      <c r="B5777" t="str">
        <f t="shared" si="270"/>
        <v>PG-13</v>
      </c>
      <c r="C5777" t="s">
        <v>1984</v>
      </c>
      <c r="D5777" t="s">
        <v>19</v>
      </c>
      <c r="E5777">
        <v>2010</v>
      </c>
      <c r="F5777" s="22">
        <f t="shared" si="271"/>
        <v>40179</v>
      </c>
      <c r="G5777" t="s">
        <v>16905</v>
      </c>
      <c r="H5777">
        <f t="shared" si="272"/>
        <v>6.8</v>
      </c>
      <c r="I5777">
        <v>6.8</v>
      </c>
      <c r="J5777">
        <v>37000</v>
      </c>
      <c r="K5777" t="s">
        <v>2559</v>
      </c>
      <c r="L5777" t="s">
        <v>16906</v>
      </c>
      <c r="M5777" t="s">
        <v>16907</v>
      </c>
      <c r="N5777" t="s">
        <v>7</v>
      </c>
      <c r="O5777">
        <v>8000000</v>
      </c>
      <c r="P5777">
        <v>3494154</v>
      </c>
      <c r="Q5777">
        <f>_xlfn.XLOOKUP(E5777,CPI!A:A,CPI!B:B)</f>
        <v>218.1</v>
      </c>
      <c r="R5777" s="12">
        <f>P5777*(CPI!$B$112/Movie!Q5777)</f>
        <v>4881562.2365887212</v>
      </c>
      <c r="S5777" t="s">
        <v>16908</v>
      </c>
      <c r="T5777">
        <v>98</v>
      </c>
    </row>
    <row r="5778" spans="1:20" x14ac:dyDescent="0.3">
      <c r="A5778" t="s">
        <v>16909</v>
      </c>
      <c r="B5778" t="str">
        <f t="shared" si="270"/>
        <v>PG-13</v>
      </c>
      <c r="C5778" t="s">
        <v>1984</v>
      </c>
      <c r="D5778" t="s">
        <v>26</v>
      </c>
      <c r="E5778">
        <v>2010</v>
      </c>
      <c r="F5778" s="22">
        <f t="shared" si="271"/>
        <v>40179</v>
      </c>
      <c r="G5778" t="s">
        <v>16823</v>
      </c>
      <c r="H5778">
        <f t="shared" si="272"/>
        <v>5.6</v>
      </c>
      <c r="I5778">
        <v>5.6</v>
      </c>
      <c r="J5778">
        <v>60000</v>
      </c>
      <c r="K5778" t="s">
        <v>7495</v>
      </c>
      <c r="L5778" t="s">
        <v>11372</v>
      </c>
      <c r="M5778" t="s">
        <v>14936</v>
      </c>
      <c r="N5778" t="s">
        <v>15</v>
      </c>
      <c r="O5778">
        <v>55000000</v>
      </c>
      <c r="P5778">
        <v>43053376</v>
      </c>
      <c r="Q5778">
        <f>_xlfn.XLOOKUP(E5778,CPI!A:A,CPI!B:B)</f>
        <v>218.1</v>
      </c>
      <c r="R5778" s="12">
        <f>P5778*(CPI!$B$112/Movie!Q5778)</f>
        <v>60148389.120586887</v>
      </c>
      <c r="S5778" t="s">
        <v>2077</v>
      </c>
      <c r="T5778">
        <v>91</v>
      </c>
    </row>
    <row r="5779" spans="1:20" x14ac:dyDescent="0.3">
      <c r="A5779" t="s">
        <v>16910</v>
      </c>
      <c r="B5779" t="str">
        <f t="shared" si="270"/>
        <v>R</v>
      </c>
      <c r="C5779" t="s">
        <v>1</v>
      </c>
      <c r="D5779" t="s">
        <v>26</v>
      </c>
      <c r="E5779">
        <v>2010</v>
      </c>
      <c r="F5779" s="22">
        <f t="shared" si="271"/>
        <v>40179</v>
      </c>
      <c r="G5779" t="s">
        <v>16685</v>
      </c>
      <c r="H5779">
        <f t="shared" si="272"/>
        <v>6.3</v>
      </c>
      <c r="I5779">
        <v>6.3</v>
      </c>
      <c r="J5779">
        <v>57000</v>
      </c>
      <c r="K5779" t="s">
        <v>16911</v>
      </c>
      <c r="L5779" t="s">
        <v>16912</v>
      </c>
      <c r="M5779" t="s">
        <v>2116</v>
      </c>
      <c r="N5779" t="s">
        <v>15</v>
      </c>
      <c r="O5779">
        <v>32000000</v>
      </c>
      <c r="P5779">
        <v>42059111</v>
      </c>
      <c r="Q5779">
        <f>_xlfn.XLOOKUP(E5779,CPI!A:A,CPI!B:B)</f>
        <v>218.1</v>
      </c>
      <c r="R5779" s="12">
        <f>P5779*(CPI!$B$112/Movie!Q5779)</f>
        <v>58759335.725355342</v>
      </c>
      <c r="S5779" t="s">
        <v>2011</v>
      </c>
      <c r="T5779">
        <v>102</v>
      </c>
    </row>
    <row r="5780" spans="1:20" x14ac:dyDescent="0.3">
      <c r="A5780" t="s">
        <v>16913</v>
      </c>
      <c r="B5780" t="str">
        <f t="shared" si="270"/>
        <v>R</v>
      </c>
      <c r="C5780" t="s">
        <v>1</v>
      </c>
      <c r="D5780" t="s">
        <v>26</v>
      </c>
      <c r="E5780">
        <v>2010</v>
      </c>
      <c r="F5780" s="22">
        <f t="shared" si="271"/>
        <v>40179</v>
      </c>
      <c r="G5780" t="s">
        <v>16753</v>
      </c>
      <c r="H5780">
        <f t="shared" si="272"/>
        <v>6.3</v>
      </c>
      <c r="I5780">
        <v>6.3</v>
      </c>
      <c r="J5780">
        <v>44000</v>
      </c>
      <c r="K5780" t="s">
        <v>10671</v>
      </c>
      <c r="L5780" t="s">
        <v>10671</v>
      </c>
      <c r="M5780" t="s">
        <v>4017</v>
      </c>
      <c r="N5780" t="s">
        <v>15</v>
      </c>
      <c r="O5780">
        <v>7000000</v>
      </c>
      <c r="P5780">
        <v>14788642</v>
      </c>
      <c r="Q5780">
        <f>_xlfn.XLOOKUP(E5780,CPI!A:A,CPI!B:B)</f>
        <v>218.1</v>
      </c>
      <c r="R5780" s="12">
        <f>P5780*(CPI!$B$112/Movie!Q5780)</f>
        <v>20660702.509857863</v>
      </c>
      <c r="S5780" t="s">
        <v>12679</v>
      </c>
      <c r="T5780">
        <v>97</v>
      </c>
    </row>
    <row r="5781" spans="1:20" x14ac:dyDescent="0.3">
      <c r="A5781" t="s">
        <v>16914</v>
      </c>
      <c r="B5781" t="str">
        <f t="shared" si="270"/>
        <v>PG</v>
      </c>
      <c r="C5781" t="s">
        <v>18</v>
      </c>
      <c r="D5781" t="s">
        <v>48</v>
      </c>
      <c r="E5781">
        <v>2010</v>
      </c>
      <c r="F5781" s="22">
        <f t="shared" si="271"/>
        <v>40179</v>
      </c>
      <c r="G5781" t="s">
        <v>16664</v>
      </c>
      <c r="H5781">
        <f t="shared" si="272"/>
        <v>7.2</v>
      </c>
      <c r="I5781">
        <v>7.2</v>
      </c>
      <c r="J5781">
        <v>27000</v>
      </c>
      <c r="K5781" t="s">
        <v>8437</v>
      </c>
      <c r="L5781" t="s">
        <v>11439</v>
      </c>
      <c r="M5781" t="s">
        <v>10784</v>
      </c>
      <c r="N5781" t="s">
        <v>15</v>
      </c>
      <c r="O5781">
        <v>35000000</v>
      </c>
      <c r="P5781">
        <v>60321861</v>
      </c>
      <c r="Q5781">
        <f>_xlfn.XLOOKUP(E5781,CPI!A:A,CPI!B:B)</f>
        <v>218.1</v>
      </c>
      <c r="R5781" s="12">
        <f>P5781*(CPI!$B$112/Movie!Q5781)</f>
        <v>84273594.895460799</v>
      </c>
      <c r="S5781" t="s">
        <v>1709</v>
      </c>
      <c r="T5781">
        <v>123</v>
      </c>
    </row>
    <row r="5782" spans="1:20" x14ac:dyDescent="0.3">
      <c r="A5782" t="s">
        <v>16915</v>
      </c>
      <c r="B5782" t="str">
        <f t="shared" si="270"/>
        <v>R</v>
      </c>
      <c r="C5782" t="s">
        <v>1</v>
      </c>
      <c r="D5782" t="s">
        <v>19</v>
      </c>
      <c r="E5782">
        <v>2010</v>
      </c>
      <c r="F5782" s="22">
        <f t="shared" si="271"/>
        <v>40179</v>
      </c>
      <c r="G5782" t="s">
        <v>16916</v>
      </c>
      <c r="H5782">
        <f t="shared" si="272"/>
        <v>7.5</v>
      </c>
      <c r="I5782">
        <v>7.5</v>
      </c>
      <c r="J5782">
        <v>100000</v>
      </c>
      <c r="K5782" t="s">
        <v>16917</v>
      </c>
      <c r="L5782" t="s">
        <v>16918</v>
      </c>
      <c r="M5782" t="s">
        <v>16919</v>
      </c>
      <c r="N5782" t="s">
        <v>476</v>
      </c>
      <c r="P5782">
        <v>15089448</v>
      </c>
      <c r="Q5782">
        <f>_xlfn.XLOOKUP(E5782,CPI!A:A,CPI!B:B)</f>
        <v>218.1</v>
      </c>
      <c r="R5782" s="12">
        <f>P5782*(CPI!$B$112/Movie!Q5782)</f>
        <v>21080948.214580469</v>
      </c>
      <c r="S5782" t="s">
        <v>539</v>
      </c>
      <c r="T5782">
        <v>108</v>
      </c>
    </row>
    <row r="5783" spans="1:20" x14ac:dyDescent="0.3">
      <c r="A5783" t="s">
        <v>15199</v>
      </c>
      <c r="B5783" t="str">
        <f t="shared" si="270"/>
        <v>R</v>
      </c>
      <c r="C5783" t="s">
        <v>1</v>
      </c>
      <c r="D5783" t="s">
        <v>26</v>
      </c>
      <c r="E5783">
        <v>2010</v>
      </c>
      <c r="F5783" s="22">
        <f t="shared" si="271"/>
        <v>40179</v>
      </c>
      <c r="G5783" t="s">
        <v>16582</v>
      </c>
      <c r="H5783">
        <f t="shared" si="272"/>
        <v>5.7</v>
      </c>
      <c r="I5783">
        <v>5.7</v>
      </c>
      <c r="J5783">
        <v>48000</v>
      </c>
      <c r="K5783" t="s">
        <v>10018</v>
      </c>
      <c r="L5783" t="s">
        <v>15200</v>
      </c>
      <c r="M5783" t="s">
        <v>7690</v>
      </c>
      <c r="N5783" t="s">
        <v>15</v>
      </c>
      <c r="O5783">
        <v>21000000</v>
      </c>
      <c r="P5783">
        <v>49050886</v>
      </c>
      <c r="Q5783">
        <f>_xlfn.XLOOKUP(E5783,CPI!A:A,CPI!B:B)</f>
        <v>218.1</v>
      </c>
      <c r="R5783" s="12">
        <f>P5783*(CPI!$B$112/Movie!Q5783)</f>
        <v>68527303.824850991</v>
      </c>
      <c r="S5783" t="s">
        <v>10859</v>
      </c>
      <c r="T5783">
        <v>92</v>
      </c>
    </row>
    <row r="5784" spans="1:20" x14ac:dyDescent="0.3">
      <c r="A5784" t="s">
        <v>16920</v>
      </c>
      <c r="B5784" t="str">
        <f t="shared" si="270"/>
        <v>PG</v>
      </c>
      <c r="C5784" t="s">
        <v>18</v>
      </c>
      <c r="D5784" t="s">
        <v>19</v>
      </c>
      <c r="E5784">
        <v>2010</v>
      </c>
      <c r="F5784" s="22">
        <f t="shared" si="271"/>
        <v>40179</v>
      </c>
      <c r="G5784" t="s">
        <v>16069</v>
      </c>
      <c r="H5784">
        <f t="shared" si="272"/>
        <v>5.5</v>
      </c>
      <c r="I5784">
        <v>5.5</v>
      </c>
      <c r="J5784">
        <v>42000</v>
      </c>
      <c r="K5784" t="s">
        <v>6382</v>
      </c>
      <c r="L5784" t="s">
        <v>16921</v>
      </c>
      <c r="M5784" t="s">
        <v>2736</v>
      </c>
      <c r="N5784" t="s">
        <v>15</v>
      </c>
      <c r="O5784">
        <v>28000000</v>
      </c>
      <c r="P5784">
        <v>66166000</v>
      </c>
      <c r="Q5784">
        <f>_xlfn.XLOOKUP(E5784,CPI!A:A,CPI!B:B)</f>
        <v>218.1</v>
      </c>
      <c r="R5784" s="12">
        <f>P5784*(CPI!$B$112/Movie!Q5784)</f>
        <v>92438240.256762952</v>
      </c>
      <c r="S5784" t="s">
        <v>15288</v>
      </c>
      <c r="T5784">
        <v>94</v>
      </c>
    </row>
    <row r="5785" spans="1:20" x14ac:dyDescent="0.3">
      <c r="A5785" t="s">
        <v>16922</v>
      </c>
      <c r="B5785" t="str">
        <f t="shared" si="270"/>
        <v>PG-13</v>
      </c>
      <c r="C5785" t="s">
        <v>1984</v>
      </c>
      <c r="D5785" t="s">
        <v>2</v>
      </c>
      <c r="E5785">
        <v>2010</v>
      </c>
      <c r="F5785" s="22">
        <f t="shared" si="271"/>
        <v>40179</v>
      </c>
      <c r="G5785" t="s">
        <v>16923</v>
      </c>
      <c r="H5785">
        <f t="shared" si="272"/>
        <v>6.4</v>
      </c>
      <c r="I5785">
        <v>6.4</v>
      </c>
      <c r="J5785">
        <v>91000</v>
      </c>
      <c r="K5785" t="s">
        <v>70</v>
      </c>
      <c r="L5785" t="s">
        <v>14527</v>
      </c>
      <c r="M5785" t="s">
        <v>9513</v>
      </c>
      <c r="N5785" t="s">
        <v>15</v>
      </c>
      <c r="O5785">
        <v>50000000</v>
      </c>
      <c r="P5785">
        <v>106956330</v>
      </c>
      <c r="Q5785">
        <f>_xlfn.XLOOKUP(E5785,CPI!A:A,CPI!B:B)</f>
        <v>218.1</v>
      </c>
      <c r="R5785" s="12">
        <f>P5785*(CPI!$B$112/Movie!Q5785)</f>
        <v>149425005.73590097</v>
      </c>
      <c r="S5785" t="s">
        <v>8</v>
      </c>
      <c r="T5785">
        <v>129</v>
      </c>
    </row>
    <row r="5786" spans="1:20" x14ac:dyDescent="0.3">
      <c r="A5786" t="s">
        <v>16924</v>
      </c>
      <c r="B5786" t="str">
        <f t="shared" si="270"/>
        <v>R</v>
      </c>
      <c r="C5786" t="s">
        <v>1</v>
      </c>
      <c r="D5786" t="s">
        <v>19</v>
      </c>
      <c r="E5786">
        <v>2010</v>
      </c>
      <c r="F5786" s="22">
        <f t="shared" si="271"/>
        <v>40179</v>
      </c>
      <c r="G5786" t="s">
        <v>16715</v>
      </c>
      <c r="H5786">
        <f t="shared" si="272"/>
        <v>6.3</v>
      </c>
      <c r="I5786">
        <v>6.3</v>
      </c>
      <c r="J5786">
        <v>103000</v>
      </c>
      <c r="K5786" t="s">
        <v>16925</v>
      </c>
      <c r="L5786" t="s">
        <v>13069</v>
      </c>
      <c r="M5786" t="s">
        <v>10793</v>
      </c>
      <c r="N5786" t="s">
        <v>15</v>
      </c>
      <c r="O5786">
        <v>32000000</v>
      </c>
      <c r="P5786">
        <v>18409891</v>
      </c>
      <c r="Q5786">
        <f>_xlfn.XLOOKUP(E5786,CPI!A:A,CPI!B:B)</f>
        <v>218.1</v>
      </c>
      <c r="R5786" s="12">
        <f>P5786*(CPI!$B$112/Movie!Q5786)</f>
        <v>25719824.794589639</v>
      </c>
      <c r="S5786" t="s">
        <v>46</v>
      </c>
      <c r="T5786">
        <v>111</v>
      </c>
    </row>
    <row r="5787" spans="1:20" x14ac:dyDescent="0.3">
      <c r="A5787" t="s">
        <v>16926</v>
      </c>
      <c r="B5787" t="str">
        <f t="shared" si="270"/>
        <v>PG-13</v>
      </c>
      <c r="C5787" t="s">
        <v>1984</v>
      </c>
      <c r="D5787" t="s">
        <v>26</v>
      </c>
      <c r="E5787">
        <v>2010</v>
      </c>
      <c r="F5787" s="22">
        <f t="shared" si="271"/>
        <v>40179</v>
      </c>
      <c r="G5787" t="s">
        <v>16927</v>
      </c>
      <c r="H5787">
        <f t="shared" si="272"/>
        <v>3.4</v>
      </c>
      <c r="I5787">
        <v>3.4</v>
      </c>
      <c r="J5787">
        <v>47000</v>
      </c>
      <c r="K5787" t="s">
        <v>9223</v>
      </c>
      <c r="L5787" t="s">
        <v>9223</v>
      </c>
      <c r="M5787" t="s">
        <v>16928</v>
      </c>
      <c r="N5787" t="s">
        <v>15</v>
      </c>
      <c r="O5787">
        <v>20000000</v>
      </c>
      <c r="P5787">
        <v>80547866</v>
      </c>
      <c r="Q5787">
        <f>_xlfn.XLOOKUP(E5787,CPI!A:A,CPI!B:B)</f>
        <v>218.1</v>
      </c>
      <c r="R5787" s="12">
        <f>P5787*(CPI!$B$112/Movie!Q5787)</f>
        <v>112530650.02384228</v>
      </c>
      <c r="S5787" t="s">
        <v>8609</v>
      </c>
      <c r="T5787">
        <v>82</v>
      </c>
    </row>
    <row r="5788" spans="1:20" x14ac:dyDescent="0.3">
      <c r="A5788" t="s">
        <v>16929</v>
      </c>
      <c r="B5788" t="str">
        <f t="shared" si="270"/>
        <v>R</v>
      </c>
      <c r="C5788" t="s">
        <v>1</v>
      </c>
      <c r="D5788" t="s">
        <v>26</v>
      </c>
      <c r="E5788">
        <v>2010</v>
      </c>
      <c r="F5788" s="22">
        <f t="shared" si="271"/>
        <v>40179</v>
      </c>
      <c r="G5788" t="s">
        <v>16930</v>
      </c>
      <c r="H5788">
        <f t="shared" si="272"/>
        <v>6.2</v>
      </c>
      <c r="I5788">
        <v>6.2</v>
      </c>
      <c r="J5788">
        <v>22000</v>
      </c>
      <c r="K5788" t="s">
        <v>12773</v>
      </c>
      <c r="L5788" t="s">
        <v>12773</v>
      </c>
      <c r="M5788" t="s">
        <v>10551</v>
      </c>
      <c r="N5788" t="s">
        <v>15</v>
      </c>
      <c r="P5788">
        <v>626396</v>
      </c>
      <c r="Q5788">
        <f>_xlfn.XLOOKUP(E5788,CPI!A:A,CPI!B:B)</f>
        <v>218.1</v>
      </c>
      <c r="R5788" s="12">
        <f>P5788*(CPI!$B$112/Movie!Q5788)</f>
        <v>875116.28243924805</v>
      </c>
      <c r="S5788" t="s">
        <v>16931</v>
      </c>
      <c r="T5788">
        <v>108</v>
      </c>
    </row>
    <row r="5789" spans="1:20" x14ac:dyDescent="0.3">
      <c r="A5789" t="s">
        <v>16932</v>
      </c>
      <c r="B5789" t="str">
        <f t="shared" si="270"/>
        <v>R</v>
      </c>
      <c r="C5789" t="s">
        <v>1</v>
      </c>
      <c r="D5789" t="s">
        <v>48</v>
      </c>
      <c r="E5789">
        <v>2010</v>
      </c>
      <c r="F5789" s="22">
        <f t="shared" si="271"/>
        <v>40179</v>
      </c>
      <c r="G5789" t="s">
        <v>16933</v>
      </c>
      <c r="H5789">
        <f t="shared" si="272"/>
        <v>7.1</v>
      </c>
      <c r="I5789">
        <v>7.1</v>
      </c>
      <c r="J5789">
        <v>32000</v>
      </c>
      <c r="K5789" t="s">
        <v>16934</v>
      </c>
      <c r="L5789" t="s">
        <v>16934</v>
      </c>
      <c r="M5789" t="s">
        <v>10012</v>
      </c>
      <c r="N5789" t="s">
        <v>180</v>
      </c>
      <c r="P5789">
        <v>1870392</v>
      </c>
      <c r="Q5789">
        <f>_xlfn.XLOOKUP(E5789,CPI!A:A,CPI!B:B)</f>
        <v>218.1</v>
      </c>
      <c r="R5789" s="12">
        <f>P5789*(CPI!$B$112/Movie!Q5789)</f>
        <v>2613060.258596974</v>
      </c>
      <c r="S5789" t="s">
        <v>12314</v>
      </c>
      <c r="T5789">
        <v>112</v>
      </c>
    </row>
    <row r="5790" spans="1:20" x14ac:dyDescent="0.3">
      <c r="A5790" t="s">
        <v>16935</v>
      </c>
      <c r="B5790" t="str">
        <f t="shared" si="270"/>
        <v>R</v>
      </c>
      <c r="C5790" t="s">
        <v>1</v>
      </c>
      <c r="D5790" t="s">
        <v>26</v>
      </c>
      <c r="E5790">
        <v>2010</v>
      </c>
      <c r="F5790" s="22">
        <f t="shared" si="271"/>
        <v>40179</v>
      </c>
      <c r="G5790" t="s">
        <v>16936</v>
      </c>
      <c r="H5790">
        <f t="shared" si="272"/>
        <v>6.2</v>
      </c>
      <c r="I5790">
        <v>6.2</v>
      </c>
      <c r="J5790">
        <v>21000</v>
      </c>
      <c r="K5790" t="s">
        <v>2190</v>
      </c>
      <c r="L5790" t="s">
        <v>16937</v>
      </c>
      <c r="M5790" t="s">
        <v>16517</v>
      </c>
      <c r="N5790" t="s">
        <v>7</v>
      </c>
      <c r="P5790">
        <v>12037973</v>
      </c>
      <c r="Q5790">
        <f>_xlfn.XLOOKUP(E5790,CPI!A:A,CPI!B:B)</f>
        <v>218.1</v>
      </c>
      <c r="R5790" s="12">
        <f>P5790*(CPI!$B$112/Movie!Q5790)</f>
        <v>16817837.565795507</v>
      </c>
      <c r="S5790" t="s">
        <v>16938</v>
      </c>
      <c r="T5790">
        <v>107</v>
      </c>
    </row>
    <row r="5791" spans="1:20" x14ac:dyDescent="0.3">
      <c r="A5791" t="s">
        <v>16939</v>
      </c>
      <c r="B5791" t="str">
        <f t="shared" si="270"/>
        <v>R</v>
      </c>
      <c r="C5791" t="s">
        <v>1</v>
      </c>
      <c r="D5791" t="s">
        <v>19</v>
      </c>
      <c r="E5791">
        <v>2010</v>
      </c>
      <c r="F5791" s="22">
        <f t="shared" si="271"/>
        <v>40179</v>
      </c>
      <c r="G5791" t="s">
        <v>16425</v>
      </c>
      <c r="H5791">
        <f t="shared" si="272"/>
        <v>5.6</v>
      </c>
      <c r="I5791">
        <v>5.6</v>
      </c>
      <c r="J5791">
        <v>12000</v>
      </c>
      <c r="K5791" t="s">
        <v>813</v>
      </c>
      <c r="L5791" t="s">
        <v>12109</v>
      </c>
      <c r="M5791" t="s">
        <v>16940</v>
      </c>
      <c r="N5791" t="s">
        <v>15</v>
      </c>
      <c r="O5791">
        <v>5000000</v>
      </c>
      <c r="P5791">
        <v>2648195</v>
      </c>
      <c r="Q5791">
        <f>_xlfn.XLOOKUP(E5791,CPI!A:A,CPI!B:B)</f>
        <v>218.1</v>
      </c>
      <c r="R5791" s="12">
        <f>P5791*(CPI!$B$112/Movie!Q5791)</f>
        <v>3699702.047226043</v>
      </c>
      <c r="S5791" t="s">
        <v>536</v>
      </c>
      <c r="T5791">
        <v>93</v>
      </c>
    </row>
    <row r="5792" spans="1:20" x14ac:dyDescent="0.3">
      <c r="A5792" t="s">
        <v>16941</v>
      </c>
      <c r="B5792" t="str">
        <f t="shared" si="270"/>
        <v>Not Rated</v>
      </c>
      <c r="C5792" t="s">
        <v>432</v>
      </c>
      <c r="D5792" t="s">
        <v>2</v>
      </c>
      <c r="E5792">
        <v>2010</v>
      </c>
      <c r="F5792" s="22">
        <f t="shared" si="271"/>
        <v>40179</v>
      </c>
      <c r="G5792" t="s">
        <v>16942</v>
      </c>
      <c r="H5792">
        <f t="shared" si="272"/>
        <v>6.4</v>
      </c>
      <c r="I5792">
        <v>6.4</v>
      </c>
      <c r="J5792">
        <v>9800</v>
      </c>
      <c r="K5792" t="s">
        <v>16943</v>
      </c>
      <c r="L5792" t="s">
        <v>16944</v>
      </c>
      <c r="M5792" t="s">
        <v>16945</v>
      </c>
      <c r="N5792" t="s">
        <v>905</v>
      </c>
      <c r="P5792">
        <v>15038301</v>
      </c>
      <c r="Q5792">
        <f>_xlfn.XLOOKUP(E5792,CPI!A:A,CPI!B:B)</f>
        <v>218.1</v>
      </c>
      <c r="R5792" s="12">
        <f>P5792*(CPI!$B$112/Movie!Q5792)</f>
        <v>21009492.502063274</v>
      </c>
      <c r="S5792" t="s">
        <v>16946</v>
      </c>
      <c r="T5792">
        <v>107</v>
      </c>
    </row>
    <row r="5793" spans="1:20" x14ac:dyDescent="0.3">
      <c r="A5793" t="s">
        <v>16947</v>
      </c>
      <c r="B5793" t="str">
        <f t="shared" si="270"/>
        <v>R</v>
      </c>
      <c r="C5793" t="s">
        <v>1</v>
      </c>
      <c r="D5793" t="s">
        <v>26</v>
      </c>
      <c r="E5793">
        <v>2010</v>
      </c>
      <c r="F5793" s="22">
        <f t="shared" si="271"/>
        <v>40179</v>
      </c>
      <c r="G5793" t="s">
        <v>16948</v>
      </c>
      <c r="H5793">
        <f t="shared" si="272"/>
        <v>7.2</v>
      </c>
      <c r="I5793">
        <v>7.2</v>
      </c>
      <c r="J5793">
        <v>89000</v>
      </c>
      <c r="K5793" t="s">
        <v>14478</v>
      </c>
      <c r="L5793" t="s">
        <v>14478</v>
      </c>
      <c r="M5793" t="s">
        <v>8988</v>
      </c>
      <c r="N5793" t="s">
        <v>15</v>
      </c>
      <c r="O5793">
        <v>3200000</v>
      </c>
      <c r="P5793">
        <v>14311701</v>
      </c>
      <c r="Q5793">
        <f>_xlfn.XLOOKUP(E5793,CPI!A:A,CPI!B:B)</f>
        <v>218.1</v>
      </c>
      <c r="R5793" s="12">
        <f>P5793*(CPI!$B$112/Movie!Q5793)</f>
        <v>19994384.661623109</v>
      </c>
      <c r="S5793" t="s">
        <v>16949</v>
      </c>
      <c r="T5793">
        <v>105</v>
      </c>
    </row>
    <row r="5794" spans="1:20" x14ac:dyDescent="0.3">
      <c r="A5794" t="s">
        <v>16950</v>
      </c>
      <c r="B5794" t="str">
        <f t="shared" si="270"/>
        <v>PG</v>
      </c>
      <c r="C5794" t="s">
        <v>18</v>
      </c>
      <c r="D5794" t="s">
        <v>375</v>
      </c>
      <c r="E5794">
        <v>2010</v>
      </c>
      <c r="F5794" s="22">
        <f t="shared" si="271"/>
        <v>40179</v>
      </c>
      <c r="G5794" t="s">
        <v>16874</v>
      </c>
      <c r="H5794">
        <f t="shared" si="272"/>
        <v>6.9</v>
      </c>
      <c r="I5794">
        <v>6.9</v>
      </c>
      <c r="J5794">
        <v>80000</v>
      </c>
      <c r="K5794" t="s">
        <v>13536</v>
      </c>
      <c r="L5794" t="s">
        <v>16951</v>
      </c>
      <c r="M5794" t="s">
        <v>15611</v>
      </c>
      <c r="N5794" t="s">
        <v>15</v>
      </c>
      <c r="O5794">
        <v>80000000</v>
      </c>
      <c r="P5794">
        <v>140073390</v>
      </c>
      <c r="Q5794">
        <f>_xlfn.XLOOKUP(E5794,CPI!A:A,CPI!B:B)</f>
        <v>218.1</v>
      </c>
      <c r="R5794" s="12">
        <f>P5794*(CPI!$B$112/Movie!Q5794)</f>
        <v>195691709.91746905</v>
      </c>
      <c r="S5794" t="s">
        <v>8</v>
      </c>
      <c r="T5794">
        <v>97</v>
      </c>
    </row>
    <row r="5795" spans="1:20" x14ac:dyDescent="0.3">
      <c r="A5795" t="s">
        <v>16952</v>
      </c>
      <c r="B5795" t="str">
        <f t="shared" si="270"/>
        <v>PG-13</v>
      </c>
      <c r="C5795" t="s">
        <v>1984</v>
      </c>
      <c r="D5795" t="s">
        <v>2</v>
      </c>
      <c r="E5795">
        <v>2010</v>
      </c>
      <c r="F5795" s="22">
        <f t="shared" si="271"/>
        <v>40179</v>
      </c>
      <c r="G5795" t="s">
        <v>16648</v>
      </c>
      <c r="H5795">
        <f t="shared" si="272"/>
        <v>7</v>
      </c>
      <c r="I5795">
        <v>7</v>
      </c>
      <c r="J5795">
        <v>48000</v>
      </c>
      <c r="K5795" t="s">
        <v>12035</v>
      </c>
      <c r="L5795" t="s">
        <v>15786</v>
      </c>
      <c r="M5795" t="s">
        <v>5195</v>
      </c>
      <c r="N5795" t="s">
        <v>15</v>
      </c>
      <c r="O5795">
        <v>5000000</v>
      </c>
      <c r="P5795">
        <v>5144717</v>
      </c>
      <c r="Q5795">
        <f>_xlfn.XLOOKUP(E5795,CPI!A:A,CPI!B:B)</f>
        <v>218.1</v>
      </c>
      <c r="R5795" s="12">
        <f>P5795*(CPI!$B$112/Movie!Q5795)</f>
        <v>7187506.9688216411</v>
      </c>
      <c r="S5795" t="s">
        <v>16949</v>
      </c>
      <c r="T5795">
        <v>91</v>
      </c>
    </row>
    <row r="5796" spans="1:20" x14ac:dyDescent="0.3">
      <c r="A5796" t="s">
        <v>16953</v>
      </c>
      <c r="B5796" t="str">
        <f t="shared" si="270"/>
        <v>PG</v>
      </c>
      <c r="C5796" t="s">
        <v>18</v>
      </c>
      <c r="D5796" t="s">
        <v>10</v>
      </c>
      <c r="E5796">
        <v>2010</v>
      </c>
      <c r="F5796" s="22">
        <f t="shared" si="271"/>
        <v>40179</v>
      </c>
      <c r="G5796" t="s">
        <v>16954</v>
      </c>
      <c r="H5796">
        <f t="shared" si="272"/>
        <v>6.6</v>
      </c>
      <c r="I5796">
        <v>6.6</v>
      </c>
      <c r="J5796">
        <v>13000</v>
      </c>
      <c r="K5796" t="s">
        <v>8416</v>
      </c>
      <c r="L5796" t="s">
        <v>14978</v>
      </c>
      <c r="M5796" t="s">
        <v>15930</v>
      </c>
      <c r="N5796" t="s">
        <v>15</v>
      </c>
      <c r="O5796">
        <v>2000000</v>
      </c>
      <c r="P5796">
        <v>1205257</v>
      </c>
      <c r="Q5796">
        <f>_xlfn.XLOOKUP(E5796,CPI!A:A,CPI!B:B)</f>
        <v>218.1</v>
      </c>
      <c r="R5796" s="12">
        <f>P5796*(CPI!$B$112/Movie!Q5796)</f>
        <v>1683823.0531866117</v>
      </c>
      <c r="S5796" t="s">
        <v>11203</v>
      </c>
      <c r="T5796">
        <v>104</v>
      </c>
    </row>
    <row r="5797" spans="1:20" x14ac:dyDescent="0.3">
      <c r="A5797" t="s">
        <v>16955</v>
      </c>
      <c r="B5797" t="str">
        <f t="shared" si="270"/>
        <v>R</v>
      </c>
      <c r="C5797" t="s">
        <v>1</v>
      </c>
      <c r="D5797" t="s">
        <v>48</v>
      </c>
      <c r="E5797">
        <v>2010</v>
      </c>
      <c r="F5797" s="22">
        <f t="shared" si="271"/>
        <v>40179</v>
      </c>
      <c r="G5797" t="s">
        <v>16692</v>
      </c>
      <c r="H5797">
        <f t="shared" si="272"/>
        <v>7.2</v>
      </c>
      <c r="I5797">
        <v>7.2</v>
      </c>
      <c r="J5797">
        <v>43000</v>
      </c>
      <c r="K5797" t="s">
        <v>10708</v>
      </c>
      <c r="L5797" t="s">
        <v>10783</v>
      </c>
      <c r="M5797" t="s">
        <v>10760</v>
      </c>
      <c r="N5797" t="s">
        <v>1253</v>
      </c>
      <c r="O5797">
        <v>12500000</v>
      </c>
      <c r="P5797">
        <v>11104555</v>
      </c>
      <c r="Q5797">
        <f>_xlfn.XLOOKUP(E5797,CPI!A:A,CPI!B:B)</f>
        <v>218.1</v>
      </c>
      <c r="R5797" s="12">
        <f>P5797*(CPI!$B$112/Movie!Q5797)</f>
        <v>15513791.419073818</v>
      </c>
      <c r="S5797" t="s">
        <v>16956</v>
      </c>
      <c r="T5797">
        <v>107</v>
      </c>
    </row>
    <row r="5798" spans="1:20" x14ac:dyDescent="0.3">
      <c r="A5798" t="s">
        <v>6009</v>
      </c>
      <c r="B5798" t="str">
        <f t="shared" si="270"/>
        <v>R</v>
      </c>
      <c r="C5798" t="s">
        <v>1</v>
      </c>
      <c r="D5798" t="s">
        <v>89</v>
      </c>
      <c r="E5798">
        <v>2010</v>
      </c>
      <c r="F5798" s="22">
        <f t="shared" si="271"/>
        <v>40179</v>
      </c>
      <c r="G5798" t="s">
        <v>16957</v>
      </c>
      <c r="H5798">
        <f t="shared" si="272"/>
        <v>6.9</v>
      </c>
      <c r="I5798">
        <v>6.9</v>
      </c>
      <c r="J5798">
        <v>42000</v>
      </c>
      <c r="K5798" t="s">
        <v>9370</v>
      </c>
      <c r="L5798" t="s">
        <v>16958</v>
      </c>
      <c r="M5798" t="s">
        <v>10314</v>
      </c>
      <c r="N5798" t="s">
        <v>15</v>
      </c>
      <c r="O5798">
        <v>4000000</v>
      </c>
      <c r="P5798">
        <v>595802</v>
      </c>
      <c r="Q5798">
        <f>_xlfn.XLOOKUP(E5798,CPI!A:A,CPI!B:B)</f>
        <v>218.1</v>
      </c>
      <c r="R5798" s="12">
        <f>P5798*(CPI!$B$112/Movie!Q5798)</f>
        <v>832374.45850527275</v>
      </c>
      <c r="S5798" t="s">
        <v>14955</v>
      </c>
      <c r="T5798">
        <v>106</v>
      </c>
    </row>
    <row r="5799" spans="1:20" x14ac:dyDescent="0.3">
      <c r="A5799" t="s">
        <v>16959</v>
      </c>
      <c r="B5799" t="str">
        <f t="shared" si="270"/>
        <v>PG-13</v>
      </c>
      <c r="C5799" t="s">
        <v>1984</v>
      </c>
      <c r="D5799" t="s">
        <v>2</v>
      </c>
      <c r="E5799">
        <v>2010</v>
      </c>
      <c r="F5799" s="22">
        <f t="shared" si="271"/>
        <v>40179</v>
      </c>
      <c r="G5799" t="s">
        <v>16641</v>
      </c>
      <c r="H5799">
        <f t="shared" si="272"/>
        <v>8</v>
      </c>
      <c r="I5799">
        <v>8</v>
      </c>
      <c r="J5799">
        <v>101000</v>
      </c>
      <c r="K5799" t="s">
        <v>10275</v>
      </c>
      <c r="L5799" t="s">
        <v>16960</v>
      </c>
      <c r="M5799" t="s">
        <v>10276</v>
      </c>
      <c r="N5799" t="s">
        <v>10277</v>
      </c>
      <c r="O5799">
        <v>12000000</v>
      </c>
      <c r="P5799">
        <v>42345360</v>
      </c>
      <c r="Q5799">
        <f>_xlfn.XLOOKUP(E5799,CPI!A:A,CPI!B:B)</f>
        <v>218.1</v>
      </c>
      <c r="R5799" s="12">
        <f>P5799*(CPI!$B$112/Movie!Q5799)</f>
        <v>59159244.346629985</v>
      </c>
      <c r="S5799" t="s">
        <v>10278</v>
      </c>
      <c r="T5799">
        <v>165</v>
      </c>
    </row>
    <row r="5800" spans="1:20" x14ac:dyDescent="0.3">
      <c r="A5800" t="s">
        <v>16961</v>
      </c>
      <c r="B5800" t="str">
        <f t="shared" si="270"/>
        <v>R</v>
      </c>
      <c r="C5800" t="s">
        <v>1</v>
      </c>
      <c r="D5800" t="s">
        <v>2</v>
      </c>
      <c r="E5800">
        <v>2010</v>
      </c>
      <c r="F5800" s="22">
        <f t="shared" si="271"/>
        <v>40179</v>
      </c>
      <c r="G5800" t="s">
        <v>16962</v>
      </c>
      <c r="H5800">
        <f t="shared" si="272"/>
        <v>6.6</v>
      </c>
      <c r="I5800">
        <v>6.6</v>
      </c>
      <c r="J5800">
        <v>47000</v>
      </c>
      <c r="K5800" t="s">
        <v>16963</v>
      </c>
      <c r="L5800" t="s">
        <v>16963</v>
      </c>
      <c r="M5800" t="s">
        <v>13986</v>
      </c>
      <c r="N5800" t="s">
        <v>15</v>
      </c>
      <c r="P5800">
        <v>11042068</v>
      </c>
      <c r="Q5800">
        <f>_xlfn.XLOOKUP(E5800,CPI!A:A,CPI!B:B)</f>
        <v>218.1</v>
      </c>
      <c r="R5800" s="12">
        <f>P5800*(CPI!$B$112/Movie!Q5800)</f>
        <v>15426492.983035306</v>
      </c>
      <c r="S5800" t="s">
        <v>536</v>
      </c>
      <c r="T5800">
        <v>93</v>
      </c>
    </row>
    <row r="5801" spans="1:20" x14ac:dyDescent="0.3">
      <c r="A5801" t="s">
        <v>16964</v>
      </c>
      <c r="B5801" t="str">
        <f t="shared" si="270"/>
        <v>R</v>
      </c>
      <c r="C5801" t="s">
        <v>1</v>
      </c>
      <c r="D5801" t="s">
        <v>2</v>
      </c>
      <c r="E5801">
        <v>2010</v>
      </c>
      <c r="F5801" s="22">
        <f t="shared" si="271"/>
        <v>40179</v>
      </c>
      <c r="G5801" t="s">
        <v>16965</v>
      </c>
      <c r="H5801">
        <f t="shared" si="272"/>
        <v>6.7</v>
      </c>
      <c r="I5801">
        <v>6.7</v>
      </c>
      <c r="J5801">
        <v>44000</v>
      </c>
      <c r="K5801" t="s">
        <v>16966</v>
      </c>
      <c r="L5801" t="s">
        <v>16966</v>
      </c>
      <c r="M5801" t="s">
        <v>9644</v>
      </c>
      <c r="N5801" t="s">
        <v>15</v>
      </c>
      <c r="O5801">
        <v>15000000</v>
      </c>
      <c r="P5801">
        <v>8087000</v>
      </c>
      <c r="Q5801">
        <f>_xlfn.XLOOKUP(E5801,CPI!A:A,CPI!B:B)</f>
        <v>218.1</v>
      </c>
      <c r="R5801" s="12">
        <f>P5801*(CPI!$B$112/Movie!Q5801)</f>
        <v>11298069.234296193</v>
      </c>
      <c r="S5801" t="s">
        <v>13852</v>
      </c>
      <c r="T5801">
        <v>104</v>
      </c>
    </row>
    <row r="5802" spans="1:20" x14ac:dyDescent="0.3">
      <c r="A5802" t="s">
        <v>16967</v>
      </c>
      <c r="B5802" t="str">
        <f t="shared" si="270"/>
        <v>R</v>
      </c>
      <c r="C5802" t="s">
        <v>1</v>
      </c>
      <c r="D5802" t="s">
        <v>26</v>
      </c>
      <c r="E5802">
        <v>2010</v>
      </c>
      <c r="F5802" s="22">
        <f t="shared" si="271"/>
        <v>40179</v>
      </c>
      <c r="G5802" t="s">
        <v>16568</v>
      </c>
      <c r="H5802">
        <f t="shared" si="272"/>
        <v>6.3</v>
      </c>
      <c r="I5802">
        <v>6.3</v>
      </c>
      <c r="J5802">
        <v>34000</v>
      </c>
      <c r="K5802" t="s">
        <v>16968</v>
      </c>
      <c r="L5802" t="s">
        <v>16969</v>
      </c>
      <c r="M5802" t="s">
        <v>15171</v>
      </c>
      <c r="N5802" t="s">
        <v>15</v>
      </c>
      <c r="O5802">
        <v>7000000</v>
      </c>
      <c r="P5802">
        <v>9933873</v>
      </c>
      <c r="Q5802">
        <f>_xlfn.XLOOKUP(E5802,CPI!A:A,CPI!B:B)</f>
        <v>218.1</v>
      </c>
      <c r="R5802" s="12">
        <f>P5802*(CPI!$B$112/Movie!Q5802)</f>
        <v>13878271.90784044</v>
      </c>
      <c r="S5802" t="s">
        <v>16970</v>
      </c>
      <c r="T5802">
        <v>91</v>
      </c>
    </row>
    <row r="5803" spans="1:20" x14ac:dyDescent="0.3">
      <c r="A5803" t="s">
        <v>16971</v>
      </c>
      <c r="B5803" t="str">
        <f t="shared" si="270"/>
        <v>R</v>
      </c>
      <c r="C5803" t="s">
        <v>1</v>
      </c>
      <c r="D5803" t="s">
        <v>37</v>
      </c>
      <c r="E5803">
        <v>2010</v>
      </c>
      <c r="F5803" s="22">
        <f t="shared" si="271"/>
        <v>40179</v>
      </c>
      <c r="G5803" t="s">
        <v>16923</v>
      </c>
      <c r="H5803">
        <f t="shared" si="272"/>
        <v>5.7</v>
      </c>
      <c r="I5803">
        <v>5.7</v>
      </c>
      <c r="J5803">
        <v>100000</v>
      </c>
      <c r="K5803" t="s">
        <v>13795</v>
      </c>
      <c r="L5803" t="s">
        <v>16972</v>
      </c>
      <c r="M5803" t="s">
        <v>15161</v>
      </c>
      <c r="N5803" t="s">
        <v>15</v>
      </c>
      <c r="O5803">
        <v>3000000</v>
      </c>
      <c r="P5803">
        <v>177512032</v>
      </c>
      <c r="Q5803">
        <f>_xlfn.XLOOKUP(E5803,CPI!A:A,CPI!B:B)</f>
        <v>218.1</v>
      </c>
      <c r="R5803" s="12">
        <f>P5803*(CPI!$B$112/Movie!Q5803)</f>
        <v>247995947.50298029</v>
      </c>
      <c r="S5803" t="s">
        <v>29</v>
      </c>
      <c r="T5803">
        <v>91</v>
      </c>
    </row>
    <row r="5804" spans="1:20" x14ac:dyDescent="0.3">
      <c r="A5804" t="s">
        <v>16973</v>
      </c>
      <c r="B5804" t="str">
        <f t="shared" si="270"/>
        <v>R</v>
      </c>
      <c r="C5804" t="s">
        <v>1</v>
      </c>
      <c r="D5804" t="s">
        <v>89</v>
      </c>
      <c r="E5804">
        <v>2010</v>
      </c>
      <c r="F5804" s="22">
        <f t="shared" si="271"/>
        <v>40179</v>
      </c>
      <c r="G5804" t="s">
        <v>16974</v>
      </c>
      <c r="H5804">
        <f t="shared" si="272"/>
        <v>6.1</v>
      </c>
      <c r="I5804">
        <v>6.1</v>
      </c>
      <c r="J5804">
        <v>33000</v>
      </c>
      <c r="K5804" t="s">
        <v>9271</v>
      </c>
      <c r="L5804" t="s">
        <v>14799</v>
      </c>
      <c r="M5804" t="s">
        <v>12773</v>
      </c>
      <c r="N5804" t="s">
        <v>7</v>
      </c>
      <c r="O5804">
        <v>13000000</v>
      </c>
      <c r="P5804">
        <v>4052191</v>
      </c>
      <c r="Q5804">
        <f>_xlfn.XLOOKUP(E5804,CPI!A:A,CPI!B:B)</f>
        <v>218.1</v>
      </c>
      <c r="R5804" s="12">
        <f>P5804*(CPI!$B$112/Movie!Q5804)</f>
        <v>5661176.513984411</v>
      </c>
      <c r="S5804" t="s">
        <v>16975</v>
      </c>
      <c r="T5804">
        <v>109</v>
      </c>
    </row>
    <row r="5805" spans="1:20" x14ac:dyDescent="0.3">
      <c r="A5805" t="s">
        <v>16976</v>
      </c>
      <c r="B5805" t="str">
        <f t="shared" si="270"/>
        <v>R</v>
      </c>
      <c r="C5805" t="s">
        <v>1</v>
      </c>
      <c r="D5805" t="s">
        <v>26</v>
      </c>
      <c r="E5805">
        <v>2010</v>
      </c>
      <c r="F5805" s="22">
        <f t="shared" si="271"/>
        <v>40179</v>
      </c>
      <c r="G5805" t="s">
        <v>16977</v>
      </c>
      <c r="H5805">
        <f t="shared" si="272"/>
        <v>5.8</v>
      </c>
      <c r="I5805">
        <v>5.8</v>
      </c>
      <c r="J5805">
        <v>4800</v>
      </c>
      <c r="K5805" t="s">
        <v>13279</v>
      </c>
      <c r="L5805" t="s">
        <v>16978</v>
      </c>
      <c r="M5805" t="s">
        <v>1713</v>
      </c>
      <c r="N5805" t="s">
        <v>437</v>
      </c>
      <c r="O5805">
        <v>7000000</v>
      </c>
      <c r="P5805">
        <v>649626</v>
      </c>
      <c r="Q5805">
        <f>_xlfn.XLOOKUP(E5805,CPI!A:A,CPI!B:B)</f>
        <v>218.1</v>
      </c>
      <c r="R5805" s="12">
        <f>P5805*(CPI!$B$112/Movie!Q5805)</f>
        <v>907570.11554332869</v>
      </c>
      <c r="S5805" t="s">
        <v>9121</v>
      </c>
      <c r="T5805">
        <v>108</v>
      </c>
    </row>
    <row r="5806" spans="1:20" x14ac:dyDescent="0.3">
      <c r="A5806" t="s">
        <v>16979</v>
      </c>
      <c r="B5806" t="str">
        <f t="shared" si="270"/>
        <v>R</v>
      </c>
      <c r="C5806" t="s">
        <v>1</v>
      </c>
      <c r="D5806" t="s">
        <v>26</v>
      </c>
      <c r="E5806">
        <v>2010</v>
      </c>
      <c r="F5806" s="22">
        <f t="shared" si="271"/>
        <v>40179</v>
      </c>
      <c r="G5806" t="s">
        <v>16315</v>
      </c>
      <c r="H5806">
        <f t="shared" si="272"/>
        <v>6.1</v>
      </c>
      <c r="I5806">
        <v>6.1</v>
      </c>
      <c r="J5806">
        <v>37000</v>
      </c>
      <c r="K5806" t="s">
        <v>8677</v>
      </c>
      <c r="L5806" t="s">
        <v>4937</v>
      </c>
      <c r="M5806" t="s">
        <v>7992</v>
      </c>
      <c r="N5806" t="s">
        <v>15</v>
      </c>
      <c r="P5806">
        <v>6344112</v>
      </c>
      <c r="Q5806">
        <f>_xlfn.XLOOKUP(E5806,CPI!A:A,CPI!B:B)</f>
        <v>218.1</v>
      </c>
      <c r="R5806" s="12">
        <f>P5806*(CPI!$B$112/Movie!Q5806)</f>
        <v>8863140.423658872</v>
      </c>
      <c r="S5806" t="s">
        <v>9231</v>
      </c>
      <c r="T5806">
        <v>107</v>
      </c>
    </row>
    <row r="5807" spans="1:20" x14ac:dyDescent="0.3">
      <c r="A5807" t="s">
        <v>16980</v>
      </c>
      <c r="B5807" t="str">
        <f t="shared" si="270"/>
        <v>R</v>
      </c>
      <c r="C5807" t="s">
        <v>1</v>
      </c>
      <c r="D5807" t="s">
        <v>2</v>
      </c>
      <c r="E5807">
        <v>2010</v>
      </c>
      <c r="F5807" s="22">
        <f t="shared" si="271"/>
        <v>40179</v>
      </c>
      <c r="G5807" t="s">
        <v>16923</v>
      </c>
      <c r="H5807">
        <f t="shared" si="272"/>
        <v>5.4</v>
      </c>
      <c r="I5807">
        <v>5.4</v>
      </c>
      <c r="J5807">
        <v>41000</v>
      </c>
      <c r="K5807" t="s">
        <v>14799</v>
      </c>
      <c r="L5807" t="s">
        <v>14436</v>
      </c>
      <c r="M5807" t="s">
        <v>10061</v>
      </c>
      <c r="N5807" t="s">
        <v>15</v>
      </c>
      <c r="O5807">
        <v>22000000</v>
      </c>
      <c r="P5807">
        <v>10300416</v>
      </c>
      <c r="Q5807">
        <f>_xlfn.XLOOKUP(E5807,CPI!A:A,CPI!B:B)</f>
        <v>218.1</v>
      </c>
      <c r="R5807" s="12">
        <f>P5807*(CPI!$B$112/Movie!Q5807)</f>
        <v>14390356.511691885</v>
      </c>
      <c r="S5807" t="s">
        <v>14955</v>
      </c>
      <c r="T5807">
        <v>105</v>
      </c>
    </row>
    <row r="5808" spans="1:20" x14ac:dyDescent="0.3">
      <c r="A5808" t="s">
        <v>16981</v>
      </c>
      <c r="B5808" t="str">
        <f t="shared" si="270"/>
        <v>PG-13</v>
      </c>
      <c r="C5808" t="s">
        <v>1984</v>
      </c>
      <c r="D5808" t="s">
        <v>26</v>
      </c>
      <c r="E5808">
        <v>2010</v>
      </c>
      <c r="F5808" s="22">
        <f t="shared" si="271"/>
        <v>40179</v>
      </c>
      <c r="G5808" t="s">
        <v>16643</v>
      </c>
      <c r="H5808">
        <f t="shared" si="272"/>
        <v>4.7</v>
      </c>
      <c r="I5808">
        <v>4.7</v>
      </c>
      <c r="J5808">
        <v>9200</v>
      </c>
      <c r="K5808" t="s">
        <v>14238</v>
      </c>
      <c r="L5808" t="s">
        <v>14238</v>
      </c>
      <c r="M5808" t="s">
        <v>7590</v>
      </c>
      <c r="N5808" t="s">
        <v>15</v>
      </c>
      <c r="O5808">
        <v>20000000</v>
      </c>
      <c r="P5808">
        <v>60673972</v>
      </c>
      <c r="Q5808">
        <f>_xlfn.XLOOKUP(E5808,CPI!A:A,CPI!B:B)</f>
        <v>218.1</v>
      </c>
      <c r="R5808" s="12">
        <f>P5808*(CPI!$B$112/Movie!Q5808)</f>
        <v>84765517.049060062</v>
      </c>
      <c r="S5808" t="s">
        <v>14686</v>
      </c>
      <c r="T5808">
        <v>121</v>
      </c>
    </row>
    <row r="5809" spans="1:20" x14ac:dyDescent="0.3">
      <c r="A5809" t="s">
        <v>16982</v>
      </c>
      <c r="B5809" t="str">
        <f t="shared" si="270"/>
        <v>PG-13</v>
      </c>
      <c r="C5809" t="s">
        <v>1984</v>
      </c>
      <c r="D5809" t="s">
        <v>37</v>
      </c>
      <c r="E5809">
        <v>2010</v>
      </c>
      <c r="F5809" s="22">
        <f t="shared" si="271"/>
        <v>40179</v>
      </c>
      <c r="G5809" t="s">
        <v>16369</v>
      </c>
      <c r="H5809">
        <f t="shared" si="272"/>
        <v>5.7</v>
      </c>
      <c r="I5809">
        <v>5.7</v>
      </c>
      <c r="J5809">
        <v>49000</v>
      </c>
      <c r="K5809" t="s">
        <v>16983</v>
      </c>
      <c r="L5809" t="s">
        <v>16984</v>
      </c>
      <c r="M5809" t="s">
        <v>16985</v>
      </c>
      <c r="N5809" t="s">
        <v>437</v>
      </c>
      <c r="O5809">
        <v>1800000</v>
      </c>
      <c r="P5809">
        <v>69432527</v>
      </c>
      <c r="Q5809">
        <f>_xlfn.XLOOKUP(E5809,CPI!A:A,CPI!B:B)</f>
        <v>218.1</v>
      </c>
      <c r="R5809" s="12">
        <f>P5809*(CPI!$B$112/Movie!Q5809)</f>
        <v>97001792.649701968</v>
      </c>
      <c r="S5809" t="s">
        <v>13537</v>
      </c>
      <c r="T5809">
        <v>87</v>
      </c>
    </row>
    <row r="5810" spans="1:20" x14ac:dyDescent="0.3">
      <c r="A5810" t="s">
        <v>16986</v>
      </c>
      <c r="B5810" t="str">
        <f t="shared" si="270"/>
        <v>R</v>
      </c>
      <c r="C5810" t="s">
        <v>1</v>
      </c>
      <c r="D5810" t="s">
        <v>26</v>
      </c>
      <c r="E5810">
        <v>2010</v>
      </c>
      <c r="F5810" s="22">
        <f t="shared" si="271"/>
        <v>40179</v>
      </c>
      <c r="G5810" t="s">
        <v>16987</v>
      </c>
      <c r="H5810">
        <f t="shared" si="272"/>
        <v>6.4</v>
      </c>
      <c r="I5810">
        <v>6.4</v>
      </c>
      <c r="J5810">
        <v>10000</v>
      </c>
      <c r="K5810" t="s">
        <v>16988</v>
      </c>
      <c r="L5810" t="s">
        <v>16988</v>
      </c>
      <c r="M5810" t="s">
        <v>16989</v>
      </c>
      <c r="N5810" t="s">
        <v>15</v>
      </c>
      <c r="O5810">
        <v>4000000</v>
      </c>
      <c r="P5810">
        <v>143485</v>
      </c>
      <c r="Q5810">
        <f>_xlfn.XLOOKUP(E5810,CPI!A:A,CPI!B:B)</f>
        <v>218.1</v>
      </c>
      <c r="R5810" s="12">
        <f>P5810*(CPI!$B$112/Movie!Q5810)</f>
        <v>200457.9527739569</v>
      </c>
      <c r="S5810" t="s">
        <v>13852</v>
      </c>
      <c r="T5810">
        <v>90</v>
      </c>
    </row>
    <row r="5811" spans="1:20" x14ac:dyDescent="0.3">
      <c r="A5811" t="s">
        <v>16990</v>
      </c>
      <c r="B5811" t="str">
        <f t="shared" si="270"/>
        <v>R</v>
      </c>
      <c r="C5811" t="s">
        <v>1</v>
      </c>
      <c r="D5811" t="s">
        <v>89</v>
      </c>
      <c r="E5811">
        <v>2010</v>
      </c>
      <c r="F5811" s="22">
        <f t="shared" si="271"/>
        <v>40179</v>
      </c>
      <c r="G5811" t="s">
        <v>16991</v>
      </c>
      <c r="H5811">
        <f t="shared" si="272"/>
        <v>6.2</v>
      </c>
      <c r="I5811">
        <v>6.2</v>
      </c>
      <c r="J5811">
        <v>47000</v>
      </c>
      <c r="K5811" t="s">
        <v>14013</v>
      </c>
      <c r="L5811" t="s">
        <v>14013</v>
      </c>
      <c r="M5811" t="s">
        <v>11531</v>
      </c>
      <c r="N5811" t="s">
        <v>15</v>
      </c>
      <c r="O5811">
        <v>25000000</v>
      </c>
      <c r="P5811">
        <v>8307227</v>
      </c>
      <c r="Q5811">
        <f>_xlfn.XLOOKUP(E5811,CPI!A:A,CPI!B:B)</f>
        <v>218.1</v>
      </c>
      <c r="R5811" s="12">
        <f>P5811*(CPI!$B$112/Movie!Q5811)</f>
        <v>11605740.792755617</v>
      </c>
      <c r="S5811" t="s">
        <v>16311</v>
      </c>
      <c r="T5811">
        <v>103</v>
      </c>
    </row>
    <row r="5812" spans="1:20" x14ac:dyDescent="0.3">
      <c r="A5812" t="s">
        <v>8727</v>
      </c>
      <c r="B5812" t="str">
        <f t="shared" si="270"/>
        <v>PG-13</v>
      </c>
      <c r="C5812" t="s">
        <v>1984</v>
      </c>
      <c r="D5812" t="s">
        <v>48</v>
      </c>
      <c r="E5812">
        <v>2010</v>
      </c>
      <c r="F5812" s="22">
        <f t="shared" si="271"/>
        <v>40179</v>
      </c>
      <c r="G5812" t="s">
        <v>16992</v>
      </c>
      <c r="H5812">
        <f t="shared" si="272"/>
        <v>6.8</v>
      </c>
      <c r="I5812">
        <v>6.8</v>
      </c>
      <c r="J5812">
        <v>47000</v>
      </c>
      <c r="K5812" t="s">
        <v>9064</v>
      </c>
      <c r="L5812" t="s">
        <v>12216</v>
      </c>
      <c r="M5812" t="s">
        <v>11811</v>
      </c>
      <c r="N5812" t="s">
        <v>15</v>
      </c>
      <c r="O5812">
        <v>22000000</v>
      </c>
      <c r="P5812">
        <v>25806953</v>
      </c>
      <c r="Q5812">
        <f>_xlfn.XLOOKUP(E5812,CPI!A:A,CPI!B:B)</f>
        <v>218.1</v>
      </c>
      <c r="R5812" s="12">
        <f>P5812*(CPI!$B$112/Movie!Q5812)</f>
        <v>36054005.406235673</v>
      </c>
      <c r="S5812" t="s">
        <v>16799</v>
      </c>
      <c r="T5812">
        <v>108</v>
      </c>
    </row>
    <row r="5813" spans="1:20" x14ac:dyDescent="0.3">
      <c r="A5813" t="s">
        <v>16993</v>
      </c>
      <c r="B5813" t="str">
        <f t="shared" si="270"/>
        <v>Not Rated</v>
      </c>
      <c r="C5813" t="s">
        <v>432</v>
      </c>
      <c r="D5813" t="s">
        <v>89</v>
      </c>
      <c r="E5813">
        <v>2010</v>
      </c>
      <c r="F5813" s="22">
        <f t="shared" si="271"/>
        <v>40179</v>
      </c>
      <c r="G5813" t="s">
        <v>16994</v>
      </c>
      <c r="H5813">
        <f t="shared" si="272"/>
        <v>7</v>
      </c>
      <c r="I5813">
        <v>7</v>
      </c>
      <c r="J5813">
        <v>6900</v>
      </c>
      <c r="K5813" t="s">
        <v>16995</v>
      </c>
      <c r="L5813" t="s">
        <v>16995</v>
      </c>
      <c r="M5813" t="s">
        <v>10174</v>
      </c>
      <c r="N5813" t="s">
        <v>5801</v>
      </c>
      <c r="P5813">
        <v>416675</v>
      </c>
      <c r="Q5813">
        <f>_xlfn.XLOOKUP(E5813,CPI!A:A,CPI!B:B)</f>
        <v>218.1</v>
      </c>
      <c r="R5813" s="12">
        <f>P5813*(CPI!$B$112/Movie!Q5813)</f>
        <v>582122.2948188904</v>
      </c>
      <c r="S5813" t="s">
        <v>16996</v>
      </c>
      <c r="T5813">
        <v>118</v>
      </c>
    </row>
    <row r="5814" spans="1:20" x14ac:dyDescent="0.3">
      <c r="A5814" t="s">
        <v>16997</v>
      </c>
      <c r="B5814" t="str">
        <f t="shared" si="270"/>
        <v>PG-13</v>
      </c>
      <c r="C5814" t="s">
        <v>1984</v>
      </c>
      <c r="D5814" t="s">
        <v>26</v>
      </c>
      <c r="E5814">
        <v>2010</v>
      </c>
      <c r="F5814" s="22">
        <f t="shared" si="271"/>
        <v>40179</v>
      </c>
      <c r="G5814" t="s">
        <v>16277</v>
      </c>
      <c r="H5814">
        <f t="shared" si="272"/>
        <v>5.4</v>
      </c>
      <c r="I5814">
        <v>5.4</v>
      </c>
      <c r="J5814">
        <v>49000</v>
      </c>
      <c r="K5814" t="s">
        <v>16998</v>
      </c>
      <c r="L5814" t="s">
        <v>16999</v>
      </c>
      <c r="M5814" t="s">
        <v>9686</v>
      </c>
      <c r="N5814" t="s">
        <v>15</v>
      </c>
      <c r="O5814">
        <v>35000000</v>
      </c>
      <c r="P5814">
        <v>77477008</v>
      </c>
      <c r="Q5814">
        <f>_xlfn.XLOOKUP(E5814,CPI!A:A,CPI!B:B)</f>
        <v>218.1</v>
      </c>
      <c r="R5814" s="12">
        <f>P5814*(CPI!$B$112/Movie!Q5814)</f>
        <v>108240460.05318661</v>
      </c>
      <c r="S5814" t="s">
        <v>16769</v>
      </c>
      <c r="T5814">
        <v>104</v>
      </c>
    </row>
    <row r="5815" spans="1:20" x14ac:dyDescent="0.3">
      <c r="A5815" t="s">
        <v>17000</v>
      </c>
      <c r="B5815" t="str">
        <f t="shared" si="270"/>
        <v>PG</v>
      </c>
      <c r="C5815" t="s">
        <v>18</v>
      </c>
      <c r="D5815" t="s">
        <v>2</v>
      </c>
      <c r="E5815">
        <v>2010</v>
      </c>
      <c r="F5815" s="22">
        <f t="shared" si="271"/>
        <v>40179</v>
      </c>
      <c r="G5815" t="s">
        <v>17001</v>
      </c>
      <c r="H5815">
        <f t="shared" si="272"/>
        <v>6.4</v>
      </c>
      <c r="I5815">
        <v>6.4</v>
      </c>
      <c r="J5815">
        <v>2600</v>
      </c>
      <c r="K5815" t="s">
        <v>17002</v>
      </c>
      <c r="L5815" t="s">
        <v>17003</v>
      </c>
      <c r="M5815" t="s">
        <v>9881</v>
      </c>
      <c r="N5815" t="s">
        <v>15</v>
      </c>
      <c r="P5815">
        <v>814906</v>
      </c>
      <c r="Q5815">
        <f>_xlfn.XLOOKUP(E5815,CPI!A:A,CPI!B:B)</f>
        <v>218.1</v>
      </c>
      <c r="R5815" s="12">
        <f>P5815*(CPI!$B$112/Movie!Q5815)</f>
        <v>1138477.1123337918</v>
      </c>
      <c r="S5815" t="s">
        <v>17004</v>
      </c>
      <c r="T5815">
        <v>111</v>
      </c>
    </row>
    <row r="5816" spans="1:20" x14ac:dyDescent="0.3">
      <c r="A5816" t="s">
        <v>17005</v>
      </c>
      <c r="B5816" t="str">
        <f t="shared" si="270"/>
        <v>Not Rated</v>
      </c>
      <c r="C5816" t="s">
        <v>432</v>
      </c>
      <c r="D5816" t="s">
        <v>2</v>
      </c>
      <c r="E5816">
        <v>2010</v>
      </c>
      <c r="F5816" s="22">
        <f t="shared" si="271"/>
        <v>40179</v>
      </c>
      <c r="G5816" t="s">
        <v>17006</v>
      </c>
      <c r="H5816">
        <f t="shared" si="272"/>
        <v>8.1999999999999993</v>
      </c>
      <c r="I5816">
        <v>8.1999999999999993</v>
      </c>
      <c r="J5816">
        <v>43000</v>
      </c>
      <c r="K5816" t="s">
        <v>17007</v>
      </c>
      <c r="L5816" t="s">
        <v>17007</v>
      </c>
      <c r="M5816" t="s">
        <v>17008</v>
      </c>
      <c r="N5816" t="s">
        <v>10277</v>
      </c>
      <c r="P5816">
        <v>434862</v>
      </c>
      <c r="Q5816">
        <f>_xlfn.XLOOKUP(E5816,CPI!A:A,CPI!B:B)</f>
        <v>218.1</v>
      </c>
      <c r="R5816" s="12">
        <f>P5816*(CPI!$B$112/Movie!Q5816)</f>
        <v>607530.72627235216</v>
      </c>
      <c r="S5816" t="s">
        <v>17009</v>
      </c>
      <c r="T5816">
        <v>134</v>
      </c>
    </row>
    <row r="5817" spans="1:20" x14ac:dyDescent="0.3">
      <c r="A5817" t="s">
        <v>17010</v>
      </c>
      <c r="B5817" t="str">
        <f t="shared" si="270"/>
        <v>R</v>
      </c>
      <c r="C5817" t="s">
        <v>1</v>
      </c>
      <c r="D5817" t="s">
        <v>136</v>
      </c>
      <c r="E5817">
        <v>2010</v>
      </c>
      <c r="F5817" s="22">
        <f t="shared" si="271"/>
        <v>40179</v>
      </c>
      <c r="G5817" t="s">
        <v>17011</v>
      </c>
      <c r="H5817">
        <f t="shared" si="272"/>
        <v>5.6</v>
      </c>
      <c r="I5817">
        <v>5.6</v>
      </c>
      <c r="J5817">
        <v>47000</v>
      </c>
      <c r="K5817" t="s">
        <v>17012</v>
      </c>
      <c r="L5817" t="s">
        <v>7541</v>
      </c>
      <c r="M5817" t="s">
        <v>12770</v>
      </c>
      <c r="N5817" t="s">
        <v>15</v>
      </c>
      <c r="O5817">
        <v>25000000</v>
      </c>
      <c r="P5817">
        <v>38269529</v>
      </c>
      <c r="Q5817">
        <f>_xlfn.XLOOKUP(E5817,CPI!A:A,CPI!B:B)</f>
        <v>218.1</v>
      </c>
      <c r="R5817" s="12">
        <f>P5817*(CPI!$B$112/Movie!Q5817)</f>
        <v>53465041.202659331</v>
      </c>
      <c r="S5817" t="s">
        <v>3728</v>
      </c>
      <c r="T5817">
        <v>99</v>
      </c>
    </row>
    <row r="5818" spans="1:20" x14ac:dyDescent="0.3">
      <c r="A5818" t="s">
        <v>17013</v>
      </c>
      <c r="B5818" t="str">
        <f t="shared" si="270"/>
        <v>PG-13</v>
      </c>
      <c r="C5818" t="s">
        <v>1984</v>
      </c>
      <c r="D5818" t="s">
        <v>2</v>
      </c>
      <c r="E5818">
        <v>2010</v>
      </c>
      <c r="F5818" s="22">
        <f t="shared" si="271"/>
        <v>40179</v>
      </c>
      <c r="G5818" t="s">
        <v>16378</v>
      </c>
      <c r="H5818">
        <f t="shared" si="272"/>
        <v>6.3</v>
      </c>
      <c r="I5818">
        <v>6.3</v>
      </c>
      <c r="J5818">
        <v>18000</v>
      </c>
      <c r="K5818" t="s">
        <v>17014</v>
      </c>
      <c r="L5818" t="s">
        <v>17014</v>
      </c>
      <c r="M5818" t="s">
        <v>17015</v>
      </c>
      <c r="N5818" t="s">
        <v>15</v>
      </c>
      <c r="O5818">
        <v>15000000</v>
      </c>
      <c r="P5818">
        <v>20529194</v>
      </c>
      <c r="Q5818">
        <f>_xlfn.XLOOKUP(E5818,CPI!A:A,CPI!B:B)</f>
        <v>218.1</v>
      </c>
      <c r="R5818" s="12">
        <f>P5818*(CPI!$B$112/Movie!Q5818)</f>
        <v>28680630.040348463</v>
      </c>
      <c r="S5818" t="s">
        <v>10859</v>
      </c>
      <c r="T5818">
        <v>117</v>
      </c>
    </row>
    <row r="5819" spans="1:20" x14ac:dyDescent="0.3">
      <c r="A5819" t="s">
        <v>17016</v>
      </c>
      <c r="B5819" t="str">
        <f t="shared" si="270"/>
        <v>Not Rated</v>
      </c>
      <c r="C5819" t="s">
        <v>432</v>
      </c>
      <c r="D5819" t="s">
        <v>26</v>
      </c>
      <c r="E5819">
        <v>2010</v>
      </c>
      <c r="F5819" s="22">
        <f t="shared" si="271"/>
        <v>40179</v>
      </c>
      <c r="G5819" t="s">
        <v>17017</v>
      </c>
      <c r="H5819">
        <f t="shared" si="272"/>
        <v>7.1</v>
      </c>
      <c r="I5819">
        <v>7.1</v>
      </c>
      <c r="J5819">
        <v>24000</v>
      </c>
      <c r="K5819" t="s">
        <v>13258</v>
      </c>
      <c r="L5819" t="s">
        <v>13258</v>
      </c>
      <c r="M5819" t="s">
        <v>14712</v>
      </c>
      <c r="N5819" t="s">
        <v>437</v>
      </c>
      <c r="P5819">
        <v>53319615</v>
      </c>
      <c r="Q5819">
        <f>_xlfn.XLOOKUP(E5819,CPI!A:A,CPI!B:B)</f>
        <v>218.1</v>
      </c>
      <c r="R5819" s="12">
        <f>P5819*(CPI!$B$112/Movie!Q5819)</f>
        <v>74490998.122420907</v>
      </c>
      <c r="S5819" t="s">
        <v>14713</v>
      </c>
      <c r="T5819">
        <v>154</v>
      </c>
    </row>
    <row r="5820" spans="1:20" x14ac:dyDescent="0.3">
      <c r="A5820" t="s">
        <v>17018</v>
      </c>
      <c r="B5820" t="str">
        <f t="shared" si="270"/>
        <v>PG-13</v>
      </c>
      <c r="C5820" t="s">
        <v>1984</v>
      </c>
      <c r="D5820" t="s">
        <v>2</v>
      </c>
      <c r="E5820">
        <v>2010</v>
      </c>
      <c r="F5820" s="22">
        <f t="shared" si="271"/>
        <v>40179</v>
      </c>
      <c r="G5820" t="s">
        <v>16702</v>
      </c>
      <c r="H5820">
        <f t="shared" si="272"/>
        <v>6.4</v>
      </c>
      <c r="I5820">
        <v>6.4</v>
      </c>
      <c r="J5820">
        <v>60000</v>
      </c>
      <c r="K5820" t="s">
        <v>12663</v>
      </c>
      <c r="L5820" t="s">
        <v>17019</v>
      </c>
      <c r="M5820" t="s">
        <v>15818</v>
      </c>
      <c r="N5820" t="s">
        <v>15</v>
      </c>
      <c r="O5820">
        <v>44000000</v>
      </c>
      <c r="P5820">
        <v>48190704</v>
      </c>
      <c r="Q5820">
        <f>_xlfn.XLOOKUP(E5820,CPI!A:A,CPI!B:B)</f>
        <v>218.1</v>
      </c>
      <c r="R5820" s="12">
        <f>P5820*(CPI!$B$112/Movie!Q5820)</f>
        <v>67325573.171939477</v>
      </c>
      <c r="S5820" t="s">
        <v>46</v>
      </c>
      <c r="T5820">
        <v>99</v>
      </c>
    </row>
    <row r="5821" spans="1:20" x14ac:dyDescent="0.3">
      <c r="A5821" t="s">
        <v>17020</v>
      </c>
      <c r="B5821" t="str">
        <f t="shared" si="270"/>
        <v>R</v>
      </c>
      <c r="C5821" t="s">
        <v>1</v>
      </c>
      <c r="D5821" t="s">
        <v>19</v>
      </c>
      <c r="E5821">
        <v>2010</v>
      </c>
      <c r="F5821" s="22">
        <f t="shared" si="271"/>
        <v>40179</v>
      </c>
      <c r="G5821" t="s">
        <v>17021</v>
      </c>
      <c r="H5821">
        <f t="shared" si="272"/>
        <v>6.7</v>
      </c>
      <c r="I5821">
        <v>6.7</v>
      </c>
      <c r="J5821">
        <v>17000</v>
      </c>
      <c r="K5821" t="s">
        <v>17022</v>
      </c>
      <c r="L5821" t="s">
        <v>17022</v>
      </c>
      <c r="M5821" t="s">
        <v>17023</v>
      </c>
      <c r="N5821" t="s">
        <v>1078</v>
      </c>
      <c r="P5821">
        <v>8444544</v>
      </c>
      <c r="Q5821">
        <f>_xlfn.XLOOKUP(E5821,CPI!A:A,CPI!B:B)</f>
        <v>218.1</v>
      </c>
      <c r="R5821" s="12">
        <f>P5821*(CPI!$B$112/Movie!Q5821)</f>
        <v>11797581.645116918</v>
      </c>
      <c r="S5821" t="s">
        <v>17024</v>
      </c>
      <c r="T5821">
        <v>124</v>
      </c>
    </row>
    <row r="5822" spans="1:20" x14ac:dyDescent="0.3">
      <c r="A5822" t="s">
        <v>17025</v>
      </c>
      <c r="B5822" t="str">
        <f t="shared" si="270"/>
        <v>R</v>
      </c>
      <c r="C5822" t="s">
        <v>1</v>
      </c>
      <c r="D5822" t="s">
        <v>2</v>
      </c>
      <c r="E5822">
        <v>2010</v>
      </c>
      <c r="F5822" s="22">
        <f t="shared" si="271"/>
        <v>40179</v>
      </c>
      <c r="G5822" t="s">
        <v>17026</v>
      </c>
      <c r="H5822">
        <f t="shared" si="272"/>
        <v>6.5</v>
      </c>
      <c r="I5822">
        <v>6.5</v>
      </c>
      <c r="J5822">
        <v>41000</v>
      </c>
      <c r="K5822" t="s">
        <v>17027</v>
      </c>
      <c r="L5822" t="s">
        <v>17028</v>
      </c>
      <c r="M5822" t="s">
        <v>17029</v>
      </c>
      <c r="N5822" t="s">
        <v>15</v>
      </c>
      <c r="O5822">
        <v>650000</v>
      </c>
      <c r="P5822">
        <v>405380</v>
      </c>
      <c r="Q5822">
        <f>_xlfn.XLOOKUP(E5822,CPI!A:A,CPI!B:B)</f>
        <v>218.1</v>
      </c>
      <c r="R5822" s="12">
        <f>P5822*(CPI!$B$112/Movie!Q5822)</f>
        <v>566342.43924805138</v>
      </c>
      <c r="S5822" t="s">
        <v>17030</v>
      </c>
      <c r="T5822">
        <v>98</v>
      </c>
    </row>
    <row r="5823" spans="1:20" x14ac:dyDescent="0.3">
      <c r="A5823" t="s">
        <v>17031</v>
      </c>
      <c r="B5823" t="str">
        <f t="shared" si="270"/>
        <v>R</v>
      </c>
      <c r="C5823" t="s">
        <v>1</v>
      </c>
      <c r="D5823" t="s">
        <v>37</v>
      </c>
      <c r="E5823">
        <v>2010</v>
      </c>
      <c r="F5823" s="22">
        <f t="shared" si="271"/>
        <v>40179</v>
      </c>
      <c r="G5823" t="s">
        <v>17032</v>
      </c>
      <c r="H5823">
        <f t="shared" si="272"/>
        <v>4.9000000000000004</v>
      </c>
      <c r="I5823">
        <v>4.9000000000000004</v>
      </c>
      <c r="J5823">
        <v>25000</v>
      </c>
      <c r="K5823" t="s">
        <v>12030</v>
      </c>
      <c r="L5823" t="s">
        <v>17033</v>
      </c>
      <c r="M5823" t="s">
        <v>12057</v>
      </c>
      <c r="N5823" t="s">
        <v>15</v>
      </c>
      <c r="O5823">
        <v>10000000</v>
      </c>
      <c r="P5823">
        <v>1671196</v>
      </c>
      <c r="Q5823">
        <f>_xlfn.XLOOKUP(E5823,CPI!A:A,CPI!B:B)</f>
        <v>218.1</v>
      </c>
      <c r="R5823" s="12">
        <f>P5823*(CPI!$B$112/Movie!Q5823)</f>
        <v>2334770.3860614398</v>
      </c>
      <c r="S5823" t="s">
        <v>17034</v>
      </c>
      <c r="T5823">
        <v>92</v>
      </c>
    </row>
    <row r="5824" spans="1:20" x14ac:dyDescent="0.3">
      <c r="A5824" t="s">
        <v>17035</v>
      </c>
      <c r="B5824" t="str">
        <f t="shared" si="270"/>
        <v>R</v>
      </c>
      <c r="C5824" t="s">
        <v>1</v>
      </c>
      <c r="D5824" t="s">
        <v>26</v>
      </c>
      <c r="E5824">
        <v>2010</v>
      </c>
      <c r="F5824" s="22">
        <f t="shared" si="271"/>
        <v>40179</v>
      </c>
      <c r="G5824" t="s">
        <v>16252</v>
      </c>
      <c r="H5824">
        <f t="shared" si="272"/>
        <v>7.3</v>
      </c>
      <c r="I5824">
        <v>7.3</v>
      </c>
      <c r="J5824">
        <v>24000</v>
      </c>
      <c r="K5824" t="s">
        <v>17036</v>
      </c>
      <c r="L5824" t="s">
        <v>3165</v>
      </c>
      <c r="M5824" t="s">
        <v>13281</v>
      </c>
      <c r="N5824" t="s">
        <v>291</v>
      </c>
      <c r="O5824">
        <v>30000000</v>
      </c>
      <c r="P5824">
        <v>12106921</v>
      </c>
      <c r="Q5824">
        <f>_xlfn.XLOOKUP(E5824,CPI!A:A,CPI!B:B)</f>
        <v>218.1</v>
      </c>
      <c r="R5824" s="12">
        <f>P5824*(CPI!$B$112/Movie!Q5824)</f>
        <v>16914162.442457587</v>
      </c>
      <c r="S5824" t="s">
        <v>14346</v>
      </c>
      <c r="T5824">
        <v>134</v>
      </c>
    </row>
    <row r="5825" spans="1:20" x14ac:dyDescent="0.3">
      <c r="A5825" t="s">
        <v>17037</v>
      </c>
      <c r="B5825" t="str">
        <f t="shared" si="270"/>
        <v>R</v>
      </c>
      <c r="C5825" t="s">
        <v>1</v>
      </c>
      <c r="D5825" t="s">
        <v>26</v>
      </c>
      <c r="E5825">
        <v>2010</v>
      </c>
      <c r="F5825" s="22">
        <f t="shared" si="271"/>
        <v>40179</v>
      </c>
      <c r="G5825" t="s">
        <v>16923</v>
      </c>
      <c r="H5825">
        <f t="shared" si="272"/>
        <v>6.3</v>
      </c>
      <c r="I5825">
        <v>6.3</v>
      </c>
      <c r="J5825">
        <v>44000</v>
      </c>
      <c r="K5825" t="s">
        <v>274</v>
      </c>
      <c r="L5825" t="s">
        <v>274</v>
      </c>
      <c r="M5825" t="s">
        <v>3040</v>
      </c>
      <c r="N5825" t="s">
        <v>15</v>
      </c>
      <c r="O5825">
        <v>22000000</v>
      </c>
      <c r="P5825">
        <v>36015260</v>
      </c>
      <c r="Q5825">
        <f>_xlfn.XLOOKUP(E5825,CPI!A:A,CPI!B:B)</f>
        <v>218.1</v>
      </c>
      <c r="R5825" s="12">
        <f>P5825*(CPI!$B$112/Movie!Q5825)</f>
        <v>50315679.605685465</v>
      </c>
      <c r="S5825" t="s">
        <v>17038</v>
      </c>
      <c r="T5825">
        <v>98</v>
      </c>
    </row>
    <row r="5826" spans="1:20" x14ac:dyDescent="0.3">
      <c r="A5826" t="s">
        <v>17039</v>
      </c>
      <c r="B5826" t="str">
        <f t="shared" si="270"/>
        <v>PG-13</v>
      </c>
      <c r="C5826" t="s">
        <v>1984</v>
      </c>
      <c r="D5826" t="s">
        <v>89</v>
      </c>
      <c r="E5826">
        <v>2010</v>
      </c>
      <c r="F5826" s="22">
        <f t="shared" si="271"/>
        <v>40179</v>
      </c>
      <c r="G5826" t="s">
        <v>17040</v>
      </c>
      <c r="H5826">
        <f t="shared" si="272"/>
        <v>6.9</v>
      </c>
      <c r="I5826">
        <v>6.9</v>
      </c>
      <c r="J5826">
        <v>28000</v>
      </c>
      <c r="K5826" t="s">
        <v>85</v>
      </c>
      <c r="L5826" t="s">
        <v>17041</v>
      </c>
      <c r="M5826" t="s">
        <v>9451</v>
      </c>
      <c r="N5826" t="s">
        <v>15</v>
      </c>
      <c r="O5826">
        <v>25000000</v>
      </c>
      <c r="P5826">
        <v>15625544</v>
      </c>
      <c r="Q5826">
        <f>_xlfn.XLOOKUP(E5826,CPI!A:A,CPI!B:B)</f>
        <v>218.1</v>
      </c>
      <c r="R5826" s="12">
        <f>P5826*(CPI!$B$112/Movie!Q5826)</f>
        <v>21829909.476386979</v>
      </c>
      <c r="S5826" t="s">
        <v>17042</v>
      </c>
      <c r="T5826">
        <v>122</v>
      </c>
    </row>
    <row r="5827" spans="1:20" x14ac:dyDescent="0.3">
      <c r="A5827" t="s">
        <v>17043</v>
      </c>
      <c r="B5827" t="str">
        <f t="shared" ref="B5827:B5890" si="273">IF(C5827="","Rating Pending",C5827)</f>
        <v>PG</v>
      </c>
      <c r="C5827" t="s">
        <v>18</v>
      </c>
      <c r="D5827" t="s">
        <v>26</v>
      </c>
      <c r="E5827">
        <v>2010</v>
      </c>
      <c r="F5827" s="22">
        <f t="shared" ref="F5827:F5890" si="274">DATE(TRIM(E5827), 1, 1)</f>
        <v>40179</v>
      </c>
      <c r="G5827" t="s">
        <v>16191</v>
      </c>
      <c r="H5827">
        <f t="shared" ref="H5827:H5890" si="275">IF(I5827="","Score Pending",I5827)</f>
        <v>3.8</v>
      </c>
      <c r="I5827">
        <v>3.8</v>
      </c>
      <c r="J5827">
        <v>16000</v>
      </c>
      <c r="K5827" t="s">
        <v>8738</v>
      </c>
      <c r="L5827" t="s">
        <v>17044</v>
      </c>
      <c r="M5827" t="s">
        <v>6913</v>
      </c>
      <c r="N5827" t="s">
        <v>7</v>
      </c>
      <c r="O5827">
        <v>35000000</v>
      </c>
      <c r="P5827">
        <v>36351945</v>
      </c>
      <c r="Q5827">
        <f>_xlfn.XLOOKUP(E5827,CPI!A:A,CPI!B:B)</f>
        <v>218.1</v>
      </c>
      <c r="R5827" s="12">
        <f>P5827*(CPI!$B$112/Movie!Q5827)</f>
        <v>50786050.6258597</v>
      </c>
      <c r="S5827" t="s">
        <v>10066</v>
      </c>
      <c r="T5827">
        <v>92</v>
      </c>
    </row>
    <row r="5828" spans="1:20" x14ac:dyDescent="0.3">
      <c r="A5828" t="s">
        <v>17045</v>
      </c>
      <c r="B5828" t="str">
        <f t="shared" si="273"/>
        <v>PG-13</v>
      </c>
      <c r="C5828" t="s">
        <v>1984</v>
      </c>
      <c r="D5828" t="s">
        <v>26</v>
      </c>
      <c r="E5828">
        <v>2010</v>
      </c>
      <c r="F5828" s="22">
        <f t="shared" si="274"/>
        <v>40179</v>
      </c>
      <c r="G5828" t="s">
        <v>17046</v>
      </c>
      <c r="H5828">
        <f t="shared" si="275"/>
        <v>5.4</v>
      </c>
      <c r="I5828">
        <v>5.4</v>
      </c>
      <c r="J5828">
        <v>7500</v>
      </c>
      <c r="K5828" t="s">
        <v>10918</v>
      </c>
      <c r="L5828" t="s">
        <v>10918</v>
      </c>
      <c r="M5828" t="s">
        <v>10846</v>
      </c>
      <c r="N5828" t="s">
        <v>15</v>
      </c>
      <c r="O5828">
        <v>20000000</v>
      </c>
      <c r="P5828">
        <v>405861</v>
      </c>
      <c r="Q5828">
        <f>_xlfn.XLOOKUP(E5828,CPI!A:A,CPI!B:B)</f>
        <v>218.1</v>
      </c>
      <c r="R5828" s="12">
        <f>P5828*(CPI!$B$112/Movie!Q5828)</f>
        <v>567014.42778541951</v>
      </c>
      <c r="S5828" t="s">
        <v>3728</v>
      </c>
      <c r="T5828">
        <v>110</v>
      </c>
    </row>
    <row r="5829" spans="1:20" x14ac:dyDescent="0.3">
      <c r="A5829" t="s">
        <v>17047</v>
      </c>
      <c r="B5829" t="str">
        <f t="shared" si="273"/>
        <v>R</v>
      </c>
      <c r="C5829" t="s">
        <v>1</v>
      </c>
      <c r="D5829" t="s">
        <v>26</v>
      </c>
      <c r="E5829">
        <v>2010</v>
      </c>
      <c r="F5829" s="22">
        <f t="shared" si="274"/>
        <v>40179</v>
      </c>
      <c r="G5829" t="s">
        <v>17048</v>
      </c>
      <c r="H5829">
        <f t="shared" si="275"/>
        <v>6</v>
      </c>
      <c r="I5829">
        <v>6</v>
      </c>
      <c r="J5829">
        <v>19000</v>
      </c>
      <c r="K5829" t="s">
        <v>17049</v>
      </c>
      <c r="L5829" t="s">
        <v>17050</v>
      </c>
      <c r="M5829" t="s">
        <v>5060</v>
      </c>
      <c r="N5829" t="s">
        <v>15</v>
      </c>
      <c r="O5829">
        <v>12000000</v>
      </c>
      <c r="P5829">
        <v>2169799</v>
      </c>
      <c r="Q5829">
        <f>_xlfn.XLOOKUP(E5829,CPI!A:A,CPI!B:B)</f>
        <v>218.1</v>
      </c>
      <c r="R5829" s="12">
        <f>P5829*(CPI!$B$112/Movie!Q5829)</f>
        <v>3031351.4685923886</v>
      </c>
      <c r="S5829" t="s">
        <v>17051</v>
      </c>
      <c r="T5829">
        <v>108</v>
      </c>
    </row>
    <row r="5830" spans="1:20" x14ac:dyDescent="0.3">
      <c r="A5830" t="s">
        <v>17052</v>
      </c>
      <c r="B5830" t="str">
        <f t="shared" si="273"/>
        <v>PG</v>
      </c>
      <c r="C5830" t="s">
        <v>18</v>
      </c>
      <c r="D5830" t="s">
        <v>2</v>
      </c>
      <c r="E5830">
        <v>2010</v>
      </c>
      <c r="F5830" s="22">
        <f t="shared" si="274"/>
        <v>40179</v>
      </c>
      <c r="G5830" t="s">
        <v>16727</v>
      </c>
      <c r="H5830">
        <f t="shared" si="275"/>
        <v>6.4</v>
      </c>
      <c r="I5830">
        <v>6.4</v>
      </c>
      <c r="J5830">
        <v>16000</v>
      </c>
      <c r="K5830" t="s">
        <v>14947</v>
      </c>
      <c r="L5830" t="s">
        <v>9985</v>
      </c>
      <c r="M5830" t="s">
        <v>6913</v>
      </c>
      <c r="N5830" t="s">
        <v>15</v>
      </c>
      <c r="O5830">
        <v>31000000</v>
      </c>
      <c r="P5830">
        <v>15134293</v>
      </c>
      <c r="Q5830">
        <f>_xlfn.XLOOKUP(E5830,CPI!A:A,CPI!B:B)</f>
        <v>218.1</v>
      </c>
      <c r="R5830" s="12">
        <f>P5830*(CPI!$B$112/Movie!Q5830)</f>
        <v>21143599.619899128</v>
      </c>
      <c r="S5830" t="s">
        <v>16769</v>
      </c>
      <c r="T5830">
        <v>106</v>
      </c>
    </row>
    <row r="5831" spans="1:20" x14ac:dyDescent="0.3">
      <c r="A5831" t="s">
        <v>17053</v>
      </c>
      <c r="B5831" t="str">
        <f t="shared" si="273"/>
        <v>PG</v>
      </c>
      <c r="C5831" t="s">
        <v>18</v>
      </c>
      <c r="D5831" t="s">
        <v>375</v>
      </c>
      <c r="E5831">
        <v>2010</v>
      </c>
      <c r="F5831" s="22">
        <f t="shared" si="274"/>
        <v>40179</v>
      </c>
      <c r="G5831" t="s">
        <v>16584</v>
      </c>
      <c r="H5831">
        <f t="shared" si="275"/>
        <v>4.5999999999999996</v>
      </c>
      <c r="I5831">
        <v>4.5999999999999996</v>
      </c>
      <c r="J5831">
        <v>21000</v>
      </c>
      <c r="K5831" t="s">
        <v>15622</v>
      </c>
      <c r="L5831" t="s">
        <v>17054</v>
      </c>
      <c r="M5831" t="s">
        <v>44</v>
      </c>
      <c r="N5831" t="s">
        <v>15</v>
      </c>
      <c r="O5831">
        <v>80000000</v>
      </c>
      <c r="P5831">
        <v>203509374</v>
      </c>
      <c r="Q5831">
        <f>_xlfn.XLOOKUP(E5831,CPI!A:A,CPI!B:B)</f>
        <v>218.1</v>
      </c>
      <c r="R5831" s="12">
        <f>P5831*(CPI!$B$112/Movie!Q5831)</f>
        <v>284315938.82530951</v>
      </c>
      <c r="S5831" t="s">
        <v>8</v>
      </c>
      <c r="T5831">
        <v>80</v>
      </c>
    </row>
    <row r="5832" spans="1:20" x14ac:dyDescent="0.3">
      <c r="A5832" t="s">
        <v>17055</v>
      </c>
      <c r="B5832" t="str">
        <f t="shared" si="273"/>
        <v>R</v>
      </c>
      <c r="C5832" t="s">
        <v>1</v>
      </c>
      <c r="D5832" t="s">
        <v>37</v>
      </c>
      <c r="E5832">
        <v>2010</v>
      </c>
      <c r="F5832" s="22">
        <f t="shared" si="274"/>
        <v>40179</v>
      </c>
      <c r="G5832" t="s">
        <v>16664</v>
      </c>
      <c r="H5832">
        <f t="shared" si="275"/>
        <v>4.8</v>
      </c>
      <c r="I5832">
        <v>4.8</v>
      </c>
      <c r="J5832">
        <v>20000</v>
      </c>
      <c r="K5832" t="s">
        <v>680</v>
      </c>
      <c r="L5832" t="s">
        <v>680</v>
      </c>
      <c r="M5832" t="s">
        <v>17056</v>
      </c>
      <c r="N5832" t="s">
        <v>15</v>
      </c>
      <c r="O5832">
        <v>25000000</v>
      </c>
      <c r="P5832">
        <v>21500813</v>
      </c>
      <c r="Q5832">
        <f>_xlfn.XLOOKUP(E5832,CPI!A:A,CPI!B:B)</f>
        <v>218.1</v>
      </c>
      <c r="R5832" s="12">
        <f>P5832*(CPI!$B$112/Movie!Q5832)</f>
        <v>30038045.488766622</v>
      </c>
      <c r="S5832" t="s">
        <v>15244</v>
      </c>
      <c r="T5832">
        <v>107</v>
      </c>
    </row>
    <row r="5833" spans="1:20" x14ac:dyDescent="0.3">
      <c r="A5833" t="s">
        <v>17057</v>
      </c>
      <c r="B5833" t="str">
        <f t="shared" si="273"/>
        <v>PG-13</v>
      </c>
      <c r="C5833" t="s">
        <v>1984</v>
      </c>
      <c r="D5833" t="s">
        <v>2</v>
      </c>
      <c r="E5833">
        <v>2010</v>
      </c>
      <c r="F5833" s="22">
        <f t="shared" si="274"/>
        <v>40179</v>
      </c>
      <c r="G5833" t="s">
        <v>17058</v>
      </c>
      <c r="H5833">
        <f t="shared" si="275"/>
        <v>7.5</v>
      </c>
      <c r="I5833">
        <v>7.5</v>
      </c>
      <c r="J5833">
        <v>17000</v>
      </c>
      <c r="K5833" t="s">
        <v>17059</v>
      </c>
      <c r="L5833" t="s">
        <v>17060</v>
      </c>
      <c r="M5833" t="s">
        <v>17061</v>
      </c>
      <c r="N5833" t="s">
        <v>437</v>
      </c>
      <c r="P5833">
        <v>24792815</v>
      </c>
      <c r="Q5833">
        <f>_xlfn.XLOOKUP(E5833,CPI!A:A,CPI!B:B)</f>
        <v>218.1</v>
      </c>
      <c r="R5833" s="12">
        <f>P5833*(CPI!$B$112/Movie!Q5833)</f>
        <v>34637188.127005957</v>
      </c>
      <c r="S5833" t="s">
        <v>17062</v>
      </c>
      <c r="T5833">
        <v>111</v>
      </c>
    </row>
    <row r="5834" spans="1:20" x14ac:dyDescent="0.3">
      <c r="A5834" t="s">
        <v>17063</v>
      </c>
      <c r="B5834" t="str">
        <f t="shared" si="273"/>
        <v>R</v>
      </c>
      <c r="C5834" t="s">
        <v>1</v>
      </c>
      <c r="D5834" t="s">
        <v>19</v>
      </c>
      <c r="E5834">
        <v>2010</v>
      </c>
      <c r="F5834" s="22">
        <f t="shared" si="274"/>
        <v>40179</v>
      </c>
      <c r="G5834" t="s">
        <v>16992</v>
      </c>
      <c r="H5834">
        <f t="shared" si="275"/>
        <v>6.3</v>
      </c>
      <c r="I5834">
        <v>6.3</v>
      </c>
      <c r="J5834">
        <v>26000</v>
      </c>
      <c r="K5834" t="s">
        <v>17064</v>
      </c>
      <c r="L5834" t="s">
        <v>17064</v>
      </c>
      <c r="M5834" t="s">
        <v>13926</v>
      </c>
      <c r="N5834" t="s">
        <v>1862</v>
      </c>
      <c r="O5834">
        <v>42000000</v>
      </c>
      <c r="P5834">
        <v>11103434</v>
      </c>
      <c r="Q5834">
        <f>_xlfn.XLOOKUP(E5834,CPI!A:A,CPI!B:B)</f>
        <v>218.1</v>
      </c>
      <c r="R5834" s="12">
        <f>P5834*(CPI!$B$112/Movie!Q5834)</f>
        <v>15512225.308574049</v>
      </c>
      <c r="S5834" t="s">
        <v>15244</v>
      </c>
      <c r="T5834">
        <v>100</v>
      </c>
    </row>
    <row r="5835" spans="1:20" x14ac:dyDescent="0.3">
      <c r="A5835" t="s">
        <v>17065</v>
      </c>
      <c r="B5835" t="str">
        <f t="shared" si="273"/>
        <v>R</v>
      </c>
      <c r="C5835" t="s">
        <v>1</v>
      </c>
      <c r="D5835" t="s">
        <v>19</v>
      </c>
      <c r="E5835">
        <v>2010</v>
      </c>
      <c r="F5835" s="22">
        <f t="shared" si="274"/>
        <v>40179</v>
      </c>
      <c r="G5835" t="s">
        <v>17066</v>
      </c>
      <c r="H5835">
        <f t="shared" si="275"/>
        <v>5.5</v>
      </c>
      <c r="I5835">
        <v>5.5</v>
      </c>
      <c r="J5835">
        <v>13000</v>
      </c>
      <c r="K5835" t="s">
        <v>14787</v>
      </c>
      <c r="L5835" t="s">
        <v>14787</v>
      </c>
      <c r="M5835" t="s">
        <v>17067</v>
      </c>
      <c r="N5835" t="s">
        <v>15</v>
      </c>
      <c r="O5835">
        <v>800000</v>
      </c>
      <c r="P5835">
        <v>156190</v>
      </c>
      <c r="Q5835">
        <f>_xlfn.XLOOKUP(E5835,CPI!A:A,CPI!B:B)</f>
        <v>218.1</v>
      </c>
      <c r="R5835" s="12">
        <f>P5835*(CPI!$B$112/Movie!Q5835)</f>
        <v>218207.67079321411</v>
      </c>
      <c r="S5835" t="s">
        <v>14788</v>
      </c>
      <c r="T5835">
        <v>85</v>
      </c>
    </row>
    <row r="5836" spans="1:20" x14ac:dyDescent="0.3">
      <c r="A5836" t="s">
        <v>17068</v>
      </c>
      <c r="B5836" t="str">
        <f t="shared" si="273"/>
        <v>Not Rated</v>
      </c>
      <c r="C5836" t="s">
        <v>432</v>
      </c>
      <c r="D5836" t="s">
        <v>26</v>
      </c>
      <c r="E5836">
        <v>2010</v>
      </c>
      <c r="F5836" s="22">
        <f t="shared" si="274"/>
        <v>40179</v>
      </c>
      <c r="G5836" t="s">
        <v>17069</v>
      </c>
      <c r="H5836">
        <f t="shared" si="275"/>
        <v>7</v>
      </c>
      <c r="I5836">
        <v>7</v>
      </c>
      <c r="J5836">
        <v>22000</v>
      </c>
      <c r="K5836" t="s">
        <v>9271</v>
      </c>
      <c r="M5836" t="s">
        <v>12666</v>
      </c>
      <c r="N5836" t="s">
        <v>7</v>
      </c>
      <c r="P5836">
        <v>3945217</v>
      </c>
      <c r="Q5836">
        <f>_xlfn.XLOOKUP(E5836,CPI!A:A,CPI!B:B)</f>
        <v>218.1</v>
      </c>
      <c r="R5836" s="12">
        <f>P5836*(CPI!$B$112/Movie!Q5836)</f>
        <v>5511726.8220999539</v>
      </c>
      <c r="S5836" t="s">
        <v>17070</v>
      </c>
      <c r="T5836">
        <v>112</v>
      </c>
    </row>
    <row r="5837" spans="1:20" x14ac:dyDescent="0.3">
      <c r="A5837" t="s">
        <v>17071</v>
      </c>
      <c r="B5837" t="str">
        <f t="shared" si="273"/>
        <v>R</v>
      </c>
      <c r="C5837" t="s">
        <v>1</v>
      </c>
      <c r="D5837" t="s">
        <v>2</v>
      </c>
      <c r="E5837">
        <v>2010</v>
      </c>
      <c r="F5837" s="22">
        <f t="shared" si="274"/>
        <v>40179</v>
      </c>
      <c r="G5837" t="s">
        <v>17072</v>
      </c>
      <c r="H5837">
        <f t="shared" si="275"/>
        <v>7</v>
      </c>
      <c r="I5837">
        <v>7</v>
      </c>
      <c r="J5837">
        <v>51000</v>
      </c>
      <c r="K5837" t="s">
        <v>17073</v>
      </c>
      <c r="L5837" t="s">
        <v>17073</v>
      </c>
      <c r="M5837" t="s">
        <v>12111</v>
      </c>
      <c r="N5837" t="s">
        <v>15</v>
      </c>
      <c r="O5837">
        <v>7000000</v>
      </c>
      <c r="P5837">
        <v>449702</v>
      </c>
      <c r="Q5837">
        <f>_xlfn.XLOOKUP(E5837,CPI!A:A,CPI!B:B)</f>
        <v>218.1</v>
      </c>
      <c r="R5837" s="12">
        <f>P5837*(CPI!$B$112/Movie!Q5837)</f>
        <v>628263.17927556171</v>
      </c>
      <c r="S5837" t="s">
        <v>17074</v>
      </c>
      <c r="T5837">
        <v>106</v>
      </c>
    </row>
    <row r="5838" spans="1:20" x14ac:dyDescent="0.3">
      <c r="A5838" t="s">
        <v>17075</v>
      </c>
      <c r="B5838" t="str">
        <f t="shared" si="273"/>
        <v>R</v>
      </c>
      <c r="C5838" t="s">
        <v>1</v>
      </c>
      <c r="D5838" t="s">
        <v>2</v>
      </c>
      <c r="E5838">
        <v>2010</v>
      </c>
      <c r="F5838" s="22">
        <f t="shared" si="274"/>
        <v>40179</v>
      </c>
      <c r="G5838" t="s">
        <v>16692</v>
      </c>
      <c r="H5838">
        <f t="shared" si="275"/>
        <v>6.1</v>
      </c>
      <c r="I5838">
        <v>6.1</v>
      </c>
      <c r="J5838">
        <v>7300</v>
      </c>
      <c r="K5838" t="s">
        <v>14238</v>
      </c>
      <c r="L5838" t="s">
        <v>14238</v>
      </c>
      <c r="M5838" t="s">
        <v>7590</v>
      </c>
      <c r="N5838" t="s">
        <v>15</v>
      </c>
      <c r="O5838">
        <v>21000000</v>
      </c>
      <c r="P5838">
        <v>37981984</v>
      </c>
      <c r="Q5838">
        <f>_xlfn.XLOOKUP(E5838,CPI!A:A,CPI!B:B)</f>
        <v>218.1</v>
      </c>
      <c r="R5838" s="12">
        <f>P5838*(CPI!$B$112/Movie!Q5838)</f>
        <v>53063321.984410822</v>
      </c>
      <c r="S5838" t="s">
        <v>14686</v>
      </c>
      <c r="T5838">
        <v>133</v>
      </c>
    </row>
    <row r="5839" spans="1:20" x14ac:dyDescent="0.3">
      <c r="A5839" t="s">
        <v>17076</v>
      </c>
      <c r="B5839" t="str">
        <f t="shared" si="273"/>
        <v>R</v>
      </c>
      <c r="C5839" t="s">
        <v>1</v>
      </c>
      <c r="D5839" t="s">
        <v>26</v>
      </c>
      <c r="E5839">
        <v>2010</v>
      </c>
      <c r="F5839" s="22">
        <f t="shared" si="274"/>
        <v>40179</v>
      </c>
      <c r="G5839" t="s">
        <v>17077</v>
      </c>
      <c r="H5839">
        <f t="shared" si="275"/>
        <v>6.8</v>
      </c>
      <c r="I5839">
        <v>6.8</v>
      </c>
      <c r="J5839">
        <v>26000</v>
      </c>
      <c r="K5839" t="s">
        <v>17078</v>
      </c>
      <c r="L5839" t="s">
        <v>17078</v>
      </c>
      <c r="M5839" t="s">
        <v>17079</v>
      </c>
      <c r="N5839" t="s">
        <v>15</v>
      </c>
      <c r="O5839">
        <v>500000</v>
      </c>
      <c r="P5839">
        <v>453708</v>
      </c>
      <c r="Q5839">
        <f>_xlfn.XLOOKUP(E5839,CPI!A:A,CPI!B:B)</f>
        <v>218.1</v>
      </c>
      <c r="R5839" s="12">
        <f>P5839*(CPI!$B$112/Movie!Q5839)</f>
        <v>633859.82393397519</v>
      </c>
      <c r="S5839" t="s">
        <v>17080</v>
      </c>
      <c r="T5839">
        <v>93</v>
      </c>
    </row>
    <row r="5840" spans="1:20" x14ac:dyDescent="0.3">
      <c r="A5840" t="s">
        <v>17081</v>
      </c>
      <c r="B5840" t="str">
        <f t="shared" si="273"/>
        <v>R</v>
      </c>
      <c r="C5840" t="s">
        <v>1</v>
      </c>
      <c r="D5840" t="s">
        <v>48</v>
      </c>
      <c r="E5840">
        <v>2010</v>
      </c>
      <c r="F5840" s="22">
        <f t="shared" si="274"/>
        <v>40179</v>
      </c>
      <c r="G5840" t="s">
        <v>17082</v>
      </c>
      <c r="H5840">
        <f t="shared" si="275"/>
        <v>5.6</v>
      </c>
      <c r="I5840">
        <v>5.6</v>
      </c>
      <c r="J5840">
        <v>3000</v>
      </c>
      <c r="K5840" t="s">
        <v>994</v>
      </c>
      <c r="L5840" t="s">
        <v>17083</v>
      </c>
      <c r="M5840" t="s">
        <v>10846</v>
      </c>
      <c r="N5840" t="s">
        <v>5801</v>
      </c>
      <c r="O5840">
        <v>25000000</v>
      </c>
      <c r="P5840">
        <v>146149</v>
      </c>
      <c r="Q5840">
        <f>_xlfn.XLOOKUP(E5840,CPI!A:A,CPI!B:B)</f>
        <v>218.1</v>
      </c>
      <c r="R5840" s="12">
        <f>P5840*(CPI!$B$112/Movie!Q5840)</f>
        <v>204179.73544245758</v>
      </c>
      <c r="S5840" t="s">
        <v>17084</v>
      </c>
      <c r="T5840">
        <v>117</v>
      </c>
    </row>
    <row r="5841" spans="1:20" x14ac:dyDescent="0.3">
      <c r="A5841" t="s">
        <v>17085</v>
      </c>
      <c r="B5841" t="str">
        <f t="shared" si="273"/>
        <v>Not Rated</v>
      </c>
      <c r="C5841" t="s">
        <v>432</v>
      </c>
      <c r="D5841" t="s">
        <v>89</v>
      </c>
      <c r="E5841">
        <v>2010</v>
      </c>
      <c r="F5841" s="22">
        <f t="shared" si="274"/>
        <v>40179</v>
      </c>
      <c r="G5841" t="s">
        <v>17086</v>
      </c>
      <c r="H5841">
        <f t="shared" si="275"/>
        <v>6.5</v>
      </c>
      <c r="I5841">
        <v>6.5</v>
      </c>
      <c r="J5841">
        <v>5200</v>
      </c>
      <c r="K5841" t="s">
        <v>6646</v>
      </c>
      <c r="L5841" t="s">
        <v>6646</v>
      </c>
      <c r="M5841" t="s">
        <v>17087</v>
      </c>
      <c r="N5841" t="s">
        <v>437</v>
      </c>
      <c r="P5841">
        <v>3696522</v>
      </c>
      <c r="Q5841">
        <f>_xlfn.XLOOKUP(E5841,CPI!A:A,CPI!B:B)</f>
        <v>218.1</v>
      </c>
      <c r="R5841" s="12">
        <f>P5841*(CPI!$B$112/Movie!Q5841)</f>
        <v>5164283.6011004122</v>
      </c>
      <c r="S5841" t="s">
        <v>17088</v>
      </c>
      <c r="T5841">
        <v>106</v>
      </c>
    </row>
    <row r="5842" spans="1:20" x14ac:dyDescent="0.3">
      <c r="A5842" t="s">
        <v>17089</v>
      </c>
      <c r="B5842" t="str">
        <f t="shared" si="273"/>
        <v>R</v>
      </c>
      <c r="C5842" t="s">
        <v>1</v>
      </c>
      <c r="D5842" t="s">
        <v>2</v>
      </c>
      <c r="E5842">
        <v>2010</v>
      </c>
      <c r="F5842" s="22">
        <f t="shared" si="274"/>
        <v>40179</v>
      </c>
      <c r="G5842" t="s">
        <v>17090</v>
      </c>
      <c r="H5842">
        <f t="shared" si="275"/>
        <v>4.5999999999999996</v>
      </c>
      <c r="I5842">
        <v>4.5999999999999996</v>
      </c>
      <c r="J5842">
        <v>7400</v>
      </c>
      <c r="K5842" t="s">
        <v>4608</v>
      </c>
      <c r="L5842" t="s">
        <v>4608</v>
      </c>
      <c r="M5842" t="s">
        <v>2771</v>
      </c>
      <c r="N5842" t="s">
        <v>15</v>
      </c>
      <c r="O5842">
        <v>8000000</v>
      </c>
      <c r="P5842">
        <v>25603</v>
      </c>
      <c r="Q5842">
        <f>_xlfn.XLOOKUP(E5842,CPI!A:A,CPI!B:B)</f>
        <v>218.1</v>
      </c>
      <c r="R5842" s="12">
        <f>P5842*(CPI!$B$112/Movie!Q5842)</f>
        <v>35769.069692801466</v>
      </c>
      <c r="S5842" t="s">
        <v>17091</v>
      </c>
      <c r="T5842">
        <v>94</v>
      </c>
    </row>
    <row r="5843" spans="1:20" x14ac:dyDescent="0.3">
      <c r="A5843" t="s">
        <v>17092</v>
      </c>
      <c r="B5843" t="str">
        <f t="shared" si="273"/>
        <v>Not Rated</v>
      </c>
      <c r="C5843" t="s">
        <v>432</v>
      </c>
      <c r="D5843" t="s">
        <v>26</v>
      </c>
      <c r="E5843">
        <v>2010</v>
      </c>
      <c r="F5843" s="22">
        <f t="shared" si="274"/>
        <v>40179</v>
      </c>
      <c r="G5843" t="s">
        <v>17093</v>
      </c>
      <c r="H5843">
        <f t="shared" si="275"/>
        <v>5.7</v>
      </c>
      <c r="I5843">
        <v>5.7</v>
      </c>
      <c r="J5843">
        <v>13000</v>
      </c>
      <c r="K5843" t="s">
        <v>7227</v>
      </c>
      <c r="L5843" t="s">
        <v>7227</v>
      </c>
      <c r="M5843" t="s">
        <v>17094</v>
      </c>
      <c r="N5843" t="s">
        <v>15</v>
      </c>
      <c r="P5843">
        <v>635162</v>
      </c>
      <c r="Q5843">
        <f>_xlfn.XLOOKUP(E5843,CPI!A:A,CPI!B:B)</f>
        <v>218.1</v>
      </c>
      <c r="R5843" s="12">
        <f>P5843*(CPI!$B$112/Movie!Q5843)</f>
        <v>887362.95919303072</v>
      </c>
      <c r="S5843" t="s">
        <v>7229</v>
      </c>
      <c r="T5843">
        <v>86</v>
      </c>
    </row>
    <row r="5844" spans="1:20" x14ac:dyDescent="0.3">
      <c r="A5844" t="s">
        <v>17095</v>
      </c>
      <c r="B5844" t="str">
        <f t="shared" si="273"/>
        <v>R</v>
      </c>
      <c r="C5844" t="s">
        <v>1</v>
      </c>
      <c r="D5844" t="s">
        <v>2</v>
      </c>
      <c r="E5844">
        <v>2010</v>
      </c>
      <c r="F5844" s="22">
        <f t="shared" si="274"/>
        <v>40179</v>
      </c>
      <c r="G5844" t="s">
        <v>17096</v>
      </c>
      <c r="H5844">
        <f t="shared" si="275"/>
        <v>6.4</v>
      </c>
      <c r="I5844">
        <v>6.4</v>
      </c>
      <c r="J5844">
        <v>49000</v>
      </c>
      <c r="K5844" t="s">
        <v>17097</v>
      </c>
      <c r="L5844" t="s">
        <v>17097</v>
      </c>
      <c r="M5844" t="s">
        <v>13028</v>
      </c>
      <c r="N5844" t="s">
        <v>15</v>
      </c>
      <c r="O5844">
        <v>5000000</v>
      </c>
      <c r="P5844">
        <v>2820490</v>
      </c>
      <c r="Q5844">
        <f>_xlfn.XLOOKUP(E5844,CPI!A:A,CPI!B:B)</f>
        <v>218.1</v>
      </c>
      <c r="R5844" s="12">
        <f>P5844*(CPI!$B$112/Movie!Q5844)</f>
        <v>3940409.4589637779</v>
      </c>
      <c r="S5844" t="s">
        <v>16111</v>
      </c>
      <c r="T5844">
        <v>97</v>
      </c>
    </row>
    <row r="5845" spans="1:20" x14ac:dyDescent="0.3">
      <c r="A5845" t="s">
        <v>17098</v>
      </c>
      <c r="B5845" t="str">
        <f t="shared" si="273"/>
        <v>PG-13</v>
      </c>
      <c r="C5845" t="s">
        <v>1984</v>
      </c>
      <c r="D5845" t="s">
        <v>19</v>
      </c>
      <c r="E5845">
        <v>2011</v>
      </c>
      <c r="F5845" s="22">
        <f t="shared" si="274"/>
        <v>40544</v>
      </c>
      <c r="G5845" t="s">
        <v>17058</v>
      </c>
      <c r="H5845">
        <f t="shared" si="275"/>
        <v>6.9</v>
      </c>
      <c r="I5845">
        <v>6.9</v>
      </c>
      <c r="J5845">
        <v>769000</v>
      </c>
      <c r="K5845" t="s">
        <v>5080</v>
      </c>
      <c r="L5845" t="s">
        <v>16780</v>
      </c>
      <c r="M5845" t="s">
        <v>17099</v>
      </c>
      <c r="N5845" t="s">
        <v>15</v>
      </c>
      <c r="O5845">
        <v>140000000</v>
      </c>
      <c r="P5845">
        <v>370569774</v>
      </c>
      <c r="Q5845">
        <f>_xlfn.XLOOKUP(E5845,CPI!A:A,CPI!B:B)</f>
        <v>224.9</v>
      </c>
      <c r="R5845" s="12">
        <f>P5845*(CPI!$B$112/Movie!Q5845)</f>
        <v>502056959.26100481</v>
      </c>
      <c r="S5845" t="s">
        <v>29</v>
      </c>
      <c r="T5845">
        <v>124</v>
      </c>
    </row>
    <row r="5846" spans="1:20" x14ac:dyDescent="0.3">
      <c r="A5846" t="s">
        <v>17100</v>
      </c>
      <c r="B5846" t="str">
        <f t="shared" si="273"/>
        <v>PG-13</v>
      </c>
      <c r="C5846" t="s">
        <v>1984</v>
      </c>
      <c r="D5846" t="s">
        <v>19</v>
      </c>
      <c r="E5846">
        <v>2011</v>
      </c>
      <c r="F5846" s="22">
        <f t="shared" si="274"/>
        <v>40544</v>
      </c>
      <c r="G5846" t="s">
        <v>17101</v>
      </c>
      <c r="H5846">
        <f t="shared" si="275"/>
        <v>7</v>
      </c>
      <c r="I5846">
        <v>7</v>
      </c>
      <c r="J5846">
        <v>772000</v>
      </c>
      <c r="K5846" t="s">
        <v>5237</v>
      </c>
      <c r="L5846" t="s">
        <v>13157</v>
      </c>
      <c r="M5846" t="s">
        <v>17102</v>
      </c>
      <c r="N5846" t="s">
        <v>15</v>
      </c>
      <c r="O5846">
        <v>150000000</v>
      </c>
      <c r="P5846">
        <v>449326618</v>
      </c>
      <c r="Q5846">
        <f>_xlfn.XLOOKUP(E5846,CPI!A:A,CPI!B:B)</f>
        <v>224.9</v>
      </c>
      <c r="R5846" s="12">
        <f>P5846*(CPI!$B$112/Movie!Q5846)</f>
        <v>608758650.53179181</v>
      </c>
      <c r="S5846" t="s">
        <v>29</v>
      </c>
      <c r="T5846">
        <v>115</v>
      </c>
    </row>
    <row r="5847" spans="1:20" x14ac:dyDescent="0.3">
      <c r="A5847" t="s">
        <v>17103</v>
      </c>
      <c r="B5847" t="str">
        <f t="shared" si="273"/>
        <v>PG-13</v>
      </c>
      <c r="C5847" t="s">
        <v>1984</v>
      </c>
      <c r="D5847" t="s">
        <v>10</v>
      </c>
      <c r="E5847">
        <v>2011</v>
      </c>
      <c r="F5847" s="22">
        <f t="shared" si="274"/>
        <v>40544</v>
      </c>
      <c r="G5847" t="s">
        <v>17104</v>
      </c>
      <c r="H5847">
        <f t="shared" si="275"/>
        <v>8.1</v>
      </c>
      <c r="I5847">
        <v>8.1</v>
      </c>
      <c r="J5847">
        <v>790000</v>
      </c>
      <c r="K5847" t="s">
        <v>15019</v>
      </c>
      <c r="L5847" t="s">
        <v>2241</v>
      </c>
      <c r="M5847" t="s">
        <v>11798</v>
      </c>
      <c r="N5847" t="s">
        <v>7</v>
      </c>
      <c r="O5847">
        <v>125000000</v>
      </c>
      <c r="P5847">
        <v>1342321665</v>
      </c>
      <c r="Q5847">
        <f>_xlfn.XLOOKUP(E5847,CPI!A:A,CPI!B:B)</f>
        <v>224.9</v>
      </c>
      <c r="R5847" s="12">
        <f>P5847*(CPI!$B$112/Movie!Q5847)</f>
        <v>1818610099.2685635</v>
      </c>
      <c r="S5847" t="s">
        <v>8</v>
      </c>
      <c r="T5847">
        <v>130</v>
      </c>
    </row>
    <row r="5848" spans="1:20" x14ac:dyDescent="0.3">
      <c r="A5848" t="s">
        <v>17105</v>
      </c>
      <c r="B5848" t="str">
        <f t="shared" si="273"/>
        <v>R</v>
      </c>
      <c r="C5848" t="s">
        <v>1</v>
      </c>
      <c r="D5848" t="s">
        <v>2</v>
      </c>
      <c r="E5848">
        <v>2011</v>
      </c>
      <c r="F5848" s="22">
        <f t="shared" si="274"/>
        <v>40544</v>
      </c>
      <c r="G5848" t="s">
        <v>17106</v>
      </c>
      <c r="H5848">
        <f t="shared" si="275"/>
        <v>7.4</v>
      </c>
      <c r="I5848">
        <v>7.4</v>
      </c>
      <c r="J5848">
        <v>95000</v>
      </c>
      <c r="K5848" t="s">
        <v>15445</v>
      </c>
      <c r="L5848" t="s">
        <v>15445</v>
      </c>
      <c r="M5848" t="s">
        <v>15446</v>
      </c>
      <c r="N5848" t="s">
        <v>15</v>
      </c>
      <c r="O5848">
        <v>5000000</v>
      </c>
      <c r="P5848">
        <v>3741098</v>
      </c>
      <c r="Q5848">
        <f>_xlfn.XLOOKUP(E5848,CPI!A:A,CPI!B:B)</f>
        <v>224.9</v>
      </c>
      <c r="R5848" s="12">
        <f>P5848*(CPI!$B$112/Movie!Q5848)</f>
        <v>5068530.7274344144</v>
      </c>
      <c r="S5848" t="s">
        <v>17107</v>
      </c>
      <c r="T5848">
        <v>120</v>
      </c>
    </row>
    <row r="5849" spans="1:20" x14ac:dyDescent="0.3">
      <c r="A5849" t="s">
        <v>17108</v>
      </c>
      <c r="B5849" t="str">
        <f t="shared" si="273"/>
        <v>R</v>
      </c>
      <c r="C5849" t="s">
        <v>1</v>
      </c>
      <c r="D5849" t="s">
        <v>26</v>
      </c>
      <c r="E5849">
        <v>2011</v>
      </c>
      <c r="F5849" s="22">
        <f t="shared" si="274"/>
        <v>40544</v>
      </c>
      <c r="G5849" t="s">
        <v>17109</v>
      </c>
      <c r="H5849">
        <f t="shared" si="275"/>
        <v>6.8</v>
      </c>
      <c r="I5849">
        <v>6.8</v>
      </c>
      <c r="J5849">
        <v>276000</v>
      </c>
      <c r="K5849" t="s">
        <v>17110</v>
      </c>
      <c r="L5849" t="s">
        <v>17111</v>
      </c>
      <c r="M5849" t="s">
        <v>17111</v>
      </c>
      <c r="N5849" t="s">
        <v>15</v>
      </c>
      <c r="O5849">
        <v>32500000</v>
      </c>
      <c r="P5849">
        <v>288383523</v>
      </c>
      <c r="Q5849">
        <f>_xlfn.XLOOKUP(E5849,CPI!A:A,CPI!B:B)</f>
        <v>224.9</v>
      </c>
      <c r="R5849" s="12">
        <f>P5849*(CPI!$B$112/Movie!Q5849)</f>
        <v>390709023.82436633</v>
      </c>
      <c r="S5849" t="s">
        <v>46</v>
      </c>
      <c r="T5849">
        <v>125</v>
      </c>
    </row>
    <row r="5850" spans="1:20" x14ac:dyDescent="0.3">
      <c r="A5850" t="s">
        <v>17112</v>
      </c>
      <c r="B5850" t="str">
        <f t="shared" si="273"/>
        <v>PG-13</v>
      </c>
      <c r="C5850" t="s">
        <v>1984</v>
      </c>
      <c r="D5850" t="s">
        <v>19</v>
      </c>
      <c r="E5850">
        <v>2011</v>
      </c>
      <c r="F5850" s="22">
        <f t="shared" si="274"/>
        <v>40544</v>
      </c>
      <c r="G5850" t="s">
        <v>17113</v>
      </c>
      <c r="H5850">
        <f t="shared" si="275"/>
        <v>7.3</v>
      </c>
      <c r="I5850">
        <v>7.3</v>
      </c>
      <c r="J5850">
        <v>362000</v>
      </c>
      <c r="K5850" t="s">
        <v>12585</v>
      </c>
      <c r="L5850" t="s">
        <v>14486</v>
      </c>
      <c r="M5850" t="s">
        <v>11802</v>
      </c>
      <c r="N5850" t="s">
        <v>15</v>
      </c>
      <c r="O5850">
        <v>125000000</v>
      </c>
      <c r="P5850">
        <v>626137675</v>
      </c>
      <c r="Q5850">
        <f>_xlfn.XLOOKUP(E5850,CPI!A:A,CPI!B:B)</f>
        <v>224.9</v>
      </c>
      <c r="R5850" s="12">
        <f>P5850*(CPI!$B$112/Movie!Q5850)</f>
        <v>848306578.80168951</v>
      </c>
      <c r="S5850" t="s">
        <v>46</v>
      </c>
      <c r="T5850">
        <v>130</v>
      </c>
    </row>
    <row r="5851" spans="1:20" x14ac:dyDescent="0.3">
      <c r="A5851" t="s">
        <v>17114</v>
      </c>
      <c r="B5851" t="str">
        <f t="shared" si="273"/>
        <v>PG-13</v>
      </c>
      <c r="C5851" t="s">
        <v>1984</v>
      </c>
      <c r="D5851" t="s">
        <v>26</v>
      </c>
      <c r="E5851">
        <v>2011</v>
      </c>
      <c r="F5851" s="22">
        <f t="shared" si="274"/>
        <v>40544</v>
      </c>
      <c r="G5851" t="s">
        <v>17115</v>
      </c>
      <c r="H5851">
        <f t="shared" si="275"/>
        <v>7.7</v>
      </c>
      <c r="I5851">
        <v>7.7</v>
      </c>
      <c r="J5851">
        <v>398000</v>
      </c>
      <c r="K5851" t="s">
        <v>274</v>
      </c>
      <c r="L5851" t="s">
        <v>274</v>
      </c>
      <c r="M5851" t="s">
        <v>9026</v>
      </c>
      <c r="N5851" t="s">
        <v>1096</v>
      </c>
      <c r="O5851">
        <v>17000000</v>
      </c>
      <c r="P5851">
        <v>151653750</v>
      </c>
      <c r="Q5851">
        <f>_xlfn.XLOOKUP(E5851,CPI!A:A,CPI!B:B)</f>
        <v>224.9</v>
      </c>
      <c r="R5851" s="12">
        <f>P5851*(CPI!$B$112/Movie!Q5851)</f>
        <v>205464195.75366828</v>
      </c>
      <c r="S5851" t="s">
        <v>17038</v>
      </c>
      <c r="T5851">
        <v>94</v>
      </c>
    </row>
    <row r="5852" spans="1:20" x14ac:dyDescent="0.3">
      <c r="A5852" t="s">
        <v>17116</v>
      </c>
      <c r="B5852" t="str">
        <f t="shared" si="273"/>
        <v>PG-13</v>
      </c>
      <c r="C5852" t="s">
        <v>1984</v>
      </c>
      <c r="D5852" t="s">
        <v>48</v>
      </c>
      <c r="E5852">
        <v>2011</v>
      </c>
      <c r="F5852" s="22">
        <f t="shared" si="274"/>
        <v>40544</v>
      </c>
      <c r="G5852" t="s">
        <v>17117</v>
      </c>
      <c r="H5852">
        <f t="shared" si="275"/>
        <v>7.6</v>
      </c>
      <c r="I5852">
        <v>7.6</v>
      </c>
      <c r="J5852">
        <v>385000</v>
      </c>
      <c r="K5852" t="s">
        <v>14211</v>
      </c>
      <c r="L5852" t="s">
        <v>7522</v>
      </c>
      <c r="M5852" t="s">
        <v>6519</v>
      </c>
      <c r="N5852" t="s">
        <v>15</v>
      </c>
      <c r="O5852">
        <v>50000000</v>
      </c>
      <c r="P5852">
        <v>110206216</v>
      </c>
      <c r="Q5852">
        <f>_xlfn.XLOOKUP(E5852,CPI!A:A,CPI!B:B)</f>
        <v>224.9</v>
      </c>
      <c r="R5852" s="12">
        <f>P5852*(CPI!$B$112/Movie!Q5852)</f>
        <v>149310066.76389503</v>
      </c>
      <c r="S5852" t="s">
        <v>16</v>
      </c>
      <c r="T5852">
        <v>133</v>
      </c>
    </row>
    <row r="5853" spans="1:20" x14ac:dyDescent="0.3">
      <c r="A5853" t="s">
        <v>16190</v>
      </c>
      <c r="B5853" t="str">
        <f t="shared" si="273"/>
        <v>R</v>
      </c>
      <c r="C5853" t="s">
        <v>1</v>
      </c>
      <c r="D5853" t="s">
        <v>89</v>
      </c>
      <c r="E5853">
        <v>2011</v>
      </c>
      <c r="F5853" s="22">
        <f t="shared" si="274"/>
        <v>40544</v>
      </c>
      <c r="G5853" t="s">
        <v>17118</v>
      </c>
      <c r="H5853">
        <f t="shared" si="275"/>
        <v>7.8</v>
      </c>
      <c r="I5853">
        <v>7.8</v>
      </c>
      <c r="J5853">
        <v>435000</v>
      </c>
      <c r="K5853" t="s">
        <v>6802</v>
      </c>
      <c r="L5853" t="s">
        <v>7522</v>
      </c>
      <c r="M5853" t="s">
        <v>13516</v>
      </c>
      <c r="N5853" t="s">
        <v>15</v>
      </c>
      <c r="O5853">
        <v>90000000</v>
      </c>
      <c r="P5853">
        <v>232617430</v>
      </c>
      <c r="Q5853">
        <f>_xlfn.XLOOKUP(E5853,CPI!A:A,CPI!B:B)</f>
        <v>224.9</v>
      </c>
      <c r="R5853" s="12">
        <f>P5853*(CPI!$B$112/Movie!Q5853)</f>
        <v>315155762.20987099</v>
      </c>
      <c r="S5853" t="s">
        <v>16</v>
      </c>
      <c r="T5853">
        <v>158</v>
      </c>
    </row>
    <row r="5854" spans="1:20" x14ac:dyDescent="0.3">
      <c r="A5854" t="s">
        <v>17119</v>
      </c>
      <c r="B5854" t="str">
        <f t="shared" si="273"/>
        <v>PG-13</v>
      </c>
      <c r="C5854" t="s">
        <v>1984</v>
      </c>
      <c r="D5854" t="s">
        <v>26</v>
      </c>
      <c r="E5854">
        <v>2011</v>
      </c>
      <c r="F5854" s="22">
        <f t="shared" si="274"/>
        <v>40544</v>
      </c>
      <c r="G5854" t="s">
        <v>16965</v>
      </c>
      <c r="H5854">
        <f t="shared" si="275"/>
        <v>6.4</v>
      </c>
      <c r="I5854">
        <v>6.4</v>
      </c>
      <c r="J5854">
        <v>227000</v>
      </c>
      <c r="K5854" t="s">
        <v>5759</v>
      </c>
      <c r="L5854" t="s">
        <v>15510</v>
      </c>
      <c r="M5854" t="s">
        <v>8498</v>
      </c>
      <c r="N5854" t="s">
        <v>15</v>
      </c>
      <c r="O5854">
        <v>80000000</v>
      </c>
      <c r="P5854">
        <v>214945591</v>
      </c>
      <c r="Q5854">
        <f>_xlfn.XLOOKUP(E5854,CPI!A:A,CPI!B:B)</f>
        <v>224.9</v>
      </c>
      <c r="R5854" s="12">
        <f>P5854*(CPI!$B$112/Movie!Q5854)</f>
        <v>291213524.13383722</v>
      </c>
      <c r="S5854" t="s">
        <v>16</v>
      </c>
      <c r="T5854">
        <v>117</v>
      </c>
    </row>
    <row r="5855" spans="1:20" x14ac:dyDescent="0.3">
      <c r="A5855" t="s">
        <v>17120</v>
      </c>
      <c r="B5855" t="str">
        <f t="shared" si="273"/>
        <v>R</v>
      </c>
      <c r="C5855" t="s">
        <v>1</v>
      </c>
      <c r="D5855" t="s">
        <v>48</v>
      </c>
      <c r="E5855">
        <v>2011</v>
      </c>
      <c r="F5855" s="22">
        <f t="shared" si="274"/>
        <v>40544</v>
      </c>
      <c r="G5855" t="s">
        <v>17121</v>
      </c>
      <c r="H5855">
        <f t="shared" si="275"/>
        <v>8.5</v>
      </c>
      <c r="I5855">
        <v>8.5</v>
      </c>
      <c r="J5855">
        <v>785000</v>
      </c>
      <c r="K5855" t="s">
        <v>17122</v>
      </c>
      <c r="L5855" t="s">
        <v>17122</v>
      </c>
      <c r="M5855" t="s">
        <v>14712</v>
      </c>
      <c r="N5855" t="s">
        <v>437</v>
      </c>
      <c r="P5855">
        <v>426588510</v>
      </c>
      <c r="Q5855">
        <f>_xlfn.XLOOKUP(E5855,CPI!A:A,CPI!B:B)</f>
        <v>224.9</v>
      </c>
      <c r="R5855" s="12">
        <f>P5855*(CPI!$B$112/Movie!Q5855)</f>
        <v>577952507.76789677</v>
      </c>
      <c r="S5855" t="s">
        <v>17123</v>
      </c>
      <c r="T5855">
        <v>112</v>
      </c>
    </row>
    <row r="5856" spans="1:20" x14ac:dyDescent="0.3">
      <c r="A5856" t="s">
        <v>17124</v>
      </c>
      <c r="B5856" t="str">
        <f t="shared" si="273"/>
        <v>R</v>
      </c>
      <c r="C5856" t="s">
        <v>1</v>
      </c>
      <c r="D5856" t="s">
        <v>89</v>
      </c>
      <c r="E5856">
        <v>2011</v>
      </c>
      <c r="F5856" s="22">
        <f t="shared" si="274"/>
        <v>40544</v>
      </c>
      <c r="G5856" t="s">
        <v>17125</v>
      </c>
      <c r="H5856">
        <f t="shared" si="275"/>
        <v>7.8</v>
      </c>
      <c r="I5856">
        <v>7.8</v>
      </c>
      <c r="J5856">
        <v>587000</v>
      </c>
      <c r="K5856" t="s">
        <v>9129</v>
      </c>
      <c r="L5856" t="s">
        <v>9272</v>
      </c>
      <c r="M5856" t="s">
        <v>12149</v>
      </c>
      <c r="N5856" t="s">
        <v>15</v>
      </c>
      <c r="O5856">
        <v>15000000</v>
      </c>
      <c r="P5856">
        <v>77187281</v>
      </c>
      <c r="Q5856">
        <f>_xlfn.XLOOKUP(E5856,CPI!A:A,CPI!B:B)</f>
        <v>224.9</v>
      </c>
      <c r="R5856" s="12">
        <f>P5856*(CPI!$B$112/Movie!Q5856)</f>
        <v>104575209.07381058</v>
      </c>
      <c r="S5856" t="s">
        <v>16603</v>
      </c>
      <c r="T5856">
        <v>100</v>
      </c>
    </row>
    <row r="5857" spans="1:20" x14ac:dyDescent="0.3">
      <c r="A5857" t="s">
        <v>17126</v>
      </c>
      <c r="B5857" t="str">
        <f t="shared" si="273"/>
        <v>PG-13</v>
      </c>
      <c r="C5857" t="s">
        <v>1984</v>
      </c>
      <c r="D5857" t="s">
        <v>19</v>
      </c>
      <c r="E5857">
        <v>2011</v>
      </c>
      <c r="F5857" s="22">
        <f t="shared" si="274"/>
        <v>40544</v>
      </c>
      <c r="G5857" t="s">
        <v>17127</v>
      </c>
      <c r="H5857">
        <f t="shared" si="275"/>
        <v>5.5</v>
      </c>
      <c r="I5857">
        <v>5.5</v>
      </c>
      <c r="J5857">
        <v>272000</v>
      </c>
      <c r="K5857" t="s">
        <v>5000</v>
      </c>
      <c r="L5857" t="s">
        <v>11629</v>
      </c>
      <c r="M5857" t="s">
        <v>12475</v>
      </c>
      <c r="N5857" t="s">
        <v>15</v>
      </c>
      <c r="O5857">
        <v>200000000</v>
      </c>
      <c r="P5857">
        <v>219851172</v>
      </c>
      <c r="Q5857">
        <f>_xlfn.XLOOKUP(E5857,CPI!A:A,CPI!B:B)</f>
        <v>224.9</v>
      </c>
      <c r="R5857" s="12">
        <f>P5857*(CPI!$B$112/Movie!Q5857)</f>
        <v>297859724.80391282</v>
      </c>
      <c r="S5857" t="s">
        <v>8</v>
      </c>
      <c r="T5857">
        <v>114</v>
      </c>
    </row>
    <row r="5858" spans="1:20" x14ac:dyDescent="0.3">
      <c r="A5858" t="s">
        <v>17128</v>
      </c>
      <c r="B5858" t="str">
        <f t="shared" si="273"/>
        <v>R</v>
      </c>
      <c r="C5858" t="s">
        <v>1</v>
      </c>
      <c r="D5858" t="s">
        <v>37</v>
      </c>
      <c r="E5858">
        <v>2011</v>
      </c>
      <c r="F5858" s="22">
        <f t="shared" si="274"/>
        <v>40544</v>
      </c>
      <c r="G5858" t="s">
        <v>17129</v>
      </c>
      <c r="H5858">
        <f t="shared" si="275"/>
        <v>7</v>
      </c>
      <c r="I5858">
        <v>7</v>
      </c>
      <c r="J5858">
        <v>387000</v>
      </c>
      <c r="K5858" t="s">
        <v>15598</v>
      </c>
      <c r="L5858" t="s">
        <v>6842</v>
      </c>
      <c r="M5858" t="s">
        <v>17130</v>
      </c>
      <c r="N5858" t="s">
        <v>15</v>
      </c>
      <c r="O5858">
        <v>30000000</v>
      </c>
      <c r="P5858">
        <v>69935600</v>
      </c>
      <c r="Q5858">
        <f>_xlfn.XLOOKUP(E5858,CPI!A:A,CPI!B:B)</f>
        <v>224.9</v>
      </c>
      <c r="R5858" s="12">
        <f>P5858*(CPI!$B$112/Movie!Q5858)</f>
        <v>94750454.957758993</v>
      </c>
      <c r="S5858" t="s">
        <v>14686</v>
      </c>
      <c r="T5858">
        <v>95</v>
      </c>
    </row>
    <row r="5859" spans="1:20" x14ac:dyDescent="0.3">
      <c r="A5859" t="s">
        <v>17131</v>
      </c>
      <c r="B5859" t="str">
        <f t="shared" si="273"/>
        <v>PG-13</v>
      </c>
      <c r="C5859" t="s">
        <v>1984</v>
      </c>
      <c r="D5859" t="s">
        <v>2</v>
      </c>
      <c r="E5859">
        <v>2011</v>
      </c>
      <c r="F5859" s="22">
        <f t="shared" si="274"/>
        <v>40544</v>
      </c>
      <c r="G5859" t="s">
        <v>17132</v>
      </c>
      <c r="H5859">
        <f t="shared" si="275"/>
        <v>8</v>
      </c>
      <c r="I5859">
        <v>8</v>
      </c>
      <c r="J5859">
        <v>436000</v>
      </c>
      <c r="K5859" t="s">
        <v>17133</v>
      </c>
      <c r="L5859" t="s">
        <v>17133</v>
      </c>
      <c r="M5859" t="s">
        <v>16678</v>
      </c>
      <c r="N5859" t="s">
        <v>15</v>
      </c>
      <c r="O5859">
        <v>25000000</v>
      </c>
      <c r="P5859">
        <v>216639112</v>
      </c>
      <c r="Q5859">
        <f>_xlfn.XLOOKUP(E5859,CPI!A:A,CPI!B:B)</f>
        <v>224.9</v>
      </c>
      <c r="R5859" s="12">
        <f>P5859*(CPI!$B$112/Movie!Q5859)</f>
        <v>293507947.64962202</v>
      </c>
      <c r="S5859" t="s">
        <v>14574</v>
      </c>
      <c r="T5859">
        <v>146</v>
      </c>
    </row>
    <row r="5860" spans="1:20" x14ac:dyDescent="0.3">
      <c r="A5860" t="s">
        <v>17134</v>
      </c>
      <c r="B5860" t="str">
        <f t="shared" si="273"/>
        <v>PG-13</v>
      </c>
      <c r="C5860" t="s">
        <v>1984</v>
      </c>
      <c r="D5860" t="s">
        <v>26</v>
      </c>
      <c r="E5860">
        <v>2011</v>
      </c>
      <c r="F5860" s="22">
        <f t="shared" si="274"/>
        <v>40544</v>
      </c>
      <c r="G5860" t="s">
        <v>17135</v>
      </c>
      <c r="H5860">
        <f t="shared" si="275"/>
        <v>7.4</v>
      </c>
      <c r="I5860">
        <v>7.4</v>
      </c>
      <c r="J5860">
        <v>487000</v>
      </c>
      <c r="K5860" t="s">
        <v>13165</v>
      </c>
      <c r="L5860" t="s">
        <v>15393</v>
      </c>
      <c r="M5860" t="s">
        <v>13978</v>
      </c>
      <c r="N5860" t="s">
        <v>15</v>
      </c>
      <c r="O5860">
        <v>50000000</v>
      </c>
      <c r="P5860">
        <v>145051197</v>
      </c>
      <c r="Q5860">
        <f>_xlfn.XLOOKUP(E5860,CPI!A:A,CPI!B:B)</f>
        <v>224.9</v>
      </c>
      <c r="R5860" s="12">
        <f>P5860*(CPI!$B$112/Movie!Q5860)</f>
        <v>196518896.06891951</v>
      </c>
      <c r="S5860" t="s">
        <v>17136</v>
      </c>
      <c r="T5860">
        <v>118</v>
      </c>
    </row>
    <row r="5861" spans="1:20" x14ac:dyDescent="0.3">
      <c r="A5861" t="s">
        <v>17137</v>
      </c>
      <c r="B5861" t="str">
        <f t="shared" si="273"/>
        <v>R</v>
      </c>
      <c r="C5861" t="s">
        <v>1</v>
      </c>
      <c r="D5861" t="s">
        <v>26</v>
      </c>
      <c r="E5861">
        <v>2011</v>
      </c>
      <c r="F5861" s="22">
        <f t="shared" si="274"/>
        <v>40544</v>
      </c>
      <c r="G5861" t="s">
        <v>16753</v>
      </c>
      <c r="H5861">
        <f t="shared" si="275"/>
        <v>6.2</v>
      </c>
      <c r="I5861">
        <v>6.2</v>
      </c>
      <c r="J5861">
        <v>219000</v>
      </c>
      <c r="K5861" t="s">
        <v>529</v>
      </c>
      <c r="L5861" t="s">
        <v>17138</v>
      </c>
      <c r="M5861" t="s">
        <v>11389</v>
      </c>
      <c r="N5861" t="s">
        <v>15</v>
      </c>
      <c r="O5861">
        <v>25000000</v>
      </c>
      <c r="P5861">
        <v>149228077</v>
      </c>
      <c r="Q5861">
        <f>_xlfn.XLOOKUP(E5861,CPI!A:A,CPI!B:B)</f>
        <v>224.9</v>
      </c>
      <c r="R5861" s="12">
        <f>P5861*(CPI!$B$112/Movie!Q5861)</f>
        <v>202177834.86838594</v>
      </c>
      <c r="S5861" t="s">
        <v>29</v>
      </c>
      <c r="T5861">
        <v>108</v>
      </c>
    </row>
    <row r="5862" spans="1:20" x14ac:dyDescent="0.3">
      <c r="A5862" t="s">
        <v>17139</v>
      </c>
      <c r="B5862" t="str">
        <f t="shared" si="273"/>
        <v>PG-13</v>
      </c>
      <c r="C5862" t="s">
        <v>1984</v>
      </c>
      <c r="D5862" t="s">
        <v>19</v>
      </c>
      <c r="E5862">
        <v>2011</v>
      </c>
      <c r="F5862" s="22">
        <f t="shared" si="274"/>
        <v>40544</v>
      </c>
      <c r="G5862" t="s">
        <v>17140</v>
      </c>
      <c r="H5862">
        <f t="shared" si="275"/>
        <v>6.6</v>
      </c>
      <c r="I5862">
        <v>6.6</v>
      </c>
      <c r="J5862">
        <v>492000</v>
      </c>
      <c r="K5862" t="s">
        <v>12434</v>
      </c>
      <c r="L5862" t="s">
        <v>12890</v>
      </c>
      <c r="M5862" t="s">
        <v>5667</v>
      </c>
      <c r="N5862" t="s">
        <v>15</v>
      </c>
      <c r="O5862">
        <v>250000000</v>
      </c>
      <c r="P5862">
        <v>1045713802</v>
      </c>
      <c r="Q5862">
        <f>_xlfn.XLOOKUP(E5862,CPI!A:A,CPI!B:B)</f>
        <v>224.9</v>
      </c>
      <c r="R5862" s="12">
        <f>P5862*(CPI!$B$112/Movie!Q5862)</f>
        <v>1416758539.214762</v>
      </c>
      <c r="S5862" t="s">
        <v>1709</v>
      </c>
      <c r="T5862">
        <v>136</v>
      </c>
    </row>
    <row r="5863" spans="1:20" x14ac:dyDescent="0.3">
      <c r="A5863" t="s">
        <v>17141</v>
      </c>
      <c r="B5863" t="str">
        <f t="shared" si="273"/>
        <v>PG-13</v>
      </c>
      <c r="C5863" t="s">
        <v>1984</v>
      </c>
      <c r="D5863" t="s">
        <v>19</v>
      </c>
      <c r="E5863">
        <v>2011</v>
      </c>
      <c r="F5863" s="22">
        <f t="shared" si="274"/>
        <v>40544</v>
      </c>
      <c r="G5863" t="s">
        <v>16872</v>
      </c>
      <c r="H5863">
        <f t="shared" si="275"/>
        <v>6</v>
      </c>
      <c r="I5863">
        <v>6</v>
      </c>
      <c r="J5863">
        <v>235000</v>
      </c>
      <c r="K5863" t="s">
        <v>13536</v>
      </c>
      <c r="L5863" t="s">
        <v>13536</v>
      </c>
      <c r="M5863" t="s">
        <v>16297</v>
      </c>
      <c r="N5863" t="s">
        <v>15</v>
      </c>
      <c r="O5863">
        <v>82000000</v>
      </c>
      <c r="P5863">
        <v>89792502</v>
      </c>
      <c r="Q5863">
        <f>_xlfn.XLOOKUP(E5863,CPI!A:A,CPI!B:B)</f>
        <v>224.9</v>
      </c>
      <c r="R5863" s="12">
        <f>P5863*(CPI!$B$112/Movie!Q5863)</f>
        <v>121653069.62827922</v>
      </c>
      <c r="S5863" t="s">
        <v>8</v>
      </c>
      <c r="T5863">
        <v>110</v>
      </c>
    </row>
    <row r="5864" spans="1:20" x14ac:dyDescent="0.3">
      <c r="A5864" t="s">
        <v>17142</v>
      </c>
      <c r="B5864" t="str">
        <f t="shared" si="273"/>
        <v>PG-13</v>
      </c>
      <c r="C5864" t="s">
        <v>1984</v>
      </c>
      <c r="D5864" t="s">
        <v>19</v>
      </c>
      <c r="E5864">
        <v>2011</v>
      </c>
      <c r="F5864" s="22">
        <f t="shared" si="274"/>
        <v>40544</v>
      </c>
      <c r="G5864" t="s">
        <v>17143</v>
      </c>
      <c r="H5864">
        <f t="shared" si="275"/>
        <v>8.1</v>
      </c>
      <c r="I5864">
        <v>8.1</v>
      </c>
      <c r="J5864">
        <v>445000</v>
      </c>
      <c r="K5864" t="s">
        <v>13672</v>
      </c>
      <c r="L5864" t="s">
        <v>13672</v>
      </c>
      <c r="M5864" t="s">
        <v>15669</v>
      </c>
      <c r="N5864" t="s">
        <v>15</v>
      </c>
      <c r="O5864">
        <v>25000000</v>
      </c>
      <c r="P5864">
        <v>23308615</v>
      </c>
      <c r="Q5864">
        <f>_xlfn.XLOOKUP(E5864,CPI!A:A,CPI!B:B)</f>
        <v>224.9</v>
      </c>
      <c r="R5864" s="12">
        <f>P5864*(CPI!$B$112/Movie!Q5864)</f>
        <v>31579079.548688304</v>
      </c>
      <c r="S5864" t="s">
        <v>14686</v>
      </c>
      <c r="T5864">
        <v>140</v>
      </c>
    </row>
    <row r="5865" spans="1:20" x14ac:dyDescent="0.3">
      <c r="A5865" t="s">
        <v>17144</v>
      </c>
      <c r="B5865" t="str">
        <f t="shared" si="273"/>
        <v>PG</v>
      </c>
      <c r="C5865" t="s">
        <v>18</v>
      </c>
      <c r="D5865" t="s">
        <v>375</v>
      </c>
      <c r="E5865">
        <v>2011</v>
      </c>
      <c r="F5865" s="22">
        <f t="shared" si="274"/>
        <v>40544</v>
      </c>
      <c r="G5865" t="s">
        <v>17145</v>
      </c>
      <c r="H5865">
        <f t="shared" si="275"/>
        <v>7.2</v>
      </c>
      <c r="I5865">
        <v>7.2</v>
      </c>
      <c r="J5865">
        <v>262000</v>
      </c>
      <c r="K5865" t="s">
        <v>17146</v>
      </c>
      <c r="L5865" t="s">
        <v>15522</v>
      </c>
      <c r="M5865" t="s">
        <v>11901</v>
      </c>
      <c r="N5865" t="s">
        <v>15</v>
      </c>
      <c r="O5865">
        <v>150000000</v>
      </c>
      <c r="P5865">
        <v>665692281</v>
      </c>
      <c r="Q5865">
        <f>_xlfn.XLOOKUP(E5865,CPI!A:A,CPI!B:B)</f>
        <v>224.9</v>
      </c>
      <c r="R5865" s="12">
        <f>P5865*(CPI!$B$112/Movie!Q5865)</f>
        <v>901896122.81325018</v>
      </c>
      <c r="S5865" t="s">
        <v>10157</v>
      </c>
      <c r="T5865">
        <v>90</v>
      </c>
    </row>
    <row r="5866" spans="1:20" x14ac:dyDescent="0.3">
      <c r="A5866" t="s">
        <v>17147</v>
      </c>
      <c r="B5866" t="str">
        <f t="shared" si="273"/>
        <v>R</v>
      </c>
      <c r="C5866" t="s">
        <v>1</v>
      </c>
      <c r="D5866" t="s">
        <v>26</v>
      </c>
      <c r="E5866">
        <v>2011</v>
      </c>
      <c r="F5866" s="22">
        <f t="shared" si="274"/>
        <v>40544</v>
      </c>
      <c r="G5866" t="s">
        <v>17058</v>
      </c>
      <c r="H5866">
        <f t="shared" si="275"/>
        <v>6.5</v>
      </c>
      <c r="I5866">
        <v>6.5</v>
      </c>
      <c r="J5866">
        <v>348000</v>
      </c>
      <c r="K5866" t="s">
        <v>16151</v>
      </c>
      <c r="L5866" t="s">
        <v>17148</v>
      </c>
      <c r="M5866" t="s">
        <v>17149</v>
      </c>
      <c r="N5866" t="s">
        <v>15</v>
      </c>
      <c r="O5866">
        <v>35000000</v>
      </c>
      <c r="P5866">
        <v>149542245</v>
      </c>
      <c r="Q5866">
        <f>_xlfn.XLOOKUP(E5866,CPI!A:A,CPI!B:B)</f>
        <v>224.9</v>
      </c>
      <c r="R5866" s="12">
        <f>P5866*(CPI!$B$112/Movie!Q5866)</f>
        <v>202603477.32992437</v>
      </c>
      <c r="S5866" t="s">
        <v>10859</v>
      </c>
      <c r="T5866">
        <v>109</v>
      </c>
    </row>
    <row r="5867" spans="1:20" x14ac:dyDescent="0.3">
      <c r="A5867" t="s">
        <v>17150</v>
      </c>
      <c r="B5867" t="str">
        <f t="shared" si="273"/>
        <v>R</v>
      </c>
      <c r="C5867" t="s">
        <v>1</v>
      </c>
      <c r="D5867" t="s">
        <v>19</v>
      </c>
      <c r="E5867">
        <v>2011</v>
      </c>
      <c r="F5867" s="22">
        <f t="shared" si="274"/>
        <v>40544</v>
      </c>
      <c r="G5867" t="s">
        <v>17151</v>
      </c>
      <c r="H5867">
        <f t="shared" si="275"/>
        <v>6</v>
      </c>
      <c r="I5867">
        <v>6</v>
      </c>
      <c r="J5867">
        <v>163000</v>
      </c>
      <c r="K5867" t="s">
        <v>11285</v>
      </c>
      <c r="L5867" t="s">
        <v>17152</v>
      </c>
      <c r="M5867" t="s">
        <v>17153</v>
      </c>
      <c r="N5867" t="s">
        <v>15</v>
      </c>
      <c r="O5867">
        <v>75000000</v>
      </c>
      <c r="P5867">
        <v>226904017</v>
      </c>
      <c r="Q5867">
        <f>_xlfn.XLOOKUP(E5867,CPI!A:A,CPI!B:B)</f>
        <v>224.9</v>
      </c>
      <c r="R5867" s="12">
        <f>P5867*(CPI!$B$112/Movie!Q5867)</f>
        <v>307415091.06224984</v>
      </c>
      <c r="S5867" t="s">
        <v>15288</v>
      </c>
      <c r="T5867">
        <v>110</v>
      </c>
    </row>
    <row r="5868" spans="1:20" x14ac:dyDescent="0.3">
      <c r="A5868" t="s">
        <v>17154</v>
      </c>
      <c r="B5868" t="str">
        <f t="shared" si="273"/>
        <v>PG-13</v>
      </c>
      <c r="C5868" t="s">
        <v>1984</v>
      </c>
      <c r="D5868" t="s">
        <v>19</v>
      </c>
      <c r="E5868">
        <v>2011</v>
      </c>
      <c r="F5868" s="22">
        <f t="shared" si="274"/>
        <v>40544</v>
      </c>
      <c r="G5868" t="s">
        <v>17155</v>
      </c>
      <c r="H5868">
        <f t="shared" si="275"/>
        <v>7.7</v>
      </c>
      <c r="I5868">
        <v>7.7</v>
      </c>
      <c r="J5868">
        <v>657000</v>
      </c>
      <c r="K5868" t="s">
        <v>13514</v>
      </c>
      <c r="L5868" t="s">
        <v>13157</v>
      </c>
      <c r="M5868" t="s">
        <v>14528</v>
      </c>
      <c r="N5868" t="s">
        <v>15</v>
      </c>
      <c r="O5868">
        <v>160000000</v>
      </c>
      <c r="P5868">
        <v>352616690</v>
      </c>
      <c r="Q5868">
        <f>_xlfn.XLOOKUP(E5868,CPI!A:A,CPI!B:B)</f>
        <v>224.9</v>
      </c>
      <c r="R5868" s="12">
        <f>P5868*(CPI!$B$112/Movie!Q5868)</f>
        <v>477733683.60604709</v>
      </c>
      <c r="S5868" t="s">
        <v>165</v>
      </c>
      <c r="T5868">
        <v>131</v>
      </c>
    </row>
    <row r="5869" spans="1:20" x14ac:dyDescent="0.3">
      <c r="A5869" t="s">
        <v>17156</v>
      </c>
      <c r="B5869" t="str">
        <f t="shared" si="273"/>
        <v>PG-13</v>
      </c>
      <c r="C5869" t="s">
        <v>1984</v>
      </c>
      <c r="D5869" t="s">
        <v>2</v>
      </c>
      <c r="E5869">
        <v>2011</v>
      </c>
      <c r="F5869" s="22">
        <f t="shared" si="274"/>
        <v>40544</v>
      </c>
      <c r="G5869" t="s">
        <v>17143</v>
      </c>
      <c r="H5869">
        <f t="shared" si="275"/>
        <v>6.7</v>
      </c>
      <c r="I5869">
        <v>6.7</v>
      </c>
      <c r="J5869">
        <v>290000</v>
      </c>
      <c r="K5869" t="s">
        <v>5090</v>
      </c>
      <c r="L5869" t="s">
        <v>16457</v>
      </c>
      <c r="M5869" t="s">
        <v>9513</v>
      </c>
      <c r="N5869" t="s">
        <v>17157</v>
      </c>
      <c r="O5869">
        <v>60000000</v>
      </c>
      <c r="P5869">
        <v>136515867</v>
      </c>
      <c r="Q5869">
        <f>_xlfn.XLOOKUP(E5869,CPI!A:A,CPI!B:B)</f>
        <v>224.9</v>
      </c>
      <c r="R5869" s="12">
        <f>P5869*(CPI!$B$112/Movie!Q5869)</f>
        <v>184955023.00978211</v>
      </c>
      <c r="S5869" t="s">
        <v>8</v>
      </c>
      <c r="T5869">
        <v>106</v>
      </c>
    </row>
    <row r="5870" spans="1:20" x14ac:dyDescent="0.3">
      <c r="A5870" t="s">
        <v>17158</v>
      </c>
      <c r="B5870" t="str">
        <f t="shared" si="273"/>
        <v>R</v>
      </c>
      <c r="C5870" t="s">
        <v>1</v>
      </c>
      <c r="D5870" t="s">
        <v>26</v>
      </c>
      <c r="E5870">
        <v>2011</v>
      </c>
      <c r="F5870" s="22">
        <f t="shared" si="274"/>
        <v>40544</v>
      </c>
      <c r="G5870" t="s">
        <v>17159</v>
      </c>
      <c r="H5870">
        <f t="shared" si="275"/>
        <v>5.6</v>
      </c>
      <c r="I5870">
        <v>5.6</v>
      </c>
      <c r="J5870">
        <v>196000</v>
      </c>
      <c r="K5870" t="s">
        <v>10605</v>
      </c>
      <c r="L5870" t="s">
        <v>17160</v>
      </c>
      <c r="M5870" t="s">
        <v>8834</v>
      </c>
      <c r="N5870" t="s">
        <v>15</v>
      </c>
      <c r="O5870">
        <v>20000000</v>
      </c>
      <c r="P5870">
        <v>216197492</v>
      </c>
      <c r="Q5870">
        <f>_xlfn.XLOOKUP(E5870,CPI!A:A,CPI!B:B)</f>
        <v>224.9</v>
      </c>
      <c r="R5870" s="12">
        <f>P5870*(CPI!$B$112/Movie!Q5870)</f>
        <v>292909630.11293906</v>
      </c>
      <c r="S5870" t="s">
        <v>16</v>
      </c>
      <c r="T5870">
        <v>92</v>
      </c>
    </row>
    <row r="5871" spans="1:20" x14ac:dyDescent="0.3">
      <c r="A5871" t="s">
        <v>17161</v>
      </c>
      <c r="B5871" t="str">
        <f t="shared" si="273"/>
        <v>PG-13</v>
      </c>
      <c r="C5871" t="s">
        <v>1984</v>
      </c>
      <c r="D5871" t="s">
        <v>19</v>
      </c>
      <c r="E5871">
        <v>2011</v>
      </c>
      <c r="F5871" s="22">
        <f t="shared" si="274"/>
        <v>40544</v>
      </c>
      <c r="G5871" t="s">
        <v>17162</v>
      </c>
      <c r="H5871">
        <f t="shared" si="275"/>
        <v>6.7</v>
      </c>
      <c r="I5871">
        <v>6.7</v>
      </c>
      <c r="J5871">
        <v>379000</v>
      </c>
      <c r="K5871" t="s">
        <v>9560</v>
      </c>
      <c r="L5871" t="s">
        <v>9560</v>
      </c>
      <c r="M5871" t="s">
        <v>17163</v>
      </c>
      <c r="N5871" t="s">
        <v>15</v>
      </c>
      <c r="O5871">
        <v>40000000</v>
      </c>
      <c r="P5871">
        <v>173930596</v>
      </c>
      <c r="Q5871">
        <f>_xlfn.XLOOKUP(E5871,CPI!A:A,CPI!B:B)</f>
        <v>224.9</v>
      </c>
      <c r="R5871" s="12">
        <f>P5871*(CPI!$B$112/Movie!Q5871)</f>
        <v>235645409.52067584</v>
      </c>
      <c r="S5871" t="s">
        <v>8609</v>
      </c>
      <c r="T5871">
        <v>109</v>
      </c>
    </row>
    <row r="5872" spans="1:20" x14ac:dyDescent="0.3">
      <c r="A5872" t="s">
        <v>17164</v>
      </c>
      <c r="B5872" t="str">
        <f t="shared" si="273"/>
        <v>PG-13</v>
      </c>
      <c r="C5872" t="s">
        <v>1984</v>
      </c>
      <c r="D5872" t="s">
        <v>2</v>
      </c>
      <c r="E5872">
        <v>2011</v>
      </c>
      <c r="F5872" s="22">
        <f t="shared" si="274"/>
        <v>40544</v>
      </c>
      <c r="G5872" t="s">
        <v>17165</v>
      </c>
      <c r="H5872">
        <f t="shared" si="275"/>
        <v>7</v>
      </c>
      <c r="I5872">
        <v>7</v>
      </c>
      <c r="J5872">
        <v>143000</v>
      </c>
      <c r="K5872" t="s">
        <v>16284</v>
      </c>
      <c r="L5872" t="s">
        <v>14948</v>
      </c>
      <c r="M5872" t="s">
        <v>13596</v>
      </c>
      <c r="N5872" t="s">
        <v>15</v>
      </c>
      <c r="O5872">
        <v>15000000</v>
      </c>
      <c r="P5872">
        <v>59389433</v>
      </c>
      <c r="Q5872">
        <f>_xlfn.XLOOKUP(E5872,CPI!A:A,CPI!B:B)</f>
        <v>224.9</v>
      </c>
      <c r="R5872" s="12">
        <f>P5872*(CPI!$B$112/Movie!Q5872)</f>
        <v>80462250.93419297</v>
      </c>
      <c r="S5872" t="s">
        <v>12679</v>
      </c>
      <c r="T5872">
        <v>107</v>
      </c>
    </row>
    <row r="5873" spans="1:20" x14ac:dyDescent="0.3">
      <c r="A5873" t="s">
        <v>17166</v>
      </c>
      <c r="B5873" t="str">
        <f t="shared" si="273"/>
        <v>R</v>
      </c>
      <c r="C5873" t="s">
        <v>1</v>
      </c>
      <c r="D5873" t="s">
        <v>37</v>
      </c>
      <c r="E5873">
        <v>2011</v>
      </c>
      <c r="F5873" s="22">
        <f t="shared" si="274"/>
        <v>40544</v>
      </c>
      <c r="G5873" t="s">
        <v>17040</v>
      </c>
      <c r="H5873">
        <f t="shared" si="275"/>
        <v>6.1</v>
      </c>
      <c r="I5873">
        <v>6.1</v>
      </c>
      <c r="J5873">
        <v>131000</v>
      </c>
      <c r="K5873" t="s">
        <v>680</v>
      </c>
      <c r="L5873" t="s">
        <v>8969</v>
      </c>
      <c r="M5873" t="s">
        <v>8970</v>
      </c>
      <c r="N5873" t="s">
        <v>15</v>
      </c>
      <c r="O5873">
        <v>40000000</v>
      </c>
      <c r="P5873">
        <v>97231420</v>
      </c>
      <c r="Q5873">
        <f>_xlfn.XLOOKUP(E5873,CPI!A:A,CPI!B:B)</f>
        <v>224.9</v>
      </c>
      <c r="R5873" s="12">
        <f>P5873*(CPI!$B$112/Movie!Q5873)</f>
        <v>131731496.99421965</v>
      </c>
      <c r="S5873" t="s">
        <v>8971</v>
      </c>
      <c r="T5873">
        <v>111</v>
      </c>
    </row>
    <row r="5874" spans="1:20" x14ac:dyDescent="0.3">
      <c r="A5874" t="s">
        <v>17167</v>
      </c>
      <c r="B5874" t="str">
        <f t="shared" si="273"/>
        <v>NC-17</v>
      </c>
      <c r="C5874" t="s">
        <v>494</v>
      </c>
      <c r="D5874" t="s">
        <v>2</v>
      </c>
      <c r="E5874">
        <v>2011</v>
      </c>
      <c r="F5874" s="22">
        <f t="shared" si="274"/>
        <v>40544</v>
      </c>
      <c r="G5874" t="s">
        <v>17168</v>
      </c>
      <c r="H5874">
        <f t="shared" si="275"/>
        <v>7.2</v>
      </c>
      <c r="I5874">
        <v>7.2</v>
      </c>
      <c r="J5874">
        <v>187000</v>
      </c>
      <c r="K5874" t="s">
        <v>15756</v>
      </c>
      <c r="L5874" t="s">
        <v>15756</v>
      </c>
      <c r="M5874" t="s">
        <v>16703</v>
      </c>
      <c r="N5874" t="s">
        <v>7</v>
      </c>
      <c r="O5874">
        <v>6500000</v>
      </c>
      <c r="P5874">
        <v>19123767</v>
      </c>
      <c r="Q5874">
        <f>_xlfn.XLOOKUP(E5874,CPI!A:A,CPI!B:B)</f>
        <v>224.9</v>
      </c>
      <c r="R5874" s="12">
        <f>P5874*(CPI!$B$112/Movie!Q5874)</f>
        <v>25909345.508670516</v>
      </c>
      <c r="S5874" t="s">
        <v>9423</v>
      </c>
      <c r="T5874">
        <v>101</v>
      </c>
    </row>
    <row r="5875" spans="1:20" x14ac:dyDescent="0.3">
      <c r="A5875" t="s">
        <v>17169</v>
      </c>
      <c r="B5875" t="str">
        <f t="shared" si="273"/>
        <v>PG-13</v>
      </c>
      <c r="C5875" t="s">
        <v>1984</v>
      </c>
      <c r="D5875" t="s">
        <v>19</v>
      </c>
      <c r="E5875">
        <v>2011</v>
      </c>
      <c r="F5875" s="22">
        <f t="shared" si="274"/>
        <v>40544</v>
      </c>
      <c r="G5875" t="s">
        <v>17118</v>
      </c>
      <c r="H5875">
        <f t="shared" si="275"/>
        <v>7.4</v>
      </c>
      <c r="I5875">
        <v>7.4</v>
      </c>
      <c r="J5875">
        <v>466000</v>
      </c>
      <c r="K5875" t="s">
        <v>10718</v>
      </c>
      <c r="L5875" t="s">
        <v>8982</v>
      </c>
      <c r="M5875" t="s">
        <v>1463</v>
      </c>
      <c r="N5875" t="s">
        <v>15</v>
      </c>
      <c r="O5875">
        <v>145000000</v>
      </c>
      <c r="P5875">
        <v>694713380</v>
      </c>
      <c r="Q5875">
        <f>_xlfn.XLOOKUP(E5875,CPI!A:A,CPI!B:B)</f>
        <v>224.9</v>
      </c>
      <c r="R5875" s="12">
        <f>P5875*(CPI!$B$112/Movie!Q5875)</f>
        <v>941214614.87772334</v>
      </c>
      <c r="S5875" t="s">
        <v>29</v>
      </c>
      <c r="T5875">
        <v>132</v>
      </c>
    </row>
    <row r="5876" spans="1:20" x14ac:dyDescent="0.3">
      <c r="A5876" t="s">
        <v>17170</v>
      </c>
      <c r="B5876" t="str">
        <f t="shared" si="273"/>
        <v>PG-13</v>
      </c>
      <c r="C5876" t="s">
        <v>1984</v>
      </c>
      <c r="D5876" t="s">
        <v>4868</v>
      </c>
      <c r="E5876">
        <v>2011</v>
      </c>
      <c r="F5876" s="22">
        <f t="shared" si="274"/>
        <v>40544</v>
      </c>
      <c r="G5876" t="s">
        <v>17115</v>
      </c>
      <c r="H5876">
        <f t="shared" si="275"/>
        <v>7</v>
      </c>
      <c r="I5876">
        <v>7</v>
      </c>
      <c r="J5876">
        <v>343000</v>
      </c>
      <c r="K5876" t="s">
        <v>6334</v>
      </c>
      <c r="L5876" t="s">
        <v>6334</v>
      </c>
      <c r="M5876" t="s">
        <v>17171</v>
      </c>
      <c r="N5876" t="s">
        <v>15</v>
      </c>
      <c r="O5876">
        <v>50000000</v>
      </c>
      <c r="P5876">
        <v>260095986</v>
      </c>
      <c r="Q5876">
        <f>_xlfn.XLOOKUP(E5876,CPI!A:A,CPI!B:B)</f>
        <v>224.9</v>
      </c>
      <c r="R5876" s="12">
        <f>P5876*(CPI!$B$112/Movie!Q5876)</f>
        <v>352384379.43174738</v>
      </c>
      <c r="S5876" t="s">
        <v>29</v>
      </c>
      <c r="T5876">
        <v>112</v>
      </c>
    </row>
    <row r="5877" spans="1:20" x14ac:dyDescent="0.3">
      <c r="A5877" t="s">
        <v>17172</v>
      </c>
      <c r="B5877" t="str">
        <f t="shared" si="273"/>
        <v>R</v>
      </c>
      <c r="C5877" t="s">
        <v>1</v>
      </c>
      <c r="D5877" t="s">
        <v>2</v>
      </c>
      <c r="E5877">
        <v>2011</v>
      </c>
      <c r="F5877" s="22">
        <f t="shared" si="274"/>
        <v>40544</v>
      </c>
      <c r="G5877" t="s">
        <v>17173</v>
      </c>
      <c r="H5877">
        <f t="shared" si="275"/>
        <v>7.5</v>
      </c>
      <c r="I5877">
        <v>7.5</v>
      </c>
      <c r="J5877">
        <v>142000</v>
      </c>
      <c r="K5877" t="s">
        <v>10825</v>
      </c>
      <c r="L5877" t="s">
        <v>10825</v>
      </c>
      <c r="M5877" t="s">
        <v>6115</v>
      </c>
      <c r="N5877" t="s">
        <v>7</v>
      </c>
      <c r="O5877">
        <v>7000000</v>
      </c>
      <c r="P5877">
        <v>9232318</v>
      </c>
      <c r="Q5877">
        <f>_xlfn.XLOOKUP(E5877,CPI!A:A,CPI!B:B)</f>
        <v>224.9</v>
      </c>
      <c r="R5877" s="12">
        <f>P5877*(CPI!$B$112/Movie!Q5877)</f>
        <v>12508169.384615384</v>
      </c>
      <c r="S5877" t="s">
        <v>6548</v>
      </c>
      <c r="T5877">
        <v>112</v>
      </c>
    </row>
    <row r="5878" spans="1:20" x14ac:dyDescent="0.3">
      <c r="A5878" t="s">
        <v>17174</v>
      </c>
      <c r="B5878" t="str">
        <f t="shared" si="273"/>
        <v>PG-13</v>
      </c>
      <c r="C5878" t="s">
        <v>1984</v>
      </c>
      <c r="D5878" t="s">
        <v>315</v>
      </c>
      <c r="E5878">
        <v>2011</v>
      </c>
      <c r="F5878" s="22">
        <f t="shared" si="274"/>
        <v>40544</v>
      </c>
      <c r="G5878" t="s">
        <v>16558</v>
      </c>
      <c r="H5878">
        <f t="shared" si="275"/>
        <v>7.4</v>
      </c>
      <c r="I5878">
        <v>7.4</v>
      </c>
      <c r="J5878">
        <v>538000</v>
      </c>
      <c r="K5878" t="s">
        <v>14623</v>
      </c>
      <c r="L5878" t="s">
        <v>3925</v>
      </c>
      <c r="M5878" t="s">
        <v>17175</v>
      </c>
      <c r="N5878" t="s">
        <v>15</v>
      </c>
      <c r="O5878">
        <v>27000000</v>
      </c>
      <c r="P5878">
        <v>161849455</v>
      </c>
      <c r="Q5878">
        <f>_xlfn.XLOOKUP(E5878,CPI!A:A,CPI!B:B)</f>
        <v>224.9</v>
      </c>
      <c r="R5878" s="12">
        <f>P5878*(CPI!$B$112/Movie!Q5878)</f>
        <v>219277585.32014227</v>
      </c>
      <c r="S5878" t="s">
        <v>15288</v>
      </c>
      <c r="T5878">
        <v>105</v>
      </c>
    </row>
    <row r="5879" spans="1:20" x14ac:dyDescent="0.3">
      <c r="A5879" t="s">
        <v>17176</v>
      </c>
      <c r="B5879" t="str">
        <f t="shared" si="273"/>
        <v>PG-13</v>
      </c>
      <c r="C5879" t="s">
        <v>1984</v>
      </c>
      <c r="D5879" t="s">
        <v>19</v>
      </c>
      <c r="E5879">
        <v>2011</v>
      </c>
      <c r="F5879" s="22">
        <f t="shared" si="274"/>
        <v>40544</v>
      </c>
      <c r="G5879" t="s">
        <v>16252</v>
      </c>
      <c r="H5879">
        <f t="shared" si="275"/>
        <v>6.8</v>
      </c>
      <c r="I5879">
        <v>6.8</v>
      </c>
      <c r="J5879">
        <v>253000</v>
      </c>
      <c r="K5879" t="s">
        <v>14071</v>
      </c>
      <c r="L5879" t="s">
        <v>17177</v>
      </c>
      <c r="M5879" t="s">
        <v>5694</v>
      </c>
      <c r="N5879" t="s">
        <v>7</v>
      </c>
      <c r="O5879">
        <v>30000000</v>
      </c>
      <c r="P5879">
        <v>135710029</v>
      </c>
      <c r="Q5879">
        <f>_xlfn.XLOOKUP(E5879,CPI!A:A,CPI!B:B)</f>
        <v>224.9</v>
      </c>
      <c r="R5879" s="12">
        <f>P5879*(CPI!$B$112/Movie!Q5879)</f>
        <v>183863254.05202311</v>
      </c>
      <c r="S5879" t="s">
        <v>10765</v>
      </c>
      <c r="T5879">
        <v>113</v>
      </c>
    </row>
    <row r="5880" spans="1:20" x14ac:dyDescent="0.3">
      <c r="A5880" t="s">
        <v>17178</v>
      </c>
      <c r="B5880" t="str">
        <f t="shared" si="273"/>
        <v>PG-13</v>
      </c>
      <c r="C5880" t="s">
        <v>1984</v>
      </c>
      <c r="D5880" t="s">
        <v>19</v>
      </c>
      <c r="E5880">
        <v>2011</v>
      </c>
      <c r="F5880" s="22">
        <f t="shared" si="274"/>
        <v>40544</v>
      </c>
      <c r="G5880" t="s">
        <v>17179</v>
      </c>
      <c r="H5880">
        <f t="shared" si="275"/>
        <v>6.2</v>
      </c>
      <c r="I5880">
        <v>6.2</v>
      </c>
      <c r="J5880">
        <v>390000</v>
      </c>
      <c r="K5880" t="s">
        <v>8495</v>
      </c>
      <c r="L5880" t="s">
        <v>10858</v>
      </c>
      <c r="M5880" t="s">
        <v>12978</v>
      </c>
      <c r="N5880" t="s">
        <v>15</v>
      </c>
      <c r="O5880">
        <v>195000000</v>
      </c>
      <c r="P5880">
        <v>1123794079</v>
      </c>
      <c r="Q5880">
        <f>_xlfn.XLOOKUP(E5880,CPI!A:A,CPI!B:B)</f>
        <v>224.9</v>
      </c>
      <c r="R5880" s="12">
        <f>P5880*(CPI!$B$112/Movie!Q5880)</f>
        <v>1522543601.0284569</v>
      </c>
      <c r="S5880" t="s">
        <v>29</v>
      </c>
      <c r="T5880">
        <v>154</v>
      </c>
    </row>
    <row r="5881" spans="1:20" x14ac:dyDescent="0.3">
      <c r="A5881" t="s">
        <v>17180</v>
      </c>
      <c r="B5881" t="str">
        <f t="shared" si="273"/>
        <v>PG-13</v>
      </c>
      <c r="C5881" t="s">
        <v>1984</v>
      </c>
      <c r="D5881" t="s">
        <v>19</v>
      </c>
      <c r="E5881">
        <v>2011</v>
      </c>
      <c r="F5881" s="22">
        <f t="shared" si="274"/>
        <v>40544</v>
      </c>
      <c r="G5881" t="s">
        <v>17135</v>
      </c>
      <c r="H5881">
        <f t="shared" si="275"/>
        <v>6</v>
      </c>
      <c r="I5881">
        <v>6</v>
      </c>
      <c r="J5881">
        <v>211000</v>
      </c>
      <c r="K5881" t="s">
        <v>9065</v>
      </c>
      <c r="L5881" t="s">
        <v>14180</v>
      </c>
      <c r="M5881" t="s">
        <v>13516</v>
      </c>
      <c r="N5881" t="s">
        <v>15</v>
      </c>
      <c r="O5881">
        <v>163000000</v>
      </c>
      <c r="P5881">
        <v>174822325</v>
      </c>
      <c r="Q5881">
        <f>_xlfn.XLOOKUP(E5881,CPI!A:A,CPI!B:B)</f>
        <v>224.9</v>
      </c>
      <c r="R5881" s="12">
        <f>P5881*(CPI!$B$112/Movie!Q5881)</f>
        <v>236853545.69808802</v>
      </c>
      <c r="S5881" t="s">
        <v>46</v>
      </c>
      <c r="T5881">
        <v>119</v>
      </c>
    </row>
    <row r="5882" spans="1:20" x14ac:dyDescent="0.3">
      <c r="A5882" t="s">
        <v>17181</v>
      </c>
      <c r="B5882" t="str">
        <f t="shared" si="273"/>
        <v>R</v>
      </c>
      <c r="C5882" t="s">
        <v>1</v>
      </c>
      <c r="D5882" t="s">
        <v>2</v>
      </c>
      <c r="E5882">
        <v>2011</v>
      </c>
      <c r="F5882" s="22">
        <f t="shared" si="274"/>
        <v>40544</v>
      </c>
      <c r="G5882" t="s">
        <v>17182</v>
      </c>
      <c r="H5882">
        <f t="shared" si="275"/>
        <v>7.1</v>
      </c>
      <c r="I5882">
        <v>7.1</v>
      </c>
      <c r="J5882">
        <v>192000</v>
      </c>
      <c r="K5882" t="s">
        <v>15649</v>
      </c>
      <c r="L5882" t="s">
        <v>5929</v>
      </c>
      <c r="M5882" t="s">
        <v>3347</v>
      </c>
      <c r="N5882" t="s">
        <v>7</v>
      </c>
      <c r="P5882">
        <v>81529126</v>
      </c>
      <c r="Q5882">
        <f>_xlfn.XLOOKUP(E5882,CPI!A:A,CPI!B:B)</f>
        <v>224.9</v>
      </c>
      <c r="R5882" s="12">
        <f>P5882*(CPI!$B$112/Movie!Q5882)</f>
        <v>110457646.47487772</v>
      </c>
      <c r="S5882" t="s">
        <v>6839</v>
      </c>
      <c r="T5882">
        <v>122</v>
      </c>
    </row>
    <row r="5883" spans="1:20" x14ac:dyDescent="0.3">
      <c r="A5883" t="s">
        <v>17183</v>
      </c>
      <c r="B5883" t="str">
        <f t="shared" si="273"/>
        <v>PG-13</v>
      </c>
      <c r="C5883" t="s">
        <v>1984</v>
      </c>
      <c r="D5883" t="s">
        <v>10</v>
      </c>
      <c r="E5883">
        <v>2011</v>
      </c>
      <c r="F5883" s="22">
        <f t="shared" si="274"/>
        <v>40544</v>
      </c>
      <c r="G5883" t="s">
        <v>17184</v>
      </c>
      <c r="H5883">
        <f t="shared" si="275"/>
        <v>4.9000000000000004</v>
      </c>
      <c r="I5883">
        <v>4.9000000000000004</v>
      </c>
      <c r="J5883">
        <v>228000</v>
      </c>
      <c r="K5883" t="s">
        <v>1866</v>
      </c>
      <c r="L5883" t="s">
        <v>15514</v>
      </c>
      <c r="M5883" t="s">
        <v>13917</v>
      </c>
      <c r="N5883" t="s">
        <v>15</v>
      </c>
      <c r="O5883">
        <v>110000000</v>
      </c>
      <c r="P5883">
        <v>712205856</v>
      </c>
      <c r="Q5883">
        <f>_xlfn.XLOOKUP(E5883,CPI!A:A,CPI!B:B)</f>
        <v>224.9</v>
      </c>
      <c r="R5883" s="12">
        <f>P5883*(CPI!$B$112/Movie!Q5883)</f>
        <v>964913847.59092915</v>
      </c>
      <c r="S5883" t="s">
        <v>10066</v>
      </c>
      <c r="T5883">
        <v>117</v>
      </c>
    </row>
    <row r="5884" spans="1:20" x14ac:dyDescent="0.3">
      <c r="A5884" t="s">
        <v>979</v>
      </c>
      <c r="B5884" t="str">
        <f t="shared" si="273"/>
        <v>R</v>
      </c>
      <c r="C5884" t="s">
        <v>1</v>
      </c>
      <c r="D5884" t="s">
        <v>19</v>
      </c>
      <c r="E5884">
        <v>2011</v>
      </c>
      <c r="F5884" s="22">
        <f t="shared" si="274"/>
        <v>40544</v>
      </c>
      <c r="G5884" t="s">
        <v>17165</v>
      </c>
      <c r="H5884">
        <f t="shared" si="275"/>
        <v>5.2</v>
      </c>
      <c r="I5884">
        <v>5.2</v>
      </c>
      <c r="J5884">
        <v>96000</v>
      </c>
      <c r="K5884" t="s">
        <v>12967</v>
      </c>
      <c r="L5884" t="s">
        <v>17185</v>
      </c>
      <c r="M5884" t="s">
        <v>17186</v>
      </c>
      <c r="N5884" t="s">
        <v>15</v>
      </c>
      <c r="O5884">
        <v>90000000</v>
      </c>
      <c r="P5884">
        <v>63523283</v>
      </c>
      <c r="Q5884">
        <f>_xlfn.XLOOKUP(E5884,CPI!A:A,CPI!B:B)</f>
        <v>224.9</v>
      </c>
      <c r="R5884" s="12">
        <f>P5884*(CPI!$B$112/Movie!Q5884)</f>
        <v>86062891.64117384</v>
      </c>
      <c r="S5884" t="s">
        <v>14686</v>
      </c>
      <c r="T5884">
        <v>113</v>
      </c>
    </row>
    <row r="5885" spans="1:20" x14ac:dyDescent="0.3">
      <c r="A5885" t="s">
        <v>17187</v>
      </c>
      <c r="B5885" t="str">
        <f t="shared" si="273"/>
        <v>G</v>
      </c>
      <c r="C5885" t="s">
        <v>322</v>
      </c>
      <c r="D5885" t="s">
        <v>375</v>
      </c>
      <c r="E5885">
        <v>2011</v>
      </c>
      <c r="F5885" s="22">
        <f t="shared" si="274"/>
        <v>40544</v>
      </c>
      <c r="G5885" t="s">
        <v>17159</v>
      </c>
      <c r="H5885">
        <f t="shared" si="275"/>
        <v>6.1</v>
      </c>
      <c r="I5885">
        <v>6.1</v>
      </c>
      <c r="J5885">
        <v>168000</v>
      </c>
      <c r="K5885" t="s">
        <v>8461</v>
      </c>
      <c r="L5885" t="s">
        <v>8461</v>
      </c>
      <c r="M5885" t="s">
        <v>9026</v>
      </c>
      <c r="N5885" t="s">
        <v>15</v>
      </c>
      <c r="O5885">
        <v>200000000</v>
      </c>
      <c r="P5885">
        <v>559852396</v>
      </c>
      <c r="Q5885">
        <f>_xlfn.XLOOKUP(E5885,CPI!A:A,CPI!B:B)</f>
        <v>224.9</v>
      </c>
      <c r="R5885" s="12">
        <f>P5885*(CPI!$B$112/Movie!Q5885)</f>
        <v>758501667.67985761</v>
      </c>
      <c r="S5885" t="s">
        <v>1709</v>
      </c>
      <c r="T5885">
        <v>106</v>
      </c>
    </row>
    <row r="5886" spans="1:20" x14ac:dyDescent="0.3">
      <c r="A5886" t="s">
        <v>17188</v>
      </c>
      <c r="B5886" t="str">
        <f t="shared" si="273"/>
        <v>PG</v>
      </c>
      <c r="C5886" t="s">
        <v>18</v>
      </c>
      <c r="D5886" t="s">
        <v>375</v>
      </c>
      <c r="E5886">
        <v>2011</v>
      </c>
      <c r="F5886" s="22">
        <f t="shared" si="274"/>
        <v>40544</v>
      </c>
      <c r="G5886" t="s">
        <v>17189</v>
      </c>
      <c r="H5886">
        <f t="shared" si="275"/>
        <v>7.2</v>
      </c>
      <c r="I5886">
        <v>7.2</v>
      </c>
      <c r="J5886">
        <v>245000</v>
      </c>
      <c r="K5886" t="s">
        <v>9706</v>
      </c>
      <c r="L5886" t="s">
        <v>11053</v>
      </c>
      <c r="M5886" t="s">
        <v>5667</v>
      </c>
      <c r="N5886" t="s">
        <v>15</v>
      </c>
      <c r="O5886">
        <v>135000000</v>
      </c>
      <c r="P5886">
        <v>245724603</v>
      </c>
      <c r="Q5886">
        <f>_xlfn.XLOOKUP(E5886,CPI!A:A,CPI!B:B)</f>
        <v>224.9</v>
      </c>
      <c r="R5886" s="12">
        <f>P5886*(CPI!$B$112/Movie!Q5886)</f>
        <v>332913679.56469536</v>
      </c>
      <c r="S5886" t="s">
        <v>29</v>
      </c>
      <c r="T5886">
        <v>107</v>
      </c>
    </row>
    <row r="5887" spans="1:20" x14ac:dyDescent="0.3">
      <c r="A5887" t="s">
        <v>17190</v>
      </c>
      <c r="B5887" t="str">
        <f t="shared" si="273"/>
        <v>R</v>
      </c>
      <c r="C5887" t="s">
        <v>1</v>
      </c>
      <c r="D5887" t="s">
        <v>2</v>
      </c>
      <c r="E5887">
        <v>2011</v>
      </c>
      <c r="F5887" s="22">
        <f t="shared" si="274"/>
        <v>40544</v>
      </c>
      <c r="G5887" t="s">
        <v>17191</v>
      </c>
      <c r="H5887">
        <f t="shared" si="275"/>
        <v>7.2</v>
      </c>
      <c r="I5887">
        <v>7.2</v>
      </c>
      <c r="J5887">
        <v>172000</v>
      </c>
      <c r="K5887" t="s">
        <v>6508</v>
      </c>
      <c r="L5887" t="s">
        <v>6508</v>
      </c>
      <c r="M5887" t="s">
        <v>10151</v>
      </c>
      <c r="N5887" t="s">
        <v>3795</v>
      </c>
      <c r="O5887">
        <v>7400000</v>
      </c>
      <c r="P5887">
        <v>17039814</v>
      </c>
      <c r="Q5887">
        <f>_xlfn.XLOOKUP(E5887,CPI!A:A,CPI!B:B)</f>
        <v>224.9</v>
      </c>
      <c r="R5887" s="12">
        <f>P5887*(CPI!$B$112/Movie!Q5887)</f>
        <v>23085955.205869272</v>
      </c>
      <c r="S5887" t="s">
        <v>10398</v>
      </c>
      <c r="T5887">
        <v>135</v>
      </c>
    </row>
    <row r="5888" spans="1:20" x14ac:dyDescent="0.3">
      <c r="A5888" t="s">
        <v>17192</v>
      </c>
      <c r="B5888" t="str">
        <f t="shared" si="273"/>
        <v>PG-13</v>
      </c>
      <c r="C5888" t="s">
        <v>1984</v>
      </c>
      <c r="D5888" t="s">
        <v>19</v>
      </c>
      <c r="E5888">
        <v>2011</v>
      </c>
      <c r="F5888" s="22">
        <f t="shared" si="274"/>
        <v>40544</v>
      </c>
      <c r="G5888" t="s">
        <v>16602</v>
      </c>
      <c r="H5888">
        <f t="shared" si="275"/>
        <v>7.5</v>
      </c>
      <c r="I5888">
        <v>7.5</v>
      </c>
      <c r="J5888">
        <v>495000</v>
      </c>
      <c r="K5888" t="s">
        <v>16125</v>
      </c>
      <c r="L5888" t="s">
        <v>17193</v>
      </c>
      <c r="M5888" t="s">
        <v>10789</v>
      </c>
      <c r="N5888" t="s">
        <v>15</v>
      </c>
      <c r="O5888">
        <v>32000000</v>
      </c>
      <c r="P5888">
        <v>147332697</v>
      </c>
      <c r="Q5888">
        <f>_xlfn.XLOOKUP(E5888,CPI!A:A,CPI!B:B)</f>
        <v>224.9</v>
      </c>
      <c r="R5888" s="12">
        <f>P5888*(CPI!$B$112/Movie!Q5888)</f>
        <v>199609927.860827</v>
      </c>
      <c r="S5888" t="s">
        <v>10066</v>
      </c>
      <c r="T5888">
        <v>93</v>
      </c>
    </row>
    <row r="5889" spans="1:20" x14ac:dyDescent="0.3">
      <c r="A5889" t="s">
        <v>17194</v>
      </c>
      <c r="B5889" t="str">
        <f t="shared" si="273"/>
        <v>PG-13</v>
      </c>
      <c r="C5889" t="s">
        <v>1984</v>
      </c>
      <c r="D5889" t="s">
        <v>19</v>
      </c>
      <c r="E5889">
        <v>2011</v>
      </c>
      <c r="F5889" s="22">
        <f t="shared" si="274"/>
        <v>40544</v>
      </c>
      <c r="G5889" t="s">
        <v>17195</v>
      </c>
      <c r="H5889">
        <f t="shared" si="275"/>
        <v>7</v>
      </c>
      <c r="I5889">
        <v>7</v>
      </c>
      <c r="J5889">
        <v>306000</v>
      </c>
      <c r="K5889" t="s">
        <v>12590</v>
      </c>
      <c r="L5889" t="s">
        <v>14451</v>
      </c>
      <c r="M5889" t="s">
        <v>13467</v>
      </c>
      <c r="N5889" t="s">
        <v>15</v>
      </c>
      <c r="O5889">
        <v>110000000</v>
      </c>
      <c r="P5889">
        <v>299268508</v>
      </c>
      <c r="Q5889">
        <f>_xlfn.XLOOKUP(E5889,CPI!A:A,CPI!B:B)</f>
        <v>224.9</v>
      </c>
      <c r="R5889" s="12">
        <f>P5889*(CPI!$B$112/Movie!Q5889)</f>
        <v>405456266.73010224</v>
      </c>
      <c r="S5889" t="s">
        <v>9670</v>
      </c>
      <c r="T5889">
        <v>127</v>
      </c>
    </row>
    <row r="5890" spans="1:20" x14ac:dyDescent="0.3">
      <c r="A5890" t="s">
        <v>17196</v>
      </c>
      <c r="B5890" t="str">
        <f t="shared" si="273"/>
        <v>R</v>
      </c>
      <c r="C5890" t="s">
        <v>1</v>
      </c>
      <c r="D5890" t="s">
        <v>26</v>
      </c>
      <c r="E5890">
        <v>2011</v>
      </c>
      <c r="F5890" s="22">
        <f t="shared" si="274"/>
        <v>40544</v>
      </c>
      <c r="G5890" t="s">
        <v>17197</v>
      </c>
      <c r="H5890">
        <f t="shared" si="275"/>
        <v>6.8</v>
      </c>
      <c r="I5890">
        <v>6.8</v>
      </c>
      <c r="J5890">
        <v>428000</v>
      </c>
      <c r="K5890" t="s">
        <v>15853</v>
      </c>
      <c r="L5890" t="s">
        <v>17198</v>
      </c>
      <c r="M5890" t="s">
        <v>4007</v>
      </c>
      <c r="N5890" t="s">
        <v>15</v>
      </c>
      <c r="O5890">
        <v>35000000</v>
      </c>
      <c r="P5890">
        <v>209838559</v>
      </c>
      <c r="Q5890">
        <f>_xlfn.XLOOKUP(E5890,CPI!A:A,CPI!B:B)</f>
        <v>224.9</v>
      </c>
      <c r="R5890" s="12">
        <f>P5890*(CPI!$B$112/Movie!Q5890)</f>
        <v>284294392.74032903</v>
      </c>
      <c r="S5890" t="s">
        <v>2011</v>
      </c>
      <c r="T5890">
        <v>98</v>
      </c>
    </row>
    <row r="5891" spans="1:20" x14ac:dyDescent="0.3">
      <c r="A5891" t="s">
        <v>17199</v>
      </c>
      <c r="B5891" t="str">
        <f t="shared" ref="B5891:B5954" si="276">IF(C5891="","Rating Pending",C5891)</f>
        <v>PG</v>
      </c>
      <c r="C5891" t="s">
        <v>18</v>
      </c>
      <c r="D5891" t="s">
        <v>375</v>
      </c>
      <c r="E5891">
        <v>2011</v>
      </c>
      <c r="F5891" s="22">
        <f t="shared" ref="F5891:F5954" si="277">DATE(TRIM(E5891), 1, 1)</f>
        <v>40544</v>
      </c>
      <c r="G5891" t="s">
        <v>17040</v>
      </c>
      <c r="H5891">
        <f t="shared" ref="H5891:H5954" si="278">IF(I5891="","Score Pending",I5891)</f>
        <v>6.9</v>
      </c>
      <c r="I5891">
        <v>6.9</v>
      </c>
      <c r="J5891">
        <v>212000</v>
      </c>
      <c r="K5891" t="s">
        <v>14755</v>
      </c>
      <c r="L5891" t="s">
        <v>14755</v>
      </c>
      <c r="M5891" t="s">
        <v>16074</v>
      </c>
      <c r="N5891" t="s">
        <v>15</v>
      </c>
      <c r="O5891">
        <v>90000000</v>
      </c>
      <c r="P5891">
        <v>483866518</v>
      </c>
      <c r="Q5891">
        <f>_xlfn.XLOOKUP(E5891,CPI!A:A,CPI!B:B)</f>
        <v>224.9</v>
      </c>
      <c r="R5891" s="12">
        <f>P5891*(CPI!$B$112/Movie!Q5891)</f>
        <v>655554148.6642952</v>
      </c>
      <c r="S5891" t="s">
        <v>14108</v>
      </c>
      <c r="T5891">
        <v>96</v>
      </c>
    </row>
    <row r="5892" spans="1:20" x14ac:dyDescent="0.3">
      <c r="A5892" t="s">
        <v>17200</v>
      </c>
      <c r="B5892" t="str">
        <f t="shared" si="276"/>
        <v>R</v>
      </c>
      <c r="C5892" t="s">
        <v>1</v>
      </c>
      <c r="D5892" t="s">
        <v>2</v>
      </c>
      <c r="E5892">
        <v>2011</v>
      </c>
      <c r="F5892" s="22">
        <f t="shared" si="277"/>
        <v>40544</v>
      </c>
      <c r="G5892" t="s">
        <v>17201</v>
      </c>
      <c r="H5892">
        <f t="shared" si="278"/>
        <v>7.6</v>
      </c>
      <c r="I5892">
        <v>7.6</v>
      </c>
      <c r="J5892">
        <v>143000</v>
      </c>
      <c r="K5892" t="s">
        <v>3457</v>
      </c>
      <c r="L5892" t="s">
        <v>17202</v>
      </c>
      <c r="M5892" t="s">
        <v>8134</v>
      </c>
      <c r="N5892" t="s">
        <v>1096</v>
      </c>
      <c r="P5892">
        <v>33750478</v>
      </c>
      <c r="Q5892">
        <f>_xlfn.XLOOKUP(E5892,CPI!A:A,CPI!B:B)</f>
        <v>224.9</v>
      </c>
      <c r="R5892" s="12">
        <f>P5892*(CPI!$B$112/Movie!Q5892)</f>
        <v>45725969.971542902</v>
      </c>
      <c r="S5892" t="s">
        <v>17203</v>
      </c>
      <c r="T5892">
        <v>120</v>
      </c>
    </row>
    <row r="5893" spans="1:20" x14ac:dyDescent="0.3">
      <c r="A5893" t="s">
        <v>17204</v>
      </c>
      <c r="B5893" t="str">
        <f t="shared" si="276"/>
        <v>PG-13</v>
      </c>
      <c r="C5893" t="s">
        <v>1984</v>
      </c>
      <c r="D5893" t="s">
        <v>19</v>
      </c>
      <c r="E5893">
        <v>2011</v>
      </c>
      <c r="F5893" s="22">
        <f t="shared" si="277"/>
        <v>40544</v>
      </c>
      <c r="G5893" t="s">
        <v>17205</v>
      </c>
      <c r="H5893">
        <f t="shared" si="278"/>
        <v>7.5</v>
      </c>
      <c r="I5893">
        <v>7.5</v>
      </c>
      <c r="J5893">
        <v>429000</v>
      </c>
      <c r="K5893" t="s">
        <v>10064</v>
      </c>
      <c r="L5893" t="s">
        <v>16509</v>
      </c>
      <c r="M5893" t="s">
        <v>4896</v>
      </c>
      <c r="N5893" t="s">
        <v>15</v>
      </c>
      <c r="O5893">
        <v>125000000</v>
      </c>
      <c r="P5893">
        <v>543848418</v>
      </c>
      <c r="Q5893">
        <f>_xlfn.XLOOKUP(E5893,CPI!A:A,CPI!B:B)</f>
        <v>224.9</v>
      </c>
      <c r="R5893" s="12">
        <f>P5893*(CPI!$B$112/Movie!Q5893)</f>
        <v>736819088.32636714</v>
      </c>
      <c r="S5893" t="s">
        <v>8</v>
      </c>
      <c r="T5893">
        <v>129</v>
      </c>
    </row>
    <row r="5894" spans="1:20" x14ac:dyDescent="0.3">
      <c r="A5894" t="s">
        <v>7438</v>
      </c>
      <c r="B5894" t="str">
        <f t="shared" si="276"/>
        <v>PG-13</v>
      </c>
      <c r="C5894" t="s">
        <v>1984</v>
      </c>
      <c r="D5894" t="s">
        <v>19</v>
      </c>
      <c r="E5894">
        <v>2011</v>
      </c>
      <c r="F5894" s="22">
        <f t="shared" si="277"/>
        <v>40544</v>
      </c>
      <c r="G5894" t="s">
        <v>17206</v>
      </c>
      <c r="H5894">
        <f t="shared" si="278"/>
        <v>5.7</v>
      </c>
      <c r="I5894">
        <v>5.7</v>
      </c>
      <c r="J5894">
        <v>105000</v>
      </c>
      <c r="K5894" t="s">
        <v>8466</v>
      </c>
      <c r="L5894" t="s">
        <v>16721</v>
      </c>
      <c r="M5894" t="s">
        <v>14994</v>
      </c>
      <c r="N5894" t="s">
        <v>15</v>
      </c>
      <c r="O5894">
        <v>75000000</v>
      </c>
      <c r="P5894">
        <v>132274484</v>
      </c>
      <c r="Q5894">
        <f>_xlfn.XLOOKUP(E5894,CPI!A:A,CPI!B:B)</f>
        <v>224.9</v>
      </c>
      <c r="R5894" s="12">
        <f>P5894*(CPI!$B$112/Movie!Q5894)</f>
        <v>179208693.97421074</v>
      </c>
      <c r="S5894" t="s">
        <v>10066</v>
      </c>
      <c r="T5894">
        <v>110</v>
      </c>
    </row>
    <row r="5895" spans="1:20" x14ac:dyDescent="0.3">
      <c r="A5895" t="s">
        <v>17207</v>
      </c>
      <c r="B5895" t="str">
        <f t="shared" si="276"/>
        <v>Not Rated</v>
      </c>
      <c r="C5895" t="s">
        <v>432</v>
      </c>
      <c r="D5895" t="s">
        <v>2</v>
      </c>
      <c r="E5895">
        <v>2011</v>
      </c>
      <c r="F5895" s="22">
        <f t="shared" si="277"/>
        <v>40544</v>
      </c>
      <c r="G5895" t="s">
        <v>17208</v>
      </c>
      <c r="H5895">
        <f t="shared" si="278"/>
        <v>5.3</v>
      </c>
      <c r="I5895">
        <v>5.3</v>
      </c>
      <c r="J5895">
        <v>32000</v>
      </c>
      <c r="K5895" t="s">
        <v>17209</v>
      </c>
      <c r="L5895" t="s">
        <v>17209</v>
      </c>
      <c r="M5895" t="s">
        <v>16297</v>
      </c>
      <c r="N5895" t="s">
        <v>233</v>
      </c>
      <c r="P5895">
        <v>408680</v>
      </c>
      <c r="Q5895">
        <f>_xlfn.XLOOKUP(E5895,CPI!A:A,CPI!B:B)</f>
        <v>224.9</v>
      </c>
      <c r="R5895" s="12">
        <f>P5895*(CPI!$B$112/Movie!Q5895)</f>
        <v>553689.62205424625</v>
      </c>
      <c r="S5895" t="s">
        <v>17210</v>
      </c>
      <c r="T5895">
        <v>101</v>
      </c>
    </row>
    <row r="5896" spans="1:20" x14ac:dyDescent="0.3">
      <c r="A5896" t="s">
        <v>17211</v>
      </c>
      <c r="B5896" t="str">
        <f t="shared" si="276"/>
        <v>PG-13</v>
      </c>
      <c r="C5896" t="s">
        <v>1984</v>
      </c>
      <c r="D5896" t="s">
        <v>19</v>
      </c>
      <c r="E5896">
        <v>2011</v>
      </c>
      <c r="F5896" s="22">
        <f t="shared" si="277"/>
        <v>40544</v>
      </c>
      <c r="G5896" t="s">
        <v>17212</v>
      </c>
      <c r="H5896">
        <f t="shared" si="278"/>
        <v>6.2</v>
      </c>
      <c r="I5896">
        <v>6.2</v>
      </c>
      <c r="J5896">
        <v>137000</v>
      </c>
      <c r="K5896" t="s">
        <v>9764</v>
      </c>
      <c r="L5896" t="s">
        <v>14545</v>
      </c>
      <c r="M5896" t="s">
        <v>1470</v>
      </c>
      <c r="N5896" t="s">
        <v>15</v>
      </c>
      <c r="O5896">
        <v>75000000</v>
      </c>
      <c r="P5896">
        <v>152930623</v>
      </c>
      <c r="Q5896">
        <f>_xlfn.XLOOKUP(E5896,CPI!A:A,CPI!B:B)</f>
        <v>224.9</v>
      </c>
      <c r="R5896" s="12">
        <f>P5896*(CPI!$B$112/Movie!Q5896)</f>
        <v>207194134.40684748</v>
      </c>
      <c r="S5896" t="s">
        <v>46</v>
      </c>
      <c r="T5896">
        <v>104</v>
      </c>
    </row>
    <row r="5897" spans="1:20" x14ac:dyDescent="0.3">
      <c r="A5897" t="s">
        <v>17213</v>
      </c>
      <c r="B5897" t="str">
        <f t="shared" si="276"/>
        <v>R</v>
      </c>
      <c r="C5897" t="s">
        <v>1</v>
      </c>
      <c r="D5897" t="s">
        <v>10</v>
      </c>
      <c r="E5897">
        <v>2011</v>
      </c>
      <c r="F5897" s="22">
        <f t="shared" si="277"/>
        <v>40544</v>
      </c>
      <c r="G5897" t="s">
        <v>16558</v>
      </c>
      <c r="H5897">
        <f t="shared" si="278"/>
        <v>7</v>
      </c>
      <c r="I5897">
        <v>7</v>
      </c>
      <c r="J5897">
        <v>240000</v>
      </c>
      <c r="K5897" t="s">
        <v>9334</v>
      </c>
      <c r="L5897" t="s">
        <v>13498</v>
      </c>
      <c r="M5897" t="s">
        <v>13498</v>
      </c>
      <c r="N5897" t="s">
        <v>15</v>
      </c>
      <c r="O5897">
        <v>40000000</v>
      </c>
      <c r="P5897">
        <v>97984015</v>
      </c>
      <c r="Q5897">
        <f>_xlfn.XLOOKUP(E5897,CPI!A:A,CPI!B:B)</f>
        <v>224.9</v>
      </c>
      <c r="R5897" s="12">
        <f>P5897*(CPI!$B$112/Movie!Q5897)</f>
        <v>132751131.0382392</v>
      </c>
      <c r="S5897" t="s">
        <v>46</v>
      </c>
      <c r="T5897">
        <v>104</v>
      </c>
    </row>
    <row r="5898" spans="1:20" x14ac:dyDescent="0.3">
      <c r="A5898" t="s">
        <v>17214</v>
      </c>
      <c r="B5898" t="str">
        <f t="shared" si="276"/>
        <v>PG</v>
      </c>
      <c r="C5898" t="s">
        <v>18</v>
      </c>
      <c r="D5898" t="s">
        <v>26</v>
      </c>
      <c r="E5898">
        <v>2011</v>
      </c>
      <c r="F5898" s="22">
        <f t="shared" si="277"/>
        <v>40544</v>
      </c>
      <c r="G5898" t="s">
        <v>17215</v>
      </c>
      <c r="H5898">
        <f t="shared" si="278"/>
        <v>7.1</v>
      </c>
      <c r="I5898">
        <v>7.1</v>
      </c>
      <c r="J5898">
        <v>138000</v>
      </c>
      <c r="K5898" t="s">
        <v>971</v>
      </c>
      <c r="L5898" t="s">
        <v>13892</v>
      </c>
      <c r="M5898" t="s">
        <v>9513</v>
      </c>
      <c r="N5898" t="s">
        <v>15</v>
      </c>
      <c r="O5898">
        <v>50000000</v>
      </c>
      <c r="P5898">
        <v>120081841</v>
      </c>
      <c r="Q5898">
        <f>_xlfn.XLOOKUP(E5898,CPI!A:A,CPI!B:B)</f>
        <v>224.9</v>
      </c>
      <c r="R5898" s="12">
        <f>P5898*(CPI!$B$112/Movie!Q5898)</f>
        <v>162689804.1471765</v>
      </c>
      <c r="S5898" t="s">
        <v>165</v>
      </c>
      <c r="T5898">
        <v>124</v>
      </c>
    </row>
    <row r="5899" spans="1:20" x14ac:dyDescent="0.3">
      <c r="A5899" t="s">
        <v>17216</v>
      </c>
      <c r="B5899" t="str">
        <f t="shared" si="276"/>
        <v>PG-13</v>
      </c>
      <c r="C5899" t="s">
        <v>1984</v>
      </c>
      <c r="D5899" t="s">
        <v>19</v>
      </c>
      <c r="E5899">
        <v>2011</v>
      </c>
      <c r="F5899" s="22">
        <f t="shared" si="277"/>
        <v>40544</v>
      </c>
      <c r="G5899" t="s">
        <v>17217</v>
      </c>
      <c r="H5899">
        <f t="shared" si="278"/>
        <v>7.5</v>
      </c>
      <c r="I5899">
        <v>7.5</v>
      </c>
      <c r="J5899">
        <v>504000</v>
      </c>
      <c r="K5899" t="s">
        <v>17218</v>
      </c>
      <c r="L5899" t="s">
        <v>17219</v>
      </c>
      <c r="M5899" t="s">
        <v>12886</v>
      </c>
      <c r="N5899" t="s">
        <v>15</v>
      </c>
      <c r="O5899">
        <v>93000000</v>
      </c>
      <c r="P5899">
        <v>481800873</v>
      </c>
      <c r="Q5899">
        <f>_xlfn.XLOOKUP(E5899,CPI!A:A,CPI!B:B)</f>
        <v>224.9</v>
      </c>
      <c r="R5899" s="12">
        <f>P5899*(CPI!$B$112/Movie!Q5899)</f>
        <v>652755562.48599374</v>
      </c>
      <c r="S5899" t="s">
        <v>165</v>
      </c>
      <c r="T5899">
        <v>105</v>
      </c>
    </row>
    <row r="5900" spans="1:20" x14ac:dyDescent="0.3">
      <c r="A5900" t="s">
        <v>17220</v>
      </c>
      <c r="B5900" t="str">
        <f t="shared" si="276"/>
        <v>R</v>
      </c>
      <c r="C5900" t="s">
        <v>1</v>
      </c>
      <c r="D5900" t="s">
        <v>10</v>
      </c>
      <c r="E5900">
        <v>2011</v>
      </c>
      <c r="F5900" s="22">
        <f t="shared" si="277"/>
        <v>40544</v>
      </c>
      <c r="G5900" t="s">
        <v>17221</v>
      </c>
      <c r="H5900">
        <f t="shared" si="278"/>
        <v>5.5</v>
      </c>
      <c r="I5900">
        <v>5.5</v>
      </c>
      <c r="J5900">
        <v>99000</v>
      </c>
      <c r="K5900" t="s">
        <v>13337</v>
      </c>
      <c r="L5900" t="s">
        <v>14563</v>
      </c>
      <c r="M5900" t="s">
        <v>14563</v>
      </c>
      <c r="N5900" t="s">
        <v>15</v>
      </c>
      <c r="O5900">
        <v>49900000</v>
      </c>
      <c r="P5900">
        <v>28013733</v>
      </c>
      <c r="Q5900">
        <f>_xlfn.XLOOKUP(E5900,CPI!A:A,CPI!B:B)</f>
        <v>224.9</v>
      </c>
      <c r="R5900" s="12">
        <f>P5900*(CPI!$B$112/Movie!Q5900)</f>
        <v>37953688.061805241</v>
      </c>
      <c r="S5900" t="s">
        <v>46</v>
      </c>
      <c r="T5900">
        <v>102</v>
      </c>
    </row>
    <row r="5901" spans="1:20" x14ac:dyDescent="0.3">
      <c r="A5901" t="s">
        <v>17222</v>
      </c>
      <c r="B5901" t="str">
        <f t="shared" si="276"/>
        <v>R</v>
      </c>
      <c r="C5901" t="s">
        <v>1</v>
      </c>
      <c r="D5901" t="s">
        <v>89</v>
      </c>
      <c r="E5901">
        <v>2011</v>
      </c>
      <c r="F5901" s="22">
        <f t="shared" si="277"/>
        <v>40544</v>
      </c>
      <c r="G5901" t="s">
        <v>16558</v>
      </c>
      <c r="H5901">
        <f t="shared" si="278"/>
        <v>7.3</v>
      </c>
      <c r="I5901">
        <v>7.3</v>
      </c>
      <c r="J5901">
        <v>221000</v>
      </c>
      <c r="K5901" t="s">
        <v>17223</v>
      </c>
      <c r="L5901" t="s">
        <v>17224</v>
      </c>
      <c r="M5901" t="s">
        <v>9005</v>
      </c>
      <c r="N5901" t="s">
        <v>15</v>
      </c>
      <c r="O5901">
        <v>40000000</v>
      </c>
      <c r="P5901">
        <v>86752352</v>
      </c>
      <c r="Q5901">
        <f>_xlfn.XLOOKUP(E5901,CPI!A:A,CPI!B:B)</f>
        <v>224.9</v>
      </c>
      <c r="R5901" s="12">
        <f>P5901*(CPI!$B$112/Movie!Q5901)</f>
        <v>117534200.33081368</v>
      </c>
      <c r="S5901" t="s">
        <v>14686</v>
      </c>
      <c r="T5901">
        <v>118</v>
      </c>
    </row>
    <row r="5902" spans="1:20" x14ac:dyDescent="0.3">
      <c r="A5902" t="s">
        <v>17225</v>
      </c>
      <c r="B5902" t="str">
        <f t="shared" si="276"/>
        <v>PG-13</v>
      </c>
      <c r="C5902" t="s">
        <v>1984</v>
      </c>
      <c r="D5902" t="s">
        <v>19</v>
      </c>
      <c r="E5902">
        <v>2011</v>
      </c>
      <c r="F5902" s="22">
        <f t="shared" si="277"/>
        <v>40544</v>
      </c>
      <c r="G5902" t="s">
        <v>17011</v>
      </c>
      <c r="H5902">
        <f t="shared" si="278"/>
        <v>6.4</v>
      </c>
      <c r="I5902">
        <v>6.4</v>
      </c>
      <c r="J5902">
        <v>97000</v>
      </c>
      <c r="K5902" t="s">
        <v>15813</v>
      </c>
      <c r="L5902" t="s">
        <v>2891</v>
      </c>
      <c r="M5902" t="s">
        <v>17226</v>
      </c>
      <c r="N5902" t="s">
        <v>437</v>
      </c>
      <c r="O5902">
        <v>40000000</v>
      </c>
      <c r="P5902">
        <v>71508440</v>
      </c>
      <c r="Q5902">
        <f>_xlfn.XLOOKUP(E5902,CPI!A:A,CPI!B:B)</f>
        <v>224.9</v>
      </c>
      <c r="R5902" s="12">
        <f>P5902*(CPI!$B$112/Movie!Q5902)</f>
        <v>96881376.914184064</v>
      </c>
      <c r="S5902" t="s">
        <v>12235</v>
      </c>
      <c r="T5902">
        <v>108</v>
      </c>
    </row>
    <row r="5903" spans="1:20" x14ac:dyDescent="0.3">
      <c r="A5903" t="s">
        <v>17227</v>
      </c>
      <c r="B5903" t="str">
        <f t="shared" si="276"/>
        <v>PG-13</v>
      </c>
      <c r="C5903" t="s">
        <v>1984</v>
      </c>
      <c r="D5903" t="s">
        <v>26</v>
      </c>
      <c r="E5903">
        <v>2011</v>
      </c>
      <c r="F5903" s="22">
        <f t="shared" si="277"/>
        <v>40544</v>
      </c>
      <c r="G5903" t="s">
        <v>17228</v>
      </c>
      <c r="H5903">
        <f t="shared" si="278"/>
        <v>6.1</v>
      </c>
      <c r="I5903">
        <v>6.1</v>
      </c>
      <c r="J5903">
        <v>65000</v>
      </c>
      <c r="K5903" t="s">
        <v>2076</v>
      </c>
      <c r="L5903" t="s">
        <v>2076</v>
      </c>
      <c r="M5903" t="s">
        <v>2076</v>
      </c>
      <c r="N5903" t="s">
        <v>15</v>
      </c>
      <c r="O5903">
        <v>30000000</v>
      </c>
      <c r="P5903">
        <v>75055070</v>
      </c>
      <c r="Q5903">
        <f>_xlfn.XLOOKUP(E5903,CPI!A:A,CPI!B:B)</f>
        <v>224.9</v>
      </c>
      <c r="R5903" s="12">
        <f>P5903*(CPI!$B$112/Movie!Q5903)</f>
        <v>101686437.65673631</v>
      </c>
      <c r="S5903" t="s">
        <v>46</v>
      </c>
      <c r="T5903">
        <v>98</v>
      </c>
    </row>
    <row r="5904" spans="1:20" x14ac:dyDescent="0.3">
      <c r="A5904" t="s">
        <v>17229</v>
      </c>
      <c r="B5904" t="str">
        <f t="shared" si="276"/>
        <v>PG-13</v>
      </c>
      <c r="C5904" t="s">
        <v>1984</v>
      </c>
      <c r="D5904" t="s">
        <v>19</v>
      </c>
      <c r="E5904">
        <v>2011</v>
      </c>
      <c r="F5904" s="22">
        <f t="shared" si="277"/>
        <v>40544</v>
      </c>
      <c r="G5904" t="s">
        <v>17117</v>
      </c>
      <c r="H5904">
        <f t="shared" si="278"/>
        <v>5.0999999999999996</v>
      </c>
      <c r="I5904">
        <v>5.0999999999999996</v>
      </c>
      <c r="J5904">
        <v>78000</v>
      </c>
      <c r="K5904" t="s">
        <v>6202</v>
      </c>
      <c r="L5904" t="s">
        <v>17230</v>
      </c>
      <c r="M5904" t="s">
        <v>17231</v>
      </c>
      <c r="N5904" t="s">
        <v>15</v>
      </c>
      <c r="O5904">
        <v>35000000</v>
      </c>
      <c r="P5904">
        <v>82087155</v>
      </c>
      <c r="Q5904">
        <f>_xlfn.XLOOKUP(E5904,CPI!A:A,CPI!B:B)</f>
        <v>224.9</v>
      </c>
      <c r="R5904" s="12">
        <f>P5904*(CPI!$B$112/Movie!Q5904)</f>
        <v>111213677.76122721</v>
      </c>
      <c r="S5904" t="s">
        <v>14686</v>
      </c>
      <c r="T5904">
        <v>106</v>
      </c>
    </row>
    <row r="5905" spans="1:20" x14ac:dyDescent="0.3">
      <c r="A5905" t="s">
        <v>17232</v>
      </c>
      <c r="B5905" t="str">
        <f t="shared" si="276"/>
        <v>PG-13</v>
      </c>
      <c r="C5905" t="s">
        <v>1984</v>
      </c>
      <c r="D5905" t="s">
        <v>2</v>
      </c>
      <c r="E5905">
        <v>2011</v>
      </c>
      <c r="F5905" s="22">
        <f t="shared" si="277"/>
        <v>40544</v>
      </c>
      <c r="G5905" t="s">
        <v>17233</v>
      </c>
      <c r="H5905">
        <f t="shared" si="278"/>
        <v>8.3000000000000007</v>
      </c>
      <c r="I5905">
        <v>8.3000000000000007</v>
      </c>
      <c r="J5905">
        <v>227000</v>
      </c>
      <c r="K5905" t="s">
        <v>16403</v>
      </c>
      <c r="L5905" t="s">
        <v>16403</v>
      </c>
      <c r="M5905" t="s">
        <v>17234</v>
      </c>
      <c r="N5905" t="s">
        <v>5851</v>
      </c>
      <c r="O5905">
        <v>500000</v>
      </c>
      <c r="P5905">
        <v>22926076</v>
      </c>
      <c r="Q5905">
        <f>_xlfn.XLOOKUP(E5905,CPI!A:A,CPI!B:B)</f>
        <v>224.9</v>
      </c>
      <c r="R5905" s="12">
        <f>P5905*(CPI!$B$112/Movie!Q5905)</f>
        <v>31060806.390395727</v>
      </c>
      <c r="S5905" t="s">
        <v>17235</v>
      </c>
      <c r="T5905">
        <v>123</v>
      </c>
    </row>
    <row r="5906" spans="1:20" x14ac:dyDescent="0.3">
      <c r="A5906" t="s">
        <v>17236</v>
      </c>
      <c r="B5906" t="str">
        <f t="shared" si="276"/>
        <v>PG</v>
      </c>
      <c r="C5906" t="s">
        <v>18</v>
      </c>
      <c r="D5906" t="s">
        <v>2</v>
      </c>
      <c r="E5906">
        <v>2011</v>
      </c>
      <c r="F5906" s="22">
        <f t="shared" si="277"/>
        <v>40544</v>
      </c>
      <c r="G5906" t="s">
        <v>17237</v>
      </c>
      <c r="H5906">
        <f t="shared" si="278"/>
        <v>7.5</v>
      </c>
      <c r="I5906">
        <v>7.5</v>
      </c>
      <c r="J5906">
        <v>310000</v>
      </c>
      <c r="K5906" t="s">
        <v>50</v>
      </c>
      <c r="L5906" t="s">
        <v>11053</v>
      </c>
      <c r="M5906" t="s">
        <v>15643</v>
      </c>
      <c r="N5906" t="s">
        <v>7</v>
      </c>
      <c r="O5906">
        <v>150000000</v>
      </c>
      <c r="P5906">
        <v>185770310</v>
      </c>
      <c r="Q5906">
        <f>_xlfn.XLOOKUP(E5906,CPI!A:A,CPI!B:B)</f>
        <v>224.9</v>
      </c>
      <c r="R5906" s="12">
        <f>P5906*(CPI!$B$112/Movie!Q5906)</f>
        <v>251686142.53890616</v>
      </c>
      <c r="S5906" t="s">
        <v>29</v>
      </c>
      <c r="T5906">
        <v>126</v>
      </c>
    </row>
    <row r="5907" spans="1:20" x14ac:dyDescent="0.3">
      <c r="A5907" t="s">
        <v>17238</v>
      </c>
      <c r="B5907" t="str">
        <f t="shared" si="276"/>
        <v>PG-13</v>
      </c>
      <c r="C5907" t="s">
        <v>1984</v>
      </c>
      <c r="D5907" t="s">
        <v>762</v>
      </c>
      <c r="E5907">
        <v>2011</v>
      </c>
      <c r="F5907" s="22">
        <f t="shared" si="277"/>
        <v>40544</v>
      </c>
      <c r="G5907" t="s">
        <v>17189</v>
      </c>
      <c r="H5907">
        <f t="shared" si="278"/>
        <v>7</v>
      </c>
      <c r="I5907">
        <v>7</v>
      </c>
      <c r="J5907">
        <v>248000</v>
      </c>
      <c r="K5907" t="s">
        <v>13573</v>
      </c>
      <c r="L5907" t="s">
        <v>13573</v>
      </c>
      <c r="M5907" t="s">
        <v>9513</v>
      </c>
      <c r="N5907" t="s">
        <v>15</v>
      </c>
      <c r="O5907">
        <v>50200000</v>
      </c>
      <c r="P5907">
        <v>127869379</v>
      </c>
      <c r="Q5907">
        <f>_xlfn.XLOOKUP(E5907,CPI!A:A,CPI!B:B)</f>
        <v>224.9</v>
      </c>
      <c r="R5907" s="12">
        <f>P5907*(CPI!$B$112/Movie!Q5907)</f>
        <v>173240550.38372609</v>
      </c>
      <c r="S5907" t="s">
        <v>46</v>
      </c>
      <c r="T5907">
        <v>106</v>
      </c>
    </row>
    <row r="5908" spans="1:20" x14ac:dyDescent="0.3">
      <c r="A5908" t="s">
        <v>17239</v>
      </c>
      <c r="B5908" t="str">
        <f t="shared" si="276"/>
        <v>PG-13</v>
      </c>
      <c r="C5908" t="s">
        <v>1984</v>
      </c>
      <c r="D5908" t="s">
        <v>26</v>
      </c>
      <c r="E5908">
        <v>2011</v>
      </c>
      <c r="F5908" s="22">
        <f t="shared" si="277"/>
        <v>40544</v>
      </c>
      <c r="G5908" t="s">
        <v>17240</v>
      </c>
      <c r="H5908">
        <f t="shared" si="278"/>
        <v>6.1</v>
      </c>
      <c r="I5908">
        <v>6.1</v>
      </c>
      <c r="J5908">
        <v>25000</v>
      </c>
      <c r="K5908" t="s">
        <v>14790</v>
      </c>
      <c r="L5908" t="s">
        <v>14790</v>
      </c>
      <c r="M5908" t="s">
        <v>14608</v>
      </c>
      <c r="N5908" t="s">
        <v>15</v>
      </c>
      <c r="P5908">
        <v>285984</v>
      </c>
      <c r="Q5908">
        <f>_xlfn.XLOOKUP(E5908,CPI!A:A,CPI!B:B)</f>
        <v>224.9</v>
      </c>
      <c r="R5908" s="12">
        <f>P5908*(CPI!$B$112/Movie!Q5908)</f>
        <v>387458.09159626497</v>
      </c>
      <c r="S5908" t="s">
        <v>17241</v>
      </c>
      <c r="T5908">
        <v>100</v>
      </c>
    </row>
    <row r="5909" spans="1:20" x14ac:dyDescent="0.3">
      <c r="A5909" t="s">
        <v>17242</v>
      </c>
      <c r="B5909" t="str">
        <f t="shared" si="276"/>
        <v>PG-13</v>
      </c>
      <c r="C5909" t="s">
        <v>1984</v>
      </c>
      <c r="D5909" t="s">
        <v>2</v>
      </c>
      <c r="E5909">
        <v>2011</v>
      </c>
      <c r="F5909" s="22">
        <f t="shared" si="277"/>
        <v>40544</v>
      </c>
      <c r="G5909" t="s">
        <v>17243</v>
      </c>
      <c r="H5909">
        <f t="shared" si="278"/>
        <v>6.8</v>
      </c>
      <c r="I5909">
        <v>6.8</v>
      </c>
      <c r="J5909">
        <v>171000</v>
      </c>
      <c r="K5909" t="s">
        <v>10114</v>
      </c>
      <c r="L5909" t="s">
        <v>10114</v>
      </c>
      <c r="M5909" t="s">
        <v>6519</v>
      </c>
      <c r="N5909" t="s">
        <v>15</v>
      </c>
      <c r="O5909">
        <v>32000000</v>
      </c>
      <c r="P5909">
        <v>58409247</v>
      </c>
      <c r="Q5909">
        <f>_xlfn.XLOOKUP(E5909,CPI!A:A,CPI!B:B)</f>
        <v>224.9</v>
      </c>
      <c r="R5909" s="12">
        <f>P5909*(CPI!$B$112/Movie!Q5909)</f>
        <v>79134271.057803452</v>
      </c>
      <c r="S5909" t="s">
        <v>17244</v>
      </c>
      <c r="T5909">
        <v>139</v>
      </c>
    </row>
    <row r="5910" spans="1:20" x14ac:dyDescent="0.3">
      <c r="A5910" t="s">
        <v>17245</v>
      </c>
      <c r="B5910" t="str">
        <f t="shared" si="276"/>
        <v>R</v>
      </c>
      <c r="C5910" t="s">
        <v>1</v>
      </c>
      <c r="D5910" t="s">
        <v>2</v>
      </c>
      <c r="E5910">
        <v>2011</v>
      </c>
      <c r="F5910" s="22">
        <f t="shared" si="277"/>
        <v>40544</v>
      </c>
      <c r="G5910" t="s">
        <v>17246</v>
      </c>
      <c r="H5910">
        <f t="shared" si="278"/>
        <v>6.2</v>
      </c>
      <c r="I5910">
        <v>6.2</v>
      </c>
      <c r="J5910">
        <v>15000</v>
      </c>
      <c r="K5910" t="s">
        <v>5029</v>
      </c>
      <c r="L5910" t="s">
        <v>8423</v>
      </c>
      <c r="M5910" t="s">
        <v>10012</v>
      </c>
      <c r="N5910" t="s">
        <v>7</v>
      </c>
      <c r="P5910">
        <v>3143514</v>
      </c>
      <c r="Q5910">
        <f>_xlfn.XLOOKUP(E5910,CPI!A:A,CPI!B:B)</f>
        <v>224.9</v>
      </c>
      <c r="R5910" s="12">
        <f>P5910*(CPI!$B$112/Movie!Q5910)</f>
        <v>4258909.3632725654</v>
      </c>
      <c r="S5910" t="s">
        <v>17247</v>
      </c>
      <c r="T5910">
        <v>98</v>
      </c>
    </row>
    <row r="5911" spans="1:20" x14ac:dyDescent="0.3">
      <c r="A5911" t="s">
        <v>17248</v>
      </c>
      <c r="B5911" t="str">
        <f t="shared" si="276"/>
        <v>Not Rated</v>
      </c>
      <c r="C5911" t="s">
        <v>432</v>
      </c>
      <c r="D5911" t="s">
        <v>89</v>
      </c>
      <c r="E5911">
        <v>2011</v>
      </c>
      <c r="F5911" s="22">
        <f t="shared" si="277"/>
        <v>40544</v>
      </c>
      <c r="G5911" t="s">
        <v>17249</v>
      </c>
      <c r="H5911">
        <f t="shared" si="278"/>
        <v>6.7</v>
      </c>
      <c r="I5911">
        <v>6.7</v>
      </c>
      <c r="J5911">
        <v>75000</v>
      </c>
      <c r="K5911" t="s">
        <v>120</v>
      </c>
      <c r="L5911" t="s">
        <v>14762</v>
      </c>
      <c r="M5911" t="s">
        <v>9005</v>
      </c>
      <c r="N5911" t="s">
        <v>15</v>
      </c>
      <c r="O5911">
        <v>11000000</v>
      </c>
      <c r="P5911">
        <v>4633668</v>
      </c>
      <c r="Q5911">
        <f>_xlfn.XLOOKUP(E5911,CPI!A:A,CPI!B:B)</f>
        <v>224.9</v>
      </c>
      <c r="R5911" s="12">
        <f>P5911*(CPI!$B$112/Movie!Q5911)</f>
        <v>6277806.3121387279</v>
      </c>
      <c r="S5911" t="s">
        <v>15585</v>
      </c>
      <c r="T5911">
        <v>102</v>
      </c>
    </row>
    <row r="5912" spans="1:20" x14ac:dyDescent="0.3">
      <c r="A5912" t="s">
        <v>9313</v>
      </c>
      <c r="B5912" t="str">
        <f t="shared" si="276"/>
        <v>PG-13</v>
      </c>
      <c r="C5912" t="s">
        <v>1984</v>
      </c>
      <c r="D5912" t="s">
        <v>2</v>
      </c>
      <c r="E5912">
        <v>2011</v>
      </c>
      <c r="F5912" s="22">
        <f t="shared" si="277"/>
        <v>40544</v>
      </c>
      <c r="G5912" t="s">
        <v>16808</v>
      </c>
      <c r="H5912">
        <f t="shared" si="278"/>
        <v>7.3</v>
      </c>
      <c r="I5912">
        <v>7.3</v>
      </c>
      <c r="J5912">
        <v>83000</v>
      </c>
      <c r="K5912" t="s">
        <v>16470</v>
      </c>
      <c r="L5912" t="s">
        <v>9314</v>
      </c>
      <c r="M5912" t="s">
        <v>16629</v>
      </c>
      <c r="N5912" t="s">
        <v>7</v>
      </c>
      <c r="P5912">
        <v>34710627</v>
      </c>
      <c r="Q5912">
        <f>_xlfn.XLOOKUP(E5912,CPI!A:A,CPI!B:B)</f>
        <v>224.9</v>
      </c>
      <c r="R5912" s="12">
        <f>P5912*(CPI!$B$112/Movie!Q5912)</f>
        <v>47026803.232103154</v>
      </c>
      <c r="S5912" t="s">
        <v>12679</v>
      </c>
      <c r="T5912">
        <v>120</v>
      </c>
    </row>
    <row r="5913" spans="1:20" x14ac:dyDescent="0.3">
      <c r="A5913" t="s">
        <v>17250</v>
      </c>
      <c r="B5913" t="str">
        <f t="shared" si="276"/>
        <v>R</v>
      </c>
      <c r="C5913" t="s">
        <v>1</v>
      </c>
      <c r="D5913" t="s">
        <v>48</v>
      </c>
      <c r="E5913">
        <v>2011</v>
      </c>
      <c r="F5913" s="22">
        <f t="shared" si="277"/>
        <v>40544</v>
      </c>
      <c r="G5913" t="s">
        <v>17251</v>
      </c>
      <c r="H5913">
        <f t="shared" si="278"/>
        <v>7.1</v>
      </c>
      <c r="I5913">
        <v>7.1</v>
      </c>
      <c r="J5913">
        <v>47000</v>
      </c>
      <c r="K5913" t="s">
        <v>8446</v>
      </c>
      <c r="L5913" t="s">
        <v>8446</v>
      </c>
      <c r="M5913" t="s">
        <v>15693</v>
      </c>
      <c r="N5913" t="s">
        <v>15</v>
      </c>
      <c r="O5913">
        <v>12000000</v>
      </c>
      <c r="P5913">
        <v>1188194</v>
      </c>
      <c r="Q5913">
        <f>_xlfn.XLOOKUP(E5913,CPI!A:A,CPI!B:B)</f>
        <v>224.9</v>
      </c>
      <c r="R5913" s="12">
        <f>P5913*(CPI!$B$112/Movie!Q5913)</f>
        <v>1609794.1831925299</v>
      </c>
      <c r="S5913" t="s">
        <v>17241</v>
      </c>
      <c r="T5913">
        <v>106</v>
      </c>
    </row>
    <row r="5914" spans="1:20" x14ac:dyDescent="0.3">
      <c r="A5914" t="s">
        <v>17252</v>
      </c>
      <c r="B5914" t="str">
        <f t="shared" si="276"/>
        <v>PG-13</v>
      </c>
      <c r="C5914" t="s">
        <v>1984</v>
      </c>
      <c r="D5914" t="s">
        <v>19</v>
      </c>
      <c r="E5914">
        <v>2011</v>
      </c>
      <c r="F5914" s="22">
        <f t="shared" si="277"/>
        <v>40544</v>
      </c>
      <c r="G5914" t="s">
        <v>17253</v>
      </c>
      <c r="H5914">
        <f t="shared" si="278"/>
        <v>7.2</v>
      </c>
      <c r="I5914">
        <v>7.2</v>
      </c>
      <c r="J5914">
        <v>150000</v>
      </c>
      <c r="K5914" t="s">
        <v>480</v>
      </c>
      <c r="L5914" t="s">
        <v>11342</v>
      </c>
      <c r="M5914" t="s">
        <v>17254</v>
      </c>
      <c r="N5914" t="s">
        <v>15</v>
      </c>
      <c r="O5914">
        <v>66000000</v>
      </c>
      <c r="P5914">
        <v>177584879</v>
      </c>
      <c r="Q5914">
        <f>_xlfn.XLOOKUP(E5914,CPI!A:A,CPI!B:B)</f>
        <v>224.9</v>
      </c>
      <c r="R5914" s="12">
        <f>P5914*(CPI!$B$112/Movie!Q5914)</f>
        <v>240596321.17074251</v>
      </c>
      <c r="S5914" t="s">
        <v>9670</v>
      </c>
      <c r="T5914">
        <v>146</v>
      </c>
    </row>
    <row r="5915" spans="1:20" x14ac:dyDescent="0.3">
      <c r="A5915" t="s">
        <v>17255</v>
      </c>
      <c r="B5915" t="str">
        <f t="shared" si="276"/>
        <v>R</v>
      </c>
      <c r="C5915" t="s">
        <v>1</v>
      </c>
      <c r="D5915" t="s">
        <v>26</v>
      </c>
      <c r="E5915">
        <v>2011</v>
      </c>
      <c r="F5915" s="22">
        <f t="shared" si="277"/>
        <v>40544</v>
      </c>
      <c r="G5915" t="s">
        <v>17217</v>
      </c>
      <c r="H5915">
        <f t="shared" si="278"/>
        <v>6.3</v>
      </c>
      <c r="I5915">
        <v>6.3</v>
      </c>
      <c r="J5915">
        <v>172000</v>
      </c>
      <c r="K5915" t="s">
        <v>10549</v>
      </c>
      <c r="L5915" t="s">
        <v>16060</v>
      </c>
      <c r="M5915" t="s">
        <v>4007</v>
      </c>
      <c r="N5915" t="s">
        <v>15</v>
      </c>
      <c r="O5915">
        <v>52000000</v>
      </c>
      <c r="P5915">
        <v>75450437</v>
      </c>
      <c r="Q5915">
        <f>_xlfn.XLOOKUP(E5915,CPI!A:A,CPI!B:B)</f>
        <v>224.9</v>
      </c>
      <c r="R5915" s="12">
        <f>P5915*(CPI!$B$112/Movie!Q5915)</f>
        <v>102222090.50200088</v>
      </c>
      <c r="S5915" t="s">
        <v>46</v>
      </c>
      <c r="T5915">
        <v>112</v>
      </c>
    </row>
    <row r="5916" spans="1:20" x14ac:dyDescent="0.3">
      <c r="A5916" t="s">
        <v>17256</v>
      </c>
      <c r="B5916" t="str">
        <f t="shared" si="276"/>
        <v>R</v>
      </c>
      <c r="C5916" t="s">
        <v>1</v>
      </c>
      <c r="D5916" t="s">
        <v>19</v>
      </c>
      <c r="E5916">
        <v>2011</v>
      </c>
      <c r="F5916" s="22">
        <f t="shared" si="277"/>
        <v>40544</v>
      </c>
      <c r="G5916" t="s">
        <v>17129</v>
      </c>
      <c r="H5916">
        <f t="shared" si="278"/>
        <v>7.6</v>
      </c>
      <c r="I5916">
        <v>7.6</v>
      </c>
      <c r="J5916">
        <v>195000</v>
      </c>
      <c r="K5916" t="s">
        <v>17257</v>
      </c>
      <c r="L5916" t="s">
        <v>17257</v>
      </c>
      <c r="M5916" t="s">
        <v>17258</v>
      </c>
      <c r="N5916" t="s">
        <v>17259</v>
      </c>
      <c r="O5916">
        <v>1100000</v>
      </c>
      <c r="P5916">
        <v>9148519</v>
      </c>
      <c r="Q5916">
        <f>_xlfn.XLOOKUP(E5916,CPI!A:A,CPI!B:B)</f>
        <v>224.9</v>
      </c>
      <c r="R5916" s="12">
        <f>P5916*(CPI!$B$112/Movie!Q5916)</f>
        <v>12394636.457536682</v>
      </c>
      <c r="S5916" t="s">
        <v>17260</v>
      </c>
      <c r="T5916">
        <v>101</v>
      </c>
    </row>
    <row r="5917" spans="1:20" x14ac:dyDescent="0.3">
      <c r="A5917" t="s">
        <v>17261</v>
      </c>
      <c r="B5917" t="str">
        <f t="shared" si="276"/>
        <v>R</v>
      </c>
      <c r="C5917" t="s">
        <v>1</v>
      </c>
      <c r="D5917" t="s">
        <v>2</v>
      </c>
      <c r="E5917">
        <v>2011</v>
      </c>
      <c r="F5917" s="22">
        <f t="shared" si="277"/>
        <v>40544</v>
      </c>
      <c r="G5917" t="s">
        <v>17262</v>
      </c>
      <c r="H5917">
        <f t="shared" si="278"/>
        <v>7.1</v>
      </c>
      <c r="I5917">
        <v>7.1</v>
      </c>
      <c r="J5917">
        <v>121000</v>
      </c>
      <c r="K5917" t="s">
        <v>17263</v>
      </c>
      <c r="L5917" t="s">
        <v>17263</v>
      </c>
      <c r="M5917" t="s">
        <v>17264</v>
      </c>
      <c r="N5917" t="s">
        <v>15</v>
      </c>
      <c r="O5917">
        <v>3500000</v>
      </c>
      <c r="P5917">
        <v>19504039</v>
      </c>
      <c r="Q5917">
        <f>_xlfn.XLOOKUP(E5917,CPI!A:A,CPI!B:B)</f>
        <v>224.9</v>
      </c>
      <c r="R5917" s="12">
        <f>P5917*(CPI!$B$112/Movie!Q5917)</f>
        <v>26424547.280124497</v>
      </c>
      <c r="S5917" t="s">
        <v>17265</v>
      </c>
      <c r="T5917">
        <v>107</v>
      </c>
    </row>
    <row r="5918" spans="1:20" x14ac:dyDescent="0.3">
      <c r="A5918" t="s">
        <v>17266</v>
      </c>
      <c r="B5918" t="str">
        <f t="shared" si="276"/>
        <v>R</v>
      </c>
      <c r="C5918" t="s">
        <v>1</v>
      </c>
      <c r="D5918" t="s">
        <v>2</v>
      </c>
      <c r="E5918">
        <v>2011</v>
      </c>
      <c r="F5918" s="22">
        <f t="shared" si="277"/>
        <v>40544</v>
      </c>
      <c r="G5918" t="s">
        <v>17267</v>
      </c>
      <c r="H5918">
        <f t="shared" si="278"/>
        <v>6.9</v>
      </c>
      <c r="I5918">
        <v>6.9</v>
      </c>
      <c r="J5918">
        <v>50000</v>
      </c>
      <c r="K5918" t="s">
        <v>17268</v>
      </c>
      <c r="L5918" t="s">
        <v>17268</v>
      </c>
      <c r="M5918" t="s">
        <v>17269</v>
      </c>
      <c r="N5918" t="s">
        <v>15</v>
      </c>
      <c r="P5918">
        <v>4778439</v>
      </c>
      <c r="Q5918">
        <f>_xlfn.XLOOKUP(E5918,CPI!A:A,CPI!B:B)</f>
        <v>224.9</v>
      </c>
      <c r="R5918" s="12">
        <f>P5918*(CPI!$B$112/Movie!Q5918)</f>
        <v>6473945.5904846592</v>
      </c>
      <c r="S5918" t="s">
        <v>9423</v>
      </c>
      <c r="T5918">
        <v>102</v>
      </c>
    </row>
    <row r="5919" spans="1:20" x14ac:dyDescent="0.3">
      <c r="A5919" t="s">
        <v>17270</v>
      </c>
      <c r="B5919" t="str">
        <f t="shared" si="276"/>
        <v>PG-13</v>
      </c>
      <c r="C5919" t="s">
        <v>1984</v>
      </c>
      <c r="D5919" t="s">
        <v>19</v>
      </c>
      <c r="E5919">
        <v>2011</v>
      </c>
      <c r="F5919" s="22">
        <f t="shared" si="277"/>
        <v>40544</v>
      </c>
      <c r="G5919" t="s">
        <v>17221</v>
      </c>
      <c r="H5919">
        <f t="shared" si="278"/>
        <v>6.8</v>
      </c>
      <c r="I5919">
        <v>6.8</v>
      </c>
      <c r="J5919">
        <v>193000</v>
      </c>
      <c r="K5919" t="s">
        <v>13984</v>
      </c>
      <c r="L5919" t="s">
        <v>17271</v>
      </c>
      <c r="M5919" t="s">
        <v>15843</v>
      </c>
      <c r="N5919" t="s">
        <v>15</v>
      </c>
      <c r="O5919">
        <v>30000000</v>
      </c>
      <c r="P5919">
        <v>63782078</v>
      </c>
      <c r="Q5919">
        <f>_xlfn.XLOOKUP(E5919,CPI!A:A,CPI!B:B)</f>
        <v>224.9</v>
      </c>
      <c r="R5919" s="12">
        <f>P5919*(CPI!$B$112/Movie!Q5919)</f>
        <v>86413513.413072467</v>
      </c>
      <c r="S5919" t="s">
        <v>12679</v>
      </c>
      <c r="T5919">
        <v>111</v>
      </c>
    </row>
    <row r="5920" spans="1:20" x14ac:dyDescent="0.3">
      <c r="A5920" t="s">
        <v>17272</v>
      </c>
      <c r="B5920" t="str">
        <f t="shared" si="276"/>
        <v>R</v>
      </c>
      <c r="C5920" t="s">
        <v>1</v>
      </c>
      <c r="D5920" t="s">
        <v>26</v>
      </c>
      <c r="E5920">
        <v>2011</v>
      </c>
      <c r="F5920" s="22">
        <f t="shared" si="277"/>
        <v>40544</v>
      </c>
      <c r="G5920" t="s">
        <v>17273</v>
      </c>
      <c r="H5920">
        <f t="shared" si="278"/>
        <v>7.6</v>
      </c>
      <c r="I5920">
        <v>7.6</v>
      </c>
      <c r="J5920">
        <v>320000</v>
      </c>
      <c r="K5920" t="s">
        <v>16017</v>
      </c>
      <c r="L5920" t="s">
        <v>17274</v>
      </c>
      <c r="M5920" t="s">
        <v>12111</v>
      </c>
      <c r="N5920" t="s">
        <v>15</v>
      </c>
      <c r="O5920">
        <v>8000000</v>
      </c>
      <c r="P5920">
        <v>41097853</v>
      </c>
      <c r="Q5920">
        <f>_xlfn.XLOOKUP(E5920,CPI!A:A,CPI!B:B)</f>
        <v>224.9</v>
      </c>
      <c r="R5920" s="12">
        <f>P5920*(CPI!$B$112/Movie!Q5920)</f>
        <v>55680372.650511332</v>
      </c>
      <c r="S5920" t="s">
        <v>10066</v>
      </c>
      <c r="T5920">
        <v>100</v>
      </c>
    </row>
    <row r="5921" spans="1:20" x14ac:dyDescent="0.3">
      <c r="A5921" t="s">
        <v>17275</v>
      </c>
      <c r="B5921" t="str">
        <f t="shared" si="276"/>
        <v>R</v>
      </c>
      <c r="C5921" t="s">
        <v>1</v>
      </c>
      <c r="D5921" t="s">
        <v>26</v>
      </c>
      <c r="E5921">
        <v>2011</v>
      </c>
      <c r="F5921" s="22">
        <f t="shared" si="277"/>
        <v>40544</v>
      </c>
      <c r="G5921" t="s">
        <v>17276</v>
      </c>
      <c r="H5921">
        <f t="shared" si="278"/>
        <v>7.3</v>
      </c>
      <c r="I5921">
        <v>7.3</v>
      </c>
      <c r="J5921">
        <v>235000</v>
      </c>
      <c r="K5921" t="s">
        <v>9339</v>
      </c>
      <c r="L5921" t="s">
        <v>9339</v>
      </c>
      <c r="M5921" t="s">
        <v>9697</v>
      </c>
      <c r="N5921" t="s">
        <v>15</v>
      </c>
      <c r="O5921">
        <v>20000000</v>
      </c>
      <c r="P5921">
        <v>177243185</v>
      </c>
      <c r="Q5921">
        <f>_xlfn.XLOOKUP(E5921,CPI!A:A,CPI!B:B)</f>
        <v>224.9</v>
      </c>
      <c r="R5921" s="12">
        <f>P5921*(CPI!$B$112/Movie!Q5921)</f>
        <v>240133385.81369495</v>
      </c>
      <c r="S5921" t="s">
        <v>9423</v>
      </c>
      <c r="T5921">
        <v>115</v>
      </c>
    </row>
    <row r="5922" spans="1:20" x14ac:dyDescent="0.3">
      <c r="A5922" t="s">
        <v>17277</v>
      </c>
      <c r="B5922" t="str">
        <f t="shared" si="276"/>
        <v>PG</v>
      </c>
      <c r="C5922" t="s">
        <v>18</v>
      </c>
      <c r="D5922" t="s">
        <v>375</v>
      </c>
      <c r="E5922">
        <v>2011</v>
      </c>
      <c r="F5922" s="22">
        <f t="shared" si="277"/>
        <v>40544</v>
      </c>
      <c r="G5922" t="s">
        <v>17118</v>
      </c>
      <c r="H5922">
        <f t="shared" si="278"/>
        <v>7.3</v>
      </c>
      <c r="I5922">
        <v>7.3</v>
      </c>
      <c r="J5922">
        <v>221000</v>
      </c>
      <c r="K5922" t="s">
        <v>480</v>
      </c>
      <c r="L5922" t="s">
        <v>17278</v>
      </c>
      <c r="M5922" t="s">
        <v>11343</v>
      </c>
      <c r="N5922" t="s">
        <v>15</v>
      </c>
      <c r="O5922">
        <v>135000000</v>
      </c>
      <c r="P5922">
        <v>373993951</v>
      </c>
      <c r="Q5922">
        <f>_xlfn.XLOOKUP(E5922,CPI!A:A,CPI!B:B)</f>
        <v>224.9</v>
      </c>
      <c r="R5922" s="12">
        <f>P5922*(CPI!$B$112/Movie!Q5922)</f>
        <v>506696117.69542015</v>
      </c>
      <c r="S5922" t="s">
        <v>16</v>
      </c>
      <c r="T5922">
        <v>107</v>
      </c>
    </row>
    <row r="5923" spans="1:20" x14ac:dyDescent="0.3">
      <c r="A5923" t="s">
        <v>17279</v>
      </c>
      <c r="B5923" t="str">
        <f t="shared" si="276"/>
        <v>PG-13</v>
      </c>
      <c r="C5923" t="s">
        <v>1984</v>
      </c>
      <c r="D5923" t="s">
        <v>19</v>
      </c>
      <c r="E5923">
        <v>2011</v>
      </c>
      <c r="F5923" s="22">
        <f t="shared" si="277"/>
        <v>40544</v>
      </c>
      <c r="G5923" t="s">
        <v>17253</v>
      </c>
      <c r="H5923">
        <f t="shared" si="278"/>
        <v>4.9000000000000004</v>
      </c>
      <c r="I5923">
        <v>4.9000000000000004</v>
      </c>
      <c r="J5923">
        <v>59000</v>
      </c>
      <c r="K5923" t="s">
        <v>17280</v>
      </c>
      <c r="L5923" t="s">
        <v>17281</v>
      </c>
      <c r="M5923" t="s">
        <v>13444</v>
      </c>
      <c r="N5923" t="s">
        <v>15</v>
      </c>
      <c r="O5923">
        <v>30000000</v>
      </c>
      <c r="P5923">
        <v>64626786</v>
      </c>
      <c r="Q5923">
        <f>_xlfn.XLOOKUP(E5923,CPI!A:A,CPI!B:B)</f>
        <v>224.9</v>
      </c>
      <c r="R5923" s="12">
        <f>P5923*(CPI!$B$112/Movie!Q5923)</f>
        <v>87557944.393952861</v>
      </c>
      <c r="S5923" t="s">
        <v>10066</v>
      </c>
      <c r="T5923">
        <v>89</v>
      </c>
    </row>
    <row r="5924" spans="1:20" x14ac:dyDescent="0.3">
      <c r="A5924" t="s">
        <v>17282</v>
      </c>
      <c r="B5924" t="str">
        <f t="shared" si="276"/>
        <v>R</v>
      </c>
      <c r="C5924" t="s">
        <v>1</v>
      </c>
      <c r="D5924" t="s">
        <v>19</v>
      </c>
      <c r="E5924">
        <v>2011</v>
      </c>
      <c r="F5924" s="22">
        <f t="shared" si="277"/>
        <v>40544</v>
      </c>
      <c r="G5924" t="s">
        <v>17283</v>
      </c>
      <c r="H5924">
        <f t="shared" si="278"/>
        <v>5.8</v>
      </c>
      <c r="I5924">
        <v>5.8</v>
      </c>
      <c r="J5924">
        <v>109000</v>
      </c>
      <c r="K5924" t="s">
        <v>17284</v>
      </c>
      <c r="L5924" t="s">
        <v>17285</v>
      </c>
      <c r="M5924" t="s">
        <v>17286</v>
      </c>
      <c r="N5924" t="s">
        <v>15</v>
      </c>
      <c r="O5924">
        <v>40000000</v>
      </c>
      <c r="P5924">
        <v>157887643</v>
      </c>
      <c r="Q5924">
        <f>_xlfn.XLOOKUP(E5924,CPI!A:A,CPI!B:B)</f>
        <v>224.9</v>
      </c>
      <c r="R5924" s="12">
        <f>P5924*(CPI!$B$112/Movie!Q5924)</f>
        <v>213910025.88750553</v>
      </c>
      <c r="S5924" t="s">
        <v>2011</v>
      </c>
      <c r="T5924">
        <v>92</v>
      </c>
    </row>
    <row r="5925" spans="1:20" x14ac:dyDescent="0.3">
      <c r="A5925" t="s">
        <v>17287</v>
      </c>
      <c r="B5925" t="str">
        <f t="shared" si="276"/>
        <v>PG-13</v>
      </c>
      <c r="C5925" t="s">
        <v>1984</v>
      </c>
      <c r="D5925" t="s">
        <v>19</v>
      </c>
      <c r="E5925">
        <v>2011</v>
      </c>
      <c r="F5925" s="22">
        <f t="shared" si="277"/>
        <v>40544</v>
      </c>
      <c r="G5925" t="s">
        <v>16252</v>
      </c>
      <c r="H5925">
        <f t="shared" si="278"/>
        <v>6.1</v>
      </c>
      <c r="I5925">
        <v>6.1</v>
      </c>
      <c r="J5925">
        <v>230000</v>
      </c>
      <c r="K5925" t="s">
        <v>12695</v>
      </c>
      <c r="L5925" t="s">
        <v>13103</v>
      </c>
      <c r="M5925" t="s">
        <v>14896</v>
      </c>
      <c r="N5925" t="s">
        <v>15</v>
      </c>
      <c r="O5925">
        <v>60000000</v>
      </c>
      <c r="P5925">
        <v>149878437</v>
      </c>
      <c r="Q5925">
        <f>_xlfn.XLOOKUP(E5925,CPI!A:A,CPI!B:B)</f>
        <v>224.9</v>
      </c>
      <c r="R5925" s="12">
        <f>P5925*(CPI!$B$112/Movie!Q5925)</f>
        <v>203058958.44330812</v>
      </c>
      <c r="S5925" t="s">
        <v>9670</v>
      </c>
      <c r="T5925">
        <v>111</v>
      </c>
    </row>
    <row r="5926" spans="1:20" x14ac:dyDescent="0.3">
      <c r="A5926" t="s">
        <v>2029</v>
      </c>
      <c r="B5926" t="str">
        <f t="shared" si="276"/>
        <v>PG-13</v>
      </c>
      <c r="C5926" t="s">
        <v>1984</v>
      </c>
      <c r="D5926" t="s">
        <v>26</v>
      </c>
      <c r="E5926">
        <v>2011</v>
      </c>
      <c r="F5926" s="22">
        <f t="shared" si="277"/>
        <v>40544</v>
      </c>
      <c r="G5926" t="s">
        <v>17288</v>
      </c>
      <c r="H5926">
        <f t="shared" si="278"/>
        <v>5.9</v>
      </c>
      <c r="I5926">
        <v>5.9</v>
      </c>
      <c r="J5926">
        <v>47000</v>
      </c>
      <c r="K5926" t="s">
        <v>14332</v>
      </c>
      <c r="L5926" t="s">
        <v>2030</v>
      </c>
      <c r="M5926" t="s">
        <v>17289</v>
      </c>
      <c r="N5926" t="s">
        <v>15</v>
      </c>
      <c r="O5926">
        <v>24000000</v>
      </c>
      <c r="P5926">
        <v>63543328</v>
      </c>
      <c r="Q5926">
        <f>_xlfn.XLOOKUP(E5926,CPI!A:A,CPI!B:B)</f>
        <v>224.9</v>
      </c>
      <c r="R5926" s="12">
        <f>P5926*(CPI!$B$112/Movie!Q5926)</f>
        <v>86090049.095598027</v>
      </c>
      <c r="S5926" t="s">
        <v>29</v>
      </c>
      <c r="T5926">
        <v>113</v>
      </c>
    </row>
    <row r="5927" spans="1:20" x14ac:dyDescent="0.3">
      <c r="A5927" t="s">
        <v>17290</v>
      </c>
      <c r="B5927" t="str">
        <f t="shared" si="276"/>
        <v>R</v>
      </c>
      <c r="C5927" t="s">
        <v>1</v>
      </c>
      <c r="D5927" t="s">
        <v>37</v>
      </c>
      <c r="E5927">
        <v>2011</v>
      </c>
      <c r="F5927" s="22">
        <f t="shared" si="277"/>
        <v>40544</v>
      </c>
      <c r="G5927" t="s">
        <v>17291</v>
      </c>
      <c r="H5927">
        <f t="shared" si="278"/>
        <v>6.6</v>
      </c>
      <c r="I5927">
        <v>6.6</v>
      </c>
      <c r="J5927">
        <v>92000</v>
      </c>
      <c r="K5927" t="s">
        <v>17292</v>
      </c>
      <c r="L5927" t="s">
        <v>17293</v>
      </c>
      <c r="M5927" t="s">
        <v>16859</v>
      </c>
      <c r="N5927" t="s">
        <v>15</v>
      </c>
      <c r="O5927">
        <v>1000000</v>
      </c>
      <c r="P5927">
        <v>26895481</v>
      </c>
      <c r="Q5927">
        <f>_xlfn.XLOOKUP(E5927,CPI!A:A,CPI!B:B)</f>
        <v>224.9</v>
      </c>
      <c r="R5927" s="12">
        <f>P5927*(CPI!$B$112/Movie!Q5927)</f>
        <v>36438653.004446417</v>
      </c>
      <c r="S5927" t="s">
        <v>17294</v>
      </c>
      <c r="T5927">
        <v>95</v>
      </c>
    </row>
    <row r="5928" spans="1:20" x14ac:dyDescent="0.3">
      <c r="A5928" t="s">
        <v>17295</v>
      </c>
      <c r="B5928" t="str">
        <f t="shared" si="276"/>
        <v>Not Rated</v>
      </c>
      <c r="C5928" t="s">
        <v>432</v>
      </c>
      <c r="D5928" t="s">
        <v>26</v>
      </c>
      <c r="E5928">
        <v>2011</v>
      </c>
      <c r="F5928" s="22">
        <f t="shared" si="277"/>
        <v>40544</v>
      </c>
      <c r="G5928" t="s">
        <v>17296</v>
      </c>
      <c r="H5928">
        <f t="shared" si="278"/>
        <v>8.1999999999999993</v>
      </c>
      <c r="I5928">
        <v>8.1999999999999993</v>
      </c>
      <c r="J5928">
        <v>71000</v>
      </c>
      <c r="K5928" t="s">
        <v>17297</v>
      </c>
      <c r="L5928" t="s">
        <v>12153</v>
      </c>
      <c r="M5928" t="s">
        <v>11765</v>
      </c>
      <c r="N5928" t="s">
        <v>10277</v>
      </c>
      <c r="P5928">
        <v>5192743</v>
      </c>
      <c r="Q5928">
        <f>_xlfn.XLOOKUP(E5928,CPI!A:A,CPI!B:B)</f>
        <v>224.9</v>
      </c>
      <c r="R5928" s="12">
        <f>P5928*(CPI!$B$112/Movie!Q5928)</f>
        <v>7035254.7447754545</v>
      </c>
      <c r="S5928" t="s">
        <v>17298</v>
      </c>
      <c r="T5928">
        <v>155</v>
      </c>
    </row>
    <row r="5929" spans="1:20" x14ac:dyDescent="0.3">
      <c r="A5929" t="s">
        <v>17299</v>
      </c>
      <c r="B5929" t="str">
        <f t="shared" si="276"/>
        <v>R</v>
      </c>
      <c r="C5929" t="s">
        <v>1</v>
      </c>
      <c r="D5929" t="s">
        <v>10</v>
      </c>
      <c r="E5929">
        <v>2011</v>
      </c>
      <c r="F5929" s="22">
        <f t="shared" si="277"/>
        <v>40544</v>
      </c>
      <c r="G5929" t="s">
        <v>17300</v>
      </c>
      <c r="H5929">
        <f t="shared" si="278"/>
        <v>6.7</v>
      </c>
      <c r="I5929">
        <v>6.7</v>
      </c>
      <c r="J5929">
        <v>38000</v>
      </c>
      <c r="K5929" t="s">
        <v>17301</v>
      </c>
      <c r="L5929" t="s">
        <v>17302</v>
      </c>
      <c r="M5929" t="s">
        <v>4528</v>
      </c>
      <c r="N5929" t="s">
        <v>233</v>
      </c>
      <c r="P5929">
        <v>1680778</v>
      </c>
      <c r="Q5929">
        <f>_xlfn.XLOOKUP(E5929,CPI!A:A,CPI!B:B)</f>
        <v>224.9</v>
      </c>
      <c r="R5929" s="12">
        <f>P5929*(CPI!$B$112/Movie!Q5929)</f>
        <v>2277158.988883948</v>
      </c>
      <c r="S5929" t="s">
        <v>16709</v>
      </c>
      <c r="T5929">
        <v>100</v>
      </c>
    </row>
    <row r="5930" spans="1:20" x14ac:dyDescent="0.3">
      <c r="A5930" t="s">
        <v>977</v>
      </c>
      <c r="B5930" t="str">
        <f t="shared" si="276"/>
        <v>R</v>
      </c>
      <c r="C5930" t="s">
        <v>1</v>
      </c>
      <c r="D5930" t="s">
        <v>37</v>
      </c>
      <c r="E5930">
        <v>2011</v>
      </c>
      <c r="F5930" s="22">
        <f t="shared" si="277"/>
        <v>40544</v>
      </c>
      <c r="G5930" t="s">
        <v>17288</v>
      </c>
      <c r="H5930">
        <f t="shared" si="278"/>
        <v>6.2</v>
      </c>
      <c r="I5930">
        <v>6.2</v>
      </c>
      <c r="J5930">
        <v>124000</v>
      </c>
      <c r="K5930" t="s">
        <v>17303</v>
      </c>
      <c r="L5930" t="s">
        <v>17285</v>
      </c>
      <c r="M5930" t="s">
        <v>14628</v>
      </c>
      <c r="N5930" t="s">
        <v>180</v>
      </c>
      <c r="O5930">
        <v>38000000</v>
      </c>
      <c r="P5930">
        <v>31505287</v>
      </c>
      <c r="Q5930">
        <f>_xlfn.XLOOKUP(E5930,CPI!A:A,CPI!B:B)</f>
        <v>224.9</v>
      </c>
      <c r="R5930" s="12">
        <f>P5930*(CPI!$B$112/Movie!Q5930)</f>
        <v>42684130.497554466</v>
      </c>
      <c r="S5930" t="s">
        <v>4515</v>
      </c>
      <c r="T5930">
        <v>103</v>
      </c>
    </row>
    <row r="5931" spans="1:20" x14ac:dyDescent="0.3">
      <c r="A5931" t="s">
        <v>17304</v>
      </c>
      <c r="B5931" t="str">
        <f t="shared" si="276"/>
        <v>R</v>
      </c>
      <c r="C5931" t="s">
        <v>1</v>
      </c>
      <c r="D5931" t="s">
        <v>19</v>
      </c>
      <c r="E5931">
        <v>2011</v>
      </c>
      <c r="F5931" s="22">
        <f t="shared" si="277"/>
        <v>40544</v>
      </c>
      <c r="G5931" t="s">
        <v>17305</v>
      </c>
      <c r="H5931">
        <f t="shared" si="278"/>
        <v>5.4</v>
      </c>
      <c r="I5931">
        <v>5.4</v>
      </c>
      <c r="J5931">
        <v>96000</v>
      </c>
      <c r="K5931" t="s">
        <v>11423</v>
      </c>
      <c r="L5931" t="s">
        <v>16298</v>
      </c>
      <c r="M5931" t="s">
        <v>1520</v>
      </c>
      <c r="N5931" t="s">
        <v>15</v>
      </c>
      <c r="O5931">
        <v>50000000</v>
      </c>
      <c r="P5931">
        <v>40909909</v>
      </c>
      <c r="Q5931">
        <f>_xlfn.XLOOKUP(E5931,CPI!A:A,CPI!B:B)</f>
        <v>224.9</v>
      </c>
      <c r="R5931" s="12">
        <f>P5931*(CPI!$B$112/Movie!Q5931)</f>
        <v>55425741.539795458</v>
      </c>
      <c r="S5931" t="s">
        <v>10066</v>
      </c>
      <c r="T5931">
        <v>104</v>
      </c>
    </row>
    <row r="5932" spans="1:20" x14ac:dyDescent="0.3">
      <c r="A5932" t="s">
        <v>17306</v>
      </c>
      <c r="B5932" t="str">
        <f t="shared" si="276"/>
        <v>PG</v>
      </c>
      <c r="C5932" t="s">
        <v>18</v>
      </c>
      <c r="D5932" t="s">
        <v>26</v>
      </c>
      <c r="E5932">
        <v>2011</v>
      </c>
      <c r="F5932" s="22">
        <f t="shared" si="277"/>
        <v>40544</v>
      </c>
      <c r="G5932" t="s">
        <v>17151</v>
      </c>
      <c r="H5932">
        <f t="shared" si="278"/>
        <v>3.3</v>
      </c>
      <c r="I5932">
        <v>3.3</v>
      </c>
      <c r="J5932">
        <v>80000</v>
      </c>
      <c r="K5932" t="s">
        <v>5759</v>
      </c>
      <c r="L5932" t="s">
        <v>17307</v>
      </c>
      <c r="M5932" t="s">
        <v>8498</v>
      </c>
      <c r="N5932" t="s">
        <v>15</v>
      </c>
      <c r="O5932">
        <v>79000000</v>
      </c>
      <c r="P5932">
        <v>149673788</v>
      </c>
      <c r="Q5932">
        <f>_xlfn.XLOOKUP(E5932,CPI!A:A,CPI!B:B)</f>
        <v>224.9</v>
      </c>
      <c r="R5932" s="12">
        <f>P5932*(CPI!$B$112/Movie!Q5932)</f>
        <v>202781694.99155179</v>
      </c>
      <c r="S5932" t="s">
        <v>16</v>
      </c>
      <c r="T5932">
        <v>91</v>
      </c>
    </row>
    <row r="5933" spans="1:20" x14ac:dyDescent="0.3">
      <c r="A5933" t="s">
        <v>17308</v>
      </c>
      <c r="B5933" t="str">
        <f t="shared" si="276"/>
        <v>PG</v>
      </c>
      <c r="C5933" t="s">
        <v>18</v>
      </c>
      <c r="D5933" t="s">
        <v>26</v>
      </c>
      <c r="E5933">
        <v>2011</v>
      </c>
      <c r="F5933" s="22">
        <f t="shared" si="277"/>
        <v>40544</v>
      </c>
      <c r="G5933" t="s">
        <v>17197</v>
      </c>
      <c r="H5933">
        <f t="shared" si="278"/>
        <v>5.2</v>
      </c>
      <c r="I5933">
        <v>5.2</v>
      </c>
      <c r="J5933">
        <v>59000</v>
      </c>
      <c r="K5933" t="s">
        <v>10082</v>
      </c>
      <c r="L5933" t="s">
        <v>17309</v>
      </c>
      <c r="M5933" t="s">
        <v>14824</v>
      </c>
      <c r="N5933" t="s">
        <v>15</v>
      </c>
      <c r="O5933">
        <v>80000000</v>
      </c>
      <c r="P5933">
        <v>169852759</v>
      </c>
      <c r="Q5933">
        <f>_xlfn.XLOOKUP(E5933,CPI!A:A,CPI!B:B)</f>
        <v>224.9</v>
      </c>
      <c r="R5933" s="12">
        <f>P5933*(CPI!$B$112/Movie!Q5933)</f>
        <v>230120656.59092927</v>
      </c>
      <c r="S5933" t="s">
        <v>16</v>
      </c>
      <c r="T5933">
        <v>102</v>
      </c>
    </row>
    <row r="5934" spans="1:20" x14ac:dyDescent="0.3">
      <c r="A5934" t="s">
        <v>17310</v>
      </c>
      <c r="B5934" t="str">
        <f t="shared" si="276"/>
        <v>R</v>
      </c>
      <c r="C5934" t="s">
        <v>1</v>
      </c>
      <c r="D5934" t="s">
        <v>26</v>
      </c>
      <c r="E5934">
        <v>2011</v>
      </c>
      <c r="F5934" s="22">
        <f t="shared" si="277"/>
        <v>40544</v>
      </c>
      <c r="G5934" t="s">
        <v>17145</v>
      </c>
      <c r="H5934">
        <f t="shared" si="278"/>
        <v>6.4</v>
      </c>
      <c r="I5934">
        <v>6.4</v>
      </c>
      <c r="J5934">
        <v>472000</v>
      </c>
      <c r="K5934" t="s">
        <v>11261</v>
      </c>
      <c r="L5934" t="s">
        <v>11749</v>
      </c>
      <c r="M5934" t="s">
        <v>17175</v>
      </c>
      <c r="N5934" t="s">
        <v>15</v>
      </c>
      <c r="O5934">
        <v>80000000</v>
      </c>
      <c r="P5934">
        <v>586764305</v>
      </c>
      <c r="Q5934">
        <f>_xlfn.XLOOKUP(E5934,CPI!A:A,CPI!B:B)</f>
        <v>224.9</v>
      </c>
      <c r="R5934" s="12">
        <f>P5934*(CPI!$B$112/Movie!Q5934)</f>
        <v>794962577.73899508</v>
      </c>
      <c r="S5934" t="s">
        <v>8</v>
      </c>
      <c r="T5934">
        <v>102</v>
      </c>
    </row>
    <row r="5935" spans="1:20" x14ac:dyDescent="0.3">
      <c r="A5935" t="s">
        <v>17311</v>
      </c>
      <c r="B5935" t="str">
        <f t="shared" si="276"/>
        <v>R</v>
      </c>
      <c r="C5935" t="s">
        <v>1</v>
      </c>
      <c r="D5935" t="s">
        <v>26</v>
      </c>
      <c r="E5935">
        <v>2011</v>
      </c>
      <c r="F5935" s="22">
        <f t="shared" si="277"/>
        <v>40544</v>
      </c>
      <c r="G5935" t="s">
        <v>17305</v>
      </c>
      <c r="H5935">
        <f t="shared" si="278"/>
        <v>5.8</v>
      </c>
      <c r="I5935">
        <v>5.8</v>
      </c>
      <c r="J5935">
        <v>121000</v>
      </c>
      <c r="K5935" t="s">
        <v>9047</v>
      </c>
      <c r="L5935" t="s">
        <v>17312</v>
      </c>
      <c r="M5935" t="s">
        <v>9026</v>
      </c>
      <c r="N5935" t="s">
        <v>15</v>
      </c>
      <c r="O5935">
        <v>36000000</v>
      </c>
      <c r="P5935">
        <v>86157237</v>
      </c>
      <c r="Q5935">
        <f>_xlfn.XLOOKUP(E5935,CPI!A:A,CPI!B:B)</f>
        <v>224.9</v>
      </c>
      <c r="R5935" s="12">
        <f>P5935*(CPI!$B$112/Movie!Q5935)</f>
        <v>116727924.02801244</v>
      </c>
      <c r="S5935" t="s">
        <v>2011</v>
      </c>
      <c r="T5935">
        <v>105</v>
      </c>
    </row>
    <row r="5936" spans="1:20" x14ac:dyDescent="0.3">
      <c r="A5936" t="s">
        <v>17313</v>
      </c>
      <c r="B5936" t="str">
        <f t="shared" si="276"/>
        <v>PG-13</v>
      </c>
      <c r="C5936" t="s">
        <v>1984</v>
      </c>
      <c r="D5936" t="s">
        <v>26</v>
      </c>
      <c r="E5936">
        <v>2011</v>
      </c>
      <c r="F5936" s="22">
        <f t="shared" si="277"/>
        <v>40544</v>
      </c>
      <c r="G5936" t="s">
        <v>17314</v>
      </c>
      <c r="H5936">
        <f t="shared" si="278"/>
        <v>7.3</v>
      </c>
      <c r="I5936">
        <v>7.3</v>
      </c>
      <c r="J5936">
        <v>92000</v>
      </c>
      <c r="K5936" t="s">
        <v>7874</v>
      </c>
      <c r="L5936" t="s">
        <v>14204</v>
      </c>
      <c r="M5936" t="s">
        <v>9854</v>
      </c>
      <c r="N5936" t="s">
        <v>7</v>
      </c>
      <c r="O5936">
        <v>10000000</v>
      </c>
      <c r="P5936">
        <v>136836272</v>
      </c>
      <c r="Q5936">
        <f>_xlfn.XLOOKUP(E5936,CPI!A:A,CPI!B:B)</f>
        <v>224.9</v>
      </c>
      <c r="R5936" s="12">
        <f>P5936*(CPI!$B$112/Movie!Q5936)</f>
        <v>185389115.5108937</v>
      </c>
      <c r="S5936" t="s">
        <v>17315</v>
      </c>
      <c r="T5936">
        <v>124</v>
      </c>
    </row>
    <row r="5937" spans="1:20" x14ac:dyDescent="0.3">
      <c r="A5937" t="s">
        <v>17316</v>
      </c>
      <c r="B5937" t="str">
        <f t="shared" si="276"/>
        <v>R</v>
      </c>
      <c r="C5937" t="s">
        <v>1</v>
      </c>
      <c r="D5937" t="s">
        <v>19</v>
      </c>
      <c r="E5937">
        <v>2011</v>
      </c>
      <c r="F5937" s="22">
        <f t="shared" si="277"/>
        <v>40544</v>
      </c>
      <c r="G5937" t="s">
        <v>17317</v>
      </c>
      <c r="H5937">
        <f t="shared" si="278"/>
        <v>6.8</v>
      </c>
      <c r="I5937">
        <v>6.8</v>
      </c>
      <c r="J5937">
        <v>244000</v>
      </c>
      <c r="K5937" t="s">
        <v>12716</v>
      </c>
      <c r="L5937" t="s">
        <v>12716</v>
      </c>
      <c r="M5937" t="s">
        <v>5694</v>
      </c>
      <c r="N5937" t="s">
        <v>15</v>
      </c>
      <c r="O5937">
        <v>25000000</v>
      </c>
      <c r="P5937">
        <v>79781695</v>
      </c>
      <c r="Q5937">
        <f>_xlfn.XLOOKUP(E5937,CPI!A:A,CPI!B:B)</f>
        <v>224.9</v>
      </c>
      <c r="R5937" s="12">
        <f>P5937*(CPI!$B$112/Movie!Q5937)</f>
        <v>108090184.3775011</v>
      </c>
      <c r="S5937" t="s">
        <v>17318</v>
      </c>
      <c r="T5937">
        <v>117</v>
      </c>
    </row>
    <row r="5938" spans="1:20" x14ac:dyDescent="0.3">
      <c r="A5938" t="s">
        <v>17319</v>
      </c>
      <c r="B5938" t="str">
        <f t="shared" si="276"/>
        <v>R</v>
      </c>
      <c r="C5938" t="s">
        <v>1</v>
      </c>
      <c r="D5938" t="s">
        <v>26</v>
      </c>
      <c r="E5938">
        <v>2011</v>
      </c>
      <c r="F5938" s="22">
        <f t="shared" si="277"/>
        <v>40544</v>
      </c>
      <c r="G5938" t="s">
        <v>17276</v>
      </c>
      <c r="H5938">
        <f t="shared" si="278"/>
        <v>5.7</v>
      </c>
      <c r="I5938">
        <v>5.7</v>
      </c>
      <c r="J5938">
        <v>69000</v>
      </c>
      <c r="K5938" t="s">
        <v>13337</v>
      </c>
      <c r="L5938" t="s">
        <v>17320</v>
      </c>
      <c r="M5938" t="s">
        <v>16843</v>
      </c>
      <c r="N5938" t="s">
        <v>15</v>
      </c>
      <c r="O5938">
        <v>25000000</v>
      </c>
      <c r="P5938">
        <v>34942188</v>
      </c>
      <c r="Q5938">
        <f>_xlfn.XLOOKUP(E5938,CPI!A:A,CPI!B:B)</f>
        <v>224.9</v>
      </c>
      <c r="R5938" s="12">
        <f>P5938*(CPI!$B$112/Movie!Q5938)</f>
        <v>47340527.71720764</v>
      </c>
      <c r="S5938" t="s">
        <v>165</v>
      </c>
      <c r="T5938">
        <v>81</v>
      </c>
    </row>
    <row r="5939" spans="1:20" x14ac:dyDescent="0.3">
      <c r="A5939" t="s">
        <v>17321</v>
      </c>
      <c r="B5939" t="str">
        <f t="shared" si="276"/>
        <v>R</v>
      </c>
      <c r="C5939" t="s">
        <v>1</v>
      </c>
      <c r="D5939" t="s">
        <v>26</v>
      </c>
      <c r="E5939">
        <v>2011</v>
      </c>
      <c r="F5939" s="22">
        <f t="shared" si="277"/>
        <v>40544</v>
      </c>
      <c r="G5939" t="s">
        <v>17189</v>
      </c>
      <c r="H5939">
        <f t="shared" si="278"/>
        <v>6.3</v>
      </c>
      <c r="I5939">
        <v>6.3</v>
      </c>
      <c r="J5939">
        <v>52000</v>
      </c>
      <c r="K5939" t="s">
        <v>13911</v>
      </c>
      <c r="L5939" t="s">
        <v>16716</v>
      </c>
      <c r="M5939" t="s">
        <v>17322</v>
      </c>
      <c r="N5939" t="s">
        <v>15</v>
      </c>
      <c r="O5939">
        <v>23000000</v>
      </c>
      <c r="P5939">
        <v>7550073</v>
      </c>
      <c r="Q5939">
        <f>_xlfn.XLOOKUP(E5939,CPI!A:A,CPI!B:B)</f>
        <v>224.9</v>
      </c>
      <c r="R5939" s="12">
        <f>P5939*(CPI!$B$112/Movie!Q5939)</f>
        <v>10229022.868385948</v>
      </c>
      <c r="S5939" t="s">
        <v>13638</v>
      </c>
      <c r="T5939">
        <v>97</v>
      </c>
    </row>
    <row r="5940" spans="1:20" x14ac:dyDescent="0.3">
      <c r="A5940" t="s">
        <v>17323</v>
      </c>
      <c r="B5940" t="str">
        <f t="shared" si="276"/>
        <v>R</v>
      </c>
      <c r="C5940" t="s">
        <v>1</v>
      </c>
      <c r="D5940" t="s">
        <v>19</v>
      </c>
      <c r="E5940">
        <v>2011</v>
      </c>
      <c r="F5940" s="22">
        <f t="shared" si="277"/>
        <v>40544</v>
      </c>
      <c r="G5940" t="s">
        <v>16648</v>
      </c>
      <c r="H5940">
        <f t="shared" si="278"/>
        <v>6.6</v>
      </c>
      <c r="I5940">
        <v>6.6</v>
      </c>
      <c r="J5940">
        <v>154000</v>
      </c>
      <c r="K5940" t="s">
        <v>9521</v>
      </c>
      <c r="L5940" t="s">
        <v>3553</v>
      </c>
      <c r="M5940" t="s">
        <v>11224</v>
      </c>
      <c r="N5940" t="s">
        <v>15</v>
      </c>
      <c r="O5940">
        <v>40000000</v>
      </c>
      <c r="P5940">
        <v>76130093</v>
      </c>
      <c r="Q5940">
        <f>_xlfn.XLOOKUP(E5940,CPI!A:A,CPI!B:B)</f>
        <v>224.9</v>
      </c>
      <c r="R5940" s="12">
        <f>P5940*(CPI!$B$112/Movie!Q5940)</f>
        <v>103142905.01156068</v>
      </c>
      <c r="S5940" t="s">
        <v>16769</v>
      </c>
      <c r="T5940">
        <v>93</v>
      </c>
    </row>
    <row r="5941" spans="1:20" x14ac:dyDescent="0.3">
      <c r="A5941" t="s">
        <v>17324</v>
      </c>
      <c r="B5941" t="str">
        <f t="shared" si="276"/>
        <v>PG-13</v>
      </c>
      <c r="C5941" t="s">
        <v>1984</v>
      </c>
      <c r="D5941" t="s">
        <v>19</v>
      </c>
      <c r="E5941">
        <v>2011</v>
      </c>
      <c r="F5941" s="22">
        <f t="shared" si="277"/>
        <v>40544</v>
      </c>
      <c r="G5941" t="s">
        <v>16848</v>
      </c>
      <c r="H5941">
        <f t="shared" si="278"/>
        <v>4.3</v>
      </c>
      <c r="I5941">
        <v>4.3</v>
      </c>
      <c r="J5941">
        <v>113000</v>
      </c>
      <c r="K5941" t="s">
        <v>14621</v>
      </c>
      <c r="L5941" t="s">
        <v>17325</v>
      </c>
      <c r="M5941" t="s">
        <v>1520</v>
      </c>
      <c r="N5941" t="s">
        <v>15</v>
      </c>
      <c r="O5941">
        <v>57000000</v>
      </c>
      <c r="P5941">
        <v>132563930</v>
      </c>
      <c r="Q5941">
        <f>_xlfn.XLOOKUP(E5941,CPI!A:A,CPI!B:B)</f>
        <v>224.9</v>
      </c>
      <c r="R5941" s="12">
        <f>P5941*(CPI!$B$112/Movie!Q5941)</f>
        <v>179600842.46776342</v>
      </c>
      <c r="S5941" t="s">
        <v>16</v>
      </c>
      <c r="T5941">
        <v>96</v>
      </c>
    </row>
    <row r="5942" spans="1:20" x14ac:dyDescent="0.3">
      <c r="A5942" t="s">
        <v>17326</v>
      </c>
      <c r="B5942" t="str">
        <f t="shared" si="276"/>
        <v>PG-13</v>
      </c>
      <c r="C5942" t="s">
        <v>1984</v>
      </c>
      <c r="D5942" t="s">
        <v>19</v>
      </c>
      <c r="E5942">
        <v>2011</v>
      </c>
      <c r="F5942" s="22">
        <f t="shared" si="277"/>
        <v>40544</v>
      </c>
      <c r="G5942" t="s">
        <v>17327</v>
      </c>
      <c r="H5942">
        <f t="shared" si="278"/>
        <v>5.7</v>
      </c>
      <c r="I5942">
        <v>5.7</v>
      </c>
      <c r="J5942">
        <v>176000</v>
      </c>
      <c r="K5942" t="s">
        <v>13086</v>
      </c>
      <c r="L5942" t="s">
        <v>17328</v>
      </c>
      <c r="M5942" t="s">
        <v>10019</v>
      </c>
      <c r="N5942" t="s">
        <v>15</v>
      </c>
      <c r="O5942">
        <v>70000000</v>
      </c>
      <c r="P5942">
        <v>211819354</v>
      </c>
      <c r="Q5942">
        <f>_xlfn.XLOOKUP(E5942,CPI!A:A,CPI!B:B)</f>
        <v>224.9</v>
      </c>
      <c r="R5942" s="12">
        <f>P5942*(CPI!$B$112/Movie!Q5942)</f>
        <v>286978022.07114267</v>
      </c>
      <c r="S5942" t="s">
        <v>16</v>
      </c>
      <c r="T5942">
        <v>116</v>
      </c>
    </row>
    <row r="5943" spans="1:20" x14ac:dyDescent="0.3">
      <c r="A5943" t="s">
        <v>17329</v>
      </c>
      <c r="B5943" t="str">
        <f t="shared" si="276"/>
        <v>PG-13</v>
      </c>
      <c r="C5943" t="s">
        <v>1984</v>
      </c>
      <c r="D5943" t="s">
        <v>19</v>
      </c>
      <c r="E5943">
        <v>2011</v>
      </c>
      <c r="F5943" s="22">
        <f t="shared" si="277"/>
        <v>40544</v>
      </c>
      <c r="G5943" t="s">
        <v>17330</v>
      </c>
      <c r="H5943">
        <f t="shared" si="278"/>
        <v>5.8</v>
      </c>
      <c r="I5943">
        <v>5.8</v>
      </c>
      <c r="J5943">
        <v>157000</v>
      </c>
      <c r="K5943" t="s">
        <v>12220</v>
      </c>
      <c r="L5943" t="s">
        <v>15013</v>
      </c>
      <c r="M5943" t="s">
        <v>15013</v>
      </c>
      <c r="N5943" t="s">
        <v>15</v>
      </c>
      <c r="O5943">
        <v>120000000</v>
      </c>
      <c r="P5943">
        <v>227817248</v>
      </c>
      <c r="Q5943">
        <f>_xlfn.XLOOKUP(E5943,CPI!A:A,CPI!B:B)</f>
        <v>224.9</v>
      </c>
      <c r="R5943" s="12">
        <f>P5943*(CPI!$B$112/Movie!Q5943)</f>
        <v>308652358.67318803</v>
      </c>
      <c r="S5943" t="s">
        <v>16</v>
      </c>
      <c r="T5943">
        <v>119</v>
      </c>
    </row>
    <row r="5944" spans="1:20" x14ac:dyDescent="0.3">
      <c r="A5944" t="s">
        <v>17331</v>
      </c>
      <c r="B5944" t="str">
        <f t="shared" si="276"/>
        <v>R</v>
      </c>
      <c r="C5944" t="s">
        <v>1</v>
      </c>
      <c r="D5944" t="s">
        <v>19</v>
      </c>
      <c r="E5944">
        <v>2011</v>
      </c>
      <c r="F5944" s="22">
        <f t="shared" si="277"/>
        <v>40544</v>
      </c>
      <c r="G5944" t="s">
        <v>17117</v>
      </c>
      <c r="H5944">
        <f t="shared" si="278"/>
        <v>6.4</v>
      </c>
      <c r="I5944">
        <v>6.4</v>
      </c>
      <c r="J5944">
        <v>126000</v>
      </c>
      <c r="K5944" t="s">
        <v>17332</v>
      </c>
      <c r="L5944" t="s">
        <v>17333</v>
      </c>
      <c r="M5944" t="s">
        <v>11224</v>
      </c>
      <c r="N5944" t="s">
        <v>7</v>
      </c>
      <c r="O5944">
        <v>70000000</v>
      </c>
      <c r="P5944">
        <v>57084522</v>
      </c>
      <c r="Q5944">
        <f>_xlfn.XLOOKUP(E5944,CPI!A:A,CPI!B:B)</f>
        <v>224.9</v>
      </c>
      <c r="R5944" s="12">
        <f>P5944*(CPI!$B$112/Movie!Q5944)</f>
        <v>77339501.34904401</v>
      </c>
      <c r="S5944" t="s">
        <v>17334</v>
      </c>
      <c r="T5944">
        <v>116</v>
      </c>
    </row>
    <row r="5945" spans="1:20" x14ac:dyDescent="0.3">
      <c r="A5945" t="s">
        <v>17335</v>
      </c>
      <c r="B5945" t="str">
        <f t="shared" si="276"/>
        <v>PG-13</v>
      </c>
      <c r="C5945" t="s">
        <v>1984</v>
      </c>
      <c r="D5945" t="s">
        <v>37</v>
      </c>
      <c r="E5945">
        <v>2011</v>
      </c>
      <c r="F5945" s="22">
        <f t="shared" si="277"/>
        <v>40544</v>
      </c>
      <c r="G5945" t="s">
        <v>17086</v>
      </c>
      <c r="H5945">
        <f t="shared" si="278"/>
        <v>4</v>
      </c>
      <c r="I5945">
        <v>4</v>
      </c>
      <c r="J5945">
        <v>25000</v>
      </c>
      <c r="K5945" t="s">
        <v>9300</v>
      </c>
      <c r="L5945" t="s">
        <v>17336</v>
      </c>
      <c r="M5945" t="s">
        <v>17337</v>
      </c>
      <c r="N5945" t="s">
        <v>15</v>
      </c>
      <c r="O5945">
        <v>25000000</v>
      </c>
      <c r="P5945">
        <v>41363927</v>
      </c>
      <c r="Q5945">
        <f>_xlfn.XLOOKUP(E5945,CPI!A:A,CPI!B:B)</f>
        <v>224.9</v>
      </c>
      <c r="R5945" s="12">
        <f>P5945*(CPI!$B$112/Movie!Q5945)</f>
        <v>56040856.188972868</v>
      </c>
      <c r="S5945" t="s">
        <v>16650</v>
      </c>
      <c r="T5945">
        <v>90</v>
      </c>
    </row>
    <row r="5946" spans="1:20" x14ac:dyDescent="0.3">
      <c r="A5946" t="s">
        <v>17338</v>
      </c>
      <c r="B5946" t="str">
        <f t="shared" si="276"/>
        <v>R</v>
      </c>
      <c r="C5946" t="s">
        <v>1</v>
      </c>
      <c r="D5946" t="s">
        <v>48</v>
      </c>
      <c r="E5946">
        <v>2011</v>
      </c>
      <c r="F5946" s="22">
        <f t="shared" si="277"/>
        <v>40544</v>
      </c>
      <c r="G5946" t="s">
        <v>17151</v>
      </c>
      <c r="H5946">
        <f t="shared" si="278"/>
        <v>6.5</v>
      </c>
      <c r="I5946">
        <v>6.5</v>
      </c>
      <c r="J5946">
        <v>124000</v>
      </c>
      <c r="K5946" t="s">
        <v>70</v>
      </c>
      <c r="L5946" t="s">
        <v>15716</v>
      </c>
      <c r="M5946" t="s">
        <v>8494</v>
      </c>
      <c r="N5946" t="s">
        <v>15</v>
      </c>
      <c r="O5946">
        <v>35000000</v>
      </c>
      <c r="P5946">
        <v>84920539</v>
      </c>
      <c r="Q5946">
        <f>_xlfn.XLOOKUP(E5946,CPI!A:A,CPI!B:B)</f>
        <v>224.9</v>
      </c>
      <c r="R5946" s="12">
        <f>P5946*(CPI!$B$112/Movie!Q5946)</f>
        <v>115052415.44375277</v>
      </c>
      <c r="S5946" t="s">
        <v>4862</v>
      </c>
      <c r="T5946">
        <v>137</v>
      </c>
    </row>
    <row r="5947" spans="1:20" x14ac:dyDescent="0.3">
      <c r="A5947" t="s">
        <v>17339</v>
      </c>
      <c r="B5947" t="str">
        <f t="shared" si="276"/>
        <v>PG-13</v>
      </c>
      <c r="C5947" t="s">
        <v>1984</v>
      </c>
      <c r="D5947" t="s">
        <v>2</v>
      </c>
      <c r="E5947">
        <v>2011</v>
      </c>
      <c r="F5947" s="22">
        <f t="shared" si="277"/>
        <v>40544</v>
      </c>
      <c r="G5947" t="s">
        <v>17273</v>
      </c>
      <c r="H5947">
        <f t="shared" si="278"/>
        <v>6</v>
      </c>
      <c r="I5947">
        <v>6</v>
      </c>
      <c r="J5947">
        <v>64000</v>
      </c>
      <c r="K5947" t="s">
        <v>5154</v>
      </c>
      <c r="L5947" t="s">
        <v>17340</v>
      </c>
      <c r="M5947" t="s">
        <v>13516</v>
      </c>
      <c r="N5947" t="s">
        <v>15</v>
      </c>
      <c r="O5947">
        <v>50000000</v>
      </c>
      <c r="P5947">
        <v>39984400</v>
      </c>
      <c r="Q5947">
        <f>_xlfn.XLOOKUP(E5947,CPI!A:A,CPI!B:B)</f>
        <v>224.9</v>
      </c>
      <c r="R5947" s="12">
        <f>P5947*(CPI!$B$112/Movie!Q5947)</f>
        <v>54171839.395286791</v>
      </c>
      <c r="S5947" t="s">
        <v>17341</v>
      </c>
      <c r="T5947">
        <v>84</v>
      </c>
    </row>
    <row r="5948" spans="1:20" x14ac:dyDescent="0.3">
      <c r="A5948" t="s">
        <v>17342</v>
      </c>
      <c r="B5948" t="str">
        <f t="shared" si="276"/>
        <v>R</v>
      </c>
      <c r="C5948" t="s">
        <v>1</v>
      </c>
      <c r="D5948" t="s">
        <v>19</v>
      </c>
      <c r="E5948">
        <v>2011</v>
      </c>
      <c r="F5948" s="22">
        <f t="shared" si="277"/>
        <v>40544</v>
      </c>
      <c r="G5948" t="s">
        <v>17343</v>
      </c>
      <c r="H5948">
        <f t="shared" si="278"/>
        <v>5.8</v>
      </c>
      <c r="I5948">
        <v>5.8</v>
      </c>
      <c r="J5948">
        <v>85000</v>
      </c>
      <c r="K5948" t="s">
        <v>5090</v>
      </c>
      <c r="L5948" t="s">
        <v>6384</v>
      </c>
      <c r="M5948" t="s">
        <v>17344</v>
      </c>
      <c r="N5948" t="s">
        <v>3140</v>
      </c>
      <c r="O5948">
        <v>23000000</v>
      </c>
      <c r="P5948">
        <v>34513760</v>
      </c>
      <c r="Q5948">
        <f>_xlfn.XLOOKUP(E5948,CPI!A:A,CPI!B:B)</f>
        <v>224.9</v>
      </c>
      <c r="R5948" s="12">
        <f>P5948*(CPI!$B$112/Movie!Q5948)</f>
        <v>46760083.023566023</v>
      </c>
      <c r="S5948" t="s">
        <v>15288</v>
      </c>
      <c r="T5948">
        <v>93</v>
      </c>
    </row>
    <row r="5949" spans="1:20" x14ac:dyDescent="0.3">
      <c r="A5949" t="s">
        <v>17345</v>
      </c>
      <c r="B5949" t="str">
        <f t="shared" si="276"/>
        <v>R</v>
      </c>
      <c r="C5949" t="s">
        <v>1</v>
      </c>
      <c r="D5949" t="s">
        <v>48</v>
      </c>
      <c r="E5949">
        <v>2011</v>
      </c>
      <c r="F5949" s="22">
        <f t="shared" si="277"/>
        <v>40544</v>
      </c>
      <c r="G5949" t="s">
        <v>17346</v>
      </c>
      <c r="H5949">
        <f t="shared" si="278"/>
        <v>6.4</v>
      </c>
      <c r="I5949">
        <v>6.4</v>
      </c>
      <c r="J5949">
        <v>100000</v>
      </c>
      <c r="K5949" t="s">
        <v>566</v>
      </c>
      <c r="L5949" t="s">
        <v>4541</v>
      </c>
      <c r="M5949" t="s">
        <v>16703</v>
      </c>
      <c r="N5949" t="s">
        <v>7</v>
      </c>
      <c r="P5949">
        <v>30519436</v>
      </c>
      <c r="Q5949">
        <f>_xlfn.XLOOKUP(E5949,CPI!A:A,CPI!B:B)</f>
        <v>224.9</v>
      </c>
      <c r="R5949" s="12">
        <f>P5949*(CPI!$B$112/Movie!Q5949)</f>
        <v>41348475.541129388</v>
      </c>
      <c r="S5949" t="s">
        <v>1771</v>
      </c>
      <c r="T5949">
        <v>99</v>
      </c>
    </row>
    <row r="5950" spans="1:20" x14ac:dyDescent="0.3">
      <c r="A5950" t="s">
        <v>17347</v>
      </c>
      <c r="B5950" t="str">
        <f t="shared" si="276"/>
        <v>PG</v>
      </c>
      <c r="C5950" t="s">
        <v>18</v>
      </c>
      <c r="D5950" t="s">
        <v>10</v>
      </c>
      <c r="E5950">
        <v>2011</v>
      </c>
      <c r="F5950" s="22">
        <f t="shared" si="277"/>
        <v>40544</v>
      </c>
      <c r="G5950" t="s">
        <v>17237</v>
      </c>
      <c r="H5950">
        <f t="shared" si="278"/>
        <v>7.1</v>
      </c>
      <c r="I5950">
        <v>7.1</v>
      </c>
      <c r="J5950">
        <v>89000</v>
      </c>
      <c r="K5950" t="s">
        <v>17348</v>
      </c>
      <c r="L5950" t="s">
        <v>15558</v>
      </c>
      <c r="M5950" t="s">
        <v>15049</v>
      </c>
      <c r="N5950" t="s">
        <v>15</v>
      </c>
      <c r="O5950">
        <v>45000000</v>
      </c>
      <c r="P5950">
        <v>165184237</v>
      </c>
      <c r="Q5950">
        <f>_xlfn.XLOOKUP(E5950,CPI!A:A,CPI!B:B)</f>
        <v>224.9</v>
      </c>
      <c r="R5950" s="12">
        <f>P5950*(CPI!$B$112/Movie!Q5950)</f>
        <v>223795629.23032457</v>
      </c>
      <c r="S5950" t="s">
        <v>1709</v>
      </c>
      <c r="T5950">
        <v>103</v>
      </c>
    </row>
    <row r="5951" spans="1:20" x14ac:dyDescent="0.3">
      <c r="A5951" t="s">
        <v>17349</v>
      </c>
      <c r="B5951" t="str">
        <f t="shared" si="276"/>
        <v>PG</v>
      </c>
      <c r="C5951" t="s">
        <v>18</v>
      </c>
      <c r="D5951" t="s">
        <v>375</v>
      </c>
      <c r="E5951">
        <v>2011</v>
      </c>
      <c r="F5951" s="22">
        <f t="shared" si="277"/>
        <v>40544</v>
      </c>
      <c r="G5951" t="s">
        <v>17135</v>
      </c>
      <c r="H5951">
        <f t="shared" si="278"/>
        <v>5.4</v>
      </c>
      <c r="I5951">
        <v>5.4</v>
      </c>
      <c r="J5951">
        <v>86000</v>
      </c>
      <c r="K5951" t="s">
        <v>9539</v>
      </c>
      <c r="L5951" t="s">
        <v>11682</v>
      </c>
      <c r="M5951" t="s">
        <v>11132</v>
      </c>
      <c r="N5951" t="s">
        <v>15</v>
      </c>
      <c r="O5951">
        <v>110000000</v>
      </c>
      <c r="P5951">
        <v>563749323</v>
      </c>
      <c r="Q5951">
        <f>_xlfn.XLOOKUP(E5951,CPI!A:A,CPI!B:B)</f>
        <v>224.9</v>
      </c>
      <c r="R5951" s="12">
        <f>P5951*(CPI!$B$112/Movie!Q5951)</f>
        <v>763781319.33348143</v>
      </c>
      <c r="S5951" t="s">
        <v>16</v>
      </c>
      <c r="T5951">
        <v>103</v>
      </c>
    </row>
    <row r="5952" spans="1:20" x14ac:dyDescent="0.3">
      <c r="A5952" t="s">
        <v>17350</v>
      </c>
      <c r="B5952" t="str">
        <f t="shared" si="276"/>
        <v>R</v>
      </c>
      <c r="C5952" t="s">
        <v>1</v>
      </c>
      <c r="D5952" t="s">
        <v>2</v>
      </c>
      <c r="E5952">
        <v>2011</v>
      </c>
      <c r="F5952" s="22">
        <f t="shared" si="277"/>
        <v>40544</v>
      </c>
      <c r="G5952" t="s">
        <v>17195</v>
      </c>
      <c r="H5952">
        <f t="shared" si="278"/>
        <v>7.1</v>
      </c>
      <c r="I5952">
        <v>7.1</v>
      </c>
      <c r="J5952">
        <v>218000</v>
      </c>
      <c r="K5952" t="s">
        <v>9697</v>
      </c>
      <c r="L5952" t="s">
        <v>9697</v>
      </c>
      <c r="M5952" t="s">
        <v>13281</v>
      </c>
      <c r="N5952" t="s">
        <v>15</v>
      </c>
      <c r="O5952">
        <v>12500000</v>
      </c>
      <c r="P5952">
        <v>76338111</v>
      </c>
      <c r="Q5952">
        <f>_xlfn.XLOOKUP(E5952,CPI!A:A,CPI!B:B)</f>
        <v>224.9</v>
      </c>
      <c r="R5952" s="12">
        <f>P5952*(CPI!$B$112/Movie!Q5952)</f>
        <v>103424732.86660737</v>
      </c>
      <c r="S5952" t="s">
        <v>16</v>
      </c>
      <c r="T5952">
        <v>101</v>
      </c>
    </row>
    <row r="5953" spans="1:20" x14ac:dyDescent="0.3">
      <c r="A5953" t="s">
        <v>2623</v>
      </c>
      <c r="B5953" t="str">
        <f t="shared" si="276"/>
        <v>R</v>
      </c>
      <c r="C5953" t="s">
        <v>1</v>
      </c>
      <c r="D5953" t="s">
        <v>26</v>
      </c>
      <c r="E5953">
        <v>2011</v>
      </c>
      <c r="F5953" s="22">
        <f t="shared" si="277"/>
        <v>40544</v>
      </c>
      <c r="G5953" t="s">
        <v>17165</v>
      </c>
      <c r="H5953">
        <f t="shared" si="278"/>
        <v>6.4</v>
      </c>
      <c r="I5953">
        <v>6.4</v>
      </c>
      <c r="J5953">
        <v>101000</v>
      </c>
      <c r="K5953" t="s">
        <v>15176</v>
      </c>
      <c r="L5953" t="s">
        <v>17351</v>
      </c>
      <c r="M5953" t="s">
        <v>15404</v>
      </c>
      <c r="N5953" t="s">
        <v>15</v>
      </c>
      <c r="O5953">
        <v>30000000</v>
      </c>
      <c r="P5953">
        <v>41002607</v>
      </c>
      <c r="Q5953">
        <f>_xlfn.XLOOKUP(E5953,CPI!A:A,CPI!B:B)</f>
        <v>224.9</v>
      </c>
      <c r="R5953" s="12">
        <f>P5953*(CPI!$B$112/Movie!Q5953)</f>
        <v>55551331.048910618</v>
      </c>
      <c r="S5953" t="s">
        <v>9670</v>
      </c>
      <c r="T5953">
        <v>106</v>
      </c>
    </row>
    <row r="5954" spans="1:20" x14ac:dyDescent="0.3">
      <c r="A5954" t="s">
        <v>17352</v>
      </c>
      <c r="B5954" t="str">
        <f t="shared" si="276"/>
        <v>PG</v>
      </c>
      <c r="C5954" t="s">
        <v>18</v>
      </c>
      <c r="D5954" t="s">
        <v>48</v>
      </c>
      <c r="E5954">
        <v>2011</v>
      </c>
      <c r="F5954" s="22">
        <f t="shared" si="277"/>
        <v>40544</v>
      </c>
      <c r="G5954" t="s">
        <v>17221</v>
      </c>
      <c r="H5954">
        <f t="shared" si="278"/>
        <v>7</v>
      </c>
      <c r="I5954">
        <v>7</v>
      </c>
      <c r="J5954">
        <v>47000</v>
      </c>
      <c r="K5954" t="s">
        <v>10486</v>
      </c>
      <c r="L5954" t="s">
        <v>10486</v>
      </c>
      <c r="M5954" t="s">
        <v>14343</v>
      </c>
      <c r="N5954" t="s">
        <v>15</v>
      </c>
      <c r="O5954">
        <v>18000000</v>
      </c>
      <c r="P5954">
        <v>47120948</v>
      </c>
      <c r="Q5954">
        <f>_xlfn.XLOOKUP(E5954,CPI!A:A,CPI!B:B)</f>
        <v>224.9</v>
      </c>
      <c r="R5954" s="12">
        <f>P5954*(CPI!$B$112/Movie!Q5954)</f>
        <v>63840608.517563358</v>
      </c>
      <c r="S5954" t="s">
        <v>17353</v>
      </c>
      <c r="T5954">
        <v>112</v>
      </c>
    </row>
    <row r="5955" spans="1:20" x14ac:dyDescent="0.3">
      <c r="A5955" t="s">
        <v>17354</v>
      </c>
      <c r="B5955" t="str">
        <f t="shared" ref="B5955:B6018" si="279">IF(C5955="","Rating Pending",C5955)</f>
        <v>PG-13</v>
      </c>
      <c r="C5955" t="s">
        <v>1984</v>
      </c>
      <c r="D5955" t="s">
        <v>26</v>
      </c>
      <c r="E5955">
        <v>2011</v>
      </c>
      <c r="F5955" s="22">
        <f t="shared" ref="F5955:F6018" si="280">DATE(TRIM(E5955), 1, 1)</f>
        <v>40544</v>
      </c>
      <c r="G5955" t="s">
        <v>17343</v>
      </c>
      <c r="H5955">
        <f t="shared" ref="H5955:H6018" si="281">IF(I5955="","Score Pending",I5955)</f>
        <v>7.9</v>
      </c>
      <c r="I5955">
        <v>7.9</v>
      </c>
      <c r="J5955">
        <v>234000</v>
      </c>
      <c r="K5955" t="s">
        <v>14886</v>
      </c>
      <c r="L5955" t="s">
        <v>14886</v>
      </c>
      <c r="M5955" t="s">
        <v>14888</v>
      </c>
      <c r="N5955" t="s">
        <v>437</v>
      </c>
      <c r="O5955">
        <v>15000000</v>
      </c>
      <c r="P5955">
        <v>133432856</v>
      </c>
      <c r="Q5955">
        <f>_xlfn.XLOOKUP(E5955,CPI!A:A,CPI!B:B)</f>
        <v>224.9</v>
      </c>
      <c r="R5955" s="12">
        <f>P5955*(CPI!$B$112/Movie!Q5955)</f>
        <v>180778084.58514893</v>
      </c>
      <c r="S5955" t="s">
        <v>17355</v>
      </c>
      <c r="T5955">
        <v>100</v>
      </c>
    </row>
    <row r="5956" spans="1:20" x14ac:dyDescent="0.3">
      <c r="A5956" t="s">
        <v>17356</v>
      </c>
      <c r="B5956" t="str">
        <f t="shared" si="279"/>
        <v>PG-13</v>
      </c>
      <c r="C5956" t="s">
        <v>1984</v>
      </c>
      <c r="D5956" t="s">
        <v>2</v>
      </c>
      <c r="E5956">
        <v>2011</v>
      </c>
      <c r="F5956" s="22">
        <f t="shared" si="280"/>
        <v>40544</v>
      </c>
      <c r="G5956" t="s">
        <v>16808</v>
      </c>
      <c r="H5956">
        <f t="shared" si="281"/>
        <v>6.9</v>
      </c>
      <c r="I5956">
        <v>6.9</v>
      </c>
      <c r="J5956">
        <v>113000</v>
      </c>
      <c r="K5956" t="s">
        <v>14016</v>
      </c>
      <c r="L5956" t="s">
        <v>6261</v>
      </c>
      <c r="M5956" t="s">
        <v>16733</v>
      </c>
      <c r="N5956" t="s">
        <v>15</v>
      </c>
      <c r="O5956">
        <v>38000000</v>
      </c>
      <c r="P5956">
        <v>117094902</v>
      </c>
      <c r="Q5956">
        <f>_xlfn.XLOOKUP(E5956,CPI!A:A,CPI!B:B)</f>
        <v>224.9</v>
      </c>
      <c r="R5956" s="12">
        <f>P5956*(CPI!$B$112/Movie!Q5956)</f>
        <v>158643026.40907067</v>
      </c>
      <c r="S5956" t="s">
        <v>9093</v>
      </c>
      <c r="T5956">
        <v>120</v>
      </c>
    </row>
    <row r="5957" spans="1:20" x14ac:dyDescent="0.3">
      <c r="A5957" t="s">
        <v>17357</v>
      </c>
      <c r="B5957" t="str">
        <f t="shared" si="279"/>
        <v>Not Rated</v>
      </c>
      <c r="C5957" t="s">
        <v>432</v>
      </c>
      <c r="D5957" t="s">
        <v>2</v>
      </c>
      <c r="E5957">
        <v>2011</v>
      </c>
      <c r="F5957" s="22">
        <f t="shared" si="280"/>
        <v>40544</v>
      </c>
      <c r="G5957" t="s">
        <v>17358</v>
      </c>
      <c r="H5957">
        <f t="shared" si="281"/>
        <v>7.6</v>
      </c>
      <c r="I5957">
        <v>7.6</v>
      </c>
      <c r="J5957">
        <v>21000</v>
      </c>
      <c r="K5957" t="s">
        <v>14836</v>
      </c>
      <c r="L5957" t="s">
        <v>17359</v>
      </c>
      <c r="M5957" t="s">
        <v>14837</v>
      </c>
      <c r="N5957" t="s">
        <v>9866</v>
      </c>
      <c r="P5957">
        <v>1470679</v>
      </c>
      <c r="Q5957">
        <f>_xlfn.XLOOKUP(E5957,CPI!A:A,CPI!B:B)</f>
        <v>224.9</v>
      </c>
      <c r="R5957" s="12">
        <f>P5957*(CPI!$B$112/Movie!Q5957)</f>
        <v>1992511.7443308134</v>
      </c>
      <c r="S5957" t="s">
        <v>17360</v>
      </c>
      <c r="T5957">
        <v>95</v>
      </c>
    </row>
    <row r="5958" spans="1:20" x14ac:dyDescent="0.3">
      <c r="A5958" t="s">
        <v>17361</v>
      </c>
      <c r="B5958" t="str">
        <f t="shared" si="279"/>
        <v>Not Rated</v>
      </c>
      <c r="C5958" t="s">
        <v>432</v>
      </c>
      <c r="D5958" t="s">
        <v>48</v>
      </c>
      <c r="E5958">
        <v>2011</v>
      </c>
      <c r="F5958" s="22">
        <f t="shared" si="280"/>
        <v>40544</v>
      </c>
      <c r="G5958" t="s">
        <v>17362</v>
      </c>
      <c r="H5958">
        <f t="shared" si="281"/>
        <v>6.6</v>
      </c>
      <c r="I5958">
        <v>6.6</v>
      </c>
      <c r="J5958">
        <v>18000</v>
      </c>
      <c r="K5958" t="s">
        <v>17363</v>
      </c>
      <c r="L5958" t="s">
        <v>17364</v>
      </c>
      <c r="M5958" t="s">
        <v>17365</v>
      </c>
      <c r="N5958" t="s">
        <v>233</v>
      </c>
      <c r="O5958">
        <v>2000000</v>
      </c>
      <c r="P5958">
        <v>1349387</v>
      </c>
      <c r="Q5958">
        <f>_xlfn.XLOOKUP(E5958,CPI!A:A,CPI!B:B)</f>
        <v>224.9</v>
      </c>
      <c r="R5958" s="12">
        <f>P5958*(CPI!$B$112/Movie!Q5958)</f>
        <v>1828182.3872832367</v>
      </c>
      <c r="S5958" t="s">
        <v>17366</v>
      </c>
      <c r="T5958">
        <v>119</v>
      </c>
    </row>
    <row r="5959" spans="1:20" x14ac:dyDescent="0.3">
      <c r="A5959" t="s">
        <v>17367</v>
      </c>
      <c r="B5959" t="str">
        <f t="shared" si="279"/>
        <v>PG-13</v>
      </c>
      <c r="C5959" t="s">
        <v>1984</v>
      </c>
      <c r="D5959" t="s">
        <v>26</v>
      </c>
      <c r="E5959">
        <v>2011</v>
      </c>
      <c r="F5959" s="22">
        <f t="shared" si="280"/>
        <v>40544</v>
      </c>
      <c r="G5959" t="s">
        <v>17101</v>
      </c>
      <c r="H5959">
        <f t="shared" si="281"/>
        <v>5.9</v>
      </c>
      <c r="I5959">
        <v>5.9</v>
      </c>
      <c r="J5959">
        <v>59000</v>
      </c>
      <c r="K5959" t="s">
        <v>11974</v>
      </c>
      <c r="L5959" t="s">
        <v>17368</v>
      </c>
      <c r="M5959" t="s">
        <v>16066</v>
      </c>
      <c r="N5959" t="s">
        <v>15</v>
      </c>
      <c r="O5959">
        <v>35000000</v>
      </c>
      <c r="P5959">
        <v>65100369</v>
      </c>
      <c r="Q5959">
        <f>_xlfn.XLOOKUP(E5959,CPI!A:A,CPI!B:B)</f>
        <v>224.9</v>
      </c>
      <c r="R5959" s="12">
        <f>P5959*(CPI!$B$112/Movie!Q5959)</f>
        <v>88199566.181858599</v>
      </c>
      <c r="S5959" t="s">
        <v>11112</v>
      </c>
      <c r="T5959">
        <v>112</v>
      </c>
    </row>
    <row r="5960" spans="1:20" x14ac:dyDescent="0.3">
      <c r="A5960" t="s">
        <v>17369</v>
      </c>
      <c r="B5960" t="str">
        <f t="shared" si="279"/>
        <v>Not Rated</v>
      </c>
      <c r="C5960" t="s">
        <v>432</v>
      </c>
      <c r="D5960" t="s">
        <v>37</v>
      </c>
      <c r="E5960">
        <v>2011</v>
      </c>
      <c r="F5960" s="22">
        <f t="shared" si="280"/>
        <v>40544</v>
      </c>
      <c r="G5960" t="s">
        <v>17370</v>
      </c>
      <c r="H5960">
        <f t="shared" si="281"/>
        <v>3.8</v>
      </c>
      <c r="I5960">
        <v>3.8</v>
      </c>
      <c r="J5960">
        <v>37000</v>
      </c>
      <c r="K5960" t="s">
        <v>16132</v>
      </c>
      <c r="L5960" t="s">
        <v>16132</v>
      </c>
      <c r="M5960" t="s">
        <v>17371</v>
      </c>
      <c r="N5960" t="s">
        <v>1405</v>
      </c>
      <c r="P5960">
        <v>170323</v>
      </c>
      <c r="Q5960">
        <f>_xlfn.XLOOKUP(E5960,CPI!A:A,CPI!B:B)</f>
        <v>224.9</v>
      </c>
      <c r="R5960" s="12">
        <f>P5960*(CPI!$B$112/Movie!Q5960)</f>
        <v>230757.75055580254</v>
      </c>
      <c r="S5960" t="s">
        <v>17372</v>
      </c>
      <c r="T5960">
        <v>91</v>
      </c>
    </row>
    <row r="5961" spans="1:20" x14ac:dyDescent="0.3">
      <c r="A5961" t="s">
        <v>8369</v>
      </c>
      <c r="B5961" t="str">
        <f t="shared" si="279"/>
        <v>PG-13</v>
      </c>
      <c r="C5961" t="s">
        <v>1984</v>
      </c>
      <c r="D5961" t="s">
        <v>19</v>
      </c>
      <c r="E5961">
        <v>2011</v>
      </c>
      <c r="F5961" s="22">
        <f t="shared" si="280"/>
        <v>40544</v>
      </c>
      <c r="G5961" t="s">
        <v>17109</v>
      </c>
      <c r="H5961">
        <f t="shared" si="281"/>
        <v>5.7</v>
      </c>
      <c r="I5961">
        <v>5.7</v>
      </c>
      <c r="J5961">
        <v>117000</v>
      </c>
      <c r="K5961" t="s">
        <v>16728</v>
      </c>
      <c r="L5961" t="s">
        <v>17373</v>
      </c>
      <c r="M5961" t="s">
        <v>16730</v>
      </c>
      <c r="N5961" t="s">
        <v>15</v>
      </c>
      <c r="O5961">
        <v>60000000</v>
      </c>
      <c r="P5961">
        <v>78309505</v>
      </c>
      <c r="Q5961">
        <f>_xlfn.XLOOKUP(E5961,CPI!A:A,CPI!B:B)</f>
        <v>224.9</v>
      </c>
      <c r="R5961" s="12">
        <f>P5961*(CPI!$B$112/Movie!Q5961)</f>
        <v>106095625.49355268</v>
      </c>
      <c r="S5961" t="s">
        <v>10859</v>
      </c>
      <c r="T5961">
        <v>87</v>
      </c>
    </row>
    <row r="5962" spans="1:20" x14ac:dyDescent="0.3">
      <c r="A5962" t="s">
        <v>17374</v>
      </c>
      <c r="B5962" t="str">
        <f t="shared" si="279"/>
        <v>PG</v>
      </c>
      <c r="C5962" t="s">
        <v>18</v>
      </c>
      <c r="D5962" t="s">
        <v>19</v>
      </c>
      <c r="E5962">
        <v>2011</v>
      </c>
      <c r="F5962" s="22">
        <f t="shared" si="280"/>
        <v>40544</v>
      </c>
      <c r="G5962" t="s">
        <v>17206</v>
      </c>
      <c r="H5962">
        <f t="shared" si="281"/>
        <v>6.3</v>
      </c>
      <c r="I5962">
        <v>6.3</v>
      </c>
      <c r="J5962">
        <v>123000</v>
      </c>
      <c r="K5962" t="s">
        <v>8778</v>
      </c>
      <c r="L5962" t="s">
        <v>17375</v>
      </c>
      <c r="M5962" t="s">
        <v>9740</v>
      </c>
      <c r="N5962" t="s">
        <v>7</v>
      </c>
      <c r="O5962">
        <v>45000000</v>
      </c>
      <c r="P5962">
        <v>160078586</v>
      </c>
      <c r="Q5962">
        <f>_xlfn.XLOOKUP(E5962,CPI!A:A,CPI!B:B)</f>
        <v>224.9</v>
      </c>
      <c r="R5962" s="12">
        <f>P5962*(CPI!$B$112/Movie!Q5962)</f>
        <v>216878368.84926632</v>
      </c>
      <c r="S5962" t="s">
        <v>46</v>
      </c>
      <c r="T5962">
        <v>101</v>
      </c>
    </row>
    <row r="5963" spans="1:20" x14ac:dyDescent="0.3">
      <c r="A5963" t="s">
        <v>17376</v>
      </c>
      <c r="B5963" t="str">
        <f t="shared" si="279"/>
        <v>R</v>
      </c>
      <c r="C5963" t="s">
        <v>1</v>
      </c>
      <c r="D5963" t="s">
        <v>26</v>
      </c>
      <c r="E5963">
        <v>2011</v>
      </c>
      <c r="F5963" s="22">
        <f t="shared" si="280"/>
        <v>40544</v>
      </c>
      <c r="G5963" t="s">
        <v>17377</v>
      </c>
      <c r="H5963">
        <f t="shared" si="281"/>
        <v>6.7</v>
      </c>
      <c r="I5963">
        <v>6.7</v>
      </c>
      <c r="J5963">
        <v>80000</v>
      </c>
      <c r="K5963" t="s">
        <v>17378</v>
      </c>
      <c r="L5963" t="s">
        <v>17379</v>
      </c>
      <c r="M5963" t="s">
        <v>17380</v>
      </c>
      <c r="N5963" t="s">
        <v>7</v>
      </c>
      <c r="P5963">
        <v>88823111</v>
      </c>
      <c r="Q5963">
        <f>_xlfn.XLOOKUP(E5963,CPI!A:A,CPI!B:B)</f>
        <v>224.9</v>
      </c>
      <c r="R5963" s="12">
        <f>P5963*(CPI!$B$112/Movie!Q5963)</f>
        <v>120339715.08092484</v>
      </c>
      <c r="S5963" t="s">
        <v>15759</v>
      </c>
      <c r="T5963">
        <v>97</v>
      </c>
    </row>
    <row r="5964" spans="1:20" x14ac:dyDescent="0.3">
      <c r="A5964" t="s">
        <v>17381</v>
      </c>
      <c r="B5964" t="str">
        <f t="shared" si="279"/>
        <v>R</v>
      </c>
      <c r="C5964" t="s">
        <v>1</v>
      </c>
      <c r="D5964" t="s">
        <v>26</v>
      </c>
      <c r="E5964">
        <v>2011</v>
      </c>
      <c r="F5964" s="22">
        <f t="shared" si="280"/>
        <v>40544</v>
      </c>
      <c r="G5964" t="s">
        <v>17143</v>
      </c>
      <c r="H5964">
        <f t="shared" si="281"/>
        <v>3.2</v>
      </c>
      <c r="I5964">
        <v>3.2</v>
      </c>
      <c r="J5964">
        <v>12000</v>
      </c>
      <c r="K5964" t="s">
        <v>11975</v>
      </c>
      <c r="L5964" t="s">
        <v>8498</v>
      </c>
      <c r="M5964" t="s">
        <v>17382</v>
      </c>
      <c r="N5964" t="s">
        <v>15</v>
      </c>
      <c r="O5964">
        <v>10000000</v>
      </c>
      <c r="P5964">
        <v>2530394</v>
      </c>
      <c r="Q5964">
        <f>_xlfn.XLOOKUP(E5964,CPI!A:A,CPI!B:B)</f>
        <v>224.9</v>
      </c>
      <c r="R5964" s="12">
        <f>P5964*(CPI!$B$112/Movie!Q5964)</f>
        <v>3428239.4477545572</v>
      </c>
      <c r="S5964" t="s">
        <v>16</v>
      </c>
      <c r="T5964">
        <v>97</v>
      </c>
    </row>
    <row r="5965" spans="1:20" x14ac:dyDescent="0.3">
      <c r="A5965" t="s">
        <v>17383</v>
      </c>
      <c r="B5965" t="str">
        <f t="shared" si="279"/>
        <v>PG</v>
      </c>
      <c r="C5965" t="s">
        <v>18</v>
      </c>
      <c r="D5965" t="s">
        <v>375</v>
      </c>
      <c r="E5965">
        <v>2011</v>
      </c>
      <c r="F5965" s="22">
        <f t="shared" si="280"/>
        <v>40544</v>
      </c>
      <c r="G5965" t="s">
        <v>16872</v>
      </c>
      <c r="H5965">
        <f t="shared" si="281"/>
        <v>6.5</v>
      </c>
      <c r="I5965">
        <v>6.5</v>
      </c>
      <c r="J5965">
        <v>28000</v>
      </c>
      <c r="K5965" t="s">
        <v>14692</v>
      </c>
      <c r="L5965" t="s">
        <v>17384</v>
      </c>
      <c r="M5965" t="s">
        <v>16717</v>
      </c>
      <c r="N5965" t="s">
        <v>15</v>
      </c>
      <c r="O5965">
        <v>21000000</v>
      </c>
      <c r="P5965">
        <v>72526996</v>
      </c>
      <c r="Q5965">
        <f>_xlfn.XLOOKUP(E5965,CPI!A:A,CPI!B:B)</f>
        <v>224.9</v>
      </c>
      <c r="R5965" s="12">
        <f>P5965*(CPI!$B$112/Movie!Q5965)</f>
        <v>98261341.401511773</v>
      </c>
      <c r="S5965" t="s">
        <v>9093</v>
      </c>
      <c r="T5965">
        <v>99</v>
      </c>
    </row>
    <row r="5966" spans="1:20" x14ac:dyDescent="0.3">
      <c r="A5966" t="s">
        <v>17385</v>
      </c>
      <c r="B5966" t="str">
        <f t="shared" si="279"/>
        <v>Not Rated</v>
      </c>
      <c r="C5966" t="s">
        <v>432</v>
      </c>
      <c r="D5966" t="s">
        <v>19</v>
      </c>
      <c r="E5966">
        <v>2011</v>
      </c>
      <c r="F5966" s="22">
        <f t="shared" si="280"/>
        <v>40544</v>
      </c>
      <c r="G5966" t="s">
        <v>17386</v>
      </c>
      <c r="H5966">
        <f t="shared" si="281"/>
        <v>6.4</v>
      </c>
      <c r="I5966">
        <v>6.4</v>
      </c>
      <c r="J5966">
        <v>38000</v>
      </c>
      <c r="K5966" t="s">
        <v>17387</v>
      </c>
      <c r="L5966" t="s">
        <v>17387</v>
      </c>
      <c r="M5966" t="s">
        <v>17388</v>
      </c>
      <c r="N5966" t="s">
        <v>7</v>
      </c>
      <c r="P5966">
        <v>450275</v>
      </c>
      <c r="Q5966">
        <f>_xlfn.XLOOKUP(E5966,CPI!A:A,CPI!B:B)</f>
        <v>224.9</v>
      </c>
      <c r="R5966" s="12">
        <f>P5966*(CPI!$B$112/Movie!Q5966)</f>
        <v>610043.54157403286</v>
      </c>
      <c r="S5966" t="s">
        <v>15915</v>
      </c>
      <c r="T5966">
        <v>95</v>
      </c>
    </row>
    <row r="5967" spans="1:20" x14ac:dyDescent="0.3">
      <c r="A5967" t="s">
        <v>17389</v>
      </c>
      <c r="B5967" t="str">
        <f t="shared" si="279"/>
        <v>R</v>
      </c>
      <c r="C5967" t="s">
        <v>1</v>
      </c>
      <c r="D5967" t="s">
        <v>26</v>
      </c>
      <c r="E5967">
        <v>2011</v>
      </c>
      <c r="F5967" s="22">
        <f t="shared" si="280"/>
        <v>40544</v>
      </c>
      <c r="G5967" t="s">
        <v>17390</v>
      </c>
      <c r="H5967">
        <f t="shared" si="281"/>
        <v>7.2</v>
      </c>
      <c r="I5967">
        <v>7.2</v>
      </c>
      <c r="J5967">
        <v>122000</v>
      </c>
      <c r="K5967" t="s">
        <v>3469</v>
      </c>
      <c r="L5967" t="s">
        <v>17391</v>
      </c>
      <c r="M5967" t="s">
        <v>4345</v>
      </c>
      <c r="N5967" t="s">
        <v>437</v>
      </c>
      <c r="O5967">
        <v>25000000</v>
      </c>
      <c r="P5967">
        <v>30722632</v>
      </c>
      <c r="Q5967">
        <f>_xlfn.XLOOKUP(E5967,CPI!A:A,CPI!B:B)</f>
        <v>224.9</v>
      </c>
      <c r="R5967" s="12">
        <f>P5967*(CPI!$B$112/Movie!Q5967)</f>
        <v>41623770.433081366</v>
      </c>
      <c r="S5967" t="s">
        <v>17392</v>
      </c>
      <c r="T5967">
        <v>80</v>
      </c>
    </row>
    <row r="5968" spans="1:20" x14ac:dyDescent="0.3">
      <c r="A5968" t="s">
        <v>17393</v>
      </c>
      <c r="B5968" t="str">
        <f t="shared" si="279"/>
        <v>R</v>
      </c>
      <c r="C5968" t="s">
        <v>1</v>
      </c>
      <c r="D5968" t="s">
        <v>19</v>
      </c>
      <c r="E5968">
        <v>2011</v>
      </c>
      <c r="F5968" s="22">
        <f t="shared" si="280"/>
        <v>40544</v>
      </c>
      <c r="G5968" t="s">
        <v>17394</v>
      </c>
      <c r="H5968">
        <f t="shared" si="281"/>
        <v>6.7</v>
      </c>
      <c r="I5968">
        <v>6.7</v>
      </c>
      <c r="J5968">
        <v>102000</v>
      </c>
      <c r="K5968" t="s">
        <v>17395</v>
      </c>
      <c r="L5968" t="s">
        <v>17395</v>
      </c>
      <c r="M5968" t="s">
        <v>17396</v>
      </c>
      <c r="N5968" t="s">
        <v>7</v>
      </c>
      <c r="O5968">
        <v>13000000</v>
      </c>
      <c r="P5968">
        <v>6206022</v>
      </c>
      <c r="Q5968">
        <f>_xlfn.XLOOKUP(E5968,CPI!A:A,CPI!B:B)</f>
        <v>224.9</v>
      </c>
      <c r="R5968" s="12">
        <f>P5968*(CPI!$B$112/Movie!Q5968)</f>
        <v>8408069.8239217419</v>
      </c>
      <c r="S5968" t="s">
        <v>10859</v>
      </c>
      <c r="T5968">
        <v>88</v>
      </c>
    </row>
    <row r="5969" spans="1:20" x14ac:dyDescent="0.3">
      <c r="A5969" t="s">
        <v>17397</v>
      </c>
      <c r="B5969" t="str">
        <f t="shared" si="279"/>
        <v>R</v>
      </c>
      <c r="C5969" t="s">
        <v>1</v>
      </c>
      <c r="D5969" t="s">
        <v>26</v>
      </c>
      <c r="E5969">
        <v>2011</v>
      </c>
      <c r="F5969" s="22">
        <f t="shared" si="280"/>
        <v>40544</v>
      </c>
      <c r="G5969" t="s">
        <v>17398</v>
      </c>
      <c r="H5969">
        <f t="shared" si="281"/>
        <v>7.3</v>
      </c>
      <c r="I5969">
        <v>7.3</v>
      </c>
      <c r="J5969">
        <v>83000</v>
      </c>
      <c r="K5969" t="s">
        <v>17399</v>
      </c>
      <c r="L5969" t="s">
        <v>17399</v>
      </c>
      <c r="M5969" t="s">
        <v>10571</v>
      </c>
      <c r="N5969" t="s">
        <v>3140</v>
      </c>
      <c r="O5969">
        <v>6000000</v>
      </c>
      <c r="P5969">
        <v>19561904</v>
      </c>
      <c r="Q5969">
        <f>_xlfn.XLOOKUP(E5969,CPI!A:A,CPI!B:B)</f>
        <v>224.9</v>
      </c>
      <c r="R5969" s="12">
        <f>P5969*(CPI!$B$112/Movie!Q5969)</f>
        <v>26502944.192085367</v>
      </c>
      <c r="S5969" t="s">
        <v>17400</v>
      </c>
      <c r="T5969">
        <v>96</v>
      </c>
    </row>
    <row r="5970" spans="1:20" x14ac:dyDescent="0.3">
      <c r="A5970" t="s">
        <v>17401</v>
      </c>
      <c r="B5970" t="str">
        <f t="shared" si="279"/>
        <v>R</v>
      </c>
      <c r="C5970" t="s">
        <v>1</v>
      </c>
      <c r="D5970" t="s">
        <v>26</v>
      </c>
      <c r="E5970">
        <v>2011</v>
      </c>
      <c r="F5970" s="22">
        <f t="shared" si="280"/>
        <v>40544</v>
      </c>
      <c r="G5970" t="s">
        <v>17205</v>
      </c>
      <c r="H5970">
        <f t="shared" si="281"/>
        <v>6.3</v>
      </c>
      <c r="I5970">
        <v>6.3</v>
      </c>
      <c r="J5970">
        <v>82000</v>
      </c>
      <c r="K5970" t="s">
        <v>14254</v>
      </c>
      <c r="L5970" t="s">
        <v>15041</v>
      </c>
      <c r="M5970" t="s">
        <v>10981</v>
      </c>
      <c r="N5970" t="s">
        <v>15</v>
      </c>
      <c r="O5970">
        <v>12000000</v>
      </c>
      <c r="P5970">
        <v>22939027</v>
      </c>
      <c r="Q5970">
        <f>_xlfn.XLOOKUP(E5970,CPI!A:A,CPI!B:B)</f>
        <v>224.9</v>
      </c>
      <c r="R5970" s="12">
        <f>P5970*(CPI!$B$112/Movie!Q5970)</f>
        <v>31078352.720764782</v>
      </c>
      <c r="S5970" t="s">
        <v>29</v>
      </c>
      <c r="T5970">
        <v>94</v>
      </c>
    </row>
    <row r="5971" spans="1:20" x14ac:dyDescent="0.3">
      <c r="A5971" t="s">
        <v>17402</v>
      </c>
      <c r="B5971" t="str">
        <f t="shared" si="279"/>
        <v>R</v>
      </c>
      <c r="C5971" t="s">
        <v>1</v>
      </c>
      <c r="D5971" t="s">
        <v>48</v>
      </c>
      <c r="E5971">
        <v>2011</v>
      </c>
      <c r="F5971" s="22">
        <f t="shared" si="280"/>
        <v>40544</v>
      </c>
      <c r="G5971" t="s">
        <v>17403</v>
      </c>
      <c r="H5971">
        <f t="shared" si="281"/>
        <v>7.1</v>
      </c>
      <c r="I5971">
        <v>7.1</v>
      </c>
      <c r="J5971">
        <v>61000</v>
      </c>
      <c r="K5971" t="s">
        <v>8040</v>
      </c>
      <c r="L5971" t="s">
        <v>5253</v>
      </c>
      <c r="M5971" t="s">
        <v>17404</v>
      </c>
      <c r="N5971" t="s">
        <v>6926</v>
      </c>
      <c r="O5971">
        <v>19100000</v>
      </c>
      <c r="P5971">
        <v>5728213</v>
      </c>
      <c r="Q5971">
        <f>_xlfn.XLOOKUP(E5971,CPI!A:A,CPI!B:B)</f>
        <v>224.9</v>
      </c>
      <c r="R5971" s="12">
        <f>P5971*(CPI!$B$112/Movie!Q5971)</f>
        <v>7760722.5482436633</v>
      </c>
      <c r="S5971" t="s">
        <v>17405</v>
      </c>
      <c r="T5971">
        <v>109</v>
      </c>
    </row>
    <row r="5972" spans="1:20" x14ac:dyDescent="0.3">
      <c r="A5972" t="s">
        <v>17406</v>
      </c>
      <c r="B5972" t="str">
        <f t="shared" si="279"/>
        <v>PG-13</v>
      </c>
      <c r="C5972" t="s">
        <v>1984</v>
      </c>
      <c r="D5972" t="s">
        <v>2</v>
      </c>
      <c r="E5972">
        <v>2011</v>
      </c>
      <c r="F5972" s="22">
        <f t="shared" si="280"/>
        <v>40544</v>
      </c>
      <c r="G5972" t="s">
        <v>17407</v>
      </c>
      <c r="H5972">
        <f t="shared" si="281"/>
        <v>6.9</v>
      </c>
      <c r="I5972">
        <v>6.9</v>
      </c>
      <c r="J5972">
        <v>93000</v>
      </c>
      <c r="K5972" t="s">
        <v>17408</v>
      </c>
      <c r="L5972" t="s">
        <v>17408</v>
      </c>
      <c r="M5972" t="s">
        <v>17409</v>
      </c>
      <c r="N5972" t="s">
        <v>15</v>
      </c>
      <c r="O5972">
        <v>100000</v>
      </c>
      <c r="P5972">
        <v>1938783</v>
      </c>
      <c r="Q5972">
        <f>_xlfn.XLOOKUP(E5972,CPI!A:A,CPI!B:B)</f>
        <v>224.9</v>
      </c>
      <c r="R5972" s="12">
        <f>P5972*(CPI!$B$112/Movie!Q5972)</f>
        <v>2626710.4495331254</v>
      </c>
      <c r="S5972" t="s">
        <v>17410</v>
      </c>
      <c r="T5972">
        <v>92</v>
      </c>
    </row>
    <row r="5973" spans="1:20" x14ac:dyDescent="0.3">
      <c r="A5973" t="s">
        <v>17411</v>
      </c>
      <c r="B5973" t="str">
        <f t="shared" si="279"/>
        <v>R</v>
      </c>
      <c r="C5973" t="s">
        <v>1</v>
      </c>
      <c r="D5973" t="s">
        <v>2</v>
      </c>
      <c r="E5973">
        <v>2011</v>
      </c>
      <c r="F5973" s="22">
        <f t="shared" si="280"/>
        <v>40544</v>
      </c>
      <c r="G5973" t="s">
        <v>17412</v>
      </c>
      <c r="H5973">
        <f t="shared" si="281"/>
        <v>7.1</v>
      </c>
      <c r="I5973">
        <v>7.1</v>
      </c>
      <c r="J5973">
        <v>58000</v>
      </c>
      <c r="K5973" t="s">
        <v>13212</v>
      </c>
      <c r="L5973" t="s">
        <v>17413</v>
      </c>
      <c r="M5973" t="s">
        <v>8988</v>
      </c>
      <c r="N5973" t="s">
        <v>7</v>
      </c>
      <c r="P5973">
        <v>933352</v>
      </c>
      <c r="Q5973">
        <f>_xlfn.XLOOKUP(E5973,CPI!A:A,CPI!B:B)</f>
        <v>224.9</v>
      </c>
      <c r="R5973" s="12">
        <f>P5973*(CPI!$B$112/Movie!Q5973)</f>
        <v>1264528.0320142284</v>
      </c>
      <c r="S5973" t="s">
        <v>6548</v>
      </c>
      <c r="T5973">
        <v>92</v>
      </c>
    </row>
    <row r="5974" spans="1:20" x14ac:dyDescent="0.3">
      <c r="A5974" t="s">
        <v>17414</v>
      </c>
      <c r="B5974" t="str">
        <f t="shared" si="279"/>
        <v>PG-13</v>
      </c>
      <c r="C5974" t="s">
        <v>1984</v>
      </c>
      <c r="D5974" t="s">
        <v>2</v>
      </c>
      <c r="E5974">
        <v>2011</v>
      </c>
      <c r="F5974" s="22">
        <f t="shared" si="280"/>
        <v>40544</v>
      </c>
      <c r="G5974" t="s">
        <v>17415</v>
      </c>
      <c r="H5974">
        <f t="shared" si="281"/>
        <v>6.7</v>
      </c>
      <c r="I5974">
        <v>6.7</v>
      </c>
      <c r="J5974">
        <v>60000</v>
      </c>
      <c r="K5974" t="s">
        <v>17416</v>
      </c>
      <c r="L5974" t="s">
        <v>17416</v>
      </c>
      <c r="M5974" t="s">
        <v>17417</v>
      </c>
      <c r="N5974" t="s">
        <v>15</v>
      </c>
      <c r="O5974">
        <v>250000</v>
      </c>
      <c r="P5974">
        <v>3852409</v>
      </c>
      <c r="Q5974">
        <f>_xlfn.XLOOKUP(E5974,CPI!A:A,CPI!B:B)</f>
        <v>224.9</v>
      </c>
      <c r="R5974" s="12">
        <f>P5974*(CPI!$B$112/Movie!Q5974)</f>
        <v>5219337.5824811021</v>
      </c>
      <c r="S5974" t="s">
        <v>14999</v>
      </c>
      <c r="T5974">
        <v>86</v>
      </c>
    </row>
    <row r="5975" spans="1:20" x14ac:dyDescent="0.3">
      <c r="A5975" t="s">
        <v>17418</v>
      </c>
      <c r="B5975" t="str">
        <f t="shared" si="279"/>
        <v>R</v>
      </c>
      <c r="C5975" t="s">
        <v>1</v>
      </c>
      <c r="D5975" t="s">
        <v>26</v>
      </c>
      <c r="E5975">
        <v>2011</v>
      </c>
      <c r="F5975" s="22">
        <f t="shared" si="280"/>
        <v>40544</v>
      </c>
      <c r="G5975" t="s">
        <v>17273</v>
      </c>
      <c r="H5975">
        <f t="shared" si="281"/>
        <v>6.1</v>
      </c>
      <c r="I5975">
        <v>6.1</v>
      </c>
      <c r="J5975">
        <v>74000</v>
      </c>
      <c r="K5975" t="s">
        <v>17419</v>
      </c>
      <c r="L5975" t="s">
        <v>17420</v>
      </c>
      <c r="M5975" t="s">
        <v>11236</v>
      </c>
      <c r="N5975" t="s">
        <v>15</v>
      </c>
      <c r="O5975">
        <v>20000000</v>
      </c>
      <c r="P5975">
        <v>30426096</v>
      </c>
      <c r="Q5975">
        <f>_xlfn.XLOOKUP(E5975,CPI!A:A,CPI!B:B)</f>
        <v>224.9</v>
      </c>
      <c r="R5975" s="12">
        <f>P5975*(CPI!$B$112/Movie!Q5975)</f>
        <v>41222016.234771006</v>
      </c>
      <c r="S5975" t="s">
        <v>8609</v>
      </c>
      <c r="T5975">
        <v>106</v>
      </c>
    </row>
    <row r="5976" spans="1:20" x14ac:dyDescent="0.3">
      <c r="A5976" t="s">
        <v>17421</v>
      </c>
      <c r="B5976" t="str">
        <f t="shared" si="279"/>
        <v>Not Rated</v>
      </c>
      <c r="C5976" t="s">
        <v>432</v>
      </c>
      <c r="D5976" t="s">
        <v>2</v>
      </c>
      <c r="E5976">
        <v>2011</v>
      </c>
      <c r="F5976" s="22">
        <f t="shared" si="280"/>
        <v>40544</v>
      </c>
      <c r="G5976" t="s">
        <v>17422</v>
      </c>
      <c r="H5976">
        <f t="shared" si="281"/>
        <v>7.7</v>
      </c>
      <c r="I5976">
        <v>7.7</v>
      </c>
      <c r="J5976">
        <v>79000</v>
      </c>
      <c r="K5976" t="s">
        <v>10059</v>
      </c>
      <c r="L5976" t="s">
        <v>17423</v>
      </c>
      <c r="M5976" t="s">
        <v>11148</v>
      </c>
      <c r="N5976" t="s">
        <v>15</v>
      </c>
      <c r="P5976">
        <v>1688710</v>
      </c>
      <c r="Q5976">
        <f>_xlfn.XLOOKUP(E5976,CPI!A:A,CPI!B:B)</f>
        <v>224.9</v>
      </c>
      <c r="R5976" s="12">
        <f>P5976*(CPI!$B$112/Movie!Q5976)</f>
        <v>2287905.4557581143</v>
      </c>
      <c r="S5976" t="s">
        <v>17424</v>
      </c>
      <c r="T5976">
        <v>98</v>
      </c>
    </row>
    <row r="5977" spans="1:20" x14ac:dyDescent="0.3">
      <c r="A5977" t="s">
        <v>17425</v>
      </c>
      <c r="B5977" t="str">
        <f t="shared" si="279"/>
        <v>G</v>
      </c>
      <c r="C5977" t="s">
        <v>322</v>
      </c>
      <c r="D5977" t="s">
        <v>375</v>
      </c>
      <c r="E5977">
        <v>2011</v>
      </c>
      <c r="F5977" s="22">
        <f t="shared" si="280"/>
        <v>40544</v>
      </c>
      <c r="G5977" t="s">
        <v>16965</v>
      </c>
      <c r="H5977">
        <f t="shared" si="281"/>
        <v>5.9</v>
      </c>
      <c r="I5977">
        <v>5.9</v>
      </c>
      <c r="J5977">
        <v>53000</v>
      </c>
      <c r="K5977" t="s">
        <v>12479</v>
      </c>
      <c r="L5977" t="s">
        <v>17426</v>
      </c>
      <c r="M5977" t="s">
        <v>14528</v>
      </c>
      <c r="N5977" t="s">
        <v>7</v>
      </c>
      <c r="O5977">
        <v>36000000</v>
      </c>
      <c r="P5977">
        <v>193967670</v>
      </c>
      <c r="Q5977">
        <f>_xlfn.XLOOKUP(E5977,CPI!A:A,CPI!B:B)</f>
        <v>224.9</v>
      </c>
      <c r="R5977" s="12">
        <f>P5977*(CPI!$B$112/Movie!Q5977)</f>
        <v>262792125.6069364</v>
      </c>
      <c r="S5977" t="s">
        <v>2077</v>
      </c>
      <c r="T5977">
        <v>84</v>
      </c>
    </row>
    <row r="5978" spans="1:20" x14ac:dyDescent="0.3">
      <c r="A5978" t="s">
        <v>17427</v>
      </c>
      <c r="B5978" t="str">
        <f t="shared" si="279"/>
        <v>PG</v>
      </c>
      <c r="C5978" t="s">
        <v>18</v>
      </c>
      <c r="D5978" t="s">
        <v>375</v>
      </c>
      <c r="E5978">
        <v>2011</v>
      </c>
      <c r="F5978" s="22">
        <f t="shared" si="280"/>
        <v>40544</v>
      </c>
      <c r="G5978" t="s">
        <v>17162</v>
      </c>
      <c r="H5978">
        <f t="shared" si="281"/>
        <v>6.6</v>
      </c>
      <c r="I5978">
        <v>6.6</v>
      </c>
      <c r="J5978">
        <v>148000</v>
      </c>
      <c r="K5978" t="s">
        <v>9233</v>
      </c>
      <c r="L5978" t="s">
        <v>17428</v>
      </c>
      <c r="M5978" t="s">
        <v>8134</v>
      </c>
      <c r="N5978" t="s">
        <v>15</v>
      </c>
      <c r="O5978">
        <v>130000000</v>
      </c>
      <c r="P5978">
        <v>554987477</v>
      </c>
      <c r="Q5978">
        <f>_xlfn.XLOOKUP(E5978,CPI!A:A,CPI!B:B)</f>
        <v>224.9</v>
      </c>
      <c r="R5978" s="12">
        <f>P5978*(CPI!$B$112/Movie!Q5978)</f>
        <v>751910556.87816799</v>
      </c>
      <c r="S5978" t="s">
        <v>10157</v>
      </c>
      <c r="T5978">
        <v>90</v>
      </c>
    </row>
    <row r="5979" spans="1:20" x14ac:dyDescent="0.3">
      <c r="A5979" t="s">
        <v>17429</v>
      </c>
      <c r="B5979" t="str">
        <f t="shared" si="279"/>
        <v>PG-13</v>
      </c>
      <c r="C5979" t="s">
        <v>1984</v>
      </c>
      <c r="D5979" t="s">
        <v>2</v>
      </c>
      <c r="E5979">
        <v>2011</v>
      </c>
      <c r="F5979" s="22">
        <f t="shared" si="280"/>
        <v>40544</v>
      </c>
      <c r="G5979" t="s">
        <v>17189</v>
      </c>
      <c r="H5979">
        <f t="shared" si="281"/>
        <v>5.6</v>
      </c>
      <c r="I5979">
        <v>5.6</v>
      </c>
      <c r="J5979">
        <v>76000</v>
      </c>
      <c r="K5979" t="s">
        <v>17430</v>
      </c>
      <c r="L5979" t="s">
        <v>17430</v>
      </c>
      <c r="M5979" t="s">
        <v>14896</v>
      </c>
      <c r="N5979" t="s">
        <v>15</v>
      </c>
      <c r="O5979">
        <v>17000000</v>
      </c>
      <c r="P5979">
        <v>43202283</v>
      </c>
      <c r="Q5979">
        <f>_xlfn.XLOOKUP(E5979,CPI!A:A,CPI!B:B)</f>
        <v>224.9</v>
      </c>
      <c r="R5979" s="12">
        <f>P5979*(CPI!$B$112/Movie!Q5979)</f>
        <v>58531505.691863045</v>
      </c>
      <c r="S5979" t="s">
        <v>16769</v>
      </c>
      <c r="T5979">
        <v>86</v>
      </c>
    </row>
    <row r="5980" spans="1:20" x14ac:dyDescent="0.3">
      <c r="A5980" t="s">
        <v>17431</v>
      </c>
      <c r="B5980" t="str">
        <f t="shared" si="279"/>
        <v>PG-13</v>
      </c>
      <c r="C5980" t="s">
        <v>1984</v>
      </c>
      <c r="D5980" t="s">
        <v>2</v>
      </c>
      <c r="E5980">
        <v>2011</v>
      </c>
      <c r="F5980" s="22">
        <f t="shared" si="280"/>
        <v>40544</v>
      </c>
      <c r="G5980" t="s">
        <v>17127</v>
      </c>
      <c r="H5980">
        <f t="shared" si="281"/>
        <v>6.6</v>
      </c>
      <c r="I5980">
        <v>6.6</v>
      </c>
      <c r="J5980">
        <v>57000</v>
      </c>
      <c r="K5980" t="s">
        <v>17432</v>
      </c>
      <c r="L5980" t="s">
        <v>17432</v>
      </c>
      <c r="M5980" t="s">
        <v>14827</v>
      </c>
      <c r="N5980" t="s">
        <v>15</v>
      </c>
      <c r="P5980">
        <v>1892130</v>
      </c>
      <c r="Q5980">
        <f>_xlfn.XLOOKUP(E5980,CPI!A:A,CPI!B:B)</f>
        <v>224.9</v>
      </c>
      <c r="R5980" s="12">
        <f>P5980*(CPI!$B$112/Movie!Q5980)</f>
        <v>2563503.8283681632</v>
      </c>
      <c r="S5980" t="s">
        <v>17433</v>
      </c>
      <c r="T5980">
        <v>83</v>
      </c>
    </row>
    <row r="5981" spans="1:20" x14ac:dyDescent="0.3">
      <c r="A5981" t="s">
        <v>17434</v>
      </c>
      <c r="B5981" t="str">
        <f t="shared" si="279"/>
        <v>R</v>
      </c>
      <c r="C5981" t="s">
        <v>1</v>
      </c>
      <c r="D5981" t="s">
        <v>48</v>
      </c>
      <c r="E5981">
        <v>2011</v>
      </c>
      <c r="F5981" s="22">
        <f t="shared" si="280"/>
        <v>40544</v>
      </c>
      <c r="G5981" t="s">
        <v>17215</v>
      </c>
      <c r="H5981">
        <f t="shared" si="281"/>
        <v>6.9</v>
      </c>
      <c r="I5981">
        <v>6.9</v>
      </c>
      <c r="J5981">
        <v>85000</v>
      </c>
      <c r="K5981" t="s">
        <v>17435</v>
      </c>
      <c r="L5981" t="s">
        <v>17436</v>
      </c>
      <c r="M5981" t="s">
        <v>15930</v>
      </c>
      <c r="N5981" t="s">
        <v>7</v>
      </c>
      <c r="P5981">
        <v>35057696</v>
      </c>
      <c r="Q5981">
        <f>_xlfn.XLOOKUP(E5981,CPI!A:A,CPI!B:B)</f>
        <v>224.9</v>
      </c>
      <c r="R5981" s="12">
        <f>P5981*(CPI!$B$112/Movie!Q5981)</f>
        <v>47497020.770120047</v>
      </c>
      <c r="S5981" t="s">
        <v>13852</v>
      </c>
      <c r="T5981">
        <v>99</v>
      </c>
    </row>
    <row r="5982" spans="1:20" x14ac:dyDescent="0.3">
      <c r="A5982" t="s">
        <v>17437</v>
      </c>
      <c r="B5982" t="str">
        <f t="shared" si="279"/>
        <v>R</v>
      </c>
      <c r="C5982" t="s">
        <v>1</v>
      </c>
      <c r="D5982" t="s">
        <v>10</v>
      </c>
      <c r="E5982">
        <v>2011</v>
      </c>
      <c r="F5982" s="22">
        <f t="shared" si="280"/>
        <v>40544</v>
      </c>
      <c r="G5982" t="s">
        <v>17438</v>
      </c>
      <c r="H5982">
        <f t="shared" si="281"/>
        <v>6.7</v>
      </c>
      <c r="I5982">
        <v>6.7</v>
      </c>
      <c r="J5982">
        <v>33000</v>
      </c>
      <c r="K5982" t="s">
        <v>17439</v>
      </c>
      <c r="L5982" t="s">
        <v>17439</v>
      </c>
      <c r="M5982" t="s">
        <v>972</v>
      </c>
      <c r="N5982" t="s">
        <v>291</v>
      </c>
      <c r="P5982">
        <v>11928909</v>
      </c>
      <c r="Q5982">
        <f>_xlfn.XLOOKUP(E5982,CPI!A:A,CPI!B:B)</f>
        <v>224.9</v>
      </c>
      <c r="R5982" s="12">
        <f>P5982*(CPI!$B$112/Movie!Q5982)</f>
        <v>16161576.577590039</v>
      </c>
      <c r="S5982" t="s">
        <v>17440</v>
      </c>
      <c r="T5982">
        <v>118</v>
      </c>
    </row>
    <row r="5983" spans="1:20" x14ac:dyDescent="0.3">
      <c r="A5983" t="s">
        <v>17441</v>
      </c>
      <c r="B5983" t="str">
        <f t="shared" si="279"/>
        <v>R</v>
      </c>
      <c r="C5983" t="s">
        <v>1</v>
      </c>
      <c r="D5983" t="s">
        <v>26</v>
      </c>
      <c r="E5983">
        <v>2011</v>
      </c>
      <c r="F5983" s="22">
        <f t="shared" si="280"/>
        <v>40544</v>
      </c>
      <c r="G5983" t="s">
        <v>17442</v>
      </c>
      <c r="H5983">
        <f t="shared" si="281"/>
        <v>6.2</v>
      </c>
      <c r="I5983">
        <v>6.2</v>
      </c>
      <c r="J5983">
        <v>21000</v>
      </c>
      <c r="K5983" t="s">
        <v>16579</v>
      </c>
      <c r="L5983" t="s">
        <v>17443</v>
      </c>
      <c r="M5983" t="s">
        <v>13527</v>
      </c>
      <c r="N5983" t="s">
        <v>15</v>
      </c>
      <c r="P5983">
        <v>175706</v>
      </c>
      <c r="Q5983">
        <f>_xlfn.XLOOKUP(E5983,CPI!A:A,CPI!B:B)</f>
        <v>224.9</v>
      </c>
      <c r="R5983" s="12">
        <f>P5983*(CPI!$B$112/Movie!Q5983)</f>
        <v>238050.77012005332</v>
      </c>
      <c r="S5983" t="s">
        <v>17444</v>
      </c>
      <c r="T5983">
        <v>90</v>
      </c>
    </row>
    <row r="5984" spans="1:20" x14ac:dyDescent="0.3">
      <c r="A5984" t="s">
        <v>17445</v>
      </c>
      <c r="B5984" t="str">
        <f t="shared" si="279"/>
        <v>PG-13</v>
      </c>
      <c r="C5984" t="s">
        <v>1984</v>
      </c>
      <c r="D5984" t="s">
        <v>48</v>
      </c>
      <c r="E5984">
        <v>2011</v>
      </c>
      <c r="F5984" s="22">
        <f t="shared" si="280"/>
        <v>40544</v>
      </c>
      <c r="G5984" t="s">
        <v>17446</v>
      </c>
      <c r="H5984">
        <f t="shared" si="281"/>
        <v>6.8</v>
      </c>
      <c r="I5984">
        <v>6.8</v>
      </c>
      <c r="J5984">
        <v>58000</v>
      </c>
      <c r="K5984" t="s">
        <v>5735</v>
      </c>
      <c r="L5984" t="s">
        <v>17447</v>
      </c>
      <c r="M5984" t="s">
        <v>11901</v>
      </c>
      <c r="N5984" t="s">
        <v>15</v>
      </c>
      <c r="O5984">
        <v>5000000</v>
      </c>
      <c r="P5984">
        <v>10173061</v>
      </c>
      <c r="Q5984">
        <f>_xlfn.XLOOKUP(E5984,CPI!A:A,CPI!B:B)</f>
        <v>224.9</v>
      </c>
      <c r="R5984" s="12">
        <f>P5984*(CPI!$B$112/Movie!Q5984)</f>
        <v>13782710.923521563</v>
      </c>
      <c r="S5984" t="s">
        <v>17448</v>
      </c>
      <c r="T5984">
        <v>104</v>
      </c>
    </row>
    <row r="5985" spans="1:20" x14ac:dyDescent="0.3">
      <c r="A5985" t="s">
        <v>17449</v>
      </c>
      <c r="B5985" t="str">
        <f t="shared" si="279"/>
        <v>PG-13</v>
      </c>
      <c r="C5985" t="s">
        <v>1984</v>
      </c>
      <c r="D5985" t="s">
        <v>19</v>
      </c>
      <c r="E5985">
        <v>2011</v>
      </c>
      <c r="F5985" s="22">
        <f t="shared" si="280"/>
        <v>40544</v>
      </c>
      <c r="G5985" t="s">
        <v>16378</v>
      </c>
      <c r="H5985">
        <f t="shared" si="281"/>
        <v>5.4</v>
      </c>
      <c r="I5985">
        <v>5.4</v>
      </c>
      <c r="J5985">
        <v>91000</v>
      </c>
      <c r="K5985" t="s">
        <v>7466</v>
      </c>
      <c r="L5985" t="s">
        <v>17450</v>
      </c>
      <c r="M5985" t="s">
        <v>1520</v>
      </c>
      <c r="N5985" t="s">
        <v>15</v>
      </c>
      <c r="O5985">
        <v>40000000</v>
      </c>
      <c r="P5985">
        <v>91627228</v>
      </c>
      <c r="Q5985">
        <f>_xlfn.XLOOKUP(E5985,CPI!A:A,CPI!B:B)</f>
        <v>224.9</v>
      </c>
      <c r="R5985" s="12">
        <f>P5985*(CPI!$B$112/Movie!Q5985)</f>
        <v>124138801.11871941</v>
      </c>
      <c r="S5985" t="s">
        <v>8862</v>
      </c>
      <c r="T5985">
        <v>95</v>
      </c>
    </row>
    <row r="5986" spans="1:20" x14ac:dyDescent="0.3">
      <c r="A5986" t="s">
        <v>17451</v>
      </c>
      <c r="B5986" t="str">
        <f t="shared" si="279"/>
        <v>R</v>
      </c>
      <c r="C5986" t="s">
        <v>1</v>
      </c>
      <c r="D5986" t="s">
        <v>2</v>
      </c>
      <c r="E5986">
        <v>2011</v>
      </c>
      <c r="F5986" s="22">
        <f t="shared" si="280"/>
        <v>40544</v>
      </c>
      <c r="G5986" t="s">
        <v>17452</v>
      </c>
      <c r="H5986">
        <f t="shared" si="281"/>
        <v>5.3</v>
      </c>
      <c r="I5986">
        <v>5.3</v>
      </c>
      <c r="J5986">
        <v>22000</v>
      </c>
      <c r="K5986" t="s">
        <v>13039</v>
      </c>
      <c r="L5986" t="s">
        <v>17453</v>
      </c>
      <c r="M5986" t="s">
        <v>17269</v>
      </c>
      <c r="N5986" t="s">
        <v>15</v>
      </c>
      <c r="O5986">
        <v>2000000</v>
      </c>
      <c r="P5986">
        <v>16527747</v>
      </c>
      <c r="Q5986">
        <f>_xlfn.XLOOKUP(E5986,CPI!A:A,CPI!B:B)</f>
        <v>224.9</v>
      </c>
      <c r="R5986" s="12">
        <f>P5986*(CPI!$B$112/Movie!Q5986)</f>
        <v>22392194.357047573</v>
      </c>
      <c r="S5986" t="s">
        <v>17454</v>
      </c>
      <c r="T5986">
        <v>86</v>
      </c>
    </row>
    <row r="5987" spans="1:20" x14ac:dyDescent="0.3">
      <c r="A5987" t="s">
        <v>17455</v>
      </c>
      <c r="B5987" t="str">
        <f t="shared" si="279"/>
        <v>G</v>
      </c>
      <c r="C5987" t="s">
        <v>322</v>
      </c>
      <c r="D5987" t="s">
        <v>375</v>
      </c>
      <c r="E5987">
        <v>2011</v>
      </c>
      <c r="F5987" s="22">
        <f t="shared" si="280"/>
        <v>40544</v>
      </c>
      <c r="G5987" t="s">
        <v>17104</v>
      </c>
      <c r="H5987">
        <f t="shared" si="281"/>
        <v>7.2</v>
      </c>
      <c r="I5987">
        <v>7.2</v>
      </c>
      <c r="J5987">
        <v>23000</v>
      </c>
      <c r="K5987" t="s">
        <v>15148</v>
      </c>
      <c r="L5987" t="s">
        <v>15148</v>
      </c>
      <c r="M5987" t="s">
        <v>11731</v>
      </c>
      <c r="N5987" t="s">
        <v>15</v>
      </c>
      <c r="O5987">
        <v>30000000</v>
      </c>
      <c r="P5987">
        <v>49871429</v>
      </c>
      <c r="Q5987">
        <f>_xlfn.XLOOKUP(E5987,CPI!A:A,CPI!B:B)</f>
        <v>224.9</v>
      </c>
      <c r="R5987" s="12">
        <f>P5987*(CPI!$B$112/Movie!Q5987)</f>
        <v>67567027.195642501</v>
      </c>
      <c r="S5987" t="s">
        <v>1709</v>
      </c>
      <c r="T5987">
        <v>63</v>
      </c>
    </row>
    <row r="5988" spans="1:20" x14ac:dyDescent="0.3">
      <c r="A5988" t="s">
        <v>17456</v>
      </c>
      <c r="B5988" t="str">
        <f t="shared" si="279"/>
        <v>Not Rated</v>
      </c>
      <c r="C5988" t="s">
        <v>432</v>
      </c>
      <c r="D5988" t="s">
        <v>19</v>
      </c>
      <c r="E5988">
        <v>2011</v>
      </c>
      <c r="F5988" s="22">
        <f t="shared" si="280"/>
        <v>40544</v>
      </c>
      <c r="G5988" t="s">
        <v>17457</v>
      </c>
      <c r="H5988">
        <f t="shared" si="281"/>
        <v>6.1</v>
      </c>
      <c r="I5988">
        <v>6.1</v>
      </c>
      <c r="J5988">
        <v>45000</v>
      </c>
      <c r="K5988" t="s">
        <v>17458</v>
      </c>
      <c r="L5988" t="s">
        <v>17459</v>
      </c>
      <c r="M5988" t="s">
        <v>1746</v>
      </c>
      <c r="N5988" t="s">
        <v>180</v>
      </c>
      <c r="O5988">
        <v>3000000</v>
      </c>
      <c r="P5988">
        <v>748453</v>
      </c>
      <c r="Q5988">
        <f>_xlfn.XLOOKUP(E5988,CPI!A:A,CPI!B:B)</f>
        <v>224.9</v>
      </c>
      <c r="R5988" s="12">
        <f>P5988*(CPI!$B$112/Movie!Q5988)</f>
        <v>1014022.3614939973</v>
      </c>
      <c r="S5988" t="s">
        <v>10344</v>
      </c>
      <c r="T5988">
        <v>86</v>
      </c>
    </row>
    <row r="5989" spans="1:20" x14ac:dyDescent="0.3">
      <c r="A5989" t="s">
        <v>17460</v>
      </c>
      <c r="B5989" t="str">
        <f t="shared" si="279"/>
        <v>PG-13</v>
      </c>
      <c r="C5989" t="s">
        <v>1984</v>
      </c>
      <c r="D5989" t="s">
        <v>19</v>
      </c>
      <c r="E5989">
        <v>2011</v>
      </c>
      <c r="F5989" s="22">
        <f t="shared" si="280"/>
        <v>40544</v>
      </c>
      <c r="G5989" t="s">
        <v>16965</v>
      </c>
      <c r="H5989">
        <f t="shared" si="281"/>
        <v>6.2</v>
      </c>
      <c r="I5989">
        <v>6.2</v>
      </c>
      <c r="J5989">
        <v>67000</v>
      </c>
      <c r="K5989" t="s">
        <v>14526</v>
      </c>
      <c r="L5989" t="s">
        <v>9853</v>
      </c>
      <c r="M5989" t="s">
        <v>14608</v>
      </c>
      <c r="N5989" t="s">
        <v>7</v>
      </c>
      <c r="O5989">
        <v>25000000</v>
      </c>
      <c r="P5989">
        <v>37989684</v>
      </c>
      <c r="Q5989">
        <f>_xlfn.XLOOKUP(E5989,CPI!A:A,CPI!B:B)</f>
        <v>224.9</v>
      </c>
      <c r="R5989" s="12">
        <f>P5989*(CPI!$B$112/Movie!Q5989)</f>
        <v>51469349.554468647</v>
      </c>
      <c r="S5989" t="s">
        <v>12679</v>
      </c>
      <c r="T5989">
        <v>114</v>
      </c>
    </row>
    <row r="5990" spans="1:20" x14ac:dyDescent="0.3">
      <c r="A5990" t="s">
        <v>17461</v>
      </c>
      <c r="B5990" t="str">
        <f t="shared" si="279"/>
        <v>R</v>
      </c>
      <c r="C5990" t="s">
        <v>1</v>
      </c>
      <c r="D5990" t="s">
        <v>26</v>
      </c>
      <c r="E5990">
        <v>2011</v>
      </c>
      <c r="F5990" s="22">
        <f t="shared" si="280"/>
        <v>40544</v>
      </c>
      <c r="G5990" t="s">
        <v>17162</v>
      </c>
      <c r="H5990">
        <f t="shared" si="281"/>
        <v>6.2</v>
      </c>
      <c r="I5990">
        <v>6.2</v>
      </c>
      <c r="J5990">
        <v>100000</v>
      </c>
      <c r="K5990" t="s">
        <v>2141</v>
      </c>
      <c r="L5990" t="s">
        <v>2141</v>
      </c>
      <c r="M5990" t="s">
        <v>5667</v>
      </c>
      <c r="N5990" t="s">
        <v>15</v>
      </c>
      <c r="O5990">
        <v>45000000</v>
      </c>
      <c r="P5990">
        <v>30134958</v>
      </c>
      <c r="Q5990">
        <f>_xlfn.XLOOKUP(E5990,CPI!A:A,CPI!B:B)</f>
        <v>224.9</v>
      </c>
      <c r="R5990" s="12">
        <f>P5990*(CPI!$B$112/Movie!Q5990)</f>
        <v>40827575.378390394</v>
      </c>
      <c r="S5990" t="s">
        <v>16311</v>
      </c>
      <c r="T5990">
        <v>119</v>
      </c>
    </row>
    <row r="5991" spans="1:20" x14ac:dyDescent="0.3">
      <c r="A5991" t="s">
        <v>17462</v>
      </c>
      <c r="B5991" t="str">
        <f t="shared" si="279"/>
        <v>PG</v>
      </c>
      <c r="C5991" t="s">
        <v>18</v>
      </c>
      <c r="D5991" t="s">
        <v>375</v>
      </c>
      <c r="E5991">
        <v>2011</v>
      </c>
      <c r="F5991" s="22">
        <f t="shared" si="280"/>
        <v>40544</v>
      </c>
      <c r="G5991" t="s">
        <v>17165</v>
      </c>
      <c r="H5991">
        <f t="shared" si="281"/>
        <v>3.5</v>
      </c>
      <c r="I5991">
        <v>3.5</v>
      </c>
      <c r="J5991">
        <v>24000</v>
      </c>
      <c r="K5991" t="s">
        <v>6890</v>
      </c>
      <c r="L5991" t="s">
        <v>6890</v>
      </c>
      <c r="M5991" t="s">
        <v>13116</v>
      </c>
      <c r="N5991" t="s">
        <v>15</v>
      </c>
      <c r="O5991">
        <v>27000000</v>
      </c>
      <c r="P5991">
        <v>85564310</v>
      </c>
      <c r="Q5991">
        <f>_xlfn.XLOOKUP(E5991,CPI!A:A,CPI!B:B)</f>
        <v>224.9</v>
      </c>
      <c r="R5991" s="12">
        <f>P5991*(CPI!$B$112/Movie!Q5991)</f>
        <v>115924612.08092484</v>
      </c>
      <c r="S5991" t="s">
        <v>8971</v>
      </c>
      <c r="T5991">
        <v>89</v>
      </c>
    </row>
    <row r="5992" spans="1:20" x14ac:dyDescent="0.3">
      <c r="A5992" t="s">
        <v>17463</v>
      </c>
      <c r="B5992" t="str">
        <f t="shared" si="279"/>
        <v>R</v>
      </c>
      <c r="C5992" t="s">
        <v>1</v>
      </c>
      <c r="D5992" t="s">
        <v>2</v>
      </c>
      <c r="E5992">
        <v>2011</v>
      </c>
      <c r="F5992" s="22">
        <f t="shared" si="280"/>
        <v>40544</v>
      </c>
      <c r="G5992" t="s">
        <v>17464</v>
      </c>
      <c r="H5992">
        <f t="shared" si="281"/>
        <v>5.8</v>
      </c>
      <c r="I5992">
        <v>5.8</v>
      </c>
      <c r="J5992">
        <v>36000</v>
      </c>
      <c r="K5992" t="s">
        <v>15047</v>
      </c>
      <c r="L5992" t="s">
        <v>17465</v>
      </c>
      <c r="M5992" t="s">
        <v>15130</v>
      </c>
      <c r="N5992" t="s">
        <v>15</v>
      </c>
      <c r="O5992">
        <v>3000000</v>
      </c>
      <c r="P5992">
        <v>145676</v>
      </c>
      <c r="Q5992">
        <f>_xlfn.XLOOKUP(E5992,CPI!A:A,CPI!B:B)</f>
        <v>224.9</v>
      </c>
      <c r="R5992" s="12">
        <f>P5992*(CPI!$B$112/Movie!Q5992)</f>
        <v>197365.39439750998</v>
      </c>
      <c r="S5992" t="s">
        <v>17466</v>
      </c>
      <c r="T5992">
        <v>112</v>
      </c>
    </row>
    <row r="5993" spans="1:20" x14ac:dyDescent="0.3">
      <c r="A5993" t="s">
        <v>17467</v>
      </c>
      <c r="B5993" t="str">
        <f t="shared" si="279"/>
        <v>PG-13</v>
      </c>
      <c r="C5993" t="s">
        <v>1984</v>
      </c>
      <c r="D5993" t="s">
        <v>136</v>
      </c>
      <c r="E5993">
        <v>2011</v>
      </c>
      <c r="F5993" s="22">
        <f t="shared" si="280"/>
        <v>40544</v>
      </c>
      <c r="G5993" t="s">
        <v>17327</v>
      </c>
      <c r="H5993">
        <f t="shared" si="281"/>
        <v>5.5</v>
      </c>
      <c r="I5993">
        <v>5.5</v>
      </c>
      <c r="J5993">
        <v>109000</v>
      </c>
      <c r="K5993" t="s">
        <v>12935</v>
      </c>
      <c r="L5993" t="s">
        <v>16096</v>
      </c>
      <c r="M5993" t="s">
        <v>16840</v>
      </c>
      <c r="N5993" t="s">
        <v>15</v>
      </c>
      <c r="O5993">
        <v>42000000</v>
      </c>
      <c r="P5993">
        <v>90260376</v>
      </c>
      <c r="Q5993">
        <f>_xlfn.XLOOKUP(E5993,CPI!A:A,CPI!B:B)</f>
        <v>224.9</v>
      </c>
      <c r="R5993" s="12">
        <f>P5993*(CPI!$B$112/Movie!Q5993)</f>
        <v>122286956.72387727</v>
      </c>
      <c r="S5993" t="s">
        <v>8</v>
      </c>
      <c r="T5993">
        <v>100</v>
      </c>
    </row>
    <row r="5994" spans="1:20" x14ac:dyDescent="0.3">
      <c r="A5994" t="s">
        <v>17468</v>
      </c>
      <c r="B5994" t="str">
        <f t="shared" si="279"/>
        <v>PG-13</v>
      </c>
      <c r="C5994" t="s">
        <v>1984</v>
      </c>
      <c r="D5994" t="s">
        <v>2</v>
      </c>
      <c r="E5994">
        <v>2011</v>
      </c>
      <c r="F5994" s="22">
        <f t="shared" si="280"/>
        <v>40544</v>
      </c>
      <c r="G5994" t="s">
        <v>16886</v>
      </c>
      <c r="H5994">
        <f t="shared" si="281"/>
        <v>4.8</v>
      </c>
      <c r="I5994">
        <v>4.8</v>
      </c>
      <c r="J5994">
        <v>37000</v>
      </c>
      <c r="K5994" t="s">
        <v>17469</v>
      </c>
      <c r="L5994" t="s">
        <v>17470</v>
      </c>
      <c r="M5994" t="s">
        <v>17471</v>
      </c>
      <c r="N5994" t="s">
        <v>15</v>
      </c>
      <c r="O5994">
        <v>16000000</v>
      </c>
      <c r="P5994">
        <v>40492652</v>
      </c>
      <c r="Q5994">
        <f>_xlfn.XLOOKUP(E5994,CPI!A:A,CPI!B:B)</f>
        <v>224.9</v>
      </c>
      <c r="R5994" s="12">
        <f>P5994*(CPI!$B$112/Movie!Q5994)</f>
        <v>54860431.589150727</v>
      </c>
      <c r="S5994" t="s">
        <v>10859</v>
      </c>
      <c r="T5994">
        <v>91</v>
      </c>
    </row>
    <row r="5995" spans="1:20" x14ac:dyDescent="0.3">
      <c r="A5995" t="s">
        <v>17472</v>
      </c>
      <c r="B5995" t="str">
        <f t="shared" si="279"/>
        <v>PG-13</v>
      </c>
      <c r="C5995" t="s">
        <v>1984</v>
      </c>
      <c r="D5995" t="s">
        <v>26</v>
      </c>
      <c r="E5995">
        <v>2011</v>
      </c>
      <c r="F5995" s="22">
        <f t="shared" si="280"/>
        <v>40544</v>
      </c>
      <c r="G5995" t="s">
        <v>17464</v>
      </c>
      <c r="H5995">
        <f t="shared" si="281"/>
        <v>6.8</v>
      </c>
      <c r="I5995">
        <v>6.8</v>
      </c>
      <c r="J5995">
        <v>63000</v>
      </c>
      <c r="K5995" t="s">
        <v>2862</v>
      </c>
      <c r="L5995" t="s">
        <v>9619</v>
      </c>
      <c r="M5995" t="s">
        <v>8988</v>
      </c>
      <c r="N5995" t="s">
        <v>7</v>
      </c>
      <c r="P5995">
        <v>34564651</v>
      </c>
      <c r="Q5995">
        <f>_xlfn.XLOOKUP(E5995,CPI!A:A,CPI!B:B)</f>
        <v>224.9</v>
      </c>
      <c r="R5995" s="12">
        <f>P5995*(CPI!$B$112/Movie!Q5995)</f>
        <v>46829031.390395723</v>
      </c>
      <c r="S5995" t="s">
        <v>13868</v>
      </c>
      <c r="T5995">
        <v>107</v>
      </c>
    </row>
    <row r="5996" spans="1:20" x14ac:dyDescent="0.3">
      <c r="A5996" t="s">
        <v>17473</v>
      </c>
      <c r="B5996" t="str">
        <f t="shared" si="279"/>
        <v>PG</v>
      </c>
      <c r="C5996" t="s">
        <v>18</v>
      </c>
      <c r="D5996" t="s">
        <v>10</v>
      </c>
      <c r="E5996">
        <v>2011</v>
      </c>
      <c r="F5996" s="22">
        <f t="shared" si="280"/>
        <v>40544</v>
      </c>
      <c r="G5996" t="s">
        <v>17228</v>
      </c>
      <c r="H5996">
        <f t="shared" si="281"/>
        <v>5.8</v>
      </c>
      <c r="I5996">
        <v>5.8</v>
      </c>
      <c r="J5996">
        <v>42000</v>
      </c>
      <c r="K5996" t="s">
        <v>11793</v>
      </c>
      <c r="L5996" t="s">
        <v>11793</v>
      </c>
      <c r="M5996" t="s">
        <v>17474</v>
      </c>
      <c r="N5996" t="s">
        <v>2521</v>
      </c>
      <c r="O5996">
        <v>20000000</v>
      </c>
      <c r="P5996">
        <v>39782683</v>
      </c>
      <c r="Q5996">
        <f>_xlfn.XLOOKUP(E5996,CPI!A:A,CPI!B:B)</f>
        <v>224.9</v>
      </c>
      <c r="R5996" s="12">
        <f>P5996*(CPI!$B$112/Movie!Q5996)</f>
        <v>53898548.288572691</v>
      </c>
      <c r="S5996" t="s">
        <v>9093</v>
      </c>
      <c r="T5996">
        <v>109</v>
      </c>
    </row>
    <row r="5997" spans="1:20" x14ac:dyDescent="0.3">
      <c r="A5997" t="s">
        <v>17475</v>
      </c>
      <c r="B5997" t="str">
        <f t="shared" si="279"/>
        <v>PG-13</v>
      </c>
      <c r="C5997" t="s">
        <v>1984</v>
      </c>
      <c r="D5997" t="s">
        <v>2</v>
      </c>
      <c r="E5997">
        <v>2011</v>
      </c>
      <c r="F5997" s="22">
        <f t="shared" si="280"/>
        <v>40544</v>
      </c>
      <c r="G5997" t="s">
        <v>16648</v>
      </c>
      <c r="H5997">
        <f t="shared" si="281"/>
        <v>6</v>
      </c>
      <c r="I5997">
        <v>6</v>
      </c>
      <c r="J5997">
        <v>93000</v>
      </c>
      <c r="K5997" t="s">
        <v>13218</v>
      </c>
      <c r="L5997" t="s">
        <v>17476</v>
      </c>
      <c r="M5997" t="s">
        <v>17477</v>
      </c>
      <c r="N5997" t="s">
        <v>15</v>
      </c>
      <c r="O5997">
        <v>37000000</v>
      </c>
      <c r="P5997">
        <v>96560591</v>
      </c>
      <c r="Q5997">
        <f>_xlfn.XLOOKUP(E5997,CPI!A:A,CPI!B:B)</f>
        <v>224.9</v>
      </c>
      <c r="R5997" s="12">
        <f>P5997*(CPI!$B$112/Movie!Q5997)</f>
        <v>130822641.51934192</v>
      </c>
      <c r="S5997" t="s">
        <v>2011</v>
      </c>
      <c r="T5997">
        <v>114</v>
      </c>
    </row>
    <row r="5998" spans="1:20" x14ac:dyDescent="0.3">
      <c r="A5998" t="s">
        <v>17478</v>
      </c>
      <c r="B5998" t="str">
        <f t="shared" si="279"/>
        <v>PG-13</v>
      </c>
      <c r="C5998" t="s">
        <v>1984</v>
      </c>
      <c r="D5998" t="s">
        <v>26</v>
      </c>
      <c r="E5998">
        <v>2011</v>
      </c>
      <c r="F5998" s="22">
        <f t="shared" si="280"/>
        <v>40544</v>
      </c>
      <c r="G5998" t="s">
        <v>17276</v>
      </c>
      <c r="H5998">
        <f t="shared" si="281"/>
        <v>5.7</v>
      </c>
      <c r="I5998">
        <v>5.7</v>
      </c>
      <c r="J5998">
        <v>83000</v>
      </c>
      <c r="K5998" t="s">
        <v>1216</v>
      </c>
      <c r="L5998" t="s">
        <v>16837</v>
      </c>
      <c r="M5998" t="s">
        <v>8940</v>
      </c>
      <c r="N5998" t="s">
        <v>15</v>
      </c>
      <c r="O5998">
        <v>56000000</v>
      </c>
      <c r="P5998">
        <v>142044638</v>
      </c>
      <c r="Q5998">
        <f>_xlfn.XLOOKUP(E5998,CPI!A:A,CPI!B:B)</f>
        <v>224.9</v>
      </c>
      <c r="R5998" s="12">
        <f>P5998*(CPI!$B$112/Movie!Q5998)</f>
        <v>192445536.67674521</v>
      </c>
      <c r="S5998" t="s">
        <v>2011</v>
      </c>
      <c r="T5998">
        <v>118</v>
      </c>
    </row>
    <row r="5999" spans="1:20" x14ac:dyDescent="0.3">
      <c r="A5999" t="s">
        <v>17479</v>
      </c>
      <c r="B5999" t="str">
        <f t="shared" si="279"/>
        <v>R</v>
      </c>
      <c r="C5999" t="s">
        <v>1</v>
      </c>
      <c r="D5999" t="s">
        <v>2</v>
      </c>
      <c r="E5999">
        <v>2011</v>
      </c>
      <c r="F5999" s="22">
        <f t="shared" si="280"/>
        <v>40544</v>
      </c>
      <c r="G5999" t="s">
        <v>17480</v>
      </c>
      <c r="H5999">
        <f t="shared" si="281"/>
        <v>6.6</v>
      </c>
      <c r="I5999">
        <v>6.6</v>
      </c>
      <c r="J5999">
        <v>21000</v>
      </c>
      <c r="K5999" t="s">
        <v>17481</v>
      </c>
      <c r="L5999" t="s">
        <v>17481</v>
      </c>
      <c r="M5999" t="s">
        <v>17482</v>
      </c>
      <c r="N5999" t="s">
        <v>15</v>
      </c>
      <c r="O5999">
        <v>135000</v>
      </c>
      <c r="P5999">
        <v>424088</v>
      </c>
      <c r="Q5999">
        <f>_xlfn.XLOOKUP(E5999,CPI!A:A,CPI!B:B)</f>
        <v>224.9</v>
      </c>
      <c r="R5999" s="12">
        <f>P5999*(CPI!$B$112/Movie!Q5999)</f>
        <v>574564.75589150726</v>
      </c>
      <c r="S5999" t="s">
        <v>17483</v>
      </c>
      <c r="T5999">
        <v>85</v>
      </c>
    </row>
    <row r="6000" spans="1:20" x14ac:dyDescent="0.3">
      <c r="A6000" t="s">
        <v>17484</v>
      </c>
      <c r="B6000" t="str">
        <f t="shared" si="279"/>
        <v>R</v>
      </c>
      <c r="C6000" t="s">
        <v>1</v>
      </c>
      <c r="D6000" t="s">
        <v>2</v>
      </c>
      <c r="E6000">
        <v>2011</v>
      </c>
      <c r="F6000" s="22">
        <f t="shared" si="280"/>
        <v>40544</v>
      </c>
      <c r="G6000" t="s">
        <v>17485</v>
      </c>
      <c r="H6000">
        <f t="shared" si="281"/>
        <v>6.3</v>
      </c>
      <c r="I6000">
        <v>6.3</v>
      </c>
      <c r="J6000">
        <v>12000</v>
      </c>
      <c r="K6000" t="s">
        <v>4130</v>
      </c>
      <c r="L6000" t="s">
        <v>4130</v>
      </c>
      <c r="M6000" t="s">
        <v>13608</v>
      </c>
      <c r="N6000" t="s">
        <v>7</v>
      </c>
      <c r="O6000">
        <v>15000000</v>
      </c>
      <c r="P6000">
        <v>2042203</v>
      </c>
      <c r="Q6000">
        <f>_xlfn.XLOOKUP(E6000,CPI!A:A,CPI!B:B)</f>
        <v>224.9</v>
      </c>
      <c r="R6000" s="12">
        <f>P6000*(CPI!$B$112/Movie!Q6000)</f>
        <v>2766826.3855046686</v>
      </c>
      <c r="S6000" t="s">
        <v>17486</v>
      </c>
      <c r="T6000">
        <v>119</v>
      </c>
    </row>
    <row r="6001" spans="1:20" x14ac:dyDescent="0.3">
      <c r="A6001" t="s">
        <v>17487</v>
      </c>
      <c r="B6001" t="str">
        <f t="shared" si="279"/>
        <v>R</v>
      </c>
      <c r="C6001" t="s">
        <v>1</v>
      </c>
      <c r="D6001" t="s">
        <v>26</v>
      </c>
      <c r="E6001">
        <v>2011</v>
      </c>
      <c r="F6001" s="22">
        <f t="shared" si="280"/>
        <v>40544</v>
      </c>
      <c r="G6001" t="s">
        <v>17488</v>
      </c>
      <c r="H6001">
        <f t="shared" si="281"/>
        <v>6.8</v>
      </c>
      <c r="I6001">
        <v>6.8</v>
      </c>
      <c r="J6001">
        <v>85000</v>
      </c>
      <c r="K6001" t="s">
        <v>13911</v>
      </c>
      <c r="L6001" t="s">
        <v>16580</v>
      </c>
      <c r="M6001" t="s">
        <v>14079</v>
      </c>
      <c r="N6001" t="s">
        <v>15</v>
      </c>
      <c r="P6001">
        <v>6985158</v>
      </c>
      <c r="Q6001">
        <f>_xlfn.XLOOKUP(E6001,CPI!A:A,CPI!B:B)</f>
        <v>224.9</v>
      </c>
      <c r="R6001" s="12">
        <f>P6001*(CPI!$B$112/Movie!Q6001)</f>
        <v>9463662.2614495326</v>
      </c>
      <c r="S6001" t="s">
        <v>17489</v>
      </c>
      <c r="T6001">
        <v>92</v>
      </c>
    </row>
    <row r="6002" spans="1:20" x14ac:dyDescent="0.3">
      <c r="A6002" t="s">
        <v>17490</v>
      </c>
      <c r="B6002" t="str">
        <f t="shared" si="279"/>
        <v>PG-13</v>
      </c>
      <c r="C6002" t="s">
        <v>1984</v>
      </c>
      <c r="D6002" t="s">
        <v>10</v>
      </c>
      <c r="E6002">
        <v>2011</v>
      </c>
      <c r="F6002" s="22">
        <f t="shared" si="280"/>
        <v>40544</v>
      </c>
      <c r="G6002" t="s">
        <v>17343</v>
      </c>
      <c r="H6002">
        <f t="shared" si="281"/>
        <v>6.9</v>
      </c>
      <c r="I6002">
        <v>6.9</v>
      </c>
      <c r="J6002">
        <v>99000</v>
      </c>
      <c r="K6002" t="s">
        <v>11341</v>
      </c>
      <c r="L6002" t="s">
        <v>4145</v>
      </c>
      <c r="M6002" t="s">
        <v>17491</v>
      </c>
      <c r="N6002" t="s">
        <v>15</v>
      </c>
      <c r="O6002">
        <v>40000000</v>
      </c>
      <c r="P6002">
        <v>55247881</v>
      </c>
      <c r="Q6002">
        <f>_xlfn.XLOOKUP(E6002,CPI!A:A,CPI!B:B)</f>
        <v>224.9</v>
      </c>
      <c r="R6002" s="12">
        <f>P6002*(CPI!$B$112/Movie!Q6002)</f>
        <v>74851175.369942188</v>
      </c>
      <c r="S6002" t="s">
        <v>8</v>
      </c>
      <c r="T6002">
        <v>129</v>
      </c>
    </row>
    <row r="6003" spans="1:20" x14ac:dyDescent="0.3">
      <c r="A6003" t="s">
        <v>17492</v>
      </c>
      <c r="B6003" t="str">
        <f t="shared" si="279"/>
        <v>G</v>
      </c>
      <c r="C6003" t="s">
        <v>322</v>
      </c>
      <c r="D6003" t="s">
        <v>375</v>
      </c>
      <c r="E6003">
        <v>2011</v>
      </c>
      <c r="F6003" s="22">
        <f t="shared" si="280"/>
        <v>40544</v>
      </c>
      <c r="G6003" t="s">
        <v>17205</v>
      </c>
      <c r="H6003">
        <f t="shared" si="281"/>
        <v>4.3</v>
      </c>
      <c r="I6003">
        <v>4.3</v>
      </c>
      <c r="J6003">
        <v>33000</v>
      </c>
      <c r="K6003" t="s">
        <v>10742</v>
      </c>
      <c r="L6003" t="s">
        <v>15522</v>
      </c>
      <c r="M6003" t="s">
        <v>14546</v>
      </c>
      <c r="N6003" t="s">
        <v>15</v>
      </c>
      <c r="O6003">
        <v>75000000</v>
      </c>
      <c r="P6003">
        <v>342695435</v>
      </c>
      <c r="Q6003">
        <f>_xlfn.XLOOKUP(E6003,CPI!A:A,CPI!B:B)</f>
        <v>224.9</v>
      </c>
      <c r="R6003" s="12">
        <f>P6003*(CPI!$B$112/Movie!Q6003)</f>
        <v>464292125.58692747</v>
      </c>
      <c r="S6003" t="s">
        <v>9093</v>
      </c>
      <c r="T6003">
        <v>87</v>
      </c>
    </row>
    <row r="6004" spans="1:20" x14ac:dyDescent="0.3">
      <c r="A6004" t="s">
        <v>17493</v>
      </c>
      <c r="B6004" t="str">
        <f t="shared" si="279"/>
        <v>Not Rated</v>
      </c>
      <c r="C6004" t="s">
        <v>432</v>
      </c>
      <c r="D6004" t="s">
        <v>2</v>
      </c>
      <c r="E6004">
        <v>2011</v>
      </c>
      <c r="F6004" s="22">
        <f t="shared" si="280"/>
        <v>40544</v>
      </c>
      <c r="G6004" t="s">
        <v>17494</v>
      </c>
      <c r="H6004">
        <f t="shared" si="281"/>
        <v>6.7</v>
      </c>
      <c r="I6004">
        <v>6.7</v>
      </c>
      <c r="J6004">
        <v>6500</v>
      </c>
      <c r="K6004" t="s">
        <v>17495</v>
      </c>
      <c r="L6004" t="s">
        <v>17495</v>
      </c>
      <c r="M6004" t="s">
        <v>17496</v>
      </c>
      <c r="N6004" t="s">
        <v>437</v>
      </c>
      <c r="P6004">
        <v>1389920</v>
      </c>
      <c r="Q6004">
        <f>_xlfn.XLOOKUP(E6004,CPI!A:A,CPI!B:B)</f>
        <v>224.9</v>
      </c>
      <c r="R6004" s="12">
        <f>P6004*(CPI!$B$112/Movie!Q6004)</f>
        <v>1883097.4833259224</v>
      </c>
      <c r="S6004" t="s">
        <v>17497</v>
      </c>
      <c r="T6004">
        <v>122</v>
      </c>
    </row>
    <row r="6005" spans="1:20" x14ac:dyDescent="0.3">
      <c r="A6005" t="s">
        <v>17498</v>
      </c>
      <c r="B6005" t="str">
        <f t="shared" si="279"/>
        <v>R</v>
      </c>
      <c r="C6005" t="s">
        <v>1</v>
      </c>
      <c r="D6005" t="s">
        <v>26</v>
      </c>
      <c r="E6005">
        <v>2011</v>
      </c>
      <c r="F6005" s="22">
        <f t="shared" si="280"/>
        <v>40544</v>
      </c>
      <c r="G6005" t="s">
        <v>17011</v>
      </c>
      <c r="H6005">
        <f t="shared" si="281"/>
        <v>6.4</v>
      </c>
      <c r="I6005">
        <v>6.4</v>
      </c>
      <c r="J6005">
        <v>85000</v>
      </c>
      <c r="K6005" t="s">
        <v>17499</v>
      </c>
      <c r="L6005" t="s">
        <v>17499</v>
      </c>
      <c r="M6005" t="s">
        <v>13283</v>
      </c>
      <c r="N6005" t="s">
        <v>15</v>
      </c>
      <c r="O6005">
        <v>5000000</v>
      </c>
      <c r="P6005">
        <v>25804448</v>
      </c>
      <c r="Q6005">
        <f>_xlfn.XLOOKUP(E6005,CPI!A:A,CPI!B:B)</f>
        <v>224.9</v>
      </c>
      <c r="R6005" s="12">
        <f>P6005*(CPI!$B$112/Movie!Q6005)</f>
        <v>34960494.911516227</v>
      </c>
      <c r="S6005" t="s">
        <v>17500</v>
      </c>
      <c r="T6005">
        <v>90</v>
      </c>
    </row>
    <row r="6006" spans="1:20" x14ac:dyDescent="0.3">
      <c r="A6006" t="s">
        <v>17501</v>
      </c>
      <c r="B6006" t="str">
        <f t="shared" si="279"/>
        <v>Not Rated</v>
      </c>
      <c r="C6006" t="s">
        <v>432</v>
      </c>
      <c r="D6006" t="s">
        <v>2</v>
      </c>
      <c r="E6006">
        <v>2011</v>
      </c>
      <c r="F6006" s="22">
        <f t="shared" si="280"/>
        <v>40544</v>
      </c>
      <c r="G6006" t="s">
        <v>17502</v>
      </c>
      <c r="H6006">
        <f t="shared" si="281"/>
        <v>7.6</v>
      </c>
      <c r="I6006">
        <v>7.6</v>
      </c>
      <c r="J6006">
        <v>29000</v>
      </c>
      <c r="K6006" t="s">
        <v>17503</v>
      </c>
      <c r="L6006" t="s">
        <v>17503</v>
      </c>
      <c r="M6006" t="s">
        <v>17504</v>
      </c>
      <c r="N6006" t="s">
        <v>7</v>
      </c>
      <c r="P6006">
        <v>1192003</v>
      </c>
      <c r="Q6006">
        <f>_xlfn.XLOOKUP(E6006,CPI!A:A,CPI!B:B)</f>
        <v>224.9</v>
      </c>
      <c r="R6006" s="12">
        <f>P6006*(CPI!$B$112/Movie!Q6006)</f>
        <v>1614954.7092040905</v>
      </c>
      <c r="S6006" t="s">
        <v>17505</v>
      </c>
      <c r="T6006">
        <v>97</v>
      </c>
    </row>
    <row r="6007" spans="1:20" x14ac:dyDescent="0.3">
      <c r="A6007">
        <v>360</v>
      </c>
      <c r="B6007" t="str">
        <f t="shared" si="279"/>
        <v>R</v>
      </c>
      <c r="C6007" t="s">
        <v>1</v>
      </c>
      <c r="D6007" t="s">
        <v>2</v>
      </c>
      <c r="E6007">
        <v>2011</v>
      </c>
      <c r="F6007" s="22">
        <f t="shared" si="280"/>
        <v>40544</v>
      </c>
      <c r="G6007" t="s">
        <v>17506</v>
      </c>
      <c r="H6007">
        <f t="shared" si="281"/>
        <v>6.2</v>
      </c>
      <c r="I6007">
        <v>6.2</v>
      </c>
      <c r="J6007">
        <v>16000</v>
      </c>
      <c r="K6007" t="s">
        <v>12380</v>
      </c>
      <c r="L6007" t="s">
        <v>14527</v>
      </c>
      <c r="M6007" t="s">
        <v>10012</v>
      </c>
      <c r="N6007" t="s">
        <v>7</v>
      </c>
      <c r="P6007">
        <v>4396975</v>
      </c>
      <c r="Q6007">
        <f>_xlfn.XLOOKUP(E6007,CPI!A:A,CPI!B:B)</f>
        <v>224.9</v>
      </c>
      <c r="R6007" s="12">
        <f>P6007*(CPI!$B$112/Movie!Q6007)</f>
        <v>5957128.8683859482</v>
      </c>
      <c r="S6007" t="s">
        <v>6548</v>
      </c>
      <c r="T6007">
        <v>110</v>
      </c>
    </row>
    <row r="6008" spans="1:20" x14ac:dyDescent="0.3">
      <c r="A6008" t="s">
        <v>17507</v>
      </c>
      <c r="B6008" t="str">
        <f t="shared" si="279"/>
        <v>R</v>
      </c>
      <c r="C6008" t="s">
        <v>1</v>
      </c>
      <c r="D6008" t="s">
        <v>19</v>
      </c>
      <c r="E6008">
        <v>2011</v>
      </c>
      <c r="F6008" s="22">
        <f t="shared" si="280"/>
        <v>40544</v>
      </c>
      <c r="G6008" t="s">
        <v>16886</v>
      </c>
      <c r="H6008">
        <f t="shared" si="281"/>
        <v>5.9</v>
      </c>
      <c r="I6008">
        <v>5.9</v>
      </c>
      <c r="J6008">
        <v>54000</v>
      </c>
      <c r="K6008" t="s">
        <v>17508</v>
      </c>
      <c r="L6008" t="s">
        <v>17509</v>
      </c>
      <c r="M6008" t="s">
        <v>17510</v>
      </c>
      <c r="N6008" t="s">
        <v>15</v>
      </c>
      <c r="O6008">
        <v>30000000</v>
      </c>
      <c r="P6008">
        <v>108609310</v>
      </c>
      <c r="Q6008">
        <f>_xlfn.XLOOKUP(E6008,CPI!A:A,CPI!B:B)</f>
        <v>224.9</v>
      </c>
      <c r="R6008" s="12">
        <f>P6008*(CPI!$B$112/Movie!Q6008)</f>
        <v>147146539.60426855</v>
      </c>
      <c r="S6008" t="s">
        <v>46</v>
      </c>
      <c r="T6008">
        <v>108</v>
      </c>
    </row>
    <row r="6009" spans="1:20" x14ac:dyDescent="0.3">
      <c r="A6009" t="s">
        <v>17511</v>
      </c>
      <c r="B6009" t="str">
        <f t="shared" si="279"/>
        <v>PG</v>
      </c>
      <c r="C6009" t="s">
        <v>18</v>
      </c>
      <c r="D6009" t="s">
        <v>26</v>
      </c>
      <c r="E6009">
        <v>2011</v>
      </c>
      <c r="F6009" s="22">
        <f t="shared" si="280"/>
        <v>40544</v>
      </c>
      <c r="G6009" t="s">
        <v>17288</v>
      </c>
      <c r="H6009">
        <f t="shared" si="281"/>
        <v>6.2</v>
      </c>
      <c r="I6009">
        <v>6.2</v>
      </c>
      <c r="J6009">
        <v>43000</v>
      </c>
      <c r="K6009" t="s">
        <v>8939</v>
      </c>
      <c r="L6009" t="s">
        <v>4123</v>
      </c>
      <c r="M6009" t="s">
        <v>9026</v>
      </c>
      <c r="N6009" t="s">
        <v>15</v>
      </c>
      <c r="O6009">
        <v>41000000</v>
      </c>
      <c r="P6009">
        <v>8179416</v>
      </c>
      <c r="Q6009">
        <f>_xlfn.XLOOKUP(E6009,CPI!A:A,CPI!B:B)</f>
        <v>224.9</v>
      </c>
      <c r="R6009" s="12">
        <f>P6009*(CPI!$B$112/Movie!Q6009)</f>
        <v>11081672.099599821</v>
      </c>
      <c r="S6009" t="s">
        <v>9093</v>
      </c>
      <c r="T6009">
        <v>100</v>
      </c>
    </row>
    <row r="6010" spans="1:20" x14ac:dyDescent="0.3">
      <c r="A6010" t="s">
        <v>17512</v>
      </c>
      <c r="B6010" t="str">
        <f t="shared" si="279"/>
        <v>R</v>
      </c>
      <c r="C6010" t="s">
        <v>1</v>
      </c>
      <c r="D6010" t="s">
        <v>19</v>
      </c>
      <c r="E6010">
        <v>2011</v>
      </c>
      <c r="F6010" s="22">
        <f t="shared" si="280"/>
        <v>40544</v>
      </c>
      <c r="G6010" t="s">
        <v>17513</v>
      </c>
      <c r="H6010">
        <f t="shared" si="281"/>
        <v>7.5</v>
      </c>
      <c r="I6010">
        <v>7.5</v>
      </c>
      <c r="J6010">
        <v>99000</v>
      </c>
      <c r="K6010" t="s">
        <v>17514</v>
      </c>
      <c r="L6010" t="s">
        <v>17515</v>
      </c>
      <c r="M6010" t="s">
        <v>17516</v>
      </c>
      <c r="N6010" t="s">
        <v>9866</v>
      </c>
      <c r="P6010">
        <v>18962444</v>
      </c>
      <c r="Q6010">
        <f>_xlfn.XLOOKUP(E6010,CPI!A:A,CPI!B:B)</f>
        <v>224.9</v>
      </c>
      <c r="R6010" s="12">
        <f>P6010*(CPI!$B$112/Movie!Q6010)</f>
        <v>25690781.177412182</v>
      </c>
      <c r="S6010" t="s">
        <v>16193</v>
      </c>
      <c r="T6010">
        <v>96</v>
      </c>
    </row>
    <row r="6011" spans="1:20" x14ac:dyDescent="0.3">
      <c r="A6011" t="s">
        <v>17517</v>
      </c>
      <c r="B6011" t="str">
        <f t="shared" si="279"/>
        <v>R</v>
      </c>
      <c r="C6011" t="s">
        <v>1</v>
      </c>
      <c r="D6011" t="s">
        <v>19</v>
      </c>
      <c r="E6011">
        <v>2011</v>
      </c>
      <c r="F6011" s="22">
        <f t="shared" si="280"/>
        <v>40544</v>
      </c>
      <c r="G6011" t="s">
        <v>17125</v>
      </c>
      <c r="H6011">
        <f t="shared" si="281"/>
        <v>5.8</v>
      </c>
      <c r="I6011">
        <v>5.8</v>
      </c>
      <c r="J6011">
        <v>33000</v>
      </c>
      <c r="K6011" t="s">
        <v>11621</v>
      </c>
      <c r="L6011" t="s">
        <v>11621</v>
      </c>
      <c r="M6011" t="s">
        <v>10229</v>
      </c>
      <c r="N6011" t="s">
        <v>15</v>
      </c>
      <c r="O6011">
        <v>25000000</v>
      </c>
      <c r="P6011">
        <v>11168712</v>
      </c>
      <c r="Q6011">
        <f>_xlfn.XLOOKUP(E6011,CPI!A:A,CPI!B:B)</f>
        <v>224.9</v>
      </c>
      <c r="R6011" s="12">
        <f>P6011*(CPI!$B$112/Movie!Q6011)</f>
        <v>15131643.158737214</v>
      </c>
      <c r="S6011" t="s">
        <v>10859</v>
      </c>
      <c r="T6011">
        <v>110</v>
      </c>
    </row>
    <row r="6012" spans="1:20" x14ac:dyDescent="0.3">
      <c r="A6012" t="s">
        <v>17518</v>
      </c>
      <c r="B6012" t="str">
        <f t="shared" si="279"/>
        <v>R</v>
      </c>
      <c r="C6012" t="s">
        <v>1</v>
      </c>
      <c r="D6012" t="s">
        <v>19</v>
      </c>
      <c r="E6012">
        <v>2011</v>
      </c>
      <c r="F6012" s="22">
        <f t="shared" si="280"/>
        <v>40544</v>
      </c>
      <c r="G6012" t="s">
        <v>17519</v>
      </c>
      <c r="H6012">
        <f t="shared" si="281"/>
        <v>6.2</v>
      </c>
      <c r="I6012">
        <v>6.2</v>
      </c>
      <c r="J6012">
        <v>63000</v>
      </c>
      <c r="K6012" t="s">
        <v>7954</v>
      </c>
      <c r="L6012" t="s">
        <v>7954</v>
      </c>
      <c r="M6012" t="s">
        <v>17520</v>
      </c>
      <c r="N6012" t="s">
        <v>15</v>
      </c>
      <c r="O6012">
        <v>4000000</v>
      </c>
      <c r="P6012">
        <v>1874460</v>
      </c>
      <c r="Q6012">
        <f>_xlfn.XLOOKUP(E6012,CPI!A:A,CPI!B:B)</f>
        <v>224.9</v>
      </c>
      <c r="R6012" s="12">
        <f>P6012*(CPI!$B$112/Movie!Q6012)</f>
        <v>2539564.0818141392</v>
      </c>
      <c r="S6012" t="s">
        <v>17521</v>
      </c>
      <c r="T6012">
        <v>88</v>
      </c>
    </row>
    <row r="6013" spans="1:20" x14ac:dyDescent="0.3">
      <c r="A6013" t="s">
        <v>7082</v>
      </c>
      <c r="B6013" t="str">
        <f t="shared" si="279"/>
        <v>R</v>
      </c>
      <c r="C6013" t="s">
        <v>1</v>
      </c>
      <c r="D6013" t="s">
        <v>89</v>
      </c>
      <c r="E6013">
        <v>2011</v>
      </c>
      <c r="F6013" s="22">
        <f t="shared" si="280"/>
        <v>40544</v>
      </c>
      <c r="G6013" t="s">
        <v>17522</v>
      </c>
      <c r="H6013">
        <f t="shared" si="281"/>
        <v>5.3</v>
      </c>
      <c r="I6013">
        <v>5.3</v>
      </c>
      <c r="J6013">
        <v>42000</v>
      </c>
      <c r="K6013" t="s">
        <v>813</v>
      </c>
      <c r="L6013" t="s">
        <v>17523</v>
      </c>
      <c r="M6013" t="s">
        <v>1520</v>
      </c>
      <c r="N6013" t="s">
        <v>15</v>
      </c>
      <c r="O6013">
        <v>35000000</v>
      </c>
      <c r="P6013">
        <v>10117966</v>
      </c>
      <c r="Q6013">
        <f>_xlfn.XLOOKUP(E6013,CPI!A:A,CPI!B:B)</f>
        <v>224.9</v>
      </c>
      <c r="R6013" s="12">
        <f>P6013*(CPI!$B$112/Movie!Q6013)</f>
        <v>13708066.875055579</v>
      </c>
      <c r="S6013" t="s">
        <v>14955</v>
      </c>
      <c r="T6013">
        <v>91</v>
      </c>
    </row>
    <row r="6014" spans="1:20" x14ac:dyDescent="0.3">
      <c r="A6014" t="s">
        <v>17524</v>
      </c>
      <c r="B6014" t="str">
        <f t="shared" si="279"/>
        <v>R</v>
      </c>
      <c r="C6014" t="s">
        <v>1</v>
      </c>
      <c r="D6014" t="s">
        <v>19</v>
      </c>
      <c r="E6014">
        <v>2011</v>
      </c>
      <c r="F6014" s="22">
        <f t="shared" si="280"/>
        <v>40544</v>
      </c>
      <c r="G6014" t="s">
        <v>17525</v>
      </c>
      <c r="H6014">
        <f t="shared" si="281"/>
        <v>6.8</v>
      </c>
      <c r="I6014">
        <v>6.8</v>
      </c>
      <c r="J6014">
        <v>64000</v>
      </c>
      <c r="K6014" t="s">
        <v>11928</v>
      </c>
      <c r="L6014" t="s">
        <v>17526</v>
      </c>
      <c r="M6014" t="s">
        <v>11425</v>
      </c>
      <c r="N6014" t="s">
        <v>15</v>
      </c>
      <c r="O6014">
        <v>30000000</v>
      </c>
      <c r="P6014">
        <v>3338690</v>
      </c>
      <c r="Q6014">
        <f>_xlfn.XLOOKUP(E6014,CPI!A:A,CPI!B:B)</f>
        <v>224.9</v>
      </c>
      <c r="R6014" s="12">
        <f>P6014*(CPI!$B$112/Movie!Q6014)</f>
        <v>4523338.5638061352</v>
      </c>
      <c r="S6014" t="s">
        <v>15288</v>
      </c>
      <c r="T6014">
        <v>129</v>
      </c>
    </row>
    <row r="6015" spans="1:20" x14ac:dyDescent="0.3">
      <c r="A6015" t="s">
        <v>17527</v>
      </c>
      <c r="B6015" t="str">
        <f t="shared" si="279"/>
        <v>PG</v>
      </c>
      <c r="C6015" t="s">
        <v>18</v>
      </c>
      <c r="D6015" t="s">
        <v>375</v>
      </c>
      <c r="E6015">
        <v>2011</v>
      </c>
      <c r="F6015" s="22">
        <f t="shared" si="280"/>
        <v>40544</v>
      </c>
      <c r="G6015" t="s">
        <v>17528</v>
      </c>
      <c r="H6015">
        <f t="shared" si="281"/>
        <v>7.4</v>
      </c>
      <c r="I6015">
        <v>7.4</v>
      </c>
      <c r="J6015">
        <v>38000</v>
      </c>
      <c r="K6015" t="s">
        <v>14855</v>
      </c>
      <c r="L6015" t="s">
        <v>17529</v>
      </c>
      <c r="M6015" t="s">
        <v>17530</v>
      </c>
      <c r="N6015" t="s">
        <v>2093</v>
      </c>
      <c r="O6015">
        <v>22000000</v>
      </c>
      <c r="P6015">
        <v>61487846</v>
      </c>
      <c r="Q6015">
        <f>_xlfn.XLOOKUP(E6015,CPI!A:A,CPI!B:B)</f>
        <v>224.9</v>
      </c>
      <c r="R6015" s="12">
        <f>P6015*(CPI!$B$112/Movie!Q6015)</f>
        <v>83305231.997332141</v>
      </c>
      <c r="S6015" t="s">
        <v>15680</v>
      </c>
      <c r="T6015">
        <v>91</v>
      </c>
    </row>
    <row r="6016" spans="1:20" x14ac:dyDescent="0.3">
      <c r="A6016" t="s">
        <v>17531</v>
      </c>
      <c r="B6016" t="str">
        <f t="shared" si="279"/>
        <v>R</v>
      </c>
      <c r="C6016" t="s">
        <v>1</v>
      </c>
      <c r="D6016" t="s">
        <v>19</v>
      </c>
      <c r="E6016">
        <v>2011</v>
      </c>
      <c r="F6016" s="22">
        <f t="shared" si="280"/>
        <v>40544</v>
      </c>
      <c r="G6016" t="s">
        <v>17283</v>
      </c>
      <c r="H6016">
        <f t="shared" si="281"/>
        <v>6.1</v>
      </c>
      <c r="I6016">
        <v>6.1</v>
      </c>
      <c r="J6016">
        <v>96000</v>
      </c>
      <c r="K6016" t="s">
        <v>16073</v>
      </c>
      <c r="L6016" t="s">
        <v>17532</v>
      </c>
      <c r="M6016" t="s">
        <v>16074</v>
      </c>
      <c r="N6016" t="s">
        <v>15</v>
      </c>
      <c r="O6016">
        <v>28000000</v>
      </c>
      <c r="P6016">
        <v>40662632</v>
      </c>
      <c r="Q6016">
        <f>_xlfn.XLOOKUP(E6016,CPI!A:A,CPI!B:B)</f>
        <v>224.9</v>
      </c>
      <c r="R6016" s="12">
        <f>P6016*(CPI!$B$112/Movie!Q6016)</f>
        <v>55090724.634948857</v>
      </c>
      <c r="S6016" t="s">
        <v>16</v>
      </c>
      <c r="T6016">
        <v>83</v>
      </c>
    </row>
    <row r="6017" spans="1:20" x14ac:dyDescent="0.3">
      <c r="A6017" t="s">
        <v>17533</v>
      </c>
      <c r="B6017" t="str">
        <f t="shared" si="279"/>
        <v>PG-13</v>
      </c>
      <c r="C6017" t="s">
        <v>1984</v>
      </c>
      <c r="D6017" t="s">
        <v>48</v>
      </c>
      <c r="E6017">
        <v>2011</v>
      </c>
      <c r="F6017" s="22">
        <f t="shared" si="280"/>
        <v>40544</v>
      </c>
      <c r="G6017" t="s">
        <v>17534</v>
      </c>
      <c r="H6017">
        <f t="shared" si="281"/>
        <v>6.4</v>
      </c>
      <c r="I6017">
        <v>6.4</v>
      </c>
      <c r="J6017">
        <v>105000</v>
      </c>
      <c r="K6017" t="s">
        <v>15531</v>
      </c>
      <c r="L6017" t="s">
        <v>17535</v>
      </c>
      <c r="M6017" t="s">
        <v>732</v>
      </c>
      <c r="N6017" t="s">
        <v>7</v>
      </c>
      <c r="O6017">
        <v>13000000</v>
      </c>
      <c r="P6017">
        <v>115890699</v>
      </c>
      <c r="Q6017">
        <f>_xlfn.XLOOKUP(E6017,CPI!A:A,CPI!B:B)</f>
        <v>224.9</v>
      </c>
      <c r="R6017" s="12">
        <f>P6017*(CPI!$B$112/Movie!Q6017)</f>
        <v>157011542.84259668</v>
      </c>
      <c r="S6017" t="s">
        <v>17536</v>
      </c>
      <c r="T6017">
        <v>105</v>
      </c>
    </row>
    <row r="6018" spans="1:20" x14ac:dyDescent="0.3">
      <c r="A6018" t="s">
        <v>17537</v>
      </c>
      <c r="B6018" t="str">
        <f t="shared" si="279"/>
        <v>R</v>
      </c>
      <c r="C6018" t="s">
        <v>1</v>
      </c>
      <c r="D6018" t="s">
        <v>26</v>
      </c>
      <c r="E6018">
        <v>2011</v>
      </c>
      <c r="F6018" s="22">
        <f t="shared" si="280"/>
        <v>40544</v>
      </c>
      <c r="G6018" t="s">
        <v>17249</v>
      </c>
      <c r="H6018">
        <f t="shared" si="281"/>
        <v>6.7</v>
      </c>
      <c r="I6018">
        <v>6.7</v>
      </c>
      <c r="J6018">
        <v>27000</v>
      </c>
      <c r="K6018" t="s">
        <v>17538</v>
      </c>
      <c r="L6018" t="s">
        <v>17538</v>
      </c>
      <c r="M6018" t="s">
        <v>16969</v>
      </c>
      <c r="N6018" t="s">
        <v>15</v>
      </c>
      <c r="O6018">
        <v>125000</v>
      </c>
      <c r="P6018">
        <v>3242802</v>
      </c>
      <c r="Q6018">
        <f>_xlfn.XLOOKUP(E6018,CPI!A:A,CPI!B:B)</f>
        <v>224.9</v>
      </c>
      <c r="R6018" s="12">
        <f>P6018*(CPI!$B$112/Movie!Q6018)</f>
        <v>4393427.1649622051</v>
      </c>
      <c r="S6018" t="s">
        <v>17539</v>
      </c>
      <c r="T6018">
        <v>90</v>
      </c>
    </row>
    <row r="6019" spans="1:20" x14ac:dyDescent="0.3">
      <c r="A6019" t="s">
        <v>17540</v>
      </c>
      <c r="B6019" t="str">
        <f t="shared" ref="B6019:B6082" si="282">IF(C6019="","Rating Pending",C6019)</f>
        <v>PG</v>
      </c>
      <c r="C6019" t="s">
        <v>18</v>
      </c>
      <c r="D6019" t="s">
        <v>26</v>
      </c>
      <c r="E6019">
        <v>2011</v>
      </c>
      <c r="F6019" s="22">
        <f t="shared" ref="F6019:F6082" si="283">DATE(TRIM(E6019), 1, 1)</f>
        <v>40544</v>
      </c>
      <c r="G6019" t="s">
        <v>17127</v>
      </c>
      <c r="H6019">
        <f t="shared" ref="H6019:H6082" si="284">IF(I6019="","Score Pending",I6019)</f>
        <v>6</v>
      </c>
      <c r="I6019">
        <v>6</v>
      </c>
      <c r="J6019">
        <v>91000</v>
      </c>
      <c r="K6019" t="s">
        <v>9954</v>
      </c>
      <c r="L6019" t="s">
        <v>15632</v>
      </c>
      <c r="M6019" t="s">
        <v>7897</v>
      </c>
      <c r="N6019" t="s">
        <v>15</v>
      </c>
      <c r="O6019">
        <v>55000000</v>
      </c>
      <c r="P6019">
        <v>187361754</v>
      </c>
      <c r="Q6019">
        <f>_xlfn.XLOOKUP(E6019,CPI!A:A,CPI!B:B)</f>
        <v>224.9</v>
      </c>
      <c r="R6019" s="12">
        <f>P6019*(CPI!$B$112/Movie!Q6019)</f>
        <v>253842269.64784345</v>
      </c>
      <c r="S6019" t="s">
        <v>165</v>
      </c>
      <c r="T6019">
        <v>94</v>
      </c>
    </row>
    <row r="6020" spans="1:20" x14ac:dyDescent="0.3">
      <c r="A6020" t="s">
        <v>17541</v>
      </c>
      <c r="B6020" t="str">
        <f t="shared" si="282"/>
        <v>R</v>
      </c>
      <c r="C6020" t="s">
        <v>1</v>
      </c>
      <c r="D6020" t="s">
        <v>89</v>
      </c>
      <c r="E6020">
        <v>2011</v>
      </c>
      <c r="F6020" s="22">
        <f t="shared" si="283"/>
        <v>40544</v>
      </c>
      <c r="G6020" t="s">
        <v>17096</v>
      </c>
      <c r="H6020">
        <f t="shared" si="284"/>
        <v>5.7</v>
      </c>
      <c r="I6020">
        <v>5.7</v>
      </c>
      <c r="J6020">
        <v>19000</v>
      </c>
      <c r="K6020" t="s">
        <v>17542</v>
      </c>
      <c r="L6020" t="s">
        <v>17543</v>
      </c>
      <c r="M6020" t="s">
        <v>16046</v>
      </c>
      <c r="N6020" t="s">
        <v>15</v>
      </c>
      <c r="P6020">
        <v>1271319</v>
      </c>
      <c r="Q6020">
        <f>_xlfn.XLOOKUP(E6020,CPI!A:A,CPI!B:B)</f>
        <v>224.9</v>
      </c>
      <c r="R6020" s="12">
        <f>P6020*(CPI!$B$112/Movie!Q6020)</f>
        <v>1722413.9586482879</v>
      </c>
      <c r="S6020" t="s">
        <v>17241</v>
      </c>
      <c r="T6020">
        <v>105</v>
      </c>
    </row>
    <row r="6021" spans="1:20" x14ac:dyDescent="0.3">
      <c r="A6021" t="s">
        <v>17544</v>
      </c>
      <c r="B6021" t="str">
        <f t="shared" si="282"/>
        <v>R</v>
      </c>
      <c r="C6021" t="s">
        <v>1</v>
      </c>
      <c r="D6021" t="s">
        <v>26</v>
      </c>
      <c r="E6021">
        <v>2011</v>
      </c>
      <c r="F6021" s="22">
        <f t="shared" si="283"/>
        <v>40544</v>
      </c>
      <c r="G6021" t="s">
        <v>17545</v>
      </c>
      <c r="H6021">
        <f t="shared" si="284"/>
        <v>6.6</v>
      </c>
      <c r="I6021">
        <v>6.6</v>
      </c>
      <c r="J6021">
        <v>28000</v>
      </c>
      <c r="K6021" t="s">
        <v>10801</v>
      </c>
      <c r="L6021" t="s">
        <v>10801</v>
      </c>
      <c r="M6021" t="s">
        <v>15930</v>
      </c>
      <c r="N6021" t="s">
        <v>180</v>
      </c>
      <c r="P6021">
        <v>4965950</v>
      </c>
      <c r="Q6021">
        <f>_xlfn.XLOOKUP(E6021,CPI!A:A,CPI!B:B)</f>
        <v>224.9</v>
      </c>
      <c r="R6021" s="12">
        <f>P6021*(CPI!$B$112/Movie!Q6021)</f>
        <v>6727990.0622498877</v>
      </c>
      <c r="S6021" t="s">
        <v>17546</v>
      </c>
      <c r="T6021">
        <v>116</v>
      </c>
    </row>
    <row r="6022" spans="1:20" x14ac:dyDescent="0.3">
      <c r="A6022" t="s">
        <v>17547</v>
      </c>
      <c r="B6022" t="str">
        <f t="shared" si="282"/>
        <v>R</v>
      </c>
      <c r="C6022" t="s">
        <v>1</v>
      </c>
      <c r="D6022" t="s">
        <v>26</v>
      </c>
      <c r="E6022">
        <v>2011</v>
      </c>
      <c r="F6022" s="22">
        <f t="shared" si="283"/>
        <v>40544</v>
      </c>
      <c r="G6022" t="s">
        <v>17548</v>
      </c>
      <c r="H6022">
        <f t="shared" si="284"/>
        <v>6.1</v>
      </c>
      <c r="I6022">
        <v>6.1</v>
      </c>
      <c r="J6022">
        <v>22000</v>
      </c>
      <c r="K6022" t="s">
        <v>17549</v>
      </c>
      <c r="L6022" t="s">
        <v>17549</v>
      </c>
      <c r="M6022" t="s">
        <v>17550</v>
      </c>
      <c r="N6022" t="s">
        <v>15</v>
      </c>
      <c r="P6022">
        <v>1378947</v>
      </c>
      <c r="Q6022">
        <f>_xlfn.XLOOKUP(E6022,CPI!A:A,CPI!B:B)</f>
        <v>224.9</v>
      </c>
      <c r="R6022" s="12">
        <f>P6022*(CPI!$B$112/Movie!Q6022)</f>
        <v>1868230.9955535792</v>
      </c>
      <c r="S6022" t="s">
        <v>13577</v>
      </c>
      <c r="T6022">
        <v>95</v>
      </c>
    </row>
    <row r="6023" spans="1:20" x14ac:dyDescent="0.3">
      <c r="A6023" t="s">
        <v>17551</v>
      </c>
      <c r="B6023" t="str">
        <f t="shared" si="282"/>
        <v>R</v>
      </c>
      <c r="C6023" t="s">
        <v>1</v>
      </c>
      <c r="D6023" t="s">
        <v>19</v>
      </c>
      <c r="E6023">
        <v>2011</v>
      </c>
      <c r="F6023" s="22">
        <f t="shared" si="283"/>
        <v>40544</v>
      </c>
      <c r="G6023" t="s">
        <v>17121</v>
      </c>
      <c r="H6023">
        <f t="shared" si="284"/>
        <v>6.4</v>
      </c>
      <c r="I6023">
        <v>6.4</v>
      </c>
      <c r="J6023">
        <v>18000</v>
      </c>
      <c r="K6023" t="s">
        <v>17552</v>
      </c>
      <c r="L6023" t="s">
        <v>17552</v>
      </c>
      <c r="M6023" t="s">
        <v>14467</v>
      </c>
      <c r="N6023" t="s">
        <v>437</v>
      </c>
      <c r="P6023">
        <v>3424648</v>
      </c>
      <c r="Q6023">
        <f>_xlfn.XLOOKUP(E6023,CPI!A:A,CPI!B:B)</f>
        <v>224.9</v>
      </c>
      <c r="R6023" s="12">
        <f>P6023*(CPI!$B$112/Movie!Q6023)</f>
        <v>4639796.5566918626</v>
      </c>
      <c r="S6023" t="s">
        <v>17553</v>
      </c>
      <c r="T6023">
        <v>109</v>
      </c>
    </row>
    <row r="6024" spans="1:20" x14ac:dyDescent="0.3">
      <c r="A6024" t="s">
        <v>17554</v>
      </c>
      <c r="B6024" t="str">
        <f t="shared" si="282"/>
        <v>PG-13</v>
      </c>
      <c r="C6024" t="s">
        <v>1984</v>
      </c>
      <c r="D6024" t="s">
        <v>2</v>
      </c>
      <c r="E6024">
        <v>2011</v>
      </c>
      <c r="F6024" s="22">
        <f t="shared" si="283"/>
        <v>40544</v>
      </c>
      <c r="G6024" t="s">
        <v>17273</v>
      </c>
      <c r="H6024">
        <f t="shared" si="284"/>
        <v>7</v>
      </c>
      <c r="I6024">
        <v>7</v>
      </c>
      <c r="J6024">
        <v>20000</v>
      </c>
      <c r="K6024" t="s">
        <v>15944</v>
      </c>
      <c r="L6024" t="s">
        <v>15944</v>
      </c>
      <c r="M6024" t="s">
        <v>15944</v>
      </c>
      <c r="N6024" t="s">
        <v>15</v>
      </c>
      <c r="O6024">
        <v>2000000</v>
      </c>
      <c r="P6024">
        <v>35185884</v>
      </c>
      <c r="Q6024">
        <f>_xlfn.XLOOKUP(E6024,CPI!A:A,CPI!B:B)</f>
        <v>224.9</v>
      </c>
      <c r="R6024" s="12">
        <f>P6024*(CPI!$B$112/Movie!Q6024)</f>
        <v>47670692.995998219</v>
      </c>
      <c r="S6024" t="s">
        <v>2085</v>
      </c>
      <c r="T6024">
        <v>129</v>
      </c>
    </row>
    <row r="6025" spans="1:20" x14ac:dyDescent="0.3">
      <c r="A6025" t="s">
        <v>17555</v>
      </c>
      <c r="B6025" t="str">
        <f t="shared" si="282"/>
        <v>R</v>
      </c>
      <c r="C6025" t="s">
        <v>1</v>
      </c>
      <c r="D6025" t="s">
        <v>2</v>
      </c>
      <c r="E6025">
        <v>2011</v>
      </c>
      <c r="F6025" s="22">
        <f t="shared" si="283"/>
        <v>40544</v>
      </c>
      <c r="G6025" t="s">
        <v>17556</v>
      </c>
      <c r="H6025">
        <f t="shared" si="284"/>
        <v>7.6</v>
      </c>
      <c r="I6025">
        <v>7.6</v>
      </c>
      <c r="J6025">
        <v>51000</v>
      </c>
      <c r="K6025" t="s">
        <v>5972</v>
      </c>
      <c r="L6025" t="s">
        <v>5973</v>
      </c>
      <c r="M6025" t="s">
        <v>3891</v>
      </c>
      <c r="N6025" t="s">
        <v>5975</v>
      </c>
      <c r="O6025">
        <v>94000000</v>
      </c>
      <c r="P6025">
        <v>2855644</v>
      </c>
      <c r="Q6025">
        <f>_xlfn.XLOOKUP(E6025,CPI!A:A,CPI!B:B)</f>
        <v>224.9</v>
      </c>
      <c r="R6025" s="12">
        <f>P6025*(CPI!$B$112/Movie!Q6025)</f>
        <v>3868896.072921298</v>
      </c>
      <c r="S6025" t="s">
        <v>13712</v>
      </c>
      <c r="T6025">
        <v>146</v>
      </c>
    </row>
    <row r="6026" spans="1:20" x14ac:dyDescent="0.3">
      <c r="A6026" t="s">
        <v>17557</v>
      </c>
      <c r="B6026" t="str">
        <f t="shared" si="282"/>
        <v>PG-13</v>
      </c>
      <c r="C6026" t="s">
        <v>1984</v>
      </c>
      <c r="D6026" t="s">
        <v>37</v>
      </c>
      <c r="E6026">
        <v>2011</v>
      </c>
      <c r="F6026" s="22">
        <f t="shared" si="283"/>
        <v>40544</v>
      </c>
      <c r="G6026" t="s">
        <v>17086</v>
      </c>
      <c r="H6026">
        <f t="shared" si="284"/>
        <v>5.2</v>
      </c>
      <c r="I6026">
        <v>5.2</v>
      </c>
      <c r="J6026">
        <v>54000</v>
      </c>
      <c r="K6026" t="s">
        <v>17558</v>
      </c>
      <c r="L6026" t="s">
        <v>17559</v>
      </c>
      <c r="M6026" t="s">
        <v>17560</v>
      </c>
      <c r="N6026" t="s">
        <v>15</v>
      </c>
      <c r="O6026">
        <v>5000000</v>
      </c>
      <c r="P6026">
        <v>26236153</v>
      </c>
      <c r="Q6026">
        <f>_xlfn.XLOOKUP(E6026,CPI!A:A,CPI!B:B)</f>
        <v>224.9</v>
      </c>
      <c r="R6026" s="12">
        <f>P6026*(CPI!$B$112/Movie!Q6026)</f>
        <v>35545379.364606485</v>
      </c>
      <c r="S6026" t="s">
        <v>8971</v>
      </c>
      <c r="T6026">
        <v>86</v>
      </c>
    </row>
    <row r="6027" spans="1:20" x14ac:dyDescent="0.3">
      <c r="A6027" t="s">
        <v>14462</v>
      </c>
      <c r="B6027" t="str">
        <f t="shared" si="282"/>
        <v>PG-13</v>
      </c>
      <c r="C6027" t="s">
        <v>1984</v>
      </c>
      <c r="D6027" t="s">
        <v>2</v>
      </c>
      <c r="E6027">
        <v>2011</v>
      </c>
      <c r="F6027" s="22">
        <f t="shared" si="283"/>
        <v>40544</v>
      </c>
      <c r="G6027" t="s">
        <v>17561</v>
      </c>
      <c r="H6027">
        <f t="shared" si="284"/>
        <v>6.9</v>
      </c>
      <c r="I6027">
        <v>6.9</v>
      </c>
      <c r="J6027">
        <v>40000</v>
      </c>
      <c r="K6027" t="s">
        <v>6837</v>
      </c>
      <c r="L6027" t="s">
        <v>16951</v>
      </c>
      <c r="M6027" t="s">
        <v>17562</v>
      </c>
      <c r="N6027" t="s">
        <v>7</v>
      </c>
      <c r="O6027">
        <v>30000000</v>
      </c>
      <c r="P6027">
        <v>15395087</v>
      </c>
      <c r="Q6027">
        <f>_xlfn.XLOOKUP(E6027,CPI!A:A,CPI!B:B)</f>
        <v>224.9</v>
      </c>
      <c r="R6027" s="12">
        <f>P6027*(CPI!$B$112/Movie!Q6027)</f>
        <v>20857638.990217872</v>
      </c>
      <c r="S6027" t="s">
        <v>16</v>
      </c>
      <c r="T6027">
        <v>130</v>
      </c>
    </row>
    <row r="6028" spans="1:20" x14ac:dyDescent="0.3">
      <c r="A6028" t="s">
        <v>17563</v>
      </c>
      <c r="B6028" t="str">
        <f t="shared" si="282"/>
        <v>PG</v>
      </c>
      <c r="C6028" t="s">
        <v>18</v>
      </c>
      <c r="D6028" t="s">
        <v>375</v>
      </c>
      <c r="E6028">
        <v>2011</v>
      </c>
      <c r="F6028" s="22">
        <f t="shared" si="283"/>
        <v>40544</v>
      </c>
      <c r="G6028" t="s">
        <v>16602</v>
      </c>
      <c r="H6028">
        <f t="shared" si="284"/>
        <v>5.4</v>
      </c>
      <c r="I6028">
        <v>5.4</v>
      </c>
      <c r="J6028">
        <v>32000</v>
      </c>
      <c r="K6028" t="s">
        <v>10984</v>
      </c>
      <c r="L6028" t="s">
        <v>12081</v>
      </c>
      <c r="M6028" t="s">
        <v>17564</v>
      </c>
      <c r="N6028" t="s">
        <v>15</v>
      </c>
      <c r="O6028">
        <v>63000000</v>
      </c>
      <c r="P6028">
        <v>183954145</v>
      </c>
      <c r="Q6028">
        <f>_xlfn.XLOOKUP(E6028,CPI!A:A,CPI!B:B)</f>
        <v>224.9</v>
      </c>
      <c r="R6028" s="12">
        <f>P6028*(CPI!$B$112/Movie!Q6028)</f>
        <v>249225557.94353044</v>
      </c>
      <c r="S6028" t="s">
        <v>46</v>
      </c>
      <c r="T6028">
        <v>95</v>
      </c>
    </row>
    <row r="6029" spans="1:20" x14ac:dyDescent="0.3">
      <c r="A6029" t="s">
        <v>17565</v>
      </c>
      <c r="B6029" t="str">
        <f t="shared" si="282"/>
        <v>PG-13</v>
      </c>
      <c r="C6029" t="s">
        <v>1984</v>
      </c>
      <c r="D6029" t="s">
        <v>2</v>
      </c>
      <c r="E6029">
        <v>2011</v>
      </c>
      <c r="F6029" s="22">
        <f t="shared" si="283"/>
        <v>40544</v>
      </c>
      <c r="G6029" t="s">
        <v>17040</v>
      </c>
      <c r="H6029">
        <f t="shared" si="284"/>
        <v>5.6</v>
      </c>
      <c r="I6029">
        <v>5.6</v>
      </c>
      <c r="J6029">
        <v>13000</v>
      </c>
      <c r="K6029" t="s">
        <v>17566</v>
      </c>
      <c r="L6029" t="s">
        <v>17567</v>
      </c>
      <c r="M6029" t="s">
        <v>17568</v>
      </c>
      <c r="N6029" t="s">
        <v>15</v>
      </c>
      <c r="O6029">
        <v>20000000</v>
      </c>
      <c r="P6029">
        <v>4627375</v>
      </c>
      <c r="Q6029">
        <f>_xlfn.XLOOKUP(E6029,CPI!A:A,CPI!B:B)</f>
        <v>224.9</v>
      </c>
      <c r="R6029" s="12">
        <f>P6029*(CPI!$B$112/Movie!Q6029)</f>
        <v>6269280.4024010664</v>
      </c>
      <c r="S6029" t="s">
        <v>17569</v>
      </c>
      <c r="T6029">
        <v>97</v>
      </c>
    </row>
    <row r="6030" spans="1:20" x14ac:dyDescent="0.3">
      <c r="A6030" t="s">
        <v>17570</v>
      </c>
      <c r="B6030" t="str">
        <f t="shared" si="282"/>
        <v>R</v>
      </c>
      <c r="C6030" t="s">
        <v>1</v>
      </c>
      <c r="D6030" t="s">
        <v>2</v>
      </c>
      <c r="E6030">
        <v>2011</v>
      </c>
      <c r="F6030" s="22">
        <f t="shared" si="283"/>
        <v>40544</v>
      </c>
      <c r="G6030" t="s">
        <v>17485</v>
      </c>
      <c r="H6030">
        <f t="shared" si="284"/>
        <v>6.1</v>
      </c>
      <c r="I6030">
        <v>6.1</v>
      </c>
      <c r="J6030">
        <v>31000</v>
      </c>
      <c r="K6030" t="s">
        <v>8083</v>
      </c>
      <c r="L6030" t="s">
        <v>11053</v>
      </c>
      <c r="M6030" t="s">
        <v>8083</v>
      </c>
      <c r="N6030" t="s">
        <v>7</v>
      </c>
      <c r="P6030">
        <v>2435325</v>
      </c>
      <c r="Q6030">
        <f>_xlfn.XLOOKUP(E6030,CPI!A:A,CPI!B:B)</f>
        <v>224.9</v>
      </c>
      <c r="R6030" s="12">
        <f>P6030*(CPI!$B$112/Movie!Q6030)</f>
        <v>3299437.6500666961</v>
      </c>
      <c r="S6030" t="s">
        <v>17571</v>
      </c>
      <c r="T6030">
        <v>123</v>
      </c>
    </row>
    <row r="6031" spans="1:20" x14ac:dyDescent="0.3">
      <c r="A6031" t="s">
        <v>17572</v>
      </c>
      <c r="B6031" t="str">
        <f t="shared" si="282"/>
        <v>NC-17</v>
      </c>
      <c r="C6031" t="s">
        <v>494</v>
      </c>
      <c r="D6031" t="s">
        <v>2</v>
      </c>
      <c r="E6031">
        <v>2011</v>
      </c>
      <c r="F6031" s="22">
        <f t="shared" si="283"/>
        <v>40544</v>
      </c>
      <c r="G6031" t="s">
        <v>17422</v>
      </c>
      <c r="H6031">
        <f t="shared" si="284"/>
        <v>5.6</v>
      </c>
      <c r="I6031">
        <v>5.6</v>
      </c>
      <c r="J6031">
        <v>6700</v>
      </c>
      <c r="K6031" t="s">
        <v>17573</v>
      </c>
      <c r="L6031" t="s">
        <v>17574</v>
      </c>
      <c r="M6031" t="s">
        <v>6358</v>
      </c>
      <c r="N6031" t="s">
        <v>437</v>
      </c>
      <c r="P6031">
        <v>3822241</v>
      </c>
      <c r="Q6031">
        <f>_xlfn.XLOOKUP(E6031,CPI!A:A,CPI!B:B)</f>
        <v>224.9</v>
      </c>
      <c r="R6031" s="12">
        <f>P6031*(CPI!$B$112/Movie!Q6031)</f>
        <v>5178465.2409959976</v>
      </c>
      <c r="S6031" t="s">
        <v>17575</v>
      </c>
      <c r="T6031">
        <v>99</v>
      </c>
    </row>
    <row r="6032" spans="1:20" x14ac:dyDescent="0.3">
      <c r="A6032" t="s">
        <v>17576</v>
      </c>
      <c r="B6032" t="str">
        <f t="shared" si="282"/>
        <v>R</v>
      </c>
      <c r="C6032" t="s">
        <v>1</v>
      </c>
      <c r="D6032" t="s">
        <v>2</v>
      </c>
      <c r="E6032">
        <v>2011</v>
      </c>
      <c r="F6032" s="22">
        <f t="shared" si="283"/>
        <v>40544</v>
      </c>
      <c r="G6032" t="s">
        <v>17577</v>
      </c>
      <c r="H6032">
        <f t="shared" si="284"/>
        <v>5.8</v>
      </c>
      <c r="I6032">
        <v>5.8</v>
      </c>
      <c r="J6032">
        <v>1900</v>
      </c>
      <c r="K6032" t="s">
        <v>17578</v>
      </c>
      <c r="L6032" t="s">
        <v>17579</v>
      </c>
      <c r="M6032" t="s">
        <v>17094</v>
      </c>
      <c r="N6032" t="s">
        <v>180</v>
      </c>
      <c r="P6032">
        <v>2037</v>
      </c>
      <c r="Q6032">
        <f>_xlfn.XLOOKUP(E6032,CPI!A:A,CPI!B:B)</f>
        <v>224.9</v>
      </c>
      <c r="R6032" s="12">
        <f>P6032*(CPI!$B$112/Movie!Q6032)</f>
        <v>2759.7772343263669</v>
      </c>
      <c r="S6032" t="s">
        <v>17580</v>
      </c>
      <c r="T6032">
        <v>92</v>
      </c>
    </row>
    <row r="6033" spans="1:20" x14ac:dyDescent="0.3">
      <c r="A6033" t="s">
        <v>17581</v>
      </c>
      <c r="B6033" t="str">
        <f t="shared" si="282"/>
        <v>PG</v>
      </c>
      <c r="C6033" t="s">
        <v>18</v>
      </c>
      <c r="D6033" t="s">
        <v>375</v>
      </c>
      <c r="E6033">
        <v>2011</v>
      </c>
      <c r="F6033" s="22">
        <f t="shared" si="283"/>
        <v>40544</v>
      </c>
      <c r="G6033" t="s">
        <v>17184</v>
      </c>
      <c r="H6033">
        <f t="shared" si="284"/>
        <v>5.9</v>
      </c>
      <c r="I6033">
        <v>5.9</v>
      </c>
      <c r="J6033">
        <v>43000</v>
      </c>
      <c r="K6033" t="s">
        <v>518</v>
      </c>
      <c r="L6033" t="s">
        <v>518</v>
      </c>
      <c r="M6033" t="s">
        <v>7669</v>
      </c>
      <c r="N6033" t="s">
        <v>233</v>
      </c>
      <c r="O6033">
        <v>135000000</v>
      </c>
      <c r="P6033">
        <v>159197038</v>
      </c>
      <c r="Q6033">
        <f>_xlfn.XLOOKUP(E6033,CPI!A:A,CPI!B:B)</f>
        <v>224.9</v>
      </c>
      <c r="R6033" s="12">
        <f>P6033*(CPI!$B$112/Movie!Q6033)</f>
        <v>215684026.13872829</v>
      </c>
      <c r="S6033" t="s">
        <v>8</v>
      </c>
      <c r="T6033">
        <v>100</v>
      </c>
    </row>
    <row r="6034" spans="1:20" x14ac:dyDescent="0.3">
      <c r="A6034" t="s">
        <v>17582</v>
      </c>
      <c r="B6034" t="str">
        <f t="shared" si="282"/>
        <v>R</v>
      </c>
      <c r="C6034" t="s">
        <v>1</v>
      </c>
      <c r="D6034" t="s">
        <v>48</v>
      </c>
      <c r="E6034">
        <v>2011</v>
      </c>
      <c r="F6034" s="22">
        <f t="shared" si="283"/>
        <v>40544</v>
      </c>
      <c r="G6034" t="s">
        <v>17583</v>
      </c>
      <c r="H6034">
        <f t="shared" si="284"/>
        <v>6.7</v>
      </c>
      <c r="I6034">
        <v>6.7</v>
      </c>
      <c r="J6034">
        <v>31000</v>
      </c>
      <c r="K6034" t="s">
        <v>17584</v>
      </c>
      <c r="L6034" t="s">
        <v>17585</v>
      </c>
      <c r="M6034" t="s">
        <v>17586</v>
      </c>
      <c r="N6034" t="s">
        <v>7</v>
      </c>
      <c r="Q6034">
        <f>_xlfn.XLOOKUP(E6034,CPI!A:A,CPI!B:B)</f>
        <v>224.9</v>
      </c>
      <c r="R6034" s="12">
        <f>P6034*(CPI!$B$112/Movie!Q6034)</f>
        <v>0</v>
      </c>
      <c r="S6034" t="s">
        <v>17587</v>
      </c>
      <c r="T6034">
        <v>100</v>
      </c>
    </row>
    <row r="6035" spans="1:20" x14ac:dyDescent="0.3">
      <c r="A6035" t="s">
        <v>17588</v>
      </c>
      <c r="B6035" t="str">
        <f t="shared" si="282"/>
        <v>PG-13</v>
      </c>
      <c r="C6035" t="s">
        <v>1984</v>
      </c>
      <c r="D6035" t="s">
        <v>2</v>
      </c>
      <c r="E6035">
        <v>2011</v>
      </c>
      <c r="F6035" s="22">
        <f t="shared" si="283"/>
        <v>40544</v>
      </c>
      <c r="G6035" t="s">
        <v>17589</v>
      </c>
      <c r="H6035">
        <f t="shared" si="284"/>
        <v>6.6</v>
      </c>
      <c r="I6035">
        <v>6.6</v>
      </c>
      <c r="J6035">
        <v>48000</v>
      </c>
      <c r="K6035" t="s">
        <v>4345</v>
      </c>
      <c r="L6035" t="s">
        <v>17590</v>
      </c>
      <c r="M6035" t="s">
        <v>520</v>
      </c>
      <c r="N6035" t="s">
        <v>15</v>
      </c>
      <c r="O6035">
        <v>21000000</v>
      </c>
      <c r="P6035">
        <v>7294800</v>
      </c>
      <c r="Q6035">
        <f>_xlfn.XLOOKUP(E6035,CPI!A:A,CPI!B:B)</f>
        <v>224.9</v>
      </c>
      <c r="R6035" s="12">
        <f>P6035*(CPI!$B$112/Movie!Q6035)</f>
        <v>9883172.787905734</v>
      </c>
      <c r="S6035" t="s">
        <v>10066</v>
      </c>
      <c r="T6035">
        <v>91</v>
      </c>
    </row>
    <row r="6036" spans="1:20" x14ac:dyDescent="0.3">
      <c r="A6036" t="s">
        <v>17591</v>
      </c>
      <c r="B6036" t="str">
        <f t="shared" si="282"/>
        <v>R</v>
      </c>
      <c r="C6036" t="s">
        <v>1</v>
      </c>
      <c r="D6036" t="s">
        <v>19</v>
      </c>
      <c r="E6036">
        <v>2011</v>
      </c>
      <c r="F6036" s="22">
        <f t="shared" si="283"/>
        <v>40544</v>
      </c>
      <c r="G6036" t="s">
        <v>17592</v>
      </c>
      <c r="H6036">
        <f t="shared" si="284"/>
        <v>6.7</v>
      </c>
      <c r="I6036">
        <v>6.7</v>
      </c>
      <c r="J6036">
        <v>5200</v>
      </c>
      <c r="K6036" t="s">
        <v>15939</v>
      </c>
      <c r="L6036" t="s">
        <v>17593</v>
      </c>
      <c r="M6036" t="s">
        <v>17594</v>
      </c>
      <c r="N6036" t="s">
        <v>437</v>
      </c>
      <c r="P6036">
        <v>3102666</v>
      </c>
      <c r="Q6036">
        <f>_xlfn.XLOOKUP(E6036,CPI!A:A,CPI!B:B)</f>
        <v>224.9</v>
      </c>
      <c r="R6036" s="12">
        <f>P6036*(CPI!$B$112/Movie!Q6036)</f>
        <v>4203567.497554468</v>
      </c>
      <c r="S6036" t="s">
        <v>17595</v>
      </c>
      <c r="T6036">
        <v>105</v>
      </c>
    </row>
    <row r="6037" spans="1:20" x14ac:dyDescent="0.3">
      <c r="A6037" t="s">
        <v>3186</v>
      </c>
      <c r="B6037" t="str">
        <f t="shared" si="282"/>
        <v>Not Rated</v>
      </c>
      <c r="C6037" t="s">
        <v>432</v>
      </c>
      <c r="D6037" t="s">
        <v>2</v>
      </c>
      <c r="E6037">
        <v>2011</v>
      </c>
      <c r="F6037" s="22">
        <f t="shared" si="283"/>
        <v>40544</v>
      </c>
      <c r="G6037" t="s">
        <v>17596</v>
      </c>
      <c r="H6037">
        <f t="shared" si="284"/>
        <v>6</v>
      </c>
      <c r="I6037">
        <v>6</v>
      </c>
      <c r="J6037">
        <v>9700</v>
      </c>
      <c r="K6037" t="s">
        <v>16333</v>
      </c>
      <c r="L6037" t="s">
        <v>16333</v>
      </c>
      <c r="M6037" t="s">
        <v>17597</v>
      </c>
      <c r="N6037" t="s">
        <v>7</v>
      </c>
      <c r="P6037">
        <v>1742215</v>
      </c>
      <c r="Q6037">
        <f>_xlfn.XLOOKUP(E6037,CPI!A:A,CPI!B:B)</f>
        <v>224.9</v>
      </c>
      <c r="R6037" s="12">
        <f>P6037*(CPI!$B$112/Movie!Q6037)</f>
        <v>2360395.333481547</v>
      </c>
      <c r="S6037" t="s">
        <v>15759</v>
      </c>
      <c r="T6037">
        <v>129</v>
      </c>
    </row>
    <row r="6038" spans="1:20" x14ac:dyDescent="0.3">
      <c r="A6038" t="s">
        <v>17598</v>
      </c>
      <c r="B6038" t="str">
        <f t="shared" si="282"/>
        <v>R</v>
      </c>
      <c r="C6038" t="s">
        <v>1</v>
      </c>
      <c r="D6038" t="s">
        <v>26</v>
      </c>
      <c r="E6038">
        <v>2011</v>
      </c>
      <c r="F6038" s="22">
        <f t="shared" si="283"/>
        <v>40544</v>
      </c>
      <c r="G6038" t="s">
        <v>17040</v>
      </c>
      <c r="H6038">
        <f t="shared" si="284"/>
        <v>7.1</v>
      </c>
      <c r="I6038">
        <v>7.1</v>
      </c>
      <c r="J6038">
        <v>53000</v>
      </c>
      <c r="K6038" t="s">
        <v>13136</v>
      </c>
      <c r="L6038" t="s">
        <v>13136</v>
      </c>
      <c r="M6038" t="s">
        <v>13281</v>
      </c>
      <c r="N6038" t="s">
        <v>15</v>
      </c>
      <c r="P6038">
        <v>11789613</v>
      </c>
      <c r="Q6038">
        <f>_xlfn.XLOOKUP(E6038,CPI!A:A,CPI!B:B)</f>
        <v>224.9</v>
      </c>
      <c r="R6038" s="12">
        <f>P6038*(CPI!$B$112/Movie!Q6038)</f>
        <v>15972854.962650064</v>
      </c>
      <c r="S6038" t="s">
        <v>9423</v>
      </c>
      <c r="T6038">
        <v>106</v>
      </c>
    </row>
    <row r="6039" spans="1:20" x14ac:dyDescent="0.3">
      <c r="A6039" t="s">
        <v>17599</v>
      </c>
      <c r="B6039" t="str">
        <f t="shared" si="282"/>
        <v>Not Rated</v>
      </c>
      <c r="C6039" t="s">
        <v>432</v>
      </c>
      <c r="D6039" t="s">
        <v>2</v>
      </c>
      <c r="E6039">
        <v>2011</v>
      </c>
      <c r="F6039" s="22">
        <f t="shared" si="283"/>
        <v>40544</v>
      </c>
      <c r="G6039" t="s">
        <v>17151</v>
      </c>
      <c r="H6039">
        <f t="shared" si="284"/>
        <v>7.7</v>
      </c>
      <c r="I6039">
        <v>7.7</v>
      </c>
      <c r="J6039">
        <v>41000</v>
      </c>
      <c r="K6039" t="s">
        <v>15456</v>
      </c>
      <c r="L6039" t="s">
        <v>15456</v>
      </c>
      <c r="M6039" t="s">
        <v>17600</v>
      </c>
      <c r="N6039" t="s">
        <v>10277</v>
      </c>
      <c r="O6039">
        <v>10920000</v>
      </c>
      <c r="P6039">
        <v>11219667</v>
      </c>
      <c r="Q6039">
        <f>_xlfn.XLOOKUP(E6039,CPI!A:A,CPI!B:B)</f>
        <v>224.9</v>
      </c>
      <c r="R6039" s="12">
        <f>P6039*(CPI!$B$112/Movie!Q6039)</f>
        <v>15200678.234326366</v>
      </c>
      <c r="S6039" t="s">
        <v>17298</v>
      </c>
      <c r="T6039">
        <v>159</v>
      </c>
    </row>
    <row r="6040" spans="1:20" x14ac:dyDescent="0.3">
      <c r="A6040" t="s">
        <v>17601</v>
      </c>
      <c r="B6040" t="str">
        <f t="shared" si="282"/>
        <v>PG-13</v>
      </c>
      <c r="C6040" t="s">
        <v>1984</v>
      </c>
      <c r="D6040" t="s">
        <v>19</v>
      </c>
      <c r="E6040">
        <v>2011</v>
      </c>
      <c r="F6040" s="22">
        <f t="shared" si="283"/>
        <v>40544</v>
      </c>
      <c r="G6040" t="s">
        <v>16252</v>
      </c>
      <c r="H6040">
        <f t="shared" si="284"/>
        <v>4.4000000000000004</v>
      </c>
      <c r="I6040">
        <v>4.4000000000000004</v>
      </c>
      <c r="J6040">
        <v>26000</v>
      </c>
      <c r="K6040" t="s">
        <v>7692</v>
      </c>
      <c r="L6040" t="s">
        <v>17602</v>
      </c>
      <c r="M6040" t="s">
        <v>9349</v>
      </c>
      <c r="N6040" t="s">
        <v>15</v>
      </c>
      <c r="O6040">
        <v>32000000</v>
      </c>
      <c r="P6040">
        <v>82686066</v>
      </c>
      <c r="Q6040">
        <f>_xlfn.XLOOKUP(E6040,CPI!A:A,CPI!B:B)</f>
        <v>224.9</v>
      </c>
      <c r="R6040" s="12">
        <f>P6040*(CPI!$B$112/Movie!Q6040)</f>
        <v>112025096.97732325</v>
      </c>
      <c r="S6040" t="s">
        <v>8609</v>
      </c>
      <c r="T6040">
        <v>107</v>
      </c>
    </row>
    <row r="6041" spans="1:20" x14ac:dyDescent="0.3">
      <c r="A6041" t="s">
        <v>17603</v>
      </c>
      <c r="B6041" t="str">
        <f t="shared" si="282"/>
        <v>Not Rated</v>
      </c>
      <c r="C6041" t="s">
        <v>432</v>
      </c>
      <c r="D6041" t="s">
        <v>2</v>
      </c>
      <c r="E6041">
        <v>2011</v>
      </c>
      <c r="F6041" s="22">
        <f t="shared" si="283"/>
        <v>40544</v>
      </c>
      <c r="G6041" t="s">
        <v>17604</v>
      </c>
      <c r="H6041">
        <f t="shared" si="284"/>
        <v>7.6</v>
      </c>
      <c r="I6041">
        <v>7.6</v>
      </c>
      <c r="J6041">
        <v>31000</v>
      </c>
      <c r="K6041" t="s">
        <v>12719</v>
      </c>
      <c r="L6041" t="s">
        <v>12719</v>
      </c>
      <c r="M6041" t="s">
        <v>12733</v>
      </c>
      <c r="N6041" t="s">
        <v>7</v>
      </c>
      <c r="P6041">
        <v>676111</v>
      </c>
      <c r="Q6041">
        <f>_xlfn.XLOOKUP(E6041,CPI!A:A,CPI!B:B)</f>
        <v>224.9</v>
      </c>
      <c r="R6041" s="12">
        <f>P6041*(CPI!$B$112/Movie!Q6041)</f>
        <v>916011.65718096925</v>
      </c>
      <c r="S6041" t="s">
        <v>15915</v>
      </c>
      <c r="T6041">
        <v>92</v>
      </c>
    </row>
    <row r="6042" spans="1:20" x14ac:dyDescent="0.3">
      <c r="A6042" t="s">
        <v>17605</v>
      </c>
      <c r="B6042" t="str">
        <f t="shared" si="282"/>
        <v>Not Rated</v>
      </c>
      <c r="C6042" t="s">
        <v>432</v>
      </c>
      <c r="D6042" t="s">
        <v>89</v>
      </c>
      <c r="E6042">
        <v>2011</v>
      </c>
      <c r="F6042" s="22">
        <f t="shared" si="283"/>
        <v>40544</v>
      </c>
      <c r="G6042" t="s">
        <v>17606</v>
      </c>
      <c r="H6042">
        <f t="shared" si="284"/>
        <v>7.9</v>
      </c>
      <c r="I6042">
        <v>7.9</v>
      </c>
      <c r="J6042">
        <v>44000</v>
      </c>
      <c r="K6042" t="s">
        <v>17607</v>
      </c>
      <c r="L6042" t="s">
        <v>17608</v>
      </c>
      <c r="M6042" t="s">
        <v>17609</v>
      </c>
      <c r="N6042" t="s">
        <v>17610</v>
      </c>
      <c r="P6042">
        <v>2099472</v>
      </c>
      <c r="Q6042">
        <f>_xlfn.XLOOKUP(E6042,CPI!A:A,CPI!B:B)</f>
        <v>224.9</v>
      </c>
      <c r="R6042" s="12">
        <f>P6042*(CPI!$B$112/Movie!Q6042)</f>
        <v>2844415.8221431742</v>
      </c>
      <c r="S6042" t="s">
        <v>17611</v>
      </c>
      <c r="T6042">
        <v>157</v>
      </c>
    </row>
    <row r="6043" spans="1:20" x14ac:dyDescent="0.3">
      <c r="A6043" t="s">
        <v>17612</v>
      </c>
      <c r="B6043" t="str">
        <f t="shared" si="282"/>
        <v>PG-13</v>
      </c>
      <c r="C6043" t="s">
        <v>1984</v>
      </c>
      <c r="D6043" t="s">
        <v>26</v>
      </c>
      <c r="E6043">
        <v>2011</v>
      </c>
      <c r="F6043" s="22">
        <f t="shared" si="283"/>
        <v>40544</v>
      </c>
      <c r="G6043" t="s">
        <v>17330</v>
      </c>
      <c r="H6043">
        <f t="shared" si="284"/>
        <v>5.3</v>
      </c>
      <c r="I6043">
        <v>5.3</v>
      </c>
      <c r="J6043">
        <v>53000</v>
      </c>
      <c r="K6043" t="s">
        <v>1119</v>
      </c>
      <c r="L6043" t="s">
        <v>15510</v>
      </c>
      <c r="M6043" t="s">
        <v>9066</v>
      </c>
      <c r="N6043" t="s">
        <v>15</v>
      </c>
      <c r="O6043">
        <v>70000000</v>
      </c>
      <c r="P6043">
        <v>69721966</v>
      </c>
      <c r="Q6043">
        <f>_xlfn.XLOOKUP(E6043,CPI!A:A,CPI!B:B)</f>
        <v>224.9</v>
      </c>
      <c r="R6043" s="12">
        <f>P6043*(CPI!$B$112/Movie!Q6043)</f>
        <v>94461018.409070686</v>
      </c>
      <c r="S6043" t="s">
        <v>46</v>
      </c>
      <c r="T6043">
        <v>111</v>
      </c>
    </row>
    <row r="6044" spans="1:20" x14ac:dyDescent="0.3">
      <c r="A6044" t="s">
        <v>17613</v>
      </c>
      <c r="B6044" t="str">
        <f t="shared" si="282"/>
        <v>PG</v>
      </c>
      <c r="C6044" t="s">
        <v>18</v>
      </c>
      <c r="D6044" t="s">
        <v>2</v>
      </c>
      <c r="E6044">
        <v>2011</v>
      </c>
      <c r="F6044" s="22">
        <f t="shared" si="283"/>
        <v>40544</v>
      </c>
      <c r="G6044" t="s">
        <v>17117</v>
      </c>
      <c r="H6044">
        <f t="shared" si="284"/>
        <v>6.8</v>
      </c>
      <c r="I6044">
        <v>6.8</v>
      </c>
      <c r="J6044">
        <v>23000</v>
      </c>
      <c r="K6044" t="s">
        <v>326</v>
      </c>
      <c r="L6044" t="s">
        <v>17614</v>
      </c>
      <c r="M6044" t="s">
        <v>5205</v>
      </c>
      <c r="N6044" t="s">
        <v>180</v>
      </c>
      <c r="O6044">
        <v>37000000</v>
      </c>
      <c r="P6044">
        <v>95943453</v>
      </c>
      <c r="Q6044">
        <f>_xlfn.XLOOKUP(E6044,CPI!A:A,CPI!B:B)</f>
        <v>224.9</v>
      </c>
      <c r="R6044" s="12">
        <f>P6044*(CPI!$B$112/Movie!Q6044)</f>
        <v>129986527.91951977</v>
      </c>
      <c r="S6044" t="s">
        <v>11112</v>
      </c>
      <c r="T6044">
        <v>113</v>
      </c>
    </row>
    <row r="6045" spans="1:20" x14ac:dyDescent="0.3">
      <c r="A6045" t="s">
        <v>10263</v>
      </c>
      <c r="B6045" t="str">
        <f t="shared" si="282"/>
        <v>PG-13</v>
      </c>
      <c r="C6045" t="s">
        <v>1984</v>
      </c>
      <c r="D6045" t="s">
        <v>19</v>
      </c>
      <c r="E6045">
        <v>2012</v>
      </c>
      <c r="F6045" s="22">
        <f t="shared" si="283"/>
        <v>40909</v>
      </c>
      <c r="G6045" t="s">
        <v>17615</v>
      </c>
      <c r="H6045">
        <f t="shared" si="284"/>
        <v>8</v>
      </c>
      <c r="I6045">
        <v>8</v>
      </c>
      <c r="J6045">
        <v>1300000</v>
      </c>
      <c r="K6045" t="s">
        <v>6842</v>
      </c>
      <c r="L6045" t="s">
        <v>6842</v>
      </c>
      <c r="M6045" t="s">
        <v>4896</v>
      </c>
      <c r="N6045" t="s">
        <v>15</v>
      </c>
      <c r="O6045">
        <v>220000000</v>
      </c>
      <c r="P6045">
        <v>1518815515</v>
      </c>
      <c r="Q6045">
        <f>_xlfn.XLOOKUP(E6045,CPI!A:A,CPI!B:B)</f>
        <v>229.6</v>
      </c>
      <c r="R6045" s="12">
        <f>P6045*(CPI!$B$112/Movie!Q6045)</f>
        <v>2015605781.4481707</v>
      </c>
      <c r="S6045" t="s">
        <v>17616</v>
      </c>
      <c r="T6045">
        <v>143</v>
      </c>
    </row>
    <row r="6046" spans="1:20" x14ac:dyDescent="0.3">
      <c r="A6046" t="s">
        <v>17617</v>
      </c>
      <c r="B6046" t="str">
        <f t="shared" si="282"/>
        <v>R</v>
      </c>
      <c r="C6046" t="s">
        <v>1</v>
      </c>
      <c r="D6046" t="s">
        <v>2</v>
      </c>
      <c r="E6046">
        <v>2012</v>
      </c>
      <c r="F6046" s="22">
        <f t="shared" si="283"/>
        <v>40909</v>
      </c>
      <c r="G6046" t="s">
        <v>17618</v>
      </c>
      <c r="H6046">
        <f t="shared" si="284"/>
        <v>8.4</v>
      </c>
      <c r="I6046">
        <v>8.4</v>
      </c>
      <c r="J6046">
        <v>1400000</v>
      </c>
      <c r="K6046" t="s">
        <v>6759</v>
      </c>
      <c r="L6046" t="s">
        <v>6759</v>
      </c>
      <c r="M6046" t="s">
        <v>9870</v>
      </c>
      <c r="N6046" t="s">
        <v>15</v>
      </c>
      <c r="O6046">
        <v>100000000</v>
      </c>
      <c r="P6046">
        <v>426074373</v>
      </c>
      <c r="Q6046">
        <f>_xlfn.XLOOKUP(E6046,CPI!A:A,CPI!B:B)</f>
        <v>229.6</v>
      </c>
      <c r="R6046" s="12">
        <f>P6046*(CPI!$B$112/Movie!Q6046)</f>
        <v>565439292.04311848</v>
      </c>
      <c r="S6046" t="s">
        <v>13852</v>
      </c>
      <c r="T6046">
        <v>165</v>
      </c>
    </row>
    <row r="6047" spans="1:20" x14ac:dyDescent="0.3">
      <c r="A6047" t="s">
        <v>17619</v>
      </c>
      <c r="B6047" t="str">
        <f t="shared" si="282"/>
        <v>PG-13</v>
      </c>
      <c r="C6047" t="s">
        <v>1984</v>
      </c>
      <c r="D6047" t="s">
        <v>10</v>
      </c>
      <c r="E6047">
        <v>2012</v>
      </c>
      <c r="F6047" s="22">
        <f t="shared" si="283"/>
        <v>40909</v>
      </c>
      <c r="G6047" t="s">
        <v>17620</v>
      </c>
      <c r="H6047">
        <f t="shared" si="284"/>
        <v>7.8</v>
      </c>
      <c r="I6047">
        <v>7.8</v>
      </c>
      <c r="J6047">
        <v>773000</v>
      </c>
      <c r="K6047" t="s">
        <v>6867</v>
      </c>
      <c r="L6047" t="s">
        <v>7950</v>
      </c>
      <c r="M6047" t="s">
        <v>14025</v>
      </c>
      <c r="N6047" t="s">
        <v>1862</v>
      </c>
      <c r="O6047">
        <v>180000000</v>
      </c>
      <c r="P6047">
        <v>1017003568</v>
      </c>
      <c r="Q6047">
        <f>_xlfn.XLOOKUP(E6047,CPI!A:A,CPI!B:B)</f>
        <v>229.6</v>
      </c>
      <c r="R6047" s="12">
        <f>P6047*(CPI!$B$112/Movie!Q6047)</f>
        <v>1349655867.4634144</v>
      </c>
      <c r="S6047" t="s">
        <v>103</v>
      </c>
      <c r="T6047">
        <v>169</v>
      </c>
    </row>
    <row r="6048" spans="1:20" x14ac:dyDescent="0.3">
      <c r="A6048" t="s">
        <v>17621</v>
      </c>
      <c r="B6048" t="str">
        <f t="shared" si="282"/>
        <v>PG-13</v>
      </c>
      <c r="C6048" t="s">
        <v>1984</v>
      </c>
      <c r="D6048" t="s">
        <v>19</v>
      </c>
      <c r="E6048">
        <v>2012</v>
      </c>
      <c r="F6048" s="22">
        <f t="shared" si="283"/>
        <v>40909</v>
      </c>
      <c r="G6048" t="s">
        <v>17622</v>
      </c>
      <c r="H6048">
        <f t="shared" si="284"/>
        <v>7.2</v>
      </c>
      <c r="I6048">
        <v>7.2</v>
      </c>
      <c r="J6048">
        <v>862000</v>
      </c>
      <c r="K6048" t="s">
        <v>4451</v>
      </c>
      <c r="L6048" t="s">
        <v>4451</v>
      </c>
      <c r="M6048" t="s">
        <v>16741</v>
      </c>
      <c r="N6048" t="s">
        <v>15</v>
      </c>
      <c r="O6048">
        <v>78000000</v>
      </c>
      <c r="P6048">
        <v>694394724</v>
      </c>
      <c r="Q6048">
        <f>_xlfn.XLOOKUP(E6048,CPI!A:A,CPI!B:B)</f>
        <v>229.6</v>
      </c>
      <c r="R6048" s="12">
        <f>P6048*(CPI!$B$112/Movie!Q6048)</f>
        <v>921524705.5871079</v>
      </c>
      <c r="S6048" t="s">
        <v>14686</v>
      </c>
      <c r="T6048">
        <v>142</v>
      </c>
    </row>
    <row r="6049" spans="1:20" x14ac:dyDescent="0.3">
      <c r="A6049" t="s">
        <v>17623</v>
      </c>
      <c r="B6049" t="str">
        <f t="shared" si="282"/>
        <v>PG-13</v>
      </c>
      <c r="C6049" t="s">
        <v>1984</v>
      </c>
      <c r="D6049" t="s">
        <v>19</v>
      </c>
      <c r="E6049">
        <v>2012</v>
      </c>
      <c r="F6049" s="22">
        <f t="shared" si="283"/>
        <v>40909</v>
      </c>
      <c r="G6049" t="s">
        <v>17624</v>
      </c>
      <c r="H6049">
        <f t="shared" si="284"/>
        <v>8.4</v>
      </c>
      <c r="I6049">
        <v>8.4</v>
      </c>
      <c r="J6049">
        <v>1600000</v>
      </c>
      <c r="K6049" t="s">
        <v>10255</v>
      </c>
      <c r="L6049" t="s">
        <v>14491</v>
      </c>
      <c r="M6049" t="s">
        <v>3891</v>
      </c>
      <c r="N6049" t="s">
        <v>7</v>
      </c>
      <c r="O6049">
        <v>250000000</v>
      </c>
      <c r="P6049">
        <v>1081142612</v>
      </c>
      <c r="Q6049">
        <f>_xlfn.XLOOKUP(E6049,CPI!A:A,CPI!B:B)</f>
        <v>229.6</v>
      </c>
      <c r="R6049" s="12">
        <f>P6049*(CPI!$B$112/Movie!Q6049)</f>
        <v>1434774189.3571427</v>
      </c>
      <c r="S6049" t="s">
        <v>8</v>
      </c>
      <c r="T6049">
        <v>164</v>
      </c>
    </row>
    <row r="6050" spans="1:20" x14ac:dyDescent="0.3">
      <c r="A6050" t="s">
        <v>17625</v>
      </c>
      <c r="B6050" t="str">
        <f t="shared" si="282"/>
        <v>PG-13</v>
      </c>
      <c r="C6050" t="s">
        <v>1984</v>
      </c>
      <c r="D6050" t="s">
        <v>26</v>
      </c>
      <c r="E6050">
        <v>2012</v>
      </c>
      <c r="F6050" s="22">
        <f t="shared" si="283"/>
        <v>40909</v>
      </c>
      <c r="G6050" t="s">
        <v>17240</v>
      </c>
      <c r="H6050">
        <f t="shared" si="284"/>
        <v>7.1</v>
      </c>
      <c r="I6050">
        <v>7.1</v>
      </c>
      <c r="J6050">
        <v>285000</v>
      </c>
      <c r="K6050" t="s">
        <v>17626</v>
      </c>
      <c r="L6050" t="s">
        <v>17627</v>
      </c>
      <c r="M6050" t="s">
        <v>17628</v>
      </c>
      <c r="N6050" t="s">
        <v>15</v>
      </c>
      <c r="O6050">
        <v>17000000</v>
      </c>
      <c r="P6050">
        <v>115350426</v>
      </c>
      <c r="Q6050">
        <f>_xlfn.XLOOKUP(E6050,CPI!A:A,CPI!B:B)</f>
        <v>229.6</v>
      </c>
      <c r="R6050" s="12">
        <f>P6050*(CPI!$B$112/Movie!Q6050)</f>
        <v>153080465.16637629</v>
      </c>
      <c r="S6050" t="s">
        <v>17629</v>
      </c>
      <c r="T6050">
        <v>112</v>
      </c>
    </row>
    <row r="6051" spans="1:20" x14ac:dyDescent="0.3">
      <c r="A6051" t="s">
        <v>17630</v>
      </c>
      <c r="B6051" t="str">
        <f t="shared" si="282"/>
        <v>R</v>
      </c>
      <c r="C6051" t="s">
        <v>1</v>
      </c>
      <c r="D6051" t="s">
        <v>26</v>
      </c>
      <c r="E6051">
        <v>2012</v>
      </c>
      <c r="F6051" s="22">
        <f t="shared" si="283"/>
        <v>40909</v>
      </c>
      <c r="G6051" t="s">
        <v>17631</v>
      </c>
      <c r="H6051">
        <f t="shared" si="284"/>
        <v>6.2</v>
      </c>
      <c r="I6051">
        <v>6.2</v>
      </c>
      <c r="J6051">
        <v>132000</v>
      </c>
      <c r="K6051" t="s">
        <v>8535</v>
      </c>
      <c r="L6051" t="s">
        <v>8535</v>
      </c>
      <c r="M6051" t="s">
        <v>13283</v>
      </c>
      <c r="N6051" t="s">
        <v>15</v>
      </c>
      <c r="O6051">
        <v>35000000</v>
      </c>
      <c r="P6051">
        <v>88215156</v>
      </c>
      <c r="Q6051">
        <f>_xlfn.XLOOKUP(E6051,CPI!A:A,CPI!B:B)</f>
        <v>229.6</v>
      </c>
      <c r="R6051" s="12">
        <f>P6051*(CPI!$B$112/Movie!Q6051)</f>
        <v>117069503.62891985</v>
      </c>
      <c r="S6051" t="s">
        <v>15172</v>
      </c>
      <c r="T6051">
        <v>134</v>
      </c>
    </row>
    <row r="6052" spans="1:20" x14ac:dyDescent="0.3">
      <c r="A6052" t="s">
        <v>17632</v>
      </c>
      <c r="B6052" t="str">
        <f t="shared" si="282"/>
        <v>R</v>
      </c>
      <c r="C6052" t="s">
        <v>1</v>
      </c>
      <c r="D6052" t="s">
        <v>2</v>
      </c>
      <c r="E6052">
        <v>2012</v>
      </c>
      <c r="F6052" s="22">
        <f t="shared" si="283"/>
        <v>40909</v>
      </c>
      <c r="G6052" t="s">
        <v>17633</v>
      </c>
      <c r="H6052">
        <f t="shared" si="284"/>
        <v>8.3000000000000007</v>
      </c>
      <c r="I6052">
        <v>8.3000000000000007</v>
      </c>
      <c r="J6052">
        <v>297000</v>
      </c>
      <c r="K6052" t="s">
        <v>10173</v>
      </c>
      <c r="L6052" t="s">
        <v>17634</v>
      </c>
      <c r="M6052" t="s">
        <v>14862</v>
      </c>
      <c r="N6052" t="s">
        <v>3795</v>
      </c>
      <c r="O6052">
        <v>3800000</v>
      </c>
      <c r="P6052">
        <v>15843274</v>
      </c>
      <c r="Q6052">
        <f>_xlfn.XLOOKUP(E6052,CPI!A:A,CPI!B:B)</f>
        <v>229.6</v>
      </c>
      <c r="R6052" s="12">
        <f>P6052*(CPI!$B$112/Movie!Q6052)</f>
        <v>21025459.8771777</v>
      </c>
      <c r="S6052" t="s">
        <v>17635</v>
      </c>
      <c r="T6052">
        <v>115</v>
      </c>
    </row>
    <row r="6053" spans="1:20" x14ac:dyDescent="0.3">
      <c r="A6053" t="s">
        <v>17636</v>
      </c>
      <c r="B6053" t="str">
        <f t="shared" si="282"/>
        <v>R</v>
      </c>
      <c r="C6053" t="s">
        <v>1</v>
      </c>
      <c r="D6053" t="s">
        <v>10</v>
      </c>
      <c r="E6053">
        <v>2012</v>
      </c>
      <c r="F6053" s="22">
        <f t="shared" si="283"/>
        <v>40909</v>
      </c>
      <c r="G6053" t="s">
        <v>17637</v>
      </c>
      <c r="H6053">
        <f t="shared" si="284"/>
        <v>7</v>
      </c>
      <c r="I6053">
        <v>7</v>
      </c>
      <c r="J6053">
        <v>578000</v>
      </c>
      <c r="K6053" t="s">
        <v>975</v>
      </c>
      <c r="L6053" t="s">
        <v>17281</v>
      </c>
      <c r="M6053" t="s">
        <v>16372</v>
      </c>
      <c r="N6053" t="s">
        <v>15</v>
      </c>
      <c r="O6053">
        <v>130000000</v>
      </c>
      <c r="P6053">
        <v>403354469</v>
      </c>
      <c r="Q6053">
        <f>_xlfn.XLOOKUP(E6053,CPI!A:A,CPI!B:B)</f>
        <v>229.6</v>
      </c>
      <c r="R6053" s="12">
        <f>P6053*(CPI!$B$112/Movie!Q6053)</f>
        <v>535287921.18597555</v>
      </c>
      <c r="S6053" t="s">
        <v>165</v>
      </c>
      <c r="T6053">
        <v>124</v>
      </c>
    </row>
    <row r="6054" spans="1:20" x14ac:dyDescent="0.3">
      <c r="A6054" t="s">
        <v>17638</v>
      </c>
      <c r="B6054" t="str">
        <f t="shared" si="282"/>
        <v>PG-13</v>
      </c>
      <c r="C6054" t="s">
        <v>1984</v>
      </c>
      <c r="D6054" t="s">
        <v>26</v>
      </c>
      <c r="E6054">
        <v>2012</v>
      </c>
      <c r="F6054" s="22">
        <f t="shared" si="283"/>
        <v>40909</v>
      </c>
      <c r="G6054" t="s">
        <v>17639</v>
      </c>
      <c r="H6054">
        <f t="shared" si="284"/>
        <v>7.8</v>
      </c>
      <c r="I6054">
        <v>7.8</v>
      </c>
      <c r="J6054">
        <v>327000</v>
      </c>
      <c r="K6054" t="s">
        <v>9025</v>
      </c>
      <c r="L6054" t="s">
        <v>9025</v>
      </c>
      <c r="M6054" t="s">
        <v>17640</v>
      </c>
      <c r="N6054" t="s">
        <v>15</v>
      </c>
      <c r="O6054">
        <v>16000000</v>
      </c>
      <c r="P6054">
        <v>68264022</v>
      </c>
      <c r="Q6054">
        <f>_xlfn.XLOOKUP(E6054,CPI!A:A,CPI!B:B)</f>
        <v>229.6</v>
      </c>
      <c r="R6054" s="12">
        <f>P6054*(CPI!$B$112/Movie!Q6054)</f>
        <v>90592541.39111498</v>
      </c>
      <c r="S6054" t="s">
        <v>15432</v>
      </c>
      <c r="T6054">
        <v>94</v>
      </c>
    </row>
    <row r="6055" spans="1:20" x14ac:dyDescent="0.3">
      <c r="A6055" t="s">
        <v>17641</v>
      </c>
      <c r="B6055" t="str">
        <f t="shared" si="282"/>
        <v>PG-13</v>
      </c>
      <c r="C6055" t="s">
        <v>1984</v>
      </c>
      <c r="D6055" t="s">
        <v>2</v>
      </c>
      <c r="E6055">
        <v>2012</v>
      </c>
      <c r="F6055" s="22">
        <f t="shared" si="283"/>
        <v>40909</v>
      </c>
      <c r="G6055" t="s">
        <v>17642</v>
      </c>
      <c r="H6055">
        <f t="shared" si="284"/>
        <v>7.6</v>
      </c>
      <c r="I6055">
        <v>7.6</v>
      </c>
      <c r="J6055">
        <v>208000</v>
      </c>
      <c r="K6055" t="s">
        <v>15179</v>
      </c>
      <c r="L6055" t="s">
        <v>15180</v>
      </c>
      <c r="M6055" t="s">
        <v>11811</v>
      </c>
      <c r="N6055" t="s">
        <v>1096</v>
      </c>
      <c r="O6055">
        <v>45000000</v>
      </c>
      <c r="P6055">
        <v>198087212</v>
      </c>
      <c r="Q6055">
        <f>_xlfn.XLOOKUP(E6055,CPI!A:A,CPI!B:B)</f>
        <v>229.6</v>
      </c>
      <c r="R6055" s="12">
        <f>P6055*(CPI!$B$112/Movie!Q6055)</f>
        <v>262879675.50696862</v>
      </c>
      <c r="S6055" t="s">
        <v>17643</v>
      </c>
      <c r="T6055">
        <v>114</v>
      </c>
    </row>
    <row r="6056" spans="1:20" x14ac:dyDescent="0.3">
      <c r="A6056" t="s">
        <v>17644</v>
      </c>
      <c r="B6056" t="str">
        <f t="shared" si="282"/>
        <v>R</v>
      </c>
      <c r="C6056" t="s">
        <v>1</v>
      </c>
      <c r="D6056" t="s">
        <v>48</v>
      </c>
      <c r="E6056">
        <v>2012</v>
      </c>
      <c r="F6056" s="22">
        <f t="shared" si="283"/>
        <v>40909</v>
      </c>
      <c r="G6056" t="s">
        <v>17645</v>
      </c>
      <c r="H6056">
        <f t="shared" si="284"/>
        <v>7.7</v>
      </c>
      <c r="I6056">
        <v>7.7</v>
      </c>
      <c r="J6056">
        <v>585000</v>
      </c>
      <c r="K6056" t="s">
        <v>9644</v>
      </c>
      <c r="L6056" t="s">
        <v>17646</v>
      </c>
      <c r="M6056" t="s">
        <v>9644</v>
      </c>
      <c r="N6056" t="s">
        <v>15</v>
      </c>
      <c r="O6056">
        <v>44500000</v>
      </c>
      <c r="P6056">
        <v>232325503</v>
      </c>
      <c r="Q6056">
        <f>_xlfn.XLOOKUP(E6056,CPI!A:A,CPI!B:B)</f>
        <v>229.6</v>
      </c>
      <c r="R6056" s="12">
        <f>P6056*(CPI!$B$112/Movie!Q6056)</f>
        <v>308316989.39067942</v>
      </c>
      <c r="S6056" t="s">
        <v>8</v>
      </c>
      <c r="T6056">
        <v>120</v>
      </c>
    </row>
    <row r="6057" spans="1:20" x14ac:dyDescent="0.3">
      <c r="A6057" t="s">
        <v>17647</v>
      </c>
      <c r="B6057" t="str">
        <f t="shared" si="282"/>
        <v>PG-13</v>
      </c>
      <c r="C6057" t="s">
        <v>1984</v>
      </c>
      <c r="D6057" t="s">
        <v>10</v>
      </c>
      <c r="E6057">
        <v>2012</v>
      </c>
      <c r="F6057" s="22">
        <f t="shared" si="283"/>
        <v>40909</v>
      </c>
      <c r="G6057" t="s">
        <v>17648</v>
      </c>
      <c r="H6057">
        <f t="shared" si="284"/>
        <v>5.5</v>
      </c>
      <c r="I6057">
        <v>5.5</v>
      </c>
      <c r="J6057">
        <v>236000</v>
      </c>
      <c r="K6057" t="s">
        <v>1866</v>
      </c>
      <c r="L6057" t="s">
        <v>15514</v>
      </c>
      <c r="M6057" t="s">
        <v>13917</v>
      </c>
      <c r="N6057" t="s">
        <v>15</v>
      </c>
      <c r="O6057">
        <v>120000000</v>
      </c>
      <c r="P6057">
        <v>829747654</v>
      </c>
      <c r="Q6057">
        <f>_xlfn.XLOOKUP(E6057,CPI!A:A,CPI!B:B)</f>
        <v>229.6</v>
      </c>
      <c r="R6057" s="12">
        <f>P6057*(CPI!$B$112/Movie!Q6057)</f>
        <v>1101150305.6350174</v>
      </c>
      <c r="S6057" t="s">
        <v>10066</v>
      </c>
      <c r="T6057">
        <v>115</v>
      </c>
    </row>
    <row r="6058" spans="1:20" x14ac:dyDescent="0.3">
      <c r="A6058" t="s">
        <v>17649</v>
      </c>
      <c r="B6058" t="str">
        <f t="shared" si="282"/>
        <v>PG-13</v>
      </c>
      <c r="C6058" t="s">
        <v>1984</v>
      </c>
      <c r="D6058" t="s">
        <v>19</v>
      </c>
      <c r="E6058">
        <v>2012</v>
      </c>
      <c r="F6058" s="22">
        <f t="shared" si="283"/>
        <v>40909</v>
      </c>
      <c r="G6058" t="s">
        <v>17631</v>
      </c>
      <c r="H6058">
        <f t="shared" si="284"/>
        <v>7</v>
      </c>
      <c r="I6058">
        <v>7</v>
      </c>
      <c r="J6058">
        <v>317000</v>
      </c>
      <c r="K6058" t="s">
        <v>8444</v>
      </c>
      <c r="L6058" t="s">
        <v>17650</v>
      </c>
      <c r="M6058" t="s">
        <v>1463</v>
      </c>
      <c r="N6058" t="s">
        <v>15</v>
      </c>
      <c r="O6058">
        <v>60000000</v>
      </c>
      <c r="P6058">
        <v>218340595</v>
      </c>
      <c r="Q6058">
        <f>_xlfn.XLOOKUP(E6058,CPI!A:A,CPI!B:B)</f>
        <v>229.6</v>
      </c>
      <c r="R6058" s="12">
        <f>P6058*(CPI!$B$112/Movie!Q6058)</f>
        <v>289757749.54921603</v>
      </c>
      <c r="S6058" t="s">
        <v>29</v>
      </c>
      <c r="T6058">
        <v>130</v>
      </c>
    </row>
    <row r="6059" spans="1:20" x14ac:dyDescent="0.3">
      <c r="A6059" t="s">
        <v>17651</v>
      </c>
      <c r="B6059" t="str">
        <f t="shared" si="282"/>
        <v>R</v>
      </c>
      <c r="C6059" t="s">
        <v>1</v>
      </c>
      <c r="D6059" t="s">
        <v>2</v>
      </c>
      <c r="E6059">
        <v>2012</v>
      </c>
      <c r="F6059" s="22">
        <f t="shared" si="283"/>
        <v>40909</v>
      </c>
      <c r="G6059" t="s">
        <v>17652</v>
      </c>
      <c r="H6059">
        <f t="shared" si="284"/>
        <v>7.4</v>
      </c>
      <c r="I6059">
        <v>7.4</v>
      </c>
      <c r="J6059">
        <v>280000</v>
      </c>
      <c r="K6059" t="s">
        <v>3870</v>
      </c>
      <c r="L6059" t="s">
        <v>15584</v>
      </c>
      <c r="M6059" t="s">
        <v>17653</v>
      </c>
      <c r="N6059" t="s">
        <v>15</v>
      </c>
      <c r="O6059">
        <v>40000000</v>
      </c>
      <c r="P6059">
        <v>132820716</v>
      </c>
      <c r="Q6059">
        <f>_xlfn.XLOOKUP(E6059,CPI!A:A,CPI!B:B)</f>
        <v>229.6</v>
      </c>
      <c r="R6059" s="12">
        <f>P6059*(CPI!$B$112/Movie!Q6059)</f>
        <v>176265122.67073169</v>
      </c>
      <c r="S6059" t="s">
        <v>16</v>
      </c>
      <c r="T6059">
        <v>157</v>
      </c>
    </row>
    <row r="6060" spans="1:20" x14ac:dyDescent="0.3">
      <c r="A6060" t="s">
        <v>17654</v>
      </c>
      <c r="B6060" t="str">
        <f t="shared" si="282"/>
        <v>R</v>
      </c>
      <c r="C6060" t="s">
        <v>1</v>
      </c>
      <c r="D6060" t="s">
        <v>19</v>
      </c>
      <c r="E6060">
        <v>2012</v>
      </c>
      <c r="F6060" s="22">
        <f t="shared" si="283"/>
        <v>40909</v>
      </c>
      <c r="G6060" t="s">
        <v>17655</v>
      </c>
      <c r="H6060">
        <f t="shared" si="284"/>
        <v>7.4</v>
      </c>
      <c r="I6060">
        <v>7.4</v>
      </c>
      <c r="J6060">
        <v>349000</v>
      </c>
      <c r="K6060" t="s">
        <v>10234</v>
      </c>
      <c r="L6060" t="s">
        <v>17656</v>
      </c>
      <c r="M6060" t="s">
        <v>2076</v>
      </c>
      <c r="N6060" t="s">
        <v>15</v>
      </c>
      <c r="O6060">
        <v>102000000</v>
      </c>
      <c r="P6060">
        <v>130482868</v>
      </c>
      <c r="Q6060">
        <f>_xlfn.XLOOKUP(E6060,CPI!A:A,CPI!B:B)</f>
        <v>229.6</v>
      </c>
      <c r="R6060" s="12">
        <f>P6060*(CPI!$B$112/Movie!Q6060)</f>
        <v>173162586.58362368</v>
      </c>
      <c r="S6060" t="s">
        <v>17657</v>
      </c>
      <c r="T6060">
        <v>172</v>
      </c>
    </row>
    <row r="6061" spans="1:20" x14ac:dyDescent="0.3">
      <c r="A6061" t="s">
        <v>17658</v>
      </c>
      <c r="B6061" t="str">
        <f t="shared" si="282"/>
        <v>PG-13</v>
      </c>
      <c r="C6061" t="s">
        <v>1984</v>
      </c>
      <c r="D6061" t="s">
        <v>19</v>
      </c>
      <c r="E6061">
        <v>2012</v>
      </c>
      <c r="F6061" s="22">
        <f t="shared" si="283"/>
        <v>40909</v>
      </c>
      <c r="G6061" t="s">
        <v>17659</v>
      </c>
      <c r="H6061">
        <f t="shared" si="284"/>
        <v>7.7</v>
      </c>
      <c r="I6061">
        <v>7.7</v>
      </c>
      <c r="J6061">
        <v>642000</v>
      </c>
      <c r="K6061" t="s">
        <v>10644</v>
      </c>
      <c r="L6061" t="s">
        <v>10722</v>
      </c>
      <c r="M6061" t="s">
        <v>13516</v>
      </c>
      <c r="N6061" t="s">
        <v>7</v>
      </c>
      <c r="O6061">
        <v>200000000</v>
      </c>
      <c r="P6061">
        <v>1108569499</v>
      </c>
      <c r="Q6061">
        <f>_xlfn.XLOOKUP(E6061,CPI!A:A,CPI!B:B)</f>
        <v>229.6</v>
      </c>
      <c r="R6061" s="12">
        <f>P6061*(CPI!$B$112/Movie!Q6061)</f>
        <v>1471172153.0718639</v>
      </c>
      <c r="S6061" t="s">
        <v>103</v>
      </c>
      <c r="T6061">
        <v>143</v>
      </c>
    </row>
    <row r="6062" spans="1:20" x14ac:dyDescent="0.3">
      <c r="A6062" t="s">
        <v>17660</v>
      </c>
      <c r="B6062" t="str">
        <f t="shared" si="282"/>
        <v>PG-13</v>
      </c>
      <c r="C6062" t="s">
        <v>1984</v>
      </c>
      <c r="D6062" t="s">
        <v>2</v>
      </c>
      <c r="E6062">
        <v>2012</v>
      </c>
      <c r="F6062" s="22">
        <f t="shared" si="283"/>
        <v>40909</v>
      </c>
      <c r="G6062" t="s">
        <v>17645</v>
      </c>
      <c r="H6062">
        <f t="shared" si="284"/>
        <v>7.9</v>
      </c>
      <c r="I6062">
        <v>7.9</v>
      </c>
      <c r="J6062">
        <v>475000</v>
      </c>
      <c r="K6062" t="s">
        <v>14104</v>
      </c>
      <c r="L6062" t="s">
        <v>14104</v>
      </c>
      <c r="M6062" t="s">
        <v>14994</v>
      </c>
      <c r="N6062" t="s">
        <v>15</v>
      </c>
      <c r="O6062">
        <v>13000000</v>
      </c>
      <c r="P6062">
        <v>33384127</v>
      </c>
      <c r="Q6062">
        <f>_xlfn.XLOOKUP(E6062,CPI!A:A,CPI!B:B)</f>
        <v>229.6</v>
      </c>
      <c r="R6062" s="12">
        <f>P6062*(CPI!$B$112/Movie!Q6062)</f>
        <v>44303760.875</v>
      </c>
      <c r="S6062" t="s">
        <v>10066</v>
      </c>
      <c r="T6062">
        <v>103</v>
      </c>
    </row>
    <row r="6063" spans="1:20" x14ac:dyDescent="0.3">
      <c r="A6063" t="s">
        <v>17661</v>
      </c>
      <c r="B6063" t="str">
        <f t="shared" si="282"/>
        <v>PG-13</v>
      </c>
      <c r="C6063" t="s">
        <v>1984</v>
      </c>
      <c r="D6063" t="s">
        <v>19</v>
      </c>
      <c r="E6063">
        <v>2012</v>
      </c>
      <c r="F6063" s="22">
        <f t="shared" si="283"/>
        <v>40909</v>
      </c>
      <c r="G6063" t="s">
        <v>17662</v>
      </c>
      <c r="H6063">
        <f t="shared" si="284"/>
        <v>6.9</v>
      </c>
      <c r="I6063">
        <v>6.9</v>
      </c>
      <c r="J6063">
        <v>571000</v>
      </c>
      <c r="K6063" t="s">
        <v>16076</v>
      </c>
      <c r="L6063" t="s">
        <v>13145</v>
      </c>
      <c r="M6063" t="s">
        <v>17663</v>
      </c>
      <c r="N6063" t="s">
        <v>15</v>
      </c>
      <c r="O6063">
        <v>230000000</v>
      </c>
      <c r="P6063">
        <v>757930663</v>
      </c>
      <c r="Q6063">
        <f>_xlfn.XLOOKUP(E6063,CPI!A:A,CPI!B:B)</f>
        <v>229.6</v>
      </c>
      <c r="R6063" s="12">
        <f>P6063*(CPI!$B$112/Movie!Q6063)</f>
        <v>1005842652.5091462</v>
      </c>
      <c r="S6063" t="s">
        <v>16</v>
      </c>
      <c r="T6063">
        <v>136</v>
      </c>
    </row>
    <row r="6064" spans="1:20" x14ac:dyDescent="0.3">
      <c r="A6064" t="s">
        <v>10362</v>
      </c>
      <c r="B6064" t="str">
        <f t="shared" si="282"/>
        <v>PG-13</v>
      </c>
      <c r="C6064" t="s">
        <v>1984</v>
      </c>
      <c r="D6064" t="s">
        <v>2</v>
      </c>
      <c r="E6064">
        <v>2012</v>
      </c>
      <c r="F6064" s="22">
        <f t="shared" si="283"/>
        <v>40909</v>
      </c>
      <c r="G6064" t="s">
        <v>17618</v>
      </c>
      <c r="H6064">
        <f t="shared" si="284"/>
        <v>7.6</v>
      </c>
      <c r="I6064">
        <v>7.6</v>
      </c>
      <c r="J6064">
        <v>315000</v>
      </c>
      <c r="K6064" t="s">
        <v>16543</v>
      </c>
      <c r="L6064" t="s">
        <v>7635</v>
      </c>
      <c r="M6064" t="s">
        <v>13467</v>
      </c>
      <c r="N6064" t="s">
        <v>7</v>
      </c>
      <c r="O6064">
        <v>61000000</v>
      </c>
      <c r="P6064">
        <v>441809770</v>
      </c>
      <c r="Q6064">
        <f>_xlfn.XLOOKUP(E6064,CPI!A:A,CPI!B:B)</f>
        <v>229.6</v>
      </c>
      <c r="R6064" s="12">
        <f>P6064*(CPI!$B$112/Movie!Q6064)</f>
        <v>586321589.36846685</v>
      </c>
      <c r="S6064" t="s">
        <v>46</v>
      </c>
      <c r="T6064">
        <v>158</v>
      </c>
    </row>
    <row r="6065" spans="1:20" x14ac:dyDescent="0.3">
      <c r="A6065" t="s">
        <v>17664</v>
      </c>
      <c r="B6065" t="str">
        <f t="shared" si="282"/>
        <v>R</v>
      </c>
      <c r="C6065" t="s">
        <v>1</v>
      </c>
      <c r="D6065" t="s">
        <v>26</v>
      </c>
      <c r="E6065">
        <v>2012</v>
      </c>
      <c r="F6065" s="22">
        <f t="shared" si="283"/>
        <v>40909</v>
      </c>
      <c r="G6065" t="s">
        <v>17618</v>
      </c>
      <c r="H6065">
        <f t="shared" si="284"/>
        <v>7.7</v>
      </c>
      <c r="I6065">
        <v>7.7</v>
      </c>
      <c r="J6065">
        <v>675000</v>
      </c>
      <c r="K6065" t="s">
        <v>8171</v>
      </c>
      <c r="L6065" t="s">
        <v>8171</v>
      </c>
      <c r="M6065" t="s">
        <v>17175</v>
      </c>
      <c r="N6065" t="s">
        <v>15</v>
      </c>
      <c r="O6065">
        <v>21000000</v>
      </c>
      <c r="P6065">
        <v>236412453</v>
      </c>
      <c r="Q6065">
        <f>_xlfn.XLOOKUP(E6065,CPI!A:A,CPI!B:B)</f>
        <v>229.6</v>
      </c>
      <c r="R6065" s="12">
        <f>P6065*(CPI!$B$112/Movie!Q6065)</f>
        <v>313740742.28702086</v>
      </c>
      <c r="S6065" t="s">
        <v>13852</v>
      </c>
      <c r="T6065">
        <v>122</v>
      </c>
    </row>
    <row r="6066" spans="1:20" x14ac:dyDescent="0.3">
      <c r="A6066" t="s">
        <v>17665</v>
      </c>
      <c r="B6066" t="str">
        <f t="shared" si="282"/>
        <v>PG-13</v>
      </c>
      <c r="C6066" t="s">
        <v>1984</v>
      </c>
      <c r="D6066" t="s">
        <v>19</v>
      </c>
      <c r="E6066">
        <v>2012</v>
      </c>
      <c r="F6066" s="22">
        <f t="shared" si="283"/>
        <v>40909</v>
      </c>
      <c r="G6066" t="s">
        <v>17666</v>
      </c>
      <c r="H6066">
        <f t="shared" si="284"/>
        <v>6.1</v>
      </c>
      <c r="I6066">
        <v>6.1</v>
      </c>
      <c r="J6066">
        <v>278000</v>
      </c>
      <c r="K6066" t="s">
        <v>17667</v>
      </c>
      <c r="L6066" t="s">
        <v>17668</v>
      </c>
      <c r="M6066" t="s">
        <v>13917</v>
      </c>
      <c r="N6066" t="s">
        <v>15</v>
      </c>
      <c r="O6066">
        <v>170000000</v>
      </c>
      <c r="P6066">
        <v>396592829</v>
      </c>
      <c r="Q6066">
        <f>_xlfn.XLOOKUP(E6066,CPI!A:A,CPI!B:B)</f>
        <v>229.6</v>
      </c>
      <c r="R6066" s="12">
        <f>P6066*(CPI!$B$112/Movie!Q6066)</f>
        <v>526314612.35322297</v>
      </c>
      <c r="S6066" t="s">
        <v>17669</v>
      </c>
      <c r="T6066">
        <v>127</v>
      </c>
    </row>
    <row r="6067" spans="1:20" x14ac:dyDescent="0.3">
      <c r="A6067" t="s">
        <v>17670</v>
      </c>
      <c r="B6067" t="str">
        <f t="shared" si="282"/>
        <v>R</v>
      </c>
      <c r="C6067" t="s">
        <v>1</v>
      </c>
      <c r="D6067" t="s">
        <v>2</v>
      </c>
      <c r="E6067">
        <v>2012</v>
      </c>
      <c r="F6067" s="22">
        <f t="shared" si="283"/>
        <v>40909</v>
      </c>
      <c r="G6067" t="s">
        <v>17671</v>
      </c>
      <c r="H6067">
        <f t="shared" si="284"/>
        <v>7.2</v>
      </c>
      <c r="I6067">
        <v>7.2</v>
      </c>
      <c r="J6067">
        <v>160000</v>
      </c>
      <c r="K6067" t="s">
        <v>9080</v>
      </c>
      <c r="L6067" t="s">
        <v>9080</v>
      </c>
      <c r="M6067" t="s">
        <v>11678</v>
      </c>
      <c r="N6067" t="s">
        <v>15</v>
      </c>
      <c r="O6067">
        <v>32000000</v>
      </c>
      <c r="P6067">
        <v>28258060</v>
      </c>
      <c r="Q6067">
        <f>_xlfn.XLOOKUP(E6067,CPI!A:A,CPI!B:B)</f>
        <v>229.6</v>
      </c>
      <c r="R6067" s="12">
        <f>P6067*(CPI!$B$112/Movie!Q6067)</f>
        <v>37501005.583623692</v>
      </c>
      <c r="S6067" t="s">
        <v>13852</v>
      </c>
      <c r="T6067">
        <v>138</v>
      </c>
    </row>
    <row r="6068" spans="1:20" x14ac:dyDescent="0.3">
      <c r="A6068" t="s">
        <v>17672</v>
      </c>
      <c r="B6068" t="str">
        <f t="shared" si="282"/>
        <v>R</v>
      </c>
      <c r="C6068" t="s">
        <v>1</v>
      </c>
      <c r="D6068" t="s">
        <v>19</v>
      </c>
      <c r="E6068">
        <v>2012</v>
      </c>
      <c r="F6068" s="22">
        <f t="shared" si="283"/>
        <v>40909</v>
      </c>
      <c r="G6068" t="s">
        <v>17673</v>
      </c>
      <c r="H6068">
        <f t="shared" si="284"/>
        <v>7.4</v>
      </c>
      <c r="I6068">
        <v>7.4</v>
      </c>
      <c r="J6068">
        <v>545000</v>
      </c>
      <c r="K6068" t="s">
        <v>14162</v>
      </c>
      <c r="L6068" t="s">
        <v>14162</v>
      </c>
      <c r="M6068" t="s">
        <v>12111</v>
      </c>
      <c r="N6068" t="s">
        <v>15</v>
      </c>
      <c r="O6068">
        <v>30000000</v>
      </c>
      <c r="P6068">
        <v>176506819</v>
      </c>
      <c r="Q6068">
        <f>_xlfn.XLOOKUP(E6068,CPI!A:A,CPI!B:B)</f>
        <v>229.6</v>
      </c>
      <c r="R6068" s="12">
        <f>P6068*(CPI!$B$112/Movie!Q6068)</f>
        <v>234240538.97778744</v>
      </c>
      <c r="S6068" t="s">
        <v>2085</v>
      </c>
      <c r="T6068">
        <v>113</v>
      </c>
    </row>
    <row r="6069" spans="1:20" x14ac:dyDescent="0.3">
      <c r="A6069" t="s">
        <v>17674</v>
      </c>
      <c r="B6069" t="str">
        <f t="shared" si="282"/>
        <v>R</v>
      </c>
      <c r="C6069" t="s">
        <v>1</v>
      </c>
      <c r="D6069" t="s">
        <v>89</v>
      </c>
      <c r="E6069">
        <v>2012</v>
      </c>
      <c r="F6069" s="22">
        <f t="shared" si="283"/>
        <v>40909</v>
      </c>
      <c r="G6069" t="s">
        <v>17675</v>
      </c>
      <c r="H6069">
        <f t="shared" si="284"/>
        <v>6.2</v>
      </c>
      <c r="I6069">
        <v>6.2</v>
      </c>
      <c r="J6069">
        <v>137000</v>
      </c>
      <c r="K6069" t="s">
        <v>11466</v>
      </c>
      <c r="L6069" t="s">
        <v>11466</v>
      </c>
      <c r="M6069" t="s">
        <v>6519</v>
      </c>
      <c r="N6069" t="s">
        <v>15</v>
      </c>
      <c r="O6069">
        <v>15000000</v>
      </c>
      <c r="P6069">
        <v>37930465</v>
      </c>
      <c r="Q6069">
        <f>_xlfn.XLOOKUP(E6069,CPI!A:A,CPI!B:B)</f>
        <v>229.6</v>
      </c>
      <c r="R6069" s="12">
        <f>P6069*(CPI!$B$112/Movie!Q6069)</f>
        <v>50337163.264372818</v>
      </c>
      <c r="S6069" t="s">
        <v>17676</v>
      </c>
      <c r="T6069">
        <v>97</v>
      </c>
    </row>
    <row r="6070" spans="1:20" x14ac:dyDescent="0.3">
      <c r="A6070" t="s">
        <v>17677</v>
      </c>
      <c r="B6070" t="str">
        <f t="shared" si="282"/>
        <v>R</v>
      </c>
      <c r="C6070" t="s">
        <v>1</v>
      </c>
      <c r="D6070" t="s">
        <v>2</v>
      </c>
      <c r="E6070">
        <v>2012</v>
      </c>
      <c r="F6070" s="22">
        <f t="shared" si="283"/>
        <v>40909</v>
      </c>
      <c r="G6070" t="s">
        <v>17678</v>
      </c>
      <c r="H6070">
        <f t="shared" si="284"/>
        <v>7.3</v>
      </c>
      <c r="I6070">
        <v>7.3</v>
      </c>
      <c r="J6070">
        <v>334000</v>
      </c>
      <c r="K6070" t="s">
        <v>2040</v>
      </c>
      <c r="L6070" t="s">
        <v>14451</v>
      </c>
      <c r="M6070" t="s">
        <v>4109</v>
      </c>
      <c r="N6070" t="s">
        <v>15</v>
      </c>
      <c r="O6070">
        <v>31000000</v>
      </c>
      <c r="P6070">
        <v>161772375</v>
      </c>
      <c r="Q6070">
        <f>_xlfn.XLOOKUP(E6070,CPI!A:A,CPI!B:B)</f>
        <v>229.6</v>
      </c>
      <c r="R6070" s="12">
        <f>P6070*(CPI!$B$112/Movie!Q6070)</f>
        <v>214686596.96210799</v>
      </c>
      <c r="S6070" t="s">
        <v>29</v>
      </c>
      <c r="T6070">
        <v>138</v>
      </c>
    </row>
    <row r="6071" spans="1:20" x14ac:dyDescent="0.3">
      <c r="A6071" t="s">
        <v>17679</v>
      </c>
      <c r="B6071" t="str">
        <f t="shared" si="282"/>
        <v>R</v>
      </c>
      <c r="C6071" t="s">
        <v>1</v>
      </c>
      <c r="D6071" t="s">
        <v>19</v>
      </c>
      <c r="E6071">
        <v>2012</v>
      </c>
      <c r="F6071" s="22">
        <f t="shared" si="283"/>
        <v>40909</v>
      </c>
      <c r="G6071" t="s">
        <v>17680</v>
      </c>
      <c r="H6071">
        <f t="shared" si="284"/>
        <v>7.2</v>
      </c>
      <c r="I6071">
        <v>7.2</v>
      </c>
      <c r="J6071">
        <v>521000</v>
      </c>
      <c r="K6071" t="s">
        <v>16217</v>
      </c>
      <c r="L6071" t="s">
        <v>12110</v>
      </c>
      <c r="M6071" t="s">
        <v>16843</v>
      </c>
      <c r="N6071" t="s">
        <v>15</v>
      </c>
      <c r="O6071">
        <v>42000000</v>
      </c>
      <c r="P6071">
        <v>201585328</v>
      </c>
      <c r="Q6071">
        <f>_xlfn.XLOOKUP(E6071,CPI!A:A,CPI!B:B)</f>
        <v>229.6</v>
      </c>
      <c r="R6071" s="12">
        <f>P6071*(CPI!$B$112/Movie!Q6071)</f>
        <v>267521992.34146339</v>
      </c>
      <c r="S6071" t="s">
        <v>16</v>
      </c>
      <c r="T6071">
        <v>109</v>
      </c>
    </row>
    <row r="6072" spans="1:20" x14ac:dyDescent="0.3">
      <c r="A6072" t="s">
        <v>17681</v>
      </c>
      <c r="B6072" t="str">
        <f t="shared" si="282"/>
        <v>R</v>
      </c>
      <c r="C6072" t="s">
        <v>1</v>
      </c>
      <c r="D6072" t="s">
        <v>26</v>
      </c>
      <c r="E6072">
        <v>2012</v>
      </c>
      <c r="F6072" s="22">
        <f t="shared" si="283"/>
        <v>40909</v>
      </c>
      <c r="G6072" t="s">
        <v>17639</v>
      </c>
      <c r="H6072">
        <f t="shared" si="284"/>
        <v>6.9</v>
      </c>
      <c r="I6072">
        <v>6.9</v>
      </c>
      <c r="J6072">
        <v>580000</v>
      </c>
      <c r="K6072" t="s">
        <v>17682</v>
      </c>
      <c r="L6072" t="s">
        <v>17682</v>
      </c>
      <c r="M6072" t="s">
        <v>9022</v>
      </c>
      <c r="N6072" t="s">
        <v>15</v>
      </c>
      <c r="O6072">
        <v>50000000</v>
      </c>
      <c r="P6072">
        <v>549368315</v>
      </c>
      <c r="Q6072">
        <f>_xlfn.XLOOKUP(E6072,CPI!A:A,CPI!B:B)</f>
        <v>229.6</v>
      </c>
      <c r="R6072" s="12">
        <f>P6072*(CPI!$B$112/Movie!Q6072)</f>
        <v>729061522.56315327</v>
      </c>
      <c r="S6072" t="s">
        <v>46</v>
      </c>
      <c r="T6072">
        <v>106</v>
      </c>
    </row>
    <row r="6073" spans="1:20" x14ac:dyDescent="0.3">
      <c r="A6073" t="s">
        <v>17683</v>
      </c>
      <c r="B6073" t="str">
        <f t="shared" si="282"/>
        <v>R</v>
      </c>
      <c r="C6073" t="s">
        <v>1</v>
      </c>
      <c r="D6073" t="s">
        <v>37</v>
      </c>
      <c r="E6073">
        <v>2012</v>
      </c>
      <c r="F6073" s="22">
        <f t="shared" si="283"/>
        <v>40909</v>
      </c>
      <c r="G6073" t="s">
        <v>17645</v>
      </c>
      <c r="H6073">
        <f t="shared" si="284"/>
        <v>6.8</v>
      </c>
      <c r="I6073">
        <v>6.8</v>
      </c>
      <c r="J6073">
        <v>229000</v>
      </c>
      <c r="K6073" t="s">
        <v>14171</v>
      </c>
      <c r="L6073" t="s">
        <v>14171</v>
      </c>
      <c r="M6073" t="s">
        <v>2628</v>
      </c>
      <c r="N6073" t="s">
        <v>15</v>
      </c>
      <c r="O6073">
        <v>3000000</v>
      </c>
      <c r="P6073">
        <v>82515113</v>
      </c>
      <c r="Q6073">
        <f>_xlfn.XLOOKUP(E6073,CPI!A:A,CPI!B:B)</f>
        <v>229.6</v>
      </c>
      <c r="R6073" s="12">
        <f>P6073*(CPI!$B$112/Movie!Q6073)</f>
        <v>109505030.18771777</v>
      </c>
      <c r="S6073" t="s">
        <v>10066</v>
      </c>
      <c r="T6073">
        <v>110</v>
      </c>
    </row>
    <row r="6074" spans="1:20" x14ac:dyDescent="0.3">
      <c r="A6074" t="s">
        <v>17684</v>
      </c>
      <c r="B6074" t="str">
        <f t="shared" si="282"/>
        <v>PG-13</v>
      </c>
      <c r="C6074" t="s">
        <v>1984</v>
      </c>
      <c r="D6074" t="s">
        <v>19</v>
      </c>
      <c r="E6074">
        <v>2012</v>
      </c>
      <c r="F6074" s="22">
        <f t="shared" si="283"/>
        <v>40909</v>
      </c>
      <c r="G6074" t="s">
        <v>16848</v>
      </c>
      <c r="H6074">
        <f t="shared" si="284"/>
        <v>6.3</v>
      </c>
      <c r="I6074">
        <v>6.3</v>
      </c>
      <c r="J6074">
        <v>179000</v>
      </c>
      <c r="K6074" t="s">
        <v>11258</v>
      </c>
      <c r="L6074" t="s">
        <v>15655</v>
      </c>
      <c r="M6074" t="s">
        <v>7764</v>
      </c>
      <c r="N6074" t="s">
        <v>15</v>
      </c>
      <c r="O6074">
        <v>65000000</v>
      </c>
      <c r="P6074">
        <v>156491279</v>
      </c>
      <c r="Q6074">
        <f>_xlfn.XLOOKUP(E6074,CPI!A:A,CPI!B:B)</f>
        <v>229.6</v>
      </c>
      <c r="R6074" s="12">
        <f>P6074*(CPI!$B$112/Movie!Q6074)</f>
        <v>207678104.14329267</v>
      </c>
      <c r="S6074" t="s">
        <v>17685</v>
      </c>
      <c r="T6074">
        <v>103</v>
      </c>
    </row>
    <row r="6075" spans="1:20" x14ac:dyDescent="0.3">
      <c r="A6075" t="s">
        <v>17686</v>
      </c>
      <c r="B6075" t="str">
        <f t="shared" si="282"/>
        <v>R</v>
      </c>
      <c r="C6075" t="s">
        <v>1</v>
      </c>
      <c r="D6075" t="s">
        <v>26</v>
      </c>
      <c r="E6075">
        <v>2012</v>
      </c>
      <c r="F6075" s="22">
        <f t="shared" si="283"/>
        <v>40909</v>
      </c>
      <c r="G6075" t="s">
        <v>17687</v>
      </c>
      <c r="H6075">
        <f t="shared" si="284"/>
        <v>5.5</v>
      </c>
      <c r="I6075">
        <v>5.5</v>
      </c>
      <c r="J6075">
        <v>94000</v>
      </c>
      <c r="K6075" t="s">
        <v>15632</v>
      </c>
      <c r="L6075" t="s">
        <v>17688</v>
      </c>
      <c r="M6075" t="s">
        <v>8498</v>
      </c>
      <c r="N6075" t="s">
        <v>15</v>
      </c>
      <c r="O6075">
        <v>70000000</v>
      </c>
      <c r="P6075">
        <v>57719093</v>
      </c>
      <c r="Q6075">
        <f>_xlfn.XLOOKUP(E6075,CPI!A:A,CPI!B:B)</f>
        <v>229.6</v>
      </c>
      <c r="R6075" s="12">
        <f>P6075*(CPI!$B$112/Movie!Q6075)</f>
        <v>76598465.31837979</v>
      </c>
      <c r="S6075" t="s">
        <v>16</v>
      </c>
      <c r="T6075">
        <v>116</v>
      </c>
    </row>
    <row r="6076" spans="1:20" x14ac:dyDescent="0.3">
      <c r="A6076" t="s">
        <v>17689</v>
      </c>
      <c r="B6076" t="str">
        <f t="shared" si="282"/>
        <v>PG-13</v>
      </c>
      <c r="C6076" t="s">
        <v>1984</v>
      </c>
      <c r="D6076" t="s">
        <v>48</v>
      </c>
      <c r="E6076">
        <v>2012</v>
      </c>
      <c r="F6076" s="22">
        <f t="shared" si="283"/>
        <v>40909</v>
      </c>
      <c r="G6076" t="s">
        <v>17648</v>
      </c>
      <c r="H6076">
        <f t="shared" si="284"/>
        <v>7.3</v>
      </c>
      <c r="I6076">
        <v>7.3</v>
      </c>
      <c r="J6076">
        <v>250000</v>
      </c>
      <c r="K6076" t="s">
        <v>480</v>
      </c>
      <c r="L6076" t="s">
        <v>14086</v>
      </c>
      <c r="M6076" t="s">
        <v>4560</v>
      </c>
      <c r="N6076" t="s">
        <v>15</v>
      </c>
      <c r="O6076">
        <v>65000000</v>
      </c>
      <c r="P6076">
        <v>275293450</v>
      </c>
      <c r="Q6076">
        <f>_xlfn.XLOOKUP(E6076,CPI!A:A,CPI!B:B)</f>
        <v>229.6</v>
      </c>
      <c r="R6076" s="12">
        <f>P6076*(CPI!$B$112/Movie!Q6076)</f>
        <v>365339347.62630659</v>
      </c>
      <c r="S6076" t="s">
        <v>9670</v>
      </c>
      <c r="T6076">
        <v>150</v>
      </c>
    </row>
    <row r="6077" spans="1:20" x14ac:dyDescent="0.3">
      <c r="A6077" t="s">
        <v>17690</v>
      </c>
      <c r="B6077" t="str">
        <f t="shared" si="282"/>
        <v>PG</v>
      </c>
      <c r="C6077" t="s">
        <v>18</v>
      </c>
      <c r="D6077" t="s">
        <v>375</v>
      </c>
      <c r="E6077">
        <v>2012</v>
      </c>
      <c r="F6077" s="22">
        <f t="shared" si="283"/>
        <v>40909</v>
      </c>
      <c r="G6077" t="s">
        <v>17691</v>
      </c>
      <c r="H6077">
        <f t="shared" si="284"/>
        <v>7.1</v>
      </c>
      <c r="I6077">
        <v>7.1</v>
      </c>
      <c r="J6077">
        <v>383000</v>
      </c>
      <c r="K6077" t="s">
        <v>17692</v>
      </c>
      <c r="L6077" t="s">
        <v>10155</v>
      </c>
      <c r="M6077" t="s">
        <v>17693</v>
      </c>
      <c r="N6077" t="s">
        <v>15</v>
      </c>
      <c r="O6077">
        <v>185000000</v>
      </c>
      <c r="P6077">
        <v>538983207</v>
      </c>
      <c r="Q6077">
        <f>_xlfn.XLOOKUP(E6077,CPI!A:A,CPI!B:B)</f>
        <v>229.6</v>
      </c>
      <c r="R6077" s="12">
        <f>P6077*(CPI!$B$112/Movie!Q6077)</f>
        <v>715279543.43597555</v>
      </c>
      <c r="S6077" t="s">
        <v>1709</v>
      </c>
      <c r="T6077">
        <v>93</v>
      </c>
    </row>
    <row r="6078" spans="1:20" x14ac:dyDescent="0.3">
      <c r="A6078" t="s">
        <v>17694</v>
      </c>
      <c r="B6078" t="str">
        <f t="shared" si="282"/>
        <v>R</v>
      </c>
      <c r="C6078" t="s">
        <v>1</v>
      </c>
      <c r="D6078" t="s">
        <v>89</v>
      </c>
      <c r="E6078">
        <v>2012</v>
      </c>
      <c r="F6078" s="22">
        <f t="shared" si="283"/>
        <v>40909</v>
      </c>
      <c r="G6078" t="s">
        <v>17695</v>
      </c>
      <c r="H6078">
        <f t="shared" si="284"/>
        <v>7.3</v>
      </c>
      <c r="I6078">
        <v>7.3</v>
      </c>
      <c r="J6078">
        <v>253000</v>
      </c>
      <c r="K6078" t="s">
        <v>16649</v>
      </c>
      <c r="L6078" t="s">
        <v>16649</v>
      </c>
      <c r="M6078" t="s">
        <v>12149</v>
      </c>
      <c r="N6078" t="s">
        <v>15</v>
      </c>
      <c r="O6078">
        <v>15000000</v>
      </c>
      <c r="P6078">
        <v>47052899</v>
      </c>
      <c r="Q6078">
        <f>_xlfn.XLOOKUP(E6078,CPI!A:A,CPI!B:B)</f>
        <v>229.6</v>
      </c>
      <c r="R6078" s="12">
        <f>P6078*(CPI!$B$112/Movie!Q6078)</f>
        <v>62443459.60496515</v>
      </c>
      <c r="S6078" t="s">
        <v>14633</v>
      </c>
      <c r="T6078">
        <v>140</v>
      </c>
    </row>
    <row r="6079" spans="1:20" x14ac:dyDescent="0.3">
      <c r="A6079" t="s">
        <v>17696</v>
      </c>
      <c r="B6079" t="str">
        <f t="shared" si="282"/>
        <v>R</v>
      </c>
      <c r="C6079" t="s">
        <v>1</v>
      </c>
      <c r="D6079" t="s">
        <v>19</v>
      </c>
      <c r="E6079">
        <v>2012</v>
      </c>
      <c r="F6079" s="22">
        <f t="shared" si="283"/>
        <v>40909</v>
      </c>
      <c r="G6079" t="s">
        <v>17671</v>
      </c>
      <c r="H6079">
        <f t="shared" si="284"/>
        <v>7.1</v>
      </c>
      <c r="I6079">
        <v>7.1</v>
      </c>
      <c r="J6079">
        <v>260000</v>
      </c>
      <c r="K6079" t="s">
        <v>15790</v>
      </c>
      <c r="L6079" t="s">
        <v>8603</v>
      </c>
      <c r="M6079" t="s">
        <v>14177</v>
      </c>
      <c r="N6079" t="s">
        <v>7</v>
      </c>
      <c r="O6079">
        <v>50000000</v>
      </c>
      <c r="P6079">
        <v>41037742</v>
      </c>
      <c r="Q6079">
        <f>_xlfn.XLOOKUP(E6079,CPI!A:A,CPI!B:B)</f>
        <v>229.6</v>
      </c>
      <c r="R6079" s="12">
        <f>P6079*(CPI!$B$112/Movie!Q6079)</f>
        <v>54460801.33885017</v>
      </c>
      <c r="S6079" t="s">
        <v>12377</v>
      </c>
      <c r="T6079">
        <v>95</v>
      </c>
    </row>
    <row r="6080" spans="1:20" x14ac:dyDescent="0.3">
      <c r="A6080" t="s">
        <v>17697</v>
      </c>
      <c r="B6080" t="str">
        <f t="shared" si="282"/>
        <v>PG-13</v>
      </c>
      <c r="C6080" t="s">
        <v>1984</v>
      </c>
      <c r="D6080" t="s">
        <v>26</v>
      </c>
      <c r="E6080">
        <v>2012</v>
      </c>
      <c r="F6080" s="22">
        <f t="shared" si="283"/>
        <v>40909</v>
      </c>
      <c r="G6080" t="s">
        <v>17698</v>
      </c>
      <c r="H6080">
        <f t="shared" si="284"/>
        <v>6.2</v>
      </c>
      <c r="I6080">
        <v>6.2</v>
      </c>
      <c r="J6080">
        <v>252000</v>
      </c>
      <c r="K6080" t="s">
        <v>2654</v>
      </c>
      <c r="L6080" t="s">
        <v>17699</v>
      </c>
      <c r="M6080" t="s">
        <v>5667</v>
      </c>
      <c r="N6080" t="s">
        <v>15</v>
      </c>
      <c r="O6080">
        <v>150000000</v>
      </c>
      <c r="P6080">
        <v>245527149</v>
      </c>
      <c r="Q6080">
        <f>_xlfn.XLOOKUP(E6080,CPI!A:A,CPI!B:B)</f>
        <v>229.6</v>
      </c>
      <c r="R6080" s="12">
        <f>P6080*(CPI!$B$112/Movie!Q6080)</f>
        <v>325836769.60060972</v>
      </c>
      <c r="S6080" t="s">
        <v>8</v>
      </c>
      <c r="T6080">
        <v>113</v>
      </c>
    </row>
    <row r="6081" spans="1:20" x14ac:dyDescent="0.3">
      <c r="A6081" t="s">
        <v>17700</v>
      </c>
      <c r="B6081" t="str">
        <f t="shared" si="282"/>
        <v>PG-13</v>
      </c>
      <c r="C6081" t="s">
        <v>1984</v>
      </c>
      <c r="D6081" t="s">
        <v>19</v>
      </c>
      <c r="E6081">
        <v>2012</v>
      </c>
      <c r="F6081" s="22">
        <f t="shared" si="283"/>
        <v>40909</v>
      </c>
      <c r="G6081" t="s">
        <v>17452</v>
      </c>
      <c r="H6081">
        <f t="shared" si="284"/>
        <v>6.6</v>
      </c>
      <c r="I6081">
        <v>6.6</v>
      </c>
      <c r="J6081">
        <v>260000</v>
      </c>
      <c r="K6081" t="s">
        <v>12931</v>
      </c>
      <c r="L6081" t="s">
        <v>12931</v>
      </c>
      <c r="M6081" t="s">
        <v>17701</v>
      </c>
      <c r="N6081" t="s">
        <v>15</v>
      </c>
      <c r="O6081">
        <v>250000000</v>
      </c>
      <c r="P6081">
        <v>284139100</v>
      </c>
      <c r="Q6081">
        <f>_xlfn.XLOOKUP(E6081,CPI!A:A,CPI!B:B)</f>
        <v>229.6</v>
      </c>
      <c r="R6081" s="12">
        <f>P6081*(CPI!$B$112/Movie!Q6081)</f>
        <v>377078326.52439022</v>
      </c>
      <c r="S6081" t="s">
        <v>1709</v>
      </c>
      <c r="T6081">
        <v>132</v>
      </c>
    </row>
    <row r="6082" spans="1:20" x14ac:dyDescent="0.3">
      <c r="A6082" t="s">
        <v>17702</v>
      </c>
      <c r="B6082" t="str">
        <f t="shared" si="282"/>
        <v>PG-13</v>
      </c>
      <c r="C6082" t="s">
        <v>1984</v>
      </c>
      <c r="D6082" t="s">
        <v>19</v>
      </c>
      <c r="E6082">
        <v>2012</v>
      </c>
      <c r="F6082" s="22">
        <f t="shared" si="283"/>
        <v>40909</v>
      </c>
      <c r="G6082" t="s">
        <v>17703</v>
      </c>
      <c r="H6082">
        <f t="shared" si="284"/>
        <v>5.8</v>
      </c>
      <c r="I6082">
        <v>5.8</v>
      </c>
      <c r="J6082">
        <v>240000</v>
      </c>
      <c r="K6082" t="s">
        <v>6730</v>
      </c>
      <c r="L6082" t="s">
        <v>16502</v>
      </c>
      <c r="M6082" t="s">
        <v>17704</v>
      </c>
      <c r="N6082" t="s">
        <v>15</v>
      </c>
      <c r="O6082">
        <v>209000000</v>
      </c>
      <c r="P6082">
        <v>303025485</v>
      </c>
      <c r="Q6082">
        <f>_xlfn.XLOOKUP(E6082,CPI!A:A,CPI!B:B)</f>
        <v>229.6</v>
      </c>
      <c r="R6082" s="12">
        <f>P6082*(CPI!$B$112/Movie!Q6082)</f>
        <v>402142270.38109756</v>
      </c>
      <c r="S6082" t="s">
        <v>46</v>
      </c>
      <c r="T6082">
        <v>131</v>
      </c>
    </row>
    <row r="6083" spans="1:20" x14ac:dyDescent="0.3">
      <c r="A6083" t="s">
        <v>17705</v>
      </c>
      <c r="B6083" t="str">
        <f t="shared" ref="B6083:B6146" si="285">IF(C6083="","Rating Pending",C6083)</f>
        <v>R</v>
      </c>
      <c r="C6083" t="s">
        <v>1</v>
      </c>
      <c r="D6083" t="s">
        <v>26</v>
      </c>
      <c r="E6083">
        <v>2012</v>
      </c>
      <c r="F6083" s="22">
        <f t="shared" ref="F6083:F6146" si="286">DATE(TRIM(E6083), 1, 1)</f>
        <v>40909</v>
      </c>
      <c r="G6083" t="s">
        <v>17639</v>
      </c>
      <c r="H6083">
        <f t="shared" ref="H6083:H6146" si="287">IF(I6083="","Score Pending",I6083)</f>
        <v>6.1</v>
      </c>
      <c r="I6083">
        <v>6.1</v>
      </c>
      <c r="J6083">
        <v>134000</v>
      </c>
      <c r="K6083" t="s">
        <v>5090</v>
      </c>
      <c r="L6083" t="s">
        <v>17706</v>
      </c>
      <c r="M6083" t="s">
        <v>14608</v>
      </c>
      <c r="N6083" t="s">
        <v>15</v>
      </c>
      <c r="O6083">
        <v>7000000</v>
      </c>
      <c r="P6083">
        <v>167739961</v>
      </c>
      <c r="Q6083">
        <f>_xlfn.XLOOKUP(E6083,CPI!A:A,CPI!B:B)</f>
        <v>229.6</v>
      </c>
      <c r="R6083" s="12">
        <f>P6083*(CPI!$B$112/Movie!Q6083)</f>
        <v>222606124.20165503</v>
      </c>
      <c r="S6083" t="s">
        <v>17707</v>
      </c>
      <c r="T6083">
        <v>110</v>
      </c>
    </row>
    <row r="6084" spans="1:20" x14ac:dyDescent="0.3">
      <c r="A6084" t="s">
        <v>17708</v>
      </c>
      <c r="B6084" t="str">
        <f t="shared" si="285"/>
        <v>PG</v>
      </c>
      <c r="C6084" t="s">
        <v>18</v>
      </c>
      <c r="D6084" t="s">
        <v>375</v>
      </c>
      <c r="E6084">
        <v>2012</v>
      </c>
      <c r="F6084" s="22">
        <f t="shared" si="286"/>
        <v>40909</v>
      </c>
      <c r="G6084" t="s">
        <v>17673</v>
      </c>
      <c r="H6084">
        <f t="shared" si="287"/>
        <v>7.1</v>
      </c>
      <c r="I6084">
        <v>7.1</v>
      </c>
      <c r="J6084">
        <v>232000</v>
      </c>
      <c r="K6084" t="s">
        <v>17709</v>
      </c>
      <c r="L6084" t="s">
        <v>17710</v>
      </c>
      <c r="M6084" t="s">
        <v>8498</v>
      </c>
      <c r="N6084" t="s">
        <v>15</v>
      </c>
      <c r="O6084">
        <v>85000000</v>
      </c>
      <c r="P6084">
        <v>358375603</v>
      </c>
      <c r="Q6084">
        <f>_xlfn.XLOOKUP(E6084,CPI!A:A,CPI!B:B)</f>
        <v>229.6</v>
      </c>
      <c r="R6084" s="12">
        <f>P6084*(CPI!$B$112/Movie!Q6084)</f>
        <v>475596891.2635017</v>
      </c>
      <c r="S6084" t="s">
        <v>16</v>
      </c>
      <c r="T6084">
        <v>91</v>
      </c>
    </row>
    <row r="6085" spans="1:20" x14ac:dyDescent="0.3">
      <c r="A6085" t="s">
        <v>17711</v>
      </c>
      <c r="B6085" t="str">
        <f t="shared" si="285"/>
        <v>R</v>
      </c>
      <c r="C6085" t="s">
        <v>1</v>
      </c>
      <c r="D6085" t="s">
        <v>89</v>
      </c>
      <c r="E6085">
        <v>2012</v>
      </c>
      <c r="F6085" s="22">
        <f t="shared" si="286"/>
        <v>40909</v>
      </c>
      <c r="G6085" t="s">
        <v>17712</v>
      </c>
      <c r="H6085">
        <f t="shared" si="287"/>
        <v>7.3</v>
      </c>
      <c r="I6085">
        <v>7.3</v>
      </c>
      <c r="J6085">
        <v>232000</v>
      </c>
      <c r="K6085" t="s">
        <v>14324</v>
      </c>
      <c r="L6085" t="s">
        <v>14325</v>
      </c>
      <c r="M6085" t="s">
        <v>15669</v>
      </c>
      <c r="N6085" t="s">
        <v>15</v>
      </c>
      <c r="O6085">
        <v>26000000</v>
      </c>
      <c r="P6085">
        <v>55404207</v>
      </c>
      <c r="Q6085">
        <f>_xlfn.XLOOKUP(E6085,CPI!A:A,CPI!B:B)</f>
        <v>229.6</v>
      </c>
      <c r="R6085" s="12">
        <f>P6085*(CPI!$B$112/Movie!Q6085)</f>
        <v>73526401.885452956</v>
      </c>
      <c r="S6085" t="s">
        <v>13852</v>
      </c>
      <c r="T6085">
        <v>116</v>
      </c>
    </row>
    <row r="6086" spans="1:20" x14ac:dyDescent="0.3">
      <c r="A6086" t="s">
        <v>17713</v>
      </c>
      <c r="B6086" t="str">
        <f t="shared" si="285"/>
        <v>R</v>
      </c>
      <c r="C6086" t="s">
        <v>1</v>
      </c>
      <c r="D6086" t="s">
        <v>89</v>
      </c>
      <c r="E6086">
        <v>2012</v>
      </c>
      <c r="F6086" s="22">
        <f t="shared" si="286"/>
        <v>40909</v>
      </c>
      <c r="G6086" t="s">
        <v>17714</v>
      </c>
      <c r="H6086">
        <f t="shared" si="287"/>
        <v>5.3</v>
      </c>
      <c r="I6086">
        <v>5.3</v>
      </c>
      <c r="J6086">
        <v>138000</v>
      </c>
      <c r="K6086" t="s">
        <v>8457</v>
      </c>
      <c r="L6086" t="s">
        <v>8457</v>
      </c>
      <c r="M6086" t="s">
        <v>17715</v>
      </c>
      <c r="N6086" t="s">
        <v>15</v>
      </c>
      <c r="O6086">
        <v>5000000</v>
      </c>
      <c r="P6086">
        <v>32170399</v>
      </c>
      <c r="Q6086">
        <f>_xlfn.XLOOKUP(E6086,CPI!A:A,CPI!B:B)</f>
        <v>229.6</v>
      </c>
      <c r="R6086" s="12">
        <f>P6086*(CPI!$B$112/Movie!Q6086)</f>
        <v>42693033.864547037</v>
      </c>
      <c r="S6086" t="s">
        <v>12568</v>
      </c>
      <c r="T6086">
        <v>94</v>
      </c>
    </row>
    <row r="6087" spans="1:20" x14ac:dyDescent="0.3">
      <c r="A6087" t="s">
        <v>17716</v>
      </c>
      <c r="B6087" t="str">
        <f t="shared" si="285"/>
        <v>R</v>
      </c>
      <c r="C6087" t="s">
        <v>1</v>
      </c>
      <c r="D6087" t="s">
        <v>19</v>
      </c>
      <c r="E6087">
        <v>2012</v>
      </c>
      <c r="F6087" s="22">
        <f t="shared" si="286"/>
        <v>40909</v>
      </c>
      <c r="G6087" t="s">
        <v>17343</v>
      </c>
      <c r="H6087">
        <f t="shared" si="287"/>
        <v>6.3</v>
      </c>
      <c r="I6087">
        <v>6.3</v>
      </c>
      <c r="J6087">
        <v>148000</v>
      </c>
      <c r="K6087" t="s">
        <v>17717</v>
      </c>
      <c r="L6087" t="s">
        <v>12905</v>
      </c>
      <c r="M6087" t="s">
        <v>12907</v>
      </c>
      <c r="N6087" t="s">
        <v>15</v>
      </c>
      <c r="O6087">
        <v>70000000</v>
      </c>
      <c r="P6087">
        <v>160112671</v>
      </c>
      <c r="Q6087">
        <f>_xlfn.XLOOKUP(E6087,CPI!A:A,CPI!B:B)</f>
        <v>229.6</v>
      </c>
      <c r="R6087" s="12">
        <f>P6087*(CPI!$B$112/Movie!Q6087)</f>
        <v>212484019.39764807</v>
      </c>
      <c r="S6087" t="s">
        <v>10859</v>
      </c>
      <c r="T6087">
        <v>88</v>
      </c>
    </row>
    <row r="6088" spans="1:20" x14ac:dyDescent="0.3">
      <c r="A6088" t="s">
        <v>17718</v>
      </c>
      <c r="B6088" t="str">
        <f t="shared" si="285"/>
        <v>R</v>
      </c>
      <c r="C6088" t="s">
        <v>1</v>
      </c>
      <c r="D6088" t="s">
        <v>26</v>
      </c>
      <c r="E6088">
        <v>2012</v>
      </c>
      <c r="F6088" s="22">
        <f t="shared" si="286"/>
        <v>40909</v>
      </c>
      <c r="G6088" t="s">
        <v>17719</v>
      </c>
      <c r="H6088">
        <f t="shared" si="287"/>
        <v>3.7</v>
      </c>
      <c r="I6088">
        <v>3.7</v>
      </c>
      <c r="J6088">
        <v>41000</v>
      </c>
      <c r="K6088" t="s">
        <v>14301</v>
      </c>
      <c r="L6088" t="s">
        <v>14302</v>
      </c>
      <c r="M6088" t="s">
        <v>17720</v>
      </c>
      <c r="N6088" t="s">
        <v>15</v>
      </c>
      <c r="O6088">
        <v>5000000</v>
      </c>
      <c r="P6088">
        <v>8518634</v>
      </c>
      <c r="Q6088">
        <f>_xlfn.XLOOKUP(E6088,CPI!A:A,CPI!B:B)</f>
        <v>229.6</v>
      </c>
      <c r="R6088" s="12">
        <f>P6088*(CPI!$B$112/Movie!Q6088)</f>
        <v>11304999.040940765</v>
      </c>
      <c r="S6088" t="s">
        <v>8971</v>
      </c>
      <c r="T6088">
        <v>83</v>
      </c>
    </row>
    <row r="6089" spans="1:20" x14ac:dyDescent="0.3">
      <c r="A6089" t="s">
        <v>17721</v>
      </c>
      <c r="B6089" t="str">
        <f t="shared" si="285"/>
        <v>R</v>
      </c>
      <c r="C6089" t="s">
        <v>1</v>
      </c>
      <c r="D6089" t="s">
        <v>19</v>
      </c>
      <c r="E6089">
        <v>2012</v>
      </c>
      <c r="F6089" s="22">
        <f t="shared" si="286"/>
        <v>40909</v>
      </c>
      <c r="G6089" t="s">
        <v>17722</v>
      </c>
      <c r="H6089">
        <f t="shared" si="287"/>
        <v>6.7</v>
      </c>
      <c r="I6089">
        <v>6.7</v>
      </c>
      <c r="J6089">
        <v>211000</v>
      </c>
      <c r="K6089" t="s">
        <v>17022</v>
      </c>
      <c r="L6089" t="s">
        <v>17723</v>
      </c>
      <c r="M6089" t="s">
        <v>4109</v>
      </c>
      <c r="N6089" t="s">
        <v>76</v>
      </c>
      <c r="O6089">
        <v>85000000</v>
      </c>
      <c r="P6089">
        <v>208076205</v>
      </c>
      <c r="Q6089">
        <f>_xlfn.XLOOKUP(E6089,CPI!A:A,CPI!B:B)</f>
        <v>229.6</v>
      </c>
      <c r="R6089" s="12">
        <f>P6089*(CPI!$B$112/Movie!Q6089)</f>
        <v>276135974.14416373</v>
      </c>
      <c r="S6089" t="s">
        <v>46</v>
      </c>
      <c r="T6089">
        <v>115</v>
      </c>
    </row>
    <row r="6090" spans="1:20" x14ac:dyDescent="0.3">
      <c r="A6090" t="s">
        <v>17724</v>
      </c>
      <c r="B6090" t="str">
        <f t="shared" si="285"/>
        <v>R</v>
      </c>
      <c r="C6090" t="s">
        <v>1</v>
      </c>
      <c r="D6090" t="s">
        <v>10</v>
      </c>
      <c r="E6090">
        <v>2012</v>
      </c>
      <c r="F6090" s="22">
        <f t="shared" si="286"/>
        <v>40909</v>
      </c>
      <c r="G6090" t="s">
        <v>17691</v>
      </c>
      <c r="H6090">
        <f t="shared" si="287"/>
        <v>6.7</v>
      </c>
      <c r="I6090">
        <v>6.7</v>
      </c>
      <c r="J6090">
        <v>109000</v>
      </c>
      <c r="K6090" t="s">
        <v>15706</v>
      </c>
      <c r="L6090" t="s">
        <v>15706</v>
      </c>
      <c r="M6090" t="s">
        <v>13978</v>
      </c>
      <c r="N6090" t="s">
        <v>15</v>
      </c>
      <c r="O6090">
        <v>10000000</v>
      </c>
      <c r="P6090">
        <v>11681781</v>
      </c>
      <c r="Q6090">
        <f>_xlfn.XLOOKUP(E6090,CPI!A:A,CPI!B:B)</f>
        <v>229.6</v>
      </c>
      <c r="R6090" s="12">
        <f>P6090*(CPI!$B$112/Movie!Q6090)</f>
        <v>15502781.666811846</v>
      </c>
      <c r="S6090" t="s">
        <v>12679</v>
      </c>
      <c r="T6090">
        <v>101</v>
      </c>
    </row>
    <row r="6091" spans="1:20" x14ac:dyDescent="0.3">
      <c r="A6091" t="s">
        <v>17725</v>
      </c>
      <c r="B6091" t="str">
        <f t="shared" si="285"/>
        <v>Not Rated</v>
      </c>
      <c r="C6091" t="s">
        <v>432</v>
      </c>
      <c r="D6091" t="s">
        <v>2</v>
      </c>
      <c r="E6091">
        <v>2012</v>
      </c>
      <c r="F6091" s="22">
        <f t="shared" si="286"/>
        <v>40909</v>
      </c>
      <c r="G6091" t="s">
        <v>17726</v>
      </c>
      <c r="H6091">
        <f t="shared" si="287"/>
        <v>7.1</v>
      </c>
      <c r="I6091">
        <v>7.1</v>
      </c>
      <c r="J6091">
        <v>15000</v>
      </c>
      <c r="K6091" t="s">
        <v>13607</v>
      </c>
      <c r="L6091" t="s">
        <v>13607</v>
      </c>
      <c r="M6091" t="s">
        <v>17727</v>
      </c>
      <c r="N6091" t="s">
        <v>233</v>
      </c>
      <c r="P6091">
        <v>2362019</v>
      </c>
      <c r="Q6091">
        <f>_xlfn.XLOOKUP(E6091,CPI!A:A,CPI!B:B)</f>
        <v>229.6</v>
      </c>
      <c r="R6091" s="12">
        <f>P6091*(CPI!$B$112/Movie!Q6091)</f>
        <v>3134613.193815331</v>
      </c>
      <c r="S6091" t="s">
        <v>17728</v>
      </c>
      <c r="T6091">
        <v>109</v>
      </c>
    </row>
    <row r="6092" spans="1:20" x14ac:dyDescent="0.3">
      <c r="A6092" t="s">
        <v>17729</v>
      </c>
      <c r="B6092" t="str">
        <f t="shared" si="285"/>
        <v>PG-13</v>
      </c>
      <c r="C6092" t="s">
        <v>1984</v>
      </c>
      <c r="D6092" t="s">
        <v>19</v>
      </c>
      <c r="E6092">
        <v>2012</v>
      </c>
      <c r="F6092" s="22">
        <f t="shared" si="286"/>
        <v>40909</v>
      </c>
      <c r="G6092" t="s">
        <v>17730</v>
      </c>
      <c r="H6092">
        <f t="shared" si="287"/>
        <v>6.6</v>
      </c>
      <c r="I6092">
        <v>6.6</v>
      </c>
      <c r="J6092">
        <v>290000</v>
      </c>
      <c r="K6092" t="s">
        <v>6942</v>
      </c>
      <c r="L6092" t="s">
        <v>6942</v>
      </c>
      <c r="M6092" t="s">
        <v>12727</v>
      </c>
      <c r="N6092" t="s">
        <v>15</v>
      </c>
      <c r="O6092">
        <v>125000000</v>
      </c>
      <c r="P6092">
        <v>276144750</v>
      </c>
      <c r="Q6092">
        <f>_xlfn.XLOOKUP(E6092,CPI!A:A,CPI!B:B)</f>
        <v>229.6</v>
      </c>
      <c r="R6092" s="12">
        <f>P6092*(CPI!$B$112/Movie!Q6092)</f>
        <v>366469099.84756094</v>
      </c>
      <c r="S6092" t="s">
        <v>46</v>
      </c>
      <c r="T6092">
        <v>135</v>
      </c>
    </row>
    <row r="6093" spans="1:20" x14ac:dyDescent="0.3">
      <c r="A6093" t="s">
        <v>17731</v>
      </c>
      <c r="B6093" t="str">
        <f t="shared" si="285"/>
        <v>R</v>
      </c>
      <c r="C6093" t="s">
        <v>1</v>
      </c>
      <c r="D6093" t="s">
        <v>19</v>
      </c>
      <c r="E6093">
        <v>2012</v>
      </c>
      <c r="F6093" s="22">
        <f t="shared" si="286"/>
        <v>40909</v>
      </c>
      <c r="G6093" t="s">
        <v>17691</v>
      </c>
      <c r="H6093">
        <f t="shared" si="287"/>
        <v>5.9</v>
      </c>
      <c r="I6093">
        <v>5.9</v>
      </c>
      <c r="J6093">
        <v>151000</v>
      </c>
      <c r="K6093" t="s">
        <v>13841</v>
      </c>
      <c r="L6093" t="s">
        <v>17699</v>
      </c>
      <c r="M6093" t="s">
        <v>17732</v>
      </c>
      <c r="N6093" t="s">
        <v>15</v>
      </c>
      <c r="O6093">
        <v>69000000</v>
      </c>
      <c r="P6093">
        <v>116471580</v>
      </c>
      <c r="Q6093">
        <f>_xlfn.XLOOKUP(E6093,CPI!A:A,CPI!B:B)</f>
        <v>229.6</v>
      </c>
      <c r="R6093" s="12">
        <f>P6093*(CPI!$B$112/Movie!Q6093)</f>
        <v>154568338.09233448</v>
      </c>
      <c r="S6093" t="s">
        <v>17733</v>
      </c>
      <c r="T6093">
        <v>105</v>
      </c>
    </row>
    <row r="6094" spans="1:20" x14ac:dyDescent="0.3">
      <c r="A6094" t="s">
        <v>17734</v>
      </c>
      <c r="B6094" t="str">
        <f t="shared" si="285"/>
        <v>PG</v>
      </c>
      <c r="C6094" t="s">
        <v>18</v>
      </c>
      <c r="D6094" t="s">
        <v>375</v>
      </c>
      <c r="E6094">
        <v>2012</v>
      </c>
      <c r="F6094" s="22">
        <f t="shared" si="286"/>
        <v>40909</v>
      </c>
      <c r="G6094" t="s">
        <v>17678</v>
      </c>
      <c r="H6094">
        <f t="shared" si="287"/>
        <v>7.7</v>
      </c>
      <c r="I6094">
        <v>7.7</v>
      </c>
      <c r="J6094">
        <v>390000</v>
      </c>
      <c r="K6094" t="s">
        <v>17735</v>
      </c>
      <c r="L6094" t="s">
        <v>17735</v>
      </c>
      <c r="M6094" t="s">
        <v>15171</v>
      </c>
      <c r="N6094" t="s">
        <v>15</v>
      </c>
      <c r="O6094">
        <v>165000000</v>
      </c>
      <c r="P6094">
        <v>471222889</v>
      </c>
      <c r="Q6094">
        <f>_xlfn.XLOOKUP(E6094,CPI!A:A,CPI!B:B)</f>
        <v>229.6</v>
      </c>
      <c r="R6094" s="12">
        <f>P6094*(CPI!$B$112/Movie!Q6094)</f>
        <v>625355462.8845818</v>
      </c>
      <c r="S6094" t="s">
        <v>596</v>
      </c>
      <c r="T6094">
        <v>101</v>
      </c>
    </row>
    <row r="6095" spans="1:20" x14ac:dyDescent="0.3">
      <c r="A6095" t="s">
        <v>5637</v>
      </c>
      <c r="B6095" t="str">
        <f t="shared" si="285"/>
        <v>PG-13</v>
      </c>
      <c r="C6095" t="s">
        <v>1984</v>
      </c>
      <c r="D6095" t="s">
        <v>19</v>
      </c>
      <c r="E6095">
        <v>2012</v>
      </c>
      <c r="F6095" s="22">
        <f t="shared" si="286"/>
        <v>40909</v>
      </c>
      <c r="G6095" t="s">
        <v>17736</v>
      </c>
      <c r="H6095">
        <f t="shared" si="287"/>
        <v>6.2</v>
      </c>
      <c r="I6095">
        <v>6.2</v>
      </c>
      <c r="J6095">
        <v>244000</v>
      </c>
      <c r="K6095" t="s">
        <v>12905</v>
      </c>
      <c r="L6095" t="s">
        <v>12450</v>
      </c>
      <c r="M6095" t="s">
        <v>11531</v>
      </c>
      <c r="N6095" t="s">
        <v>15</v>
      </c>
      <c r="O6095">
        <v>125000000</v>
      </c>
      <c r="P6095">
        <v>198467168</v>
      </c>
      <c r="Q6095">
        <f>_xlfn.XLOOKUP(E6095,CPI!A:A,CPI!B:B)</f>
        <v>229.6</v>
      </c>
      <c r="R6095" s="12">
        <f>P6095*(CPI!$B$112/Movie!Q6095)</f>
        <v>263383911.54006967</v>
      </c>
      <c r="S6095" t="s">
        <v>5637</v>
      </c>
      <c r="T6095">
        <v>118</v>
      </c>
    </row>
    <row r="6096" spans="1:20" x14ac:dyDescent="0.3">
      <c r="A6096" t="s">
        <v>4083</v>
      </c>
      <c r="B6096" t="str">
        <f t="shared" si="285"/>
        <v>R</v>
      </c>
      <c r="C6096" t="s">
        <v>1</v>
      </c>
      <c r="D6096" t="s">
        <v>26</v>
      </c>
      <c r="E6096">
        <v>2012</v>
      </c>
      <c r="F6096" s="22">
        <f t="shared" si="286"/>
        <v>40909</v>
      </c>
      <c r="G6096" t="s">
        <v>17737</v>
      </c>
      <c r="H6096">
        <f t="shared" si="287"/>
        <v>6.6</v>
      </c>
      <c r="I6096">
        <v>6.6</v>
      </c>
      <c r="J6096">
        <v>193000</v>
      </c>
      <c r="K6096" t="s">
        <v>17738</v>
      </c>
      <c r="L6096" t="s">
        <v>17739</v>
      </c>
      <c r="M6096" t="s">
        <v>17740</v>
      </c>
      <c r="N6096" t="s">
        <v>15</v>
      </c>
      <c r="O6096">
        <v>12000000</v>
      </c>
      <c r="P6096">
        <v>102731865</v>
      </c>
      <c r="Q6096">
        <f>_xlfn.XLOOKUP(E6096,CPI!A:A,CPI!B:B)</f>
        <v>229.6</v>
      </c>
      <c r="R6096" s="12">
        <f>P6096*(CPI!$B$112/Movie!Q6096)</f>
        <v>136334491.57447734</v>
      </c>
      <c r="S6096" t="s">
        <v>17741</v>
      </c>
      <c r="T6096">
        <v>88</v>
      </c>
    </row>
    <row r="6097" spans="1:20" x14ac:dyDescent="0.3">
      <c r="A6097" t="s">
        <v>17742</v>
      </c>
      <c r="B6097" t="str">
        <f t="shared" si="285"/>
        <v>R</v>
      </c>
      <c r="C6097" t="s">
        <v>1</v>
      </c>
      <c r="D6097" t="s">
        <v>26</v>
      </c>
      <c r="E6097">
        <v>2012</v>
      </c>
      <c r="F6097" s="22">
        <f t="shared" si="286"/>
        <v>40909</v>
      </c>
      <c r="G6097" t="s">
        <v>17743</v>
      </c>
      <c r="H6097">
        <f t="shared" si="287"/>
        <v>6.7</v>
      </c>
      <c r="I6097">
        <v>6.7</v>
      </c>
      <c r="J6097">
        <v>206000</v>
      </c>
      <c r="K6097" t="s">
        <v>13575</v>
      </c>
      <c r="L6097" t="s">
        <v>13575</v>
      </c>
      <c r="M6097" t="s">
        <v>10639</v>
      </c>
      <c r="N6097" t="s">
        <v>15</v>
      </c>
      <c r="O6097">
        <v>50000000</v>
      </c>
      <c r="P6097">
        <v>234989584</v>
      </c>
      <c r="Q6097">
        <f>_xlfn.XLOOKUP(E6097,CPI!A:A,CPI!B:B)</f>
        <v>229.6</v>
      </c>
      <c r="R6097" s="12">
        <f>P6097*(CPI!$B$112/Movie!Q6097)</f>
        <v>311852466.22299647</v>
      </c>
      <c r="S6097" t="s">
        <v>46</v>
      </c>
      <c r="T6097">
        <v>113</v>
      </c>
    </row>
    <row r="6098" spans="1:20" x14ac:dyDescent="0.3">
      <c r="A6098" t="s">
        <v>17744</v>
      </c>
      <c r="B6098" t="str">
        <f t="shared" si="285"/>
        <v>R</v>
      </c>
      <c r="C6098" t="s">
        <v>1</v>
      </c>
      <c r="D6098" t="s">
        <v>26</v>
      </c>
      <c r="E6098">
        <v>2012</v>
      </c>
      <c r="F6098" s="22">
        <f t="shared" si="286"/>
        <v>40909</v>
      </c>
      <c r="G6098" t="s">
        <v>17745</v>
      </c>
      <c r="H6098">
        <f t="shared" si="287"/>
        <v>5.6</v>
      </c>
      <c r="I6098">
        <v>5.6</v>
      </c>
      <c r="J6098">
        <v>74000</v>
      </c>
      <c r="K6098" t="s">
        <v>11895</v>
      </c>
      <c r="L6098" t="s">
        <v>11895</v>
      </c>
      <c r="M6098" t="s">
        <v>9762</v>
      </c>
      <c r="N6098" t="s">
        <v>15</v>
      </c>
      <c r="P6098">
        <v>23812816</v>
      </c>
      <c r="Q6098">
        <f>_xlfn.XLOOKUP(E6098,CPI!A:A,CPI!B:B)</f>
        <v>229.6</v>
      </c>
      <c r="R6098" s="12">
        <f>P6098*(CPI!$B$112/Movie!Q6098)</f>
        <v>31601764.090592332</v>
      </c>
      <c r="S6098" t="s">
        <v>17746</v>
      </c>
      <c r="T6098">
        <v>98</v>
      </c>
    </row>
    <row r="6099" spans="1:20" x14ac:dyDescent="0.3">
      <c r="A6099" t="s">
        <v>17747</v>
      </c>
      <c r="B6099" t="str">
        <f t="shared" si="285"/>
        <v>R</v>
      </c>
      <c r="C6099" t="s">
        <v>1</v>
      </c>
      <c r="D6099" t="s">
        <v>89</v>
      </c>
      <c r="E6099">
        <v>2012</v>
      </c>
      <c r="F6099" s="22">
        <f t="shared" si="286"/>
        <v>40909</v>
      </c>
      <c r="G6099" t="s">
        <v>17748</v>
      </c>
      <c r="H6099">
        <f t="shared" si="287"/>
        <v>6.5</v>
      </c>
      <c r="I6099">
        <v>6.5</v>
      </c>
      <c r="J6099">
        <v>126000</v>
      </c>
      <c r="K6099" t="s">
        <v>776</v>
      </c>
      <c r="L6099" t="s">
        <v>15117</v>
      </c>
      <c r="M6099" t="s">
        <v>16364</v>
      </c>
      <c r="N6099" t="s">
        <v>15</v>
      </c>
      <c r="O6099">
        <v>45000000</v>
      </c>
      <c r="P6099">
        <v>82966152</v>
      </c>
      <c r="Q6099">
        <f>_xlfn.XLOOKUP(E6099,CPI!A:A,CPI!B:B)</f>
        <v>229.6</v>
      </c>
      <c r="R6099" s="12">
        <f>P6099*(CPI!$B$112/Movie!Q6099)</f>
        <v>110103599.80139372</v>
      </c>
      <c r="S6099" t="s">
        <v>5110</v>
      </c>
      <c r="T6099">
        <v>131</v>
      </c>
    </row>
    <row r="6100" spans="1:20" x14ac:dyDescent="0.3">
      <c r="A6100" t="s">
        <v>17749</v>
      </c>
      <c r="B6100" t="str">
        <f t="shared" si="285"/>
        <v>PG</v>
      </c>
      <c r="C6100" t="s">
        <v>18</v>
      </c>
      <c r="D6100" t="s">
        <v>10</v>
      </c>
      <c r="E6100">
        <v>2012</v>
      </c>
      <c r="F6100" s="22">
        <f t="shared" si="286"/>
        <v>40909</v>
      </c>
      <c r="G6100" t="s">
        <v>17750</v>
      </c>
      <c r="H6100">
        <f t="shared" si="287"/>
        <v>7.9</v>
      </c>
      <c r="I6100">
        <v>7.9</v>
      </c>
      <c r="J6100">
        <v>594000</v>
      </c>
      <c r="K6100" t="s">
        <v>7768</v>
      </c>
      <c r="L6100" t="s">
        <v>17751</v>
      </c>
      <c r="M6100" t="s">
        <v>17752</v>
      </c>
      <c r="N6100" t="s">
        <v>15</v>
      </c>
      <c r="O6100">
        <v>120000000</v>
      </c>
      <c r="P6100">
        <v>609016565</v>
      </c>
      <c r="Q6100">
        <f>_xlfn.XLOOKUP(E6100,CPI!A:A,CPI!B:B)</f>
        <v>229.6</v>
      </c>
      <c r="R6100" s="12">
        <f>P6100*(CPI!$B$112/Movie!Q6100)</f>
        <v>808220153.9873693</v>
      </c>
      <c r="S6100" t="s">
        <v>9093</v>
      </c>
      <c r="T6100">
        <v>127</v>
      </c>
    </row>
    <row r="6101" spans="1:20" x14ac:dyDescent="0.3">
      <c r="A6101" t="s">
        <v>9916</v>
      </c>
      <c r="B6101" t="str">
        <f t="shared" si="285"/>
        <v>R</v>
      </c>
      <c r="C6101" t="s">
        <v>1</v>
      </c>
      <c r="D6101" t="s">
        <v>2</v>
      </c>
      <c r="E6101">
        <v>2012</v>
      </c>
      <c r="F6101" s="22">
        <f t="shared" si="286"/>
        <v>40909</v>
      </c>
      <c r="G6101" t="s">
        <v>17753</v>
      </c>
      <c r="H6101">
        <f t="shared" si="287"/>
        <v>6.6</v>
      </c>
      <c r="I6101">
        <v>6.6</v>
      </c>
      <c r="J6101">
        <v>95000</v>
      </c>
      <c r="K6101" t="s">
        <v>13984</v>
      </c>
      <c r="L6101" t="s">
        <v>3890</v>
      </c>
      <c r="M6101" t="s">
        <v>13986</v>
      </c>
      <c r="N6101" t="s">
        <v>7</v>
      </c>
      <c r="O6101">
        <v>40600000</v>
      </c>
      <c r="P6101">
        <v>68929150</v>
      </c>
      <c r="Q6101">
        <f>_xlfn.XLOOKUP(E6101,CPI!A:A,CPI!B:B)</f>
        <v>229.6</v>
      </c>
      <c r="R6101" s="12">
        <f>P6101*(CPI!$B$112/Movie!Q6101)</f>
        <v>91475226.502613232</v>
      </c>
      <c r="S6101" t="s">
        <v>46</v>
      </c>
      <c r="T6101">
        <v>129</v>
      </c>
    </row>
    <row r="6102" spans="1:20" x14ac:dyDescent="0.3">
      <c r="A6102" t="s">
        <v>17754</v>
      </c>
      <c r="B6102" t="str">
        <f t="shared" si="285"/>
        <v>R</v>
      </c>
      <c r="C6102" t="s">
        <v>1</v>
      </c>
      <c r="D6102" t="s">
        <v>19</v>
      </c>
      <c r="E6102">
        <v>2012</v>
      </c>
      <c r="F6102" s="22">
        <f t="shared" si="286"/>
        <v>40909</v>
      </c>
      <c r="G6102" t="s">
        <v>17755</v>
      </c>
      <c r="H6102">
        <f t="shared" si="287"/>
        <v>5.4</v>
      </c>
      <c r="I6102">
        <v>5.4</v>
      </c>
      <c r="J6102">
        <v>136000</v>
      </c>
      <c r="K6102" t="s">
        <v>8466</v>
      </c>
      <c r="L6102" t="s">
        <v>8466</v>
      </c>
      <c r="M6102" t="s">
        <v>10821</v>
      </c>
      <c r="N6102" t="s">
        <v>5801</v>
      </c>
      <c r="O6102">
        <v>65000000</v>
      </c>
      <c r="P6102">
        <v>240159255</v>
      </c>
      <c r="Q6102">
        <f>_xlfn.XLOOKUP(E6102,CPI!A:A,CPI!B:B)</f>
        <v>229.6</v>
      </c>
      <c r="R6102" s="12">
        <f>P6102*(CPI!$B$112/Movie!Q6102)</f>
        <v>318713087.97256094</v>
      </c>
      <c r="S6102" t="s">
        <v>17756</v>
      </c>
      <c r="T6102">
        <v>95</v>
      </c>
    </row>
    <row r="6103" spans="1:20" x14ac:dyDescent="0.3">
      <c r="A6103" t="s">
        <v>17757</v>
      </c>
      <c r="B6103" t="str">
        <f t="shared" si="285"/>
        <v>PG-13</v>
      </c>
      <c r="C6103" t="s">
        <v>1984</v>
      </c>
      <c r="D6103" t="s">
        <v>19</v>
      </c>
      <c r="E6103">
        <v>2012</v>
      </c>
      <c r="F6103" s="22">
        <f t="shared" si="286"/>
        <v>40909</v>
      </c>
      <c r="G6103" t="s">
        <v>17314</v>
      </c>
      <c r="H6103">
        <f t="shared" si="287"/>
        <v>6.8</v>
      </c>
      <c r="I6103">
        <v>6.8</v>
      </c>
      <c r="J6103">
        <v>342000</v>
      </c>
      <c r="K6103" t="s">
        <v>6213</v>
      </c>
      <c r="L6103" t="s">
        <v>15718</v>
      </c>
      <c r="M6103" t="s">
        <v>7621</v>
      </c>
      <c r="N6103" t="s">
        <v>15</v>
      </c>
      <c r="O6103">
        <v>225000000</v>
      </c>
      <c r="P6103">
        <v>624026776</v>
      </c>
      <c r="Q6103">
        <f>_xlfn.XLOOKUP(E6103,CPI!A:A,CPI!B:B)</f>
        <v>229.6</v>
      </c>
      <c r="R6103" s="12">
        <f>P6103*(CPI!$B$112/Movie!Q6103)</f>
        <v>828140063.79442501</v>
      </c>
      <c r="S6103" t="s">
        <v>16</v>
      </c>
      <c r="T6103">
        <v>106</v>
      </c>
    </row>
    <row r="6104" spans="1:20" x14ac:dyDescent="0.3">
      <c r="A6104" t="s">
        <v>17758</v>
      </c>
      <c r="B6104" t="str">
        <f t="shared" si="285"/>
        <v>PG</v>
      </c>
      <c r="C6104" t="s">
        <v>18</v>
      </c>
      <c r="D6104" t="s">
        <v>19</v>
      </c>
      <c r="E6104">
        <v>2012</v>
      </c>
      <c r="F6104" s="22">
        <f t="shared" si="286"/>
        <v>40909</v>
      </c>
      <c r="G6104" t="s">
        <v>17722</v>
      </c>
      <c r="H6104">
        <f t="shared" si="287"/>
        <v>5.8</v>
      </c>
      <c r="I6104">
        <v>5.8</v>
      </c>
      <c r="J6104">
        <v>96000</v>
      </c>
      <c r="K6104" t="s">
        <v>17759</v>
      </c>
      <c r="L6104" t="s">
        <v>17760</v>
      </c>
      <c r="M6104" t="s">
        <v>14131</v>
      </c>
      <c r="N6104" t="s">
        <v>15</v>
      </c>
      <c r="O6104">
        <v>79000000</v>
      </c>
      <c r="P6104">
        <v>335260290</v>
      </c>
      <c r="Q6104">
        <f>_xlfn.XLOOKUP(E6104,CPI!A:A,CPI!B:B)</f>
        <v>229.6</v>
      </c>
      <c r="R6104" s="12">
        <f>P6104*(CPI!$B$112/Movie!Q6104)</f>
        <v>444920776.84233445</v>
      </c>
      <c r="S6104" t="s">
        <v>2011</v>
      </c>
      <c r="T6104">
        <v>94</v>
      </c>
    </row>
    <row r="6105" spans="1:20" x14ac:dyDescent="0.3">
      <c r="A6105" t="s">
        <v>17761</v>
      </c>
      <c r="B6105" t="str">
        <f t="shared" si="285"/>
        <v>R</v>
      </c>
      <c r="C6105" t="s">
        <v>1</v>
      </c>
      <c r="D6105" t="s">
        <v>26</v>
      </c>
      <c r="E6105">
        <v>2012</v>
      </c>
      <c r="F6105" s="22">
        <f t="shared" si="286"/>
        <v>40909</v>
      </c>
      <c r="G6105" t="s">
        <v>17645</v>
      </c>
      <c r="H6105">
        <f t="shared" si="287"/>
        <v>7.2</v>
      </c>
      <c r="I6105">
        <v>7.2</v>
      </c>
      <c r="J6105">
        <v>246000</v>
      </c>
      <c r="K6105" t="s">
        <v>15566</v>
      </c>
      <c r="L6105" t="s">
        <v>15566</v>
      </c>
      <c r="M6105" t="s">
        <v>11531</v>
      </c>
      <c r="N6105" t="s">
        <v>7</v>
      </c>
      <c r="O6105">
        <v>15000000</v>
      </c>
      <c r="P6105">
        <v>32226382</v>
      </c>
      <c r="Q6105">
        <f>_xlfn.XLOOKUP(E6105,CPI!A:A,CPI!B:B)</f>
        <v>229.6</v>
      </c>
      <c r="R6105" s="12">
        <f>P6105*(CPI!$B$112/Movie!Q6105)</f>
        <v>42767328.3771777</v>
      </c>
      <c r="S6105" t="s">
        <v>16769</v>
      </c>
      <c r="T6105">
        <v>110</v>
      </c>
    </row>
    <row r="6106" spans="1:20" x14ac:dyDescent="0.3">
      <c r="A6106" t="s">
        <v>17762</v>
      </c>
      <c r="B6106" t="str">
        <f t="shared" si="285"/>
        <v>PG-13</v>
      </c>
      <c r="C6106" t="s">
        <v>1984</v>
      </c>
      <c r="D6106" t="s">
        <v>26</v>
      </c>
      <c r="E6106">
        <v>2012</v>
      </c>
      <c r="F6106" s="22">
        <f t="shared" si="286"/>
        <v>40909</v>
      </c>
      <c r="G6106" t="s">
        <v>17687</v>
      </c>
      <c r="H6106">
        <f t="shared" si="287"/>
        <v>5.9</v>
      </c>
      <c r="I6106">
        <v>5.9</v>
      </c>
      <c r="J6106">
        <v>75000</v>
      </c>
      <c r="K6106" t="s">
        <v>12025</v>
      </c>
      <c r="L6106" t="s">
        <v>15525</v>
      </c>
      <c r="M6106" t="s">
        <v>17763</v>
      </c>
      <c r="N6106" t="s">
        <v>15</v>
      </c>
      <c r="O6106">
        <v>75000000</v>
      </c>
      <c r="P6106">
        <v>59418613</v>
      </c>
      <c r="Q6106">
        <f>_xlfn.XLOOKUP(E6106,CPI!A:A,CPI!B:B)</f>
        <v>229.6</v>
      </c>
      <c r="R6106" s="12">
        <f>P6106*(CPI!$B$112/Movie!Q6106)</f>
        <v>78853882.321864098</v>
      </c>
      <c r="S6106" t="s">
        <v>2011</v>
      </c>
      <c r="T6106">
        <v>123</v>
      </c>
    </row>
    <row r="6107" spans="1:20" x14ac:dyDescent="0.3">
      <c r="A6107" t="s">
        <v>17764</v>
      </c>
      <c r="B6107" t="str">
        <f t="shared" si="285"/>
        <v>R</v>
      </c>
      <c r="C6107" t="s">
        <v>1</v>
      </c>
      <c r="D6107" t="s">
        <v>26</v>
      </c>
      <c r="E6107">
        <v>2012</v>
      </c>
      <c r="F6107" s="22">
        <f t="shared" si="286"/>
        <v>40909</v>
      </c>
      <c r="G6107" t="s">
        <v>17765</v>
      </c>
      <c r="H6107">
        <f t="shared" si="287"/>
        <v>6.4</v>
      </c>
      <c r="I6107">
        <v>6.4</v>
      </c>
      <c r="J6107">
        <v>286000</v>
      </c>
      <c r="K6107" t="s">
        <v>13432</v>
      </c>
      <c r="L6107" t="s">
        <v>14613</v>
      </c>
      <c r="M6107" t="s">
        <v>14613</v>
      </c>
      <c r="N6107" t="s">
        <v>15</v>
      </c>
      <c r="O6107">
        <v>65000000</v>
      </c>
      <c r="P6107">
        <v>179379533</v>
      </c>
      <c r="Q6107">
        <f>_xlfn.XLOOKUP(E6107,CPI!A:A,CPI!B:B)</f>
        <v>229.6</v>
      </c>
      <c r="R6107" s="12">
        <f>P6107*(CPI!$B$112/Movie!Q6107)</f>
        <v>238052890.70165503</v>
      </c>
      <c r="S6107" t="s">
        <v>29</v>
      </c>
      <c r="T6107">
        <v>83</v>
      </c>
    </row>
    <row r="6108" spans="1:20" x14ac:dyDescent="0.3">
      <c r="A6108" t="s">
        <v>17766</v>
      </c>
      <c r="B6108" t="str">
        <f t="shared" si="285"/>
        <v>R</v>
      </c>
      <c r="C6108" t="s">
        <v>1</v>
      </c>
      <c r="D6108" t="s">
        <v>26</v>
      </c>
      <c r="E6108">
        <v>2012</v>
      </c>
      <c r="F6108" s="22">
        <f t="shared" si="286"/>
        <v>40909</v>
      </c>
      <c r="G6108" t="s">
        <v>17767</v>
      </c>
      <c r="H6108">
        <f t="shared" si="287"/>
        <v>5.7</v>
      </c>
      <c r="I6108">
        <v>5.7</v>
      </c>
      <c r="J6108">
        <v>123000</v>
      </c>
      <c r="K6108" t="s">
        <v>15061</v>
      </c>
      <c r="L6108" t="s">
        <v>17768</v>
      </c>
      <c r="M6108" t="s">
        <v>7992</v>
      </c>
      <c r="N6108" t="s">
        <v>15</v>
      </c>
      <c r="O6108">
        <v>68000000</v>
      </c>
      <c r="P6108">
        <v>68267862</v>
      </c>
      <c r="Q6108">
        <f>_xlfn.XLOOKUP(E6108,CPI!A:A,CPI!B:B)</f>
        <v>229.6</v>
      </c>
      <c r="R6108" s="12">
        <f>P6108*(CPI!$B$112/Movie!Q6108)</f>
        <v>90597637.418989539</v>
      </c>
      <c r="S6108" t="s">
        <v>165</v>
      </c>
      <c r="T6108">
        <v>102</v>
      </c>
    </row>
    <row r="6109" spans="1:20" x14ac:dyDescent="0.3">
      <c r="A6109" t="s">
        <v>17769</v>
      </c>
      <c r="B6109" t="str">
        <f t="shared" si="285"/>
        <v>R</v>
      </c>
      <c r="C6109" t="s">
        <v>1</v>
      </c>
      <c r="D6109" t="s">
        <v>19</v>
      </c>
      <c r="E6109">
        <v>2012</v>
      </c>
      <c r="F6109" s="22">
        <f t="shared" si="286"/>
        <v>40909</v>
      </c>
      <c r="G6109" t="s">
        <v>17770</v>
      </c>
      <c r="H6109">
        <f t="shared" si="287"/>
        <v>6.6</v>
      </c>
      <c r="I6109">
        <v>6.6</v>
      </c>
      <c r="J6109">
        <v>296000</v>
      </c>
      <c r="K6109" t="s">
        <v>9521</v>
      </c>
      <c r="L6109" t="s">
        <v>3553</v>
      </c>
      <c r="M6109" t="s">
        <v>746</v>
      </c>
      <c r="N6109" t="s">
        <v>15</v>
      </c>
      <c r="O6109">
        <v>100000000</v>
      </c>
      <c r="P6109">
        <v>314975955</v>
      </c>
      <c r="Q6109">
        <f>_xlfn.XLOOKUP(E6109,CPI!A:A,CPI!B:B)</f>
        <v>229.6</v>
      </c>
      <c r="R6109" s="12">
        <f>P6109*(CPI!$B$112/Movie!Q6109)</f>
        <v>418001626.69207317</v>
      </c>
      <c r="S6109" t="s">
        <v>14686</v>
      </c>
      <c r="T6109">
        <v>103</v>
      </c>
    </row>
    <row r="6110" spans="1:20" x14ac:dyDescent="0.3">
      <c r="A6110" t="s">
        <v>17771</v>
      </c>
      <c r="B6110" t="str">
        <f t="shared" si="285"/>
        <v>R</v>
      </c>
      <c r="C6110" t="s">
        <v>1</v>
      </c>
      <c r="D6110" t="s">
        <v>26</v>
      </c>
      <c r="E6110">
        <v>2012</v>
      </c>
      <c r="F6110" s="22">
        <f t="shared" si="286"/>
        <v>40909</v>
      </c>
      <c r="G6110" t="s">
        <v>17772</v>
      </c>
      <c r="H6110">
        <f t="shared" si="287"/>
        <v>7</v>
      </c>
      <c r="I6110">
        <v>7</v>
      </c>
      <c r="J6110">
        <v>122000</v>
      </c>
      <c r="K6110" t="s">
        <v>17773</v>
      </c>
      <c r="L6110" t="s">
        <v>17774</v>
      </c>
      <c r="M6110" t="s">
        <v>17775</v>
      </c>
      <c r="N6110" t="s">
        <v>15</v>
      </c>
      <c r="O6110">
        <v>750000</v>
      </c>
      <c r="P6110">
        <v>4424699</v>
      </c>
      <c r="Q6110">
        <f>_xlfn.XLOOKUP(E6110,CPI!A:A,CPI!B:B)</f>
        <v>229.6</v>
      </c>
      <c r="R6110" s="12">
        <f>P6110*(CPI!$B$112/Movie!Q6110)</f>
        <v>5871976.4168118462</v>
      </c>
      <c r="S6110" t="s">
        <v>16603</v>
      </c>
      <c r="T6110">
        <v>86</v>
      </c>
    </row>
    <row r="6111" spans="1:20" x14ac:dyDescent="0.3">
      <c r="A6111" t="s">
        <v>17776</v>
      </c>
      <c r="B6111" t="str">
        <f t="shared" si="285"/>
        <v>PG-13</v>
      </c>
      <c r="C6111" t="s">
        <v>1984</v>
      </c>
      <c r="D6111" t="s">
        <v>10</v>
      </c>
      <c r="E6111">
        <v>2012</v>
      </c>
      <c r="F6111" s="22">
        <f t="shared" si="286"/>
        <v>40909</v>
      </c>
      <c r="G6111" t="s">
        <v>17777</v>
      </c>
      <c r="H6111">
        <f t="shared" si="287"/>
        <v>7</v>
      </c>
      <c r="I6111">
        <v>7</v>
      </c>
      <c r="J6111">
        <v>243000</v>
      </c>
      <c r="K6111" t="s">
        <v>17778</v>
      </c>
      <c r="L6111" t="s">
        <v>17779</v>
      </c>
      <c r="M6111" t="s">
        <v>17780</v>
      </c>
      <c r="N6111" t="s">
        <v>15</v>
      </c>
      <c r="O6111">
        <v>12000000</v>
      </c>
      <c r="P6111">
        <v>126636097</v>
      </c>
      <c r="Q6111">
        <f>_xlfn.XLOOKUP(E6111,CPI!A:A,CPI!B:B)</f>
        <v>229.6</v>
      </c>
      <c r="R6111" s="12">
        <f>P6111*(CPI!$B$112/Movie!Q6111)</f>
        <v>168057572.97865853</v>
      </c>
      <c r="S6111" t="s">
        <v>165</v>
      </c>
      <c r="T6111">
        <v>84</v>
      </c>
    </row>
    <row r="6112" spans="1:20" x14ac:dyDescent="0.3">
      <c r="A6112" t="s">
        <v>2021</v>
      </c>
      <c r="B6112" t="str">
        <f t="shared" si="285"/>
        <v>PG-13</v>
      </c>
      <c r="C6112" t="s">
        <v>1984</v>
      </c>
      <c r="D6112" t="s">
        <v>19</v>
      </c>
      <c r="E6112">
        <v>2012</v>
      </c>
      <c r="F6112" s="22">
        <f t="shared" si="286"/>
        <v>40909</v>
      </c>
      <c r="G6112" t="s">
        <v>17750</v>
      </c>
      <c r="H6112">
        <f t="shared" si="287"/>
        <v>5.4</v>
      </c>
      <c r="I6112">
        <v>5.4</v>
      </c>
      <c r="J6112">
        <v>74000</v>
      </c>
      <c r="K6112" t="s">
        <v>17781</v>
      </c>
      <c r="L6112" t="s">
        <v>14068</v>
      </c>
      <c r="M6112" t="s">
        <v>17102</v>
      </c>
      <c r="N6112" t="s">
        <v>15</v>
      </c>
      <c r="O6112">
        <v>65000000</v>
      </c>
      <c r="P6112">
        <v>50950296</v>
      </c>
      <c r="Q6112">
        <f>_xlfn.XLOOKUP(E6112,CPI!A:A,CPI!B:B)</f>
        <v>229.6</v>
      </c>
      <c r="R6112" s="12">
        <f>P6112*(CPI!$B$112/Movie!Q6112)</f>
        <v>67615658.498257831</v>
      </c>
      <c r="S6112" t="s">
        <v>16603</v>
      </c>
      <c r="T6112">
        <v>93</v>
      </c>
    </row>
    <row r="6113" spans="1:20" x14ac:dyDescent="0.3">
      <c r="A6113" t="s">
        <v>17782</v>
      </c>
      <c r="B6113" t="str">
        <f t="shared" si="285"/>
        <v>R</v>
      </c>
      <c r="C6113" t="s">
        <v>1</v>
      </c>
      <c r="D6113" t="s">
        <v>19</v>
      </c>
      <c r="E6113">
        <v>2012</v>
      </c>
      <c r="F6113" s="22">
        <f t="shared" si="286"/>
        <v>40909</v>
      </c>
      <c r="G6113" t="s">
        <v>17671</v>
      </c>
      <c r="H6113">
        <f t="shared" si="287"/>
        <v>7.6</v>
      </c>
      <c r="I6113">
        <v>7.6</v>
      </c>
      <c r="J6113">
        <v>233000</v>
      </c>
      <c r="K6113" t="s">
        <v>11852</v>
      </c>
      <c r="L6113" t="s">
        <v>11852</v>
      </c>
      <c r="M6113" t="s">
        <v>10789</v>
      </c>
      <c r="N6113" t="s">
        <v>15</v>
      </c>
      <c r="O6113">
        <v>7000000</v>
      </c>
      <c r="P6113">
        <v>55078146</v>
      </c>
      <c r="Q6113">
        <f>_xlfn.XLOOKUP(E6113,CPI!A:A,CPI!B:B)</f>
        <v>229.6</v>
      </c>
      <c r="R6113" s="12">
        <f>P6113*(CPI!$B$112/Movie!Q6113)</f>
        <v>73093689.399825782</v>
      </c>
      <c r="S6113" t="s">
        <v>17783</v>
      </c>
      <c r="T6113">
        <v>109</v>
      </c>
    </row>
    <row r="6114" spans="1:20" x14ac:dyDescent="0.3">
      <c r="A6114" t="s">
        <v>17784</v>
      </c>
      <c r="B6114" t="str">
        <f t="shared" si="285"/>
        <v>PG-13</v>
      </c>
      <c r="C6114" t="s">
        <v>1984</v>
      </c>
      <c r="D6114" t="s">
        <v>19</v>
      </c>
      <c r="E6114">
        <v>2012</v>
      </c>
      <c r="F6114" s="22">
        <f t="shared" si="286"/>
        <v>40909</v>
      </c>
      <c r="G6114" t="s">
        <v>17785</v>
      </c>
      <c r="H6114">
        <f t="shared" si="287"/>
        <v>5.7</v>
      </c>
      <c r="I6114">
        <v>5.7</v>
      </c>
      <c r="J6114">
        <v>184000</v>
      </c>
      <c r="K6114" t="s">
        <v>13086</v>
      </c>
      <c r="L6114" t="s">
        <v>17786</v>
      </c>
      <c r="M6114" t="s">
        <v>16046</v>
      </c>
      <c r="N6114" t="s">
        <v>15</v>
      </c>
      <c r="O6114">
        <v>150000000</v>
      </c>
      <c r="P6114">
        <v>301970083</v>
      </c>
      <c r="Q6114">
        <f>_xlfn.XLOOKUP(E6114,CPI!A:A,CPI!B:B)</f>
        <v>229.6</v>
      </c>
      <c r="R6114" s="12">
        <f>P6114*(CPI!$B$112/Movie!Q6114)</f>
        <v>400741656.31576651</v>
      </c>
      <c r="S6114" t="s">
        <v>8</v>
      </c>
      <c r="T6114">
        <v>99</v>
      </c>
    </row>
    <row r="6115" spans="1:20" x14ac:dyDescent="0.3">
      <c r="A6115" t="s">
        <v>17787</v>
      </c>
      <c r="B6115" t="str">
        <f t="shared" si="285"/>
        <v>PG-13</v>
      </c>
      <c r="C6115" t="s">
        <v>1984</v>
      </c>
      <c r="D6115" t="s">
        <v>2</v>
      </c>
      <c r="E6115">
        <v>2012</v>
      </c>
      <c r="F6115" s="22">
        <f t="shared" si="286"/>
        <v>40909</v>
      </c>
      <c r="G6115" t="s">
        <v>17788</v>
      </c>
      <c r="H6115">
        <f t="shared" si="287"/>
        <v>7.4</v>
      </c>
      <c r="I6115">
        <v>7.4</v>
      </c>
      <c r="J6115">
        <v>172000</v>
      </c>
      <c r="K6115" t="s">
        <v>15445</v>
      </c>
      <c r="L6115" t="s">
        <v>15445</v>
      </c>
      <c r="M6115" t="s">
        <v>9005</v>
      </c>
      <c r="N6115" t="s">
        <v>15</v>
      </c>
      <c r="O6115">
        <v>10000000</v>
      </c>
      <c r="P6115">
        <v>32613173</v>
      </c>
      <c r="Q6115">
        <f>_xlfn.XLOOKUP(E6115,CPI!A:A,CPI!B:B)</f>
        <v>229.6</v>
      </c>
      <c r="R6115" s="12">
        <f>P6115*(CPI!$B$112/Movie!Q6115)</f>
        <v>43280635.074477345</v>
      </c>
      <c r="S6115" t="s">
        <v>14686</v>
      </c>
      <c r="T6115">
        <v>130</v>
      </c>
    </row>
    <row r="6116" spans="1:20" x14ac:dyDescent="0.3">
      <c r="A6116" t="s">
        <v>17789</v>
      </c>
      <c r="B6116" t="str">
        <f t="shared" si="285"/>
        <v>PG</v>
      </c>
      <c r="C6116" t="s">
        <v>18</v>
      </c>
      <c r="D6116" t="s">
        <v>375</v>
      </c>
      <c r="E6116">
        <v>2012</v>
      </c>
      <c r="F6116" s="22">
        <f t="shared" si="286"/>
        <v>40909</v>
      </c>
      <c r="G6116" t="s">
        <v>17737</v>
      </c>
      <c r="H6116">
        <f t="shared" si="287"/>
        <v>6.4</v>
      </c>
      <c r="I6116">
        <v>6.4</v>
      </c>
      <c r="J6116">
        <v>102000</v>
      </c>
      <c r="K6116" t="s">
        <v>17790</v>
      </c>
      <c r="L6116" t="s">
        <v>11365</v>
      </c>
      <c r="M6116" t="s">
        <v>15818</v>
      </c>
      <c r="N6116" t="s">
        <v>15</v>
      </c>
      <c r="O6116">
        <v>70000000</v>
      </c>
      <c r="P6116">
        <v>348840316</v>
      </c>
      <c r="Q6116">
        <f>_xlfn.XLOOKUP(E6116,CPI!A:A,CPI!B:B)</f>
        <v>229.6</v>
      </c>
      <c r="R6116" s="12">
        <f>P6116*(CPI!$B$112/Movie!Q6116)</f>
        <v>462942701.59059232</v>
      </c>
      <c r="S6116" t="s">
        <v>46</v>
      </c>
      <c r="T6116">
        <v>86</v>
      </c>
    </row>
    <row r="6117" spans="1:20" x14ac:dyDescent="0.3">
      <c r="A6117" t="s">
        <v>17791</v>
      </c>
      <c r="B6117" t="str">
        <f t="shared" si="285"/>
        <v>PG-13</v>
      </c>
      <c r="C6117" t="s">
        <v>1984</v>
      </c>
      <c r="D6117" t="s">
        <v>19</v>
      </c>
      <c r="E6117">
        <v>2012</v>
      </c>
      <c r="F6117" s="22">
        <f t="shared" si="286"/>
        <v>40909</v>
      </c>
      <c r="G6117" t="s">
        <v>17317</v>
      </c>
      <c r="H6117">
        <f t="shared" si="287"/>
        <v>6.6</v>
      </c>
      <c r="I6117">
        <v>6.6</v>
      </c>
      <c r="J6117">
        <v>147000</v>
      </c>
      <c r="K6117" t="s">
        <v>17792</v>
      </c>
      <c r="L6117" t="s">
        <v>17793</v>
      </c>
      <c r="M6117" t="s">
        <v>16046</v>
      </c>
      <c r="N6117" t="s">
        <v>15</v>
      </c>
      <c r="O6117">
        <v>42000000</v>
      </c>
      <c r="P6117">
        <v>47636031</v>
      </c>
      <c r="Q6117">
        <f>_xlfn.XLOOKUP(E6117,CPI!A:A,CPI!B:B)</f>
        <v>229.6</v>
      </c>
      <c r="R6117" s="12">
        <f>P6117*(CPI!$B$112/Movie!Q6117)</f>
        <v>63217328.596254349</v>
      </c>
      <c r="S6117" t="s">
        <v>10066</v>
      </c>
      <c r="T6117">
        <v>102</v>
      </c>
    </row>
    <row r="6118" spans="1:20" x14ac:dyDescent="0.3">
      <c r="A6118" t="s">
        <v>17794</v>
      </c>
      <c r="B6118" t="str">
        <f t="shared" si="285"/>
        <v>PG</v>
      </c>
      <c r="C6118" t="s">
        <v>18</v>
      </c>
      <c r="D6118" t="s">
        <v>375</v>
      </c>
      <c r="E6118">
        <v>2012</v>
      </c>
      <c r="F6118" s="22">
        <f t="shared" si="286"/>
        <v>40909</v>
      </c>
      <c r="G6118" t="s">
        <v>17736</v>
      </c>
      <c r="H6118">
        <f t="shared" si="287"/>
        <v>6.3</v>
      </c>
      <c r="I6118">
        <v>6.3</v>
      </c>
      <c r="J6118">
        <v>23000</v>
      </c>
      <c r="K6118" t="s">
        <v>14692</v>
      </c>
      <c r="L6118" t="s">
        <v>15731</v>
      </c>
      <c r="M6118" t="s">
        <v>16717</v>
      </c>
      <c r="N6118" t="s">
        <v>15</v>
      </c>
      <c r="O6118">
        <v>22000000</v>
      </c>
      <c r="P6118">
        <v>77229695</v>
      </c>
      <c r="Q6118">
        <f>_xlfn.XLOOKUP(E6118,CPI!A:A,CPI!B:B)</f>
        <v>229.6</v>
      </c>
      <c r="R6118" s="12">
        <f>P6118*(CPI!$B$112/Movie!Q6118)</f>
        <v>102490801.68336236</v>
      </c>
      <c r="S6118" t="s">
        <v>9093</v>
      </c>
      <c r="T6118">
        <v>94</v>
      </c>
    </row>
    <row r="6119" spans="1:20" x14ac:dyDescent="0.3">
      <c r="A6119" t="s">
        <v>17795</v>
      </c>
      <c r="B6119" t="str">
        <f t="shared" si="285"/>
        <v>PG-13</v>
      </c>
      <c r="C6119" t="s">
        <v>1984</v>
      </c>
      <c r="D6119" t="s">
        <v>2</v>
      </c>
      <c r="E6119">
        <v>2012</v>
      </c>
      <c r="F6119" s="22">
        <f t="shared" si="286"/>
        <v>40909</v>
      </c>
      <c r="G6119" t="s">
        <v>17796</v>
      </c>
      <c r="H6119">
        <f t="shared" si="287"/>
        <v>6.5</v>
      </c>
      <c r="I6119">
        <v>6.5</v>
      </c>
      <c r="J6119">
        <v>103000</v>
      </c>
      <c r="K6119" t="s">
        <v>9193</v>
      </c>
      <c r="L6119" t="s">
        <v>16732</v>
      </c>
      <c r="M6119" t="s">
        <v>15818</v>
      </c>
      <c r="N6119" t="s">
        <v>15</v>
      </c>
      <c r="O6119">
        <v>25000000</v>
      </c>
      <c r="P6119">
        <v>99357138</v>
      </c>
      <c r="Q6119">
        <f>_xlfn.XLOOKUP(E6119,CPI!A:A,CPI!B:B)</f>
        <v>229.6</v>
      </c>
      <c r="R6119" s="12">
        <f>P6119*(CPI!$B$112/Movie!Q6119)</f>
        <v>131855923.12108013</v>
      </c>
      <c r="S6119" t="s">
        <v>8</v>
      </c>
      <c r="T6119">
        <v>101</v>
      </c>
    </row>
    <row r="6120" spans="1:20" x14ac:dyDescent="0.3">
      <c r="A6120" t="s">
        <v>17797</v>
      </c>
      <c r="B6120" t="str">
        <f t="shared" si="285"/>
        <v>PG</v>
      </c>
      <c r="C6120" t="s">
        <v>18</v>
      </c>
      <c r="D6120" t="s">
        <v>375</v>
      </c>
      <c r="E6120">
        <v>2012</v>
      </c>
      <c r="F6120" s="22">
        <f t="shared" si="286"/>
        <v>40909</v>
      </c>
      <c r="G6120" t="s">
        <v>17750</v>
      </c>
      <c r="H6120">
        <f t="shared" si="287"/>
        <v>7.3</v>
      </c>
      <c r="I6120">
        <v>7.3</v>
      </c>
      <c r="J6120">
        <v>161000</v>
      </c>
      <c r="K6120" t="s">
        <v>17798</v>
      </c>
      <c r="L6120" t="s">
        <v>15786</v>
      </c>
      <c r="M6120" t="s">
        <v>13467</v>
      </c>
      <c r="N6120" t="s">
        <v>15</v>
      </c>
      <c r="O6120">
        <v>145000000</v>
      </c>
      <c r="P6120">
        <v>306941670</v>
      </c>
      <c r="Q6120">
        <f>_xlfn.XLOOKUP(E6120,CPI!A:A,CPI!B:B)</f>
        <v>229.6</v>
      </c>
      <c r="R6120" s="12">
        <f>P6120*(CPI!$B$112/Movie!Q6120)</f>
        <v>407339402.652439</v>
      </c>
      <c r="S6120" t="s">
        <v>10157</v>
      </c>
      <c r="T6120">
        <v>97</v>
      </c>
    </row>
    <row r="6121" spans="1:20" x14ac:dyDescent="0.3">
      <c r="A6121" t="s">
        <v>17799</v>
      </c>
      <c r="B6121" t="str">
        <f t="shared" si="285"/>
        <v>R</v>
      </c>
      <c r="C6121" t="s">
        <v>1</v>
      </c>
      <c r="D6121" t="s">
        <v>48</v>
      </c>
      <c r="E6121">
        <v>2012</v>
      </c>
      <c r="F6121" s="22">
        <f t="shared" si="286"/>
        <v>40909</v>
      </c>
      <c r="G6121" t="s">
        <v>17800</v>
      </c>
      <c r="H6121">
        <f t="shared" si="287"/>
        <v>6.8</v>
      </c>
      <c r="I6121">
        <v>6.8</v>
      </c>
      <c r="J6121">
        <v>72000</v>
      </c>
      <c r="K6121" t="s">
        <v>17801</v>
      </c>
      <c r="L6121" t="s">
        <v>17802</v>
      </c>
      <c r="M6121" t="s">
        <v>15446</v>
      </c>
      <c r="N6121" t="s">
        <v>15</v>
      </c>
      <c r="O6121">
        <v>10000000</v>
      </c>
      <c r="P6121">
        <v>4552970</v>
      </c>
      <c r="Q6121">
        <f>_xlfn.XLOOKUP(E6121,CPI!A:A,CPI!B:B)</f>
        <v>229.6</v>
      </c>
      <c r="R6121" s="12">
        <f>P6121*(CPI!$B$112/Movie!Q6121)</f>
        <v>6042203.6541811842</v>
      </c>
      <c r="S6121" t="s">
        <v>17803</v>
      </c>
      <c r="T6121">
        <v>106</v>
      </c>
    </row>
    <row r="6122" spans="1:20" x14ac:dyDescent="0.3">
      <c r="A6122" t="s">
        <v>17804</v>
      </c>
      <c r="B6122" t="str">
        <f t="shared" si="285"/>
        <v>Not Rated</v>
      </c>
      <c r="C6122" t="s">
        <v>432</v>
      </c>
      <c r="D6122" t="s">
        <v>37</v>
      </c>
      <c r="E6122">
        <v>2012</v>
      </c>
      <c r="F6122" s="22">
        <f t="shared" si="286"/>
        <v>40909</v>
      </c>
      <c r="G6122" t="s">
        <v>17805</v>
      </c>
      <c r="H6122">
        <f t="shared" si="287"/>
        <v>6.1</v>
      </c>
      <c r="I6122">
        <v>6.1</v>
      </c>
      <c r="J6122">
        <v>36000</v>
      </c>
      <c r="K6122" t="s">
        <v>15347</v>
      </c>
      <c r="L6122" t="s">
        <v>13079</v>
      </c>
      <c r="M6122" t="s">
        <v>7669</v>
      </c>
      <c r="N6122" t="s">
        <v>437</v>
      </c>
      <c r="O6122">
        <v>6000000</v>
      </c>
      <c r="P6122">
        <v>2631275</v>
      </c>
      <c r="Q6122">
        <f>_xlfn.XLOOKUP(E6122,CPI!A:A,CPI!B:B)</f>
        <v>229.6</v>
      </c>
      <c r="R6122" s="12">
        <f>P6122*(CPI!$B$112/Movie!Q6122)</f>
        <v>3491940.2983449474</v>
      </c>
      <c r="S6122" t="s">
        <v>17806</v>
      </c>
      <c r="T6122">
        <v>89</v>
      </c>
    </row>
    <row r="6123" spans="1:20" x14ac:dyDescent="0.3">
      <c r="A6123" t="s">
        <v>17807</v>
      </c>
      <c r="B6123" t="str">
        <f t="shared" si="285"/>
        <v>R</v>
      </c>
      <c r="C6123" t="s">
        <v>1</v>
      </c>
      <c r="D6123" t="s">
        <v>2</v>
      </c>
      <c r="E6123">
        <v>2012</v>
      </c>
      <c r="F6123" s="22">
        <f t="shared" si="286"/>
        <v>40909</v>
      </c>
      <c r="G6123" t="s">
        <v>17808</v>
      </c>
      <c r="H6123">
        <f t="shared" si="287"/>
        <v>6.5</v>
      </c>
      <c r="I6123">
        <v>6.5</v>
      </c>
      <c r="J6123">
        <v>42000</v>
      </c>
      <c r="K6123" t="s">
        <v>2228</v>
      </c>
      <c r="L6123" t="s">
        <v>17809</v>
      </c>
      <c r="M6123" t="s">
        <v>15843</v>
      </c>
      <c r="N6123" t="s">
        <v>7</v>
      </c>
      <c r="P6123">
        <v>828284</v>
      </c>
      <c r="Q6123">
        <f>_xlfn.XLOOKUP(E6123,CPI!A:A,CPI!B:B)</f>
        <v>229.6</v>
      </c>
      <c r="R6123" s="12">
        <f>P6123*(CPI!$B$112/Movie!Q6123)</f>
        <v>1099207.9041811845</v>
      </c>
      <c r="S6123" t="s">
        <v>17810</v>
      </c>
      <c r="T6123">
        <v>118</v>
      </c>
    </row>
    <row r="6124" spans="1:20" x14ac:dyDescent="0.3">
      <c r="A6124" t="s">
        <v>17811</v>
      </c>
      <c r="B6124" t="str">
        <f t="shared" si="285"/>
        <v>R</v>
      </c>
      <c r="C6124" t="s">
        <v>1</v>
      </c>
      <c r="D6124" t="s">
        <v>26</v>
      </c>
      <c r="E6124">
        <v>2012</v>
      </c>
      <c r="F6124" s="22">
        <f t="shared" si="286"/>
        <v>40909</v>
      </c>
      <c r="G6124" t="s">
        <v>17812</v>
      </c>
      <c r="H6124">
        <f t="shared" si="287"/>
        <v>7.5</v>
      </c>
      <c r="I6124">
        <v>7.5</v>
      </c>
      <c r="J6124">
        <v>78000</v>
      </c>
      <c r="K6124" t="s">
        <v>8677</v>
      </c>
      <c r="L6124" t="s">
        <v>8677</v>
      </c>
      <c r="M6124" t="s">
        <v>17813</v>
      </c>
      <c r="N6124" t="s">
        <v>15</v>
      </c>
      <c r="P6124">
        <v>9058065</v>
      </c>
      <c r="Q6124">
        <f>_xlfn.XLOOKUP(E6124,CPI!A:A,CPI!B:B)</f>
        <v>229.6</v>
      </c>
      <c r="R6124" s="12">
        <f>P6124*(CPI!$B$112/Movie!Q6124)</f>
        <v>12020872.846254354</v>
      </c>
      <c r="S6124" t="s">
        <v>17814</v>
      </c>
      <c r="T6124">
        <v>86</v>
      </c>
    </row>
    <row r="6125" spans="1:20" x14ac:dyDescent="0.3">
      <c r="A6125" t="s">
        <v>17815</v>
      </c>
      <c r="B6125" t="str">
        <f t="shared" si="285"/>
        <v>PG</v>
      </c>
      <c r="C6125" t="s">
        <v>18</v>
      </c>
      <c r="D6125" t="s">
        <v>375</v>
      </c>
      <c r="E6125">
        <v>2012</v>
      </c>
      <c r="F6125" s="22">
        <f t="shared" si="286"/>
        <v>40909</v>
      </c>
      <c r="G6125" t="s">
        <v>17637</v>
      </c>
      <c r="H6125">
        <f t="shared" si="287"/>
        <v>6.8</v>
      </c>
      <c r="I6125">
        <v>6.8</v>
      </c>
      <c r="J6125">
        <v>168000</v>
      </c>
      <c r="K6125" t="s">
        <v>10243</v>
      </c>
      <c r="L6125" t="s">
        <v>10243</v>
      </c>
      <c r="M6125" t="s">
        <v>7992</v>
      </c>
      <c r="N6125" t="s">
        <v>15</v>
      </c>
      <c r="O6125">
        <v>145000000</v>
      </c>
      <c r="P6125">
        <v>746921274</v>
      </c>
      <c r="Q6125">
        <f>_xlfn.XLOOKUP(E6125,CPI!A:A,CPI!B:B)</f>
        <v>229.6</v>
      </c>
      <c r="R6125" s="12">
        <f>P6125*(CPI!$B$112/Movie!Q6125)</f>
        <v>991232195.93989539</v>
      </c>
      <c r="S6125" t="s">
        <v>10157</v>
      </c>
      <c r="T6125">
        <v>93</v>
      </c>
    </row>
    <row r="6126" spans="1:20" x14ac:dyDescent="0.3">
      <c r="A6126" t="s">
        <v>17816</v>
      </c>
      <c r="B6126" t="str">
        <f t="shared" si="285"/>
        <v>R</v>
      </c>
      <c r="C6126" t="s">
        <v>1</v>
      </c>
      <c r="D6126" t="s">
        <v>26</v>
      </c>
      <c r="E6126">
        <v>2012</v>
      </c>
      <c r="F6126" s="22">
        <f t="shared" si="286"/>
        <v>40909</v>
      </c>
      <c r="G6126" t="s">
        <v>17817</v>
      </c>
      <c r="H6126">
        <f t="shared" si="287"/>
        <v>6.2</v>
      </c>
      <c r="I6126">
        <v>6.2</v>
      </c>
      <c r="J6126">
        <v>96000</v>
      </c>
      <c r="K6126" t="s">
        <v>15557</v>
      </c>
      <c r="L6126" t="s">
        <v>15558</v>
      </c>
      <c r="M6126" t="s">
        <v>15558</v>
      </c>
      <c r="N6126" t="s">
        <v>15</v>
      </c>
      <c r="O6126">
        <v>30000000</v>
      </c>
      <c r="P6126">
        <v>54169363</v>
      </c>
      <c r="Q6126">
        <f>_xlfn.XLOOKUP(E6126,CPI!A:A,CPI!B:B)</f>
        <v>229.6</v>
      </c>
      <c r="R6126" s="12">
        <f>P6126*(CPI!$B$112/Movie!Q6126)</f>
        <v>71887652.03005226</v>
      </c>
      <c r="S6126" t="s">
        <v>46</v>
      </c>
      <c r="T6126">
        <v>124</v>
      </c>
    </row>
    <row r="6127" spans="1:20" x14ac:dyDescent="0.3">
      <c r="A6127" t="s">
        <v>17818</v>
      </c>
      <c r="B6127" t="str">
        <f t="shared" si="285"/>
        <v>PG-13</v>
      </c>
      <c r="C6127" t="s">
        <v>1984</v>
      </c>
      <c r="D6127" t="s">
        <v>2</v>
      </c>
      <c r="E6127">
        <v>2012</v>
      </c>
      <c r="F6127" s="22">
        <f t="shared" si="286"/>
        <v>40909</v>
      </c>
      <c r="G6127" t="s">
        <v>17671</v>
      </c>
      <c r="H6127">
        <f t="shared" si="287"/>
        <v>5.6</v>
      </c>
      <c r="I6127">
        <v>5.6</v>
      </c>
      <c r="J6127">
        <v>74000</v>
      </c>
      <c r="K6127" t="s">
        <v>17819</v>
      </c>
      <c r="L6127" t="s">
        <v>17340</v>
      </c>
      <c r="M6127" t="s">
        <v>16741</v>
      </c>
      <c r="N6127" t="s">
        <v>15</v>
      </c>
      <c r="O6127">
        <v>10000000</v>
      </c>
      <c r="P6127">
        <v>44287131</v>
      </c>
      <c r="Q6127">
        <f>_xlfn.XLOOKUP(E6127,CPI!A:A,CPI!B:B)</f>
        <v>229.6</v>
      </c>
      <c r="R6127" s="12">
        <f>P6127*(CPI!$B$112/Movie!Q6127)</f>
        <v>58773034.911585361</v>
      </c>
      <c r="S6127" t="s">
        <v>15288</v>
      </c>
      <c r="T6127">
        <v>101</v>
      </c>
    </row>
    <row r="6128" spans="1:20" x14ac:dyDescent="0.3">
      <c r="A6128" t="s">
        <v>17820</v>
      </c>
      <c r="B6128" t="str">
        <f t="shared" si="285"/>
        <v>R</v>
      </c>
      <c r="C6128" t="s">
        <v>1</v>
      </c>
      <c r="D6128" t="s">
        <v>48</v>
      </c>
      <c r="E6128">
        <v>2012</v>
      </c>
      <c r="F6128" s="22">
        <f t="shared" si="286"/>
        <v>40909</v>
      </c>
      <c r="G6128" t="s">
        <v>17648</v>
      </c>
      <c r="H6128">
        <f t="shared" si="287"/>
        <v>7.2</v>
      </c>
      <c r="I6128">
        <v>7.2</v>
      </c>
      <c r="J6128">
        <v>42000</v>
      </c>
      <c r="K6128" t="s">
        <v>17821</v>
      </c>
      <c r="L6128" t="s">
        <v>17821</v>
      </c>
      <c r="M6128" t="s">
        <v>14408</v>
      </c>
      <c r="N6128" t="s">
        <v>15</v>
      </c>
      <c r="O6128">
        <v>1000000</v>
      </c>
      <c r="P6128">
        <v>10656155</v>
      </c>
      <c r="Q6128">
        <f>_xlfn.XLOOKUP(E6128,CPI!A:A,CPI!B:B)</f>
        <v>229.6</v>
      </c>
      <c r="R6128" s="12">
        <f>P6128*(CPI!$B$112/Movie!Q6128)</f>
        <v>14141683.050958186</v>
      </c>
      <c r="S6128" t="s">
        <v>9423</v>
      </c>
      <c r="T6128">
        <v>95</v>
      </c>
    </row>
    <row r="6129" spans="1:20" x14ac:dyDescent="0.3">
      <c r="A6129" t="s">
        <v>17822</v>
      </c>
      <c r="B6129" t="str">
        <f t="shared" si="285"/>
        <v>PG-13</v>
      </c>
      <c r="C6129" t="s">
        <v>1984</v>
      </c>
      <c r="D6129" t="s">
        <v>2</v>
      </c>
      <c r="E6129">
        <v>2012</v>
      </c>
      <c r="F6129" s="22">
        <f t="shared" si="286"/>
        <v>40909</v>
      </c>
      <c r="G6129" t="s">
        <v>17777</v>
      </c>
      <c r="H6129">
        <f t="shared" si="287"/>
        <v>6.4</v>
      </c>
      <c r="I6129">
        <v>6.4</v>
      </c>
      <c r="J6129">
        <v>177000</v>
      </c>
      <c r="K6129" t="s">
        <v>15590</v>
      </c>
      <c r="L6129" t="s">
        <v>17823</v>
      </c>
      <c r="M6129" t="s">
        <v>11798</v>
      </c>
      <c r="N6129" t="s">
        <v>7</v>
      </c>
      <c r="O6129">
        <v>17000000</v>
      </c>
      <c r="P6129">
        <v>128955898</v>
      </c>
      <c r="Q6129">
        <f>_xlfn.XLOOKUP(E6129,CPI!A:A,CPI!B:B)</f>
        <v>229.6</v>
      </c>
      <c r="R6129" s="12">
        <f>P6129*(CPI!$B$112/Movie!Q6129)</f>
        <v>171136159.06184667</v>
      </c>
      <c r="S6129" t="s">
        <v>16769</v>
      </c>
      <c r="T6129">
        <v>95</v>
      </c>
    </row>
    <row r="6130" spans="1:20" x14ac:dyDescent="0.3">
      <c r="A6130" t="s">
        <v>17824</v>
      </c>
      <c r="B6130" t="str">
        <f t="shared" si="285"/>
        <v>PG</v>
      </c>
      <c r="C6130" t="s">
        <v>18</v>
      </c>
      <c r="D6130" t="s">
        <v>26</v>
      </c>
      <c r="E6130">
        <v>2012</v>
      </c>
      <c r="F6130" s="22">
        <f t="shared" si="286"/>
        <v>40909</v>
      </c>
      <c r="G6130" t="s">
        <v>17129</v>
      </c>
      <c r="H6130">
        <f t="shared" si="287"/>
        <v>5.0999999999999996</v>
      </c>
      <c r="I6130">
        <v>5.0999999999999996</v>
      </c>
      <c r="J6130">
        <v>30000</v>
      </c>
      <c r="K6130" t="s">
        <v>9047</v>
      </c>
      <c r="L6130" t="s">
        <v>17825</v>
      </c>
      <c r="M6130" t="s">
        <v>17826</v>
      </c>
      <c r="N6130" t="s">
        <v>15</v>
      </c>
      <c r="O6130">
        <v>30000000</v>
      </c>
      <c r="P6130">
        <v>54819301</v>
      </c>
      <c r="Q6130">
        <f>_xlfn.XLOOKUP(E6130,CPI!A:A,CPI!B:B)</f>
        <v>229.6</v>
      </c>
      <c r="R6130" s="12">
        <f>P6130*(CPI!$B$112/Movie!Q6130)</f>
        <v>72750178.635452956</v>
      </c>
      <c r="S6130" t="s">
        <v>165</v>
      </c>
      <c r="T6130">
        <v>92</v>
      </c>
    </row>
    <row r="6131" spans="1:20" x14ac:dyDescent="0.3">
      <c r="A6131" t="s">
        <v>17827</v>
      </c>
      <c r="B6131" t="str">
        <f t="shared" si="285"/>
        <v>PG-13</v>
      </c>
      <c r="C6131" t="s">
        <v>1984</v>
      </c>
      <c r="D6131" t="s">
        <v>26</v>
      </c>
      <c r="E6131">
        <v>2012</v>
      </c>
      <c r="F6131" s="22">
        <f t="shared" si="286"/>
        <v>40909</v>
      </c>
      <c r="G6131" t="s">
        <v>17796</v>
      </c>
      <c r="H6131">
        <f t="shared" si="287"/>
        <v>6.5</v>
      </c>
      <c r="I6131">
        <v>6.5</v>
      </c>
      <c r="J6131">
        <v>45000</v>
      </c>
      <c r="K6131" t="s">
        <v>12702</v>
      </c>
      <c r="L6131" t="s">
        <v>17148</v>
      </c>
      <c r="M6131" t="s">
        <v>16747</v>
      </c>
      <c r="N6131" t="s">
        <v>15</v>
      </c>
      <c r="O6131">
        <v>12000000</v>
      </c>
      <c r="P6131">
        <v>96070507</v>
      </c>
      <c r="Q6131">
        <f>_xlfn.XLOOKUP(E6131,CPI!A:A,CPI!B:B)</f>
        <v>229.6</v>
      </c>
      <c r="R6131" s="12">
        <f>P6131*(CPI!$B$112/Movie!Q6131)</f>
        <v>127494266.04050522</v>
      </c>
      <c r="S6131" t="s">
        <v>10859</v>
      </c>
      <c r="T6131">
        <v>122</v>
      </c>
    </row>
    <row r="6132" spans="1:20" x14ac:dyDescent="0.3">
      <c r="A6132" t="s">
        <v>17828</v>
      </c>
      <c r="B6132" t="str">
        <f t="shared" si="285"/>
        <v>PG-13</v>
      </c>
      <c r="C6132" t="s">
        <v>1984</v>
      </c>
      <c r="D6132" t="s">
        <v>2</v>
      </c>
      <c r="E6132">
        <v>2012</v>
      </c>
      <c r="F6132" s="22">
        <f t="shared" si="286"/>
        <v>40909</v>
      </c>
      <c r="G6132" t="s">
        <v>17722</v>
      </c>
      <c r="H6132">
        <f t="shared" si="287"/>
        <v>6.8</v>
      </c>
      <c r="I6132">
        <v>6.8</v>
      </c>
      <c r="J6132">
        <v>187000</v>
      </c>
      <c r="K6132" t="s">
        <v>17829</v>
      </c>
      <c r="L6132" t="s">
        <v>10772</v>
      </c>
      <c r="M6132" t="s">
        <v>14069</v>
      </c>
      <c r="N6132" t="s">
        <v>15</v>
      </c>
      <c r="O6132">
        <v>30000000</v>
      </c>
      <c r="P6132">
        <v>196114570</v>
      </c>
      <c r="Q6132">
        <f>_xlfn.XLOOKUP(E6132,CPI!A:A,CPI!B:B)</f>
        <v>229.6</v>
      </c>
      <c r="R6132" s="12">
        <f>P6132*(CPI!$B$112/Movie!Q6132)</f>
        <v>260261800.86672473</v>
      </c>
      <c r="S6132" t="s">
        <v>10859</v>
      </c>
      <c r="T6132">
        <v>104</v>
      </c>
    </row>
    <row r="6133" spans="1:20" x14ac:dyDescent="0.3">
      <c r="A6133" t="s">
        <v>17830</v>
      </c>
      <c r="B6133" t="str">
        <f t="shared" si="285"/>
        <v>PG-13</v>
      </c>
      <c r="C6133" t="s">
        <v>1984</v>
      </c>
      <c r="D6133" t="s">
        <v>19</v>
      </c>
      <c r="E6133">
        <v>2012</v>
      </c>
      <c r="F6133" s="22">
        <f t="shared" si="286"/>
        <v>40909</v>
      </c>
      <c r="G6133" t="s">
        <v>17240</v>
      </c>
      <c r="H6133">
        <f t="shared" si="287"/>
        <v>6.3</v>
      </c>
      <c r="I6133">
        <v>6.3</v>
      </c>
      <c r="J6133">
        <v>294000</v>
      </c>
      <c r="K6133" t="s">
        <v>15813</v>
      </c>
      <c r="L6133" t="s">
        <v>2891</v>
      </c>
      <c r="M6133" t="s">
        <v>5694</v>
      </c>
      <c r="N6133" t="s">
        <v>437</v>
      </c>
      <c r="O6133">
        <v>45000000</v>
      </c>
      <c r="P6133">
        <v>376152455</v>
      </c>
      <c r="Q6133">
        <f>_xlfn.XLOOKUP(E6133,CPI!A:A,CPI!B:B)</f>
        <v>229.6</v>
      </c>
      <c r="R6133" s="12">
        <f>P6133*(CPI!$B$112/Movie!Q6133)</f>
        <v>499188384.31402433</v>
      </c>
      <c r="S6133" t="s">
        <v>12235</v>
      </c>
      <c r="T6133">
        <v>92</v>
      </c>
    </row>
    <row r="6134" spans="1:20" x14ac:dyDescent="0.3">
      <c r="A6134" t="s">
        <v>17831</v>
      </c>
      <c r="B6134" t="str">
        <f t="shared" si="285"/>
        <v>R</v>
      </c>
      <c r="C6134" t="s">
        <v>1</v>
      </c>
      <c r="D6134" t="s">
        <v>89</v>
      </c>
      <c r="E6134">
        <v>2012</v>
      </c>
      <c r="F6134" s="22">
        <f t="shared" si="286"/>
        <v>40909</v>
      </c>
      <c r="G6134" t="s">
        <v>17832</v>
      </c>
      <c r="H6134">
        <f t="shared" si="287"/>
        <v>6.4</v>
      </c>
      <c r="I6134">
        <v>6.4</v>
      </c>
      <c r="J6134">
        <v>33000</v>
      </c>
      <c r="K6134" t="s">
        <v>17833</v>
      </c>
      <c r="L6134" t="s">
        <v>17833</v>
      </c>
      <c r="M6134" t="s">
        <v>17834</v>
      </c>
      <c r="N6134" t="s">
        <v>15</v>
      </c>
      <c r="O6134">
        <v>270000</v>
      </c>
      <c r="P6134">
        <v>592116</v>
      </c>
      <c r="Q6134">
        <f>_xlfn.XLOOKUP(E6134,CPI!A:A,CPI!B:B)</f>
        <v>229.6</v>
      </c>
      <c r="R6134" s="12">
        <f>P6134*(CPI!$B$112/Movie!Q6134)</f>
        <v>785791.57317073166</v>
      </c>
      <c r="S6134" t="s">
        <v>17835</v>
      </c>
      <c r="T6134">
        <v>90</v>
      </c>
    </row>
    <row r="6135" spans="1:20" x14ac:dyDescent="0.3">
      <c r="A6135" t="s">
        <v>17836</v>
      </c>
      <c r="B6135" t="str">
        <f t="shared" si="285"/>
        <v>R</v>
      </c>
      <c r="C6135" t="s">
        <v>1</v>
      </c>
      <c r="D6135" t="s">
        <v>2</v>
      </c>
      <c r="E6135">
        <v>2012</v>
      </c>
      <c r="F6135" s="22">
        <f t="shared" si="286"/>
        <v>40909</v>
      </c>
      <c r="G6135" t="s">
        <v>17837</v>
      </c>
      <c r="H6135">
        <f t="shared" si="287"/>
        <v>7.5</v>
      </c>
      <c r="I6135">
        <v>7.5</v>
      </c>
      <c r="J6135">
        <v>65000</v>
      </c>
      <c r="K6135" t="s">
        <v>12332</v>
      </c>
      <c r="L6135" t="s">
        <v>12332</v>
      </c>
      <c r="M6135" t="s">
        <v>15250</v>
      </c>
      <c r="N6135" t="s">
        <v>437</v>
      </c>
      <c r="P6135">
        <v>25807712</v>
      </c>
      <c r="Q6135">
        <f>_xlfn.XLOOKUP(E6135,CPI!A:A,CPI!B:B)</f>
        <v>229.6</v>
      </c>
      <c r="R6135" s="12">
        <f>P6135*(CPI!$B$112/Movie!Q6135)</f>
        <v>34249171.804878049</v>
      </c>
      <c r="S6135" t="s">
        <v>7181</v>
      </c>
      <c r="T6135">
        <v>120</v>
      </c>
    </row>
    <row r="6136" spans="1:20" x14ac:dyDescent="0.3">
      <c r="A6136" t="s">
        <v>17838</v>
      </c>
      <c r="B6136" t="str">
        <f t="shared" si="285"/>
        <v>R</v>
      </c>
      <c r="C6136" t="s">
        <v>1</v>
      </c>
      <c r="D6136" t="s">
        <v>2</v>
      </c>
      <c r="E6136">
        <v>2012</v>
      </c>
      <c r="F6136" s="22">
        <f t="shared" si="286"/>
        <v>40909</v>
      </c>
      <c r="G6136" t="s">
        <v>17839</v>
      </c>
      <c r="H6136">
        <f t="shared" si="287"/>
        <v>6.4</v>
      </c>
      <c r="I6136">
        <v>6.4</v>
      </c>
      <c r="J6136">
        <v>32000</v>
      </c>
      <c r="K6136" t="s">
        <v>85</v>
      </c>
      <c r="L6136" t="s">
        <v>6384</v>
      </c>
      <c r="M6136" t="s">
        <v>85</v>
      </c>
      <c r="N6136" t="s">
        <v>15</v>
      </c>
      <c r="O6136">
        <v>2000000</v>
      </c>
      <c r="P6136">
        <v>20014680</v>
      </c>
      <c r="Q6136">
        <f>_xlfn.XLOOKUP(E6136,CPI!A:A,CPI!B:B)</f>
        <v>229.6</v>
      </c>
      <c r="R6136" s="12">
        <f>P6136*(CPI!$B$112/Movie!Q6136)</f>
        <v>26561293.536585364</v>
      </c>
      <c r="S6136" t="s">
        <v>15585</v>
      </c>
      <c r="T6136">
        <v>125</v>
      </c>
    </row>
    <row r="6137" spans="1:20" x14ac:dyDescent="0.3">
      <c r="A6137" t="s">
        <v>17840</v>
      </c>
      <c r="B6137" t="str">
        <f t="shared" si="285"/>
        <v>R</v>
      </c>
      <c r="C6137" t="s">
        <v>1</v>
      </c>
      <c r="D6137" t="s">
        <v>19</v>
      </c>
      <c r="E6137">
        <v>2012</v>
      </c>
      <c r="F6137" s="22">
        <f t="shared" si="286"/>
        <v>40909</v>
      </c>
      <c r="G6137" t="s">
        <v>17841</v>
      </c>
      <c r="H6137">
        <f t="shared" si="287"/>
        <v>6.1</v>
      </c>
      <c r="I6137">
        <v>6.1</v>
      </c>
      <c r="J6137">
        <v>35000</v>
      </c>
      <c r="K6137" t="s">
        <v>17842</v>
      </c>
      <c r="L6137" t="s">
        <v>14803</v>
      </c>
      <c r="M6137" t="s">
        <v>14803</v>
      </c>
      <c r="N6137" t="s">
        <v>15</v>
      </c>
      <c r="O6137">
        <v>2000000</v>
      </c>
      <c r="P6137">
        <v>16816647</v>
      </c>
      <c r="Q6137">
        <f>_xlfn.XLOOKUP(E6137,CPI!A:A,CPI!B:B)</f>
        <v>229.6</v>
      </c>
      <c r="R6137" s="12">
        <f>P6137*(CPI!$B$112/Movie!Q6137)</f>
        <v>22317214.028310101</v>
      </c>
      <c r="S6137" t="s">
        <v>17783</v>
      </c>
      <c r="T6137">
        <v>100</v>
      </c>
    </row>
    <row r="6138" spans="1:20" x14ac:dyDescent="0.3">
      <c r="A6138" t="s">
        <v>17843</v>
      </c>
      <c r="B6138" t="str">
        <f t="shared" si="285"/>
        <v>R</v>
      </c>
      <c r="C6138" t="s">
        <v>1</v>
      </c>
      <c r="D6138" t="s">
        <v>19</v>
      </c>
      <c r="E6138">
        <v>2012</v>
      </c>
      <c r="F6138" s="22">
        <f t="shared" si="286"/>
        <v>40909</v>
      </c>
      <c r="G6138" t="s">
        <v>17745</v>
      </c>
      <c r="H6138">
        <f t="shared" si="287"/>
        <v>6.5</v>
      </c>
      <c r="I6138">
        <v>6.5</v>
      </c>
      <c r="J6138">
        <v>67000</v>
      </c>
      <c r="K6138" t="s">
        <v>17844</v>
      </c>
      <c r="L6138" t="s">
        <v>17845</v>
      </c>
      <c r="M6138" t="s">
        <v>17846</v>
      </c>
      <c r="N6138" t="s">
        <v>15</v>
      </c>
      <c r="O6138">
        <v>12000000</v>
      </c>
      <c r="P6138">
        <v>82499399</v>
      </c>
      <c r="Q6138">
        <f>_xlfn.XLOOKUP(E6138,CPI!A:A,CPI!B:B)</f>
        <v>229.6</v>
      </c>
      <c r="R6138" s="12">
        <f>P6138*(CPI!$B$112/Movie!Q6138)</f>
        <v>109484176.28614981</v>
      </c>
      <c r="S6138" t="s">
        <v>15288</v>
      </c>
      <c r="T6138">
        <v>110</v>
      </c>
    </row>
    <row r="6139" spans="1:20" x14ac:dyDescent="0.3">
      <c r="A6139" t="s">
        <v>17847</v>
      </c>
      <c r="B6139" t="str">
        <f t="shared" si="285"/>
        <v>R</v>
      </c>
      <c r="C6139" t="s">
        <v>1</v>
      </c>
      <c r="D6139" t="s">
        <v>10</v>
      </c>
      <c r="E6139">
        <v>2012</v>
      </c>
      <c r="F6139" s="22">
        <f t="shared" si="286"/>
        <v>40909</v>
      </c>
      <c r="G6139" t="s">
        <v>17848</v>
      </c>
      <c r="H6139">
        <f t="shared" si="287"/>
        <v>5.3</v>
      </c>
      <c r="I6139">
        <v>5.3</v>
      </c>
      <c r="J6139">
        <v>22000</v>
      </c>
      <c r="K6139" t="s">
        <v>90</v>
      </c>
      <c r="L6139" t="s">
        <v>90</v>
      </c>
      <c r="M6139" t="s">
        <v>14069</v>
      </c>
      <c r="N6139" t="s">
        <v>437</v>
      </c>
      <c r="O6139">
        <v>20000000</v>
      </c>
      <c r="P6139">
        <v>713616</v>
      </c>
      <c r="Q6139">
        <f>_xlfn.XLOOKUP(E6139,CPI!A:A,CPI!B:B)</f>
        <v>229.6</v>
      </c>
      <c r="R6139" s="12">
        <f>P6139*(CPI!$B$112/Movie!Q6139)</f>
        <v>947033.08013937273</v>
      </c>
      <c r="S6139" t="s">
        <v>17392</v>
      </c>
      <c r="T6139">
        <v>102</v>
      </c>
    </row>
    <row r="6140" spans="1:20" x14ac:dyDescent="0.3">
      <c r="A6140" t="s">
        <v>17849</v>
      </c>
      <c r="B6140" t="str">
        <f t="shared" si="285"/>
        <v>R</v>
      </c>
      <c r="C6140" t="s">
        <v>1</v>
      </c>
      <c r="D6140" t="s">
        <v>10</v>
      </c>
      <c r="E6140">
        <v>2012</v>
      </c>
      <c r="F6140" s="22">
        <f t="shared" si="286"/>
        <v>40909</v>
      </c>
      <c r="G6140" t="s">
        <v>17850</v>
      </c>
      <c r="H6140">
        <f t="shared" si="287"/>
        <v>6.1</v>
      </c>
      <c r="I6140">
        <v>6.1</v>
      </c>
      <c r="J6140">
        <v>40000</v>
      </c>
      <c r="K6140" t="s">
        <v>10448</v>
      </c>
      <c r="L6140" t="s">
        <v>17851</v>
      </c>
      <c r="M6140" t="s">
        <v>15238</v>
      </c>
      <c r="N6140" t="s">
        <v>437</v>
      </c>
      <c r="O6140">
        <v>25000000</v>
      </c>
      <c r="P6140">
        <v>9617377</v>
      </c>
      <c r="Q6140">
        <f>_xlfn.XLOOKUP(E6140,CPI!A:A,CPI!B:B)</f>
        <v>229.6</v>
      </c>
      <c r="R6140" s="12">
        <f>P6140*(CPI!$B$112/Movie!Q6140)</f>
        <v>12763130.539634146</v>
      </c>
      <c r="S6140" t="s">
        <v>6697</v>
      </c>
      <c r="T6140">
        <v>124</v>
      </c>
    </row>
    <row r="6141" spans="1:20" x14ac:dyDescent="0.3">
      <c r="A6141" t="s">
        <v>17852</v>
      </c>
      <c r="B6141" t="str">
        <f t="shared" si="285"/>
        <v>R</v>
      </c>
      <c r="C6141" t="s">
        <v>1</v>
      </c>
      <c r="D6141" t="s">
        <v>19</v>
      </c>
      <c r="E6141">
        <v>2012</v>
      </c>
      <c r="F6141" s="22">
        <f t="shared" si="286"/>
        <v>40909</v>
      </c>
      <c r="G6141" t="s">
        <v>17853</v>
      </c>
      <c r="H6141">
        <f t="shared" si="287"/>
        <v>5.7</v>
      </c>
      <c r="I6141">
        <v>5.7</v>
      </c>
      <c r="J6141">
        <v>48000</v>
      </c>
      <c r="K6141" t="s">
        <v>62</v>
      </c>
      <c r="L6141" t="s">
        <v>16490</v>
      </c>
      <c r="M6141" t="s">
        <v>746</v>
      </c>
      <c r="N6141" t="s">
        <v>15</v>
      </c>
      <c r="O6141">
        <v>45000000</v>
      </c>
      <c r="P6141">
        <v>21947209</v>
      </c>
      <c r="Q6141">
        <f>_xlfn.XLOOKUP(E6141,CPI!A:A,CPI!B:B)</f>
        <v>229.6</v>
      </c>
      <c r="R6141" s="12">
        <f>P6141*(CPI!$B$112/Movie!Q6141)</f>
        <v>29125934.591898952</v>
      </c>
      <c r="S6141" t="s">
        <v>17854</v>
      </c>
      <c r="T6141">
        <v>92</v>
      </c>
    </row>
    <row r="6142" spans="1:20" x14ac:dyDescent="0.3">
      <c r="A6142" t="s">
        <v>17855</v>
      </c>
      <c r="B6142" t="str">
        <f t="shared" si="285"/>
        <v>PG-13</v>
      </c>
      <c r="C6142" t="s">
        <v>1984</v>
      </c>
      <c r="D6142" t="s">
        <v>26</v>
      </c>
      <c r="E6142">
        <v>2012</v>
      </c>
      <c r="F6142" s="22">
        <f t="shared" si="286"/>
        <v>40909</v>
      </c>
      <c r="G6142" t="s">
        <v>17856</v>
      </c>
      <c r="H6142">
        <f t="shared" si="287"/>
        <v>4.4000000000000004</v>
      </c>
      <c r="I6142">
        <v>4.4000000000000004</v>
      </c>
      <c r="J6142">
        <v>54000</v>
      </c>
      <c r="K6142" t="s">
        <v>17857</v>
      </c>
      <c r="L6142" t="s">
        <v>17857</v>
      </c>
      <c r="M6142" t="s">
        <v>16399</v>
      </c>
      <c r="N6142" t="s">
        <v>15</v>
      </c>
      <c r="O6142">
        <v>11000000</v>
      </c>
      <c r="P6142">
        <v>10578643</v>
      </c>
      <c r="Q6142">
        <f>_xlfn.XLOOKUP(E6142,CPI!A:A,CPI!B:B)</f>
        <v>229.6</v>
      </c>
      <c r="R6142" s="12">
        <f>P6142*(CPI!$B$112/Movie!Q6142)</f>
        <v>14038817.604965156</v>
      </c>
      <c r="S6142" t="s">
        <v>17858</v>
      </c>
      <c r="T6142">
        <v>97</v>
      </c>
    </row>
    <row r="6143" spans="1:20" x14ac:dyDescent="0.3">
      <c r="A6143" t="s">
        <v>17859</v>
      </c>
      <c r="B6143" t="str">
        <f t="shared" si="285"/>
        <v>PG-13</v>
      </c>
      <c r="C6143" t="s">
        <v>1984</v>
      </c>
      <c r="D6143" t="s">
        <v>19</v>
      </c>
      <c r="E6143">
        <v>2012</v>
      </c>
      <c r="F6143" s="22">
        <f t="shared" si="286"/>
        <v>40909</v>
      </c>
      <c r="G6143" t="s">
        <v>17745</v>
      </c>
      <c r="H6143">
        <f t="shared" si="287"/>
        <v>5.9</v>
      </c>
      <c r="I6143">
        <v>5.9</v>
      </c>
      <c r="J6143">
        <v>43000</v>
      </c>
      <c r="K6143" t="s">
        <v>17860</v>
      </c>
      <c r="L6143" t="s">
        <v>11546</v>
      </c>
      <c r="M6143" t="s">
        <v>16840</v>
      </c>
      <c r="N6143" t="s">
        <v>15</v>
      </c>
      <c r="P6143">
        <v>19767535</v>
      </c>
      <c r="Q6143">
        <f>_xlfn.XLOOKUP(E6143,CPI!A:A,CPI!B:B)</f>
        <v>229.6</v>
      </c>
      <c r="R6143" s="12">
        <f>P6143*(CPI!$B$112/Movie!Q6143)</f>
        <v>26233309.732142854</v>
      </c>
      <c r="S6143" t="s">
        <v>10066</v>
      </c>
      <c r="T6143">
        <v>94</v>
      </c>
    </row>
    <row r="6144" spans="1:20" x14ac:dyDescent="0.3">
      <c r="A6144" t="s">
        <v>17861</v>
      </c>
      <c r="B6144" t="str">
        <f t="shared" si="285"/>
        <v>PG-13</v>
      </c>
      <c r="C6144" t="s">
        <v>1984</v>
      </c>
      <c r="D6144" t="s">
        <v>26</v>
      </c>
      <c r="E6144">
        <v>2012</v>
      </c>
      <c r="F6144" s="22">
        <f t="shared" si="286"/>
        <v>40909</v>
      </c>
      <c r="G6144" t="s">
        <v>17862</v>
      </c>
      <c r="H6144">
        <f t="shared" si="287"/>
        <v>6.8</v>
      </c>
      <c r="I6144">
        <v>6.8</v>
      </c>
      <c r="J6144">
        <v>68000</v>
      </c>
      <c r="K6144" t="s">
        <v>15450</v>
      </c>
      <c r="L6144" t="s">
        <v>15450</v>
      </c>
      <c r="M6144" t="s">
        <v>17863</v>
      </c>
      <c r="N6144" t="s">
        <v>15</v>
      </c>
      <c r="O6144">
        <v>2000000</v>
      </c>
      <c r="P6144">
        <v>92654</v>
      </c>
      <c r="Q6144">
        <f>_xlfn.XLOOKUP(E6144,CPI!A:A,CPI!B:B)</f>
        <v>229.6</v>
      </c>
      <c r="R6144" s="12">
        <f>P6144*(CPI!$B$112/Movie!Q6144)</f>
        <v>122960.25174216027</v>
      </c>
      <c r="S6144" t="s">
        <v>12314</v>
      </c>
      <c r="T6144">
        <v>95</v>
      </c>
    </row>
    <row r="6145" spans="1:20" x14ac:dyDescent="0.3">
      <c r="A6145" t="s">
        <v>17864</v>
      </c>
      <c r="B6145" t="str">
        <f t="shared" si="285"/>
        <v>PG</v>
      </c>
      <c r="C6145" t="s">
        <v>18</v>
      </c>
      <c r="D6145" t="s">
        <v>375</v>
      </c>
      <c r="E6145">
        <v>2012</v>
      </c>
      <c r="F6145" s="22">
        <f t="shared" si="286"/>
        <v>40909</v>
      </c>
      <c r="G6145" t="s">
        <v>17865</v>
      </c>
      <c r="H6145">
        <f t="shared" si="287"/>
        <v>6.5</v>
      </c>
      <c r="I6145">
        <v>6.5</v>
      </c>
      <c r="J6145">
        <v>197000</v>
      </c>
      <c r="K6145" t="s">
        <v>17866</v>
      </c>
      <c r="L6145" t="s">
        <v>16290</v>
      </c>
      <c r="M6145" t="s">
        <v>13872</v>
      </c>
      <c r="N6145" t="s">
        <v>15</v>
      </c>
      <c r="O6145">
        <v>95000000</v>
      </c>
      <c r="P6145">
        <v>877244782</v>
      </c>
      <c r="Q6145">
        <f>_xlfn.XLOOKUP(E6145,CPI!A:A,CPI!B:B)</f>
        <v>229.6</v>
      </c>
      <c r="R6145" s="12">
        <f>P6145*(CPI!$B$112/Movie!Q6145)</f>
        <v>1164183297.3667247</v>
      </c>
      <c r="S6145" t="s">
        <v>15762</v>
      </c>
      <c r="T6145">
        <v>88</v>
      </c>
    </row>
    <row r="6146" spans="1:20" x14ac:dyDescent="0.3">
      <c r="A6146" t="s">
        <v>17867</v>
      </c>
      <c r="B6146" t="str">
        <f t="shared" si="285"/>
        <v>R</v>
      </c>
      <c r="C6146" t="s">
        <v>1</v>
      </c>
      <c r="D6146" t="s">
        <v>37</v>
      </c>
      <c r="E6146">
        <v>2012</v>
      </c>
      <c r="F6146" s="22">
        <f t="shared" si="286"/>
        <v>40909</v>
      </c>
      <c r="G6146" t="s">
        <v>17868</v>
      </c>
      <c r="H6146">
        <f t="shared" si="287"/>
        <v>5.8</v>
      </c>
      <c r="I6146">
        <v>5.8</v>
      </c>
      <c r="J6146">
        <v>58000</v>
      </c>
      <c r="K6146" t="s">
        <v>593</v>
      </c>
      <c r="L6146" t="s">
        <v>17869</v>
      </c>
      <c r="M6146" t="s">
        <v>17870</v>
      </c>
      <c r="N6146" t="s">
        <v>15</v>
      </c>
      <c r="P6146">
        <v>1944287</v>
      </c>
      <c r="Q6146">
        <f>_xlfn.XLOOKUP(E6146,CPI!A:A,CPI!B:B)</f>
        <v>229.6</v>
      </c>
      <c r="R6146" s="12">
        <f>P6146*(CPI!$B$112/Movie!Q6146)</f>
        <v>2580244.9864982576</v>
      </c>
      <c r="S6146" t="s">
        <v>17871</v>
      </c>
      <c r="T6146">
        <v>116</v>
      </c>
    </row>
    <row r="6147" spans="1:20" x14ac:dyDescent="0.3">
      <c r="A6147" t="s">
        <v>17872</v>
      </c>
      <c r="B6147" t="str">
        <f t="shared" ref="B6147:B6210" si="288">IF(C6147="","Rating Pending",C6147)</f>
        <v>R</v>
      </c>
      <c r="C6147" t="s">
        <v>1</v>
      </c>
      <c r="D6147" t="s">
        <v>37</v>
      </c>
      <c r="E6147">
        <v>2012</v>
      </c>
      <c r="F6147" s="22">
        <f t="shared" ref="F6147:F6210" si="289">DATE(TRIM(E6147), 1, 1)</f>
        <v>40909</v>
      </c>
      <c r="G6147" t="s">
        <v>17788</v>
      </c>
      <c r="H6147">
        <f t="shared" ref="H6147:H6210" si="290">IF(I6147="","Score Pending",I6147)</f>
        <v>6</v>
      </c>
      <c r="I6147">
        <v>6</v>
      </c>
      <c r="J6147">
        <v>20000</v>
      </c>
      <c r="K6147" t="s">
        <v>15774</v>
      </c>
      <c r="L6147" t="s">
        <v>17873</v>
      </c>
      <c r="M6147" t="s">
        <v>17874</v>
      </c>
      <c r="N6147" t="s">
        <v>15</v>
      </c>
      <c r="O6147">
        <v>2900000</v>
      </c>
      <c r="P6147">
        <v>1048704</v>
      </c>
      <c r="Q6147">
        <f>_xlfn.XLOOKUP(E6147,CPI!A:A,CPI!B:B)</f>
        <v>229.6</v>
      </c>
      <c r="R6147" s="12">
        <f>P6147*(CPI!$B$112/Movie!Q6147)</f>
        <v>1391725.2125435539</v>
      </c>
      <c r="S6147" t="s">
        <v>17875</v>
      </c>
      <c r="T6147">
        <v>86</v>
      </c>
    </row>
    <row r="6148" spans="1:20" x14ac:dyDescent="0.3">
      <c r="A6148" t="s">
        <v>17876</v>
      </c>
      <c r="B6148" t="str">
        <f t="shared" si="288"/>
        <v>PG</v>
      </c>
      <c r="C6148" t="s">
        <v>18</v>
      </c>
      <c r="D6148" t="s">
        <v>10</v>
      </c>
      <c r="E6148">
        <v>2012</v>
      </c>
      <c r="F6148" s="22">
        <f t="shared" si="289"/>
        <v>40909</v>
      </c>
      <c r="G6148" t="s">
        <v>17785</v>
      </c>
      <c r="H6148">
        <f t="shared" si="290"/>
        <v>5.6</v>
      </c>
      <c r="I6148">
        <v>5.6</v>
      </c>
      <c r="J6148">
        <v>85000</v>
      </c>
      <c r="K6148" t="s">
        <v>11285</v>
      </c>
      <c r="L6148" t="s">
        <v>12004</v>
      </c>
      <c r="M6148" t="s">
        <v>17877</v>
      </c>
      <c r="N6148" t="s">
        <v>15</v>
      </c>
      <c r="O6148">
        <v>85000000</v>
      </c>
      <c r="P6148">
        <v>183018522</v>
      </c>
      <c r="Q6148">
        <f>_xlfn.XLOOKUP(E6148,CPI!A:A,CPI!B:B)</f>
        <v>229.6</v>
      </c>
      <c r="R6148" s="12">
        <f>P6148*(CPI!$B$112/Movie!Q6148)</f>
        <v>242882158.76916376</v>
      </c>
      <c r="S6148" t="s">
        <v>15288</v>
      </c>
      <c r="T6148">
        <v>106</v>
      </c>
    </row>
    <row r="6149" spans="1:20" x14ac:dyDescent="0.3">
      <c r="A6149" t="s">
        <v>17878</v>
      </c>
      <c r="B6149" t="str">
        <f t="shared" si="288"/>
        <v>R</v>
      </c>
      <c r="C6149" t="s">
        <v>1</v>
      </c>
      <c r="D6149" t="s">
        <v>2</v>
      </c>
      <c r="E6149">
        <v>2012</v>
      </c>
      <c r="F6149" s="22">
        <f t="shared" si="289"/>
        <v>40909</v>
      </c>
      <c r="G6149" t="s">
        <v>17879</v>
      </c>
      <c r="H6149">
        <f t="shared" si="290"/>
        <v>4.8</v>
      </c>
      <c r="I6149">
        <v>4.8</v>
      </c>
      <c r="J6149">
        <v>10000</v>
      </c>
      <c r="K6149" t="s">
        <v>17880</v>
      </c>
      <c r="L6149" t="s">
        <v>17880</v>
      </c>
      <c r="M6149" t="s">
        <v>17881</v>
      </c>
      <c r="N6149" t="s">
        <v>15</v>
      </c>
      <c r="O6149">
        <v>2500000</v>
      </c>
      <c r="P6149">
        <v>8315</v>
      </c>
      <c r="Q6149">
        <f>_xlfn.XLOOKUP(E6149,CPI!A:A,CPI!B:B)</f>
        <v>229.6</v>
      </c>
      <c r="R6149" s="12">
        <f>P6149*(CPI!$B$112/Movie!Q6149)</f>
        <v>11034.758275261323</v>
      </c>
      <c r="S6149" t="s">
        <v>17882</v>
      </c>
      <c r="T6149">
        <v>98</v>
      </c>
    </row>
    <row r="6150" spans="1:20" x14ac:dyDescent="0.3">
      <c r="A6150" t="s">
        <v>17883</v>
      </c>
      <c r="B6150" t="str">
        <f t="shared" si="288"/>
        <v>PG-13</v>
      </c>
      <c r="C6150" t="s">
        <v>1984</v>
      </c>
      <c r="D6150" t="s">
        <v>48</v>
      </c>
      <c r="E6150">
        <v>2012</v>
      </c>
      <c r="F6150" s="22">
        <f t="shared" si="289"/>
        <v>40909</v>
      </c>
      <c r="G6150" t="s">
        <v>17620</v>
      </c>
      <c r="H6150">
        <f t="shared" si="290"/>
        <v>6.8</v>
      </c>
      <c r="I6150">
        <v>6.8</v>
      </c>
      <c r="J6150">
        <v>73000</v>
      </c>
      <c r="K6150" t="s">
        <v>17050</v>
      </c>
      <c r="L6150" t="s">
        <v>14219</v>
      </c>
      <c r="M6150" t="s">
        <v>3040</v>
      </c>
      <c r="N6150" t="s">
        <v>15</v>
      </c>
      <c r="O6150">
        <v>15700000</v>
      </c>
      <c r="P6150">
        <v>27039669</v>
      </c>
      <c r="Q6150">
        <f>_xlfn.XLOOKUP(E6150,CPI!A:A,CPI!B:B)</f>
        <v>229.6</v>
      </c>
      <c r="R6150" s="12">
        <f>P6150*(CPI!$B$112/Movie!Q6150)</f>
        <v>35884090.349738672</v>
      </c>
      <c r="S6150" t="s">
        <v>9423</v>
      </c>
      <c r="T6150">
        <v>98</v>
      </c>
    </row>
    <row r="6151" spans="1:20" x14ac:dyDescent="0.3">
      <c r="A6151" t="s">
        <v>17884</v>
      </c>
      <c r="B6151" t="str">
        <f t="shared" si="288"/>
        <v>R</v>
      </c>
      <c r="C6151" t="s">
        <v>1</v>
      </c>
      <c r="D6151" t="s">
        <v>37</v>
      </c>
      <c r="E6151">
        <v>2012</v>
      </c>
      <c r="F6151" s="22">
        <f t="shared" si="289"/>
        <v>40909</v>
      </c>
      <c r="G6151" t="s">
        <v>17885</v>
      </c>
      <c r="H6151">
        <f t="shared" si="290"/>
        <v>5.2</v>
      </c>
      <c r="I6151">
        <v>5.2</v>
      </c>
      <c r="J6151">
        <v>28000</v>
      </c>
      <c r="K6151" t="s">
        <v>12986</v>
      </c>
      <c r="L6151" t="s">
        <v>12986</v>
      </c>
      <c r="M6151" t="s">
        <v>17886</v>
      </c>
      <c r="N6151" t="s">
        <v>15</v>
      </c>
      <c r="O6151">
        <v>1500000</v>
      </c>
      <c r="P6151">
        <v>1544989</v>
      </c>
      <c r="Q6151">
        <f>_xlfn.XLOOKUP(E6151,CPI!A:A,CPI!B:B)</f>
        <v>229.6</v>
      </c>
      <c r="R6151" s="12">
        <f>P6151*(CPI!$B$112/Movie!Q6151)</f>
        <v>2050340.3671602786</v>
      </c>
      <c r="S6151" t="s">
        <v>17887</v>
      </c>
      <c r="T6151">
        <v>101</v>
      </c>
    </row>
    <row r="6152" spans="1:20" x14ac:dyDescent="0.3">
      <c r="A6152" t="s">
        <v>17888</v>
      </c>
      <c r="B6152" t="str">
        <f t="shared" si="288"/>
        <v>PG-13</v>
      </c>
      <c r="C6152" t="s">
        <v>1984</v>
      </c>
      <c r="D6152" t="s">
        <v>2</v>
      </c>
      <c r="E6152">
        <v>2012</v>
      </c>
      <c r="F6152" s="22">
        <f t="shared" si="289"/>
        <v>40909</v>
      </c>
      <c r="G6152" t="s">
        <v>17767</v>
      </c>
      <c r="H6152">
        <f t="shared" si="290"/>
        <v>6.4</v>
      </c>
      <c r="I6152">
        <v>6.4</v>
      </c>
      <c r="J6152">
        <v>55000</v>
      </c>
      <c r="K6152" t="s">
        <v>17889</v>
      </c>
      <c r="L6152" t="s">
        <v>17890</v>
      </c>
      <c r="M6152" t="s">
        <v>17891</v>
      </c>
      <c r="N6152" t="s">
        <v>15</v>
      </c>
      <c r="O6152">
        <v>33000000</v>
      </c>
      <c r="P6152">
        <v>140470746</v>
      </c>
      <c r="Q6152">
        <f>_xlfn.XLOOKUP(E6152,CPI!A:A,CPI!B:B)</f>
        <v>229.6</v>
      </c>
      <c r="R6152" s="12">
        <f>P6152*(CPI!$B$112/Movie!Q6152)</f>
        <v>186417405.51480836</v>
      </c>
      <c r="S6152" t="s">
        <v>10066</v>
      </c>
      <c r="T6152">
        <v>99</v>
      </c>
    </row>
    <row r="6153" spans="1:20" x14ac:dyDescent="0.3">
      <c r="A6153" t="s">
        <v>17892</v>
      </c>
      <c r="B6153" t="str">
        <f t="shared" si="288"/>
        <v>R</v>
      </c>
      <c r="C6153" t="s">
        <v>1</v>
      </c>
      <c r="D6153" t="s">
        <v>26</v>
      </c>
      <c r="E6153">
        <v>2012</v>
      </c>
      <c r="F6153" s="22">
        <f t="shared" si="289"/>
        <v>40909</v>
      </c>
      <c r="G6153" t="s">
        <v>17893</v>
      </c>
      <c r="H6153">
        <f t="shared" si="290"/>
        <v>7.2</v>
      </c>
      <c r="I6153">
        <v>7.2</v>
      </c>
      <c r="J6153">
        <v>97000</v>
      </c>
      <c r="K6153" t="s">
        <v>14523</v>
      </c>
      <c r="L6153" t="s">
        <v>17894</v>
      </c>
      <c r="M6153" t="s">
        <v>17895</v>
      </c>
      <c r="N6153" t="s">
        <v>15</v>
      </c>
      <c r="O6153">
        <v>8000000</v>
      </c>
      <c r="P6153">
        <v>9368803</v>
      </c>
      <c r="Q6153">
        <f>_xlfn.XLOOKUP(E6153,CPI!A:A,CPI!B:B)</f>
        <v>229.6</v>
      </c>
      <c r="R6153" s="12">
        <f>P6153*(CPI!$B$112/Movie!Q6153)</f>
        <v>12433250.32273519</v>
      </c>
      <c r="S6153" t="s">
        <v>9423</v>
      </c>
      <c r="T6153">
        <v>104</v>
      </c>
    </row>
    <row r="6154" spans="1:20" x14ac:dyDescent="0.3">
      <c r="A6154" t="s">
        <v>17896</v>
      </c>
      <c r="B6154" t="str">
        <f t="shared" si="288"/>
        <v>R</v>
      </c>
      <c r="C6154" t="s">
        <v>1</v>
      </c>
      <c r="D6154" t="s">
        <v>26</v>
      </c>
      <c r="E6154">
        <v>2012</v>
      </c>
      <c r="F6154" s="22">
        <f t="shared" si="289"/>
        <v>40909</v>
      </c>
      <c r="G6154" t="s">
        <v>17897</v>
      </c>
      <c r="H6154">
        <f t="shared" si="290"/>
        <v>7.2</v>
      </c>
      <c r="I6154">
        <v>7.2</v>
      </c>
      <c r="J6154">
        <v>85000</v>
      </c>
      <c r="K6154" t="s">
        <v>17898</v>
      </c>
      <c r="L6154" t="s">
        <v>17898</v>
      </c>
      <c r="M6154" t="s">
        <v>9363</v>
      </c>
      <c r="N6154" t="s">
        <v>15</v>
      </c>
      <c r="P6154">
        <v>977671</v>
      </c>
      <c r="Q6154">
        <f>_xlfn.XLOOKUP(E6154,CPI!A:A,CPI!B:B)</f>
        <v>229.6</v>
      </c>
      <c r="R6154" s="12">
        <f>P6154*(CPI!$B$112/Movie!Q6154)</f>
        <v>1297457.9864982578</v>
      </c>
      <c r="S6154" t="s">
        <v>17587</v>
      </c>
      <c r="T6154">
        <v>97</v>
      </c>
    </row>
    <row r="6155" spans="1:20" x14ac:dyDescent="0.3">
      <c r="A6155" t="s">
        <v>17899</v>
      </c>
      <c r="B6155" t="str">
        <f t="shared" si="288"/>
        <v>R</v>
      </c>
      <c r="C6155" t="s">
        <v>1</v>
      </c>
      <c r="D6155" t="s">
        <v>89</v>
      </c>
      <c r="E6155">
        <v>2012</v>
      </c>
      <c r="F6155" s="22">
        <f t="shared" si="289"/>
        <v>40909</v>
      </c>
      <c r="G6155" t="s">
        <v>17900</v>
      </c>
      <c r="H6155">
        <f t="shared" si="290"/>
        <v>5.8</v>
      </c>
      <c r="I6155">
        <v>5.8</v>
      </c>
      <c r="J6155">
        <v>37000</v>
      </c>
      <c r="K6155" t="s">
        <v>16212</v>
      </c>
      <c r="L6155" t="s">
        <v>8694</v>
      </c>
      <c r="M6155" t="s">
        <v>9005</v>
      </c>
      <c r="N6155" t="s">
        <v>15</v>
      </c>
      <c r="O6155">
        <v>12500000</v>
      </c>
      <c r="P6155">
        <v>3783865</v>
      </c>
      <c r="Q6155">
        <f>_xlfn.XLOOKUP(E6155,CPI!A:A,CPI!B:B)</f>
        <v>229.6</v>
      </c>
      <c r="R6155" s="12">
        <f>P6155*(CPI!$B$112/Movie!Q6155)</f>
        <v>5021531.6441637622</v>
      </c>
      <c r="S6155" t="s">
        <v>14955</v>
      </c>
      <c r="T6155">
        <v>107</v>
      </c>
    </row>
    <row r="6156" spans="1:20" x14ac:dyDescent="0.3">
      <c r="A6156" t="s">
        <v>17901</v>
      </c>
      <c r="B6156" t="str">
        <f t="shared" si="288"/>
        <v>PG-13</v>
      </c>
      <c r="C6156" t="s">
        <v>1984</v>
      </c>
      <c r="D6156" t="s">
        <v>37</v>
      </c>
      <c r="E6156">
        <v>2012</v>
      </c>
      <c r="F6156" s="22">
        <f t="shared" si="289"/>
        <v>40909</v>
      </c>
      <c r="G6156" t="s">
        <v>17902</v>
      </c>
      <c r="H6156">
        <f t="shared" si="290"/>
        <v>5.9</v>
      </c>
      <c r="I6156">
        <v>5.9</v>
      </c>
      <c r="J6156">
        <v>58000</v>
      </c>
      <c r="K6156" t="s">
        <v>9873</v>
      </c>
      <c r="L6156" t="s">
        <v>17903</v>
      </c>
      <c r="M6156" t="s">
        <v>17904</v>
      </c>
      <c r="N6156" t="s">
        <v>15</v>
      </c>
      <c r="O6156">
        <v>14000000</v>
      </c>
      <c r="P6156">
        <v>85446075</v>
      </c>
      <c r="Q6156">
        <f>_xlfn.XLOOKUP(E6156,CPI!A:A,CPI!B:B)</f>
        <v>229.6</v>
      </c>
      <c r="R6156" s="12">
        <f>P6156*(CPI!$B$112/Movie!Q6156)</f>
        <v>113394682.28440766</v>
      </c>
      <c r="S6156" t="s">
        <v>17905</v>
      </c>
      <c r="T6156">
        <v>92</v>
      </c>
    </row>
    <row r="6157" spans="1:20" x14ac:dyDescent="0.3">
      <c r="A6157" t="s">
        <v>17906</v>
      </c>
      <c r="B6157" t="str">
        <f t="shared" si="288"/>
        <v>R</v>
      </c>
      <c r="C6157" t="s">
        <v>1</v>
      </c>
      <c r="D6157" t="s">
        <v>19</v>
      </c>
      <c r="E6157">
        <v>2012</v>
      </c>
      <c r="F6157" s="22">
        <f t="shared" si="289"/>
        <v>40909</v>
      </c>
      <c r="G6157" t="s">
        <v>17655</v>
      </c>
      <c r="H6157">
        <f t="shared" si="290"/>
        <v>5</v>
      </c>
      <c r="I6157">
        <v>5</v>
      </c>
      <c r="J6157">
        <v>61000</v>
      </c>
      <c r="K6157" t="s">
        <v>17907</v>
      </c>
      <c r="L6157" t="s">
        <v>17907</v>
      </c>
      <c r="M6157" t="s">
        <v>17908</v>
      </c>
      <c r="N6157" t="s">
        <v>180</v>
      </c>
      <c r="O6157">
        <v>20000000</v>
      </c>
      <c r="P6157">
        <v>55362705</v>
      </c>
      <c r="Q6157">
        <f>_xlfn.XLOOKUP(E6157,CPI!A:A,CPI!B:B)</f>
        <v>229.6</v>
      </c>
      <c r="R6157" s="12">
        <f>P6157*(CPI!$B$112/Movie!Q6157)</f>
        <v>73471324.971689895</v>
      </c>
      <c r="S6157" t="s">
        <v>7538</v>
      </c>
      <c r="T6157">
        <v>95</v>
      </c>
    </row>
    <row r="6158" spans="1:20" x14ac:dyDescent="0.3">
      <c r="A6158" t="s">
        <v>8750</v>
      </c>
      <c r="B6158" t="str">
        <f t="shared" si="288"/>
        <v>R</v>
      </c>
      <c r="C6158" t="s">
        <v>1</v>
      </c>
      <c r="D6158" t="s">
        <v>19</v>
      </c>
      <c r="E6158">
        <v>2012</v>
      </c>
      <c r="F6158" s="22">
        <f t="shared" si="289"/>
        <v>40909</v>
      </c>
      <c r="G6158" t="s">
        <v>17817</v>
      </c>
      <c r="H6158">
        <f t="shared" si="290"/>
        <v>6.5</v>
      </c>
      <c r="I6158">
        <v>6.5</v>
      </c>
      <c r="J6158">
        <v>106000</v>
      </c>
      <c r="K6158" t="s">
        <v>5896</v>
      </c>
      <c r="L6158" t="s">
        <v>5896</v>
      </c>
      <c r="M6158" t="s">
        <v>11224</v>
      </c>
      <c r="N6158" t="s">
        <v>15</v>
      </c>
      <c r="O6158">
        <v>30000000</v>
      </c>
      <c r="P6158">
        <v>41564670</v>
      </c>
      <c r="Q6158">
        <f>_xlfn.XLOOKUP(E6158,CPI!A:A,CPI!B:B)</f>
        <v>229.6</v>
      </c>
      <c r="R6158" s="12">
        <f>P6158*(CPI!$B$112/Movie!Q6158)</f>
        <v>55160082.530487798</v>
      </c>
      <c r="S6158" t="s">
        <v>17854</v>
      </c>
      <c r="T6158">
        <v>94</v>
      </c>
    </row>
    <row r="6159" spans="1:20" x14ac:dyDescent="0.3">
      <c r="A6159" t="s">
        <v>17909</v>
      </c>
      <c r="B6159" t="str">
        <f t="shared" si="288"/>
        <v>R</v>
      </c>
      <c r="C6159" t="s">
        <v>1</v>
      </c>
      <c r="D6159" t="s">
        <v>26</v>
      </c>
      <c r="E6159">
        <v>2012</v>
      </c>
      <c r="F6159" s="22">
        <f t="shared" si="289"/>
        <v>40909</v>
      </c>
      <c r="G6159" t="s">
        <v>17910</v>
      </c>
      <c r="H6159">
        <f t="shared" si="290"/>
        <v>6.4</v>
      </c>
      <c r="I6159">
        <v>6.4</v>
      </c>
      <c r="J6159">
        <v>15000</v>
      </c>
      <c r="K6159" t="s">
        <v>17911</v>
      </c>
      <c r="L6159" t="s">
        <v>17912</v>
      </c>
      <c r="M6159" t="s">
        <v>16989</v>
      </c>
      <c r="N6159" t="s">
        <v>15</v>
      </c>
      <c r="O6159">
        <v>900000</v>
      </c>
      <c r="P6159">
        <v>245027</v>
      </c>
      <c r="Q6159">
        <f>_xlfn.XLOOKUP(E6159,CPI!A:A,CPI!B:B)</f>
        <v>229.6</v>
      </c>
      <c r="R6159" s="12">
        <f>P6159*(CPI!$B$112/Movie!Q6159)</f>
        <v>325173.02656794421</v>
      </c>
      <c r="S6159" t="s">
        <v>17913</v>
      </c>
      <c r="T6159">
        <v>101</v>
      </c>
    </row>
    <row r="6160" spans="1:20" x14ac:dyDescent="0.3">
      <c r="A6160" t="s">
        <v>17914</v>
      </c>
      <c r="B6160" t="str">
        <f t="shared" si="288"/>
        <v>PG-13</v>
      </c>
      <c r="C6160" t="s">
        <v>1984</v>
      </c>
      <c r="D6160" t="s">
        <v>19</v>
      </c>
      <c r="E6160">
        <v>2012</v>
      </c>
      <c r="F6160" s="22">
        <f t="shared" si="289"/>
        <v>40909</v>
      </c>
      <c r="G6160" t="s">
        <v>17915</v>
      </c>
      <c r="H6160">
        <f t="shared" si="290"/>
        <v>5.2</v>
      </c>
      <c r="I6160">
        <v>5.2</v>
      </c>
      <c r="J6160">
        <v>33000</v>
      </c>
      <c r="K6160" t="s">
        <v>2468</v>
      </c>
      <c r="L6160" t="s">
        <v>17916</v>
      </c>
      <c r="M6160" t="s">
        <v>14238</v>
      </c>
      <c r="N6160" t="s">
        <v>15</v>
      </c>
      <c r="O6160">
        <v>35000000</v>
      </c>
      <c r="P6160">
        <v>34618867</v>
      </c>
      <c r="Q6160">
        <f>_xlfn.XLOOKUP(E6160,CPI!A:A,CPI!B:B)</f>
        <v>229.6</v>
      </c>
      <c r="R6160" s="12">
        <f>P6160*(CPI!$B$112/Movie!Q6160)</f>
        <v>45942372.712979093</v>
      </c>
      <c r="S6160" t="s">
        <v>17917</v>
      </c>
      <c r="T6160">
        <v>101</v>
      </c>
    </row>
    <row r="6161" spans="1:20" x14ac:dyDescent="0.3">
      <c r="A6161" t="s">
        <v>17918</v>
      </c>
      <c r="B6161" t="str">
        <f t="shared" si="288"/>
        <v>PG-13</v>
      </c>
      <c r="C6161" t="s">
        <v>1984</v>
      </c>
      <c r="D6161" t="s">
        <v>2</v>
      </c>
      <c r="E6161">
        <v>2012</v>
      </c>
      <c r="F6161" s="22">
        <f t="shared" si="289"/>
        <v>40909</v>
      </c>
      <c r="G6161" t="s">
        <v>17919</v>
      </c>
      <c r="H6161">
        <f t="shared" si="290"/>
        <v>7.9</v>
      </c>
      <c r="I6161">
        <v>7.9</v>
      </c>
      <c r="J6161">
        <v>95000</v>
      </c>
      <c r="K6161" t="s">
        <v>11686</v>
      </c>
      <c r="L6161" t="s">
        <v>11686</v>
      </c>
      <c r="M6161" t="s">
        <v>17920</v>
      </c>
      <c r="N6161" t="s">
        <v>7440</v>
      </c>
      <c r="O6161">
        <v>8900000</v>
      </c>
      <c r="P6161">
        <v>29664140</v>
      </c>
      <c r="Q6161">
        <f>_xlfn.XLOOKUP(E6161,CPI!A:A,CPI!B:B)</f>
        <v>229.6</v>
      </c>
      <c r="R6161" s="12">
        <f>P6161*(CPI!$B$112/Movie!Q6161)</f>
        <v>39367001.123693377</v>
      </c>
      <c r="S6161" t="s">
        <v>963</v>
      </c>
      <c r="T6161">
        <v>127</v>
      </c>
    </row>
    <row r="6162" spans="1:20" x14ac:dyDescent="0.3">
      <c r="A6162" t="s">
        <v>17921</v>
      </c>
      <c r="B6162" t="str">
        <f t="shared" si="288"/>
        <v>PG-13</v>
      </c>
      <c r="C6162" t="s">
        <v>1984</v>
      </c>
      <c r="D6162" t="s">
        <v>26</v>
      </c>
      <c r="E6162">
        <v>2012</v>
      </c>
      <c r="F6162" s="22">
        <f t="shared" si="289"/>
        <v>40909</v>
      </c>
      <c r="G6162" t="s">
        <v>17703</v>
      </c>
      <c r="H6162">
        <f t="shared" si="290"/>
        <v>5.7</v>
      </c>
      <c r="I6162">
        <v>5.7</v>
      </c>
      <c r="J6162">
        <v>71000</v>
      </c>
      <c r="K6162" t="s">
        <v>10365</v>
      </c>
      <c r="L6162" t="s">
        <v>16164</v>
      </c>
      <c r="M6162" t="s">
        <v>8834</v>
      </c>
      <c r="N6162" t="s">
        <v>15</v>
      </c>
      <c r="O6162">
        <v>40000000</v>
      </c>
      <c r="P6162">
        <v>84384002</v>
      </c>
      <c r="Q6162">
        <f>_xlfn.XLOOKUP(E6162,CPI!A:A,CPI!B:B)</f>
        <v>229.6</v>
      </c>
      <c r="R6162" s="12">
        <f>P6162*(CPI!$B$112/Movie!Q6162)</f>
        <v>111985215.19773518</v>
      </c>
      <c r="S6162" t="s">
        <v>14686</v>
      </c>
      <c r="T6162">
        <v>110</v>
      </c>
    </row>
    <row r="6163" spans="1:20" x14ac:dyDescent="0.3">
      <c r="A6163" t="s">
        <v>17922</v>
      </c>
      <c r="B6163" t="str">
        <f t="shared" si="288"/>
        <v>PG-13</v>
      </c>
      <c r="C6163" t="s">
        <v>1984</v>
      </c>
      <c r="D6163" t="s">
        <v>2</v>
      </c>
      <c r="E6163">
        <v>2012</v>
      </c>
      <c r="F6163" s="22">
        <f t="shared" si="289"/>
        <v>40909</v>
      </c>
      <c r="G6163" t="s">
        <v>17671</v>
      </c>
      <c r="H6163">
        <f t="shared" si="290"/>
        <v>6.8</v>
      </c>
      <c r="I6163">
        <v>6.8</v>
      </c>
      <c r="J6163">
        <v>61000</v>
      </c>
      <c r="K6163" t="s">
        <v>17923</v>
      </c>
      <c r="L6163" t="s">
        <v>17924</v>
      </c>
      <c r="M6163" t="s">
        <v>70</v>
      </c>
      <c r="N6163" t="s">
        <v>15</v>
      </c>
      <c r="O6163">
        <v>30000000</v>
      </c>
      <c r="P6163">
        <v>48963137</v>
      </c>
      <c r="Q6163">
        <f>_xlfn.XLOOKUP(E6163,CPI!A:A,CPI!B:B)</f>
        <v>229.6</v>
      </c>
      <c r="R6163" s="12">
        <f>P6163*(CPI!$B$112/Movie!Q6163)</f>
        <v>64978518.483885013</v>
      </c>
      <c r="S6163" t="s">
        <v>8</v>
      </c>
      <c r="T6163">
        <v>111</v>
      </c>
    </row>
    <row r="6164" spans="1:20" x14ac:dyDescent="0.3">
      <c r="A6164" t="s">
        <v>17925</v>
      </c>
      <c r="B6164" t="str">
        <f t="shared" si="288"/>
        <v>PG</v>
      </c>
      <c r="C6164" t="s">
        <v>18</v>
      </c>
      <c r="D6164" t="s">
        <v>19</v>
      </c>
      <c r="E6164">
        <v>2012</v>
      </c>
      <c r="F6164" s="22">
        <f t="shared" si="289"/>
        <v>40909</v>
      </c>
      <c r="G6164" t="s">
        <v>17645</v>
      </c>
      <c r="H6164">
        <f t="shared" si="290"/>
        <v>6.4</v>
      </c>
      <c r="I6164">
        <v>6.4</v>
      </c>
      <c r="J6164">
        <v>87000</v>
      </c>
      <c r="K6164" t="s">
        <v>10082</v>
      </c>
      <c r="L6164" t="s">
        <v>15510</v>
      </c>
      <c r="M6164" t="s">
        <v>14824</v>
      </c>
      <c r="N6164" t="s">
        <v>15</v>
      </c>
      <c r="O6164">
        <v>42000000</v>
      </c>
      <c r="P6164">
        <v>73100172</v>
      </c>
      <c r="Q6164">
        <f>_xlfn.XLOOKUP(E6164,CPI!A:A,CPI!B:B)</f>
        <v>229.6</v>
      </c>
      <c r="R6164" s="12">
        <f>P6164*(CPI!$B$112/Movie!Q6164)</f>
        <v>97010550.559233442</v>
      </c>
      <c r="S6164" t="s">
        <v>16</v>
      </c>
      <c r="T6164">
        <v>105</v>
      </c>
    </row>
    <row r="6165" spans="1:20" x14ac:dyDescent="0.3">
      <c r="A6165" t="s">
        <v>17926</v>
      </c>
      <c r="B6165" t="str">
        <f t="shared" si="288"/>
        <v>R</v>
      </c>
      <c r="C6165" t="s">
        <v>1</v>
      </c>
      <c r="D6165" t="s">
        <v>37</v>
      </c>
      <c r="E6165">
        <v>2012</v>
      </c>
      <c r="F6165" s="22">
        <f t="shared" si="289"/>
        <v>40909</v>
      </c>
      <c r="G6165" t="s">
        <v>17675</v>
      </c>
      <c r="H6165">
        <f t="shared" si="290"/>
        <v>6.1</v>
      </c>
      <c r="I6165">
        <v>6.1</v>
      </c>
      <c r="J6165">
        <v>47000</v>
      </c>
      <c r="K6165" t="s">
        <v>16235</v>
      </c>
      <c r="L6165" t="s">
        <v>14302</v>
      </c>
      <c r="M6165" t="s">
        <v>16236</v>
      </c>
      <c r="N6165" t="s">
        <v>15</v>
      </c>
      <c r="O6165">
        <v>7500000</v>
      </c>
      <c r="P6165">
        <v>9929706</v>
      </c>
      <c r="Q6165">
        <f>_xlfn.XLOOKUP(E6165,CPI!A:A,CPI!B:B)</f>
        <v>229.6</v>
      </c>
      <c r="R6165" s="12">
        <f>P6165*(CPI!$B$112/Movie!Q6165)</f>
        <v>13177619.417247385</v>
      </c>
      <c r="S6165" t="s">
        <v>16237</v>
      </c>
      <c r="T6165">
        <v>82</v>
      </c>
    </row>
    <row r="6166" spans="1:20" x14ac:dyDescent="0.3">
      <c r="A6166" t="s">
        <v>17927</v>
      </c>
      <c r="B6166" t="str">
        <f t="shared" si="288"/>
        <v>R</v>
      </c>
      <c r="C6166" t="s">
        <v>1</v>
      </c>
      <c r="D6166" t="s">
        <v>26</v>
      </c>
      <c r="E6166">
        <v>2012</v>
      </c>
      <c r="F6166" s="22">
        <f t="shared" si="289"/>
        <v>40909</v>
      </c>
      <c r="G6166" t="s">
        <v>17928</v>
      </c>
      <c r="H6166">
        <f t="shared" si="290"/>
        <v>6.4</v>
      </c>
      <c r="I6166">
        <v>6.4</v>
      </c>
      <c r="J6166">
        <v>37000</v>
      </c>
      <c r="K6166" t="s">
        <v>1053</v>
      </c>
      <c r="L6166" t="s">
        <v>1053</v>
      </c>
      <c r="M6166" t="s">
        <v>17929</v>
      </c>
      <c r="N6166" t="s">
        <v>15</v>
      </c>
      <c r="P6166">
        <v>141951</v>
      </c>
      <c r="Q6166">
        <f>_xlfn.XLOOKUP(E6166,CPI!A:A,CPI!B:B)</f>
        <v>229.6</v>
      </c>
      <c r="R6166" s="12">
        <f>P6166*(CPI!$B$112/Movie!Q6166)</f>
        <v>188381.83667247384</v>
      </c>
      <c r="S6166" t="s">
        <v>17930</v>
      </c>
      <c r="T6166">
        <v>99</v>
      </c>
    </row>
    <row r="6167" spans="1:20" x14ac:dyDescent="0.3">
      <c r="A6167" t="s">
        <v>17931</v>
      </c>
      <c r="B6167" t="str">
        <f t="shared" si="288"/>
        <v>R</v>
      </c>
      <c r="C6167" t="s">
        <v>1</v>
      </c>
      <c r="D6167" t="s">
        <v>26</v>
      </c>
      <c r="E6167">
        <v>2012</v>
      </c>
      <c r="F6167" s="22">
        <f t="shared" si="289"/>
        <v>40909</v>
      </c>
      <c r="G6167" t="s">
        <v>17748</v>
      </c>
      <c r="H6167">
        <f t="shared" si="290"/>
        <v>6.3</v>
      </c>
      <c r="I6167">
        <v>6.3</v>
      </c>
      <c r="J6167">
        <v>86000</v>
      </c>
      <c r="K6167" t="s">
        <v>274</v>
      </c>
      <c r="L6167" t="s">
        <v>274</v>
      </c>
      <c r="M6167" t="s">
        <v>274</v>
      </c>
      <c r="N6167" t="s">
        <v>15</v>
      </c>
      <c r="P6167">
        <v>73244881</v>
      </c>
      <c r="Q6167">
        <f>_xlfn.XLOOKUP(E6167,CPI!A:A,CPI!B:B)</f>
        <v>229.6</v>
      </c>
      <c r="R6167" s="12">
        <f>P6167*(CPI!$B$112/Movie!Q6167)</f>
        <v>97202592.511759579</v>
      </c>
      <c r="S6167" t="s">
        <v>11063</v>
      </c>
      <c r="T6167">
        <v>112</v>
      </c>
    </row>
    <row r="6168" spans="1:20" x14ac:dyDescent="0.3">
      <c r="A6168" t="s">
        <v>17932</v>
      </c>
      <c r="B6168" t="str">
        <f t="shared" si="288"/>
        <v>PG-13</v>
      </c>
      <c r="C6168" t="s">
        <v>1984</v>
      </c>
      <c r="D6168" t="s">
        <v>26</v>
      </c>
      <c r="E6168">
        <v>2012</v>
      </c>
      <c r="F6168" s="22">
        <f t="shared" si="289"/>
        <v>40909</v>
      </c>
      <c r="G6168" t="s">
        <v>17817</v>
      </c>
      <c r="H6168">
        <f t="shared" si="290"/>
        <v>6.7</v>
      </c>
      <c r="I6168">
        <v>6.7</v>
      </c>
      <c r="J6168">
        <v>9800</v>
      </c>
      <c r="K6168" t="s">
        <v>17933</v>
      </c>
      <c r="L6168" t="s">
        <v>17933</v>
      </c>
      <c r="M6168" t="s">
        <v>17934</v>
      </c>
      <c r="N6168" t="s">
        <v>15</v>
      </c>
      <c r="P6168">
        <v>7396</v>
      </c>
      <c r="Q6168">
        <f>_xlfn.XLOOKUP(E6168,CPI!A:A,CPI!B:B)</f>
        <v>229.6</v>
      </c>
      <c r="R6168" s="12">
        <f>P6168*(CPI!$B$112/Movie!Q6168)</f>
        <v>9815.162020905922</v>
      </c>
      <c r="S6168" t="s">
        <v>17935</v>
      </c>
      <c r="T6168">
        <v>94</v>
      </c>
    </row>
    <row r="6169" spans="1:20" x14ac:dyDescent="0.3">
      <c r="A6169" t="s">
        <v>17936</v>
      </c>
      <c r="B6169" t="str">
        <f t="shared" si="288"/>
        <v>PG</v>
      </c>
      <c r="C6169" t="s">
        <v>18</v>
      </c>
      <c r="D6169" t="s">
        <v>375</v>
      </c>
      <c r="E6169">
        <v>2012</v>
      </c>
      <c r="F6169" s="22">
        <f t="shared" si="289"/>
        <v>40909</v>
      </c>
      <c r="G6169" t="s">
        <v>17770</v>
      </c>
      <c r="H6169">
        <f t="shared" si="290"/>
        <v>7</v>
      </c>
      <c r="I6169">
        <v>7</v>
      </c>
      <c r="J6169">
        <v>96000</v>
      </c>
      <c r="K6169" t="s">
        <v>17937</v>
      </c>
      <c r="L6169" t="s">
        <v>17937</v>
      </c>
      <c r="M6169" t="s">
        <v>16783</v>
      </c>
      <c r="N6169" t="s">
        <v>15</v>
      </c>
      <c r="O6169">
        <v>60000000</v>
      </c>
      <c r="P6169">
        <v>107139399</v>
      </c>
      <c r="Q6169">
        <f>_xlfn.XLOOKUP(E6169,CPI!A:A,CPI!B:B)</f>
        <v>229.6</v>
      </c>
      <c r="R6169" s="12">
        <f>P6169*(CPI!$B$112/Movie!Q6169)</f>
        <v>142183688.48127177</v>
      </c>
      <c r="S6169" t="s">
        <v>12679</v>
      </c>
      <c r="T6169">
        <v>92</v>
      </c>
    </row>
    <row r="6170" spans="1:20" x14ac:dyDescent="0.3">
      <c r="A6170" t="s">
        <v>17938</v>
      </c>
      <c r="B6170" t="str">
        <f t="shared" si="288"/>
        <v>R</v>
      </c>
      <c r="C6170" t="s">
        <v>1</v>
      </c>
      <c r="D6170" t="s">
        <v>19</v>
      </c>
      <c r="E6170">
        <v>2012</v>
      </c>
      <c r="F6170" s="22">
        <f t="shared" si="289"/>
        <v>40909</v>
      </c>
      <c r="G6170" t="s">
        <v>17534</v>
      </c>
      <c r="H6170">
        <f t="shared" si="290"/>
        <v>6.4</v>
      </c>
      <c r="I6170">
        <v>6.4</v>
      </c>
      <c r="J6170">
        <v>119000</v>
      </c>
      <c r="K6170" t="s">
        <v>17939</v>
      </c>
      <c r="L6170" t="s">
        <v>17940</v>
      </c>
      <c r="M6170" t="s">
        <v>9022</v>
      </c>
      <c r="N6170" t="s">
        <v>15</v>
      </c>
      <c r="O6170">
        <v>25000000</v>
      </c>
      <c r="P6170">
        <v>96262212</v>
      </c>
      <c r="Q6170">
        <f>_xlfn.XLOOKUP(E6170,CPI!A:A,CPI!B:B)</f>
        <v>229.6</v>
      </c>
      <c r="R6170" s="12">
        <f>P6170*(CPI!$B$112/Movie!Q6170)</f>
        <v>127748675.9425087</v>
      </c>
      <c r="S6170" t="s">
        <v>46</v>
      </c>
      <c r="T6170">
        <v>109</v>
      </c>
    </row>
    <row r="6171" spans="1:20" x14ac:dyDescent="0.3">
      <c r="A6171" t="s">
        <v>17941</v>
      </c>
      <c r="B6171" t="str">
        <f t="shared" si="288"/>
        <v>R</v>
      </c>
      <c r="C6171" t="s">
        <v>1</v>
      </c>
      <c r="D6171" t="s">
        <v>2</v>
      </c>
      <c r="E6171">
        <v>2012</v>
      </c>
      <c r="F6171" s="22">
        <f t="shared" si="289"/>
        <v>40909</v>
      </c>
      <c r="G6171" t="s">
        <v>17942</v>
      </c>
      <c r="H6171">
        <f t="shared" si="290"/>
        <v>6.2</v>
      </c>
      <c r="I6171">
        <v>6.2</v>
      </c>
      <c r="J6171">
        <v>59000</v>
      </c>
      <c r="K6171" t="s">
        <v>16723</v>
      </c>
      <c r="L6171" t="s">
        <v>16723</v>
      </c>
      <c r="M6171" t="s">
        <v>3220</v>
      </c>
      <c r="N6171" t="s">
        <v>1096</v>
      </c>
      <c r="P6171">
        <v>14107313</v>
      </c>
      <c r="Q6171">
        <f>_xlfn.XLOOKUP(E6171,CPI!A:A,CPI!B:B)</f>
        <v>229.6</v>
      </c>
      <c r="R6171" s="12">
        <f>P6171*(CPI!$B$112/Movie!Q6171)</f>
        <v>18721682.365418117</v>
      </c>
      <c r="S6171" t="s">
        <v>14955</v>
      </c>
      <c r="T6171">
        <v>114</v>
      </c>
    </row>
    <row r="6172" spans="1:20" x14ac:dyDescent="0.3">
      <c r="A6172" t="s">
        <v>17943</v>
      </c>
      <c r="B6172" t="str">
        <f t="shared" si="288"/>
        <v>R</v>
      </c>
      <c r="C6172" t="s">
        <v>1</v>
      </c>
      <c r="D6172" t="s">
        <v>2</v>
      </c>
      <c r="E6172">
        <v>2012</v>
      </c>
      <c r="F6172" s="22">
        <f t="shared" si="289"/>
        <v>40909</v>
      </c>
      <c r="G6172" t="s">
        <v>17755</v>
      </c>
      <c r="H6172">
        <f t="shared" si="290"/>
        <v>6.6</v>
      </c>
      <c r="I6172">
        <v>6.6</v>
      </c>
      <c r="J6172">
        <v>51000</v>
      </c>
      <c r="K6172" t="s">
        <v>17944</v>
      </c>
      <c r="L6172" t="s">
        <v>17944</v>
      </c>
      <c r="M6172" t="s">
        <v>169</v>
      </c>
      <c r="N6172" t="s">
        <v>15</v>
      </c>
      <c r="O6172">
        <v>12000000</v>
      </c>
      <c r="P6172">
        <v>35485056</v>
      </c>
      <c r="Q6172">
        <f>_xlfn.XLOOKUP(E6172,CPI!A:A,CPI!B:B)</f>
        <v>229.6</v>
      </c>
      <c r="R6172" s="12">
        <f>P6172*(CPI!$B$112/Movie!Q6172)</f>
        <v>47091883.986062713</v>
      </c>
      <c r="S6172" t="s">
        <v>14686</v>
      </c>
      <c r="T6172">
        <v>107</v>
      </c>
    </row>
    <row r="6173" spans="1:20" x14ac:dyDescent="0.3">
      <c r="A6173" t="s">
        <v>17945</v>
      </c>
      <c r="B6173" t="str">
        <f t="shared" si="288"/>
        <v>R</v>
      </c>
      <c r="C6173" t="s">
        <v>1</v>
      </c>
      <c r="D6173" t="s">
        <v>19</v>
      </c>
      <c r="E6173">
        <v>2012</v>
      </c>
      <c r="F6173" s="22">
        <f t="shared" si="289"/>
        <v>40909</v>
      </c>
      <c r="G6173" t="s">
        <v>17678</v>
      </c>
      <c r="H6173">
        <f t="shared" si="290"/>
        <v>5.4</v>
      </c>
      <c r="I6173">
        <v>5.4</v>
      </c>
      <c r="J6173">
        <v>61000</v>
      </c>
      <c r="K6173" t="s">
        <v>17946</v>
      </c>
      <c r="L6173" t="s">
        <v>17946</v>
      </c>
      <c r="M6173" t="s">
        <v>6986</v>
      </c>
      <c r="N6173" t="s">
        <v>15</v>
      </c>
      <c r="O6173">
        <v>15000000</v>
      </c>
      <c r="P6173">
        <v>20546518</v>
      </c>
      <c r="Q6173">
        <f>_xlfn.XLOOKUP(E6173,CPI!A:A,CPI!B:B)</f>
        <v>229.6</v>
      </c>
      <c r="R6173" s="12">
        <f>P6173*(CPI!$B$112/Movie!Q6173)</f>
        <v>27267090.743031356</v>
      </c>
      <c r="S6173" t="s">
        <v>17947</v>
      </c>
      <c r="T6173">
        <v>95</v>
      </c>
    </row>
    <row r="6174" spans="1:20" x14ac:dyDescent="0.3">
      <c r="A6174" t="s">
        <v>17948</v>
      </c>
      <c r="B6174" t="str">
        <f t="shared" si="288"/>
        <v>R</v>
      </c>
      <c r="C6174" t="s">
        <v>1</v>
      </c>
      <c r="D6174" t="s">
        <v>89</v>
      </c>
      <c r="E6174">
        <v>2012</v>
      </c>
      <c r="F6174" s="22">
        <f t="shared" si="289"/>
        <v>40909</v>
      </c>
      <c r="G6174" t="s">
        <v>17949</v>
      </c>
      <c r="H6174">
        <f t="shared" si="290"/>
        <v>5.0999999999999996</v>
      </c>
      <c r="I6174">
        <v>5.0999999999999996</v>
      </c>
      <c r="J6174">
        <v>45000</v>
      </c>
      <c r="K6174" t="s">
        <v>566</v>
      </c>
      <c r="L6174" t="s">
        <v>566</v>
      </c>
      <c r="M6174" t="s">
        <v>16733</v>
      </c>
      <c r="N6174" t="s">
        <v>180</v>
      </c>
      <c r="O6174">
        <v>20500000</v>
      </c>
      <c r="P6174">
        <v>7029095</v>
      </c>
      <c r="Q6174">
        <f>_xlfn.XLOOKUP(E6174,CPI!A:A,CPI!B:B)</f>
        <v>229.6</v>
      </c>
      <c r="R6174" s="12">
        <f>P6174*(CPI!$B$112/Movie!Q6174)</f>
        <v>9328245.8471254352</v>
      </c>
      <c r="S6174" t="s">
        <v>17950</v>
      </c>
      <c r="T6174">
        <v>109</v>
      </c>
    </row>
    <row r="6175" spans="1:20" x14ac:dyDescent="0.3">
      <c r="A6175" t="s">
        <v>17951</v>
      </c>
      <c r="B6175" t="str">
        <f t="shared" si="288"/>
        <v>R</v>
      </c>
      <c r="C6175" t="s">
        <v>1</v>
      </c>
      <c r="D6175" t="s">
        <v>26</v>
      </c>
      <c r="E6175">
        <v>2012</v>
      </c>
      <c r="F6175" s="22">
        <f t="shared" si="289"/>
        <v>40909</v>
      </c>
      <c r="G6175" t="s">
        <v>17730</v>
      </c>
      <c r="H6175">
        <f t="shared" si="290"/>
        <v>6.1</v>
      </c>
      <c r="I6175">
        <v>6.1</v>
      </c>
      <c r="J6175">
        <v>126000</v>
      </c>
      <c r="K6175" t="s">
        <v>9506</v>
      </c>
      <c r="L6175" t="s">
        <v>16245</v>
      </c>
      <c r="M6175" t="s">
        <v>13028</v>
      </c>
      <c r="N6175" t="s">
        <v>15</v>
      </c>
      <c r="O6175">
        <v>95000000</v>
      </c>
      <c r="P6175">
        <v>104907746</v>
      </c>
      <c r="Q6175">
        <f>_xlfn.XLOOKUP(E6175,CPI!A:A,CPI!B:B)</f>
        <v>229.6</v>
      </c>
      <c r="R6175" s="12">
        <f>P6175*(CPI!$B$112/Movie!Q6175)</f>
        <v>139222082.77961671</v>
      </c>
      <c r="S6175" t="s">
        <v>8</v>
      </c>
      <c r="T6175">
        <v>85</v>
      </c>
    </row>
    <row r="6176" spans="1:20" x14ac:dyDescent="0.3">
      <c r="A6176" t="s">
        <v>17952</v>
      </c>
      <c r="B6176" t="str">
        <f t="shared" si="288"/>
        <v>PG</v>
      </c>
      <c r="C6176" t="s">
        <v>18</v>
      </c>
      <c r="D6176" t="s">
        <v>375</v>
      </c>
      <c r="E6176">
        <v>2012</v>
      </c>
      <c r="F6176" s="22">
        <f t="shared" si="289"/>
        <v>40909</v>
      </c>
      <c r="G6176" t="s">
        <v>17240</v>
      </c>
      <c r="H6176">
        <f t="shared" si="290"/>
        <v>6.9</v>
      </c>
      <c r="I6176">
        <v>6.9</v>
      </c>
      <c r="J6176">
        <v>101000</v>
      </c>
      <c r="K6176" t="s">
        <v>2654</v>
      </c>
      <c r="L6176" t="s">
        <v>17953</v>
      </c>
      <c r="M6176" t="s">
        <v>4473</v>
      </c>
      <c r="N6176" t="s">
        <v>15</v>
      </c>
      <c r="O6176">
        <v>39000000</v>
      </c>
      <c r="P6176">
        <v>81493846</v>
      </c>
      <c r="Q6176">
        <f>_xlfn.XLOOKUP(E6176,CPI!A:A,CPI!B:B)</f>
        <v>229.6</v>
      </c>
      <c r="R6176" s="12">
        <f>P6176*(CPI!$B$112/Movie!Q6176)</f>
        <v>108149716.35975608</v>
      </c>
      <c r="S6176" t="s">
        <v>1709</v>
      </c>
      <c r="T6176">
        <v>87</v>
      </c>
    </row>
    <row r="6177" spans="1:20" x14ac:dyDescent="0.3">
      <c r="A6177" t="s">
        <v>17954</v>
      </c>
      <c r="B6177" t="str">
        <f t="shared" si="288"/>
        <v>R</v>
      </c>
      <c r="C6177" t="s">
        <v>1</v>
      </c>
      <c r="D6177" t="s">
        <v>48</v>
      </c>
      <c r="E6177">
        <v>2012</v>
      </c>
      <c r="F6177" s="22">
        <f t="shared" si="289"/>
        <v>40909</v>
      </c>
      <c r="G6177" t="s">
        <v>17955</v>
      </c>
      <c r="H6177">
        <f t="shared" si="290"/>
        <v>7.5</v>
      </c>
      <c r="I6177">
        <v>7.5</v>
      </c>
      <c r="J6177">
        <v>45000</v>
      </c>
      <c r="K6177" t="s">
        <v>13916</v>
      </c>
      <c r="L6177" t="s">
        <v>17956</v>
      </c>
      <c r="M6177" t="s">
        <v>17957</v>
      </c>
      <c r="N6177" t="s">
        <v>3795</v>
      </c>
      <c r="P6177">
        <v>14758997</v>
      </c>
      <c r="Q6177">
        <f>_xlfn.XLOOKUP(E6177,CPI!A:A,CPI!B:B)</f>
        <v>229.6</v>
      </c>
      <c r="R6177" s="12">
        <f>P6177*(CPI!$B$112/Movie!Q6177)</f>
        <v>19586526.070993029</v>
      </c>
      <c r="S6177" t="s">
        <v>10398</v>
      </c>
      <c r="T6177">
        <v>137</v>
      </c>
    </row>
    <row r="6178" spans="1:20" x14ac:dyDescent="0.3">
      <c r="A6178" t="s">
        <v>17958</v>
      </c>
      <c r="B6178" t="str">
        <f t="shared" si="288"/>
        <v>PG-13</v>
      </c>
      <c r="C6178" t="s">
        <v>1984</v>
      </c>
      <c r="D6178" t="s">
        <v>26</v>
      </c>
      <c r="E6178">
        <v>2012</v>
      </c>
      <c r="F6178" s="22">
        <f t="shared" si="289"/>
        <v>40909</v>
      </c>
      <c r="G6178" t="s">
        <v>17959</v>
      </c>
      <c r="H6178">
        <f t="shared" si="290"/>
        <v>5.7</v>
      </c>
      <c r="I6178">
        <v>5.7</v>
      </c>
      <c r="J6178">
        <v>36000</v>
      </c>
      <c r="K6178" t="s">
        <v>14607</v>
      </c>
      <c r="L6178" t="s">
        <v>15393</v>
      </c>
      <c r="M6178" t="s">
        <v>1585</v>
      </c>
      <c r="N6178" t="s">
        <v>15</v>
      </c>
      <c r="O6178">
        <v>40000000</v>
      </c>
      <c r="P6178">
        <v>41863726</v>
      </c>
      <c r="Q6178">
        <f>_xlfn.XLOOKUP(E6178,CPI!A:A,CPI!B:B)</f>
        <v>229.6</v>
      </c>
      <c r="R6178" s="12">
        <f>P6178*(CPI!$B$112/Movie!Q6178)</f>
        <v>55556956.934668988</v>
      </c>
      <c r="S6178" t="s">
        <v>29</v>
      </c>
      <c r="T6178">
        <v>95</v>
      </c>
    </row>
    <row r="6179" spans="1:20" x14ac:dyDescent="0.3">
      <c r="A6179" t="s">
        <v>17960</v>
      </c>
      <c r="B6179" t="str">
        <f t="shared" si="288"/>
        <v>R</v>
      </c>
      <c r="C6179" t="s">
        <v>1</v>
      </c>
      <c r="D6179" t="s">
        <v>26</v>
      </c>
      <c r="E6179">
        <v>2012</v>
      </c>
      <c r="F6179" s="22">
        <f t="shared" si="289"/>
        <v>40909</v>
      </c>
      <c r="G6179" t="s">
        <v>17853</v>
      </c>
      <c r="H6179">
        <f t="shared" si="290"/>
        <v>6.5</v>
      </c>
      <c r="I6179">
        <v>6.5</v>
      </c>
      <c r="J6179">
        <v>54000</v>
      </c>
      <c r="K6179" t="s">
        <v>4721</v>
      </c>
      <c r="L6179" t="s">
        <v>17961</v>
      </c>
      <c r="M6179" t="s">
        <v>121</v>
      </c>
      <c r="N6179" t="s">
        <v>15</v>
      </c>
      <c r="O6179">
        <v>15000000</v>
      </c>
      <c r="P6179">
        <v>5072654</v>
      </c>
      <c r="Q6179">
        <f>_xlfn.XLOOKUP(E6179,CPI!A:A,CPI!B:B)</f>
        <v>229.6</v>
      </c>
      <c r="R6179" s="12">
        <f>P6179*(CPI!$B$112/Movie!Q6179)</f>
        <v>6731871.4015679434</v>
      </c>
      <c r="S6179" t="s">
        <v>14686</v>
      </c>
      <c r="T6179">
        <v>95</v>
      </c>
    </row>
    <row r="6180" spans="1:20" x14ac:dyDescent="0.3">
      <c r="A6180" t="s">
        <v>7759</v>
      </c>
      <c r="B6180" t="str">
        <f t="shared" si="288"/>
        <v>R</v>
      </c>
      <c r="C6180" t="s">
        <v>1</v>
      </c>
      <c r="D6180" t="s">
        <v>89</v>
      </c>
      <c r="E6180">
        <v>2012</v>
      </c>
      <c r="F6180" s="22">
        <f t="shared" si="289"/>
        <v>40909</v>
      </c>
      <c r="G6180" t="s">
        <v>17962</v>
      </c>
      <c r="H6180">
        <f t="shared" si="290"/>
        <v>6.3</v>
      </c>
      <c r="I6180">
        <v>6.3</v>
      </c>
      <c r="J6180">
        <v>39000</v>
      </c>
      <c r="K6180" t="s">
        <v>15439</v>
      </c>
      <c r="L6180" t="s">
        <v>17963</v>
      </c>
      <c r="M6180" t="s">
        <v>11468</v>
      </c>
      <c r="N6180" t="s">
        <v>437</v>
      </c>
      <c r="O6180">
        <v>12000000</v>
      </c>
      <c r="P6180">
        <v>1946254</v>
      </c>
      <c r="Q6180">
        <f>_xlfn.XLOOKUP(E6180,CPI!A:A,CPI!B:B)</f>
        <v>229.6</v>
      </c>
      <c r="R6180" s="12">
        <f>P6180*(CPI!$B$112/Movie!Q6180)</f>
        <v>2582855.3736933796</v>
      </c>
      <c r="S6180" t="s">
        <v>16367</v>
      </c>
      <c r="T6180">
        <v>95</v>
      </c>
    </row>
    <row r="6181" spans="1:20" x14ac:dyDescent="0.3">
      <c r="A6181" t="s">
        <v>17964</v>
      </c>
      <c r="B6181" t="str">
        <f t="shared" si="288"/>
        <v>R</v>
      </c>
      <c r="C6181" t="s">
        <v>1</v>
      </c>
      <c r="D6181" t="s">
        <v>37</v>
      </c>
      <c r="E6181">
        <v>2012</v>
      </c>
      <c r="F6181" s="22">
        <f t="shared" si="289"/>
        <v>40909</v>
      </c>
      <c r="G6181" t="s">
        <v>17965</v>
      </c>
      <c r="H6181">
        <f t="shared" si="290"/>
        <v>5.7</v>
      </c>
      <c r="I6181">
        <v>5.7</v>
      </c>
      <c r="J6181">
        <v>26000</v>
      </c>
      <c r="K6181" t="s">
        <v>1112</v>
      </c>
      <c r="L6181" t="s">
        <v>17966</v>
      </c>
      <c r="M6181" t="s">
        <v>17967</v>
      </c>
      <c r="N6181" t="s">
        <v>15</v>
      </c>
      <c r="P6181">
        <v>1581252</v>
      </c>
      <c r="Q6181">
        <f>_xlfn.XLOOKUP(E6181,CPI!A:A,CPI!B:B)</f>
        <v>229.6</v>
      </c>
      <c r="R6181" s="12">
        <f>P6181*(CPI!$B$112/Movie!Q6181)</f>
        <v>2098464.6533101043</v>
      </c>
      <c r="S6181" t="s">
        <v>17968</v>
      </c>
      <c r="T6181">
        <v>84</v>
      </c>
    </row>
    <row r="6182" spans="1:20" x14ac:dyDescent="0.3">
      <c r="A6182" t="s">
        <v>17969</v>
      </c>
      <c r="B6182" t="str">
        <f t="shared" si="288"/>
        <v>PG-13</v>
      </c>
      <c r="C6182" t="s">
        <v>1984</v>
      </c>
      <c r="D6182" t="s">
        <v>2</v>
      </c>
      <c r="E6182">
        <v>2012</v>
      </c>
      <c r="F6182" s="22">
        <f t="shared" si="289"/>
        <v>40909</v>
      </c>
      <c r="G6182" t="s">
        <v>17970</v>
      </c>
      <c r="H6182">
        <f t="shared" si="290"/>
        <v>7</v>
      </c>
      <c r="I6182">
        <v>7</v>
      </c>
      <c r="J6182">
        <v>76000</v>
      </c>
      <c r="K6182" t="s">
        <v>17971</v>
      </c>
      <c r="L6182" t="s">
        <v>17971</v>
      </c>
      <c r="M6182" t="s">
        <v>17175</v>
      </c>
      <c r="N6182" t="s">
        <v>15</v>
      </c>
      <c r="O6182">
        <v>6000000</v>
      </c>
      <c r="P6182">
        <v>15950164</v>
      </c>
      <c r="Q6182">
        <f>_xlfn.XLOOKUP(E6182,CPI!A:A,CPI!B:B)</f>
        <v>229.6</v>
      </c>
      <c r="R6182" s="12">
        <f>P6182*(CPI!$B$112/Movie!Q6182)</f>
        <v>21167312.590592332</v>
      </c>
      <c r="S6182" t="s">
        <v>17972</v>
      </c>
      <c r="T6182">
        <v>102</v>
      </c>
    </row>
    <row r="6183" spans="1:20" x14ac:dyDescent="0.3">
      <c r="A6183" t="s">
        <v>17973</v>
      </c>
      <c r="B6183" t="str">
        <f t="shared" si="288"/>
        <v>Not Rated</v>
      </c>
      <c r="C6183" t="s">
        <v>432</v>
      </c>
      <c r="D6183" t="s">
        <v>2</v>
      </c>
      <c r="E6183">
        <v>2012</v>
      </c>
      <c r="F6183" s="22">
        <f t="shared" si="289"/>
        <v>40909</v>
      </c>
      <c r="G6183" t="s">
        <v>17974</v>
      </c>
      <c r="H6183">
        <f t="shared" si="290"/>
        <v>7.7</v>
      </c>
      <c r="I6183">
        <v>7.7</v>
      </c>
      <c r="J6183">
        <v>40000</v>
      </c>
      <c r="K6183" t="s">
        <v>17975</v>
      </c>
      <c r="L6183" t="s">
        <v>17976</v>
      </c>
      <c r="M6183" t="s">
        <v>17977</v>
      </c>
      <c r="N6183" t="s">
        <v>6926</v>
      </c>
      <c r="P6183">
        <v>5990754</v>
      </c>
      <c r="Q6183">
        <f>_xlfn.XLOOKUP(E6183,CPI!A:A,CPI!B:B)</f>
        <v>229.6</v>
      </c>
      <c r="R6183" s="12">
        <f>P6183*(CPI!$B$112/Movie!Q6183)</f>
        <v>7950273.274390243</v>
      </c>
      <c r="S6183" t="s">
        <v>17978</v>
      </c>
      <c r="T6183">
        <v>111</v>
      </c>
    </row>
    <row r="6184" spans="1:20" x14ac:dyDescent="0.3">
      <c r="A6184" t="s">
        <v>17979</v>
      </c>
      <c r="B6184" t="str">
        <f t="shared" si="288"/>
        <v>R</v>
      </c>
      <c r="C6184" t="s">
        <v>1</v>
      </c>
      <c r="D6184" t="s">
        <v>26</v>
      </c>
      <c r="E6184">
        <v>2012</v>
      </c>
      <c r="F6184" s="22">
        <f t="shared" si="289"/>
        <v>40909</v>
      </c>
      <c r="G6184" t="s">
        <v>17980</v>
      </c>
      <c r="H6184">
        <f t="shared" si="290"/>
        <v>6.4</v>
      </c>
      <c r="I6184">
        <v>6.4</v>
      </c>
      <c r="J6184">
        <v>27000</v>
      </c>
      <c r="K6184" t="s">
        <v>11470</v>
      </c>
      <c r="L6184" t="s">
        <v>11470</v>
      </c>
      <c r="M6184" t="s">
        <v>12881</v>
      </c>
      <c r="N6184" t="s">
        <v>15</v>
      </c>
      <c r="P6184">
        <v>3499442</v>
      </c>
      <c r="Q6184">
        <f>_xlfn.XLOOKUP(E6184,CPI!A:A,CPI!B:B)</f>
        <v>229.6</v>
      </c>
      <c r="R6184" s="12">
        <f>P6184*(CPI!$B$112/Movie!Q6184)</f>
        <v>4644076.5566202085</v>
      </c>
      <c r="S6184" t="s">
        <v>17981</v>
      </c>
      <c r="T6184">
        <v>112</v>
      </c>
    </row>
    <row r="6185" spans="1:20" x14ac:dyDescent="0.3">
      <c r="A6185" t="s">
        <v>17982</v>
      </c>
      <c r="B6185" t="str">
        <f t="shared" si="288"/>
        <v>Not Rated</v>
      </c>
      <c r="C6185" t="s">
        <v>432</v>
      </c>
      <c r="D6185" t="s">
        <v>2</v>
      </c>
      <c r="E6185">
        <v>2012</v>
      </c>
      <c r="F6185" s="22">
        <f t="shared" si="289"/>
        <v>40909</v>
      </c>
      <c r="G6185" t="s">
        <v>17983</v>
      </c>
      <c r="H6185">
        <f t="shared" si="290"/>
        <v>6.9</v>
      </c>
      <c r="I6185">
        <v>6.9</v>
      </c>
      <c r="J6185">
        <v>7200</v>
      </c>
      <c r="K6185" t="s">
        <v>17984</v>
      </c>
      <c r="L6185" t="s">
        <v>17984</v>
      </c>
      <c r="M6185" t="s">
        <v>17985</v>
      </c>
      <c r="N6185" t="s">
        <v>15</v>
      </c>
      <c r="P6185">
        <v>146222</v>
      </c>
      <c r="Q6185">
        <f>_xlfn.XLOOKUP(E6185,CPI!A:A,CPI!B:B)</f>
        <v>229.6</v>
      </c>
      <c r="R6185" s="12">
        <f>P6185*(CPI!$B$112/Movie!Q6185)</f>
        <v>194049.84059233448</v>
      </c>
      <c r="S6185" t="s">
        <v>17986</v>
      </c>
      <c r="T6185">
        <v>103</v>
      </c>
    </row>
    <row r="6186" spans="1:20" x14ac:dyDescent="0.3">
      <c r="A6186" t="s">
        <v>17987</v>
      </c>
      <c r="B6186" t="str">
        <f t="shared" si="288"/>
        <v>R</v>
      </c>
      <c r="C6186" t="s">
        <v>1</v>
      </c>
      <c r="D6186" t="s">
        <v>26</v>
      </c>
      <c r="E6186">
        <v>2012</v>
      </c>
      <c r="F6186" s="22">
        <f t="shared" si="289"/>
        <v>40909</v>
      </c>
      <c r="G6186" t="s">
        <v>17988</v>
      </c>
      <c r="H6186">
        <f t="shared" si="290"/>
        <v>7</v>
      </c>
      <c r="I6186">
        <v>7</v>
      </c>
      <c r="J6186">
        <v>24000</v>
      </c>
      <c r="K6186" t="s">
        <v>6050</v>
      </c>
      <c r="L6186" t="s">
        <v>12863</v>
      </c>
      <c r="M6186" t="s">
        <v>17989</v>
      </c>
      <c r="N6186" t="s">
        <v>7</v>
      </c>
      <c r="P6186">
        <v>13090471</v>
      </c>
      <c r="Q6186">
        <f>_xlfn.XLOOKUP(E6186,CPI!A:A,CPI!B:B)</f>
        <v>229.6</v>
      </c>
      <c r="R6186" s="12">
        <f>P6186*(CPI!$B$112/Movie!Q6186)</f>
        <v>17372240.913327526</v>
      </c>
      <c r="S6186" t="s">
        <v>17990</v>
      </c>
      <c r="T6186">
        <v>101</v>
      </c>
    </row>
    <row r="6187" spans="1:20" x14ac:dyDescent="0.3">
      <c r="A6187" t="s">
        <v>17991</v>
      </c>
      <c r="B6187" t="str">
        <f t="shared" si="288"/>
        <v>R</v>
      </c>
      <c r="C6187" t="s">
        <v>1</v>
      </c>
      <c r="D6187" t="s">
        <v>19</v>
      </c>
      <c r="E6187">
        <v>2012</v>
      </c>
      <c r="F6187" s="22">
        <f t="shared" si="289"/>
        <v>40909</v>
      </c>
      <c r="G6187" t="s">
        <v>17992</v>
      </c>
      <c r="H6187">
        <f t="shared" si="290"/>
        <v>5</v>
      </c>
      <c r="I6187">
        <v>5</v>
      </c>
      <c r="J6187">
        <v>20000</v>
      </c>
      <c r="K6187" t="s">
        <v>17993</v>
      </c>
      <c r="L6187" t="s">
        <v>17993</v>
      </c>
      <c r="M6187" t="s">
        <v>4523</v>
      </c>
      <c r="N6187" t="s">
        <v>15</v>
      </c>
      <c r="O6187">
        <v>10000000</v>
      </c>
      <c r="P6187">
        <v>1402307</v>
      </c>
      <c r="Q6187">
        <f>_xlfn.XLOOKUP(E6187,CPI!A:A,CPI!B:B)</f>
        <v>229.6</v>
      </c>
      <c r="R6187" s="12">
        <f>P6187*(CPI!$B$112/Movie!Q6187)</f>
        <v>1860988.4272648082</v>
      </c>
      <c r="S6187" t="s">
        <v>17994</v>
      </c>
      <c r="T6187">
        <v>114</v>
      </c>
    </row>
    <row r="6188" spans="1:20" x14ac:dyDescent="0.3">
      <c r="A6188" t="s">
        <v>4325</v>
      </c>
      <c r="B6188" t="str">
        <f t="shared" si="288"/>
        <v>R</v>
      </c>
      <c r="C6188" t="s">
        <v>1</v>
      </c>
      <c r="D6188" t="s">
        <v>2</v>
      </c>
      <c r="E6188">
        <v>2012</v>
      </c>
      <c r="F6188" s="22">
        <f t="shared" si="289"/>
        <v>40909</v>
      </c>
      <c r="G6188" t="s">
        <v>17642</v>
      </c>
      <c r="H6188">
        <f t="shared" si="290"/>
        <v>6.6</v>
      </c>
      <c r="I6188">
        <v>6.6</v>
      </c>
      <c r="J6188">
        <v>37000</v>
      </c>
      <c r="K6188" t="s">
        <v>5209</v>
      </c>
      <c r="L6188" t="s">
        <v>16440</v>
      </c>
      <c r="M6188" t="s">
        <v>9513</v>
      </c>
      <c r="N6188" t="s">
        <v>15</v>
      </c>
      <c r="O6188">
        <v>15000000</v>
      </c>
      <c r="P6188">
        <v>11039031</v>
      </c>
      <c r="Q6188">
        <f>_xlfn.XLOOKUP(E6188,CPI!A:A,CPI!B:B)</f>
        <v>229.6</v>
      </c>
      <c r="R6188" s="12">
        <f>P6188*(CPI!$B$112/Movie!Q6188)</f>
        <v>14649794.188588848</v>
      </c>
      <c r="S6188" t="s">
        <v>12679</v>
      </c>
      <c r="T6188">
        <v>106</v>
      </c>
    </row>
    <row r="6189" spans="1:20" x14ac:dyDescent="0.3">
      <c r="A6189" t="s">
        <v>17995</v>
      </c>
      <c r="B6189" t="str">
        <f t="shared" si="288"/>
        <v>PG-13</v>
      </c>
      <c r="C6189" t="s">
        <v>1984</v>
      </c>
      <c r="D6189" t="s">
        <v>10</v>
      </c>
      <c r="E6189">
        <v>2012</v>
      </c>
      <c r="F6189" s="22">
        <f t="shared" si="289"/>
        <v>40909</v>
      </c>
      <c r="G6189" t="s">
        <v>17996</v>
      </c>
      <c r="H6189">
        <f t="shared" si="290"/>
        <v>7.3</v>
      </c>
      <c r="I6189">
        <v>7.3</v>
      </c>
      <c r="J6189">
        <v>82000</v>
      </c>
      <c r="K6189" t="s">
        <v>17997</v>
      </c>
      <c r="L6189" t="s">
        <v>17998</v>
      </c>
      <c r="M6189" t="s">
        <v>17999</v>
      </c>
      <c r="N6189" t="s">
        <v>15</v>
      </c>
      <c r="O6189">
        <v>1800000</v>
      </c>
      <c r="P6189">
        <v>21107746</v>
      </c>
      <c r="Q6189">
        <f>_xlfn.XLOOKUP(E6189,CPI!A:A,CPI!B:B)</f>
        <v>229.6</v>
      </c>
      <c r="R6189" s="12">
        <f>P6189*(CPI!$B$112/Movie!Q6189)</f>
        <v>28011891.141986061</v>
      </c>
      <c r="S6189" t="s">
        <v>18000</v>
      </c>
      <c r="T6189">
        <v>93</v>
      </c>
    </row>
    <row r="6190" spans="1:20" x14ac:dyDescent="0.3">
      <c r="A6190" t="s">
        <v>18001</v>
      </c>
      <c r="B6190" t="str">
        <f t="shared" si="288"/>
        <v>PG-13</v>
      </c>
      <c r="C6190" t="s">
        <v>1984</v>
      </c>
      <c r="D6190" t="s">
        <v>19</v>
      </c>
      <c r="E6190">
        <v>2012</v>
      </c>
      <c r="F6190" s="22">
        <f t="shared" si="289"/>
        <v>40909</v>
      </c>
      <c r="G6190" t="s">
        <v>17343</v>
      </c>
      <c r="H6190">
        <f t="shared" si="290"/>
        <v>5.9</v>
      </c>
      <c r="I6190">
        <v>5.9</v>
      </c>
      <c r="J6190">
        <v>34000</v>
      </c>
      <c r="K6190" t="s">
        <v>18002</v>
      </c>
      <c r="L6190" t="s">
        <v>9648</v>
      </c>
      <c r="M6190" t="s">
        <v>6203</v>
      </c>
      <c r="N6190" t="s">
        <v>15</v>
      </c>
      <c r="O6190">
        <v>58000000</v>
      </c>
      <c r="P6190">
        <v>50365498</v>
      </c>
      <c r="Q6190">
        <f>_xlfn.XLOOKUP(E6190,CPI!A:A,CPI!B:B)</f>
        <v>229.6</v>
      </c>
      <c r="R6190" s="12">
        <f>P6190*(CPI!$B$112/Movie!Q6190)</f>
        <v>66839578.574041806</v>
      </c>
      <c r="S6190" t="s">
        <v>165</v>
      </c>
      <c r="T6190">
        <v>125</v>
      </c>
    </row>
    <row r="6191" spans="1:20" x14ac:dyDescent="0.3">
      <c r="A6191" t="s">
        <v>18003</v>
      </c>
      <c r="B6191" t="str">
        <f t="shared" si="288"/>
        <v>R</v>
      </c>
      <c r="C6191" t="s">
        <v>1</v>
      </c>
      <c r="D6191" t="s">
        <v>2</v>
      </c>
      <c r="E6191">
        <v>2012</v>
      </c>
      <c r="F6191" s="22">
        <f t="shared" si="289"/>
        <v>40909</v>
      </c>
      <c r="G6191" t="s">
        <v>18004</v>
      </c>
      <c r="H6191">
        <f t="shared" si="290"/>
        <v>7.4</v>
      </c>
      <c r="I6191">
        <v>7.4</v>
      </c>
      <c r="J6191">
        <v>31000</v>
      </c>
      <c r="K6191" t="s">
        <v>11587</v>
      </c>
      <c r="L6191" t="s">
        <v>18005</v>
      </c>
      <c r="M6191" t="s">
        <v>6165</v>
      </c>
      <c r="N6191" t="s">
        <v>437</v>
      </c>
      <c r="P6191">
        <v>16190771</v>
      </c>
      <c r="Q6191">
        <f>_xlfn.XLOOKUP(E6191,CPI!A:A,CPI!B:B)</f>
        <v>229.6</v>
      </c>
      <c r="R6191" s="12">
        <f>P6191*(CPI!$B$112/Movie!Q6191)</f>
        <v>21486619.876742158</v>
      </c>
      <c r="S6191" t="s">
        <v>18006</v>
      </c>
      <c r="T6191">
        <v>105</v>
      </c>
    </row>
    <row r="6192" spans="1:20" x14ac:dyDescent="0.3">
      <c r="A6192" t="s">
        <v>18007</v>
      </c>
      <c r="B6192" t="str">
        <f t="shared" si="288"/>
        <v>PG-13</v>
      </c>
      <c r="C6192" t="s">
        <v>1984</v>
      </c>
      <c r="D6192" t="s">
        <v>19</v>
      </c>
      <c r="E6192">
        <v>2012</v>
      </c>
      <c r="F6192" s="22">
        <f t="shared" si="289"/>
        <v>40909</v>
      </c>
      <c r="G6192" t="s">
        <v>17970</v>
      </c>
      <c r="H6192">
        <f t="shared" si="290"/>
        <v>4.9000000000000004</v>
      </c>
      <c r="I6192">
        <v>4.9000000000000004</v>
      </c>
      <c r="J6192">
        <v>36000</v>
      </c>
      <c r="K6192" t="s">
        <v>16010</v>
      </c>
      <c r="L6192" t="s">
        <v>15216</v>
      </c>
      <c r="M6192" t="s">
        <v>17153</v>
      </c>
      <c r="N6192" t="s">
        <v>15</v>
      </c>
      <c r="O6192">
        <v>20000000</v>
      </c>
      <c r="P6192">
        <v>16863583</v>
      </c>
      <c r="Q6192">
        <f>_xlfn.XLOOKUP(E6192,CPI!A:A,CPI!B:B)</f>
        <v>229.6</v>
      </c>
      <c r="R6192" s="12">
        <f>P6192*(CPI!$B$112/Movie!Q6192)</f>
        <v>22379502.352351915</v>
      </c>
      <c r="S6192" t="s">
        <v>10066</v>
      </c>
      <c r="T6192">
        <v>93</v>
      </c>
    </row>
    <row r="6193" spans="1:20" x14ac:dyDescent="0.3">
      <c r="A6193" t="s">
        <v>18008</v>
      </c>
      <c r="B6193" t="str">
        <f t="shared" si="288"/>
        <v>PG-13</v>
      </c>
      <c r="C6193" t="s">
        <v>1984</v>
      </c>
      <c r="D6193" t="s">
        <v>37</v>
      </c>
      <c r="E6193">
        <v>2012</v>
      </c>
      <c r="F6193" s="22">
        <f t="shared" si="289"/>
        <v>40909</v>
      </c>
      <c r="G6193" t="s">
        <v>18009</v>
      </c>
      <c r="H6193">
        <f t="shared" si="290"/>
        <v>4.0999999999999996</v>
      </c>
      <c r="I6193">
        <v>4.0999999999999996</v>
      </c>
      <c r="J6193">
        <v>19000</v>
      </c>
      <c r="K6193" t="s">
        <v>18010</v>
      </c>
      <c r="L6193" t="s">
        <v>18010</v>
      </c>
      <c r="M6193" t="s">
        <v>18011</v>
      </c>
      <c r="N6193" t="s">
        <v>15</v>
      </c>
      <c r="O6193">
        <v>17000000</v>
      </c>
      <c r="P6193">
        <v>11350665</v>
      </c>
      <c r="Q6193">
        <f>_xlfn.XLOOKUP(E6193,CPI!A:A,CPI!B:B)</f>
        <v>229.6</v>
      </c>
      <c r="R6193" s="12">
        <f>P6193*(CPI!$B$112/Movie!Q6193)</f>
        <v>15063360.738240417</v>
      </c>
      <c r="S6193" t="s">
        <v>8</v>
      </c>
      <c r="T6193">
        <v>82</v>
      </c>
    </row>
    <row r="6194" spans="1:20" x14ac:dyDescent="0.3">
      <c r="A6194" t="s">
        <v>18012</v>
      </c>
      <c r="B6194" t="str">
        <f t="shared" si="288"/>
        <v>R</v>
      </c>
      <c r="C6194" t="s">
        <v>1</v>
      </c>
      <c r="D6194" t="s">
        <v>2</v>
      </c>
      <c r="E6194">
        <v>2012</v>
      </c>
      <c r="F6194" s="22">
        <f t="shared" si="289"/>
        <v>40909</v>
      </c>
      <c r="G6194" t="s">
        <v>18013</v>
      </c>
      <c r="H6194">
        <f t="shared" si="290"/>
        <v>5.9</v>
      </c>
      <c r="I6194">
        <v>5.9</v>
      </c>
      <c r="J6194">
        <v>28000</v>
      </c>
      <c r="K6194" t="s">
        <v>10114</v>
      </c>
      <c r="L6194" t="s">
        <v>10114</v>
      </c>
      <c r="M6194" t="s">
        <v>9644</v>
      </c>
      <c r="N6194" t="s">
        <v>15</v>
      </c>
      <c r="P6194">
        <v>2801166</v>
      </c>
      <c r="Q6194">
        <f>_xlfn.XLOOKUP(E6194,CPI!A:A,CPI!B:B)</f>
        <v>229.6</v>
      </c>
      <c r="R6194" s="12">
        <f>P6194*(CPI!$B$112/Movie!Q6194)</f>
        <v>3717401.046167247</v>
      </c>
      <c r="S6194" t="s">
        <v>18014</v>
      </c>
      <c r="T6194">
        <v>112</v>
      </c>
    </row>
    <row r="6195" spans="1:20" x14ac:dyDescent="0.3">
      <c r="A6195" t="s">
        <v>18015</v>
      </c>
      <c r="B6195" t="str">
        <f t="shared" si="288"/>
        <v>PG-13</v>
      </c>
      <c r="C6195" t="s">
        <v>1984</v>
      </c>
      <c r="D6195" t="s">
        <v>19</v>
      </c>
      <c r="E6195">
        <v>2012</v>
      </c>
      <c r="F6195" s="22">
        <f t="shared" si="289"/>
        <v>40909</v>
      </c>
      <c r="G6195" t="s">
        <v>17129</v>
      </c>
      <c r="H6195">
        <f t="shared" si="290"/>
        <v>6.1</v>
      </c>
      <c r="I6195">
        <v>6.1</v>
      </c>
      <c r="J6195">
        <v>96000</v>
      </c>
      <c r="K6195" t="s">
        <v>18016</v>
      </c>
      <c r="L6195" t="s">
        <v>18016</v>
      </c>
      <c r="M6195" t="s">
        <v>10831</v>
      </c>
      <c r="N6195" t="s">
        <v>437</v>
      </c>
      <c r="O6195">
        <v>20000000</v>
      </c>
      <c r="P6195">
        <v>32948113</v>
      </c>
      <c r="Q6195">
        <f>_xlfn.XLOOKUP(E6195,CPI!A:A,CPI!B:B)</f>
        <v>229.6</v>
      </c>
      <c r="R6195" s="12">
        <f>P6195*(CPI!$B$112/Movie!Q6195)</f>
        <v>43725130.797473863</v>
      </c>
      <c r="S6195" t="s">
        <v>12235</v>
      </c>
      <c r="T6195">
        <v>95</v>
      </c>
    </row>
    <row r="6196" spans="1:20" x14ac:dyDescent="0.3">
      <c r="A6196" t="s">
        <v>18017</v>
      </c>
      <c r="B6196" t="str">
        <f t="shared" si="288"/>
        <v>PG</v>
      </c>
      <c r="C6196" t="s">
        <v>18</v>
      </c>
      <c r="D6196" t="s">
        <v>48</v>
      </c>
      <c r="E6196">
        <v>2012</v>
      </c>
      <c r="F6196" s="22">
        <f t="shared" si="289"/>
        <v>40909</v>
      </c>
      <c r="G6196" t="s">
        <v>17655</v>
      </c>
      <c r="H6196">
        <f t="shared" si="290"/>
        <v>7.1</v>
      </c>
      <c r="I6196">
        <v>7.1</v>
      </c>
      <c r="J6196">
        <v>31000</v>
      </c>
      <c r="K6196" t="s">
        <v>218</v>
      </c>
      <c r="L6196" t="s">
        <v>18018</v>
      </c>
      <c r="M6196" t="s">
        <v>18019</v>
      </c>
      <c r="N6196" t="s">
        <v>15</v>
      </c>
      <c r="O6196">
        <v>20000000</v>
      </c>
      <c r="P6196">
        <v>7942116</v>
      </c>
      <c r="Q6196">
        <f>_xlfn.XLOOKUP(E6196,CPI!A:A,CPI!B:B)</f>
        <v>229.6</v>
      </c>
      <c r="R6196" s="12">
        <f>P6196*(CPI!$B$112/Movie!Q6196)</f>
        <v>10539907.426829267</v>
      </c>
      <c r="S6196" t="s">
        <v>9093</v>
      </c>
      <c r="T6196">
        <v>116</v>
      </c>
    </row>
    <row r="6197" spans="1:20" x14ac:dyDescent="0.3">
      <c r="A6197" t="s">
        <v>18020</v>
      </c>
      <c r="B6197" t="str">
        <f t="shared" si="288"/>
        <v>PG-13</v>
      </c>
      <c r="C6197" t="s">
        <v>1984</v>
      </c>
      <c r="D6197" t="s">
        <v>19</v>
      </c>
      <c r="E6197">
        <v>2012</v>
      </c>
      <c r="F6197" s="22">
        <f t="shared" si="289"/>
        <v>40909</v>
      </c>
      <c r="G6197" t="s">
        <v>17317</v>
      </c>
      <c r="H6197">
        <f t="shared" si="290"/>
        <v>5.3</v>
      </c>
      <c r="I6197">
        <v>5.3</v>
      </c>
      <c r="J6197">
        <v>41000</v>
      </c>
      <c r="K6197" t="s">
        <v>16877</v>
      </c>
      <c r="L6197" t="s">
        <v>18021</v>
      </c>
      <c r="M6197" t="s">
        <v>15646</v>
      </c>
      <c r="N6197" t="s">
        <v>15</v>
      </c>
      <c r="O6197">
        <v>40000000</v>
      </c>
      <c r="P6197">
        <v>38084162</v>
      </c>
      <c r="Q6197">
        <f>_xlfn.XLOOKUP(E6197,CPI!A:A,CPI!B:B)</f>
        <v>229.6</v>
      </c>
      <c r="R6197" s="12">
        <f>P6197*(CPI!$B$112/Movie!Q6197)</f>
        <v>50541133.107142851</v>
      </c>
      <c r="S6197" t="s">
        <v>9972</v>
      </c>
    </row>
    <row r="6198" spans="1:20" x14ac:dyDescent="0.3">
      <c r="A6198" t="s">
        <v>18022</v>
      </c>
      <c r="B6198" t="str">
        <f t="shared" si="288"/>
        <v>R</v>
      </c>
      <c r="C6198" t="s">
        <v>1</v>
      </c>
      <c r="D6198" t="s">
        <v>26</v>
      </c>
      <c r="E6198">
        <v>2012</v>
      </c>
      <c r="F6198" s="22">
        <f t="shared" si="289"/>
        <v>40909</v>
      </c>
      <c r="G6198" t="s">
        <v>17868</v>
      </c>
      <c r="H6198">
        <f t="shared" si="290"/>
        <v>5.3</v>
      </c>
      <c r="I6198">
        <v>5.3</v>
      </c>
      <c r="J6198">
        <v>46000</v>
      </c>
      <c r="K6198" t="s">
        <v>18023</v>
      </c>
      <c r="L6198" t="s">
        <v>18023</v>
      </c>
      <c r="M6198" t="s">
        <v>10151</v>
      </c>
      <c r="N6198" t="s">
        <v>15</v>
      </c>
      <c r="O6198">
        <v>3000000</v>
      </c>
      <c r="P6198">
        <v>12128575</v>
      </c>
      <c r="Q6198">
        <f>_xlfn.XLOOKUP(E6198,CPI!A:A,CPI!B:B)</f>
        <v>229.6</v>
      </c>
      <c r="R6198" s="12">
        <f>P6198*(CPI!$B$112/Movie!Q6198)</f>
        <v>16095717.780923344</v>
      </c>
      <c r="S6198" t="s">
        <v>18024</v>
      </c>
      <c r="T6198">
        <v>87</v>
      </c>
    </row>
    <row r="6199" spans="1:20" x14ac:dyDescent="0.3">
      <c r="A6199" t="s">
        <v>18025</v>
      </c>
      <c r="B6199" t="str">
        <f t="shared" si="288"/>
        <v>R</v>
      </c>
      <c r="C6199" t="s">
        <v>1</v>
      </c>
      <c r="D6199" t="s">
        <v>26</v>
      </c>
      <c r="E6199">
        <v>2012</v>
      </c>
      <c r="F6199" s="22">
        <f t="shared" si="289"/>
        <v>40909</v>
      </c>
      <c r="G6199" t="s">
        <v>18026</v>
      </c>
      <c r="H6199">
        <f t="shared" si="290"/>
        <v>4.8</v>
      </c>
      <c r="I6199">
        <v>4.8</v>
      </c>
      <c r="J6199">
        <v>11000</v>
      </c>
      <c r="K6199" t="s">
        <v>2190</v>
      </c>
      <c r="L6199" t="s">
        <v>18027</v>
      </c>
      <c r="M6199" t="s">
        <v>15564</v>
      </c>
      <c r="N6199" t="s">
        <v>15</v>
      </c>
      <c r="O6199">
        <v>26350000</v>
      </c>
      <c r="P6199">
        <v>1577272</v>
      </c>
      <c r="Q6199">
        <f>_xlfn.XLOOKUP(E6199,CPI!A:A,CPI!B:B)</f>
        <v>229.6</v>
      </c>
      <c r="R6199" s="12">
        <f>P6199*(CPI!$B$112/Movie!Q6199)</f>
        <v>2093182.8327526131</v>
      </c>
      <c r="S6199" t="s">
        <v>18028</v>
      </c>
      <c r="T6199">
        <v>94</v>
      </c>
    </row>
    <row r="6200" spans="1:20" x14ac:dyDescent="0.3">
      <c r="A6200" t="s">
        <v>18029</v>
      </c>
      <c r="B6200" t="str">
        <f t="shared" si="288"/>
        <v>Not Rated</v>
      </c>
      <c r="C6200" t="s">
        <v>432</v>
      </c>
      <c r="D6200" t="s">
        <v>4868</v>
      </c>
      <c r="E6200">
        <v>2012</v>
      </c>
      <c r="F6200" s="22">
        <f t="shared" si="289"/>
        <v>40909</v>
      </c>
      <c r="G6200" t="s">
        <v>18030</v>
      </c>
      <c r="H6200">
        <f t="shared" si="290"/>
        <v>8.1</v>
      </c>
      <c r="I6200">
        <v>8.1</v>
      </c>
      <c r="J6200">
        <v>59000</v>
      </c>
      <c r="K6200" t="s">
        <v>18031</v>
      </c>
      <c r="L6200" t="s">
        <v>18031</v>
      </c>
      <c r="M6200" t="s">
        <v>18032</v>
      </c>
      <c r="N6200" t="s">
        <v>10277</v>
      </c>
      <c r="P6200">
        <v>459234</v>
      </c>
      <c r="Q6200">
        <f>_xlfn.XLOOKUP(E6200,CPI!A:A,CPI!B:B)</f>
        <v>229.6</v>
      </c>
      <c r="R6200" s="12">
        <f>P6200*(CPI!$B$112/Movie!Q6200)</f>
        <v>609445.1210801393</v>
      </c>
      <c r="S6200" t="s">
        <v>18033</v>
      </c>
      <c r="T6200">
        <v>122</v>
      </c>
    </row>
    <row r="6201" spans="1:20" x14ac:dyDescent="0.3">
      <c r="A6201" t="s">
        <v>18034</v>
      </c>
      <c r="B6201" t="str">
        <f t="shared" si="288"/>
        <v>PG</v>
      </c>
      <c r="C6201" t="s">
        <v>18</v>
      </c>
      <c r="D6201" t="s">
        <v>26</v>
      </c>
      <c r="E6201">
        <v>2012</v>
      </c>
      <c r="F6201" s="22">
        <f t="shared" si="289"/>
        <v>40909</v>
      </c>
      <c r="G6201" t="s">
        <v>17618</v>
      </c>
      <c r="H6201">
        <f t="shared" si="290"/>
        <v>6</v>
      </c>
      <c r="I6201">
        <v>6</v>
      </c>
      <c r="J6201">
        <v>25000</v>
      </c>
      <c r="K6201" t="s">
        <v>14510</v>
      </c>
      <c r="L6201" t="s">
        <v>18035</v>
      </c>
      <c r="M6201" t="s">
        <v>4902</v>
      </c>
      <c r="N6201" t="s">
        <v>15</v>
      </c>
      <c r="O6201">
        <v>25000000</v>
      </c>
      <c r="P6201">
        <v>119772232</v>
      </c>
      <c r="Q6201">
        <f>_xlfn.XLOOKUP(E6201,CPI!A:A,CPI!B:B)</f>
        <v>229.6</v>
      </c>
      <c r="R6201" s="12">
        <f>P6201*(CPI!$B$112/Movie!Q6201)</f>
        <v>158948602.31010452</v>
      </c>
      <c r="S6201" t="s">
        <v>165</v>
      </c>
      <c r="T6201">
        <v>105</v>
      </c>
    </row>
    <row r="6202" spans="1:20" x14ac:dyDescent="0.3">
      <c r="A6202" t="s">
        <v>18036</v>
      </c>
      <c r="B6202" t="str">
        <f t="shared" si="288"/>
        <v>R</v>
      </c>
      <c r="C6202" t="s">
        <v>1</v>
      </c>
      <c r="D6202" t="s">
        <v>89</v>
      </c>
      <c r="E6202">
        <v>2012</v>
      </c>
      <c r="F6202" s="22">
        <f t="shared" si="289"/>
        <v>40909</v>
      </c>
      <c r="G6202" t="s">
        <v>17817</v>
      </c>
      <c r="H6202">
        <f t="shared" si="290"/>
        <v>6.4</v>
      </c>
      <c r="I6202">
        <v>6.4</v>
      </c>
      <c r="J6202">
        <v>83000</v>
      </c>
      <c r="K6202" t="s">
        <v>14003</v>
      </c>
      <c r="L6202" t="s">
        <v>18037</v>
      </c>
      <c r="M6202" t="s">
        <v>2610</v>
      </c>
      <c r="N6202" t="s">
        <v>15</v>
      </c>
      <c r="O6202">
        <v>26000000</v>
      </c>
      <c r="P6202">
        <v>29699345</v>
      </c>
      <c r="Q6202">
        <f>_xlfn.XLOOKUP(E6202,CPI!A:A,CPI!B:B)</f>
        <v>229.6</v>
      </c>
      <c r="R6202" s="12">
        <f>P6202*(CPI!$B$112/Movie!Q6202)</f>
        <v>39413721.347996511</v>
      </c>
      <c r="S6202" t="s">
        <v>18038</v>
      </c>
      <c r="T6202">
        <v>110</v>
      </c>
    </row>
    <row r="6203" spans="1:20" x14ac:dyDescent="0.3">
      <c r="A6203" t="s">
        <v>18039</v>
      </c>
      <c r="B6203" t="str">
        <f t="shared" si="288"/>
        <v>PG-13</v>
      </c>
      <c r="C6203" t="s">
        <v>1984</v>
      </c>
      <c r="D6203" t="s">
        <v>26</v>
      </c>
      <c r="E6203">
        <v>2012</v>
      </c>
      <c r="F6203" s="22">
        <f t="shared" si="289"/>
        <v>40909</v>
      </c>
      <c r="G6203" t="s">
        <v>18040</v>
      </c>
      <c r="H6203">
        <f t="shared" si="290"/>
        <v>6.7</v>
      </c>
      <c r="I6203">
        <v>6.7</v>
      </c>
      <c r="J6203">
        <v>37000</v>
      </c>
      <c r="K6203" t="s">
        <v>18041</v>
      </c>
      <c r="L6203" t="s">
        <v>18041</v>
      </c>
      <c r="M6203" t="s">
        <v>18041</v>
      </c>
      <c r="N6203" t="s">
        <v>15</v>
      </c>
      <c r="O6203">
        <v>2000000</v>
      </c>
      <c r="P6203">
        <v>1150681</v>
      </c>
      <c r="Q6203">
        <f>_xlfn.XLOOKUP(E6203,CPI!A:A,CPI!B:B)</f>
        <v>229.6</v>
      </c>
      <c r="R6203" s="12">
        <f>P6203*(CPI!$B$112/Movie!Q6203)</f>
        <v>1527057.9298780486</v>
      </c>
      <c r="S6203" t="s">
        <v>18042</v>
      </c>
      <c r="T6203">
        <v>97</v>
      </c>
    </row>
    <row r="6204" spans="1:20" x14ac:dyDescent="0.3">
      <c r="A6204" t="s">
        <v>18043</v>
      </c>
      <c r="B6204" t="str">
        <f t="shared" si="288"/>
        <v>R</v>
      </c>
      <c r="C6204" t="s">
        <v>1</v>
      </c>
      <c r="D6204" t="s">
        <v>19</v>
      </c>
      <c r="E6204">
        <v>2012</v>
      </c>
      <c r="F6204" s="22">
        <f t="shared" si="289"/>
        <v>40909</v>
      </c>
      <c r="G6204" t="s">
        <v>18044</v>
      </c>
      <c r="H6204">
        <f t="shared" si="290"/>
        <v>5.5</v>
      </c>
      <c r="I6204">
        <v>5.5</v>
      </c>
      <c r="J6204">
        <v>44000</v>
      </c>
      <c r="K6204" t="s">
        <v>9521</v>
      </c>
      <c r="L6204" t="s">
        <v>17723</v>
      </c>
      <c r="M6204" t="s">
        <v>1520</v>
      </c>
      <c r="N6204" t="s">
        <v>15</v>
      </c>
      <c r="O6204">
        <v>35000000</v>
      </c>
      <c r="P6204">
        <v>17415418</v>
      </c>
      <c r="Q6204">
        <f>_xlfn.XLOOKUP(E6204,CPI!A:A,CPI!B:B)</f>
        <v>229.6</v>
      </c>
      <c r="R6204" s="12">
        <f>P6204*(CPI!$B$112/Movie!Q6204)</f>
        <v>23111837.389372822</v>
      </c>
      <c r="S6204" t="s">
        <v>14955</v>
      </c>
      <c r="T6204">
        <v>96</v>
      </c>
    </row>
    <row r="6205" spans="1:20" x14ac:dyDescent="0.3">
      <c r="A6205" t="s">
        <v>18045</v>
      </c>
      <c r="B6205" t="str">
        <f t="shared" si="288"/>
        <v>PG-13</v>
      </c>
      <c r="C6205" t="s">
        <v>1984</v>
      </c>
      <c r="D6205" t="s">
        <v>10</v>
      </c>
      <c r="E6205">
        <v>2012</v>
      </c>
      <c r="F6205" s="22">
        <f t="shared" si="289"/>
        <v>40909</v>
      </c>
      <c r="G6205" t="s">
        <v>17839</v>
      </c>
      <c r="H6205">
        <f t="shared" si="290"/>
        <v>7.2</v>
      </c>
      <c r="I6205">
        <v>7.2</v>
      </c>
      <c r="J6205">
        <v>47000</v>
      </c>
      <c r="K6205" t="s">
        <v>18046</v>
      </c>
      <c r="L6205" t="s">
        <v>18047</v>
      </c>
      <c r="M6205" t="s">
        <v>18048</v>
      </c>
      <c r="N6205" t="s">
        <v>7</v>
      </c>
      <c r="O6205">
        <v>16600000</v>
      </c>
      <c r="P6205">
        <v>22842887</v>
      </c>
      <c r="Q6205">
        <f>_xlfn.XLOOKUP(E6205,CPI!A:A,CPI!B:B)</f>
        <v>229.6</v>
      </c>
      <c r="R6205" s="12">
        <f>P6205*(CPI!$B$112/Movie!Q6205)</f>
        <v>30314580.439459927</v>
      </c>
      <c r="S6205" t="s">
        <v>1771</v>
      </c>
      <c r="T6205">
        <v>118</v>
      </c>
    </row>
    <row r="6206" spans="1:20" x14ac:dyDescent="0.3">
      <c r="A6206" t="s">
        <v>18049</v>
      </c>
      <c r="B6206" t="str">
        <f t="shared" si="288"/>
        <v>R</v>
      </c>
      <c r="C6206" t="s">
        <v>1</v>
      </c>
      <c r="D6206" t="s">
        <v>37</v>
      </c>
      <c r="E6206">
        <v>2012</v>
      </c>
      <c r="F6206" s="22">
        <f t="shared" si="289"/>
        <v>40909</v>
      </c>
      <c r="G6206" t="s">
        <v>17915</v>
      </c>
      <c r="H6206">
        <f t="shared" si="290"/>
        <v>4.5999999999999996</v>
      </c>
      <c r="I6206">
        <v>4.5999999999999996</v>
      </c>
      <c r="J6206">
        <v>63000</v>
      </c>
      <c r="K6206" t="s">
        <v>18050</v>
      </c>
      <c r="L6206" t="s">
        <v>15009</v>
      </c>
      <c r="M6206" t="s">
        <v>18051</v>
      </c>
      <c r="N6206" t="s">
        <v>15</v>
      </c>
      <c r="O6206">
        <v>5000000</v>
      </c>
      <c r="P6206">
        <v>142802657</v>
      </c>
      <c r="Q6206">
        <f>_xlfn.XLOOKUP(E6206,CPI!A:A,CPI!B:B)</f>
        <v>229.6</v>
      </c>
      <c r="R6206" s="12">
        <f>P6206*(CPI!$B$112/Movie!Q6206)</f>
        <v>189512062.66506967</v>
      </c>
      <c r="S6206" t="s">
        <v>29</v>
      </c>
      <c r="T6206">
        <v>88</v>
      </c>
    </row>
    <row r="6207" spans="1:20" x14ac:dyDescent="0.3">
      <c r="A6207" t="s">
        <v>820</v>
      </c>
      <c r="B6207" t="str">
        <f t="shared" si="288"/>
        <v>PG-13</v>
      </c>
      <c r="C6207" t="s">
        <v>1984</v>
      </c>
      <c r="D6207" t="s">
        <v>26</v>
      </c>
      <c r="E6207">
        <v>2012</v>
      </c>
      <c r="F6207" s="22">
        <f t="shared" si="289"/>
        <v>40909</v>
      </c>
      <c r="G6207" t="s">
        <v>18052</v>
      </c>
      <c r="H6207">
        <f t="shared" si="290"/>
        <v>6.8</v>
      </c>
      <c r="I6207">
        <v>6.8</v>
      </c>
      <c r="J6207">
        <v>19000</v>
      </c>
      <c r="K6207" t="s">
        <v>1036</v>
      </c>
      <c r="L6207" t="s">
        <v>1807</v>
      </c>
      <c r="M6207" t="s">
        <v>2621</v>
      </c>
      <c r="N6207" t="s">
        <v>7</v>
      </c>
      <c r="O6207">
        <v>11000000</v>
      </c>
      <c r="P6207">
        <v>59520298</v>
      </c>
      <c r="Q6207">
        <f>_xlfn.XLOOKUP(E6207,CPI!A:A,CPI!B:B)</f>
        <v>229.6</v>
      </c>
      <c r="R6207" s="12">
        <f>P6207*(CPI!$B$112/Movie!Q6207)</f>
        <v>78988827.528745636</v>
      </c>
      <c r="S6207" t="s">
        <v>18053</v>
      </c>
      <c r="T6207">
        <v>98</v>
      </c>
    </row>
    <row r="6208" spans="1:20" x14ac:dyDescent="0.3">
      <c r="A6208" t="s">
        <v>18054</v>
      </c>
      <c r="B6208" t="str">
        <f t="shared" si="288"/>
        <v>Not Rated</v>
      </c>
      <c r="C6208" t="s">
        <v>432</v>
      </c>
      <c r="D6208" t="s">
        <v>2</v>
      </c>
      <c r="E6208">
        <v>2012</v>
      </c>
      <c r="F6208" s="22">
        <f t="shared" si="289"/>
        <v>40909</v>
      </c>
      <c r="G6208" t="s">
        <v>17659</v>
      </c>
      <c r="H6208">
        <f t="shared" si="290"/>
        <v>5.8</v>
      </c>
      <c r="I6208">
        <v>5.8</v>
      </c>
      <c r="J6208">
        <v>3200</v>
      </c>
      <c r="K6208" t="s">
        <v>18055</v>
      </c>
      <c r="L6208" t="s">
        <v>18055</v>
      </c>
      <c r="M6208" t="s">
        <v>18056</v>
      </c>
      <c r="N6208" t="s">
        <v>15</v>
      </c>
      <c r="P6208">
        <v>131208</v>
      </c>
      <c r="Q6208">
        <f>_xlfn.XLOOKUP(E6208,CPI!A:A,CPI!B:B)</f>
        <v>229.6</v>
      </c>
      <c r="R6208" s="12">
        <f>P6208*(CPI!$B$112/Movie!Q6208)</f>
        <v>174124.90243902439</v>
      </c>
      <c r="S6208" t="s">
        <v>18057</v>
      </c>
      <c r="T6208">
        <v>82</v>
      </c>
    </row>
    <row r="6209" spans="1:20" x14ac:dyDescent="0.3">
      <c r="A6209" t="s">
        <v>3725</v>
      </c>
      <c r="B6209" t="str">
        <f t="shared" si="288"/>
        <v>PG-13</v>
      </c>
      <c r="C6209" t="s">
        <v>1984</v>
      </c>
      <c r="D6209" t="s">
        <v>26</v>
      </c>
      <c r="E6209">
        <v>2012</v>
      </c>
      <c r="F6209" s="22">
        <f t="shared" si="289"/>
        <v>40909</v>
      </c>
      <c r="G6209" t="s">
        <v>18058</v>
      </c>
      <c r="H6209">
        <f t="shared" si="290"/>
        <v>5.7</v>
      </c>
      <c r="I6209">
        <v>5.7</v>
      </c>
      <c r="J6209">
        <v>29000</v>
      </c>
      <c r="K6209" t="s">
        <v>14520</v>
      </c>
      <c r="L6209" t="s">
        <v>7479</v>
      </c>
      <c r="M6209" t="s">
        <v>11425</v>
      </c>
      <c r="N6209" t="s">
        <v>15</v>
      </c>
      <c r="O6209">
        <v>35000000</v>
      </c>
      <c r="P6209">
        <v>30962335</v>
      </c>
      <c r="Q6209">
        <f>_xlfn.XLOOKUP(E6209,CPI!A:A,CPI!B:B)</f>
        <v>229.6</v>
      </c>
      <c r="R6209" s="12">
        <f>P6209*(CPI!$B$112/Movie!Q6209)</f>
        <v>41089823.495209053</v>
      </c>
      <c r="S6209" t="s">
        <v>18059</v>
      </c>
      <c r="T6209">
        <v>105</v>
      </c>
    </row>
    <row r="6210" spans="1:20" x14ac:dyDescent="0.3">
      <c r="A6210" t="s">
        <v>18060</v>
      </c>
      <c r="B6210" t="str">
        <f t="shared" si="288"/>
        <v>PG-13</v>
      </c>
      <c r="C6210" t="s">
        <v>1984</v>
      </c>
      <c r="D6210" t="s">
        <v>2</v>
      </c>
      <c r="E6210">
        <v>2012</v>
      </c>
      <c r="F6210" s="22">
        <f t="shared" si="289"/>
        <v>40909</v>
      </c>
      <c r="G6210" t="s">
        <v>18061</v>
      </c>
      <c r="H6210">
        <f t="shared" si="290"/>
        <v>6.4</v>
      </c>
      <c r="I6210">
        <v>6.4</v>
      </c>
      <c r="J6210">
        <v>70000</v>
      </c>
      <c r="K6210" t="s">
        <v>18062</v>
      </c>
      <c r="L6210" t="s">
        <v>18062</v>
      </c>
      <c r="M6210" t="s">
        <v>15611</v>
      </c>
      <c r="N6210" t="s">
        <v>180</v>
      </c>
      <c r="O6210">
        <v>60000000</v>
      </c>
      <c r="P6210">
        <v>22187813</v>
      </c>
      <c r="Q6210">
        <f>_xlfn.XLOOKUP(E6210,CPI!A:A,CPI!B:B)</f>
        <v>229.6</v>
      </c>
      <c r="R6210" s="12">
        <f>P6210*(CPI!$B$112/Movie!Q6210)</f>
        <v>29445237.896777</v>
      </c>
      <c r="S6210" t="s">
        <v>18063</v>
      </c>
      <c r="T6210">
        <v>109</v>
      </c>
    </row>
    <row r="6211" spans="1:20" x14ac:dyDescent="0.3">
      <c r="A6211" t="s">
        <v>10262</v>
      </c>
      <c r="B6211" t="str">
        <f t="shared" ref="B6211:B6274" si="291">IF(C6211="","Rating Pending",C6211)</f>
        <v>PG-13</v>
      </c>
      <c r="C6211" t="s">
        <v>1984</v>
      </c>
      <c r="D6211" t="s">
        <v>2</v>
      </c>
      <c r="E6211">
        <v>2012</v>
      </c>
      <c r="F6211" s="22">
        <f t="shared" ref="F6211:F6274" si="292">DATE(TRIM(E6211), 1, 1)</f>
        <v>40909</v>
      </c>
      <c r="G6211" t="s">
        <v>18064</v>
      </c>
      <c r="H6211">
        <f t="shared" ref="H6211:H6274" si="293">IF(I6211="","Score Pending",I6211)</f>
        <v>6.4</v>
      </c>
      <c r="I6211">
        <v>6.4</v>
      </c>
      <c r="J6211">
        <v>13000</v>
      </c>
      <c r="K6211" t="s">
        <v>248</v>
      </c>
      <c r="L6211" t="s">
        <v>14948</v>
      </c>
      <c r="M6211" t="s">
        <v>18065</v>
      </c>
      <c r="N6211" t="s">
        <v>7</v>
      </c>
      <c r="P6211">
        <v>6202879</v>
      </c>
      <c r="Q6211">
        <f>_xlfn.XLOOKUP(E6211,CPI!A:A,CPI!B:B)</f>
        <v>229.6</v>
      </c>
      <c r="R6211" s="12">
        <f>P6211*(CPI!$B$112/Movie!Q6211)</f>
        <v>8231782.3662891984</v>
      </c>
      <c r="S6211" t="s">
        <v>6548</v>
      </c>
      <c r="T6211">
        <v>128</v>
      </c>
    </row>
    <row r="6212" spans="1:20" x14ac:dyDescent="0.3">
      <c r="A6212" t="s">
        <v>18066</v>
      </c>
      <c r="B6212" t="str">
        <f t="shared" si="291"/>
        <v>PG</v>
      </c>
      <c r="C6212" t="s">
        <v>18</v>
      </c>
      <c r="D6212" t="s">
        <v>26</v>
      </c>
      <c r="E6212">
        <v>2012</v>
      </c>
      <c r="F6212" s="22">
        <f t="shared" si="292"/>
        <v>40909</v>
      </c>
      <c r="G6212" t="s">
        <v>18067</v>
      </c>
      <c r="H6212">
        <f t="shared" si="293"/>
        <v>6.6</v>
      </c>
      <c r="I6212">
        <v>6.6</v>
      </c>
      <c r="J6212">
        <v>46000</v>
      </c>
      <c r="K6212" t="s">
        <v>7362</v>
      </c>
      <c r="L6212" t="s">
        <v>7362</v>
      </c>
      <c r="M6212" t="s">
        <v>13527</v>
      </c>
      <c r="N6212" t="s">
        <v>15</v>
      </c>
      <c r="O6212">
        <v>25000000</v>
      </c>
      <c r="P6212">
        <v>56012642</v>
      </c>
      <c r="Q6212">
        <f>_xlfn.XLOOKUP(E6212,CPI!A:A,CPI!B:B)</f>
        <v>229.6</v>
      </c>
      <c r="R6212" s="12">
        <f>P6212*(CPI!$B$112/Movie!Q6212)</f>
        <v>74333850.25</v>
      </c>
      <c r="S6212" t="s">
        <v>18068</v>
      </c>
      <c r="T6212">
        <v>105</v>
      </c>
    </row>
    <row r="6213" spans="1:20" x14ac:dyDescent="0.3">
      <c r="A6213" t="s">
        <v>18069</v>
      </c>
      <c r="B6213" t="str">
        <f t="shared" si="291"/>
        <v>PG-13</v>
      </c>
      <c r="C6213" t="s">
        <v>1984</v>
      </c>
      <c r="D6213" t="s">
        <v>19</v>
      </c>
      <c r="E6213">
        <v>2012</v>
      </c>
      <c r="F6213" s="22">
        <f t="shared" si="292"/>
        <v>40909</v>
      </c>
      <c r="G6213" t="s">
        <v>18009</v>
      </c>
      <c r="H6213">
        <f t="shared" si="293"/>
        <v>6.5</v>
      </c>
      <c r="I6213">
        <v>6.5</v>
      </c>
      <c r="J6213">
        <v>111000</v>
      </c>
      <c r="K6213" t="s">
        <v>5887</v>
      </c>
      <c r="L6213" t="s">
        <v>5887</v>
      </c>
      <c r="M6213" t="s">
        <v>12111</v>
      </c>
      <c r="N6213" t="s">
        <v>15</v>
      </c>
      <c r="O6213">
        <v>35000000</v>
      </c>
      <c r="P6213">
        <v>31083599</v>
      </c>
      <c r="Q6213">
        <f>_xlfn.XLOOKUP(E6213,CPI!A:A,CPI!B:B)</f>
        <v>229.6</v>
      </c>
      <c r="R6213" s="12">
        <f>P6213*(CPI!$B$112/Movie!Q6213)</f>
        <v>41250751.808797903</v>
      </c>
      <c r="S6213" t="s">
        <v>16</v>
      </c>
      <c r="T6213">
        <v>91</v>
      </c>
    </row>
    <row r="6214" spans="1:20" x14ac:dyDescent="0.3">
      <c r="A6214" t="s">
        <v>18070</v>
      </c>
      <c r="B6214" t="str">
        <f t="shared" si="291"/>
        <v>R</v>
      </c>
      <c r="C6214" t="s">
        <v>1</v>
      </c>
      <c r="D6214" t="s">
        <v>2</v>
      </c>
      <c r="E6214">
        <v>2012</v>
      </c>
      <c r="F6214" s="22">
        <f t="shared" si="292"/>
        <v>40909</v>
      </c>
      <c r="G6214" t="s">
        <v>18071</v>
      </c>
      <c r="H6214">
        <f t="shared" si="293"/>
        <v>6</v>
      </c>
      <c r="I6214">
        <v>6</v>
      </c>
      <c r="J6214">
        <v>4400</v>
      </c>
      <c r="K6214" t="s">
        <v>18072</v>
      </c>
      <c r="L6214" t="s">
        <v>18072</v>
      </c>
      <c r="M6214" t="s">
        <v>18073</v>
      </c>
      <c r="N6214" t="s">
        <v>15</v>
      </c>
      <c r="O6214">
        <v>20000000</v>
      </c>
      <c r="P6214">
        <v>636399</v>
      </c>
      <c r="Q6214">
        <f>_xlfn.XLOOKUP(E6214,CPI!A:A,CPI!B:B)</f>
        <v>229.6</v>
      </c>
      <c r="R6214" s="12">
        <f>P6214*(CPI!$B$112/Movie!Q6214)</f>
        <v>844559.12587108009</v>
      </c>
      <c r="S6214" t="s">
        <v>18074</v>
      </c>
      <c r="T6214">
        <v>112</v>
      </c>
    </row>
    <row r="6215" spans="1:20" x14ac:dyDescent="0.3">
      <c r="A6215" t="s">
        <v>18075</v>
      </c>
      <c r="B6215" t="str">
        <f t="shared" si="291"/>
        <v>R</v>
      </c>
      <c r="C6215" t="s">
        <v>1</v>
      </c>
      <c r="D6215" t="s">
        <v>2</v>
      </c>
      <c r="E6215">
        <v>2012</v>
      </c>
      <c r="F6215" s="22">
        <f t="shared" si="292"/>
        <v>40909</v>
      </c>
      <c r="G6215" t="s">
        <v>18076</v>
      </c>
      <c r="H6215">
        <f t="shared" si="293"/>
        <v>7.5</v>
      </c>
      <c r="I6215">
        <v>7.5</v>
      </c>
      <c r="J6215">
        <v>74000</v>
      </c>
      <c r="K6215" t="s">
        <v>18077</v>
      </c>
      <c r="L6215" t="s">
        <v>18078</v>
      </c>
      <c r="M6215" t="s">
        <v>4007</v>
      </c>
      <c r="N6215" t="s">
        <v>15</v>
      </c>
      <c r="O6215">
        <v>10000000</v>
      </c>
      <c r="P6215">
        <v>3428048</v>
      </c>
      <c r="Q6215">
        <f>_xlfn.XLOOKUP(E6215,CPI!A:A,CPI!B:B)</f>
        <v>229.6</v>
      </c>
      <c r="R6215" s="12">
        <f>P6215*(CPI!$B$112/Movie!Q6215)</f>
        <v>4549330.25087108</v>
      </c>
      <c r="S6215" t="s">
        <v>16237</v>
      </c>
      <c r="T6215">
        <v>115</v>
      </c>
    </row>
    <row r="6216" spans="1:20" x14ac:dyDescent="0.3">
      <c r="A6216" t="s">
        <v>18079</v>
      </c>
      <c r="B6216" t="str">
        <f t="shared" si="291"/>
        <v>Not Rated</v>
      </c>
      <c r="C6216" t="s">
        <v>432</v>
      </c>
      <c r="D6216" t="s">
        <v>10</v>
      </c>
      <c r="E6216">
        <v>2012</v>
      </c>
      <c r="F6216" s="22">
        <f t="shared" si="292"/>
        <v>40909</v>
      </c>
      <c r="G6216" t="s">
        <v>17788</v>
      </c>
      <c r="H6216">
        <f t="shared" si="293"/>
        <v>6.5</v>
      </c>
      <c r="I6216">
        <v>6.5</v>
      </c>
      <c r="J6216">
        <v>27000</v>
      </c>
      <c r="K6216" t="s">
        <v>17387</v>
      </c>
      <c r="L6216" t="s">
        <v>18080</v>
      </c>
      <c r="M6216" t="s">
        <v>18080</v>
      </c>
      <c r="N6216" t="s">
        <v>7</v>
      </c>
      <c r="P6216">
        <v>2122909</v>
      </c>
      <c r="Q6216">
        <f>_xlfn.XLOOKUP(E6216,CPI!A:A,CPI!B:B)</f>
        <v>229.6</v>
      </c>
      <c r="R6216" s="12">
        <f>P6216*(CPI!$B$112/Movie!Q6216)</f>
        <v>2817292.5622822298</v>
      </c>
      <c r="S6216" t="s">
        <v>6839</v>
      </c>
      <c r="T6216">
        <v>88</v>
      </c>
    </row>
    <row r="6217" spans="1:20" x14ac:dyDescent="0.3">
      <c r="A6217" t="s">
        <v>18081</v>
      </c>
      <c r="B6217" t="str">
        <f t="shared" si="291"/>
        <v>PG</v>
      </c>
      <c r="C6217" t="s">
        <v>18</v>
      </c>
      <c r="D6217" t="s">
        <v>375</v>
      </c>
      <c r="E6217">
        <v>2012</v>
      </c>
      <c r="F6217" s="22">
        <f t="shared" si="292"/>
        <v>40909</v>
      </c>
      <c r="G6217" t="s">
        <v>17817</v>
      </c>
      <c r="H6217">
        <f t="shared" si="293"/>
        <v>6.7</v>
      </c>
      <c r="I6217">
        <v>6.7</v>
      </c>
      <c r="J6217">
        <v>46000</v>
      </c>
      <c r="K6217" t="s">
        <v>11282</v>
      </c>
      <c r="L6217" t="s">
        <v>18082</v>
      </c>
      <c r="M6217" t="s">
        <v>6895</v>
      </c>
      <c r="N6217" t="s">
        <v>7</v>
      </c>
      <c r="O6217">
        <v>55000000</v>
      </c>
      <c r="P6217">
        <v>123054041</v>
      </c>
      <c r="Q6217">
        <f>_xlfn.XLOOKUP(E6217,CPI!A:A,CPI!B:B)</f>
        <v>229.6</v>
      </c>
      <c r="R6217" s="12">
        <f>P6217*(CPI!$B$112/Movie!Q6217)</f>
        <v>163303860.15984321</v>
      </c>
      <c r="S6217" t="s">
        <v>16</v>
      </c>
      <c r="T6217">
        <v>88</v>
      </c>
    </row>
    <row r="6218" spans="1:20" x14ac:dyDescent="0.3">
      <c r="A6218" t="s">
        <v>18083</v>
      </c>
      <c r="B6218" t="str">
        <f t="shared" si="291"/>
        <v>R</v>
      </c>
      <c r="C6218" t="s">
        <v>1</v>
      </c>
      <c r="D6218" t="s">
        <v>37</v>
      </c>
      <c r="E6218">
        <v>2012</v>
      </c>
      <c r="F6218" s="22">
        <f t="shared" si="292"/>
        <v>40909</v>
      </c>
      <c r="G6218" t="s">
        <v>17314</v>
      </c>
      <c r="H6218">
        <f t="shared" si="293"/>
        <v>5</v>
      </c>
      <c r="I6218">
        <v>5</v>
      </c>
      <c r="J6218">
        <v>65000</v>
      </c>
      <c r="K6218" t="s">
        <v>18084</v>
      </c>
      <c r="L6218" t="s">
        <v>15160</v>
      </c>
      <c r="M6218" t="s">
        <v>18085</v>
      </c>
      <c r="N6218" t="s">
        <v>15</v>
      </c>
      <c r="O6218">
        <v>1000000</v>
      </c>
      <c r="P6218">
        <v>38390020</v>
      </c>
      <c r="Q6218">
        <f>_xlfn.XLOOKUP(E6218,CPI!A:A,CPI!B:B)</f>
        <v>229.6</v>
      </c>
      <c r="R6218" s="12">
        <f>P6218*(CPI!$B$112/Movie!Q6218)</f>
        <v>50947034.381533094</v>
      </c>
      <c r="S6218" t="s">
        <v>11112</v>
      </c>
      <c r="T6218">
        <v>86</v>
      </c>
    </row>
    <row r="6219" spans="1:20" x14ac:dyDescent="0.3">
      <c r="A6219" t="s">
        <v>18086</v>
      </c>
      <c r="B6219" t="str">
        <f t="shared" si="291"/>
        <v>R</v>
      </c>
      <c r="C6219" t="s">
        <v>1</v>
      </c>
      <c r="D6219" t="s">
        <v>26</v>
      </c>
      <c r="E6219">
        <v>2012</v>
      </c>
      <c r="F6219" s="22">
        <f t="shared" si="292"/>
        <v>40909</v>
      </c>
      <c r="G6219" t="s">
        <v>18087</v>
      </c>
      <c r="H6219">
        <f t="shared" si="293"/>
        <v>6.6</v>
      </c>
      <c r="I6219">
        <v>6.6</v>
      </c>
      <c r="J6219">
        <v>30000</v>
      </c>
      <c r="K6219" t="s">
        <v>18088</v>
      </c>
      <c r="L6219" t="s">
        <v>18089</v>
      </c>
      <c r="M6219" t="s">
        <v>18089</v>
      </c>
      <c r="N6219" t="s">
        <v>15</v>
      </c>
      <c r="P6219">
        <v>3640975</v>
      </c>
      <c r="Q6219">
        <f>_xlfn.XLOOKUP(E6219,CPI!A:A,CPI!B:B)</f>
        <v>229.6</v>
      </c>
      <c r="R6219" s="12">
        <f>P6219*(CPI!$B$112/Movie!Q6219)</f>
        <v>4831903.669425087</v>
      </c>
      <c r="S6219" t="s">
        <v>18090</v>
      </c>
      <c r="T6219">
        <v>92</v>
      </c>
    </row>
    <row r="6220" spans="1:20" x14ac:dyDescent="0.3">
      <c r="A6220" t="s">
        <v>18091</v>
      </c>
      <c r="B6220" t="str">
        <f t="shared" si="291"/>
        <v>Not Rated</v>
      </c>
      <c r="C6220" t="s">
        <v>432</v>
      </c>
      <c r="D6220" t="s">
        <v>89</v>
      </c>
      <c r="E6220">
        <v>2012</v>
      </c>
      <c r="F6220" s="22">
        <f t="shared" si="292"/>
        <v>40909</v>
      </c>
      <c r="G6220" t="s">
        <v>18092</v>
      </c>
      <c r="H6220">
        <f t="shared" si="293"/>
        <v>7.2</v>
      </c>
      <c r="I6220">
        <v>7.2</v>
      </c>
      <c r="J6220">
        <v>40000</v>
      </c>
      <c r="K6220" t="s">
        <v>18093</v>
      </c>
      <c r="L6220" t="s">
        <v>12153</v>
      </c>
      <c r="M6220" t="s">
        <v>12115</v>
      </c>
      <c r="N6220" t="s">
        <v>10277</v>
      </c>
      <c r="O6220">
        <v>7395080</v>
      </c>
      <c r="P6220">
        <v>5277766</v>
      </c>
      <c r="Q6220">
        <f>_xlfn.XLOOKUP(E6220,CPI!A:A,CPI!B:B)</f>
        <v>229.6</v>
      </c>
      <c r="R6220" s="12">
        <f>P6220*(CPI!$B$112/Movie!Q6220)</f>
        <v>7004073.6071428563</v>
      </c>
      <c r="S6220" t="s">
        <v>12116</v>
      </c>
      <c r="T6220">
        <v>140</v>
      </c>
    </row>
    <row r="6221" spans="1:20" x14ac:dyDescent="0.3">
      <c r="A6221" t="s">
        <v>18094</v>
      </c>
      <c r="B6221" t="str">
        <f t="shared" si="291"/>
        <v>PG-13</v>
      </c>
      <c r="C6221" t="s">
        <v>1984</v>
      </c>
      <c r="D6221" t="s">
        <v>26</v>
      </c>
      <c r="E6221">
        <v>2012</v>
      </c>
      <c r="F6221" s="22">
        <f t="shared" si="292"/>
        <v>40909</v>
      </c>
      <c r="G6221" t="s">
        <v>18095</v>
      </c>
      <c r="H6221">
        <f t="shared" si="293"/>
        <v>6.3</v>
      </c>
      <c r="I6221">
        <v>6.3</v>
      </c>
      <c r="J6221">
        <v>42000</v>
      </c>
      <c r="K6221" t="s">
        <v>8939</v>
      </c>
      <c r="L6221" t="s">
        <v>18096</v>
      </c>
      <c r="M6221" t="s">
        <v>732</v>
      </c>
      <c r="N6221" t="s">
        <v>15</v>
      </c>
      <c r="O6221">
        <v>30000000</v>
      </c>
      <c r="P6221">
        <v>114281051</v>
      </c>
      <c r="Q6221">
        <f>_xlfn.XLOOKUP(E6221,CPI!A:A,CPI!B:B)</f>
        <v>229.6</v>
      </c>
      <c r="R6221" s="12">
        <f>P6221*(CPI!$B$112/Movie!Q6221)</f>
        <v>151661307.66419861</v>
      </c>
      <c r="S6221" t="s">
        <v>16</v>
      </c>
      <c r="T6221">
        <v>100</v>
      </c>
    </row>
    <row r="6222" spans="1:20" x14ac:dyDescent="0.3">
      <c r="A6222" t="s">
        <v>18097</v>
      </c>
      <c r="B6222" t="str">
        <f t="shared" si="291"/>
        <v>PG-13</v>
      </c>
      <c r="C6222" t="s">
        <v>1984</v>
      </c>
      <c r="D6222" t="s">
        <v>26</v>
      </c>
      <c r="E6222">
        <v>2012</v>
      </c>
      <c r="F6222" s="22">
        <f t="shared" si="292"/>
        <v>40909</v>
      </c>
      <c r="G6222" t="s">
        <v>17639</v>
      </c>
      <c r="H6222">
        <f t="shared" si="293"/>
        <v>7.1</v>
      </c>
      <c r="I6222">
        <v>7.1</v>
      </c>
      <c r="J6222">
        <v>42000</v>
      </c>
      <c r="K6222" t="s">
        <v>14539</v>
      </c>
      <c r="L6222" t="s">
        <v>14539</v>
      </c>
      <c r="M6222" t="s">
        <v>15727</v>
      </c>
      <c r="N6222" t="s">
        <v>15</v>
      </c>
      <c r="O6222">
        <v>16000000</v>
      </c>
      <c r="P6222">
        <v>12558931</v>
      </c>
      <c r="Q6222">
        <f>_xlfn.XLOOKUP(E6222,CPI!A:A,CPI!B:B)</f>
        <v>229.6</v>
      </c>
      <c r="R6222" s="12">
        <f>P6222*(CPI!$B$112/Movie!Q6222)</f>
        <v>16666839.179878047</v>
      </c>
      <c r="S6222" t="s">
        <v>9670</v>
      </c>
      <c r="T6222">
        <v>114</v>
      </c>
    </row>
    <row r="6223" spans="1:20" x14ac:dyDescent="0.3">
      <c r="A6223" t="s">
        <v>18098</v>
      </c>
      <c r="B6223" t="str">
        <f t="shared" si="291"/>
        <v>Not Rated</v>
      </c>
      <c r="C6223" t="s">
        <v>432</v>
      </c>
      <c r="D6223" t="s">
        <v>26</v>
      </c>
      <c r="E6223">
        <v>2012</v>
      </c>
      <c r="F6223" s="22">
        <f t="shared" si="292"/>
        <v>40909</v>
      </c>
      <c r="G6223" t="s">
        <v>18099</v>
      </c>
      <c r="H6223">
        <f t="shared" si="293"/>
        <v>4.7</v>
      </c>
      <c r="I6223">
        <v>4.7</v>
      </c>
      <c r="J6223">
        <v>18000</v>
      </c>
      <c r="K6223" t="s">
        <v>593</v>
      </c>
      <c r="L6223" t="s">
        <v>18100</v>
      </c>
      <c r="M6223" t="s">
        <v>18101</v>
      </c>
      <c r="N6223" t="s">
        <v>15</v>
      </c>
      <c r="P6223">
        <v>23589</v>
      </c>
      <c r="Q6223">
        <f>_xlfn.XLOOKUP(E6223,CPI!A:A,CPI!B:B)</f>
        <v>229.6</v>
      </c>
      <c r="R6223" s="12">
        <f>P6223*(CPI!$B$112/Movie!Q6223)</f>
        <v>31304.739982578394</v>
      </c>
      <c r="S6223" t="s">
        <v>18102</v>
      </c>
      <c r="T6223">
        <v>129</v>
      </c>
    </row>
    <row r="6224" spans="1:20" x14ac:dyDescent="0.3">
      <c r="A6224" t="s">
        <v>18103</v>
      </c>
      <c r="B6224" t="str">
        <f t="shared" si="291"/>
        <v>R</v>
      </c>
      <c r="C6224" t="s">
        <v>1</v>
      </c>
      <c r="D6224" t="s">
        <v>19</v>
      </c>
      <c r="E6224">
        <v>2012</v>
      </c>
      <c r="F6224" s="22">
        <f t="shared" si="292"/>
        <v>40909</v>
      </c>
      <c r="G6224" t="s">
        <v>18104</v>
      </c>
      <c r="H6224">
        <f t="shared" si="293"/>
        <v>7.2</v>
      </c>
      <c r="I6224">
        <v>7.2</v>
      </c>
      <c r="J6224">
        <v>20000</v>
      </c>
      <c r="K6224" t="s">
        <v>18105</v>
      </c>
      <c r="L6224" t="s">
        <v>18106</v>
      </c>
      <c r="M6224" t="s">
        <v>18107</v>
      </c>
      <c r="N6224" t="s">
        <v>9866</v>
      </c>
      <c r="P6224">
        <v>712216</v>
      </c>
      <c r="Q6224">
        <f>_xlfn.XLOOKUP(E6224,CPI!A:A,CPI!B:B)</f>
        <v>229.6</v>
      </c>
      <c r="R6224" s="12">
        <f>P6224*(CPI!$B$112/Movie!Q6224)</f>
        <v>945175.15331010451</v>
      </c>
      <c r="S6224" t="s">
        <v>18108</v>
      </c>
      <c r="T6224">
        <v>104</v>
      </c>
    </row>
    <row r="6225" spans="1:20" x14ac:dyDescent="0.3">
      <c r="A6225" t="s">
        <v>18109</v>
      </c>
      <c r="B6225" t="str">
        <f t="shared" si="291"/>
        <v>R</v>
      </c>
      <c r="C6225" t="s">
        <v>1</v>
      </c>
      <c r="D6225" t="s">
        <v>19</v>
      </c>
      <c r="E6225">
        <v>2012</v>
      </c>
      <c r="F6225" s="22">
        <f t="shared" si="292"/>
        <v>40909</v>
      </c>
      <c r="G6225" t="s">
        <v>18052</v>
      </c>
      <c r="H6225">
        <f t="shared" si="293"/>
        <v>6.1</v>
      </c>
      <c r="I6225">
        <v>6.1</v>
      </c>
      <c r="J6225">
        <v>19000</v>
      </c>
      <c r="K6225" t="s">
        <v>18110</v>
      </c>
      <c r="L6225" t="s">
        <v>18110</v>
      </c>
      <c r="M6225" t="s">
        <v>10913</v>
      </c>
      <c r="N6225" t="s">
        <v>7</v>
      </c>
      <c r="P6225">
        <v>7708312</v>
      </c>
      <c r="Q6225">
        <f>_xlfn.XLOOKUP(E6225,CPI!A:A,CPI!B:B)</f>
        <v>229.6</v>
      </c>
      <c r="R6225" s="12">
        <f>P6225*(CPI!$B$112/Movie!Q6225)</f>
        <v>10229628.337979093</v>
      </c>
      <c r="S6225" t="s">
        <v>15670</v>
      </c>
      <c r="T6225">
        <v>112</v>
      </c>
    </row>
    <row r="6226" spans="1:20" x14ac:dyDescent="0.3">
      <c r="A6226" t="s">
        <v>18111</v>
      </c>
      <c r="B6226" t="str">
        <f t="shared" si="291"/>
        <v>PG-13</v>
      </c>
      <c r="C6226" t="s">
        <v>1984</v>
      </c>
      <c r="D6226" t="s">
        <v>26</v>
      </c>
      <c r="E6226">
        <v>2012</v>
      </c>
      <c r="F6226" s="22">
        <f t="shared" si="292"/>
        <v>40909</v>
      </c>
      <c r="G6226" t="s">
        <v>17678</v>
      </c>
      <c r="H6226">
        <f t="shared" si="293"/>
        <v>5.2</v>
      </c>
      <c r="I6226">
        <v>5.2</v>
      </c>
      <c r="J6226">
        <v>9700</v>
      </c>
      <c r="K6226" t="s">
        <v>970</v>
      </c>
      <c r="L6226" t="s">
        <v>970</v>
      </c>
      <c r="M6226" t="s">
        <v>8430</v>
      </c>
      <c r="N6226" t="s">
        <v>15</v>
      </c>
      <c r="O6226">
        <v>16000000</v>
      </c>
      <c r="P6226">
        <v>92748</v>
      </c>
      <c r="Q6226">
        <f>_xlfn.XLOOKUP(E6226,CPI!A:A,CPI!B:B)</f>
        <v>229.6</v>
      </c>
      <c r="R6226" s="12">
        <f>P6226*(CPI!$B$112/Movie!Q6226)</f>
        <v>123084.99825783972</v>
      </c>
      <c r="S6226" t="s">
        <v>18112</v>
      </c>
      <c r="T6226">
        <v>92</v>
      </c>
    </row>
    <row r="6227" spans="1:20" x14ac:dyDescent="0.3">
      <c r="A6227" t="s">
        <v>18113</v>
      </c>
      <c r="B6227" t="str">
        <f t="shared" si="291"/>
        <v>Not Rated</v>
      </c>
      <c r="C6227" t="s">
        <v>432</v>
      </c>
      <c r="D6227" t="s">
        <v>26</v>
      </c>
      <c r="E6227">
        <v>2012</v>
      </c>
      <c r="F6227" s="22">
        <f t="shared" si="292"/>
        <v>40909</v>
      </c>
      <c r="G6227" t="s">
        <v>18114</v>
      </c>
      <c r="H6227">
        <f t="shared" si="293"/>
        <v>8.1</v>
      </c>
      <c r="I6227">
        <v>8.1</v>
      </c>
      <c r="J6227">
        <v>78000</v>
      </c>
      <c r="K6227" t="s">
        <v>18115</v>
      </c>
      <c r="L6227" t="s">
        <v>18115</v>
      </c>
      <c r="M6227" t="s">
        <v>17600</v>
      </c>
      <c r="N6227" t="s">
        <v>10277</v>
      </c>
      <c r="P6227">
        <v>4490134</v>
      </c>
      <c r="Q6227">
        <f>_xlfn.XLOOKUP(E6227,CPI!A:A,CPI!B:B)</f>
        <v>229.6</v>
      </c>
      <c r="R6227" s="12">
        <f>P6227*(CPI!$B$112/Movie!Q6227)</f>
        <v>5958814.5897212541</v>
      </c>
      <c r="S6227" t="s">
        <v>18116</v>
      </c>
      <c r="T6227">
        <v>151</v>
      </c>
    </row>
    <row r="6228" spans="1:20" x14ac:dyDescent="0.3">
      <c r="A6228" t="s">
        <v>18117</v>
      </c>
      <c r="B6228" t="str">
        <f t="shared" si="291"/>
        <v>R</v>
      </c>
      <c r="C6228" t="s">
        <v>1</v>
      </c>
      <c r="D6228" t="s">
        <v>89</v>
      </c>
      <c r="E6228">
        <v>2012</v>
      </c>
      <c r="F6228" s="22">
        <f t="shared" si="292"/>
        <v>40909</v>
      </c>
      <c r="G6228" t="s">
        <v>18118</v>
      </c>
      <c r="H6228">
        <f t="shared" si="293"/>
        <v>5.4</v>
      </c>
      <c r="I6228">
        <v>5.4</v>
      </c>
      <c r="J6228">
        <v>18000</v>
      </c>
      <c r="K6228" t="s">
        <v>18119</v>
      </c>
      <c r="L6228" t="s">
        <v>18120</v>
      </c>
      <c r="M6228" t="s">
        <v>16733</v>
      </c>
      <c r="N6228" t="s">
        <v>7</v>
      </c>
      <c r="P6228">
        <v>9374932</v>
      </c>
      <c r="Q6228">
        <f>_xlfn.XLOOKUP(E6228,CPI!A:A,CPI!B:B)</f>
        <v>229.6</v>
      </c>
      <c r="R6228" s="12">
        <f>P6228*(CPI!$B$112/Movie!Q6228)</f>
        <v>12441384.060975609</v>
      </c>
      <c r="S6228" t="s">
        <v>9620</v>
      </c>
      <c r="T6228">
        <v>102</v>
      </c>
    </row>
    <row r="6229" spans="1:20" x14ac:dyDescent="0.3">
      <c r="A6229" t="s">
        <v>18121</v>
      </c>
      <c r="B6229" t="str">
        <f t="shared" si="291"/>
        <v>PG-13</v>
      </c>
      <c r="C6229" t="s">
        <v>1984</v>
      </c>
      <c r="D6229" t="s">
        <v>26</v>
      </c>
      <c r="E6229">
        <v>2012</v>
      </c>
      <c r="F6229" s="22">
        <f t="shared" si="292"/>
        <v>40909</v>
      </c>
      <c r="G6229" t="s">
        <v>18122</v>
      </c>
      <c r="H6229">
        <f t="shared" si="293"/>
        <v>7</v>
      </c>
      <c r="I6229">
        <v>7</v>
      </c>
      <c r="J6229">
        <v>7400</v>
      </c>
      <c r="K6229" t="s">
        <v>18123</v>
      </c>
      <c r="L6229" t="s">
        <v>18123</v>
      </c>
      <c r="M6229" t="s">
        <v>3602</v>
      </c>
      <c r="N6229" t="s">
        <v>7</v>
      </c>
      <c r="P6229">
        <v>9166865</v>
      </c>
      <c r="Q6229">
        <f>_xlfn.XLOOKUP(E6229,CPI!A:A,CPI!B:B)</f>
        <v>229.6</v>
      </c>
      <c r="R6229" s="12">
        <f>P6229*(CPI!$B$112/Movie!Q6229)</f>
        <v>12165260.302700348</v>
      </c>
      <c r="S6229" t="s">
        <v>18124</v>
      </c>
      <c r="T6229">
        <v>90</v>
      </c>
    </row>
    <row r="6230" spans="1:20" x14ac:dyDescent="0.3">
      <c r="A6230" t="s">
        <v>18125</v>
      </c>
      <c r="B6230" t="str">
        <f t="shared" si="291"/>
        <v>PG-13</v>
      </c>
      <c r="C6230" t="s">
        <v>1984</v>
      </c>
      <c r="D6230" t="s">
        <v>26</v>
      </c>
      <c r="E6230">
        <v>2012</v>
      </c>
      <c r="F6230" s="22">
        <f t="shared" si="292"/>
        <v>40909</v>
      </c>
      <c r="G6230" t="s">
        <v>17452</v>
      </c>
      <c r="H6230">
        <f t="shared" si="293"/>
        <v>5.9</v>
      </c>
      <c r="I6230">
        <v>5.9</v>
      </c>
      <c r="J6230">
        <v>41000</v>
      </c>
      <c r="K6230" t="s">
        <v>9592</v>
      </c>
      <c r="L6230" t="s">
        <v>10281</v>
      </c>
      <c r="M6230" t="s">
        <v>1470</v>
      </c>
      <c r="N6230" t="s">
        <v>15</v>
      </c>
      <c r="O6230">
        <v>40000000</v>
      </c>
      <c r="P6230">
        <v>22044277</v>
      </c>
      <c r="Q6230">
        <f>_xlfn.XLOOKUP(E6230,CPI!A:A,CPI!B:B)</f>
        <v>229.6</v>
      </c>
      <c r="R6230" s="12">
        <f>P6230*(CPI!$B$112/Movie!Q6230)</f>
        <v>29254752.621515676</v>
      </c>
      <c r="S6230" t="s">
        <v>14574</v>
      </c>
      <c r="T6230">
        <v>91</v>
      </c>
    </row>
    <row r="6231" spans="1:20" x14ac:dyDescent="0.3">
      <c r="A6231" t="s">
        <v>18126</v>
      </c>
      <c r="B6231" t="str">
        <f t="shared" si="291"/>
        <v>Not Rated</v>
      </c>
      <c r="C6231" t="s">
        <v>432</v>
      </c>
      <c r="D6231" t="s">
        <v>2</v>
      </c>
      <c r="E6231">
        <v>2012</v>
      </c>
      <c r="F6231" s="22">
        <f t="shared" si="292"/>
        <v>40909</v>
      </c>
      <c r="G6231" t="s">
        <v>18127</v>
      </c>
      <c r="H6231">
        <f t="shared" si="293"/>
        <v>7</v>
      </c>
      <c r="I6231">
        <v>7</v>
      </c>
      <c r="J6231">
        <v>11000</v>
      </c>
      <c r="K6231" t="s">
        <v>5849</v>
      </c>
      <c r="L6231" t="s">
        <v>5849</v>
      </c>
      <c r="M6231" t="s">
        <v>18128</v>
      </c>
      <c r="N6231" t="s">
        <v>2093</v>
      </c>
      <c r="P6231">
        <v>562878</v>
      </c>
      <c r="Q6231">
        <f>_xlfn.XLOOKUP(E6231,CPI!A:A,CPI!B:B)</f>
        <v>229.6</v>
      </c>
      <c r="R6231" s="12">
        <f>P6231*(CPI!$B$112/Movie!Q6231)</f>
        <v>746990.09843205567</v>
      </c>
      <c r="S6231" t="s">
        <v>3204</v>
      </c>
      <c r="T6231">
        <v>109</v>
      </c>
    </row>
    <row r="6232" spans="1:20" x14ac:dyDescent="0.3">
      <c r="A6232" t="s">
        <v>18129</v>
      </c>
      <c r="B6232" t="str">
        <f t="shared" si="291"/>
        <v>PG</v>
      </c>
      <c r="C6232" t="s">
        <v>18</v>
      </c>
      <c r="D6232" t="s">
        <v>375</v>
      </c>
      <c r="E6232">
        <v>2012</v>
      </c>
      <c r="F6232" s="22">
        <f t="shared" si="292"/>
        <v>40909</v>
      </c>
      <c r="G6232" t="s">
        <v>18130</v>
      </c>
      <c r="H6232">
        <f t="shared" si="293"/>
        <v>5.9</v>
      </c>
      <c r="I6232">
        <v>5.9</v>
      </c>
      <c r="J6232">
        <v>25000</v>
      </c>
      <c r="K6232" t="s">
        <v>18131</v>
      </c>
      <c r="L6232" t="s">
        <v>18132</v>
      </c>
      <c r="M6232" t="s">
        <v>6913</v>
      </c>
      <c r="N6232" t="s">
        <v>15</v>
      </c>
      <c r="O6232">
        <v>40000000</v>
      </c>
      <c r="P6232">
        <v>74939189</v>
      </c>
      <c r="Q6232">
        <f>_xlfn.XLOOKUP(E6232,CPI!A:A,CPI!B:B)</f>
        <v>229.6</v>
      </c>
      <c r="R6232" s="12">
        <f>P6232*(CPI!$B$112/Movie!Q6232)</f>
        <v>99451092.719076648</v>
      </c>
      <c r="S6232" t="s">
        <v>18133</v>
      </c>
      <c r="T6232">
        <v>89</v>
      </c>
    </row>
    <row r="6233" spans="1:20" x14ac:dyDescent="0.3">
      <c r="A6233" t="s">
        <v>18134</v>
      </c>
      <c r="B6233" t="str">
        <f t="shared" si="291"/>
        <v>R</v>
      </c>
      <c r="C6233" t="s">
        <v>1</v>
      </c>
      <c r="D6233" t="s">
        <v>2</v>
      </c>
      <c r="E6233">
        <v>2012</v>
      </c>
      <c r="F6233" s="22">
        <f t="shared" si="292"/>
        <v>40909</v>
      </c>
      <c r="G6233" t="s">
        <v>18135</v>
      </c>
      <c r="H6233">
        <f t="shared" si="293"/>
        <v>6.9</v>
      </c>
      <c r="I6233">
        <v>6.9</v>
      </c>
      <c r="J6233">
        <v>14000</v>
      </c>
      <c r="K6233" t="s">
        <v>4827</v>
      </c>
      <c r="L6233" t="s">
        <v>13919</v>
      </c>
      <c r="M6233" t="s">
        <v>18136</v>
      </c>
      <c r="N6233" t="s">
        <v>15</v>
      </c>
      <c r="P6233">
        <v>2176576</v>
      </c>
      <c r="Q6233">
        <f>_xlfn.XLOOKUP(E6233,CPI!A:A,CPI!B:B)</f>
        <v>229.6</v>
      </c>
      <c r="R6233" s="12">
        <f>P6233*(CPI!$B$112/Movie!Q6233)</f>
        <v>2888513.5331010451</v>
      </c>
      <c r="S6233" t="s">
        <v>18137</v>
      </c>
      <c r="T6233">
        <v>130</v>
      </c>
    </row>
    <row r="6234" spans="1:20" x14ac:dyDescent="0.3">
      <c r="A6234" t="s">
        <v>7481</v>
      </c>
      <c r="B6234" t="str">
        <f t="shared" si="291"/>
        <v>PG-13</v>
      </c>
      <c r="C6234" t="s">
        <v>1984</v>
      </c>
      <c r="D6234" t="s">
        <v>26</v>
      </c>
      <c r="E6234">
        <v>2012</v>
      </c>
      <c r="F6234" s="22">
        <f t="shared" si="292"/>
        <v>40909</v>
      </c>
      <c r="G6234" t="s">
        <v>18138</v>
      </c>
      <c r="H6234">
        <f t="shared" si="293"/>
        <v>7.1</v>
      </c>
      <c r="I6234">
        <v>7.1</v>
      </c>
      <c r="J6234">
        <v>16000</v>
      </c>
      <c r="K6234" t="s">
        <v>6842</v>
      </c>
      <c r="L6234" t="s">
        <v>5238</v>
      </c>
      <c r="M6234" t="s">
        <v>18139</v>
      </c>
      <c r="N6234" t="s">
        <v>15</v>
      </c>
      <c r="P6234">
        <v>5341221</v>
      </c>
      <c r="Q6234">
        <f>_xlfn.XLOOKUP(E6234,CPI!A:A,CPI!B:B)</f>
        <v>229.6</v>
      </c>
      <c r="R6234" s="12">
        <f>P6234*(CPI!$B$112/Movie!Q6234)</f>
        <v>7088284.1406794423</v>
      </c>
      <c r="S6234" t="s">
        <v>18140</v>
      </c>
      <c r="T6234">
        <v>109</v>
      </c>
    </row>
    <row r="6235" spans="1:20" x14ac:dyDescent="0.3">
      <c r="A6235" t="s">
        <v>18141</v>
      </c>
      <c r="B6235" t="str">
        <f t="shared" si="291"/>
        <v>PG-13</v>
      </c>
      <c r="C6235" t="s">
        <v>1984</v>
      </c>
      <c r="D6235" t="s">
        <v>2</v>
      </c>
      <c r="E6235">
        <v>2012</v>
      </c>
      <c r="F6235" s="22">
        <f t="shared" si="292"/>
        <v>40909</v>
      </c>
      <c r="G6235" t="s">
        <v>18142</v>
      </c>
      <c r="H6235">
        <f t="shared" si="293"/>
        <v>6.3</v>
      </c>
      <c r="I6235">
        <v>6.3</v>
      </c>
      <c r="J6235">
        <v>11000</v>
      </c>
      <c r="K6235" t="s">
        <v>6967</v>
      </c>
      <c r="L6235" t="s">
        <v>6967</v>
      </c>
      <c r="M6235" t="s">
        <v>17171</v>
      </c>
      <c r="N6235" t="s">
        <v>7</v>
      </c>
      <c r="P6235">
        <v>1674776</v>
      </c>
      <c r="Q6235">
        <f>_xlfn.XLOOKUP(E6235,CPI!A:A,CPI!B:B)</f>
        <v>229.6</v>
      </c>
      <c r="R6235" s="12">
        <f>P6235*(CPI!$B$112/Movie!Q6235)</f>
        <v>2222579.4738675957</v>
      </c>
      <c r="S6235" t="s">
        <v>6969</v>
      </c>
      <c r="T6235">
        <v>90</v>
      </c>
    </row>
    <row r="6236" spans="1:20" x14ac:dyDescent="0.3">
      <c r="A6236" t="s">
        <v>18143</v>
      </c>
      <c r="B6236" t="str">
        <f t="shared" si="291"/>
        <v>R</v>
      </c>
      <c r="C6236" t="s">
        <v>1</v>
      </c>
      <c r="D6236" t="s">
        <v>26</v>
      </c>
      <c r="E6236">
        <v>2012</v>
      </c>
      <c r="F6236" s="22">
        <f t="shared" si="292"/>
        <v>40909</v>
      </c>
      <c r="G6236" t="s">
        <v>18144</v>
      </c>
      <c r="H6236">
        <f t="shared" si="293"/>
        <v>6</v>
      </c>
      <c r="I6236">
        <v>6</v>
      </c>
      <c r="J6236">
        <v>16000</v>
      </c>
      <c r="K6236" t="s">
        <v>18145</v>
      </c>
      <c r="L6236" t="s">
        <v>18146</v>
      </c>
      <c r="M6236" t="s">
        <v>18147</v>
      </c>
      <c r="N6236" t="s">
        <v>15</v>
      </c>
      <c r="O6236">
        <v>850000</v>
      </c>
      <c r="P6236">
        <v>1386088</v>
      </c>
      <c r="Q6236">
        <f>_xlfn.XLOOKUP(E6236,CPI!A:A,CPI!B:B)</f>
        <v>229.6</v>
      </c>
      <c r="R6236" s="12">
        <f>P6236*(CPI!$B$112/Movie!Q6236)</f>
        <v>1839464.3449477351</v>
      </c>
      <c r="S6236" t="s">
        <v>18148</v>
      </c>
      <c r="T6236">
        <v>85</v>
      </c>
    </row>
    <row r="6237" spans="1:20" x14ac:dyDescent="0.3">
      <c r="A6237" t="s">
        <v>18149</v>
      </c>
      <c r="B6237" t="str">
        <f t="shared" si="291"/>
        <v>PG</v>
      </c>
      <c r="C6237" t="s">
        <v>18</v>
      </c>
      <c r="D6237" t="s">
        <v>48</v>
      </c>
      <c r="E6237">
        <v>2012</v>
      </c>
      <c r="F6237" s="22">
        <f t="shared" si="292"/>
        <v>40909</v>
      </c>
      <c r="G6237" t="s">
        <v>17777</v>
      </c>
      <c r="H6237">
        <f t="shared" si="293"/>
        <v>6.5</v>
      </c>
      <c r="I6237">
        <v>6.5</v>
      </c>
      <c r="J6237">
        <v>19000</v>
      </c>
      <c r="K6237" t="s">
        <v>4859</v>
      </c>
      <c r="L6237" t="s">
        <v>18150</v>
      </c>
      <c r="M6237" t="s">
        <v>2116</v>
      </c>
      <c r="N6237" t="s">
        <v>15</v>
      </c>
      <c r="O6237">
        <v>40000000</v>
      </c>
      <c r="P6237">
        <v>24740061</v>
      </c>
      <c r="Q6237">
        <f>_xlfn.XLOOKUP(E6237,CPI!A:A,CPI!B:B)</f>
        <v>229.6</v>
      </c>
      <c r="R6237" s="12">
        <f>P6237*(CPI!$B$112/Movie!Q6237)</f>
        <v>32832302.206881531</v>
      </c>
      <c r="S6237" t="s">
        <v>46</v>
      </c>
      <c r="T6237">
        <v>107</v>
      </c>
    </row>
    <row r="6238" spans="1:20" x14ac:dyDescent="0.3">
      <c r="A6238" t="s">
        <v>18151</v>
      </c>
      <c r="B6238" t="str">
        <f t="shared" si="291"/>
        <v>R</v>
      </c>
      <c r="C6238" t="s">
        <v>1</v>
      </c>
      <c r="D6238" t="s">
        <v>2</v>
      </c>
      <c r="E6238">
        <v>2012</v>
      </c>
      <c r="F6238" s="22">
        <f t="shared" si="292"/>
        <v>40909</v>
      </c>
      <c r="G6238" t="s">
        <v>18152</v>
      </c>
      <c r="H6238">
        <f t="shared" si="293"/>
        <v>7.4</v>
      </c>
      <c r="I6238">
        <v>7.4</v>
      </c>
      <c r="J6238">
        <v>27000</v>
      </c>
      <c r="K6238" t="s">
        <v>7777</v>
      </c>
      <c r="L6238" t="s">
        <v>18153</v>
      </c>
      <c r="M6238" t="s">
        <v>8751</v>
      </c>
      <c r="N6238" t="s">
        <v>15</v>
      </c>
      <c r="O6238">
        <v>6000000</v>
      </c>
      <c r="P6238">
        <v>2711379</v>
      </c>
      <c r="Q6238">
        <f>_xlfn.XLOOKUP(E6238,CPI!A:A,CPI!B:B)</f>
        <v>229.6</v>
      </c>
      <c r="R6238" s="12">
        <f>P6238*(CPI!$B$112/Movie!Q6238)</f>
        <v>3598245.5631533097</v>
      </c>
      <c r="S6238" t="s">
        <v>18154</v>
      </c>
      <c r="T6238">
        <v>99</v>
      </c>
    </row>
    <row r="6239" spans="1:20" x14ac:dyDescent="0.3">
      <c r="A6239" t="s">
        <v>18155</v>
      </c>
      <c r="B6239" t="str">
        <f t="shared" si="291"/>
        <v>R</v>
      </c>
      <c r="C6239" t="s">
        <v>1</v>
      </c>
      <c r="D6239" t="s">
        <v>37</v>
      </c>
      <c r="E6239">
        <v>2012</v>
      </c>
      <c r="F6239" s="22">
        <f t="shared" si="292"/>
        <v>40909</v>
      </c>
      <c r="G6239" t="s">
        <v>17182</v>
      </c>
      <c r="H6239">
        <f t="shared" si="293"/>
        <v>4.2</v>
      </c>
      <c r="I6239">
        <v>4.2</v>
      </c>
      <c r="J6239">
        <v>35000</v>
      </c>
      <c r="K6239" t="s">
        <v>14758</v>
      </c>
      <c r="L6239" t="s">
        <v>14758</v>
      </c>
      <c r="M6239" t="s">
        <v>18156</v>
      </c>
      <c r="N6239" t="s">
        <v>15</v>
      </c>
      <c r="O6239">
        <v>1000000</v>
      </c>
      <c r="P6239">
        <v>101758490</v>
      </c>
      <c r="Q6239">
        <f>_xlfn.XLOOKUP(E6239,CPI!A:A,CPI!B:B)</f>
        <v>229.6</v>
      </c>
      <c r="R6239" s="12">
        <f>P6239*(CPI!$B$112/Movie!Q6239)</f>
        <v>135042734.76916376</v>
      </c>
      <c r="S6239" t="s">
        <v>18157</v>
      </c>
      <c r="T6239">
        <v>83</v>
      </c>
    </row>
    <row r="6240" spans="1:20" x14ac:dyDescent="0.3">
      <c r="A6240" t="s">
        <v>4507</v>
      </c>
      <c r="B6240" t="str">
        <f t="shared" si="291"/>
        <v>Not Rated</v>
      </c>
      <c r="C6240" t="s">
        <v>432</v>
      </c>
      <c r="D6240" t="s">
        <v>26</v>
      </c>
      <c r="E6240">
        <v>2012</v>
      </c>
      <c r="F6240" s="22">
        <f t="shared" si="292"/>
        <v>40909</v>
      </c>
      <c r="G6240" t="s">
        <v>18158</v>
      </c>
      <c r="H6240">
        <f t="shared" si="293"/>
        <v>6.3</v>
      </c>
      <c r="I6240">
        <v>6.3</v>
      </c>
      <c r="J6240">
        <v>14000</v>
      </c>
      <c r="K6240" t="s">
        <v>18159</v>
      </c>
      <c r="L6240" t="s">
        <v>15456</v>
      </c>
      <c r="M6240" t="s">
        <v>18160</v>
      </c>
      <c r="N6240" t="s">
        <v>7</v>
      </c>
      <c r="O6240">
        <v>7980000</v>
      </c>
      <c r="P6240">
        <v>2724695</v>
      </c>
      <c r="Q6240">
        <f>_xlfn.XLOOKUP(E6240,CPI!A:A,CPI!B:B)</f>
        <v>229.6</v>
      </c>
      <c r="R6240" s="12">
        <f>P6240*(CPI!$B$112/Movie!Q6240)</f>
        <v>3615917.101480836</v>
      </c>
      <c r="S6240" t="s">
        <v>18161</v>
      </c>
      <c r="T6240">
        <v>146</v>
      </c>
    </row>
    <row r="6241" spans="1:20" x14ac:dyDescent="0.3">
      <c r="A6241" t="s">
        <v>18162</v>
      </c>
      <c r="B6241" t="str">
        <f t="shared" si="291"/>
        <v>PG-13</v>
      </c>
      <c r="C6241" t="s">
        <v>1984</v>
      </c>
      <c r="D6241" t="s">
        <v>10</v>
      </c>
      <c r="E6241">
        <v>2012</v>
      </c>
      <c r="F6241" s="22">
        <f t="shared" si="292"/>
        <v>40909</v>
      </c>
      <c r="G6241" t="s">
        <v>17655</v>
      </c>
      <c r="H6241">
        <f t="shared" si="293"/>
        <v>5.4</v>
      </c>
      <c r="I6241">
        <v>5.4</v>
      </c>
      <c r="J6241">
        <v>14000</v>
      </c>
      <c r="K6241" t="s">
        <v>18163</v>
      </c>
      <c r="L6241" t="s">
        <v>18164</v>
      </c>
      <c r="M6241" t="s">
        <v>18165</v>
      </c>
      <c r="N6241" t="s">
        <v>15</v>
      </c>
      <c r="O6241">
        <v>14000000</v>
      </c>
      <c r="P6241">
        <v>11417362</v>
      </c>
      <c r="Q6241">
        <f>_xlfn.XLOOKUP(E6241,CPI!A:A,CPI!B:B)</f>
        <v>229.6</v>
      </c>
      <c r="R6241" s="12">
        <f>P6241*(CPI!$B$112/Movie!Q6241)</f>
        <v>15151873.69947735</v>
      </c>
      <c r="S6241" t="s">
        <v>29</v>
      </c>
      <c r="T6241">
        <v>86</v>
      </c>
    </row>
    <row r="6242" spans="1:20" x14ac:dyDescent="0.3">
      <c r="A6242" t="s">
        <v>18166</v>
      </c>
      <c r="B6242" t="str">
        <f t="shared" si="291"/>
        <v>R</v>
      </c>
      <c r="C6242" t="s">
        <v>1</v>
      </c>
      <c r="D6242" t="s">
        <v>2</v>
      </c>
      <c r="E6242">
        <v>2012</v>
      </c>
      <c r="F6242" s="22">
        <f t="shared" si="292"/>
        <v>40909</v>
      </c>
      <c r="G6242" t="s">
        <v>18167</v>
      </c>
      <c r="H6242">
        <f t="shared" si="293"/>
        <v>6.2</v>
      </c>
      <c r="I6242">
        <v>6.2</v>
      </c>
      <c r="J6242">
        <v>8200</v>
      </c>
      <c r="K6242" t="s">
        <v>8931</v>
      </c>
      <c r="L6242" t="s">
        <v>8931</v>
      </c>
      <c r="M6242" t="s">
        <v>18168</v>
      </c>
      <c r="N6242" t="s">
        <v>437</v>
      </c>
      <c r="P6242">
        <v>6366835</v>
      </c>
      <c r="Q6242">
        <f>_xlfn.XLOOKUP(E6242,CPI!A:A,CPI!B:B)</f>
        <v>229.6</v>
      </c>
      <c r="R6242" s="12">
        <f>P6242*(CPI!$B$112/Movie!Q6242)</f>
        <v>8449366.831445992</v>
      </c>
      <c r="S6242" t="s">
        <v>18169</v>
      </c>
      <c r="T6242">
        <v>100</v>
      </c>
    </row>
    <row r="6243" spans="1:20" x14ac:dyDescent="0.3">
      <c r="A6243" t="s">
        <v>18170</v>
      </c>
      <c r="B6243" t="str">
        <f t="shared" si="291"/>
        <v>PG</v>
      </c>
      <c r="C6243" t="s">
        <v>18</v>
      </c>
      <c r="D6243" t="s">
        <v>26</v>
      </c>
      <c r="E6243">
        <v>2012</v>
      </c>
      <c r="F6243" s="22">
        <f t="shared" si="292"/>
        <v>40909</v>
      </c>
      <c r="G6243" t="s">
        <v>17748</v>
      </c>
      <c r="H6243">
        <f t="shared" si="293"/>
        <v>7</v>
      </c>
      <c r="I6243">
        <v>7</v>
      </c>
      <c r="J6243">
        <v>18000</v>
      </c>
      <c r="K6243" t="s">
        <v>2053</v>
      </c>
      <c r="L6243" t="s">
        <v>372</v>
      </c>
      <c r="M6243" t="s">
        <v>5205</v>
      </c>
      <c r="N6243" t="s">
        <v>15</v>
      </c>
      <c r="P6243">
        <v>123821</v>
      </c>
      <c r="Q6243">
        <f>_xlfn.XLOOKUP(E6243,CPI!A:A,CPI!B:B)</f>
        <v>229.6</v>
      </c>
      <c r="R6243" s="12">
        <f>P6243*(CPI!$B$112/Movie!Q6243)</f>
        <v>164321.68423344946</v>
      </c>
      <c r="S6243" t="s">
        <v>16367</v>
      </c>
      <c r="T6243">
        <v>109</v>
      </c>
    </row>
    <row r="6244" spans="1:20" x14ac:dyDescent="0.3">
      <c r="A6244" t="s">
        <v>18171</v>
      </c>
      <c r="B6244" t="str">
        <f t="shared" si="291"/>
        <v>PG-13</v>
      </c>
      <c r="C6244" t="s">
        <v>1984</v>
      </c>
      <c r="D6244" t="s">
        <v>26</v>
      </c>
      <c r="E6244">
        <v>2012</v>
      </c>
      <c r="F6244" s="22">
        <f t="shared" si="292"/>
        <v>40909</v>
      </c>
      <c r="G6244" t="s">
        <v>18172</v>
      </c>
      <c r="H6244">
        <f t="shared" si="293"/>
        <v>7.1</v>
      </c>
      <c r="I6244">
        <v>7.1</v>
      </c>
      <c r="J6244">
        <v>63000</v>
      </c>
      <c r="K6244" t="s">
        <v>18173</v>
      </c>
      <c r="L6244" t="s">
        <v>18174</v>
      </c>
      <c r="M6244" t="s">
        <v>18175</v>
      </c>
      <c r="N6244" t="s">
        <v>15</v>
      </c>
      <c r="O6244">
        <v>2500000</v>
      </c>
      <c r="P6244">
        <v>4806423</v>
      </c>
      <c r="Q6244">
        <f>_xlfn.XLOOKUP(E6244,CPI!A:A,CPI!B:B)</f>
        <v>229.6</v>
      </c>
      <c r="R6244" s="12">
        <f>P6244*(CPI!$B$112/Movie!Q6244)</f>
        <v>6378558.7460801387</v>
      </c>
      <c r="S6244" t="s">
        <v>18176</v>
      </c>
      <c r="T6244">
        <v>89</v>
      </c>
    </row>
    <row r="6245" spans="1:20" x14ac:dyDescent="0.3">
      <c r="A6245" t="s">
        <v>18177</v>
      </c>
      <c r="B6245" t="str">
        <f t="shared" si="291"/>
        <v>R</v>
      </c>
      <c r="C6245" t="s">
        <v>1</v>
      </c>
      <c r="D6245" t="s">
        <v>48</v>
      </c>
      <c r="E6245">
        <v>2013</v>
      </c>
      <c r="F6245" s="22">
        <f t="shared" si="292"/>
        <v>41275</v>
      </c>
      <c r="G6245" t="s">
        <v>18178</v>
      </c>
      <c r="H6245">
        <f t="shared" si="293"/>
        <v>8.1999999999999993</v>
      </c>
      <c r="I6245">
        <v>8.1999999999999993</v>
      </c>
      <c r="J6245">
        <v>1200000</v>
      </c>
      <c r="K6245" t="s">
        <v>50</v>
      </c>
      <c r="L6245" t="s">
        <v>14285</v>
      </c>
      <c r="M6245" t="s">
        <v>8494</v>
      </c>
      <c r="N6245" t="s">
        <v>15</v>
      </c>
      <c r="O6245">
        <v>100000000</v>
      </c>
      <c r="P6245">
        <v>392000694</v>
      </c>
      <c r="Q6245">
        <f>_xlfn.XLOOKUP(E6245,CPI!A:A,CPI!B:B)</f>
        <v>233</v>
      </c>
      <c r="R6245" s="12">
        <f>P6245*(CPI!$B$112/Movie!Q6245)</f>
        <v>512629233.74163085</v>
      </c>
      <c r="S6245" t="s">
        <v>18179</v>
      </c>
      <c r="T6245">
        <v>180</v>
      </c>
    </row>
    <row r="6246" spans="1:20" x14ac:dyDescent="0.3">
      <c r="A6246" t="s">
        <v>18180</v>
      </c>
      <c r="B6246" t="str">
        <f t="shared" si="291"/>
        <v>PG-13</v>
      </c>
      <c r="C6246" t="s">
        <v>1984</v>
      </c>
      <c r="D6246" t="s">
        <v>19</v>
      </c>
      <c r="E6246">
        <v>2013</v>
      </c>
      <c r="F6246" s="22">
        <f t="shared" si="292"/>
        <v>41275</v>
      </c>
      <c r="G6246" t="s">
        <v>18152</v>
      </c>
      <c r="H6246">
        <f t="shared" si="293"/>
        <v>7.1</v>
      </c>
      <c r="I6246">
        <v>7.1</v>
      </c>
      <c r="J6246">
        <v>779000</v>
      </c>
      <c r="K6246" t="s">
        <v>3867</v>
      </c>
      <c r="L6246" t="s">
        <v>18181</v>
      </c>
      <c r="M6246" t="s">
        <v>4896</v>
      </c>
      <c r="N6246" t="s">
        <v>15</v>
      </c>
      <c r="O6246">
        <v>200000000</v>
      </c>
      <c r="P6246">
        <v>1214811252</v>
      </c>
      <c r="Q6246">
        <f>_xlfn.XLOOKUP(E6246,CPI!A:A,CPI!B:B)</f>
        <v>233</v>
      </c>
      <c r="R6246" s="12">
        <f>P6246*(CPI!$B$112/Movie!Q6246)</f>
        <v>1588639435.5553646</v>
      </c>
      <c r="S6246" t="s">
        <v>17616</v>
      </c>
      <c r="T6246">
        <v>130</v>
      </c>
    </row>
    <row r="6247" spans="1:20" x14ac:dyDescent="0.3">
      <c r="A6247" t="s">
        <v>18182</v>
      </c>
      <c r="B6247" t="str">
        <f t="shared" si="291"/>
        <v>R</v>
      </c>
      <c r="C6247" t="s">
        <v>1</v>
      </c>
      <c r="D6247" t="s">
        <v>37</v>
      </c>
      <c r="E6247">
        <v>2013</v>
      </c>
      <c r="F6247" s="22">
        <f t="shared" si="292"/>
        <v>41275</v>
      </c>
      <c r="G6247" t="s">
        <v>18183</v>
      </c>
      <c r="H6247">
        <f t="shared" si="293"/>
        <v>7.5</v>
      </c>
      <c r="I6247">
        <v>7.5</v>
      </c>
      <c r="J6247">
        <v>464000</v>
      </c>
      <c r="K6247" t="s">
        <v>13473</v>
      </c>
      <c r="L6247" t="s">
        <v>18184</v>
      </c>
      <c r="M6247" t="s">
        <v>14061</v>
      </c>
      <c r="N6247" t="s">
        <v>15</v>
      </c>
      <c r="O6247">
        <v>20000000</v>
      </c>
      <c r="P6247">
        <v>320290989</v>
      </c>
      <c r="Q6247">
        <f>_xlfn.XLOOKUP(E6247,CPI!A:A,CPI!B:B)</f>
        <v>233</v>
      </c>
      <c r="R6247" s="12">
        <f>P6247*(CPI!$B$112/Movie!Q6247)</f>
        <v>418852636.6879828</v>
      </c>
      <c r="S6247" t="s">
        <v>2011</v>
      </c>
      <c r="T6247">
        <v>112</v>
      </c>
    </row>
    <row r="6248" spans="1:20" x14ac:dyDescent="0.3">
      <c r="A6248" t="s">
        <v>18185</v>
      </c>
      <c r="B6248" t="str">
        <f t="shared" si="291"/>
        <v>R</v>
      </c>
      <c r="C6248" t="s">
        <v>1</v>
      </c>
      <c r="D6248" t="s">
        <v>89</v>
      </c>
      <c r="E6248">
        <v>2013</v>
      </c>
      <c r="F6248" s="22">
        <f t="shared" si="292"/>
        <v>41275</v>
      </c>
      <c r="G6248" t="s">
        <v>18186</v>
      </c>
      <c r="H6248">
        <f t="shared" si="293"/>
        <v>8.1</v>
      </c>
      <c r="I6248">
        <v>8.1</v>
      </c>
      <c r="J6248">
        <v>625000</v>
      </c>
      <c r="K6248" t="s">
        <v>11690</v>
      </c>
      <c r="L6248" t="s">
        <v>17940</v>
      </c>
      <c r="M6248" t="s">
        <v>13467</v>
      </c>
      <c r="N6248" t="s">
        <v>15</v>
      </c>
      <c r="O6248">
        <v>46000000</v>
      </c>
      <c r="P6248">
        <v>122126687</v>
      </c>
      <c r="Q6248">
        <f>_xlfn.XLOOKUP(E6248,CPI!A:A,CPI!B:B)</f>
        <v>233</v>
      </c>
      <c r="R6248" s="12">
        <f>P6248*(CPI!$B$112/Movie!Q6248)</f>
        <v>159708161.06824034</v>
      </c>
      <c r="S6248" t="s">
        <v>11112</v>
      </c>
      <c r="T6248">
        <v>153</v>
      </c>
    </row>
    <row r="6249" spans="1:20" x14ac:dyDescent="0.3">
      <c r="A6249" t="s">
        <v>18187</v>
      </c>
      <c r="B6249" t="str">
        <f t="shared" si="291"/>
        <v>PG-13</v>
      </c>
      <c r="C6249" t="s">
        <v>1984</v>
      </c>
      <c r="D6249" t="s">
        <v>19</v>
      </c>
      <c r="E6249">
        <v>2013</v>
      </c>
      <c r="F6249" s="22">
        <f t="shared" si="292"/>
        <v>41275</v>
      </c>
      <c r="G6249" t="s">
        <v>18064</v>
      </c>
      <c r="H6249">
        <f t="shared" si="293"/>
        <v>6.8</v>
      </c>
      <c r="I6249">
        <v>6.8</v>
      </c>
      <c r="J6249">
        <v>618000</v>
      </c>
      <c r="K6249" t="s">
        <v>18188</v>
      </c>
      <c r="L6249" t="s">
        <v>18189</v>
      </c>
      <c r="M6249" t="s">
        <v>17102</v>
      </c>
      <c r="N6249" t="s">
        <v>15</v>
      </c>
      <c r="O6249">
        <v>170000000</v>
      </c>
      <c r="P6249">
        <v>644783140</v>
      </c>
      <c r="Q6249">
        <f>_xlfn.XLOOKUP(E6249,CPI!A:A,CPI!B:B)</f>
        <v>233</v>
      </c>
      <c r="R6249" s="12">
        <f>P6249*(CPI!$B$112/Movie!Q6249)</f>
        <v>843199239.304721</v>
      </c>
      <c r="S6249" t="s">
        <v>17616</v>
      </c>
      <c r="T6249">
        <v>112</v>
      </c>
    </row>
    <row r="6250" spans="1:20" x14ac:dyDescent="0.3">
      <c r="A6250" t="s">
        <v>18190</v>
      </c>
      <c r="B6250" t="str">
        <f t="shared" si="291"/>
        <v>R</v>
      </c>
      <c r="C6250" t="s">
        <v>1</v>
      </c>
      <c r="D6250" t="s">
        <v>37</v>
      </c>
      <c r="E6250">
        <v>2013</v>
      </c>
      <c r="F6250" s="22">
        <f t="shared" si="292"/>
        <v>41275</v>
      </c>
      <c r="G6250" t="s">
        <v>17592</v>
      </c>
      <c r="H6250">
        <f t="shared" si="293"/>
        <v>5.7</v>
      </c>
      <c r="I6250">
        <v>5.7</v>
      </c>
      <c r="J6250">
        <v>209000</v>
      </c>
      <c r="K6250" t="s">
        <v>9110</v>
      </c>
      <c r="L6250" t="s">
        <v>9110</v>
      </c>
      <c r="M6250" t="s">
        <v>2628</v>
      </c>
      <c r="N6250" t="s">
        <v>15</v>
      </c>
      <c r="O6250">
        <v>3000000</v>
      </c>
      <c r="P6250">
        <v>89328627</v>
      </c>
      <c r="Q6250">
        <f>_xlfn.XLOOKUP(E6250,CPI!A:A,CPI!B:B)</f>
        <v>233</v>
      </c>
      <c r="R6250" s="12">
        <f>P6250*(CPI!$B$112/Movie!Q6250)</f>
        <v>116817307.49742489</v>
      </c>
      <c r="S6250" t="s">
        <v>46</v>
      </c>
      <c r="T6250">
        <v>85</v>
      </c>
    </row>
    <row r="6251" spans="1:20" x14ac:dyDescent="0.3">
      <c r="A6251" t="s">
        <v>18191</v>
      </c>
      <c r="B6251" t="str">
        <f t="shared" si="291"/>
        <v>PG-13</v>
      </c>
      <c r="C6251" t="s">
        <v>1984</v>
      </c>
      <c r="D6251" t="s">
        <v>26</v>
      </c>
      <c r="E6251">
        <v>2013</v>
      </c>
      <c r="F6251" s="22">
        <f t="shared" si="292"/>
        <v>41275</v>
      </c>
      <c r="G6251" t="s">
        <v>18192</v>
      </c>
      <c r="H6251">
        <f t="shared" si="293"/>
        <v>5.4</v>
      </c>
      <c r="I6251">
        <v>5.4</v>
      </c>
      <c r="J6251">
        <v>144000</v>
      </c>
      <c r="K6251" t="s">
        <v>5759</v>
      </c>
      <c r="L6251" t="s">
        <v>9197</v>
      </c>
      <c r="M6251" t="s">
        <v>8498</v>
      </c>
      <c r="N6251" t="s">
        <v>15</v>
      </c>
      <c r="O6251">
        <v>80000000</v>
      </c>
      <c r="P6251">
        <v>246984278</v>
      </c>
      <c r="Q6251">
        <f>_xlfn.XLOOKUP(E6251,CPI!A:A,CPI!B:B)</f>
        <v>233</v>
      </c>
      <c r="R6251" s="12">
        <f>P6251*(CPI!$B$112/Movie!Q6251)</f>
        <v>322987594.44892704</v>
      </c>
      <c r="S6251" t="s">
        <v>16</v>
      </c>
      <c r="T6251">
        <v>101</v>
      </c>
    </row>
    <row r="6252" spans="1:20" x14ac:dyDescent="0.3">
      <c r="A6252" t="s">
        <v>18193</v>
      </c>
      <c r="B6252" t="str">
        <f t="shared" si="291"/>
        <v>PG-13</v>
      </c>
      <c r="C6252" t="s">
        <v>1984</v>
      </c>
      <c r="D6252" t="s">
        <v>19</v>
      </c>
      <c r="E6252">
        <v>2013</v>
      </c>
      <c r="F6252" s="22">
        <f t="shared" si="292"/>
        <v>41275</v>
      </c>
      <c r="G6252" t="s">
        <v>18194</v>
      </c>
      <c r="H6252">
        <f t="shared" si="293"/>
        <v>7</v>
      </c>
      <c r="I6252">
        <v>7</v>
      </c>
      <c r="J6252">
        <v>377000</v>
      </c>
      <c r="K6252" t="s">
        <v>12585</v>
      </c>
      <c r="L6252" t="s">
        <v>14486</v>
      </c>
      <c r="M6252" t="s">
        <v>11802</v>
      </c>
      <c r="N6252" t="s">
        <v>15</v>
      </c>
      <c r="O6252">
        <v>160000000</v>
      </c>
      <c r="P6252">
        <v>788680968</v>
      </c>
      <c r="Q6252">
        <f>_xlfn.XLOOKUP(E6252,CPI!A:A,CPI!B:B)</f>
        <v>233</v>
      </c>
      <c r="R6252" s="12">
        <f>P6252*(CPI!$B$112/Movie!Q6252)</f>
        <v>1031378072.7450644</v>
      </c>
      <c r="S6252" t="s">
        <v>46</v>
      </c>
      <c r="T6252">
        <v>130</v>
      </c>
    </row>
    <row r="6253" spans="1:20" x14ac:dyDescent="0.3">
      <c r="A6253" t="s">
        <v>18195</v>
      </c>
      <c r="B6253" t="str">
        <f t="shared" si="291"/>
        <v>PG-13</v>
      </c>
      <c r="C6253" t="s">
        <v>1984</v>
      </c>
      <c r="D6253" t="s">
        <v>2</v>
      </c>
      <c r="E6253">
        <v>2013</v>
      </c>
      <c r="F6253" s="22">
        <f t="shared" si="292"/>
        <v>41275</v>
      </c>
      <c r="G6253" t="s">
        <v>18196</v>
      </c>
      <c r="H6253">
        <f t="shared" si="293"/>
        <v>7.7</v>
      </c>
      <c r="I6253">
        <v>7.7</v>
      </c>
      <c r="J6253">
        <v>784000</v>
      </c>
      <c r="K6253" t="s">
        <v>6219</v>
      </c>
      <c r="L6253" t="s">
        <v>6219</v>
      </c>
      <c r="M6253" t="s">
        <v>8574</v>
      </c>
      <c r="N6253" t="s">
        <v>7</v>
      </c>
      <c r="O6253">
        <v>100000000</v>
      </c>
      <c r="P6253">
        <v>723192705</v>
      </c>
      <c r="Q6253">
        <f>_xlfn.XLOOKUP(E6253,CPI!A:A,CPI!B:B)</f>
        <v>233</v>
      </c>
      <c r="R6253" s="12">
        <f>P6253*(CPI!$B$112/Movie!Q6253)</f>
        <v>945737412.93347633</v>
      </c>
      <c r="S6253" t="s">
        <v>8</v>
      </c>
      <c r="T6253">
        <v>91</v>
      </c>
    </row>
    <row r="6254" spans="1:20" x14ac:dyDescent="0.3">
      <c r="A6254" t="s">
        <v>18197</v>
      </c>
      <c r="B6254" t="str">
        <f t="shared" si="291"/>
        <v>R</v>
      </c>
      <c r="C6254" t="s">
        <v>1</v>
      </c>
      <c r="D6254" t="s">
        <v>26</v>
      </c>
      <c r="E6254">
        <v>2013</v>
      </c>
      <c r="F6254" s="22">
        <f t="shared" si="292"/>
        <v>41275</v>
      </c>
      <c r="G6254" t="s">
        <v>18064</v>
      </c>
      <c r="H6254">
        <f t="shared" si="293"/>
        <v>7.8</v>
      </c>
      <c r="I6254">
        <v>7.8</v>
      </c>
      <c r="J6254">
        <v>317000</v>
      </c>
      <c r="K6254" t="s">
        <v>5431</v>
      </c>
      <c r="L6254" t="s">
        <v>5431</v>
      </c>
      <c r="M6254" t="s">
        <v>18198</v>
      </c>
      <c r="N6254" t="s">
        <v>7</v>
      </c>
      <c r="O6254">
        <v>12000000</v>
      </c>
      <c r="P6254">
        <v>87100449</v>
      </c>
      <c r="Q6254">
        <f>_xlfn.XLOOKUP(E6254,CPI!A:A,CPI!B:B)</f>
        <v>233</v>
      </c>
      <c r="R6254" s="12">
        <f>P6254*(CPI!$B$112/Movie!Q6254)</f>
        <v>113903462.7051502</v>
      </c>
      <c r="S6254" t="s">
        <v>18199</v>
      </c>
      <c r="T6254">
        <v>123</v>
      </c>
    </row>
    <row r="6255" spans="1:20" x14ac:dyDescent="0.3">
      <c r="A6255" t="s">
        <v>18200</v>
      </c>
      <c r="B6255" t="str">
        <f t="shared" si="291"/>
        <v>PG-13</v>
      </c>
      <c r="C6255" t="s">
        <v>1984</v>
      </c>
      <c r="D6255" t="s">
        <v>10</v>
      </c>
      <c r="E6255">
        <v>2013</v>
      </c>
      <c r="F6255" s="22">
        <f t="shared" si="292"/>
        <v>41275</v>
      </c>
      <c r="G6255" t="s">
        <v>18201</v>
      </c>
      <c r="H6255">
        <f t="shared" si="293"/>
        <v>7.8</v>
      </c>
      <c r="I6255">
        <v>7.8</v>
      </c>
      <c r="J6255">
        <v>615000</v>
      </c>
      <c r="K6255" t="s">
        <v>6867</v>
      </c>
      <c r="L6255" t="s">
        <v>7950</v>
      </c>
      <c r="M6255" t="s">
        <v>8766</v>
      </c>
      <c r="N6255" t="s">
        <v>1862</v>
      </c>
      <c r="O6255">
        <v>225000000</v>
      </c>
      <c r="P6255">
        <v>959007513</v>
      </c>
      <c r="Q6255">
        <f>_xlfn.XLOOKUP(E6255,CPI!A:A,CPI!B:B)</f>
        <v>233</v>
      </c>
      <c r="R6255" s="12">
        <f>P6255*(CPI!$B$112/Movie!Q6255)</f>
        <v>1254118408.6313305</v>
      </c>
      <c r="S6255" t="s">
        <v>103</v>
      </c>
      <c r="T6255">
        <v>161</v>
      </c>
    </row>
    <row r="6256" spans="1:20" x14ac:dyDescent="0.3">
      <c r="A6256" t="s">
        <v>18202</v>
      </c>
      <c r="B6256" t="str">
        <f t="shared" si="291"/>
        <v>PG-13</v>
      </c>
      <c r="C6256" t="s">
        <v>1984</v>
      </c>
      <c r="D6256" t="s">
        <v>19</v>
      </c>
      <c r="E6256">
        <v>2013</v>
      </c>
      <c r="F6256" s="22">
        <f t="shared" si="292"/>
        <v>41275</v>
      </c>
      <c r="G6256" t="s">
        <v>18203</v>
      </c>
      <c r="H6256">
        <f t="shared" si="293"/>
        <v>7</v>
      </c>
      <c r="I6256">
        <v>7</v>
      </c>
      <c r="J6256">
        <v>721000</v>
      </c>
      <c r="K6256" t="s">
        <v>13536</v>
      </c>
      <c r="L6256" t="s">
        <v>5843</v>
      </c>
      <c r="M6256" t="s">
        <v>17153</v>
      </c>
      <c r="N6256" t="s">
        <v>15</v>
      </c>
      <c r="O6256">
        <v>225000000</v>
      </c>
      <c r="P6256">
        <v>668045518</v>
      </c>
      <c r="Q6256">
        <f>_xlfn.XLOOKUP(E6256,CPI!A:A,CPI!B:B)</f>
        <v>233</v>
      </c>
      <c r="R6256" s="12">
        <f>P6256*(CPI!$B$112/Movie!Q6256)</f>
        <v>873620040.06266093</v>
      </c>
      <c r="S6256" t="s">
        <v>8</v>
      </c>
      <c r="T6256">
        <v>143</v>
      </c>
    </row>
    <row r="6257" spans="1:20" x14ac:dyDescent="0.3">
      <c r="A6257" t="s">
        <v>18204</v>
      </c>
      <c r="B6257" t="str">
        <f t="shared" si="291"/>
        <v>R</v>
      </c>
      <c r="C6257" t="s">
        <v>1</v>
      </c>
      <c r="D6257" t="s">
        <v>2</v>
      </c>
      <c r="E6257">
        <v>2013</v>
      </c>
      <c r="F6257" s="22">
        <f t="shared" si="292"/>
        <v>41275</v>
      </c>
      <c r="G6257" t="s">
        <v>18205</v>
      </c>
      <c r="H6257">
        <f t="shared" si="293"/>
        <v>6.3</v>
      </c>
      <c r="I6257">
        <v>6.3</v>
      </c>
      <c r="J6257">
        <v>134000</v>
      </c>
      <c r="K6257" t="s">
        <v>11295</v>
      </c>
      <c r="L6257" t="s">
        <v>18206</v>
      </c>
      <c r="M6257" t="s">
        <v>9259</v>
      </c>
      <c r="N6257" t="s">
        <v>7</v>
      </c>
      <c r="O6257">
        <v>13300000</v>
      </c>
      <c r="P6257">
        <v>5866389</v>
      </c>
      <c r="Q6257">
        <f>_xlfn.XLOOKUP(E6257,CPI!A:A,CPI!B:B)</f>
        <v>233</v>
      </c>
      <c r="R6257" s="12">
        <f>P6257*(CPI!$B$112/Movie!Q6257)</f>
        <v>7671625.4433476394</v>
      </c>
      <c r="S6257" t="s">
        <v>15759</v>
      </c>
      <c r="T6257">
        <v>108</v>
      </c>
    </row>
    <row r="6258" spans="1:20" x14ac:dyDescent="0.3">
      <c r="A6258" t="s">
        <v>18207</v>
      </c>
      <c r="B6258" t="str">
        <f t="shared" si="291"/>
        <v>NC-17</v>
      </c>
      <c r="C6258" t="s">
        <v>494</v>
      </c>
      <c r="D6258" t="s">
        <v>2</v>
      </c>
      <c r="E6258">
        <v>2013</v>
      </c>
      <c r="F6258" s="22">
        <f t="shared" si="292"/>
        <v>41275</v>
      </c>
      <c r="G6258" t="s">
        <v>18208</v>
      </c>
      <c r="H6258">
        <f t="shared" si="293"/>
        <v>7.7</v>
      </c>
      <c r="I6258">
        <v>7.7</v>
      </c>
      <c r="J6258">
        <v>142000</v>
      </c>
      <c r="K6258" t="s">
        <v>18209</v>
      </c>
      <c r="L6258" t="s">
        <v>18209</v>
      </c>
      <c r="M6258" t="s">
        <v>18168</v>
      </c>
      <c r="N6258" t="s">
        <v>437</v>
      </c>
      <c r="P6258">
        <v>19465835</v>
      </c>
      <c r="Q6258">
        <f>_xlfn.XLOOKUP(E6258,CPI!A:A,CPI!B:B)</f>
        <v>233</v>
      </c>
      <c r="R6258" s="12">
        <f>P6258*(CPI!$B$112/Movie!Q6258)</f>
        <v>25455965.341201715</v>
      </c>
      <c r="S6258" t="s">
        <v>18210</v>
      </c>
      <c r="T6258">
        <v>180</v>
      </c>
    </row>
    <row r="6259" spans="1:20" x14ac:dyDescent="0.3">
      <c r="A6259" t="s">
        <v>18211</v>
      </c>
      <c r="B6259" t="str">
        <f t="shared" si="291"/>
        <v>R</v>
      </c>
      <c r="C6259" t="s">
        <v>1</v>
      </c>
      <c r="D6259" t="s">
        <v>26</v>
      </c>
      <c r="E6259">
        <v>2013</v>
      </c>
      <c r="F6259" s="22">
        <f t="shared" si="292"/>
        <v>41275</v>
      </c>
      <c r="G6259" t="s">
        <v>18212</v>
      </c>
      <c r="H6259">
        <f t="shared" si="293"/>
        <v>7.3</v>
      </c>
      <c r="I6259">
        <v>7.3</v>
      </c>
      <c r="J6259">
        <v>94000</v>
      </c>
      <c r="K6259" t="s">
        <v>2173</v>
      </c>
      <c r="L6259" t="s">
        <v>2173</v>
      </c>
      <c r="M6259" t="s">
        <v>6115</v>
      </c>
      <c r="N6259" t="s">
        <v>7</v>
      </c>
      <c r="O6259">
        <v>7000000</v>
      </c>
      <c r="P6259">
        <v>7609187</v>
      </c>
      <c r="Q6259">
        <f>_xlfn.XLOOKUP(E6259,CPI!A:A,CPI!B:B)</f>
        <v>233</v>
      </c>
      <c r="R6259" s="12">
        <f>P6259*(CPI!$B$112/Movie!Q6259)</f>
        <v>9950726.5188841205</v>
      </c>
      <c r="S6259" t="s">
        <v>1771</v>
      </c>
      <c r="T6259">
        <v>123</v>
      </c>
    </row>
    <row r="6260" spans="1:20" x14ac:dyDescent="0.3">
      <c r="A6260" t="s">
        <v>18213</v>
      </c>
      <c r="B6260" t="str">
        <f t="shared" si="291"/>
        <v>R</v>
      </c>
      <c r="C6260" t="s">
        <v>1</v>
      </c>
      <c r="D6260" t="s">
        <v>2</v>
      </c>
      <c r="E6260">
        <v>2013</v>
      </c>
      <c r="F6260" s="22">
        <f t="shared" si="292"/>
        <v>41275</v>
      </c>
      <c r="G6260" t="s">
        <v>18214</v>
      </c>
      <c r="H6260">
        <f t="shared" si="293"/>
        <v>8</v>
      </c>
      <c r="I6260">
        <v>8</v>
      </c>
      <c r="J6260">
        <v>559000</v>
      </c>
      <c r="K6260" t="s">
        <v>10714</v>
      </c>
      <c r="L6260" t="s">
        <v>10714</v>
      </c>
      <c r="M6260" t="s">
        <v>10551</v>
      </c>
      <c r="N6260" t="s">
        <v>15</v>
      </c>
      <c r="O6260">
        <v>23000000</v>
      </c>
      <c r="P6260">
        <v>48517427</v>
      </c>
      <c r="Q6260">
        <f>_xlfn.XLOOKUP(E6260,CPI!A:A,CPI!B:B)</f>
        <v>233</v>
      </c>
      <c r="R6260" s="12">
        <f>P6260*(CPI!$B$112/Movie!Q6260)</f>
        <v>63447467.840772532</v>
      </c>
      <c r="S6260" t="s">
        <v>18215</v>
      </c>
      <c r="T6260">
        <v>126</v>
      </c>
    </row>
    <row r="6261" spans="1:20" x14ac:dyDescent="0.3">
      <c r="A6261" t="s">
        <v>18216</v>
      </c>
      <c r="B6261" t="str">
        <f t="shared" si="291"/>
        <v>R</v>
      </c>
      <c r="C6261" t="s">
        <v>1</v>
      </c>
      <c r="D6261" t="s">
        <v>19</v>
      </c>
      <c r="E6261">
        <v>2013</v>
      </c>
      <c r="F6261" s="22">
        <f t="shared" si="292"/>
        <v>41275</v>
      </c>
      <c r="G6261" t="s">
        <v>18217</v>
      </c>
      <c r="H6261">
        <f t="shared" si="293"/>
        <v>7.1</v>
      </c>
      <c r="I6261">
        <v>7.1</v>
      </c>
      <c r="J6261">
        <v>335000</v>
      </c>
      <c r="K6261" t="s">
        <v>12928</v>
      </c>
      <c r="L6261" t="s">
        <v>18218</v>
      </c>
      <c r="M6261" t="s">
        <v>17099</v>
      </c>
      <c r="N6261" t="s">
        <v>905</v>
      </c>
      <c r="O6261">
        <v>39200000</v>
      </c>
      <c r="P6261">
        <v>86758912</v>
      </c>
      <c r="Q6261">
        <f>_xlfn.XLOOKUP(E6261,CPI!A:A,CPI!B:B)</f>
        <v>233</v>
      </c>
      <c r="R6261" s="12">
        <f>P6261*(CPI!$B$112/Movie!Q6261)</f>
        <v>113456826.1218884</v>
      </c>
      <c r="S6261" t="s">
        <v>18219</v>
      </c>
      <c r="T6261">
        <v>126</v>
      </c>
    </row>
    <row r="6262" spans="1:20" x14ac:dyDescent="0.3">
      <c r="A6262" t="s">
        <v>18220</v>
      </c>
      <c r="B6262" t="str">
        <f t="shared" si="291"/>
        <v>R</v>
      </c>
      <c r="C6262" t="s">
        <v>1</v>
      </c>
      <c r="D6262" t="s">
        <v>26</v>
      </c>
      <c r="E6262">
        <v>2013</v>
      </c>
      <c r="F6262" s="22">
        <f t="shared" si="292"/>
        <v>41275</v>
      </c>
      <c r="G6262" t="s">
        <v>18221</v>
      </c>
      <c r="H6262">
        <f t="shared" si="293"/>
        <v>7</v>
      </c>
      <c r="I6262">
        <v>7</v>
      </c>
      <c r="J6262">
        <v>415000</v>
      </c>
      <c r="K6262" t="s">
        <v>13450</v>
      </c>
      <c r="L6262" t="s">
        <v>18222</v>
      </c>
      <c r="M6262" t="s">
        <v>17550</v>
      </c>
      <c r="N6262" t="s">
        <v>15</v>
      </c>
      <c r="O6262">
        <v>37000000</v>
      </c>
      <c r="P6262">
        <v>269994119</v>
      </c>
      <c r="Q6262">
        <f>_xlfn.XLOOKUP(E6262,CPI!A:A,CPI!B:B)</f>
        <v>233</v>
      </c>
      <c r="R6262" s="12">
        <f>P6262*(CPI!$B$112/Movie!Q6262)</f>
        <v>353078146.17725319</v>
      </c>
      <c r="S6262" t="s">
        <v>2011</v>
      </c>
      <c r="T6262">
        <v>110</v>
      </c>
    </row>
    <row r="6263" spans="1:20" x14ac:dyDescent="0.3">
      <c r="A6263" t="s">
        <v>18223</v>
      </c>
      <c r="B6263" t="str">
        <f t="shared" si="291"/>
        <v>R</v>
      </c>
      <c r="C6263" t="s">
        <v>1</v>
      </c>
      <c r="D6263" t="s">
        <v>19</v>
      </c>
      <c r="E6263">
        <v>2013</v>
      </c>
      <c r="F6263" s="22">
        <f t="shared" si="292"/>
        <v>41275</v>
      </c>
      <c r="G6263" t="s">
        <v>18224</v>
      </c>
      <c r="H6263">
        <f t="shared" si="293"/>
        <v>6.5</v>
      </c>
      <c r="I6263">
        <v>6.5</v>
      </c>
      <c r="J6263">
        <v>259000</v>
      </c>
      <c r="K6263" t="s">
        <v>14320</v>
      </c>
      <c r="L6263" t="s">
        <v>14320</v>
      </c>
      <c r="M6263" t="s">
        <v>16364</v>
      </c>
      <c r="N6263" t="s">
        <v>7</v>
      </c>
      <c r="O6263">
        <v>28000000</v>
      </c>
      <c r="P6263">
        <v>60795985</v>
      </c>
      <c r="Q6263">
        <f>_xlfn.XLOOKUP(E6263,CPI!A:A,CPI!B:B)</f>
        <v>233</v>
      </c>
      <c r="R6263" s="12">
        <f>P6263*(CPI!$B$112/Movie!Q6263)</f>
        <v>79504449.05364807</v>
      </c>
      <c r="S6263" t="s">
        <v>46</v>
      </c>
      <c r="T6263">
        <v>103</v>
      </c>
    </row>
    <row r="6264" spans="1:20" x14ac:dyDescent="0.3">
      <c r="A6264" t="s">
        <v>16804</v>
      </c>
      <c r="B6264" t="str">
        <f t="shared" si="291"/>
        <v>PG</v>
      </c>
      <c r="C6264" t="s">
        <v>18</v>
      </c>
      <c r="D6264" t="s">
        <v>375</v>
      </c>
      <c r="E6264">
        <v>2013</v>
      </c>
      <c r="F6264" s="22">
        <f t="shared" si="292"/>
        <v>41275</v>
      </c>
      <c r="G6264" t="s">
        <v>18225</v>
      </c>
      <c r="H6264">
        <f t="shared" si="293"/>
        <v>7.4</v>
      </c>
      <c r="I6264">
        <v>7.4</v>
      </c>
      <c r="J6264">
        <v>585000</v>
      </c>
      <c r="K6264" t="s">
        <v>10707</v>
      </c>
      <c r="L6264" t="s">
        <v>18226</v>
      </c>
      <c r="M6264" t="s">
        <v>14936</v>
      </c>
      <c r="N6264" t="s">
        <v>15</v>
      </c>
      <c r="O6264">
        <v>150000000</v>
      </c>
      <c r="P6264">
        <v>1281508100</v>
      </c>
      <c r="Q6264">
        <f>_xlfn.XLOOKUP(E6264,CPI!A:A,CPI!B:B)</f>
        <v>233</v>
      </c>
      <c r="R6264" s="12">
        <f>P6264*(CPI!$B$112/Movie!Q6264)</f>
        <v>1675860592.5751071</v>
      </c>
      <c r="S6264" t="s">
        <v>596</v>
      </c>
      <c r="T6264">
        <v>102</v>
      </c>
    </row>
    <row r="6265" spans="1:20" x14ac:dyDescent="0.3">
      <c r="A6265" t="s">
        <v>18227</v>
      </c>
      <c r="B6265" t="str">
        <f t="shared" si="291"/>
        <v>PG-13</v>
      </c>
      <c r="C6265" t="s">
        <v>1984</v>
      </c>
      <c r="D6265" t="s">
        <v>2</v>
      </c>
      <c r="E6265">
        <v>2013</v>
      </c>
      <c r="F6265" s="22">
        <f t="shared" si="292"/>
        <v>41275</v>
      </c>
      <c r="G6265" t="s">
        <v>17788</v>
      </c>
      <c r="H6265">
        <f t="shared" si="293"/>
        <v>7.2</v>
      </c>
      <c r="I6265">
        <v>7.2</v>
      </c>
      <c r="J6265">
        <v>494000</v>
      </c>
      <c r="K6265" t="s">
        <v>6961</v>
      </c>
      <c r="L6265" t="s">
        <v>6961</v>
      </c>
      <c r="M6265" t="s">
        <v>8494</v>
      </c>
      <c r="N6265" t="s">
        <v>233</v>
      </c>
      <c r="O6265">
        <v>105000000</v>
      </c>
      <c r="P6265">
        <v>353642274</v>
      </c>
      <c r="Q6265">
        <f>_xlfn.XLOOKUP(E6265,CPI!A:A,CPI!B:B)</f>
        <v>233</v>
      </c>
      <c r="R6265" s="12">
        <f>P6265*(CPI!$B$112/Movie!Q6265)</f>
        <v>462466956.59999996</v>
      </c>
      <c r="S6265" t="s">
        <v>8</v>
      </c>
      <c r="T6265">
        <v>143</v>
      </c>
    </row>
    <row r="6266" spans="1:20" x14ac:dyDescent="0.3">
      <c r="A6266" t="s">
        <v>18228</v>
      </c>
      <c r="B6266" t="str">
        <f t="shared" si="291"/>
        <v>R</v>
      </c>
      <c r="C6266" t="s">
        <v>1</v>
      </c>
      <c r="D6266" t="s">
        <v>89</v>
      </c>
      <c r="E6266">
        <v>2013</v>
      </c>
      <c r="F6266" s="22">
        <f t="shared" si="292"/>
        <v>41275</v>
      </c>
      <c r="G6266" t="s">
        <v>18229</v>
      </c>
      <c r="H6266">
        <f t="shared" si="293"/>
        <v>7.2</v>
      </c>
      <c r="I6266">
        <v>7.2</v>
      </c>
      <c r="J6266">
        <v>458000</v>
      </c>
      <c r="K6266" t="s">
        <v>8171</v>
      </c>
      <c r="L6266" t="s">
        <v>16293</v>
      </c>
      <c r="M6266" t="s">
        <v>3891</v>
      </c>
      <c r="N6266" t="s">
        <v>15</v>
      </c>
      <c r="O6266">
        <v>40000000</v>
      </c>
      <c r="P6266">
        <v>251171807</v>
      </c>
      <c r="Q6266">
        <f>_xlfn.XLOOKUP(E6266,CPI!A:A,CPI!B:B)</f>
        <v>233</v>
      </c>
      <c r="R6266" s="12">
        <f>P6266*(CPI!$B$112/Movie!Q6266)</f>
        <v>328463732.15836906</v>
      </c>
      <c r="S6266" t="s">
        <v>16</v>
      </c>
      <c r="T6266">
        <v>138</v>
      </c>
    </row>
    <row r="6267" spans="1:20" x14ac:dyDescent="0.3">
      <c r="A6267" t="s">
        <v>18230</v>
      </c>
      <c r="B6267" t="str">
        <f t="shared" si="291"/>
        <v>R</v>
      </c>
      <c r="C6267" t="s">
        <v>1</v>
      </c>
      <c r="D6267" t="s">
        <v>10</v>
      </c>
      <c r="E6267">
        <v>2013</v>
      </c>
      <c r="F6267" s="22">
        <f t="shared" si="292"/>
        <v>41275</v>
      </c>
      <c r="G6267" t="s">
        <v>18231</v>
      </c>
      <c r="H6267">
        <f t="shared" si="293"/>
        <v>5.3</v>
      </c>
      <c r="I6267">
        <v>5.3</v>
      </c>
      <c r="J6267">
        <v>41000</v>
      </c>
      <c r="K6267" t="s">
        <v>12516</v>
      </c>
      <c r="L6267" t="s">
        <v>12516</v>
      </c>
      <c r="M6267" t="s">
        <v>18232</v>
      </c>
      <c r="N6267" t="s">
        <v>15</v>
      </c>
      <c r="O6267">
        <v>5000000</v>
      </c>
      <c r="P6267">
        <v>12666449</v>
      </c>
      <c r="Q6267">
        <f>_xlfn.XLOOKUP(E6267,CPI!A:A,CPI!B:B)</f>
        <v>233</v>
      </c>
      <c r="R6267" s="12">
        <f>P6267*(CPI!$B$112/Movie!Q6267)</f>
        <v>16564236.095708154</v>
      </c>
      <c r="S6267" t="s">
        <v>18233</v>
      </c>
      <c r="T6267">
        <v>100</v>
      </c>
    </row>
    <row r="6268" spans="1:20" x14ac:dyDescent="0.3">
      <c r="A6268" t="s">
        <v>6387</v>
      </c>
      <c r="B6268" t="str">
        <f t="shared" si="291"/>
        <v>R</v>
      </c>
      <c r="C6268" t="s">
        <v>1</v>
      </c>
      <c r="D6268" t="s">
        <v>19</v>
      </c>
      <c r="E6268">
        <v>2013</v>
      </c>
      <c r="F6268" s="22">
        <f t="shared" si="292"/>
        <v>41275</v>
      </c>
      <c r="G6268" t="s">
        <v>18234</v>
      </c>
      <c r="H6268">
        <f t="shared" si="293"/>
        <v>8.1</v>
      </c>
      <c r="I6268">
        <v>8.1</v>
      </c>
      <c r="J6268">
        <v>446000</v>
      </c>
      <c r="K6268" t="s">
        <v>1119</v>
      </c>
      <c r="L6268" t="s">
        <v>14527</v>
      </c>
      <c r="M6268" t="s">
        <v>13143</v>
      </c>
      <c r="N6268" t="s">
        <v>7</v>
      </c>
      <c r="O6268">
        <v>38000000</v>
      </c>
      <c r="P6268">
        <v>96983009</v>
      </c>
      <c r="Q6268">
        <f>_xlfn.XLOOKUP(E6268,CPI!A:A,CPI!B:B)</f>
        <v>233</v>
      </c>
      <c r="R6268" s="12">
        <f>P6268*(CPI!$B$112/Movie!Q6268)</f>
        <v>126827136.66223176</v>
      </c>
      <c r="S6268" t="s">
        <v>17783</v>
      </c>
      <c r="T6268">
        <v>123</v>
      </c>
    </row>
    <row r="6269" spans="1:20" x14ac:dyDescent="0.3">
      <c r="A6269" t="s">
        <v>18235</v>
      </c>
      <c r="B6269" t="str">
        <f t="shared" si="291"/>
        <v>G</v>
      </c>
      <c r="C6269" t="s">
        <v>322</v>
      </c>
      <c r="D6269" t="s">
        <v>375</v>
      </c>
      <c r="E6269">
        <v>2013</v>
      </c>
      <c r="F6269" s="22">
        <f t="shared" si="292"/>
        <v>41275</v>
      </c>
      <c r="G6269" t="s">
        <v>18236</v>
      </c>
      <c r="H6269">
        <f t="shared" si="293"/>
        <v>7.2</v>
      </c>
      <c r="I6269">
        <v>7.2</v>
      </c>
      <c r="J6269">
        <v>332000</v>
      </c>
      <c r="K6269" t="s">
        <v>18237</v>
      </c>
      <c r="L6269" t="s">
        <v>18237</v>
      </c>
      <c r="M6269" t="s">
        <v>4902</v>
      </c>
      <c r="N6269" t="s">
        <v>15</v>
      </c>
      <c r="O6269">
        <v>200000000</v>
      </c>
      <c r="P6269">
        <v>743559645</v>
      </c>
      <c r="Q6269">
        <f>_xlfn.XLOOKUP(E6269,CPI!A:A,CPI!B:B)</f>
        <v>233</v>
      </c>
      <c r="R6269" s="12">
        <f>P6269*(CPI!$B$112/Movie!Q6269)</f>
        <v>972371776.10085833</v>
      </c>
      <c r="S6269" t="s">
        <v>1709</v>
      </c>
      <c r="T6269">
        <v>104</v>
      </c>
    </row>
    <row r="6270" spans="1:20" x14ac:dyDescent="0.3">
      <c r="A6270" t="s">
        <v>18238</v>
      </c>
      <c r="B6270" t="str">
        <f t="shared" si="291"/>
        <v>R</v>
      </c>
      <c r="C6270" t="s">
        <v>1</v>
      </c>
      <c r="D6270" t="s">
        <v>26</v>
      </c>
      <c r="E6270">
        <v>2013</v>
      </c>
      <c r="F6270" s="22">
        <f t="shared" si="292"/>
        <v>41275</v>
      </c>
      <c r="G6270" t="s">
        <v>18234</v>
      </c>
      <c r="H6270">
        <f t="shared" si="293"/>
        <v>6.5</v>
      </c>
      <c r="I6270">
        <v>6.5</v>
      </c>
      <c r="J6270">
        <v>232000</v>
      </c>
      <c r="K6270" t="s">
        <v>12111</v>
      </c>
      <c r="L6270" t="s">
        <v>12111</v>
      </c>
      <c r="M6270" t="s">
        <v>12111</v>
      </c>
      <c r="N6270" t="s">
        <v>15</v>
      </c>
      <c r="O6270">
        <v>3000000</v>
      </c>
      <c r="P6270">
        <v>39439355</v>
      </c>
      <c r="Q6270">
        <f>_xlfn.XLOOKUP(E6270,CPI!A:A,CPI!B:B)</f>
        <v>233</v>
      </c>
      <c r="R6270" s="12">
        <f>P6270*(CPI!$B$112/Movie!Q6270)</f>
        <v>51575843.212446347</v>
      </c>
      <c r="S6270" t="s">
        <v>15585</v>
      </c>
      <c r="T6270">
        <v>90</v>
      </c>
    </row>
    <row r="6271" spans="1:20" x14ac:dyDescent="0.3">
      <c r="A6271" t="s">
        <v>18239</v>
      </c>
      <c r="B6271" t="str">
        <f t="shared" si="291"/>
        <v>PG-13</v>
      </c>
      <c r="C6271" t="s">
        <v>1984</v>
      </c>
      <c r="D6271" t="s">
        <v>89</v>
      </c>
      <c r="E6271">
        <v>2013</v>
      </c>
      <c r="F6271" s="22">
        <f t="shared" si="292"/>
        <v>41275</v>
      </c>
      <c r="G6271" t="s">
        <v>18240</v>
      </c>
      <c r="H6271">
        <f t="shared" si="293"/>
        <v>7.2</v>
      </c>
      <c r="I6271">
        <v>7.2</v>
      </c>
      <c r="J6271">
        <v>612000</v>
      </c>
      <c r="K6271" t="s">
        <v>12464</v>
      </c>
      <c r="L6271" t="s">
        <v>7315</v>
      </c>
      <c r="M6271" t="s">
        <v>16074</v>
      </c>
      <c r="N6271" t="s">
        <v>15</v>
      </c>
      <c r="O6271">
        <v>75000000</v>
      </c>
      <c r="P6271">
        <v>351723989</v>
      </c>
      <c r="Q6271">
        <f>_xlfn.XLOOKUP(E6271,CPI!A:A,CPI!B:B)</f>
        <v>233</v>
      </c>
      <c r="R6271" s="12">
        <f>P6271*(CPI!$B$112/Movie!Q6271)</f>
        <v>459958366.73090124</v>
      </c>
      <c r="S6271" t="s">
        <v>10066</v>
      </c>
      <c r="T6271">
        <v>115</v>
      </c>
    </row>
    <row r="6272" spans="1:20" x14ac:dyDescent="0.3">
      <c r="A6272" t="s">
        <v>18241</v>
      </c>
      <c r="B6272" t="str">
        <f t="shared" si="291"/>
        <v>PG-13</v>
      </c>
      <c r="C6272" t="s">
        <v>1984</v>
      </c>
      <c r="D6272" t="s">
        <v>19</v>
      </c>
      <c r="E6272">
        <v>2013</v>
      </c>
      <c r="F6272" s="22">
        <f t="shared" si="292"/>
        <v>41275</v>
      </c>
      <c r="G6272" t="s">
        <v>17695</v>
      </c>
      <c r="H6272">
        <f t="shared" si="293"/>
        <v>7</v>
      </c>
      <c r="I6272">
        <v>7</v>
      </c>
      <c r="J6272">
        <v>495000</v>
      </c>
      <c r="K6272" t="s">
        <v>16661</v>
      </c>
      <c r="L6272" t="s">
        <v>17523</v>
      </c>
      <c r="M6272" t="s">
        <v>1463</v>
      </c>
      <c r="N6272" t="s">
        <v>15</v>
      </c>
      <c r="O6272">
        <v>120000000</v>
      </c>
      <c r="P6272">
        <v>286168572</v>
      </c>
      <c r="Q6272">
        <f>_xlfn.XLOOKUP(E6272,CPI!A:A,CPI!B:B)</f>
        <v>233</v>
      </c>
      <c r="R6272" s="12">
        <f>P6272*(CPI!$B$112/Movie!Q6272)</f>
        <v>374229887.93304718</v>
      </c>
      <c r="S6272" t="s">
        <v>46</v>
      </c>
      <c r="T6272">
        <v>124</v>
      </c>
    </row>
    <row r="6273" spans="1:20" x14ac:dyDescent="0.3">
      <c r="A6273" t="s">
        <v>18242</v>
      </c>
      <c r="B6273" t="str">
        <f t="shared" si="291"/>
        <v>R</v>
      </c>
      <c r="C6273" t="s">
        <v>1</v>
      </c>
      <c r="D6273" t="s">
        <v>26</v>
      </c>
      <c r="E6273">
        <v>2013</v>
      </c>
      <c r="F6273" s="22">
        <f t="shared" si="292"/>
        <v>41275</v>
      </c>
      <c r="G6273" t="s">
        <v>18243</v>
      </c>
      <c r="H6273">
        <f t="shared" si="293"/>
        <v>5.7</v>
      </c>
      <c r="I6273">
        <v>5.7</v>
      </c>
      <c r="J6273">
        <v>128000</v>
      </c>
      <c r="K6273" t="s">
        <v>15853</v>
      </c>
      <c r="L6273" t="s">
        <v>11749</v>
      </c>
      <c r="M6273" t="s">
        <v>4007</v>
      </c>
      <c r="N6273" t="s">
        <v>15</v>
      </c>
      <c r="O6273">
        <v>35000000</v>
      </c>
      <c r="P6273">
        <v>173965010</v>
      </c>
      <c r="Q6273">
        <f>_xlfn.XLOOKUP(E6273,CPI!A:A,CPI!B:B)</f>
        <v>233</v>
      </c>
      <c r="R6273" s="12">
        <f>P6273*(CPI!$B$112/Movie!Q6273)</f>
        <v>227498448.6995708</v>
      </c>
      <c r="S6273" t="s">
        <v>18244</v>
      </c>
      <c r="T6273">
        <v>111</v>
      </c>
    </row>
    <row r="6274" spans="1:20" x14ac:dyDescent="0.3">
      <c r="A6274" t="s">
        <v>18245</v>
      </c>
      <c r="B6274" t="str">
        <f t="shared" si="291"/>
        <v>Not Rated</v>
      </c>
      <c r="C6274" t="s">
        <v>432</v>
      </c>
      <c r="D6274" t="s">
        <v>2</v>
      </c>
      <c r="E6274">
        <v>2013</v>
      </c>
      <c r="F6274" s="22">
        <f t="shared" si="292"/>
        <v>41275</v>
      </c>
      <c r="G6274" t="s">
        <v>18246</v>
      </c>
      <c r="H6274">
        <f t="shared" si="293"/>
        <v>6.9</v>
      </c>
      <c r="I6274">
        <v>6.9</v>
      </c>
      <c r="J6274">
        <v>119000</v>
      </c>
      <c r="K6274" t="s">
        <v>6508</v>
      </c>
      <c r="L6274" t="s">
        <v>6508</v>
      </c>
      <c r="M6274" t="s">
        <v>7595</v>
      </c>
      <c r="N6274" t="s">
        <v>3795</v>
      </c>
      <c r="P6274">
        <v>13551156</v>
      </c>
      <c r="Q6274">
        <f>_xlfn.XLOOKUP(E6274,CPI!A:A,CPI!B:B)</f>
        <v>233</v>
      </c>
      <c r="R6274" s="12">
        <f>P6274*(CPI!$B$112/Movie!Q6274)</f>
        <v>17721189.842060085</v>
      </c>
      <c r="S6274" t="s">
        <v>10398</v>
      </c>
      <c r="T6274">
        <v>117</v>
      </c>
    </row>
    <row r="6275" spans="1:20" x14ac:dyDescent="0.3">
      <c r="A6275" t="s">
        <v>18247</v>
      </c>
      <c r="B6275" t="str">
        <f t="shared" ref="B6275:B6338" si="294">IF(C6275="","Rating Pending",C6275)</f>
        <v>PG-13</v>
      </c>
      <c r="C6275" t="s">
        <v>1984</v>
      </c>
      <c r="D6275" t="s">
        <v>19</v>
      </c>
      <c r="E6275">
        <v>2013</v>
      </c>
      <c r="F6275" s="22">
        <f t="shared" ref="F6275:F6338" si="295">DATE(TRIM(E6275), 1, 1)</f>
        <v>41275</v>
      </c>
      <c r="G6275" t="s">
        <v>18248</v>
      </c>
      <c r="H6275">
        <f t="shared" ref="H6275:H6338" si="296">IF(I6275="","Score Pending",I6275)</f>
        <v>7.7</v>
      </c>
      <c r="I6275">
        <v>7.7</v>
      </c>
      <c r="J6275">
        <v>468000</v>
      </c>
      <c r="K6275" t="s">
        <v>6334</v>
      </c>
      <c r="L6275" t="s">
        <v>14180</v>
      </c>
      <c r="M6275" t="s">
        <v>15727</v>
      </c>
      <c r="N6275" t="s">
        <v>15</v>
      </c>
      <c r="O6275">
        <v>190000000</v>
      </c>
      <c r="P6275">
        <v>467365246</v>
      </c>
      <c r="Q6275">
        <f>_xlfn.XLOOKUP(E6275,CPI!A:A,CPI!B:B)</f>
        <v>233</v>
      </c>
      <c r="R6275" s="12">
        <f>P6275*(CPI!$B$112/Movie!Q6275)</f>
        <v>611185366.76480687</v>
      </c>
      <c r="S6275" t="s">
        <v>29</v>
      </c>
      <c r="T6275">
        <v>132</v>
      </c>
    </row>
    <row r="6276" spans="1:20" x14ac:dyDescent="0.3">
      <c r="A6276" t="s">
        <v>18249</v>
      </c>
      <c r="B6276" t="str">
        <f t="shared" si="294"/>
        <v>PG-13</v>
      </c>
      <c r="C6276" t="s">
        <v>1984</v>
      </c>
      <c r="D6276" t="s">
        <v>19</v>
      </c>
      <c r="E6276">
        <v>2013</v>
      </c>
      <c r="F6276" s="22">
        <f t="shared" si="295"/>
        <v>41275</v>
      </c>
      <c r="G6276" t="s">
        <v>18250</v>
      </c>
      <c r="H6276">
        <f t="shared" si="296"/>
        <v>7.5</v>
      </c>
      <c r="I6276">
        <v>7.5</v>
      </c>
      <c r="J6276">
        <v>626000</v>
      </c>
      <c r="K6276" t="s">
        <v>14016</v>
      </c>
      <c r="L6276" t="s">
        <v>9619</v>
      </c>
      <c r="M6276" t="s">
        <v>16741</v>
      </c>
      <c r="N6276" t="s">
        <v>15</v>
      </c>
      <c r="O6276">
        <v>130000000</v>
      </c>
      <c r="P6276">
        <v>865011746</v>
      </c>
      <c r="Q6276">
        <f>_xlfn.XLOOKUP(E6276,CPI!A:A,CPI!B:B)</f>
        <v>233</v>
      </c>
      <c r="R6276" s="12">
        <f>P6276*(CPI!$B$112/Movie!Q6276)</f>
        <v>1131197763.9751072</v>
      </c>
      <c r="S6276" t="s">
        <v>16718</v>
      </c>
      <c r="T6276">
        <v>146</v>
      </c>
    </row>
    <row r="6277" spans="1:20" x14ac:dyDescent="0.3">
      <c r="A6277" t="s">
        <v>18251</v>
      </c>
      <c r="B6277" t="str">
        <f t="shared" si="294"/>
        <v>R</v>
      </c>
      <c r="C6277" t="s">
        <v>1</v>
      </c>
      <c r="D6277" t="s">
        <v>19</v>
      </c>
      <c r="E6277">
        <v>2013</v>
      </c>
      <c r="F6277" s="22">
        <f t="shared" si="295"/>
        <v>41275</v>
      </c>
      <c r="G6277" t="s">
        <v>18225</v>
      </c>
      <c r="H6277">
        <f t="shared" si="296"/>
        <v>6.5</v>
      </c>
      <c r="I6277">
        <v>6.5</v>
      </c>
      <c r="J6277">
        <v>113000</v>
      </c>
      <c r="K6277" t="s">
        <v>8743</v>
      </c>
      <c r="L6277" t="s">
        <v>746</v>
      </c>
      <c r="M6277" t="s">
        <v>11224</v>
      </c>
      <c r="N6277" t="s">
        <v>15</v>
      </c>
      <c r="O6277">
        <v>22000000</v>
      </c>
      <c r="P6277">
        <v>48449416</v>
      </c>
      <c r="Q6277">
        <f>_xlfn.XLOOKUP(E6277,CPI!A:A,CPI!B:B)</f>
        <v>233</v>
      </c>
      <c r="R6277" s="12">
        <f>P6277*(CPI!$B$112/Movie!Q6277)</f>
        <v>63358528.133905575</v>
      </c>
      <c r="S6277" t="s">
        <v>17318</v>
      </c>
      <c r="T6277">
        <v>100</v>
      </c>
    </row>
    <row r="6278" spans="1:20" x14ac:dyDescent="0.3">
      <c r="A6278" t="s">
        <v>18252</v>
      </c>
      <c r="B6278" t="str">
        <f t="shared" si="294"/>
        <v>R</v>
      </c>
      <c r="C6278" t="s">
        <v>1</v>
      </c>
      <c r="D6278" t="s">
        <v>26</v>
      </c>
      <c r="E6278">
        <v>2013</v>
      </c>
      <c r="F6278" s="22">
        <f t="shared" si="295"/>
        <v>41275</v>
      </c>
      <c r="G6278" t="s">
        <v>18253</v>
      </c>
      <c r="H6278">
        <f t="shared" si="296"/>
        <v>4.3</v>
      </c>
      <c r="I6278">
        <v>4.3</v>
      </c>
      <c r="J6278">
        <v>101000</v>
      </c>
      <c r="K6278" t="s">
        <v>593</v>
      </c>
      <c r="L6278" t="s">
        <v>18254</v>
      </c>
      <c r="M6278" t="s">
        <v>16678</v>
      </c>
      <c r="N6278" t="s">
        <v>15</v>
      </c>
      <c r="O6278">
        <v>6000000</v>
      </c>
      <c r="P6278">
        <v>32443111</v>
      </c>
      <c r="Q6278">
        <f>_xlfn.XLOOKUP(E6278,CPI!A:A,CPI!B:B)</f>
        <v>233</v>
      </c>
      <c r="R6278" s="12">
        <f>P6278*(CPI!$B$112/Movie!Q6278)</f>
        <v>42426677.775536478</v>
      </c>
      <c r="S6278" t="s">
        <v>15288</v>
      </c>
      <c r="T6278">
        <v>94</v>
      </c>
    </row>
    <row r="6279" spans="1:20" x14ac:dyDescent="0.3">
      <c r="A6279" t="s">
        <v>18255</v>
      </c>
      <c r="B6279" t="str">
        <f t="shared" si="294"/>
        <v>PG-13</v>
      </c>
      <c r="C6279" t="s">
        <v>1984</v>
      </c>
      <c r="D6279" t="s">
        <v>19</v>
      </c>
      <c r="E6279">
        <v>2013</v>
      </c>
      <c r="F6279" s="22">
        <f t="shared" si="295"/>
        <v>41275</v>
      </c>
      <c r="G6279" t="s">
        <v>18236</v>
      </c>
      <c r="H6279">
        <f t="shared" si="296"/>
        <v>7</v>
      </c>
      <c r="I6279">
        <v>7</v>
      </c>
      <c r="J6279">
        <v>618000</v>
      </c>
      <c r="K6279" t="s">
        <v>11928</v>
      </c>
      <c r="L6279" t="s">
        <v>15123</v>
      </c>
      <c r="M6279" t="s">
        <v>6519</v>
      </c>
      <c r="N6279" t="s">
        <v>15</v>
      </c>
      <c r="O6279">
        <v>190000000</v>
      </c>
      <c r="P6279">
        <v>540455876</v>
      </c>
      <c r="Q6279">
        <f>_xlfn.XLOOKUP(E6279,CPI!A:A,CPI!B:B)</f>
        <v>233</v>
      </c>
      <c r="R6279" s="12">
        <f>P6279*(CPI!$B$112/Movie!Q6279)</f>
        <v>706767834.40858364</v>
      </c>
      <c r="S6279" t="s">
        <v>29</v>
      </c>
      <c r="T6279">
        <v>116</v>
      </c>
    </row>
    <row r="6280" spans="1:20" x14ac:dyDescent="0.3">
      <c r="A6280" t="s">
        <v>18256</v>
      </c>
      <c r="B6280" t="str">
        <f t="shared" si="294"/>
        <v>R</v>
      </c>
      <c r="C6280" t="s">
        <v>1</v>
      </c>
      <c r="D6280" t="s">
        <v>48</v>
      </c>
      <c r="E6280">
        <v>2013</v>
      </c>
      <c r="F6280" s="22">
        <f t="shared" si="295"/>
        <v>41275</v>
      </c>
      <c r="G6280" t="s">
        <v>18064</v>
      </c>
      <c r="H6280">
        <f t="shared" si="296"/>
        <v>8.1</v>
      </c>
      <c r="I6280">
        <v>8.1</v>
      </c>
      <c r="J6280">
        <v>657000</v>
      </c>
      <c r="K6280" t="s">
        <v>15756</v>
      </c>
      <c r="L6280" t="s">
        <v>9648</v>
      </c>
      <c r="M6280" t="s">
        <v>12639</v>
      </c>
      <c r="N6280" t="s">
        <v>15</v>
      </c>
      <c r="O6280">
        <v>20000000</v>
      </c>
      <c r="P6280">
        <v>187733202</v>
      </c>
      <c r="Q6280">
        <f>_xlfn.XLOOKUP(E6280,CPI!A:A,CPI!B:B)</f>
        <v>233</v>
      </c>
      <c r="R6280" s="12">
        <f>P6280*(CPI!$B$112/Movie!Q6280)</f>
        <v>245503462.01459226</v>
      </c>
      <c r="S6280" t="s">
        <v>8609</v>
      </c>
      <c r="T6280">
        <v>134</v>
      </c>
    </row>
    <row r="6281" spans="1:20" x14ac:dyDescent="0.3">
      <c r="A6281" t="s">
        <v>18257</v>
      </c>
      <c r="B6281" t="str">
        <f t="shared" si="294"/>
        <v>PG-13</v>
      </c>
      <c r="C6281" t="s">
        <v>1984</v>
      </c>
      <c r="D6281" t="s">
        <v>19</v>
      </c>
      <c r="E6281">
        <v>2013</v>
      </c>
      <c r="F6281" s="22">
        <f t="shared" si="295"/>
        <v>41275</v>
      </c>
      <c r="G6281" t="s">
        <v>18258</v>
      </c>
      <c r="H6281">
        <f t="shared" si="296"/>
        <v>5.8</v>
      </c>
      <c r="I6281">
        <v>5.8</v>
      </c>
      <c r="J6281">
        <v>176000</v>
      </c>
      <c r="K6281" t="s">
        <v>15734</v>
      </c>
      <c r="L6281" t="s">
        <v>13965</v>
      </c>
      <c r="M6281" t="s">
        <v>12453</v>
      </c>
      <c r="N6281" t="s">
        <v>15</v>
      </c>
      <c r="O6281">
        <v>130000000</v>
      </c>
      <c r="P6281">
        <v>375740705</v>
      </c>
      <c r="Q6281">
        <f>_xlfn.XLOOKUP(E6281,CPI!A:A,CPI!B:B)</f>
        <v>233</v>
      </c>
      <c r="R6281" s="12">
        <f>P6281*(CPI!$B$112/Movie!Q6281)</f>
        <v>491365634.39270383</v>
      </c>
      <c r="S6281" t="s">
        <v>29</v>
      </c>
      <c r="T6281">
        <v>110</v>
      </c>
    </row>
    <row r="6282" spans="1:20" x14ac:dyDescent="0.3">
      <c r="A6282" t="s">
        <v>18259</v>
      </c>
      <c r="B6282" t="str">
        <f t="shared" si="294"/>
        <v>R</v>
      </c>
      <c r="C6282" t="s">
        <v>1</v>
      </c>
      <c r="D6282" t="s">
        <v>48</v>
      </c>
      <c r="E6282">
        <v>2013</v>
      </c>
      <c r="F6282" s="22">
        <f t="shared" si="295"/>
        <v>41275</v>
      </c>
      <c r="G6282" t="s">
        <v>18250</v>
      </c>
      <c r="H6282">
        <f t="shared" si="296"/>
        <v>8</v>
      </c>
      <c r="I6282">
        <v>8</v>
      </c>
      <c r="J6282">
        <v>455000</v>
      </c>
      <c r="K6282" t="s">
        <v>16309</v>
      </c>
      <c r="L6282" t="s">
        <v>18260</v>
      </c>
      <c r="M6282" t="s">
        <v>9005</v>
      </c>
      <c r="N6282" t="s">
        <v>15</v>
      </c>
      <c r="O6282">
        <v>5000000</v>
      </c>
      <c r="P6282">
        <v>55736588</v>
      </c>
      <c r="Q6282">
        <f>_xlfn.XLOOKUP(E6282,CPI!A:A,CPI!B:B)</f>
        <v>233</v>
      </c>
      <c r="R6282" s="12">
        <f>P6282*(CPI!$B$112/Movie!Q6282)</f>
        <v>72888147.483261794</v>
      </c>
      <c r="S6282" t="s">
        <v>18261</v>
      </c>
      <c r="T6282">
        <v>117</v>
      </c>
    </row>
    <row r="6283" spans="1:20" x14ac:dyDescent="0.3">
      <c r="A6283" t="s">
        <v>18262</v>
      </c>
      <c r="B6283" t="str">
        <f t="shared" si="294"/>
        <v>PG</v>
      </c>
      <c r="C6283" t="s">
        <v>18</v>
      </c>
      <c r="D6283" t="s">
        <v>10</v>
      </c>
      <c r="E6283">
        <v>2013</v>
      </c>
      <c r="F6283" s="22">
        <f t="shared" si="295"/>
        <v>41275</v>
      </c>
      <c r="G6283" t="s">
        <v>18178</v>
      </c>
      <c r="H6283">
        <f t="shared" si="296"/>
        <v>7.3</v>
      </c>
      <c r="I6283">
        <v>7.3</v>
      </c>
      <c r="J6283">
        <v>300000</v>
      </c>
      <c r="K6283" t="s">
        <v>7992</v>
      </c>
      <c r="L6283" t="s">
        <v>14391</v>
      </c>
      <c r="M6283" t="s">
        <v>7992</v>
      </c>
      <c r="N6283" t="s">
        <v>15</v>
      </c>
      <c r="O6283">
        <v>90000000</v>
      </c>
      <c r="P6283">
        <v>188133322</v>
      </c>
      <c r="Q6283">
        <f>_xlfn.XLOOKUP(E6283,CPI!A:A,CPI!B:B)</f>
        <v>233</v>
      </c>
      <c r="R6283" s="12">
        <f>P6283*(CPI!$B$112/Movie!Q6283)</f>
        <v>246026709.07038626</v>
      </c>
      <c r="S6283" t="s">
        <v>165</v>
      </c>
      <c r="T6283">
        <v>114</v>
      </c>
    </row>
    <row r="6284" spans="1:20" x14ac:dyDescent="0.3">
      <c r="A6284" t="s">
        <v>18263</v>
      </c>
      <c r="B6284" t="str">
        <f t="shared" si="294"/>
        <v>PG-13</v>
      </c>
      <c r="C6284" t="s">
        <v>1984</v>
      </c>
      <c r="D6284" t="s">
        <v>19</v>
      </c>
      <c r="E6284">
        <v>2013</v>
      </c>
      <c r="F6284" s="22">
        <f t="shared" si="295"/>
        <v>41275</v>
      </c>
      <c r="G6284" t="s">
        <v>18192</v>
      </c>
      <c r="H6284">
        <f t="shared" si="296"/>
        <v>6.9</v>
      </c>
      <c r="I6284">
        <v>6.9</v>
      </c>
      <c r="J6284">
        <v>475000</v>
      </c>
      <c r="K6284" t="s">
        <v>7541</v>
      </c>
      <c r="L6284" t="s">
        <v>16644</v>
      </c>
      <c r="M6284" t="s">
        <v>16696</v>
      </c>
      <c r="N6284" t="s">
        <v>15</v>
      </c>
      <c r="O6284">
        <v>190000000</v>
      </c>
      <c r="P6284">
        <v>411002906</v>
      </c>
      <c r="Q6284">
        <f>_xlfn.XLOOKUP(E6284,CPI!A:A,CPI!B:B)</f>
        <v>233</v>
      </c>
      <c r="R6284" s="12">
        <f>P6284*(CPI!$B$112/Movie!Q6284)</f>
        <v>537478907.54592276</v>
      </c>
      <c r="S6284" t="s">
        <v>8</v>
      </c>
      <c r="T6284">
        <v>131</v>
      </c>
    </row>
    <row r="6285" spans="1:20" x14ac:dyDescent="0.3">
      <c r="A6285" t="s">
        <v>18264</v>
      </c>
      <c r="B6285" t="str">
        <f t="shared" si="294"/>
        <v>PG</v>
      </c>
      <c r="C6285" t="s">
        <v>18</v>
      </c>
      <c r="D6285" t="s">
        <v>375</v>
      </c>
      <c r="E6285">
        <v>2013</v>
      </c>
      <c r="F6285" s="22">
        <f t="shared" si="295"/>
        <v>41275</v>
      </c>
      <c r="G6285" t="s">
        <v>17714</v>
      </c>
      <c r="H6285">
        <f t="shared" si="296"/>
        <v>7.2</v>
      </c>
      <c r="I6285">
        <v>7.2</v>
      </c>
      <c r="J6285">
        <v>199000</v>
      </c>
      <c r="K6285" t="s">
        <v>18265</v>
      </c>
      <c r="L6285" t="s">
        <v>12431</v>
      </c>
      <c r="M6285" t="s">
        <v>1520</v>
      </c>
      <c r="N6285" t="s">
        <v>15</v>
      </c>
      <c r="O6285">
        <v>135000000</v>
      </c>
      <c r="P6285">
        <v>587205319</v>
      </c>
      <c r="Q6285">
        <f>_xlfn.XLOOKUP(E6285,CPI!A:A,CPI!B:B)</f>
        <v>233</v>
      </c>
      <c r="R6285" s="12">
        <f>P6285*(CPI!$B$112/Movie!Q6285)</f>
        <v>767903264.80386257</v>
      </c>
      <c r="S6285" t="s">
        <v>10157</v>
      </c>
      <c r="T6285">
        <v>98</v>
      </c>
    </row>
    <row r="6286" spans="1:20" x14ac:dyDescent="0.3">
      <c r="A6286" t="s">
        <v>18266</v>
      </c>
      <c r="B6286" t="str">
        <f t="shared" si="294"/>
        <v>R</v>
      </c>
      <c r="C6286" t="s">
        <v>1</v>
      </c>
      <c r="D6286" t="s">
        <v>26</v>
      </c>
      <c r="E6286">
        <v>2013</v>
      </c>
      <c r="F6286" s="22">
        <f t="shared" si="295"/>
        <v>41275</v>
      </c>
      <c r="G6286" t="s">
        <v>18267</v>
      </c>
      <c r="H6286">
        <f t="shared" si="296"/>
        <v>6.6</v>
      </c>
      <c r="I6286">
        <v>6.6</v>
      </c>
      <c r="J6286">
        <v>391000</v>
      </c>
      <c r="K6286" t="s">
        <v>18268</v>
      </c>
      <c r="L6286" t="s">
        <v>15013</v>
      </c>
      <c r="M6286" t="s">
        <v>12886</v>
      </c>
      <c r="N6286" t="s">
        <v>15</v>
      </c>
      <c r="O6286">
        <v>32000000</v>
      </c>
      <c r="P6286">
        <v>126041322</v>
      </c>
      <c r="Q6286">
        <f>_xlfn.XLOOKUP(E6286,CPI!A:A,CPI!B:B)</f>
        <v>233</v>
      </c>
      <c r="R6286" s="12">
        <f>P6286*(CPI!$B$112/Movie!Q6286)</f>
        <v>164827428.38369098</v>
      </c>
      <c r="S6286" t="s">
        <v>16</v>
      </c>
      <c r="T6286">
        <v>107</v>
      </c>
    </row>
    <row r="6287" spans="1:20" x14ac:dyDescent="0.3">
      <c r="A6287" t="s">
        <v>18269</v>
      </c>
      <c r="B6287" t="str">
        <f t="shared" si="294"/>
        <v>PG-13</v>
      </c>
      <c r="C6287" t="s">
        <v>1984</v>
      </c>
      <c r="D6287" t="s">
        <v>26</v>
      </c>
      <c r="E6287">
        <v>2013</v>
      </c>
      <c r="F6287" s="22">
        <f t="shared" si="295"/>
        <v>41275</v>
      </c>
      <c r="G6287" t="s">
        <v>18270</v>
      </c>
      <c r="H6287">
        <f t="shared" si="296"/>
        <v>7.4</v>
      </c>
      <c r="I6287">
        <v>7.4</v>
      </c>
      <c r="J6287">
        <v>143000</v>
      </c>
      <c r="K6287" t="s">
        <v>18271</v>
      </c>
      <c r="L6287" t="s">
        <v>18271</v>
      </c>
      <c r="M6287" t="s">
        <v>13978</v>
      </c>
      <c r="N6287" t="s">
        <v>15</v>
      </c>
      <c r="O6287">
        <v>5000000</v>
      </c>
      <c r="P6287">
        <v>26474920</v>
      </c>
      <c r="Q6287">
        <f>_xlfn.XLOOKUP(E6287,CPI!A:A,CPI!B:B)</f>
        <v>233</v>
      </c>
      <c r="R6287" s="12">
        <f>P6287*(CPI!$B$112/Movie!Q6287)</f>
        <v>34621923.278969958</v>
      </c>
      <c r="S6287" t="s">
        <v>18272</v>
      </c>
      <c r="T6287">
        <v>103</v>
      </c>
    </row>
    <row r="6288" spans="1:20" x14ac:dyDescent="0.3">
      <c r="A6288" t="s">
        <v>18273</v>
      </c>
      <c r="B6288" t="str">
        <f t="shared" si="294"/>
        <v>PG-13</v>
      </c>
      <c r="C6288" t="s">
        <v>1984</v>
      </c>
      <c r="D6288" t="s">
        <v>26</v>
      </c>
      <c r="E6288">
        <v>2013</v>
      </c>
      <c r="F6288" s="22">
        <f t="shared" si="295"/>
        <v>41275</v>
      </c>
      <c r="G6288" t="s">
        <v>17592</v>
      </c>
      <c r="H6288">
        <f t="shared" si="296"/>
        <v>6.3</v>
      </c>
      <c r="I6288">
        <v>6.3</v>
      </c>
      <c r="J6288">
        <v>193000</v>
      </c>
      <c r="K6288" t="s">
        <v>12590</v>
      </c>
      <c r="L6288" t="s">
        <v>9066</v>
      </c>
      <c r="M6288" t="s">
        <v>9066</v>
      </c>
      <c r="N6288" t="s">
        <v>15</v>
      </c>
      <c r="O6288">
        <v>58000000</v>
      </c>
      <c r="P6288">
        <v>93492844</v>
      </c>
      <c r="Q6288">
        <f>_xlfn.XLOOKUP(E6288,CPI!A:A,CPI!B:B)</f>
        <v>233</v>
      </c>
      <c r="R6288" s="12">
        <f>P6288*(CPI!$B$112/Movie!Q6288)</f>
        <v>122262959.51416308</v>
      </c>
      <c r="S6288" t="s">
        <v>165</v>
      </c>
      <c r="T6288">
        <v>119</v>
      </c>
    </row>
    <row r="6289" spans="1:20" x14ac:dyDescent="0.3">
      <c r="A6289" t="s">
        <v>18274</v>
      </c>
      <c r="B6289" t="str">
        <f t="shared" si="294"/>
        <v>R</v>
      </c>
      <c r="C6289" t="s">
        <v>1</v>
      </c>
      <c r="D6289" t="s">
        <v>19</v>
      </c>
      <c r="E6289">
        <v>2013</v>
      </c>
      <c r="F6289" s="22">
        <f t="shared" si="295"/>
        <v>41275</v>
      </c>
      <c r="G6289" t="s">
        <v>18275</v>
      </c>
      <c r="H6289">
        <f t="shared" si="296"/>
        <v>6.6</v>
      </c>
      <c r="I6289">
        <v>6.6</v>
      </c>
      <c r="J6289">
        <v>426000</v>
      </c>
      <c r="K6289" t="s">
        <v>16082</v>
      </c>
      <c r="L6289" t="s">
        <v>16082</v>
      </c>
      <c r="M6289" t="s">
        <v>9513</v>
      </c>
      <c r="N6289" t="s">
        <v>15</v>
      </c>
      <c r="O6289">
        <v>115000000</v>
      </c>
      <c r="P6289">
        <v>286140700</v>
      </c>
      <c r="Q6289">
        <f>_xlfn.XLOOKUP(E6289,CPI!A:A,CPI!B:B)</f>
        <v>233</v>
      </c>
      <c r="R6289" s="12">
        <f>P6289*(CPI!$B$112/Movie!Q6289)</f>
        <v>374193439.0128755</v>
      </c>
      <c r="S6289" t="s">
        <v>2085</v>
      </c>
      <c r="T6289">
        <v>109</v>
      </c>
    </row>
    <row r="6290" spans="1:20" x14ac:dyDescent="0.3">
      <c r="A6290" t="s">
        <v>18276</v>
      </c>
      <c r="B6290" t="str">
        <f t="shared" si="294"/>
        <v>R</v>
      </c>
      <c r="C6290" t="s">
        <v>1</v>
      </c>
      <c r="D6290" t="s">
        <v>19</v>
      </c>
      <c r="E6290">
        <v>2013</v>
      </c>
      <c r="F6290" s="22">
        <f t="shared" si="295"/>
        <v>41275</v>
      </c>
      <c r="G6290" t="s">
        <v>18253</v>
      </c>
      <c r="H6290">
        <f t="shared" si="296"/>
        <v>6.1</v>
      </c>
      <c r="I6290">
        <v>6.1</v>
      </c>
      <c r="J6290">
        <v>198000</v>
      </c>
      <c r="K6290" t="s">
        <v>16481</v>
      </c>
      <c r="L6290" t="s">
        <v>16481</v>
      </c>
      <c r="M6290" t="s">
        <v>12727</v>
      </c>
      <c r="N6290" t="s">
        <v>15</v>
      </c>
      <c r="O6290">
        <v>50000000</v>
      </c>
      <c r="P6290">
        <v>226349749</v>
      </c>
      <c r="Q6290">
        <f>_xlfn.XLOOKUP(E6290,CPI!A:A,CPI!B:B)</f>
        <v>233</v>
      </c>
      <c r="R6290" s="12">
        <f>P6290*(CPI!$B$112/Movie!Q6290)</f>
        <v>296003298.37038624</v>
      </c>
      <c r="S6290" t="s">
        <v>29</v>
      </c>
      <c r="T6290">
        <v>88</v>
      </c>
    </row>
    <row r="6291" spans="1:20" x14ac:dyDescent="0.3">
      <c r="A6291" t="s">
        <v>18277</v>
      </c>
      <c r="B6291" t="str">
        <f t="shared" si="294"/>
        <v>PG-13</v>
      </c>
      <c r="C6291" t="s">
        <v>1984</v>
      </c>
      <c r="D6291" t="s">
        <v>10</v>
      </c>
      <c r="E6291">
        <v>2013</v>
      </c>
      <c r="F6291" s="22">
        <f t="shared" si="295"/>
        <v>41275</v>
      </c>
      <c r="G6291" t="s">
        <v>18278</v>
      </c>
      <c r="H6291">
        <f t="shared" si="296"/>
        <v>7.8</v>
      </c>
      <c r="I6291">
        <v>7.8</v>
      </c>
      <c r="J6291">
        <v>432000</v>
      </c>
      <c r="K6291" t="s">
        <v>12824</v>
      </c>
      <c r="L6291" t="s">
        <v>8019</v>
      </c>
      <c r="M6291" t="s">
        <v>2076</v>
      </c>
      <c r="N6291" t="s">
        <v>15</v>
      </c>
      <c r="O6291">
        <v>55000000</v>
      </c>
      <c r="P6291">
        <v>218791811</v>
      </c>
      <c r="Q6291">
        <f>_xlfn.XLOOKUP(E6291,CPI!A:A,CPI!B:B)</f>
        <v>233</v>
      </c>
      <c r="R6291" s="12">
        <f>P6291*(CPI!$B$112/Movie!Q6291)</f>
        <v>286119591.46652359</v>
      </c>
      <c r="S6291" t="s">
        <v>9231</v>
      </c>
      <c r="T6291">
        <v>134</v>
      </c>
    </row>
    <row r="6292" spans="1:20" x14ac:dyDescent="0.3">
      <c r="A6292" t="s">
        <v>18279</v>
      </c>
      <c r="B6292" t="str">
        <f t="shared" si="294"/>
        <v>R</v>
      </c>
      <c r="C6292" t="s">
        <v>1</v>
      </c>
      <c r="D6292" t="s">
        <v>37</v>
      </c>
      <c r="E6292">
        <v>2013</v>
      </c>
      <c r="F6292" s="22">
        <f t="shared" si="295"/>
        <v>41275</v>
      </c>
      <c r="G6292" t="s">
        <v>18280</v>
      </c>
      <c r="H6292">
        <f t="shared" si="296"/>
        <v>6.5</v>
      </c>
      <c r="I6292">
        <v>6.5</v>
      </c>
      <c r="J6292">
        <v>160000</v>
      </c>
      <c r="K6292" t="s">
        <v>18281</v>
      </c>
      <c r="L6292" t="s">
        <v>18281</v>
      </c>
      <c r="M6292" t="s">
        <v>18282</v>
      </c>
      <c r="N6292" t="s">
        <v>15</v>
      </c>
      <c r="O6292">
        <v>17000000</v>
      </c>
      <c r="P6292">
        <v>97542952</v>
      </c>
      <c r="Q6292">
        <f>_xlfn.XLOOKUP(E6292,CPI!A:A,CPI!B:B)</f>
        <v>233</v>
      </c>
      <c r="R6292" s="12">
        <f>P6292*(CPI!$B$112/Movie!Q6292)</f>
        <v>127559388.30214591</v>
      </c>
      <c r="S6292" t="s">
        <v>2085</v>
      </c>
      <c r="T6292">
        <v>91</v>
      </c>
    </row>
    <row r="6293" spans="1:20" x14ac:dyDescent="0.3">
      <c r="A6293" t="s">
        <v>18283</v>
      </c>
      <c r="B6293" t="str">
        <f t="shared" si="294"/>
        <v>PG-13</v>
      </c>
      <c r="C6293" t="s">
        <v>1984</v>
      </c>
      <c r="D6293" t="s">
        <v>19</v>
      </c>
      <c r="E6293">
        <v>2013</v>
      </c>
      <c r="F6293" s="22">
        <f t="shared" si="295"/>
        <v>41275</v>
      </c>
      <c r="G6293" t="s">
        <v>18284</v>
      </c>
      <c r="H6293">
        <f t="shared" si="296"/>
        <v>6.3</v>
      </c>
      <c r="I6293">
        <v>6.3</v>
      </c>
      <c r="J6293">
        <v>211000</v>
      </c>
      <c r="K6293" t="s">
        <v>6837</v>
      </c>
      <c r="L6293" t="s">
        <v>13145</v>
      </c>
      <c r="M6293" t="s">
        <v>14608</v>
      </c>
      <c r="N6293" t="s">
        <v>15</v>
      </c>
      <c r="O6293">
        <v>150000000</v>
      </c>
      <c r="P6293">
        <v>205366737</v>
      </c>
      <c r="Q6293">
        <f>_xlfn.XLOOKUP(E6293,CPI!A:A,CPI!B:B)</f>
        <v>233</v>
      </c>
      <c r="R6293" s="12">
        <f>P6293*(CPI!$B$112/Movie!Q6293)</f>
        <v>268563282.24849784</v>
      </c>
      <c r="S6293" t="s">
        <v>16</v>
      </c>
      <c r="T6293">
        <v>131</v>
      </c>
    </row>
    <row r="6294" spans="1:20" x14ac:dyDescent="0.3">
      <c r="A6294" t="s">
        <v>18285</v>
      </c>
      <c r="B6294" t="str">
        <f t="shared" si="294"/>
        <v>R</v>
      </c>
      <c r="C6294" t="s">
        <v>1</v>
      </c>
      <c r="D6294" t="s">
        <v>2</v>
      </c>
      <c r="E6294">
        <v>2013</v>
      </c>
      <c r="F6294" s="22">
        <f t="shared" si="295"/>
        <v>41275</v>
      </c>
      <c r="G6294" t="s">
        <v>18286</v>
      </c>
      <c r="H6294">
        <f t="shared" si="296"/>
        <v>6.9</v>
      </c>
      <c r="I6294">
        <v>6.9</v>
      </c>
      <c r="J6294">
        <v>175000</v>
      </c>
      <c r="K6294" t="s">
        <v>11690</v>
      </c>
      <c r="L6294" t="s">
        <v>15860</v>
      </c>
      <c r="M6294" t="s">
        <v>10789</v>
      </c>
      <c r="N6294" t="s">
        <v>180</v>
      </c>
      <c r="P6294">
        <v>3468224</v>
      </c>
      <c r="Q6294">
        <f>_xlfn.XLOOKUP(E6294,CPI!A:A,CPI!B:B)</f>
        <v>233</v>
      </c>
      <c r="R6294" s="12">
        <f>P6294*(CPI!$B$112/Movie!Q6294)</f>
        <v>4535484.346781116</v>
      </c>
      <c r="S6294" t="s">
        <v>15324</v>
      </c>
      <c r="T6294">
        <v>91</v>
      </c>
    </row>
    <row r="6295" spans="1:20" x14ac:dyDescent="0.3">
      <c r="A6295" t="s">
        <v>18287</v>
      </c>
      <c r="B6295" t="str">
        <f t="shared" si="294"/>
        <v>R</v>
      </c>
      <c r="C6295" t="s">
        <v>1</v>
      </c>
      <c r="D6295" t="s">
        <v>19</v>
      </c>
      <c r="E6295">
        <v>2013</v>
      </c>
      <c r="F6295" s="22">
        <f t="shared" si="295"/>
        <v>41275</v>
      </c>
      <c r="G6295" t="s">
        <v>17714</v>
      </c>
      <c r="H6295">
        <f t="shared" si="296"/>
        <v>6.5</v>
      </c>
      <c r="I6295">
        <v>6.5</v>
      </c>
      <c r="J6295">
        <v>263000</v>
      </c>
      <c r="K6295" t="s">
        <v>10304</v>
      </c>
      <c r="L6295" t="s">
        <v>18288</v>
      </c>
      <c r="M6295" t="s">
        <v>11425</v>
      </c>
      <c r="N6295" t="s">
        <v>15</v>
      </c>
      <c r="O6295">
        <v>70000000</v>
      </c>
      <c r="P6295">
        <v>170270201</v>
      </c>
      <c r="Q6295">
        <f>_xlfn.XLOOKUP(E6295,CPI!A:A,CPI!B:B)</f>
        <v>233</v>
      </c>
      <c r="R6295" s="12">
        <f>P6295*(CPI!$B$112/Movie!Q6295)</f>
        <v>222666653.41072962</v>
      </c>
      <c r="S6295" t="s">
        <v>14955</v>
      </c>
      <c r="T6295">
        <v>119</v>
      </c>
    </row>
    <row r="6296" spans="1:20" x14ac:dyDescent="0.3">
      <c r="A6296" t="s">
        <v>18289</v>
      </c>
      <c r="B6296" t="str">
        <f t="shared" si="294"/>
        <v>R</v>
      </c>
      <c r="C6296" t="s">
        <v>1</v>
      </c>
      <c r="D6296" t="s">
        <v>19</v>
      </c>
      <c r="E6296">
        <v>2013</v>
      </c>
      <c r="F6296" s="22">
        <f t="shared" si="295"/>
        <v>41275</v>
      </c>
      <c r="G6296" t="s">
        <v>18214</v>
      </c>
      <c r="H6296">
        <f t="shared" si="296"/>
        <v>7.5</v>
      </c>
      <c r="I6296">
        <v>7.5</v>
      </c>
      <c r="J6296">
        <v>272000</v>
      </c>
      <c r="K6296" t="s">
        <v>6730</v>
      </c>
      <c r="L6296" t="s">
        <v>6730</v>
      </c>
      <c r="M6296" t="s">
        <v>9022</v>
      </c>
      <c r="N6296" t="s">
        <v>15</v>
      </c>
      <c r="O6296">
        <v>40000000</v>
      </c>
      <c r="P6296">
        <v>154802912</v>
      </c>
      <c r="Q6296">
        <f>_xlfn.XLOOKUP(E6296,CPI!A:A,CPI!B:B)</f>
        <v>233</v>
      </c>
      <c r="R6296" s="12">
        <f>P6296*(CPI!$B$112/Movie!Q6296)</f>
        <v>202439687.92446351</v>
      </c>
      <c r="S6296" t="s">
        <v>18290</v>
      </c>
      <c r="T6296">
        <v>121</v>
      </c>
    </row>
    <row r="6297" spans="1:20" x14ac:dyDescent="0.3">
      <c r="A6297" t="s">
        <v>18291</v>
      </c>
      <c r="B6297" t="str">
        <f t="shared" si="294"/>
        <v>PG</v>
      </c>
      <c r="C6297" t="s">
        <v>18</v>
      </c>
      <c r="D6297" t="s">
        <v>10</v>
      </c>
      <c r="E6297">
        <v>2013</v>
      </c>
      <c r="F6297" s="22">
        <f t="shared" si="295"/>
        <v>41275</v>
      </c>
      <c r="G6297" t="s">
        <v>18292</v>
      </c>
      <c r="H6297">
        <f t="shared" si="296"/>
        <v>6.3</v>
      </c>
      <c r="I6297">
        <v>6.3</v>
      </c>
      <c r="J6297">
        <v>201000</v>
      </c>
      <c r="K6297" t="s">
        <v>496</v>
      </c>
      <c r="L6297" t="s">
        <v>11337</v>
      </c>
      <c r="M6297" t="s">
        <v>12886</v>
      </c>
      <c r="N6297" t="s">
        <v>15</v>
      </c>
      <c r="O6297">
        <v>215000000</v>
      </c>
      <c r="P6297">
        <v>493311825</v>
      </c>
      <c r="Q6297">
        <f>_xlfn.XLOOKUP(E6297,CPI!A:A,CPI!B:B)</f>
        <v>233</v>
      </c>
      <c r="R6297" s="12">
        <f>P6297*(CPI!$B$112/Movie!Q6297)</f>
        <v>645116365.139485</v>
      </c>
      <c r="S6297" t="s">
        <v>1709</v>
      </c>
      <c r="T6297">
        <v>130</v>
      </c>
    </row>
    <row r="6298" spans="1:20" x14ac:dyDescent="0.3">
      <c r="A6298" t="s">
        <v>18293</v>
      </c>
      <c r="B6298" t="str">
        <f t="shared" si="294"/>
        <v>R</v>
      </c>
      <c r="C6298" t="s">
        <v>1</v>
      </c>
      <c r="D6298" t="s">
        <v>19</v>
      </c>
      <c r="E6298">
        <v>2013</v>
      </c>
      <c r="F6298" s="22">
        <f t="shared" si="295"/>
        <v>41275</v>
      </c>
      <c r="G6298" t="s">
        <v>17839</v>
      </c>
      <c r="H6298">
        <f t="shared" si="296"/>
        <v>6.4</v>
      </c>
      <c r="I6298">
        <v>6.4</v>
      </c>
      <c r="J6298">
        <v>205000</v>
      </c>
      <c r="K6298" t="s">
        <v>8495</v>
      </c>
      <c r="L6298" t="s">
        <v>16780</v>
      </c>
      <c r="M6298" t="s">
        <v>9022</v>
      </c>
      <c r="N6298" t="s">
        <v>15</v>
      </c>
      <c r="O6298">
        <v>26000000</v>
      </c>
      <c r="P6298">
        <v>87305549</v>
      </c>
      <c r="Q6298">
        <f>_xlfn.XLOOKUP(E6298,CPI!A:A,CPI!B:B)</f>
        <v>233</v>
      </c>
      <c r="R6298" s="12">
        <f>P6298*(CPI!$B$112/Movie!Q6298)</f>
        <v>114171677.16866952</v>
      </c>
      <c r="S6298" t="s">
        <v>29</v>
      </c>
      <c r="T6298">
        <v>129</v>
      </c>
    </row>
    <row r="6299" spans="1:20" x14ac:dyDescent="0.3">
      <c r="A6299" t="s">
        <v>12908</v>
      </c>
      <c r="B6299" t="str">
        <f t="shared" si="294"/>
        <v>R</v>
      </c>
      <c r="C6299" t="s">
        <v>1</v>
      </c>
      <c r="D6299" t="s">
        <v>19</v>
      </c>
      <c r="E6299">
        <v>2013</v>
      </c>
      <c r="F6299" s="22">
        <f t="shared" si="295"/>
        <v>41275</v>
      </c>
      <c r="G6299" t="s">
        <v>18225</v>
      </c>
      <c r="H6299">
        <f t="shared" si="296"/>
        <v>5.7</v>
      </c>
      <c r="I6299">
        <v>5.7</v>
      </c>
      <c r="J6299">
        <v>71000</v>
      </c>
      <c r="K6299" t="s">
        <v>3412</v>
      </c>
      <c r="L6299" t="s">
        <v>12910</v>
      </c>
      <c r="M6299" t="s">
        <v>15793</v>
      </c>
      <c r="N6299" t="s">
        <v>15</v>
      </c>
      <c r="O6299">
        <v>30000000</v>
      </c>
      <c r="P6299">
        <v>5186767</v>
      </c>
      <c r="Q6299">
        <f>_xlfn.XLOOKUP(E6299,CPI!A:A,CPI!B:B)</f>
        <v>233</v>
      </c>
      <c r="R6299" s="12">
        <f>P6299*(CPI!$B$112/Movie!Q6299)</f>
        <v>6782866.5446351925</v>
      </c>
      <c r="S6299" t="s">
        <v>18294</v>
      </c>
      <c r="T6299">
        <v>104</v>
      </c>
    </row>
    <row r="6300" spans="1:20" x14ac:dyDescent="0.3">
      <c r="A6300" t="s">
        <v>18295</v>
      </c>
      <c r="B6300" t="str">
        <f t="shared" si="294"/>
        <v>R</v>
      </c>
      <c r="C6300" t="s">
        <v>1</v>
      </c>
      <c r="D6300" t="s">
        <v>19</v>
      </c>
      <c r="E6300">
        <v>2013</v>
      </c>
      <c r="F6300" s="22">
        <f t="shared" si="295"/>
        <v>41275</v>
      </c>
      <c r="G6300" t="s">
        <v>18296</v>
      </c>
      <c r="H6300">
        <f t="shared" si="296"/>
        <v>6.8</v>
      </c>
      <c r="I6300">
        <v>6.8</v>
      </c>
      <c r="J6300">
        <v>110000</v>
      </c>
      <c r="K6300" t="s">
        <v>16288</v>
      </c>
      <c r="L6300" t="s">
        <v>18297</v>
      </c>
      <c r="M6300" t="s">
        <v>3891</v>
      </c>
      <c r="N6300" t="s">
        <v>7</v>
      </c>
      <c r="O6300">
        <v>22000000</v>
      </c>
      <c r="P6300">
        <v>15661554</v>
      </c>
      <c r="Q6300">
        <f>_xlfn.XLOOKUP(E6300,CPI!A:A,CPI!B:B)</f>
        <v>233</v>
      </c>
      <c r="R6300" s="12">
        <f>P6300*(CPI!$B$112/Movie!Q6300)</f>
        <v>20481010.745922744</v>
      </c>
      <c r="S6300" t="s">
        <v>18298</v>
      </c>
      <c r="T6300">
        <v>116</v>
      </c>
    </row>
    <row r="6301" spans="1:20" x14ac:dyDescent="0.3">
      <c r="A6301" t="s">
        <v>18299</v>
      </c>
      <c r="B6301" t="str">
        <f t="shared" si="294"/>
        <v>Not Rated</v>
      </c>
      <c r="C6301" t="s">
        <v>432</v>
      </c>
      <c r="D6301" t="s">
        <v>2</v>
      </c>
      <c r="E6301">
        <v>2013</v>
      </c>
      <c r="F6301" s="22">
        <f t="shared" si="295"/>
        <v>41275</v>
      </c>
      <c r="G6301" t="s">
        <v>18300</v>
      </c>
      <c r="H6301">
        <f t="shared" si="296"/>
        <v>7.2</v>
      </c>
      <c r="I6301">
        <v>7.2</v>
      </c>
      <c r="J6301">
        <v>115000</v>
      </c>
      <c r="K6301" t="s">
        <v>18301</v>
      </c>
      <c r="L6301" t="s">
        <v>18301</v>
      </c>
      <c r="M6301" t="s">
        <v>18302</v>
      </c>
      <c r="N6301" t="s">
        <v>15</v>
      </c>
      <c r="O6301">
        <v>50000</v>
      </c>
      <c r="P6301">
        <v>139745</v>
      </c>
      <c r="Q6301">
        <f>_xlfn.XLOOKUP(E6301,CPI!A:A,CPI!B:B)</f>
        <v>233</v>
      </c>
      <c r="R6301" s="12">
        <f>P6301*(CPI!$B$112/Movie!Q6301)</f>
        <v>182748.07510729611</v>
      </c>
      <c r="S6301" t="s">
        <v>18303</v>
      </c>
      <c r="T6301">
        <v>89</v>
      </c>
    </row>
    <row r="6302" spans="1:20" x14ac:dyDescent="0.3">
      <c r="A6302" t="s">
        <v>18304</v>
      </c>
      <c r="B6302" t="str">
        <f t="shared" si="294"/>
        <v>PG-13</v>
      </c>
      <c r="C6302" t="s">
        <v>1984</v>
      </c>
      <c r="D6302" t="s">
        <v>19</v>
      </c>
      <c r="E6302">
        <v>2013</v>
      </c>
      <c r="F6302" s="22">
        <f t="shared" si="295"/>
        <v>41275</v>
      </c>
      <c r="G6302" t="s">
        <v>18305</v>
      </c>
      <c r="H6302">
        <f t="shared" si="296"/>
        <v>6.6</v>
      </c>
      <c r="I6302">
        <v>6.6</v>
      </c>
      <c r="J6302">
        <v>228000</v>
      </c>
      <c r="K6302" t="s">
        <v>15460</v>
      </c>
      <c r="L6302" t="s">
        <v>15460</v>
      </c>
      <c r="M6302" t="s">
        <v>482</v>
      </c>
      <c r="N6302" t="s">
        <v>15</v>
      </c>
      <c r="O6302">
        <v>110000000</v>
      </c>
      <c r="P6302">
        <v>125544024</v>
      </c>
      <c r="Q6302">
        <f>_xlfn.XLOOKUP(E6302,CPI!A:A,CPI!B:B)</f>
        <v>233</v>
      </c>
      <c r="R6302" s="12">
        <f>P6302*(CPI!$B$112/Movie!Q6302)</f>
        <v>164177099.19656652</v>
      </c>
      <c r="S6302" t="s">
        <v>10066</v>
      </c>
      <c r="T6302">
        <v>114</v>
      </c>
    </row>
    <row r="6303" spans="1:20" x14ac:dyDescent="0.3">
      <c r="A6303" t="s">
        <v>18306</v>
      </c>
      <c r="B6303" t="str">
        <f t="shared" si="294"/>
        <v>PG-13</v>
      </c>
      <c r="C6303" t="s">
        <v>1984</v>
      </c>
      <c r="D6303" t="s">
        <v>26</v>
      </c>
      <c r="E6303">
        <v>2013</v>
      </c>
      <c r="F6303" s="22">
        <f t="shared" si="295"/>
        <v>41275</v>
      </c>
      <c r="G6303" t="s">
        <v>18307</v>
      </c>
      <c r="H6303">
        <f t="shared" si="296"/>
        <v>6.3</v>
      </c>
      <c r="I6303">
        <v>6.3</v>
      </c>
      <c r="J6303">
        <v>172000</v>
      </c>
      <c r="K6303" t="s">
        <v>13548</v>
      </c>
      <c r="L6303" t="s">
        <v>13028</v>
      </c>
      <c r="M6303" t="s">
        <v>13028</v>
      </c>
      <c r="N6303" t="s">
        <v>15</v>
      </c>
      <c r="O6303">
        <v>50000000</v>
      </c>
      <c r="P6303">
        <v>173649931</v>
      </c>
      <c r="Q6303">
        <f>_xlfn.XLOOKUP(E6303,CPI!A:A,CPI!B:B)</f>
        <v>233</v>
      </c>
      <c r="R6303" s="12">
        <f>P6303*(CPI!$B$112/Movie!Q6303)</f>
        <v>227086411.91287553</v>
      </c>
      <c r="S6303" t="s">
        <v>29</v>
      </c>
      <c r="T6303">
        <v>119</v>
      </c>
    </row>
    <row r="6304" spans="1:20" x14ac:dyDescent="0.3">
      <c r="A6304" t="s">
        <v>18308</v>
      </c>
      <c r="B6304" t="str">
        <f t="shared" si="294"/>
        <v>R</v>
      </c>
      <c r="C6304" t="s">
        <v>1</v>
      </c>
      <c r="D6304" t="s">
        <v>26</v>
      </c>
      <c r="E6304">
        <v>2013</v>
      </c>
      <c r="F6304" s="22">
        <f t="shared" si="295"/>
        <v>41275</v>
      </c>
      <c r="G6304" t="s">
        <v>17291</v>
      </c>
      <c r="H6304">
        <f t="shared" si="296"/>
        <v>7</v>
      </c>
      <c r="I6304">
        <v>7</v>
      </c>
      <c r="J6304">
        <v>266000</v>
      </c>
      <c r="K6304" t="s">
        <v>13497</v>
      </c>
      <c r="L6304" t="s">
        <v>13498</v>
      </c>
      <c r="M6304" t="s">
        <v>13498</v>
      </c>
      <c r="N6304" t="s">
        <v>7</v>
      </c>
      <c r="O6304">
        <v>20000000</v>
      </c>
      <c r="P6304">
        <v>46091271</v>
      </c>
      <c r="Q6304">
        <f>_xlfn.XLOOKUP(E6304,CPI!A:A,CPI!B:B)</f>
        <v>233</v>
      </c>
      <c r="R6304" s="12">
        <f>P6304*(CPI!$B$112/Movie!Q6304)</f>
        <v>60274722.204721026</v>
      </c>
      <c r="S6304" t="s">
        <v>46</v>
      </c>
      <c r="T6304">
        <v>109</v>
      </c>
    </row>
    <row r="6305" spans="1:20" x14ac:dyDescent="0.3">
      <c r="A6305" t="s">
        <v>18309</v>
      </c>
      <c r="B6305" t="str">
        <f t="shared" si="294"/>
        <v>R</v>
      </c>
      <c r="C6305" t="s">
        <v>1</v>
      </c>
      <c r="D6305" t="s">
        <v>2</v>
      </c>
      <c r="E6305">
        <v>2013</v>
      </c>
      <c r="F6305" s="22">
        <f t="shared" si="295"/>
        <v>41275</v>
      </c>
      <c r="G6305" t="s">
        <v>18310</v>
      </c>
      <c r="H6305">
        <f t="shared" si="296"/>
        <v>6.8</v>
      </c>
      <c r="I6305">
        <v>6.8</v>
      </c>
      <c r="J6305">
        <v>105000</v>
      </c>
      <c r="K6305" t="s">
        <v>12571</v>
      </c>
      <c r="L6305" t="s">
        <v>18311</v>
      </c>
      <c r="M6305" t="s">
        <v>16629</v>
      </c>
      <c r="N6305" t="s">
        <v>7</v>
      </c>
      <c r="O6305">
        <v>12000000</v>
      </c>
      <c r="P6305">
        <v>12077441</v>
      </c>
      <c r="Q6305">
        <f>_xlfn.XLOOKUP(E6305,CPI!A:A,CPI!B:B)</f>
        <v>233</v>
      </c>
      <c r="R6305" s="12">
        <f>P6305*(CPI!$B$112/Movie!Q6305)</f>
        <v>15793975.419313304</v>
      </c>
      <c r="S6305" t="s">
        <v>9423</v>
      </c>
      <c r="T6305">
        <v>99</v>
      </c>
    </row>
    <row r="6306" spans="1:20" x14ac:dyDescent="0.3">
      <c r="A6306" t="s">
        <v>18312</v>
      </c>
      <c r="B6306" t="str">
        <f t="shared" si="294"/>
        <v>PG-13</v>
      </c>
      <c r="C6306" t="s">
        <v>1984</v>
      </c>
      <c r="D6306" t="s">
        <v>19</v>
      </c>
      <c r="E6306">
        <v>2013</v>
      </c>
      <c r="F6306" s="22">
        <f t="shared" si="295"/>
        <v>41275</v>
      </c>
      <c r="G6306" t="s">
        <v>18313</v>
      </c>
      <c r="H6306">
        <f t="shared" si="296"/>
        <v>5.9</v>
      </c>
      <c r="I6306">
        <v>5.9</v>
      </c>
      <c r="J6306">
        <v>129000</v>
      </c>
      <c r="K6306" t="s">
        <v>12223</v>
      </c>
      <c r="L6306" t="s">
        <v>18314</v>
      </c>
      <c r="M6306" t="s">
        <v>17877</v>
      </c>
      <c r="N6306" t="s">
        <v>15</v>
      </c>
      <c r="O6306">
        <v>60000000</v>
      </c>
      <c r="P6306">
        <v>95396573</v>
      </c>
      <c r="Q6306">
        <f>_xlfn.XLOOKUP(E6306,CPI!A:A,CPI!B:B)</f>
        <v>233</v>
      </c>
      <c r="R6306" s="12">
        <f>P6306*(CPI!$B$112/Movie!Q6306)</f>
        <v>124752514.13347639</v>
      </c>
      <c r="S6306" t="s">
        <v>10859</v>
      </c>
      <c r="T6306">
        <v>130</v>
      </c>
    </row>
    <row r="6307" spans="1:20" x14ac:dyDescent="0.3">
      <c r="A6307" t="s">
        <v>18315</v>
      </c>
      <c r="B6307" t="str">
        <f t="shared" si="294"/>
        <v>PG-13</v>
      </c>
      <c r="C6307" t="s">
        <v>1984</v>
      </c>
      <c r="D6307" t="s">
        <v>136</v>
      </c>
      <c r="E6307">
        <v>2013</v>
      </c>
      <c r="F6307" s="22">
        <f t="shared" si="295"/>
        <v>41275</v>
      </c>
      <c r="G6307" t="s">
        <v>18316</v>
      </c>
      <c r="H6307">
        <f t="shared" si="296"/>
        <v>6.2</v>
      </c>
      <c r="I6307">
        <v>6.2</v>
      </c>
      <c r="J6307">
        <v>172000</v>
      </c>
      <c r="K6307" t="s">
        <v>18317</v>
      </c>
      <c r="L6307" t="s">
        <v>18317</v>
      </c>
      <c r="M6307" t="s">
        <v>17653</v>
      </c>
      <c r="N6307" t="s">
        <v>180</v>
      </c>
      <c r="O6307">
        <v>15000000</v>
      </c>
      <c r="P6307">
        <v>146428180</v>
      </c>
      <c r="Q6307">
        <f>_xlfn.XLOOKUP(E6307,CPI!A:A,CPI!B:B)</f>
        <v>233</v>
      </c>
      <c r="R6307" s="12">
        <f>P6307*(CPI!$B$112/Movie!Q6307)</f>
        <v>191487838.82403433</v>
      </c>
      <c r="S6307" t="s">
        <v>46</v>
      </c>
      <c r="T6307">
        <v>100</v>
      </c>
    </row>
    <row r="6308" spans="1:20" x14ac:dyDescent="0.3">
      <c r="A6308" t="s">
        <v>18318</v>
      </c>
      <c r="B6308" t="str">
        <f t="shared" si="294"/>
        <v>R</v>
      </c>
      <c r="C6308" t="s">
        <v>1</v>
      </c>
      <c r="D6308" t="s">
        <v>19</v>
      </c>
      <c r="E6308">
        <v>2013</v>
      </c>
      <c r="F6308" s="22">
        <f t="shared" si="295"/>
        <v>41275</v>
      </c>
      <c r="G6308" t="s">
        <v>18319</v>
      </c>
      <c r="H6308">
        <f t="shared" si="296"/>
        <v>6.4</v>
      </c>
      <c r="I6308">
        <v>6.4</v>
      </c>
      <c r="J6308">
        <v>157000</v>
      </c>
      <c r="K6308" t="s">
        <v>4785</v>
      </c>
      <c r="L6308" t="s">
        <v>4785</v>
      </c>
      <c r="M6308" t="s">
        <v>11802</v>
      </c>
      <c r="N6308" t="s">
        <v>180</v>
      </c>
      <c r="O6308">
        <v>38000000</v>
      </c>
      <c r="P6308">
        <v>98337295</v>
      </c>
      <c r="Q6308">
        <f>_xlfn.XLOOKUP(E6308,CPI!A:A,CPI!B:B)</f>
        <v>233</v>
      </c>
      <c r="R6308" s="12">
        <f>P6308*(CPI!$B$112/Movie!Q6308)</f>
        <v>128598170.75751072</v>
      </c>
      <c r="S6308" t="s">
        <v>18320</v>
      </c>
      <c r="T6308">
        <v>119</v>
      </c>
    </row>
    <row r="6309" spans="1:20" x14ac:dyDescent="0.3">
      <c r="A6309" t="s">
        <v>18321</v>
      </c>
      <c r="B6309" t="str">
        <f t="shared" si="294"/>
        <v>R</v>
      </c>
      <c r="C6309" t="s">
        <v>1</v>
      </c>
      <c r="D6309" t="s">
        <v>19</v>
      </c>
      <c r="E6309">
        <v>2013</v>
      </c>
      <c r="F6309" s="22">
        <f t="shared" si="295"/>
        <v>41275</v>
      </c>
      <c r="G6309" t="s">
        <v>18322</v>
      </c>
      <c r="H6309">
        <f t="shared" si="296"/>
        <v>5.3</v>
      </c>
      <c r="I6309">
        <v>5.3</v>
      </c>
      <c r="J6309">
        <v>201000</v>
      </c>
      <c r="K6309" t="s">
        <v>11935</v>
      </c>
      <c r="L6309" t="s">
        <v>10401</v>
      </c>
      <c r="M6309" t="s">
        <v>4443</v>
      </c>
      <c r="N6309" t="s">
        <v>15</v>
      </c>
      <c r="O6309">
        <v>92000000</v>
      </c>
      <c r="P6309">
        <v>304654182</v>
      </c>
      <c r="Q6309">
        <f>_xlfn.XLOOKUP(E6309,CPI!A:A,CPI!B:B)</f>
        <v>233</v>
      </c>
      <c r="R6309" s="12">
        <f>P6309*(CPI!$B$112/Movie!Q6309)</f>
        <v>398403988.22060084</v>
      </c>
      <c r="S6309" t="s">
        <v>165</v>
      </c>
      <c r="T6309">
        <v>98</v>
      </c>
    </row>
    <row r="6310" spans="1:20" x14ac:dyDescent="0.3">
      <c r="A6310" t="s">
        <v>18323</v>
      </c>
      <c r="B6310" t="str">
        <f t="shared" si="294"/>
        <v>R</v>
      </c>
      <c r="C6310" t="s">
        <v>1</v>
      </c>
      <c r="D6310" t="s">
        <v>19</v>
      </c>
      <c r="E6310">
        <v>2013</v>
      </c>
      <c r="F6310" s="22">
        <f t="shared" si="295"/>
        <v>41275</v>
      </c>
      <c r="G6310" t="s">
        <v>18324</v>
      </c>
      <c r="H6310">
        <f t="shared" si="296"/>
        <v>6.7</v>
      </c>
      <c r="I6310">
        <v>6.7</v>
      </c>
      <c r="J6310">
        <v>232000</v>
      </c>
      <c r="K6310" t="s">
        <v>13218</v>
      </c>
      <c r="L6310" t="s">
        <v>18325</v>
      </c>
      <c r="M6310" t="s">
        <v>746</v>
      </c>
      <c r="N6310" t="s">
        <v>15</v>
      </c>
      <c r="O6310">
        <v>50000000</v>
      </c>
      <c r="P6310">
        <v>137328301</v>
      </c>
      <c r="Q6310">
        <f>_xlfn.XLOOKUP(E6310,CPI!A:A,CPI!B:B)</f>
        <v>233</v>
      </c>
      <c r="R6310" s="12">
        <f>P6310*(CPI!$B$112/Movie!Q6310)</f>
        <v>179587696.62961373</v>
      </c>
      <c r="S6310" t="s">
        <v>10066</v>
      </c>
      <c r="T6310">
        <v>115</v>
      </c>
    </row>
    <row r="6311" spans="1:20" x14ac:dyDescent="0.3">
      <c r="A6311" t="s">
        <v>18326</v>
      </c>
      <c r="B6311" t="str">
        <f t="shared" si="294"/>
        <v>PG-13</v>
      </c>
      <c r="C6311" t="s">
        <v>1984</v>
      </c>
      <c r="D6311" t="s">
        <v>19</v>
      </c>
      <c r="E6311">
        <v>2013</v>
      </c>
      <c r="F6311" s="22">
        <f t="shared" si="295"/>
        <v>41275</v>
      </c>
      <c r="G6311" t="s">
        <v>18270</v>
      </c>
      <c r="H6311">
        <f t="shared" si="296"/>
        <v>6.7</v>
      </c>
      <c r="I6311">
        <v>6.7</v>
      </c>
      <c r="J6311">
        <v>439000</v>
      </c>
      <c r="K6311" t="s">
        <v>8794</v>
      </c>
      <c r="L6311" t="s">
        <v>15904</v>
      </c>
      <c r="M6311" t="s">
        <v>13467</v>
      </c>
      <c r="N6311" t="s">
        <v>15</v>
      </c>
      <c r="O6311">
        <v>120000000</v>
      </c>
      <c r="P6311">
        <v>414828246</v>
      </c>
      <c r="Q6311">
        <f>_xlfn.XLOOKUP(E6311,CPI!A:A,CPI!B:B)</f>
        <v>233</v>
      </c>
      <c r="R6311" s="12">
        <f>P6311*(CPI!$B$112/Movie!Q6311)</f>
        <v>542481401.52875531</v>
      </c>
      <c r="S6311" t="s">
        <v>165</v>
      </c>
      <c r="T6311">
        <v>126</v>
      </c>
    </row>
    <row r="6312" spans="1:20" x14ac:dyDescent="0.3">
      <c r="A6312" t="s">
        <v>18327</v>
      </c>
      <c r="B6312" t="str">
        <f t="shared" si="294"/>
        <v>R</v>
      </c>
      <c r="C6312" t="s">
        <v>1</v>
      </c>
      <c r="D6312" t="s">
        <v>37</v>
      </c>
      <c r="E6312">
        <v>2013</v>
      </c>
      <c r="F6312" s="22">
        <f t="shared" si="295"/>
        <v>41275</v>
      </c>
      <c r="G6312" t="s">
        <v>17642</v>
      </c>
      <c r="H6312">
        <f t="shared" si="296"/>
        <v>4.8</v>
      </c>
      <c r="I6312">
        <v>4.8</v>
      </c>
      <c r="J6312">
        <v>47000</v>
      </c>
      <c r="K6312" t="s">
        <v>16745</v>
      </c>
      <c r="L6312" t="s">
        <v>7525</v>
      </c>
      <c r="M6312" t="s">
        <v>18328</v>
      </c>
      <c r="N6312" t="s">
        <v>15</v>
      </c>
      <c r="O6312">
        <v>20000000</v>
      </c>
      <c r="P6312">
        <v>47340586</v>
      </c>
      <c r="Q6312">
        <f>_xlfn.XLOOKUP(E6312,CPI!A:A,CPI!B:B)</f>
        <v>233</v>
      </c>
      <c r="R6312" s="12">
        <f>P6312*(CPI!$B$112/Movie!Q6312)</f>
        <v>61908483.065236047</v>
      </c>
      <c r="S6312" t="s">
        <v>14686</v>
      </c>
      <c r="T6312">
        <v>92</v>
      </c>
    </row>
    <row r="6313" spans="1:20" x14ac:dyDescent="0.3">
      <c r="A6313" t="s">
        <v>18329</v>
      </c>
      <c r="B6313" t="str">
        <f t="shared" si="294"/>
        <v>PG</v>
      </c>
      <c r="C6313" t="s">
        <v>18</v>
      </c>
      <c r="D6313" t="s">
        <v>375</v>
      </c>
      <c r="E6313">
        <v>2013</v>
      </c>
      <c r="F6313" s="22">
        <f t="shared" si="295"/>
        <v>41275</v>
      </c>
      <c r="G6313" t="s">
        <v>18330</v>
      </c>
      <c r="H6313">
        <f t="shared" si="296"/>
        <v>7.3</v>
      </c>
      <c r="I6313">
        <v>7.3</v>
      </c>
      <c r="J6313">
        <v>377000</v>
      </c>
      <c r="K6313" t="s">
        <v>16632</v>
      </c>
      <c r="L6313" t="s">
        <v>12081</v>
      </c>
      <c r="M6313" t="s">
        <v>13978</v>
      </c>
      <c r="N6313" t="s">
        <v>15</v>
      </c>
      <c r="O6313">
        <v>76000000</v>
      </c>
      <c r="P6313">
        <v>970766005</v>
      </c>
      <c r="Q6313">
        <f>_xlfn.XLOOKUP(E6313,CPI!A:A,CPI!B:B)</f>
        <v>233</v>
      </c>
      <c r="R6313" s="12">
        <f>P6313*(CPI!$B$112/Movie!Q6313)</f>
        <v>1269495286.3669527</v>
      </c>
      <c r="S6313" t="s">
        <v>46</v>
      </c>
      <c r="T6313">
        <v>98</v>
      </c>
    </row>
    <row r="6314" spans="1:20" x14ac:dyDescent="0.3">
      <c r="A6314" t="s">
        <v>18331</v>
      </c>
      <c r="B6314" t="str">
        <f t="shared" si="294"/>
        <v>PG-13</v>
      </c>
      <c r="C6314" t="s">
        <v>1984</v>
      </c>
      <c r="D6314" t="s">
        <v>19</v>
      </c>
      <c r="E6314">
        <v>2013</v>
      </c>
      <c r="F6314" s="22">
        <f t="shared" si="295"/>
        <v>41275</v>
      </c>
      <c r="G6314" t="s">
        <v>18178</v>
      </c>
      <c r="H6314">
        <f t="shared" si="296"/>
        <v>6.3</v>
      </c>
      <c r="I6314">
        <v>6.3</v>
      </c>
      <c r="J6314">
        <v>152000</v>
      </c>
      <c r="K6314" t="s">
        <v>18332</v>
      </c>
      <c r="L6314" t="s">
        <v>14486</v>
      </c>
      <c r="M6314" t="s">
        <v>5060</v>
      </c>
      <c r="N6314" t="s">
        <v>15</v>
      </c>
      <c r="O6314">
        <v>175000000</v>
      </c>
      <c r="P6314">
        <v>151783839</v>
      </c>
      <c r="Q6314">
        <f>_xlfn.XLOOKUP(E6314,CPI!A:A,CPI!B:B)</f>
        <v>233</v>
      </c>
      <c r="R6314" s="12">
        <f>P6314*(CPI!$B$112/Movie!Q6314)</f>
        <v>198491569.71373388</v>
      </c>
      <c r="S6314" t="s">
        <v>18333</v>
      </c>
      <c r="T6314">
        <v>128</v>
      </c>
    </row>
    <row r="6315" spans="1:20" x14ac:dyDescent="0.3">
      <c r="A6315" t="s">
        <v>18334</v>
      </c>
      <c r="B6315" t="str">
        <f t="shared" si="294"/>
        <v>R</v>
      </c>
      <c r="C6315" t="s">
        <v>1</v>
      </c>
      <c r="D6315" t="s">
        <v>2</v>
      </c>
      <c r="E6315">
        <v>2013</v>
      </c>
      <c r="F6315" s="22">
        <f t="shared" si="295"/>
        <v>41275</v>
      </c>
      <c r="G6315" t="s">
        <v>18335</v>
      </c>
      <c r="H6315">
        <f t="shared" si="296"/>
        <v>6.2</v>
      </c>
      <c r="I6315">
        <v>6.2</v>
      </c>
      <c r="J6315">
        <v>33000</v>
      </c>
      <c r="K6315" t="s">
        <v>13362</v>
      </c>
      <c r="L6315" t="s">
        <v>13362</v>
      </c>
      <c r="M6315" t="s">
        <v>11811</v>
      </c>
      <c r="N6315" t="s">
        <v>233</v>
      </c>
      <c r="O6315">
        <v>16000000</v>
      </c>
      <c r="P6315">
        <v>1575749</v>
      </c>
      <c r="Q6315">
        <f>_xlfn.XLOOKUP(E6315,CPI!A:A,CPI!B:B)</f>
        <v>233</v>
      </c>
      <c r="R6315" s="12">
        <f>P6315*(CPI!$B$112/Movie!Q6315)</f>
        <v>2060646.8682403432</v>
      </c>
      <c r="S6315" t="s">
        <v>536</v>
      </c>
      <c r="T6315">
        <v>112</v>
      </c>
    </row>
    <row r="6316" spans="1:20" x14ac:dyDescent="0.3">
      <c r="A6316" t="s">
        <v>18336</v>
      </c>
      <c r="B6316" t="str">
        <f t="shared" si="294"/>
        <v>R</v>
      </c>
      <c r="C6316" t="s">
        <v>1</v>
      </c>
      <c r="D6316" t="s">
        <v>19</v>
      </c>
      <c r="E6316">
        <v>2013</v>
      </c>
      <c r="F6316" s="22">
        <f t="shared" si="295"/>
        <v>41275</v>
      </c>
      <c r="G6316" t="s">
        <v>18278</v>
      </c>
      <c r="H6316">
        <f t="shared" si="296"/>
        <v>5.6</v>
      </c>
      <c r="I6316">
        <v>5.6</v>
      </c>
      <c r="J6316">
        <v>76000</v>
      </c>
      <c r="K6316" t="s">
        <v>6890</v>
      </c>
      <c r="L6316" t="s">
        <v>18337</v>
      </c>
      <c r="M6316" t="s">
        <v>16687</v>
      </c>
      <c r="N6316" t="s">
        <v>15</v>
      </c>
      <c r="O6316">
        <v>20000000</v>
      </c>
      <c r="P6316">
        <v>17496820</v>
      </c>
      <c r="Q6316">
        <f>_xlfn.XLOOKUP(E6316,CPI!A:A,CPI!B:B)</f>
        <v>233</v>
      </c>
      <c r="R6316" s="12">
        <f>P6316*(CPI!$B$112/Movie!Q6316)</f>
        <v>22881034.566523604</v>
      </c>
      <c r="S6316" t="s">
        <v>18338</v>
      </c>
      <c r="T6316">
        <v>107</v>
      </c>
    </row>
    <row r="6317" spans="1:20" x14ac:dyDescent="0.3">
      <c r="A6317" t="s">
        <v>18339</v>
      </c>
      <c r="B6317" t="str">
        <f t="shared" si="294"/>
        <v>PG-13</v>
      </c>
      <c r="C6317" t="s">
        <v>1984</v>
      </c>
      <c r="D6317" t="s">
        <v>26</v>
      </c>
      <c r="E6317">
        <v>2013</v>
      </c>
      <c r="F6317" s="22">
        <f t="shared" si="295"/>
        <v>41275</v>
      </c>
      <c r="G6317" t="s">
        <v>17853</v>
      </c>
      <c r="H6317">
        <f t="shared" si="296"/>
        <v>6.8</v>
      </c>
      <c r="I6317">
        <v>6.8</v>
      </c>
      <c r="J6317">
        <v>223000</v>
      </c>
      <c r="K6317" t="s">
        <v>16017</v>
      </c>
      <c r="L6317" t="s">
        <v>18340</v>
      </c>
      <c r="M6317" t="s">
        <v>18341</v>
      </c>
      <c r="N6317" t="s">
        <v>15</v>
      </c>
      <c r="O6317">
        <v>35000000</v>
      </c>
      <c r="P6317">
        <v>116980662</v>
      </c>
      <c r="Q6317">
        <f>_xlfn.XLOOKUP(E6317,CPI!A:A,CPI!B:B)</f>
        <v>233</v>
      </c>
      <c r="R6317" s="12">
        <f>P6317*(CPI!$B$112/Movie!Q6317)</f>
        <v>152978573.86866951</v>
      </c>
      <c r="S6317" t="s">
        <v>10066</v>
      </c>
      <c r="T6317">
        <v>98</v>
      </c>
    </row>
    <row r="6318" spans="1:20" x14ac:dyDescent="0.3">
      <c r="A6318" t="s">
        <v>18342</v>
      </c>
      <c r="B6318" t="str">
        <f t="shared" si="294"/>
        <v>PG</v>
      </c>
      <c r="C6318" t="s">
        <v>18</v>
      </c>
      <c r="D6318" t="s">
        <v>10</v>
      </c>
      <c r="E6318">
        <v>2013</v>
      </c>
      <c r="F6318" s="22">
        <f t="shared" si="295"/>
        <v>41275</v>
      </c>
      <c r="G6318" t="s">
        <v>18221</v>
      </c>
      <c r="H6318">
        <f t="shared" si="296"/>
        <v>5.8</v>
      </c>
      <c r="I6318">
        <v>5.8</v>
      </c>
      <c r="J6318">
        <v>113000</v>
      </c>
      <c r="K6318" t="s">
        <v>15384</v>
      </c>
      <c r="L6318" t="s">
        <v>18343</v>
      </c>
      <c r="M6318" t="s">
        <v>14994</v>
      </c>
      <c r="N6318" t="s">
        <v>15</v>
      </c>
      <c r="O6318">
        <v>90000000</v>
      </c>
      <c r="P6318">
        <v>199850315</v>
      </c>
      <c r="Q6318">
        <f>_xlfn.XLOOKUP(E6318,CPI!A:A,CPI!B:B)</f>
        <v>233</v>
      </c>
      <c r="R6318" s="12">
        <f>P6318*(CPI!$B$112/Movie!Q6318)</f>
        <v>261349317.51287553</v>
      </c>
      <c r="S6318" t="s">
        <v>9093</v>
      </c>
      <c r="T6318">
        <v>106</v>
      </c>
    </row>
    <row r="6319" spans="1:20" x14ac:dyDescent="0.3">
      <c r="A6319" t="s">
        <v>18344</v>
      </c>
      <c r="B6319" t="str">
        <f t="shared" si="294"/>
        <v>PG-13</v>
      </c>
      <c r="C6319" t="s">
        <v>1984</v>
      </c>
      <c r="D6319" t="s">
        <v>26</v>
      </c>
      <c r="E6319">
        <v>2013</v>
      </c>
      <c r="F6319" s="22">
        <f t="shared" si="295"/>
        <v>41275</v>
      </c>
      <c r="G6319" t="s">
        <v>17291</v>
      </c>
      <c r="H6319">
        <f t="shared" si="296"/>
        <v>7.3</v>
      </c>
      <c r="I6319">
        <v>7.3</v>
      </c>
      <c r="J6319">
        <v>195000</v>
      </c>
      <c r="K6319" t="s">
        <v>274</v>
      </c>
      <c r="L6319" t="s">
        <v>274</v>
      </c>
      <c r="M6319" t="s">
        <v>10208</v>
      </c>
      <c r="N6319" t="s">
        <v>15</v>
      </c>
      <c r="O6319">
        <v>18000000</v>
      </c>
      <c r="P6319">
        <v>99104804</v>
      </c>
      <c r="Q6319">
        <f>_xlfn.XLOOKUP(E6319,CPI!A:A,CPI!B:B)</f>
        <v>233</v>
      </c>
      <c r="R6319" s="12">
        <f>P6319*(CPI!$B$112/Movie!Q6319)</f>
        <v>129601861.71158798</v>
      </c>
      <c r="S6319" t="s">
        <v>18345</v>
      </c>
      <c r="T6319">
        <v>98</v>
      </c>
    </row>
    <row r="6320" spans="1:20" x14ac:dyDescent="0.3">
      <c r="A6320" t="s">
        <v>18346</v>
      </c>
      <c r="B6320" t="str">
        <f t="shared" si="294"/>
        <v>Not Rated</v>
      </c>
      <c r="C6320" t="s">
        <v>432</v>
      </c>
      <c r="D6320" t="s">
        <v>2</v>
      </c>
      <c r="E6320">
        <v>2013</v>
      </c>
      <c r="F6320" s="22">
        <f t="shared" si="295"/>
        <v>41275</v>
      </c>
      <c r="G6320" t="s">
        <v>18347</v>
      </c>
      <c r="H6320">
        <f t="shared" si="296"/>
        <v>6.7</v>
      </c>
      <c r="I6320">
        <v>6.7</v>
      </c>
      <c r="J6320">
        <v>88000</v>
      </c>
      <c r="K6320" t="s">
        <v>6508</v>
      </c>
      <c r="L6320" t="s">
        <v>6508</v>
      </c>
      <c r="M6320" t="s">
        <v>7595</v>
      </c>
      <c r="N6320" t="s">
        <v>3795</v>
      </c>
      <c r="P6320">
        <v>4934725</v>
      </c>
      <c r="Q6320">
        <f>_xlfn.XLOOKUP(E6320,CPI!A:A,CPI!B:B)</f>
        <v>233</v>
      </c>
      <c r="R6320" s="12">
        <f>P6320*(CPI!$B$112/Movie!Q6320)</f>
        <v>6453264.8390557934</v>
      </c>
      <c r="S6320" t="s">
        <v>10398</v>
      </c>
      <c r="T6320">
        <v>124</v>
      </c>
    </row>
    <row r="6321" spans="1:20" x14ac:dyDescent="0.3">
      <c r="A6321" t="s">
        <v>18348</v>
      </c>
      <c r="B6321" t="str">
        <f t="shared" si="294"/>
        <v>PG-13</v>
      </c>
      <c r="C6321" t="s">
        <v>1984</v>
      </c>
      <c r="D6321" t="s">
        <v>2</v>
      </c>
      <c r="E6321">
        <v>2013</v>
      </c>
      <c r="F6321" s="22">
        <f t="shared" si="295"/>
        <v>41275</v>
      </c>
      <c r="G6321" t="s">
        <v>18322</v>
      </c>
      <c r="H6321">
        <f t="shared" si="296"/>
        <v>6.7</v>
      </c>
      <c r="I6321">
        <v>6.7</v>
      </c>
      <c r="J6321">
        <v>106000</v>
      </c>
      <c r="K6321" t="s">
        <v>2862</v>
      </c>
      <c r="L6321" t="s">
        <v>7782</v>
      </c>
      <c r="M6321" t="s">
        <v>17763</v>
      </c>
      <c r="N6321" t="s">
        <v>15</v>
      </c>
      <c r="O6321">
        <v>28000000</v>
      </c>
      <c r="P6321">
        <v>97594140</v>
      </c>
      <c r="Q6321">
        <f>_xlfn.XLOOKUP(E6321,CPI!A:A,CPI!B:B)</f>
        <v>233</v>
      </c>
      <c r="R6321" s="12">
        <f>P6321*(CPI!$B$112/Movie!Q6321)</f>
        <v>127626328.14592274</v>
      </c>
      <c r="S6321" t="s">
        <v>15288</v>
      </c>
      <c r="T6321">
        <v>115</v>
      </c>
    </row>
    <row r="6322" spans="1:20" x14ac:dyDescent="0.3">
      <c r="A6322" t="s">
        <v>18349</v>
      </c>
      <c r="B6322" t="str">
        <f t="shared" si="294"/>
        <v>R</v>
      </c>
      <c r="C6322" t="s">
        <v>1</v>
      </c>
      <c r="D6322" t="s">
        <v>19</v>
      </c>
      <c r="E6322">
        <v>2013</v>
      </c>
      <c r="F6322" s="22">
        <f t="shared" si="295"/>
        <v>41275</v>
      </c>
      <c r="G6322" t="s">
        <v>17652</v>
      </c>
      <c r="H6322">
        <f t="shared" si="296"/>
        <v>6.7</v>
      </c>
      <c r="I6322">
        <v>6.7</v>
      </c>
      <c r="J6322">
        <v>209000</v>
      </c>
      <c r="K6322" t="s">
        <v>16073</v>
      </c>
      <c r="L6322" t="s">
        <v>18350</v>
      </c>
      <c r="M6322" t="s">
        <v>972</v>
      </c>
      <c r="N6322" t="s">
        <v>15</v>
      </c>
      <c r="O6322">
        <v>60000000</v>
      </c>
      <c r="P6322">
        <v>105200903</v>
      </c>
      <c r="Q6322">
        <f>_xlfn.XLOOKUP(E6322,CPI!A:A,CPI!B:B)</f>
        <v>233</v>
      </c>
      <c r="R6322" s="12">
        <f>P6322*(CPI!$B$112/Movie!Q6322)</f>
        <v>137573884.7386266</v>
      </c>
      <c r="S6322" t="s">
        <v>8</v>
      </c>
      <c r="T6322">
        <v>113</v>
      </c>
    </row>
    <row r="6323" spans="1:20" x14ac:dyDescent="0.3">
      <c r="A6323" t="s">
        <v>18351</v>
      </c>
      <c r="B6323" t="str">
        <f t="shared" si="294"/>
        <v>R</v>
      </c>
      <c r="C6323" t="s">
        <v>1</v>
      </c>
      <c r="D6323" t="s">
        <v>26</v>
      </c>
      <c r="E6323">
        <v>2013</v>
      </c>
      <c r="F6323" s="22">
        <f t="shared" si="295"/>
        <v>41275</v>
      </c>
      <c r="G6323" t="s">
        <v>18214</v>
      </c>
      <c r="H6323">
        <f t="shared" si="296"/>
        <v>7.2</v>
      </c>
      <c r="I6323">
        <v>7.2</v>
      </c>
      <c r="J6323">
        <v>87000</v>
      </c>
      <c r="K6323" t="s">
        <v>16966</v>
      </c>
      <c r="L6323" t="s">
        <v>14762</v>
      </c>
      <c r="M6323" t="s">
        <v>732</v>
      </c>
      <c r="N6323" t="s">
        <v>15</v>
      </c>
      <c r="O6323">
        <v>25000000</v>
      </c>
      <c r="P6323">
        <v>74188937</v>
      </c>
      <c r="Q6323">
        <f>_xlfn.XLOOKUP(E6323,CPI!A:A,CPI!B:B)</f>
        <v>233</v>
      </c>
      <c r="R6323" s="12">
        <f>P6323*(CPI!$B$112/Movie!Q6323)</f>
        <v>97018751.518884122</v>
      </c>
      <c r="S6323" t="s">
        <v>13852</v>
      </c>
      <c r="T6323">
        <v>121</v>
      </c>
    </row>
    <row r="6324" spans="1:20" x14ac:dyDescent="0.3">
      <c r="A6324" t="s">
        <v>18352</v>
      </c>
      <c r="B6324" t="str">
        <f t="shared" si="294"/>
        <v>R</v>
      </c>
      <c r="C6324" t="s">
        <v>1</v>
      </c>
      <c r="D6324" t="s">
        <v>2</v>
      </c>
      <c r="E6324">
        <v>2013</v>
      </c>
      <c r="F6324" s="22">
        <f t="shared" si="295"/>
        <v>41275</v>
      </c>
      <c r="G6324" t="s">
        <v>18353</v>
      </c>
      <c r="H6324">
        <f t="shared" si="296"/>
        <v>7.1</v>
      </c>
      <c r="I6324">
        <v>7.1</v>
      </c>
      <c r="J6324">
        <v>140000</v>
      </c>
      <c r="K6324" t="s">
        <v>12638</v>
      </c>
      <c r="L6324" t="s">
        <v>12638</v>
      </c>
      <c r="M6324" t="s">
        <v>15669</v>
      </c>
      <c r="N6324" t="s">
        <v>7</v>
      </c>
      <c r="O6324">
        <v>2000000</v>
      </c>
      <c r="P6324">
        <v>5090608</v>
      </c>
      <c r="Q6324">
        <f>_xlfn.XLOOKUP(E6324,CPI!A:A,CPI!B:B)</f>
        <v>233</v>
      </c>
      <c r="R6324" s="12">
        <f>P6324*(CPI!$B$112/Movie!Q6324)</f>
        <v>6657116.985407725</v>
      </c>
      <c r="S6324" t="s">
        <v>17854</v>
      </c>
      <c r="T6324">
        <v>85</v>
      </c>
    </row>
    <row r="6325" spans="1:20" x14ac:dyDescent="0.3">
      <c r="A6325" t="s">
        <v>18354</v>
      </c>
      <c r="B6325" t="str">
        <f t="shared" si="294"/>
        <v>R</v>
      </c>
      <c r="C6325" t="s">
        <v>1</v>
      </c>
      <c r="D6325" t="s">
        <v>2</v>
      </c>
      <c r="E6325">
        <v>2013</v>
      </c>
      <c r="F6325" s="22">
        <f t="shared" si="295"/>
        <v>41275</v>
      </c>
      <c r="G6325" t="s">
        <v>18203</v>
      </c>
      <c r="H6325">
        <f t="shared" si="296"/>
        <v>7.9</v>
      </c>
      <c r="I6325">
        <v>7.9</v>
      </c>
      <c r="J6325">
        <v>146000</v>
      </c>
      <c r="K6325" t="s">
        <v>5735</v>
      </c>
      <c r="L6325" t="s">
        <v>5735</v>
      </c>
      <c r="M6325" t="s">
        <v>2628</v>
      </c>
      <c r="N6325" t="s">
        <v>15</v>
      </c>
      <c r="O6325">
        <v>3000000</v>
      </c>
      <c r="P6325">
        <v>20994648</v>
      </c>
      <c r="Q6325">
        <f>_xlfn.XLOOKUP(E6325,CPI!A:A,CPI!B:B)</f>
        <v>233</v>
      </c>
      <c r="R6325" s="12">
        <f>P6325*(CPI!$B$112/Movie!Q6325)</f>
        <v>27455232.813733906</v>
      </c>
      <c r="S6325" t="s">
        <v>18355</v>
      </c>
      <c r="T6325">
        <v>109</v>
      </c>
    </row>
    <row r="6326" spans="1:20" x14ac:dyDescent="0.3">
      <c r="A6326" t="s">
        <v>18356</v>
      </c>
      <c r="B6326" t="str">
        <f t="shared" si="294"/>
        <v>Not Rated</v>
      </c>
      <c r="C6326" t="s">
        <v>432</v>
      </c>
      <c r="D6326" t="s">
        <v>2</v>
      </c>
      <c r="E6326">
        <v>2013</v>
      </c>
      <c r="F6326" s="22">
        <f t="shared" si="295"/>
        <v>41275</v>
      </c>
      <c r="G6326" t="s">
        <v>18357</v>
      </c>
      <c r="H6326">
        <f t="shared" si="296"/>
        <v>6.7</v>
      </c>
      <c r="I6326">
        <v>6.7</v>
      </c>
      <c r="J6326">
        <v>33000</v>
      </c>
      <c r="K6326" t="s">
        <v>11587</v>
      </c>
      <c r="L6326" t="s">
        <v>11587</v>
      </c>
      <c r="M6326" t="s">
        <v>18358</v>
      </c>
      <c r="N6326" t="s">
        <v>437</v>
      </c>
      <c r="P6326">
        <v>9757417</v>
      </c>
      <c r="Q6326">
        <f>_xlfn.XLOOKUP(E6326,CPI!A:A,CPI!B:B)</f>
        <v>233</v>
      </c>
      <c r="R6326" s="12">
        <f>P6326*(CPI!$B$112/Movie!Q6326)</f>
        <v>12760021.287124462</v>
      </c>
      <c r="S6326" t="s">
        <v>18006</v>
      </c>
      <c r="T6326">
        <v>95</v>
      </c>
    </row>
    <row r="6327" spans="1:20" x14ac:dyDescent="0.3">
      <c r="A6327" t="s">
        <v>18359</v>
      </c>
      <c r="B6327" t="str">
        <f t="shared" si="294"/>
        <v>R</v>
      </c>
      <c r="C6327" t="s">
        <v>1</v>
      </c>
      <c r="D6327" t="s">
        <v>26</v>
      </c>
      <c r="E6327">
        <v>2013</v>
      </c>
      <c r="F6327" s="22">
        <f t="shared" si="295"/>
        <v>41275</v>
      </c>
      <c r="G6327" t="s">
        <v>18217</v>
      </c>
      <c r="H6327">
        <f t="shared" si="296"/>
        <v>7.4</v>
      </c>
      <c r="I6327">
        <v>7.4</v>
      </c>
      <c r="J6327">
        <v>147000</v>
      </c>
      <c r="K6327" t="s">
        <v>15252</v>
      </c>
      <c r="L6327" t="s">
        <v>15252</v>
      </c>
      <c r="M6327" t="s">
        <v>13986</v>
      </c>
      <c r="N6327" t="s">
        <v>15</v>
      </c>
      <c r="O6327">
        <v>8000000</v>
      </c>
      <c r="P6327">
        <v>65652908</v>
      </c>
      <c r="Q6327">
        <f>_xlfn.XLOOKUP(E6327,CPI!A:A,CPI!B:B)</f>
        <v>233</v>
      </c>
      <c r="R6327" s="12">
        <f>P6327*(CPI!$B$112/Movie!Q6327)</f>
        <v>85855970.247210294</v>
      </c>
      <c r="S6327" t="s">
        <v>17783</v>
      </c>
      <c r="T6327">
        <v>104</v>
      </c>
    </row>
    <row r="6328" spans="1:20" x14ac:dyDescent="0.3">
      <c r="A6328" t="s">
        <v>18360</v>
      </c>
      <c r="B6328" t="str">
        <f t="shared" si="294"/>
        <v>R</v>
      </c>
      <c r="C6328" t="s">
        <v>1</v>
      </c>
      <c r="D6328" t="s">
        <v>37</v>
      </c>
      <c r="E6328">
        <v>2013</v>
      </c>
      <c r="F6328" s="22">
        <f t="shared" si="295"/>
        <v>41275</v>
      </c>
      <c r="G6328" t="s">
        <v>18361</v>
      </c>
      <c r="H6328">
        <f t="shared" si="296"/>
        <v>6.5</v>
      </c>
      <c r="I6328">
        <v>6.5</v>
      </c>
      <c r="J6328">
        <v>120000</v>
      </c>
      <c r="K6328" t="s">
        <v>18362</v>
      </c>
      <c r="L6328" t="s">
        <v>18362</v>
      </c>
      <c r="M6328" t="s">
        <v>18363</v>
      </c>
      <c r="N6328" t="s">
        <v>15</v>
      </c>
      <c r="O6328">
        <v>5000000</v>
      </c>
      <c r="P6328">
        <v>44459951</v>
      </c>
      <c r="Q6328">
        <f>_xlfn.XLOOKUP(E6328,CPI!A:A,CPI!B:B)</f>
        <v>233</v>
      </c>
      <c r="R6328" s="12">
        <f>P6328*(CPI!$B$112/Movie!Q6328)</f>
        <v>58141403.732618026</v>
      </c>
      <c r="S6328" t="s">
        <v>18038</v>
      </c>
      <c r="T6328">
        <v>104</v>
      </c>
    </row>
    <row r="6329" spans="1:20" x14ac:dyDescent="0.3">
      <c r="A6329" t="s">
        <v>18364</v>
      </c>
      <c r="B6329" t="str">
        <f t="shared" si="294"/>
        <v>Not Rated</v>
      </c>
      <c r="C6329" t="s">
        <v>432</v>
      </c>
      <c r="D6329" t="s">
        <v>2</v>
      </c>
      <c r="E6329">
        <v>2013</v>
      </c>
      <c r="F6329" s="22">
        <f t="shared" si="295"/>
        <v>41275</v>
      </c>
      <c r="G6329" t="s">
        <v>18365</v>
      </c>
      <c r="H6329">
        <f t="shared" si="296"/>
        <v>6.8</v>
      </c>
      <c r="I6329">
        <v>6.8</v>
      </c>
      <c r="J6329">
        <v>16000</v>
      </c>
      <c r="K6329" t="s">
        <v>18366</v>
      </c>
      <c r="L6329" t="s">
        <v>18366</v>
      </c>
      <c r="M6329" t="s">
        <v>18367</v>
      </c>
      <c r="N6329" t="s">
        <v>1925</v>
      </c>
      <c r="P6329">
        <v>291239</v>
      </c>
      <c r="Q6329">
        <f>_xlfn.XLOOKUP(E6329,CPI!A:A,CPI!B:B)</f>
        <v>233</v>
      </c>
      <c r="R6329" s="12">
        <f>P6329*(CPI!$B$112/Movie!Q6329)</f>
        <v>380860.61502145923</v>
      </c>
      <c r="S6329" t="s">
        <v>18368</v>
      </c>
      <c r="T6329">
        <v>110</v>
      </c>
    </row>
    <row r="6330" spans="1:20" x14ac:dyDescent="0.3">
      <c r="A6330" t="s">
        <v>18369</v>
      </c>
      <c r="B6330" t="str">
        <f t="shared" si="294"/>
        <v>R</v>
      </c>
      <c r="C6330" t="s">
        <v>1</v>
      </c>
      <c r="D6330" t="s">
        <v>89</v>
      </c>
      <c r="E6330">
        <v>2013</v>
      </c>
      <c r="F6330" s="22">
        <f t="shared" si="295"/>
        <v>41275</v>
      </c>
      <c r="G6330" t="s">
        <v>18370</v>
      </c>
      <c r="H6330">
        <f t="shared" si="296"/>
        <v>5.3</v>
      </c>
      <c r="I6330">
        <v>5.3</v>
      </c>
      <c r="J6330">
        <v>98000</v>
      </c>
      <c r="K6330" t="s">
        <v>975</v>
      </c>
      <c r="L6330" t="s">
        <v>11491</v>
      </c>
      <c r="M6330" t="s">
        <v>16703</v>
      </c>
      <c r="N6330" t="s">
        <v>7</v>
      </c>
      <c r="O6330">
        <v>25000000</v>
      </c>
      <c r="P6330">
        <v>71009334</v>
      </c>
      <c r="Q6330">
        <f>_xlfn.XLOOKUP(E6330,CPI!A:A,CPI!B:B)</f>
        <v>233</v>
      </c>
      <c r="R6330" s="12">
        <f>P6330*(CPI!$B$112/Movie!Q6330)</f>
        <v>92860704.162231758</v>
      </c>
      <c r="S6330" t="s">
        <v>9093</v>
      </c>
      <c r="T6330">
        <v>117</v>
      </c>
    </row>
    <row r="6331" spans="1:20" x14ac:dyDescent="0.3">
      <c r="A6331" t="s">
        <v>18371</v>
      </c>
      <c r="B6331" t="str">
        <f t="shared" si="294"/>
        <v>R</v>
      </c>
      <c r="C6331" t="s">
        <v>1</v>
      </c>
      <c r="D6331" t="s">
        <v>19</v>
      </c>
      <c r="E6331">
        <v>2013</v>
      </c>
      <c r="F6331" s="22">
        <f t="shared" si="295"/>
        <v>41275</v>
      </c>
      <c r="G6331" t="s">
        <v>18253</v>
      </c>
      <c r="H6331">
        <f t="shared" si="296"/>
        <v>6.2</v>
      </c>
      <c r="I6331">
        <v>6.2</v>
      </c>
      <c r="J6331">
        <v>118000</v>
      </c>
      <c r="K6331" t="s">
        <v>994</v>
      </c>
      <c r="L6331" t="s">
        <v>14219</v>
      </c>
      <c r="M6331" t="s">
        <v>11224</v>
      </c>
      <c r="N6331" t="s">
        <v>15</v>
      </c>
      <c r="O6331">
        <v>35000000</v>
      </c>
      <c r="P6331">
        <v>46922566</v>
      </c>
      <c r="Q6331">
        <f>_xlfn.XLOOKUP(E6331,CPI!A:A,CPI!B:B)</f>
        <v>233</v>
      </c>
      <c r="R6331" s="12">
        <f>P6331*(CPI!$B$112/Movie!Q6331)</f>
        <v>61361827.726180255</v>
      </c>
      <c r="S6331" t="s">
        <v>16650</v>
      </c>
      <c r="T6331">
        <v>118</v>
      </c>
    </row>
    <row r="6332" spans="1:20" x14ac:dyDescent="0.3">
      <c r="A6332" t="s">
        <v>18372</v>
      </c>
      <c r="B6332" t="str">
        <f t="shared" si="294"/>
        <v>R</v>
      </c>
      <c r="C6332" t="s">
        <v>1</v>
      </c>
      <c r="D6332" t="s">
        <v>89</v>
      </c>
      <c r="E6332">
        <v>2013</v>
      </c>
      <c r="F6332" s="22">
        <f t="shared" si="295"/>
        <v>41275</v>
      </c>
      <c r="G6332" t="s">
        <v>18373</v>
      </c>
      <c r="H6332">
        <f t="shared" si="296"/>
        <v>6.7</v>
      </c>
      <c r="I6332">
        <v>6.7</v>
      </c>
      <c r="J6332">
        <v>115000</v>
      </c>
      <c r="K6332" t="s">
        <v>12030</v>
      </c>
      <c r="L6332" t="s">
        <v>18374</v>
      </c>
      <c r="M6332" t="s">
        <v>9756</v>
      </c>
      <c r="N6332" t="s">
        <v>15</v>
      </c>
      <c r="O6332">
        <v>13000000</v>
      </c>
      <c r="P6332">
        <v>68572631</v>
      </c>
      <c r="Q6332">
        <f>_xlfn.XLOOKUP(E6332,CPI!A:A,CPI!B:B)</f>
        <v>233</v>
      </c>
      <c r="R6332" s="12">
        <f>P6332*(CPI!$B$112/Movie!Q6332)</f>
        <v>89674165.947210297</v>
      </c>
      <c r="S6332" t="s">
        <v>2085</v>
      </c>
      <c r="T6332">
        <v>94</v>
      </c>
    </row>
    <row r="6333" spans="1:20" x14ac:dyDescent="0.3">
      <c r="A6333" t="s">
        <v>18375</v>
      </c>
      <c r="B6333" t="str">
        <f t="shared" si="294"/>
        <v>PG-13</v>
      </c>
      <c r="C6333" t="s">
        <v>1984</v>
      </c>
      <c r="D6333" t="s">
        <v>26</v>
      </c>
      <c r="E6333">
        <v>2013</v>
      </c>
      <c r="F6333" s="22">
        <f t="shared" si="295"/>
        <v>41275</v>
      </c>
      <c r="G6333" t="s">
        <v>18104</v>
      </c>
      <c r="H6333">
        <f t="shared" si="296"/>
        <v>3.5</v>
      </c>
      <c r="I6333">
        <v>3.5</v>
      </c>
      <c r="J6333">
        <v>67000</v>
      </c>
      <c r="K6333" t="s">
        <v>10905</v>
      </c>
      <c r="L6333" t="s">
        <v>4503</v>
      </c>
      <c r="M6333" t="s">
        <v>18376</v>
      </c>
      <c r="N6333" t="s">
        <v>15</v>
      </c>
      <c r="O6333">
        <v>20000000</v>
      </c>
      <c r="P6333">
        <v>78378744</v>
      </c>
      <c r="Q6333">
        <f>_xlfn.XLOOKUP(E6333,CPI!A:A,CPI!B:B)</f>
        <v>233</v>
      </c>
      <c r="R6333" s="12">
        <f>P6333*(CPI!$B$112/Movie!Q6333)</f>
        <v>102497868.22660944</v>
      </c>
      <c r="S6333" t="s">
        <v>8971</v>
      </c>
      <c r="T6333">
        <v>86</v>
      </c>
    </row>
    <row r="6334" spans="1:20" x14ac:dyDescent="0.3">
      <c r="A6334" t="s">
        <v>18377</v>
      </c>
      <c r="B6334" t="str">
        <f t="shared" si="294"/>
        <v>PG-13</v>
      </c>
      <c r="C6334" t="s">
        <v>1984</v>
      </c>
      <c r="D6334" t="s">
        <v>19</v>
      </c>
      <c r="E6334">
        <v>2013</v>
      </c>
      <c r="F6334" s="22">
        <f t="shared" si="295"/>
        <v>41275</v>
      </c>
      <c r="G6334" t="s">
        <v>18183</v>
      </c>
      <c r="H6334">
        <f t="shared" si="296"/>
        <v>5.6</v>
      </c>
      <c r="I6334">
        <v>5.6</v>
      </c>
      <c r="J6334">
        <v>123000</v>
      </c>
      <c r="K6334" t="s">
        <v>14121</v>
      </c>
      <c r="L6334" t="s">
        <v>12191</v>
      </c>
      <c r="M6334" t="s">
        <v>12475</v>
      </c>
      <c r="N6334" t="s">
        <v>15</v>
      </c>
      <c r="O6334">
        <v>130000000</v>
      </c>
      <c r="P6334">
        <v>78324220</v>
      </c>
      <c r="Q6334">
        <f>_xlfn.XLOOKUP(E6334,CPI!A:A,CPI!B:B)</f>
        <v>233</v>
      </c>
      <c r="R6334" s="12">
        <f>P6334*(CPI!$B$112/Movie!Q6334)</f>
        <v>102426565.81115879</v>
      </c>
      <c r="S6334" t="s">
        <v>46</v>
      </c>
      <c r="T6334">
        <v>96</v>
      </c>
    </row>
    <row r="6335" spans="1:20" x14ac:dyDescent="0.3">
      <c r="A6335" t="s">
        <v>18378</v>
      </c>
      <c r="B6335" t="str">
        <f t="shared" si="294"/>
        <v>R</v>
      </c>
      <c r="C6335" t="s">
        <v>1</v>
      </c>
      <c r="D6335" t="s">
        <v>26</v>
      </c>
      <c r="E6335">
        <v>2013</v>
      </c>
      <c r="F6335" s="22">
        <f t="shared" si="295"/>
        <v>41275</v>
      </c>
      <c r="G6335" t="s">
        <v>18214</v>
      </c>
      <c r="H6335">
        <f t="shared" si="296"/>
        <v>7.5</v>
      </c>
      <c r="I6335">
        <v>7.5</v>
      </c>
      <c r="J6335">
        <v>144000</v>
      </c>
      <c r="K6335" t="s">
        <v>2907</v>
      </c>
      <c r="L6335" t="s">
        <v>2079</v>
      </c>
      <c r="M6335" t="s">
        <v>18379</v>
      </c>
      <c r="N6335" t="s">
        <v>15</v>
      </c>
      <c r="O6335">
        <v>11000000</v>
      </c>
      <c r="P6335">
        <v>32960249</v>
      </c>
      <c r="Q6335">
        <f>_xlfn.XLOOKUP(E6335,CPI!A:A,CPI!B:B)</f>
        <v>233</v>
      </c>
      <c r="R6335" s="12">
        <f>P6335*(CPI!$B$112/Movie!Q6335)</f>
        <v>43102952.23304721</v>
      </c>
      <c r="S6335" t="s">
        <v>16769</v>
      </c>
      <c r="T6335">
        <v>104</v>
      </c>
    </row>
    <row r="6336" spans="1:20" x14ac:dyDescent="0.3">
      <c r="A6336" t="s">
        <v>18380</v>
      </c>
      <c r="B6336" t="str">
        <f t="shared" si="294"/>
        <v>R</v>
      </c>
      <c r="C6336" t="s">
        <v>1</v>
      </c>
      <c r="D6336" t="s">
        <v>26</v>
      </c>
      <c r="E6336">
        <v>2013</v>
      </c>
      <c r="F6336" s="22">
        <f t="shared" si="295"/>
        <v>41275</v>
      </c>
      <c r="G6336" t="s">
        <v>18270</v>
      </c>
      <c r="H6336">
        <f t="shared" si="296"/>
        <v>5.8</v>
      </c>
      <c r="I6336">
        <v>5.8</v>
      </c>
      <c r="J6336">
        <v>38000</v>
      </c>
      <c r="K6336" t="s">
        <v>18381</v>
      </c>
      <c r="L6336" t="s">
        <v>18381</v>
      </c>
      <c r="M6336" t="s">
        <v>17775</v>
      </c>
      <c r="N6336" t="s">
        <v>15</v>
      </c>
      <c r="O6336">
        <v>1500000</v>
      </c>
      <c r="P6336">
        <v>3909596</v>
      </c>
      <c r="Q6336">
        <f>_xlfn.XLOOKUP(E6336,CPI!A:A,CPI!B:B)</f>
        <v>233</v>
      </c>
      <c r="R6336" s="12">
        <f>P6336*(CPI!$B$112/Movie!Q6336)</f>
        <v>5112677.6875536479</v>
      </c>
      <c r="S6336" t="s">
        <v>9121</v>
      </c>
      <c r="T6336">
        <v>104</v>
      </c>
    </row>
    <row r="6337" spans="1:20" x14ac:dyDescent="0.3">
      <c r="A6337" t="s">
        <v>18382</v>
      </c>
      <c r="B6337" t="str">
        <f t="shared" si="294"/>
        <v>R</v>
      </c>
      <c r="C6337" t="s">
        <v>1</v>
      </c>
      <c r="D6337" t="s">
        <v>2</v>
      </c>
      <c r="E6337">
        <v>2013</v>
      </c>
      <c r="F6337" s="22">
        <f t="shared" si="295"/>
        <v>41275</v>
      </c>
      <c r="G6337" t="s">
        <v>18324</v>
      </c>
      <c r="H6337">
        <f t="shared" si="296"/>
        <v>5.9</v>
      </c>
      <c r="I6337">
        <v>5.9</v>
      </c>
      <c r="J6337">
        <v>135000</v>
      </c>
      <c r="K6337" t="s">
        <v>10759</v>
      </c>
      <c r="L6337" t="s">
        <v>18383</v>
      </c>
      <c r="M6337" t="s">
        <v>18384</v>
      </c>
      <c r="N6337" t="s">
        <v>15</v>
      </c>
      <c r="O6337">
        <v>30000000</v>
      </c>
      <c r="P6337">
        <v>84790678</v>
      </c>
      <c r="Q6337">
        <f>_xlfn.XLOOKUP(E6337,CPI!A:A,CPI!B:B)</f>
        <v>233</v>
      </c>
      <c r="R6337" s="12">
        <f>P6337*(CPI!$B$112/Movie!Q6337)</f>
        <v>110882916.68068668</v>
      </c>
      <c r="S6337" t="s">
        <v>103</v>
      </c>
      <c r="T6337">
        <v>100</v>
      </c>
    </row>
    <row r="6338" spans="1:20" x14ac:dyDescent="0.3">
      <c r="A6338" t="s">
        <v>18385</v>
      </c>
      <c r="B6338" t="str">
        <f t="shared" si="294"/>
        <v>PG-13</v>
      </c>
      <c r="C6338" t="s">
        <v>1984</v>
      </c>
      <c r="D6338" t="s">
        <v>19</v>
      </c>
      <c r="E6338">
        <v>2013</v>
      </c>
      <c r="F6338" s="22">
        <f t="shared" si="295"/>
        <v>41275</v>
      </c>
      <c r="G6338" t="s">
        <v>18330</v>
      </c>
      <c r="H6338">
        <f t="shared" si="296"/>
        <v>6.4</v>
      </c>
      <c r="I6338">
        <v>6.4</v>
      </c>
      <c r="J6338">
        <v>225000</v>
      </c>
      <c r="K6338" t="s">
        <v>9706</v>
      </c>
      <c r="L6338" t="s">
        <v>15549</v>
      </c>
      <c r="M6338" t="s">
        <v>5667</v>
      </c>
      <c r="N6338" t="s">
        <v>15</v>
      </c>
      <c r="O6338">
        <v>215000000</v>
      </c>
      <c r="P6338">
        <v>260502115</v>
      </c>
      <c r="Q6338">
        <f>_xlfn.XLOOKUP(E6338,CPI!A:A,CPI!B:B)</f>
        <v>233</v>
      </c>
      <c r="R6338" s="12">
        <f>P6338*(CPI!$B$112/Movie!Q6338)</f>
        <v>340665212.19098711</v>
      </c>
      <c r="S6338" t="s">
        <v>1709</v>
      </c>
      <c r="T6338">
        <v>150</v>
      </c>
    </row>
    <row r="6339" spans="1:20" x14ac:dyDescent="0.3">
      <c r="A6339" t="s">
        <v>14609</v>
      </c>
      <c r="B6339" t="str">
        <f t="shared" ref="B6339:B6402" si="297">IF(C6339="","Rating Pending",C6339)</f>
        <v>PG-13</v>
      </c>
      <c r="C6339" t="s">
        <v>1984</v>
      </c>
      <c r="D6339" t="s">
        <v>19</v>
      </c>
      <c r="E6339">
        <v>2013</v>
      </c>
      <c r="F6339" s="22">
        <f t="shared" ref="F6339:F6402" si="298">DATE(TRIM(E6339), 1, 1)</f>
        <v>41275</v>
      </c>
      <c r="G6339" t="s">
        <v>18386</v>
      </c>
      <c r="H6339">
        <f t="shared" ref="H6339:H6402" si="299">IF(I6339="","Score Pending",I6339)</f>
        <v>5.9</v>
      </c>
      <c r="I6339">
        <v>5.9</v>
      </c>
      <c r="J6339">
        <v>112000</v>
      </c>
      <c r="K6339" t="s">
        <v>9560</v>
      </c>
      <c r="L6339" t="s">
        <v>9560</v>
      </c>
      <c r="M6339" t="s">
        <v>15843</v>
      </c>
      <c r="N6339" t="s">
        <v>15</v>
      </c>
      <c r="O6339">
        <v>40000000</v>
      </c>
      <c r="P6339">
        <v>63365859</v>
      </c>
      <c r="Q6339">
        <f>_xlfn.XLOOKUP(E6339,CPI!A:A,CPI!B:B)</f>
        <v>233</v>
      </c>
      <c r="R6339" s="12">
        <f>P6339*(CPI!$B$112/Movie!Q6339)</f>
        <v>82865138.357510731</v>
      </c>
      <c r="S6339" t="s">
        <v>18387</v>
      </c>
      <c r="T6339">
        <v>125</v>
      </c>
    </row>
    <row r="6340" spans="1:20" x14ac:dyDescent="0.3">
      <c r="A6340" t="s">
        <v>18388</v>
      </c>
      <c r="B6340" t="str">
        <f t="shared" si="297"/>
        <v>PG</v>
      </c>
      <c r="C6340" t="s">
        <v>18</v>
      </c>
      <c r="D6340" t="s">
        <v>375</v>
      </c>
      <c r="E6340">
        <v>2013</v>
      </c>
      <c r="F6340" s="22">
        <f t="shared" si="298"/>
        <v>41275</v>
      </c>
      <c r="G6340" t="s">
        <v>18389</v>
      </c>
      <c r="H6340">
        <f t="shared" si="299"/>
        <v>6.4</v>
      </c>
      <c r="I6340">
        <v>6.4</v>
      </c>
      <c r="J6340">
        <v>88000</v>
      </c>
      <c r="K6340" t="s">
        <v>18390</v>
      </c>
      <c r="L6340" t="s">
        <v>18391</v>
      </c>
      <c r="M6340" t="s">
        <v>12475</v>
      </c>
      <c r="N6340" t="s">
        <v>15</v>
      </c>
      <c r="O6340">
        <v>135000000</v>
      </c>
      <c r="P6340">
        <v>282570682</v>
      </c>
      <c r="Q6340">
        <f>_xlfn.XLOOKUP(E6340,CPI!A:A,CPI!B:B)</f>
        <v>233</v>
      </c>
      <c r="R6340" s="12">
        <f>P6340*(CPI!$B$112/Movie!Q6340)</f>
        <v>369524836.07467806</v>
      </c>
      <c r="S6340" t="s">
        <v>10157</v>
      </c>
      <c r="T6340">
        <v>96</v>
      </c>
    </row>
    <row r="6341" spans="1:20" x14ac:dyDescent="0.3">
      <c r="A6341" t="s">
        <v>18392</v>
      </c>
      <c r="B6341" t="str">
        <f t="shared" si="297"/>
        <v>PG-13</v>
      </c>
      <c r="C6341" t="s">
        <v>1984</v>
      </c>
      <c r="D6341" t="s">
        <v>26</v>
      </c>
      <c r="E6341">
        <v>2013</v>
      </c>
      <c r="F6341" s="22">
        <f t="shared" si="298"/>
        <v>41275</v>
      </c>
      <c r="G6341" t="s">
        <v>18393</v>
      </c>
      <c r="H6341">
        <f t="shared" si="299"/>
        <v>6.8</v>
      </c>
      <c r="I6341">
        <v>6.8</v>
      </c>
      <c r="J6341">
        <v>73000</v>
      </c>
      <c r="K6341" t="s">
        <v>13911</v>
      </c>
      <c r="L6341" t="s">
        <v>14365</v>
      </c>
      <c r="M6341" t="s">
        <v>11798</v>
      </c>
      <c r="N6341" t="s">
        <v>180</v>
      </c>
      <c r="O6341">
        <v>11000000</v>
      </c>
      <c r="P6341">
        <v>8526288</v>
      </c>
      <c r="Q6341">
        <f>_xlfn.XLOOKUP(E6341,CPI!A:A,CPI!B:B)</f>
        <v>233</v>
      </c>
      <c r="R6341" s="12">
        <f>P6341*(CPI!$B$112/Movie!Q6341)</f>
        <v>11150042.719313305</v>
      </c>
      <c r="S6341" t="s">
        <v>17489</v>
      </c>
      <c r="T6341">
        <v>98</v>
      </c>
    </row>
    <row r="6342" spans="1:20" x14ac:dyDescent="0.3">
      <c r="A6342" t="s">
        <v>18394</v>
      </c>
      <c r="B6342" t="str">
        <f t="shared" si="297"/>
        <v>R</v>
      </c>
      <c r="C6342" t="s">
        <v>1</v>
      </c>
      <c r="D6342" t="s">
        <v>19</v>
      </c>
      <c r="E6342">
        <v>2013</v>
      </c>
      <c r="F6342" s="22">
        <f t="shared" si="298"/>
        <v>41275</v>
      </c>
      <c r="G6342" t="s">
        <v>18395</v>
      </c>
      <c r="H6342">
        <f t="shared" si="299"/>
        <v>6.7</v>
      </c>
      <c r="I6342">
        <v>6.7</v>
      </c>
      <c r="J6342">
        <v>201000</v>
      </c>
      <c r="K6342" t="s">
        <v>17939</v>
      </c>
      <c r="L6342" t="s">
        <v>18396</v>
      </c>
      <c r="M6342" t="s">
        <v>4109</v>
      </c>
      <c r="N6342" t="s">
        <v>15</v>
      </c>
      <c r="O6342">
        <v>61000000</v>
      </c>
      <c r="P6342">
        <v>131940411</v>
      </c>
      <c r="Q6342">
        <f>_xlfn.XLOOKUP(E6342,CPI!A:A,CPI!B:B)</f>
        <v>233</v>
      </c>
      <c r="R6342" s="12">
        <f>P6342*(CPI!$B$112/Movie!Q6342)</f>
        <v>172541816.44506437</v>
      </c>
      <c r="S6342" t="s">
        <v>46</v>
      </c>
      <c r="T6342">
        <v>109</v>
      </c>
    </row>
    <row r="6343" spans="1:20" x14ac:dyDescent="0.3">
      <c r="A6343" t="s">
        <v>18397</v>
      </c>
      <c r="B6343" t="str">
        <f t="shared" si="297"/>
        <v>PG-13</v>
      </c>
      <c r="C6343" t="s">
        <v>1984</v>
      </c>
      <c r="D6343" t="s">
        <v>26</v>
      </c>
      <c r="E6343">
        <v>2013</v>
      </c>
      <c r="F6343" s="22">
        <f t="shared" si="298"/>
        <v>41275</v>
      </c>
      <c r="G6343" t="s">
        <v>18278</v>
      </c>
      <c r="H6343">
        <f t="shared" si="299"/>
        <v>7</v>
      </c>
      <c r="I6343">
        <v>7</v>
      </c>
      <c r="J6343">
        <v>60000</v>
      </c>
      <c r="K6343" t="s">
        <v>12319</v>
      </c>
      <c r="L6343" t="s">
        <v>12319</v>
      </c>
      <c r="M6343" t="s">
        <v>18398</v>
      </c>
      <c r="N6343" t="s">
        <v>15</v>
      </c>
      <c r="O6343">
        <v>8000000</v>
      </c>
      <c r="P6343">
        <v>25288872</v>
      </c>
      <c r="Q6343">
        <f>_xlfn.XLOOKUP(E6343,CPI!A:A,CPI!B:B)</f>
        <v>233</v>
      </c>
      <c r="R6343" s="12">
        <f>P6343*(CPI!$B$112/Movie!Q6343)</f>
        <v>33070898.276394848</v>
      </c>
      <c r="S6343" t="s">
        <v>9423</v>
      </c>
      <c r="T6343">
        <v>93</v>
      </c>
    </row>
    <row r="6344" spans="1:20" x14ac:dyDescent="0.3">
      <c r="A6344" t="s">
        <v>18399</v>
      </c>
      <c r="B6344" t="str">
        <f t="shared" si="297"/>
        <v>R</v>
      </c>
      <c r="C6344" t="s">
        <v>1</v>
      </c>
      <c r="D6344" t="s">
        <v>89</v>
      </c>
      <c r="E6344">
        <v>2013</v>
      </c>
      <c r="F6344" s="22">
        <f t="shared" si="298"/>
        <v>41275</v>
      </c>
      <c r="G6344" t="s">
        <v>18243</v>
      </c>
      <c r="H6344">
        <f t="shared" si="299"/>
        <v>7.1</v>
      </c>
      <c r="I6344">
        <v>7.1</v>
      </c>
      <c r="J6344">
        <v>183000</v>
      </c>
      <c r="K6344" t="s">
        <v>5090</v>
      </c>
      <c r="L6344" t="s">
        <v>16457</v>
      </c>
      <c r="M6344" t="s">
        <v>16555</v>
      </c>
      <c r="N6344" t="s">
        <v>15</v>
      </c>
      <c r="O6344">
        <v>30000000</v>
      </c>
      <c r="P6344">
        <v>63414135</v>
      </c>
      <c r="Q6344">
        <f>_xlfn.XLOOKUP(E6344,CPI!A:A,CPI!B:B)</f>
        <v>233</v>
      </c>
      <c r="R6344" s="12">
        <f>P6344*(CPI!$B$112/Movie!Q6344)</f>
        <v>82928270.105150208</v>
      </c>
      <c r="S6344" t="s">
        <v>13577</v>
      </c>
      <c r="T6344">
        <v>106</v>
      </c>
    </row>
    <row r="6345" spans="1:20" x14ac:dyDescent="0.3">
      <c r="A6345" t="s">
        <v>18400</v>
      </c>
      <c r="B6345" t="str">
        <f t="shared" si="297"/>
        <v>R</v>
      </c>
      <c r="C6345" t="s">
        <v>1</v>
      </c>
      <c r="D6345" t="s">
        <v>19</v>
      </c>
      <c r="E6345">
        <v>2013</v>
      </c>
      <c r="F6345" s="22">
        <f t="shared" si="298"/>
        <v>41275</v>
      </c>
      <c r="G6345" t="s">
        <v>18284</v>
      </c>
      <c r="H6345">
        <f t="shared" si="299"/>
        <v>6.6</v>
      </c>
      <c r="I6345">
        <v>6.6</v>
      </c>
      <c r="J6345">
        <v>165000</v>
      </c>
      <c r="K6345" t="s">
        <v>17110</v>
      </c>
      <c r="L6345" t="s">
        <v>18401</v>
      </c>
      <c r="M6345" t="s">
        <v>8574</v>
      </c>
      <c r="N6345" t="s">
        <v>15</v>
      </c>
      <c r="O6345">
        <v>43000000</v>
      </c>
      <c r="P6345">
        <v>229930771</v>
      </c>
      <c r="Q6345">
        <f>_xlfn.XLOOKUP(E6345,CPI!A:A,CPI!B:B)</f>
        <v>233</v>
      </c>
      <c r="R6345" s="12">
        <f>P6345*(CPI!$B$112/Movie!Q6345)</f>
        <v>300686291.51802576</v>
      </c>
      <c r="S6345" t="s">
        <v>165</v>
      </c>
      <c r="T6345">
        <v>117</v>
      </c>
    </row>
    <row r="6346" spans="1:20" x14ac:dyDescent="0.3">
      <c r="A6346" t="s">
        <v>18402</v>
      </c>
      <c r="B6346" t="str">
        <f t="shared" si="297"/>
        <v>PG-13</v>
      </c>
      <c r="C6346" t="s">
        <v>1984</v>
      </c>
      <c r="D6346" t="s">
        <v>37</v>
      </c>
      <c r="E6346">
        <v>2013</v>
      </c>
      <c r="F6346" s="22">
        <f t="shared" si="298"/>
        <v>41275</v>
      </c>
      <c r="G6346" t="s">
        <v>18403</v>
      </c>
      <c r="H6346">
        <f t="shared" si="299"/>
        <v>6.6</v>
      </c>
      <c r="I6346">
        <v>6.6</v>
      </c>
      <c r="J6346">
        <v>160000</v>
      </c>
      <c r="K6346" t="s">
        <v>13473</v>
      </c>
      <c r="L6346" t="s">
        <v>13474</v>
      </c>
      <c r="M6346" t="s">
        <v>14061</v>
      </c>
      <c r="N6346" t="s">
        <v>15</v>
      </c>
      <c r="O6346">
        <v>5000000</v>
      </c>
      <c r="P6346">
        <v>161919318</v>
      </c>
      <c r="Q6346">
        <f>_xlfn.XLOOKUP(E6346,CPI!A:A,CPI!B:B)</f>
        <v>233</v>
      </c>
      <c r="R6346" s="12">
        <f>P6346*(CPI!$B$112/Movie!Q6346)</f>
        <v>211745992.25150213</v>
      </c>
      <c r="S6346" t="s">
        <v>16603</v>
      </c>
      <c r="T6346">
        <v>106</v>
      </c>
    </row>
    <row r="6347" spans="1:20" x14ac:dyDescent="0.3">
      <c r="A6347" t="s">
        <v>18404</v>
      </c>
      <c r="B6347" t="str">
        <f t="shared" si="297"/>
        <v>R</v>
      </c>
      <c r="C6347" t="s">
        <v>1</v>
      </c>
      <c r="D6347" t="s">
        <v>19</v>
      </c>
      <c r="E6347">
        <v>2013</v>
      </c>
      <c r="F6347" s="22">
        <f t="shared" si="298"/>
        <v>41275</v>
      </c>
      <c r="G6347" t="s">
        <v>18405</v>
      </c>
      <c r="H6347">
        <f t="shared" si="299"/>
        <v>6.2</v>
      </c>
      <c r="I6347">
        <v>6.2</v>
      </c>
      <c r="J6347">
        <v>68000</v>
      </c>
      <c r="K6347" t="s">
        <v>12638</v>
      </c>
      <c r="L6347" t="s">
        <v>12638</v>
      </c>
      <c r="M6347" t="s">
        <v>11224</v>
      </c>
      <c r="N6347" t="s">
        <v>7</v>
      </c>
      <c r="O6347">
        <v>20000000</v>
      </c>
      <c r="P6347">
        <v>12671109</v>
      </c>
      <c r="Q6347">
        <f>_xlfn.XLOOKUP(E6347,CPI!A:A,CPI!B:B)</f>
        <v>233</v>
      </c>
      <c r="R6347" s="12">
        <f>P6347*(CPI!$B$112/Movie!Q6347)</f>
        <v>16570330.095708154</v>
      </c>
      <c r="S6347" t="s">
        <v>14686</v>
      </c>
      <c r="T6347">
        <v>100</v>
      </c>
    </row>
    <row r="6348" spans="1:20" x14ac:dyDescent="0.3">
      <c r="A6348" t="s">
        <v>18406</v>
      </c>
      <c r="B6348" t="str">
        <f t="shared" si="297"/>
        <v>PG</v>
      </c>
      <c r="C6348" t="s">
        <v>18</v>
      </c>
      <c r="D6348" t="s">
        <v>48</v>
      </c>
      <c r="E6348">
        <v>2013</v>
      </c>
      <c r="F6348" s="22">
        <f t="shared" si="298"/>
        <v>41275</v>
      </c>
      <c r="G6348" t="s">
        <v>18407</v>
      </c>
      <c r="H6348">
        <f t="shared" si="299"/>
        <v>7.3</v>
      </c>
      <c r="I6348">
        <v>7.3</v>
      </c>
      <c r="J6348">
        <v>29000</v>
      </c>
      <c r="K6348" t="s">
        <v>18408</v>
      </c>
      <c r="L6348" t="s">
        <v>18409</v>
      </c>
      <c r="M6348" t="s">
        <v>18410</v>
      </c>
      <c r="N6348" t="s">
        <v>7</v>
      </c>
      <c r="O6348">
        <v>10900000</v>
      </c>
      <c r="P6348">
        <v>16607575</v>
      </c>
      <c r="Q6348">
        <f>_xlfn.XLOOKUP(E6348,CPI!A:A,CPI!B:B)</f>
        <v>233</v>
      </c>
      <c r="R6348" s="12">
        <f>P6348*(CPI!$B$112/Movie!Q6348)</f>
        <v>21718146.362660944</v>
      </c>
      <c r="S6348" t="s">
        <v>17536</v>
      </c>
      <c r="T6348">
        <v>100</v>
      </c>
    </row>
    <row r="6349" spans="1:20" x14ac:dyDescent="0.3">
      <c r="A6349" t="s">
        <v>18411</v>
      </c>
      <c r="B6349" t="str">
        <f t="shared" si="297"/>
        <v>R</v>
      </c>
      <c r="C6349" t="s">
        <v>1</v>
      </c>
      <c r="D6349" t="s">
        <v>26</v>
      </c>
      <c r="E6349">
        <v>2013</v>
      </c>
      <c r="F6349" s="22">
        <f t="shared" si="298"/>
        <v>41275</v>
      </c>
      <c r="G6349" t="s">
        <v>18412</v>
      </c>
      <c r="H6349">
        <f t="shared" si="299"/>
        <v>6.5</v>
      </c>
      <c r="I6349">
        <v>6.5</v>
      </c>
      <c r="J6349">
        <v>80000</v>
      </c>
      <c r="K6349" t="s">
        <v>13079</v>
      </c>
      <c r="L6349" t="s">
        <v>18413</v>
      </c>
      <c r="M6349" t="s">
        <v>11798</v>
      </c>
      <c r="N6349" t="s">
        <v>15</v>
      </c>
      <c r="P6349">
        <v>3875442</v>
      </c>
      <c r="Q6349">
        <f>_xlfn.XLOOKUP(E6349,CPI!A:A,CPI!B:B)</f>
        <v>233</v>
      </c>
      <c r="R6349" s="12">
        <f>P6349*(CPI!$B$112/Movie!Q6349)</f>
        <v>5068013.6369098714</v>
      </c>
      <c r="S6349" t="s">
        <v>18179</v>
      </c>
      <c r="T6349">
        <v>120</v>
      </c>
    </row>
    <row r="6350" spans="1:20" x14ac:dyDescent="0.3">
      <c r="A6350" t="s">
        <v>18414</v>
      </c>
      <c r="B6350" t="str">
        <f t="shared" si="297"/>
        <v>PG-13</v>
      </c>
      <c r="C6350" t="s">
        <v>1984</v>
      </c>
      <c r="D6350" t="s">
        <v>19</v>
      </c>
      <c r="E6350">
        <v>2013</v>
      </c>
      <c r="F6350" s="22">
        <f t="shared" si="298"/>
        <v>41275</v>
      </c>
      <c r="G6350" t="s">
        <v>18240</v>
      </c>
      <c r="H6350">
        <f t="shared" si="299"/>
        <v>4.8</v>
      </c>
      <c r="I6350">
        <v>4.8</v>
      </c>
      <c r="J6350">
        <v>194000</v>
      </c>
      <c r="K6350" t="s">
        <v>10459</v>
      </c>
      <c r="L6350" t="s">
        <v>16646</v>
      </c>
      <c r="M6350" t="s">
        <v>18415</v>
      </c>
      <c r="N6350" t="s">
        <v>15</v>
      </c>
      <c r="O6350">
        <v>130000000</v>
      </c>
      <c r="P6350">
        <v>243611982</v>
      </c>
      <c r="Q6350">
        <f>_xlfn.XLOOKUP(E6350,CPI!A:A,CPI!B:B)</f>
        <v>233</v>
      </c>
      <c r="R6350" s="12">
        <f>P6350*(CPI!$B$112/Movie!Q6350)</f>
        <v>318577557.57682401</v>
      </c>
      <c r="S6350" t="s">
        <v>16</v>
      </c>
      <c r="T6350">
        <v>100</v>
      </c>
    </row>
    <row r="6351" spans="1:20" x14ac:dyDescent="0.3">
      <c r="A6351" t="s">
        <v>18416</v>
      </c>
      <c r="B6351" t="str">
        <f t="shared" si="297"/>
        <v>PG-13</v>
      </c>
      <c r="C6351" t="s">
        <v>1984</v>
      </c>
      <c r="D6351" t="s">
        <v>48</v>
      </c>
      <c r="E6351">
        <v>2013</v>
      </c>
      <c r="F6351" s="22">
        <f t="shared" si="298"/>
        <v>41275</v>
      </c>
      <c r="G6351" t="s">
        <v>18224</v>
      </c>
      <c r="H6351">
        <f t="shared" si="299"/>
        <v>7.2</v>
      </c>
      <c r="I6351">
        <v>7.2</v>
      </c>
      <c r="J6351">
        <v>111000</v>
      </c>
      <c r="K6351" t="s">
        <v>16212</v>
      </c>
      <c r="L6351" t="s">
        <v>18417</v>
      </c>
      <c r="M6351" t="s">
        <v>4823</v>
      </c>
      <c r="N6351" t="s">
        <v>15</v>
      </c>
      <c r="O6351">
        <v>30000000</v>
      </c>
      <c r="P6351">
        <v>177313795</v>
      </c>
      <c r="Q6351">
        <f>_xlfn.XLOOKUP(E6351,CPI!A:A,CPI!B:B)</f>
        <v>233</v>
      </c>
      <c r="R6351" s="12">
        <f>P6351*(CPI!$B$112/Movie!Q6351)</f>
        <v>231877739.64163089</v>
      </c>
      <c r="S6351" t="s">
        <v>18418</v>
      </c>
      <c r="T6351">
        <v>132</v>
      </c>
    </row>
    <row r="6352" spans="1:20" x14ac:dyDescent="0.3">
      <c r="A6352" t="s">
        <v>18419</v>
      </c>
      <c r="B6352" t="str">
        <f t="shared" si="297"/>
        <v>R</v>
      </c>
      <c r="C6352" t="s">
        <v>1</v>
      </c>
      <c r="D6352" t="s">
        <v>19</v>
      </c>
      <c r="E6352">
        <v>2013</v>
      </c>
      <c r="F6352" s="22">
        <f t="shared" si="298"/>
        <v>41275</v>
      </c>
      <c r="G6352" t="s">
        <v>18420</v>
      </c>
      <c r="H6352">
        <f t="shared" si="299"/>
        <v>5.7</v>
      </c>
      <c r="I6352">
        <v>5.7</v>
      </c>
      <c r="J6352">
        <v>109000</v>
      </c>
      <c r="K6352" t="s">
        <v>9129</v>
      </c>
      <c r="L6352" t="s">
        <v>9129</v>
      </c>
      <c r="M6352" t="s">
        <v>12149</v>
      </c>
      <c r="N6352" t="s">
        <v>3795</v>
      </c>
      <c r="O6352">
        <v>4800000</v>
      </c>
      <c r="P6352">
        <v>10639616</v>
      </c>
      <c r="Q6352">
        <f>_xlfn.XLOOKUP(E6352,CPI!A:A,CPI!B:B)</f>
        <v>233</v>
      </c>
      <c r="R6352" s="12">
        <f>P6352*(CPI!$B$112/Movie!Q6352)</f>
        <v>13913695.258369097</v>
      </c>
      <c r="S6352" t="s">
        <v>18421</v>
      </c>
      <c r="T6352">
        <v>90</v>
      </c>
    </row>
    <row r="6353" spans="1:20" x14ac:dyDescent="0.3">
      <c r="A6353" t="s">
        <v>18422</v>
      </c>
      <c r="B6353" t="str">
        <f t="shared" si="297"/>
        <v>PG-13</v>
      </c>
      <c r="C6353" t="s">
        <v>1984</v>
      </c>
      <c r="D6353" t="s">
        <v>19</v>
      </c>
      <c r="E6353">
        <v>2013</v>
      </c>
      <c r="F6353" s="22">
        <f t="shared" si="298"/>
        <v>41275</v>
      </c>
      <c r="G6353" t="s">
        <v>18183</v>
      </c>
      <c r="H6353">
        <f t="shared" si="299"/>
        <v>6.6</v>
      </c>
      <c r="I6353">
        <v>6.6</v>
      </c>
      <c r="J6353">
        <v>163000</v>
      </c>
      <c r="K6353" t="s">
        <v>10620</v>
      </c>
      <c r="L6353" t="s">
        <v>16502</v>
      </c>
      <c r="M6353" t="s">
        <v>4443</v>
      </c>
      <c r="N6353" t="s">
        <v>15</v>
      </c>
      <c r="O6353">
        <v>84000000</v>
      </c>
      <c r="P6353">
        <v>148075565</v>
      </c>
      <c r="Q6353">
        <f>_xlfn.XLOOKUP(E6353,CPI!A:A,CPI!B:B)</f>
        <v>233</v>
      </c>
      <c r="R6353" s="12">
        <f>P6353*(CPI!$B$112/Movie!Q6353)</f>
        <v>193642165.90343347</v>
      </c>
      <c r="S6353" t="s">
        <v>10066</v>
      </c>
      <c r="T6353">
        <v>116</v>
      </c>
    </row>
    <row r="6354" spans="1:20" x14ac:dyDescent="0.3">
      <c r="A6354" t="s">
        <v>18423</v>
      </c>
      <c r="B6354" t="str">
        <f t="shared" si="297"/>
        <v>R</v>
      </c>
      <c r="C6354" t="s">
        <v>1</v>
      </c>
      <c r="D6354" t="s">
        <v>19</v>
      </c>
      <c r="E6354">
        <v>2013</v>
      </c>
      <c r="F6354" s="22">
        <f t="shared" si="298"/>
        <v>41275</v>
      </c>
      <c r="G6354" t="s">
        <v>18424</v>
      </c>
      <c r="H6354">
        <f t="shared" si="299"/>
        <v>6.5</v>
      </c>
      <c r="I6354">
        <v>6.5</v>
      </c>
      <c r="J6354">
        <v>19000</v>
      </c>
      <c r="K6354" t="s">
        <v>13258</v>
      </c>
      <c r="L6354" t="s">
        <v>13258</v>
      </c>
      <c r="M6354" t="s">
        <v>10314</v>
      </c>
      <c r="N6354" t="s">
        <v>437</v>
      </c>
      <c r="O6354">
        <v>25500000</v>
      </c>
      <c r="P6354">
        <v>2566435</v>
      </c>
      <c r="Q6354">
        <f>_xlfn.XLOOKUP(E6354,CPI!A:A,CPI!B:B)</f>
        <v>233</v>
      </c>
      <c r="R6354" s="12">
        <f>P6354*(CPI!$B$112/Movie!Q6354)</f>
        <v>3356192.0364806866</v>
      </c>
      <c r="S6354" t="s">
        <v>14713</v>
      </c>
      <c r="T6354">
        <v>127</v>
      </c>
    </row>
    <row r="6355" spans="1:20" x14ac:dyDescent="0.3">
      <c r="A6355" t="s">
        <v>18425</v>
      </c>
      <c r="B6355" t="str">
        <f t="shared" si="297"/>
        <v>Not Rated</v>
      </c>
      <c r="C6355" t="s">
        <v>432</v>
      </c>
      <c r="D6355" t="s">
        <v>2</v>
      </c>
      <c r="E6355">
        <v>2013</v>
      </c>
      <c r="F6355" s="22">
        <f t="shared" si="298"/>
        <v>41275</v>
      </c>
      <c r="G6355" t="s">
        <v>18426</v>
      </c>
      <c r="H6355">
        <f t="shared" si="299"/>
        <v>7.8</v>
      </c>
      <c r="I6355">
        <v>7.8</v>
      </c>
      <c r="J6355">
        <v>83000</v>
      </c>
      <c r="K6355" t="s">
        <v>17439</v>
      </c>
      <c r="L6355" t="s">
        <v>17439</v>
      </c>
      <c r="M6355" t="s">
        <v>18427</v>
      </c>
      <c r="N6355" t="s">
        <v>291</v>
      </c>
      <c r="P6355">
        <v>24665023</v>
      </c>
      <c r="Q6355">
        <f>_xlfn.XLOOKUP(E6355,CPI!A:A,CPI!B:B)</f>
        <v>233</v>
      </c>
      <c r="R6355" s="12">
        <f>P6355*(CPI!$B$112/Movie!Q6355)</f>
        <v>32255075.142060082</v>
      </c>
      <c r="S6355" t="s">
        <v>17440</v>
      </c>
      <c r="T6355">
        <v>141</v>
      </c>
    </row>
    <row r="6356" spans="1:20" x14ac:dyDescent="0.3">
      <c r="A6356" t="s">
        <v>18428</v>
      </c>
      <c r="B6356" t="str">
        <f t="shared" si="297"/>
        <v>R</v>
      </c>
      <c r="C6356" t="s">
        <v>1</v>
      </c>
      <c r="D6356" t="s">
        <v>19</v>
      </c>
      <c r="E6356">
        <v>2013</v>
      </c>
      <c r="F6356" s="22">
        <f t="shared" si="298"/>
        <v>41275</v>
      </c>
      <c r="G6356" t="s">
        <v>18292</v>
      </c>
      <c r="H6356">
        <f t="shared" si="299"/>
        <v>6.5</v>
      </c>
      <c r="I6356">
        <v>6.5</v>
      </c>
      <c r="J6356">
        <v>65000</v>
      </c>
      <c r="K6356" t="s">
        <v>16192</v>
      </c>
      <c r="L6356" t="s">
        <v>11996</v>
      </c>
      <c r="M6356" t="s">
        <v>11531</v>
      </c>
      <c r="N6356" t="s">
        <v>15</v>
      </c>
      <c r="O6356">
        <v>30000000</v>
      </c>
      <c r="P6356">
        <v>18074539</v>
      </c>
      <c r="Q6356">
        <f>_xlfn.XLOOKUP(E6356,CPI!A:A,CPI!B:B)</f>
        <v>233</v>
      </c>
      <c r="R6356" s="12">
        <f>P6356*(CPI!$B$112/Movie!Q6356)</f>
        <v>23636532.331759654</v>
      </c>
      <c r="S6356" t="s">
        <v>16603</v>
      </c>
      <c r="T6356">
        <v>118</v>
      </c>
    </row>
    <row r="6357" spans="1:20" x14ac:dyDescent="0.3">
      <c r="A6357" t="s">
        <v>18429</v>
      </c>
      <c r="B6357" t="str">
        <f t="shared" si="297"/>
        <v>R</v>
      </c>
      <c r="C6357" t="s">
        <v>1</v>
      </c>
      <c r="D6357" t="s">
        <v>26</v>
      </c>
      <c r="E6357">
        <v>2013</v>
      </c>
      <c r="F6357" s="22">
        <f t="shared" si="298"/>
        <v>41275</v>
      </c>
      <c r="G6357" t="s">
        <v>18403</v>
      </c>
      <c r="H6357">
        <f t="shared" si="299"/>
        <v>7.1</v>
      </c>
      <c r="I6357">
        <v>7.1</v>
      </c>
      <c r="J6357">
        <v>147000</v>
      </c>
      <c r="K6357" t="s">
        <v>18430</v>
      </c>
      <c r="L6357" t="s">
        <v>16077</v>
      </c>
      <c r="M6357" t="s">
        <v>18431</v>
      </c>
      <c r="N6357" t="s">
        <v>15</v>
      </c>
      <c r="O6357">
        <v>2500000</v>
      </c>
      <c r="P6357">
        <v>6918591</v>
      </c>
      <c r="Q6357">
        <f>_xlfn.XLOOKUP(E6357,CPI!A:A,CPI!B:B)</f>
        <v>233</v>
      </c>
      <c r="R6357" s="12">
        <f>P6357*(CPI!$B$112/Movie!Q6357)</f>
        <v>9047616.6424892694</v>
      </c>
      <c r="S6357" t="s">
        <v>18432</v>
      </c>
      <c r="T6357">
        <v>95</v>
      </c>
    </row>
    <row r="6358" spans="1:20" x14ac:dyDescent="0.3">
      <c r="A6358">
        <v>42</v>
      </c>
      <c r="B6358" t="str">
        <f t="shared" si="297"/>
        <v>PG-13</v>
      </c>
      <c r="C6358" t="s">
        <v>1984</v>
      </c>
      <c r="D6358" t="s">
        <v>48</v>
      </c>
      <c r="E6358">
        <v>2013</v>
      </c>
      <c r="F6358" s="22">
        <f t="shared" si="298"/>
        <v>41275</v>
      </c>
      <c r="G6358" t="s">
        <v>18104</v>
      </c>
      <c r="H6358">
        <f t="shared" si="299"/>
        <v>7.5</v>
      </c>
      <c r="I6358">
        <v>7.5</v>
      </c>
      <c r="J6358">
        <v>89000</v>
      </c>
      <c r="K6358" t="s">
        <v>9652</v>
      </c>
      <c r="L6358" t="s">
        <v>9652</v>
      </c>
      <c r="M6358" t="s">
        <v>18433</v>
      </c>
      <c r="N6358" t="s">
        <v>15</v>
      </c>
      <c r="O6358">
        <v>40000000</v>
      </c>
      <c r="P6358">
        <v>97470701</v>
      </c>
      <c r="Q6358">
        <f>_xlfn.XLOOKUP(E6358,CPI!A:A,CPI!B:B)</f>
        <v>233</v>
      </c>
      <c r="R6358" s="12">
        <f>P6358*(CPI!$B$112/Movie!Q6358)</f>
        <v>127464903.83991416</v>
      </c>
      <c r="S6358" t="s">
        <v>8</v>
      </c>
      <c r="T6358">
        <v>128</v>
      </c>
    </row>
    <row r="6359" spans="1:20" x14ac:dyDescent="0.3">
      <c r="A6359" t="s">
        <v>18434</v>
      </c>
      <c r="B6359" t="str">
        <f t="shared" si="297"/>
        <v>R</v>
      </c>
      <c r="C6359" t="s">
        <v>1</v>
      </c>
      <c r="D6359" t="s">
        <v>89</v>
      </c>
      <c r="E6359">
        <v>2013</v>
      </c>
      <c r="F6359" s="22">
        <f t="shared" si="298"/>
        <v>41275</v>
      </c>
      <c r="G6359" t="s">
        <v>18435</v>
      </c>
      <c r="H6359">
        <f t="shared" si="299"/>
        <v>7.8</v>
      </c>
      <c r="I6359">
        <v>7.8</v>
      </c>
      <c r="J6359">
        <v>112000</v>
      </c>
      <c r="K6359" t="s">
        <v>4489</v>
      </c>
      <c r="L6359" t="s">
        <v>4489</v>
      </c>
      <c r="M6359" t="s">
        <v>9195</v>
      </c>
      <c r="N6359" t="s">
        <v>291</v>
      </c>
      <c r="P6359">
        <v>20919703</v>
      </c>
      <c r="Q6359">
        <f>_xlfn.XLOOKUP(E6359,CPI!A:A,CPI!B:B)</f>
        <v>233</v>
      </c>
      <c r="R6359" s="12">
        <f>P6359*(CPI!$B$112/Movie!Q6359)</f>
        <v>27357225.339484978</v>
      </c>
      <c r="S6359" t="s">
        <v>18436</v>
      </c>
      <c r="T6359">
        <v>131</v>
      </c>
    </row>
    <row r="6360" spans="1:20" x14ac:dyDescent="0.3">
      <c r="A6360" t="s">
        <v>18437</v>
      </c>
      <c r="B6360" t="str">
        <f t="shared" si="297"/>
        <v>R</v>
      </c>
      <c r="C6360" t="s">
        <v>1</v>
      </c>
      <c r="D6360" t="s">
        <v>19</v>
      </c>
      <c r="E6360">
        <v>2013</v>
      </c>
      <c r="F6360" s="22">
        <f t="shared" si="298"/>
        <v>41275</v>
      </c>
      <c r="G6360" t="s">
        <v>18316</v>
      </c>
      <c r="H6360">
        <f t="shared" si="299"/>
        <v>6.3</v>
      </c>
      <c r="I6360">
        <v>6.3</v>
      </c>
      <c r="J6360">
        <v>135000</v>
      </c>
      <c r="K6360" t="s">
        <v>15893</v>
      </c>
      <c r="L6360" t="s">
        <v>18438</v>
      </c>
      <c r="M6360" t="s">
        <v>983</v>
      </c>
      <c r="N6360" t="s">
        <v>15</v>
      </c>
      <c r="O6360">
        <v>45000000</v>
      </c>
      <c r="P6360">
        <v>48330757</v>
      </c>
      <c r="Q6360">
        <f>_xlfn.XLOOKUP(E6360,CPI!A:A,CPI!B:B)</f>
        <v>233</v>
      </c>
      <c r="R6360" s="12">
        <f>P6360*(CPI!$B$112/Movie!Q6360)</f>
        <v>63203354.754935622</v>
      </c>
      <c r="S6360" t="s">
        <v>12574</v>
      </c>
      <c r="T6360">
        <v>107</v>
      </c>
    </row>
    <row r="6361" spans="1:20" x14ac:dyDescent="0.3">
      <c r="A6361" t="s">
        <v>18439</v>
      </c>
      <c r="B6361" t="str">
        <f t="shared" si="297"/>
        <v>R</v>
      </c>
      <c r="C6361" t="s">
        <v>1</v>
      </c>
      <c r="D6361" t="s">
        <v>26</v>
      </c>
      <c r="E6361">
        <v>2013</v>
      </c>
      <c r="F6361" s="22">
        <f t="shared" si="298"/>
        <v>41275</v>
      </c>
      <c r="G6361" t="s">
        <v>18440</v>
      </c>
      <c r="H6361">
        <f t="shared" si="299"/>
        <v>7.1</v>
      </c>
      <c r="I6361">
        <v>7.1</v>
      </c>
      <c r="J6361">
        <v>104000</v>
      </c>
      <c r="K6361" t="s">
        <v>18441</v>
      </c>
      <c r="L6361" t="s">
        <v>18441</v>
      </c>
      <c r="M6361" t="s">
        <v>14528</v>
      </c>
      <c r="N6361" t="s">
        <v>7</v>
      </c>
      <c r="O6361">
        <v>5000000</v>
      </c>
      <c r="P6361">
        <v>8417248</v>
      </c>
      <c r="Q6361">
        <f>_xlfn.XLOOKUP(E6361,CPI!A:A,CPI!B:B)</f>
        <v>233</v>
      </c>
      <c r="R6361" s="12">
        <f>P6361*(CPI!$B$112/Movie!Q6361)</f>
        <v>11007448.350214591</v>
      </c>
      <c r="S6361" t="s">
        <v>18124</v>
      </c>
      <c r="T6361">
        <v>97</v>
      </c>
    </row>
    <row r="6362" spans="1:20" x14ac:dyDescent="0.3">
      <c r="A6362" t="s">
        <v>18442</v>
      </c>
      <c r="B6362" t="str">
        <f t="shared" si="297"/>
        <v>PG-13</v>
      </c>
      <c r="C6362" t="s">
        <v>1984</v>
      </c>
      <c r="D6362" t="s">
        <v>26</v>
      </c>
      <c r="E6362">
        <v>2013</v>
      </c>
      <c r="F6362" s="22">
        <f t="shared" si="298"/>
        <v>41275</v>
      </c>
      <c r="G6362" t="s">
        <v>18443</v>
      </c>
      <c r="H6362">
        <f t="shared" si="299"/>
        <v>7</v>
      </c>
      <c r="I6362">
        <v>7</v>
      </c>
      <c r="J6362">
        <v>16000</v>
      </c>
      <c r="K6362" t="s">
        <v>10342</v>
      </c>
      <c r="L6362" t="s">
        <v>18444</v>
      </c>
      <c r="M6362" t="s">
        <v>17701</v>
      </c>
      <c r="N6362" t="s">
        <v>180</v>
      </c>
      <c r="O6362">
        <v>12700000</v>
      </c>
      <c r="P6362">
        <v>4292517</v>
      </c>
      <c r="Q6362">
        <f>_xlfn.XLOOKUP(E6362,CPI!A:A,CPI!B:B)</f>
        <v>233</v>
      </c>
      <c r="R6362" s="12">
        <f>P6362*(CPI!$B$112/Movie!Q6362)</f>
        <v>5613433.1755364807</v>
      </c>
      <c r="S6362" t="s">
        <v>5482</v>
      </c>
      <c r="T6362">
        <v>113</v>
      </c>
    </row>
    <row r="6363" spans="1:20" x14ac:dyDescent="0.3">
      <c r="A6363" t="s">
        <v>18445</v>
      </c>
      <c r="B6363" t="str">
        <f t="shared" si="297"/>
        <v>R</v>
      </c>
      <c r="C6363" t="s">
        <v>1</v>
      </c>
      <c r="D6363" t="s">
        <v>37</v>
      </c>
      <c r="E6363">
        <v>2013</v>
      </c>
      <c r="F6363" s="22">
        <f t="shared" si="298"/>
        <v>41275</v>
      </c>
      <c r="G6363" t="s">
        <v>18446</v>
      </c>
      <c r="H6363">
        <f t="shared" si="299"/>
        <v>5.7</v>
      </c>
      <c r="I6363">
        <v>5.7</v>
      </c>
      <c r="J6363">
        <v>28000</v>
      </c>
      <c r="K6363" t="s">
        <v>16611</v>
      </c>
      <c r="L6363" t="s">
        <v>18447</v>
      </c>
      <c r="M6363" t="s">
        <v>18448</v>
      </c>
      <c r="N6363" t="s">
        <v>15</v>
      </c>
      <c r="P6363">
        <v>678604</v>
      </c>
      <c r="Q6363">
        <f>_xlfn.XLOOKUP(E6363,CPI!A:A,CPI!B:B)</f>
        <v>233</v>
      </c>
      <c r="R6363" s="12">
        <f>P6363*(CPI!$B$112/Movie!Q6363)</f>
        <v>887427.63433476386</v>
      </c>
      <c r="S6363" t="s">
        <v>3803</v>
      </c>
      <c r="T6363">
        <v>106</v>
      </c>
    </row>
    <row r="6364" spans="1:20" x14ac:dyDescent="0.3">
      <c r="A6364" t="s">
        <v>18449</v>
      </c>
      <c r="B6364" t="str">
        <f t="shared" si="297"/>
        <v>R</v>
      </c>
      <c r="C6364" t="s">
        <v>1</v>
      </c>
      <c r="D6364" t="s">
        <v>2</v>
      </c>
      <c r="E6364">
        <v>2013</v>
      </c>
      <c r="F6364" s="22">
        <f t="shared" si="298"/>
        <v>41275</v>
      </c>
      <c r="G6364" t="s">
        <v>17291</v>
      </c>
      <c r="H6364">
        <f t="shared" si="299"/>
        <v>8</v>
      </c>
      <c r="I6364">
        <v>8</v>
      </c>
      <c r="J6364">
        <v>84000</v>
      </c>
      <c r="K6364" t="s">
        <v>18450</v>
      </c>
      <c r="L6364" t="s">
        <v>18450</v>
      </c>
      <c r="M6364" t="s">
        <v>18451</v>
      </c>
      <c r="N6364" t="s">
        <v>15</v>
      </c>
      <c r="P6364">
        <v>1645164</v>
      </c>
      <c r="Q6364">
        <f>_xlfn.XLOOKUP(E6364,CPI!A:A,CPI!B:B)</f>
        <v>233</v>
      </c>
      <c r="R6364" s="12">
        <f>P6364*(CPI!$B$112/Movie!Q6364)</f>
        <v>2151422.6214592275</v>
      </c>
      <c r="S6364" t="s">
        <v>16705</v>
      </c>
      <c r="T6364">
        <v>96</v>
      </c>
    </row>
    <row r="6365" spans="1:20" x14ac:dyDescent="0.3">
      <c r="A6365" t="s">
        <v>18452</v>
      </c>
      <c r="B6365" t="str">
        <f t="shared" si="297"/>
        <v>PG-13</v>
      </c>
      <c r="C6365" t="s">
        <v>1984</v>
      </c>
      <c r="D6365" t="s">
        <v>48</v>
      </c>
      <c r="E6365">
        <v>2013</v>
      </c>
      <c r="F6365" s="22">
        <f t="shared" si="298"/>
        <v>41275</v>
      </c>
      <c r="G6365" t="s">
        <v>18229</v>
      </c>
      <c r="H6365">
        <f t="shared" si="299"/>
        <v>7.5</v>
      </c>
      <c r="I6365">
        <v>7.5</v>
      </c>
      <c r="J6365">
        <v>155000</v>
      </c>
      <c r="K6365" t="s">
        <v>7498</v>
      </c>
      <c r="L6365" t="s">
        <v>18453</v>
      </c>
      <c r="M6365" t="s">
        <v>8487</v>
      </c>
      <c r="N6365" t="s">
        <v>15</v>
      </c>
      <c r="O6365">
        <v>35000000</v>
      </c>
      <c r="P6365">
        <v>117867984</v>
      </c>
      <c r="Q6365">
        <f>_xlfn.XLOOKUP(E6365,CPI!A:A,CPI!B:B)</f>
        <v>233</v>
      </c>
      <c r="R6365" s="12">
        <f>P6365*(CPI!$B$112/Movie!Q6365)</f>
        <v>154138947.31673819</v>
      </c>
      <c r="S6365" t="s">
        <v>1709</v>
      </c>
      <c r="T6365">
        <v>125</v>
      </c>
    </row>
    <row r="6366" spans="1:20" x14ac:dyDescent="0.3">
      <c r="A6366" t="s">
        <v>18454</v>
      </c>
      <c r="B6366" t="str">
        <f t="shared" si="297"/>
        <v>PG-13</v>
      </c>
      <c r="C6366" t="s">
        <v>1984</v>
      </c>
      <c r="D6366" t="s">
        <v>2</v>
      </c>
      <c r="E6366">
        <v>2013</v>
      </c>
      <c r="F6366" s="22">
        <f t="shared" si="298"/>
        <v>41275</v>
      </c>
      <c r="G6366" t="s">
        <v>18225</v>
      </c>
      <c r="H6366">
        <f t="shared" si="299"/>
        <v>7.5</v>
      </c>
      <c r="I6366">
        <v>7.5</v>
      </c>
      <c r="J6366">
        <v>130000</v>
      </c>
      <c r="K6366" t="s">
        <v>18455</v>
      </c>
      <c r="L6366" t="s">
        <v>18456</v>
      </c>
      <c r="M6366" t="s">
        <v>18457</v>
      </c>
      <c r="N6366" t="s">
        <v>15</v>
      </c>
      <c r="O6366">
        <v>19000000</v>
      </c>
      <c r="P6366">
        <v>76586316</v>
      </c>
      <c r="Q6366">
        <f>_xlfn.XLOOKUP(E6366,CPI!A:A,CPI!B:B)</f>
        <v>233</v>
      </c>
      <c r="R6366" s="12">
        <f>P6366*(CPI!$B$112/Movie!Q6366)</f>
        <v>100153864.74334763</v>
      </c>
      <c r="S6366" t="s">
        <v>9093</v>
      </c>
      <c r="T6366">
        <v>131</v>
      </c>
    </row>
    <row r="6367" spans="1:20" x14ac:dyDescent="0.3">
      <c r="A6367" t="s">
        <v>18458</v>
      </c>
      <c r="B6367" t="str">
        <f t="shared" si="297"/>
        <v>R</v>
      </c>
      <c r="C6367" t="s">
        <v>1</v>
      </c>
      <c r="D6367" t="s">
        <v>26</v>
      </c>
      <c r="E6367">
        <v>2013</v>
      </c>
      <c r="F6367" s="22">
        <f t="shared" si="298"/>
        <v>41275</v>
      </c>
      <c r="G6367" t="s">
        <v>18459</v>
      </c>
      <c r="H6367">
        <f t="shared" si="299"/>
        <v>5.8</v>
      </c>
      <c r="I6367">
        <v>5.8</v>
      </c>
      <c r="J6367">
        <v>299000</v>
      </c>
      <c r="K6367" t="s">
        <v>11261</v>
      </c>
      <c r="L6367" t="s">
        <v>11261</v>
      </c>
      <c r="M6367" t="s">
        <v>17175</v>
      </c>
      <c r="N6367" t="s">
        <v>15</v>
      </c>
      <c r="O6367">
        <v>103000000</v>
      </c>
      <c r="P6367">
        <v>362000072</v>
      </c>
      <c r="Q6367">
        <f>_xlfn.XLOOKUP(E6367,CPI!A:A,CPI!B:B)</f>
        <v>233</v>
      </c>
      <c r="R6367" s="12">
        <f>P6367*(CPI!$B$112/Movie!Q6367)</f>
        <v>473396660.67982829</v>
      </c>
      <c r="S6367" t="s">
        <v>17741</v>
      </c>
      <c r="T6367">
        <v>100</v>
      </c>
    </row>
    <row r="6368" spans="1:20" x14ac:dyDescent="0.3">
      <c r="A6368" t="s">
        <v>18460</v>
      </c>
      <c r="B6368" t="str">
        <f t="shared" si="297"/>
        <v>R</v>
      </c>
      <c r="C6368" t="s">
        <v>1</v>
      </c>
      <c r="D6368" t="s">
        <v>48</v>
      </c>
      <c r="E6368">
        <v>2013</v>
      </c>
      <c r="F6368" s="22">
        <f t="shared" si="298"/>
        <v>41275</v>
      </c>
      <c r="G6368" t="s">
        <v>18461</v>
      </c>
      <c r="H6368">
        <f t="shared" si="299"/>
        <v>6.2</v>
      </c>
      <c r="I6368">
        <v>6.2</v>
      </c>
      <c r="J6368">
        <v>39000</v>
      </c>
      <c r="K6368" t="s">
        <v>18462</v>
      </c>
      <c r="L6368" t="s">
        <v>16958</v>
      </c>
      <c r="M6368" t="s">
        <v>16840</v>
      </c>
      <c r="N6368" t="s">
        <v>15</v>
      </c>
      <c r="O6368">
        <v>10000000</v>
      </c>
      <c r="P6368">
        <v>1585583</v>
      </c>
      <c r="Q6368">
        <f>_xlfn.XLOOKUP(E6368,CPI!A:A,CPI!B:B)</f>
        <v>233</v>
      </c>
      <c r="R6368" s="12">
        <f>P6368*(CPI!$B$112/Movie!Q6368)</f>
        <v>2073507.0390557938</v>
      </c>
      <c r="S6368" t="s">
        <v>14955</v>
      </c>
      <c r="T6368">
        <v>93</v>
      </c>
    </row>
    <row r="6369" spans="1:20" x14ac:dyDescent="0.3">
      <c r="A6369" t="s">
        <v>18463</v>
      </c>
      <c r="B6369" t="str">
        <f t="shared" si="297"/>
        <v>R</v>
      </c>
      <c r="C6369" t="s">
        <v>1</v>
      </c>
      <c r="D6369" t="s">
        <v>48</v>
      </c>
      <c r="E6369">
        <v>2013</v>
      </c>
      <c r="F6369" s="22">
        <f t="shared" si="298"/>
        <v>41275</v>
      </c>
      <c r="G6369" t="s">
        <v>18236</v>
      </c>
      <c r="H6369">
        <f t="shared" si="299"/>
        <v>5.6</v>
      </c>
      <c r="I6369">
        <v>5.6</v>
      </c>
      <c r="J6369">
        <v>85000</v>
      </c>
      <c r="K6369" t="s">
        <v>10671</v>
      </c>
      <c r="L6369" t="s">
        <v>10671</v>
      </c>
      <c r="M6369" t="s">
        <v>18464</v>
      </c>
      <c r="N6369" t="s">
        <v>15</v>
      </c>
      <c r="O6369">
        <v>8000000</v>
      </c>
      <c r="P6369">
        <v>20045576</v>
      </c>
      <c r="Q6369">
        <f>_xlfn.XLOOKUP(E6369,CPI!A:A,CPI!B:B)</f>
        <v>233</v>
      </c>
      <c r="R6369" s="12">
        <f>P6369*(CPI!$B$112/Movie!Q6369)</f>
        <v>26214107.327038627</v>
      </c>
      <c r="S6369" t="s">
        <v>6774</v>
      </c>
      <c r="T6369">
        <v>90</v>
      </c>
    </row>
    <row r="6370" spans="1:20" x14ac:dyDescent="0.3">
      <c r="A6370" t="s">
        <v>18465</v>
      </c>
      <c r="B6370" t="str">
        <f t="shared" si="297"/>
        <v>R</v>
      </c>
      <c r="C6370" t="s">
        <v>1</v>
      </c>
      <c r="D6370" t="s">
        <v>26</v>
      </c>
      <c r="E6370">
        <v>2013</v>
      </c>
      <c r="F6370" s="22">
        <f t="shared" si="298"/>
        <v>41275</v>
      </c>
      <c r="G6370" t="s">
        <v>18403</v>
      </c>
      <c r="H6370">
        <f t="shared" si="299"/>
        <v>6.3</v>
      </c>
      <c r="I6370">
        <v>6.3</v>
      </c>
      <c r="J6370">
        <v>113000</v>
      </c>
      <c r="K6370" t="s">
        <v>2891</v>
      </c>
      <c r="L6370" t="s">
        <v>2891</v>
      </c>
      <c r="M6370" t="s">
        <v>52</v>
      </c>
      <c r="N6370" t="s">
        <v>437</v>
      </c>
      <c r="O6370">
        <v>30000000</v>
      </c>
      <c r="P6370">
        <v>78418811</v>
      </c>
      <c r="Q6370">
        <f>_xlfn.XLOOKUP(E6370,CPI!A:A,CPI!B:B)</f>
        <v>233</v>
      </c>
      <c r="R6370" s="12">
        <f>P6370*(CPI!$B$112/Movie!Q6370)</f>
        <v>102550264.85708153</v>
      </c>
      <c r="S6370" t="s">
        <v>12235</v>
      </c>
      <c r="T6370">
        <v>111</v>
      </c>
    </row>
    <row r="6371" spans="1:20" x14ac:dyDescent="0.3">
      <c r="A6371" t="s">
        <v>18466</v>
      </c>
      <c r="B6371" t="str">
        <f t="shared" si="297"/>
        <v>PG-13</v>
      </c>
      <c r="C6371" t="s">
        <v>1984</v>
      </c>
      <c r="D6371" t="s">
        <v>375</v>
      </c>
      <c r="E6371">
        <v>2013</v>
      </c>
      <c r="F6371" s="22">
        <f t="shared" si="298"/>
        <v>41275</v>
      </c>
      <c r="G6371" t="s">
        <v>18467</v>
      </c>
      <c r="H6371">
        <f t="shared" si="299"/>
        <v>7.8</v>
      </c>
      <c r="I6371">
        <v>7.8</v>
      </c>
      <c r="J6371">
        <v>77000</v>
      </c>
      <c r="K6371" t="s">
        <v>2091</v>
      </c>
      <c r="L6371" t="s">
        <v>2091</v>
      </c>
      <c r="M6371" t="s">
        <v>15417</v>
      </c>
      <c r="N6371" t="s">
        <v>2093</v>
      </c>
      <c r="O6371">
        <v>30000000</v>
      </c>
      <c r="P6371">
        <v>136533257</v>
      </c>
      <c r="Q6371">
        <f>_xlfn.XLOOKUP(E6371,CPI!A:A,CPI!B:B)</f>
        <v>233</v>
      </c>
      <c r="R6371" s="12">
        <f>P6371*(CPI!$B$112/Movie!Q6371)</f>
        <v>178547997.45879826</v>
      </c>
      <c r="S6371" t="s">
        <v>15680</v>
      </c>
      <c r="T6371">
        <v>126</v>
      </c>
    </row>
    <row r="6372" spans="1:20" x14ac:dyDescent="0.3">
      <c r="A6372" t="s">
        <v>18468</v>
      </c>
      <c r="B6372" t="str">
        <f t="shared" si="297"/>
        <v>R</v>
      </c>
      <c r="C6372" t="s">
        <v>1</v>
      </c>
      <c r="D6372" t="s">
        <v>26</v>
      </c>
      <c r="E6372">
        <v>2013</v>
      </c>
      <c r="F6372" s="22">
        <f t="shared" si="298"/>
        <v>41275</v>
      </c>
      <c r="G6372" t="s">
        <v>18469</v>
      </c>
      <c r="H6372">
        <f t="shared" si="299"/>
        <v>5.8</v>
      </c>
      <c r="I6372">
        <v>5.8</v>
      </c>
      <c r="J6372">
        <v>18000</v>
      </c>
      <c r="K6372" t="s">
        <v>18470</v>
      </c>
      <c r="L6372" t="s">
        <v>18470</v>
      </c>
      <c r="M6372" t="s">
        <v>9762</v>
      </c>
      <c r="N6372" t="s">
        <v>15</v>
      </c>
      <c r="O6372">
        <v>12000000</v>
      </c>
      <c r="P6372">
        <v>1456675</v>
      </c>
      <c r="Q6372">
        <f>_xlfn.XLOOKUP(E6372,CPI!A:A,CPI!B:B)</f>
        <v>233</v>
      </c>
      <c r="R6372" s="12">
        <f>P6372*(CPI!$B$112/Movie!Q6372)</f>
        <v>1904930.7832618025</v>
      </c>
      <c r="S6372" t="s">
        <v>18471</v>
      </c>
      <c r="T6372">
        <v>98</v>
      </c>
    </row>
    <row r="6373" spans="1:20" x14ac:dyDescent="0.3">
      <c r="A6373" t="s">
        <v>11640</v>
      </c>
      <c r="B6373" t="str">
        <f t="shared" si="297"/>
        <v>PG-13</v>
      </c>
      <c r="C6373" t="s">
        <v>1984</v>
      </c>
      <c r="D6373" t="s">
        <v>2</v>
      </c>
      <c r="E6373">
        <v>2013</v>
      </c>
      <c r="F6373" s="22">
        <f t="shared" si="298"/>
        <v>41275</v>
      </c>
      <c r="G6373" t="s">
        <v>18322</v>
      </c>
      <c r="H6373">
        <f t="shared" si="299"/>
        <v>6.1</v>
      </c>
      <c r="I6373">
        <v>6.1</v>
      </c>
      <c r="J6373">
        <v>85000</v>
      </c>
      <c r="K6373" t="s">
        <v>6261</v>
      </c>
      <c r="L6373" t="s">
        <v>6261</v>
      </c>
      <c r="M6373" t="s">
        <v>18472</v>
      </c>
      <c r="N6373" t="s">
        <v>15</v>
      </c>
      <c r="O6373">
        <v>60000000</v>
      </c>
      <c r="P6373">
        <v>60052138</v>
      </c>
      <c r="Q6373">
        <f>_xlfn.XLOOKUP(E6373,CPI!A:A,CPI!B:B)</f>
        <v>233</v>
      </c>
      <c r="R6373" s="12">
        <f>P6373*(CPI!$B$112/Movie!Q6373)</f>
        <v>78531701.496137336</v>
      </c>
      <c r="S6373" t="s">
        <v>11112</v>
      </c>
      <c r="T6373">
        <v>124</v>
      </c>
    </row>
    <row r="6374" spans="1:20" x14ac:dyDescent="0.3">
      <c r="A6374" t="s">
        <v>18473</v>
      </c>
      <c r="B6374" t="str">
        <f t="shared" si="297"/>
        <v>R</v>
      </c>
      <c r="C6374" t="s">
        <v>1</v>
      </c>
      <c r="D6374" t="s">
        <v>89</v>
      </c>
      <c r="E6374">
        <v>2013</v>
      </c>
      <c r="F6374" s="22">
        <f t="shared" si="298"/>
        <v>41275</v>
      </c>
      <c r="G6374" t="s">
        <v>18361</v>
      </c>
      <c r="H6374">
        <f t="shared" si="299"/>
        <v>6.9</v>
      </c>
      <c r="I6374">
        <v>6.9</v>
      </c>
      <c r="J6374">
        <v>46000</v>
      </c>
      <c r="K6374" t="s">
        <v>13337</v>
      </c>
      <c r="L6374" t="s">
        <v>18474</v>
      </c>
      <c r="M6374" t="s">
        <v>1520</v>
      </c>
      <c r="N6374" t="s">
        <v>15</v>
      </c>
      <c r="O6374">
        <v>4000000</v>
      </c>
      <c r="P6374">
        <v>2431443</v>
      </c>
      <c r="Q6374">
        <f>_xlfn.XLOOKUP(E6374,CPI!A:A,CPI!B:B)</f>
        <v>233</v>
      </c>
      <c r="R6374" s="12">
        <f>P6374*(CPI!$B$112/Movie!Q6374)</f>
        <v>3179659.5798283261</v>
      </c>
      <c r="S6374" t="s">
        <v>18233</v>
      </c>
      <c r="T6374">
        <v>117</v>
      </c>
    </row>
    <row r="6375" spans="1:20" x14ac:dyDescent="0.3">
      <c r="A6375" t="s">
        <v>18475</v>
      </c>
      <c r="B6375" t="str">
        <f t="shared" si="297"/>
        <v>PG-13</v>
      </c>
      <c r="C6375" t="s">
        <v>1984</v>
      </c>
      <c r="D6375" t="s">
        <v>26</v>
      </c>
      <c r="E6375">
        <v>2013</v>
      </c>
      <c r="F6375" s="22">
        <f t="shared" si="298"/>
        <v>41275</v>
      </c>
      <c r="G6375" t="s">
        <v>18250</v>
      </c>
      <c r="H6375">
        <f t="shared" si="299"/>
        <v>6.4</v>
      </c>
      <c r="I6375">
        <v>6.4</v>
      </c>
      <c r="J6375">
        <v>76000</v>
      </c>
      <c r="K6375" t="s">
        <v>18444</v>
      </c>
      <c r="L6375" t="s">
        <v>18444</v>
      </c>
      <c r="M6375" t="s">
        <v>9066</v>
      </c>
      <c r="N6375" t="s">
        <v>15</v>
      </c>
      <c r="O6375">
        <v>26000000</v>
      </c>
      <c r="P6375">
        <v>53120346</v>
      </c>
      <c r="Q6375">
        <f>_xlfn.XLOOKUP(E6375,CPI!A:A,CPI!B:B)</f>
        <v>233</v>
      </c>
      <c r="R6375" s="12">
        <f>P6375*(CPI!$B$112/Movie!Q6375)</f>
        <v>69466821.57167381</v>
      </c>
      <c r="S6375" t="s">
        <v>9670</v>
      </c>
      <c r="T6375">
        <v>105</v>
      </c>
    </row>
    <row r="6376" spans="1:20" x14ac:dyDescent="0.3">
      <c r="A6376" t="s">
        <v>18476</v>
      </c>
      <c r="B6376" t="str">
        <f t="shared" si="297"/>
        <v>R</v>
      </c>
      <c r="C6376" t="s">
        <v>1</v>
      </c>
      <c r="D6376" t="s">
        <v>26</v>
      </c>
      <c r="E6376">
        <v>2013</v>
      </c>
      <c r="F6376" s="22">
        <f t="shared" si="298"/>
        <v>41275</v>
      </c>
      <c r="G6376" t="s">
        <v>18477</v>
      </c>
      <c r="H6376">
        <f t="shared" si="299"/>
        <v>5.7</v>
      </c>
      <c r="I6376">
        <v>5.7</v>
      </c>
      <c r="J6376">
        <v>10000</v>
      </c>
      <c r="K6376" t="s">
        <v>18478</v>
      </c>
      <c r="L6376" t="s">
        <v>18478</v>
      </c>
      <c r="M6376" t="s">
        <v>18479</v>
      </c>
      <c r="N6376" t="s">
        <v>15</v>
      </c>
      <c r="P6376">
        <v>175755</v>
      </c>
      <c r="Q6376">
        <f>_xlfn.XLOOKUP(E6376,CPI!A:A,CPI!B:B)</f>
        <v>233</v>
      </c>
      <c r="R6376" s="12">
        <f>P6376*(CPI!$B$112/Movie!Q6376)</f>
        <v>229839.26394849783</v>
      </c>
      <c r="S6376" t="s">
        <v>13750</v>
      </c>
      <c r="T6376">
        <v>98</v>
      </c>
    </row>
    <row r="6377" spans="1:20" x14ac:dyDescent="0.3">
      <c r="A6377" t="s">
        <v>18480</v>
      </c>
      <c r="B6377" t="str">
        <f t="shared" si="297"/>
        <v>PG-13</v>
      </c>
      <c r="C6377" t="s">
        <v>1984</v>
      </c>
      <c r="D6377" t="s">
        <v>26</v>
      </c>
      <c r="E6377">
        <v>2013</v>
      </c>
      <c r="F6377" s="22">
        <f t="shared" si="298"/>
        <v>41275</v>
      </c>
      <c r="G6377" t="s">
        <v>18178</v>
      </c>
      <c r="H6377">
        <f t="shared" si="299"/>
        <v>6.4</v>
      </c>
      <c r="I6377">
        <v>6.4</v>
      </c>
      <c r="J6377">
        <v>59000</v>
      </c>
      <c r="K6377" t="s">
        <v>7996</v>
      </c>
      <c r="L6377" t="s">
        <v>9377</v>
      </c>
      <c r="M6377" t="s">
        <v>52</v>
      </c>
      <c r="N6377" t="s">
        <v>15</v>
      </c>
      <c r="O6377">
        <v>40000000</v>
      </c>
      <c r="P6377">
        <v>44907260</v>
      </c>
      <c r="Q6377">
        <f>_xlfn.XLOOKUP(E6377,CPI!A:A,CPI!B:B)</f>
        <v>233</v>
      </c>
      <c r="R6377" s="12">
        <f>P6377*(CPI!$B$112/Movie!Q6377)</f>
        <v>58726361.038626604</v>
      </c>
      <c r="S6377" t="s">
        <v>18481</v>
      </c>
      <c r="T6377">
        <v>113</v>
      </c>
    </row>
    <row r="6378" spans="1:20" x14ac:dyDescent="0.3">
      <c r="A6378" t="s">
        <v>18482</v>
      </c>
      <c r="B6378" t="str">
        <f t="shared" si="297"/>
        <v>PG</v>
      </c>
      <c r="C6378" t="s">
        <v>18</v>
      </c>
      <c r="D6378" t="s">
        <v>375</v>
      </c>
      <c r="E6378">
        <v>2013</v>
      </c>
      <c r="F6378" s="22">
        <f t="shared" si="298"/>
        <v>41275</v>
      </c>
      <c r="G6378" t="s">
        <v>18275</v>
      </c>
      <c r="H6378">
        <f t="shared" si="299"/>
        <v>5.7</v>
      </c>
      <c r="I6378">
        <v>5.7</v>
      </c>
      <c r="J6378">
        <v>43000</v>
      </c>
      <c r="K6378" t="s">
        <v>18483</v>
      </c>
      <c r="L6378" t="s">
        <v>8461</v>
      </c>
      <c r="M6378" t="s">
        <v>18484</v>
      </c>
      <c r="N6378" t="s">
        <v>15</v>
      </c>
      <c r="O6378">
        <v>50000000</v>
      </c>
      <c r="P6378">
        <v>239258712</v>
      </c>
      <c r="Q6378">
        <f>_xlfn.XLOOKUP(E6378,CPI!A:A,CPI!B:B)</f>
        <v>233</v>
      </c>
      <c r="R6378" s="12">
        <f>P6378*(CPI!$B$112/Movie!Q6378)</f>
        <v>312884676.16480684</v>
      </c>
      <c r="S6378" t="s">
        <v>18485</v>
      </c>
      <c r="T6378">
        <v>91</v>
      </c>
    </row>
    <row r="6379" spans="1:20" x14ac:dyDescent="0.3">
      <c r="A6379" t="s">
        <v>18486</v>
      </c>
      <c r="B6379" t="str">
        <f t="shared" si="297"/>
        <v>PG</v>
      </c>
      <c r="C6379" t="s">
        <v>18</v>
      </c>
      <c r="D6379" t="s">
        <v>375</v>
      </c>
      <c r="E6379">
        <v>2013</v>
      </c>
      <c r="F6379" s="22">
        <f t="shared" si="298"/>
        <v>41275</v>
      </c>
      <c r="G6379" t="s">
        <v>18234</v>
      </c>
      <c r="H6379">
        <f t="shared" si="299"/>
        <v>6.4</v>
      </c>
      <c r="I6379">
        <v>6.4</v>
      </c>
      <c r="J6379">
        <v>94000</v>
      </c>
      <c r="K6379" t="s">
        <v>18487</v>
      </c>
      <c r="L6379" t="s">
        <v>18488</v>
      </c>
      <c r="M6379" t="s">
        <v>18489</v>
      </c>
      <c r="N6379" t="s">
        <v>15</v>
      </c>
      <c r="O6379">
        <v>78000000</v>
      </c>
      <c r="P6379">
        <v>274325949</v>
      </c>
      <c r="Q6379">
        <f>_xlfn.XLOOKUP(E6379,CPI!A:A,CPI!B:B)</f>
        <v>233</v>
      </c>
      <c r="R6379" s="12">
        <f>P6379*(CPI!$B$112/Movie!Q6379)</f>
        <v>358742989.95836908</v>
      </c>
      <c r="S6379" t="s">
        <v>16</v>
      </c>
      <c r="T6379">
        <v>95</v>
      </c>
    </row>
    <row r="6380" spans="1:20" x14ac:dyDescent="0.3">
      <c r="A6380" t="s">
        <v>18490</v>
      </c>
      <c r="B6380" t="str">
        <f t="shared" si="297"/>
        <v>PG-13</v>
      </c>
      <c r="C6380" t="s">
        <v>1984</v>
      </c>
      <c r="D6380" t="s">
        <v>10</v>
      </c>
      <c r="E6380">
        <v>2013</v>
      </c>
      <c r="F6380" s="22">
        <f t="shared" si="298"/>
        <v>41275</v>
      </c>
      <c r="G6380" t="s">
        <v>18052</v>
      </c>
      <c r="H6380">
        <f t="shared" si="299"/>
        <v>6.2</v>
      </c>
      <c r="I6380">
        <v>6.2</v>
      </c>
      <c r="J6380">
        <v>134000</v>
      </c>
      <c r="K6380" t="s">
        <v>8443</v>
      </c>
      <c r="L6380" t="s">
        <v>18391</v>
      </c>
      <c r="M6380" t="s">
        <v>18341</v>
      </c>
      <c r="N6380" t="s">
        <v>7</v>
      </c>
      <c r="O6380">
        <v>195000000</v>
      </c>
      <c r="P6380">
        <v>197687603</v>
      </c>
      <c r="Q6380">
        <f>_xlfn.XLOOKUP(E6380,CPI!A:A,CPI!B:B)</f>
        <v>233</v>
      </c>
      <c r="R6380" s="12">
        <f>P6380*(CPI!$B$112/Movie!Q6380)</f>
        <v>258521084.2665236</v>
      </c>
      <c r="S6380" t="s">
        <v>2011</v>
      </c>
      <c r="T6380">
        <v>114</v>
      </c>
    </row>
    <row r="6381" spans="1:20" x14ac:dyDescent="0.3">
      <c r="A6381" t="s">
        <v>18491</v>
      </c>
      <c r="B6381" t="str">
        <f t="shared" si="297"/>
        <v>R</v>
      </c>
      <c r="C6381" t="s">
        <v>1</v>
      </c>
      <c r="D6381" t="s">
        <v>89</v>
      </c>
      <c r="E6381">
        <v>2013</v>
      </c>
      <c r="F6381" s="22">
        <f t="shared" si="298"/>
        <v>41275</v>
      </c>
      <c r="G6381" t="s">
        <v>18492</v>
      </c>
      <c r="H6381">
        <f t="shared" si="299"/>
        <v>7.1</v>
      </c>
      <c r="I6381">
        <v>7.1</v>
      </c>
      <c r="J6381">
        <v>69000</v>
      </c>
      <c r="K6381" t="s">
        <v>18493</v>
      </c>
      <c r="L6381" t="s">
        <v>18493</v>
      </c>
      <c r="M6381" t="s">
        <v>18494</v>
      </c>
      <c r="N6381" t="s">
        <v>15</v>
      </c>
      <c r="O6381">
        <v>420000</v>
      </c>
      <c r="P6381">
        <v>993313</v>
      </c>
      <c r="Q6381">
        <f>_xlfn.XLOOKUP(E6381,CPI!A:A,CPI!B:B)</f>
        <v>233</v>
      </c>
      <c r="R6381" s="12">
        <f>P6381*(CPI!$B$112/Movie!Q6381)</f>
        <v>1298980.5626609442</v>
      </c>
      <c r="S6381" t="s">
        <v>18495</v>
      </c>
      <c r="T6381">
        <v>90</v>
      </c>
    </row>
    <row r="6382" spans="1:20" x14ac:dyDescent="0.3">
      <c r="A6382" t="s">
        <v>18496</v>
      </c>
      <c r="B6382" t="str">
        <f t="shared" si="297"/>
        <v>PG</v>
      </c>
      <c r="C6382" t="s">
        <v>18</v>
      </c>
      <c r="D6382" t="s">
        <v>375</v>
      </c>
      <c r="E6382">
        <v>2013</v>
      </c>
      <c r="F6382" s="22">
        <f t="shared" si="298"/>
        <v>41275</v>
      </c>
      <c r="G6382" t="s">
        <v>18194</v>
      </c>
      <c r="H6382">
        <f t="shared" si="299"/>
        <v>6.7</v>
      </c>
      <c r="I6382">
        <v>6.7</v>
      </c>
      <c r="J6382">
        <v>101000</v>
      </c>
      <c r="K6382" t="s">
        <v>12422</v>
      </c>
      <c r="L6382" t="s">
        <v>9533</v>
      </c>
      <c r="M6382" t="s">
        <v>16840</v>
      </c>
      <c r="N6382" t="s">
        <v>15</v>
      </c>
      <c r="O6382">
        <v>100000000</v>
      </c>
      <c r="P6382">
        <v>268426634</v>
      </c>
      <c r="Q6382">
        <f>_xlfn.XLOOKUP(E6382,CPI!A:A,CPI!B:B)</f>
        <v>233</v>
      </c>
      <c r="R6382" s="12">
        <f>P6382*(CPI!$B$112/Movie!Q6382)</f>
        <v>351028306.35107297</v>
      </c>
      <c r="S6382" t="s">
        <v>14108</v>
      </c>
      <c r="T6382">
        <v>102</v>
      </c>
    </row>
    <row r="6383" spans="1:20" x14ac:dyDescent="0.3">
      <c r="A6383" t="s">
        <v>18497</v>
      </c>
      <c r="B6383" t="str">
        <f t="shared" si="297"/>
        <v>PG-13</v>
      </c>
      <c r="C6383" t="s">
        <v>1984</v>
      </c>
      <c r="D6383" t="s">
        <v>37</v>
      </c>
      <c r="E6383">
        <v>2013</v>
      </c>
      <c r="F6383" s="22">
        <f t="shared" si="298"/>
        <v>41275</v>
      </c>
      <c r="G6383" t="s">
        <v>18498</v>
      </c>
      <c r="H6383">
        <f t="shared" si="299"/>
        <v>6.3</v>
      </c>
      <c r="I6383">
        <v>6.3</v>
      </c>
      <c r="J6383">
        <v>73000</v>
      </c>
      <c r="K6383" t="s">
        <v>16728</v>
      </c>
      <c r="L6383" t="s">
        <v>16728</v>
      </c>
      <c r="M6383" t="s">
        <v>15263</v>
      </c>
      <c r="N6383" t="s">
        <v>15</v>
      </c>
      <c r="O6383">
        <v>3500000</v>
      </c>
      <c r="P6383">
        <v>27858103</v>
      </c>
      <c r="Q6383">
        <f>_xlfn.XLOOKUP(E6383,CPI!A:A,CPI!B:B)</f>
        <v>233</v>
      </c>
      <c r="R6383" s="12">
        <f>P6383*(CPI!$B$112/Movie!Q6383)</f>
        <v>36430746.712875538</v>
      </c>
      <c r="S6383" t="s">
        <v>18499</v>
      </c>
      <c r="T6383">
        <v>97</v>
      </c>
    </row>
    <row r="6384" spans="1:20" x14ac:dyDescent="0.3">
      <c r="A6384" t="s">
        <v>18500</v>
      </c>
      <c r="B6384" t="str">
        <f t="shared" si="297"/>
        <v>R</v>
      </c>
      <c r="C6384" t="s">
        <v>1</v>
      </c>
      <c r="D6384" t="s">
        <v>10</v>
      </c>
      <c r="E6384">
        <v>2013</v>
      </c>
      <c r="F6384" s="22">
        <f t="shared" si="298"/>
        <v>41275</v>
      </c>
      <c r="G6384" t="s">
        <v>18501</v>
      </c>
      <c r="H6384">
        <f t="shared" si="299"/>
        <v>7.7</v>
      </c>
      <c r="I6384">
        <v>7.7</v>
      </c>
      <c r="J6384">
        <v>114000</v>
      </c>
      <c r="K6384" t="s">
        <v>9339</v>
      </c>
      <c r="L6384" t="s">
        <v>18502</v>
      </c>
      <c r="M6384" t="s">
        <v>3170</v>
      </c>
      <c r="N6384" t="s">
        <v>15</v>
      </c>
      <c r="O6384">
        <v>12000000</v>
      </c>
      <c r="P6384">
        <v>27682872</v>
      </c>
      <c r="Q6384">
        <f>_xlfn.XLOOKUP(E6384,CPI!A:A,CPI!B:B)</f>
        <v>233</v>
      </c>
      <c r="R6384" s="12">
        <f>P6384*(CPI!$B$112/Movie!Q6384)</f>
        <v>36201592.696995705</v>
      </c>
      <c r="S6384" t="s">
        <v>14999</v>
      </c>
      <c r="T6384">
        <v>115</v>
      </c>
    </row>
    <row r="6385" spans="1:20" x14ac:dyDescent="0.3">
      <c r="A6385" t="s">
        <v>18503</v>
      </c>
      <c r="B6385" t="str">
        <f t="shared" si="297"/>
        <v>R</v>
      </c>
      <c r="C6385" t="s">
        <v>1</v>
      </c>
      <c r="D6385" t="s">
        <v>10</v>
      </c>
      <c r="E6385">
        <v>2013</v>
      </c>
      <c r="F6385" s="22">
        <f t="shared" si="298"/>
        <v>41275</v>
      </c>
      <c r="G6385" t="s">
        <v>18504</v>
      </c>
      <c r="H6385">
        <f t="shared" si="299"/>
        <v>7.1</v>
      </c>
      <c r="I6385">
        <v>7.1</v>
      </c>
      <c r="J6385">
        <v>79000</v>
      </c>
      <c r="K6385" t="s">
        <v>18505</v>
      </c>
      <c r="L6385" t="s">
        <v>18506</v>
      </c>
      <c r="M6385" t="s">
        <v>18507</v>
      </c>
      <c r="N6385" t="s">
        <v>15</v>
      </c>
      <c r="P6385">
        <v>1501595</v>
      </c>
      <c r="Q6385">
        <f>_xlfn.XLOOKUP(E6385,CPI!A:A,CPI!B:B)</f>
        <v>233</v>
      </c>
      <c r="R6385" s="12">
        <f>P6385*(CPI!$B$112/Movie!Q6385)</f>
        <v>1963673.8047210299</v>
      </c>
      <c r="S6385" t="s">
        <v>17500</v>
      </c>
      <c r="T6385">
        <v>95</v>
      </c>
    </row>
    <row r="6386" spans="1:20" x14ac:dyDescent="0.3">
      <c r="A6386" t="s">
        <v>18508</v>
      </c>
      <c r="B6386" t="str">
        <f t="shared" si="297"/>
        <v>Not Rated</v>
      </c>
      <c r="C6386" t="s">
        <v>432</v>
      </c>
      <c r="D6386" t="s">
        <v>48</v>
      </c>
      <c r="E6386">
        <v>2013</v>
      </c>
      <c r="F6386" s="22">
        <f t="shared" si="298"/>
        <v>41275</v>
      </c>
      <c r="G6386" t="s">
        <v>18192</v>
      </c>
      <c r="H6386">
        <f t="shared" si="299"/>
        <v>8.1999999999999993</v>
      </c>
      <c r="I6386">
        <v>8.1999999999999993</v>
      </c>
      <c r="J6386">
        <v>63000</v>
      </c>
      <c r="K6386" t="s">
        <v>14925</v>
      </c>
      <c r="L6386" t="s">
        <v>18509</v>
      </c>
      <c r="M6386" t="s">
        <v>12153</v>
      </c>
      <c r="N6386" t="s">
        <v>10277</v>
      </c>
      <c r="P6386">
        <v>17551296</v>
      </c>
      <c r="Q6386">
        <f>_xlfn.XLOOKUP(E6386,CPI!A:A,CPI!B:B)</f>
        <v>233</v>
      </c>
      <c r="R6386" s="12">
        <f>P6386*(CPI!$B$112/Movie!Q6386)</f>
        <v>22952274.211158797</v>
      </c>
      <c r="S6386" t="s">
        <v>18510</v>
      </c>
      <c r="T6386">
        <v>186</v>
      </c>
    </row>
    <row r="6387" spans="1:20" x14ac:dyDescent="0.3">
      <c r="A6387" t="s">
        <v>18511</v>
      </c>
      <c r="B6387" t="str">
        <f t="shared" si="297"/>
        <v>PG-13</v>
      </c>
      <c r="C6387" t="s">
        <v>1984</v>
      </c>
      <c r="D6387" t="s">
        <v>2</v>
      </c>
      <c r="E6387">
        <v>2013</v>
      </c>
      <c r="F6387" s="22">
        <f t="shared" si="298"/>
        <v>41275</v>
      </c>
      <c r="G6387" t="s">
        <v>18512</v>
      </c>
      <c r="H6387">
        <f t="shared" si="299"/>
        <v>6.9</v>
      </c>
      <c r="I6387">
        <v>6.9</v>
      </c>
      <c r="J6387">
        <v>44000</v>
      </c>
      <c r="K6387" t="s">
        <v>14254</v>
      </c>
      <c r="L6387" t="s">
        <v>14254</v>
      </c>
      <c r="M6387" t="s">
        <v>10473</v>
      </c>
      <c r="N6387" t="s">
        <v>15</v>
      </c>
      <c r="O6387">
        <v>18000000</v>
      </c>
      <c r="P6387">
        <v>20275812</v>
      </c>
      <c r="Q6387">
        <f>_xlfn.XLOOKUP(E6387,CPI!A:A,CPI!B:B)</f>
        <v>233</v>
      </c>
      <c r="R6387" s="12">
        <f>P6387*(CPI!$B$112/Movie!Q6387)</f>
        <v>26515192.774248924</v>
      </c>
      <c r="S6387" t="s">
        <v>15432</v>
      </c>
      <c r="T6387">
        <v>111</v>
      </c>
    </row>
    <row r="6388" spans="1:20" x14ac:dyDescent="0.3">
      <c r="A6388" t="s">
        <v>18513</v>
      </c>
      <c r="B6388" t="str">
        <f t="shared" si="297"/>
        <v>R</v>
      </c>
      <c r="C6388" t="s">
        <v>1</v>
      </c>
      <c r="D6388" t="s">
        <v>89</v>
      </c>
      <c r="E6388">
        <v>2013</v>
      </c>
      <c r="F6388" s="22">
        <f t="shared" si="298"/>
        <v>41275</v>
      </c>
      <c r="G6388" t="s">
        <v>18514</v>
      </c>
      <c r="H6388">
        <f t="shared" si="299"/>
        <v>6.9</v>
      </c>
      <c r="I6388">
        <v>6.9</v>
      </c>
      <c r="J6388">
        <v>111000</v>
      </c>
      <c r="K6388" t="s">
        <v>8070</v>
      </c>
      <c r="L6388" t="s">
        <v>18515</v>
      </c>
      <c r="M6388" t="s">
        <v>14528</v>
      </c>
      <c r="N6388" t="s">
        <v>7</v>
      </c>
      <c r="O6388">
        <v>20000000</v>
      </c>
      <c r="P6388">
        <v>24261569</v>
      </c>
      <c r="Q6388">
        <f>_xlfn.XLOOKUP(E6388,CPI!A:A,CPI!B:B)</f>
        <v>233</v>
      </c>
      <c r="R6388" s="12">
        <f>P6388*(CPI!$B$112/Movie!Q6388)</f>
        <v>31727468.130042918</v>
      </c>
      <c r="S6388" t="s">
        <v>15324</v>
      </c>
      <c r="T6388">
        <v>101</v>
      </c>
    </row>
    <row r="6389" spans="1:20" x14ac:dyDescent="0.3">
      <c r="A6389" t="s">
        <v>18516</v>
      </c>
      <c r="B6389" t="str">
        <f t="shared" si="297"/>
        <v>R</v>
      </c>
      <c r="C6389" t="s">
        <v>1</v>
      </c>
      <c r="D6389" t="s">
        <v>19</v>
      </c>
      <c r="E6389">
        <v>2013</v>
      </c>
      <c r="F6389" s="22">
        <f t="shared" si="298"/>
        <v>41275</v>
      </c>
      <c r="G6389" t="s">
        <v>18316</v>
      </c>
      <c r="H6389">
        <f t="shared" si="299"/>
        <v>6.2</v>
      </c>
      <c r="I6389">
        <v>6.2</v>
      </c>
      <c r="J6389">
        <v>78000</v>
      </c>
      <c r="K6389" t="s">
        <v>7433</v>
      </c>
      <c r="L6389" t="s">
        <v>18517</v>
      </c>
      <c r="M6389" t="s">
        <v>9022</v>
      </c>
      <c r="N6389" t="s">
        <v>15</v>
      </c>
      <c r="O6389">
        <v>35000000</v>
      </c>
      <c r="P6389">
        <v>34737199</v>
      </c>
      <c r="Q6389">
        <f>_xlfn.XLOOKUP(E6389,CPI!A:A,CPI!B:B)</f>
        <v>233</v>
      </c>
      <c r="R6389" s="12">
        <f>P6389*(CPI!$B$112/Movie!Q6389)</f>
        <v>45426714.743776821</v>
      </c>
      <c r="S6389" t="s">
        <v>18028</v>
      </c>
      <c r="T6389">
        <v>109</v>
      </c>
    </row>
    <row r="6390" spans="1:20" x14ac:dyDescent="0.3">
      <c r="A6390" t="s">
        <v>18518</v>
      </c>
      <c r="B6390" t="str">
        <f t="shared" si="297"/>
        <v>R</v>
      </c>
      <c r="C6390" t="s">
        <v>1</v>
      </c>
      <c r="D6390" t="s">
        <v>26</v>
      </c>
      <c r="E6390">
        <v>2013</v>
      </c>
      <c r="F6390" s="22">
        <f t="shared" si="298"/>
        <v>41275</v>
      </c>
      <c r="G6390" t="s">
        <v>18519</v>
      </c>
      <c r="H6390">
        <f t="shared" si="299"/>
        <v>6.1</v>
      </c>
      <c r="I6390">
        <v>6.1</v>
      </c>
      <c r="J6390">
        <v>46000</v>
      </c>
      <c r="K6390" t="s">
        <v>552</v>
      </c>
      <c r="L6390" t="s">
        <v>18520</v>
      </c>
      <c r="M6390" t="s">
        <v>18521</v>
      </c>
      <c r="N6390" t="s">
        <v>7</v>
      </c>
      <c r="O6390">
        <v>8500000</v>
      </c>
      <c r="P6390">
        <v>1486506</v>
      </c>
      <c r="Q6390">
        <f>_xlfn.XLOOKUP(E6390,CPI!A:A,CPI!B:B)</f>
        <v>233</v>
      </c>
      <c r="R6390" s="12">
        <f>P6390*(CPI!$B$112/Movie!Q6390)</f>
        <v>1943941.5373390557</v>
      </c>
      <c r="S6390" t="s">
        <v>15585</v>
      </c>
      <c r="T6390">
        <v>107</v>
      </c>
    </row>
    <row r="6391" spans="1:20" x14ac:dyDescent="0.3">
      <c r="A6391" t="s">
        <v>18522</v>
      </c>
      <c r="B6391" t="str">
        <f t="shared" si="297"/>
        <v>PG-13</v>
      </c>
      <c r="C6391" t="s">
        <v>1984</v>
      </c>
      <c r="D6391" t="s">
        <v>19</v>
      </c>
      <c r="E6391">
        <v>2013</v>
      </c>
      <c r="F6391" s="22">
        <f t="shared" si="298"/>
        <v>41275</v>
      </c>
      <c r="G6391" t="s">
        <v>18523</v>
      </c>
      <c r="H6391">
        <f t="shared" si="299"/>
        <v>6.9</v>
      </c>
      <c r="I6391">
        <v>6.9</v>
      </c>
      <c r="J6391">
        <v>78000</v>
      </c>
      <c r="K6391" t="s">
        <v>17263</v>
      </c>
      <c r="L6391" t="s">
        <v>17263</v>
      </c>
      <c r="M6391" t="s">
        <v>85</v>
      </c>
      <c r="N6391" t="s">
        <v>15</v>
      </c>
      <c r="O6391">
        <v>9000000</v>
      </c>
      <c r="P6391">
        <v>13627519</v>
      </c>
      <c r="Q6391">
        <f>_xlfn.XLOOKUP(E6391,CPI!A:A,CPI!B:B)</f>
        <v>233</v>
      </c>
      <c r="R6391" s="12">
        <f>P6391*(CPI!$B$112/Movie!Q6391)</f>
        <v>17821051.670815449</v>
      </c>
      <c r="S6391" t="s">
        <v>18524</v>
      </c>
      <c r="T6391">
        <v>106</v>
      </c>
    </row>
    <row r="6392" spans="1:20" x14ac:dyDescent="0.3">
      <c r="A6392" t="s">
        <v>4435</v>
      </c>
      <c r="B6392" t="str">
        <f t="shared" si="297"/>
        <v>R</v>
      </c>
      <c r="C6392" t="s">
        <v>1</v>
      </c>
      <c r="D6392" t="s">
        <v>2</v>
      </c>
      <c r="E6392">
        <v>2013</v>
      </c>
      <c r="F6392" s="22">
        <f t="shared" si="298"/>
        <v>41275</v>
      </c>
      <c r="G6392" t="s">
        <v>18525</v>
      </c>
      <c r="H6392">
        <f t="shared" si="299"/>
        <v>6.5</v>
      </c>
      <c r="I6392">
        <v>6.5</v>
      </c>
      <c r="J6392">
        <v>22000</v>
      </c>
      <c r="K6392" t="s">
        <v>18526</v>
      </c>
      <c r="L6392" t="s">
        <v>18527</v>
      </c>
      <c r="M6392" t="s">
        <v>18528</v>
      </c>
      <c r="N6392" t="s">
        <v>1096</v>
      </c>
      <c r="O6392">
        <v>7000000</v>
      </c>
      <c r="P6392">
        <v>1257142</v>
      </c>
      <c r="Q6392">
        <f>_xlfn.XLOOKUP(E6392,CPI!A:A,CPI!B:B)</f>
        <v>233</v>
      </c>
      <c r="R6392" s="12">
        <f>P6392*(CPI!$B$112/Movie!Q6392)</f>
        <v>1643996.4266094419</v>
      </c>
      <c r="S6392" t="s">
        <v>18529</v>
      </c>
      <c r="T6392">
        <v>99</v>
      </c>
    </row>
    <row r="6393" spans="1:20" x14ac:dyDescent="0.3">
      <c r="A6393" t="s">
        <v>18530</v>
      </c>
      <c r="B6393" t="str">
        <f t="shared" si="297"/>
        <v>R</v>
      </c>
      <c r="C6393" t="s">
        <v>1</v>
      </c>
      <c r="D6393" t="s">
        <v>2</v>
      </c>
      <c r="E6393">
        <v>2013</v>
      </c>
      <c r="F6393" s="22">
        <f t="shared" si="298"/>
        <v>41275</v>
      </c>
      <c r="G6393" t="s">
        <v>18531</v>
      </c>
      <c r="H6393">
        <f t="shared" si="299"/>
        <v>6.3</v>
      </c>
      <c r="I6393">
        <v>6.3</v>
      </c>
      <c r="J6393">
        <v>27000</v>
      </c>
      <c r="K6393" t="s">
        <v>13494</v>
      </c>
      <c r="L6393" t="s">
        <v>13494</v>
      </c>
      <c r="M6393" t="s">
        <v>5694</v>
      </c>
      <c r="N6393" t="s">
        <v>6926</v>
      </c>
      <c r="O6393">
        <v>28000000</v>
      </c>
      <c r="P6393">
        <v>2624761</v>
      </c>
      <c r="Q6393">
        <f>_xlfn.XLOOKUP(E6393,CPI!A:A,CPI!B:B)</f>
        <v>233</v>
      </c>
      <c r="R6393" s="12">
        <f>P6393*(CPI!$B$112/Movie!Q6393)</f>
        <v>3432466.4236051501</v>
      </c>
      <c r="S6393" t="s">
        <v>17405</v>
      </c>
      <c r="T6393">
        <v>137</v>
      </c>
    </row>
    <row r="6394" spans="1:20" x14ac:dyDescent="0.3">
      <c r="A6394" t="s">
        <v>18532</v>
      </c>
      <c r="B6394" t="str">
        <f t="shared" si="297"/>
        <v>PG-13</v>
      </c>
      <c r="C6394" t="s">
        <v>1984</v>
      </c>
      <c r="D6394" t="s">
        <v>48</v>
      </c>
      <c r="E6394">
        <v>2013</v>
      </c>
      <c r="F6394" s="22">
        <f t="shared" si="298"/>
        <v>41275</v>
      </c>
      <c r="G6394" t="s">
        <v>18533</v>
      </c>
      <c r="H6394">
        <f t="shared" si="299"/>
        <v>6.8</v>
      </c>
      <c r="I6394">
        <v>6.8</v>
      </c>
      <c r="J6394">
        <v>12000</v>
      </c>
      <c r="K6394" t="s">
        <v>8939</v>
      </c>
      <c r="L6394" t="s">
        <v>15153</v>
      </c>
      <c r="M6394" t="s">
        <v>18534</v>
      </c>
      <c r="N6394" t="s">
        <v>7</v>
      </c>
      <c r="P6394">
        <v>10900434</v>
      </c>
      <c r="Q6394">
        <f>_xlfn.XLOOKUP(E6394,CPI!A:A,CPI!B:B)</f>
        <v>233</v>
      </c>
      <c r="R6394" s="12">
        <f>P6394*(CPI!$B$112/Movie!Q6394)</f>
        <v>14254773.56137339</v>
      </c>
      <c r="S6394" t="s">
        <v>18535</v>
      </c>
      <c r="T6394">
        <v>103</v>
      </c>
    </row>
    <row r="6395" spans="1:20" x14ac:dyDescent="0.3">
      <c r="A6395" t="s">
        <v>18536</v>
      </c>
      <c r="B6395" t="str">
        <f t="shared" si="297"/>
        <v>PG-13</v>
      </c>
      <c r="C6395" t="s">
        <v>1984</v>
      </c>
      <c r="D6395" t="s">
        <v>19</v>
      </c>
      <c r="E6395">
        <v>2013</v>
      </c>
      <c r="F6395" s="22">
        <f t="shared" si="298"/>
        <v>41275</v>
      </c>
      <c r="G6395" t="s">
        <v>17848</v>
      </c>
      <c r="H6395">
        <f t="shared" si="299"/>
        <v>6.6</v>
      </c>
      <c r="I6395">
        <v>6.6</v>
      </c>
      <c r="J6395">
        <v>32000</v>
      </c>
      <c r="K6395" t="s">
        <v>4700</v>
      </c>
      <c r="L6395" t="s">
        <v>4700</v>
      </c>
      <c r="M6395" t="s">
        <v>11299</v>
      </c>
      <c r="N6395" t="s">
        <v>476</v>
      </c>
      <c r="O6395">
        <v>38600000</v>
      </c>
      <c r="P6395">
        <v>73906736</v>
      </c>
      <c r="Q6395">
        <f>_xlfn.XLOOKUP(E6395,CPI!A:A,CPI!B:B)</f>
        <v>233</v>
      </c>
      <c r="R6395" s="12">
        <f>P6395*(CPI!$B$112/Movie!Q6395)</f>
        <v>96649710.12532188</v>
      </c>
      <c r="S6395" t="s">
        <v>9690</v>
      </c>
      <c r="T6395">
        <v>130</v>
      </c>
    </row>
    <row r="6396" spans="1:20" x14ac:dyDescent="0.3">
      <c r="A6396" t="s">
        <v>18537</v>
      </c>
      <c r="B6396" t="str">
        <f t="shared" si="297"/>
        <v>PG-13</v>
      </c>
      <c r="C6396" t="s">
        <v>1984</v>
      </c>
      <c r="D6396" t="s">
        <v>26</v>
      </c>
      <c r="E6396">
        <v>2013</v>
      </c>
      <c r="F6396" s="22">
        <f t="shared" si="298"/>
        <v>41275</v>
      </c>
      <c r="G6396" t="s">
        <v>18373</v>
      </c>
      <c r="H6396">
        <f t="shared" si="299"/>
        <v>5.9</v>
      </c>
      <c r="I6396">
        <v>5.9</v>
      </c>
      <c r="J6396">
        <v>71000</v>
      </c>
      <c r="K6396" t="s">
        <v>18538</v>
      </c>
      <c r="L6396" t="s">
        <v>18539</v>
      </c>
      <c r="M6396" t="s">
        <v>13978</v>
      </c>
      <c r="N6396" t="s">
        <v>15</v>
      </c>
      <c r="O6396">
        <v>30000000</v>
      </c>
      <c r="P6396">
        <v>27437881</v>
      </c>
      <c r="Q6396">
        <f>_xlfn.XLOOKUP(E6396,CPI!A:A,CPI!B:B)</f>
        <v>233</v>
      </c>
      <c r="R6396" s="12">
        <f>P6396*(CPI!$B$112/Movie!Q6396)</f>
        <v>35881211.762660943</v>
      </c>
      <c r="S6396" t="s">
        <v>2011</v>
      </c>
      <c r="T6396">
        <v>100</v>
      </c>
    </row>
    <row r="6397" spans="1:20" x14ac:dyDescent="0.3">
      <c r="A6397" t="s">
        <v>18540</v>
      </c>
      <c r="B6397" t="str">
        <f t="shared" si="297"/>
        <v>PG-13</v>
      </c>
      <c r="C6397" t="s">
        <v>1984</v>
      </c>
      <c r="D6397" t="s">
        <v>26</v>
      </c>
      <c r="E6397">
        <v>2013</v>
      </c>
      <c r="F6397" s="22">
        <f t="shared" si="298"/>
        <v>41275</v>
      </c>
      <c r="G6397" t="s">
        <v>18541</v>
      </c>
      <c r="H6397">
        <f t="shared" si="299"/>
        <v>6.3</v>
      </c>
      <c r="I6397">
        <v>6.3</v>
      </c>
      <c r="J6397">
        <v>20000</v>
      </c>
      <c r="K6397" t="s">
        <v>18542</v>
      </c>
      <c r="L6397" t="s">
        <v>18542</v>
      </c>
      <c r="M6397" t="s">
        <v>15263</v>
      </c>
      <c r="N6397" t="s">
        <v>7</v>
      </c>
      <c r="P6397">
        <v>2313509</v>
      </c>
      <c r="Q6397">
        <f>_xlfn.XLOOKUP(E6397,CPI!A:A,CPI!B:B)</f>
        <v>233</v>
      </c>
      <c r="R6397" s="12">
        <f>P6397*(CPI!$B$112/Movie!Q6397)</f>
        <v>3025434.3017167379</v>
      </c>
      <c r="S6397" t="s">
        <v>18543</v>
      </c>
      <c r="T6397">
        <v>97</v>
      </c>
    </row>
    <row r="6398" spans="1:20" x14ac:dyDescent="0.3">
      <c r="A6398" t="s">
        <v>18544</v>
      </c>
      <c r="B6398" t="str">
        <f t="shared" si="297"/>
        <v>R</v>
      </c>
      <c r="C6398" t="s">
        <v>1</v>
      </c>
      <c r="D6398" t="s">
        <v>26</v>
      </c>
      <c r="E6398">
        <v>2013</v>
      </c>
      <c r="F6398" s="22">
        <f t="shared" si="298"/>
        <v>41275</v>
      </c>
      <c r="G6398" t="s">
        <v>17839</v>
      </c>
      <c r="H6398">
        <f t="shared" si="299"/>
        <v>5.6</v>
      </c>
      <c r="I6398">
        <v>5.6</v>
      </c>
      <c r="J6398">
        <v>48000</v>
      </c>
      <c r="K6398" t="s">
        <v>15153</v>
      </c>
      <c r="L6398" t="s">
        <v>15153</v>
      </c>
      <c r="M6398" t="s">
        <v>52</v>
      </c>
      <c r="N6398" t="s">
        <v>15</v>
      </c>
      <c r="O6398">
        <v>35000000</v>
      </c>
      <c r="P6398">
        <v>46522137</v>
      </c>
      <c r="Q6398">
        <f>_xlfn.XLOOKUP(E6398,CPI!A:A,CPI!B:B)</f>
        <v>233</v>
      </c>
      <c r="R6398" s="12">
        <f>P6398*(CPI!$B$112/Movie!Q6398)</f>
        <v>60838176.583261803</v>
      </c>
      <c r="S6398" t="s">
        <v>18545</v>
      </c>
      <c r="T6398">
        <v>89</v>
      </c>
    </row>
    <row r="6399" spans="1:20" x14ac:dyDescent="0.3">
      <c r="A6399" t="s">
        <v>18546</v>
      </c>
      <c r="B6399" t="str">
        <f t="shared" si="297"/>
        <v>R</v>
      </c>
      <c r="C6399" t="s">
        <v>1</v>
      </c>
      <c r="D6399" t="s">
        <v>48</v>
      </c>
      <c r="E6399">
        <v>2013</v>
      </c>
      <c r="F6399" s="22">
        <f t="shared" si="298"/>
        <v>41275</v>
      </c>
      <c r="G6399" t="s">
        <v>18547</v>
      </c>
      <c r="H6399">
        <f t="shared" si="299"/>
        <v>6.5</v>
      </c>
      <c r="I6399">
        <v>6.5</v>
      </c>
      <c r="J6399">
        <v>36000</v>
      </c>
      <c r="K6399" t="s">
        <v>18548</v>
      </c>
      <c r="L6399" t="s">
        <v>18549</v>
      </c>
      <c r="M6399" t="s">
        <v>11798</v>
      </c>
      <c r="N6399" t="s">
        <v>15</v>
      </c>
      <c r="P6399">
        <v>1877924</v>
      </c>
      <c r="Q6399">
        <f>_xlfn.XLOOKUP(E6399,CPI!A:A,CPI!B:B)</f>
        <v>233</v>
      </c>
      <c r="R6399" s="12">
        <f>P6399*(CPI!$B$112/Movie!Q6399)</f>
        <v>2455808.767381974</v>
      </c>
      <c r="S6399" t="s">
        <v>12036</v>
      </c>
      <c r="T6399">
        <v>104</v>
      </c>
    </row>
    <row r="6400" spans="1:20" x14ac:dyDescent="0.3">
      <c r="A6400" t="s">
        <v>18550</v>
      </c>
      <c r="B6400" t="str">
        <f t="shared" si="297"/>
        <v>PG-13</v>
      </c>
      <c r="C6400" t="s">
        <v>1984</v>
      </c>
      <c r="D6400" t="s">
        <v>19</v>
      </c>
      <c r="E6400">
        <v>2013</v>
      </c>
      <c r="F6400" s="22">
        <f t="shared" si="298"/>
        <v>41275</v>
      </c>
      <c r="G6400" t="s">
        <v>18498</v>
      </c>
      <c r="H6400">
        <f t="shared" si="299"/>
        <v>6.4</v>
      </c>
      <c r="I6400">
        <v>6.4</v>
      </c>
      <c r="J6400">
        <v>85000</v>
      </c>
      <c r="K6400" t="s">
        <v>15626</v>
      </c>
      <c r="L6400" t="s">
        <v>15549</v>
      </c>
      <c r="M6400" t="s">
        <v>12453</v>
      </c>
      <c r="N6400" t="s">
        <v>15</v>
      </c>
      <c r="O6400">
        <v>15000000</v>
      </c>
      <c r="P6400">
        <v>57824674</v>
      </c>
      <c r="Q6400">
        <f>_xlfn.XLOOKUP(E6400,CPI!A:A,CPI!B:B)</f>
        <v>233</v>
      </c>
      <c r="R6400" s="12">
        <f>P6400*(CPI!$B$112/Movie!Q6400)</f>
        <v>75618790.41974248</v>
      </c>
      <c r="S6400" t="s">
        <v>17783</v>
      </c>
      <c r="T6400">
        <v>112</v>
      </c>
    </row>
    <row r="6401" spans="1:20" x14ac:dyDescent="0.3">
      <c r="A6401" t="s">
        <v>18551</v>
      </c>
      <c r="B6401" t="str">
        <f t="shared" si="297"/>
        <v>PG</v>
      </c>
      <c r="C6401" t="s">
        <v>18</v>
      </c>
      <c r="D6401" t="s">
        <v>375</v>
      </c>
      <c r="E6401">
        <v>2013</v>
      </c>
      <c r="F6401" s="22">
        <f t="shared" si="298"/>
        <v>41275</v>
      </c>
      <c r="G6401" t="s">
        <v>18552</v>
      </c>
      <c r="H6401">
        <f t="shared" si="299"/>
        <v>5.3</v>
      </c>
      <c r="I6401">
        <v>5.3</v>
      </c>
      <c r="J6401">
        <v>39000</v>
      </c>
      <c r="K6401" t="s">
        <v>9539</v>
      </c>
      <c r="L6401" t="s">
        <v>11682</v>
      </c>
      <c r="M6401" t="s">
        <v>18553</v>
      </c>
      <c r="N6401" t="s">
        <v>15</v>
      </c>
      <c r="O6401">
        <v>105000000</v>
      </c>
      <c r="P6401">
        <v>347545360</v>
      </c>
      <c r="Q6401">
        <f>_xlfn.XLOOKUP(E6401,CPI!A:A,CPI!B:B)</f>
        <v>233</v>
      </c>
      <c r="R6401" s="12">
        <f>P6401*(CPI!$B$112/Movie!Q6401)</f>
        <v>454493867.776824</v>
      </c>
      <c r="S6401" t="s">
        <v>16</v>
      </c>
      <c r="T6401">
        <v>105</v>
      </c>
    </row>
    <row r="6402" spans="1:20" x14ac:dyDescent="0.3">
      <c r="A6402" t="s">
        <v>18554</v>
      </c>
      <c r="B6402" t="str">
        <f t="shared" si="297"/>
        <v>PG-13</v>
      </c>
      <c r="C6402" t="s">
        <v>1984</v>
      </c>
      <c r="D6402" t="s">
        <v>26</v>
      </c>
      <c r="E6402">
        <v>2013</v>
      </c>
      <c r="F6402" s="22">
        <f t="shared" si="298"/>
        <v>41275</v>
      </c>
      <c r="G6402" t="s">
        <v>18305</v>
      </c>
      <c r="H6402">
        <f t="shared" si="299"/>
        <v>6.6</v>
      </c>
      <c r="I6402">
        <v>6.6</v>
      </c>
      <c r="J6402">
        <v>130000</v>
      </c>
      <c r="K6402" t="s">
        <v>6929</v>
      </c>
      <c r="L6402" t="s">
        <v>15393</v>
      </c>
      <c r="M6402" t="s">
        <v>52</v>
      </c>
      <c r="N6402" t="s">
        <v>15</v>
      </c>
      <c r="O6402">
        <v>28000000</v>
      </c>
      <c r="P6402">
        <v>134409025</v>
      </c>
      <c r="Q6402">
        <f>_xlfn.XLOOKUP(E6402,CPI!A:A,CPI!B:B)</f>
        <v>233</v>
      </c>
      <c r="R6402" s="12">
        <f>P6402*(CPI!$B$112/Movie!Q6402)</f>
        <v>175770085.48283261</v>
      </c>
      <c r="S6402" t="s">
        <v>16769</v>
      </c>
      <c r="T6402">
        <v>105</v>
      </c>
    </row>
    <row r="6403" spans="1:20" x14ac:dyDescent="0.3">
      <c r="A6403" t="s">
        <v>18555</v>
      </c>
      <c r="B6403" t="str">
        <f t="shared" ref="B6403:B6466" si="300">IF(C6403="","Rating Pending",C6403)</f>
        <v>R</v>
      </c>
      <c r="C6403" t="s">
        <v>1</v>
      </c>
      <c r="D6403" t="s">
        <v>48</v>
      </c>
      <c r="E6403">
        <v>2013</v>
      </c>
      <c r="F6403" s="22">
        <f t="shared" ref="F6403:F6466" si="301">DATE(TRIM(E6403), 1, 1)</f>
        <v>41275</v>
      </c>
      <c r="G6403" t="s">
        <v>18270</v>
      </c>
      <c r="H6403">
        <f t="shared" ref="H6403:H6466" si="302">IF(I6403="","Score Pending",I6403)</f>
        <v>7.5</v>
      </c>
      <c r="I6403">
        <v>7.5</v>
      </c>
      <c r="J6403">
        <v>78000</v>
      </c>
      <c r="K6403" t="s">
        <v>18556</v>
      </c>
      <c r="L6403" t="s">
        <v>18556</v>
      </c>
      <c r="M6403" t="s">
        <v>18557</v>
      </c>
      <c r="N6403" t="s">
        <v>15</v>
      </c>
      <c r="O6403">
        <v>900000</v>
      </c>
      <c r="P6403">
        <v>17385830</v>
      </c>
      <c r="Q6403">
        <f>_xlfn.XLOOKUP(E6403,CPI!A:A,CPI!B:B)</f>
        <v>233</v>
      </c>
      <c r="R6403" s="12">
        <f>P6403*(CPI!$B$112/Movie!Q6403)</f>
        <v>22735890.133047208</v>
      </c>
      <c r="S6403" t="s">
        <v>18558</v>
      </c>
      <c r="T6403">
        <v>85</v>
      </c>
    </row>
    <row r="6404" spans="1:20" x14ac:dyDescent="0.3">
      <c r="A6404" t="s">
        <v>18559</v>
      </c>
      <c r="B6404" t="str">
        <f t="shared" si="300"/>
        <v>R</v>
      </c>
      <c r="C6404" t="s">
        <v>1</v>
      </c>
      <c r="D6404" t="s">
        <v>2</v>
      </c>
      <c r="E6404">
        <v>2013</v>
      </c>
      <c r="F6404" s="22">
        <f t="shared" si="301"/>
        <v>41275</v>
      </c>
      <c r="G6404" t="s">
        <v>18560</v>
      </c>
      <c r="H6404">
        <f t="shared" si="302"/>
        <v>6.2</v>
      </c>
      <c r="I6404">
        <v>6.2</v>
      </c>
      <c r="J6404">
        <v>28000</v>
      </c>
      <c r="K6404" t="s">
        <v>18561</v>
      </c>
      <c r="L6404" t="s">
        <v>18561</v>
      </c>
      <c r="M6404" t="s">
        <v>14637</v>
      </c>
      <c r="N6404" t="s">
        <v>15</v>
      </c>
      <c r="P6404">
        <v>919591</v>
      </c>
      <c r="Q6404">
        <f>_xlfn.XLOOKUP(E6404,CPI!A:A,CPI!B:B)</f>
        <v>233</v>
      </c>
      <c r="R6404" s="12">
        <f>P6404*(CPI!$B$112/Movie!Q6404)</f>
        <v>1202572.4364806865</v>
      </c>
      <c r="S6404" t="s">
        <v>6774</v>
      </c>
      <c r="T6404">
        <v>100</v>
      </c>
    </row>
    <row r="6405" spans="1:20" x14ac:dyDescent="0.3">
      <c r="A6405" t="s">
        <v>18562</v>
      </c>
      <c r="B6405" t="str">
        <f t="shared" si="300"/>
        <v>R</v>
      </c>
      <c r="C6405" t="s">
        <v>1</v>
      </c>
      <c r="D6405" t="s">
        <v>26</v>
      </c>
      <c r="E6405">
        <v>2013</v>
      </c>
      <c r="F6405" s="22">
        <f t="shared" si="301"/>
        <v>41275</v>
      </c>
      <c r="G6405" t="s">
        <v>18370</v>
      </c>
      <c r="H6405">
        <f t="shared" si="302"/>
        <v>6.5</v>
      </c>
      <c r="I6405">
        <v>6.5</v>
      </c>
      <c r="J6405">
        <v>90000</v>
      </c>
      <c r="K6405" t="s">
        <v>18563</v>
      </c>
      <c r="L6405" t="s">
        <v>14192</v>
      </c>
      <c r="M6405" t="s">
        <v>14192</v>
      </c>
      <c r="N6405" t="s">
        <v>15</v>
      </c>
      <c r="O6405">
        <v>15000000</v>
      </c>
      <c r="P6405">
        <v>151826547</v>
      </c>
      <c r="Q6405">
        <f>_xlfn.XLOOKUP(E6405,CPI!A:A,CPI!B:B)</f>
        <v>233</v>
      </c>
      <c r="R6405" s="12">
        <f>P6405*(CPI!$B$112/Movie!Q6405)</f>
        <v>198547420.04678109</v>
      </c>
      <c r="S6405" t="s">
        <v>18564</v>
      </c>
      <c r="T6405">
        <v>92</v>
      </c>
    </row>
    <row r="6406" spans="1:20" x14ac:dyDescent="0.3">
      <c r="A6406" t="s">
        <v>18565</v>
      </c>
      <c r="B6406" t="str">
        <f t="shared" si="300"/>
        <v>PG-13</v>
      </c>
      <c r="C6406" t="s">
        <v>1984</v>
      </c>
      <c r="D6406" t="s">
        <v>48</v>
      </c>
      <c r="E6406">
        <v>2013</v>
      </c>
      <c r="F6406" s="22">
        <f t="shared" si="301"/>
        <v>41275</v>
      </c>
      <c r="G6406" t="s">
        <v>18225</v>
      </c>
      <c r="H6406">
        <f t="shared" si="302"/>
        <v>7.6</v>
      </c>
      <c r="I6406">
        <v>7.6</v>
      </c>
      <c r="J6406">
        <v>96000</v>
      </c>
      <c r="K6406" t="s">
        <v>2190</v>
      </c>
      <c r="L6406" t="s">
        <v>12666</v>
      </c>
      <c r="M6406" t="s">
        <v>9854</v>
      </c>
      <c r="N6406" t="s">
        <v>7</v>
      </c>
      <c r="O6406">
        <v>12000000</v>
      </c>
      <c r="P6406">
        <v>100129872</v>
      </c>
      <c r="Q6406">
        <f>_xlfn.XLOOKUP(E6406,CPI!A:A,CPI!B:B)</f>
        <v>233</v>
      </c>
      <c r="R6406" s="12">
        <f>P6406*(CPI!$B$112/Movie!Q6406)</f>
        <v>130942369.09184548</v>
      </c>
      <c r="S6406" t="s">
        <v>13852</v>
      </c>
      <c r="T6406">
        <v>98</v>
      </c>
    </row>
    <row r="6407" spans="1:20" x14ac:dyDescent="0.3">
      <c r="A6407" t="s">
        <v>18566</v>
      </c>
      <c r="B6407" t="str">
        <f t="shared" si="300"/>
        <v>R</v>
      </c>
      <c r="C6407" t="s">
        <v>1</v>
      </c>
      <c r="D6407" t="s">
        <v>2</v>
      </c>
      <c r="E6407">
        <v>2013</v>
      </c>
      <c r="F6407" s="22">
        <f t="shared" si="301"/>
        <v>41275</v>
      </c>
      <c r="G6407" t="s">
        <v>18395</v>
      </c>
      <c r="H6407">
        <f t="shared" si="302"/>
        <v>3.8</v>
      </c>
      <c r="I6407">
        <v>3.8</v>
      </c>
      <c r="J6407">
        <v>11000</v>
      </c>
      <c r="K6407" t="s">
        <v>168</v>
      </c>
      <c r="L6407" t="s">
        <v>3951</v>
      </c>
      <c r="M6407" t="s">
        <v>10076</v>
      </c>
      <c r="N6407" t="s">
        <v>15</v>
      </c>
      <c r="O6407">
        <v>250000</v>
      </c>
      <c r="P6407">
        <v>270185</v>
      </c>
      <c r="Q6407">
        <f>_xlfn.XLOOKUP(E6407,CPI!A:A,CPI!B:B)</f>
        <v>233</v>
      </c>
      <c r="R6407" s="12">
        <f>P6407*(CPI!$B$112/Movie!Q6407)</f>
        <v>353327.76609442057</v>
      </c>
      <c r="S6407" t="s">
        <v>18567</v>
      </c>
      <c r="T6407">
        <v>99</v>
      </c>
    </row>
    <row r="6408" spans="1:20" x14ac:dyDescent="0.3">
      <c r="A6408" t="s">
        <v>18568</v>
      </c>
      <c r="B6408" t="str">
        <f t="shared" si="300"/>
        <v>PG-13</v>
      </c>
      <c r="C6408" t="s">
        <v>1984</v>
      </c>
      <c r="D6408" t="s">
        <v>48</v>
      </c>
      <c r="E6408">
        <v>2013</v>
      </c>
      <c r="F6408" s="22">
        <f t="shared" si="301"/>
        <v>41275</v>
      </c>
      <c r="G6408" t="s">
        <v>18224</v>
      </c>
      <c r="H6408">
        <f t="shared" si="302"/>
        <v>6</v>
      </c>
      <c r="I6408">
        <v>6</v>
      </c>
      <c r="J6408">
        <v>95000</v>
      </c>
      <c r="K6408" t="s">
        <v>18569</v>
      </c>
      <c r="L6408" t="s">
        <v>18570</v>
      </c>
      <c r="M6408" t="s">
        <v>11314</v>
      </c>
      <c r="N6408" t="s">
        <v>15</v>
      </c>
      <c r="O6408">
        <v>12000000</v>
      </c>
      <c r="P6408">
        <v>42128352</v>
      </c>
      <c r="Q6408">
        <f>_xlfn.XLOOKUP(E6408,CPI!A:A,CPI!B:B)</f>
        <v>233</v>
      </c>
      <c r="R6408" s="12">
        <f>P6408*(CPI!$B$112/Movie!Q6408)</f>
        <v>55092312.679828323</v>
      </c>
      <c r="S6408" t="s">
        <v>17318</v>
      </c>
      <c r="T6408">
        <v>128</v>
      </c>
    </row>
    <row r="6409" spans="1:20" x14ac:dyDescent="0.3">
      <c r="A6409" t="s">
        <v>18571</v>
      </c>
      <c r="B6409" t="str">
        <f t="shared" si="300"/>
        <v>PG-13</v>
      </c>
      <c r="C6409" t="s">
        <v>1984</v>
      </c>
      <c r="D6409" t="s">
        <v>19</v>
      </c>
      <c r="E6409">
        <v>2013</v>
      </c>
      <c r="F6409" s="22">
        <f t="shared" si="301"/>
        <v>41275</v>
      </c>
      <c r="G6409" t="s">
        <v>18572</v>
      </c>
      <c r="H6409">
        <f t="shared" si="302"/>
        <v>6.4</v>
      </c>
      <c r="I6409">
        <v>6.4</v>
      </c>
      <c r="J6409">
        <v>68000</v>
      </c>
      <c r="K6409" t="s">
        <v>18573</v>
      </c>
      <c r="L6409" t="s">
        <v>18574</v>
      </c>
      <c r="M6409" t="s">
        <v>16083</v>
      </c>
      <c r="N6409" t="s">
        <v>15</v>
      </c>
      <c r="P6409">
        <v>125687</v>
      </c>
      <c r="Q6409">
        <f>_xlfn.XLOOKUP(E6409,CPI!A:A,CPI!B:B)</f>
        <v>233</v>
      </c>
      <c r="R6409" s="12">
        <f>P6409*(CPI!$B$112/Movie!Q6409)</f>
        <v>164364.07253218885</v>
      </c>
      <c r="S6409" t="s">
        <v>16183</v>
      </c>
      <c r="T6409">
        <v>90</v>
      </c>
    </row>
    <row r="6410" spans="1:20" x14ac:dyDescent="0.3">
      <c r="A6410" t="s">
        <v>18575</v>
      </c>
      <c r="B6410" t="str">
        <f t="shared" si="300"/>
        <v>R</v>
      </c>
      <c r="C6410" t="s">
        <v>1</v>
      </c>
      <c r="D6410" t="s">
        <v>2</v>
      </c>
      <c r="E6410">
        <v>2013</v>
      </c>
      <c r="F6410" s="22">
        <f t="shared" si="301"/>
        <v>41275</v>
      </c>
      <c r="G6410" t="s">
        <v>18576</v>
      </c>
      <c r="H6410">
        <f t="shared" si="302"/>
        <v>6.6</v>
      </c>
      <c r="I6410">
        <v>6.6</v>
      </c>
      <c r="J6410">
        <v>31000</v>
      </c>
      <c r="K6410" t="s">
        <v>8300</v>
      </c>
      <c r="L6410" t="s">
        <v>8300</v>
      </c>
      <c r="M6410" t="s">
        <v>15250</v>
      </c>
      <c r="N6410" t="s">
        <v>15</v>
      </c>
      <c r="O6410">
        <v>16000000</v>
      </c>
      <c r="P6410">
        <v>5952884</v>
      </c>
      <c r="Q6410">
        <f>_xlfn.XLOOKUP(E6410,CPI!A:A,CPI!B:B)</f>
        <v>233</v>
      </c>
      <c r="R6410" s="12">
        <f>P6410*(CPI!$B$112/Movie!Q6410)</f>
        <v>7784737.1450643772</v>
      </c>
      <c r="S6410" t="s">
        <v>18233</v>
      </c>
      <c r="T6410">
        <v>120</v>
      </c>
    </row>
    <row r="6411" spans="1:20" x14ac:dyDescent="0.3">
      <c r="A6411" t="s">
        <v>18577</v>
      </c>
      <c r="B6411" t="str">
        <f t="shared" si="300"/>
        <v>R</v>
      </c>
      <c r="C6411" t="s">
        <v>1</v>
      </c>
      <c r="D6411" t="s">
        <v>26</v>
      </c>
      <c r="E6411">
        <v>2013</v>
      </c>
      <c r="F6411" s="22">
        <f t="shared" si="301"/>
        <v>41275</v>
      </c>
      <c r="G6411" t="s">
        <v>18578</v>
      </c>
      <c r="H6411">
        <f t="shared" si="302"/>
        <v>5.7</v>
      </c>
      <c r="I6411">
        <v>5.7</v>
      </c>
      <c r="J6411">
        <v>36000</v>
      </c>
      <c r="K6411" t="s">
        <v>18579</v>
      </c>
      <c r="L6411" t="s">
        <v>18579</v>
      </c>
      <c r="M6411" t="s">
        <v>18580</v>
      </c>
      <c r="N6411" t="s">
        <v>7</v>
      </c>
      <c r="P6411">
        <v>29128433</v>
      </c>
      <c r="Q6411">
        <f>_xlfn.XLOOKUP(E6411,CPI!A:A,CPI!B:B)</f>
        <v>233</v>
      </c>
      <c r="R6411" s="12">
        <f>P6411*(CPI!$B$112/Movie!Q6411)</f>
        <v>38091989.421030045</v>
      </c>
      <c r="S6411" t="s">
        <v>6839</v>
      </c>
      <c r="T6411">
        <v>97</v>
      </c>
    </row>
    <row r="6412" spans="1:20" x14ac:dyDescent="0.3">
      <c r="A6412" t="s">
        <v>18581</v>
      </c>
      <c r="B6412" t="str">
        <f t="shared" si="300"/>
        <v>Not Rated</v>
      </c>
      <c r="C6412" t="s">
        <v>432</v>
      </c>
      <c r="D6412" t="s">
        <v>89</v>
      </c>
      <c r="E6412">
        <v>2013</v>
      </c>
      <c r="F6412" s="22">
        <f t="shared" si="301"/>
        <v>41275</v>
      </c>
      <c r="G6412" t="s">
        <v>18582</v>
      </c>
      <c r="H6412">
        <f t="shared" si="302"/>
        <v>7.4</v>
      </c>
      <c r="I6412">
        <v>7.4</v>
      </c>
      <c r="J6412">
        <v>44000</v>
      </c>
      <c r="K6412" t="s">
        <v>13212</v>
      </c>
      <c r="L6412" t="s">
        <v>18583</v>
      </c>
      <c r="M6412" t="s">
        <v>18584</v>
      </c>
      <c r="N6412" t="s">
        <v>7</v>
      </c>
      <c r="P6412">
        <v>3025189</v>
      </c>
      <c r="Q6412">
        <f>_xlfn.XLOOKUP(E6412,CPI!A:A,CPI!B:B)</f>
        <v>233</v>
      </c>
      <c r="R6412" s="12">
        <f>P6412*(CPI!$B$112/Movie!Q6412)</f>
        <v>3956116.2587982831</v>
      </c>
      <c r="S6412" t="s">
        <v>15759</v>
      </c>
      <c r="T6412">
        <v>106</v>
      </c>
    </row>
    <row r="6413" spans="1:20" x14ac:dyDescent="0.3">
      <c r="A6413" t="s">
        <v>18585</v>
      </c>
      <c r="B6413" t="str">
        <f t="shared" si="300"/>
        <v>R</v>
      </c>
      <c r="C6413" t="s">
        <v>1</v>
      </c>
      <c r="D6413" t="s">
        <v>26</v>
      </c>
      <c r="E6413">
        <v>2013</v>
      </c>
      <c r="F6413" s="22">
        <f t="shared" si="301"/>
        <v>41275</v>
      </c>
      <c r="G6413" t="s">
        <v>18052</v>
      </c>
      <c r="H6413">
        <f t="shared" si="302"/>
        <v>5.8</v>
      </c>
      <c r="I6413">
        <v>5.8</v>
      </c>
      <c r="J6413">
        <v>73000</v>
      </c>
      <c r="K6413" t="s">
        <v>16060</v>
      </c>
      <c r="L6413" t="s">
        <v>16060</v>
      </c>
      <c r="M6413" t="s">
        <v>18431</v>
      </c>
      <c r="N6413" t="s">
        <v>15</v>
      </c>
      <c r="O6413">
        <v>13000000</v>
      </c>
      <c r="P6413">
        <v>48065672</v>
      </c>
      <c r="Q6413">
        <f>_xlfn.XLOOKUP(E6413,CPI!A:A,CPI!B:B)</f>
        <v>233</v>
      </c>
      <c r="R6413" s="12">
        <f>P6413*(CPI!$B$112/Movie!Q6413)</f>
        <v>62856696.38798283</v>
      </c>
      <c r="S6413" t="s">
        <v>15288</v>
      </c>
      <c r="T6413">
        <v>93</v>
      </c>
    </row>
    <row r="6414" spans="1:20" x14ac:dyDescent="0.3">
      <c r="A6414" t="s">
        <v>18586</v>
      </c>
      <c r="B6414" t="str">
        <f t="shared" si="300"/>
        <v>R</v>
      </c>
      <c r="C6414" t="s">
        <v>1</v>
      </c>
      <c r="D6414" t="s">
        <v>2</v>
      </c>
      <c r="E6414">
        <v>2013</v>
      </c>
      <c r="F6414" s="22">
        <f t="shared" si="301"/>
        <v>41275</v>
      </c>
      <c r="G6414" t="s">
        <v>18253</v>
      </c>
      <c r="H6414">
        <f t="shared" si="302"/>
        <v>7.5</v>
      </c>
      <c r="I6414">
        <v>7.5</v>
      </c>
      <c r="J6414">
        <v>5300</v>
      </c>
      <c r="K6414" t="s">
        <v>9727</v>
      </c>
      <c r="L6414" t="s">
        <v>18587</v>
      </c>
      <c r="M6414" t="s">
        <v>18588</v>
      </c>
      <c r="N6414" t="s">
        <v>15</v>
      </c>
      <c r="P6414">
        <v>506303</v>
      </c>
      <c r="Q6414">
        <f>_xlfn.XLOOKUP(E6414,CPI!A:A,CPI!B:B)</f>
        <v>233</v>
      </c>
      <c r="R6414" s="12">
        <f>P6414*(CPI!$B$112/Movie!Q6414)</f>
        <v>662105.25364806864</v>
      </c>
      <c r="S6414" t="s">
        <v>18589</v>
      </c>
      <c r="T6414">
        <v>108</v>
      </c>
    </row>
    <row r="6415" spans="1:20" x14ac:dyDescent="0.3">
      <c r="A6415" t="s">
        <v>18590</v>
      </c>
      <c r="B6415" t="str">
        <f t="shared" si="300"/>
        <v>PG-13</v>
      </c>
      <c r="C6415" t="s">
        <v>1984</v>
      </c>
      <c r="D6415" t="s">
        <v>2</v>
      </c>
      <c r="E6415">
        <v>2013</v>
      </c>
      <c r="F6415" s="22">
        <f t="shared" si="301"/>
        <v>41275</v>
      </c>
      <c r="G6415" t="s">
        <v>18591</v>
      </c>
      <c r="H6415">
        <f t="shared" si="302"/>
        <v>5.8</v>
      </c>
      <c r="I6415">
        <v>5.8</v>
      </c>
      <c r="J6415">
        <v>11000</v>
      </c>
      <c r="K6415" t="s">
        <v>8879</v>
      </c>
      <c r="L6415" t="s">
        <v>18592</v>
      </c>
      <c r="M6415" t="s">
        <v>18593</v>
      </c>
      <c r="N6415" t="s">
        <v>7</v>
      </c>
      <c r="P6415">
        <v>2966268</v>
      </c>
      <c r="Q6415">
        <f>_xlfn.XLOOKUP(E6415,CPI!A:A,CPI!B:B)</f>
        <v>233</v>
      </c>
      <c r="R6415" s="12">
        <f>P6415*(CPI!$B$112/Movie!Q6415)</f>
        <v>3879063.7751072957</v>
      </c>
      <c r="S6415" t="s">
        <v>18594</v>
      </c>
      <c r="T6415">
        <v>118</v>
      </c>
    </row>
    <row r="6416" spans="1:20" x14ac:dyDescent="0.3">
      <c r="A6416" t="s">
        <v>18595</v>
      </c>
      <c r="B6416" t="str">
        <f t="shared" si="300"/>
        <v>R</v>
      </c>
      <c r="C6416" t="s">
        <v>1</v>
      </c>
      <c r="D6416" t="s">
        <v>89</v>
      </c>
      <c r="E6416">
        <v>2013</v>
      </c>
      <c r="F6416" s="22">
        <f t="shared" si="301"/>
        <v>41275</v>
      </c>
      <c r="G6416" t="s">
        <v>18196</v>
      </c>
      <c r="H6416">
        <f t="shared" si="302"/>
        <v>5.6</v>
      </c>
      <c r="I6416">
        <v>5.6</v>
      </c>
      <c r="J6416">
        <v>61000</v>
      </c>
      <c r="K6416" t="s">
        <v>17223</v>
      </c>
      <c r="L6416" t="s">
        <v>12256</v>
      </c>
      <c r="M6416" t="s">
        <v>9644</v>
      </c>
      <c r="N6416" t="s">
        <v>15</v>
      </c>
      <c r="O6416">
        <v>30000000</v>
      </c>
      <c r="P6416">
        <v>62675095</v>
      </c>
      <c r="Q6416">
        <f>_xlfn.XLOOKUP(E6416,CPI!A:A,CPI!B:B)</f>
        <v>233</v>
      </c>
      <c r="R6416" s="12">
        <f>P6416*(CPI!$B$112/Movie!Q6416)</f>
        <v>81961808.783261806</v>
      </c>
      <c r="S6416" t="s">
        <v>8609</v>
      </c>
      <c r="T6416">
        <v>88</v>
      </c>
    </row>
    <row r="6417" spans="1:20" x14ac:dyDescent="0.3">
      <c r="A6417" t="s">
        <v>18596</v>
      </c>
      <c r="B6417" t="str">
        <f t="shared" si="300"/>
        <v>R</v>
      </c>
      <c r="C6417" t="s">
        <v>1</v>
      </c>
      <c r="D6417" t="s">
        <v>26</v>
      </c>
      <c r="E6417">
        <v>2013</v>
      </c>
      <c r="F6417" s="22">
        <f t="shared" si="301"/>
        <v>41275</v>
      </c>
      <c r="G6417" t="s">
        <v>17652</v>
      </c>
      <c r="H6417">
        <f t="shared" si="302"/>
        <v>5</v>
      </c>
      <c r="I6417">
        <v>5</v>
      </c>
      <c r="J6417">
        <v>45000</v>
      </c>
      <c r="K6417" t="s">
        <v>18597</v>
      </c>
      <c r="L6417" t="s">
        <v>9994</v>
      </c>
      <c r="M6417" t="s">
        <v>9994</v>
      </c>
      <c r="N6417" t="s">
        <v>15</v>
      </c>
      <c r="O6417">
        <v>2500000</v>
      </c>
      <c r="P6417">
        <v>60159584</v>
      </c>
      <c r="Q6417">
        <f>_xlfn.XLOOKUP(E6417,CPI!A:A,CPI!B:B)</f>
        <v>233</v>
      </c>
      <c r="R6417" s="12">
        <f>P6417*(CPI!$B$112/Movie!Q6417)</f>
        <v>78672211.351072952</v>
      </c>
      <c r="S6417" t="s">
        <v>18598</v>
      </c>
      <c r="T6417">
        <v>86</v>
      </c>
    </row>
    <row r="6418" spans="1:20" x14ac:dyDescent="0.3">
      <c r="A6418" t="s">
        <v>18599</v>
      </c>
      <c r="B6418" t="str">
        <f t="shared" si="300"/>
        <v>PG</v>
      </c>
      <c r="C6418" t="s">
        <v>18</v>
      </c>
      <c r="D6418" t="s">
        <v>375</v>
      </c>
      <c r="E6418">
        <v>2013</v>
      </c>
      <c r="F6418" s="22">
        <f t="shared" si="301"/>
        <v>41275</v>
      </c>
      <c r="G6418" t="s">
        <v>18600</v>
      </c>
      <c r="H6418">
        <f t="shared" si="302"/>
        <v>8</v>
      </c>
      <c r="I6418">
        <v>8</v>
      </c>
      <c r="J6418">
        <v>41000</v>
      </c>
      <c r="K6418" t="s">
        <v>6398</v>
      </c>
      <c r="L6418" t="s">
        <v>6398</v>
      </c>
      <c r="M6418" t="s">
        <v>18384</v>
      </c>
      <c r="N6418" t="s">
        <v>2093</v>
      </c>
      <c r="P6418">
        <v>24706166</v>
      </c>
      <c r="Q6418">
        <f>_xlfn.XLOOKUP(E6418,CPI!A:A,CPI!B:B)</f>
        <v>233</v>
      </c>
      <c r="R6418" s="12">
        <f>P6418*(CPI!$B$112/Movie!Q6418)</f>
        <v>32308878.88497854</v>
      </c>
      <c r="S6418" t="s">
        <v>15680</v>
      </c>
      <c r="T6418">
        <v>137</v>
      </c>
    </row>
    <row r="6419" spans="1:20" x14ac:dyDescent="0.3">
      <c r="A6419" t="s">
        <v>18601</v>
      </c>
      <c r="B6419" t="str">
        <f t="shared" si="300"/>
        <v>R</v>
      </c>
      <c r="C6419" t="s">
        <v>1</v>
      </c>
      <c r="D6419" t="s">
        <v>26</v>
      </c>
      <c r="E6419">
        <v>2013</v>
      </c>
      <c r="F6419" s="22">
        <f t="shared" si="301"/>
        <v>41275</v>
      </c>
      <c r="G6419" t="s">
        <v>18602</v>
      </c>
      <c r="H6419">
        <f t="shared" si="302"/>
        <v>6.5</v>
      </c>
      <c r="I6419">
        <v>6.5</v>
      </c>
      <c r="J6419">
        <v>48000</v>
      </c>
      <c r="K6419" t="s">
        <v>16854</v>
      </c>
      <c r="L6419" t="s">
        <v>18603</v>
      </c>
      <c r="M6419" t="s">
        <v>16074</v>
      </c>
      <c r="N6419" t="s">
        <v>7</v>
      </c>
      <c r="P6419">
        <v>1662515</v>
      </c>
      <c r="Q6419">
        <f>_xlfn.XLOOKUP(E6419,CPI!A:A,CPI!B:B)</f>
        <v>233</v>
      </c>
      <c r="R6419" s="12">
        <f>P6419*(CPI!$B$112/Movie!Q6419)</f>
        <v>2174112.9635193134</v>
      </c>
      <c r="S6419" t="s">
        <v>18604</v>
      </c>
      <c r="T6419">
        <v>93</v>
      </c>
    </row>
    <row r="6420" spans="1:20" x14ac:dyDescent="0.3">
      <c r="A6420" t="s">
        <v>18605</v>
      </c>
      <c r="B6420" t="str">
        <f t="shared" si="300"/>
        <v>Not Rated</v>
      </c>
      <c r="C6420" t="s">
        <v>432</v>
      </c>
      <c r="D6420" t="s">
        <v>2</v>
      </c>
      <c r="E6420">
        <v>2013</v>
      </c>
      <c r="F6420" s="22">
        <f t="shared" si="301"/>
        <v>41275</v>
      </c>
      <c r="G6420" t="s">
        <v>18606</v>
      </c>
      <c r="H6420">
        <f t="shared" si="302"/>
        <v>7.2</v>
      </c>
      <c r="I6420">
        <v>7.2</v>
      </c>
      <c r="J6420">
        <v>40000</v>
      </c>
      <c r="K6420" t="s">
        <v>18607</v>
      </c>
      <c r="L6420" t="s">
        <v>18608</v>
      </c>
      <c r="M6420" t="s">
        <v>17600</v>
      </c>
      <c r="N6420" t="s">
        <v>10277</v>
      </c>
      <c r="P6420">
        <v>30991781</v>
      </c>
      <c r="Q6420">
        <f>_xlfn.XLOOKUP(E6420,CPI!A:A,CPI!B:B)</f>
        <v>233</v>
      </c>
      <c r="R6420" s="12">
        <f>P6420*(CPI!$B$112/Movie!Q6420)</f>
        <v>40528736.784120172</v>
      </c>
      <c r="S6420" t="s">
        <v>10278</v>
      </c>
      <c r="T6420">
        <v>160</v>
      </c>
    </row>
    <row r="6421" spans="1:20" x14ac:dyDescent="0.3">
      <c r="A6421" t="s">
        <v>18609</v>
      </c>
      <c r="B6421" t="str">
        <f t="shared" si="300"/>
        <v>R</v>
      </c>
      <c r="C6421" t="s">
        <v>1</v>
      </c>
      <c r="D6421" t="s">
        <v>19</v>
      </c>
      <c r="E6421">
        <v>2013</v>
      </c>
      <c r="F6421" s="22">
        <f t="shared" si="301"/>
        <v>41275</v>
      </c>
      <c r="G6421" t="s">
        <v>18610</v>
      </c>
      <c r="H6421">
        <f t="shared" si="302"/>
        <v>6.5</v>
      </c>
      <c r="I6421">
        <v>6.5</v>
      </c>
      <c r="J6421">
        <v>29000</v>
      </c>
      <c r="K6421" t="s">
        <v>14526</v>
      </c>
      <c r="L6421" t="s">
        <v>18611</v>
      </c>
      <c r="M6421" t="s">
        <v>15843</v>
      </c>
      <c r="N6421" t="s">
        <v>7</v>
      </c>
      <c r="O6421">
        <v>8000000</v>
      </c>
      <c r="P6421">
        <v>925762</v>
      </c>
      <c r="Q6421">
        <f>_xlfn.XLOOKUP(E6421,CPI!A:A,CPI!B:B)</f>
        <v>233</v>
      </c>
      <c r="R6421" s="12">
        <f>P6421*(CPI!$B$112/Movie!Q6421)</f>
        <v>1210642.4094420599</v>
      </c>
      <c r="S6421" t="s">
        <v>15759</v>
      </c>
      <c r="T6421">
        <v>101</v>
      </c>
    </row>
    <row r="6422" spans="1:20" x14ac:dyDescent="0.3">
      <c r="A6422" t="s">
        <v>18612</v>
      </c>
      <c r="B6422" t="str">
        <f t="shared" si="300"/>
        <v>Not Rated</v>
      </c>
      <c r="C6422" t="s">
        <v>432</v>
      </c>
      <c r="D6422" t="s">
        <v>2</v>
      </c>
      <c r="E6422">
        <v>2013</v>
      </c>
      <c r="F6422" s="22">
        <f t="shared" si="301"/>
        <v>41275</v>
      </c>
      <c r="G6422" t="s">
        <v>18613</v>
      </c>
      <c r="H6422">
        <f t="shared" si="302"/>
        <v>6.7</v>
      </c>
      <c r="I6422">
        <v>6.7</v>
      </c>
      <c r="J6422">
        <v>32000</v>
      </c>
      <c r="K6422" t="s">
        <v>13599</v>
      </c>
      <c r="L6422" t="s">
        <v>13599</v>
      </c>
      <c r="M6422" t="s">
        <v>18614</v>
      </c>
      <c r="N6422" t="s">
        <v>15</v>
      </c>
      <c r="O6422">
        <v>50000</v>
      </c>
      <c r="P6422">
        <v>587174</v>
      </c>
      <c r="Q6422">
        <f>_xlfn.XLOOKUP(E6422,CPI!A:A,CPI!B:B)</f>
        <v>233</v>
      </c>
      <c r="R6422" s="12">
        <f>P6422*(CPI!$B$112/Movie!Q6422)</f>
        <v>767862.30815450638</v>
      </c>
      <c r="S6422" t="s">
        <v>18615</v>
      </c>
      <c r="T6422">
        <v>96</v>
      </c>
    </row>
    <row r="6423" spans="1:20" x14ac:dyDescent="0.3">
      <c r="A6423" t="s">
        <v>18616</v>
      </c>
      <c r="B6423" t="str">
        <f t="shared" si="300"/>
        <v>PG-13</v>
      </c>
      <c r="C6423" t="s">
        <v>1984</v>
      </c>
      <c r="D6423" t="s">
        <v>2</v>
      </c>
      <c r="E6423">
        <v>2013</v>
      </c>
      <c r="F6423" s="22">
        <f t="shared" si="301"/>
        <v>41275</v>
      </c>
      <c r="G6423" t="s">
        <v>18617</v>
      </c>
      <c r="H6423">
        <f t="shared" si="302"/>
        <v>6.4</v>
      </c>
      <c r="I6423">
        <v>6.4</v>
      </c>
      <c r="J6423">
        <v>15000</v>
      </c>
      <c r="K6423" t="s">
        <v>18618</v>
      </c>
      <c r="L6423" t="s">
        <v>18618</v>
      </c>
      <c r="M6423" t="s">
        <v>15818</v>
      </c>
      <c r="N6423" t="s">
        <v>15</v>
      </c>
      <c r="O6423">
        <v>10000000</v>
      </c>
      <c r="P6423">
        <v>1412181</v>
      </c>
      <c r="Q6423">
        <f>_xlfn.XLOOKUP(E6423,CPI!A:A,CPI!B:B)</f>
        <v>233</v>
      </c>
      <c r="R6423" s="12">
        <f>P6423*(CPI!$B$112/Movie!Q6423)</f>
        <v>1846744.8527896996</v>
      </c>
      <c r="S6423" t="s">
        <v>17783</v>
      </c>
      <c r="T6423">
        <v>93</v>
      </c>
    </row>
    <row r="6424" spans="1:20" x14ac:dyDescent="0.3">
      <c r="A6424" t="s">
        <v>18619</v>
      </c>
      <c r="B6424" t="str">
        <f t="shared" si="300"/>
        <v>Not Rated</v>
      </c>
      <c r="C6424" t="s">
        <v>432</v>
      </c>
      <c r="D6424" t="s">
        <v>2</v>
      </c>
      <c r="E6424">
        <v>2013</v>
      </c>
      <c r="F6424" s="22">
        <f t="shared" si="301"/>
        <v>41275</v>
      </c>
      <c r="G6424" t="s">
        <v>18620</v>
      </c>
      <c r="H6424">
        <f t="shared" si="302"/>
        <v>6.3</v>
      </c>
      <c r="I6424">
        <v>6.3</v>
      </c>
      <c r="J6424">
        <v>12000</v>
      </c>
      <c r="K6424" t="s">
        <v>17387</v>
      </c>
      <c r="L6424" t="s">
        <v>18621</v>
      </c>
      <c r="M6424" t="s">
        <v>18622</v>
      </c>
      <c r="N6424" t="s">
        <v>7</v>
      </c>
      <c r="P6424">
        <v>97195</v>
      </c>
      <c r="Q6424">
        <f>_xlfn.XLOOKUP(E6424,CPI!A:A,CPI!B:B)</f>
        <v>233</v>
      </c>
      <c r="R6424" s="12">
        <f>P6424*(CPI!$B$112/Movie!Q6424)</f>
        <v>127104.3626609442</v>
      </c>
      <c r="S6424" t="s">
        <v>15759</v>
      </c>
      <c r="T6424">
        <v>90</v>
      </c>
    </row>
    <row r="6425" spans="1:20" x14ac:dyDescent="0.3">
      <c r="A6425" t="s">
        <v>18623</v>
      </c>
      <c r="B6425" t="str">
        <f t="shared" si="300"/>
        <v>R</v>
      </c>
      <c r="C6425" t="s">
        <v>1</v>
      </c>
      <c r="D6425" t="s">
        <v>89</v>
      </c>
      <c r="E6425">
        <v>2013</v>
      </c>
      <c r="F6425" s="22">
        <f t="shared" si="301"/>
        <v>41275</v>
      </c>
      <c r="G6425" t="s">
        <v>18624</v>
      </c>
      <c r="H6425">
        <f t="shared" si="302"/>
        <v>6.1</v>
      </c>
      <c r="I6425">
        <v>6.1</v>
      </c>
      <c r="J6425">
        <v>8000</v>
      </c>
      <c r="K6425" t="s">
        <v>18625</v>
      </c>
      <c r="L6425" t="s">
        <v>16352</v>
      </c>
      <c r="M6425" t="s">
        <v>17269</v>
      </c>
      <c r="N6425" t="s">
        <v>18626</v>
      </c>
      <c r="P6425">
        <v>652228</v>
      </c>
      <c r="Q6425">
        <f>_xlfn.XLOOKUP(E6425,CPI!A:A,CPI!B:B)</f>
        <v>233</v>
      </c>
      <c r="R6425" s="12">
        <f>P6425*(CPI!$B$112/Movie!Q6425)</f>
        <v>852935.07124463515</v>
      </c>
      <c r="S6425" t="s">
        <v>16237</v>
      </c>
      <c r="T6425">
        <v>107</v>
      </c>
    </row>
    <row r="6426" spans="1:20" x14ac:dyDescent="0.3">
      <c r="A6426" t="s">
        <v>18627</v>
      </c>
      <c r="B6426" t="str">
        <f t="shared" si="300"/>
        <v>PG-13</v>
      </c>
      <c r="C6426" t="s">
        <v>1984</v>
      </c>
      <c r="D6426" t="s">
        <v>2</v>
      </c>
      <c r="E6426">
        <v>2013</v>
      </c>
      <c r="F6426" s="22">
        <f t="shared" si="301"/>
        <v>41275</v>
      </c>
      <c r="G6426" t="s">
        <v>18224</v>
      </c>
      <c r="H6426">
        <f t="shared" si="302"/>
        <v>5.7</v>
      </c>
      <c r="I6426">
        <v>5.7</v>
      </c>
      <c r="J6426">
        <v>36000</v>
      </c>
      <c r="K6426" t="s">
        <v>11807</v>
      </c>
      <c r="L6426" t="s">
        <v>16260</v>
      </c>
      <c r="M6426" t="s">
        <v>18628</v>
      </c>
      <c r="N6426" t="s">
        <v>15</v>
      </c>
      <c r="O6426">
        <v>35000000</v>
      </c>
      <c r="P6426">
        <v>17056265</v>
      </c>
      <c r="Q6426">
        <f>_xlfn.XLOOKUP(E6426,CPI!A:A,CPI!B:B)</f>
        <v>233</v>
      </c>
      <c r="R6426" s="12">
        <f>P6426*(CPI!$B$112/Movie!Q6426)</f>
        <v>22304909.637339056</v>
      </c>
      <c r="S6426" t="s">
        <v>15288</v>
      </c>
      <c r="T6426">
        <v>106</v>
      </c>
    </row>
    <row r="6427" spans="1:20" x14ac:dyDescent="0.3">
      <c r="A6427" t="s">
        <v>18629</v>
      </c>
      <c r="B6427" t="str">
        <f t="shared" si="300"/>
        <v>PG-13</v>
      </c>
      <c r="C6427" t="s">
        <v>1984</v>
      </c>
      <c r="D6427" t="s">
        <v>2</v>
      </c>
      <c r="E6427">
        <v>2013</v>
      </c>
      <c r="F6427" s="22">
        <f t="shared" si="301"/>
        <v>41275</v>
      </c>
      <c r="G6427" t="s">
        <v>18630</v>
      </c>
      <c r="H6427">
        <f t="shared" si="302"/>
        <v>7.7</v>
      </c>
      <c r="I6427">
        <v>7.7</v>
      </c>
      <c r="J6427">
        <v>46000</v>
      </c>
      <c r="K6427" t="s">
        <v>16403</v>
      </c>
      <c r="L6427" t="s">
        <v>16403</v>
      </c>
      <c r="M6427" t="s">
        <v>18631</v>
      </c>
      <c r="N6427" t="s">
        <v>437</v>
      </c>
      <c r="O6427">
        <v>11000000</v>
      </c>
      <c r="P6427">
        <v>12673462</v>
      </c>
      <c r="Q6427">
        <f>_xlfn.XLOOKUP(E6427,CPI!A:A,CPI!B:B)</f>
        <v>233</v>
      </c>
      <c r="R6427" s="12">
        <f>P6427*(CPI!$B$112/Movie!Q6427)</f>
        <v>16573407.173390558</v>
      </c>
      <c r="S6427" t="s">
        <v>18632</v>
      </c>
      <c r="T6427">
        <v>130</v>
      </c>
    </row>
    <row r="6428" spans="1:20" x14ac:dyDescent="0.3">
      <c r="A6428" t="s">
        <v>18633</v>
      </c>
      <c r="B6428" t="str">
        <f t="shared" si="300"/>
        <v>R</v>
      </c>
      <c r="C6428" t="s">
        <v>1</v>
      </c>
      <c r="D6428" t="s">
        <v>2</v>
      </c>
      <c r="E6428">
        <v>2013</v>
      </c>
      <c r="F6428" s="22">
        <f t="shared" si="301"/>
        <v>41275</v>
      </c>
      <c r="G6428" t="s">
        <v>18634</v>
      </c>
      <c r="H6428">
        <f t="shared" si="302"/>
        <v>6.4</v>
      </c>
      <c r="I6428">
        <v>6.4</v>
      </c>
      <c r="J6428">
        <v>14000</v>
      </c>
      <c r="K6428" t="s">
        <v>17416</v>
      </c>
      <c r="L6428" t="s">
        <v>17416</v>
      </c>
      <c r="M6428" t="s">
        <v>17417</v>
      </c>
      <c r="N6428" t="s">
        <v>15</v>
      </c>
      <c r="P6428">
        <v>500207</v>
      </c>
      <c r="Q6428">
        <f>_xlfn.XLOOKUP(E6428,CPI!A:A,CPI!B:B)</f>
        <v>233</v>
      </c>
      <c r="R6428" s="12">
        <f>P6428*(CPI!$B$112/Movie!Q6428)</f>
        <v>654133.36008583684</v>
      </c>
      <c r="S6428" t="s">
        <v>15432</v>
      </c>
      <c r="T6428">
        <v>98</v>
      </c>
    </row>
    <row r="6429" spans="1:20" x14ac:dyDescent="0.3">
      <c r="A6429" t="s">
        <v>18635</v>
      </c>
      <c r="B6429" t="str">
        <f t="shared" si="300"/>
        <v>R</v>
      </c>
      <c r="C6429" t="s">
        <v>1</v>
      </c>
      <c r="D6429" t="s">
        <v>37</v>
      </c>
      <c r="E6429">
        <v>2013</v>
      </c>
      <c r="F6429" s="22">
        <f t="shared" si="301"/>
        <v>41275</v>
      </c>
      <c r="G6429" t="s">
        <v>18636</v>
      </c>
      <c r="H6429">
        <f t="shared" si="302"/>
        <v>6</v>
      </c>
      <c r="I6429">
        <v>6</v>
      </c>
      <c r="J6429">
        <v>37000</v>
      </c>
      <c r="K6429" t="s">
        <v>593</v>
      </c>
      <c r="L6429" t="s">
        <v>17293</v>
      </c>
      <c r="M6429" t="s">
        <v>18637</v>
      </c>
      <c r="N6429" t="s">
        <v>15</v>
      </c>
      <c r="P6429">
        <v>805574</v>
      </c>
      <c r="Q6429">
        <f>_xlfn.XLOOKUP(E6429,CPI!A:A,CPI!B:B)</f>
        <v>233</v>
      </c>
      <c r="R6429" s="12">
        <f>P6429*(CPI!$B$112/Movie!Q6429)</f>
        <v>1053469.5184549356</v>
      </c>
      <c r="S6429" t="s">
        <v>18638</v>
      </c>
      <c r="T6429">
        <v>96</v>
      </c>
    </row>
    <row r="6430" spans="1:20" x14ac:dyDescent="0.3">
      <c r="A6430" t="s">
        <v>18639</v>
      </c>
      <c r="B6430" t="str">
        <f t="shared" si="300"/>
        <v>R</v>
      </c>
      <c r="C6430" t="s">
        <v>1</v>
      </c>
      <c r="D6430" t="s">
        <v>19</v>
      </c>
      <c r="E6430">
        <v>2013</v>
      </c>
      <c r="F6430" s="22">
        <f t="shared" si="301"/>
        <v>41275</v>
      </c>
      <c r="G6430" t="s">
        <v>18640</v>
      </c>
      <c r="H6430">
        <f t="shared" si="302"/>
        <v>5.6</v>
      </c>
      <c r="I6430">
        <v>5.6</v>
      </c>
      <c r="J6430">
        <v>20000</v>
      </c>
      <c r="K6430" t="s">
        <v>18641</v>
      </c>
      <c r="L6430" t="s">
        <v>18642</v>
      </c>
      <c r="M6430" t="s">
        <v>15108</v>
      </c>
      <c r="N6430" t="s">
        <v>15</v>
      </c>
      <c r="P6430">
        <v>123854</v>
      </c>
      <c r="Q6430">
        <f>_xlfn.XLOOKUP(E6430,CPI!A:A,CPI!B:B)</f>
        <v>233</v>
      </c>
      <c r="R6430" s="12">
        <f>P6430*(CPI!$B$112/Movie!Q6430)</f>
        <v>161967.01201716738</v>
      </c>
      <c r="S6430" t="s">
        <v>18643</v>
      </c>
      <c r="T6430">
        <v>86</v>
      </c>
    </row>
    <row r="6431" spans="1:20" x14ac:dyDescent="0.3">
      <c r="A6431" t="s">
        <v>18644</v>
      </c>
      <c r="B6431" t="str">
        <f t="shared" si="300"/>
        <v>Not Rated</v>
      </c>
      <c r="C6431" t="s">
        <v>432</v>
      </c>
      <c r="D6431" t="s">
        <v>375</v>
      </c>
      <c r="E6431">
        <v>2013</v>
      </c>
      <c r="F6431" s="22">
        <f t="shared" si="301"/>
        <v>41275</v>
      </c>
      <c r="G6431" t="s">
        <v>18645</v>
      </c>
      <c r="H6431">
        <f t="shared" si="302"/>
        <v>6.5</v>
      </c>
      <c r="I6431">
        <v>6.5</v>
      </c>
      <c r="J6431">
        <v>18000</v>
      </c>
      <c r="K6431" t="s">
        <v>15971</v>
      </c>
      <c r="L6431" t="s">
        <v>12551</v>
      </c>
      <c r="M6431" t="s">
        <v>9451</v>
      </c>
      <c r="N6431" t="s">
        <v>1925</v>
      </c>
      <c r="P6431">
        <v>758754</v>
      </c>
      <c r="Q6431">
        <f>_xlfn.XLOOKUP(E6431,CPI!A:A,CPI!B:B)</f>
        <v>233</v>
      </c>
      <c r="R6431" s="12">
        <f>P6431*(CPI!$B$112/Movie!Q6431)</f>
        <v>992241.81888412009</v>
      </c>
      <c r="S6431" t="s">
        <v>15972</v>
      </c>
      <c r="T6431">
        <v>122</v>
      </c>
    </row>
    <row r="6432" spans="1:20" x14ac:dyDescent="0.3">
      <c r="A6432" t="s">
        <v>18646</v>
      </c>
      <c r="B6432" t="str">
        <f t="shared" si="300"/>
        <v>R</v>
      </c>
      <c r="C6432" t="s">
        <v>1</v>
      </c>
      <c r="D6432" t="s">
        <v>48</v>
      </c>
      <c r="E6432">
        <v>2013</v>
      </c>
      <c r="F6432" s="22">
        <f t="shared" si="301"/>
        <v>41275</v>
      </c>
      <c r="G6432" t="s">
        <v>18324</v>
      </c>
      <c r="H6432">
        <f t="shared" si="302"/>
        <v>6.2</v>
      </c>
      <c r="I6432">
        <v>6.2</v>
      </c>
      <c r="J6432">
        <v>40000</v>
      </c>
      <c r="K6432" t="s">
        <v>1866</v>
      </c>
      <c r="L6432" t="s">
        <v>18647</v>
      </c>
      <c r="M6432" t="s">
        <v>18648</v>
      </c>
      <c r="N6432" t="s">
        <v>15</v>
      </c>
      <c r="O6432">
        <v>28000000</v>
      </c>
      <c r="P6432">
        <v>9058564</v>
      </c>
      <c r="Q6432">
        <f>_xlfn.XLOOKUP(E6432,CPI!A:A,CPI!B:B)</f>
        <v>233</v>
      </c>
      <c r="R6432" s="12">
        <f>P6432*(CPI!$B$112/Movie!Q6432)</f>
        <v>11846113.522746781</v>
      </c>
      <c r="S6432" t="s">
        <v>9670</v>
      </c>
      <c r="T6432">
        <v>128</v>
      </c>
    </row>
    <row r="6433" spans="1:20" x14ac:dyDescent="0.3">
      <c r="A6433" t="s">
        <v>18649</v>
      </c>
      <c r="B6433" t="str">
        <f t="shared" si="300"/>
        <v>PG-13</v>
      </c>
      <c r="C6433" t="s">
        <v>1984</v>
      </c>
      <c r="D6433" t="s">
        <v>2</v>
      </c>
      <c r="E6433">
        <v>2013</v>
      </c>
      <c r="F6433" s="22">
        <f t="shared" si="301"/>
        <v>41275</v>
      </c>
      <c r="G6433" t="s">
        <v>18650</v>
      </c>
      <c r="H6433">
        <f t="shared" si="302"/>
        <v>7.4</v>
      </c>
      <c r="I6433">
        <v>7.4</v>
      </c>
      <c r="J6433">
        <v>55000</v>
      </c>
      <c r="K6433" t="s">
        <v>13503</v>
      </c>
      <c r="L6433" t="s">
        <v>13503</v>
      </c>
      <c r="M6433" t="s">
        <v>18651</v>
      </c>
      <c r="N6433" t="s">
        <v>18652</v>
      </c>
      <c r="P6433">
        <v>11156836</v>
      </c>
      <c r="Q6433">
        <f>_xlfn.XLOOKUP(E6433,CPI!A:A,CPI!B:B)</f>
        <v>233</v>
      </c>
      <c r="R6433" s="12">
        <f>P6433*(CPI!$B$112/Movie!Q6433)</f>
        <v>14590076.949356223</v>
      </c>
      <c r="S6433" t="s">
        <v>18653</v>
      </c>
      <c r="T6433">
        <v>82</v>
      </c>
    </row>
    <row r="6434" spans="1:20" x14ac:dyDescent="0.3">
      <c r="A6434" t="s">
        <v>18654</v>
      </c>
      <c r="B6434" t="str">
        <f t="shared" si="300"/>
        <v>PG-13</v>
      </c>
      <c r="C6434" t="s">
        <v>1984</v>
      </c>
      <c r="D6434" t="s">
        <v>26</v>
      </c>
      <c r="E6434">
        <v>2013</v>
      </c>
      <c r="F6434" s="22">
        <f t="shared" si="301"/>
        <v>41275</v>
      </c>
      <c r="G6434" t="s">
        <v>18576</v>
      </c>
      <c r="H6434">
        <f t="shared" si="302"/>
        <v>5.8</v>
      </c>
      <c r="I6434">
        <v>5.8</v>
      </c>
      <c r="J6434">
        <v>14000</v>
      </c>
      <c r="K6434" t="s">
        <v>16033</v>
      </c>
      <c r="L6434" t="s">
        <v>16033</v>
      </c>
      <c r="M6434" t="s">
        <v>4717</v>
      </c>
      <c r="N6434" t="s">
        <v>437</v>
      </c>
      <c r="P6434">
        <v>8366493</v>
      </c>
      <c r="Q6434">
        <f>_xlfn.XLOOKUP(E6434,CPI!A:A,CPI!B:B)</f>
        <v>233</v>
      </c>
      <c r="R6434" s="12">
        <f>P6434*(CPI!$B$112/Movie!Q6434)</f>
        <v>10941074.751502145</v>
      </c>
      <c r="S6434" t="s">
        <v>18655</v>
      </c>
      <c r="T6434">
        <v>94</v>
      </c>
    </row>
    <row r="6435" spans="1:20" x14ac:dyDescent="0.3">
      <c r="A6435" t="s">
        <v>18656</v>
      </c>
      <c r="B6435" t="str">
        <f t="shared" si="300"/>
        <v>PG-13</v>
      </c>
      <c r="C6435" t="s">
        <v>1984</v>
      </c>
      <c r="D6435" t="s">
        <v>10</v>
      </c>
      <c r="E6435">
        <v>2013</v>
      </c>
      <c r="F6435" s="22">
        <f t="shared" si="301"/>
        <v>41275</v>
      </c>
      <c r="G6435" t="s">
        <v>18657</v>
      </c>
      <c r="H6435">
        <f t="shared" si="302"/>
        <v>7.2</v>
      </c>
      <c r="I6435">
        <v>7.2</v>
      </c>
      <c r="J6435">
        <v>29000</v>
      </c>
      <c r="K6435" t="s">
        <v>14799</v>
      </c>
      <c r="L6435" t="s">
        <v>18658</v>
      </c>
      <c r="M6435" t="s">
        <v>16629</v>
      </c>
      <c r="N6435" t="s">
        <v>233</v>
      </c>
      <c r="P6435">
        <v>5853509</v>
      </c>
      <c r="Q6435">
        <f>_xlfn.XLOOKUP(E6435,CPI!A:A,CPI!B:B)</f>
        <v>233</v>
      </c>
      <c r="R6435" s="12">
        <f>P6435*(CPI!$B$112/Movie!Q6435)</f>
        <v>7654781.9412017167</v>
      </c>
      <c r="S6435" t="s">
        <v>18659</v>
      </c>
      <c r="T6435">
        <v>112</v>
      </c>
    </row>
    <row r="6436" spans="1:20" x14ac:dyDescent="0.3">
      <c r="A6436" t="s">
        <v>18660</v>
      </c>
      <c r="B6436" t="str">
        <f t="shared" si="300"/>
        <v>R</v>
      </c>
      <c r="C6436" t="s">
        <v>1</v>
      </c>
      <c r="D6436" t="s">
        <v>26</v>
      </c>
      <c r="E6436">
        <v>2013</v>
      </c>
      <c r="F6436" s="22">
        <f t="shared" si="301"/>
        <v>41275</v>
      </c>
      <c r="G6436" t="s">
        <v>18661</v>
      </c>
      <c r="H6436">
        <f t="shared" si="302"/>
        <v>6.6</v>
      </c>
      <c r="I6436">
        <v>6.6</v>
      </c>
      <c r="J6436">
        <v>48000</v>
      </c>
      <c r="K6436" t="s">
        <v>4007</v>
      </c>
      <c r="L6436" t="s">
        <v>18662</v>
      </c>
      <c r="M6436" t="s">
        <v>4007</v>
      </c>
      <c r="N6436" t="s">
        <v>15</v>
      </c>
      <c r="O6436">
        <v>10000000</v>
      </c>
      <c r="P6436">
        <v>7804337</v>
      </c>
      <c r="Q6436">
        <f>_xlfn.XLOOKUP(E6436,CPI!A:A,CPI!B:B)</f>
        <v>233</v>
      </c>
      <c r="R6436" s="12">
        <f>P6436*(CPI!$B$112/Movie!Q6436)</f>
        <v>10205929.115450643</v>
      </c>
      <c r="S6436" t="s">
        <v>18244</v>
      </c>
      <c r="T6436">
        <v>89</v>
      </c>
    </row>
    <row r="6437" spans="1:20" x14ac:dyDescent="0.3">
      <c r="A6437" t="s">
        <v>18663</v>
      </c>
      <c r="B6437" t="str">
        <f t="shared" si="300"/>
        <v>R</v>
      </c>
      <c r="C6437" t="s">
        <v>1</v>
      </c>
      <c r="D6437" t="s">
        <v>26</v>
      </c>
      <c r="E6437">
        <v>2013</v>
      </c>
      <c r="F6437" s="22">
        <f t="shared" si="301"/>
        <v>41275</v>
      </c>
      <c r="G6437" t="s">
        <v>18664</v>
      </c>
      <c r="H6437">
        <f t="shared" si="302"/>
        <v>6.7</v>
      </c>
      <c r="I6437">
        <v>6.7</v>
      </c>
      <c r="J6437">
        <v>31000</v>
      </c>
      <c r="K6437" t="s">
        <v>18665</v>
      </c>
      <c r="L6437" t="s">
        <v>18665</v>
      </c>
      <c r="M6437" t="s">
        <v>18665</v>
      </c>
      <c r="N6437" t="s">
        <v>15</v>
      </c>
      <c r="P6437">
        <v>3114953</v>
      </c>
      <c r="Q6437">
        <f>_xlfn.XLOOKUP(E6437,CPI!A:A,CPI!B:B)</f>
        <v>233</v>
      </c>
      <c r="R6437" s="12">
        <f>P6437*(CPI!$B$112/Movie!Q6437)</f>
        <v>4073502.9145922745</v>
      </c>
      <c r="S6437" t="s">
        <v>18666</v>
      </c>
      <c r="T6437">
        <v>93</v>
      </c>
    </row>
    <row r="6438" spans="1:20" x14ac:dyDescent="0.3">
      <c r="A6438" t="s">
        <v>18667</v>
      </c>
      <c r="B6438" t="str">
        <f t="shared" si="300"/>
        <v>R</v>
      </c>
      <c r="C6438" t="s">
        <v>1</v>
      </c>
      <c r="D6438" t="s">
        <v>89</v>
      </c>
      <c r="E6438">
        <v>2013</v>
      </c>
      <c r="F6438" s="22">
        <f t="shared" si="301"/>
        <v>41275</v>
      </c>
      <c r="G6438" t="s">
        <v>18224</v>
      </c>
      <c r="H6438">
        <f t="shared" si="302"/>
        <v>6.4</v>
      </c>
      <c r="I6438">
        <v>6.4</v>
      </c>
      <c r="J6438">
        <v>21000</v>
      </c>
      <c r="K6438" t="s">
        <v>18668</v>
      </c>
      <c r="L6438" t="s">
        <v>18668</v>
      </c>
      <c r="M6438" t="s">
        <v>16555</v>
      </c>
      <c r="N6438" t="s">
        <v>15</v>
      </c>
      <c r="P6438">
        <v>1031243</v>
      </c>
      <c r="Q6438">
        <f>_xlfn.XLOOKUP(E6438,CPI!A:A,CPI!B:B)</f>
        <v>233</v>
      </c>
      <c r="R6438" s="12">
        <f>P6438*(CPI!$B$112/Movie!Q6438)</f>
        <v>1348582.5841201716</v>
      </c>
      <c r="S6438" t="s">
        <v>18669</v>
      </c>
      <c r="T6438">
        <v>96</v>
      </c>
    </row>
    <row r="6439" spans="1:20" x14ac:dyDescent="0.3">
      <c r="A6439" t="s">
        <v>18670</v>
      </c>
      <c r="B6439" t="str">
        <f t="shared" si="300"/>
        <v>R</v>
      </c>
      <c r="C6439" t="s">
        <v>1</v>
      </c>
      <c r="D6439" t="s">
        <v>19</v>
      </c>
      <c r="E6439">
        <v>2013</v>
      </c>
      <c r="F6439" s="22">
        <f t="shared" si="301"/>
        <v>41275</v>
      </c>
      <c r="G6439" t="s">
        <v>18671</v>
      </c>
      <c r="H6439">
        <f t="shared" si="302"/>
        <v>6.1</v>
      </c>
      <c r="I6439">
        <v>6.1</v>
      </c>
      <c r="J6439">
        <v>36000</v>
      </c>
      <c r="K6439" t="s">
        <v>5060</v>
      </c>
      <c r="L6439" t="s">
        <v>18672</v>
      </c>
      <c r="M6439" t="s">
        <v>18673</v>
      </c>
      <c r="N6439" t="s">
        <v>15</v>
      </c>
      <c r="O6439">
        <v>25000000</v>
      </c>
      <c r="P6439">
        <v>5464885</v>
      </c>
      <c r="Q6439">
        <f>_xlfn.XLOOKUP(E6439,CPI!A:A,CPI!B:B)</f>
        <v>233</v>
      </c>
      <c r="R6439" s="12">
        <f>P6439*(CPI!$B$112/Movie!Q6439)</f>
        <v>7146568.4957081545</v>
      </c>
      <c r="S6439" t="s">
        <v>18674</v>
      </c>
      <c r="T6439">
        <v>105</v>
      </c>
    </row>
    <row r="6440" spans="1:20" x14ac:dyDescent="0.3">
      <c r="A6440" t="s">
        <v>18675</v>
      </c>
      <c r="B6440" t="str">
        <f t="shared" si="300"/>
        <v>PG-13</v>
      </c>
      <c r="C6440" t="s">
        <v>1984</v>
      </c>
      <c r="D6440" t="s">
        <v>89</v>
      </c>
      <c r="E6440">
        <v>2013</v>
      </c>
      <c r="F6440" s="22">
        <f t="shared" si="301"/>
        <v>41275</v>
      </c>
      <c r="G6440" t="s">
        <v>18405</v>
      </c>
      <c r="H6440">
        <f t="shared" si="302"/>
        <v>6.8</v>
      </c>
      <c r="I6440">
        <v>6.8</v>
      </c>
      <c r="J6440">
        <v>49000</v>
      </c>
      <c r="K6440" t="s">
        <v>17481</v>
      </c>
      <c r="L6440" t="s">
        <v>17481</v>
      </c>
      <c r="M6440" t="s">
        <v>17409</v>
      </c>
      <c r="N6440" t="s">
        <v>7</v>
      </c>
      <c r="O6440">
        <v>6500000</v>
      </c>
      <c r="P6440">
        <v>2891812</v>
      </c>
      <c r="Q6440">
        <f>_xlfn.XLOOKUP(E6440,CPI!A:A,CPI!B:B)</f>
        <v>233</v>
      </c>
      <c r="R6440" s="12">
        <f>P6440*(CPI!$B$112/Movie!Q6440)</f>
        <v>3781695.7785407724</v>
      </c>
      <c r="S6440" t="s">
        <v>18676</v>
      </c>
      <c r="T6440">
        <v>116</v>
      </c>
    </row>
    <row r="6441" spans="1:20" x14ac:dyDescent="0.3">
      <c r="A6441" t="s">
        <v>18677</v>
      </c>
      <c r="B6441" t="str">
        <f t="shared" si="300"/>
        <v>PG</v>
      </c>
      <c r="C6441" t="s">
        <v>18</v>
      </c>
      <c r="D6441" t="s">
        <v>2</v>
      </c>
      <c r="E6441">
        <v>2013</v>
      </c>
      <c r="F6441" s="22">
        <f t="shared" si="301"/>
        <v>41275</v>
      </c>
      <c r="G6441" t="s">
        <v>18678</v>
      </c>
      <c r="H6441">
        <f t="shared" si="302"/>
        <v>7.8</v>
      </c>
      <c r="I6441">
        <v>7.8</v>
      </c>
      <c r="J6441">
        <v>52000</v>
      </c>
      <c r="K6441" t="s">
        <v>18679</v>
      </c>
      <c r="L6441" t="s">
        <v>18679</v>
      </c>
      <c r="M6441" t="s">
        <v>18680</v>
      </c>
      <c r="N6441" t="s">
        <v>10277</v>
      </c>
      <c r="O6441">
        <v>1000000</v>
      </c>
      <c r="P6441">
        <v>11621777</v>
      </c>
      <c r="Q6441">
        <f>_xlfn.XLOOKUP(E6441,CPI!A:A,CPI!B:B)</f>
        <v>233</v>
      </c>
      <c r="R6441" s="12">
        <f>P6441*(CPI!$B$112/Movie!Q6441)</f>
        <v>15198092.068240343</v>
      </c>
      <c r="S6441" t="s">
        <v>18681</v>
      </c>
      <c r="T6441">
        <v>104</v>
      </c>
    </row>
    <row r="6442" spans="1:20" x14ac:dyDescent="0.3">
      <c r="A6442" t="s">
        <v>18682</v>
      </c>
      <c r="B6442" t="str">
        <f t="shared" si="300"/>
        <v>Not Rated</v>
      </c>
      <c r="C6442" t="s">
        <v>432</v>
      </c>
      <c r="D6442" t="s">
        <v>19</v>
      </c>
      <c r="E6442">
        <v>2013</v>
      </c>
      <c r="F6442" s="22">
        <f t="shared" si="301"/>
        <v>41275</v>
      </c>
      <c r="G6442" t="s">
        <v>18683</v>
      </c>
      <c r="H6442">
        <f t="shared" si="302"/>
        <v>7.6</v>
      </c>
      <c r="I6442">
        <v>7.6</v>
      </c>
      <c r="J6442">
        <v>21000</v>
      </c>
      <c r="K6442" t="s">
        <v>16669</v>
      </c>
      <c r="L6442" t="s">
        <v>16669</v>
      </c>
      <c r="M6442" t="s">
        <v>18684</v>
      </c>
      <c r="N6442" t="s">
        <v>905</v>
      </c>
      <c r="P6442">
        <v>31673928</v>
      </c>
      <c r="Q6442">
        <f>_xlfn.XLOOKUP(E6442,CPI!A:A,CPI!B:B)</f>
        <v>233</v>
      </c>
      <c r="R6442" s="12">
        <f>P6442*(CPI!$B$112/Movie!Q6442)</f>
        <v>41420797.689270385</v>
      </c>
      <c r="S6442" t="s">
        <v>18685</v>
      </c>
      <c r="T6442">
        <v>135</v>
      </c>
    </row>
    <row r="6443" spans="1:20" x14ac:dyDescent="0.3">
      <c r="A6443" t="s">
        <v>18686</v>
      </c>
      <c r="B6443" t="str">
        <f t="shared" si="300"/>
        <v>R</v>
      </c>
      <c r="C6443" t="s">
        <v>1</v>
      </c>
      <c r="D6443" t="s">
        <v>19</v>
      </c>
      <c r="E6443">
        <v>2013</v>
      </c>
      <c r="F6443" s="22">
        <f t="shared" si="301"/>
        <v>41275</v>
      </c>
      <c r="G6443" t="s">
        <v>18687</v>
      </c>
      <c r="H6443">
        <f t="shared" si="302"/>
        <v>6.4</v>
      </c>
      <c r="I6443">
        <v>6.4</v>
      </c>
      <c r="J6443">
        <v>28000</v>
      </c>
      <c r="K6443" t="s">
        <v>18688</v>
      </c>
      <c r="L6443" t="s">
        <v>17739</v>
      </c>
      <c r="M6443" t="s">
        <v>12978</v>
      </c>
      <c r="N6443" t="s">
        <v>15</v>
      </c>
      <c r="P6443">
        <v>443990</v>
      </c>
      <c r="Q6443">
        <f>_xlfn.XLOOKUP(E6443,CPI!A:A,CPI!B:B)</f>
        <v>233</v>
      </c>
      <c r="R6443" s="12">
        <f>P6443*(CPI!$B$112/Movie!Q6443)</f>
        <v>580616.965665236</v>
      </c>
      <c r="S6443" t="s">
        <v>18689</v>
      </c>
      <c r="T6443">
        <v>103</v>
      </c>
    </row>
    <row r="6444" spans="1:20" x14ac:dyDescent="0.3">
      <c r="A6444" t="s">
        <v>18690</v>
      </c>
      <c r="B6444" t="str">
        <f t="shared" si="300"/>
        <v>PG-13</v>
      </c>
      <c r="C6444" t="s">
        <v>1984</v>
      </c>
      <c r="D6444" t="s">
        <v>19</v>
      </c>
      <c r="E6444">
        <v>2013</v>
      </c>
      <c r="F6444" s="22">
        <f t="shared" si="301"/>
        <v>41275</v>
      </c>
      <c r="G6444" t="s">
        <v>17848</v>
      </c>
      <c r="H6444">
        <f t="shared" si="302"/>
        <v>4.4000000000000004</v>
      </c>
      <c r="I6444">
        <v>4.4000000000000004</v>
      </c>
      <c r="J6444">
        <v>23000</v>
      </c>
      <c r="K6444" t="s">
        <v>11431</v>
      </c>
      <c r="L6444" t="s">
        <v>18691</v>
      </c>
      <c r="M6444" t="s">
        <v>2628</v>
      </c>
      <c r="N6444" t="s">
        <v>15</v>
      </c>
      <c r="O6444">
        <v>18000000</v>
      </c>
      <c r="P6444">
        <v>11806432</v>
      </c>
      <c r="Q6444">
        <f>_xlfn.XLOOKUP(E6444,CPI!A:A,CPI!B:B)</f>
        <v>233</v>
      </c>
      <c r="R6444" s="12">
        <f>P6444*(CPI!$B$112/Movie!Q6444)</f>
        <v>15439570.087553646</v>
      </c>
      <c r="S6444" t="s">
        <v>18692</v>
      </c>
      <c r="T6444">
        <v>90</v>
      </c>
    </row>
    <row r="6445" spans="1:20" x14ac:dyDescent="0.3">
      <c r="A6445" t="s">
        <v>18693</v>
      </c>
      <c r="B6445" t="str">
        <f t="shared" si="300"/>
        <v>PG-13</v>
      </c>
      <c r="C6445" t="s">
        <v>1984</v>
      </c>
      <c r="D6445" t="s">
        <v>19</v>
      </c>
      <c r="E6445">
        <v>2014</v>
      </c>
      <c r="F6445" s="22">
        <f t="shared" si="301"/>
        <v>41640</v>
      </c>
      <c r="G6445" t="s">
        <v>18694</v>
      </c>
      <c r="H6445">
        <f t="shared" si="302"/>
        <v>8</v>
      </c>
      <c r="I6445">
        <v>8</v>
      </c>
      <c r="J6445">
        <v>1100000</v>
      </c>
      <c r="K6445" t="s">
        <v>11750</v>
      </c>
      <c r="L6445" t="s">
        <v>11750</v>
      </c>
      <c r="M6445" t="s">
        <v>18695</v>
      </c>
      <c r="N6445" t="s">
        <v>15</v>
      </c>
      <c r="O6445">
        <v>170000000</v>
      </c>
      <c r="P6445">
        <v>773350147</v>
      </c>
      <c r="Q6445">
        <f>_xlfn.XLOOKUP(E6445,CPI!A:A,CPI!B:B)</f>
        <v>236.7</v>
      </c>
      <c r="R6445" s="12">
        <f>P6445*(CPI!$B$112/Movie!Q6445)</f>
        <v>995520869.41656113</v>
      </c>
      <c r="S6445" t="s">
        <v>17616</v>
      </c>
      <c r="T6445">
        <v>121</v>
      </c>
    </row>
    <row r="6446" spans="1:20" x14ac:dyDescent="0.3">
      <c r="A6446" t="s">
        <v>18696</v>
      </c>
      <c r="B6446" t="str">
        <f t="shared" si="300"/>
        <v>PG-13</v>
      </c>
      <c r="C6446" t="s">
        <v>1984</v>
      </c>
      <c r="D6446" t="s">
        <v>10</v>
      </c>
      <c r="E6446">
        <v>2014</v>
      </c>
      <c r="F6446" s="22">
        <f t="shared" si="301"/>
        <v>41640</v>
      </c>
      <c r="G6446" t="s">
        <v>18697</v>
      </c>
      <c r="H6446">
        <f t="shared" si="302"/>
        <v>8.6</v>
      </c>
      <c r="I6446">
        <v>8.6</v>
      </c>
      <c r="J6446">
        <v>1600000</v>
      </c>
      <c r="K6446" t="s">
        <v>10255</v>
      </c>
      <c r="L6446" t="s">
        <v>14491</v>
      </c>
      <c r="M6446" t="s">
        <v>9005</v>
      </c>
      <c r="N6446" t="s">
        <v>15</v>
      </c>
      <c r="O6446">
        <v>165000000</v>
      </c>
      <c r="P6446">
        <v>701729206</v>
      </c>
      <c r="Q6446">
        <f>_xlfn.XLOOKUP(E6446,CPI!A:A,CPI!B:B)</f>
        <v>236.7</v>
      </c>
      <c r="R6446" s="12">
        <f>P6446*(CPI!$B$112/Movie!Q6446)</f>
        <v>903324415.15927339</v>
      </c>
      <c r="S6446" t="s">
        <v>29</v>
      </c>
      <c r="T6446">
        <v>169</v>
      </c>
    </row>
    <row r="6447" spans="1:20" x14ac:dyDescent="0.3">
      <c r="A6447" t="s">
        <v>18698</v>
      </c>
      <c r="B6447" t="str">
        <f t="shared" si="300"/>
        <v>R</v>
      </c>
      <c r="C6447" t="s">
        <v>1</v>
      </c>
      <c r="D6447" t="s">
        <v>19</v>
      </c>
      <c r="E6447">
        <v>2014</v>
      </c>
      <c r="F6447" s="22">
        <f t="shared" si="301"/>
        <v>41640</v>
      </c>
      <c r="G6447" t="s">
        <v>18699</v>
      </c>
      <c r="H6447">
        <f t="shared" si="302"/>
        <v>7.4</v>
      </c>
      <c r="I6447">
        <v>7.4</v>
      </c>
      <c r="J6447">
        <v>565000</v>
      </c>
      <c r="K6447" t="s">
        <v>18700</v>
      </c>
      <c r="L6447" t="s">
        <v>18701</v>
      </c>
      <c r="M6447" t="s">
        <v>5060</v>
      </c>
      <c r="N6447" t="s">
        <v>15</v>
      </c>
      <c r="O6447">
        <v>20000000</v>
      </c>
      <c r="P6447">
        <v>86081711</v>
      </c>
      <c r="Q6447">
        <f>_xlfn.XLOOKUP(E6447,CPI!A:A,CPI!B:B)</f>
        <v>236.7</v>
      </c>
      <c r="R6447" s="12">
        <f>P6447*(CPI!$B$112/Movie!Q6447)</f>
        <v>110811564.60371779</v>
      </c>
      <c r="S6447" t="s">
        <v>10066</v>
      </c>
      <c r="T6447">
        <v>101</v>
      </c>
    </row>
    <row r="6448" spans="1:20" x14ac:dyDescent="0.3">
      <c r="A6448" t="s">
        <v>18702</v>
      </c>
      <c r="B6448" t="str">
        <f t="shared" si="300"/>
        <v>PG-13</v>
      </c>
      <c r="C6448" t="s">
        <v>1984</v>
      </c>
      <c r="D6448" t="s">
        <v>19</v>
      </c>
      <c r="E6448">
        <v>2014</v>
      </c>
      <c r="F6448" s="22">
        <f t="shared" si="301"/>
        <v>41640</v>
      </c>
      <c r="G6448" t="s">
        <v>18703</v>
      </c>
      <c r="H6448">
        <f t="shared" si="302"/>
        <v>7.9</v>
      </c>
      <c r="I6448">
        <v>7.9</v>
      </c>
      <c r="J6448">
        <v>620000</v>
      </c>
      <c r="K6448" t="s">
        <v>9064</v>
      </c>
      <c r="L6448" t="s">
        <v>8444</v>
      </c>
      <c r="M6448" t="s">
        <v>1463</v>
      </c>
      <c r="N6448" t="s">
        <v>15</v>
      </c>
      <c r="O6448">
        <v>178000000</v>
      </c>
      <c r="P6448">
        <v>370541256</v>
      </c>
      <c r="Q6448">
        <f>_xlfn.XLOOKUP(E6448,CPI!A:A,CPI!B:B)</f>
        <v>236.7</v>
      </c>
      <c r="R6448" s="12">
        <f>P6448*(CPI!$B$112/Movie!Q6448)</f>
        <v>476991637.95183778</v>
      </c>
      <c r="S6448" t="s">
        <v>8</v>
      </c>
      <c r="T6448">
        <v>113</v>
      </c>
    </row>
    <row r="6449" spans="1:20" x14ac:dyDescent="0.3">
      <c r="A6449" t="s">
        <v>18704</v>
      </c>
      <c r="B6449" t="str">
        <f t="shared" si="300"/>
        <v>R</v>
      </c>
      <c r="C6449" t="s">
        <v>1</v>
      </c>
      <c r="D6449" t="s">
        <v>2</v>
      </c>
      <c r="E6449">
        <v>2014</v>
      </c>
      <c r="F6449" s="22">
        <f t="shared" si="301"/>
        <v>41640</v>
      </c>
      <c r="G6449" t="s">
        <v>18412</v>
      </c>
      <c r="H6449">
        <f t="shared" si="302"/>
        <v>8.1</v>
      </c>
      <c r="I6449">
        <v>8.1</v>
      </c>
      <c r="J6449">
        <v>893000</v>
      </c>
      <c r="K6449" t="s">
        <v>6802</v>
      </c>
      <c r="L6449" t="s">
        <v>18705</v>
      </c>
      <c r="M6449" t="s">
        <v>9644</v>
      </c>
      <c r="N6449" t="s">
        <v>15</v>
      </c>
      <c r="O6449">
        <v>61000000</v>
      </c>
      <c r="P6449">
        <v>369330363</v>
      </c>
      <c r="Q6449">
        <f>_xlfn.XLOOKUP(E6449,CPI!A:A,CPI!B:B)</f>
        <v>236.7</v>
      </c>
      <c r="R6449" s="12">
        <f>P6449*(CPI!$B$112/Movie!Q6449)</f>
        <v>475432875.3954373</v>
      </c>
      <c r="S6449" t="s">
        <v>165</v>
      </c>
      <c r="T6449">
        <v>149</v>
      </c>
    </row>
    <row r="6450" spans="1:20" x14ac:dyDescent="0.3">
      <c r="A6450" t="s">
        <v>18706</v>
      </c>
      <c r="B6450" t="str">
        <f t="shared" si="300"/>
        <v>PG-13</v>
      </c>
      <c r="C6450" t="s">
        <v>1984</v>
      </c>
      <c r="D6450" t="s">
        <v>19</v>
      </c>
      <c r="E6450">
        <v>2014</v>
      </c>
      <c r="F6450" s="22">
        <f t="shared" si="301"/>
        <v>41640</v>
      </c>
      <c r="G6450" t="s">
        <v>18707</v>
      </c>
      <c r="H6450">
        <f t="shared" si="302"/>
        <v>7.7</v>
      </c>
      <c r="I6450">
        <v>7.7</v>
      </c>
      <c r="J6450">
        <v>764000</v>
      </c>
      <c r="K6450" t="s">
        <v>14849</v>
      </c>
      <c r="L6450" t="s">
        <v>16780</v>
      </c>
      <c r="M6450" t="s">
        <v>17099</v>
      </c>
      <c r="N6450" t="s">
        <v>15</v>
      </c>
      <c r="O6450">
        <v>170000000</v>
      </c>
      <c r="P6450">
        <v>714421503</v>
      </c>
      <c r="Q6450">
        <f>_xlfn.XLOOKUP(E6450,CPI!A:A,CPI!B:B)</f>
        <v>236.7</v>
      </c>
      <c r="R6450" s="12">
        <f>P6450*(CPI!$B$112/Movie!Q6450)</f>
        <v>919662999.42585552</v>
      </c>
      <c r="S6450" t="s">
        <v>18708</v>
      </c>
      <c r="T6450">
        <v>136</v>
      </c>
    </row>
    <row r="6451" spans="1:20" x14ac:dyDescent="0.3">
      <c r="A6451" t="s">
        <v>18709</v>
      </c>
      <c r="B6451" t="str">
        <f t="shared" si="300"/>
        <v>R</v>
      </c>
      <c r="C6451" t="s">
        <v>1</v>
      </c>
      <c r="D6451" t="s">
        <v>10</v>
      </c>
      <c r="E6451">
        <v>2014</v>
      </c>
      <c r="F6451" s="22">
        <f t="shared" si="301"/>
        <v>41640</v>
      </c>
      <c r="G6451" t="s">
        <v>18661</v>
      </c>
      <c r="H6451">
        <f t="shared" si="302"/>
        <v>8.1</v>
      </c>
      <c r="I6451">
        <v>8.1</v>
      </c>
      <c r="J6451">
        <v>734000</v>
      </c>
      <c r="K6451" t="s">
        <v>9025</v>
      </c>
      <c r="L6451" t="s">
        <v>18710</v>
      </c>
      <c r="M6451" t="s">
        <v>8083</v>
      </c>
      <c r="N6451" t="s">
        <v>15</v>
      </c>
      <c r="O6451">
        <v>25000000</v>
      </c>
      <c r="P6451">
        <v>172945750</v>
      </c>
      <c r="Q6451">
        <f>_xlfn.XLOOKUP(E6451,CPI!A:A,CPI!B:B)</f>
        <v>236.7</v>
      </c>
      <c r="R6451" s="12">
        <f>P6451*(CPI!$B$112/Movie!Q6451)</f>
        <v>222630207.11871567</v>
      </c>
      <c r="S6451" t="s">
        <v>9423</v>
      </c>
      <c r="T6451">
        <v>99</v>
      </c>
    </row>
    <row r="6452" spans="1:20" x14ac:dyDescent="0.3">
      <c r="A6452" t="s">
        <v>18711</v>
      </c>
      <c r="B6452" t="str">
        <f t="shared" si="300"/>
        <v>R</v>
      </c>
      <c r="C6452" t="s">
        <v>1</v>
      </c>
      <c r="D6452" t="s">
        <v>2</v>
      </c>
      <c r="E6452">
        <v>2014</v>
      </c>
      <c r="F6452" s="22">
        <f t="shared" si="301"/>
        <v>41640</v>
      </c>
      <c r="G6452" t="s">
        <v>18712</v>
      </c>
      <c r="H6452">
        <f t="shared" si="302"/>
        <v>8.5</v>
      </c>
      <c r="I6452">
        <v>8.5</v>
      </c>
      <c r="J6452">
        <v>749000</v>
      </c>
      <c r="K6452" t="s">
        <v>18713</v>
      </c>
      <c r="L6452" t="s">
        <v>18713</v>
      </c>
      <c r="M6452" t="s">
        <v>18431</v>
      </c>
      <c r="N6452" t="s">
        <v>15</v>
      </c>
      <c r="O6452">
        <v>3300000</v>
      </c>
      <c r="P6452">
        <v>49396747</v>
      </c>
      <c r="Q6452">
        <f>_xlfn.XLOOKUP(E6452,CPI!A:A,CPI!B:B)</f>
        <v>236.7</v>
      </c>
      <c r="R6452" s="12">
        <f>P6452*(CPI!$B$112/Movie!Q6452)</f>
        <v>63587616.438107312</v>
      </c>
      <c r="S6452" t="s">
        <v>14952</v>
      </c>
      <c r="T6452">
        <v>106</v>
      </c>
    </row>
    <row r="6453" spans="1:20" x14ac:dyDescent="0.3">
      <c r="A6453" t="s">
        <v>18714</v>
      </c>
      <c r="B6453" t="str">
        <f t="shared" si="300"/>
        <v>R</v>
      </c>
      <c r="C6453" t="s">
        <v>1</v>
      </c>
      <c r="D6453" t="s">
        <v>19</v>
      </c>
      <c r="E6453">
        <v>2014</v>
      </c>
      <c r="F6453" s="22">
        <f t="shared" si="301"/>
        <v>41640</v>
      </c>
      <c r="G6453" t="s">
        <v>18715</v>
      </c>
      <c r="H6453">
        <f t="shared" si="302"/>
        <v>7.7</v>
      </c>
      <c r="I6453">
        <v>7.7</v>
      </c>
      <c r="J6453">
        <v>607000</v>
      </c>
      <c r="K6453" t="s">
        <v>13514</v>
      </c>
      <c r="L6453" t="s">
        <v>15003</v>
      </c>
      <c r="M6453" t="s">
        <v>4185</v>
      </c>
      <c r="N6453" t="s">
        <v>7</v>
      </c>
      <c r="O6453">
        <v>81000000</v>
      </c>
      <c r="P6453">
        <v>414351546</v>
      </c>
      <c r="Q6453">
        <f>_xlfn.XLOOKUP(E6453,CPI!A:A,CPI!B:B)</f>
        <v>236.7</v>
      </c>
      <c r="R6453" s="12">
        <f>P6453*(CPI!$B$112/Movie!Q6453)</f>
        <v>533387900.57541192</v>
      </c>
      <c r="S6453" t="s">
        <v>165</v>
      </c>
      <c r="T6453">
        <v>129</v>
      </c>
    </row>
    <row r="6454" spans="1:20" x14ac:dyDescent="0.3">
      <c r="A6454" t="s">
        <v>18716</v>
      </c>
      <c r="B6454" t="str">
        <f t="shared" si="300"/>
        <v>R</v>
      </c>
      <c r="C6454" t="s">
        <v>1</v>
      </c>
      <c r="D6454" t="s">
        <v>2</v>
      </c>
      <c r="E6454">
        <v>2014</v>
      </c>
      <c r="F6454" s="22">
        <f t="shared" si="301"/>
        <v>41640</v>
      </c>
      <c r="G6454" t="s">
        <v>18717</v>
      </c>
      <c r="H6454">
        <f t="shared" si="302"/>
        <v>7.7</v>
      </c>
      <c r="I6454">
        <v>7.7</v>
      </c>
      <c r="J6454">
        <v>493000</v>
      </c>
      <c r="K6454" t="s">
        <v>12375</v>
      </c>
      <c r="L6454" t="s">
        <v>12375</v>
      </c>
      <c r="M6454" t="s">
        <v>17957</v>
      </c>
      <c r="N6454" t="s">
        <v>7</v>
      </c>
      <c r="O6454">
        <v>15000000</v>
      </c>
      <c r="P6454">
        <v>36869414</v>
      </c>
      <c r="Q6454">
        <f>_xlfn.XLOOKUP(E6454,CPI!A:A,CPI!B:B)</f>
        <v>236.7</v>
      </c>
      <c r="R6454" s="12">
        <f>P6454*(CPI!$B$112/Movie!Q6454)</f>
        <v>47461387.603717789</v>
      </c>
      <c r="S6454" t="s">
        <v>18718</v>
      </c>
      <c r="T6454">
        <v>108</v>
      </c>
    </row>
    <row r="6455" spans="1:20" x14ac:dyDescent="0.3">
      <c r="A6455" t="s">
        <v>18719</v>
      </c>
      <c r="B6455" t="str">
        <f t="shared" si="300"/>
        <v>PG-13</v>
      </c>
      <c r="C6455" t="s">
        <v>1984</v>
      </c>
      <c r="D6455" t="s">
        <v>19</v>
      </c>
      <c r="E6455">
        <v>2014</v>
      </c>
      <c r="F6455" s="22">
        <f t="shared" si="301"/>
        <v>41640</v>
      </c>
      <c r="G6455" t="s">
        <v>18720</v>
      </c>
      <c r="H6455">
        <f t="shared" si="302"/>
        <v>6.6</v>
      </c>
      <c r="I6455">
        <v>6.6</v>
      </c>
      <c r="J6455">
        <v>435000</v>
      </c>
      <c r="K6455" t="s">
        <v>14623</v>
      </c>
      <c r="L6455" t="s">
        <v>17668</v>
      </c>
      <c r="M6455" t="s">
        <v>18721</v>
      </c>
      <c r="N6455" t="s">
        <v>15</v>
      </c>
      <c r="O6455">
        <v>85000000</v>
      </c>
      <c r="P6455">
        <v>288885818</v>
      </c>
      <c r="Q6455">
        <f>_xlfn.XLOOKUP(E6455,CPI!A:A,CPI!B:B)</f>
        <v>236.7</v>
      </c>
      <c r="R6455" s="12">
        <f>P6455*(CPI!$B$112/Movie!Q6455)</f>
        <v>371877941.46430081</v>
      </c>
      <c r="S6455" t="s">
        <v>10066</v>
      </c>
      <c r="T6455">
        <v>139</v>
      </c>
    </row>
    <row r="6456" spans="1:20" x14ac:dyDescent="0.3">
      <c r="A6456" t="s">
        <v>18722</v>
      </c>
      <c r="B6456" t="str">
        <f t="shared" si="300"/>
        <v>R</v>
      </c>
      <c r="C6456" t="s">
        <v>1</v>
      </c>
      <c r="D6456" t="s">
        <v>89</v>
      </c>
      <c r="E6456">
        <v>2014</v>
      </c>
      <c r="F6456" s="22">
        <f t="shared" si="301"/>
        <v>41640</v>
      </c>
      <c r="G6456" t="s">
        <v>18723</v>
      </c>
      <c r="H6456">
        <f t="shared" si="302"/>
        <v>7.8</v>
      </c>
      <c r="I6456">
        <v>7.8</v>
      </c>
      <c r="J6456">
        <v>486000</v>
      </c>
      <c r="K6456" t="s">
        <v>14158</v>
      </c>
      <c r="L6456" t="s">
        <v>14158</v>
      </c>
      <c r="M6456" t="s">
        <v>10789</v>
      </c>
      <c r="N6456" t="s">
        <v>15</v>
      </c>
      <c r="O6456">
        <v>8500000</v>
      </c>
      <c r="P6456">
        <v>47398992</v>
      </c>
      <c r="Q6456">
        <f>_xlfn.XLOOKUP(E6456,CPI!A:A,CPI!B:B)</f>
        <v>236.7</v>
      </c>
      <c r="R6456" s="12">
        <f>P6456*(CPI!$B$112/Movie!Q6456)</f>
        <v>61015939.427122943</v>
      </c>
      <c r="S6456" t="s">
        <v>14952</v>
      </c>
      <c r="T6456">
        <v>117</v>
      </c>
    </row>
    <row r="6457" spans="1:20" x14ac:dyDescent="0.3">
      <c r="A6457" t="s">
        <v>18724</v>
      </c>
      <c r="B6457" t="str">
        <f t="shared" si="300"/>
        <v>PG-13</v>
      </c>
      <c r="C6457" t="s">
        <v>1984</v>
      </c>
      <c r="D6457" t="s">
        <v>10</v>
      </c>
      <c r="E6457">
        <v>2014</v>
      </c>
      <c r="F6457" s="22">
        <f t="shared" si="301"/>
        <v>41640</v>
      </c>
      <c r="G6457" t="s">
        <v>18725</v>
      </c>
      <c r="H6457">
        <f t="shared" si="302"/>
        <v>7.4</v>
      </c>
      <c r="I6457">
        <v>7.4</v>
      </c>
      <c r="J6457">
        <v>487000</v>
      </c>
      <c r="K6457" t="s">
        <v>6867</v>
      </c>
      <c r="L6457" t="s">
        <v>7950</v>
      </c>
      <c r="M6457" t="s">
        <v>8766</v>
      </c>
      <c r="N6457" t="s">
        <v>1862</v>
      </c>
      <c r="O6457">
        <v>250000000</v>
      </c>
      <c r="P6457">
        <v>962182865</v>
      </c>
      <c r="Q6457">
        <f>_xlfn.XLOOKUP(E6457,CPI!A:A,CPI!B:B)</f>
        <v>236.7</v>
      </c>
      <c r="R6457" s="12">
        <f>P6457*(CPI!$B$112/Movie!Q6457)</f>
        <v>1238602108.0080271</v>
      </c>
      <c r="S6457" t="s">
        <v>2011</v>
      </c>
      <c r="T6457">
        <v>144</v>
      </c>
    </row>
    <row r="6458" spans="1:20" x14ac:dyDescent="0.3">
      <c r="A6458" t="s">
        <v>18726</v>
      </c>
      <c r="B6458" t="str">
        <f t="shared" si="300"/>
        <v>R</v>
      </c>
      <c r="C6458" t="s">
        <v>1</v>
      </c>
      <c r="D6458" t="s">
        <v>19</v>
      </c>
      <c r="E6458">
        <v>2014</v>
      </c>
      <c r="F6458" s="22">
        <f t="shared" si="301"/>
        <v>41640</v>
      </c>
      <c r="G6458" t="s">
        <v>18727</v>
      </c>
      <c r="H6458">
        <f t="shared" si="302"/>
        <v>7.2</v>
      </c>
      <c r="I6458">
        <v>7.2</v>
      </c>
      <c r="J6458">
        <v>344000</v>
      </c>
      <c r="K6458" t="s">
        <v>10304</v>
      </c>
      <c r="L6458" t="s">
        <v>3553</v>
      </c>
      <c r="M6458" t="s">
        <v>4109</v>
      </c>
      <c r="N6458" t="s">
        <v>15</v>
      </c>
      <c r="O6458">
        <v>55000000</v>
      </c>
      <c r="P6458">
        <v>192330738</v>
      </c>
      <c r="Q6458">
        <f>_xlfn.XLOOKUP(E6458,CPI!A:A,CPI!B:B)</f>
        <v>236.7</v>
      </c>
      <c r="R6458" s="12">
        <f>P6458*(CPI!$B$112/Movie!Q6458)</f>
        <v>247584181.95437264</v>
      </c>
      <c r="S6458" t="s">
        <v>16</v>
      </c>
      <c r="T6458">
        <v>132</v>
      </c>
    </row>
    <row r="6459" spans="1:20" x14ac:dyDescent="0.3">
      <c r="A6459" t="s">
        <v>18728</v>
      </c>
      <c r="B6459" t="str">
        <f t="shared" si="300"/>
        <v>PG-13</v>
      </c>
      <c r="C6459" t="s">
        <v>1984</v>
      </c>
      <c r="D6459" t="s">
        <v>19</v>
      </c>
      <c r="E6459">
        <v>2014</v>
      </c>
      <c r="F6459" s="22">
        <f t="shared" si="301"/>
        <v>41640</v>
      </c>
      <c r="G6459" t="s">
        <v>18729</v>
      </c>
      <c r="H6459">
        <f t="shared" si="302"/>
        <v>6.8</v>
      </c>
      <c r="I6459">
        <v>6.8</v>
      </c>
      <c r="J6459">
        <v>431000</v>
      </c>
      <c r="K6459" t="s">
        <v>18730</v>
      </c>
      <c r="L6459" t="s">
        <v>18731</v>
      </c>
      <c r="M6459" t="s">
        <v>17863</v>
      </c>
      <c r="N6459" t="s">
        <v>15</v>
      </c>
      <c r="O6459">
        <v>34000000</v>
      </c>
      <c r="P6459">
        <v>348319861</v>
      </c>
      <c r="Q6459">
        <f>_xlfn.XLOOKUP(E6459,CPI!A:A,CPI!B:B)</f>
        <v>236.7</v>
      </c>
      <c r="R6459" s="12">
        <f>P6459*(CPI!$B$112/Movie!Q6459)</f>
        <v>448386403.23912126</v>
      </c>
      <c r="S6459" t="s">
        <v>165</v>
      </c>
      <c r="T6459">
        <v>113</v>
      </c>
    </row>
    <row r="6460" spans="1:20" x14ac:dyDescent="0.3">
      <c r="A6460" t="s">
        <v>18732</v>
      </c>
      <c r="B6460" t="str">
        <f t="shared" si="300"/>
        <v>R</v>
      </c>
      <c r="C6460" t="s">
        <v>1</v>
      </c>
      <c r="D6460" t="s">
        <v>19</v>
      </c>
      <c r="E6460">
        <v>2014</v>
      </c>
      <c r="F6460" s="22">
        <f t="shared" si="301"/>
        <v>41640</v>
      </c>
      <c r="G6460" t="s">
        <v>18733</v>
      </c>
      <c r="H6460">
        <f t="shared" si="302"/>
        <v>6.4</v>
      </c>
      <c r="I6460">
        <v>6.4</v>
      </c>
      <c r="J6460">
        <v>460000</v>
      </c>
      <c r="K6460" t="s">
        <v>2891</v>
      </c>
      <c r="L6460" t="s">
        <v>2891</v>
      </c>
      <c r="M6460" t="s">
        <v>9259</v>
      </c>
      <c r="N6460" t="s">
        <v>437</v>
      </c>
      <c r="O6460">
        <v>40000000</v>
      </c>
      <c r="P6460">
        <v>458863600</v>
      </c>
      <c r="Q6460">
        <f>_xlfn.XLOOKUP(E6460,CPI!A:A,CPI!B:B)</f>
        <v>236.7</v>
      </c>
      <c r="R6460" s="12">
        <f>P6460*(CPI!$B$112/Movie!Q6460)</f>
        <v>590687532.4038868</v>
      </c>
      <c r="S6460" t="s">
        <v>12235</v>
      </c>
      <c r="T6460">
        <v>89</v>
      </c>
    </row>
    <row r="6461" spans="1:20" x14ac:dyDescent="0.3">
      <c r="A6461" t="s">
        <v>18734</v>
      </c>
      <c r="B6461" t="str">
        <f t="shared" si="300"/>
        <v>R</v>
      </c>
      <c r="C6461" t="s">
        <v>1</v>
      </c>
      <c r="D6461" t="s">
        <v>10</v>
      </c>
      <c r="E6461">
        <v>2014</v>
      </c>
      <c r="F6461" s="22">
        <f t="shared" si="301"/>
        <v>41640</v>
      </c>
      <c r="G6461" t="s">
        <v>18735</v>
      </c>
      <c r="H6461">
        <f t="shared" si="302"/>
        <v>7.3</v>
      </c>
      <c r="I6461">
        <v>7.3</v>
      </c>
      <c r="J6461">
        <v>202000</v>
      </c>
      <c r="K6461" t="s">
        <v>9065</v>
      </c>
      <c r="L6461" t="s">
        <v>9065</v>
      </c>
      <c r="M6461" t="s">
        <v>9065</v>
      </c>
      <c r="N6461" t="s">
        <v>15</v>
      </c>
      <c r="O6461">
        <v>11000000</v>
      </c>
      <c r="P6461">
        <v>48428048</v>
      </c>
      <c r="Q6461">
        <f>_xlfn.XLOOKUP(E6461,CPI!A:A,CPI!B:B)</f>
        <v>236.7</v>
      </c>
      <c r="R6461" s="12">
        <f>P6461*(CPI!$B$112/Movie!Q6461)</f>
        <v>62340626.217152514</v>
      </c>
      <c r="S6461" t="s">
        <v>18736</v>
      </c>
      <c r="T6461">
        <v>114</v>
      </c>
    </row>
    <row r="6462" spans="1:20" x14ac:dyDescent="0.3">
      <c r="A6462" t="s">
        <v>18737</v>
      </c>
      <c r="B6462" t="str">
        <f t="shared" si="300"/>
        <v>R</v>
      </c>
      <c r="C6462" t="s">
        <v>1</v>
      </c>
      <c r="D6462" t="s">
        <v>26</v>
      </c>
      <c r="E6462">
        <v>2014</v>
      </c>
      <c r="F6462" s="22">
        <f t="shared" si="301"/>
        <v>41640</v>
      </c>
      <c r="G6462" t="s">
        <v>18715</v>
      </c>
      <c r="H6462">
        <f t="shared" si="302"/>
        <v>7.7</v>
      </c>
      <c r="I6462">
        <v>7.7</v>
      </c>
      <c r="J6462">
        <v>164000</v>
      </c>
      <c r="K6462" t="s">
        <v>18738</v>
      </c>
      <c r="L6462" t="s">
        <v>18738</v>
      </c>
      <c r="M6462" t="s">
        <v>18738</v>
      </c>
      <c r="N6462" t="s">
        <v>1862</v>
      </c>
      <c r="O6462">
        <v>1600000</v>
      </c>
      <c r="P6462">
        <v>7253160</v>
      </c>
      <c r="Q6462">
        <f>_xlfn.XLOOKUP(E6462,CPI!A:A,CPI!B:B)</f>
        <v>236.7</v>
      </c>
      <c r="R6462" s="12">
        <f>P6462*(CPI!$B$112/Movie!Q6462)</f>
        <v>9336873.0544993673</v>
      </c>
      <c r="S6462" t="s">
        <v>18739</v>
      </c>
      <c r="T6462">
        <v>86</v>
      </c>
    </row>
    <row r="6463" spans="1:20" x14ac:dyDescent="0.3">
      <c r="A6463" t="s">
        <v>18740</v>
      </c>
      <c r="B6463" t="str">
        <f t="shared" si="300"/>
        <v>PG-13</v>
      </c>
      <c r="C6463" t="s">
        <v>1984</v>
      </c>
      <c r="D6463" t="s">
        <v>48</v>
      </c>
      <c r="E6463">
        <v>2014</v>
      </c>
      <c r="F6463" s="22">
        <f t="shared" si="301"/>
        <v>41640</v>
      </c>
      <c r="G6463" t="s">
        <v>18741</v>
      </c>
      <c r="H6463">
        <f t="shared" si="302"/>
        <v>8</v>
      </c>
      <c r="I6463">
        <v>8</v>
      </c>
      <c r="J6463">
        <v>707000</v>
      </c>
      <c r="K6463" t="s">
        <v>17514</v>
      </c>
      <c r="L6463" t="s">
        <v>18742</v>
      </c>
      <c r="M6463" t="s">
        <v>18648</v>
      </c>
      <c r="N6463" t="s">
        <v>7</v>
      </c>
      <c r="O6463">
        <v>14000000</v>
      </c>
      <c r="P6463">
        <v>233555708</v>
      </c>
      <c r="Q6463">
        <f>_xlfn.XLOOKUP(E6463,CPI!A:A,CPI!B:B)</f>
        <v>236.7</v>
      </c>
      <c r="R6463" s="12">
        <f>P6463*(CPI!$B$112/Movie!Q6463)</f>
        <v>300652404.84833121</v>
      </c>
      <c r="S6463" t="s">
        <v>18743</v>
      </c>
      <c r="T6463">
        <v>114</v>
      </c>
    </row>
    <row r="6464" spans="1:20" x14ac:dyDescent="0.3">
      <c r="A6464" t="s">
        <v>18744</v>
      </c>
      <c r="B6464" t="str">
        <f t="shared" si="300"/>
        <v>R</v>
      </c>
      <c r="C6464" t="s">
        <v>1</v>
      </c>
      <c r="D6464" t="s">
        <v>19</v>
      </c>
      <c r="E6464">
        <v>2014</v>
      </c>
      <c r="F6464" s="22">
        <f t="shared" si="301"/>
        <v>41640</v>
      </c>
      <c r="G6464" t="s">
        <v>18745</v>
      </c>
      <c r="H6464">
        <f t="shared" si="302"/>
        <v>7.6</v>
      </c>
      <c r="I6464">
        <v>7.6</v>
      </c>
      <c r="J6464">
        <v>442000</v>
      </c>
      <c r="K6464" t="s">
        <v>11852</v>
      </c>
      <c r="L6464" t="s">
        <v>11852</v>
      </c>
      <c r="M6464" t="s">
        <v>6519</v>
      </c>
      <c r="N6464" t="s">
        <v>15</v>
      </c>
      <c r="O6464">
        <v>68000000</v>
      </c>
      <c r="P6464">
        <v>211822697</v>
      </c>
      <c r="Q6464">
        <f>_xlfn.XLOOKUP(E6464,CPI!A:A,CPI!B:B)</f>
        <v>236.7</v>
      </c>
      <c r="R6464" s="12">
        <f>P6464*(CPI!$B$112/Movie!Q6464)</f>
        <v>272675858.79129702</v>
      </c>
      <c r="S6464" t="s">
        <v>16</v>
      </c>
      <c r="T6464">
        <v>134</v>
      </c>
    </row>
    <row r="6465" spans="1:20" x14ac:dyDescent="0.3">
      <c r="A6465" t="s">
        <v>18746</v>
      </c>
      <c r="B6465" t="str">
        <f t="shared" si="300"/>
        <v>PG-13</v>
      </c>
      <c r="C6465" t="s">
        <v>1984</v>
      </c>
      <c r="D6465" t="s">
        <v>19</v>
      </c>
      <c r="E6465">
        <v>2014</v>
      </c>
      <c r="F6465" s="22">
        <f t="shared" si="301"/>
        <v>41640</v>
      </c>
      <c r="G6465" t="s">
        <v>18576</v>
      </c>
      <c r="H6465">
        <f t="shared" si="302"/>
        <v>7.9</v>
      </c>
      <c r="I6465">
        <v>7.9</v>
      </c>
      <c r="J6465">
        <v>673000</v>
      </c>
      <c r="K6465" t="s">
        <v>8443</v>
      </c>
      <c r="L6465" t="s">
        <v>14037</v>
      </c>
      <c r="M6465" t="s">
        <v>7979</v>
      </c>
      <c r="N6465" t="s">
        <v>15</v>
      </c>
      <c r="O6465">
        <v>200000000</v>
      </c>
      <c r="P6465">
        <v>746045700</v>
      </c>
      <c r="Q6465">
        <f>_xlfn.XLOOKUP(E6465,CPI!A:A,CPI!B:B)</f>
        <v>236.7</v>
      </c>
      <c r="R6465" s="12">
        <f>P6465*(CPI!$B$112/Movie!Q6465)</f>
        <v>960372305.83016479</v>
      </c>
      <c r="S6465" t="s">
        <v>165</v>
      </c>
      <c r="T6465">
        <v>132</v>
      </c>
    </row>
    <row r="6466" spans="1:20" x14ac:dyDescent="0.3">
      <c r="A6466" t="s">
        <v>18747</v>
      </c>
      <c r="B6466" t="str">
        <f t="shared" si="300"/>
        <v>R</v>
      </c>
      <c r="C6466" t="s">
        <v>1</v>
      </c>
      <c r="D6466" t="s">
        <v>19</v>
      </c>
      <c r="E6466">
        <v>2014</v>
      </c>
      <c r="F6466" s="22">
        <f t="shared" si="301"/>
        <v>41640</v>
      </c>
      <c r="G6466" t="s">
        <v>18748</v>
      </c>
      <c r="H6466">
        <f t="shared" si="302"/>
        <v>7.5</v>
      </c>
      <c r="I6466">
        <v>7.5</v>
      </c>
      <c r="J6466">
        <v>262000</v>
      </c>
      <c r="K6466" t="s">
        <v>16282</v>
      </c>
      <c r="L6466" t="s">
        <v>16282</v>
      </c>
      <c r="M6466" t="s">
        <v>2628</v>
      </c>
      <c r="N6466" t="s">
        <v>233</v>
      </c>
      <c r="O6466">
        <v>5100000</v>
      </c>
      <c r="P6466">
        <v>4942449</v>
      </c>
      <c r="Q6466">
        <f>_xlfn.XLOOKUP(E6466,CPI!A:A,CPI!B:B)</f>
        <v>236.7</v>
      </c>
      <c r="R6466" s="12">
        <f>P6466*(CPI!$B$112/Movie!Q6466)</f>
        <v>6362332.9543726239</v>
      </c>
      <c r="S6466" t="s">
        <v>17210</v>
      </c>
      <c r="T6466">
        <v>97</v>
      </c>
    </row>
    <row r="6467" spans="1:20" x14ac:dyDescent="0.3">
      <c r="A6467" t="s">
        <v>18749</v>
      </c>
      <c r="B6467" t="str">
        <f t="shared" ref="B6467:B6530" si="303">IF(C6467="","Rating Pending",C6467)</f>
        <v>R</v>
      </c>
      <c r="C6467" t="s">
        <v>1</v>
      </c>
      <c r="D6467" t="s">
        <v>19</v>
      </c>
      <c r="E6467">
        <v>2014</v>
      </c>
      <c r="F6467" s="22">
        <f t="shared" ref="F6467:F6530" si="304">DATE(TRIM(E6467), 1, 1)</f>
        <v>41640</v>
      </c>
      <c r="G6467" t="s">
        <v>18750</v>
      </c>
      <c r="H6467">
        <f t="shared" ref="H6467:H6530" si="305">IF(I6467="","Score Pending",I6467)</f>
        <v>6.4</v>
      </c>
      <c r="I6467">
        <v>6.4</v>
      </c>
      <c r="J6467">
        <v>143000</v>
      </c>
      <c r="K6467" t="s">
        <v>9110</v>
      </c>
      <c r="L6467" t="s">
        <v>9110</v>
      </c>
      <c r="M6467" t="s">
        <v>18751</v>
      </c>
      <c r="N6467" t="s">
        <v>15</v>
      </c>
      <c r="O6467">
        <v>9000000</v>
      </c>
      <c r="P6467">
        <v>111928365</v>
      </c>
      <c r="Q6467">
        <f>_xlfn.XLOOKUP(E6467,CPI!A:A,CPI!B:B)</f>
        <v>236.7</v>
      </c>
      <c r="R6467" s="12">
        <f>P6467*(CPI!$B$112/Movie!Q6467)</f>
        <v>144083535.34220532</v>
      </c>
      <c r="S6467" t="s">
        <v>46</v>
      </c>
      <c r="T6467">
        <v>103</v>
      </c>
    </row>
    <row r="6468" spans="1:20" x14ac:dyDescent="0.3">
      <c r="A6468" t="s">
        <v>18752</v>
      </c>
      <c r="B6468" t="str">
        <f t="shared" si="303"/>
        <v>R</v>
      </c>
      <c r="C6468" t="s">
        <v>1</v>
      </c>
      <c r="D6468" t="s">
        <v>26</v>
      </c>
      <c r="E6468">
        <v>2014</v>
      </c>
      <c r="F6468" s="22">
        <f t="shared" si="304"/>
        <v>41640</v>
      </c>
      <c r="G6468" t="s">
        <v>18753</v>
      </c>
      <c r="H6468">
        <f t="shared" si="305"/>
        <v>7.7</v>
      </c>
      <c r="I6468">
        <v>7.7</v>
      </c>
      <c r="J6468">
        <v>594000</v>
      </c>
      <c r="K6468" t="s">
        <v>11346</v>
      </c>
      <c r="L6468" t="s">
        <v>11346</v>
      </c>
      <c r="M6468" t="s">
        <v>1550</v>
      </c>
      <c r="N6468" t="s">
        <v>15</v>
      </c>
      <c r="O6468">
        <v>18000000</v>
      </c>
      <c r="P6468">
        <v>103215094</v>
      </c>
      <c r="Q6468">
        <f>_xlfn.XLOOKUP(E6468,CPI!A:A,CPI!B:B)</f>
        <v>236.7</v>
      </c>
      <c r="R6468" s="12">
        <f>P6468*(CPI!$B$112/Movie!Q6468)</f>
        <v>132867085.5166878</v>
      </c>
      <c r="S6468" t="s">
        <v>8609</v>
      </c>
      <c r="T6468">
        <v>119</v>
      </c>
    </row>
    <row r="6469" spans="1:20" x14ac:dyDescent="0.3">
      <c r="A6469" t="s">
        <v>18754</v>
      </c>
      <c r="B6469" t="str">
        <f t="shared" si="303"/>
        <v>R</v>
      </c>
      <c r="C6469" t="s">
        <v>1</v>
      </c>
      <c r="D6469" t="s">
        <v>37</v>
      </c>
      <c r="E6469">
        <v>2014</v>
      </c>
      <c r="F6469" s="22">
        <f t="shared" si="304"/>
        <v>41640</v>
      </c>
      <c r="G6469" t="s">
        <v>18755</v>
      </c>
      <c r="H6469">
        <f t="shared" si="305"/>
        <v>6.8</v>
      </c>
      <c r="I6469">
        <v>6.8</v>
      </c>
      <c r="J6469">
        <v>217000</v>
      </c>
      <c r="K6469" t="s">
        <v>18756</v>
      </c>
      <c r="L6469" t="s">
        <v>18756</v>
      </c>
      <c r="M6469" t="s">
        <v>18757</v>
      </c>
      <c r="N6469" t="s">
        <v>15</v>
      </c>
      <c r="O6469">
        <v>1000000</v>
      </c>
      <c r="P6469">
        <v>21947454</v>
      </c>
      <c r="Q6469">
        <f>_xlfn.XLOOKUP(E6469,CPI!A:A,CPI!B:B)</f>
        <v>236.7</v>
      </c>
      <c r="R6469" s="12">
        <f>P6469*(CPI!$B$112/Movie!Q6469)</f>
        <v>28252594.988593157</v>
      </c>
      <c r="S6469" t="s">
        <v>18758</v>
      </c>
      <c r="T6469">
        <v>100</v>
      </c>
    </row>
    <row r="6470" spans="1:20" x14ac:dyDescent="0.3">
      <c r="A6470" t="s">
        <v>18759</v>
      </c>
      <c r="B6470" t="str">
        <f t="shared" si="303"/>
        <v>PG-13</v>
      </c>
      <c r="C6470" t="s">
        <v>1984</v>
      </c>
      <c r="D6470" t="s">
        <v>26</v>
      </c>
      <c r="E6470">
        <v>2014</v>
      </c>
      <c r="F6470" s="22">
        <f t="shared" si="304"/>
        <v>41640</v>
      </c>
      <c r="G6470" t="s">
        <v>18576</v>
      </c>
      <c r="H6470">
        <f t="shared" si="305"/>
        <v>6.5</v>
      </c>
      <c r="I6470">
        <v>6.5</v>
      </c>
      <c r="J6470">
        <v>124000</v>
      </c>
      <c r="K6470" t="s">
        <v>10082</v>
      </c>
      <c r="L6470" t="s">
        <v>18760</v>
      </c>
      <c r="M6470" t="s">
        <v>8498</v>
      </c>
      <c r="N6470" t="s">
        <v>15</v>
      </c>
      <c r="O6470">
        <v>40000000</v>
      </c>
      <c r="P6470">
        <v>127994610</v>
      </c>
      <c r="Q6470">
        <f>_xlfn.XLOOKUP(E6470,CPI!A:A,CPI!B:B)</f>
        <v>236.7</v>
      </c>
      <c r="R6470" s="12">
        <f>P6470*(CPI!$B$112/Movie!Q6470)</f>
        <v>164765347.13561469</v>
      </c>
      <c r="S6470" t="s">
        <v>18761</v>
      </c>
      <c r="T6470">
        <v>117</v>
      </c>
    </row>
    <row r="6471" spans="1:20" x14ac:dyDescent="0.3">
      <c r="A6471" t="s">
        <v>1720</v>
      </c>
      <c r="B6471" t="str">
        <f t="shared" si="303"/>
        <v>PG-13</v>
      </c>
      <c r="C6471" t="s">
        <v>1984</v>
      </c>
      <c r="D6471" t="s">
        <v>19</v>
      </c>
      <c r="E6471">
        <v>2014</v>
      </c>
      <c r="F6471" s="22">
        <f t="shared" si="304"/>
        <v>41640</v>
      </c>
      <c r="G6471" t="s">
        <v>18733</v>
      </c>
      <c r="H6471">
        <f t="shared" si="305"/>
        <v>6</v>
      </c>
      <c r="I6471">
        <v>6</v>
      </c>
      <c r="J6471">
        <v>149000</v>
      </c>
      <c r="K6471" t="s">
        <v>9764</v>
      </c>
      <c r="L6471" t="s">
        <v>18762</v>
      </c>
      <c r="M6471" t="s">
        <v>12453</v>
      </c>
      <c r="N6471" t="s">
        <v>15</v>
      </c>
      <c r="O6471">
        <v>100000000</v>
      </c>
      <c r="P6471">
        <v>244819862</v>
      </c>
      <c r="Q6471">
        <f>_xlfn.XLOOKUP(E6471,CPI!A:A,CPI!B:B)</f>
        <v>236.7</v>
      </c>
      <c r="R6471" s="12">
        <f>P6471*(CPI!$B$112/Movie!Q6471)</f>
        <v>315152564.22222221</v>
      </c>
      <c r="S6471" t="s">
        <v>29</v>
      </c>
      <c r="T6471">
        <v>98</v>
      </c>
    </row>
    <row r="6472" spans="1:20" x14ac:dyDescent="0.3">
      <c r="A6472" t="s">
        <v>18763</v>
      </c>
      <c r="B6472" t="str">
        <f t="shared" si="303"/>
        <v>R</v>
      </c>
      <c r="C6472" t="s">
        <v>1</v>
      </c>
      <c r="D6472" t="s">
        <v>89</v>
      </c>
      <c r="E6472">
        <v>2014</v>
      </c>
      <c r="F6472" s="22">
        <f t="shared" si="304"/>
        <v>41640</v>
      </c>
      <c r="G6472" t="s">
        <v>18764</v>
      </c>
      <c r="H6472">
        <f t="shared" si="305"/>
        <v>7.4</v>
      </c>
      <c r="I6472">
        <v>7.4</v>
      </c>
      <c r="J6472">
        <v>183000</v>
      </c>
      <c r="K6472" t="s">
        <v>10549</v>
      </c>
      <c r="L6472" t="s">
        <v>15576</v>
      </c>
      <c r="M6472" t="s">
        <v>4896</v>
      </c>
      <c r="N6472" t="s">
        <v>15</v>
      </c>
      <c r="O6472">
        <v>50000000</v>
      </c>
      <c r="P6472">
        <v>84419388</v>
      </c>
      <c r="Q6472">
        <f>_xlfn.XLOOKUP(E6472,CPI!A:A,CPI!B:B)</f>
        <v>236.7</v>
      </c>
      <c r="R6472" s="12">
        <f>P6472*(CPI!$B$112/Movie!Q6472)</f>
        <v>108671683.66539924</v>
      </c>
      <c r="S6472" t="s">
        <v>8</v>
      </c>
      <c r="T6472">
        <v>141</v>
      </c>
    </row>
    <row r="6473" spans="1:20" x14ac:dyDescent="0.3">
      <c r="A6473" t="s">
        <v>1000</v>
      </c>
      <c r="B6473" t="str">
        <f t="shared" si="303"/>
        <v>PG</v>
      </c>
      <c r="C6473" t="s">
        <v>18</v>
      </c>
      <c r="D6473" t="s">
        <v>26</v>
      </c>
      <c r="E6473">
        <v>2014</v>
      </c>
      <c r="F6473" s="22">
        <f t="shared" si="304"/>
        <v>41640</v>
      </c>
      <c r="G6473" t="s">
        <v>18765</v>
      </c>
      <c r="H6473">
        <f t="shared" si="305"/>
        <v>5.3</v>
      </c>
      <c r="I6473">
        <v>5.3</v>
      </c>
      <c r="J6473">
        <v>35000</v>
      </c>
      <c r="K6473" t="s">
        <v>16151</v>
      </c>
      <c r="L6473" t="s">
        <v>16151</v>
      </c>
      <c r="M6473" t="s">
        <v>17999</v>
      </c>
      <c r="N6473" t="s">
        <v>15</v>
      </c>
      <c r="O6473">
        <v>65000000</v>
      </c>
      <c r="P6473">
        <v>136853506</v>
      </c>
      <c r="Q6473">
        <f>_xlfn.XLOOKUP(E6473,CPI!A:A,CPI!B:B)</f>
        <v>236.7</v>
      </c>
      <c r="R6473" s="12">
        <f>P6473*(CPI!$B$112/Movie!Q6473)</f>
        <v>176169257.61808196</v>
      </c>
      <c r="S6473" t="s">
        <v>18766</v>
      </c>
      <c r="T6473">
        <v>118</v>
      </c>
    </row>
    <row r="6474" spans="1:20" x14ac:dyDescent="0.3">
      <c r="A6474" t="s">
        <v>10138</v>
      </c>
      <c r="B6474" t="str">
        <f t="shared" si="303"/>
        <v>PG-13</v>
      </c>
      <c r="C6474" t="s">
        <v>1984</v>
      </c>
      <c r="D6474" t="s">
        <v>19</v>
      </c>
      <c r="E6474">
        <v>2014</v>
      </c>
      <c r="F6474" s="22">
        <f t="shared" si="304"/>
        <v>41640</v>
      </c>
      <c r="G6474" t="s">
        <v>18767</v>
      </c>
      <c r="H6474">
        <f t="shared" si="305"/>
        <v>6.4</v>
      </c>
      <c r="I6474">
        <v>6.4</v>
      </c>
      <c r="J6474">
        <v>394000</v>
      </c>
      <c r="K6474" t="s">
        <v>16598</v>
      </c>
      <c r="L6474" t="s">
        <v>7804</v>
      </c>
      <c r="M6474" t="s">
        <v>16364</v>
      </c>
      <c r="N6474" t="s">
        <v>15</v>
      </c>
      <c r="O6474">
        <v>160000000</v>
      </c>
      <c r="P6474">
        <v>524976069</v>
      </c>
      <c r="Q6474">
        <f>_xlfn.XLOOKUP(E6474,CPI!A:A,CPI!B:B)</f>
        <v>236.7</v>
      </c>
      <c r="R6474" s="12">
        <f>P6474*(CPI!$B$112/Movie!Q6474)</f>
        <v>675793021.64892268</v>
      </c>
      <c r="S6474" t="s">
        <v>8</v>
      </c>
      <c r="T6474">
        <v>123</v>
      </c>
    </row>
    <row r="6475" spans="1:20" x14ac:dyDescent="0.3">
      <c r="A6475" t="s">
        <v>18768</v>
      </c>
      <c r="B6475" t="str">
        <f t="shared" si="303"/>
        <v>PG-13</v>
      </c>
      <c r="C6475" t="s">
        <v>1984</v>
      </c>
      <c r="D6475" t="s">
        <v>2</v>
      </c>
      <c r="E6475">
        <v>2014</v>
      </c>
      <c r="F6475" s="22">
        <f t="shared" si="304"/>
        <v>41640</v>
      </c>
      <c r="G6475" t="s">
        <v>18393</v>
      </c>
      <c r="H6475">
        <f t="shared" si="305"/>
        <v>6.5</v>
      </c>
      <c r="I6475">
        <v>6.5</v>
      </c>
      <c r="J6475">
        <v>114000</v>
      </c>
      <c r="K6475" t="s">
        <v>5194</v>
      </c>
      <c r="L6475" t="s">
        <v>18769</v>
      </c>
      <c r="M6475" t="s">
        <v>18770</v>
      </c>
      <c r="N6475" t="s">
        <v>15</v>
      </c>
      <c r="O6475">
        <v>25000000</v>
      </c>
      <c r="P6475">
        <v>66980456</v>
      </c>
      <c r="Q6475">
        <f>_xlfn.XLOOKUP(E6475,CPI!A:A,CPI!B:B)</f>
        <v>236.7</v>
      </c>
      <c r="R6475" s="12">
        <f>P6475*(CPI!$B$112/Movie!Q6475)</f>
        <v>86222834.572032109</v>
      </c>
      <c r="S6475" t="s">
        <v>18771</v>
      </c>
      <c r="T6475">
        <v>97</v>
      </c>
    </row>
    <row r="6476" spans="1:20" x14ac:dyDescent="0.3">
      <c r="A6476" t="s">
        <v>18772</v>
      </c>
      <c r="B6476" t="str">
        <f t="shared" si="303"/>
        <v>R</v>
      </c>
      <c r="C6476" t="s">
        <v>1</v>
      </c>
      <c r="D6476" t="s">
        <v>19</v>
      </c>
      <c r="E6476">
        <v>2014</v>
      </c>
      <c r="F6476" s="22">
        <f t="shared" si="304"/>
        <v>41640</v>
      </c>
      <c r="G6476" t="s">
        <v>18773</v>
      </c>
      <c r="H6476">
        <f t="shared" si="305"/>
        <v>6.2</v>
      </c>
      <c r="I6476">
        <v>6.2</v>
      </c>
      <c r="J6476">
        <v>286000</v>
      </c>
      <c r="K6476" t="s">
        <v>18774</v>
      </c>
      <c r="L6476" t="s">
        <v>13536</v>
      </c>
      <c r="M6476" t="s">
        <v>18775</v>
      </c>
      <c r="N6476" t="s">
        <v>15</v>
      </c>
      <c r="O6476">
        <v>110000000</v>
      </c>
      <c r="P6476">
        <v>337580051</v>
      </c>
      <c r="Q6476">
        <f>_xlfn.XLOOKUP(E6476,CPI!A:A,CPI!B:B)</f>
        <v>236.7</v>
      </c>
      <c r="R6476" s="12">
        <f>P6476*(CPI!$B$112/Movie!Q6476)</f>
        <v>434561223.23489648</v>
      </c>
      <c r="S6476" t="s">
        <v>8</v>
      </c>
      <c r="T6476">
        <v>102</v>
      </c>
    </row>
    <row r="6477" spans="1:20" x14ac:dyDescent="0.3">
      <c r="A6477" t="s">
        <v>18776</v>
      </c>
      <c r="B6477" t="str">
        <f t="shared" si="303"/>
        <v>R</v>
      </c>
      <c r="C6477" t="s">
        <v>1</v>
      </c>
      <c r="D6477" t="s">
        <v>19</v>
      </c>
      <c r="E6477">
        <v>2014</v>
      </c>
      <c r="F6477" s="22">
        <f t="shared" si="304"/>
        <v>41640</v>
      </c>
      <c r="G6477" t="s">
        <v>18777</v>
      </c>
      <c r="H6477">
        <f t="shared" si="305"/>
        <v>7.3</v>
      </c>
      <c r="I6477">
        <v>7.3</v>
      </c>
      <c r="J6477">
        <v>451000</v>
      </c>
      <c r="K6477" t="s">
        <v>70</v>
      </c>
      <c r="L6477" t="s">
        <v>16260</v>
      </c>
      <c r="M6477" t="s">
        <v>17175</v>
      </c>
      <c r="N6477" t="s">
        <v>15</v>
      </c>
      <c r="O6477">
        <v>58800000</v>
      </c>
      <c r="P6477">
        <v>547426372</v>
      </c>
      <c r="Q6477">
        <f>_xlfn.XLOOKUP(E6477,CPI!A:A,CPI!B:B)</f>
        <v>236.7</v>
      </c>
      <c r="R6477" s="12">
        <f>P6477*(CPI!$B$112/Movie!Q6477)</f>
        <v>704692925.84875369</v>
      </c>
      <c r="S6477" t="s">
        <v>8</v>
      </c>
      <c r="T6477">
        <v>133</v>
      </c>
    </row>
    <row r="6478" spans="1:20" x14ac:dyDescent="0.3">
      <c r="A6478" t="s">
        <v>18778</v>
      </c>
      <c r="B6478" t="str">
        <f t="shared" si="303"/>
        <v>R</v>
      </c>
      <c r="C6478" t="s">
        <v>1</v>
      </c>
      <c r="D6478" t="s">
        <v>26</v>
      </c>
      <c r="E6478">
        <v>2014</v>
      </c>
      <c r="F6478" s="22">
        <f t="shared" si="304"/>
        <v>41640</v>
      </c>
      <c r="G6478" t="s">
        <v>18779</v>
      </c>
      <c r="H6478">
        <f t="shared" si="305"/>
        <v>7.2</v>
      </c>
      <c r="I6478">
        <v>7.2</v>
      </c>
      <c r="J6478">
        <v>127000</v>
      </c>
      <c r="K6478" t="s">
        <v>18780</v>
      </c>
      <c r="L6478" t="s">
        <v>13184</v>
      </c>
      <c r="M6478" t="s">
        <v>17877</v>
      </c>
      <c r="N6478" t="s">
        <v>5801</v>
      </c>
      <c r="P6478">
        <v>25574387</v>
      </c>
      <c r="Q6478">
        <f>_xlfn.XLOOKUP(E6478,CPI!A:A,CPI!B:B)</f>
        <v>236.7</v>
      </c>
      <c r="R6478" s="12">
        <f>P6478*(CPI!$B$112/Movie!Q6478)</f>
        <v>32921485.926911704</v>
      </c>
      <c r="S6478" t="s">
        <v>18781</v>
      </c>
      <c r="T6478">
        <v>102</v>
      </c>
    </row>
    <row r="6479" spans="1:20" x14ac:dyDescent="0.3">
      <c r="A6479" t="s">
        <v>18782</v>
      </c>
      <c r="B6479" t="str">
        <f t="shared" si="303"/>
        <v>PG</v>
      </c>
      <c r="C6479" t="s">
        <v>18</v>
      </c>
      <c r="D6479" t="s">
        <v>375</v>
      </c>
      <c r="E6479">
        <v>2014</v>
      </c>
      <c r="F6479" s="22">
        <f t="shared" si="304"/>
        <v>41640</v>
      </c>
      <c r="G6479" t="s">
        <v>18697</v>
      </c>
      <c r="H6479">
        <f t="shared" si="305"/>
        <v>7.8</v>
      </c>
      <c r="I6479">
        <v>7.8</v>
      </c>
      <c r="J6479">
        <v>423000</v>
      </c>
      <c r="K6479" t="s">
        <v>18783</v>
      </c>
      <c r="L6479" t="s">
        <v>18784</v>
      </c>
      <c r="M6479" t="s">
        <v>18785</v>
      </c>
      <c r="N6479" t="s">
        <v>15</v>
      </c>
      <c r="O6479">
        <v>165000000</v>
      </c>
      <c r="P6479">
        <v>657869686</v>
      </c>
      <c r="Q6479">
        <f>_xlfn.XLOOKUP(E6479,CPI!A:A,CPI!B:B)</f>
        <v>236.7</v>
      </c>
      <c r="R6479" s="12">
        <f>P6479*(CPI!$B$112/Movie!Q6479)</f>
        <v>846864779.56991971</v>
      </c>
      <c r="S6479" t="s">
        <v>15555</v>
      </c>
      <c r="T6479">
        <v>102</v>
      </c>
    </row>
    <row r="6480" spans="1:20" x14ac:dyDescent="0.3">
      <c r="A6480" t="s">
        <v>18786</v>
      </c>
      <c r="B6480" t="str">
        <f t="shared" si="303"/>
        <v>PG-13</v>
      </c>
      <c r="C6480" t="s">
        <v>1984</v>
      </c>
      <c r="D6480" t="s">
        <v>19</v>
      </c>
      <c r="E6480">
        <v>2014</v>
      </c>
      <c r="F6480" s="22">
        <f t="shared" si="304"/>
        <v>41640</v>
      </c>
      <c r="G6480" t="s">
        <v>18787</v>
      </c>
      <c r="H6480">
        <f t="shared" si="305"/>
        <v>6.6</v>
      </c>
      <c r="I6480">
        <v>6.6</v>
      </c>
      <c r="J6480">
        <v>427000</v>
      </c>
      <c r="K6480" t="s">
        <v>16076</v>
      </c>
      <c r="L6480" t="s">
        <v>14539</v>
      </c>
      <c r="M6480" t="s">
        <v>17663</v>
      </c>
      <c r="N6480" t="s">
        <v>15</v>
      </c>
      <c r="O6480">
        <v>200000000</v>
      </c>
      <c r="P6480">
        <v>708982323</v>
      </c>
      <c r="Q6480">
        <f>_xlfn.XLOOKUP(E6480,CPI!A:A,CPI!B:B)</f>
        <v>236.7</v>
      </c>
      <c r="R6480" s="12">
        <f>P6480*(CPI!$B$112/Movie!Q6480)</f>
        <v>912661232.86058307</v>
      </c>
      <c r="S6480" t="s">
        <v>12955</v>
      </c>
      <c r="T6480">
        <v>142</v>
      </c>
    </row>
    <row r="6481" spans="1:20" x14ac:dyDescent="0.3">
      <c r="A6481" t="s">
        <v>18788</v>
      </c>
      <c r="B6481" t="str">
        <f t="shared" si="303"/>
        <v>PG</v>
      </c>
      <c r="C6481" t="s">
        <v>18</v>
      </c>
      <c r="D6481" t="s">
        <v>19</v>
      </c>
      <c r="E6481">
        <v>2014</v>
      </c>
      <c r="F6481" s="22">
        <f t="shared" si="304"/>
        <v>41640</v>
      </c>
      <c r="G6481" t="s">
        <v>18735</v>
      </c>
      <c r="H6481">
        <f t="shared" si="305"/>
        <v>7</v>
      </c>
      <c r="I6481">
        <v>7</v>
      </c>
      <c r="J6481">
        <v>353000</v>
      </c>
      <c r="K6481" t="s">
        <v>18789</v>
      </c>
      <c r="L6481" t="s">
        <v>6231</v>
      </c>
      <c r="M6481" t="s">
        <v>11957</v>
      </c>
      <c r="N6481" t="s">
        <v>15</v>
      </c>
      <c r="O6481">
        <v>180000000</v>
      </c>
      <c r="P6481">
        <v>758411779</v>
      </c>
      <c r="Q6481">
        <f>_xlfn.XLOOKUP(E6481,CPI!A:A,CPI!B:B)</f>
        <v>236.7</v>
      </c>
      <c r="R6481" s="12">
        <f>P6481*(CPI!$B$112/Movie!Q6481)</f>
        <v>976290955.05407691</v>
      </c>
      <c r="S6481" t="s">
        <v>18790</v>
      </c>
      <c r="T6481">
        <v>97</v>
      </c>
    </row>
    <row r="6482" spans="1:20" x14ac:dyDescent="0.3">
      <c r="A6482" t="s">
        <v>18791</v>
      </c>
      <c r="B6482" t="str">
        <f t="shared" si="303"/>
        <v>PG</v>
      </c>
      <c r="C6482" t="s">
        <v>18</v>
      </c>
      <c r="D6482" t="s">
        <v>10</v>
      </c>
      <c r="E6482">
        <v>2014</v>
      </c>
      <c r="F6482" s="22">
        <f t="shared" si="304"/>
        <v>41640</v>
      </c>
      <c r="G6482" t="s">
        <v>18741</v>
      </c>
      <c r="H6482">
        <f t="shared" si="305"/>
        <v>5.9</v>
      </c>
      <c r="I6482">
        <v>5.9</v>
      </c>
      <c r="J6482">
        <v>135000</v>
      </c>
      <c r="K6482" t="s">
        <v>12434</v>
      </c>
      <c r="L6482" t="s">
        <v>6634</v>
      </c>
      <c r="M6482" t="s">
        <v>17628</v>
      </c>
      <c r="N6482" t="s">
        <v>15</v>
      </c>
      <c r="O6482">
        <v>50000000</v>
      </c>
      <c r="P6482">
        <v>212902372</v>
      </c>
      <c r="Q6482">
        <f>_xlfn.XLOOKUP(E6482,CPI!A:A,CPI!B:B)</f>
        <v>236.7</v>
      </c>
      <c r="R6482" s="12">
        <f>P6482*(CPI!$B$112/Movie!Q6482)</f>
        <v>274065706.58386141</v>
      </c>
      <c r="S6482" t="s">
        <v>18792</v>
      </c>
      <c r="T6482">
        <v>125</v>
      </c>
    </row>
    <row r="6483" spans="1:20" x14ac:dyDescent="0.3">
      <c r="A6483" t="s">
        <v>18793</v>
      </c>
      <c r="B6483" t="str">
        <f t="shared" si="303"/>
        <v>PG-13</v>
      </c>
      <c r="C6483" t="s">
        <v>1984</v>
      </c>
      <c r="D6483" t="s">
        <v>19</v>
      </c>
      <c r="E6483">
        <v>2014</v>
      </c>
      <c r="F6483" s="22">
        <f t="shared" si="304"/>
        <v>41640</v>
      </c>
      <c r="G6483" t="s">
        <v>18741</v>
      </c>
      <c r="H6483">
        <f t="shared" si="305"/>
        <v>7.2</v>
      </c>
      <c r="I6483">
        <v>7.2</v>
      </c>
      <c r="J6483">
        <v>155000</v>
      </c>
      <c r="K6483" t="s">
        <v>11957</v>
      </c>
      <c r="L6483" t="s">
        <v>2079</v>
      </c>
      <c r="M6483" t="s">
        <v>18584</v>
      </c>
      <c r="N6483" t="s">
        <v>15</v>
      </c>
      <c r="O6483">
        <v>65000000</v>
      </c>
      <c r="P6483">
        <v>161459297</v>
      </c>
      <c r="Q6483">
        <f>_xlfn.XLOOKUP(E6483,CPI!A:A,CPI!B:B)</f>
        <v>236.7</v>
      </c>
      <c r="R6483" s="12">
        <f>P6483*(CPI!$B$112/Movie!Q6483)</f>
        <v>207843885.91423744</v>
      </c>
      <c r="S6483" t="s">
        <v>9121</v>
      </c>
      <c r="T6483">
        <v>137</v>
      </c>
    </row>
    <row r="6484" spans="1:20" x14ac:dyDescent="0.3">
      <c r="A6484" t="s">
        <v>18794</v>
      </c>
      <c r="B6484" t="str">
        <f t="shared" si="303"/>
        <v>PG</v>
      </c>
      <c r="C6484" t="s">
        <v>18</v>
      </c>
      <c r="D6484" t="s">
        <v>375</v>
      </c>
      <c r="E6484">
        <v>2014</v>
      </c>
      <c r="F6484" s="22">
        <f t="shared" si="304"/>
        <v>41640</v>
      </c>
      <c r="G6484" t="s">
        <v>18795</v>
      </c>
      <c r="H6484">
        <f t="shared" si="305"/>
        <v>7.7</v>
      </c>
      <c r="I6484">
        <v>7.7</v>
      </c>
      <c r="J6484">
        <v>331000</v>
      </c>
      <c r="K6484" t="s">
        <v>18796</v>
      </c>
      <c r="L6484" t="s">
        <v>16217</v>
      </c>
      <c r="M6484" t="s">
        <v>18695</v>
      </c>
      <c r="N6484" t="s">
        <v>15</v>
      </c>
      <c r="O6484">
        <v>60000000</v>
      </c>
      <c r="P6484">
        <v>468060692</v>
      </c>
      <c r="Q6484">
        <f>_xlfn.XLOOKUP(E6484,CPI!A:A,CPI!B:B)</f>
        <v>236.7</v>
      </c>
      <c r="R6484" s="12">
        <f>P6484*(CPI!$B$112/Movie!Q6484)</f>
        <v>602526797.01056194</v>
      </c>
      <c r="S6484" t="s">
        <v>8</v>
      </c>
      <c r="T6484">
        <v>100</v>
      </c>
    </row>
    <row r="6485" spans="1:20" x14ac:dyDescent="0.3">
      <c r="A6485" t="s">
        <v>18797</v>
      </c>
      <c r="B6485" t="str">
        <f t="shared" si="303"/>
        <v>PG-13</v>
      </c>
      <c r="C6485" t="s">
        <v>1984</v>
      </c>
      <c r="D6485" t="s">
        <v>19</v>
      </c>
      <c r="E6485">
        <v>2014</v>
      </c>
      <c r="F6485" s="22">
        <f t="shared" si="304"/>
        <v>41640</v>
      </c>
      <c r="G6485" t="s">
        <v>18798</v>
      </c>
      <c r="H6485">
        <f t="shared" si="305"/>
        <v>6.6</v>
      </c>
      <c r="I6485">
        <v>6.6</v>
      </c>
      <c r="J6485">
        <v>424000</v>
      </c>
      <c r="K6485" t="s">
        <v>14016</v>
      </c>
      <c r="L6485" t="s">
        <v>16588</v>
      </c>
      <c r="M6485" t="s">
        <v>16741</v>
      </c>
      <c r="N6485" t="s">
        <v>15</v>
      </c>
      <c r="O6485">
        <v>125000000</v>
      </c>
      <c r="P6485">
        <v>755356711</v>
      </c>
      <c r="Q6485">
        <f>_xlfn.XLOOKUP(E6485,CPI!A:A,CPI!B:B)</f>
        <v>236.7</v>
      </c>
      <c r="R6485" s="12">
        <f>P6485*(CPI!$B$112/Movie!Q6485)</f>
        <v>972358216.48373473</v>
      </c>
      <c r="S6485" t="s">
        <v>14686</v>
      </c>
      <c r="T6485">
        <v>123</v>
      </c>
    </row>
    <row r="6486" spans="1:20" x14ac:dyDescent="0.3">
      <c r="A6486" t="s">
        <v>18799</v>
      </c>
      <c r="B6486" t="str">
        <f t="shared" si="303"/>
        <v>R</v>
      </c>
      <c r="C6486" t="s">
        <v>1</v>
      </c>
      <c r="D6486" t="s">
        <v>26</v>
      </c>
      <c r="E6486">
        <v>2014</v>
      </c>
      <c r="F6486" s="22">
        <f t="shared" si="304"/>
        <v>41640</v>
      </c>
      <c r="G6486" t="s">
        <v>18729</v>
      </c>
      <c r="H6486">
        <f t="shared" si="305"/>
        <v>5.3</v>
      </c>
      <c r="I6486">
        <v>5.3</v>
      </c>
      <c r="J6486">
        <v>48000</v>
      </c>
      <c r="K6486" t="s">
        <v>7954</v>
      </c>
      <c r="L6486" t="s">
        <v>7954</v>
      </c>
      <c r="M6486" t="s">
        <v>14546</v>
      </c>
      <c r="N6486" t="s">
        <v>180</v>
      </c>
      <c r="O6486">
        <v>3000000</v>
      </c>
      <c r="P6486">
        <v>1882074</v>
      </c>
      <c r="Q6486">
        <f>_xlfn.XLOOKUP(E6486,CPI!A:A,CPI!B:B)</f>
        <v>236.7</v>
      </c>
      <c r="R6486" s="12">
        <f>P6486*(CPI!$B$112/Movie!Q6486)</f>
        <v>2422762.7705956907</v>
      </c>
      <c r="S6486" t="s">
        <v>18800</v>
      </c>
      <c r="T6486">
        <v>102</v>
      </c>
    </row>
    <row r="6487" spans="1:20" x14ac:dyDescent="0.3">
      <c r="A6487" t="s">
        <v>18801</v>
      </c>
      <c r="B6487" t="str">
        <f t="shared" si="303"/>
        <v>PG</v>
      </c>
      <c r="C6487" t="s">
        <v>18</v>
      </c>
      <c r="D6487" t="s">
        <v>10</v>
      </c>
      <c r="E6487">
        <v>2014</v>
      </c>
      <c r="F6487" s="22">
        <f t="shared" si="304"/>
        <v>41640</v>
      </c>
      <c r="G6487" t="s">
        <v>18765</v>
      </c>
      <c r="H6487">
        <f t="shared" si="305"/>
        <v>6.2</v>
      </c>
      <c r="I6487">
        <v>6.2</v>
      </c>
      <c r="J6487">
        <v>111000</v>
      </c>
      <c r="K6487" t="s">
        <v>12590</v>
      </c>
      <c r="L6487" t="s">
        <v>16845</v>
      </c>
      <c r="M6487" t="s">
        <v>7992</v>
      </c>
      <c r="N6487" t="s">
        <v>7</v>
      </c>
      <c r="O6487">
        <v>127000000</v>
      </c>
      <c r="P6487">
        <v>363204635</v>
      </c>
      <c r="Q6487">
        <f>_xlfn.XLOOKUP(E6487,CPI!A:A,CPI!B:B)</f>
        <v>236.7</v>
      </c>
      <c r="R6487" s="12">
        <f>P6487*(CPI!$B$112/Movie!Q6487)</f>
        <v>467547326.93071401</v>
      </c>
      <c r="S6487" t="s">
        <v>165</v>
      </c>
      <c r="T6487">
        <v>98</v>
      </c>
    </row>
    <row r="6488" spans="1:20" x14ac:dyDescent="0.3">
      <c r="A6488" t="s">
        <v>18802</v>
      </c>
      <c r="B6488" t="str">
        <f t="shared" si="303"/>
        <v>PG-13</v>
      </c>
      <c r="C6488" t="s">
        <v>1984</v>
      </c>
      <c r="D6488" t="s">
        <v>2</v>
      </c>
      <c r="E6488">
        <v>2014</v>
      </c>
      <c r="F6488" s="22">
        <f t="shared" si="304"/>
        <v>41640</v>
      </c>
      <c r="G6488" t="s">
        <v>18703</v>
      </c>
      <c r="H6488">
        <f t="shared" si="305"/>
        <v>7.7</v>
      </c>
      <c r="I6488">
        <v>7.7</v>
      </c>
      <c r="J6488">
        <v>352000</v>
      </c>
      <c r="K6488" t="s">
        <v>17898</v>
      </c>
      <c r="L6488" t="s">
        <v>16077</v>
      </c>
      <c r="M6488" t="s">
        <v>18721</v>
      </c>
      <c r="N6488" t="s">
        <v>15</v>
      </c>
      <c r="O6488">
        <v>12000000</v>
      </c>
      <c r="P6488">
        <v>307166834</v>
      </c>
      <c r="Q6488">
        <f>_xlfn.XLOOKUP(E6488,CPI!A:A,CPI!B:B)</f>
        <v>236.7</v>
      </c>
      <c r="R6488" s="12">
        <f>P6488*(CPI!$B$112/Movie!Q6488)</f>
        <v>395410791.38065064</v>
      </c>
      <c r="S6488" t="s">
        <v>9093</v>
      </c>
      <c r="T6488">
        <v>126</v>
      </c>
    </row>
    <row r="6489" spans="1:20" x14ac:dyDescent="0.3">
      <c r="A6489" t="s">
        <v>18803</v>
      </c>
      <c r="B6489" t="str">
        <f t="shared" si="303"/>
        <v>R</v>
      </c>
      <c r="C6489" t="s">
        <v>1</v>
      </c>
      <c r="D6489" t="s">
        <v>37</v>
      </c>
      <c r="E6489">
        <v>2014</v>
      </c>
      <c r="F6489" s="22">
        <f t="shared" si="304"/>
        <v>41640</v>
      </c>
      <c r="G6489" t="s">
        <v>18804</v>
      </c>
      <c r="H6489">
        <f t="shared" si="305"/>
        <v>6.2</v>
      </c>
      <c r="I6489">
        <v>6.2</v>
      </c>
      <c r="J6489">
        <v>83000</v>
      </c>
      <c r="K6489" t="s">
        <v>15846</v>
      </c>
      <c r="L6489" t="s">
        <v>15846</v>
      </c>
      <c r="M6489" t="s">
        <v>18805</v>
      </c>
      <c r="N6489" t="s">
        <v>15</v>
      </c>
      <c r="O6489">
        <v>5000000</v>
      </c>
      <c r="P6489">
        <v>41898409</v>
      </c>
      <c r="Q6489">
        <f>_xlfn.XLOOKUP(E6489,CPI!A:A,CPI!B:B)</f>
        <v>236.7</v>
      </c>
      <c r="R6489" s="12">
        <f>P6489*(CPI!$B$112/Movie!Q6489)</f>
        <v>53935129.794254333</v>
      </c>
      <c r="S6489" t="s">
        <v>18806</v>
      </c>
      <c r="T6489">
        <v>93</v>
      </c>
    </row>
    <row r="6490" spans="1:20" x14ac:dyDescent="0.3">
      <c r="A6490" t="s">
        <v>18807</v>
      </c>
      <c r="B6490" t="str">
        <f t="shared" si="303"/>
        <v>R</v>
      </c>
      <c r="C6490" t="s">
        <v>1</v>
      </c>
      <c r="D6490" t="s">
        <v>37</v>
      </c>
      <c r="E6490">
        <v>2014</v>
      </c>
      <c r="F6490" s="22">
        <f t="shared" si="304"/>
        <v>41640</v>
      </c>
      <c r="G6490" t="s">
        <v>18412</v>
      </c>
      <c r="H6490">
        <f t="shared" si="305"/>
        <v>5.4</v>
      </c>
      <c r="I6490">
        <v>5.4</v>
      </c>
      <c r="J6490">
        <v>147000</v>
      </c>
      <c r="K6490" t="s">
        <v>9678</v>
      </c>
      <c r="L6490" t="s">
        <v>18808</v>
      </c>
      <c r="M6490" t="s">
        <v>18809</v>
      </c>
      <c r="N6490" t="s">
        <v>15</v>
      </c>
      <c r="O6490">
        <v>6500000</v>
      </c>
      <c r="P6490">
        <v>257579282</v>
      </c>
      <c r="Q6490">
        <f>_xlfn.XLOOKUP(E6490,CPI!A:A,CPI!B:B)</f>
        <v>236.7</v>
      </c>
      <c r="R6490" s="12">
        <f>P6490*(CPI!$B$112/Movie!Q6490)</f>
        <v>331577554.817913</v>
      </c>
      <c r="S6490" t="s">
        <v>2011</v>
      </c>
      <c r="T6490">
        <v>99</v>
      </c>
    </row>
    <row r="6491" spans="1:20" x14ac:dyDescent="0.3">
      <c r="A6491" t="s">
        <v>18810</v>
      </c>
      <c r="B6491" t="str">
        <f t="shared" si="303"/>
        <v>R</v>
      </c>
      <c r="C6491" t="s">
        <v>1</v>
      </c>
      <c r="D6491" t="s">
        <v>2</v>
      </c>
      <c r="E6491">
        <v>2014</v>
      </c>
      <c r="F6491" s="22">
        <f t="shared" si="304"/>
        <v>41640</v>
      </c>
      <c r="G6491" t="s">
        <v>18393</v>
      </c>
      <c r="H6491">
        <f t="shared" si="305"/>
        <v>7.9</v>
      </c>
      <c r="I6491">
        <v>7.9</v>
      </c>
      <c r="J6491">
        <v>341000</v>
      </c>
      <c r="K6491" t="s">
        <v>5735</v>
      </c>
      <c r="L6491" t="s">
        <v>5735</v>
      </c>
      <c r="M6491" t="s">
        <v>18811</v>
      </c>
      <c r="N6491" t="s">
        <v>15</v>
      </c>
      <c r="O6491">
        <v>4000000</v>
      </c>
      <c r="P6491">
        <v>48137666</v>
      </c>
      <c r="Q6491">
        <f>_xlfn.XLOOKUP(E6491,CPI!A:A,CPI!B:B)</f>
        <v>236.7</v>
      </c>
      <c r="R6491" s="12">
        <f>P6491*(CPI!$B$112/Movie!Q6491)</f>
        <v>61966822.265314743</v>
      </c>
      <c r="S6491" t="s">
        <v>12261</v>
      </c>
      <c r="T6491">
        <v>165</v>
      </c>
    </row>
    <row r="6492" spans="1:20" x14ac:dyDescent="0.3">
      <c r="A6492" t="s">
        <v>18812</v>
      </c>
      <c r="B6492" t="str">
        <f t="shared" si="303"/>
        <v>PG-13</v>
      </c>
      <c r="C6492" t="s">
        <v>1984</v>
      </c>
      <c r="D6492" t="s">
        <v>48</v>
      </c>
      <c r="E6492">
        <v>2014</v>
      </c>
      <c r="F6492" s="22">
        <f t="shared" si="304"/>
        <v>41640</v>
      </c>
      <c r="G6492" t="s">
        <v>18813</v>
      </c>
      <c r="H6492">
        <f t="shared" si="305"/>
        <v>7.7</v>
      </c>
      <c r="I6492">
        <v>7.7</v>
      </c>
      <c r="J6492">
        <v>417000</v>
      </c>
      <c r="K6492" t="s">
        <v>18814</v>
      </c>
      <c r="L6492" t="s">
        <v>18815</v>
      </c>
      <c r="M6492" t="s">
        <v>16869</v>
      </c>
      <c r="N6492" t="s">
        <v>7</v>
      </c>
      <c r="O6492">
        <v>15000000</v>
      </c>
      <c r="P6492">
        <v>123726688</v>
      </c>
      <c r="Q6492">
        <f>_xlfn.XLOOKUP(E6492,CPI!A:A,CPI!B:B)</f>
        <v>236.7</v>
      </c>
      <c r="R6492" s="12">
        <f>P6492*(CPI!$B$112/Movie!Q6492)</f>
        <v>159271321.64596537</v>
      </c>
      <c r="S6492" t="s">
        <v>2758</v>
      </c>
      <c r="T6492">
        <v>123</v>
      </c>
    </row>
    <row r="6493" spans="1:20" x14ac:dyDescent="0.3">
      <c r="A6493" t="s">
        <v>18816</v>
      </c>
      <c r="B6493" t="str">
        <f t="shared" si="303"/>
        <v>PG-13</v>
      </c>
      <c r="C6493" t="s">
        <v>1984</v>
      </c>
      <c r="D6493" t="s">
        <v>19</v>
      </c>
      <c r="E6493">
        <v>2014</v>
      </c>
      <c r="F6493" s="22">
        <f t="shared" si="304"/>
        <v>41640</v>
      </c>
      <c r="G6493" t="s">
        <v>18393</v>
      </c>
      <c r="H6493">
        <f t="shared" si="305"/>
        <v>6.1</v>
      </c>
      <c r="I6493">
        <v>6.1</v>
      </c>
      <c r="J6493">
        <v>173000</v>
      </c>
      <c r="K6493" t="s">
        <v>18817</v>
      </c>
      <c r="L6493" t="s">
        <v>746</v>
      </c>
      <c r="M6493" t="s">
        <v>746</v>
      </c>
      <c r="N6493" t="s">
        <v>437</v>
      </c>
      <c r="O6493">
        <v>80000000</v>
      </c>
      <c r="P6493">
        <v>214657577</v>
      </c>
      <c r="Q6493">
        <f>_xlfn.XLOOKUP(E6493,CPI!A:A,CPI!B:B)</f>
        <v>236.7</v>
      </c>
      <c r="R6493" s="12">
        <f>P6493*(CPI!$B$112/Movie!Q6493)</f>
        <v>276325152.98648077</v>
      </c>
      <c r="S6493" t="s">
        <v>14686</v>
      </c>
      <c r="T6493">
        <v>126</v>
      </c>
    </row>
    <row r="6494" spans="1:20" x14ac:dyDescent="0.3">
      <c r="A6494" t="s">
        <v>18818</v>
      </c>
      <c r="B6494" t="str">
        <f t="shared" si="303"/>
        <v>R</v>
      </c>
      <c r="C6494" t="s">
        <v>1</v>
      </c>
      <c r="D6494" t="s">
        <v>19</v>
      </c>
      <c r="E6494">
        <v>2014</v>
      </c>
      <c r="F6494" s="22">
        <f t="shared" si="304"/>
        <v>41640</v>
      </c>
      <c r="G6494" t="s">
        <v>18819</v>
      </c>
      <c r="H6494">
        <f t="shared" si="305"/>
        <v>6.5</v>
      </c>
      <c r="I6494">
        <v>6.5</v>
      </c>
      <c r="J6494">
        <v>313000</v>
      </c>
      <c r="K6494" t="s">
        <v>18268</v>
      </c>
      <c r="L6494" t="s">
        <v>18820</v>
      </c>
      <c r="M6494" t="s">
        <v>12886</v>
      </c>
      <c r="N6494" t="s">
        <v>15</v>
      </c>
      <c r="O6494">
        <v>44000000</v>
      </c>
      <c r="P6494">
        <v>11782625</v>
      </c>
      <c r="Q6494">
        <f>_xlfn.XLOOKUP(E6494,CPI!A:A,CPI!B:B)</f>
        <v>236.7</v>
      </c>
      <c r="R6494" s="12">
        <f>P6494*(CPI!$B$112/Movie!Q6494)</f>
        <v>15167578.527672159</v>
      </c>
      <c r="S6494" t="s">
        <v>16</v>
      </c>
      <c r="T6494">
        <v>112</v>
      </c>
    </row>
    <row r="6495" spans="1:20" x14ac:dyDescent="0.3">
      <c r="A6495" t="s">
        <v>18821</v>
      </c>
      <c r="B6495" t="str">
        <f t="shared" si="303"/>
        <v>R</v>
      </c>
      <c r="C6495" t="s">
        <v>1</v>
      </c>
      <c r="D6495" t="s">
        <v>89</v>
      </c>
      <c r="E6495">
        <v>2014</v>
      </c>
      <c r="F6495" s="22">
        <f t="shared" si="304"/>
        <v>41640</v>
      </c>
      <c r="G6495" t="s">
        <v>18822</v>
      </c>
      <c r="H6495">
        <f t="shared" si="305"/>
        <v>7.1</v>
      </c>
      <c r="I6495">
        <v>7.1</v>
      </c>
      <c r="J6495">
        <v>146000</v>
      </c>
      <c r="K6495" t="s">
        <v>18823</v>
      </c>
      <c r="L6495" t="s">
        <v>18824</v>
      </c>
      <c r="M6495" t="s">
        <v>15669</v>
      </c>
      <c r="N6495" t="s">
        <v>15</v>
      </c>
      <c r="O6495">
        <v>12600000</v>
      </c>
      <c r="P6495">
        <v>18658381</v>
      </c>
      <c r="Q6495">
        <f>_xlfn.XLOOKUP(E6495,CPI!A:A,CPI!B:B)</f>
        <v>236.7</v>
      </c>
      <c r="R6495" s="12">
        <f>P6495*(CPI!$B$112/Movie!Q6495)</f>
        <v>24018625.647232786</v>
      </c>
      <c r="S6495" t="s">
        <v>18825</v>
      </c>
      <c r="T6495">
        <v>106</v>
      </c>
    </row>
    <row r="6496" spans="1:20" x14ac:dyDescent="0.3">
      <c r="A6496" t="s">
        <v>18826</v>
      </c>
      <c r="B6496" t="str">
        <f t="shared" si="303"/>
        <v>PG-13</v>
      </c>
      <c r="C6496" t="s">
        <v>1984</v>
      </c>
      <c r="D6496" t="s">
        <v>19</v>
      </c>
      <c r="E6496">
        <v>2014</v>
      </c>
      <c r="F6496" s="22">
        <f t="shared" si="304"/>
        <v>41640</v>
      </c>
      <c r="G6496" t="s">
        <v>18827</v>
      </c>
      <c r="H6496">
        <f t="shared" si="305"/>
        <v>5.6</v>
      </c>
      <c r="I6496">
        <v>5.6</v>
      </c>
      <c r="J6496">
        <v>302000</v>
      </c>
      <c r="K6496" t="s">
        <v>8495</v>
      </c>
      <c r="L6496" t="s">
        <v>10858</v>
      </c>
      <c r="M6496" t="s">
        <v>9022</v>
      </c>
      <c r="N6496" t="s">
        <v>15</v>
      </c>
      <c r="O6496">
        <v>210000000</v>
      </c>
      <c r="P6496">
        <v>1104054072</v>
      </c>
      <c r="Q6496">
        <f>_xlfn.XLOOKUP(E6496,CPI!A:A,CPI!B:B)</f>
        <v>236.7</v>
      </c>
      <c r="R6496" s="12">
        <f>P6496*(CPI!$B$112/Movie!Q6496)</f>
        <v>1421230569.2370088</v>
      </c>
      <c r="S6496" t="s">
        <v>29</v>
      </c>
      <c r="T6496">
        <v>165</v>
      </c>
    </row>
    <row r="6497" spans="1:20" x14ac:dyDescent="0.3">
      <c r="A6497" t="s">
        <v>18828</v>
      </c>
      <c r="B6497" t="str">
        <f t="shared" si="303"/>
        <v>R</v>
      </c>
      <c r="C6497" t="s">
        <v>1</v>
      </c>
      <c r="D6497" t="s">
        <v>26</v>
      </c>
      <c r="E6497">
        <v>2014</v>
      </c>
      <c r="F6497" s="22">
        <f t="shared" si="304"/>
        <v>41640</v>
      </c>
      <c r="G6497" t="s">
        <v>18748</v>
      </c>
      <c r="H6497">
        <f t="shared" si="305"/>
        <v>6.7</v>
      </c>
      <c r="I6497">
        <v>6.7</v>
      </c>
      <c r="J6497">
        <v>97000</v>
      </c>
      <c r="K6497" t="s">
        <v>9080</v>
      </c>
      <c r="L6497" t="s">
        <v>9080</v>
      </c>
      <c r="M6497" t="s">
        <v>10551</v>
      </c>
      <c r="N6497" t="s">
        <v>15</v>
      </c>
      <c r="O6497">
        <v>20000000</v>
      </c>
      <c r="P6497">
        <v>14710975</v>
      </c>
      <c r="Q6497">
        <f>_xlfn.XLOOKUP(E6497,CPI!A:A,CPI!B:B)</f>
        <v>236.7</v>
      </c>
      <c r="R6497" s="12">
        <f>P6497*(CPI!$B$112/Movie!Q6497)</f>
        <v>18937195.109843686</v>
      </c>
      <c r="S6497" t="s">
        <v>10675</v>
      </c>
      <c r="T6497">
        <v>148</v>
      </c>
    </row>
    <row r="6498" spans="1:20" x14ac:dyDescent="0.3">
      <c r="A6498" t="s">
        <v>753</v>
      </c>
      <c r="B6498" t="str">
        <f t="shared" si="303"/>
        <v>R</v>
      </c>
      <c r="C6498" t="s">
        <v>1</v>
      </c>
      <c r="D6498" t="s">
        <v>26</v>
      </c>
      <c r="E6498">
        <v>2014</v>
      </c>
      <c r="F6498" s="22">
        <f t="shared" si="304"/>
        <v>41640</v>
      </c>
      <c r="G6498" t="s">
        <v>18560</v>
      </c>
      <c r="H6498">
        <f t="shared" si="305"/>
        <v>6.3</v>
      </c>
      <c r="I6498">
        <v>6.3</v>
      </c>
      <c r="J6498">
        <v>294000</v>
      </c>
      <c r="K6498" t="s">
        <v>15557</v>
      </c>
      <c r="L6498" t="s">
        <v>18829</v>
      </c>
      <c r="M6498" t="s">
        <v>15013</v>
      </c>
      <c r="N6498" t="s">
        <v>15</v>
      </c>
      <c r="O6498">
        <v>18000000</v>
      </c>
      <c r="P6498">
        <v>270665134</v>
      </c>
      <c r="Q6498">
        <f>_xlfn.XLOOKUP(E6498,CPI!A:A,CPI!B:B)</f>
        <v>236.7</v>
      </c>
      <c r="R6498" s="12">
        <f>P6498*(CPI!$B$112/Movie!Q6498)</f>
        <v>348422755.93493873</v>
      </c>
      <c r="S6498" t="s">
        <v>18294</v>
      </c>
      <c r="T6498">
        <v>97</v>
      </c>
    </row>
    <row r="6499" spans="1:20" x14ac:dyDescent="0.3">
      <c r="A6499" t="s">
        <v>18830</v>
      </c>
      <c r="B6499" t="str">
        <f t="shared" si="303"/>
        <v>Not Rated</v>
      </c>
      <c r="C6499" t="s">
        <v>432</v>
      </c>
      <c r="D6499" t="s">
        <v>2</v>
      </c>
      <c r="E6499">
        <v>2014</v>
      </c>
      <c r="F6499" s="22">
        <f t="shared" si="304"/>
        <v>41640</v>
      </c>
      <c r="G6499" t="s">
        <v>18831</v>
      </c>
      <c r="H6499">
        <f t="shared" si="305"/>
        <v>6.8</v>
      </c>
      <c r="I6499">
        <v>6.8</v>
      </c>
      <c r="J6499">
        <v>203000</v>
      </c>
      <c r="K6499" t="s">
        <v>18832</v>
      </c>
      <c r="L6499" t="s">
        <v>18832</v>
      </c>
      <c r="M6499" t="s">
        <v>18833</v>
      </c>
      <c r="N6499" t="s">
        <v>233</v>
      </c>
      <c r="O6499">
        <v>2000000</v>
      </c>
      <c r="P6499">
        <v>10312540</v>
      </c>
      <c r="Q6499">
        <f>_xlfn.XLOOKUP(E6499,CPI!A:A,CPI!B:B)</f>
        <v>236.7</v>
      </c>
      <c r="R6499" s="12">
        <f>P6499*(CPI!$B$112/Movie!Q6499)</f>
        <v>13275162.391212506</v>
      </c>
      <c r="S6499" t="s">
        <v>17210</v>
      </c>
      <c r="T6499">
        <v>94</v>
      </c>
    </row>
    <row r="6500" spans="1:20" x14ac:dyDescent="0.3">
      <c r="A6500" t="s">
        <v>18834</v>
      </c>
      <c r="B6500" t="str">
        <f t="shared" si="303"/>
        <v>R</v>
      </c>
      <c r="C6500" t="s">
        <v>1</v>
      </c>
      <c r="D6500" t="s">
        <v>26</v>
      </c>
      <c r="E6500">
        <v>2014</v>
      </c>
      <c r="F6500" s="22">
        <f t="shared" si="304"/>
        <v>41640</v>
      </c>
      <c r="G6500" t="s">
        <v>18750</v>
      </c>
      <c r="H6500">
        <f t="shared" si="305"/>
        <v>5.0999999999999996</v>
      </c>
      <c r="I6500">
        <v>5.0999999999999996</v>
      </c>
      <c r="J6500">
        <v>109000</v>
      </c>
      <c r="K6500" t="s">
        <v>10605</v>
      </c>
      <c r="L6500" t="s">
        <v>16999</v>
      </c>
      <c r="M6500" t="s">
        <v>15558</v>
      </c>
      <c r="N6500" t="s">
        <v>15</v>
      </c>
      <c r="O6500">
        <v>40000000</v>
      </c>
      <c r="P6500">
        <v>126069509</v>
      </c>
      <c r="Q6500">
        <f>_xlfn.XLOOKUP(E6500,CPI!A:A,CPI!B:B)</f>
        <v>236.7</v>
      </c>
      <c r="R6500" s="12">
        <f>P6500*(CPI!$B$112/Movie!Q6500)</f>
        <v>162287196.41867343</v>
      </c>
      <c r="S6500" t="s">
        <v>16</v>
      </c>
      <c r="T6500">
        <v>94</v>
      </c>
    </row>
    <row r="6501" spans="1:20" x14ac:dyDescent="0.3">
      <c r="A6501" t="s">
        <v>18835</v>
      </c>
      <c r="B6501" t="str">
        <f t="shared" si="303"/>
        <v>PG-13</v>
      </c>
      <c r="C6501" t="s">
        <v>1984</v>
      </c>
      <c r="D6501" t="s">
        <v>26</v>
      </c>
      <c r="E6501">
        <v>2014</v>
      </c>
      <c r="F6501" s="22">
        <f t="shared" si="304"/>
        <v>41640</v>
      </c>
      <c r="G6501" t="s">
        <v>18357</v>
      </c>
      <c r="H6501">
        <f t="shared" si="305"/>
        <v>6</v>
      </c>
      <c r="I6501">
        <v>6</v>
      </c>
      <c r="J6501">
        <v>133000</v>
      </c>
      <c r="K6501" t="s">
        <v>9958</v>
      </c>
      <c r="L6501" t="s">
        <v>18836</v>
      </c>
      <c r="M6501" t="s">
        <v>8834</v>
      </c>
      <c r="N6501" t="s">
        <v>15</v>
      </c>
      <c r="O6501">
        <v>40000000</v>
      </c>
      <c r="P6501">
        <v>196710396</v>
      </c>
      <c r="Q6501">
        <f>_xlfn.XLOOKUP(E6501,CPI!A:A,CPI!B:B)</f>
        <v>236.7</v>
      </c>
      <c r="R6501" s="12">
        <f>P6501*(CPI!$B$112/Movie!Q6501)</f>
        <v>253222043.35107732</v>
      </c>
      <c r="S6501" t="s">
        <v>165</v>
      </c>
      <c r="T6501">
        <v>109</v>
      </c>
    </row>
    <row r="6502" spans="1:20" x14ac:dyDescent="0.3">
      <c r="A6502" t="s">
        <v>18837</v>
      </c>
      <c r="B6502" t="str">
        <f t="shared" si="303"/>
        <v>R</v>
      </c>
      <c r="C6502" t="s">
        <v>1</v>
      </c>
      <c r="D6502" t="s">
        <v>26</v>
      </c>
      <c r="E6502">
        <v>2014</v>
      </c>
      <c r="F6502" s="22">
        <f t="shared" si="304"/>
        <v>41640</v>
      </c>
      <c r="G6502" t="s">
        <v>18838</v>
      </c>
      <c r="H6502">
        <f t="shared" si="305"/>
        <v>8.1</v>
      </c>
      <c r="I6502">
        <v>8.1</v>
      </c>
      <c r="J6502">
        <v>184000</v>
      </c>
      <c r="K6502" t="s">
        <v>18839</v>
      </c>
      <c r="L6502" t="s">
        <v>18840</v>
      </c>
      <c r="M6502" t="s">
        <v>18841</v>
      </c>
      <c r="N6502" t="s">
        <v>2971</v>
      </c>
      <c r="O6502">
        <v>3300000</v>
      </c>
      <c r="P6502">
        <v>30642704</v>
      </c>
      <c r="Q6502">
        <f>_xlfn.XLOOKUP(E6502,CPI!A:A,CPI!B:B)</f>
        <v>236.7</v>
      </c>
      <c r="R6502" s="12">
        <f>P6502*(CPI!$B$112/Movie!Q6502)</f>
        <v>39445846.678495988</v>
      </c>
      <c r="S6502" t="s">
        <v>18842</v>
      </c>
      <c r="T6502">
        <v>122</v>
      </c>
    </row>
    <row r="6503" spans="1:20" x14ac:dyDescent="0.3">
      <c r="A6503" t="s">
        <v>18843</v>
      </c>
      <c r="B6503" t="str">
        <f t="shared" si="303"/>
        <v>R</v>
      </c>
      <c r="C6503" t="s">
        <v>1</v>
      </c>
      <c r="D6503" t="s">
        <v>10</v>
      </c>
      <c r="E6503">
        <v>2014</v>
      </c>
      <c r="F6503" s="22">
        <f t="shared" si="304"/>
        <v>41640</v>
      </c>
      <c r="G6503" t="s">
        <v>18765</v>
      </c>
      <c r="H6503">
        <f t="shared" si="305"/>
        <v>7.1</v>
      </c>
      <c r="I6503">
        <v>7.1</v>
      </c>
      <c r="J6503">
        <v>123000</v>
      </c>
      <c r="K6503" t="s">
        <v>16309</v>
      </c>
      <c r="L6503" t="s">
        <v>9833</v>
      </c>
      <c r="M6503" t="s">
        <v>7764</v>
      </c>
      <c r="N6503" t="s">
        <v>15</v>
      </c>
      <c r="O6503">
        <v>15000000</v>
      </c>
      <c r="P6503">
        <v>52501541</v>
      </c>
      <c r="Q6503">
        <f>_xlfn.XLOOKUP(E6503,CPI!A:A,CPI!B:B)</f>
        <v>236.7</v>
      </c>
      <c r="R6503" s="12">
        <f>P6503*(CPI!$B$112/Movie!Q6503)</f>
        <v>67584366.466835663</v>
      </c>
      <c r="S6503" t="s">
        <v>18844</v>
      </c>
      <c r="T6503">
        <v>115</v>
      </c>
    </row>
    <row r="6504" spans="1:20" x14ac:dyDescent="0.3">
      <c r="A6504" t="s">
        <v>18845</v>
      </c>
      <c r="B6504" t="str">
        <f t="shared" si="303"/>
        <v>R</v>
      </c>
      <c r="C6504" t="s">
        <v>1</v>
      </c>
      <c r="D6504" t="s">
        <v>48</v>
      </c>
      <c r="E6504">
        <v>2014</v>
      </c>
      <c r="F6504" s="22">
        <f t="shared" si="304"/>
        <v>41640</v>
      </c>
      <c r="G6504" t="s">
        <v>18777</v>
      </c>
      <c r="H6504">
        <f t="shared" si="305"/>
        <v>7</v>
      </c>
      <c r="I6504">
        <v>7</v>
      </c>
      <c r="J6504">
        <v>137000</v>
      </c>
      <c r="K6504" t="s">
        <v>14211</v>
      </c>
      <c r="L6504" t="s">
        <v>3402</v>
      </c>
      <c r="M6504" t="s">
        <v>13978</v>
      </c>
      <c r="N6504" t="s">
        <v>15</v>
      </c>
      <c r="O6504">
        <v>24000000</v>
      </c>
      <c r="P6504">
        <v>19206513</v>
      </c>
      <c r="Q6504">
        <f>_xlfn.XLOOKUP(E6504,CPI!A:A,CPI!B:B)</f>
        <v>236.7</v>
      </c>
      <c r="R6504" s="12">
        <f>P6504*(CPI!$B$112/Movie!Q6504)</f>
        <v>24724226.91634981</v>
      </c>
      <c r="S6504" t="s">
        <v>18215</v>
      </c>
      <c r="T6504">
        <v>134</v>
      </c>
    </row>
    <row r="6505" spans="1:20" x14ac:dyDescent="0.3">
      <c r="A6505" t="s">
        <v>18846</v>
      </c>
      <c r="B6505" t="str">
        <f t="shared" si="303"/>
        <v>R</v>
      </c>
      <c r="C6505" t="s">
        <v>1</v>
      </c>
      <c r="D6505" t="s">
        <v>19</v>
      </c>
      <c r="E6505">
        <v>2014</v>
      </c>
      <c r="F6505" s="22">
        <f t="shared" si="304"/>
        <v>41640</v>
      </c>
      <c r="G6505" t="s">
        <v>18847</v>
      </c>
      <c r="H6505">
        <f t="shared" si="305"/>
        <v>6.7</v>
      </c>
      <c r="I6505">
        <v>6.7</v>
      </c>
      <c r="J6505">
        <v>95000</v>
      </c>
      <c r="K6505" t="s">
        <v>17292</v>
      </c>
      <c r="L6505" t="s">
        <v>17293</v>
      </c>
      <c r="M6505" t="s">
        <v>18848</v>
      </c>
      <c r="N6505" t="s">
        <v>15</v>
      </c>
      <c r="O6505">
        <v>5000000</v>
      </c>
      <c r="P6505">
        <v>2700051</v>
      </c>
      <c r="Q6505">
        <f>_xlfn.XLOOKUP(E6505,CPI!A:A,CPI!B:B)</f>
        <v>236.7</v>
      </c>
      <c r="R6505" s="12">
        <f>P6505*(CPI!$B$112/Movie!Q6505)</f>
        <v>3475731.050697085</v>
      </c>
      <c r="S6505" t="s">
        <v>15295</v>
      </c>
      <c r="T6505">
        <v>100</v>
      </c>
    </row>
    <row r="6506" spans="1:20" x14ac:dyDescent="0.3">
      <c r="A6506" t="s">
        <v>5661</v>
      </c>
      <c r="B6506" t="str">
        <f t="shared" si="303"/>
        <v>PG-13</v>
      </c>
      <c r="C6506" t="s">
        <v>1984</v>
      </c>
      <c r="D6506" t="s">
        <v>19</v>
      </c>
      <c r="E6506">
        <v>2014</v>
      </c>
      <c r="F6506" s="22">
        <f t="shared" si="304"/>
        <v>41640</v>
      </c>
      <c r="G6506" t="s">
        <v>18849</v>
      </c>
      <c r="H6506">
        <f t="shared" si="305"/>
        <v>5.8</v>
      </c>
      <c r="I6506">
        <v>5.8</v>
      </c>
      <c r="J6506">
        <v>203000</v>
      </c>
      <c r="K6506" t="s">
        <v>13086</v>
      </c>
      <c r="L6506" t="s">
        <v>18850</v>
      </c>
      <c r="M6506" t="s">
        <v>16049</v>
      </c>
      <c r="N6506" t="s">
        <v>15</v>
      </c>
      <c r="O6506">
        <v>125000000</v>
      </c>
      <c r="P6506">
        <v>485004754</v>
      </c>
      <c r="Q6506">
        <f>_xlfn.XLOOKUP(E6506,CPI!A:A,CPI!B:B)</f>
        <v>236.7</v>
      </c>
      <c r="R6506" s="12">
        <f>P6506*(CPI!$B$112/Movie!Q6506)</f>
        <v>624338608.12758768</v>
      </c>
      <c r="S6506" t="s">
        <v>29</v>
      </c>
      <c r="T6506">
        <v>101</v>
      </c>
    </row>
    <row r="6507" spans="1:20" x14ac:dyDescent="0.3">
      <c r="A6507" t="s">
        <v>3848</v>
      </c>
      <c r="B6507" t="str">
        <f t="shared" si="303"/>
        <v>PG-13</v>
      </c>
      <c r="C6507" t="s">
        <v>1984</v>
      </c>
      <c r="D6507" t="s">
        <v>19</v>
      </c>
      <c r="E6507">
        <v>2014</v>
      </c>
      <c r="F6507" s="22">
        <f t="shared" si="304"/>
        <v>41640</v>
      </c>
      <c r="G6507" t="s">
        <v>18851</v>
      </c>
      <c r="H6507">
        <f t="shared" si="305"/>
        <v>6.1</v>
      </c>
      <c r="I6507">
        <v>6.1</v>
      </c>
      <c r="J6507">
        <v>219000</v>
      </c>
      <c r="K6507" t="s">
        <v>15317</v>
      </c>
      <c r="L6507" t="s">
        <v>18852</v>
      </c>
      <c r="M6507" t="s">
        <v>17023</v>
      </c>
      <c r="N6507" t="s">
        <v>15</v>
      </c>
      <c r="O6507">
        <v>100000000</v>
      </c>
      <c r="P6507">
        <v>242688965</v>
      </c>
      <c r="Q6507">
        <f>_xlfn.XLOOKUP(E6507,CPI!A:A,CPI!B:B)</f>
        <v>236.7</v>
      </c>
      <c r="R6507" s="12">
        <f>P6507*(CPI!$B$112/Movie!Q6507)</f>
        <v>312409495.71398395</v>
      </c>
      <c r="S6507" t="s">
        <v>103</v>
      </c>
      <c r="T6507">
        <v>117</v>
      </c>
    </row>
    <row r="6508" spans="1:20" x14ac:dyDescent="0.3">
      <c r="A6508" t="s">
        <v>18853</v>
      </c>
      <c r="B6508" t="str">
        <f t="shared" si="303"/>
        <v>R</v>
      </c>
      <c r="C6508" t="s">
        <v>1</v>
      </c>
      <c r="D6508" t="s">
        <v>19</v>
      </c>
      <c r="E6508">
        <v>2014</v>
      </c>
      <c r="F6508" s="22">
        <f t="shared" si="304"/>
        <v>41640</v>
      </c>
      <c r="G6508" t="s">
        <v>18854</v>
      </c>
      <c r="H6508">
        <f t="shared" si="305"/>
        <v>7</v>
      </c>
      <c r="I6508">
        <v>7</v>
      </c>
      <c r="J6508">
        <v>354000</v>
      </c>
      <c r="K6508" t="s">
        <v>16217</v>
      </c>
      <c r="L6508" t="s">
        <v>12110</v>
      </c>
      <c r="M6508" t="s">
        <v>14608</v>
      </c>
      <c r="N6508" t="s">
        <v>15</v>
      </c>
      <c r="O6508">
        <v>50000000</v>
      </c>
      <c r="P6508">
        <v>331333876</v>
      </c>
      <c r="Q6508">
        <f>_xlfn.XLOOKUP(E6508,CPI!A:A,CPI!B:B)</f>
        <v>236.7</v>
      </c>
      <c r="R6508" s="12">
        <f>P6508*(CPI!$B$112/Movie!Q6508)</f>
        <v>426520625.33671314</v>
      </c>
      <c r="S6508" t="s">
        <v>16</v>
      </c>
      <c r="T6508">
        <v>112</v>
      </c>
    </row>
    <row r="6509" spans="1:20" x14ac:dyDescent="0.3">
      <c r="A6509" t="s">
        <v>18855</v>
      </c>
      <c r="B6509" t="str">
        <f t="shared" si="303"/>
        <v>PG-13</v>
      </c>
      <c r="C6509" t="s">
        <v>1984</v>
      </c>
      <c r="D6509" t="s">
        <v>19</v>
      </c>
      <c r="E6509">
        <v>2014</v>
      </c>
      <c r="F6509" s="22">
        <f t="shared" si="304"/>
        <v>41640</v>
      </c>
      <c r="G6509" t="s">
        <v>18217</v>
      </c>
      <c r="H6509">
        <f t="shared" si="305"/>
        <v>7.6</v>
      </c>
      <c r="I6509">
        <v>7.6</v>
      </c>
      <c r="J6509">
        <v>419000</v>
      </c>
      <c r="K6509" t="s">
        <v>9368</v>
      </c>
      <c r="L6509" t="s">
        <v>15904</v>
      </c>
      <c r="M6509" t="s">
        <v>3347</v>
      </c>
      <c r="N6509" t="s">
        <v>15</v>
      </c>
      <c r="O6509">
        <v>170000000</v>
      </c>
      <c r="P6509">
        <v>710644566</v>
      </c>
      <c r="Q6509">
        <f>_xlfn.XLOOKUP(E6509,CPI!A:A,CPI!B:B)</f>
        <v>236.7</v>
      </c>
      <c r="R6509" s="12">
        <f>P6509*(CPI!$B$112/Movie!Q6509)</f>
        <v>914801010.81622314</v>
      </c>
      <c r="S6509" t="s">
        <v>18856</v>
      </c>
      <c r="T6509">
        <v>130</v>
      </c>
    </row>
    <row r="6510" spans="1:20" x14ac:dyDescent="0.3">
      <c r="A6510" t="s">
        <v>18857</v>
      </c>
      <c r="B6510" t="str">
        <f t="shared" si="303"/>
        <v>R</v>
      </c>
      <c r="C6510" t="s">
        <v>1</v>
      </c>
      <c r="D6510" t="s">
        <v>19</v>
      </c>
      <c r="E6510">
        <v>2014</v>
      </c>
      <c r="F6510" s="22">
        <f t="shared" si="304"/>
        <v>41640</v>
      </c>
      <c r="G6510" t="s">
        <v>18858</v>
      </c>
      <c r="H6510">
        <f t="shared" si="305"/>
        <v>6.5</v>
      </c>
      <c r="I6510">
        <v>6.5</v>
      </c>
      <c r="J6510">
        <v>155000</v>
      </c>
      <c r="K6510" t="s">
        <v>13998</v>
      </c>
      <c r="L6510" t="s">
        <v>13998</v>
      </c>
      <c r="M6510" t="s">
        <v>2771</v>
      </c>
      <c r="N6510" t="s">
        <v>15</v>
      </c>
      <c r="O6510">
        <v>65000000</v>
      </c>
      <c r="P6510">
        <v>39407616</v>
      </c>
      <c r="Q6510">
        <f>_xlfn.XLOOKUP(E6510,CPI!A:A,CPI!B:B)</f>
        <v>236.7</v>
      </c>
      <c r="R6510" s="12">
        <f>P6510*(CPI!$B$112/Movie!Q6510)</f>
        <v>50728773.110266164</v>
      </c>
      <c r="S6510" t="s">
        <v>18736</v>
      </c>
      <c r="T6510">
        <v>102</v>
      </c>
    </row>
    <row r="6511" spans="1:20" x14ac:dyDescent="0.3">
      <c r="A6511" t="s">
        <v>18859</v>
      </c>
      <c r="B6511" t="str">
        <f t="shared" si="303"/>
        <v>PG-13</v>
      </c>
      <c r="C6511" t="s">
        <v>1984</v>
      </c>
      <c r="D6511" t="s">
        <v>19</v>
      </c>
      <c r="E6511">
        <v>2014</v>
      </c>
      <c r="F6511" s="22">
        <f t="shared" si="304"/>
        <v>41640</v>
      </c>
      <c r="G6511" t="s">
        <v>18357</v>
      </c>
      <c r="H6511">
        <f t="shared" si="305"/>
        <v>5.7</v>
      </c>
      <c r="I6511">
        <v>5.7</v>
      </c>
      <c r="J6511">
        <v>41000</v>
      </c>
      <c r="K6511" t="s">
        <v>18860</v>
      </c>
      <c r="L6511" t="s">
        <v>2891</v>
      </c>
      <c r="M6511" t="s">
        <v>10530</v>
      </c>
      <c r="N6511" t="s">
        <v>437</v>
      </c>
      <c r="O6511">
        <v>28000000</v>
      </c>
      <c r="P6511">
        <v>71416730</v>
      </c>
      <c r="Q6511">
        <f>_xlfn.XLOOKUP(E6511,CPI!A:A,CPI!B:B)</f>
        <v>236.7</v>
      </c>
      <c r="R6511" s="12">
        <f>P6511*(CPI!$B$112/Movie!Q6511)</f>
        <v>91933576.810308412</v>
      </c>
      <c r="S6511" t="s">
        <v>15288</v>
      </c>
      <c r="T6511">
        <v>90</v>
      </c>
    </row>
    <row r="6512" spans="1:20" x14ac:dyDescent="0.3">
      <c r="A6512" t="s">
        <v>18861</v>
      </c>
      <c r="B6512" t="str">
        <f t="shared" si="303"/>
        <v>PG-13</v>
      </c>
      <c r="C6512" t="s">
        <v>1984</v>
      </c>
      <c r="D6512" t="s">
        <v>19</v>
      </c>
      <c r="E6512">
        <v>2014</v>
      </c>
      <c r="F6512" s="22">
        <f t="shared" si="304"/>
        <v>41640</v>
      </c>
      <c r="G6512" t="s">
        <v>18795</v>
      </c>
      <c r="H6512">
        <f t="shared" si="305"/>
        <v>5.5</v>
      </c>
      <c r="I6512">
        <v>5.5</v>
      </c>
      <c r="J6512">
        <v>53000</v>
      </c>
      <c r="K6512" t="s">
        <v>9954</v>
      </c>
      <c r="L6512" t="s">
        <v>18862</v>
      </c>
      <c r="M6512" t="s">
        <v>18863</v>
      </c>
      <c r="N6512" t="s">
        <v>15</v>
      </c>
      <c r="O6512">
        <v>30000000</v>
      </c>
      <c r="P6512">
        <v>15642346</v>
      </c>
      <c r="Q6512">
        <f>_xlfn.XLOOKUP(E6512,CPI!A:A,CPI!B:B)</f>
        <v>236.7</v>
      </c>
      <c r="R6512" s="12">
        <f>P6512*(CPI!$B$112/Movie!Q6512)</f>
        <v>20136133.613012254</v>
      </c>
      <c r="S6512" t="s">
        <v>13009</v>
      </c>
      <c r="T6512">
        <v>104</v>
      </c>
    </row>
    <row r="6513" spans="1:20" x14ac:dyDescent="0.3">
      <c r="A6513" t="s">
        <v>18864</v>
      </c>
      <c r="B6513" t="str">
        <f t="shared" si="303"/>
        <v>PG-13</v>
      </c>
      <c r="C6513" t="s">
        <v>1984</v>
      </c>
      <c r="D6513" t="s">
        <v>26</v>
      </c>
      <c r="E6513">
        <v>2014</v>
      </c>
      <c r="F6513" s="22">
        <f t="shared" si="304"/>
        <v>41640</v>
      </c>
      <c r="G6513" t="s">
        <v>18795</v>
      </c>
      <c r="H6513">
        <f t="shared" si="305"/>
        <v>6.1</v>
      </c>
      <c r="I6513">
        <v>6.1</v>
      </c>
      <c r="J6513">
        <v>127000</v>
      </c>
      <c r="K6513" t="s">
        <v>9697</v>
      </c>
      <c r="L6513" t="s">
        <v>9697</v>
      </c>
      <c r="M6513" t="s">
        <v>9697</v>
      </c>
      <c r="N6513" t="s">
        <v>15</v>
      </c>
      <c r="O6513">
        <v>70000000</v>
      </c>
      <c r="P6513">
        <v>156706638</v>
      </c>
      <c r="Q6513">
        <f>_xlfn.XLOOKUP(E6513,CPI!A:A,CPI!B:B)</f>
        <v>236.7</v>
      </c>
      <c r="R6513" s="12">
        <f>P6513*(CPI!$B$112/Movie!Q6513)</f>
        <v>201725866.49176174</v>
      </c>
      <c r="S6513" t="s">
        <v>16</v>
      </c>
      <c r="T6513">
        <v>118</v>
      </c>
    </row>
    <row r="6514" spans="1:20" x14ac:dyDescent="0.3">
      <c r="A6514" t="s">
        <v>18865</v>
      </c>
      <c r="B6514" t="str">
        <f t="shared" si="303"/>
        <v>R</v>
      </c>
      <c r="C6514" t="s">
        <v>1</v>
      </c>
      <c r="D6514" t="s">
        <v>2</v>
      </c>
      <c r="E6514">
        <v>2014</v>
      </c>
      <c r="F6514" s="22">
        <f t="shared" si="304"/>
        <v>41640</v>
      </c>
      <c r="G6514" t="s">
        <v>18822</v>
      </c>
      <c r="H6514">
        <f t="shared" si="305"/>
        <v>5.7</v>
      </c>
      <c r="I6514">
        <v>5.7</v>
      </c>
      <c r="J6514">
        <v>25000</v>
      </c>
      <c r="K6514" t="s">
        <v>18866</v>
      </c>
      <c r="L6514" t="s">
        <v>18867</v>
      </c>
      <c r="M6514" t="s">
        <v>18868</v>
      </c>
      <c r="N6514" t="s">
        <v>15</v>
      </c>
      <c r="O6514">
        <v>1000000</v>
      </c>
      <c r="P6514">
        <v>24343</v>
      </c>
      <c r="Q6514">
        <f>_xlfn.XLOOKUP(E6514,CPI!A:A,CPI!B:B)</f>
        <v>236.7</v>
      </c>
      <c r="R6514" s="12">
        <f>P6514*(CPI!$B$112/Movie!Q6514)</f>
        <v>31336.341782847489</v>
      </c>
      <c r="S6514" t="s">
        <v>18869</v>
      </c>
      <c r="T6514">
        <v>87</v>
      </c>
    </row>
    <row r="6515" spans="1:20" x14ac:dyDescent="0.3">
      <c r="A6515" t="s">
        <v>18870</v>
      </c>
      <c r="B6515" t="str">
        <f t="shared" si="303"/>
        <v>PG-13</v>
      </c>
      <c r="C6515" t="s">
        <v>1984</v>
      </c>
      <c r="D6515" t="s">
        <v>26</v>
      </c>
      <c r="E6515">
        <v>2014</v>
      </c>
      <c r="F6515" s="22">
        <f t="shared" si="304"/>
        <v>41640</v>
      </c>
      <c r="G6515" t="s">
        <v>18753</v>
      </c>
      <c r="H6515">
        <f t="shared" si="305"/>
        <v>5.6</v>
      </c>
      <c r="I6515">
        <v>5.6</v>
      </c>
      <c r="J6515">
        <v>131000</v>
      </c>
      <c r="K6515" t="s">
        <v>9047</v>
      </c>
      <c r="L6515" t="s">
        <v>15632</v>
      </c>
      <c r="M6515" t="s">
        <v>7897</v>
      </c>
      <c r="N6515" t="s">
        <v>15</v>
      </c>
      <c r="O6515">
        <v>40000000</v>
      </c>
      <c r="P6515">
        <v>169837010</v>
      </c>
      <c r="Q6515">
        <f>_xlfn.XLOOKUP(E6515,CPI!A:A,CPI!B:B)</f>
        <v>236.7</v>
      </c>
      <c r="R6515" s="12">
        <f>P6515*(CPI!$B$112/Movie!Q6515)</f>
        <v>218628377.46937051</v>
      </c>
      <c r="S6515" t="s">
        <v>46</v>
      </c>
      <c r="T6515">
        <v>109</v>
      </c>
    </row>
    <row r="6516" spans="1:20" x14ac:dyDescent="0.3">
      <c r="A6516" t="s">
        <v>18871</v>
      </c>
      <c r="B6516" t="str">
        <f t="shared" si="303"/>
        <v>PG-13</v>
      </c>
      <c r="C6516" t="s">
        <v>1984</v>
      </c>
      <c r="D6516" t="s">
        <v>26</v>
      </c>
      <c r="E6516">
        <v>2014</v>
      </c>
      <c r="F6516" s="22">
        <f t="shared" si="304"/>
        <v>41640</v>
      </c>
      <c r="G6516" t="s">
        <v>18872</v>
      </c>
      <c r="H6516">
        <f t="shared" si="305"/>
        <v>6.8</v>
      </c>
      <c r="I6516">
        <v>6.8</v>
      </c>
      <c r="J6516">
        <v>54000</v>
      </c>
      <c r="K6516" t="s">
        <v>17099</v>
      </c>
      <c r="L6516" t="s">
        <v>3113</v>
      </c>
      <c r="M6516" t="s">
        <v>17099</v>
      </c>
      <c r="N6516" t="s">
        <v>15</v>
      </c>
      <c r="P6516">
        <v>462875</v>
      </c>
      <c r="Q6516">
        <f>_xlfn.XLOOKUP(E6516,CPI!A:A,CPI!B:B)</f>
        <v>236.7</v>
      </c>
      <c r="R6516" s="12">
        <f>P6516*(CPI!$B$112/Movie!Q6516)</f>
        <v>595851.34136037179</v>
      </c>
      <c r="S6516" t="s">
        <v>18873</v>
      </c>
      <c r="T6516">
        <v>95</v>
      </c>
    </row>
    <row r="6517" spans="1:20" x14ac:dyDescent="0.3">
      <c r="A6517" t="s">
        <v>18874</v>
      </c>
      <c r="B6517" t="str">
        <f t="shared" si="303"/>
        <v>PG</v>
      </c>
      <c r="C6517" t="s">
        <v>18</v>
      </c>
      <c r="D6517" t="s">
        <v>375</v>
      </c>
      <c r="E6517">
        <v>2014</v>
      </c>
      <c r="F6517" s="22">
        <f t="shared" si="304"/>
        <v>41640</v>
      </c>
      <c r="G6517" t="s">
        <v>18854</v>
      </c>
      <c r="H6517">
        <f t="shared" si="305"/>
        <v>7.8</v>
      </c>
      <c r="I6517">
        <v>7.8</v>
      </c>
      <c r="J6517">
        <v>313000</v>
      </c>
      <c r="K6517" t="s">
        <v>12430</v>
      </c>
      <c r="L6517" t="s">
        <v>12430</v>
      </c>
      <c r="M6517" t="s">
        <v>16580</v>
      </c>
      <c r="N6517" t="s">
        <v>15</v>
      </c>
      <c r="O6517">
        <v>145000000</v>
      </c>
      <c r="P6517">
        <v>621537519</v>
      </c>
      <c r="Q6517">
        <f>_xlfn.XLOOKUP(E6517,CPI!A:A,CPI!B:B)</f>
        <v>236.7</v>
      </c>
      <c r="R6517" s="12">
        <f>P6517*(CPI!$B$112/Movie!Q6517)</f>
        <v>800094981.15462613</v>
      </c>
      <c r="S6517" t="s">
        <v>10157</v>
      </c>
      <c r="T6517">
        <v>102</v>
      </c>
    </row>
    <row r="6518" spans="1:20" x14ac:dyDescent="0.3">
      <c r="A6518" t="s">
        <v>18875</v>
      </c>
      <c r="B6518" t="str">
        <f t="shared" si="303"/>
        <v>PG-13</v>
      </c>
      <c r="C6518" t="s">
        <v>1984</v>
      </c>
      <c r="D6518" t="s">
        <v>19</v>
      </c>
      <c r="E6518">
        <v>2014</v>
      </c>
      <c r="F6518" s="22">
        <f t="shared" si="304"/>
        <v>41640</v>
      </c>
      <c r="G6518" t="s">
        <v>18661</v>
      </c>
      <c r="H6518">
        <f t="shared" si="305"/>
        <v>5.7</v>
      </c>
      <c r="I6518">
        <v>5.7</v>
      </c>
      <c r="J6518">
        <v>246000</v>
      </c>
      <c r="K6518" t="s">
        <v>10189</v>
      </c>
      <c r="L6518" t="s">
        <v>10189</v>
      </c>
      <c r="M6518" t="s">
        <v>6986</v>
      </c>
      <c r="N6518" t="s">
        <v>15</v>
      </c>
      <c r="O6518">
        <v>125000000</v>
      </c>
      <c r="P6518">
        <v>359200044</v>
      </c>
      <c r="Q6518">
        <f>_xlfn.XLOOKUP(E6518,CPI!A:A,CPI!B:B)</f>
        <v>236.7</v>
      </c>
      <c r="R6518" s="12">
        <f>P6518*(CPI!$B$112/Movie!Q6518)</f>
        <v>462392283.08745247</v>
      </c>
      <c r="S6518" t="s">
        <v>29</v>
      </c>
      <c r="T6518">
        <v>138</v>
      </c>
    </row>
    <row r="6519" spans="1:20" x14ac:dyDescent="0.3">
      <c r="A6519" t="s">
        <v>18876</v>
      </c>
      <c r="B6519" t="str">
        <f t="shared" si="303"/>
        <v>R</v>
      </c>
      <c r="C6519" t="s">
        <v>1</v>
      </c>
      <c r="D6519" t="s">
        <v>19</v>
      </c>
      <c r="E6519">
        <v>2014</v>
      </c>
      <c r="F6519" s="22">
        <f t="shared" si="304"/>
        <v>41640</v>
      </c>
      <c r="G6519" t="s">
        <v>18729</v>
      </c>
      <c r="H6519">
        <f t="shared" si="305"/>
        <v>6.5</v>
      </c>
      <c r="I6519">
        <v>6.5</v>
      </c>
      <c r="J6519">
        <v>115000</v>
      </c>
      <c r="K6519" t="s">
        <v>6392</v>
      </c>
      <c r="L6519" t="s">
        <v>3418</v>
      </c>
      <c r="M6519" t="s">
        <v>5694</v>
      </c>
      <c r="N6519" t="s">
        <v>15</v>
      </c>
      <c r="O6519">
        <v>28000000</v>
      </c>
      <c r="P6519">
        <v>58834384</v>
      </c>
      <c r="Q6519">
        <f>_xlfn.XLOOKUP(E6519,CPI!A:A,CPI!B:B)</f>
        <v>236.7</v>
      </c>
      <c r="R6519" s="12">
        <f>P6519*(CPI!$B$112/Movie!Q6519)</f>
        <v>75736530.649767637</v>
      </c>
      <c r="S6519" t="s">
        <v>18877</v>
      </c>
      <c r="T6519">
        <v>114</v>
      </c>
    </row>
    <row r="6520" spans="1:20" x14ac:dyDescent="0.3">
      <c r="A6520" t="s">
        <v>18878</v>
      </c>
      <c r="B6520" t="str">
        <f t="shared" si="303"/>
        <v>PG-13</v>
      </c>
      <c r="C6520" t="s">
        <v>1984</v>
      </c>
      <c r="D6520" t="s">
        <v>19</v>
      </c>
      <c r="E6520">
        <v>2014</v>
      </c>
      <c r="F6520" s="22">
        <f t="shared" si="304"/>
        <v>41640</v>
      </c>
      <c r="G6520" t="s">
        <v>18426</v>
      </c>
      <c r="H6520">
        <f t="shared" si="305"/>
        <v>6.4</v>
      </c>
      <c r="I6520">
        <v>6.4</v>
      </c>
      <c r="J6520">
        <v>165000</v>
      </c>
      <c r="K6520" t="s">
        <v>18879</v>
      </c>
      <c r="L6520" t="s">
        <v>18880</v>
      </c>
      <c r="M6520" t="s">
        <v>18881</v>
      </c>
      <c r="N6520" t="s">
        <v>15</v>
      </c>
      <c r="O6520">
        <v>66000000</v>
      </c>
      <c r="P6520">
        <v>203277636</v>
      </c>
      <c r="Q6520">
        <f>_xlfn.XLOOKUP(E6520,CPI!A:A,CPI!B:B)</f>
        <v>236.7</v>
      </c>
      <c r="R6520" s="12">
        <f>P6520*(CPI!$B$112/Movie!Q6520)</f>
        <v>261675942.9201521</v>
      </c>
      <c r="S6520" t="s">
        <v>9670</v>
      </c>
      <c r="T6520">
        <v>132</v>
      </c>
    </row>
    <row r="6521" spans="1:20" x14ac:dyDescent="0.3">
      <c r="A6521" t="s">
        <v>18882</v>
      </c>
      <c r="B6521" t="str">
        <f t="shared" si="303"/>
        <v>G</v>
      </c>
      <c r="C6521" t="s">
        <v>322</v>
      </c>
      <c r="D6521" t="s">
        <v>375</v>
      </c>
      <c r="E6521">
        <v>2014</v>
      </c>
      <c r="F6521" s="22">
        <f t="shared" si="304"/>
        <v>41640</v>
      </c>
      <c r="G6521" t="s">
        <v>18361</v>
      </c>
      <c r="H6521">
        <f t="shared" si="305"/>
        <v>6.3</v>
      </c>
      <c r="I6521">
        <v>6.3</v>
      </c>
      <c r="J6521">
        <v>83000</v>
      </c>
      <c r="K6521" t="s">
        <v>14755</v>
      </c>
      <c r="L6521" t="s">
        <v>9330</v>
      </c>
      <c r="M6521" t="s">
        <v>16074</v>
      </c>
      <c r="N6521" t="s">
        <v>15</v>
      </c>
      <c r="O6521">
        <v>103000000</v>
      </c>
      <c r="P6521">
        <v>498781117</v>
      </c>
      <c r="Q6521">
        <f>_xlfn.XLOOKUP(E6521,CPI!A:A,CPI!B:B)</f>
        <v>236.7</v>
      </c>
      <c r="R6521" s="12">
        <f>P6521*(CPI!$B$112/Movie!Q6521)</f>
        <v>642072692.6485002</v>
      </c>
      <c r="S6521" t="s">
        <v>14108</v>
      </c>
      <c r="T6521">
        <v>101</v>
      </c>
    </row>
    <row r="6522" spans="1:20" x14ac:dyDescent="0.3">
      <c r="A6522" t="s">
        <v>18883</v>
      </c>
      <c r="B6522" t="str">
        <f t="shared" si="303"/>
        <v>PG-13</v>
      </c>
      <c r="C6522" t="s">
        <v>1984</v>
      </c>
      <c r="D6522" t="s">
        <v>19</v>
      </c>
      <c r="E6522">
        <v>2014</v>
      </c>
      <c r="F6522" s="22">
        <f t="shared" si="304"/>
        <v>41640</v>
      </c>
      <c r="G6522" t="s">
        <v>18884</v>
      </c>
      <c r="H6522">
        <f t="shared" si="305"/>
        <v>5.5</v>
      </c>
      <c r="I6522">
        <v>5.5</v>
      </c>
      <c r="J6522">
        <v>74000</v>
      </c>
      <c r="K6522" t="s">
        <v>15422</v>
      </c>
      <c r="L6522" t="s">
        <v>9415</v>
      </c>
      <c r="M6522" t="s">
        <v>15637</v>
      </c>
      <c r="N6522" t="s">
        <v>15</v>
      </c>
      <c r="O6522">
        <v>95000000</v>
      </c>
      <c r="P6522">
        <v>114178613</v>
      </c>
      <c r="Q6522">
        <f>_xlfn.XLOOKUP(E6522,CPI!A:A,CPI!B:B)</f>
        <v>236.7</v>
      </c>
      <c r="R6522" s="12">
        <f>P6522*(CPI!$B$112/Movie!Q6522)</f>
        <v>146980242.42120829</v>
      </c>
      <c r="S6522" t="s">
        <v>18885</v>
      </c>
      <c r="T6522">
        <v>102</v>
      </c>
    </row>
    <row r="6523" spans="1:20" x14ac:dyDescent="0.3">
      <c r="A6523" t="s">
        <v>18886</v>
      </c>
      <c r="B6523" t="str">
        <f t="shared" si="303"/>
        <v>PG-13</v>
      </c>
      <c r="C6523" t="s">
        <v>1984</v>
      </c>
      <c r="D6523" t="s">
        <v>19</v>
      </c>
      <c r="E6523">
        <v>2014</v>
      </c>
      <c r="F6523" s="22">
        <f t="shared" si="304"/>
        <v>41640</v>
      </c>
      <c r="G6523" t="s">
        <v>18887</v>
      </c>
      <c r="H6523">
        <f t="shared" si="305"/>
        <v>6</v>
      </c>
      <c r="I6523">
        <v>6</v>
      </c>
      <c r="J6523">
        <v>162000</v>
      </c>
      <c r="K6523" t="s">
        <v>975</v>
      </c>
      <c r="L6523" t="s">
        <v>14545</v>
      </c>
      <c r="M6523" t="s">
        <v>3891</v>
      </c>
      <c r="N6523" t="s">
        <v>7</v>
      </c>
      <c r="O6523">
        <v>140000000</v>
      </c>
      <c r="P6523">
        <v>268175631</v>
      </c>
      <c r="Q6523">
        <f>_xlfn.XLOOKUP(E6523,CPI!A:A,CPI!B:B)</f>
        <v>236.7</v>
      </c>
      <c r="R6523" s="12">
        <f>P6523*(CPI!$B$112/Movie!Q6523)</f>
        <v>345218059.8466413</v>
      </c>
      <c r="S6523" t="s">
        <v>18856</v>
      </c>
      <c r="T6523">
        <v>150</v>
      </c>
    </row>
    <row r="6524" spans="1:20" x14ac:dyDescent="0.3">
      <c r="A6524" t="s">
        <v>18888</v>
      </c>
      <c r="B6524" t="str">
        <f t="shared" si="303"/>
        <v>R</v>
      </c>
      <c r="C6524" t="s">
        <v>1</v>
      </c>
      <c r="D6524" t="s">
        <v>26</v>
      </c>
      <c r="E6524">
        <v>2014</v>
      </c>
      <c r="F6524" s="22">
        <f t="shared" si="304"/>
        <v>41640</v>
      </c>
      <c r="G6524" t="s">
        <v>18735</v>
      </c>
      <c r="H6524">
        <f t="shared" si="305"/>
        <v>6.1</v>
      </c>
      <c r="I6524">
        <v>6.1</v>
      </c>
      <c r="J6524">
        <v>181000</v>
      </c>
      <c r="K6524" t="s">
        <v>17682</v>
      </c>
      <c r="L6524" t="s">
        <v>17682</v>
      </c>
      <c r="M6524" t="s">
        <v>17682</v>
      </c>
      <c r="N6524" t="s">
        <v>15</v>
      </c>
      <c r="O6524">
        <v>40000000</v>
      </c>
      <c r="P6524">
        <v>87189756</v>
      </c>
      <c r="Q6524">
        <f>_xlfn.XLOOKUP(E6524,CPI!A:A,CPI!B:B)</f>
        <v>236.7</v>
      </c>
      <c r="R6524" s="12">
        <f>P6524*(CPI!$B$112/Movie!Q6524)</f>
        <v>112237932.62864386</v>
      </c>
      <c r="S6524" t="s">
        <v>18333</v>
      </c>
      <c r="T6524">
        <v>116</v>
      </c>
    </row>
    <row r="6525" spans="1:20" x14ac:dyDescent="0.3">
      <c r="A6525" t="s">
        <v>18889</v>
      </c>
      <c r="B6525" t="str">
        <f t="shared" si="303"/>
        <v>R</v>
      </c>
      <c r="C6525" t="s">
        <v>1</v>
      </c>
      <c r="D6525" t="s">
        <v>19</v>
      </c>
      <c r="E6525">
        <v>2014</v>
      </c>
      <c r="F6525" s="22">
        <f t="shared" si="304"/>
        <v>41640</v>
      </c>
      <c r="G6525" t="s">
        <v>18661</v>
      </c>
      <c r="H6525">
        <f t="shared" si="305"/>
        <v>5.7</v>
      </c>
      <c r="I6525">
        <v>5.7</v>
      </c>
      <c r="J6525">
        <v>61000</v>
      </c>
      <c r="K6525" t="s">
        <v>11852</v>
      </c>
      <c r="L6525" t="s">
        <v>10401</v>
      </c>
      <c r="M6525" t="s">
        <v>983</v>
      </c>
      <c r="N6525" t="s">
        <v>15</v>
      </c>
      <c r="O6525">
        <v>35000000</v>
      </c>
      <c r="P6525">
        <v>22126842</v>
      </c>
      <c r="Q6525">
        <f>_xlfn.XLOOKUP(E6525,CPI!A:A,CPI!B:B)</f>
        <v>236.7</v>
      </c>
      <c r="R6525" s="12">
        <f>P6525*(CPI!$B$112/Movie!Q6525)</f>
        <v>28483518.197718631</v>
      </c>
      <c r="S6525" t="s">
        <v>17318</v>
      </c>
      <c r="T6525">
        <v>109</v>
      </c>
    </row>
    <row r="6526" spans="1:20" x14ac:dyDescent="0.3">
      <c r="A6526" t="s">
        <v>18890</v>
      </c>
      <c r="B6526" t="str">
        <f t="shared" si="303"/>
        <v>PG</v>
      </c>
      <c r="C6526" t="s">
        <v>18</v>
      </c>
      <c r="D6526" t="s">
        <v>375</v>
      </c>
      <c r="E6526">
        <v>2014</v>
      </c>
      <c r="F6526" s="22">
        <f t="shared" si="304"/>
        <v>41640</v>
      </c>
      <c r="G6526" t="s">
        <v>18777</v>
      </c>
      <c r="H6526">
        <f t="shared" si="305"/>
        <v>7.2</v>
      </c>
      <c r="I6526">
        <v>7.2</v>
      </c>
      <c r="J6526">
        <v>103000</v>
      </c>
      <c r="K6526" t="s">
        <v>18891</v>
      </c>
      <c r="L6526" t="s">
        <v>18891</v>
      </c>
      <c r="M6526" t="s">
        <v>18892</v>
      </c>
      <c r="N6526" t="s">
        <v>7</v>
      </c>
      <c r="O6526">
        <v>55000000</v>
      </c>
      <c r="P6526">
        <v>282377683</v>
      </c>
      <c r="Q6526">
        <f>_xlfn.XLOOKUP(E6526,CPI!A:A,CPI!B:B)</f>
        <v>236.7</v>
      </c>
      <c r="R6526" s="12">
        <f>P6526*(CPI!$B$112/Movie!Q6526)</f>
        <v>363500126.78538233</v>
      </c>
      <c r="S6526" t="s">
        <v>6839</v>
      </c>
      <c r="T6526">
        <v>95</v>
      </c>
    </row>
    <row r="6527" spans="1:20" x14ac:dyDescent="0.3">
      <c r="A6527" t="s">
        <v>18893</v>
      </c>
      <c r="B6527" t="str">
        <f t="shared" si="303"/>
        <v>PG-13</v>
      </c>
      <c r="C6527" t="s">
        <v>1984</v>
      </c>
      <c r="D6527" t="s">
        <v>19</v>
      </c>
      <c r="E6527">
        <v>2014</v>
      </c>
      <c r="F6527" s="22">
        <f t="shared" si="304"/>
        <v>41640</v>
      </c>
      <c r="G6527" t="s">
        <v>18894</v>
      </c>
      <c r="H6527">
        <f t="shared" si="305"/>
        <v>6.9</v>
      </c>
      <c r="I6527">
        <v>6.9</v>
      </c>
      <c r="J6527">
        <v>254000</v>
      </c>
      <c r="K6527" t="s">
        <v>14071</v>
      </c>
      <c r="L6527" t="s">
        <v>18895</v>
      </c>
      <c r="M6527" t="s">
        <v>5694</v>
      </c>
      <c r="N6527" t="s">
        <v>7</v>
      </c>
      <c r="O6527">
        <v>50000000</v>
      </c>
      <c r="P6527">
        <v>222809600</v>
      </c>
      <c r="Q6527">
        <f>_xlfn.XLOOKUP(E6527,CPI!A:A,CPI!B:B)</f>
        <v>236.7</v>
      </c>
      <c r="R6527" s="12">
        <f>P6527*(CPI!$B$112/Movie!Q6527)</f>
        <v>286819117.5327419</v>
      </c>
      <c r="S6527" t="s">
        <v>6839</v>
      </c>
      <c r="T6527">
        <v>106</v>
      </c>
    </row>
    <row r="6528" spans="1:20" x14ac:dyDescent="0.3">
      <c r="A6528" t="s">
        <v>18896</v>
      </c>
      <c r="B6528" t="str">
        <f t="shared" si="303"/>
        <v>PG-13</v>
      </c>
      <c r="C6528" t="s">
        <v>1984</v>
      </c>
      <c r="D6528" t="s">
        <v>2</v>
      </c>
      <c r="E6528">
        <v>2014</v>
      </c>
      <c r="F6528" s="22">
        <f t="shared" si="304"/>
        <v>41640</v>
      </c>
      <c r="G6528" t="s">
        <v>18745</v>
      </c>
      <c r="H6528">
        <f t="shared" si="305"/>
        <v>6.7</v>
      </c>
      <c r="I6528">
        <v>6.7</v>
      </c>
      <c r="J6528">
        <v>68000</v>
      </c>
      <c r="K6528" t="s">
        <v>4327</v>
      </c>
      <c r="L6528" t="s">
        <v>10874</v>
      </c>
      <c r="M6528" t="s">
        <v>10229</v>
      </c>
      <c r="N6528" t="s">
        <v>15</v>
      </c>
      <c r="O6528">
        <v>26000000</v>
      </c>
      <c r="P6528">
        <v>38609668</v>
      </c>
      <c r="Q6528">
        <f>_xlfn.XLOOKUP(E6528,CPI!A:A,CPI!B:B)</f>
        <v>236.7</v>
      </c>
      <c r="R6528" s="12">
        <f>P6528*(CPI!$B$112/Movie!Q6528)</f>
        <v>49701587.831009716</v>
      </c>
      <c r="S6528" t="s">
        <v>10111</v>
      </c>
      <c r="T6528">
        <v>118</v>
      </c>
    </row>
    <row r="6529" spans="1:20" x14ac:dyDescent="0.3">
      <c r="A6529" t="s">
        <v>18897</v>
      </c>
      <c r="B6529" t="str">
        <f t="shared" si="303"/>
        <v>R</v>
      </c>
      <c r="C6529" t="s">
        <v>1</v>
      </c>
      <c r="D6529" t="s">
        <v>26</v>
      </c>
      <c r="E6529">
        <v>2014</v>
      </c>
      <c r="F6529" s="22">
        <f t="shared" si="304"/>
        <v>41640</v>
      </c>
      <c r="G6529" t="s">
        <v>18813</v>
      </c>
      <c r="H6529">
        <f t="shared" si="305"/>
        <v>6.3</v>
      </c>
      <c r="I6529">
        <v>6.3</v>
      </c>
      <c r="J6529">
        <v>162000</v>
      </c>
      <c r="K6529" t="s">
        <v>15632</v>
      </c>
      <c r="L6529" t="s">
        <v>15632</v>
      </c>
      <c r="M6529" t="s">
        <v>4007</v>
      </c>
      <c r="N6529" t="s">
        <v>15</v>
      </c>
      <c r="O6529">
        <v>42000000</v>
      </c>
      <c r="P6529">
        <v>107645357</v>
      </c>
      <c r="Q6529">
        <f>_xlfn.XLOOKUP(E6529,CPI!A:A,CPI!B:B)</f>
        <v>236.7</v>
      </c>
      <c r="R6529" s="12">
        <f>P6529*(CPI!$B$112/Movie!Q6529)</f>
        <v>138570089.8939586</v>
      </c>
      <c r="S6529" t="s">
        <v>13510</v>
      </c>
      <c r="T6529">
        <v>108</v>
      </c>
    </row>
    <row r="6530" spans="1:20" x14ac:dyDescent="0.3">
      <c r="A6530" t="s">
        <v>18898</v>
      </c>
      <c r="B6530" t="str">
        <f t="shared" si="303"/>
        <v>R</v>
      </c>
      <c r="C6530" t="s">
        <v>1</v>
      </c>
      <c r="D6530" t="s">
        <v>26</v>
      </c>
      <c r="E6530">
        <v>2014</v>
      </c>
      <c r="F6530" s="22">
        <f t="shared" si="304"/>
        <v>41640</v>
      </c>
      <c r="G6530" t="s">
        <v>18729</v>
      </c>
      <c r="H6530">
        <f t="shared" si="305"/>
        <v>6.6</v>
      </c>
      <c r="I6530">
        <v>6.6</v>
      </c>
      <c r="J6530">
        <v>75000</v>
      </c>
      <c r="K6530" t="s">
        <v>12590</v>
      </c>
      <c r="L6530" t="s">
        <v>18899</v>
      </c>
      <c r="M6530" t="s">
        <v>4007</v>
      </c>
      <c r="N6530" t="s">
        <v>15</v>
      </c>
      <c r="O6530">
        <v>19800000</v>
      </c>
      <c r="P6530">
        <v>41296320</v>
      </c>
      <c r="Q6530">
        <f>_xlfn.XLOOKUP(E6530,CPI!A:A,CPI!B:B)</f>
        <v>236.7</v>
      </c>
      <c r="R6530" s="12">
        <f>P6530*(CPI!$B$112/Movie!Q6530)</f>
        <v>53160070.570342205</v>
      </c>
      <c r="S6530" t="s">
        <v>18900</v>
      </c>
      <c r="T6530">
        <v>103</v>
      </c>
    </row>
    <row r="6531" spans="1:20" x14ac:dyDescent="0.3">
      <c r="A6531" t="s">
        <v>18901</v>
      </c>
      <c r="B6531" t="str">
        <f t="shared" ref="B6531:B6594" si="306">IF(C6531="","Rating Pending",C6531)</f>
        <v>PG-13</v>
      </c>
      <c r="C6531" t="s">
        <v>1984</v>
      </c>
      <c r="D6531" t="s">
        <v>19</v>
      </c>
      <c r="E6531">
        <v>2014</v>
      </c>
      <c r="F6531" s="22">
        <f t="shared" ref="F6531:F6594" si="307">DATE(TRIM(E6531), 1, 1)</f>
        <v>41640</v>
      </c>
      <c r="G6531" t="s">
        <v>18849</v>
      </c>
      <c r="H6531">
        <f t="shared" ref="H6531:H6594" si="308">IF(I6531="","Score Pending",I6531)</f>
        <v>5.8</v>
      </c>
      <c r="I6531">
        <v>5.8</v>
      </c>
      <c r="J6531">
        <v>66000</v>
      </c>
      <c r="K6531" t="s">
        <v>17284</v>
      </c>
      <c r="L6531" t="s">
        <v>18902</v>
      </c>
      <c r="M6531" t="s">
        <v>18903</v>
      </c>
      <c r="N6531" t="s">
        <v>15</v>
      </c>
      <c r="O6531">
        <v>50000000</v>
      </c>
      <c r="P6531">
        <v>161502194</v>
      </c>
      <c r="Q6531">
        <f>_xlfn.XLOOKUP(E6531,CPI!A:A,CPI!B:B)</f>
        <v>236.7</v>
      </c>
      <c r="R6531" s="12">
        <f>P6531*(CPI!$B$112/Movie!Q6531)</f>
        <v>207899106.51373047</v>
      </c>
      <c r="S6531" t="s">
        <v>18904</v>
      </c>
      <c r="T6531">
        <v>89</v>
      </c>
    </row>
    <row r="6532" spans="1:20" x14ac:dyDescent="0.3">
      <c r="A6532" t="s">
        <v>18905</v>
      </c>
      <c r="B6532" t="str">
        <f t="shared" si="306"/>
        <v>PG</v>
      </c>
      <c r="C6532" t="s">
        <v>18</v>
      </c>
      <c r="D6532" t="s">
        <v>375</v>
      </c>
      <c r="E6532">
        <v>2014</v>
      </c>
      <c r="F6532" s="22">
        <f t="shared" si="307"/>
        <v>41640</v>
      </c>
      <c r="G6532" t="s">
        <v>18813</v>
      </c>
      <c r="H6532">
        <f t="shared" si="308"/>
        <v>6.7</v>
      </c>
      <c r="I6532">
        <v>6.7</v>
      </c>
      <c r="J6532">
        <v>83000</v>
      </c>
      <c r="K6532" t="s">
        <v>10243</v>
      </c>
      <c r="L6532" t="s">
        <v>18906</v>
      </c>
      <c r="M6532" t="s">
        <v>16693</v>
      </c>
      <c r="N6532" t="s">
        <v>15</v>
      </c>
      <c r="O6532">
        <v>132000000</v>
      </c>
      <c r="P6532">
        <v>373515621</v>
      </c>
      <c r="Q6532">
        <f>_xlfn.XLOOKUP(E6532,CPI!A:A,CPI!B:B)</f>
        <v>236.7</v>
      </c>
      <c r="R6532" s="12">
        <f>P6532*(CPI!$B$112/Movie!Q6532)</f>
        <v>480820488.88339674</v>
      </c>
      <c r="S6532" t="s">
        <v>10157</v>
      </c>
      <c r="T6532">
        <v>92</v>
      </c>
    </row>
    <row r="6533" spans="1:20" x14ac:dyDescent="0.3">
      <c r="A6533" t="s">
        <v>18907</v>
      </c>
      <c r="B6533" t="str">
        <f t="shared" si="306"/>
        <v>PG-13</v>
      </c>
      <c r="C6533" t="s">
        <v>1984</v>
      </c>
      <c r="D6533" t="s">
        <v>19</v>
      </c>
      <c r="E6533">
        <v>2014</v>
      </c>
      <c r="F6533" s="22">
        <f t="shared" si="307"/>
        <v>41640</v>
      </c>
      <c r="G6533" t="s">
        <v>18908</v>
      </c>
      <c r="H6533">
        <f t="shared" si="308"/>
        <v>6.2</v>
      </c>
      <c r="I6533">
        <v>6.2</v>
      </c>
      <c r="J6533">
        <v>126000</v>
      </c>
      <c r="K6533" t="s">
        <v>5237</v>
      </c>
      <c r="L6533" t="s">
        <v>18909</v>
      </c>
      <c r="M6533" t="s">
        <v>15727</v>
      </c>
      <c r="N6533" t="s">
        <v>15</v>
      </c>
      <c r="O6533">
        <v>60000000</v>
      </c>
      <c r="P6533">
        <v>135503748</v>
      </c>
      <c r="Q6533">
        <f>_xlfn.XLOOKUP(E6533,CPI!A:A,CPI!B:B)</f>
        <v>236.7</v>
      </c>
      <c r="R6533" s="12">
        <f>P6533*(CPI!$B$112/Movie!Q6533)</f>
        <v>174431736.44106466</v>
      </c>
      <c r="S6533" t="s">
        <v>29</v>
      </c>
      <c r="T6533">
        <v>105</v>
      </c>
    </row>
    <row r="6534" spans="1:20" x14ac:dyDescent="0.3">
      <c r="A6534" t="s">
        <v>18910</v>
      </c>
      <c r="B6534" t="str">
        <f t="shared" si="306"/>
        <v>R</v>
      </c>
      <c r="C6534" t="s">
        <v>1</v>
      </c>
      <c r="D6534" t="s">
        <v>2</v>
      </c>
      <c r="E6534">
        <v>2014</v>
      </c>
      <c r="F6534" s="22">
        <f t="shared" si="307"/>
        <v>41640</v>
      </c>
      <c r="G6534" t="s">
        <v>18911</v>
      </c>
      <c r="H6534">
        <f t="shared" si="308"/>
        <v>8.1</v>
      </c>
      <c r="I6534">
        <v>8.1</v>
      </c>
      <c r="J6534">
        <v>53000</v>
      </c>
      <c r="K6534" t="s">
        <v>18912</v>
      </c>
      <c r="L6534" t="s">
        <v>18912</v>
      </c>
      <c r="M6534" t="s">
        <v>18913</v>
      </c>
      <c r="N6534" t="s">
        <v>180</v>
      </c>
      <c r="P6534">
        <v>13156856</v>
      </c>
      <c r="Q6534">
        <f>_xlfn.XLOOKUP(E6534,CPI!A:A,CPI!B:B)</f>
        <v>236.7</v>
      </c>
      <c r="R6534" s="12">
        <f>P6534*(CPI!$B$112/Movie!Q6534)</f>
        <v>16936603.393324886</v>
      </c>
      <c r="S6534" t="s">
        <v>18914</v>
      </c>
      <c r="T6534">
        <v>139</v>
      </c>
    </row>
    <row r="6535" spans="1:20" x14ac:dyDescent="0.3">
      <c r="A6535" t="s">
        <v>18915</v>
      </c>
      <c r="B6535" t="str">
        <f t="shared" si="306"/>
        <v>PG-13</v>
      </c>
      <c r="C6535" t="s">
        <v>1984</v>
      </c>
      <c r="D6535" t="s">
        <v>48</v>
      </c>
      <c r="E6535">
        <v>2014</v>
      </c>
      <c r="F6535" s="22">
        <f t="shared" si="307"/>
        <v>41640</v>
      </c>
      <c r="G6535" t="s">
        <v>18916</v>
      </c>
      <c r="H6535">
        <f t="shared" si="308"/>
        <v>7.3</v>
      </c>
      <c r="I6535">
        <v>7.3</v>
      </c>
      <c r="J6535">
        <v>27000</v>
      </c>
      <c r="K6535" t="s">
        <v>18917</v>
      </c>
      <c r="L6535" t="s">
        <v>18918</v>
      </c>
      <c r="M6535" t="s">
        <v>17957</v>
      </c>
      <c r="N6535" t="s">
        <v>7</v>
      </c>
      <c r="P6535">
        <v>5874883</v>
      </c>
      <c r="Q6535">
        <f>_xlfn.XLOOKUP(E6535,CPI!A:A,CPI!B:B)</f>
        <v>236.7</v>
      </c>
      <c r="R6535" s="12">
        <f>P6535*(CPI!$B$112/Movie!Q6535)</f>
        <v>7562639.839881707</v>
      </c>
      <c r="S6535" t="s">
        <v>6548</v>
      </c>
      <c r="T6535">
        <v>129</v>
      </c>
    </row>
    <row r="6536" spans="1:20" x14ac:dyDescent="0.3">
      <c r="A6536" t="s">
        <v>18919</v>
      </c>
      <c r="B6536" t="str">
        <f t="shared" si="306"/>
        <v>R</v>
      </c>
      <c r="C6536" t="s">
        <v>1</v>
      </c>
      <c r="D6536" t="s">
        <v>19</v>
      </c>
      <c r="E6536">
        <v>2014</v>
      </c>
      <c r="F6536" s="22">
        <f t="shared" si="307"/>
        <v>41640</v>
      </c>
      <c r="G6536" t="s">
        <v>18920</v>
      </c>
      <c r="H6536">
        <f t="shared" si="308"/>
        <v>5.7</v>
      </c>
      <c r="I6536">
        <v>5.7</v>
      </c>
      <c r="J6536">
        <v>24000</v>
      </c>
      <c r="K6536" t="s">
        <v>18921</v>
      </c>
      <c r="L6536" t="s">
        <v>13474</v>
      </c>
      <c r="M6536" t="s">
        <v>7669</v>
      </c>
      <c r="N6536" t="s">
        <v>15</v>
      </c>
      <c r="P6536">
        <v>485544</v>
      </c>
      <c r="Q6536">
        <f>_xlfn.XLOOKUP(E6536,CPI!A:A,CPI!B:B)</f>
        <v>236.7</v>
      </c>
      <c r="R6536" s="12">
        <f>P6536*(CPI!$B$112/Movie!Q6536)</f>
        <v>625032.77059569082</v>
      </c>
      <c r="S6536" t="s">
        <v>18922</v>
      </c>
      <c r="T6536">
        <v>88</v>
      </c>
    </row>
    <row r="6537" spans="1:20" x14ac:dyDescent="0.3">
      <c r="A6537" t="s">
        <v>18923</v>
      </c>
      <c r="B6537" t="str">
        <f t="shared" si="306"/>
        <v>PG</v>
      </c>
      <c r="C6537" t="s">
        <v>18</v>
      </c>
      <c r="D6537" t="s">
        <v>375</v>
      </c>
      <c r="E6537">
        <v>2014</v>
      </c>
      <c r="F6537" s="22">
        <f t="shared" si="307"/>
        <v>41640</v>
      </c>
      <c r="G6537" t="s">
        <v>18745</v>
      </c>
      <c r="H6537">
        <f t="shared" si="308"/>
        <v>7.3</v>
      </c>
      <c r="I6537">
        <v>7.3</v>
      </c>
      <c r="J6537">
        <v>66000</v>
      </c>
      <c r="K6537" t="s">
        <v>18924</v>
      </c>
      <c r="L6537" t="s">
        <v>18924</v>
      </c>
      <c r="M6537" t="s">
        <v>13754</v>
      </c>
      <c r="N6537" t="s">
        <v>15</v>
      </c>
      <c r="O6537">
        <v>50000000</v>
      </c>
      <c r="P6537">
        <v>99783556</v>
      </c>
      <c r="Q6537">
        <f>_xlfn.XLOOKUP(E6537,CPI!A:A,CPI!B:B)</f>
        <v>236.7</v>
      </c>
      <c r="R6537" s="12">
        <f>P6537*(CPI!$B$112/Movie!Q6537)</f>
        <v>128449723.33417828</v>
      </c>
      <c r="S6537" t="s">
        <v>18925</v>
      </c>
      <c r="T6537">
        <v>95</v>
      </c>
    </row>
    <row r="6538" spans="1:20" x14ac:dyDescent="0.3">
      <c r="A6538" t="s">
        <v>18926</v>
      </c>
      <c r="B6538" t="str">
        <f t="shared" si="306"/>
        <v>R</v>
      </c>
      <c r="C6538" t="s">
        <v>1</v>
      </c>
      <c r="D6538" t="s">
        <v>37</v>
      </c>
      <c r="E6538">
        <v>2014</v>
      </c>
      <c r="F6538" s="22">
        <f t="shared" si="307"/>
        <v>41640</v>
      </c>
      <c r="G6538" t="s">
        <v>18927</v>
      </c>
      <c r="H6538">
        <f t="shared" si="308"/>
        <v>6.7</v>
      </c>
      <c r="I6538">
        <v>6.7</v>
      </c>
      <c r="J6538">
        <v>47000</v>
      </c>
      <c r="K6538" t="s">
        <v>18928</v>
      </c>
      <c r="L6538" t="s">
        <v>18929</v>
      </c>
      <c r="M6538" t="s">
        <v>18930</v>
      </c>
      <c r="N6538" t="s">
        <v>7440</v>
      </c>
      <c r="P6538">
        <v>2193474</v>
      </c>
      <c r="Q6538">
        <f>_xlfn.XLOOKUP(E6538,CPI!A:A,CPI!B:B)</f>
        <v>236.7</v>
      </c>
      <c r="R6538" s="12">
        <f>P6538*(CPI!$B$112/Movie!Q6538)</f>
        <v>2823622.8466413184</v>
      </c>
      <c r="S6538" t="s">
        <v>18931</v>
      </c>
      <c r="T6538">
        <v>99</v>
      </c>
    </row>
    <row r="6539" spans="1:20" x14ac:dyDescent="0.3">
      <c r="A6539" t="s">
        <v>18932</v>
      </c>
      <c r="B6539" t="str">
        <f t="shared" si="306"/>
        <v>R</v>
      </c>
      <c r="C6539" t="s">
        <v>1</v>
      </c>
      <c r="D6539" t="s">
        <v>19</v>
      </c>
      <c r="E6539">
        <v>2014</v>
      </c>
      <c r="F6539" s="22">
        <f t="shared" si="307"/>
        <v>41640</v>
      </c>
      <c r="G6539" t="s">
        <v>18933</v>
      </c>
      <c r="H6539">
        <f t="shared" si="308"/>
        <v>6.3</v>
      </c>
      <c r="I6539">
        <v>6.3</v>
      </c>
      <c r="J6539">
        <v>65000</v>
      </c>
      <c r="K6539" t="s">
        <v>2112</v>
      </c>
      <c r="L6539" t="s">
        <v>18934</v>
      </c>
      <c r="M6539" t="s">
        <v>4717</v>
      </c>
      <c r="N6539" t="s">
        <v>15</v>
      </c>
      <c r="O6539">
        <v>15000000</v>
      </c>
      <c r="P6539">
        <v>39661919</v>
      </c>
      <c r="Q6539">
        <f>_xlfn.XLOOKUP(E6539,CPI!A:A,CPI!B:B)</f>
        <v>236.7</v>
      </c>
      <c r="R6539" s="12">
        <f>P6539*(CPI!$B$112/Movie!Q6539)</f>
        <v>51056133.161385722</v>
      </c>
      <c r="S6539" t="s">
        <v>15288</v>
      </c>
      <c r="T6539">
        <v>108</v>
      </c>
    </row>
    <row r="6540" spans="1:20" x14ac:dyDescent="0.3">
      <c r="A6540" t="s">
        <v>18935</v>
      </c>
      <c r="B6540" t="str">
        <f t="shared" si="306"/>
        <v>PG-13</v>
      </c>
      <c r="C6540" t="s">
        <v>1984</v>
      </c>
      <c r="D6540" t="s">
        <v>19</v>
      </c>
      <c r="E6540">
        <v>2014</v>
      </c>
      <c r="F6540" s="22">
        <f t="shared" si="307"/>
        <v>41640</v>
      </c>
      <c r="G6540" t="s">
        <v>18764</v>
      </c>
      <c r="H6540">
        <f t="shared" si="308"/>
        <v>6.3</v>
      </c>
      <c r="I6540">
        <v>6.3</v>
      </c>
      <c r="J6540">
        <v>184000</v>
      </c>
      <c r="K6540" t="s">
        <v>18936</v>
      </c>
      <c r="L6540" t="s">
        <v>18937</v>
      </c>
      <c r="M6540" t="s">
        <v>17874</v>
      </c>
      <c r="N6540" t="s">
        <v>15</v>
      </c>
      <c r="O6540">
        <v>70000000</v>
      </c>
      <c r="P6540">
        <v>217124280</v>
      </c>
      <c r="Q6540">
        <f>_xlfn.XLOOKUP(E6540,CPI!A:A,CPI!B:B)</f>
        <v>236.7</v>
      </c>
      <c r="R6540" s="12">
        <f>P6540*(CPI!$B$112/Movie!Q6540)</f>
        <v>279500499.01140684</v>
      </c>
      <c r="S6540" t="s">
        <v>46</v>
      </c>
      <c r="T6540">
        <v>92</v>
      </c>
    </row>
    <row r="6541" spans="1:20" x14ac:dyDescent="0.3">
      <c r="A6541" t="s">
        <v>18938</v>
      </c>
      <c r="B6541" t="str">
        <f t="shared" si="306"/>
        <v>R</v>
      </c>
      <c r="C6541" t="s">
        <v>1</v>
      </c>
      <c r="D6541" t="s">
        <v>37</v>
      </c>
      <c r="E6541">
        <v>2014</v>
      </c>
      <c r="F6541" s="22">
        <f t="shared" si="307"/>
        <v>41640</v>
      </c>
      <c r="G6541" t="s">
        <v>18939</v>
      </c>
      <c r="H6541">
        <f t="shared" si="308"/>
        <v>5.5</v>
      </c>
      <c r="I6541">
        <v>5.5</v>
      </c>
      <c r="J6541">
        <v>71000</v>
      </c>
      <c r="K6541" t="s">
        <v>18940</v>
      </c>
      <c r="L6541" t="s">
        <v>18941</v>
      </c>
      <c r="M6541" t="s">
        <v>18942</v>
      </c>
      <c r="N6541" t="s">
        <v>15</v>
      </c>
      <c r="O6541">
        <v>1000000</v>
      </c>
      <c r="P6541">
        <v>62882090</v>
      </c>
      <c r="Q6541">
        <f>_xlfn.XLOOKUP(E6541,CPI!A:A,CPI!B:B)</f>
        <v>236.7</v>
      </c>
      <c r="R6541" s="12">
        <f>P6541*(CPI!$B$112/Movie!Q6541)</f>
        <v>80947075.720321089</v>
      </c>
      <c r="S6541" t="s">
        <v>13843</v>
      </c>
      <c r="T6541">
        <v>83</v>
      </c>
    </row>
    <row r="6542" spans="1:20" x14ac:dyDescent="0.3">
      <c r="A6542" t="s">
        <v>18943</v>
      </c>
      <c r="B6542" t="str">
        <f t="shared" si="306"/>
        <v>R</v>
      </c>
      <c r="C6542" t="s">
        <v>1</v>
      </c>
      <c r="D6542" t="s">
        <v>2</v>
      </c>
      <c r="E6542">
        <v>2014</v>
      </c>
      <c r="F6542" s="22">
        <f t="shared" si="307"/>
        <v>41640</v>
      </c>
      <c r="G6542" t="s">
        <v>18944</v>
      </c>
      <c r="H6542">
        <f t="shared" si="308"/>
        <v>7.4</v>
      </c>
      <c r="I6542">
        <v>7.4</v>
      </c>
      <c r="J6542">
        <v>119000</v>
      </c>
      <c r="K6542" t="s">
        <v>17408</v>
      </c>
      <c r="L6542" t="s">
        <v>17408</v>
      </c>
      <c r="M6542" t="s">
        <v>12925</v>
      </c>
      <c r="N6542" t="s">
        <v>15</v>
      </c>
      <c r="O6542">
        <v>1000000</v>
      </c>
      <c r="P6542">
        <v>481234</v>
      </c>
      <c r="Q6542">
        <f>_xlfn.XLOOKUP(E6542,CPI!A:A,CPI!B:B)</f>
        <v>236.7</v>
      </c>
      <c r="R6542" s="12">
        <f>P6542*(CPI!$B$112/Movie!Q6542)</f>
        <v>619484.57879171951</v>
      </c>
      <c r="S6542" t="s">
        <v>18945</v>
      </c>
      <c r="T6542">
        <v>106</v>
      </c>
    </row>
    <row r="6543" spans="1:20" x14ac:dyDescent="0.3">
      <c r="A6543" t="s">
        <v>18946</v>
      </c>
      <c r="B6543" t="str">
        <f t="shared" si="306"/>
        <v>PG-13</v>
      </c>
      <c r="C6543" t="s">
        <v>1984</v>
      </c>
      <c r="D6543" t="s">
        <v>19</v>
      </c>
      <c r="E6543">
        <v>2014</v>
      </c>
      <c r="F6543" s="22">
        <f t="shared" si="307"/>
        <v>41640</v>
      </c>
      <c r="G6543" t="s">
        <v>18947</v>
      </c>
      <c r="H6543">
        <f t="shared" si="308"/>
        <v>6.2</v>
      </c>
      <c r="I6543">
        <v>6.2</v>
      </c>
      <c r="J6543">
        <v>220000</v>
      </c>
      <c r="K6543" t="s">
        <v>18948</v>
      </c>
      <c r="L6543" t="s">
        <v>18949</v>
      </c>
      <c r="M6543" t="s">
        <v>5667</v>
      </c>
      <c r="N6543" t="s">
        <v>7</v>
      </c>
      <c r="O6543">
        <v>100000000</v>
      </c>
      <c r="P6543">
        <v>103039258</v>
      </c>
      <c r="Q6543">
        <f>_xlfn.XLOOKUP(E6543,CPI!A:A,CPI!B:B)</f>
        <v>236.7</v>
      </c>
      <c r="R6543" s="12">
        <f>P6543*(CPI!$B$112/Movie!Q6543)</f>
        <v>132640734.73848754</v>
      </c>
      <c r="S6543" t="s">
        <v>11112</v>
      </c>
      <c r="T6543">
        <v>119</v>
      </c>
    </row>
    <row r="6544" spans="1:20" x14ac:dyDescent="0.3">
      <c r="A6544" t="s">
        <v>546</v>
      </c>
      <c r="B6544" t="str">
        <f t="shared" si="306"/>
        <v>PG-13</v>
      </c>
      <c r="C6544" t="s">
        <v>1984</v>
      </c>
      <c r="D6544" t="s">
        <v>2</v>
      </c>
      <c r="E6544">
        <v>2014</v>
      </c>
      <c r="F6544" s="22">
        <f t="shared" si="307"/>
        <v>41640</v>
      </c>
      <c r="G6544" t="s">
        <v>18950</v>
      </c>
      <c r="H6544">
        <f t="shared" si="308"/>
        <v>6.3</v>
      </c>
      <c r="I6544">
        <v>6.3</v>
      </c>
      <c r="J6544">
        <v>42000</v>
      </c>
      <c r="K6544" t="s">
        <v>17014</v>
      </c>
      <c r="L6544" t="s">
        <v>17014</v>
      </c>
      <c r="M6544" t="s">
        <v>18951</v>
      </c>
      <c r="N6544" t="s">
        <v>15</v>
      </c>
      <c r="O6544">
        <v>20000000</v>
      </c>
      <c r="P6544">
        <v>34718173</v>
      </c>
      <c r="Q6544">
        <f>_xlfn.XLOOKUP(E6544,CPI!A:A,CPI!B:B)</f>
        <v>236.7</v>
      </c>
      <c r="R6544" s="12">
        <f>P6544*(CPI!$B$112/Movie!Q6544)</f>
        <v>44692130.600337982</v>
      </c>
      <c r="S6544" t="s">
        <v>18333</v>
      </c>
      <c r="T6544">
        <v>104</v>
      </c>
    </row>
    <row r="6545" spans="1:20" x14ac:dyDescent="0.3">
      <c r="A6545" t="s">
        <v>18952</v>
      </c>
      <c r="B6545" t="str">
        <f t="shared" si="306"/>
        <v>R</v>
      </c>
      <c r="C6545" t="s">
        <v>1</v>
      </c>
      <c r="D6545" t="s">
        <v>26</v>
      </c>
      <c r="E6545">
        <v>2014</v>
      </c>
      <c r="F6545" s="22">
        <f t="shared" si="307"/>
        <v>41640</v>
      </c>
      <c r="G6545" t="s">
        <v>18717</v>
      </c>
      <c r="H6545">
        <f t="shared" si="308"/>
        <v>6.4</v>
      </c>
      <c r="I6545">
        <v>6.4</v>
      </c>
      <c r="J6545">
        <v>18000</v>
      </c>
      <c r="K6545" t="s">
        <v>18953</v>
      </c>
      <c r="L6545" t="s">
        <v>18954</v>
      </c>
      <c r="M6545" t="s">
        <v>14079</v>
      </c>
      <c r="N6545" t="s">
        <v>15</v>
      </c>
      <c r="P6545">
        <v>10970</v>
      </c>
      <c r="Q6545">
        <f>_xlfn.XLOOKUP(E6545,CPI!A:A,CPI!B:B)</f>
        <v>236.7</v>
      </c>
      <c r="R6545" s="12">
        <f>P6545*(CPI!$B$112/Movie!Q6545)</f>
        <v>14121.499788762147</v>
      </c>
      <c r="S6545" t="s">
        <v>18955</v>
      </c>
      <c r="T6545">
        <v>95</v>
      </c>
    </row>
    <row r="6546" spans="1:20" x14ac:dyDescent="0.3">
      <c r="A6546" t="s">
        <v>18956</v>
      </c>
      <c r="B6546" t="str">
        <f t="shared" si="306"/>
        <v>R</v>
      </c>
      <c r="C6546" t="s">
        <v>1</v>
      </c>
      <c r="D6546" t="s">
        <v>2</v>
      </c>
      <c r="E6546">
        <v>2014</v>
      </c>
      <c r="F6546" s="22">
        <f t="shared" si="307"/>
        <v>41640</v>
      </c>
      <c r="G6546" t="s">
        <v>18723</v>
      </c>
      <c r="H6546">
        <f t="shared" si="308"/>
        <v>6.4</v>
      </c>
      <c r="I6546">
        <v>6.4</v>
      </c>
      <c r="J6546">
        <v>75000</v>
      </c>
      <c r="K6546" t="s">
        <v>15045</v>
      </c>
      <c r="L6546" t="s">
        <v>15045</v>
      </c>
      <c r="M6546" t="s">
        <v>5195</v>
      </c>
      <c r="N6546" t="s">
        <v>7</v>
      </c>
      <c r="O6546">
        <v>22000000</v>
      </c>
      <c r="P6546">
        <v>17669776</v>
      </c>
      <c r="Q6546">
        <f>_xlfn.XLOOKUP(E6546,CPI!A:A,CPI!B:B)</f>
        <v>236.7</v>
      </c>
      <c r="R6546" s="12">
        <f>P6546*(CPI!$B$112/Movie!Q6546)</f>
        <v>22746010.761301227</v>
      </c>
      <c r="S6546" t="s">
        <v>18957</v>
      </c>
      <c r="T6546">
        <v>92</v>
      </c>
    </row>
    <row r="6547" spans="1:20" x14ac:dyDescent="0.3">
      <c r="A6547" t="s">
        <v>18958</v>
      </c>
      <c r="B6547" t="str">
        <f t="shared" si="306"/>
        <v>PG-13</v>
      </c>
      <c r="C6547" t="s">
        <v>1984</v>
      </c>
      <c r="D6547" t="s">
        <v>48</v>
      </c>
      <c r="E6547">
        <v>2014</v>
      </c>
      <c r="F6547" s="22">
        <f t="shared" si="307"/>
        <v>41640</v>
      </c>
      <c r="G6547" t="s">
        <v>18959</v>
      </c>
      <c r="H6547">
        <f t="shared" si="308"/>
        <v>7.4</v>
      </c>
      <c r="I6547">
        <v>7.4</v>
      </c>
      <c r="J6547">
        <v>28000</v>
      </c>
      <c r="K6547" t="s">
        <v>18960</v>
      </c>
      <c r="L6547" t="s">
        <v>18961</v>
      </c>
      <c r="M6547" t="s">
        <v>7764</v>
      </c>
      <c r="N6547" t="s">
        <v>18962</v>
      </c>
      <c r="O6547">
        <v>20000000</v>
      </c>
      <c r="P6547">
        <v>3396345</v>
      </c>
      <c r="Q6547">
        <f>_xlfn.XLOOKUP(E6547,CPI!A:A,CPI!B:B)</f>
        <v>236.7</v>
      </c>
      <c r="R6547" s="12">
        <f>P6547*(CPI!$B$112/Movie!Q6547)</f>
        <v>4372058.8149556406</v>
      </c>
      <c r="S6547" t="s">
        <v>11112</v>
      </c>
      <c r="T6547">
        <v>110</v>
      </c>
    </row>
    <row r="6548" spans="1:20" x14ac:dyDescent="0.3">
      <c r="A6548" t="s">
        <v>18963</v>
      </c>
      <c r="B6548" t="str">
        <f t="shared" si="306"/>
        <v>R</v>
      </c>
      <c r="C6548" t="s">
        <v>1</v>
      </c>
      <c r="D6548" t="s">
        <v>19</v>
      </c>
      <c r="E6548">
        <v>2014</v>
      </c>
      <c r="F6548" s="22">
        <f t="shared" si="307"/>
        <v>41640</v>
      </c>
      <c r="G6548" t="s">
        <v>18964</v>
      </c>
      <c r="H6548">
        <f t="shared" si="308"/>
        <v>6.2</v>
      </c>
      <c r="I6548">
        <v>6.2</v>
      </c>
      <c r="J6548">
        <v>73000</v>
      </c>
      <c r="K6548" t="s">
        <v>14171</v>
      </c>
      <c r="L6548" t="s">
        <v>14171</v>
      </c>
      <c r="M6548" t="s">
        <v>11468</v>
      </c>
      <c r="N6548" t="s">
        <v>15</v>
      </c>
      <c r="O6548">
        <v>30000000</v>
      </c>
      <c r="P6548">
        <v>87937815</v>
      </c>
      <c r="Q6548">
        <f>_xlfn.XLOOKUP(E6548,CPI!A:A,CPI!B:B)</f>
        <v>236.7</v>
      </c>
      <c r="R6548" s="12">
        <f>P6548*(CPI!$B$112/Movie!Q6548)</f>
        <v>113200896.62230672</v>
      </c>
      <c r="S6548" t="s">
        <v>10859</v>
      </c>
      <c r="T6548">
        <v>118</v>
      </c>
    </row>
    <row r="6549" spans="1:20" x14ac:dyDescent="0.3">
      <c r="A6549" t="s">
        <v>18965</v>
      </c>
      <c r="B6549" t="str">
        <f t="shared" si="306"/>
        <v>R</v>
      </c>
      <c r="C6549" t="s">
        <v>1</v>
      </c>
      <c r="D6549" t="s">
        <v>19</v>
      </c>
      <c r="E6549">
        <v>2014</v>
      </c>
      <c r="F6549" s="22">
        <f t="shared" si="307"/>
        <v>41640</v>
      </c>
      <c r="G6549" t="s">
        <v>18361</v>
      </c>
      <c r="H6549">
        <f t="shared" si="308"/>
        <v>8</v>
      </c>
      <c r="I6549">
        <v>8</v>
      </c>
      <c r="J6549">
        <v>117000</v>
      </c>
      <c r="K6549" t="s">
        <v>17257</v>
      </c>
      <c r="L6549" t="s">
        <v>17257</v>
      </c>
      <c r="M6549" t="s">
        <v>17258</v>
      </c>
      <c r="N6549" t="s">
        <v>17259</v>
      </c>
      <c r="O6549">
        <v>4500000</v>
      </c>
      <c r="P6549">
        <v>6566916</v>
      </c>
      <c r="Q6549">
        <f>_xlfn.XLOOKUP(E6549,CPI!A:A,CPI!B:B)</f>
        <v>236.7</v>
      </c>
      <c r="R6549" s="12">
        <f>P6549*(CPI!$B$112/Movie!Q6549)</f>
        <v>8453482.4892268702</v>
      </c>
      <c r="S6549" t="s">
        <v>12753</v>
      </c>
      <c r="T6549">
        <v>150</v>
      </c>
    </row>
    <row r="6550" spans="1:20" x14ac:dyDescent="0.3">
      <c r="A6550" t="s">
        <v>18966</v>
      </c>
      <c r="B6550" t="str">
        <f t="shared" si="306"/>
        <v>PG-13</v>
      </c>
      <c r="C6550" t="s">
        <v>1984</v>
      </c>
      <c r="D6550" t="s">
        <v>19</v>
      </c>
      <c r="E6550">
        <v>2014</v>
      </c>
      <c r="F6550" s="22">
        <f t="shared" si="307"/>
        <v>41640</v>
      </c>
      <c r="G6550" t="s">
        <v>18748</v>
      </c>
      <c r="H6550">
        <f t="shared" si="308"/>
        <v>6</v>
      </c>
      <c r="I6550">
        <v>6</v>
      </c>
      <c r="J6550">
        <v>183000</v>
      </c>
      <c r="K6550" t="s">
        <v>15813</v>
      </c>
      <c r="L6550" t="s">
        <v>2891</v>
      </c>
      <c r="M6550" t="s">
        <v>5694</v>
      </c>
      <c r="N6550" t="s">
        <v>437</v>
      </c>
      <c r="O6550">
        <v>48000000</v>
      </c>
      <c r="P6550">
        <v>326479141</v>
      </c>
      <c r="Q6550">
        <f>_xlfn.XLOOKUP(E6550,CPI!A:A,CPI!B:B)</f>
        <v>236.7</v>
      </c>
      <c r="R6550" s="12">
        <f>P6550*(CPI!$B$112/Movie!Q6550)</f>
        <v>420271205.16561049</v>
      </c>
      <c r="S6550" t="s">
        <v>12235</v>
      </c>
      <c r="T6550">
        <v>108</v>
      </c>
    </row>
    <row r="6551" spans="1:20" x14ac:dyDescent="0.3">
      <c r="A6551" t="s">
        <v>18967</v>
      </c>
      <c r="B6551" t="str">
        <f t="shared" si="306"/>
        <v>PG-13</v>
      </c>
      <c r="C6551" t="s">
        <v>1984</v>
      </c>
      <c r="D6551" t="s">
        <v>19</v>
      </c>
      <c r="E6551">
        <v>2014</v>
      </c>
      <c r="F6551" s="22">
        <f t="shared" si="307"/>
        <v>41640</v>
      </c>
      <c r="G6551" t="s">
        <v>18467</v>
      </c>
      <c r="H6551">
        <f t="shared" si="308"/>
        <v>5.5</v>
      </c>
      <c r="I6551">
        <v>5.5</v>
      </c>
      <c r="J6551">
        <v>108000</v>
      </c>
      <c r="K6551" t="s">
        <v>8466</v>
      </c>
      <c r="L6551" t="s">
        <v>18968</v>
      </c>
      <c r="M6551" t="s">
        <v>18969</v>
      </c>
      <c r="N6551" t="s">
        <v>180</v>
      </c>
      <c r="O6551">
        <v>100000000</v>
      </c>
      <c r="P6551">
        <v>117831631</v>
      </c>
      <c r="Q6551">
        <f>_xlfn.XLOOKUP(E6551,CPI!A:A,CPI!B:B)</f>
        <v>236.7</v>
      </c>
      <c r="R6551" s="12">
        <f>P6551*(CPI!$B$112/Movie!Q6551)</f>
        <v>151682712.14913392</v>
      </c>
      <c r="S6551" t="s">
        <v>2085</v>
      </c>
      <c r="T6551">
        <v>105</v>
      </c>
    </row>
    <row r="6552" spans="1:20" x14ac:dyDescent="0.3">
      <c r="A6552" t="s">
        <v>18970</v>
      </c>
      <c r="B6552" t="str">
        <f t="shared" si="306"/>
        <v>R</v>
      </c>
      <c r="C6552" t="s">
        <v>1</v>
      </c>
      <c r="D6552" t="s">
        <v>19</v>
      </c>
      <c r="E6552">
        <v>2014</v>
      </c>
      <c r="F6552" s="22">
        <f t="shared" si="307"/>
        <v>41640</v>
      </c>
      <c r="G6552" t="s">
        <v>18971</v>
      </c>
      <c r="H6552">
        <f t="shared" si="308"/>
        <v>5.9</v>
      </c>
      <c r="I6552">
        <v>5.9</v>
      </c>
      <c r="J6552">
        <v>22000</v>
      </c>
      <c r="K6552" t="s">
        <v>18972</v>
      </c>
      <c r="L6552" t="s">
        <v>18973</v>
      </c>
      <c r="M6552" t="s">
        <v>13498</v>
      </c>
      <c r="N6552" t="s">
        <v>15</v>
      </c>
      <c r="P6552">
        <v>101807</v>
      </c>
      <c r="Q6552">
        <f>_xlfn.XLOOKUP(E6552,CPI!A:A,CPI!B:B)</f>
        <v>236.7</v>
      </c>
      <c r="R6552" s="12">
        <f>P6552*(CPI!$B$112/Movie!Q6552)</f>
        <v>131054.4693705112</v>
      </c>
      <c r="S6552" t="s">
        <v>18974</v>
      </c>
      <c r="T6552">
        <v>90</v>
      </c>
    </row>
    <row r="6553" spans="1:20" x14ac:dyDescent="0.3">
      <c r="A6553" t="s">
        <v>18975</v>
      </c>
      <c r="B6553" t="str">
        <f t="shared" si="306"/>
        <v>PG-13</v>
      </c>
      <c r="C6553" t="s">
        <v>1984</v>
      </c>
      <c r="D6553" t="s">
        <v>19</v>
      </c>
      <c r="E6553">
        <v>2014</v>
      </c>
      <c r="F6553" s="22">
        <f t="shared" si="307"/>
        <v>41640</v>
      </c>
      <c r="G6553" t="s">
        <v>18908</v>
      </c>
      <c r="H6553">
        <f t="shared" si="308"/>
        <v>6.2</v>
      </c>
      <c r="I6553">
        <v>6.2</v>
      </c>
      <c r="J6553">
        <v>106000</v>
      </c>
      <c r="K6553" t="s">
        <v>12702</v>
      </c>
      <c r="L6553" t="s">
        <v>14683</v>
      </c>
      <c r="M6553" t="s">
        <v>8484</v>
      </c>
      <c r="N6553" t="s">
        <v>15</v>
      </c>
      <c r="O6553">
        <v>25000000</v>
      </c>
      <c r="P6553">
        <v>154468902</v>
      </c>
      <c r="Q6553">
        <f>_xlfn.XLOOKUP(E6553,CPI!A:A,CPI!B:B)</f>
        <v>236.7</v>
      </c>
      <c r="R6553" s="12">
        <f>P6553*(CPI!$B$112/Movie!Q6553)</f>
        <v>198845265.90367556</v>
      </c>
      <c r="S6553" t="s">
        <v>46</v>
      </c>
      <c r="T6553">
        <v>99</v>
      </c>
    </row>
    <row r="6554" spans="1:20" x14ac:dyDescent="0.3">
      <c r="A6554" t="s">
        <v>18976</v>
      </c>
      <c r="B6554" t="str">
        <f t="shared" si="306"/>
        <v>R</v>
      </c>
      <c r="C6554" t="s">
        <v>1</v>
      </c>
      <c r="D6554" t="s">
        <v>26</v>
      </c>
      <c r="E6554">
        <v>2014</v>
      </c>
      <c r="F6554" s="22">
        <f t="shared" si="307"/>
        <v>41640</v>
      </c>
      <c r="G6554" t="s">
        <v>18512</v>
      </c>
      <c r="H6554">
        <f t="shared" si="308"/>
        <v>6.1</v>
      </c>
      <c r="I6554">
        <v>6.1</v>
      </c>
      <c r="J6554">
        <v>99000</v>
      </c>
      <c r="K6554" t="s">
        <v>18977</v>
      </c>
      <c r="L6554" t="s">
        <v>18977</v>
      </c>
      <c r="M6554" t="s">
        <v>15818</v>
      </c>
      <c r="N6554" t="s">
        <v>15</v>
      </c>
      <c r="O6554">
        <v>8000000</v>
      </c>
      <c r="P6554">
        <v>45640143</v>
      </c>
      <c r="Q6554">
        <f>_xlfn.XLOOKUP(E6554,CPI!A:A,CPI!B:B)</f>
        <v>236.7</v>
      </c>
      <c r="R6554" s="12">
        <f>P6554*(CPI!$B$112/Movie!Q6554)</f>
        <v>58751802.163498104</v>
      </c>
      <c r="S6554" t="s">
        <v>18978</v>
      </c>
      <c r="T6554">
        <v>94</v>
      </c>
    </row>
    <row r="6555" spans="1:20" x14ac:dyDescent="0.3">
      <c r="A6555" t="s">
        <v>18979</v>
      </c>
      <c r="B6555" t="str">
        <f t="shared" si="306"/>
        <v>R</v>
      </c>
      <c r="C6555" t="s">
        <v>1</v>
      </c>
      <c r="D6555" t="s">
        <v>2</v>
      </c>
      <c r="E6555">
        <v>2014</v>
      </c>
      <c r="F6555" s="22">
        <f t="shared" si="307"/>
        <v>41640</v>
      </c>
      <c r="G6555" t="s">
        <v>18980</v>
      </c>
      <c r="H6555">
        <f t="shared" si="308"/>
        <v>6.6</v>
      </c>
      <c r="I6555">
        <v>6.6</v>
      </c>
      <c r="J6555">
        <v>32000</v>
      </c>
      <c r="K6555" t="s">
        <v>1861</v>
      </c>
      <c r="L6555" t="s">
        <v>1861</v>
      </c>
      <c r="M6555" t="s">
        <v>1861</v>
      </c>
      <c r="N6555" t="s">
        <v>15</v>
      </c>
      <c r="O6555">
        <v>16000000</v>
      </c>
      <c r="P6555">
        <v>3819421</v>
      </c>
      <c r="Q6555">
        <f>_xlfn.XLOOKUP(E6555,CPI!A:A,CPI!B:B)</f>
        <v>236.7</v>
      </c>
      <c r="R6555" s="12">
        <f>P6555*(CPI!$B$112/Movie!Q6555)</f>
        <v>4916677.5610477403</v>
      </c>
      <c r="S6555" t="s">
        <v>12235</v>
      </c>
      <c r="T6555">
        <v>122</v>
      </c>
    </row>
    <row r="6556" spans="1:20" x14ac:dyDescent="0.3">
      <c r="A6556" t="s">
        <v>18981</v>
      </c>
      <c r="B6556" t="str">
        <f t="shared" si="306"/>
        <v>R</v>
      </c>
      <c r="C6556" t="s">
        <v>1</v>
      </c>
      <c r="D6556" t="s">
        <v>10</v>
      </c>
      <c r="E6556">
        <v>2014</v>
      </c>
      <c r="F6556" s="22">
        <f t="shared" si="307"/>
        <v>41640</v>
      </c>
      <c r="G6556" t="s">
        <v>18982</v>
      </c>
      <c r="H6556">
        <f t="shared" si="308"/>
        <v>6.4</v>
      </c>
      <c r="I6556">
        <v>6.4</v>
      </c>
      <c r="J6556">
        <v>36000</v>
      </c>
      <c r="K6556" t="s">
        <v>14526</v>
      </c>
      <c r="L6556" t="s">
        <v>18983</v>
      </c>
      <c r="M6556" t="s">
        <v>10793</v>
      </c>
      <c r="N6556" t="s">
        <v>7</v>
      </c>
      <c r="P6556">
        <v>4070789</v>
      </c>
      <c r="Q6556">
        <f>_xlfn.XLOOKUP(E6556,CPI!A:A,CPI!B:B)</f>
        <v>236.7</v>
      </c>
      <c r="R6556" s="12">
        <f>P6556*(CPI!$B$112/Movie!Q6556)</f>
        <v>5240259.4351499788</v>
      </c>
      <c r="S6556" t="s">
        <v>12679</v>
      </c>
      <c r="T6556">
        <v>114</v>
      </c>
    </row>
    <row r="6557" spans="1:20" x14ac:dyDescent="0.3">
      <c r="A6557" t="s">
        <v>18984</v>
      </c>
      <c r="B6557" t="str">
        <f t="shared" si="306"/>
        <v>R</v>
      </c>
      <c r="C6557" t="s">
        <v>1</v>
      </c>
      <c r="D6557" t="s">
        <v>26</v>
      </c>
      <c r="E6557">
        <v>2014</v>
      </c>
      <c r="F6557" s="22">
        <f t="shared" si="307"/>
        <v>41640</v>
      </c>
      <c r="G6557" t="s">
        <v>18745</v>
      </c>
      <c r="H6557">
        <f t="shared" si="308"/>
        <v>6.7</v>
      </c>
      <c r="I6557">
        <v>6.7</v>
      </c>
      <c r="J6557">
        <v>31000</v>
      </c>
      <c r="K6557" t="s">
        <v>14254</v>
      </c>
      <c r="L6557" t="s">
        <v>18985</v>
      </c>
      <c r="M6557" t="s">
        <v>18986</v>
      </c>
      <c r="N6557" t="s">
        <v>15</v>
      </c>
      <c r="O6557">
        <v>16000000</v>
      </c>
      <c r="P6557">
        <v>1705908</v>
      </c>
      <c r="Q6557">
        <f>_xlfn.XLOOKUP(E6557,CPI!A:A,CPI!B:B)</f>
        <v>236.7</v>
      </c>
      <c r="R6557" s="12">
        <f>P6557*(CPI!$B$112/Movie!Q6557)</f>
        <v>2195987.1888466412</v>
      </c>
      <c r="S6557" t="s">
        <v>29</v>
      </c>
      <c r="T6557">
        <v>119</v>
      </c>
    </row>
    <row r="6558" spans="1:20" x14ac:dyDescent="0.3">
      <c r="A6558" t="s">
        <v>18987</v>
      </c>
      <c r="B6558" t="str">
        <f t="shared" si="306"/>
        <v>R</v>
      </c>
      <c r="C6558" t="s">
        <v>1</v>
      </c>
      <c r="D6558" t="s">
        <v>19</v>
      </c>
      <c r="E6558">
        <v>2014</v>
      </c>
      <c r="F6558" s="22">
        <f t="shared" si="307"/>
        <v>41640</v>
      </c>
      <c r="G6558" t="s">
        <v>18988</v>
      </c>
      <c r="H6558">
        <f t="shared" si="308"/>
        <v>6.4</v>
      </c>
      <c r="I6558">
        <v>6.4</v>
      </c>
      <c r="J6558">
        <v>129000</v>
      </c>
      <c r="K6558" t="s">
        <v>11974</v>
      </c>
      <c r="L6558" t="s">
        <v>11974</v>
      </c>
      <c r="M6558" t="s">
        <v>18989</v>
      </c>
      <c r="N6558" t="s">
        <v>15</v>
      </c>
      <c r="O6558">
        <v>17000000</v>
      </c>
      <c r="P6558">
        <v>138224951</v>
      </c>
      <c r="Q6558">
        <f>_xlfn.XLOOKUP(E6558,CPI!A:A,CPI!B:B)</f>
        <v>236.7</v>
      </c>
      <c r="R6558" s="12">
        <f>P6558*(CPI!$B$112/Movie!Q6558)</f>
        <v>177934696.11195606</v>
      </c>
      <c r="S6558" t="s">
        <v>18990</v>
      </c>
      <c r="T6558">
        <v>104</v>
      </c>
    </row>
    <row r="6559" spans="1:20" x14ac:dyDescent="0.3">
      <c r="A6559" t="s">
        <v>18991</v>
      </c>
      <c r="B6559" t="str">
        <f t="shared" si="306"/>
        <v>R</v>
      </c>
      <c r="C6559" t="s">
        <v>1</v>
      </c>
      <c r="D6559" t="s">
        <v>19</v>
      </c>
      <c r="E6559">
        <v>2014</v>
      </c>
      <c r="F6559" s="22">
        <f t="shared" si="307"/>
        <v>41640</v>
      </c>
      <c r="G6559" t="s">
        <v>18992</v>
      </c>
      <c r="H6559">
        <f t="shared" si="308"/>
        <v>7</v>
      </c>
      <c r="I6559">
        <v>7</v>
      </c>
      <c r="J6559">
        <v>68000</v>
      </c>
      <c r="K6559" t="s">
        <v>17263</v>
      </c>
      <c r="L6559" t="s">
        <v>17263</v>
      </c>
      <c r="M6559" t="s">
        <v>18379</v>
      </c>
      <c r="N6559" t="s">
        <v>15</v>
      </c>
      <c r="O6559">
        <v>20000000</v>
      </c>
      <c r="P6559">
        <v>12007070</v>
      </c>
      <c r="Q6559">
        <f>_xlfn.XLOOKUP(E6559,CPI!A:A,CPI!B:B)</f>
        <v>236.7</v>
      </c>
      <c r="R6559" s="12">
        <f>P6559*(CPI!$B$112/Movie!Q6559)</f>
        <v>15456502.868610056</v>
      </c>
      <c r="S6559" t="s">
        <v>17265</v>
      </c>
      <c r="T6559">
        <v>125</v>
      </c>
    </row>
    <row r="6560" spans="1:20" x14ac:dyDescent="0.3">
      <c r="A6560" t="s">
        <v>18993</v>
      </c>
      <c r="B6560" t="str">
        <f t="shared" si="306"/>
        <v>Not Rated</v>
      </c>
      <c r="C6560" t="s">
        <v>432</v>
      </c>
      <c r="D6560" t="s">
        <v>26</v>
      </c>
      <c r="E6560">
        <v>2014</v>
      </c>
      <c r="F6560" s="22">
        <f t="shared" si="307"/>
        <v>41640</v>
      </c>
      <c r="G6560" t="s">
        <v>18994</v>
      </c>
      <c r="H6560">
        <f t="shared" si="308"/>
        <v>8.1</v>
      </c>
      <c r="I6560">
        <v>8.1</v>
      </c>
      <c r="J6560">
        <v>169000</v>
      </c>
      <c r="K6560" t="s">
        <v>16100</v>
      </c>
      <c r="L6560" t="s">
        <v>16100</v>
      </c>
      <c r="M6560" t="s">
        <v>12115</v>
      </c>
      <c r="N6560" t="s">
        <v>10277</v>
      </c>
      <c r="P6560">
        <v>100370104</v>
      </c>
      <c r="Q6560">
        <f>_xlfn.XLOOKUP(E6560,CPI!A:A,CPI!B:B)</f>
        <v>236.7</v>
      </c>
      <c r="R6560" s="12">
        <f>P6560*(CPI!$B$112/Movie!Q6560)</f>
        <v>129204776.88550909</v>
      </c>
      <c r="S6560" t="s">
        <v>18995</v>
      </c>
      <c r="T6560">
        <v>153</v>
      </c>
    </row>
    <row r="6561" spans="1:20" x14ac:dyDescent="0.3">
      <c r="A6561" t="s">
        <v>18996</v>
      </c>
      <c r="B6561" t="str">
        <f t="shared" si="306"/>
        <v>R</v>
      </c>
      <c r="C6561" t="s">
        <v>1</v>
      </c>
      <c r="D6561" t="s">
        <v>2</v>
      </c>
      <c r="E6561">
        <v>2014</v>
      </c>
      <c r="F6561" s="22">
        <f t="shared" si="307"/>
        <v>41640</v>
      </c>
      <c r="G6561" t="s">
        <v>18997</v>
      </c>
      <c r="H6561">
        <f t="shared" si="308"/>
        <v>6.5</v>
      </c>
      <c r="I6561">
        <v>6.5</v>
      </c>
      <c r="J6561">
        <v>22000</v>
      </c>
      <c r="K6561" t="s">
        <v>6417</v>
      </c>
      <c r="L6561" t="s">
        <v>9853</v>
      </c>
      <c r="M6561" t="s">
        <v>10473</v>
      </c>
      <c r="N6561" t="s">
        <v>7</v>
      </c>
      <c r="P6561">
        <v>10084623</v>
      </c>
      <c r="Q6561">
        <f>_xlfn.XLOOKUP(E6561,CPI!A:A,CPI!B:B)</f>
        <v>236.7</v>
      </c>
      <c r="R6561" s="12">
        <f>P6561*(CPI!$B$112/Movie!Q6561)</f>
        <v>12981768.602027884</v>
      </c>
      <c r="S6561" t="s">
        <v>6548</v>
      </c>
      <c r="T6561">
        <v>112</v>
      </c>
    </row>
    <row r="6562" spans="1:20" x14ac:dyDescent="0.3">
      <c r="A6562" t="s">
        <v>18998</v>
      </c>
      <c r="B6562" t="str">
        <f t="shared" si="306"/>
        <v>R</v>
      </c>
      <c r="C6562" t="s">
        <v>1</v>
      </c>
      <c r="D6562" t="s">
        <v>4868</v>
      </c>
      <c r="E6562">
        <v>2014</v>
      </c>
      <c r="F6562" s="22">
        <f t="shared" si="307"/>
        <v>41640</v>
      </c>
      <c r="G6562" t="s">
        <v>18992</v>
      </c>
      <c r="H6562">
        <f t="shared" si="308"/>
        <v>6.3</v>
      </c>
      <c r="I6562">
        <v>6.3</v>
      </c>
      <c r="J6562">
        <v>53000</v>
      </c>
      <c r="K6562" t="s">
        <v>18999</v>
      </c>
      <c r="L6562" t="s">
        <v>19000</v>
      </c>
      <c r="M6562" t="s">
        <v>14177</v>
      </c>
      <c r="N6562" t="s">
        <v>6926</v>
      </c>
      <c r="O6562">
        <v>14000000</v>
      </c>
      <c r="P6562">
        <v>11020402</v>
      </c>
      <c r="Q6562">
        <f>_xlfn.XLOOKUP(E6562,CPI!A:A,CPI!B:B)</f>
        <v>236.7</v>
      </c>
      <c r="R6562" s="12">
        <f>P6562*(CPI!$B$112/Movie!Q6562)</f>
        <v>14186381.45078158</v>
      </c>
      <c r="S6562" t="s">
        <v>18598</v>
      </c>
      <c r="T6562">
        <v>108</v>
      </c>
    </row>
    <row r="6563" spans="1:20" x14ac:dyDescent="0.3">
      <c r="A6563" t="s">
        <v>19001</v>
      </c>
      <c r="B6563" t="str">
        <f t="shared" si="306"/>
        <v>R</v>
      </c>
      <c r="C6563" t="s">
        <v>1</v>
      </c>
      <c r="D6563" t="s">
        <v>89</v>
      </c>
      <c r="E6563">
        <v>2014</v>
      </c>
      <c r="F6563" s="22">
        <f t="shared" si="307"/>
        <v>41640</v>
      </c>
      <c r="G6563" t="s">
        <v>18694</v>
      </c>
      <c r="H6563">
        <f t="shared" si="308"/>
        <v>6.8</v>
      </c>
      <c r="I6563">
        <v>6.8</v>
      </c>
      <c r="J6563">
        <v>74000</v>
      </c>
      <c r="K6563" t="s">
        <v>15236</v>
      </c>
      <c r="L6563" t="s">
        <v>12263</v>
      </c>
      <c r="M6563" t="s">
        <v>11678</v>
      </c>
      <c r="N6563" t="s">
        <v>7</v>
      </c>
      <c r="O6563">
        <v>15000000</v>
      </c>
      <c r="P6563">
        <v>36233517</v>
      </c>
      <c r="Q6563">
        <f>_xlfn.XLOOKUP(E6563,CPI!A:A,CPI!B:B)</f>
        <v>236.7</v>
      </c>
      <c r="R6563" s="12">
        <f>P6563*(CPI!$B$112/Movie!Q6563)</f>
        <v>46642807.899873257</v>
      </c>
      <c r="S6563" t="s">
        <v>14686</v>
      </c>
      <c r="T6563">
        <v>122</v>
      </c>
    </row>
    <row r="6564" spans="1:20" x14ac:dyDescent="0.3">
      <c r="A6564" t="s">
        <v>19002</v>
      </c>
      <c r="B6564" t="str">
        <f t="shared" si="306"/>
        <v>R</v>
      </c>
      <c r="C6564" t="s">
        <v>1</v>
      </c>
      <c r="D6564" t="s">
        <v>37</v>
      </c>
      <c r="E6564">
        <v>2014</v>
      </c>
      <c r="F6564" s="22">
        <f t="shared" si="307"/>
        <v>41640</v>
      </c>
      <c r="G6564" t="s">
        <v>19003</v>
      </c>
      <c r="H6564">
        <f t="shared" si="308"/>
        <v>5.7</v>
      </c>
      <c r="I6564">
        <v>5.7</v>
      </c>
      <c r="J6564">
        <v>23000</v>
      </c>
      <c r="K6564" t="s">
        <v>19004</v>
      </c>
      <c r="L6564" t="s">
        <v>18174</v>
      </c>
      <c r="M6564" t="s">
        <v>19005</v>
      </c>
      <c r="N6564" t="s">
        <v>15</v>
      </c>
      <c r="O6564">
        <v>1500000</v>
      </c>
      <c r="P6564">
        <v>4381603</v>
      </c>
      <c r="Q6564">
        <f>_xlfn.XLOOKUP(E6564,CPI!A:A,CPI!B:B)</f>
        <v>236.7</v>
      </c>
      <c r="R6564" s="12">
        <f>P6564*(CPI!$B$112/Movie!Q6564)</f>
        <v>5640365.1630756231</v>
      </c>
      <c r="S6564" t="s">
        <v>19006</v>
      </c>
      <c r="T6564">
        <v>100</v>
      </c>
    </row>
    <row r="6565" spans="1:20" x14ac:dyDescent="0.3">
      <c r="A6565" t="s">
        <v>19007</v>
      </c>
      <c r="B6565" t="str">
        <f t="shared" si="306"/>
        <v>PG-13</v>
      </c>
      <c r="C6565" t="s">
        <v>1984</v>
      </c>
      <c r="D6565" t="s">
        <v>2</v>
      </c>
      <c r="E6565">
        <v>2014</v>
      </c>
      <c r="F6565" s="22">
        <f t="shared" si="307"/>
        <v>41640</v>
      </c>
      <c r="G6565" t="s">
        <v>19008</v>
      </c>
      <c r="H6565">
        <f t="shared" si="308"/>
        <v>6.1</v>
      </c>
      <c r="I6565">
        <v>6.1</v>
      </c>
      <c r="J6565">
        <v>64000</v>
      </c>
      <c r="K6565" t="s">
        <v>19009</v>
      </c>
      <c r="L6565" t="s">
        <v>19010</v>
      </c>
      <c r="M6565" t="s">
        <v>18770</v>
      </c>
      <c r="N6565" t="s">
        <v>15</v>
      </c>
      <c r="O6565">
        <v>4000000</v>
      </c>
      <c r="P6565">
        <v>2595622</v>
      </c>
      <c r="Q6565">
        <f>_xlfn.XLOOKUP(E6565,CPI!A:A,CPI!B:B)</f>
        <v>236.7</v>
      </c>
      <c r="R6565" s="12">
        <f>P6565*(CPI!$B$112/Movie!Q6565)</f>
        <v>3341301.3240388678</v>
      </c>
      <c r="S6565" t="s">
        <v>17968</v>
      </c>
      <c r="T6565">
        <v>97</v>
      </c>
    </row>
    <row r="6566" spans="1:20" x14ac:dyDescent="0.3">
      <c r="A6566" t="s">
        <v>19011</v>
      </c>
      <c r="B6566" t="str">
        <f t="shared" si="306"/>
        <v>PG</v>
      </c>
      <c r="C6566" t="s">
        <v>18</v>
      </c>
      <c r="D6566" t="s">
        <v>26</v>
      </c>
      <c r="E6566">
        <v>2014</v>
      </c>
      <c r="F6566" s="22">
        <f t="shared" si="307"/>
        <v>41640</v>
      </c>
      <c r="G6566" t="s">
        <v>18849</v>
      </c>
      <c r="H6566">
        <f t="shared" si="308"/>
        <v>7.3</v>
      </c>
      <c r="I6566">
        <v>7.3</v>
      </c>
      <c r="J6566">
        <v>79000</v>
      </c>
      <c r="K6566" t="s">
        <v>2862</v>
      </c>
      <c r="L6566" t="s">
        <v>12638</v>
      </c>
      <c r="M6566" t="s">
        <v>10846</v>
      </c>
      <c r="N6566" t="s">
        <v>15</v>
      </c>
      <c r="O6566">
        <v>22000000</v>
      </c>
      <c r="P6566">
        <v>89514453</v>
      </c>
      <c r="Q6566">
        <f>_xlfn.XLOOKUP(E6566,CPI!A:A,CPI!B:B)</f>
        <v>236.7</v>
      </c>
      <c r="R6566" s="12">
        <f>P6566*(CPI!$B$112/Movie!Q6566)</f>
        <v>115230476.67553866</v>
      </c>
      <c r="S6566" t="s">
        <v>1531</v>
      </c>
      <c r="T6566">
        <v>122</v>
      </c>
    </row>
    <row r="6567" spans="1:20" x14ac:dyDescent="0.3">
      <c r="A6567" t="s">
        <v>19012</v>
      </c>
      <c r="B6567" t="str">
        <f t="shared" si="306"/>
        <v>PG-13</v>
      </c>
      <c r="C6567" t="s">
        <v>1984</v>
      </c>
      <c r="D6567" t="s">
        <v>2</v>
      </c>
      <c r="E6567">
        <v>2014</v>
      </c>
      <c r="F6567" s="22">
        <f t="shared" si="307"/>
        <v>41640</v>
      </c>
      <c r="G6567" t="s">
        <v>18753</v>
      </c>
      <c r="H6567">
        <f t="shared" si="308"/>
        <v>6.9</v>
      </c>
      <c r="I6567">
        <v>6.9</v>
      </c>
      <c r="J6567">
        <v>16000</v>
      </c>
      <c r="K6567" t="s">
        <v>11396</v>
      </c>
      <c r="L6567" t="s">
        <v>11396</v>
      </c>
      <c r="M6567" t="s">
        <v>18410</v>
      </c>
      <c r="N6567" t="s">
        <v>15</v>
      </c>
      <c r="O6567">
        <v>7000000</v>
      </c>
      <c r="P6567">
        <v>14618727</v>
      </c>
      <c r="Q6567">
        <f>_xlfn.XLOOKUP(E6567,CPI!A:A,CPI!B:B)</f>
        <v>236.7</v>
      </c>
      <c r="R6567" s="12">
        <f>P6567*(CPI!$B$112/Movie!Q6567)</f>
        <v>18818445.783269964</v>
      </c>
      <c r="S6567" t="s">
        <v>19013</v>
      </c>
      <c r="T6567">
        <v>116</v>
      </c>
    </row>
    <row r="6568" spans="1:20" x14ac:dyDescent="0.3">
      <c r="A6568" t="s">
        <v>19014</v>
      </c>
      <c r="B6568" t="str">
        <f t="shared" si="306"/>
        <v>R</v>
      </c>
      <c r="C6568" t="s">
        <v>1</v>
      </c>
      <c r="D6568" t="s">
        <v>26</v>
      </c>
      <c r="E6568">
        <v>2014</v>
      </c>
      <c r="F6568" s="22">
        <f t="shared" si="307"/>
        <v>41640</v>
      </c>
      <c r="G6568" t="s">
        <v>19015</v>
      </c>
      <c r="H6568">
        <f t="shared" si="308"/>
        <v>6.2</v>
      </c>
      <c r="I6568">
        <v>6.2</v>
      </c>
      <c r="J6568">
        <v>39000</v>
      </c>
      <c r="K6568" t="s">
        <v>566</v>
      </c>
      <c r="L6568" t="s">
        <v>19016</v>
      </c>
      <c r="M6568" t="s">
        <v>8751</v>
      </c>
      <c r="N6568" t="s">
        <v>180</v>
      </c>
      <c r="O6568">
        <v>15000000</v>
      </c>
      <c r="P6568">
        <v>4510934</v>
      </c>
      <c r="Q6568">
        <f>_xlfn.XLOOKUP(E6568,CPI!A:A,CPI!B:B)</f>
        <v>236.7</v>
      </c>
      <c r="R6568" s="12">
        <f>P6568*(CPI!$B$112/Movie!Q6568)</f>
        <v>5806850.8229826791</v>
      </c>
      <c r="S6568" t="s">
        <v>19017</v>
      </c>
      <c r="T6568">
        <v>111</v>
      </c>
    </row>
    <row r="6569" spans="1:20" x14ac:dyDescent="0.3">
      <c r="A6569" t="s">
        <v>19018</v>
      </c>
      <c r="B6569" t="str">
        <f t="shared" si="306"/>
        <v>PG-13</v>
      </c>
      <c r="C6569" t="s">
        <v>1984</v>
      </c>
      <c r="D6569" t="s">
        <v>2</v>
      </c>
      <c r="E6569">
        <v>2014</v>
      </c>
      <c r="F6569" s="22">
        <f t="shared" si="307"/>
        <v>41640</v>
      </c>
      <c r="G6569" t="s">
        <v>18858</v>
      </c>
      <c r="H6569">
        <f t="shared" si="308"/>
        <v>6.7</v>
      </c>
      <c r="I6569">
        <v>6.7</v>
      </c>
      <c r="J6569">
        <v>118000</v>
      </c>
      <c r="K6569" t="s">
        <v>19019</v>
      </c>
      <c r="L6569" t="s">
        <v>16164</v>
      </c>
      <c r="M6569" t="s">
        <v>18384</v>
      </c>
      <c r="N6569" t="s">
        <v>15</v>
      </c>
      <c r="O6569">
        <v>11000000</v>
      </c>
      <c r="P6569">
        <v>78274843</v>
      </c>
      <c r="Q6569">
        <f>_xlfn.XLOOKUP(E6569,CPI!A:A,CPI!B:B)</f>
        <v>236.7</v>
      </c>
      <c r="R6569" s="12">
        <f>P6569*(CPI!$B$112/Movie!Q6569)</f>
        <v>100761912.38741022</v>
      </c>
      <c r="S6569" t="s">
        <v>10111</v>
      </c>
      <c r="T6569">
        <v>107</v>
      </c>
    </row>
    <row r="6570" spans="1:20" x14ac:dyDescent="0.3">
      <c r="A6570" t="s">
        <v>19020</v>
      </c>
      <c r="B6570" t="str">
        <f t="shared" si="306"/>
        <v>R</v>
      </c>
      <c r="C6570" t="s">
        <v>1</v>
      </c>
      <c r="D6570" t="s">
        <v>26</v>
      </c>
      <c r="E6570">
        <v>2014</v>
      </c>
      <c r="F6570" s="22">
        <f t="shared" si="307"/>
        <v>41640</v>
      </c>
      <c r="G6570" t="s">
        <v>19021</v>
      </c>
      <c r="H6570">
        <f t="shared" si="308"/>
        <v>6.1</v>
      </c>
      <c r="I6570">
        <v>6.1</v>
      </c>
      <c r="J6570">
        <v>25000</v>
      </c>
      <c r="K6570" t="s">
        <v>2570</v>
      </c>
      <c r="L6570" t="s">
        <v>19022</v>
      </c>
      <c r="M6570" t="s">
        <v>19023</v>
      </c>
      <c r="N6570" t="s">
        <v>15</v>
      </c>
      <c r="P6570">
        <v>6034851</v>
      </c>
      <c r="Q6570">
        <f>_xlfn.XLOOKUP(E6570,CPI!A:A,CPI!B:B)</f>
        <v>236.7</v>
      </c>
      <c r="R6570" s="12">
        <f>P6570*(CPI!$B$112/Movie!Q6570)</f>
        <v>7768564.0038022818</v>
      </c>
      <c r="S6570" t="s">
        <v>19024</v>
      </c>
      <c r="T6570">
        <v>93</v>
      </c>
    </row>
    <row r="6571" spans="1:20" x14ac:dyDescent="0.3">
      <c r="A6571" t="s">
        <v>19025</v>
      </c>
      <c r="B6571" t="str">
        <f t="shared" si="306"/>
        <v>R</v>
      </c>
      <c r="C6571" t="s">
        <v>1</v>
      </c>
      <c r="D6571" t="s">
        <v>19</v>
      </c>
      <c r="E6571">
        <v>2014</v>
      </c>
      <c r="F6571" s="22">
        <f t="shared" si="307"/>
        <v>41640</v>
      </c>
      <c r="G6571" t="s">
        <v>19026</v>
      </c>
      <c r="H6571">
        <f t="shared" si="308"/>
        <v>7.2</v>
      </c>
      <c r="I6571">
        <v>7.2</v>
      </c>
      <c r="J6571">
        <v>53000</v>
      </c>
      <c r="K6571" t="s">
        <v>19027</v>
      </c>
      <c r="L6571" t="s">
        <v>19028</v>
      </c>
      <c r="M6571" t="s">
        <v>18584</v>
      </c>
      <c r="N6571" t="s">
        <v>7</v>
      </c>
      <c r="P6571">
        <v>3062178</v>
      </c>
      <c r="Q6571">
        <f>_xlfn.XLOOKUP(E6571,CPI!A:A,CPI!B:B)</f>
        <v>236.7</v>
      </c>
      <c r="R6571" s="12">
        <f>P6571*(CPI!$B$112/Movie!Q6571)</f>
        <v>3941891.1558935363</v>
      </c>
      <c r="S6571" t="s">
        <v>19029</v>
      </c>
      <c r="T6571">
        <v>99</v>
      </c>
    </row>
    <row r="6572" spans="1:20" x14ac:dyDescent="0.3">
      <c r="A6572" t="s">
        <v>19030</v>
      </c>
      <c r="B6572" t="str">
        <f t="shared" si="306"/>
        <v>PG-13</v>
      </c>
      <c r="C6572" t="s">
        <v>1984</v>
      </c>
      <c r="D6572" t="s">
        <v>2</v>
      </c>
      <c r="E6572">
        <v>2014</v>
      </c>
      <c r="F6572" s="22">
        <f t="shared" si="307"/>
        <v>41640</v>
      </c>
      <c r="G6572" t="s">
        <v>19031</v>
      </c>
      <c r="H6572">
        <f t="shared" si="308"/>
        <v>7.5</v>
      </c>
      <c r="I6572">
        <v>7.5</v>
      </c>
      <c r="J6572">
        <v>129000</v>
      </c>
      <c r="K6572" t="s">
        <v>19032</v>
      </c>
      <c r="L6572" t="s">
        <v>19032</v>
      </c>
      <c r="M6572" t="s">
        <v>8751</v>
      </c>
      <c r="N6572" t="s">
        <v>15</v>
      </c>
      <c r="O6572">
        <v>5000000</v>
      </c>
      <c r="P6572">
        <v>44779195</v>
      </c>
      <c r="Q6572">
        <f>_xlfn.XLOOKUP(E6572,CPI!A:A,CPI!B:B)</f>
        <v>236.7</v>
      </c>
      <c r="R6572" s="12">
        <f>P6572*(CPI!$B$112/Movie!Q6572)</f>
        <v>57643518.024926066</v>
      </c>
      <c r="S6572" t="s">
        <v>19033</v>
      </c>
      <c r="T6572">
        <v>101</v>
      </c>
    </row>
    <row r="6573" spans="1:20" x14ac:dyDescent="0.3">
      <c r="A6573" t="s">
        <v>19034</v>
      </c>
      <c r="B6573" t="str">
        <f t="shared" si="306"/>
        <v>PG-13</v>
      </c>
      <c r="C6573" t="s">
        <v>1984</v>
      </c>
      <c r="D6573" t="s">
        <v>19</v>
      </c>
      <c r="E6573">
        <v>2014</v>
      </c>
      <c r="F6573" s="22">
        <f t="shared" si="307"/>
        <v>41640</v>
      </c>
      <c r="G6573" t="s">
        <v>18467</v>
      </c>
      <c r="H6573">
        <f t="shared" si="308"/>
        <v>6.2</v>
      </c>
      <c r="I6573">
        <v>6.2</v>
      </c>
      <c r="J6573">
        <v>90000</v>
      </c>
      <c r="K6573" t="s">
        <v>11258</v>
      </c>
      <c r="L6573" t="s">
        <v>16892</v>
      </c>
      <c r="M6573" t="s">
        <v>2813</v>
      </c>
      <c r="N6573" t="s">
        <v>15</v>
      </c>
      <c r="O6573">
        <v>28000000</v>
      </c>
      <c r="P6573">
        <v>53260230</v>
      </c>
      <c r="Q6573">
        <f>_xlfn.XLOOKUP(E6573,CPI!A:A,CPI!B:B)</f>
        <v>236.7</v>
      </c>
      <c r="R6573" s="12">
        <f>P6573*(CPI!$B$112/Movie!Q6573)</f>
        <v>68561014.283903673</v>
      </c>
      <c r="S6573" t="s">
        <v>15288</v>
      </c>
      <c r="T6573">
        <v>117</v>
      </c>
    </row>
    <row r="6574" spans="1:20" x14ac:dyDescent="0.3">
      <c r="A6574" t="s">
        <v>19035</v>
      </c>
      <c r="B6574" t="str">
        <f t="shared" si="306"/>
        <v>Not Rated</v>
      </c>
      <c r="C6574" t="s">
        <v>432</v>
      </c>
      <c r="D6574" t="s">
        <v>37</v>
      </c>
      <c r="E6574">
        <v>2014</v>
      </c>
      <c r="F6574" s="22">
        <f t="shared" si="307"/>
        <v>41640</v>
      </c>
      <c r="G6574" t="s">
        <v>19036</v>
      </c>
      <c r="H6574">
        <f t="shared" si="308"/>
        <v>6.7</v>
      </c>
      <c r="I6574">
        <v>6.7</v>
      </c>
      <c r="J6574">
        <v>26000</v>
      </c>
      <c r="K6574" t="s">
        <v>19037</v>
      </c>
      <c r="L6574" t="s">
        <v>19037</v>
      </c>
      <c r="M6574" t="s">
        <v>14480</v>
      </c>
      <c r="N6574" t="s">
        <v>15</v>
      </c>
      <c r="P6574">
        <v>49970</v>
      </c>
      <c r="Q6574">
        <f>_xlfn.XLOOKUP(E6574,CPI!A:A,CPI!B:B)</f>
        <v>236.7</v>
      </c>
      <c r="R6574" s="12">
        <f>P6574*(CPI!$B$112/Movie!Q6574)</f>
        <v>64325.555555555555</v>
      </c>
      <c r="S6574" t="s">
        <v>19038</v>
      </c>
      <c r="T6574">
        <v>109</v>
      </c>
    </row>
    <row r="6575" spans="1:20" x14ac:dyDescent="0.3">
      <c r="A6575" t="s">
        <v>19039</v>
      </c>
      <c r="B6575" t="str">
        <f t="shared" si="306"/>
        <v>PG-13</v>
      </c>
      <c r="C6575" t="s">
        <v>1984</v>
      </c>
      <c r="D6575" t="s">
        <v>48</v>
      </c>
      <c r="E6575">
        <v>2014</v>
      </c>
      <c r="F6575" s="22">
        <f t="shared" si="307"/>
        <v>41640</v>
      </c>
      <c r="G6575" t="s">
        <v>19040</v>
      </c>
      <c r="H6575">
        <f t="shared" si="308"/>
        <v>7.4</v>
      </c>
      <c r="I6575">
        <v>7.4</v>
      </c>
      <c r="J6575">
        <v>37000</v>
      </c>
      <c r="K6575" t="s">
        <v>19041</v>
      </c>
      <c r="L6575" t="s">
        <v>16489</v>
      </c>
      <c r="M6575" t="s">
        <v>2610</v>
      </c>
      <c r="N6575" t="s">
        <v>15</v>
      </c>
      <c r="O6575">
        <v>10000000</v>
      </c>
      <c r="P6575">
        <v>28641776</v>
      </c>
      <c r="Q6575">
        <f>_xlfn.XLOOKUP(E6575,CPI!A:A,CPI!B:B)</f>
        <v>236.7</v>
      </c>
      <c r="R6575" s="12">
        <f>P6575*(CPI!$B$112/Movie!Q6575)</f>
        <v>36870085.11702577</v>
      </c>
      <c r="S6575" t="s">
        <v>16799</v>
      </c>
      <c r="T6575">
        <v>121</v>
      </c>
    </row>
    <row r="6576" spans="1:20" x14ac:dyDescent="0.3">
      <c r="A6576" t="s">
        <v>19042</v>
      </c>
      <c r="B6576" t="str">
        <f t="shared" si="306"/>
        <v>PG-13</v>
      </c>
      <c r="C6576" t="s">
        <v>1984</v>
      </c>
      <c r="D6576" t="s">
        <v>48</v>
      </c>
      <c r="E6576">
        <v>2014</v>
      </c>
      <c r="F6576" s="22">
        <f t="shared" si="307"/>
        <v>41640</v>
      </c>
      <c r="G6576" t="s">
        <v>18741</v>
      </c>
      <c r="H6576">
        <f t="shared" si="308"/>
        <v>7</v>
      </c>
      <c r="I6576">
        <v>7</v>
      </c>
      <c r="J6576">
        <v>88000</v>
      </c>
      <c r="K6576" t="s">
        <v>2654</v>
      </c>
      <c r="L6576" t="s">
        <v>5760</v>
      </c>
      <c r="M6576" t="s">
        <v>15049</v>
      </c>
      <c r="N6576" t="s">
        <v>15</v>
      </c>
      <c r="O6576">
        <v>10000000</v>
      </c>
      <c r="P6576">
        <v>29253166</v>
      </c>
      <c r="Q6576">
        <f>_xlfn.XLOOKUP(E6576,CPI!A:A,CPI!B:B)</f>
        <v>236.7</v>
      </c>
      <c r="R6576" s="12">
        <f>P6576*(CPI!$B$112/Movie!Q6576)</f>
        <v>37657117.364596538</v>
      </c>
      <c r="S6576" t="s">
        <v>13852</v>
      </c>
      <c r="T6576">
        <v>106</v>
      </c>
    </row>
    <row r="6577" spans="1:20" x14ac:dyDescent="0.3">
      <c r="A6577" t="s">
        <v>19043</v>
      </c>
      <c r="B6577" t="str">
        <f t="shared" si="306"/>
        <v>R</v>
      </c>
      <c r="C6577" t="s">
        <v>1</v>
      </c>
      <c r="D6577" t="s">
        <v>2</v>
      </c>
      <c r="E6577">
        <v>2014</v>
      </c>
      <c r="F6577" s="22">
        <f t="shared" si="307"/>
        <v>41640</v>
      </c>
      <c r="G6577" t="s">
        <v>18764</v>
      </c>
      <c r="H6577">
        <f t="shared" si="308"/>
        <v>5.0999999999999996</v>
      </c>
      <c r="I6577">
        <v>5.0999999999999996</v>
      </c>
      <c r="J6577">
        <v>10000</v>
      </c>
      <c r="K6577" t="s">
        <v>13114</v>
      </c>
      <c r="L6577" t="s">
        <v>19044</v>
      </c>
      <c r="M6577" t="s">
        <v>19045</v>
      </c>
      <c r="N6577" t="s">
        <v>15</v>
      </c>
      <c r="O6577">
        <v>5000000</v>
      </c>
      <c r="P6577">
        <v>17534314</v>
      </c>
      <c r="Q6577">
        <f>_xlfn.XLOOKUP(E6577,CPI!A:A,CPI!B:B)</f>
        <v>236.7</v>
      </c>
      <c r="R6577" s="12">
        <f>P6577*(CPI!$B$112/Movie!Q6577)</f>
        <v>22571632.766370934</v>
      </c>
      <c r="S6577" t="s">
        <v>19046</v>
      </c>
      <c r="T6577">
        <v>106</v>
      </c>
    </row>
    <row r="6578" spans="1:20" x14ac:dyDescent="0.3">
      <c r="A6578" t="s">
        <v>19047</v>
      </c>
      <c r="B6578" t="str">
        <f t="shared" si="306"/>
        <v>R</v>
      </c>
      <c r="C6578" t="s">
        <v>1</v>
      </c>
      <c r="D6578" t="s">
        <v>2</v>
      </c>
      <c r="E6578">
        <v>2014</v>
      </c>
      <c r="F6578" s="22">
        <f t="shared" si="307"/>
        <v>41640</v>
      </c>
      <c r="G6578" t="s">
        <v>19048</v>
      </c>
      <c r="H6578">
        <f t="shared" si="308"/>
        <v>7</v>
      </c>
      <c r="I6578">
        <v>7</v>
      </c>
      <c r="J6578">
        <v>73000</v>
      </c>
      <c r="K6578" t="s">
        <v>6986</v>
      </c>
      <c r="L6578" t="s">
        <v>19049</v>
      </c>
      <c r="M6578" t="s">
        <v>6986</v>
      </c>
      <c r="N6578" t="s">
        <v>233</v>
      </c>
      <c r="O6578">
        <v>22500000</v>
      </c>
      <c r="P6578">
        <v>38176317</v>
      </c>
      <c r="Q6578">
        <f>_xlfn.XLOOKUP(E6578,CPI!A:A,CPI!B:B)</f>
        <v>236.7</v>
      </c>
      <c r="R6578" s="12">
        <f>P6578*(CPI!$B$112/Movie!Q6578)</f>
        <v>49143742.24714829</v>
      </c>
      <c r="S6578" t="s">
        <v>19050</v>
      </c>
      <c r="T6578">
        <v>111</v>
      </c>
    </row>
    <row r="6579" spans="1:20" x14ac:dyDescent="0.3">
      <c r="A6579" t="s">
        <v>19051</v>
      </c>
      <c r="B6579" t="str">
        <f t="shared" si="306"/>
        <v>PG-13</v>
      </c>
      <c r="C6579" t="s">
        <v>1984</v>
      </c>
      <c r="D6579" t="s">
        <v>48</v>
      </c>
      <c r="E6579">
        <v>2014</v>
      </c>
      <c r="F6579" s="22">
        <f t="shared" si="307"/>
        <v>41640</v>
      </c>
      <c r="G6579" t="s">
        <v>18748</v>
      </c>
      <c r="H6579">
        <f t="shared" si="308"/>
        <v>7.5</v>
      </c>
      <c r="I6579">
        <v>7.5</v>
      </c>
      <c r="J6579">
        <v>88000</v>
      </c>
      <c r="K6579" t="s">
        <v>19052</v>
      </c>
      <c r="L6579" t="s">
        <v>19053</v>
      </c>
      <c r="M6579" t="s">
        <v>19054</v>
      </c>
      <c r="N6579" t="s">
        <v>7</v>
      </c>
      <c r="O6579">
        <v>20000000</v>
      </c>
      <c r="P6579">
        <v>66787908</v>
      </c>
      <c r="Q6579">
        <f>_xlfn.XLOOKUP(E6579,CPI!A:A,CPI!B:B)</f>
        <v>236.7</v>
      </c>
      <c r="R6579" s="12">
        <f>P6579*(CPI!$B$112/Movie!Q6579)</f>
        <v>85974970.712294042</v>
      </c>
      <c r="S6579" t="s">
        <v>15324</v>
      </c>
      <c r="T6579">
        <v>128</v>
      </c>
    </row>
    <row r="6580" spans="1:20" x14ac:dyDescent="0.3">
      <c r="A6580" t="s">
        <v>19055</v>
      </c>
      <c r="B6580" t="str">
        <f t="shared" si="306"/>
        <v>PG-13</v>
      </c>
      <c r="C6580" t="s">
        <v>1984</v>
      </c>
      <c r="D6580" t="s">
        <v>89</v>
      </c>
      <c r="E6580">
        <v>2014</v>
      </c>
      <c r="F6580" s="22">
        <f t="shared" si="307"/>
        <v>41640</v>
      </c>
      <c r="G6580" t="s">
        <v>19056</v>
      </c>
      <c r="H6580">
        <f t="shared" si="308"/>
        <v>6.8</v>
      </c>
      <c r="I6580">
        <v>6.8</v>
      </c>
      <c r="J6580">
        <v>51000</v>
      </c>
      <c r="K6580" t="s">
        <v>19057</v>
      </c>
      <c r="L6580" t="s">
        <v>19057</v>
      </c>
      <c r="M6580" t="s">
        <v>14936</v>
      </c>
      <c r="N6580" t="s">
        <v>15</v>
      </c>
      <c r="O6580">
        <v>6000000</v>
      </c>
      <c r="P6580">
        <v>3485383</v>
      </c>
      <c r="Q6580">
        <f>_xlfn.XLOOKUP(E6580,CPI!A:A,CPI!B:B)</f>
        <v>236.7</v>
      </c>
      <c r="R6580" s="12">
        <f>P6580*(CPI!$B$112/Movie!Q6580)</f>
        <v>4486675.9615547108</v>
      </c>
      <c r="S6580" t="s">
        <v>19058</v>
      </c>
      <c r="T6580">
        <v>107</v>
      </c>
    </row>
    <row r="6581" spans="1:20" x14ac:dyDescent="0.3">
      <c r="A6581" t="s">
        <v>19059</v>
      </c>
      <c r="B6581" t="str">
        <f t="shared" si="306"/>
        <v>PG</v>
      </c>
      <c r="C6581" t="s">
        <v>18</v>
      </c>
      <c r="D6581" t="s">
        <v>48</v>
      </c>
      <c r="E6581">
        <v>2014</v>
      </c>
      <c r="F6581" s="22">
        <f t="shared" si="307"/>
        <v>41640</v>
      </c>
      <c r="G6581" t="s">
        <v>18767</v>
      </c>
      <c r="H6581">
        <f t="shared" si="308"/>
        <v>7</v>
      </c>
      <c r="I6581">
        <v>7</v>
      </c>
      <c r="J6581">
        <v>44000</v>
      </c>
      <c r="K6581" t="s">
        <v>15176</v>
      </c>
      <c r="L6581" t="s">
        <v>13136</v>
      </c>
      <c r="M6581" t="s">
        <v>19060</v>
      </c>
      <c r="N6581" t="s">
        <v>15</v>
      </c>
      <c r="O6581">
        <v>25000000</v>
      </c>
      <c r="P6581">
        <v>38483455</v>
      </c>
      <c r="Q6581">
        <f>_xlfn.XLOOKUP(E6581,CPI!A:A,CPI!B:B)</f>
        <v>236.7</v>
      </c>
      <c r="R6581" s="12">
        <f>P6581*(CPI!$B$112/Movie!Q6581)</f>
        <v>49539115.920997046</v>
      </c>
      <c r="S6581" t="s">
        <v>1709</v>
      </c>
      <c r="T6581">
        <v>124</v>
      </c>
    </row>
    <row r="6582" spans="1:20" x14ac:dyDescent="0.3">
      <c r="A6582" t="s">
        <v>19061</v>
      </c>
      <c r="B6582" t="str">
        <f t="shared" si="306"/>
        <v>R</v>
      </c>
      <c r="C6582" t="s">
        <v>1</v>
      </c>
      <c r="D6582" t="s">
        <v>26</v>
      </c>
      <c r="E6582">
        <v>2014</v>
      </c>
      <c r="F6582" s="22">
        <f t="shared" si="307"/>
        <v>41640</v>
      </c>
      <c r="G6582" t="s">
        <v>18849</v>
      </c>
      <c r="H6582">
        <f t="shared" si="308"/>
        <v>7.1</v>
      </c>
      <c r="I6582">
        <v>7.1</v>
      </c>
      <c r="J6582">
        <v>37000</v>
      </c>
      <c r="K6582" t="s">
        <v>19062</v>
      </c>
      <c r="L6582" t="s">
        <v>19063</v>
      </c>
      <c r="M6582" t="s">
        <v>16969</v>
      </c>
      <c r="N6582" t="s">
        <v>15</v>
      </c>
      <c r="O6582">
        <v>100000</v>
      </c>
      <c r="P6582">
        <v>596933</v>
      </c>
      <c r="Q6582">
        <f>_xlfn.XLOOKUP(E6582,CPI!A:A,CPI!B:B)</f>
        <v>236.7</v>
      </c>
      <c r="R6582" s="12">
        <f>P6582*(CPI!$B$112/Movie!Q6582)</f>
        <v>768421.99028305872</v>
      </c>
      <c r="S6582" t="s">
        <v>19064</v>
      </c>
      <c r="T6582">
        <v>91</v>
      </c>
    </row>
    <row r="6583" spans="1:20" x14ac:dyDescent="0.3">
      <c r="A6583" t="s">
        <v>19065</v>
      </c>
      <c r="B6583" t="str">
        <f t="shared" si="306"/>
        <v>R</v>
      </c>
      <c r="C6583" t="s">
        <v>1</v>
      </c>
      <c r="D6583" t="s">
        <v>48</v>
      </c>
      <c r="E6583">
        <v>2014</v>
      </c>
      <c r="F6583" s="22">
        <f t="shared" si="307"/>
        <v>41640</v>
      </c>
      <c r="G6583" t="s">
        <v>9308</v>
      </c>
      <c r="H6583">
        <f t="shared" si="308"/>
        <v>6.8</v>
      </c>
      <c r="I6583">
        <v>6.8</v>
      </c>
      <c r="J6583">
        <v>33000</v>
      </c>
      <c r="K6583" t="s">
        <v>70</v>
      </c>
      <c r="L6583" t="s">
        <v>1887</v>
      </c>
      <c r="M6583" t="s">
        <v>19066</v>
      </c>
      <c r="N6583" t="s">
        <v>15</v>
      </c>
      <c r="O6583">
        <v>40000000</v>
      </c>
      <c r="P6583">
        <v>67647013</v>
      </c>
      <c r="Q6583">
        <f>_xlfn.XLOOKUP(E6583,CPI!A:A,CPI!B:B)</f>
        <v>236.7</v>
      </c>
      <c r="R6583" s="12">
        <f>P6583*(CPI!$B$112/Movie!Q6583)</f>
        <v>87080882.387410223</v>
      </c>
      <c r="S6583" t="s">
        <v>19067</v>
      </c>
      <c r="T6583">
        <v>134</v>
      </c>
    </row>
    <row r="6584" spans="1:20" x14ac:dyDescent="0.3">
      <c r="A6584" t="s">
        <v>19068</v>
      </c>
      <c r="B6584" t="str">
        <f t="shared" si="306"/>
        <v>R</v>
      </c>
      <c r="C6584" t="s">
        <v>1</v>
      </c>
      <c r="D6584" t="s">
        <v>26</v>
      </c>
      <c r="E6584">
        <v>2014</v>
      </c>
      <c r="F6584" s="22">
        <f t="shared" si="307"/>
        <v>41640</v>
      </c>
      <c r="G6584" t="s">
        <v>19069</v>
      </c>
      <c r="H6584">
        <f t="shared" si="308"/>
        <v>6</v>
      </c>
      <c r="I6584">
        <v>6</v>
      </c>
      <c r="J6584">
        <v>52000</v>
      </c>
      <c r="K6584" t="s">
        <v>6793</v>
      </c>
      <c r="L6584" t="s">
        <v>6793</v>
      </c>
      <c r="M6584" t="s">
        <v>19070</v>
      </c>
      <c r="N6584" t="s">
        <v>15</v>
      </c>
      <c r="P6584">
        <v>8122990</v>
      </c>
      <c r="Q6584">
        <f>_xlfn.XLOOKUP(E6584,CPI!A:A,CPI!B:B)</f>
        <v>236.7</v>
      </c>
      <c r="R6584" s="12">
        <f>P6584*(CPI!$B$112/Movie!Q6584)</f>
        <v>10456590.844951415</v>
      </c>
      <c r="S6584" t="s">
        <v>19071</v>
      </c>
      <c r="T6584">
        <v>95</v>
      </c>
    </row>
    <row r="6585" spans="1:20" x14ac:dyDescent="0.3">
      <c r="A6585" t="s">
        <v>19072</v>
      </c>
      <c r="B6585" t="str">
        <f t="shared" si="306"/>
        <v>PG-13</v>
      </c>
      <c r="C6585" t="s">
        <v>1984</v>
      </c>
      <c r="D6585" t="s">
        <v>2</v>
      </c>
      <c r="E6585">
        <v>2014</v>
      </c>
      <c r="F6585" s="22">
        <f t="shared" si="307"/>
        <v>41640</v>
      </c>
      <c r="G6585" t="s">
        <v>18361</v>
      </c>
      <c r="H6585">
        <f t="shared" si="308"/>
        <v>6.8</v>
      </c>
      <c r="I6585">
        <v>6.8</v>
      </c>
      <c r="J6585">
        <v>56000</v>
      </c>
      <c r="K6585" t="s">
        <v>529</v>
      </c>
      <c r="L6585" t="s">
        <v>19073</v>
      </c>
      <c r="M6585" t="s">
        <v>2813</v>
      </c>
      <c r="N6585" t="s">
        <v>15</v>
      </c>
      <c r="O6585">
        <v>25000000</v>
      </c>
      <c r="P6585">
        <v>29824199</v>
      </c>
      <c r="Q6585">
        <f>_xlfn.XLOOKUP(E6585,CPI!A:A,CPI!B:B)</f>
        <v>236.7</v>
      </c>
      <c r="R6585" s="12">
        <f>P6585*(CPI!$B$112/Movie!Q6585)</f>
        <v>38392198.71271652</v>
      </c>
      <c r="S6585" t="s">
        <v>10066</v>
      </c>
      <c r="T6585">
        <v>110</v>
      </c>
    </row>
    <row r="6586" spans="1:20" x14ac:dyDescent="0.3">
      <c r="A6586" t="s">
        <v>19074</v>
      </c>
      <c r="B6586" t="str">
        <f t="shared" si="306"/>
        <v>PG-13</v>
      </c>
      <c r="C6586" t="s">
        <v>1984</v>
      </c>
      <c r="D6586" t="s">
        <v>26</v>
      </c>
      <c r="E6586">
        <v>2014</v>
      </c>
      <c r="F6586" s="22">
        <f t="shared" si="307"/>
        <v>41640</v>
      </c>
      <c r="G6586" t="s">
        <v>18733</v>
      </c>
      <c r="H6586">
        <f t="shared" si="308"/>
        <v>5.8</v>
      </c>
      <c r="I6586">
        <v>5.8</v>
      </c>
      <c r="J6586">
        <v>13000</v>
      </c>
      <c r="K6586" t="s">
        <v>2053</v>
      </c>
      <c r="L6586" t="s">
        <v>6740</v>
      </c>
      <c r="M6586" t="s">
        <v>1804</v>
      </c>
      <c r="N6586" t="s">
        <v>15</v>
      </c>
      <c r="O6586">
        <v>18000000</v>
      </c>
      <c r="P6586">
        <v>25419147</v>
      </c>
      <c r="Q6586">
        <f>_xlfn.XLOOKUP(E6586,CPI!A:A,CPI!B:B)</f>
        <v>236.7</v>
      </c>
      <c r="R6586" s="12">
        <f>P6586*(CPI!$B$112/Movie!Q6586)</f>
        <v>32721648.039290242</v>
      </c>
      <c r="S6586" t="s">
        <v>19075</v>
      </c>
      <c r="T6586">
        <v>94</v>
      </c>
    </row>
    <row r="6587" spans="1:20" x14ac:dyDescent="0.3">
      <c r="A6587" t="s">
        <v>19076</v>
      </c>
      <c r="B6587" t="str">
        <f t="shared" si="306"/>
        <v>R</v>
      </c>
      <c r="C6587" t="s">
        <v>1</v>
      </c>
      <c r="D6587" t="s">
        <v>26</v>
      </c>
      <c r="E6587">
        <v>2014</v>
      </c>
      <c r="F6587" s="22">
        <f t="shared" si="307"/>
        <v>41640</v>
      </c>
      <c r="G6587" t="s">
        <v>18947</v>
      </c>
      <c r="H6587">
        <f t="shared" si="308"/>
        <v>4.7</v>
      </c>
      <c r="I6587">
        <v>4.7</v>
      </c>
      <c r="J6587">
        <v>20000</v>
      </c>
      <c r="K6587" t="s">
        <v>18597</v>
      </c>
      <c r="L6587" t="s">
        <v>9994</v>
      </c>
      <c r="M6587" t="s">
        <v>9994</v>
      </c>
      <c r="N6587" t="s">
        <v>15</v>
      </c>
      <c r="O6587">
        <v>4000000</v>
      </c>
      <c r="P6587">
        <v>25358716</v>
      </c>
      <c r="Q6587">
        <f>_xlfn.XLOOKUP(E6587,CPI!A:A,CPI!B:B)</f>
        <v>236.7</v>
      </c>
      <c r="R6587" s="12">
        <f>P6587*(CPI!$B$112/Movie!Q6587)</f>
        <v>32643856.211237855</v>
      </c>
      <c r="S6587" t="s">
        <v>19077</v>
      </c>
      <c r="T6587">
        <v>86</v>
      </c>
    </row>
    <row r="6588" spans="1:20" x14ac:dyDescent="0.3">
      <c r="A6588" t="s">
        <v>19078</v>
      </c>
      <c r="B6588" t="str">
        <f t="shared" si="306"/>
        <v>R</v>
      </c>
      <c r="C6588" t="s">
        <v>1</v>
      </c>
      <c r="D6588" t="s">
        <v>89</v>
      </c>
      <c r="E6588">
        <v>2014</v>
      </c>
      <c r="F6588" s="22">
        <f t="shared" si="307"/>
        <v>41640</v>
      </c>
      <c r="G6588" t="s">
        <v>18741</v>
      </c>
      <c r="H6588">
        <f t="shared" si="308"/>
        <v>6.1</v>
      </c>
      <c r="I6588">
        <v>6.1</v>
      </c>
      <c r="J6588">
        <v>68000</v>
      </c>
      <c r="K6588" t="s">
        <v>17218</v>
      </c>
      <c r="L6588" t="s">
        <v>14013</v>
      </c>
      <c r="M6588" t="s">
        <v>9022</v>
      </c>
      <c r="N6588" t="s">
        <v>15</v>
      </c>
      <c r="O6588">
        <v>25000000</v>
      </c>
      <c r="P6588">
        <v>39280992</v>
      </c>
      <c r="Q6588">
        <f>_xlfn.XLOOKUP(E6588,CPI!A:A,CPI!B:B)</f>
        <v>236.7</v>
      </c>
      <c r="R6588" s="12">
        <f>P6588*(CPI!$B$112/Movie!Q6588)</f>
        <v>50565772.126742713</v>
      </c>
      <c r="S6588" t="s">
        <v>29</v>
      </c>
      <c r="T6588">
        <v>111</v>
      </c>
    </row>
    <row r="6589" spans="1:20" x14ac:dyDescent="0.3">
      <c r="A6589" t="s">
        <v>19079</v>
      </c>
      <c r="B6589" t="str">
        <f t="shared" si="306"/>
        <v>R</v>
      </c>
      <c r="C6589" t="s">
        <v>1</v>
      </c>
      <c r="D6589" t="s">
        <v>2</v>
      </c>
      <c r="E6589">
        <v>2014</v>
      </c>
      <c r="F6589" s="22">
        <f t="shared" si="307"/>
        <v>41640</v>
      </c>
      <c r="G6589" t="s">
        <v>18982</v>
      </c>
      <c r="H6589">
        <f t="shared" si="308"/>
        <v>6.4</v>
      </c>
      <c r="I6589">
        <v>6.4</v>
      </c>
      <c r="J6589">
        <v>36000</v>
      </c>
      <c r="K6589" t="s">
        <v>17430</v>
      </c>
      <c r="L6589" t="s">
        <v>19080</v>
      </c>
      <c r="M6589" t="s">
        <v>9762</v>
      </c>
      <c r="N6589" t="s">
        <v>15</v>
      </c>
      <c r="O6589">
        <v>7000000</v>
      </c>
      <c r="P6589">
        <v>2433850</v>
      </c>
      <c r="Q6589">
        <f>_xlfn.XLOOKUP(E6589,CPI!A:A,CPI!B:B)</f>
        <v>236.7</v>
      </c>
      <c r="R6589" s="12">
        <f>P6589*(CPI!$B$112/Movie!Q6589)</f>
        <v>3133054.9007182089</v>
      </c>
      <c r="S6589" t="s">
        <v>19081</v>
      </c>
      <c r="T6589">
        <v>102</v>
      </c>
    </row>
    <row r="6590" spans="1:20" x14ac:dyDescent="0.3">
      <c r="A6590" t="s">
        <v>19082</v>
      </c>
      <c r="B6590" t="str">
        <f t="shared" si="306"/>
        <v>PG-13</v>
      </c>
      <c r="C6590" t="s">
        <v>1984</v>
      </c>
      <c r="D6590" t="s">
        <v>19</v>
      </c>
      <c r="E6590">
        <v>2014</v>
      </c>
      <c r="F6590" s="22">
        <f t="shared" si="307"/>
        <v>41640</v>
      </c>
      <c r="G6590" t="s">
        <v>18501</v>
      </c>
      <c r="H6590">
        <f t="shared" si="308"/>
        <v>5.0999999999999996</v>
      </c>
      <c r="I6590">
        <v>5.0999999999999996</v>
      </c>
      <c r="J6590">
        <v>79000</v>
      </c>
      <c r="K6590" t="s">
        <v>13478</v>
      </c>
      <c r="L6590" t="s">
        <v>13478</v>
      </c>
      <c r="M6590" t="s">
        <v>10019</v>
      </c>
      <c r="N6590" t="s">
        <v>15</v>
      </c>
      <c r="O6590">
        <v>65000000</v>
      </c>
      <c r="P6590">
        <v>76801179</v>
      </c>
      <c r="Q6590">
        <f>_xlfn.XLOOKUP(E6590,CPI!A:A,CPI!B:B)</f>
        <v>236.7</v>
      </c>
      <c r="R6590" s="12">
        <f>P6590*(CPI!$B$112/Movie!Q6590)</f>
        <v>98864889.06337136</v>
      </c>
      <c r="S6590" t="s">
        <v>19083</v>
      </c>
      <c r="T6590">
        <v>92</v>
      </c>
    </row>
    <row r="6591" spans="1:20" x14ac:dyDescent="0.3">
      <c r="A6591" t="s">
        <v>19084</v>
      </c>
      <c r="B6591" t="str">
        <f t="shared" si="306"/>
        <v>PG</v>
      </c>
      <c r="C6591" t="s">
        <v>18</v>
      </c>
      <c r="D6591" t="s">
        <v>10</v>
      </c>
      <c r="E6591">
        <v>2014</v>
      </c>
      <c r="F6591" s="22">
        <f t="shared" si="307"/>
        <v>41640</v>
      </c>
      <c r="G6591" t="s">
        <v>18720</v>
      </c>
      <c r="H6591">
        <f t="shared" si="308"/>
        <v>6.4</v>
      </c>
      <c r="I6591">
        <v>6.4</v>
      </c>
      <c r="J6591">
        <v>33000</v>
      </c>
      <c r="K6591" t="s">
        <v>17348</v>
      </c>
      <c r="L6591" t="s">
        <v>17348</v>
      </c>
      <c r="M6591" t="s">
        <v>15723</v>
      </c>
      <c r="N6591" t="s">
        <v>15</v>
      </c>
      <c r="O6591">
        <v>50000000</v>
      </c>
      <c r="P6591">
        <v>80383113</v>
      </c>
      <c r="Q6591">
        <f>_xlfn.XLOOKUP(E6591,CPI!A:A,CPI!B:B)</f>
        <v>236.7</v>
      </c>
      <c r="R6591" s="12">
        <f>P6591*(CPI!$B$112/Movie!Q6591)</f>
        <v>103475853.5323194</v>
      </c>
      <c r="S6591" t="s">
        <v>1709</v>
      </c>
      <c r="T6591">
        <v>107</v>
      </c>
    </row>
    <row r="6592" spans="1:20" x14ac:dyDescent="0.3">
      <c r="A6592" t="s">
        <v>19085</v>
      </c>
      <c r="B6592" t="str">
        <f t="shared" si="306"/>
        <v>R</v>
      </c>
      <c r="C6592" t="s">
        <v>1</v>
      </c>
      <c r="D6592" t="s">
        <v>26</v>
      </c>
      <c r="E6592">
        <v>2014</v>
      </c>
      <c r="F6592" s="22">
        <f t="shared" si="307"/>
        <v>41640</v>
      </c>
      <c r="G6592" t="s">
        <v>18727</v>
      </c>
      <c r="H6592">
        <f t="shared" si="308"/>
        <v>6.4</v>
      </c>
      <c r="I6592">
        <v>6.4</v>
      </c>
      <c r="J6592">
        <v>67000</v>
      </c>
      <c r="K6592" t="s">
        <v>19086</v>
      </c>
      <c r="L6592" t="s">
        <v>19087</v>
      </c>
      <c r="M6592" t="s">
        <v>18431</v>
      </c>
      <c r="N6592" t="s">
        <v>15</v>
      </c>
      <c r="P6592">
        <v>492332</v>
      </c>
      <c r="Q6592">
        <f>_xlfn.XLOOKUP(E6592,CPI!A:A,CPI!B:B)</f>
        <v>236.7</v>
      </c>
      <c r="R6592" s="12">
        <f>P6592*(CPI!$B$112/Movie!Q6592)</f>
        <v>633770.85086607526</v>
      </c>
      <c r="S6592" t="s">
        <v>19088</v>
      </c>
      <c r="T6592">
        <v>86</v>
      </c>
    </row>
    <row r="6593" spans="1:20" x14ac:dyDescent="0.3">
      <c r="A6593" t="s">
        <v>19089</v>
      </c>
      <c r="B6593" t="str">
        <f t="shared" si="306"/>
        <v>R</v>
      </c>
      <c r="C6593" t="s">
        <v>1</v>
      </c>
      <c r="D6593" t="s">
        <v>19</v>
      </c>
      <c r="E6593">
        <v>2014</v>
      </c>
      <c r="F6593" s="22">
        <f t="shared" si="307"/>
        <v>41640</v>
      </c>
      <c r="G6593" t="s">
        <v>19090</v>
      </c>
      <c r="H6593">
        <f t="shared" si="308"/>
        <v>6.4</v>
      </c>
      <c r="I6593">
        <v>6.4</v>
      </c>
      <c r="J6593">
        <v>27000</v>
      </c>
      <c r="K6593" t="s">
        <v>19091</v>
      </c>
      <c r="L6593" t="s">
        <v>19091</v>
      </c>
      <c r="M6593" t="s">
        <v>8988</v>
      </c>
      <c r="N6593" t="s">
        <v>233</v>
      </c>
      <c r="P6593">
        <v>660241</v>
      </c>
      <c r="Q6593">
        <f>_xlfn.XLOOKUP(E6593,CPI!A:A,CPI!B:B)</f>
        <v>236.7</v>
      </c>
      <c r="R6593" s="12">
        <f>P6593*(CPI!$B$112/Movie!Q6593)</f>
        <v>849917.33291085763</v>
      </c>
      <c r="S6593" t="s">
        <v>17210</v>
      </c>
      <c r="T6593">
        <v>108</v>
      </c>
    </row>
    <row r="6594" spans="1:20" x14ac:dyDescent="0.3">
      <c r="A6594" t="s">
        <v>19092</v>
      </c>
      <c r="B6594" t="str">
        <f t="shared" si="306"/>
        <v>PG-13</v>
      </c>
      <c r="C6594" t="s">
        <v>1984</v>
      </c>
      <c r="D6594" t="s">
        <v>48</v>
      </c>
      <c r="E6594">
        <v>2014</v>
      </c>
      <c r="F6594" s="22">
        <f t="shared" si="307"/>
        <v>41640</v>
      </c>
      <c r="G6594" t="s">
        <v>18231</v>
      </c>
      <c r="H6594">
        <f t="shared" si="308"/>
        <v>7</v>
      </c>
      <c r="I6594">
        <v>7</v>
      </c>
      <c r="J6594">
        <v>42000</v>
      </c>
      <c r="K6594" t="s">
        <v>3333</v>
      </c>
      <c r="L6594" t="s">
        <v>12638</v>
      </c>
      <c r="M6594" t="s">
        <v>10118</v>
      </c>
      <c r="N6594" t="s">
        <v>15</v>
      </c>
      <c r="O6594">
        <v>19000000</v>
      </c>
      <c r="P6594">
        <v>5578519</v>
      </c>
      <c r="Q6594">
        <f>_xlfn.XLOOKUP(E6594,CPI!A:A,CPI!B:B)</f>
        <v>236.7</v>
      </c>
      <c r="R6594" s="12">
        <f>P6594*(CPI!$B$112/Movie!Q6594)</f>
        <v>7181135.3582594004</v>
      </c>
      <c r="S6594" t="s">
        <v>19093</v>
      </c>
      <c r="T6594">
        <v>115</v>
      </c>
    </row>
    <row r="6595" spans="1:20" x14ac:dyDescent="0.3">
      <c r="A6595" t="s">
        <v>19094</v>
      </c>
      <c r="B6595" t="str">
        <f t="shared" ref="B6595:B6658" si="309">IF(C6595="","Rating Pending",C6595)</f>
        <v>PG-13</v>
      </c>
      <c r="C6595" t="s">
        <v>1984</v>
      </c>
      <c r="D6595" t="s">
        <v>19</v>
      </c>
      <c r="E6595">
        <v>2014</v>
      </c>
      <c r="F6595" s="22">
        <f t="shared" ref="F6595:F6658" si="310">DATE(TRIM(E6595), 1, 1)</f>
        <v>41640</v>
      </c>
      <c r="G6595" t="s">
        <v>18412</v>
      </c>
      <c r="H6595">
        <f t="shared" ref="H6595:H6658" si="311">IF(I6595="","Score Pending",I6595)</f>
        <v>3.1</v>
      </c>
      <c r="I6595">
        <v>3.1</v>
      </c>
      <c r="J6595">
        <v>38000</v>
      </c>
      <c r="K6595" t="s">
        <v>19095</v>
      </c>
      <c r="L6595" t="s">
        <v>19096</v>
      </c>
      <c r="M6595" t="s">
        <v>1520</v>
      </c>
      <c r="N6595" t="s">
        <v>15</v>
      </c>
      <c r="O6595">
        <v>16000000</v>
      </c>
      <c r="P6595">
        <v>27405896</v>
      </c>
      <c r="Q6595">
        <f>_xlfn.XLOOKUP(E6595,CPI!A:A,CPI!B:B)</f>
        <v>236.7</v>
      </c>
      <c r="R6595" s="12">
        <f>P6595*(CPI!$B$112/Movie!Q6595)</f>
        <v>35279157.208280526</v>
      </c>
      <c r="S6595" t="s">
        <v>19097</v>
      </c>
      <c r="T6595">
        <v>110</v>
      </c>
    </row>
    <row r="6596" spans="1:20" x14ac:dyDescent="0.3">
      <c r="A6596" t="s">
        <v>19098</v>
      </c>
      <c r="B6596" t="str">
        <f t="shared" si="309"/>
        <v>PG</v>
      </c>
      <c r="C6596" t="s">
        <v>18</v>
      </c>
      <c r="D6596" t="s">
        <v>26</v>
      </c>
      <c r="E6596">
        <v>2014</v>
      </c>
      <c r="F6596" s="22">
        <f t="shared" si="310"/>
        <v>41640</v>
      </c>
      <c r="G6596" t="s">
        <v>18764</v>
      </c>
      <c r="H6596">
        <f t="shared" si="311"/>
        <v>6.2</v>
      </c>
      <c r="I6596">
        <v>6.2</v>
      </c>
      <c r="J6596">
        <v>42000</v>
      </c>
      <c r="K6596" t="s">
        <v>11542</v>
      </c>
      <c r="L6596" t="s">
        <v>19099</v>
      </c>
      <c r="M6596" t="s">
        <v>13978</v>
      </c>
      <c r="N6596" t="s">
        <v>15</v>
      </c>
      <c r="O6596">
        <v>28000000</v>
      </c>
      <c r="P6596">
        <v>100654149</v>
      </c>
      <c r="Q6596">
        <f>_xlfn.XLOOKUP(E6596,CPI!A:A,CPI!B:B)</f>
        <v>236.7</v>
      </c>
      <c r="R6596" s="12">
        <f>P6596*(CPI!$B$112/Movie!Q6596)</f>
        <v>129570423.32192649</v>
      </c>
      <c r="S6596" t="s">
        <v>1709</v>
      </c>
      <c r="T6596">
        <v>81</v>
      </c>
    </row>
    <row r="6597" spans="1:20" x14ac:dyDescent="0.3">
      <c r="A6597" t="s">
        <v>19100</v>
      </c>
      <c r="B6597" t="str">
        <f t="shared" si="309"/>
        <v>PG-13</v>
      </c>
      <c r="C6597" t="s">
        <v>1984</v>
      </c>
      <c r="D6597" t="s">
        <v>26</v>
      </c>
      <c r="E6597">
        <v>2014</v>
      </c>
      <c r="F6597" s="22">
        <f t="shared" si="310"/>
        <v>41640</v>
      </c>
      <c r="G6597" t="s">
        <v>18699</v>
      </c>
      <c r="H6597">
        <f t="shared" si="311"/>
        <v>7.2</v>
      </c>
      <c r="I6597">
        <v>7.2</v>
      </c>
      <c r="J6597">
        <v>98000</v>
      </c>
      <c r="K6597" t="s">
        <v>19101</v>
      </c>
      <c r="L6597" t="s">
        <v>19101</v>
      </c>
      <c r="M6597" t="s">
        <v>531</v>
      </c>
      <c r="N6597" t="s">
        <v>15</v>
      </c>
      <c r="O6597">
        <v>13000000</v>
      </c>
      <c r="P6597">
        <v>54837234</v>
      </c>
      <c r="Q6597">
        <f>_xlfn.XLOOKUP(E6597,CPI!A:A,CPI!B:B)</f>
        <v>236.7</v>
      </c>
      <c r="R6597" s="12">
        <f>P6597*(CPI!$B$112/Movie!Q6597)</f>
        <v>70591065.482889742</v>
      </c>
      <c r="S6597" t="s">
        <v>18856</v>
      </c>
      <c r="T6597">
        <v>102</v>
      </c>
    </row>
    <row r="6598" spans="1:20" x14ac:dyDescent="0.3">
      <c r="A6598" t="s">
        <v>19102</v>
      </c>
      <c r="B6598" t="str">
        <f t="shared" si="309"/>
        <v>PG-13</v>
      </c>
      <c r="C6598" t="s">
        <v>1984</v>
      </c>
      <c r="D6598" t="s">
        <v>19</v>
      </c>
      <c r="E6598">
        <v>2014</v>
      </c>
      <c r="F6598" s="22">
        <f t="shared" si="310"/>
        <v>41640</v>
      </c>
      <c r="G6598" t="s">
        <v>18214</v>
      </c>
      <c r="H6598">
        <f t="shared" si="311"/>
        <v>4.2</v>
      </c>
      <c r="I6598">
        <v>4.2</v>
      </c>
      <c r="J6598">
        <v>53000</v>
      </c>
      <c r="K6598" t="s">
        <v>3770</v>
      </c>
      <c r="L6598" t="s">
        <v>19103</v>
      </c>
      <c r="M6598" t="s">
        <v>19104</v>
      </c>
      <c r="N6598" t="s">
        <v>15</v>
      </c>
      <c r="O6598">
        <v>70000000</v>
      </c>
      <c r="P6598">
        <v>61279452</v>
      </c>
      <c r="Q6598">
        <f>_xlfn.XLOOKUP(E6598,CPI!A:A,CPI!B:B)</f>
        <v>236.7</v>
      </c>
      <c r="R6598" s="12">
        <f>P6598*(CPI!$B$112/Movie!Q6598)</f>
        <v>78884026.296577945</v>
      </c>
      <c r="S6598" t="s">
        <v>10066</v>
      </c>
      <c r="T6598">
        <v>99</v>
      </c>
    </row>
    <row r="6599" spans="1:20" x14ac:dyDescent="0.3">
      <c r="A6599" t="s">
        <v>19105</v>
      </c>
      <c r="B6599" t="str">
        <f t="shared" si="309"/>
        <v>R</v>
      </c>
      <c r="C6599" t="s">
        <v>1</v>
      </c>
      <c r="D6599" t="s">
        <v>48</v>
      </c>
      <c r="E6599">
        <v>2014</v>
      </c>
      <c r="F6599" s="22">
        <f t="shared" si="310"/>
        <v>41640</v>
      </c>
      <c r="G6599" t="s">
        <v>19106</v>
      </c>
      <c r="H6599">
        <f t="shared" si="311"/>
        <v>6.9</v>
      </c>
      <c r="I6599">
        <v>6.9</v>
      </c>
      <c r="J6599">
        <v>45000</v>
      </c>
      <c r="K6599" t="s">
        <v>12267</v>
      </c>
      <c r="L6599" t="s">
        <v>18618</v>
      </c>
      <c r="M6599" t="s">
        <v>12727</v>
      </c>
      <c r="N6599" t="s">
        <v>15</v>
      </c>
      <c r="P6599">
        <v>5218973</v>
      </c>
      <c r="Q6599">
        <f>_xlfn.XLOOKUP(E6599,CPI!A:A,CPI!B:B)</f>
        <v>236.7</v>
      </c>
      <c r="R6599" s="12">
        <f>P6599*(CPI!$B$112/Movie!Q6599)</f>
        <v>6718297.7317279261</v>
      </c>
      <c r="S6599" t="s">
        <v>19107</v>
      </c>
      <c r="T6599">
        <v>112</v>
      </c>
    </row>
    <row r="6600" spans="1:20" x14ac:dyDescent="0.3">
      <c r="A6600" t="s">
        <v>19108</v>
      </c>
      <c r="B6600" t="str">
        <f t="shared" si="309"/>
        <v>PG-13</v>
      </c>
      <c r="C6600" t="s">
        <v>1984</v>
      </c>
      <c r="D6600" t="s">
        <v>2</v>
      </c>
      <c r="E6600">
        <v>2014</v>
      </c>
      <c r="F6600" s="22">
        <f t="shared" si="310"/>
        <v>41640</v>
      </c>
      <c r="G6600" t="s">
        <v>18849</v>
      </c>
      <c r="H6600">
        <f t="shared" si="311"/>
        <v>6</v>
      </c>
      <c r="I6600">
        <v>6</v>
      </c>
      <c r="J6600">
        <v>33000</v>
      </c>
      <c r="K6600" t="s">
        <v>19109</v>
      </c>
      <c r="L6600" t="s">
        <v>11967</v>
      </c>
      <c r="M6600" t="s">
        <v>19110</v>
      </c>
      <c r="N6600" t="s">
        <v>15</v>
      </c>
      <c r="O6600">
        <v>45000000</v>
      </c>
      <c r="P6600">
        <v>86165646</v>
      </c>
      <c r="Q6600">
        <f>_xlfn.XLOOKUP(E6600,CPI!A:A,CPI!B:B)</f>
        <v>236.7</v>
      </c>
      <c r="R6600" s="12">
        <f>P6600*(CPI!$B$112/Movie!Q6600)</f>
        <v>110919612.7427123</v>
      </c>
      <c r="S6600" t="s">
        <v>10066</v>
      </c>
      <c r="T6600">
        <v>112</v>
      </c>
    </row>
    <row r="6601" spans="1:20" x14ac:dyDescent="0.3">
      <c r="A6601" t="s">
        <v>19111</v>
      </c>
      <c r="B6601" t="str">
        <f t="shared" si="309"/>
        <v>R</v>
      </c>
      <c r="C6601" t="s">
        <v>1</v>
      </c>
      <c r="D6601" t="s">
        <v>19</v>
      </c>
      <c r="E6601">
        <v>2014</v>
      </c>
      <c r="F6601" s="22">
        <f t="shared" si="310"/>
        <v>41640</v>
      </c>
      <c r="G6601" t="s">
        <v>19015</v>
      </c>
      <c r="H6601">
        <f t="shared" si="311"/>
        <v>6.7</v>
      </c>
      <c r="I6601">
        <v>6.7</v>
      </c>
      <c r="J6601">
        <v>37000</v>
      </c>
      <c r="K6601" t="s">
        <v>19112</v>
      </c>
      <c r="L6601" t="s">
        <v>13270</v>
      </c>
      <c r="M6601" t="s">
        <v>14862</v>
      </c>
      <c r="N6601" t="s">
        <v>3795</v>
      </c>
      <c r="P6601">
        <v>1363964</v>
      </c>
      <c r="Q6601">
        <f>_xlfn.XLOOKUP(E6601,CPI!A:A,CPI!B:B)</f>
        <v>236.7</v>
      </c>
      <c r="R6601" s="12">
        <f>P6601*(CPI!$B$112/Movie!Q6601)</f>
        <v>1755808.3261512464</v>
      </c>
      <c r="S6601" t="s">
        <v>10398</v>
      </c>
      <c r="T6601">
        <v>92</v>
      </c>
    </row>
    <row r="6602" spans="1:20" x14ac:dyDescent="0.3">
      <c r="A6602" t="s">
        <v>19113</v>
      </c>
      <c r="B6602" t="str">
        <f t="shared" si="309"/>
        <v>PG</v>
      </c>
      <c r="C6602" t="s">
        <v>18</v>
      </c>
      <c r="D6602" t="s">
        <v>2</v>
      </c>
      <c r="E6602">
        <v>2014</v>
      </c>
      <c r="F6602" s="22">
        <f t="shared" si="310"/>
        <v>41640</v>
      </c>
      <c r="G6602" t="s">
        <v>18720</v>
      </c>
      <c r="H6602">
        <f t="shared" si="311"/>
        <v>4.7</v>
      </c>
      <c r="I6602">
        <v>4.7</v>
      </c>
      <c r="J6602">
        <v>41000</v>
      </c>
      <c r="K6602" t="s">
        <v>19114</v>
      </c>
      <c r="L6602" t="s">
        <v>19115</v>
      </c>
      <c r="M6602" t="s">
        <v>19116</v>
      </c>
      <c r="N6602" t="s">
        <v>15</v>
      </c>
      <c r="O6602">
        <v>2000000</v>
      </c>
      <c r="P6602">
        <v>64676349</v>
      </c>
      <c r="Q6602">
        <f>_xlfn.XLOOKUP(E6602,CPI!A:A,CPI!B:B)</f>
        <v>236.7</v>
      </c>
      <c r="R6602" s="12">
        <f>P6602*(CPI!$B$112/Movie!Q6602)</f>
        <v>83256795.692015216</v>
      </c>
      <c r="S6602" t="s">
        <v>19117</v>
      </c>
      <c r="T6602">
        <v>113</v>
      </c>
    </row>
    <row r="6603" spans="1:20" x14ac:dyDescent="0.3">
      <c r="A6603" t="s">
        <v>19118</v>
      </c>
      <c r="B6603" t="str">
        <f t="shared" si="309"/>
        <v>PG-13</v>
      </c>
      <c r="C6603" t="s">
        <v>1984</v>
      </c>
      <c r="D6603" t="s">
        <v>2</v>
      </c>
      <c r="E6603">
        <v>2014</v>
      </c>
      <c r="F6603" s="22">
        <f t="shared" si="310"/>
        <v>41640</v>
      </c>
      <c r="G6603" t="s">
        <v>18950</v>
      </c>
      <c r="H6603">
        <f t="shared" si="311"/>
        <v>6.2</v>
      </c>
      <c r="I6603">
        <v>6.2</v>
      </c>
      <c r="J6603">
        <v>53000</v>
      </c>
      <c r="K6603" t="s">
        <v>8326</v>
      </c>
      <c r="L6603" t="s">
        <v>8326</v>
      </c>
      <c r="M6603" t="s">
        <v>11531</v>
      </c>
      <c r="N6603" t="s">
        <v>15</v>
      </c>
      <c r="O6603">
        <v>60000000</v>
      </c>
      <c r="P6603">
        <v>30800231</v>
      </c>
      <c r="Q6603">
        <f>_xlfn.XLOOKUP(E6603,CPI!A:A,CPI!B:B)</f>
        <v>236.7</v>
      </c>
      <c r="R6603" s="12">
        <f>P6603*(CPI!$B$112/Movie!Q6603)</f>
        <v>39648628.583438955</v>
      </c>
      <c r="S6603" t="s">
        <v>10884</v>
      </c>
      <c r="T6603">
        <v>118</v>
      </c>
    </row>
    <row r="6604" spans="1:20" x14ac:dyDescent="0.3">
      <c r="A6604" t="s">
        <v>19119</v>
      </c>
      <c r="B6604" t="str">
        <f t="shared" si="309"/>
        <v>PG</v>
      </c>
      <c r="C6604" t="s">
        <v>18</v>
      </c>
      <c r="D6604" t="s">
        <v>375</v>
      </c>
      <c r="E6604">
        <v>2014</v>
      </c>
      <c r="F6604" s="22">
        <f t="shared" si="310"/>
        <v>41640</v>
      </c>
      <c r="G6604" t="s">
        <v>19120</v>
      </c>
      <c r="H6604">
        <f t="shared" si="311"/>
        <v>7.7</v>
      </c>
      <c r="I6604">
        <v>7.7</v>
      </c>
      <c r="J6604">
        <v>35000</v>
      </c>
      <c r="K6604" t="s">
        <v>19121</v>
      </c>
      <c r="L6604" t="s">
        <v>19122</v>
      </c>
      <c r="M6604" t="s">
        <v>19123</v>
      </c>
      <c r="N6604" t="s">
        <v>2093</v>
      </c>
      <c r="P6604">
        <v>34949567</v>
      </c>
      <c r="Q6604">
        <f>_xlfn.XLOOKUP(E6604,CPI!A:A,CPI!B:B)</f>
        <v>236.7</v>
      </c>
      <c r="R6604" s="12">
        <f>P6604*(CPI!$B$112/Movie!Q6604)</f>
        <v>44990000.274186738</v>
      </c>
      <c r="S6604" t="s">
        <v>19124</v>
      </c>
      <c r="T6604">
        <v>103</v>
      </c>
    </row>
    <row r="6605" spans="1:20" x14ac:dyDescent="0.3">
      <c r="A6605" t="s">
        <v>19125</v>
      </c>
      <c r="B6605" t="str">
        <f t="shared" si="309"/>
        <v>PG</v>
      </c>
      <c r="C6605" t="s">
        <v>18</v>
      </c>
      <c r="D6605" t="s">
        <v>375</v>
      </c>
      <c r="E6605">
        <v>2014</v>
      </c>
      <c r="F6605" s="22">
        <f t="shared" si="310"/>
        <v>41640</v>
      </c>
      <c r="G6605" t="s">
        <v>18773</v>
      </c>
      <c r="H6605">
        <f t="shared" si="311"/>
        <v>6.8</v>
      </c>
      <c r="I6605">
        <v>6.8</v>
      </c>
      <c r="J6605">
        <v>65000</v>
      </c>
      <c r="K6605" t="s">
        <v>10681</v>
      </c>
      <c r="L6605" t="s">
        <v>9583</v>
      </c>
      <c r="M6605" t="s">
        <v>19126</v>
      </c>
      <c r="N6605" t="s">
        <v>15</v>
      </c>
      <c r="O6605">
        <v>145000000</v>
      </c>
      <c r="P6605">
        <v>275698039</v>
      </c>
      <c r="Q6605">
        <f>_xlfn.XLOOKUP(E6605,CPI!A:A,CPI!B:B)</f>
        <v>236.7</v>
      </c>
      <c r="R6605" s="12">
        <f>P6605*(CPI!$B$112/Movie!Q6605)</f>
        <v>354901531.4038868</v>
      </c>
      <c r="S6605" t="s">
        <v>19127</v>
      </c>
      <c r="T6605">
        <v>92</v>
      </c>
    </row>
    <row r="6606" spans="1:20" x14ac:dyDescent="0.3">
      <c r="A6606" t="s">
        <v>19128</v>
      </c>
      <c r="B6606" t="str">
        <f t="shared" si="309"/>
        <v>R</v>
      </c>
      <c r="C6606" t="s">
        <v>1</v>
      </c>
      <c r="D6606" t="s">
        <v>26</v>
      </c>
      <c r="E6606">
        <v>2014</v>
      </c>
      <c r="F6606" s="22">
        <f t="shared" si="310"/>
        <v>41640</v>
      </c>
      <c r="G6606" t="s">
        <v>18964</v>
      </c>
      <c r="H6606">
        <f t="shared" si="311"/>
        <v>4.9000000000000004</v>
      </c>
      <c r="I6606">
        <v>4.9000000000000004</v>
      </c>
      <c r="J6606">
        <v>49000</v>
      </c>
      <c r="K6606" t="s">
        <v>19129</v>
      </c>
      <c r="L6606" t="s">
        <v>19130</v>
      </c>
      <c r="M6606" t="s">
        <v>19130</v>
      </c>
      <c r="N6606" t="s">
        <v>15</v>
      </c>
      <c r="O6606">
        <v>20000000</v>
      </c>
      <c r="P6606">
        <v>100375432</v>
      </c>
      <c r="Q6606">
        <f>_xlfn.XLOOKUP(E6606,CPI!A:A,CPI!B:B)</f>
        <v>236.7</v>
      </c>
      <c r="R6606" s="12">
        <f>P6606*(CPI!$B$112/Movie!Q6606)</f>
        <v>129211635.53189692</v>
      </c>
      <c r="S6606" t="s">
        <v>19131</v>
      </c>
      <c r="T6606">
        <v>97</v>
      </c>
    </row>
    <row r="6607" spans="1:20" x14ac:dyDescent="0.3">
      <c r="A6607" t="s">
        <v>19132</v>
      </c>
      <c r="B6607" t="str">
        <f t="shared" si="309"/>
        <v>PG-13</v>
      </c>
      <c r="C6607" t="s">
        <v>1984</v>
      </c>
      <c r="D6607" t="s">
        <v>19</v>
      </c>
      <c r="E6607">
        <v>2014</v>
      </c>
      <c r="F6607" s="22">
        <f t="shared" si="310"/>
        <v>41640</v>
      </c>
      <c r="G6607" t="s">
        <v>18997</v>
      </c>
      <c r="H6607">
        <f t="shared" si="311"/>
        <v>5.4</v>
      </c>
      <c r="I6607">
        <v>5.4</v>
      </c>
      <c r="J6607">
        <v>32000</v>
      </c>
      <c r="K6607" t="s">
        <v>19133</v>
      </c>
      <c r="L6607" t="s">
        <v>19133</v>
      </c>
      <c r="M6607" t="s">
        <v>9393</v>
      </c>
      <c r="N6607" t="s">
        <v>19134</v>
      </c>
      <c r="P6607">
        <v>7455398</v>
      </c>
      <c r="Q6607">
        <f>_xlfn.XLOOKUP(E6607,CPI!A:A,CPI!B:B)</f>
        <v>236.7</v>
      </c>
      <c r="R6607" s="12">
        <f>P6607*(CPI!$B$112/Movie!Q6607)</f>
        <v>9597210.6911702584</v>
      </c>
      <c r="S6607" t="s">
        <v>19135</v>
      </c>
      <c r="T6607">
        <v>110</v>
      </c>
    </row>
    <row r="6608" spans="1:20" x14ac:dyDescent="0.3">
      <c r="A6608" t="s">
        <v>19136</v>
      </c>
      <c r="B6608" t="str">
        <f t="shared" si="309"/>
        <v>R</v>
      </c>
      <c r="C6608" t="s">
        <v>1</v>
      </c>
      <c r="D6608" t="s">
        <v>26</v>
      </c>
      <c r="E6608">
        <v>2014</v>
      </c>
      <c r="F6608" s="22">
        <f t="shared" si="310"/>
        <v>41640</v>
      </c>
      <c r="G6608" t="s">
        <v>19137</v>
      </c>
      <c r="H6608">
        <f t="shared" si="311"/>
        <v>6.4</v>
      </c>
      <c r="I6608">
        <v>6.4</v>
      </c>
      <c r="J6608">
        <v>32000</v>
      </c>
      <c r="K6608" t="s">
        <v>19138</v>
      </c>
      <c r="L6608" t="s">
        <v>9833</v>
      </c>
      <c r="M6608" t="s">
        <v>4717</v>
      </c>
      <c r="N6608" t="s">
        <v>7</v>
      </c>
      <c r="O6608">
        <v>12000000</v>
      </c>
      <c r="P6608">
        <v>7257942</v>
      </c>
      <c r="Q6608">
        <f>_xlfn.XLOOKUP(E6608,CPI!A:A,CPI!B:B)</f>
        <v>236.7</v>
      </c>
      <c r="R6608" s="12">
        <f>P6608*(CPI!$B$112/Movie!Q6608)</f>
        <v>9343028.8441064637</v>
      </c>
      <c r="S6608" t="s">
        <v>19139</v>
      </c>
      <c r="T6608">
        <v>96</v>
      </c>
    </row>
    <row r="6609" spans="1:20" x14ac:dyDescent="0.3">
      <c r="A6609" t="s">
        <v>19140</v>
      </c>
      <c r="B6609" t="str">
        <f t="shared" si="309"/>
        <v>R</v>
      </c>
      <c r="C6609" t="s">
        <v>1</v>
      </c>
      <c r="D6609" t="s">
        <v>19</v>
      </c>
      <c r="E6609">
        <v>2014</v>
      </c>
      <c r="F6609" s="22">
        <f t="shared" si="310"/>
        <v>41640</v>
      </c>
      <c r="G6609" t="s">
        <v>9308</v>
      </c>
      <c r="H6609">
        <f t="shared" si="311"/>
        <v>6.4</v>
      </c>
      <c r="I6609">
        <v>6.4</v>
      </c>
      <c r="J6609">
        <v>46000</v>
      </c>
      <c r="K6609" t="s">
        <v>16707</v>
      </c>
      <c r="L6609" t="s">
        <v>16707</v>
      </c>
      <c r="M6609" t="s">
        <v>10831</v>
      </c>
      <c r="N6609" t="s">
        <v>233</v>
      </c>
      <c r="O6609">
        <v>12000000</v>
      </c>
      <c r="P6609">
        <v>2510007</v>
      </c>
      <c r="Q6609">
        <f>_xlfn.XLOOKUP(E6609,CPI!A:A,CPI!B:B)</f>
        <v>236.7</v>
      </c>
      <c r="R6609" s="12">
        <f>P6609*(CPI!$B$112/Movie!Q6609)</f>
        <v>3231090.5487959445</v>
      </c>
      <c r="S6609" t="s">
        <v>16709</v>
      </c>
      <c r="T6609">
        <v>103</v>
      </c>
    </row>
    <row r="6610" spans="1:20" x14ac:dyDescent="0.3">
      <c r="A6610" t="s">
        <v>19141</v>
      </c>
      <c r="B6610" t="str">
        <f t="shared" si="309"/>
        <v>R</v>
      </c>
      <c r="C6610" t="s">
        <v>1</v>
      </c>
      <c r="D6610" t="s">
        <v>26</v>
      </c>
      <c r="E6610">
        <v>2014</v>
      </c>
      <c r="F6610" s="22">
        <f t="shared" si="310"/>
        <v>41640</v>
      </c>
      <c r="G6610" t="s">
        <v>19142</v>
      </c>
      <c r="H6610">
        <f t="shared" si="311"/>
        <v>7.3</v>
      </c>
      <c r="I6610">
        <v>7.3</v>
      </c>
      <c r="J6610">
        <v>51000</v>
      </c>
      <c r="K6610" t="s">
        <v>19143</v>
      </c>
      <c r="L6610" t="s">
        <v>19143</v>
      </c>
      <c r="M6610" t="s">
        <v>19144</v>
      </c>
      <c r="N6610" t="s">
        <v>1078</v>
      </c>
      <c r="P6610">
        <v>4094339</v>
      </c>
      <c r="Q6610">
        <f>_xlfn.XLOOKUP(E6610,CPI!A:A,CPI!B:B)</f>
        <v>236.7</v>
      </c>
      <c r="R6610" s="12">
        <f>P6610*(CPI!$B$112/Movie!Q6610)</f>
        <v>5270574.9611322349</v>
      </c>
      <c r="S6610" t="s">
        <v>19145</v>
      </c>
      <c r="T6610">
        <v>120</v>
      </c>
    </row>
    <row r="6611" spans="1:20" x14ac:dyDescent="0.3">
      <c r="A6611" t="s">
        <v>19146</v>
      </c>
      <c r="B6611" t="str">
        <f t="shared" si="309"/>
        <v>PG-13</v>
      </c>
      <c r="C6611" t="s">
        <v>1984</v>
      </c>
      <c r="D6611" t="s">
        <v>2</v>
      </c>
      <c r="E6611">
        <v>2014</v>
      </c>
      <c r="F6611" s="22">
        <f t="shared" si="310"/>
        <v>41640</v>
      </c>
      <c r="G6611" t="s">
        <v>19147</v>
      </c>
      <c r="H6611">
        <f t="shared" si="311"/>
        <v>7.3</v>
      </c>
      <c r="I6611">
        <v>7.3</v>
      </c>
      <c r="J6611">
        <v>46000</v>
      </c>
      <c r="K6611" t="s">
        <v>11155</v>
      </c>
      <c r="L6611" t="s">
        <v>11155</v>
      </c>
      <c r="M6611" t="s">
        <v>15250</v>
      </c>
      <c r="N6611" t="s">
        <v>6926</v>
      </c>
      <c r="P6611">
        <v>9016922</v>
      </c>
      <c r="Q6611">
        <f>_xlfn.XLOOKUP(E6611,CPI!A:A,CPI!B:B)</f>
        <v>236.7</v>
      </c>
      <c r="R6611" s="12">
        <f>P6611*(CPI!$B$112/Movie!Q6611)</f>
        <v>11607334.741867343</v>
      </c>
      <c r="S6611" t="s">
        <v>19148</v>
      </c>
      <c r="T6611">
        <v>95</v>
      </c>
    </row>
    <row r="6612" spans="1:20" x14ac:dyDescent="0.3">
      <c r="A6612" t="s">
        <v>19149</v>
      </c>
      <c r="B6612" t="str">
        <f t="shared" si="309"/>
        <v>R</v>
      </c>
      <c r="C6612" t="s">
        <v>1</v>
      </c>
      <c r="D6612" t="s">
        <v>2</v>
      </c>
      <c r="E6612">
        <v>2014</v>
      </c>
      <c r="F6612" s="22">
        <f t="shared" si="310"/>
        <v>41640</v>
      </c>
      <c r="G6612" t="s">
        <v>18971</v>
      </c>
      <c r="H6612">
        <f t="shared" si="311"/>
        <v>5.7</v>
      </c>
      <c r="I6612">
        <v>5.7</v>
      </c>
      <c r="J6612">
        <v>17000</v>
      </c>
      <c r="K6612" t="s">
        <v>12149</v>
      </c>
      <c r="L6612" t="s">
        <v>12149</v>
      </c>
      <c r="M6612" t="s">
        <v>19150</v>
      </c>
      <c r="N6612" t="s">
        <v>15</v>
      </c>
      <c r="O6612">
        <v>2000000</v>
      </c>
      <c r="P6612">
        <v>615500</v>
      </c>
      <c r="Q6612">
        <f>_xlfn.XLOOKUP(E6612,CPI!A:A,CPI!B:B)</f>
        <v>236.7</v>
      </c>
      <c r="R6612" s="12">
        <f>P6612*(CPI!$B$112/Movie!Q6612)</f>
        <v>792322.98267849605</v>
      </c>
      <c r="S6612" t="s">
        <v>14952</v>
      </c>
      <c r="T6612">
        <v>95</v>
      </c>
    </row>
    <row r="6613" spans="1:20" x14ac:dyDescent="0.3">
      <c r="A6613" t="s">
        <v>19151</v>
      </c>
      <c r="B6613" t="str">
        <f t="shared" si="309"/>
        <v>PG-13</v>
      </c>
      <c r="C6613" t="s">
        <v>1984</v>
      </c>
      <c r="D6613" t="s">
        <v>26</v>
      </c>
      <c r="E6613">
        <v>2014</v>
      </c>
      <c r="F6613" s="22">
        <f t="shared" si="310"/>
        <v>41640</v>
      </c>
      <c r="G6613" t="s">
        <v>18393</v>
      </c>
      <c r="H6613">
        <f t="shared" si="311"/>
        <v>6.5</v>
      </c>
      <c r="I6613">
        <v>6.5</v>
      </c>
      <c r="J6613">
        <v>66000</v>
      </c>
      <c r="K6613" t="s">
        <v>274</v>
      </c>
      <c r="L6613" t="s">
        <v>274</v>
      </c>
      <c r="M6613" t="s">
        <v>4185</v>
      </c>
      <c r="N6613" t="s">
        <v>15</v>
      </c>
      <c r="O6613">
        <v>16800000</v>
      </c>
      <c r="P6613">
        <v>51029361</v>
      </c>
      <c r="Q6613">
        <f>_xlfn.XLOOKUP(E6613,CPI!A:A,CPI!B:B)</f>
        <v>236.7</v>
      </c>
      <c r="R6613" s="12">
        <f>P6613*(CPI!$B$112/Movie!Q6613)</f>
        <v>65689253.471482895</v>
      </c>
      <c r="S6613" t="s">
        <v>18345</v>
      </c>
      <c r="T6613">
        <v>97</v>
      </c>
    </row>
    <row r="6614" spans="1:20" x14ac:dyDescent="0.3">
      <c r="A6614" t="s">
        <v>19152</v>
      </c>
      <c r="B6614" t="str">
        <f t="shared" si="309"/>
        <v>PG</v>
      </c>
      <c r="C6614" t="s">
        <v>18</v>
      </c>
      <c r="D6614" t="s">
        <v>375</v>
      </c>
      <c r="E6614">
        <v>2014</v>
      </c>
      <c r="F6614" s="22">
        <f t="shared" si="310"/>
        <v>41640</v>
      </c>
      <c r="G6614" t="s">
        <v>19153</v>
      </c>
      <c r="H6614">
        <f t="shared" si="311"/>
        <v>8.1</v>
      </c>
      <c r="I6614">
        <v>8.1</v>
      </c>
      <c r="J6614">
        <v>54000</v>
      </c>
      <c r="K6614" t="s">
        <v>16512</v>
      </c>
      <c r="L6614" t="s">
        <v>19154</v>
      </c>
      <c r="M6614" t="s">
        <v>19155</v>
      </c>
      <c r="N6614" t="s">
        <v>3140</v>
      </c>
      <c r="P6614">
        <v>4190884</v>
      </c>
      <c r="Q6614">
        <f>_xlfn.XLOOKUP(E6614,CPI!A:A,CPI!B:B)</f>
        <v>236.7</v>
      </c>
      <c r="R6614" s="12">
        <f>P6614*(CPI!$B$112/Movie!Q6614)</f>
        <v>5394855.744824673</v>
      </c>
      <c r="S6614" t="s">
        <v>19156</v>
      </c>
      <c r="T6614">
        <v>93</v>
      </c>
    </row>
    <row r="6615" spans="1:20" x14ac:dyDescent="0.3">
      <c r="A6615" t="s">
        <v>19157</v>
      </c>
      <c r="B6615" t="str">
        <f t="shared" si="309"/>
        <v>R</v>
      </c>
      <c r="C6615" t="s">
        <v>1</v>
      </c>
      <c r="D6615" t="s">
        <v>10</v>
      </c>
      <c r="E6615">
        <v>2014</v>
      </c>
      <c r="F6615" s="22">
        <f t="shared" si="310"/>
        <v>41640</v>
      </c>
      <c r="G6615" t="s">
        <v>19158</v>
      </c>
      <c r="H6615">
        <f t="shared" si="311"/>
        <v>7</v>
      </c>
      <c r="I6615">
        <v>7</v>
      </c>
      <c r="J6615">
        <v>46000</v>
      </c>
      <c r="K6615" t="s">
        <v>6486</v>
      </c>
      <c r="L6615" t="s">
        <v>19159</v>
      </c>
      <c r="M6615" t="s">
        <v>13498</v>
      </c>
      <c r="N6615" t="s">
        <v>5801</v>
      </c>
      <c r="P6615">
        <v>6337728</v>
      </c>
      <c r="Q6615">
        <f>_xlfn.XLOOKUP(E6615,CPI!A:A,CPI!B:B)</f>
        <v>236.7</v>
      </c>
      <c r="R6615" s="12">
        <f>P6615*(CPI!$B$112/Movie!Q6615)</f>
        <v>8158452.5627376428</v>
      </c>
      <c r="S6615" t="s">
        <v>16870</v>
      </c>
      <c r="T6615">
        <v>114</v>
      </c>
    </row>
    <row r="6616" spans="1:20" x14ac:dyDescent="0.3">
      <c r="A6616" t="s">
        <v>19160</v>
      </c>
      <c r="B6616" t="str">
        <f t="shared" si="309"/>
        <v>PG-13</v>
      </c>
      <c r="C6616" t="s">
        <v>1984</v>
      </c>
      <c r="D6616" t="s">
        <v>37</v>
      </c>
      <c r="E6616">
        <v>2014</v>
      </c>
      <c r="F6616" s="22">
        <f t="shared" si="310"/>
        <v>41640</v>
      </c>
      <c r="G6616" t="s">
        <v>18357</v>
      </c>
      <c r="H6616">
        <f t="shared" si="311"/>
        <v>5.0999999999999996</v>
      </c>
      <c r="I6616">
        <v>5.0999999999999996</v>
      </c>
      <c r="J6616">
        <v>20000</v>
      </c>
      <c r="K6616" t="s">
        <v>11453</v>
      </c>
      <c r="L6616" t="s">
        <v>16296</v>
      </c>
      <c r="M6616" t="s">
        <v>19161</v>
      </c>
      <c r="N6616" t="s">
        <v>7</v>
      </c>
      <c r="O6616">
        <v>200000</v>
      </c>
      <c r="P6616">
        <v>17835162</v>
      </c>
      <c r="Q6616">
        <f>_xlfn.XLOOKUP(E6616,CPI!A:A,CPI!B:B)</f>
        <v>236.7</v>
      </c>
      <c r="R6616" s="12">
        <f>P6616*(CPI!$B$112/Movie!Q6616)</f>
        <v>22958909.427122939</v>
      </c>
      <c r="S6616" t="s">
        <v>17783</v>
      </c>
      <c r="T6616">
        <v>98</v>
      </c>
    </row>
    <row r="6617" spans="1:20" x14ac:dyDescent="0.3">
      <c r="A6617" t="s">
        <v>19162</v>
      </c>
      <c r="B6617" t="str">
        <f t="shared" si="309"/>
        <v>R</v>
      </c>
      <c r="C6617" t="s">
        <v>1</v>
      </c>
      <c r="D6617" t="s">
        <v>19</v>
      </c>
      <c r="E6617">
        <v>2014</v>
      </c>
      <c r="F6617" s="22">
        <f t="shared" si="310"/>
        <v>41640</v>
      </c>
      <c r="G6617" t="s">
        <v>19036</v>
      </c>
      <c r="H6617">
        <f t="shared" si="311"/>
        <v>4.8</v>
      </c>
      <c r="I6617">
        <v>4.8</v>
      </c>
      <c r="J6617">
        <v>17000</v>
      </c>
      <c r="K6617" t="s">
        <v>19163</v>
      </c>
      <c r="L6617" t="s">
        <v>19164</v>
      </c>
      <c r="M6617" t="s">
        <v>19165</v>
      </c>
      <c r="N6617" t="s">
        <v>15</v>
      </c>
      <c r="P6617">
        <v>54985</v>
      </c>
      <c r="Q6617">
        <f>_xlfn.XLOOKUP(E6617,CPI!A:A,CPI!B:B)</f>
        <v>236.7</v>
      </c>
      <c r="R6617" s="12">
        <f>P6617*(CPI!$B$112/Movie!Q6617)</f>
        <v>70781.282213772705</v>
      </c>
      <c r="S6617" t="s">
        <v>19166</v>
      </c>
      <c r="T6617">
        <v>77</v>
      </c>
    </row>
    <row r="6618" spans="1:20" x14ac:dyDescent="0.3">
      <c r="A6618" t="s">
        <v>19167</v>
      </c>
      <c r="B6618" t="str">
        <f t="shared" si="309"/>
        <v>PG-13</v>
      </c>
      <c r="C6618" t="s">
        <v>1984</v>
      </c>
      <c r="D6618" t="s">
        <v>26</v>
      </c>
      <c r="E6618">
        <v>2014</v>
      </c>
      <c r="F6618" s="22">
        <f t="shared" si="310"/>
        <v>41640</v>
      </c>
      <c r="G6618" t="s">
        <v>19168</v>
      </c>
      <c r="H6618">
        <f t="shared" si="311"/>
        <v>6.6</v>
      </c>
      <c r="I6618">
        <v>6.6</v>
      </c>
      <c r="J6618">
        <v>24000</v>
      </c>
      <c r="K6618" t="s">
        <v>4913</v>
      </c>
      <c r="L6618" t="s">
        <v>19169</v>
      </c>
      <c r="M6618" t="s">
        <v>12936</v>
      </c>
      <c r="N6618" t="s">
        <v>15</v>
      </c>
      <c r="O6618">
        <v>6000000</v>
      </c>
      <c r="P6618">
        <v>15071</v>
      </c>
      <c r="Q6618">
        <f>_xlfn.XLOOKUP(E6618,CPI!A:A,CPI!B:B)</f>
        <v>236.7</v>
      </c>
      <c r="R6618" s="12">
        <f>P6618*(CPI!$B$112/Movie!Q6618)</f>
        <v>19400.649345162652</v>
      </c>
      <c r="S6618" t="s">
        <v>19170</v>
      </c>
      <c r="T6618">
        <v>90</v>
      </c>
    </row>
    <row r="6619" spans="1:20" x14ac:dyDescent="0.3">
      <c r="A6619" t="s">
        <v>12803</v>
      </c>
      <c r="B6619" t="str">
        <f t="shared" si="309"/>
        <v>PG-13</v>
      </c>
      <c r="C6619" t="s">
        <v>1984</v>
      </c>
      <c r="D6619" t="s">
        <v>1189</v>
      </c>
      <c r="E6619">
        <v>2014</v>
      </c>
      <c r="F6619" s="22">
        <f t="shared" si="310"/>
        <v>41640</v>
      </c>
      <c r="G6619" t="s">
        <v>18822</v>
      </c>
      <c r="H6619">
        <f t="shared" si="311"/>
        <v>5.6</v>
      </c>
      <c r="I6619">
        <v>5.6</v>
      </c>
      <c r="J6619">
        <v>20000</v>
      </c>
      <c r="K6619" t="s">
        <v>19171</v>
      </c>
      <c r="L6619" t="s">
        <v>19172</v>
      </c>
      <c r="M6619" t="s">
        <v>19173</v>
      </c>
      <c r="N6619" t="s">
        <v>15</v>
      </c>
      <c r="O6619">
        <v>13200000</v>
      </c>
      <c r="P6619">
        <v>54323210</v>
      </c>
      <c r="Q6619">
        <f>_xlfn.XLOOKUP(E6619,CPI!A:A,CPI!B:B)</f>
        <v>236.7</v>
      </c>
      <c r="R6619" s="12">
        <f>P6619*(CPI!$B$112/Movie!Q6619)</f>
        <v>69929370.878749475</v>
      </c>
      <c r="S6619" t="s">
        <v>10859</v>
      </c>
      <c r="T6619">
        <v>84</v>
      </c>
    </row>
    <row r="6620" spans="1:20" x14ac:dyDescent="0.3">
      <c r="A6620" t="s">
        <v>5186</v>
      </c>
      <c r="B6620" t="str">
        <f t="shared" si="309"/>
        <v>R</v>
      </c>
      <c r="C6620" t="s">
        <v>1</v>
      </c>
      <c r="D6620" t="s">
        <v>89</v>
      </c>
      <c r="E6620">
        <v>2014</v>
      </c>
      <c r="F6620" s="22">
        <f t="shared" si="310"/>
        <v>41640</v>
      </c>
      <c r="G6620" t="s">
        <v>19174</v>
      </c>
      <c r="H6620">
        <f t="shared" si="311"/>
        <v>7.6</v>
      </c>
      <c r="I6620">
        <v>7.6</v>
      </c>
      <c r="J6620">
        <v>51000</v>
      </c>
      <c r="K6620" t="s">
        <v>13200</v>
      </c>
      <c r="L6620" t="s">
        <v>19175</v>
      </c>
      <c r="M6620" t="s">
        <v>19176</v>
      </c>
      <c r="N6620" t="s">
        <v>8383</v>
      </c>
      <c r="P6620">
        <v>4439481</v>
      </c>
      <c r="Q6620">
        <f>_xlfn.XLOOKUP(E6620,CPI!A:A,CPI!B:B)</f>
        <v>236.7</v>
      </c>
      <c r="R6620" s="12">
        <f>P6620*(CPI!$B$112/Movie!Q6620)</f>
        <v>5714870.5564005068</v>
      </c>
      <c r="S6620" t="s">
        <v>19177</v>
      </c>
      <c r="T6620">
        <v>140</v>
      </c>
    </row>
    <row r="6621" spans="1:20" x14ac:dyDescent="0.3">
      <c r="A6621" t="s">
        <v>19178</v>
      </c>
      <c r="B6621" t="str">
        <f t="shared" si="309"/>
        <v>R</v>
      </c>
      <c r="C6621" t="s">
        <v>1</v>
      </c>
      <c r="D6621" t="s">
        <v>2</v>
      </c>
      <c r="E6621">
        <v>2014</v>
      </c>
      <c r="F6621" s="22">
        <f t="shared" si="310"/>
        <v>41640</v>
      </c>
      <c r="G6621" t="s">
        <v>19179</v>
      </c>
      <c r="H6621">
        <f t="shared" si="311"/>
        <v>5.4</v>
      </c>
      <c r="I6621">
        <v>5.4</v>
      </c>
      <c r="J6621">
        <v>28000</v>
      </c>
      <c r="K6621" t="s">
        <v>12842</v>
      </c>
      <c r="L6621" t="s">
        <v>19180</v>
      </c>
      <c r="M6621" t="s">
        <v>17175</v>
      </c>
      <c r="N6621" t="s">
        <v>9386</v>
      </c>
      <c r="O6621">
        <v>30000000</v>
      </c>
      <c r="P6621">
        <v>5092129</v>
      </c>
      <c r="Q6621">
        <f>_xlfn.XLOOKUP(E6621,CPI!A:A,CPI!B:B)</f>
        <v>236.7</v>
      </c>
      <c r="R6621" s="12">
        <f>P6621*(CPI!$B$112/Movie!Q6621)</f>
        <v>6555013.5458386149</v>
      </c>
      <c r="S6621" t="s">
        <v>15436</v>
      </c>
      <c r="T6621">
        <v>109</v>
      </c>
    </row>
    <row r="6622" spans="1:20" x14ac:dyDescent="0.3">
      <c r="A6622" t="s">
        <v>19181</v>
      </c>
      <c r="B6622" t="str">
        <f t="shared" si="309"/>
        <v>Not Rated</v>
      </c>
      <c r="C6622" t="s">
        <v>432</v>
      </c>
      <c r="D6622" t="s">
        <v>2</v>
      </c>
      <c r="E6622">
        <v>2014</v>
      </c>
      <c r="F6622" s="22">
        <f t="shared" si="310"/>
        <v>41640</v>
      </c>
      <c r="G6622" t="s">
        <v>18982</v>
      </c>
      <c r="H6622">
        <f t="shared" si="311"/>
        <v>6.5</v>
      </c>
      <c r="I6622">
        <v>6.5</v>
      </c>
      <c r="J6622">
        <v>12000</v>
      </c>
      <c r="K6622" t="s">
        <v>19182</v>
      </c>
      <c r="L6622" t="s">
        <v>19182</v>
      </c>
      <c r="M6622" t="s">
        <v>19183</v>
      </c>
      <c r="N6622" t="s">
        <v>7</v>
      </c>
      <c r="O6622">
        <v>1000000</v>
      </c>
      <c r="P6622">
        <v>185147</v>
      </c>
      <c r="Q6622">
        <f>_xlfn.XLOOKUP(E6622,CPI!A:A,CPI!B:B)</f>
        <v>236.7</v>
      </c>
      <c r="R6622" s="12">
        <f>P6622*(CPI!$B$112/Movie!Q6622)</f>
        <v>238336.67469370511</v>
      </c>
      <c r="S6622" t="s">
        <v>19184</v>
      </c>
      <c r="T6622">
        <v>104</v>
      </c>
    </row>
    <row r="6623" spans="1:20" x14ac:dyDescent="0.3">
      <c r="A6623" t="s">
        <v>19185</v>
      </c>
      <c r="B6623" t="str">
        <f t="shared" si="309"/>
        <v>PG-13</v>
      </c>
      <c r="C6623" t="s">
        <v>1984</v>
      </c>
      <c r="D6623" t="s">
        <v>48</v>
      </c>
      <c r="E6623">
        <v>2014</v>
      </c>
      <c r="F6623" s="22">
        <f t="shared" si="310"/>
        <v>41640</v>
      </c>
      <c r="G6623" t="s">
        <v>19026</v>
      </c>
      <c r="H6623">
        <f t="shared" si="311"/>
        <v>6</v>
      </c>
      <c r="I6623">
        <v>6</v>
      </c>
      <c r="J6623">
        <v>4900</v>
      </c>
      <c r="K6623" t="s">
        <v>19186</v>
      </c>
      <c r="L6623" t="s">
        <v>8487</v>
      </c>
      <c r="M6623" t="s">
        <v>14739</v>
      </c>
      <c r="N6623" t="s">
        <v>7</v>
      </c>
      <c r="P6623">
        <v>721143</v>
      </c>
      <c r="Q6623">
        <f>_xlfn.XLOOKUP(E6623,CPI!A:A,CPI!B:B)</f>
        <v>236.7</v>
      </c>
      <c r="R6623" s="12">
        <f>P6623*(CPI!$B$112/Movie!Q6623)</f>
        <v>928315.47148288973</v>
      </c>
      <c r="S6623" t="s">
        <v>19187</v>
      </c>
      <c r="T6623">
        <v>104</v>
      </c>
    </row>
    <row r="6624" spans="1:20" x14ac:dyDescent="0.3">
      <c r="A6624" t="s">
        <v>19188</v>
      </c>
      <c r="B6624" t="str">
        <f t="shared" si="309"/>
        <v>R</v>
      </c>
      <c r="C6624" t="s">
        <v>1</v>
      </c>
      <c r="D6624" t="s">
        <v>26</v>
      </c>
      <c r="E6624">
        <v>2014</v>
      </c>
      <c r="F6624" s="22">
        <f t="shared" si="310"/>
        <v>41640</v>
      </c>
      <c r="G6624" t="s">
        <v>18733</v>
      </c>
      <c r="H6624">
        <f t="shared" si="311"/>
        <v>6.7</v>
      </c>
      <c r="I6624">
        <v>6.7</v>
      </c>
      <c r="J6624">
        <v>37000</v>
      </c>
      <c r="K6624" t="s">
        <v>13627</v>
      </c>
      <c r="L6624" t="s">
        <v>19189</v>
      </c>
      <c r="M6624" t="s">
        <v>13627</v>
      </c>
      <c r="N6624" t="s">
        <v>15</v>
      </c>
      <c r="O6624">
        <v>6000000</v>
      </c>
      <c r="P6624">
        <v>5670776</v>
      </c>
      <c r="Q6624">
        <f>_xlfn.XLOOKUP(E6624,CPI!A:A,CPI!B:B)</f>
        <v>236.7</v>
      </c>
      <c r="R6624" s="12">
        <f>P6624*(CPI!$B$112/Movie!Q6624)</f>
        <v>7299896.2703844532</v>
      </c>
      <c r="S6624" t="s">
        <v>18233</v>
      </c>
      <c r="T6624">
        <v>106</v>
      </c>
    </row>
    <row r="6625" spans="1:20" x14ac:dyDescent="0.3">
      <c r="A6625" t="s">
        <v>19190</v>
      </c>
      <c r="B6625" t="str">
        <f t="shared" si="309"/>
        <v>R</v>
      </c>
      <c r="C6625" t="s">
        <v>1</v>
      </c>
      <c r="D6625" t="s">
        <v>26</v>
      </c>
      <c r="E6625">
        <v>2014</v>
      </c>
      <c r="F6625" s="22">
        <f t="shared" si="310"/>
        <v>41640</v>
      </c>
      <c r="G6625" t="s">
        <v>19191</v>
      </c>
      <c r="H6625">
        <f t="shared" si="311"/>
        <v>7</v>
      </c>
      <c r="I6625">
        <v>7</v>
      </c>
      <c r="J6625">
        <v>76000</v>
      </c>
      <c r="K6625" t="s">
        <v>19192</v>
      </c>
      <c r="L6625" t="s">
        <v>16243</v>
      </c>
      <c r="M6625" t="s">
        <v>16703</v>
      </c>
      <c r="N6625" t="s">
        <v>7</v>
      </c>
      <c r="P6625">
        <v>1897363</v>
      </c>
      <c r="Q6625">
        <f>_xlfn.XLOOKUP(E6625,CPI!A:A,CPI!B:B)</f>
        <v>236.7</v>
      </c>
      <c r="R6625" s="12">
        <f>P6625*(CPI!$B$112/Movie!Q6625)</f>
        <v>2442444.0477397549</v>
      </c>
      <c r="S6625" t="s">
        <v>19193</v>
      </c>
      <c r="T6625">
        <v>95</v>
      </c>
    </row>
    <row r="6626" spans="1:20" x14ac:dyDescent="0.3">
      <c r="A6626" t="s">
        <v>19194</v>
      </c>
      <c r="B6626" t="str">
        <f t="shared" si="309"/>
        <v>PG-13</v>
      </c>
      <c r="C6626" t="s">
        <v>1984</v>
      </c>
      <c r="D6626" t="s">
        <v>48</v>
      </c>
      <c r="E6626">
        <v>2014</v>
      </c>
      <c r="F6626" s="22">
        <f t="shared" si="310"/>
        <v>41640</v>
      </c>
      <c r="G6626" t="s">
        <v>18694</v>
      </c>
      <c r="H6626">
        <f t="shared" si="311"/>
        <v>6.9</v>
      </c>
      <c r="I6626">
        <v>6.9</v>
      </c>
      <c r="J6626">
        <v>23000</v>
      </c>
      <c r="K6626" t="s">
        <v>17133</v>
      </c>
      <c r="L6626" t="s">
        <v>12216</v>
      </c>
      <c r="M6626" t="s">
        <v>18433</v>
      </c>
      <c r="N6626" t="s">
        <v>7</v>
      </c>
      <c r="O6626">
        <v>30000000</v>
      </c>
      <c r="P6626">
        <v>33448971</v>
      </c>
      <c r="Q6626">
        <f>_xlfn.XLOOKUP(E6626,CPI!A:A,CPI!B:B)</f>
        <v>236.7</v>
      </c>
      <c r="R6626" s="12">
        <f>P6626*(CPI!$B$112/Movie!Q6626)</f>
        <v>43058307.831432194</v>
      </c>
      <c r="S6626" t="s">
        <v>4862</v>
      </c>
      <c r="T6626">
        <v>139</v>
      </c>
    </row>
    <row r="6627" spans="1:20" x14ac:dyDescent="0.3">
      <c r="A6627" t="s">
        <v>19195</v>
      </c>
      <c r="B6627" t="str">
        <f t="shared" si="309"/>
        <v>PG-13</v>
      </c>
      <c r="C6627" t="s">
        <v>1984</v>
      </c>
      <c r="D6627" t="s">
        <v>2</v>
      </c>
      <c r="E6627">
        <v>2014</v>
      </c>
      <c r="F6627" s="22">
        <f t="shared" si="310"/>
        <v>41640</v>
      </c>
      <c r="G6627" t="s">
        <v>19196</v>
      </c>
      <c r="H6627">
        <f t="shared" si="311"/>
        <v>6.9</v>
      </c>
      <c r="I6627">
        <v>6.9</v>
      </c>
      <c r="J6627">
        <v>40000</v>
      </c>
      <c r="K6627" t="s">
        <v>19197</v>
      </c>
      <c r="L6627" t="s">
        <v>17535</v>
      </c>
      <c r="M6627" t="s">
        <v>16286</v>
      </c>
      <c r="N6627" t="s">
        <v>7</v>
      </c>
      <c r="O6627">
        <v>14000000</v>
      </c>
      <c r="P6627">
        <v>31972096</v>
      </c>
      <c r="Q6627">
        <f>_xlfn.XLOOKUP(E6627,CPI!A:A,CPI!B:B)</f>
        <v>236.7</v>
      </c>
      <c r="R6627" s="12">
        <f>P6627*(CPI!$B$112/Movie!Q6627)</f>
        <v>41157151.04013519</v>
      </c>
      <c r="S6627" t="s">
        <v>16938</v>
      </c>
      <c r="T6627">
        <v>106</v>
      </c>
    </row>
    <row r="6628" spans="1:20" x14ac:dyDescent="0.3">
      <c r="A6628" t="s">
        <v>19198</v>
      </c>
      <c r="B6628" t="str">
        <f t="shared" si="309"/>
        <v>PG-13</v>
      </c>
      <c r="C6628" t="s">
        <v>1984</v>
      </c>
      <c r="D6628" t="s">
        <v>37</v>
      </c>
      <c r="E6628">
        <v>2014</v>
      </c>
      <c r="F6628" s="22">
        <f t="shared" si="310"/>
        <v>41640</v>
      </c>
      <c r="G6628" t="s">
        <v>18699</v>
      </c>
      <c r="H6628">
        <f t="shared" si="311"/>
        <v>4.5</v>
      </c>
      <c r="I6628">
        <v>4.5</v>
      </c>
      <c r="J6628">
        <v>50000</v>
      </c>
      <c r="K6628" t="s">
        <v>19199</v>
      </c>
      <c r="L6628" t="s">
        <v>17903</v>
      </c>
      <c r="M6628" t="s">
        <v>19200</v>
      </c>
      <c r="N6628" t="s">
        <v>15</v>
      </c>
      <c r="O6628">
        <v>5000000</v>
      </c>
      <c r="P6628">
        <v>103687316</v>
      </c>
      <c r="Q6628">
        <f>_xlfn.XLOOKUP(E6628,CPI!A:A,CPI!B:B)</f>
        <v>236.7</v>
      </c>
      <c r="R6628" s="12">
        <f>P6628*(CPI!$B$112/Movie!Q6628)</f>
        <v>133474969.09674694</v>
      </c>
      <c r="S6628" t="s">
        <v>46</v>
      </c>
      <c r="T6628">
        <v>89</v>
      </c>
    </row>
    <row r="6629" spans="1:20" x14ac:dyDescent="0.3">
      <c r="A6629" t="s">
        <v>19201</v>
      </c>
      <c r="B6629" t="str">
        <f t="shared" si="309"/>
        <v>PG</v>
      </c>
      <c r="C6629" t="s">
        <v>18</v>
      </c>
      <c r="D6629" t="s">
        <v>48</v>
      </c>
      <c r="E6629">
        <v>2014</v>
      </c>
      <c r="F6629" s="22">
        <f t="shared" si="310"/>
        <v>41640</v>
      </c>
      <c r="G6629" t="s">
        <v>19202</v>
      </c>
      <c r="H6629">
        <f t="shared" si="311"/>
        <v>5.8</v>
      </c>
      <c r="I6629">
        <v>5.8</v>
      </c>
      <c r="J6629">
        <v>26000</v>
      </c>
      <c r="K6629" t="s">
        <v>8437</v>
      </c>
      <c r="L6629" t="s">
        <v>8437</v>
      </c>
      <c r="M6629" t="s">
        <v>9363</v>
      </c>
      <c r="N6629" t="s">
        <v>15</v>
      </c>
      <c r="O6629">
        <v>12000000</v>
      </c>
      <c r="P6629">
        <v>101982712</v>
      </c>
      <c r="Q6629">
        <f>_xlfn.XLOOKUP(E6629,CPI!A:A,CPI!B:B)</f>
        <v>236.7</v>
      </c>
      <c r="R6629" s="12">
        <f>P6629*(CPI!$B$112/Movie!Q6629)</f>
        <v>131280660.52555978</v>
      </c>
      <c r="S6629" t="s">
        <v>2085</v>
      </c>
      <c r="T6629">
        <v>99</v>
      </c>
    </row>
    <row r="6630" spans="1:20" x14ac:dyDescent="0.3">
      <c r="A6630" t="s">
        <v>19203</v>
      </c>
      <c r="B6630" t="str">
        <f t="shared" si="309"/>
        <v>R</v>
      </c>
      <c r="C6630" t="s">
        <v>1</v>
      </c>
      <c r="D6630" t="s">
        <v>26</v>
      </c>
      <c r="E6630">
        <v>2014</v>
      </c>
      <c r="F6630" s="22">
        <f t="shared" si="310"/>
        <v>41640</v>
      </c>
      <c r="G6630" t="s">
        <v>18939</v>
      </c>
      <c r="H6630">
        <f t="shared" si="311"/>
        <v>6.3</v>
      </c>
      <c r="I6630">
        <v>6.3</v>
      </c>
      <c r="J6630">
        <v>48000</v>
      </c>
      <c r="K6630" t="s">
        <v>8677</v>
      </c>
      <c r="L6630" t="s">
        <v>8677</v>
      </c>
      <c r="M6630" t="s">
        <v>7992</v>
      </c>
      <c r="N6630" t="s">
        <v>15</v>
      </c>
      <c r="O6630">
        <v>10000000</v>
      </c>
      <c r="P6630">
        <v>18117839</v>
      </c>
      <c r="Q6630">
        <f>_xlfn.XLOOKUP(E6630,CPI!A:A,CPI!B:B)</f>
        <v>236.7</v>
      </c>
      <c r="R6630" s="12">
        <f>P6630*(CPI!$B$112/Movie!Q6630)</f>
        <v>23322794.859738067</v>
      </c>
      <c r="S6630" t="s">
        <v>19204</v>
      </c>
      <c r="T6630">
        <v>97</v>
      </c>
    </row>
    <row r="6631" spans="1:20" x14ac:dyDescent="0.3">
      <c r="A6631" t="s">
        <v>19205</v>
      </c>
      <c r="B6631" t="str">
        <f t="shared" si="309"/>
        <v>Not Rated</v>
      </c>
      <c r="C6631" t="s">
        <v>432</v>
      </c>
      <c r="D6631" t="s">
        <v>2</v>
      </c>
      <c r="E6631">
        <v>2014</v>
      </c>
      <c r="F6631" s="22">
        <f t="shared" si="310"/>
        <v>41640</v>
      </c>
      <c r="G6631" t="s">
        <v>19206</v>
      </c>
      <c r="H6631">
        <f t="shared" si="311"/>
        <v>8.1</v>
      </c>
      <c r="I6631">
        <v>8.1</v>
      </c>
      <c r="J6631">
        <v>48000</v>
      </c>
      <c r="K6631" t="s">
        <v>17607</v>
      </c>
      <c r="L6631" t="s">
        <v>19207</v>
      </c>
      <c r="M6631" t="s">
        <v>19208</v>
      </c>
      <c r="N6631" t="s">
        <v>17610</v>
      </c>
      <c r="P6631">
        <v>4018705</v>
      </c>
      <c r="Q6631">
        <f>_xlfn.XLOOKUP(E6631,CPI!A:A,CPI!B:B)</f>
        <v>236.7</v>
      </c>
      <c r="R6631" s="12">
        <f>P6631*(CPI!$B$112/Movie!Q6631)</f>
        <v>5173212.5623151669</v>
      </c>
      <c r="S6631" t="s">
        <v>17611</v>
      </c>
      <c r="T6631">
        <v>196</v>
      </c>
    </row>
    <row r="6632" spans="1:20" x14ac:dyDescent="0.3">
      <c r="A6632" t="s">
        <v>19209</v>
      </c>
      <c r="B6632" t="str">
        <f t="shared" si="309"/>
        <v>R</v>
      </c>
      <c r="C6632" t="s">
        <v>1</v>
      </c>
      <c r="D6632" t="s">
        <v>2</v>
      </c>
      <c r="E6632">
        <v>2014</v>
      </c>
      <c r="F6632" s="22">
        <f t="shared" si="310"/>
        <v>41640</v>
      </c>
      <c r="G6632" t="s">
        <v>19210</v>
      </c>
      <c r="H6632">
        <f t="shared" si="311"/>
        <v>6.4</v>
      </c>
      <c r="I6632">
        <v>6.4</v>
      </c>
      <c r="J6632">
        <v>27000</v>
      </c>
      <c r="K6632" t="s">
        <v>7227</v>
      </c>
      <c r="L6632" t="s">
        <v>7227</v>
      </c>
      <c r="M6632" t="s">
        <v>18721</v>
      </c>
      <c r="N6632" t="s">
        <v>437</v>
      </c>
      <c r="P6632">
        <v>469701</v>
      </c>
      <c r="Q6632">
        <f>_xlfn.XLOOKUP(E6632,CPI!A:A,CPI!B:B)</f>
        <v>236.7</v>
      </c>
      <c r="R6632" s="12">
        <f>P6632*(CPI!$B$112/Movie!Q6632)</f>
        <v>604638.33840304182</v>
      </c>
      <c r="S6632" t="s">
        <v>7229</v>
      </c>
      <c r="T6632">
        <v>91</v>
      </c>
    </row>
    <row r="6633" spans="1:20" x14ac:dyDescent="0.3">
      <c r="A6633" t="s">
        <v>19211</v>
      </c>
      <c r="B6633" t="str">
        <f t="shared" si="309"/>
        <v>R</v>
      </c>
      <c r="C6633" t="s">
        <v>1</v>
      </c>
      <c r="D6633" t="s">
        <v>26</v>
      </c>
      <c r="E6633">
        <v>2014</v>
      </c>
      <c r="F6633" s="22">
        <f t="shared" si="310"/>
        <v>41640</v>
      </c>
      <c r="G6633" t="s">
        <v>19212</v>
      </c>
      <c r="H6633">
        <f t="shared" si="311"/>
        <v>6.1</v>
      </c>
      <c r="I6633">
        <v>6.1</v>
      </c>
      <c r="J6633">
        <v>25000</v>
      </c>
      <c r="K6633" t="s">
        <v>19213</v>
      </c>
      <c r="L6633" t="s">
        <v>19213</v>
      </c>
      <c r="M6633" t="s">
        <v>19214</v>
      </c>
      <c r="N6633" t="s">
        <v>15</v>
      </c>
      <c r="P6633">
        <v>4633961</v>
      </c>
      <c r="Q6633">
        <f>_xlfn.XLOOKUP(E6633,CPI!A:A,CPI!B:B)</f>
        <v>236.7</v>
      </c>
      <c r="R6633" s="12">
        <f>P6633*(CPI!$B$112/Movie!Q6633)</f>
        <v>5965221.44782425</v>
      </c>
      <c r="S6633" t="s">
        <v>19215</v>
      </c>
      <c r="T6633">
        <v>108</v>
      </c>
    </row>
    <row r="6634" spans="1:20" x14ac:dyDescent="0.3">
      <c r="A6634" t="s">
        <v>19216</v>
      </c>
      <c r="B6634" t="str">
        <f t="shared" si="309"/>
        <v>R</v>
      </c>
      <c r="C6634" t="s">
        <v>1</v>
      </c>
      <c r="D6634" t="s">
        <v>2</v>
      </c>
      <c r="E6634">
        <v>2014</v>
      </c>
      <c r="F6634" s="22">
        <f t="shared" si="310"/>
        <v>41640</v>
      </c>
      <c r="G6634" t="s">
        <v>19217</v>
      </c>
      <c r="H6634">
        <f t="shared" si="311"/>
        <v>7.4</v>
      </c>
      <c r="I6634">
        <v>7.4</v>
      </c>
      <c r="J6634">
        <v>57000</v>
      </c>
      <c r="K6634" t="s">
        <v>17399</v>
      </c>
      <c r="L6634" t="s">
        <v>17399</v>
      </c>
      <c r="M6634" t="s">
        <v>10571</v>
      </c>
      <c r="N6634" t="s">
        <v>3140</v>
      </c>
      <c r="P6634">
        <v>16887741</v>
      </c>
      <c r="Q6634">
        <f>_xlfn.XLOOKUP(E6634,CPI!A:A,CPI!B:B)</f>
        <v>236.7</v>
      </c>
      <c r="R6634" s="12">
        <f>P6634*(CPI!$B$112/Movie!Q6634)</f>
        <v>21739310.024081115</v>
      </c>
      <c r="S6634" t="s">
        <v>9423</v>
      </c>
      <c r="T6634">
        <v>102</v>
      </c>
    </row>
    <row r="6635" spans="1:20" x14ac:dyDescent="0.3">
      <c r="A6635" t="s">
        <v>19218</v>
      </c>
      <c r="B6635" t="str">
        <f t="shared" si="309"/>
        <v>PG-13</v>
      </c>
      <c r="C6635" t="s">
        <v>1984</v>
      </c>
      <c r="D6635" t="s">
        <v>26</v>
      </c>
      <c r="E6635">
        <v>2014</v>
      </c>
      <c r="F6635" s="22">
        <f t="shared" si="310"/>
        <v>41640</v>
      </c>
      <c r="G6635" t="s">
        <v>9308</v>
      </c>
      <c r="H6635">
        <f t="shared" si="311"/>
        <v>5.8</v>
      </c>
      <c r="I6635">
        <v>5.8</v>
      </c>
      <c r="J6635">
        <v>20000</v>
      </c>
      <c r="K6635" t="s">
        <v>12702</v>
      </c>
      <c r="L6635" t="s">
        <v>17148</v>
      </c>
      <c r="M6635" t="s">
        <v>19219</v>
      </c>
      <c r="N6635" t="s">
        <v>15</v>
      </c>
      <c r="O6635">
        <v>24000000</v>
      </c>
      <c r="P6635">
        <v>70181428</v>
      </c>
      <c r="Q6635">
        <f>_xlfn.XLOOKUP(E6635,CPI!A:A,CPI!B:B)</f>
        <v>236.7</v>
      </c>
      <c r="R6635" s="12">
        <f>P6635*(CPI!$B$112/Movie!Q6635)</f>
        <v>90343392.9514153</v>
      </c>
      <c r="S6635" t="s">
        <v>19220</v>
      </c>
      <c r="T6635">
        <v>106</v>
      </c>
    </row>
    <row r="6636" spans="1:20" x14ac:dyDescent="0.3">
      <c r="A6636" t="s">
        <v>19221</v>
      </c>
      <c r="B6636" t="str">
        <f t="shared" si="309"/>
        <v>R</v>
      </c>
      <c r="C6636" t="s">
        <v>1</v>
      </c>
      <c r="D6636" t="s">
        <v>89</v>
      </c>
      <c r="E6636">
        <v>2014</v>
      </c>
      <c r="F6636" s="22">
        <f t="shared" si="310"/>
        <v>41640</v>
      </c>
      <c r="G6636" t="s">
        <v>19222</v>
      </c>
      <c r="H6636">
        <f t="shared" si="311"/>
        <v>6.8</v>
      </c>
      <c r="I6636">
        <v>6.8</v>
      </c>
      <c r="J6636">
        <v>7100</v>
      </c>
      <c r="K6636" t="s">
        <v>19223</v>
      </c>
      <c r="L6636" t="s">
        <v>19224</v>
      </c>
      <c r="M6636" t="s">
        <v>19224</v>
      </c>
      <c r="N6636" t="s">
        <v>437</v>
      </c>
      <c r="P6636">
        <v>84417</v>
      </c>
      <c r="Q6636">
        <f>_xlfn.XLOOKUP(E6636,CPI!A:A,CPI!B:B)</f>
        <v>236.7</v>
      </c>
      <c r="R6636" s="12">
        <f>P6636*(CPI!$B$112/Movie!Q6636)</f>
        <v>108668.60963244614</v>
      </c>
      <c r="S6636" t="s">
        <v>19225</v>
      </c>
      <c r="T6636">
        <v>97</v>
      </c>
    </row>
    <row r="6637" spans="1:20" x14ac:dyDescent="0.3">
      <c r="A6637" t="s">
        <v>19226</v>
      </c>
      <c r="B6637" t="str">
        <f t="shared" si="309"/>
        <v>R</v>
      </c>
      <c r="C6637" t="s">
        <v>1</v>
      </c>
      <c r="D6637" t="s">
        <v>2</v>
      </c>
      <c r="E6637">
        <v>2014</v>
      </c>
      <c r="F6637" s="22">
        <f t="shared" si="310"/>
        <v>41640</v>
      </c>
      <c r="G6637" t="s">
        <v>18231</v>
      </c>
      <c r="H6637">
        <f t="shared" si="311"/>
        <v>6</v>
      </c>
      <c r="I6637">
        <v>6</v>
      </c>
      <c r="J6637">
        <v>6500</v>
      </c>
      <c r="K6637" t="s">
        <v>16451</v>
      </c>
      <c r="L6637" t="s">
        <v>19227</v>
      </c>
      <c r="M6637" t="s">
        <v>17409</v>
      </c>
      <c r="N6637" t="s">
        <v>15</v>
      </c>
      <c r="P6637">
        <v>73922</v>
      </c>
      <c r="Q6637">
        <f>_xlfn.XLOOKUP(E6637,CPI!A:A,CPI!B:B)</f>
        <v>236.7</v>
      </c>
      <c r="R6637" s="12">
        <f>P6637*(CPI!$B$112/Movie!Q6637)</f>
        <v>95158.569497253906</v>
      </c>
      <c r="S6637" t="s">
        <v>19228</v>
      </c>
      <c r="T6637">
        <v>95</v>
      </c>
    </row>
    <row r="6638" spans="1:20" x14ac:dyDescent="0.3">
      <c r="A6638" t="s">
        <v>19229</v>
      </c>
      <c r="B6638" t="str">
        <f t="shared" si="309"/>
        <v>PG</v>
      </c>
      <c r="C6638" t="s">
        <v>18</v>
      </c>
      <c r="D6638" t="s">
        <v>375</v>
      </c>
      <c r="E6638">
        <v>2014</v>
      </c>
      <c r="F6638" s="22">
        <f t="shared" si="310"/>
        <v>41640</v>
      </c>
      <c r="G6638" t="s">
        <v>18750</v>
      </c>
      <c r="H6638">
        <f t="shared" si="311"/>
        <v>6</v>
      </c>
      <c r="I6638">
        <v>6</v>
      </c>
      <c r="J6638">
        <v>17000</v>
      </c>
      <c r="K6638" t="s">
        <v>19230</v>
      </c>
      <c r="L6638" t="s">
        <v>19230</v>
      </c>
      <c r="M6638" t="s">
        <v>15128</v>
      </c>
      <c r="N6638" t="s">
        <v>15</v>
      </c>
      <c r="O6638">
        <v>50000000</v>
      </c>
      <c r="P6638">
        <v>146965787</v>
      </c>
      <c r="Q6638">
        <f>_xlfn.XLOOKUP(E6638,CPI!A:A,CPI!B:B)</f>
        <v>236.7</v>
      </c>
      <c r="R6638" s="12">
        <f>P6638*(CPI!$B$112/Movie!Q6638)</f>
        <v>189186629.90663287</v>
      </c>
      <c r="S6638" t="s">
        <v>19231</v>
      </c>
      <c r="T6638">
        <v>83</v>
      </c>
    </row>
    <row r="6639" spans="1:20" x14ac:dyDescent="0.3">
      <c r="A6639" t="s">
        <v>19232</v>
      </c>
      <c r="B6639" t="str">
        <f t="shared" si="309"/>
        <v>R</v>
      </c>
      <c r="C6639" t="s">
        <v>1</v>
      </c>
      <c r="D6639" t="s">
        <v>26</v>
      </c>
      <c r="E6639">
        <v>2014</v>
      </c>
      <c r="F6639" s="22">
        <f t="shared" si="310"/>
        <v>41640</v>
      </c>
      <c r="G6639" t="s">
        <v>18887</v>
      </c>
      <c r="H6639">
        <f t="shared" si="311"/>
        <v>6.4</v>
      </c>
      <c r="I6639">
        <v>6.4</v>
      </c>
      <c r="J6639">
        <v>26000</v>
      </c>
      <c r="K6639" t="s">
        <v>7690</v>
      </c>
      <c r="L6639" t="s">
        <v>7690</v>
      </c>
      <c r="M6639" t="s">
        <v>7690</v>
      </c>
      <c r="N6639" t="s">
        <v>15</v>
      </c>
      <c r="O6639">
        <v>12000000</v>
      </c>
      <c r="P6639">
        <v>26117471</v>
      </c>
      <c r="Q6639">
        <f>_xlfn.XLOOKUP(E6639,CPI!A:A,CPI!B:B)</f>
        <v>236.7</v>
      </c>
      <c r="R6639" s="12">
        <f>P6639*(CPI!$B$112/Movie!Q6639)</f>
        <v>33620588.989015631</v>
      </c>
      <c r="S6639" t="s">
        <v>19204</v>
      </c>
      <c r="T6639">
        <v>102</v>
      </c>
    </row>
    <row r="6640" spans="1:20" x14ac:dyDescent="0.3">
      <c r="A6640" t="s">
        <v>19233</v>
      </c>
      <c r="B6640" t="str">
        <f t="shared" si="309"/>
        <v>R</v>
      </c>
      <c r="C6640" t="s">
        <v>1</v>
      </c>
      <c r="D6640" t="s">
        <v>2</v>
      </c>
      <c r="E6640">
        <v>2014</v>
      </c>
      <c r="F6640" s="22">
        <f t="shared" si="310"/>
        <v>41640</v>
      </c>
      <c r="G6640" t="s">
        <v>19234</v>
      </c>
      <c r="H6640">
        <f t="shared" si="311"/>
        <v>7.1</v>
      </c>
      <c r="I6640">
        <v>7.1</v>
      </c>
      <c r="J6640">
        <v>32000</v>
      </c>
      <c r="K6640" t="s">
        <v>19235</v>
      </c>
      <c r="L6640" t="s">
        <v>19235</v>
      </c>
      <c r="M6640" t="s">
        <v>17663</v>
      </c>
      <c r="N6640" t="s">
        <v>15</v>
      </c>
      <c r="O6640">
        <v>8000000</v>
      </c>
      <c r="P6640">
        <v>1828232</v>
      </c>
      <c r="Q6640">
        <f>_xlfn.XLOOKUP(E6640,CPI!A:A,CPI!B:B)</f>
        <v>236.7</v>
      </c>
      <c r="R6640" s="12">
        <f>P6640*(CPI!$B$112/Movie!Q6640)</f>
        <v>2353452.8534009294</v>
      </c>
      <c r="S6640" t="s">
        <v>19236</v>
      </c>
      <c r="T6640">
        <v>112</v>
      </c>
    </row>
    <row r="6641" spans="1:20" x14ac:dyDescent="0.3">
      <c r="A6641" t="s">
        <v>19237</v>
      </c>
      <c r="B6641" t="str">
        <f t="shared" si="309"/>
        <v>PG-13</v>
      </c>
      <c r="C6641" t="s">
        <v>1984</v>
      </c>
      <c r="D6641" t="s">
        <v>2</v>
      </c>
      <c r="E6641">
        <v>2014</v>
      </c>
      <c r="F6641" s="22">
        <f t="shared" si="310"/>
        <v>41640</v>
      </c>
      <c r="G6641" t="s">
        <v>18992</v>
      </c>
      <c r="H6641">
        <f t="shared" si="311"/>
        <v>6.6</v>
      </c>
      <c r="I6641">
        <v>6.6</v>
      </c>
      <c r="J6641">
        <v>12000</v>
      </c>
      <c r="K6641" t="s">
        <v>6142</v>
      </c>
      <c r="L6641" t="s">
        <v>6142</v>
      </c>
      <c r="M6641" t="s">
        <v>2813</v>
      </c>
      <c r="N6641" t="s">
        <v>15</v>
      </c>
      <c r="O6641">
        <v>9000000</v>
      </c>
      <c r="P6641">
        <v>21833967</v>
      </c>
      <c r="Q6641">
        <f>_xlfn.XLOOKUP(E6641,CPI!A:A,CPI!B:B)</f>
        <v>236.7</v>
      </c>
      <c r="R6641" s="12">
        <f>P6641*(CPI!$B$112/Movie!Q6641)</f>
        <v>28106505.048162233</v>
      </c>
      <c r="S6641" t="s">
        <v>19238</v>
      </c>
      <c r="T6641">
        <v>121</v>
      </c>
    </row>
    <row r="6642" spans="1:20" x14ac:dyDescent="0.3">
      <c r="A6642" t="s">
        <v>19239</v>
      </c>
      <c r="B6642" t="str">
        <f t="shared" si="309"/>
        <v>R</v>
      </c>
      <c r="C6642" t="s">
        <v>1</v>
      </c>
      <c r="D6642" t="s">
        <v>2</v>
      </c>
      <c r="E6642">
        <v>2014</v>
      </c>
      <c r="F6642" s="22">
        <f t="shared" si="310"/>
        <v>41640</v>
      </c>
      <c r="G6642" t="s">
        <v>19240</v>
      </c>
      <c r="H6642">
        <f t="shared" si="311"/>
        <v>6.7</v>
      </c>
      <c r="I6642">
        <v>6.7</v>
      </c>
      <c r="J6642">
        <v>28000</v>
      </c>
      <c r="K6642" t="s">
        <v>9282</v>
      </c>
      <c r="L6642" t="s">
        <v>9282</v>
      </c>
      <c r="M6642" t="s">
        <v>6358</v>
      </c>
      <c r="N6642" t="s">
        <v>437</v>
      </c>
      <c r="P6642">
        <v>4728401</v>
      </c>
      <c r="Q6642">
        <f>_xlfn.XLOOKUP(E6642,CPI!A:A,CPI!B:B)</f>
        <v>236.7</v>
      </c>
      <c r="R6642" s="12">
        <f>P6642*(CPI!$B$112/Movie!Q6642)</f>
        <v>6086792.4997887621</v>
      </c>
      <c r="S6642" t="s">
        <v>19241</v>
      </c>
      <c r="T6642">
        <v>124</v>
      </c>
    </row>
    <row r="6643" spans="1:20" x14ac:dyDescent="0.3">
      <c r="A6643" t="s">
        <v>19242</v>
      </c>
      <c r="B6643" t="str">
        <f t="shared" si="309"/>
        <v>PG-13</v>
      </c>
      <c r="C6643" t="s">
        <v>1984</v>
      </c>
      <c r="D6643" t="s">
        <v>26</v>
      </c>
      <c r="E6643">
        <v>2014</v>
      </c>
      <c r="F6643" s="22">
        <f t="shared" si="310"/>
        <v>41640</v>
      </c>
      <c r="G6643" t="s">
        <v>19243</v>
      </c>
      <c r="H6643">
        <f t="shared" si="311"/>
        <v>5.7</v>
      </c>
      <c r="I6643">
        <v>5.7</v>
      </c>
      <c r="J6643">
        <v>2800</v>
      </c>
      <c r="K6643" t="s">
        <v>19244</v>
      </c>
      <c r="L6643" t="s">
        <v>19244</v>
      </c>
      <c r="M6643" t="s">
        <v>7616</v>
      </c>
      <c r="N6643" t="s">
        <v>15</v>
      </c>
      <c r="P6643">
        <v>1012804</v>
      </c>
      <c r="Q6643">
        <f>_xlfn.XLOOKUP(E6643,CPI!A:A,CPI!B:B)</f>
        <v>236.7</v>
      </c>
      <c r="R6643" s="12">
        <f>P6643*(CPI!$B$112/Movie!Q6643)</f>
        <v>1303765.8588931137</v>
      </c>
      <c r="S6643" t="s">
        <v>19245</v>
      </c>
      <c r="T6643">
        <v>103</v>
      </c>
    </row>
    <row r="6644" spans="1:20" x14ac:dyDescent="0.3">
      <c r="A6644" t="s">
        <v>19246</v>
      </c>
      <c r="B6644" t="str">
        <f t="shared" si="309"/>
        <v>R</v>
      </c>
      <c r="C6644" t="s">
        <v>1</v>
      </c>
      <c r="D6644" t="s">
        <v>26</v>
      </c>
      <c r="E6644">
        <v>2014</v>
      </c>
      <c r="F6644" s="22">
        <f t="shared" si="310"/>
        <v>41640</v>
      </c>
      <c r="G6644" t="s">
        <v>18699</v>
      </c>
      <c r="H6644">
        <f t="shared" si="311"/>
        <v>6.4</v>
      </c>
      <c r="I6644">
        <v>6.4</v>
      </c>
      <c r="J6644">
        <v>43000</v>
      </c>
      <c r="K6644" t="s">
        <v>17538</v>
      </c>
      <c r="L6644" t="s">
        <v>19247</v>
      </c>
      <c r="M6644" t="s">
        <v>13986</v>
      </c>
      <c r="N6644" t="s">
        <v>15</v>
      </c>
      <c r="O6644">
        <v>5000000</v>
      </c>
      <c r="P6644">
        <v>2379154</v>
      </c>
      <c r="Q6644">
        <f>_xlfn.XLOOKUP(E6644,CPI!A:A,CPI!B:B)</f>
        <v>236.7</v>
      </c>
      <c r="R6644" s="12">
        <f>P6644*(CPI!$B$112/Movie!Q6644)</f>
        <v>3062645.6434305026</v>
      </c>
      <c r="S6644" t="s">
        <v>15462</v>
      </c>
      <c r="T6644">
        <v>99</v>
      </c>
    </row>
    <row r="6645" spans="1:20" x14ac:dyDescent="0.3">
      <c r="A6645" t="s">
        <v>19248</v>
      </c>
      <c r="B6645" t="str">
        <f t="shared" si="309"/>
        <v>R</v>
      </c>
      <c r="C6645" t="s">
        <v>1</v>
      </c>
      <c r="D6645" t="s">
        <v>19</v>
      </c>
      <c r="E6645">
        <v>2015</v>
      </c>
      <c r="F6645" s="22">
        <f t="shared" si="310"/>
        <v>42005</v>
      </c>
      <c r="G6645" t="s">
        <v>19249</v>
      </c>
      <c r="H6645">
        <f t="shared" si="311"/>
        <v>8.1</v>
      </c>
      <c r="I6645">
        <v>8.1</v>
      </c>
      <c r="J6645">
        <v>912000</v>
      </c>
      <c r="K6645" t="s">
        <v>518</v>
      </c>
      <c r="L6645" t="s">
        <v>518</v>
      </c>
      <c r="M6645" t="s">
        <v>15669</v>
      </c>
      <c r="N6645" t="s">
        <v>233</v>
      </c>
      <c r="O6645">
        <v>150000000</v>
      </c>
      <c r="P6645">
        <v>375658750</v>
      </c>
      <c r="Q6645">
        <f>_xlfn.XLOOKUP(E6645,CPI!A:A,CPI!B:B)</f>
        <v>237</v>
      </c>
      <c r="R6645" s="12">
        <f>P6645*(CPI!$B$112/Movie!Q6645)</f>
        <v>482967177.74261606</v>
      </c>
      <c r="S6645" t="s">
        <v>8</v>
      </c>
      <c r="T6645">
        <v>120</v>
      </c>
    </row>
    <row r="6646" spans="1:20" x14ac:dyDescent="0.3">
      <c r="A6646" t="s">
        <v>19250</v>
      </c>
      <c r="B6646" t="str">
        <f t="shared" si="309"/>
        <v>PG-13</v>
      </c>
      <c r="C6646" t="s">
        <v>1984</v>
      </c>
      <c r="D6646" t="s">
        <v>19</v>
      </c>
      <c r="E6646">
        <v>2015</v>
      </c>
      <c r="F6646" s="22">
        <f t="shared" si="310"/>
        <v>42005</v>
      </c>
      <c r="G6646" t="s">
        <v>19251</v>
      </c>
      <c r="H6646">
        <f t="shared" si="311"/>
        <v>7.3</v>
      </c>
      <c r="I6646">
        <v>7.3</v>
      </c>
      <c r="J6646">
        <v>777000</v>
      </c>
      <c r="K6646" t="s">
        <v>6842</v>
      </c>
      <c r="L6646" t="s">
        <v>6842</v>
      </c>
      <c r="M6646" t="s">
        <v>4896</v>
      </c>
      <c r="N6646" t="s">
        <v>15</v>
      </c>
      <c r="O6646">
        <v>250000000</v>
      </c>
      <c r="P6646">
        <v>1402809540</v>
      </c>
      <c r="Q6646">
        <f>_xlfn.XLOOKUP(E6646,CPI!A:A,CPI!B:B)</f>
        <v>237</v>
      </c>
      <c r="R6646" s="12">
        <f>P6646*(CPI!$B$112/Movie!Q6646)</f>
        <v>1803527708.1772153</v>
      </c>
      <c r="S6646" t="s">
        <v>17616</v>
      </c>
      <c r="T6646">
        <v>141</v>
      </c>
    </row>
    <row r="6647" spans="1:20" x14ac:dyDescent="0.3">
      <c r="A6647" t="s">
        <v>19252</v>
      </c>
      <c r="B6647" t="str">
        <f t="shared" si="309"/>
        <v>R</v>
      </c>
      <c r="C6647" t="s">
        <v>1</v>
      </c>
      <c r="D6647" t="s">
        <v>2</v>
      </c>
      <c r="E6647">
        <v>2015</v>
      </c>
      <c r="F6647" s="22">
        <f t="shared" si="310"/>
        <v>42005</v>
      </c>
      <c r="G6647" t="s">
        <v>19253</v>
      </c>
      <c r="H6647">
        <f t="shared" si="311"/>
        <v>6.5</v>
      </c>
      <c r="I6647">
        <v>6.5</v>
      </c>
      <c r="J6647">
        <v>136000</v>
      </c>
      <c r="K6647" t="s">
        <v>7541</v>
      </c>
      <c r="L6647" t="s">
        <v>7541</v>
      </c>
      <c r="M6647" t="s">
        <v>16629</v>
      </c>
      <c r="N6647" t="s">
        <v>180</v>
      </c>
      <c r="O6647">
        <v>55000000</v>
      </c>
      <c r="P6647">
        <v>74679822</v>
      </c>
      <c r="Q6647">
        <f>_xlfn.XLOOKUP(E6647,CPI!A:A,CPI!B:B)</f>
        <v>237</v>
      </c>
      <c r="R6647" s="12">
        <f>P6647*(CPI!$B$112/Movie!Q6647)</f>
        <v>96012412.503797472</v>
      </c>
      <c r="S6647" t="s">
        <v>19254</v>
      </c>
      <c r="T6647">
        <v>119</v>
      </c>
    </row>
    <row r="6648" spans="1:20" x14ac:dyDescent="0.3">
      <c r="A6648" t="s">
        <v>19255</v>
      </c>
      <c r="B6648" t="str">
        <f t="shared" si="309"/>
        <v>PG-13</v>
      </c>
      <c r="C6648" t="s">
        <v>1984</v>
      </c>
      <c r="D6648" t="s">
        <v>19</v>
      </c>
      <c r="E6648">
        <v>2015</v>
      </c>
      <c r="F6648" s="22">
        <f t="shared" si="310"/>
        <v>42005</v>
      </c>
      <c r="G6648" t="s">
        <v>19256</v>
      </c>
      <c r="H6648">
        <f t="shared" si="311"/>
        <v>7.1</v>
      </c>
      <c r="I6648">
        <v>7.1</v>
      </c>
      <c r="J6648">
        <v>370000</v>
      </c>
      <c r="K6648" t="s">
        <v>13473</v>
      </c>
      <c r="L6648" t="s">
        <v>14486</v>
      </c>
      <c r="M6648" t="s">
        <v>11802</v>
      </c>
      <c r="N6648" t="s">
        <v>15</v>
      </c>
      <c r="O6648">
        <v>190000000</v>
      </c>
      <c r="P6648">
        <v>1515341399</v>
      </c>
      <c r="Q6648">
        <f>_xlfn.XLOOKUP(E6648,CPI!A:A,CPI!B:B)</f>
        <v>237</v>
      </c>
      <c r="R6648" s="12">
        <f>P6648*(CPI!$B$112/Movie!Q6648)</f>
        <v>1948204743.7776372</v>
      </c>
      <c r="S6648" t="s">
        <v>46</v>
      </c>
      <c r="T6648">
        <v>137</v>
      </c>
    </row>
    <row r="6649" spans="1:20" x14ac:dyDescent="0.3">
      <c r="A6649" t="s">
        <v>19257</v>
      </c>
      <c r="B6649" t="str">
        <f t="shared" si="309"/>
        <v>R</v>
      </c>
      <c r="C6649" t="s">
        <v>1</v>
      </c>
      <c r="D6649" t="s">
        <v>89</v>
      </c>
      <c r="E6649">
        <v>2015</v>
      </c>
      <c r="F6649" s="22">
        <f t="shared" si="310"/>
        <v>42005</v>
      </c>
      <c r="G6649" t="s">
        <v>19258</v>
      </c>
      <c r="H6649">
        <f t="shared" si="311"/>
        <v>7.8</v>
      </c>
      <c r="I6649">
        <v>7.8</v>
      </c>
      <c r="J6649">
        <v>539000</v>
      </c>
      <c r="K6649" t="s">
        <v>6759</v>
      </c>
      <c r="L6649" t="s">
        <v>6759</v>
      </c>
      <c r="M6649" t="s">
        <v>9393</v>
      </c>
      <c r="N6649" t="s">
        <v>15</v>
      </c>
      <c r="O6649">
        <v>44000000</v>
      </c>
      <c r="P6649">
        <v>156480177</v>
      </c>
      <c r="Q6649">
        <f>_xlfn.XLOOKUP(E6649,CPI!A:A,CPI!B:B)</f>
        <v>237</v>
      </c>
      <c r="R6649" s="12">
        <f>P6649*(CPI!$B$112/Movie!Q6649)</f>
        <v>201179366.80126584</v>
      </c>
      <c r="S6649" t="s">
        <v>19259</v>
      </c>
      <c r="T6649">
        <v>168</v>
      </c>
    </row>
    <row r="6650" spans="1:20" x14ac:dyDescent="0.3">
      <c r="A6650" t="s">
        <v>19260</v>
      </c>
      <c r="B6650" t="str">
        <f t="shared" si="309"/>
        <v>PG-13</v>
      </c>
      <c r="C6650" t="s">
        <v>1984</v>
      </c>
      <c r="D6650" t="s">
        <v>19</v>
      </c>
      <c r="E6650">
        <v>2015</v>
      </c>
      <c r="F6650" s="22">
        <f t="shared" si="310"/>
        <v>42005</v>
      </c>
      <c r="G6650" t="s">
        <v>19261</v>
      </c>
      <c r="H6650">
        <f t="shared" si="311"/>
        <v>7.3</v>
      </c>
      <c r="I6650">
        <v>7.3</v>
      </c>
      <c r="J6650">
        <v>595000</v>
      </c>
      <c r="K6650" t="s">
        <v>11267</v>
      </c>
      <c r="L6650" t="s">
        <v>13497</v>
      </c>
      <c r="M6650" t="s">
        <v>13283</v>
      </c>
      <c r="N6650" t="s">
        <v>15</v>
      </c>
      <c r="O6650">
        <v>130000000</v>
      </c>
      <c r="P6650">
        <v>519311965</v>
      </c>
      <c r="Q6650">
        <f>_xlfn.XLOOKUP(E6650,CPI!A:A,CPI!B:B)</f>
        <v>237</v>
      </c>
      <c r="R6650" s="12">
        <f>P6650*(CPI!$B$112/Movie!Q6650)</f>
        <v>667655509.43248951</v>
      </c>
      <c r="S6650" t="s">
        <v>18024</v>
      </c>
      <c r="T6650">
        <v>117</v>
      </c>
    </row>
    <row r="6651" spans="1:20" x14ac:dyDescent="0.3">
      <c r="A6651" t="s">
        <v>19262</v>
      </c>
      <c r="B6651" t="str">
        <f t="shared" si="309"/>
        <v>R</v>
      </c>
      <c r="C6651" t="s">
        <v>1</v>
      </c>
      <c r="D6651" t="s">
        <v>2</v>
      </c>
      <c r="E6651">
        <v>2015</v>
      </c>
      <c r="F6651" s="22">
        <f t="shared" si="310"/>
        <v>42005</v>
      </c>
      <c r="G6651" t="s">
        <v>18715</v>
      </c>
      <c r="H6651">
        <f t="shared" si="311"/>
        <v>4.0999999999999996</v>
      </c>
      <c r="I6651">
        <v>4.0999999999999996</v>
      </c>
      <c r="J6651">
        <v>304000</v>
      </c>
      <c r="K6651" t="s">
        <v>16362</v>
      </c>
      <c r="L6651" t="s">
        <v>18453</v>
      </c>
      <c r="M6651" t="s">
        <v>19263</v>
      </c>
      <c r="N6651" t="s">
        <v>15</v>
      </c>
      <c r="O6651">
        <v>40000000</v>
      </c>
      <c r="P6651">
        <v>569651467</v>
      </c>
      <c r="Q6651">
        <f>_xlfn.XLOOKUP(E6651,CPI!A:A,CPI!B:B)</f>
        <v>237</v>
      </c>
      <c r="R6651" s="12">
        <f>P6651*(CPI!$B$112/Movie!Q6651)</f>
        <v>732374691.9616034</v>
      </c>
      <c r="S6651" t="s">
        <v>12679</v>
      </c>
      <c r="T6651">
        <v>125</v>
      </c>
    </row>
    <row r="6652" spans="1:20" x14ac:dyDescent="0.3">
      <c r="A6652" t="s">
        <v>19264</v>
      </c>
      <c r="B6652" t="str">
        <f t="shared" si="309"/>
        <v>R</v>
      </c>
      <c r="C6652" t="s">
        <v>1</v>
      </c>
      <c r="D6652" t="s">
        <v>19</v>
      </c>
      <c r="E6652">
        <v>2015</v>
      </c>
      <c r="F6652" s="22">
        <f t="shared" si="310"/>
        <v>42005</v>
      </c>
      <c r="G6652" t="s">
        <v>19265</v>
      </c>
      <c r="H6652">
        <f t="shared" si="311"/>
        <v>7.6</v>
      </c>
      <c r="I6652">
        <v>7.6</v>
      </c>
      <c r="J6652">
        <v>386000</v>
      </c>
      <c r="K6652" t="s">
        <v>11690</v>
      </c>
      <c r="L6652" t="s">
        <v>19266</v>
      </c>
      <c r="M6652" t="s">
        <v>16310</v>
      </c>
      <c r="N6652" t="s">
        <v>15</v>
      </c>
      <c r="O6652">
        <v>30000000</v>
      </c>
      <c r="P6652">
        <v>84872444</v>
      </c>
      <c r="Q6652">
        <f>_xlfn.XLOOKUP(E6652,CPI!A:A,CPI!B:B)</f>
        <v>237</v>
      </c>
      <c r="R6652" s="12">
        <f>P6652*(CPI!$B$112/Movie!Q6652)</f>
        <v>109116597.83459917</v>
      </c>
      <c r="S6652" t="s">
        <v>14686</v>
      </c>
      <c r="T6652">
        <v>121</v>
      </c>
    </row>
    <row r="6653" spans="1:20" x14ac:dyDescent="0.3">
      <c r="A6653" t="s">
        <v>19267</v>
      </c>
      <c r="B6653" t="str">
        <f t="shared" si="309"/>
        <v>R</v>
      </c>
      <c r="C6653" t="s">
        <v>1</v>
      </c>
      <c r="D6653" t="s">
        <v>2</v>
      </c>
      <c r="E6653">
        <v>2015</v>
      </c>
      <c r="F6653" s="22">
        <f t="shared" si="310"/>
        <v>42005</v>
      </c>
      <c r="G6653" t="s">
        <v>19268</v>
      </c>
      <c r="H6653">
        <f t="shared" si="311"/>
        <v>6.9</v>
      </c>
      <c r="I6653">
        <v>6.9</v>
      </c>
      <c r="J6653">
        <v>218000</v>
      </c>
      <c r="K6653" t="s">
        <v>19269</v>
      </c>
      <c r="L6653" t="s">
        <v>19269</v>
      </c>
      <c r="M6653" t="s">
        <v>19270</v>
      </c>
      <c r="N6653" t="s">
        <v>180</v>
      </c>
      <c r="O6653">
        <v>4000000</v>
      </c>
      <c r="P6653">
        <v>40423945</v>
      </c>
      <c r="Q6653">
        <f>_xlfn.XLOOKUP(E6653,CPI!A:A,CPI!B:B)</f>
        <v>237</v>
      </c>
      <c r="R6653" s="12">
        <f>P6653*(CPI!$B$112/Movie!Q6653)</f>
        <v>51971206.926160336</v>
      </c>
      <c r="S6653" t="s">
        <v>19271</v>
      </c>
      <c r="T6653">
        <v>92</v>
      </c>
    </row>
    <row r="6654" spans="1:20" x14ac:dyDescent="0.3">
      <c r="A6654" t="s">
        <v>19272</v>
      </c>
      <c r="B6654" t="str">
        <f t="shared" si="309"/>
        <v>R</v>
      </c>
      <c r="C6654" t="s">
        <v>1</v>
      </c>
      <c r="D6654" t="s">
        <v>48</v>
      </c>
      <c r="E6654">
        <v>2015</v>
      </c>
      <c r="F6654" s="22">
        <f t="shared" si="310"/>
        <v>42005</v>
      </c>
      <c r="G6654" t="s">
        <v>19273</v>
      </c>
      <c r="H6654">
        <f t="shared" si="311"/>
        <v>7.8</v>
      </c>
      <c r="I6654">
        <v>7.8</v>
      </c>
      <c r="J6654">
        <v>381000</v>
      </c>
      <c r="K6654" t="s">
        <v>13548</v>
      </c>
      <c r="L6654" t="s">
        <v>12900</v>
      </c>
      <c r="M6654" t="s">
        <v>3891</v>
      </c>
      <c r="N6654" t="s">
        <v>15</v>
      </c>
      <c r="O6654">
        <v>28000000</v>
      </c>
      <c r="P6654">
        <v>133440870</v>
      </c>
      <c r="Q6654">
        <f>_xlfn.XLOOKUP(E6654,CPI!A:A,CPI!B:B)</f>
        <v>237</v>
      </c>
      <c r="R6654" s="12">
        <f>P6654*(CPI!$B$112/Movie!Q6654)</f>
        <v>171558789.4050633</v>
      </c>
      <c r="S6654" t="s">
        <v>29</v>
      </c>
      <c r="T6654">
        <v>130</v>
      </c>
    </row>
    <row r="6655" spans="1:20" x14ac:dyDescent="0.3">
      <c r="A6655" t="s">
        <v>19274</v>
      </c>
      <c r="B6655" t="str">
        <f t="shared" si="309"/>
        <v>PG-13</v>
      </c>
      <c r="C6655" t="s">
        <v>1984</v>
      </c>
      <c r="D6655" t="s">
        <v>19</v>
      </c>
      <c r="E6655">
        <v>2015</v>
      </c>
      <c r="F6655" s="22">
        <f t="shared" si="310"/>
        <v>42005</v>
      </c>
      <c r="G6655" t="s">
        <v>19275</v>
      </c>
      <c r="H6655">
        <f t="shared" si="311"/>
        <v>7</v>
      </c>
      <c r="I6655">
        <v>7</v>
      </c>
      <c r="J6655">
        <v>593000</v>
      </c>
      <c r="K6655" t="s">
        <v>17773</v>
      </c>
      <c r="L6655" t="s">
        <v>17219</v>
      </c>
      <c r="M6655" t="s">
        <v>18695</v>
      </c>
      <c r="N6655" t="s">
        <v>15</v>
      </c>
      <c r="O6655">
        <v>150000000</v>
      </c>
      <c r="P6655">
        <v>1670516444</v>
      </c>
      <c r="Q6655">
        <f>_xlfn.XLOOKUP(E6655,CPI!A:A,CPI!B:B)</f>
        <v>237</v>
      </c>
      <c r="R6655" s="12">
        <f>P6655*(CPI!$B$112/Movie!Q6655)</f>
        <v>2147706162.391561</v>
      </c>
      <c r="S6655" t="s">
        <v>46</v>
      </c>
      <c r="T6655">
        <v>124</v>
      </c>
    </row>
    <row r="6656" spans="1:20" x14ac:dyDescent="0.3">
      <c r="A6656" t="s">
        <v>19276</v>
      </c>
      <c r="B6656" t="str">
        <f t="shared" si="309"/>
        <v>R</v>
      </c>
      <c r="C6656" t="s">
        <v>1</v>
      </c>
      <c r="D6656" t="s">
        <v>19</v>
      </c>
      <c r="E6656">
        <v>2015</v>
      </c>
      <c r="F6656" s="22">
        <f t="shared" si="310"/>
        <v>42005</v>
      </c>
      <c r="G6656" t="s">
        <v>19277</v>
      </c>
      <c r="H6656">
        <f t="shared" si="311"/>
        <v>8</v>
      </c>
      <c r="I6656">
        <v>8</v>
      </c>
      <c r="J6656">
        <v>729000</v>
      </c>
      <c r="K6656" t="s">
        <v>11346</v>
      </c>
      <c r="L6656" t="s">
        <v>15206</v>
      </c>
      <c r="M6656" t="s">
        <v>8494</v>
      </c>
      <c r="N6656" t="s">
        <v>15</v>
      </c>
      <c r="O6656">
        <v>135000000</v>
      </c>
      <c r="P6656">
        <v>532950503</v>
      </c>
      <c r="Q6656">
        <f>_xlfn.XLOOKUP(E6656,CPI!A:A,CPI!B:B)</f>
        <v>237</v>
      </c>
      <c r="R6656" s="12">
        <f>P6656*(CPI!$B$112/Movie!Q6656)</f>
        <v>685189950.48143458</v>
      </c>
      <c r="S6656" t="s">
        <v>8609</v>
      </c>
      <c r="T6656">
        <v>156</v>
      </c>
    </row>
    <row r="6657" spans="1:20" x14ac:dyDescent="0.3">
      <c r="A6657" t="s">
        <v>19278</v>
      </c>
      <c r="B6657" t="str">
        <f t="shared" si="309"/>
        <v>PG-13</v>
      </c>
      <c r="C6657" t="s">
        <v>1984</v>
      </c>
      <c r="D6657" t="s">
        <v>10</v>
      </c>
      <c r="E6657">
        <v>2015</v>
      </c>
      <c r="F6657" s="22">
        <f t="shared" si="310"/>
        <v>42005</v>
      </c>
      <c r="G6657" t="s">
        <v>19265</v>
      </c>
      <c r="H6657">
        <f t="shared" si="311"/>
        <v>8</v>
      </c>
      <c r="I6657">
        <v>8</v>
      </c>
      <c r="J6657">
        <v>783000</v>
      </c>
      <c r="K6657" t="s">
        <v>975</v>
      </c>
      <c r="L6657" t="s">
        <v>15598</v>
      </c>
      <c r="M6657" t="s">
        <v>9513</v>
      </c>
      <c r="N6657" t="s">
        <v>7</v>
      </c>
      <c r="O6657">
        <v>108000000</v>
      </c>
      <c r="P6657">
        <v>630162448</v>
      </c>
      <c r="Q6657">
        <f>_xlfn.XLOOKUP(E6657,CPI!A:A,CPI!B:B)</f>
        <v>237</v>
      </c>
      <c r="R6657" s="12">
        <f>P6657*(CPI!$B$112/Movie!Q6657)</f>
        <v>810170877.23881865</v>
      </c>
      <c r="S6657" t="s">
        <v>165</v>
      </c>
      <c r="T6657">
        <v>144</v>
      </c>
    </row>
    <row r="6658" spans="1:20" x14ac:dyDescent="0.3">
      <c r="A6658" t="s">
        <v>19279</v>
      </c>
      <c r="B6658" t="str">
        <f t="shared" si="309"/>
        <v>R</v>
      </c>
      <c r="C6658" t="s">
        <v>1</v>
      </c>
      <c r="D6658" t="s">
        <v>2</v>
      </c>
      <c r="E6658">
        <v>2015</v>
      </c>
      <c r="F6658" s="22">
        <f t="shared" si="310"/>
        <v>42005</v>
      </c>
      <c r="G6658" t="s">
        <v>19280</v>
      </c>
      <c r="H6658">
        <f t="shared" si="311"/>
        <v>8.1</v>
      </c>
      <c r="I6658">
        <v>8.1</v>
      </c>
      <c r="J6658">
        <v>386000</v>
      </c>
      <c r="K6658" t="s">
        <v>19192</v>
      </c>
      <c r="L6658" t="s">
        <v>19281</v>
      </c>
      <c r="M6658" t="s">
        <v>18451</v>
      </c>
      <c r="N6658" t="s">
        <v>180</v>
      </c>
      <c r="O6658">
        <v>13000000</v>
      </c>
      <c r="P6658">
        <v>35401758</v>
      </c>
      <c r="Q6658">
        <f>_xlfn.XLOOKUP(E6658,CPI!A:A,CPI!B:B)</f>
        <v>237</v>
      </c>
      <c r="R6658" s="12">
        <f>P6658*(CPI!$B$112/Movie!Q6658)</f>
        <v>45514412.078481011</v>
      </c>
      <c r="S6658" t="s">
        <v>19193</v>
      </c>
      <c r="T6658">
        <v>118</v>
      </c>
    </row>
    <row r="6659" spans="1:20" x14ac:dyDescent="0.3">
      <c r="A6659" t="s">
        <v>19282</v>
      </c>
      <c r="B6659" t="str">
        <f t="shared" ref="B6659:B6722" si="312">IF(C6659="","Rating Pending",C6659)</f>
        <v>PG</v>
      </c>
      <c r="C6659" t="s">
        <v>18</v>
      </c>
      <c r="D6659" t="s">
        <v>375</v>
      </c>
      <c r="E6659">
        <v>2015</v>
      </c>
      <c r="F6659" s="22">
        <f t="shared" ref="F6659:F6722" si="313">DATE(TRIM(E6659), 1, 1)</f>
        <v>42005</v>
      </c>
      <c r="G6659" t="s">
        <v>19040</v>
      </c>
      <c r="H6659">
        <f t="shared" ref="H6659:H6722" si="314">IF(I6659="","Score Pending",I6659)</f>
        <v>8.1</v>
      </c>
      <c r="I6659">
        <v>8.1</v>
      </c>
      <c r="J6659">
        <v>641000</v>
      </c>
      <c r="K6659" t="s">
        <v>11813</v>
      </c>
      <c r="L6659" t="s">
        <v>11813</v>
      </c>
      <c r="M6659" t="s">
        <v>16850</v>
      </c>
      <c r="N6659" t="s">
        <v>15</v>
      </c>
      <c r="O6659">
        <v>175000000</v>
      </c>
      <c r="P6659">
        <v>858848019</v>
      </c>
      <c r="Q6659">
        <f>_xlfn.XLOOKUP(E6659,CPI!A:A,CPI!B:B)</f>
        <v>237</v>
      </c>
      <c r="R6659" s="12">
        <f>P6659*(CPI!$B$112/Movie!Q6659)</f>
        <v>1104181398.2670887</v>
      </c>
      <c r="S6659" t="s">
        <v>10102</v>
      </c>
      <c r="T6659">
        <v>95</v>
      </c>
    </row>
    <row r="6660" spans="1:20" x14ac:dyDescent="0.3">
      <c r="A6660" t="s">
        <v>19283</v>
      </c>
      <c r="B6660" t="str">
        <f t="shared" si="312"/>
        <v>R</v>
      </c>
      <c r="C6660" t="s">
        <v>1</v>
      </c>
      <c r="D6660" t="s">
        <v>48</v>
      </c>
      <c r="E6660">
        <v>2015</v>
      </c>
      <c r="F6660" s="22">
        <f t="shared" si="313"/>
        <v>42005</v>
      </c>
      <c r="G6660" t="s">
        <v>19153</v>
      </c>
      <c r="H6660">
        <f t="shared" si="314"/>
        <v>8.1</v>
      </c>
      <c r="I6660">
        <v>8.1</v>
      </c>
      <c r="J6660">
        <v>435000</v>
      </c>
      <c r="K6660" t="s">
        <v>13136</v>
      </c>
      <c r="L6660" t="s">
        <v>19284</v>
      </c>
      <c r="M6660" t="s">
        <v>12881</v>
      </c>
      <c r="N6660" t="s">
        <v>15</v>
      </c>
      <c r="O6660">
        <v>20000000</v>
      </c>
      <c r="P6660">
        <v>98690254</v>
      </c>
      <c r="Q6660">
        <f>_xlfn.XLOOKUP(E6660,CPI!A:A,CPI!B:B)</f>
        <v>237</v>
      </c>
      <c r="R6660" s="12">
        <f>P6660*(CPI!$B$112/Movie!Q6660)</f>
        <v>126881520.64894515</v>
      </c>
      <c r="S6660" t="s">
        <v>19285</v>
      </c>
      <c r="T6660">
        <v>129</v>
      </c>
    </row>
    <row r="6661" spans="1:20" x14ac:dyDescent="0.3">
      <c r="A6661" t="s">
        <v>19286</v>
      </c>
      <c r="B6661" t="str">
        <f t="shared" si="312"/>
        <v>R</v>
      </c>
      <c r="C6661" t="s">
        <v>1</v>
      </c>
      <c r="D6661" t="s">
        <v>19</v>
      </c>
      <c r="E6661">
        <v>2015</v>
      </c>
      <c r="F6661" s="22">
        <f t="shared" si="313"/>
        <v>42005</v>
      </c>
      <c r="G6661" t="s">
        <v>19021</v>
      </c>
      <c r="H6661">
        <f t="shared" si="314"/>
        <v>6.1</v>
      </c>
      <c r="I6661">
        <v>6.1</v>
      </c>
      <c r="J6661">
        <v>87000</v>
      </c>
      <c r="K6661" t="s">
        <v>17738</v>
      </c>
      <c r="L6661" t="s">
        <v>17779</v>
      </c>
      <c r="M6661" t="s">
        <v>16074</v>
      </c>
      <c r="N6661" t="s">
        <v>15</v>
      </c>
      <c r="O6661">
        <v>28000000</v>
      </c>
      <c r="P6661">
        <v>27262374</v>
      </c>
      <c r="Q6661">
        <f>_xlfn.XLOOKUP(E6661,CPI!A:A,CPI!B:B)</f>
        <v>237</v>
      </c>
      <c r="R6661" s="12">
        <f>P6661*(CPI!$B$112/Movie!Q6661)</f>
        <v>35049980.412658229</v>
      </c>
      <c r="S6661" t="s">
        <v>19287</v>
      </c>
      <c r="T6661">
        <v>96</v>
      </c>
    </row>
    <row r="6662" spans="1:20" x14ac:dyDescent="0.3">
      <c r="A6662" t="s">
        <v>19288</v>
      </c>
      <c r="B6662" t="str">
        <f t="shared" si="312"/>
        <v>PG-13</v>
      </c>
      <c r="C6662" t="s">
        <v>1984</v>
      </c>
      <c r="D6662" t="s">
        <v>19</v>
      </c>
      <c r="E6662">
        <v>2015</v>
      </c>
      <c r="F6662" s="22">
        <f t="shared" si="313"/>
        <v>42005</v>
      </c>
      <c r="G6662" t="s">
        <v>19289</v>
      </c>
      <c r="H6662">
        <f t="shared" si="314"/>
        <v>7.3</v>
      </c>
      <c r="I6662">
        <v>7.3</v>
      </c>
      <c r="J6662">
        <v>286000</v>
      </c>
      <c r="K6662" t="s">
        <v>10064</v>
      </c>
      <c r="L6662" t="s">
        <v>10064</v>
      </c>
      <c r="M6662" t="s">
        <v>17153</v>
      </c>
      <c r="N6662" t="s">
        <v>15</v>
      </c>
      <c r="O6662">
        <v>75000000</v>
      </c>
      <c r="P6662">
        <v>107045109</v>
      </c>
      <c r="Q6662">
        <f>_xlfn.XLOOKUP(E6662,CPI!A:A,CPI!B:B)</f>
        <v>237</v>
      </c>
      <c r="R6662" s="12">
        <f>P6662*(CPI!$B$112/Movie!Q6662)</f>
        <v>137622973.46962026</v>
      </c>
      <c r="S6662" t="s">
        <v>8</v>
      </c>
      <c r="T6662">
        <v>116</v>
      </c>
    </row>
    <row r="6663" spans="1:20" x14ac:dyDescent="0.3">
      <c r="A6663" t="s">
        <v>19290</v>
      </c>
      <c r="B6663" t="str">
        <f t="shared" si="312"/>
        <v>PG-13</v>
      </c>
      <c r="C6663" t="s">
        <v>1984</v>
      </c>
      <c r="D6663" t="s">
        <v>19</v>
      </c>
      <c r="E6663">
        <v>2015</v>
      </c>
      <c r="F6663" s="22">
        <f t="shared" si="313"/>
        <v>42005</v>
      </c>
      <c r="G6663" t="s">
        <v>19291</v>
      </c>
      <c r="H6663">
        <f t="shared" si="314"/>
        <v>6.3</v>
      </c>
      <c r="I6663">
        <v>6.3</v>
      </c>
      <c r="J6663">
        <v>264000</v>
      </c>
      <c r="K6663" t="s">
        <v>18188</v>
      </c>
      <c r="L6663" t="s">
        <v>15304</v>
      </c>
      <c r="M6663" t="s">
        <v>983</v>
      </c>
      <c r="N6663" t="s">
        <v>15</v>
      </c>
      <c r="O6663">
        <v>155000000</v>
      </c>
      <c r="P6663">
        <v>440603537</v>
      </c>
      <c r="Q6663">
        <f>_xlfn.XLOOKUP(E6663,CPI!A:A,CPI!B:B)</f>
        <v>237</v>
      </c>
      <c r="R6663" s="12">
        <f>P6663*(CPI!$B$112/Movie!Q6663)</f>
        <v>566463703.47637129</v>
      </c>
      <c r="S6663" t="s">
        <v>29</v>
      </c>
      <c r="T6663">
        <v>126</v>
      </c>
    </row>
    <row r="6664" spans="1:20" x14ac:dyDescent="0.3">
      <c r="A6664" t="s">
        <v>19292</v>
      </c>
      <c r="B6664" t="str">
        <f t="shared" si="312"/>
        <v>PG</v>
      </c>
      <c r="C6664" t="s">
        <v>18</v>
      </c>
      <c r="D6664" t="s">
        <v>2</v>
      </c>
      <c r="E6664">
        <v>2015</v>
      </c>
      <c r="F6664" s="22">
        <f t="shared" si="313"/>
        <v>42005</v>
      </c>
      <c r="G6664" t="s">
        <v>18755</v>
      </c>
      <c r="H6664">
        <f t="shared" si="314"/>
        <v>6.9</v>
      </c>
      <c r="I6664">
        <v>6.9</v>
      </c>
      <c r="J6664">
        <v>165000</v>
      </c>
      <c r="K6664" t="s">
        <v>5237</v>
      </c>
      <c r="L6664" t="s">
        <v>12291</v>
      </c>
      <c r="M6664" t="s">
        <v>19293</v>
      </c>
      <c r="N6664" t="s">
        <v>15</v>
      </c>
      <c r="O6664">
        <v>95000000</v>
      </c>
      <c r="P6664">
        <v>542358331</v>
      </c>
      <c r="Q6664">
        <f>_xlfn.XLOOKUP(E6664,CPI!A:A,CPI!B:B)</f>
        <v>237</v>
      </c>
      <c r="R6664" s="12">
        <f>P6664*(CPI!$B$112/Movie!Q6664)</f>
        <v>697285162.26033759</v>
      </c>
      <c r="S6664" t="s">
        <v>19294</v>
      </c>
      <c r="T6664">
        <v>105</v>
      </c>
    </row>
    <row r="6665" spans="1:20" x14ac:dyDescent="0.3">
      <c r="A6665" t="s">
        <v>19295</v>
      </c>
      <c r="B6665" t="str">
        <f t="shared" si="312"/>
        <v>PG-13</v>
      </c>
      <c r="C6665" t="s">
        <v>1984</v>
      </c>
      <c r="D6665" t="s">
        <v>19</v>
      </c>
      <c r="E6665">
        <v>2015</v>
      </c>
      <c r="F6665" s="22">
        <f t="shared" si="313"/>
        <v>42005</v>
      </c>
      <c r="G6665" t="s">
        <v>19296</v>
      </c>
      <c r="H6665">
        <f t="shared" si="314"/>
        <v>7.8</v>
      </c>
      <c r="I6665">
        <v>7.8</v>
      </c>
      <c r="J6665">
        <v>876000</v>
      </c>
      <c r="K6665" t="s">
        <v>6334</v>
      </c>
      <c r="L6665" t="s">
        <v>481</v>
      </c>
      <c r="M6665" t="s">
        <v>19297</v>
      </c>
      <c r="N6665" t="s">
        <v>15</v>
      </c>
      <c r="O6665">
        <v>245000000</v>
      </c>
      <c r="P6665">
        <v>2069521700</v>
      </c>
      <c r="Q6665">
        <f>_xlfn.XLOOKUP(E6665,CPI!A:A,CPI!B:B)</f>
        <v>237</v>
      </c>
      <c r="R6665" s="12">
        <f>P6665*(CPI!$B$112/Movie!Q6665)</f>
        <v>2660688869.1561184</v>
      </c>
      <c r="S6665" t="s">
        <v>24</v>
      </c>
      <c r="T6665">
        <v>138</v>
      </c>
    </row>
    <row r="6666" spans="1:20" x14ac:dyDescent="0.3">
      <c r="A6666" t="s">
        <v>19298</v>
      </c>
      <c r="B6666" t="str">
        <f t="shared" si="312"/>
        <v>R</v>
      </c>
      <c r="C6666" t="s">
        <v>1</v>
      </c>
      <c r="D6666" t="s">
        <v>26</v>
      </c>
      <c r="E6666">
        <v>2015</v>
      </c>
      <c r="F6666" s="22">
        <f t="shared" si="313"/>
        <v>42005</v>
      </c>
      <c r="G6666" t="s">
        <v>19299</v>
      </c>
      <c r="H6666">
        <f t="shared" si="314"/>
        <v>7.2</v>
      </c>
      <c r="I6666">
        <v>7.2</v>
      </c>
      <c r="J6666">
        <v>230000</v>
      </c>
      <c r="K6666" t="s">
        <v>16155</v>
      </c>
      <c r="L6666" t="s">
        <v>16155</v>
      </c>
      <c r="M6666" t="s">
        <v>11531</v>
      </c>
      <c r="N6666" t="s">
        <v>3140</v>
      </c>
      <c r="P6666">
        <v>15509546</v>
      </c>
      <c r="Q6666">
        <f>_xlfn.XLOOKUP(E6666,CPI!A:A,CPI!B:B)</f>
        <v>237</v>
      </c>
      <c r="R6666" s="12">
        <f>P6666*(CPI!$B$112/Movie!Q6666)</f>
        <v>19939909.983966246</v>
      </c>
      <c r="S6666" t="s">
        <v>15759</v>
      </c>
      <c r="T6666">
        <v>119</v>
      </c>
    </row>
    <row r="6667" spans="1:20" x14ac:dyDescent="0.3">
      <c r="A6667" t="s">
        <v>19300</v>
      </c>
      <c r="B6667" t="str">
        <f t="shared" si="312"/>
        <v>PG-13</v>
      </c>
      <c r="C6667" t="s">
        <v>1984</v>
      </c>
      <c r="D6667" t="s">
        <v>19</v>
      </c>
      <c r="E6667">
        <v>2015</v>
      </c>
      <c r="F6667" s="22">
        <f t="shared" si="313"/>
        <v>42005</v>
      </c>
      <c r="G6667" t="s">
        <v>19301</v>
      </c>
      <c r="H6667">
        <f t="shared" si="314"/>
        <v>6.8</v>
      </c>
      <c r="I6667">
        <v>6.8</v>
      </c>
      <c r="J6667">
        <v>393000</v>
      </c>
      <c r="K6667" t="s">
        <v>10644</v>
      </c>
      <c r="L6667" t="s">
        <v>11053</v>
      </c>
      <c r="M6667" t="s">
        <v>13516</v>
      </c>
      <c r="N6667" t="s">
        <v>7</v>
      </c>
      <c r="O6667">
        <v>245000000</v>
      </c>
      <c r="P6667">
        <v>880681519</v>
      </c>
      <c r="Q6667">
        <f>_xlfn.XLOOKUP(E6667,CPI!A:A,CPI!B:B)</f>
        <v>237</v>
      </c>
      <c r="R6667" s="12">
        <f>P6667*(CPI!$B$112/Movie!Q6667)</f>
        <v>1132251725.0603375</v>
      </c>
      <c r="S6667" t="s">
        <v>19302</v>
      </c>
      <c r="T6667">
        <v>148</v>
      </c>
    </row>
    <row r="6668" spans="1:20" x14ac:dyDescent="0.3">
      <c r="A6668" t="s">
        <v>19303</v>
      </c>
      <c r="B6668" t="str">
        <f t="shared" si="312"/>
        <v>R</v>
      </c>
      <c r="C6668" t="s">
        <v>1</v>
      </c>
      <c r="D6668" t="s">
        <v>2</v>
      </c>
      <c r="E6668">
        <v>2015</v>
      </c>
      <c r="F6668" s="22">
        <f t="shared" si="313"/>
        <v>42005</v>
      </c>
      <c r="G6668" t="s">
        <v>19304</v>
      </c>
      <c r="H6668">
        <f t="shared" si="314"/>
        <v>5.6</v>
      </c>
      <c r="I6668">
        <v>5.6</v>
      </c>
      <c r="J6668">
        <v>40000</v>
      </c>
      <c r="K6668" t="s">
        <v>17387</v>
      </c>
      <c r="L6668" t="s">
        <v>18621</v>
      </c>
      <c r="M6668" t="s">
        <v>19305</v>
      </c>
      <c r="N6668" t="s">
        <v>7</v>
      </c>
      <c r="P6668">
        <v>4289074</v>
      </c>
      <c r="Q6668">
        <f>_xlfn.XLOOKUP(E6668,CPI!A:A,CPI!B:B)</f>
        <v>237</v>
      </c>
      <c r="R6668" s="12">
        <f>P6668*(CPI!$B$112/Movie!Q6668)</f>
        <v>5514265.1805907171</v>
      </c>
      <c r="S6668" t="s">
        <v>15295</v>
      </c>
      <c r="T6668">
        <v>119</v>
      </c>
    </row>
    <row r="6669" spans="1:20" x14ac:dyDescent="0.3">
      <c r="A6669" t="s">
        <v>2572</v>
      </c>
      <c r="B6669" t="str">
        <f t="shared" si="312"/>
        <v>R</v>
      </c>
      <c r="C6669" t="s">
        <v>1</v>
      </c>
      <c r="D6669" t="s">
        <v>48</v>
      </c>
      <c r="E6669">
        <v>2015</v>
      </c>
      <c r="F6669" s="22">
        <f t="shared" si="313"/>
        <v>42005</v>
      </c>
      <c r="G6669" t="s">
        <v>19153</v>
      </c>
      <c r="H6669">
        <f t="shared" si="314"/>
        <v>6.9</v>
      </c>
      <c r="I6669">
        <v>6.9</v>
      </c>
      <c r="J6669">
        <v>164000</v>
      </c>
      <c r="K6669" t="s">
        <v>9652</v>
      </c>
      <c r="L6669" t="s">
        <v>9652</v>
      </c>
      <c r="M6669" t="s">
        <v>15669</v>
      </c>
      <c r="N6669" t="s">
        <v>7</v>
      </c>
      <c r="O6669">
        <v>30000000</v>
      </c>
      <c r="P6669">
        <v>42972994</v>
      </c>
      <c r="Q6669">
        <f>_xlfn.XLOOKUP(E6669,CPI!A:A,CPI!B:B)</f>
        <v>237</v>
      </c>
      <c r="R6669" s="12">
        <f>P6669*(CPI!$B$112/Movie!Q6669)</f>
        <v>55248401.990717299</v>
      </c>
      <c r="S6669" t="s">
        <v>19006</v>
      </c>
      <c r="T6669">
        <v>132</v>
      </c>
    </row>
    <row r="6670" spans="1:20" x14ac:dyDescent="0.3">
      <c r="A6670" t="s">
        <v>19306</v>
      </c>
      <c r="B6670" t="str">
        <f t="shared" si="312"/>
        <v>R</v>
      </c>
      <c r="C6670" t="s">
        <v>1</v>
      </c>
      <c r="D6670" t="s">
        <v>19</v>
      </c>
      <c r="E6670">
        <v>2015</v>
      </c>
      <c r="F6670" s="22">
        <f t="shared" si="313"/>
        <v>42005</v>
      </c>
      <c r="G6670" t="s">
        <v>19307</v>
      </c>
      <c r="H6670">
        <f t="shared" si="314"/>
        <v>6.8</v>
      </c>
      <c r="I6670">
        <v>6.8</v>
      </c>
      <c r="J6670">
        <v>235000</v>
      </c>
      <c r="K6670" t="s">
        <v>16082</v>
      </c>
      <c r="L6670" t="s">
        <v>16082</v>
      </c>
      <c r="M6670" t="s">
        <v>16083</v>
      </c>
      <c r="N6670" t="s">
        <v>76</v>
      </c>
      <c r="O6670">
        <v>49000000</v>
      </c>
      <c r="P6670">
        <v>102811889</v>
      </c>
      <c r="Q6670">
        <f>_xlfn.XLOOKUP(E6670,CPI!A:A,CPI!B:B)</f>
        <v>237</v>
      </c>
      <c r="R6670" s="12">
        <f>P6670*(CPI!$B$112/Movie!Q6670)</f>
        <v>132180517.20801689</v>
      </c>
      <c r="S6670" t="s">
        <v>16</v>
      </c>
      <c r="T6670">
        <v>120</v>
      </c>
    </row>
    <row r="6671" spans="1:20" x14ac:dyDescent="0.3">
      <c r="A6671" t="s">
        <v>19308</v>
      </c>
      <c r="B6671" t="str">
        <f t="shared" si="312"/>
        <v>R</v>
      </c>
      <c r="C6671" t="s">
        <v>1</v>
      </c>
      <c r="D6671" t="s">
        <v>2</v>
      </c>
      <c r="E6671">
        <v>2015</v>
      </c>
      <c r="F6671" s="22">
        <f t="shared" si="313"/>
        <v>42005</v>
      </c>
      <c r="G6671" t="s">
        <v>19234</v>
      </c>
      <c r="H6671">
        <f t="shared" si="314"/>
        <v>4.9000000000000004</v>
      </c>
      <c r="I6671">
        <v>4.9000000000000004</v>
      </c>
      <c r="J6671">
        <v>87000</v>
      </c>
      <c r="K6671" t="s">
        <v>12516</v>
      </c>
      <c r="L6671" t="s">
        <v>12516</v>
      </c>
      <c r="M6671" t="s">
        <v>5060</v>
      </c>
      <c r="N6671" t="s">
        <v>15</v>
      </c>
      <c r="O6671">
        <v>2500000</v>
      </c>
      <c r="P6671">
        <v>5567103</v>
      </c>
      <c r="Q6671">
        <f>_xlfn.XLOOKUP(E6671,CPI!A:A,CPI!B:B)</f>
        <v>237</v>
      </c>
      <c r="R6671" s="12">
        <f>P6671*(CPI!$B$112/Movie!Q6671)</f>
        <v>7157368.2873417726</v>
      </c>
      <c r="S6671" t="s">
        <v>18743</v>
      </c>
      <c r="T6671">
        <v>99</v>
      </c>
    </row>
    <row r="6672" spans="1:20" x14ac:dyDescent="0.3">
      <c r="A6672" t="s">
        <v>19309</v>
      </c>
      <c r="B6672" t="str">
        <f t="shared" si="312"/>
        <v>PG-13</v>
      </c>
      <c r="C6672" t="s">
        <v>1984</v>
      </c>
      <c r="D6672" t="s">
        <v>19</v>
      </c>
      <c r="E6672">
        <v>2015</v>
      </c>
      <c r="F6672" s="22">
        <f t="shared" si="313"/>
        <v>42005</v>
      </c>
      <c r="G6672" t="s">
        <v>19310</v>
      </c>
      <c r="H6672">
        <f t="shared" si="314"/>
        <v>6.9</v>
      </c>
      <c r="I6672">
        <v>6.9</v>
      </c>
      <c r="J6672">
        <v>128000</v>
      </c>
      <c r="K6672" t="s">
        <v>1119</v>
      </c>
      <c r="L6672" t="s">
        <v>9415</v>
      </c>
      <c r="M6672" t="s">
        <v>17102</v>
      </c>
      <c r="N6672" t="s">
        <v>15</v>
      </c>
      <c r="O6672">
        <v>100000000</v>
      </c>
      <c r="P6672">
        <v>93920758</v>
      </c>
      <c r="Q6672">
        <f>_xlfn.XLOOKUP(E6672,CPI!A:A,CPI!B:B)</f>
        <v>237</v>
      </c>
      <c r="R6672" s="12">
        <f>P6672*(CPI!$B$112/Movie!Q6672)</f>
        <v>120749598.99831223</v>
      </c>
      <c r="S6672" t="s">
        <v>8</v>
      </c>
      <c r="T6672">
        <v>122</v>
      </c>
    </row>
    <row r="6673" spans="1:20" x14ac:dyDescent="0.3">
      <c r="A6673" t="s">
        <v>19311</v>
      </c>
      <c r="B6673" t="str">
        <f t="shared" si="312"/>
        <v>R</v>
      </c>
      <c r="C6673" t="s">
        <v>1</v>
      </c>
      <c r="D6673" t="s">
        <v>26</v>
      </c>
      <c r="E6673">
        <v>2015</v>
      </c>
      <c r="F6673" s="22">
        <f t="shared" si="313"/>
        <v>42005</v>
      </c>
      <c r="G6673" t="s">
        <v>19312</v>
      </c>
      <c r="H6673">
        <f t="shared" si="314"/>
        <v>6.1</v>
      </c>
      <c r="I6673">
        <v>6.1</v>
      </c>
      <c r="J6673">
        <v>11000</v>
      </c>
      <c r="K6673" t="s">
        <v>19313</v>
      </c>
      <c r="L6673" t="s">
        <v>19314</v>
      </c>
      <c r="M6673" t="s">
        <v>19314</v>
      </c>
      <c r="N6673" t="s">
        <v>15</v>
      </c>
      <c r="O6673">
        <v>3500000</v>
      </c>
      <c r="P6673">
        <v>615816</v>
      </c>
      <c r="Q6673">
        <f>_xlfn.XLOOKUP(E6673,CPI!A:A,CPI!B:B)</f>
        <v>237</v>
      </c>
      <c r="R6673" s="12">
        <f>P6673*(CPI!$B$112/Movie!Q6673)</f>
        <v>791726.30886075948</v>
      </c>
      <c r="S6673" t="s">
        <v>19315</v>
      </c>
      <c r="T6673">
        <v>100</v>
      </c>
    </row>
    <row r="6674" spans="1:20" x14ac:dyDescent="0.3">
      <c r="A6674" t="s">
        <v>19316</v>
      </c>
      <c r="B6674" t="str">
        <f t="shared" si="312"/>
        <v>PG-13</v>
      </c>
      <c r="C6674" t="s">
        <v>1984</v>
      </c>
      <c r="D6674" t="s">
        <v>26</v>
      </c>
      <c r="E6674">
        <v>2015</v>
      </c>
      <c r="F6674" s="22">
        <f t="shared" si="313"/>
        <v>42005</v>
      </c>
      <c r="G6674" t="s">
        <v>18231</v>
      </c>
      <c r="H6674">
        <f t="shared" si="314"/>
        <v>7.1</v>
      </c>
      <c r="I6674">
        <v>7.1</v>
      </c>
      <c r="J6674">
        <v>231000</v>
      </c>
      <c r="K6674" t="s">
        <v>199</v>
      </c>
      <c r="L6674" t="s">
        <v>199</v>
      </c>
      <c r="M6674" t="s">
        <v>52</v>
      </c>
      <c r="N6674" t="s">
        <v>15</v>
      </c>
      <c r="O6674">
        <v>35000000</v>
      </c>
      <c r="P6674">
        <v>194564672</v>
      </c>
      <c r="Q6674">
        <f>_xlfn.XLOOKUP(E6674,CPI!A:A,CPI!B:B)</f>
        <v>237</v>
      </c>
      <c r="R6674" s="12">
        <f>P6674*(CPI!$B$112/Movie!Q6674)</f>
        <v>250142850.45738396</v>
      </c>
      <c r="S6674" t="s">
        <v>19317</v>
      </c>
      <c r="T6674">
        <v>121</v>
      </c>
    </row>
    <row r="6675" spans="1:20" x14ac:dyDescent="0.3">
      <c r="A6675" t="s">
        <v>19318</v>
      </c>
      <c r="B6675" t="str">
        <f t="shared" si="312"/>
        <v>PG-13</v>
      </c>
      <c r="C6675" t="s">
        <v>1984</v>
      </c>
      <c r="D6675" t="s">
        <v>19</v>
      </c>
      <c r="E6675">
        <v>2015</v>
      </c>
      <c r="F6675" s="22">
        <f t="shared" si="313"/>
        <v>42005</v>
      </c>
      <c r="G6675" t="s">
        <v>19153</v>
      </c>
      <c r="H6675">
        <f t="shared" si="314"/>
        <v>6.6</v>
      </c>
      <c r="I6675">
        <v>6.6</v>
      </c>
      <c r="J6675">
        <v>297000</v>
      </c>
      <c r="K6675" t="s">
        <v>14016</v>
      </c>
      <c r="L6675" t="s">
        <v>16588</v>
      </c>
      <c r="M6675" t="s">
        <v>16741</v>
      </c>
      <c r="N6675" t="s">
        <v>15</v>
      </c>
      <c r="O6675">
        <v>160000000</v>
      </c>
      <c r="P6675">
        <v>658344137</v>
      </c>
      <c r="Q6675">
        <f>_xlfn.XLOOKUP(E6675,CPI!A:A,CPI!B:B)</f>
        <v>237</v>
      </c>
      <c r="R6675" s="12">
        <f>P6675*(CPI!$B$112/Movie!Q6675)</f>
        <v>846402778.66624475</v>
      </c>
      <c r="S6675" t="s">
        <v>14686</v>
      </c>
      <c r="T6675">
        <v>137</v>
      </c>
    </row>
    <row r="6676" spans="1:20" x14ac:dyDescent="0.3">
      <c r="A6676" t="s">
        <v>19319</v>
      </c>
      <c r="B6676" t="str">
        <f t="shared" si="312"/>
        <v>PG-13</v>
      </c>
      <c r="C6676" t="s">
        <v>1984</v>
      </c>
      <c r="D6676" t="s">
        <v>19</v>
      </c>
      <c r="E6676">
        <v>2015</v>
      </c>
      <c r="F6676" s="22">
        <f t="shared" si="313"/>
        <v>42005</v>
      </c>
      <c r="G6676" t="s">
        <v>18231</v>
      </c>
      <c r="H6676">
        <f t="shared" si="314"/>
        <v>7.1</v>
      </c>
      <c r="I6676">
        <v>7.1</v>
      </c>
      <c r="J6676">
        <v>205000</v>
      </c>
      <c r="K6676" t="s">
        <v>17939</v>
      </c>
      <c r="L6676" t="s">
        <v>7635</v>
      </c>
      <c r="M6676" t="s">
        <v>19320</v>
      </c>
      <c r="N6676" t="s">
        <v>7</v>
      </c>
      <c r="O6676">
        <v>55000000</v>
      </c>
      <c r="P6676">
        <v>203427584</v>
      </c>
      <c r="Q6676">
        <f>_xlfn.XLOOKUP(E6676,CPI!A:A,CPI!B:B)</f>
        <v>237</v>
      </c>
      <c r="R6676" s="12">
        <f>P6676*(CPI!$B$112/Movie!Q6676)</f>
        <v>261537488.79662448</v>
      </c>
      <c r="S6676" t="s">
        <v>2758</v>
      </c>
      <c r="T6676">
        <v>121</v>
      </c>
    </row>
    <row r="6677" spans="1:20" x14ac:dyDescent="0.3">
      <c r="A6677" t="s">
        <v>19321</v>
      </c>
      <c r="B6677" t="str">
        <f t="shared" si="312"/>
        <v>R</v>
      </c>
      <c r="C6677" t="s">
        <v>1</v>
      </c>
      <c r="D6677" t="s">
        <v>19</v>
      </c>
      <c r="E6677">
        <v>2015</v>
      </c>
      <c r="F6677" s="22">
        <f t="shared" si="313"/>
        <v>42005</v>
      </c>
      <c r="G6677" t="s">
        <v>18777</v>
      </c>
      <c r="H6677">
        <f t="shared" si="314"/>
        <v>5.4</v>
      </c>
      <c r="I6677">
        <v>5.4</v>
      </c>
      <c r="J6677">
        <v>56000</v>
      </c>
      <c r="K6677" t="s">
        <v>542</v>
      </c>
      <c r="L6677" t="s">
        <v>19322</v>
      </c>
      <c r="M6677" t="s">
        <v>17102</v>
      </c>
      <c r="N6677" t="s">
        <v>15</v>
      </c>
      <c r="O6677">
        <v>70000000</v>
      </c>
      <c r="P6677">
        <v>19652057</v>
      </c>
      <c r="Q6677">
        <f>_xlfn.XLOOKUP(E6677,CPI!A:A,CPI!B:B)</f>
        <v>237</v>
      </c>
      <c r="R6677" s="12">
        <f>P6677*(CPI!$B$112/Movie!Q6677)</f>
        <v>25265745.856118143</v>
      </c>
      <c r="S6677" t="s">
        <v>13479</v>
      </c>
      <c r="T6677">
        <v>133</v>
      </c>
    </row>
    <row r="6678" spans="1:20" x14ac:dyDescent="0.3">
      <c r="A6678" t="s">
        <v>19323</v>
      </c>
      <c r="B6678" t="str">
        <f t="shared" si="312"/>
        <v>R</v>
      </c>
      <c r="C6678" t="s">
        <v>1</v>
      </c>
      <c r="D6678" t="s">
        <v>19</v>
      </c>
      <c r="E6678">
        <v>2015</v>
      </c>
      <c r="F6678" s="22">
        <f t="shared" si="313"/>
        <v>42005</v>
      </c>
      <c r="G6678" t="s">
        <v>19324</v>
      </c>
      <c r="H6678">
        <f t="shared" si="314"/>
        <v>7</v>
      </c>
      <c r="I6678">
        <v>7</v>
      </c>
      <c r="J6678">
        <v>234000</v>
      </c>
      <c r="K6678" t="s">
        <v>17110</v>
      </c>
      <c r="L6678" t="s">
        <v>17110</v>
      </c>
      <c r="M6678" t="s">
        <v>19130</v>
      </c>
      <c r="N6678" t="s">
        <v>15</v>
      </c>
      <c r="O6678">
        <v>65000000</v>
      </c>
      <c r="P6678">
        <v>235666219</v>
      </c>
      <c r="Q6678">
        <f>_xlfn.XLOOKUP(E6678,CPI!A:A,CPI!B:B)</f>
        <v>237</v>
      </c>
      <c r="R6678" s="12">
        <f>P6678*(CPI!$B$112/Movie!Q6678)</f>
        <v>302985219.1109705</v>
      </c>
      <c r="S6678" t="s">
        <v>165</v>
      </c>
      <c r="T6678">
        <v>120</v>
      </c>
    </row>
    <row r="6679" spans="1:20" x14ac:dyDescent="0.3">
      <c r="A6679" t="s">
        <v>14026</v>
      </c>
      <c r="B6679" t="str">
        <f t="shared" si="312"/>
        <v>PG-13</v>
      </c>
      <c r="C6679" t="s">
        <v>1984</v>
      </c>
      <c r="D6679" t="s">
        <v>19</v>
      </c>
      <c r="E6679">
        <v>2015</v>
      </c>
      <c r="F6679" s="22">
        <f t="shared" si="313"/>
        <v>42005</v>
      </c>
      <c r="G6679" t="s">
        <v>19120</v>
      </c>
      <c r="H6679">
        <f t="shared" si="314"/>
        <v>4.2</v>
      </c>
      <c r="I6679">
        <v>4.2</v>
      </c>
      <c r="J6679">
        <v>156000</v>
      </c>
      <c r="K6679" t="s">
        <v>17778</v>
      </c>
      <c r="L6679" t="s">
        <v>19325</v>
      </c>
      <c r="M6679" t="s">
        <v>18431</v>
      </c>
      <c r="N6679" t="s">
        <v>15</v>
      </c>
      <c r="O6679">
        <v>120000000</v>
      </c>
      <c r="P6679">
        <v>167882881</v>
      </c>
      <c r="Q6679">
        <f>_xlfn.XLOOKUP(E6679,CPI!A:A,CPI!B:B)</f>
        <v>237</v>
      </c>
      <c r="R6679" s="12">
        <f>P6679*(CPI!$B$112/Movie!Q6679)</f>
        <v>215839298.90590718</v>
      </c>
      <c r="S6679" t="s">
        <v>165</v>
      </c>
      <c r="T6679">
        <v>100</v>
      </c>
    </row>
    <row r="6680" spans="1:20" x14ac:dyDescent="0.3">
      <c r="A6680" t="s">
        <v>19326</v>
      </c>
      <c r="B6680" t="str">
        <f t="shared" si="312"/>
        <v>PG-13</v>
      </c>
      <c r="C6680" t="s">
        <v>1984</v>
      </c>
      <c r="D6680" t="s">
        <v>19</v>
      </c>
      <c r="E6680">
        <v>2015</v>
      </c>
      <c r="F6680" s="22">
        <f t="shared" si="313"/>
        <v>42005</v>
      </c>
      <c r="G6680" t="s">
        <v>19327</v>
      </c>
      <c r="H6680">
        <f t="shared" si="314"/>
        <v>7.4</v>
      </c>
      <c r="I6680">
        <v>7.4</v>
      </c>
      <c r="J6680">
        <v>350000</v>
      </c>
      <c r="K6680" t="s">
        <v>8444</v>
      </c>
      <c r="L6680" t="s">
        <v>8982</v>
      </c>
      <c r="M6680" t="s">
        <v>1463</v>
      </c>
      <c r="N6680" t="s">
        <v>15</v>
      </c>
      <c r="O6680">
        <v>150000000</v>
      </c>
      <c r="P6680">
        <v>682716636</v>
      </c>
      <c r="Q6680">
        <f>_xlfn.XLOOKUP(E6680,CPI!A:A,CPI!B:B)</f>
        <v>237</v>
      </c>
      <c r="R6680" s="12">
        <f>P6680*(CPI!$B$112/Movie!Q6680)</f>
        <v>877737379.70126581</v>
      </c>
      <c r="S6680" t="s">
        <v>29</v>
      </c>
      <c r="T6680">
        <v>131</v>
      </c>
    </row>
    <row r="6681" spans="1:20" x14ac:dyDescent="0.3">
      <c r="A6681" t="s">
        <v>19328</v>
      </c>
      <c r="B6681" t="str">
        <f t="shared" si="312"/>
        <v>PG-13</v>
      </c>
      <c r="C6681" t="s">
        <v>1984</v>
      </c>
      <c r="D6681" t="s">
        <v>37</v>
      </c>
      <c r="E6681">
        <v>2015</v>
      </c>
      <c r="F6681" s="22">
        <f t="shared" si="313"/>
        <v>42005</v>
      </c>
      <c r="G6681" t="s">
        <v>18927</v>
      </c>
      <c r="H6681">
        <f t="shared" si="314"/>
        <v>6.2</v>
      </c>
      <c r="I6681">
        <v>6.2</v>
      </c>
      <c r="J6681">
        <v>119000</v>
      </c>
      <c r="K6681" t="s">
        <v>10459</v>
      </c>
      <c r="L6681" t="s">
        <v>10459</v>
      </c>
      <c r="M6681" t="s">
        <v>19329</v>
      </c>
      <c r="N6681" t="s">
        <v>15</v>
      </c>
      <c r="O6681">
        <v>5000000</v>
      </c>
      <c r="P6681">
        <v>98450062</v>
      </c>
      <c r="Q6681">
        <f>_xlfn.XLOOKUP(E6681,CPI!A:A,CPI!B:B)</f>
        <v>237</v>
      </c>
      <c r="R6681" s="12">
        <f>P6681*(CPI!$B$112/Movie!Q6681)</f>
        <v>126572716.84135021</v>
      </c>
      <c r="S6681" t="s">
        <v>19330</v>
      </c>
      <c r="T6681">
        <v>94</v>
      </c>
    </row>
    <row r="6682" spans="1:20" x14ac:dyDescent="0.3">
      <c r="A6682" t="s">
        <v>19331</v>
      </c>
      <c r="B6682" t="str">
        <f t="shared" si="312"/>
        <v>R</v>
      </c>
      <c r="C6682" t="s">
        <v>1</v>
      </c>
      <c r="D6682" t="s">
        <v>10</v>
      </c>
      <c r="E6682">
        <v>2015</v>
      </c>
      <c r="F6682" s="22">
        <f t="shared" si="313"/>
        <v>42005</v>
      </c>
      <c r="G6682" t="s">
        <v>19332</v>
      </c>
      <c r="H6682">
        <f t="shared" si="314"/>
        <v>6.1</v>
      </c>
      <c r="I6682">
        <v>6.1</v>
      </c>
      <c r="J6682">
        <v>103000</v>
      </c>
      <c r="K6682" t="s">
        <v>19333</v>
      </c>
      <c r="L6682" t="s">
        <v>18539</v>
      </c>
      <c r="M6682" t="s">
        <v>19334</v>
      </c>
      <c r="N6682" t="s">
        <v>15</v>
      </c>
      <c r="O6682">
        <v>31000000</v>
      </c>
      <c r="P6682">
        <v>107228221</v>
      </c>
      <c r="Q6682">
        <f>_xlfn.XLOOKUP(E6682,CPI!A:A,CPI!B:B)</f>
        <v>237</v>
      </c>
      <c r="R6682" s="12">
        <f>P6682*(CPI!$B$112/Movie!Q6682)</f>
        <v>137858392.14641351</v>
      </c>
      <c r="S6682" t="s">
        <v>13510</v>
      </c>
      <c r="T6682">
        <v>99</v>
      </c>
    </row>
    <row r="6683" spans="1:20" x14ac:dyDescent="0.3">
      <c r="A6683" t="s">
        <v>19335</v>
      </c>
      <c r="B6683" t="str">
        <f t="shared" si="312"/>
        <v>PG-13</v>
      </c>
      <c r="C6683" t="s">
        <v>1984</v>
      </c>
      <c r="D6683" t="s">
        <v>2</v>
      </c>
      <c r="E6683">
        <v>2015</v>
      </c>
      <c r="F6683" s="22">
        <f t="shared" si="313"/>
        <v>42005</v>
      </c>
      <c r="G6683" t="s">
        <v>19336</v>
      </c>
      <c r="H6683">
        <f t="shared" si="314"/>
        <v>7.6</v>
      </c>
      <c r="I6683">
        <v>7.6</v>
      </c>
      <c r="J6683">
        <v>254000</v>
      </c>
      <c r="K6683" t="s">
        <v>18556</v>
      </c>
      <c r="L6683" t="s">
        <v>18556</v>
      </c>
      <c r="M6683" t="s">
        <v>18557</v>
      </c>
      <c r="N6683" t="s">
        <v>15</v>
      </c>
      <c r="O6683">
        <v>35000000</v>
      </c>
      <c r="P6683">
        <v>173567581</v>
      </c>
      <c r="Q6683">
        <f>_xlfn.XLOOKUP(E6683,CPI!A:A,CPI!B:B)</f>
        <v>237</v>
      </c>
      <c r="R6683" s="12">
        <f>P6683*(CPI!$B$112/Movie!Q6683)</f>
        <v>223147856.24767932</v>
      </c>
      <c r="S6683" t="s">
        <v>103</v>
      </c>
      <c r="T6683">
        <v>133</v>
      </c>
    </row>
    <row r="6684" spans="1:20" x14ac:dyDescent="0.3">
      <c r="A6684" t="s">
        <v>19337</v>
      </c>
      <c r="B6684" t="str">
        <f t="shared" si="312"/>
        <v>PG-13</v>
      </c>
      <c r="C6684" t="s">
        <v>1984</v>
      </c>
      <c r="D6684" t="s">
        <v>2</v>
      </c>
      <c r="E6684">
        <v>2015</v>
      </c>
      <c r="F6684" s="22">
        <f t="shared" si="313"/>
        <v>42005</v>
      </c>
      <c r="G6684" t="s">
        <v>18717</v>
      </c>
      <c r="H6684">
        <f t="shared" si="314"/>
        <v>7.2</v>
      </c>
      <c r="I6684">
        <v>7.2</v>
      </c>
      <c r="J6684">
        <v>160000</v>
      </c>
      <c r="K6684" t="s">
        <v>18088</v>
      </c>
      <c r="L6684" t="s">
        <v>19338</v>
      </c>
      <c r="M6684" t="s">
        <v>19339</v>
      </c>
      <c r="N6684" t="s">
        <v>15</v>
      </c>
      <c r="O6684">
        <v>25000000</v>
      </c>
      <c r="P6684">
        <v>65663276</v>
      </c>
      <c r="Q6684">
        <f>_xlfn.XLOOKUP(E6684,CPI!A:A,CPI!B:B)</f>
        <v>237</v>
      </c>
      <c r="R6684" s="12">
        <f>P6684*(CPI!$B$112/Movie!Q6684)</f>
        <v>84420253.99662447</v>
      </c>
      <c r="S6684" t="s">
        <v>9972</v>
      </c>
      <c r="T6684">
        <v>112</v>
      </c>
    </row>
    <row r="6685" spans="1:20" x14ac:dyDescent="0.3">
      <c r="A6685" t="s">
        <v>19340</v>
      </c>
      <c r="B6685" t="str">
        <f t="shared" si="312"/>
        <v>R</v>
      </c>
      <c r="C6685" t="s">
        <v>1</v>
      </c>
      <c r="D6685" t="s">
        <v>48</v>
      </c>
      <c r="E6685">
        <v>2015</v>
      </c>
      <c r="F6685" s="22">
        <f t="shared" si="313"/>
        <v>42005</v>
      </c>
      <c r="G6685" t="s">
        <v>18920</v>
      </c>
      <c r="H6685">
        <f t="shared" si="314"/>
        <v>6.9</v>
      </c>
      <c r="I6685">
        <v>6.9</v>
      </c>
      <c r="J6685">
        <v>171000</v>
      </c>
      <c r="K6685" t="s">
        <v>16288</v>
      </c>
      <c r="L6685" t="s">
        <v>19341</v>
      </c>
      <c r="M6685" t="s">
        <v>5667</v>
      </c>
      <c r="N6685" t="s">
        <v>15</v>
      </c>
      <c r="O6685">
        <v>53000000</v>
      </c>
      <c r="P6685">
        <v>99775678</v>
      </c>
      <c r="Q6685">
        <f>_xlfn.XLOOKUP(E6685,CPI!A:A,CPI!B:B)</f>
        <v>237</v>
      </c>
      <c r="R6685" s="12">
        <f>P6685*(CPI!$B$112/Movie!Q6685)</f>
        <v>128277000.36540085</v>
      </c>
      <c r="S6685" t="s">
        <v>19006</v>
      </c>
      <c r="T6685">
        <v>123</v>
      </c>
    </row>
    <row r="6686" spans="1:20" x14ac:dyDescent="0.3">
      <c r="A6686" t="s">
        <v>19342</v>
      </c>
      <c r="B6686" t="str">
        <f t="shared" si="312"/>
        <v>R</v>
      </c>
      <c r="C6686" t="s">
        <v>1</v>
      </c>
      <c r="D6686" t="s">
        <v>26</v>
      </c>
      <c r="E6686">
        <v>2015</v>
      </c>
      <c r="F6686" s="22">
        <f t="shared" si="313"/>
        <v>42005</v>
      </c>
      <c r="G6686" t="s">
        <v>19015</v>
      </c>
      <c r="H6686">
        <f t="shared" si="314"/>
        <v>6.6</v>
      </c>
      <c r="I6686">
        <v>6.6</v>
      </c>
      <c r="J6686">
        <v>226000</v>
      </c>
      <c r="K6686" t="s">
        <v>13165</v>
      </c>
      <c r="L6686" t="s">
        <v>13165</v>
      </c>
      <c r="M6686" t="s">
        <v>7621</v>
      </c>
      <c r="N6686" t="s">
        <v>15</v>
      </c>
      <c r="O6686">
        <v>50100000</v>
      </c>
      <c r="P6686">
        <v>158762963</v>
      </c>
      <c r="Q6686">
        <f>_xlfn.XLOOKUP(E6686,CPI!A:A,CPI!B:B)</f>
        <v>237</v>
      </c>
      <c r="R6686" s="12">
        <f>P6686*(CPI!$B$112/Movie!Q6686)</f>
        <v>204114239.77257386</v>
      </c>
      <c r="S6686" t="s">
        <v>18842</v>
      </c>
      <c r="T6686">
        <v>105</v>
      </c>
    </row>
    <row r="6687" spans="1:20" x14ac:dyDescent="0.3">
      <c r="A6687" t="s">
        <v>19343</v>
      </c>
      <c r="B6687" t="str">
        <f t="shared" si="312"/>
        <v>PG</v>
      </c>
      <c r="C6687" t="s">
        <v>18</v>
      </c>
      <c r="D6687" t="s">
        <v>375</v>
      </c>
      <c r="E6687">
        <v>2015</v>
      </c>
      <c r="F6687" s="22">
        <f t="shared" si="313"/>
        <v>42005</v>
      </c>
      <c r="G6687" t="s">
        <v>19344</v>
      </c>
      <c r="H6687">
        <f t="shared" si="314"/>
        <v>6.6</v>
      </c>
      <c r="I6687">
        <v>6.6</v>
      </c>
      <c r="J6687">
        <v>95000</v>
      </c>
      <c r="K6687" t="s">
        <v>14626</v>
      </c>
      <c r="L6687" t="s">
        <v>14727</v>
      </c>
      <c r="M6687" t="s">
        <v>19345</v>
      </c>
      <c r="N6687" t="s">
        <v>15</v>
      </c>
      <c r="O6687">
        <v>135000000</v>
      </c>
      <c r="P6687">
        <v>386041607</v>
      </c>
      <c r="Q6687">
        <f>_xlfn.XLOOKUP(E6687,CPI!A:A,CPI!B:B)</f>
        <v>237</v>
      </c>
      <c r="R6687" s="12">
        <f>P6687*(CPI!$B$112/Movie!Q6687)</f>
        <v>496315939.46371311</v>
      </c>
      <c r="S6687" t="s">
        <v>10157</v>
      </c>
      <c r="T6687">
        <v>94</v>
      </c>
    </row>
    <row r="6688" spans="1:20" x14ac:dyDescent="0.3">
      <c r="A6688" t="s">
        <v>19346</v>
      </c>
      <c r="B6688" t="str">
        <f t="shared" si="312"/>
        <v>PG-13</v>
      </c>
      <c r="C6688" t="s">
        <v>1984</v>
      </c>
      <c r="D6688" t="s">
        <v>19</v>
      </c>
      <c r="E6688">
        <v>2015</v>
      </c>
      <c r="F6688" s="22">
        <f t="shared" si="313"/>
        <v>42005</v>
      </c>
      <c r="G6688" t="s">
        <v>18884</v>
      </c>
      <c r="H6688">
        <f t="shared" si="314"/>
        <v>5.3</v>
      </c>
      <c r="I6688">
        <v>5.3</v>
      </c>
      <c r="J6688">
        <v>182000</v>
      </c>
      <c r="K6688" t="s">
        <v>9033</v>
      </c>
      <c r="L6688" t="s">
        <v>8645</v>
      </c>
      <c r="M6688" t="s">
        <v>14608</v>
      </c>
      <c r="N6688" t="s">
        <v>15</v>
      </c>
      <c r="O6688">
        <v>176000000</v>
      </c>
      <c r="P6688">
        <v>183887723</v>
      </c>
      <c r="Q6688">
        <f>_xlfn.XLOOKUP(E6688,CPI!A:A,CPI!B:B)</f>
        <v>237</v>
      </c>
      <c r="R6688" s="12">
        <f>P6688*(CPI!$B$112/Movie!Q6688)</f>
        <v>236415988.17763713</v>
      </c>
      <c r="S6688" t="s">
        <v>8</v>
      </c>
      <c r="T6688">
        <v>127</v>
      </c>
    </row>
    <row r="6689" spans="1:20" x14ac:dyDescent="0.3">
      <c r="A6689" t="s">
        <v>19347</v>
      </c>
      <c r="B6689" t="str">
        <f t="shared" si="312"/>
        <v>R</v>
      </c>
      <c r="C6689" t="s">
        <v>1</v>
      </c>
      <c r="D6689" t="s">
        <v>48</v>
      </c>
      <c r="E6689">
        <v>2015</v>
      </c>
      <c r="F6689" s="22">
        <f t="shared" si="313"/>
        <v>42005</v>
      </c>
      <c r="G6689" t="s">
        <v>19348</v>
      </c>
      <c r="H6689">
        <f t="shared" si="314"/>
        <v>5.8</v>
      </c>
      <c r="I6689">
        <v>5.8</v>
      </c>
      <c r="J6689">
        <v>6700</v>
      </c>
      <c r="K6689" t="s">
        <v>19349</v>
      </c>
      <c r="L6689" t="s">
        <v>19349</v>
      </c>
      <c r="M6689" t="s">
        <v>19305</v>
      </c>
      <c r="N6689" t="s">
        <v>15</v>
      </c>
      <c r="O6689">
        <v>13000000</v>
      </c>
      <c r="P6689">
        <v>1767963</v>
      </c>
      <c r="Q6689">
        <f>_xlfn.XLOOKUP(E6689,CPI!A:A,CPI!B:B)</f>
        <v>237</v>
      </c>
      <c r="R6689" s="12">
        <f>P6689*(CPI!$B$112/Movie!Q6689)</f>
        <v>2272988.7177215191</v>
      </c>
      <c r="S6689" t="s">
        <v>19350</v>
      </c>
      <c r="T6689">
        <v>123</v>
      </c>
    </row>
    <row r="6690" spans="1:20" x14ac:dyDescent="0.3">
      <c r="A6690" t="s">
        <v>19351</v>
      </c>
      <c r="B6690" t="str">
        <f t="shared" si="312"/>
        <v>PG</v>
      </c>
      <c r="C6690" t="s">
        <v>18</v>
      </c>
      <c r="D6690" t="s">
        <v>375</v>
      </c>
      <c r="E6690">
        <v>2015</v>
      </c>
      <c r="F6690" s="22">
        <f t="shared" si="313"/>
        <v>42005</v>
      </c>
      <c r="G6690" t="s">
        <v>19352</v>
      </c>
      <c r="H6690">
        <f t="shared" si="314"/>
        <v>6.4</v>
      </c>
      <c r="I6690">
        <v>6.4</v>
      </c>
      <c r="J6690">
        <v>218000</v>
      </c>
      <c r="K6690" t="s">
        <v>19353</v>
      </c>
      <c r="L6690" t="s">
        <v>19354</v>
      </c>
      <c r="M6690" t="s">
        <v>8574</v>
      </c>
      <c r="N6690" t="s">
        <v>15</v>
      </c>
      <c r="O6690">
        <v>74000000</v>
      </c>
      <c r="P6690">
        <v>1159444662</v>
      </c>
      <c r="Q6690">
        <f>_xlfn.XLOOKUP(E6690,CPI!A:A,CPI!B:B)</f>
        <v>237</v>
      </c>
      <c r="R6690" s="12">
        <f>P6690*(CPI!$B$112/Movie!Q6690)</f>
        <v>1490644677.2632911</v>
      </c>
      <c r="S6690" t="s">
        <v>19355</v>
      </c>
      <c r="T6690">
        <v>91</v>
      </c>
    </row>
    <row r="6691" spans="1:20" x14ac:dyDescent="0.3">
      <c r="A6691" t="s">
        <v>19356</v>
      </c>
      <c r="B6691" t="str">
        <f t="shared" si="312"/>
        <v>PG-13</v>
      </c>
      <c r="C6691" t="s">
        <v>1984</v>
      </c>
      <c r="D6691" t="s">
        <v>26</v>
      </c>
      <c r="E6691">
        <v>2015</v>
      </c>
      <c r="F6691" s="22">
        <f t="shared" si="313"/>
        <v>42005</v>
      </c>
      <c r="G6691" t="s">
        <v>19249</v>
      </c>
      <c r="H6691">
        <f t="shared" si="314"/>
        <v>6.4</v>
      </c>
      <c r="I6691">
        <v>6.4</v>
      </c>
      <c r="J6691">
        <v>146000</v>
      </c>
      <c r="K6691" t="s">
        <v>19070</v>
      </c>
      <c r="L6691" t="s">
        <v>17627</v>
      </c>
      <c r="M6691" t="s">
        <v>17628</v>
      </c>
      <c r="N6691" t="s">
        <v>15</v>
      </c>
      <c r="O6691">
        <v>29000000</v>
      </c>
      <c r="P6691">
        <v>287144079</v>
      </c>
      <c r="Q6691">
        <f>_xlfn.XLOOKUP(E6691,CPI!A:A,CPI!B:B)</f>
        <v>237</v>
      </c>
      <c r="R6691" s="12">
        <f>P6691*(CPI!$B$112/Movie!Q6691)</f>
        <v>369167936.1658228</v>
      </c>
      <c r="S6691" t="s">
        <v>17629</v>
      </c>
      <c r="T6691">
        <v>115</v>
      </c>
    </row>
    <row r="6692" spans="1:20" x14ac:dyDescent="0.3">
      <c r="A6692" t="s">
        <v>19357</v>
      </c>
      <c r="B6692" t="str">
        <f t="shared" si="312"/>
        <v>PG-13</v>
      </c>
      <c r="C6692" t="s">
        <v>1984</v>
      </c>
      <c r="D6692" t="s">
        <v>19</v>
      </c>
      <c r="E6692">
        <v>2015</v>
      </c>
      <c r="F6692" s="22">
        <f t="shared" si="313"/>
        <v>42005</v>
      </c>
      <c r="G6692" t="s">
        <v>19222</v>
      </c>
      <c r="H6692">
        <f t="shared" si="314"/>
        <v>6.1</v>
      </c>
      <c r="I6692">
        <v>6.1</v>
      </c>
      <c r="J6692">
        <v>219000</v>
      </c>
      <c r="K6692" t="s">
        <v>17759</v>
      </c>
      <c r="L6692" t="s">
        <v>19358</v>
      </c>
      <c r="M6692" t="s">
        <v>12453</v>
      </c>
      <c r="N6692" t="s">
        <v>15</v>
      </c>
      <c r="O6692">
        <v>110000000</v>
      </c>
      <c r="P6692">
        <v>473990832</v>
      </c>
      <c r="Q6692">
        <f>_xlfn.XLOOKUP(E6692,CPI!A:A,CPI!B:B)</f>
        <v>237</v>
      </c>
      <c r="R6692" s="12">
        <f>P6692*(CPI!$B$112/Movie!Q6692)</f>
        <v>609388213.12405062</v>
      </c>
      <c r="S6692" t="s">
        <v>2011</v>
      </c>
      <c r="T6692">
        <v>114</v>
      </c>
    </row>
    <row r="6693" spans="1:20" x14ac:dyDescent="0.3">
      <c r="A6693" t="s">
        <v>19359</v>
      </c>
      <c r="B6693" t="str">
        <f t="shared" si="312"/>
        <v>R</v>
      </c>
      <c r="C6693" t="s">
        <v>1</v>
      </c>
      <c r="D6693" t="s">
        <v>26</v>
      </c>
      <c r="E6693">
        <v>2015</v>
      </c>
      <c r="F6693" s="22">
        <f t="shared" si="313"/>
        <v>42005</v>
      </c>
      <c r="G6693" t="s">
        <v>19261</v>
      </c>
      <c r="H6693">
        <f t="shared" si="314"/>
        <v>6.2</v>
      </c>
      <c r="I6693">
        <v>6.2</v>
      </c>
      <c r="J6693">
        <v>132000</v>
      </c>
      <c r="K6693" t="s">
        <v>8535</v>
      </c>
      <c r="L6693" t="s">
        <v>19360</v>
      </c>
      <c r="M6693" t="s">
        <v>19360</v>
      </c>
      <c r="N6693" t="s">
        <v>15</v>
      </c>
      <c r="O6693">
        <v>35000000</v>
      </c>
      <c r="P6693">
        <v>140795793</v>
      </c>
      <c r="Q6693">
        <f>_xlfn.XLOOKUP(E6693,CPI!A:A,CPI!B:B)</f>
        <v>237</v>
      </c>
      <c r="R6693" s="12">
        <f>P6693*(CPI!$B$112/Movie!Q6693)</f>
        <v>181014675.64177215</v>
      </c>
      <c r="S6693" t="s">
        <v>46</v>
      </c>
      <c r="T6693">
        <v>125</v>
      </c>
    </row>
    <row r="6694" spans="1:20" x14ac:dyDescent="0.3">
      <c r="A6694" t="s">
        <v>19361</v>
      </c>
      <c r="B6694" t="str">
        <f t="shared" si="312"/>
        <v>PG</v>
      </c>
      <c r="C6694" t="s">
        <v>18</v>
      </c>
      <c r="D6694" t="s">
        <v>19</v>
      </c>
      <c r="E6694">
        <v>2015</v>
      </c>
      <c r="F6694" s="22">
        <f t="shared" si="313"/>
        <v>42005</v>
      </c>
      <c r="G6694" t="s">
        <v>19362</v>
      </c>
      <c r="H6694">
        <f t="shared" si="314"/>
        <v>6.4</v>
      </c>
      <c r="I6694">
        <v>6.4</v>
      </c>
      <c r="J6694">
        <v>175000</v>
      </c>
      <c r="K6694" t="s">
        <v>10718</v>
      </c>
      <c r="L6694" t="s">
        <v>19363</v>
      </c>
      <c r="M6694" t="s">
        <v>9697</v>
      </c>
      <c r="N6694" t="s">
        <v>15</v>
      </c>
      <c r="O6694">
        <v>190000000</v>
      </c>
      <c r="P6694">
        <v>209035668</v>
      </c>
      <c r="Q6694">
        <f>_xlfn.XLOOKUP(E6694,CPI!A:A,CPI!B:B)</f>
        <v>237</v>
      </c>
      <c r="R6694" s="12">
        <f>P6694*(CPI!$B$112/Movie!Q6694)</f>
        <v>268747544.47088611</v>
      </c>
      <c r="S6694" t="s">
        <v>1709</v>
      </c>
      <c r="T6694">
        <v>130</v>
      </c>
    </row>
    <row r="6695" spans="1:20" x14ac:dyDescent="0.3">
      <c r="A6695" t="s">
        <v>19364</v>
      </c>
      <c r="B6695" t="str">
        <f t="shared" si="312"/>
        <v>PG-13</v>
      </c>
      <c r="C6695" t="s">
        <v>1984</v>
      </c>
      <c r="D6695" t="s">
        <v>2</v>
      </c>
      <c r="E6695">
        <v>2015</v>
      </c>
      <c r="F6695" s="22">
        <f t="shared" si="313"/>
        <v>42005</v>
      </c>
      <c r="G6695" t="s">
        <v>19253</v>
      </c>
      <c r="H6695">
        <f t="shared" si="314"/>
        <v>7.6</v>
      </c>
      <c r="I6695">
        <v>7.6</v>
      </c>
      <c r="J6695">
        <v>295000</v>
      </c>
      <c r="K6695" t="s">
        <v>480</v>
      </c>
      <c r="L6695" t="s">
        <v>19365</v>
      </c>
      <c r="M6695" t="s">
        <v>2076</v>
      </c>
      <c r="N6695" t="s">
        <v>15</v>
      </c>
      <c r="O6695">
        <v>40000000</v>
      </c>
      <c r="P6695">
        <v>165478348</v>
      </c>
      <c r="Q6695">
        <f>_xlfn.XLOOKUP(E6695,CPI!A:A,CPI!B:B)</f>
        <v>237</v>
      </c>
      <c r="R6695" s="12">
        <f>P6695*(CPI!$B$112/Movie!Q6695)</f>
        <v>212747901.41603377</v>
      </c>
      <c r="S6695" t="s">
        <v>9670</v>
      </c>
      <c r="T6695">
        <v>142</v>
      </c>
    </row>
    <row r="6696" spans="1:20" x14ac:dyDescent="0.3">
      <c r="A6696" t="s">
        <v>19366</v>
      </c>
      <c r="B6696" t="str">
        <f t="shared" si="312"/>
        <v>R</v>
      </c>
      <c r="C6696" t="s">
        <v>1</v>
      </c>
      <c r="D6696" t="s">
        <v>48</v>
      </c>
      <c r="E6696">
        <v>2015</v>
      </c>
      <c r="F6696" s="22">
        <f t="shared" si="313"/>
        <v>42005</v>
      </c>
      <c r="G6696" t="s">
        <v>19280</v>
      </c>
      <c r="H6696">
        <f t="shared" si="314"/>
        <v>7.1</v>
      </c>
      <c r="I6696">
        <v>7.1</v>
      </c>
      <c r="J6696">
        <v>170000</v>
      </c>
      <c r="K6696" t="s">
        <v>16543</v>
      </c>
      <c r="L6696" t="s">
        <v>16906</v>
      </c>
      <c r="M6696" t="s">
        <v>16869</v>
      </c>
      <c r="N6696" t="s">
        <v>7</v>
      </c>
      <c r="O6696">
        <v>15000000</v>
      </c>
      <c r="P6696">
        <v>64191523</v>
      </c>
      <c r="Q6696">
        <f>_xlfn.XLOOKUP(E6696,CPI!A:A,CPI!B:B)</f>
        <v>237</v>
      </c>
      <c r="R6696" s="12">
        <f>P6696*(CPI!$B$112/Movie!Q6696)</f>
        <v>82528088.852742612</v>
      </c>
      <c r="S6696" t="s">
        <v>2758</v>
      </c>
      <c r="T6696">
        <v>119</v>
      </c>
    </row>
    <row r="6697" spans="1:20" x14ac:dyDescent="0.3">
      <c r="A6697" t="s">
        <v>19367</v>
      </c>
      <c r="B6697" t="str">
        <f t="shared" si="312"/>
        <v>PG-13</v>
      </c>
      <c r="C6697" t="s">
        <v>1984</v>
      </c>
      <c r="D6697" t="s">
        <v>19</v>
      </c>
      <c r="E6697">
        <v>2015</v>
      </c>
      <c r="F6697" s="22">
        <f t="shared" si="313"/>
        <v>42005</v>
      </c>
      <c r="G6697" t="s">
        <v>19036</v>
      </c>
      <c r="H6697">
        <f t="shared" si="314"/>
        <v>6.2</v>
      </c>
      <c r="I6697">
        <v>6.2</v>
      </c>
      <c r="J6697">
        <v>223000</v>
      </c>
      <c r="K6697" t="s">
        <v>14121</v>
      </c>
      <c r="L6697" t="s">
        <v>19368</v>
      </c>
      <c r="M6697" t="s">
        <v>18721</v>
      </c>
      <c r="N6697" t="s">
        <v>15</v>
      </c>
      <c r="O6697">
        <v>110000000</v>
      </c>
      <c r="P6697">
        <v>297002527</v>
      </c>
      <c r="Q6697">
        <f>_xlfn.XLOOKUP(E6697,CPI!A:A,CPI!B:B)</f>
        <v>237</v>
      </c>
      <c r="R6697" s="12">
        <f>P6697*(CPI!$B$112/Movie!Q6697)</f>
        <v>381842489.35400844</v>
      </c>
      <c r="S6697" t="s">
        <v>10066</v>
      </c>
      <c r="T6697">
        <v>119</v>
      </c>
    </row>
    <row r="6698" spans="1:20" x14ac:dyDescent="0.3">
      <c r="A6698" t="s">
        <v>19369</v>
      </c>
      <c r="B6698" t="str">
        <f t="shared" si="312"/>
        <v>R</v>
      </c>
      <c r="C6698" t="s">
        <v>1</v>
      </c>
      <c r="D6698" t="s">
        <v>48</v>
      </c>
      <c r="E6698">
        <v>2015</v>
      </c>
      <c r="F6698" s="22">
        <f t="shared" si="313"/>
        <v>42005</v>
      </c>
      <c r="G6698" t="s">
        <v>19289</v>
      </c>
      <c r="H6698">
        <f t="shared" si="314"/>
        <v>7.8</v>
      </c>
      <c r="I6698">
        <v>7.8</v>
      </c>
      <c r="J6698">
        <v>185000</v>
      </c>
      <c r="K6698" t="s">
        <v>8483</v>
      </c>
      <c r="L6698" t="s">
        <v>19370</v>
      </c>
      <c r="M6698" t="s">
        <v>19371</v>
      </c>
      <c r="N6698" t="s">
        <v>15</v>
      </c>
      <c r="O6698">
        <v>28000000</v>
      </c>
      <c r="P6698">
        <v>201634991</v>
      </c>
      <c r="Q6698">
        <f>_xlfn.XLOOKUP(E6698,CPI!A:A,CPI!B:B)</f>
        <v>237</v>
      </c>
      <c r="R6698" s="12">
        <f>P6698*(CPI!$B$112/Movie!Q6698)</f>
        <v>259232834.42067513</v>
      </c>
      <c r="S6698" t="s">
        <v>46</v>
      </c>
      <c r="T6698">
        <v>147</v>
      </c>
    </row>
    <row r="6699" spans="1:20" x14ac:dyDescent="0.3">
      <c r="A6699" t="s">
        <v>19372</v>
      </c>
      <c r="B6699" t="str">
        <f t="shared" si="312"/>
        <v>R</v>
      </c>
      <c r="C6699" t="s">
        <v>1</v>
      </c>
      <c r="D6699" t="s">
        <v>2</v>
      </c>
      <c r="E6699">
        <v>2015</v>
      </c>
      <c r="F6699" s="22">
        <f t="shared" si="313"/>
        <v>42005</v>
      </c>
      <c r="G6699" t="s">
        <v>19373</v>
      </c>
      <c r="H6699">
        <f t="shared" si="314"/>
        <v>7.2</v>
      </c>
      <c r="I6699">
        <v>7.2</v>
      </c>
      <c r="J6699">
        <v>120000</v>
      </c>
      <c r="K6699" t="s">
        <v>6537</v>
      </c>
      <c r="L6699" t="s">
        <v>19374</v>
      </c>
      <c r="M6699" t="s">
        <v>10208</v>
      </c>
      <c r="N6699" t="s">
        <v>7</v>
      </c>
      <c r="O6699">
        <v>11800000</v>
      </c>
      <c r="P6699">
        <v>40272135</v>
      </c>
      <c r="Q6699">
        <f>_xlfn.XLOOKUP(E6699,CPI!A:A,CPI!B:B)</f>
        <v>237</v>
      </c>
      <c r="R6699" s="12">
        <f>P6699*(CPI!$B$112/Movie!Q6699)</f>
        <v>51776031.791139245</v>
      </c>
      <c r="S6699" t="s">
        <v>13852</v>
      </c>
      <c r="T6699">
        <v>118</v>
      </c>
    </row>
    <row r="6700" spans="1:20" x14ac:dyDescent="0.3">
      <c r="A6700" t="s">
        <v>8217</v>
      </c>
      <c r="B6700" t="str">
        <f t="shared" si="312"/>
        <v>R</v>
      </c>
      <c r="C6700" t="s">
        <v>1</v>
      </c>
      <c r="D6700" t="s">
        <v>19</v>
      </c>
      <c r="E6700">
        <v>2015</v>
      </c>
      <c r="F6700" s="22">
        <f t="shared" si="313"/>
        <v>42005</v>
      </c>
      <c r="G6700" t="s">
        <v>19375</v>
      </c>
      <c r="H6700">
        <f t="shared" si="314"/>
        <v>6.8</v>
      </c>
      <c r="I6700">
        <v>6.8</v>
      </c>
      <c r="J6700">
        <v>81000</v>
      </c>
      <c r="K6700" t="s">
        <v>15846</v>
      </c>
      <c r="L6700" t="s">
        <v>15846</v>
      </c>
      <c r="M6700" t="s">
        <v>18665</v>
      </c>
      <c r="N6700" t="s">
        <v>15</v>
      </c>
      <c r="O6700">
        <v>16200000</v>
      </c>
      <c r="P6700">
        <v>54418872</v>
      </c>
      <c r="Q6700">
        <f>_xlfn.XLOOKUP(E6700,CPI!A:A,CPI!B:B)</f>
        <v>237</v>
      </c>
      <c r="R6700" s="12">
        <f>P6700*(CPI!$B$112/Movie!Q6700)</f>
        <v>69963840.921518996</v>
      </c>
      <c r="S6700" t="s">
        <v>14952</v>
      </c>
      <c r="T6700">
        <v>103</v>
      </c>
    </row>
    <row r="6701" spans="1:20" x14ac:dyDescent="0.3">
      <c r="A6701" t="s">
        <v>19376</v>
      </c>
      <c r="B6701" t="str">
        <f t="shared" si="312"/>
        <v>R</v>
      </c>
      <c r="C6701" t="s">
        <v>1</v>
      </c>
      <c r="D6701" t="s">
        <v>1189</v>
      </c>
      <c r="E6701">
        <v>2015</v>
      </c>
      <c r="F6701" s="22">
        <f t="shared" si="313"/>
        <v>42005</v>
      </c>
      <c r="G6701" t="s">
        <v>18982</v>
      </c>
      <c r="H6701">
        <f t="shared" si="314"/>
        <v>4.7</v>
      </c>
      <c r="I6701">
        <v>4.7</v>
      </c>
      <c r="J6701">
        <v>40000</v>
      </c>
      <c r="K6701" t="s">
        <v>2468</v>
      </c>
      <c r="L6701" t="s">
        <v>19377</v>
      </c>
      <c r="M6701" t="s">
        <v>9686</v>
      </c>
      <c r="N6701" t="s">
        <v>15</v>
      </c>
      <c r="O6701">
        <v>4000000</v>
      </c>
      <c r="P6701">
        <v>52425855</v>
      </c>
      <c r="Q6701">
        <f>_xlfn.XLOOKUP(E6701,CPI!A:A,CPI!B:B)</f>
        <v>237</v>
      </c>
      <c r="R6701" s="12">
        <f>P6701*(CPI!$B$112/Movie!Q6701)</f>
        <v>67401510.62658228</v>
      </c>
      <c r="S6701" t="s">
        <v>46</v>
      </c>
      <c r="T6701">
        <v>91</v>
      </c>
    </row>
    <row r="6702" spans="1:20" x14ac:dyDescent="0.3">
      <c r="A6702" t="s">
        <v>19378</v>
      </c>
      <c r="B6702" t="str">
        <f t="shared" si="312"/>
        <v>R</v>
      </c>
      <c r="C6702" t="s">
        <v>1</v>
      </c>
      <c r="D6702" t="s">
        <v>19</v>
      </c>
      <c r="E6702">
        <v>2015</v>
      </c>
      <c r="F6702" s="22">
        <f t="shared" si="313"/>
        <v>42005</v>
      </c>
      <c r="G6702" t="s">
        <v>19379</v>
      </c>
      <c r="H6702">
        <f t="shared" si="314"/>
        <v>7.4</v>
      </c>
      <c r="I6702">
        <v>7.4</v>
      </c>
      <c r="J6702">
        <v>223000</v>
      </c>
      <c r="K6702" t="s">
        <v>10304</v>
      </c>
      <c r="L6702" t="s">
        <v>19380</v>
      </c>
      <c r="M6702" t="s">
        <v>10789</v>
      </c>
      <c r="N6702" t="s">
        <v>476</v>
      </c>
      <c r="O6702">
        <v>30000000</v>
      </c>
      <c r="P6702">
        <v>91970827</v>
      </c>
      <c r="Q6702">
        <f>_xlfn.XLOOKUP(E6702,CPI!A:A,CPI!B:B)</f>
        <v>237</v>
      </c>
      <c r="R6702" s="12">
        <f>P6702*(CPI!$B$112/Movie!Q6702)</f>
        <v>118242662.39198312</v>
      </c>
      <c r="S6702" t="s">
        <v>19381</v>
      </c>
      <c r="T6702">
        <v>124</v>
      </c>
    </row>
    <row r="6703" spans="1:20" x14ac:dyDescent="0.3">
      <c r="A6703" t="s">
        <v>19382</v>
      </c>
      <c r="B6703" t="str">
        <f t="shared" si="312"/>
        <v>R</v>
      </c>
      <c r="C6703" t="s">
        <v>1</v>
      </c>
      <c r="D6703" t="s">
        <v>26</v>
      </c>
      <c r="E6703">
        <v>2015</v>
      </c>
      <c r="F6703" s="22">
        <f t="shared" si="313"/>
        <v>42005</v>
      </c>
      <c r="G6703" t="s">
        <v>19383</v>
      </c>
      <c r="H6703">
        <f t="shared" si="314"/>
        <v>7.1</v>
      </c>
      <c r="I6703">
        <v>7.1</v>
      </c>
      <c r="J6703">
        <v>56000</v>
      </c>
      <c r="K6703" t="s">
        <v>6626</v>
      </c>
      <c r="L6703" t="s">
        <v>19384</v>
      </c>
      <c r="M6703" t="s">
        <v>10473</v>
      </c>
      <c r="N6703" t="s">
        <v>233</v>
      </c>
      <c r="P6703">
        <v>25003426</v>
      </c>
      <c r="Q6703">
        <f>_xlfn.XLOOKUP(E6703,CPI!A:A,CPI!B:B)</f>
        <v>237</v>
      </c>
      <c r="R6703" s="12">
        <f>P6703*(CPI!$B$112/Movie!Q6703)</f>
        <v>32145754.861603376</v>
      </c>
      <c r="S6703" t="s">
        <v>17210</v>
      </c>
      <c r="T6703">
        <v>119</v>
      </c>
    </row>
    <row r="6704" spans="1:20" x14ac:dyDescent="0.3">
      <c r="A6704" t="s">
        <v>19385</v>
      </c>
      <c r="B6704" t="str">
        <f t="shared" si="312"/>
        <v>PG-13</v>
      </c>
      <c r="C6704" t="s">
        <v>1984</v>
      </c>
      <c r="D6704" t="s">
        <v>19</v>
      </c>
      <c r="E6704">
        <v>2015</v>
      </c>
      <c r="F6704" s="22">
        <f t="shared" si="313"/>
        <v>42005</v>
      </c>
      <c r="G6704" t="s">
        <v>18920</v>
      </c>
      <c r="H6704">
        <f t="shared" si="314"/>
        <v>6.3</v>
      </c>
      <c r="I6704">
        <v>6.3</v>
      </c>
      <c r="J6704">
        <v>230000</v>
      </c>
      <c r="K6704" t="s">
        <v>18730</v>
      </c>
      <c r="L6704" t="s">
        <v>19386</v>
      </c>
      <c r="M6704" t="s">
        <v>17863</v>
      </c>
      <c r="N6704" t="s">
        <v>15</v>
      </c>
      <c r="O6704">
        <v>61000000</v>
      </c>
      <c r="P6704">
        <v>312296056</v>
      </c>
      <c r="Q6704">
        <f>_xlfn.XLOOKUP(E6704,CPI!A:A,CPI!B:B)</f>
        <v>237</v>
      </c>
      <c r="R6704" s="12">
        <f>P6704*(CPI!$B$112/Movie!Q6704)</f>
        <v>401504676.21603376</v>
      </c>
      <c r="S6704" t="s">
        <v>19387</v>
      </c>
      <c r="T6704">
        <v>131</v>
      </c>
    </row>
    <row r="6705" spans="1:20" x14ac:dyDescent="0.3">
      <c r="A6705" t="s">
        <v>19388</v>
      </c>
      <c r="B6705" t="str">
        <f t="shared" si="312"/>
        <v>Rating Pending</v>
      </c>
      <c r="D6705" t="s">
        <v>2</v>
      </c>
      <c r="E6705">
        <v>2015</v>
      </c>
      <c r="F6705" s="22">
        <f t="shared" si="313"/>
        <v>42005</v>
      </c>
      <c r="G6705" t="s">
        <v>19389</v>
      </c>
      <c r="H6705">
        <f t="shared" si="314"/>
        <v>6.4</v>
      </c>
      <c r="I6705">
        <v>6.4</v>
      </c>
      <c r="J6705">
        <v>620</v>
      </c>
      <c r="K6705" t="s">
        <v>19390</v>
      </c>
      <c r="L6705" t="s">
        <v>19390</v>
      </c>
      <c r="M6705" t="s">
        <v>4702</v>
      </c>
      <c r="N6705" t="s">
        <v>5975</v>
      </c>
      <c r="P6705">
        <v>34930177</v>
      </c>
      <c r="Q6705">
        <f>_xlfn.XLOOKUP(E6705,CPI!A:A,CPI!B:B)</f>
        <v>237</v>
      </c>
      <c r="R6705" s="12">
        <f>P6705*(CPI!$B$112/Movie!Q6705)</f>
        <v>44908122.07552743</v>
      </c>
      <c r="S6705" t="s">
        <v>19391</v>
      </c>
      <c r="T6705">
        <v>108</v>
      </c>
    </row>
    <row r="6706" spans="1:20" x14ac:dyDescent="0.3">
      <c r="A6706" t="s">
        <v>19392</v>
      </c>
      <c r="B6706" t="str">
        <f t="shared" si="312"/>
        <v>PG-13</v>
      </c>
      <c r="C6706" t="s">
        <v>1984</v>
      </c>
      <c r="D6706" t="s">
        <v>19</v>
      </c>
      <c r="E6706">
        <v>2015</v>
      </c>
      <c r="F6706" s="22">
        <f t="shared" si="313"/>
        <v>42005</v>
      </c>
      <c r="G6706" t="s">
        <v>19393</v>
      </c>
      <c r="H6706">
        <f t="shared" si="314"/>
        <v>6</v>
      </c>
      <c r="I6706">
        <v>6</v>
      </c>
      <c r="J6706">
        <v>98000</v>
      </c>
      <c r="K6706" t="s">
        <v>14152</v>
      </c>
      <c r="L6706" t="s">
        <v>17373</v>
      </c>
      <c r="M6706" t="s">
        <v>11802</v>
      </c>
      <c r="N6706" t="s">
        <v>15</v>
      </c>
      <c r="O6706">
        <v>90000000</v>
      </c>
      <c r="P6706">
        <v>146936910</v>
      </c>
      <c r="Q6706">
        <f>_xlfn.XLOOKUP(E6706,CPI!A:A,CPI!B:B)</f>
        <v>237</v>
      </c>
      <c r="R6706" s="12">
        <f>P6706*(CPI!$B$112/Movie!Q6706)</f>
        <v>188910027.32911393</v>
      </c>
      <c r="S6706" t="s">
        <v>10066</v>
      </c>
      <c r="T6706">
        <v>106</v>
      </c>
    </row>
    <row r="6707" spans="1:20" x14ac:dyDescent="0.3">
      <c r="A6707" t="s">
        <v>19394</v>
      </c>
      <c r="B6707" t="str">
        <f t="shared" si="312"/>
        <v>R</v>
      </c>
      <c r="C6707" t="s">
        <v>1</v>
      </c>
      <c r="D6707" t="s">
        <v>37</v>
      </c>
      <c r="E6707">
        <v>2015</v>
      </c>
      <c r="F6707" s="22">
        <f t="shared" si="313"/>
        <v>42005</v>
      </c>
      <c r="G6707" t="s">
        <v>19395</v>
      </c>
      <c r="H6707">
        <f t="shared" si="314"/>
        <v>7</v>
      </c>
      <c r="I6707">
        <v>7</v>
      </c>
      <c r="J6707">
        <v>112000</v>
      </c>
      <c r="K6707" t="s">
        <v>18493</v>
      </c>
      <c r="L6707" t="s">
        <v>18493</v>
      </c>
      <c r="M6707" t="s">
        <v>15404</v>
      </c>
      <c r="N6707" t="s">
        <v>15</v>
      </c>
      <c r="O6707">
        <v>5000000</v>
      </c>
      <c r="P6707">
        <v>3769214</v>
      </c>
      <c r="Q6707">
        <f>_xlfn.XLOOKUP(E6707,CPI!A:A,CPI!B:B)</f>
        <v>237</v>
      </c>
      <c r="R6707" s="12">
        <f>P6707*(CPI!$B$112/Movie!Q6707)</f>
        <v>4845905.0877637137</v>
      </c>
      <c r="S6707" t="s">
        <v>19236</v>
      </c>
      <c r="T6707">
        <v>95</v>
      </c>
    </row>
    <row r="6708" spans="1:20" x14ac:dyDescent="0.3">
      <c r="A6708" t="s">
        <v>19396</v>
      </c>
      <c r="B6708" t="str">
        <f t="shared" si="312"/>
        <v>R</v>
      </c>
      <c r="C6708" t="s">
        <v>1</v>
      </c>
      <c r="D6708" t="s">
        <v>26</v>
      </c>
      <c r="E6708">
        <v>2015</v>
      </c>
      <c r="F6708" s="22">
        <f t="shared" si="313"/>
        <v>42005</v>
      </c>
      <c r="G6708" t="s">
        <v>19397</v>
      </c>
      <c r="H6708">
        <f t="shared" si="314"/>
        <v>6.6</v>
      </c>
      <c r="I6708">
        <v>6.6</v>
      </c>
      <c r="J6708">
        <v>110000</v>
      </c>
      <c r="K6708" t="s">
        <v>16966</v>
      </c>
      <c r="L6708" t="s">
        <v>12638</v>
      </c>
      <c r="M6708" t="s">
        <v>17175</v>
      </c>
      <c r="N6708" t="s">
        <v>15</v>
      </c>
      <c r="O6708">
        <v>20000000</v>
      </c>
      <c r="P6708">
        <v>36606743</v>
      </c>
      <c r="Q6708">
        <f>_xlfn.XLOOKUP(E6708,CPI!A:A,CPI!B:B)</f>
        <v>237</v>
      </c>
      <c r="R6708" s="12">
        <f>P6708*(CPI!$B$112/Movie!Q6708)</f>
        <v>47063605.873839661</v>
      </c>
      <c r="S6708" t="s">
        <v>9121</v>
      </c>
      <c r="T6708">
        <v>101</v>
      </c>
    </row>
    <row r="6709" spans="1:20" x14ac:dyDescent="0.3">
      <c r="A6709" t="s">
        <v>19398</v>
      </c>
      <c r="B6709" t="str">
        <f t="shared" si="312"/>
        <v>PG</v>
      </c>
      <c r="C6709" t="s">
        <v>18</v>
      </c>
      <c r="D6709" t="s">
        <v>375</v>
      </c>
      <c r="E6709">
        <v>2015</v>
      </c>
      <c r="F6709" s="22">
        <f t="shared" si="313"/>
        <v>42005</v>
      </c>
      <c r="G6709" t="s">
        <v>19336</v>
      </c>
      <c r="H6709">
        <f t="shared" si="314"/>
        <v>6.7</v>
      </c>
      <c r="I6709">
        <v>6.7</v>
      </c>
      <c r="J6709">
        <v>106000</v>
      </c>
      <c r="K6709" t="s">
        <v>19399</v>
      </c>
      <c r="L6709" t="s">
        <v>19400</v>
      </c>
      <c r="M6709" t="s">
        <v>9247</v>
      </c>
      <c r="N6709" t="s">
        <v>15</v>
      </c>
      <c r="O6709">
        <v>200000000</v>
      </c>
      <c r="P6709">
        <v>332207671</v>
      </c>
      <c r="Q6709">
        <f>_xlfn.XLOOKUP(E6709,CPI!A:A,CPI!B:B)</f>
        <v>237</v>
      </c>
      <c r="R6709" s="12">
        <f>P6709*(CPI!$B$112/Movie!Q6709)</f>
        <v>427104123.85527426</v>
      </c>
      <c r="S6709" t="s">
        <v>10102</v>
      </c>
      <c r="T6709">
        <v>93</v>
      </c>
    </row>
    <row r="6710" spans="1:20" x14ac:dyDescent="0.3">
      <c r="A6710" t="s">
        <v>19401</v>
      </c>
      <c r="B6710" t="str">
        <f t="shared" si="312"/>
        <v>PG-13</v>
      </c>
      <c r="C6710" t="s">
        <v>1984</v>
      </c>
      <c r="D6710" t="s">
        <v>2</v>
      </c>
      <c r="E6710">
        <v>2015</v>
      </c>
      <c r="F6710" s="22">
        <f t="shared" si="313"/>
        <v>42005</v>
      </c>
      <c r="G6710" t="s">
        <v>19362</v>
      </c>
      <c r="H6710">
        <f t="shared" si="314"/>
        <v>7.1</v>
      </c>
      <c r="I6710">
        <v>7.1</v>
      </c>
      <c r="J6710">
        <v>47000</v>
      </c>
      <c r="K6710" t="s">
        <v>10173</v>
      </c>
      <c r="L6710" t="s">
        <v>19402</v>
      </c>
      <c r="M6710" t="s">
        <v>16286</v>
      </c>
      <c r="N6710" t="s">
        <v>7</v>
      </c>
      <c r="P6710">
        <v>30229977</v>
      </c>
      <c r="Q6710">
        <f>_xlfn.XLOOKUP(E6710,CPI!A:A,CPI!B:B)</f>
        <v>237</v>
      </c>
      <c r="R6710" s="12">
        <f>P6710*(CPI!$B$112/Movie!Q6710)</f>
        <v>38865291.105063289</v>
      </c>
      <c r="S6710" t="s">
        <v>9423</v>
      </c>
      <c r="T6710">
        <v>119</v>
      </c>
    </row>
    <row r="6711" spans="1:20" x14ac:dyDescent="0.3">
      <c r="A6711" t="s">
        <v>19403</v>
      </c>
      <c r="B6711" t="str">
        <f t="shared" si="312"/>
        <v>Not Rated</v>
      </c>
      <c r="C6711" t="s">
        <v>432</v>
      </c>
      <c r="D6711" t="s">
        <v>2</v>
      </c>
      <c r="E6711">
        <v>2015</v>
      </c>
      <c r="F6711" s="22">
        <f t="shared" si="313"/>
        <v>42005</v>
      </c>
      <c r="G6711" t="s">
        <v>19404</v>
      </c>
      <c r="H6711">
        <f t="shared" si="314"/>
        <v>6.6</v>
      </c>
      <c r="I6711">
        <v>6.6</v>
      </c>
      <c r="J6711">
        <v>100000</v>
      </c>
      <c r="K6711" t="s">
        <v>11637</v>
      </c>
      <c r="L6711" t="s">
        <v>12191</v>
      </c>
      <c r="M6711" t="s">
        <v>19405</v>
      </c>
      <c r="N6711" t="s">
        <v>15</v>
      </c>
      <c r="P6711">
        <v>354835</v>
      </c>
      <c r="Q6711">
        <f>_xlfn.XLOOKUP(E6711,CPI!A:A,CPI!B:B)</f>
        <v>237</v>
      </c>
      <c r="R6711" s="12">
        <f>P6711*(CPI!$B$112/Movie!Q6711)</f>
        <v>456195.04008438822</v>
      </c>
      <c r="S6711" t="s">
        <v>19406</v>
      </c>
      <c r="T6711">
        <v>100</v>
      </c>
    </row>
    <row r="6712" spans="1:20" x14ac:dyDescent="0.3">
      <c r="A6712" t="s">
        <v>11370</v>
      </c>
      <c r="B6712" t="str">
        <f t="shared" si="312"/>
        <v>R</v>
      </c>
      <c r="C6712" t="s">
        <v>1</v>
      </c>
      <c r="D6712" t="s">
        <v>2</v>
      </c>
      <c r="E6712">
        <v>2015</v>
      </c>
      <c r="F6712" s="22">
        <f t="shared" si="313"/>
        <v>42005</v>
      </c>
      <c r="G6712" t="s">
        <v>19120</v>
      </c>
      <c r="H6712">
        <f t="shared" si="314"/>
        <v>7</v>
      </c>
      <c r="I6712">
        <v>7</v>
      </c>
      <c r="J6712">
        <v>145000</v>
      </c>
      <c r="K6712" t="s">
        <v>19407</v>
      </c>
      <c r="L6712" t="s">
        <v>19407</v>
      </c>
      <c r="M6712" t="s">
        <v>4007</v>
      </c>
      <c r="N6712" t="s">
        <v>15</v>
      </c>
      <c r="O6712">
        <v>5000000</v>
      </c>
      <c r="P6712">
        <v>58980521</v>
      </c>
      <c r="Q6712">
        <f>_xlfn.XLOOKUP(E6712,CPI!A:A,CPI!B:B)</f>
        <v>237</v>
      </c>
      <c r="R6712" s="12">
        <f>P6712*(CPI!$B$112/Movie!Q6712)</f>
        <v>75828543.243459925</v>
      </c>
      <c r="S6712" t="s">
        <v>19408</v>
      </c>
      <c r="T6712">
        <v>108</v>
      </c>
    </row>
    <row r="6713" spans="1:20" x14ac:dyDescent="0.3">
      <c r="A6713" t="s">
        <v>6191</v>
      </c>
      <c r="B6713" t="str">
        <f t="shared" si="312"/>
        <v>PG-13</v>
      </c>
      <c r="C6713" t="s">
        <v>1984</v>
      </c>
      <c r="D6713" t="s">
        <v>19</v>
      </c>
      <c r="E6713">
        <v>2015</v>
      </c>
      <c r="F6713" s="22">
        <f t="shared" si="313"/>
        <v>42005</v>
      </c>
      <c r="G6713" t="s">
        <v>19409</v>
      </c>
      <c r="H6713">
        <f t="shared" si="314"/>
        <v>5.3</v>
      </c>
      <c r="I6713">
        <v>5.3</v>
      </c>
      <c r="J6713">
        <v>60000</v>
      </c>
      <c r="K6713" t="s">
        <v>14777</v>
      </c>
      <c r="L6713" t="s">
        <v>12450</v>
      </c>
      <c r="M6713" t="s">
        <v>19410</v>
      </c>
      <c r="N6713" t="s">
        <v>5975</v>
      </c>
      <c r="O6713">
        <v>105000000</v>
      </c>
      <c r="P6713">
        <v>133718711</v>
      </c>
      <c r="Q6713">
        <f>_xlfn.XLOOKUP(E6713,CPI!A:A,CPI!B:B)</f>
        <v>237</v>
      </c>
      <c r="R6713" s="12">
        <f>P6713*(CPI!$B$112/Movie!Q6713)</f>
        <v>171915996.80042195</v>
      </c>
      <c r="S6713" t="s">
        <v>11112</v>
      </c>
      <c r="T6713">
        <v>114</v>
      </c>
    </row>
    <row r="6714" spans="1:20" x14ac:dyDescent="0.3">
      <c r="A6714" t="s">
        <v>19411</v>
      </c>
      <c r="B6714" t="str">
        <f t="shared" si="312"/>
        <v>R</v>
      </c>
      <c r="C6714" t="s">
        <v>1</v>
      </c>
      <c r="D6714" t="s">
        <v>26</v>
      </c>
      <c r="E6714">
        <v>2015</v>
      </c>
      <c r="F6714" s="22">
        <f t="shared" si="313"/>
        <v>42005</v>
      </c>
      <c r="G6714" t="s">
        <v>19344</v>
      </c>
      <c r="H6714">
        <f t="shared" si="314"/>
        <v>6</v>
      </c>
      <c r="I6714">
        <v>6</v>
      </c>
      <c r="J6714">
        <v>127000</v>
      </c>
      <c r="K6714" t="s">
        <v>15718</v>
      </c>
      <c r="L6714" t="s">
        <v>19412</v>
      </c>
      <c r="M6714" t="s">
        <v>13028</v>
      </c>
      <c r="N6714" t="s">
        <v>15</v>
      </c>
      <c r="O6714">
        <v>40000000</v>
      </c>
      <c r="P6714">
        <v>111711453</v>
      </c>
      <c r="Q6714">
        <f>_xlfn.XLOOKUP(E6714,CPI!A:A,CPI!B:B)</f>
        <v>237</v>
      </c>
      <c r="R6714" s="12">
        <f>P6714*(CPI!$B$112/Movie!Q6714)</f>
        <v>143622277.3379747</v>
      </c>
      <c r="S6714" t="s">
        <v>18024</v>
      </c>
      <c r="T6714">
        <v>100</v>
      </c>
    </row>
    <row r="6715" spans="1:20" x14ac:dyDescent="0.3">
      <c r="A6715" t="s">
        <v>19413</v>
      </c>
      <c r="B6715" t="str">
        <f t="shared" si="312"/>
        <v>R</v>
      </c>
      <c r="C6715" t="s">
        <v>1</v>
      </c>
      <c r="D6715" t="s">
        <v>19</v>
      </c>
      <c r="E6715">
        <v>2015</v>
      </c>
      <c r="F6715" s="22">
        <f t="shared" si="313"/>
        <v>42005</v>
      </c>
      <c r="G6715" t="s">
        <v>19021</v>
      </c>
      <c r="H6715">
        <f t="shared" si="314"/>
        <v>5.7</v>
      </c>
      <c r="I6715">
        <v>5.7</v>
      </c>
      <c r="J6715">
        <v>87000</v>
      </c>
      <c r="K6715" t="s">
        <v>19414</v>
      </c>
      <c r="L6715" t="s">
        <v>10401</v>
      </c>
      <c r="M6715" t="s">
        <v>19415</v>
      </c>
      <c r="N6715" t="s">
        <v>15</v>
      </c>
      <c r="O6715">
        <v>35000000</v>
      </c>
      <c r="P6715">
        <v>82347656</v>
      </c>
      <c r="Q6715">
        <f>_xlfn.XLOOKUP(E6715,CPI!A:A,CPI!B:B)</f>
        <v>237</v>
      </c>
      <c r="R6715" s="12">
        <f>P6715*(CPI!$B$112/Movie!Q6715)</f>
        <v>105870594.02194093</v>
      </c>
      <c r="S6715" t="s">
        <v>165</v>
      </c>
      <c r="T6715">
        <v>96</v>
      </c>
    </row>
    <row r="6716" spans="1:20" x14ac:dyDescent="0.3">
      <c r="A6716" t="s">
        <v>19416</v>
      </c>
      <c r="B6716" t="str">
        <f t="shared" si="312"/>
        <v>R</v>
      </c>
      <c r="C6716" t="s">
        <v>1</v>
      </c>
      <c r="D6716" t="s">
        <v>26</v>
      </c>
      <c r="E6716">
        <v>2015</v>
      </c>
      <c r="F6716" s="22">
        <f t="shared" si="313"/>
        <v>42005</v>
      </c>
      <c r="G6716" t="s">
        <v>19417</v>
      </c>
      <c r="H6716">
        <f t="shared" si="314"/>
        <v>6.6</v>
      </c>
      <c r="I6716">
        <v>6.6</v>
      </c>
      <c r="J6716">
        <v>77000</v>
      </c>
      <c r="K6716" t="s">
        <v>9480</v>
      </c>
      <c r="L6716" t="s">
        <v>9480</v>
      </c>
      <c r="M6716" t="s">
        <v>19418</v>
      </c>
      <c r="N6716" t="s">
        <v>15</v>
      </c>
      <c r="O6716">
        <v>30000000</v>
      </c>
      <c r="P6716">
        <v>49263404</v>
      </c>
      <c r="Q6716">
        <f>_xlfn.XLOOKUP(E6716,CPI!A:A,CPI!B:B)</f>
        <v>237</v>
      </c>
      <c r="R6716" s="12">
        <f>P6716*(CPI!$B$112/Movie!Q6716)</f>
        <v>63335692.821940929</v>
      </c>
      <c r="S6716" t="s">
        <v>8</v>
      </c>
      <c r="T6716">
        <v>104</v>
      </c>
    </row>
    <row r="6717" spans="1:20" x14ac:dyDescent="0.3">
      <c r="A6717" t="s">
        <v>19419</v>
      </c>
      <c r="B6717" t="str">
        <f t="shared" si="312"/>
        <v>R</v>
      </c>
      <c r="C6717" t="s">
        <v>1</v>
      </c>
      <c r="D6717" t="s">
        <v>48</v>
      </c>
      <c r="E6717">
        <v>2015</v>
      </c>
      <c r="F6717" s="22">
        <f t="shared" si="313"/>
        <v>42005</v>
      </c>
      <c r="G6717" t="s">
        <v>19393</v>
      </c>
      <c r="H6717">
        <f t="shared" si="314"/>
        <v>7.2</v>
      </c>
      <c r="I6717">
        <v>7.2</v>
      </c>
      <c r="J6717">
        <v>160000</v>
      </c>
      <c r="K6717" t="s">
        <v>8070</v>
      </c>
      <c r="L6717" t="s">
        <v>6779</v>
      </c>
      <c r="M6717" t="s">
        <v>16703</v>
      </c>
      <c r="N6717" t="s">
        <v>7</v>
      </c>
      <c r="O6717">
        <v>30000000</v>
      </c>
      <c r="P6717">
        <v>34441873</v>
      </c>
      <c r="Q6717">
        <f>_xlfn.XLOOKUP(E6717,CPI!A:A,CPI!B:B)</f>
        <v>237</v>
      </c>
      <c r="R6717" s="12">
        <f>P6717*(CPI!$B$112/Movie!Q6717)</f>
        <v>44280332.080590717</v>
      </c>
      <c r="S6717" t="s">
        <v>46</v>
      </c>
      <c r="T6717">
        <v>122</v>
      </c>
    </row>
    <row r="6718" spans="1:20" x14ac:dyDescent="0.3">
      <c r="A6718" t="s">
        <v>19420</v>
      </c>
      <c r="B6718" t="str">
        <f t="shared" si="312"/>
        <v>R</v>
      </c>
      <c r="C6718" t="s">
        <v>1</v>
      </c>
      <c r="D6718" t="s">
        <v>19</v>
      </c>
      <c r="E6718">
        <v>2015</v>
      </c>
      <c r="F6718" s="22">
        <f t="shared" si="313"/>
        <v>42005</v>
      </c>
      <c r="G6718" t="s">
        <v>19397</v>
      </c>
      <c r="H6718">
        <f t="shared" si="314"/>
        <v>6.3</v>
      </c>
      <c r="I6718">
        <v>6.3</v>
      </c>
      <c r="J6718">
        <v>47000</v>
      </c>
      <c r="K6718" t="s">
        <v>15009</v>
      </c>
      <c r="L6718" t="s">
        <v>19421</v>
      </c>
      <c r="M6718" t="s">
        <v>19422</v>
      </c>
      <c r="N6718" t="s">
        <v>15</v>
      </c>
      <c r="O6718">
        <v>15000000</v>
      </c>
      <c r="P6718">
        <v>16137046</v>
      </c>
      <c r="Q6718">
        <f>_xlfn.XLOOKUP(E6718,CPI!A:A,CPI!B:B)</f>
        <v>237</v>
      </c>
      <c r="R6718" s="12">
        <f>P6718*(CPI!$B$112/Movie!Q6718)</f>
        <v>20746657.874261603</v>
      </c>
      <c r="S6718" t="s">
        <v>29</v>
      </c>
      <c r="T6718">
        <v>93</v>
      </c>
    </row>
    <row r="6719" spans="1:20" x14ac:dyDescent="0.3">
      <c r="A6719" t="s">
        <v>19423</v>
      </c>
      <c r="B6719" t="str">
        <f t="shared" si="312"/>
        <v>R</v>
      </c>
      <c r="C6719" t="s">
        <v>1</v>
      </c>
      <c r="D6719" t="s">
        <v>19</v>
      </c>
      <c r="E6719">
        <v>2015</v>
      </c>
      <c r="F6719" s="22">
        <f t="shared" si="313"/>
        <v>42005</v>
      </c>
      <c r="G6719" t="s">
        <v>19404</v>
      </c>
      <c r="H6719">
        <f t="shared" si="314"/>
        <v>6.7</v>
      </c>
      <c r="I6719">
        <v>6.7</v>
      </c>
      <c r="J6719">
        <v>90000</v>
      </c>
      <c r="K6719" t="s">
        <v>19424</v>
      </c>
      <c r="L6719" t="s">
        <v>19424</v>
      </c>
      <c r="M6719" t="s">
        <v>16083</v>
      </c>
      <c r="N6719" t="s">
        <v>8383</v>
      </c>
      <c r="O6719">
        <v>2000000</v>
      </c>
      <c r="P6719">
        <v>16810562</v>
      </c>
      <c r="Q6719">
        <f>_xlfn.XLOOKUP(E6719,CPI!A:A,CPI!B:B)</f>
        <v>237</v>
      </c>
      <c r="R6719" s="12">
        <f>P6719*(CPI!$B$112/Movie!Q6719)</f>
        <v>21612566.419409283</v>
      </c>
      <c r="S6719" t="s">
        <v>13843</v>
      </c>
      <c r="T6719">
        <v>96</v>
      </c>
    </row>
    <row r="6720" spans="1:20" x14ac:dyDescent="0.3">
      <c r="A6720" t="s">
        <v>19425</v>
      </c>
      <c r="B6720" t="str">
        <f t="shared" si="312"/>
        <v>PG-13</v>
      </c>
      <c r="C6720" t="s">
        <v>1984</v>
      </c>
      <c r="D6720" t="s">
        <v>48</v>
      </c>
      <c r="E6720">
        <v>2015</v>
      </c>
      <c r="F6720" s="22">
        <f t="shared" si="313"/>
        <v>42005</v>
      </c>
      <c r="G6720" t="s">
        <v>19409</v>
      </c>
      <c r="H6720">
        <f t="shared" si="314"/>
        <v>6.6</v>
      </c>
      <c r="I6720">
        <v>6.6</v>
      </c>
      <c r="J6720">
        <v>131000</v>
      </c>
      <c r="K6720" t="s">
        <v>8171</v>
      </c>
      <c r="L6720" t="s">
        <v>8171</v>
      </c>
      <c r="M6720" t="s">
        <v>16741</v>
      </c>
      <c r="N6720" t="s">
        <v>15</v>
      </c>
      <c r="O6720">
        <v>60000000</v>
      </c>
      <c r="P6720">
        <v>101134059</v>
      </c>
      <c r="Q6720">
        <f>_xlfn.XLOOKUP(E6720,CPI!A:A,CPI!B:B)</f>
        <v>237</v>
      </c>
      <c r="R6720" s="12">
        <f>P6720*(CPI!$B$112/Movie!Q6720)</f>
        <v>130023408.34303798</v>
      </c>
      <c r="S6720" t="s">
        <v>9093</v>
      </c>
      <c r="T6720">
        <v>124</v>
      </c>
    </row>
    <row r="6721" spans="1:20" x14ac:dyDescent="0.3">
      <c r="A6721" t="s">
        <v>9998</v>
      </c>
      <c r="B6721" t="str">
        <f t="shared" si="312"/>
        <v>PG-13</v>
      </c>
      <c r="C6721" t="s">
        <v>1984</v>
      </c>
      <c r="D6721" t="s">
        <v>48</v>
      </c>
      <c r="E6721">
        <v>2015</v>
      </c>
      <c r="F6721" s="22">
        <f t="shared" si="313"/>
        <v>42005</v>
      </c>
      <c r="G6721" t="s">
        <v>19426</v>
      </c>
      <c r="H6721">
        <f t="shared" si="314"/>
        <v>5.8</v>
      </c>
      <c r="I6721">
        <v>5.8</v>
      </c>
      <c r="J6721">
        <v>52000</v>
      </c>
      <c r="K6721" t="s">
        <v>13518</v>
      </c>
      <c r="L6721" t="s">
        <v>19427</v>
      </c>
      <c r="M6721" t="s">
        <v>16061</v>
      </c>
      <c r="N6721" t="s">
        <v>15</v>
      </c>
      <c r="O6721">
        <v>25000000</v>
      </c>
      <c r="P6721">
        <v>29674699</v>
      </c>
      <c r="Q6721">
        <f>_xlfn.XLOOKUP(E6721,CPI!A:A,CPI!B:B)</f>
        <v>237</v>
      </c>
      <c r="R6721" s="12">
        <f>P6721*(CPI!$B$112/Movie!Q6721)</f>
        <v>38151395.718565404</v>
      </c>
      <c r="S6721" t="s">
        <v>15839</v>
      </c>
      <c r="T6721">
        <v>95</v>
      </c>
    </row>
    <row r="6722" spans="1:20" x14ac:dyDescent="0.3">
      <c r="A6722" t="s">
        <v>19428</v>
      </c>
      <c r="B6722" t="str">
        <f t="shared" si="312"/>
        <v>PG-13</v>
      </c>
      <c r="C6722" t="s">
        <v>1984</v>
      </c>
      <c r="D6722" t="s">
        <v>2</v>
      </c>
      <c r="E6722">
        <v>2015</v>
      </c>
      <c r="F6722" s="22">
        <f t="shared" si="313"/>
        <v>42005</v>
      </c>
      <c r="G6722" t="s">
        <v>19336</v>
      </c>
      <c r="H6722">
        <f t="shared" si="314"/>
        <v>7.5</v>
      </c>
      <c r="I6722">
        <v>7.5</v>
      </c>
      <c r="J6722">
        <v>135000</v>
      </c>
      <c r="K6722" t="s">
        <v>13333</v>
      </c>
      <c r="L6722" t="s">
        <v>9833</v>
      </c>
      <c r="M6722" t="s">
        <v>15843</v>
      </c>
      <c r="N6722" t="s">
        <v>7</v>
      </c>
      <c r="O6722">
        <v>11000000</v>
      </c>
      <c r="P6722">
        <v>62402155</v>
      </c>
      <c r="Q6722">
        <f>_xlfn.XLOOKUP(E6722,CPI!A:A,CPI!B:B)</f>
        <v>237</v>
      </c>
      <c r="R6722" s="12">
        <f>P6722*(CPI!$B$112/Movie!Q6722)</f>
        <v>80227580.710970461</v>
      </c>
      <c r="S6722" t="s">
        <v>19139</v>
      </c>
      <c r="T6722">
        <v>117</v>
      </c>
    </row>
    <row r="6723" spans="1:20" x14ac:dyDescent="0.3">
      <c r="A6723" t="s">
        <v>19429</v>
      </c>
      <c r="B6723" t="str">
        <f t="shared" ref="B6723:B6786" si="315">IF(C6723="","Rating Pending",C6723)</f>
        <v>R</v>
      </c>
      <c r="C6723" t="s">
        <v>1</v>
      </c>
      <c r="D6723" t="s">
        <v>26</v>
      </c>
      <c r="E6723">
        <v>2015</v>
      </c>
      <c r="F6723" s="22">
        <f t="shared" ref="F6723:F6786" si="316">DATE(TRIM(E6723), 1, 1)</f>
        <v>42005</v>
      </c>
      <c r="G6723" t="s">
        <v>19430</v>
      </c>
      <c r="H6723">
        <f t="shared" ref="H6723:H6786" si="317">IF(I6723="","Score Pending",I6723)</f>
        <v>7.3</v>
      </c>
      <c r="I6723">
        <v>7.3</v>
      </c>
      <c r="J6723">
        <v>74000</v>
      </c>
      <c r="K6723" t="s">
        <v>17439</v>
      </c>
      <c r="L6723" t="s">
        <v>17439</v>
      </c>
      <c r="M6723" t="s">
        <v>91</v>
      </c>
      <c r="N6723" t="s">
        <v>291</v>
      </c>
      <c r="P6723">
        <v>23459358</v>
      </c>
      <c r="Q6723">
        <f>_xlfn.XLOOKUP(E6723,CPI!A:A,CPI!B:B)</f>
        <v>237</v>
      </c>
      <c r="R6723" s="12">
        <f>P6723*(CPI!$B$112/Movie!Q6723)</f>
        <v>30160617.648101266</v>
      </c>
      <c r="S6723" t="s">
        <v>17440</v>
      </c>
      <c r="T6723">
        <v>124</v>
      </c>
    </row>
    <row r="6724" spans="1:20" x14ac:dyDescent="0.3">
      <c r="A6724" t="s">
        <v>19431</v>
      </c>
      <c r="B6724" t="str">
        <f t="shared" si="315"/>
        <v>PG-13</v>
      </c>
      <c r="C6724" t="s">
        <v>1984</v>
      </c>
      <c r="D6724" t="s">
        <v>19</v>
      </c>
      <c r="E6724">
        <v>2015</v>
      </c>
      <c r="F6724" s="22">
        <f t="shared" si="316"/>
        <v>42005</v>
      </c>
      <c r="G6724" t="s">
        <v>19352</v>
      </c>
      <c r="H6724">
        <f t="shared" si="317"/>
        <v>6.5</v>
      </c>
      <c r="I6724">
        <v>6.5</v>
      </c>
      <c r="J6724">
        <v>93000</v>
      </c>
      <c r="K6724" t="s">
        <v>11285</v>
      </c>
      <c r="L6724" t="s">
        <v>16431</v>
      </c>
      <c r="M6724" t="s">
        <v>12475</v>
      </c>
      <c r="N6724" t="s">
        <v>15</v>
      </c>
      <c r="O6724">
        <v>26000000</v>
      </c>
      <c r="P6724">
        <v>31807156</v>
      </c>
      <c r="Q6724">
        <f>_xlfn.XLOOKUP(E6724,CPI!A:A,CPI!B:B)</f>
        <v>237</v>
      </c>
      <c r="R6724" s="12">
        <f>P6724*(CPI!$B$112/Movie!Q6724)</f>
        <v>40892997.60843882</v>
      </c>
      <c r="S6724" t="s">
        <v>12679</v>
      </c>
      <c r="T6724">
        <v>117</v>
      </c>
    </row>
    <row r="6725" spans="1:20" x14ac:dyDescent="0.3">
      <c r="A6725" t="s">
        <v>19432</v>
      </c>
      <c r="B6725" t="str">
        <f t="shared" si="315"/>
        <v>R</v>
      </c>
      <c r="C6725" t="s">
        <v>1</v>
      </c>
      <c r="D6725" t="s">
        <v>26</v>
      </c>
      <c r="E6725">
        <v>2015</v>
      </c>
      <c r="F6725" s="22">
        <f t="shared" si="316"/>
        <v>42005</v>
      </c>
      <c r="G6725" t="s">
        <v>18997</v>
      </c>
      <c r="H6725">
        <f t="shared" si="317"/>
        <v>6.3</v>
      </c>
      <c r="I6725">
        <v>6.3</v>
      </c>
      <c r="J6725">
        <v>191000</v>
      </c>
      <c r="K6725" t="s">
        <v>17682</v>
      </c>
      <c r="L6725" t="s">
        <v>17682</v>
      </c>
      <c r="M6725" t="s">
        <v>9022</v>
      </c>
      <c r="N6725" t="s">
        <v>15</v>
      </c>
      <c r="O6725">
        <v>68000000</v>
      </c>
      <c r="P6725">
        <v>215863606</v>
      </c>
      <c r="Q6725">
        <f>_xlfn.XLOOKUP(E6725,CPI!A:A,CPI!B:B)</f>
        <v>237</v>
      </c>
      <c r="R6725" s="12">
        <f>P6725*(CPI!$B$112/Movie!Q6725)</f>
        <v>277525910.32995784</v>
      </c>
      <c r="S6725" t="s">
        <v>46</v>
      </c>
      <c r="T6725">
        <v>115</v>
      </c>
    </row>
    <row r="6726" spans="1:20" x14ac:dyDescent="0.3">
      <c r="A6726" t="s">
        <v>19433</v>
      </c>
      <c r="B6726" t="str">
        <f t="shared" si="315"/>
        <v>PG</v>
      </c>
      <c r="C6726" t="s">
        <v>18</v>
      </c>
      <c r="D6726" t="s">
        <v>10</v>
      </c>
      <c r="E6726">
        <v>2015</v>
      </c>
      <c r="F6726" s="22">
        <f t="shared" si="316"/>
        <v>42005</v>
      </c>
      <c r="G6726" t="s">
        <v>19234</v>
      </c>
      <c r="H6726">
        <f t="shared" si="317"/>
        <v>5.7</v>
      </c>
      <c r="I6726">
        <v>5.7</v>
      </c>
      <c r="J6726">
        <v>62000</v>
      </c>
      <c r="K6726" t="s">
        <v>13984</v>
      </c>
      <c r="L6726" t="s">
        <v>19434</v>
      </c>
      <c r="M6726" t="s">
        <v>19435</v>
      </c>
      <c r="N6726" t="s">
        <v>15</v>
      </c>
      <c r="O6726">
        <v>150000000</v>
      </c>
      <c r="P6726">
        <v>128388320</v>
      </c>
      <c r="Q6726">
        <f>_xlfn.XLOOKUP(E6726,CPI!A:A,CPI!B:B)</f>
        <v>237</v>
      </c>
      <c r="R6726" s="12">
        <f>P6726*(CPI!$B$112/Movie!Q6726)</f>
        <v>165062958.24472573</v>
      </c>
      <c r="S6726" t="s">
        <v>8</v>
      </c>
      <c r="T6726">
        <v>111</v>
      </c>
    </row>
    <row r="6727" spans="1:20" x14ac:dyDescent="0.3">
      <c r="A6727" t="s">
        <v>19436</v>
      </c>
      <c r="B6727" t="str">
        <f t="shared" si="315"/>
        <v>PG-13</v>
      </c>
      <c r="C6727" t="s">
        <v>1984</v>
      </c>
      <c r="D6727" t="s">
        <v>19</v>
      </c>
      <c r="E6727">
        <v>2015</v>
      </c>
      <c r="F6727" s="22">
        <f t="shared" si="316"/>
        <v>42005</v>
      </c>
      <c r="G6727" t="s">
        <v>19379</v>
      </c>
      <c r="H6727">
        <f t="shared" si="317"/>
        <v>5.5</v>
      </c>
      <c r="I6727">
        <v>5.5</v>
      </c>
      <c r="J6727">
        <v>135000</v>
      </c>
      <c r="K6727" t="s">
        <v>2036</v>
      </c>
      <c r="L6727" t="s">
        <v>8497</v>
      </c>
      <c r="M6727" t="s">
        <v>8498</v>
      </c>
      <c r="N6727" t="s">
        <v>15</v>
      </c>
      <c r="O6727">
        <v>88000000</v>
      </c>
      <c r="P6727">
        <v>244874809</v>
      </c>
      <c r="Q6727">
        <f>_xlfn.XLOOKUP(E6727,CPI!A:A,CPI!B:B)</f>
        <v>237</v>
      </c>
      <c r="R6727" s="12">
        <f>P6727*(CPI!$B$112/Movie!Q6727)</f>
        <v>314824279.75654012</v>
      </c>
      <c r="S6727" t="s">
        <v>16</v>
      </c>
      <c r="T6727">
        <v>105</v>
      </c>
    </row>
    <row r="6728" spans="1:20" x14ac:dyDescent="0.3">
      <c r="A6728" t="s">
        <v>19437</v>
      </c>
      <c r="B6728" t="str">
        <f t="shared" si="315"/>
        <v>R</v>
      </c>
      <c r="C6728" t="s">
        <v>1</v>
      </c>
      <c r="D6728" t="s">
        <v>26</v>
      </c>
      <c r="E6728">
        <v>2015</v>
      </c>
      <c r="F6728" s="22">
        <f t="shared" si="316"/>
        <v>42005</v>
      </c>
      <c r="G6728" t="s">
        <v>19404</v>
      </c>
      <c r="H6728">
        <f t="shared" si="317"/>
        <v>7</v>
      </c>
      <c r="I6728">
        <v>7</v>
      </c>
      <c r="J6728">
        <v>93000</v>
      </c>
      <c r="K6728" t="s">
        <v>16309</v>
      </c>
      <c r="L6728" t="s">
        <v>19438</v>
      </c>
      <c r="M6728" t="s">
        <v>10789</v>
      </c>
      <c r="N6728" t="s">
        <v>15</v>
      </c>
      <c r="O6728">
        <v>10000000</v>
      </c>
      <c r="P6728">
        <v>4366460</v>
      </c>
      <c r="Q6728">
        <f>_xlfn.XLOOKUP(E6728,CPI!A:A,CPI!B:B)</f>
        <v>237</v>
      </c>
      <c r="R6728" s="12">
        <f>P6728*(CPI!$B$112/Movie!Q6728)</f>
        <v>5613756.801687764</v>
      </c>
      <c r="S6728" t="s">
        <v>19439</v>
      </c>
      <c r="T6728">
        <v>101</v>
      </c>
    </row>
    <row r="6729" spans="1:20" x14ac:dyDescent="0.3">
      <c r="A6729" t="s">
        <v>19440</v>
      </c>
      <c r="B6729" t="str">
        <f t="shared" si="315"/>
        <v>R</v>
      </c>
      <c r="C6729" t="s">
        <v>1</v>
      </c>
      <c r="D6729" t="s">
        <v>2</v>
      </c>
      <c r="E6729">
        <v>2015</v>
      </c>
      <c r="F6729" s="22">
        <f t="shared" si="316"/>
        <v>42005</v>
      </c>
      <c r="G6729" t="s">
        <v>19310</v>
      </c>
      <c r="H6729">
        <f t="shared" si="317"/>
        <v>6.6</v>
      </c>
      <c r="I6729">
        <v>6.6</v>
      </c>
      <c r="J6729">
        <v>54000</v>
      </c>
      <c r="K6729" t="s">
        <v>17363</v>
      </c>
      <c r="L6729" t="s">
        <v>19441</v>
      </c>
      <c r="M6729" t="s">
        <v>16703</v>
      </c>
      <c r="N6729" t="s">
        <v>7</v>
      </c>
      <c r="O6729">
        <v>15000000</v>
      </c>
      <c r="P6729">
        <v>16322067</v>
      </c>
      <c r="Q6729">
        <f>_xlfn.XLOOKUP(E6729,CPI!A:A,CPI!B:B)</f>
        <v>237</v>
      </c>
      <c r="R6729" s="12">
        <f>P6729*(CPI!$B$112/Movie!Q6729)</f>
        <v>20984530.864556964</v>
      </c>
      <c r="S6729" t="s">
        <v>18659</v>
      </c>
      <c r="T6729">
        <v>113</v>
      </c>
    </row>
    <row r="6730" spans="1:20" x14ac:dyDescent="0.3">
      <c r="A6730" t="s">
        <v>19442</v>
      </c>
      <c r="B6730" t="str">
        <f t="shared" si="315"/>
        <v>PG-13</v>
      </c>
      <c r="C6730" t="s">
        <v>1984</v>
      </c>
      <c r="D6730" t="s">
        <v>26</v>
      </c>
      <c r="E6730">
        <v>2015</v>
      </c>
      <c r="F6730" s="22">
        <f t="shared" si="316"/>
        <v>42005</v>
      </c>
      <c r="G6730" t="s">
        <v>19409</v>
      </c>
      <c r="H6730">
        <f t="shared" si="317"/>
        <v>6.2</v>
      </c>
      <c r="I6730">
        <v>6.2</v>
      </c>
      <c r="J6730">
        <v>112000</v>
      </c>
      <c r="K6730" t="s">
        <v>15632</v>
      </c>
      <c r="L6730" t="s">
        <v>19443</v>
      </c>
      <c r="M6730" t="s">
        <v>13028</v>
      </c>
      <c r="N6730" t="s">
        <v>15</v>
      </c>
      <c r="O6730">
        <v>50000000</v>
      </c>
      <c r="P6730">
        <v>242786137</v>
      </c>
      <c r="Q6730">
        <f>_xlfn.XLOOKUP(E6730,CPI!A:A,CPI!B:B)</f>
        <v>237</v>
      </c>
      <c r="R6730" s="12">
        <f>P6730*(CPI!$B$112/Movie!Q6730)</f>
        <v>312138970.22742617</v>
      </c>
      <c r="S6730" t="s">
        <v>29</v>
      </c>
      <c r="T6730">
        <v>96</v>
      </c>
    </row>
    <row r="6731" spans="1:20" x14ac:dyDescent="0.3">
      <c r="A6731" t="s">
        <v>19444</v>
      </c>
      <c r="B6731" t="str">
        <f t="shared" si="315"/>
        <v>R</v>
      </c>
      <c r="C6731" t="s">
        <v>1</v>
      </c>
      <c r="D6731" t="s">
        <v>19</v>
      </c>
      <c r="E6731">
        <v>2015</v>
      </c>
      <c r="F6731" s="22">
        <f t="shared" si="316"/>
        <v>42005</v>
      </c>
      <c r="G6731" t="s">
        <v>18755</v>
      </c>
      <c r="H6731">
        <f t="shared" si="317"/>
        <v>6.6</v>
      </c>
      <c r="I6731">
        <v>6.6</v>
      </c>
      <c r="J6731">
        <v>105000</v>
      </c>
      <c r="K6731" t="s">
        <v>14071</v>
      </c>
      <c r="L6731" t="s">
        <v>18297</v>
      </c>
      <c r="M6731" t="s">
        <v>5694</v>
      </c>
      <c r="N6731" t="s">
        <v>15</v>
      </c>
      <c r="O6731">
        <v>50000000</v>
      </c>
      <c r="P6731">
        <v>71561644</v>
      </c>
      <c r="Q6731">
        <f>_xlfn.XLOOKUP(E6731,CPI!A:A,CPI!B:B)</f>
        <v>237</v>
      </c>
      <c r="R6731" s="12">
        <f>P6731*(CPI!$B$112/Movie!Q6731)</f>
        <v>92003514.459071726</v>
      </c>
      <c r="S6731" t="s">
        <v>8</v>
      </c>
      <c r="T6731">
        <v>114</v>
      </c>
    </row>
    <row r="6732" spans="1:20" x14ac:dyDescent="0.3">
      <c r="A6732" t="s">
        <v>19445</v>
      </c>
      <c r="B6732" t="str">
        <f t="shared" si="315"/>
        <v>R</v>
      </c>
      <c r="C6732" t="s">
        <v>1</v>
      </c>
      <c r="D6732" t="s">
        <v>19</v>
      </c>
      <c r="E6732">
        <v>2015</v>
      </c>
      <c r="F6732" s="22">
        <f t="shared" si="316"/>
        <v>42005</v>
      </c>
      <c r="G6732" t="s">
        <v>19404</v>
      </c>
      <c r="H6732">
        <f t="shared" si="317"/>
        <v>6.4</v>
      </c>
      <c r="I6732">
        <v>6.4</v>
      </c>
      <c r="J6732">
        <v>52000</v>
      </c>
      <c r="K6732" t="s">
        <v>19446</v>
      </c>
      <c r="L6732" t="s">
        <v>17779</v>
      </c>
      <c r="M6732" t="s">
        <v>17628</v>
      </c>
      <c r="N6732" t="s">
        <v>15</v>
      </c>
      <c r="O6732">
        <v>8000000</v>
      </c>
      <c r="P6732">
        <v>607595</v>
      </c>
      <c r="Q6732">
        <f>_xlfn.XLOOKUP(E6732,CPI!A:A,CPI!B:B)</f>
        <v>237</v>
      </c>
      <c r="R6732" s="12">
        <f>P6732*(CPI!$B$112/Movie!Q6732)</f>
        <v>781156.94725738396</v>
      </c>
      <c r="S6732" t="s">
        <v>19447</v>
      </c>
      <c r="T6732">
        <v>95</v>
      </c>
    </row>
    <row r="6733" spans="1:20" x14ac:dyDescent="0.3">
      <c r="A6733" t="s">
        <v>19448</v>
      </c>
      <c r="B6733" t="str">
        <f t="shared" si="315"/>
        <v>R</v>
      </c>
      <c r="C6733" t="s">
        <v>1</v>
      </c>
      <c r="D6733" t="s">
        <v>26</v>
      </c>
      <c r="E6733">
        <v>2015</v>
      </c>
      <c r="F6733" s="22">
        <f t="shared" si="316"/>
        <v>42005</v>
      </c>
      <c r="G6733" t="s">
        <v>19291</v>
      </c>
      <c r="H6733">
        <f t="shared" si="317"/>
        <v>5.6</v>
      </c>
      <c r="I6733">
        <v>5.6</v>
      </c>
      <c r="J6733">
        <v>53000</v>
      </c>
      <c r="K6733" t="s">
        <v>19449</v>
      </c>
      <c r="L6733" t="s">
        <v>17706</v>
      </c>
      <c r="M6733" t="s">
        <v>14608</v>
      </c>
      <c r="N6733" t="s">
        <v>15</v>
      </c>
      <c r="O6733">
        <v>14800000</v>
      </c>
      <c r="P6733">
        <v>117813057</v>
      </c>
      <c r="Q6733">
        <f>_xlfn.XLOOKUP(E6733,CPI!A:A,CPI!B:B)</f>
        <v>237</v>
      </c>
      <c r="R6733" s="12">
        <f>P6733*(CPI!$B$112/Movie!Q6733)</f>
        <v>151466828.97848102</v>
      </c>
      <c r="S6733" t="s">
        <v>8</v>
      </c>
      <c r="T6733">
        <v>115</v>
      </c>
    </row>
    <row r="6734" spans="1:20" x14ac:dyDescent="0.3">
      <c r="A6734" t="s">
        <v>19450</v>
      </c>
      <c r="B6734" t="str">
        <f t="shared" si="315"/>
        <v>PG-13</v>
      </c>
      <c r="C6734" t="s">
        <v>1984</v>
      </c>
      <c r="D6734" t="s">
        <v>26</v>
      </c>
      <c r="E6734">
        <v>2015</v>
      </c>
      <c r="F6734" s="22">
        <f t="shared" si="316"/>
        <v>42005</v>
      </c>
      <c r="G6734" t="s">
        <v>19031</v>
      </c>
      <c r="H6734">
        <f t="shared" si="317"/>
        <v>6.5</v>
      </c>
      <c r="I6734">
        <v>6.5</v>
      </c>
      <c r="J6734">
        <v>87000</v>
      </c>
      <c r="K6734" t="s">
        <v>19451</v>
      </c>
      <c r="L6734" t="s">
        <v>19452</v>
      </c>
      <c r="M6734" t="s">
        <v>19453</v>
      </c>
      <c r="N6734" t="s">
        <v>15</v>
      </c>
      <c r="O6734">
        <v>8500000</v>
      </c>
      <c r="P6734">
        <v>43709744</v>
      </c>
      <c r="Q6734">
        <f>_xlfn.XLOOKUP(E6734,CPI!A:A,CPI!B:B)</f>
        <v>237</v>
      </c>
      <c r="R6734" s="12">
        <f>P6734*(CPI!$B$112/Movie!Q6734)</f>
        <v>56195607.5814346</v>
      </c>
      <c r="S6734" t="s">
        <v>16769</v>
      </c>
      <c r="T6734">
        <v>101</v>
      </c>
    </row>
    <row r="6735" spans="1:20" x14ac:dyDescent="0.3">
      <c r="A6735" t="s">
        <v>19454</v>
      </c>
      <c r="B6735" t="str">
        <f t="shared" si="315"/>
        <v>R</v>
      </c>
      <c r="C6735" t="s">
        <v>1</v>
      </c>
      <c r="D6735" t="s">
        <v>48</v>
      </c>
      <c r="E6735">
        <v>2015</v>
      </c>
      <c r="F6735" s="22">
        <f t="shared" si="316"/>
        <v>42005</v>
      </c>
      <c r="G6735" t="s">
        <v>19455</v>
      </c>
      <c r="H6735">
        <f t="shared" si="317"/>
        <v>7.5</v>
      </c>
      <c r="I6735">
        <v>7.5</v>
      </c>
      <c r="J6735">
        <v>78000</v>
      </c>
      <c r="K6735" t="s">
        <v>9506</v>
      </c>
      <c r="L6735" t="s">
        <v>19456</v>
      </c>
      <c r="M6735" t="s">
        <v>19457</v>
      </c>
      <c r="N6735" t="s">
        <v>15</v>
      </c>
      <c r="O6735">
        <v>15000000</v>
      </c>
      <c r="P6735">
        <v>11430025</v>
      </c>
      <c r="Q6735">
        <f>_xlfn.XLOOKUP(E6735,CPI!A:A,CPI!B:B)</f>
        <v>237</v>
      </c>
      <c r="R6735" s="12">
        <f>P6735*(CPI!$B$112/Movie!Q6735)</f>
        <v>14695057.457805907</v>
      </c>
      <c r="S6735" t="s">
        <v>19458</v>
      </c>
      <c r="T6735">
        <v>124</v>
      </c>
    </row>
    <row r="6736" spans="1:20" x14ac:dyDescent="0.3">
      <c r="A6736" t="s">
        <v>19459</v>
      </c>
      <c r="B6736" t="str">
        <f t="shared" si="315"/>
        <v>PG</v>
      </c>
      <c r="C6736" t="s">
        <v>18</v>
      </c>
      <c r="D6736" t="s">
        <v>375</v>
      </c>
      <c r="E6736">
        <v>2015</v>
      </c>
      <c r="F6736" s="22">
        <f t="shared" si="316"/>
        <v>42005</v>
      </c>
      <c r="G6736" t="s">
        <v>18231</v>
      </c>
      <c r="H6736">
        <f t="shared" si="317"/>
        <v>6.7</v>
      </c>
      <c r="I6736">
        <v>6.7</v>
      </c>
      <c r="J6736">
        <v>113000</v>
      </c>
      <c r="K6736" t="s">
        <v>17709</v>
      </c>
      <c r="L6736" t="s">
        <v>19460</v>
      </c>
      <c r="M6736" t="s">
        <v>8498</v>
      </c>
      <c r="N6736" t="s">
        <v>15</v>
      </c>
      <c r="O6736">
        <v>80000000</v>
      </c>
      <c r="P6736">
        <v>474800000</v>
      </c>
      <c r="Q6736">
        <f>_xlfn.XLOOKUP(E6736,CPI!A:A,CPI!B:B)</f>
        <v>237</v>
      </c>
      <c r="R6736" s="12">
        <f>P6736*(CPI!$B$112/Movie!Q6736)</f>
        <v>610428523.20675111</v>
      </c>
      <c r="S6736" t="s">
        <v>16</v>
      </c>
      <c r="T6736">
        <v>89</v>
      </c>
    </row>
    <row r="6737" spans="1:20" x14ac:dyDescent="0.3">
      <c r="A6737" t="s">
        <v>19461</v>
      </c>
      <c r="B6737" t="str">
        <f t="shared" si="315"/>
        <v>R</v>
      </c>
      <c r="C6737" t="s">
        <v>1</v>
      </c>
      <c r="D6737" t="s">
        <v>2</v>
      </c>
      <c r="E6737">
        <v>2015</v>
      </c>
      <c r="F6737" s="22">
        <f t="shared" si="316"/>
        <v>42005</v>
      </c>
      <c r="G6737" t="s">
        <v>19462</v>
      </c>
      <c r="H6737">
        <f t="shared" si="317"/>
        <v>5.7</v>
      </c>
      <c r="I6737">
        <v>5.7</v>
      </c>
      <c r="J6737">
        <v>26000</v>
      </c>
      <c r="K6737" t="s">
        <v>10114</v>
      </c>
      <c r="L6737" t="s">
        <v>10114</v>
      </c>
      <c r="M6737" t="s">
        <v>3891</v>
      </c>
      <c r="N6737" t="s">
        <v>15</v>
      </c>
      <c r="P6737">
        <v>1026288</v>
      </c>
      <c r="Q6737">
        <f>_xlfn.XLOOKUP(E6737,CPI!A:A,CPI!B:B)</f>
        <v>237</v>
      </c>
      <c r="R6737" s="12">
        <f>P6737*(CPI!$B$112/Movie!Q6737)</f>
        <v>1319451.2810126583</v>
      </c>
      <c r="S6737" t="s">
        <v>19463</v>
      </c>
      <c r="T6737">
        <v>118</v>
      </c>
    </row>
    <row r="6738" spans="1:20" x14ac:dyDescent="0.3">
      <c r="A6738" t="s">
        <v>19464</v>
      </c>
      <c r="B6738" t="str">
        <f t="shared" si="315"/>
        <v>R</v>
      </c>
      <c r="C6738" t="s">
        <v>1</v>
      </c>
      <c r="D6738" t="s">
        <v>48</v>
      </c>
      <c r="E6738">
        <v>2015</v>
      </c>
      <c r="F6738" s="22">
        <f t="shared" si="316"/>
        <v>42005</v>
      </c>
      <c r="G6738" t="s">
        <v>19261</v>
      </c>
      <c r="H6738">
        <f t="shared" si="317"/>
        <v>6.9</v>
      </c>
      <c r="I6738">
        <v>6.9</v>
      </c>
      <c r="J6738">
        <v>40000</v>
      </c>
      <c r="K6738" t="s">
        <v>19465</v>
      </c>
      <c r="L6738" t="s">
        <v>19466</v>
      </c>
      <c r="M6738" t="s">
        <v>19467</v>
      </c>
      <c r="N6738" t="s">
        <v>15</v>
      </c>
      <c r="P6738">
        <v>663114</v>
      </c>
      <c r="Q6738">
        <f>_xlfn.XLOOKUP(E6738,CPI!A:A,CPI!B:B)</f>
        <v>237</v>
      </c>
      <c r="R6738" s="12">
        <f>P6738*(CPI!$B$112/Movie!Q6738)</f>
        <v>852535.17215189873</v>
      </c>
      <c r="S6738" t="s">
        <v>19468</v>
      </c>
      <c r="T6738">
        <v>122</v>
      </c>
    </row>
    <row r="6739" spans="1:20" x14ac:dyDescent="0.3">
      <c r="A6739" t="s">
        <v>19469</v>
      </c>
      <c r="B6739" t="str">
        <f t="shared" si="315"/>
        <v>PG-13</v>
      </c>
      <c r="C6739" t="s">
        <v>1984</v>
      </c>
      <c r="D6739" t="s">
        <v>2</v>
      </c>
      <c r="E6739">
        <v>2015</v>
      </c>
      <c r="F6739" s="22">
        <f t="shared" si="316"/>
        <v>42005</v>
      </c>
      <c r="G6739" t="s">
        <v>18971</v>
      </c>
      <c r="H6739">
        <f t="shared" si="317"/>
        <v>7.1</v>
      </c>
      <c r="I6739">
        <v>7.1</v>
      </c>
      <c r="J6739">
        <v>79000</v>
      </c>
      <c r="K6739" t="s">
        <v>9727</v>
      </c>
      <c r="L6739" t="s">
        <v>10874</v>
      </c>
      <c r="M6739" t="s">
        <v>19470</v>
      </c>
      <c r="N6739" t="s">
        <v>15</v>
      </c>
      <c r="O6739">
        <v>34000000</v>
      </c>
      <c r="P6739">
        <v>62944815</v>
      </c>
      <c r="Q6739">
        <f>_xlfn.XLOOKUP(E6739,CPI!A:A,CPI!B:B)</f>
        <v>237</v>
      </c>
      <c r="R6739" s="12">
        <f>P6739*(CPI!$B$112/Movie!Q6739)</f>
        <v>80925253.715189874</v>
      </c>
      <c r="S6739" t="s">
        <v>9093</v>
      </c>
      <c r="T6739">
        <v>123</v>
      </c>
    </row>
    <row r="6740" spans="1:20" x14ac:dyDescent="0.3">
      <c r="A6740" t="s">
        <v>19471</v>
      </c>
      <c r="B6740" t="str">
        <f t="shared" si="315"/>
        <v>PG-13</v>
      </c>
      <c r="C6740" t="s">
        <v>1984</v>
      </c>
      <c r="D6740" t="s">
        <v>2</v>
      </c>
      <c r="E6740">
        <v>2015</v>
      </c>
      <c r="F6740" s="22">
        <f t="shared" si="316"/>
        <v>42005</v>
      </c>
      <c r="G6740" t="s">
        <v>19336</v>
      </c>
      <c r="H6740">
        <f t="shared" si="317"/>
        <v>6</v>
      </c>
      <c r="I6740">
        <v>6</v>
      </c>
      <c r="J6740">
        <v>54000</v>
      </c>
      <c r="K6740" t="s">
        <v>10575</v>
      </c>
      <c r="L6740" t="s">
        <v>17779</v>
      </c>
      <c r="M6740" t="s">
        <v>11798</v>
      </c>
      <c r="N6740" t="s">
        <v>7</v>
      </c>
      <c r="O6740">
        <v>65000000</v>
      </c>
      <c r="P6740">
        <v>34227298</v>
      </c>
      <c r="Q6740">
        <f>_xlfn.XLOOKUP(E6740,CPI!A:A,CPI!B:B)</f>
        <v>237</v>
      </c>
      <c r="R6740" s="12">
        <f>P6740*(CPI!$B$112/Movie!Q6740)</f>
        <v>44004462.871729963</v>
      </c>
      <c r="S6740" t="s">
        <v>5167</v>
      </c>
      <c r="T6740">
        <v>110</v>
      </c>
    </row>
    <row r="6741" spans="1:20" x14ac:dyDescent="0.3">
      <c r="A6741" t="s">
        <v>19472</v>
      </c>
      <c r="B6741" t="str">
        <f t="shared" si="315"/>
        <v>PG-13</v>
      </c>
      <c r="C6741" t="s">
        <v>1984</v>
      </c>
      <c r="D6741" t="s">
        <v>37</v>
      </c>
      <c r="E6741">
        <v>2015</v>
      </c>
      <c r="F6741" s="22">
        <f t="shared" si="316"/>
        <v>42005</v>
      </c>
      <c r="G6741" t="s">
        <v>19324</v>
      </c>
      <c r="H6741">
        <f t="shared" si="317"/>
        <v>6.1</v>
      </c>
      <c r="I6741">
        <v>6.1</v>
      </c>
      <c r="J6741">
        <v>97000</v>
      </c>
      <c r="K6741" t="s">
        <v>13474</v>
      </c>
      <c r="L6741" t="s">
        <v>13474</v>
      </c>
      <c r="M6741" t="s">
        <v>7162</v>
      </c>
      <c r="N6741" t="s">
        <v>180</v>
      </c>
      <c r="O6741">
        <v>10000000</v>
      </c>
      <c r="P6741">
        <v>112983889</v>
      </c>
      <c r="Q6741">
        <f>_xlfn.XLOOKUP(E6741,CPI!A:A,CPI!B:B)</f>
        <v>237</v>
      </c>
      <c r="R6741" s="12">
        <f>P6741*(CPI!$B$112/Movie!Q6741)</f>
        <v>145258189.78185654</v>
      </c>
      <c r="S6741" t="s">
        <v>7345</v>
      </c>
      <c r="T6741">
        <v>97</v>
      </c>
    </row>
    <row r="6742" spans="1:20" x14ac:dyDescent="0.3">
      <c r="A6742" t="s">
        <v>19473</v>
      </c>
      <c r="B6742" t="str">
        <f t="shared" si="315"/>
        <v>PG</v>
      </c>
      <c r="C6742" t="s">
        <v>18</v>
      </c>
      <c r="D6742" t="s">
        <v>10</v>
      </c>
      <c r="E6742">
        <v>2015</v>
      </c>
      <c r="F6742" s="22">
        <f t="shared" si="316"/>
        <v>42005</v>
      </c>
      <c r="G6742" t="s">
        <v>19253</v>
      </c>
      <c r="H6742">
        <f t="shared" si="317"/>
        <v>6.3</v>
      </c>
      <c r="I6742">
        <v>6.3</v>
      </c>
      <c r="J6742">
        <v>83000</v>
      </c>
      <c r="K6742" t="s">
        <v>16176</v>
      </c>
      <c r="L6742" t="s">
        <v>18391</v>
      </c>
      <c r="M6742" t="s">
        <v>11901</v>
      </c>
      <c r="N6742" t="s">
        <v>15</v>
      </c>
      <c r="O6742">
        <v>58000000</v>
      </c>
      <c r="P6742">
        <v>158261424</v>
      </c>
      <c r="Q6742">
        <f>_xlfn.XLOOKUP(E6742,CPI!A:A,CPI!B:B)</f>
        <v>237</v>
      </c>
      <c r="R6742" s="12">
        <f>P6742*(CPI!$B$112/Movie!Q6742)</f>
        <v>203469434.14683545</v>
      </c>
      <c r="S6742" t="s">
        <v>19474</v>
      </c>
      <c r="T6742">
        <v>103</v>
      </c>
    </row>
    <row r="6743" spans="1:20" x14ac:dyDescent="0.3">
      <c r="A6743" t="s">
        <v>19475</v>
      </c>
      <c r="B6743" t="str">
        <f t="shared" si="315"/>
        <v>PG-13</v>
      </c>
      <c r="C6743" t="s">
        <v>1984</v>
      </c>
      <c r="D6743" t="s">
        <v>26</v>
      </c>
      <c r="E6743">
        <v>2015</v>
      </c>
      <c r="F6743" s="22">
        <f t="shared" si="316"/>
        <v>42005</v>
      </c>
      <c r="G6743" t="s">
        <v>19222</v>
      </c>
      <c r="H6743">
        <f t="shared" si="317"/>
        <v>5.4</v>
      </c>
      <c r="I6743">
        <v>5.4</v>
      </c>
      <c r="J6743">
        <v>64000</v>
      </c>
      <c r="K6743" t="s">
        <v>971</v>
      </c>
      <c r="L6743" t="s">
        <v>971</v>
      </c>
      <c r="M6743" t="s">
        <v>17175</v>
      </c>
      <c r="N6743" t="s">
        <v>15</v>
      </c>
      <c r="O6743">
        <v>37000000</v>
      </c>
      <c r="P6743">
        <v>26250020</v>
      </c>
      <c r="Q6743">
        <f>_xlfn.XLOOKUP(E6743,CPI!A:A,CPI!B:B)</f>
        <v>237</v>
      </c>
      <c r="R6743" s="12">
        <f>P6743*(CPI!$B$112/Movie!Q6743)</f>
        <v>33748443.434599154</v>
      </c>
      <c r="S6743" t="s">
        <v>16</v>
      </c>
      <c r="T6743">
        <v>105</v>
      </c>
    </row>
    <row r="6744" spans="1:20" x14ac:dyDescent="0.3">
      <c r="A6744" t="s">
        <v>19476</v>
      </c>
      <c r="B6744" t="str">
        <f t="shared" si="315"/>
        <v>Not Rated</v>
      </c>
      <c r="C6744" t="s">
        <v>432</v>
      </c>
      <c r="D6744" t="s">
        <v>19</v>
      </c>
      <c r="E6744">
        <v>2015</v>
      </c>
      <c r="F6744" s="22">
        <f t="shared" si="316"/>
        <v>42005</v>
      </c>
      <c r="G6744" t="s">
        <v>19477</v>
      </c>
      <c r="H6744">
        <f t="shared" si="317"/>
        <v>8</v>
      </c>
      <c r="I6744">
        <v>8</v>
      </c>
      <c r="J6744">
        <v>107000</v>
      </c>
      <c r="K6744" t="s">
        <v>19478</v>
      </c>
      <c r="L6744" t="s">
        <v>19479</v>
      </c>
      <c r="M6744" t="s">
        <v>19480</v>
      </c>
      <c r="N6744" t="s">
        <v>10277</v>
      </c>
      <c r="O6744">
        <v>18026148</v>
      </c>
      <c r="P6744">
        <v>24548038</v>
      </c>
      <c r="Q6744">
        <f>_xlfn.XLOOKUP(E6744,CPI!A:A,CPI!B:B)</f>
        <v>237</v>
      </c>
      <c r="R6744" s="12">
        <f>P6744*(CPI!$B$112/Movie!Q6744)</f>
        <v>31560283.454008441</v>
      </c>
      <c r="S6744" t="s">
        <v>19481</v>
      </c>
      <c r="T6744">
        <v>159</v>
      </c>
    </row>
    <row r="6745" spans="1:20" x14ac:dyDescent="0.3">
      <c r="A6745" t="s">
        <v>19482</v>
      </c>
      <c r="B6745" t="str">
        <f t="shared" si="315"/>
        <v>R</v>
      </c>
      <c r="C6745" t="s">
        <v>1</v>
      </c>
      <c r="D6745" t="s">
        <v>2</v>
      </c>
      <c r="E6745">
        <v>2015</v>
      </c>
      <c r="F6745" s="22">
        <f t="shared" si="316"/>
        <v>42005</v>
      </c>
      <c r="G6745" t="s">
        <v>19395</v>
      </c>
      <c r="H6745">
        <f t="shared" si="317"/>
        <v>6.4</v>
      </c>
      <c r="I6745">
        <v>6.4</v>
      </c>
      <c r="J6745">
        <v>28000</v>
      </c>
      <c r="K6745" t="s">
        <v>16416</v>
      </c>
      <c r="L6745" t="s">
        <v>15354</v>
      </c>
      <c r="M6745" t="s">
        <v>6115</v>
      </c>
      <c r="N6745" t="s">
        <v>291</v>
      </c>
      <c r="P6745">
        <v>7545758</v>
      </c>
      <c r="Q6745">
        <f>_xlfn.XLOOKUP(E6745,CPI!A:A,CPI!B:B)</f>
        <v>237</v>
      </c>
      <c r="R6745" s="12">
        <f>P6745*(CPI!$B$112/Movie!Q6745)</f>
        <v>9701234.0194092821</v>
      </c>
      <c r="S6745" t="s">
        <v>19483</v>
      </c>
      <c r="T6745">
        <v>125</v>
      </c>
    </row>
    <row r="6746" spans="1:20" x14ac:dyDescent="0.3">
      <c r="A6746" t="s">
        <v>19484</v>
      </c>
      <c r="B6746" t="str">
        <f t="shared" si="315"/>
        <v>R</v>
      </c>
      <c r="C6746" t="s">
        <v>1</v>
      </c>
      <c r="D6746" t="s">
        <v>26</v>
      </c>
      <c r="E6746">
        <v>2015</v>
      </c>
      <c r="F6746" s="22">
        <f t="shared" si="316"/>
        <v>42005</v>
      </c>
      <c r="G6746" t="s">
        <v>18777</v>
      </c>
      <c r="H6746">
        <f t="shared" si="317"/>
        <v>6.6</v>
      </c>
      <c r="I6746">
        <v>6.6</v>
      </c>
      <c r="J6746">
        <v>72000</v>
      </c>
      <c r="K6746" t="s">
        <v>14709</v>
      </c>
      <c r="L6746" t="s">
        <v>14709</v>
      </c>
      <c r="M6746" t="s">
        <v>19219</v>
      </c>
      <c r="N6746" t="s">
        <v>15</v>
      </c>
      <c r="O6746">
        <v>23000000</v>
      </c>
      <c r="P6746">
        <v>79799880</v>
      </c>
      <c r="Q6746">
        <f>_xlfn.XLOOKUP(E6746,CPI!A:A,CPI!B:B)</f>
        <v>237</v>
      </c>
      <c r="R6746" s="12">
        <f>P6746*(CPI!$B$112/Movie!Q6746)</f>
        <v>102595035.59493671</v>
      </c>
      <c r="S6746" t="s">
        <v>19220</v>
      </c>
      <c r="T6746">
        <v>101</v>
      </c>
    </row>
    <row r="6747" spans="1:20" x14ac:dyDescent="0.3">
      <c r="A6747" t="s">
        <v>19485</v>
      </c>
      <c r="B6747" t="str">
        <f t="shared" si="315"/>
        <v>R</v>
      </c>
      <c r="C6747" t="s">
        <v>1</v>
      </c>
      <c r="D6747" t="s">
        <v>26</v>
      </c>
      <c r="E6747">
        <v>2015</v>
      </c>
      <c r="F6747" s="22">
        <f t="shared" si="316"/>
        <v>42005</v>
      </c>
      <c r="G6747" t="s">
        <v>19296</v>
      </c>
      <c r="H6747">
        <f t="shared" si="317"/>
        <v>6</v>
      </c>
      <c r="I6747">
        <v>6</v>
      </c>
      <c r="J6747">
        <v>64000</v>
      </c>
      <c r="K6747" t="s">
        <v>17626</v>
      </c>
      <c r="L6747" t="s">
        <v>19486</v>
      </c>
      <c r="M6747" t="s">
        <v>16850</v>
      </c>
      <c r="N6747" t="s">
        <v>15</v>
      </c>
      <c r="O6747">
        <v>30000000</v>
      </c>
      <c r="P6747">
        <v>105011053</v>
      </c>
      <c r="Q6747">
        <f>_xlfn.XLOOKUP(E6747,CPI!A:A,CPI!B:B)</f>
        <v>237</v>
      </c>
      <c r="R6747" s="12">
        <f>P6747*(CPI!$B$112/Movie!Q6747)</f>
        <v>135007881.21983123</v>
      </c>
      <c r="S6747" t="s">
        <v>19487</v>
      </c>
      <c r="T6747">
        <v>118</v>
      </c>
    </row>
    <row r="6748" spans="1:20" x14ac:dyDescent="0.3">
      <c r="A6748" t="s">
        <v>19488</v>
      </c>
      <c r="B6748" t="str">
        <f t="shared" si="315"/>
        <v>PG-13</v>
      </c>
      <c r="C6748" t="s">
        <v>1984</v>
      </c>
      <c r="D6748" t="s">
        <v>89</v>
      </c>
      <c r="E6748">
        <v>2015</v>
      </c>
      <c r="F6748" s="22">
        <f t="shared" si="316"/>
        <v>42005</v>
      </c>
      <c r="G6748" t="s">
        <v>19153</v>
      </c>
      <c r="H6748">
        <f t="shared" si="317"/>
        <v>6.3</v>
      </c>
      <c r="I6748">
        <v>6.3</v>
      </c>
      <c r="J6748">
        <v>46000</v>
      </c>
      <c r="K6748" t="s">
        <v>8019</v>
      </c>
      <c r="L6748" t="s">
        <v>8019</v>
      </c>
      <c r="M6748" t="s">
        <v>12639</v>
      </c>
      <c r="N6748" t="s">
        <v>15</v>
      </c>
      <c r="O6748">
        <v>19500000</v>
      </c>
      <c r="P6748">
        <v>34854990</v>
      </c>
      <c r="Q6748">
        <f>_xlfn.XLOOKUP(E6748,CPI!A:A,CPI!B:B)</f>
        <v>237</v>
      </c>
      <c r="R6748" s="12">
        <f>P6748*(CPI!$B$112/Movie!Q6748)</f>
        <v>44811457.607594937</v>
      </c>
      <c r="S6748" t="s">
        <v>17854</v>
      </c>
      <c r="T6748">
        <v>111</v>
      </c>
    </row>
    <row r="6749" spans="1:20" x14ac:dyDescent="0.3">
      <c r="A6749" t="s">
        <v>19489</v>
      </c>
      <c r="B6749" t="str">
        <f t="shared" si="315"/>
        <v>R</v>
      </c>
      <c r="C6749" t="s">
        <v>1</v>
      </c>
      <c r="D6749" t="s">
        <v>26</v>
      </c>
      <c r="E6749">
        <v>2015</v>
      </c>
      <c r="F6749" s="22">
        <f t="shared" si="316"/>
        <v>42005</v>
      </c>
      <c r="G6749" t="s">
        <v>19120</v>
      </c>
      <c r="H6749">
        <f t="shared" si="317"/>
        <v>6.6</v>
      </c>
      <c r="I6749">
        <v>6.6</v>
      </c>
      <c r="J6749">
        <v>60000</v>
      </c>
      <c r="K6749" t="s">
        <v>274</v>
      </c>
      <c r="L6749" t="s">
        <v>274</v>
      </c>
      <c r="M6749" t="s">
        <v>10551</v>
      </c>
      <c r="N6749" t="s">
        <v>15</v>
      </c>
      <c r="O6749">
        <v>11000000</v>
      </c>
      <c r="P6749">
        <v>27391084</v>
      </c>
      <c r="Q6749">
        <f>_xlfn.XLOOKUP(E6749,CPI!A:A,CPI!B:B)</f>
        <v>237</v>
      </c>
      <c r="R6749" s="12">
        <f>P6749*(CPI!$B$112/Movie!Q6749)</f>
        <v>35215456.94008439</v>
      </c>
      <c r="S6749" t="s">
        <v>18345</v>
      </c>
      <c r="T6749">
        <v>95</v>
      </c>
    </row>
    <row r="6750" spans="1:20" x14ac:dyDescent="0.3">
      <c r="A6750" t="s">
        <v>19490</v>
      </c>
      <c r="B6750" t="str">
        <f t="shared" si="315"/>
        <v>R</v>
      </c>
      <c r="C6750" t="s">
        <v>1</v>
      </c>
      <c r="D6750" t="s">
        <v>19</v>
      </c>
      <c r="E6750">
        <v>2015</v>
      </c>
      <c r="F6750" s="22">
        <f t="shared" si="316"/>
        <v>42005</v>
      </c>
      <c r="G6750" t="s">
        <v>19491</v>
      </c>
      <c r="H6750">
        <f t="shared" si="317"/>
        <v>5.6</v>
      </c>
      <c r="I6750">
        <v>5.6</v>
      </c>
      <c r="J6750">
        <v>53000</v>
      </c>
      <c r="K6750" t="s">
        <v>9521</v>
      </c>
      <c r="L6750" t="s">
        <v>3651</v>
      </c>
      <c r="M6750" t="s">
        <v>11224</v>
      </c>
      <c r="N6750" t="s">
        <v>15</v>
      </c>
      <c r="O6750">
        <v>30000000</v>
      </c>
      <c r="P6750">
        <v>6738764</v>
      </c>
      <c r="Q6750">
        <f>_xlfn.XLOOKUP(E6750,CPI!A:A,CPI!B:B)</f>
        <v>237</v>
      </c>
      <c r="R6750" s="12">
        <f>P6750*(CPI!$B$112/Movie!Q6750)</f>
        <v>8663718.9485232066</v>
      </c>
      <c r="S6750" t="s">
        <v>14686</v>
      </c>
      <c r="T6750">
        <v>92</v>
      </c>
    </row>
    <row r="6751" spans="1:20" x14ac:dyDescent="0.3">
      <c r="A6751" t="s">
        <v>19492</v>
      </c>
      <c r="B6751" t="str">
        <f t="shared" si="315"/>
        <v>PG-13</v>
      </c>
      <c r="C6751" t="s">
        <v>1984</v>
      </c>
      <c r="D6751" t="s">
        <v>10</v>
      </c>
      <c r="E6751">
        <v>2015</v>
      </c>
      <c r="F6751" s="22">
        <f t="shared" si="316"/>
        <v>42005</v>
      </c>
      <c r="G6751" t="s">
        <v>19379</v>
      </c>
      <c r="H6751">
        <f t="shared" si="317"/>
        <v>6.2</v>
      </c>
      <c r="I6751">
        <v>6.2</v>
      </c>
      <c r="J6751">
        <v>98000</v>
      </c>
      <c r="K6751" t="s">
        <v>18173</v>
      </c>
      <c r="L6751" t="s">
        <v>16077</v>
      </c>
      <c r="M6751" t="s">
        <v>19493</v>
      </c>
      <c r="N6751" t="s">
        <v>15</v>
      </c>
      <c r="O6751">
        <v>12000000</v>
      </c>
      <c r="P6751">
        <v>85512300</v>
      </c>
      <c r="Q6751">
        <f>_xlfn.XLOOKUP(E6751,CPI!A:A,CPI!B:B)</f>
        <v>237</v>
      </c>
      <c r="R6751" s="12">
        <f>P6751*(CPI!$B$112/Movie!Q6751)</f>
        <v>109939231.26582278</v>
      </c>
      <c r="S6751" t="s">
        <v>9093</v>
      </c>
      <c r="T6751">
        <v>109</v>
      </c>
    </row>
    <row r="6752" spans="1:20" x14ac:dyDescent="0.3">
      <c r="A6752" t="s">
        <v>19494</v>
      </c>
      <c r="B6752" t="str">
        <f t="shared" si="315"/>
        <v>PG-13</v>
      </c>
      <c r="C6752" t="s">
        <v>1984</v>
      </c>
      <c r="D6752" t="s">
        <v>48</v>
      </c>
      <c r="E6752">
        <v>2015</v>
      </c>
      <c r="F6752" s="22">
        <f t="shared" si="316"/>
        <v>42005</v>
      </c>
      <c r="G6752" t="s">
        <v>6397</v>
      </c>
      <c r="H6752">
        <f t="shared" si="317"/>
        <v>6.7</v>
      </c>
      <c r="I6752">
        <v>6.7</v>
      </c>
      <c r="J6752">
        <v>27000</v>
      </c>
      <c r="K6752" t="s">
        <v>8129</v>
      </c>
      <c r="L6752" t="s">
        <v>2466</v>
      </c>
      <c r="M6752" t="s">
        <v>2621</v>
      </c>
      <c r="N6752" t="s">
        <v>7</v>
      </c>
      <c r="O6752">
        <v>6000000</v>
      </c>
      <c r="P6752">
        <v>41387687</v>
      </c>
      <c r="Q6752">
        <f>_xlfn.XLOOKUP(E6752,CPI!A:A,CPI!B:B)</f>
        <v>237</v>
      </c>
      <c r="R6752" s="12">
        <f>P6752*(CPI!$B$112/Movie!Q6752)</f>
        <v>53210245.691561185</v>
      </c>
      <c r="S6752" t="s">
        <v>6548</v>
      </c>
      <c r="T6752">
        <v>104</v>
      </c>
    </row>
    <row r="6753" spans="1:20" x14ac:dyDescent="0.3">
      <c r="A6753" t="s">
        <v>19495</v>
      </c>
      <c r="B6753" t="str">
        <f t="shared" si="315"/>
        <v>PG</v>
      </c>
      <c r="C6753" t="s">
        <v>18</v>
      </c>
      <c r="D6753" t="s">
        <v>375</v>
      </c>
      <c r="E6753">
        <v>2015</v>
      </c>
      <c r="F6753" s="22">
        <f t="shared" si="316"/>
        <v>42005</v>
      </c>
      <c r="G6753" t="s">
        <v>18884</v>
      </c>
      <c r="H6753">
        <f t="shared" si="317"/>
        <v>6</v>
      </c>
      <c r="I6753">
        <v>6</v>
      </c>
      <c r="J6753">
        <v>51000</v>
      </c>
      <c r="K6753" t="s">
        <v>19496</v>
      </c>
      <c r="L6753" t="s">
        <v>15522</v>
      </c>
      <c r="M6753" t="s">
        <v>13613</v>
      </c>
      <c r="N6753" t="s">
        <v>15</v>
      </c>
      <c r="O6753">
        <v>74000000</v>
      </c>
      <c r="P6753">
        <v>325186032</v>
      </c>
      <c r="Q6753">
        <f>_xlfn.XLOOKUP(E6753,CPI!A:A,CPI!B:B)</f>
        <v>237</v>
      </c>
      <c r="R6753" s="12">
        <f>P6753*(CPI!$B$112/Movie!Q6753)</f>
        <v>418076725.52911395</v>
      </c>
      <c r="S6753" t="s">
        <v>19497</v>
      </c>
      <c r="T6753">
        <v>92</v>
      </c>
    </row>
    <row r="6754" spans="1:20" x14ac:dyDescent="0.3">
      <c r="A6754" t="s">
        <v>19498</v>
      </c>
      <c r="B6754" t="str">
        <f t="shared" si="315"/>
        <v>R</v>
      </c>
      <c r="C6754" t="s">
        <v>1</v>
      </c>
      <c r="D6754" t="s">
        <v>89</v>
      </c>
      <c r="E6754">
        <v>2015</v>
      </c>
      <c r="F6754" s="22">
        <f t="shared" si="316"/>
        <v>42005</v>
      </c>
      <c r="G6754" t="s">
        <v>19499</v>
      </c>
      <c r="H6754">
        <f t="shared" si="317"/>
        <v>6.5</v>
      </c>
      <c r="I6754">
        <v>6.5</v>
      </c>
      <c r="J6754">
        <v>68000</v>
      </c>
      <c r="K6754" t="s">
        <v>17022</v>
      </c>
      <c r="L6754" t="s">
        <v>5228</v>
      </c>
      <c r="M6754" t="s">
        <v>15669</v>
      </c>
      <c r="N6754" t="s">
        <v>9386</v>
      </c>
      <c r="O6754">
        <v>50000000</v>
      </c>
      <c r="P6754">
        <v>12951093</v>
      </c>
      <c r="Q6754">
        <f>_xlfn.XLOOKUP(E6754,CPI!A:A,CPI!B:B)</f>
        <v>237</v>
      </c>
      <c r="R6754" s="12">
        <f>P6754*(CPI!$B$112/Movie!Q6754)</f>
        <v>16650624.629113924</v>
      </c>
      <c r="S6754" t="s">
        <v>10066</v>
      </c>
      <c r="T6754">
        <v>137</v>
      </c>
    </row>
    <row r="6755" spans="1:20" x14ac:dyDescent="0.3">
      <c r="A6755" t="s">
        <v>19500</v>
      </c>
      <c r="B6755" t="str">
        <f t="shared" si="315"/>
        <v>R</v>
      </c>
      <c r="C6755" t="s">
        <v>1</v>
      </c>
      <c r="D6755" t="s">
        <v>19</v>
      </c>
      <c r="E6755">
        <v>2015</v>
      </c>
      <c r="F6755" s="22">
        <f t="shared" si="316"/>
        <v>42005</v>
      </c>
      <c r="G6755" t="s">
        <v>19501</v>
      </c>
      <c r="H6755">
        <f t="shared" si="317"/>
        <v>6.7</v>
      </c>
      <c r="I6755">
        <v>6.7</v>
      </c>
      <c r="J6755">
        <v>35000</v>
      </c>
      <c r="K6755" t="s">
        <v>19502</v>
      </c>
      <c r="L6755" t="s">
        <v>19503</v>
      </c>
      <c r="M6755" t="s">
        <v>19504</v>
      </c>
      <c r="N6755" t="s">
        <v>9866</v>
      </c>
      <c r="P6755">
        <v>12975143</v>
      </c>
      <c r="Q6755">
        <f>_xlfn.XLOOKUP(E6755,CPI!A:A,CPI!B:B)</f>
        <v>237</v>
      </c>
      <c r="R6755" s="12">
        <f>P6755*(CPI!$B$112/Movie!Q6755)</f>
        <v>16681544.608016878</v>
      </c>
      <c r="S6755" t="s">
        <v>19505</v>
      </c>
      <c r="T6755">
        <v>105</v>
      </c>
    </row>
    <row r="6756" spans="1:20" x14ac:dyDescent="0.3">
      <c r="A6756" t="s">
        <v>19506</v>
      </c>
      <c r="B6756" t="str">
        <f t="shared" si="315"/>
        <v>PG-13</v>
      </c>
      <c r="C6756" t="s">
        <v>1984</v>
      </c>
      <c r="D6756" t="s">
        <v>26</v>
      </c>
      <c r="E6756">
        <v>2015</v>
      </c>
      <c r="F6756" s="22">
        <f t="shared" si="316"/>
        <v>42005</v>
      </c>
      <c r="G6756" t="s">
        <v>19426</v>
      </c>
      <c r="H6756">
        <f t="shared" si="317"/>
        <v>7.7</v>
      </c>
      <c r="I6756">
        <v>7.7</v>
      </c>
      <c r="J6756">
        <v>50000</v>
      </c>
      <c r="K6756" t="s">
        <v>19507</v>
      </c>
      <c r="L6756" t="s">
        <v>19507</v>
      </c>
      <c r="M6756" t="s">
        <v>19508</v>
      </c>
      <c r="N6756" t="s">
        <v>1078</v>
      </c>
      <c r="P6756">
        <v>30692889</v>
      </c>
      <c r="Q6756">
        <f>_xlfn.XLOOKUP(E6756,CPI!A:A,CPI!B:B)</f>
        <v>237</v>
      </c>
      <c r="R6756" s="12">
        <f>P6756*(CPI!$B$112/Movie!Q6756)</f>
        <v>39460435.773417726</v>
      </c>
      <c r="S6756" t="s">
        <v>17024</v>
      </c>
      <c r="T6756">
        <v>116</v>
      </c>
    </row>
    <row r="6757" spans="1:20" x14ac:dyDescent="0.3">
      <c r="A6757" t="s">
        <v>19509</v>
      </c>
      <c r="B6757" t="str">
        <f t="shared" si="315"/>
        <v>TV-MA</v>
      </c>
      <c r="C6757" t="s">
        <v>8566</v>
      </c>
      <c r="D6757" t="s">
        <v>2</v>
      </c>
      <c r="E6757">
        <v>2015</v>
      </c>
      <c r="F6757" s="22">
        <f t="shared" si="316"/>
        <v>42005</v>
      </c>
      <c r="G6757" t="s">
        <v>19253</v>
      </c>
      <c r="H6757">
        <f t="shared" si="317"/>
        <v>7.7</v>
      </c>
      <c r="I6757">
        <v>7.7</v>
      </c>
      <c r="J6757">
        <v>76000</v>
      </c>
      <c r="K6757" t="s">
        <v>16470</v>
      </c>
      <c r="L6757" t="s">
        <v>16470</v>
      </c>
      <c r="M6757" t="s">
        <v>19510</v>
      </c>
      <c r="N6757" t="s">
        <v>15</v>
      </c>
      <c r="O6757">
        <v>6000000</v>
      </c>
      <c r="P6757">
        <v>90777</v>
      </c>
      <c r="Q6757">
        <f>_xlfn.XLOOKUP(E6757,CPI!A:A,CPI!B:B)</f>
        <v>237</v>
      </c>
      <c r="R6757" s="12">
        <f>P6757*(CPI!$B$112/Movie!Q6757)</f>
        <v>116707.81392405064</v>
      </c>
      <c r="S6757" t="s">
        <v>18154</v>
      </c>
      <c r="T6757">
        <v>137</v>
      </c>
    </row>
    <row r="6758" spans="1:20" x14ac:dyDescent="0.3">
      <c r="A6758" t="s">
        <v>19511</v>
      </c>
      <c r="B6758" t="str">
        <f t="shared" si="315"/>
        <v>PG-13</v>
      </c>
      <c r="C6758" t="s">
        <v>1984</v>
      </c>
      <c r="D6758" t="s">
        <v>26</v>
      </c>
      <c r="E6758">
        <v>2015</v>
      </c>
      <c r="F6758" s="22">
        <f t="shared" si="316"/>
        <v>42005</v>
      </c>
      <c r="G6758" t="s">
        <v>19291</v>
      </c>
      <c r="H6758">
        <f t="shared" si="317"/>
        <v>7.7</v>
      </c>
      <c r="I6758">
        <v>7.7</v>
      </c>
      <c r="J6758">
        <v>126000</v>
      </c>
      <c r="K6758" t="s">
        <v>19512</v>
      </c>
      <c r="L6758" t="s">
        <v>19513</v>
      </c>
      <c r="M6758" t="s">
        <v>17740</v>
      </c>
      <c r="N6758" t="s">
        <v>15</v>
      </c>
      <c r="O6758">
        <v>8000000</v>
      </c>
      <c r="P6758">
        <v>9074749</v>
      </c>
      <c r="Q6758">
        <f>_xlfn.XLOOKUP(E6758,CPI!A:A,CPI!B:B)</f>
        <v>237</v>
      </c>
      <c r="R6758" s="12">
        <f>P6758*(CPI!$B$112/Movie!Q6758)</f>
        <v>11666987.427426161</v>
      </c>
      <c r="S6758" t="s">
        <v>9423</v>
      </c>
      <c r="T6758">
        <v>105</v>
      </c>
    </row>
    <row r="6759" spans="1:20" x14ac:dyDescent="0.3">
      <c r="A6759" t="s">
        <v>19514</v>
      </c>
      <c r="B6759" t="str">
        <f t="shared" si="315"/>
        <v>R</v>
      </c>
      <c r="C6759" t="s">
        <v>1</v>
      </c>
      <c r="D6759" t="s">
        <v>26</v>
      </c>
      <c r="E6759">
        <v>2015</v>
      </c>
      <c r="F6759" s="22">
        <f t="shared" si="316"/>
        <v>42005</v>
      </c>
      <c r="G6759" t="s">
        <v>19515</v>
      </c>
      <c r="H6759">
        <f t="shared" si="317"/>
        <v>6.5</v>
      </c>
      <c r="I6759">
        <v>6.5</v>
      </c>
      <c r="J6759">
        <v>42000</v>
      </c>
      <c r="K6759" t="s">
        <v>18023</v>
      </c>
      <c r="L6759" t="s">
        <v>18023</v>
      </c>
      <c r="M6759" t="s">
        <v>17550</v>
      </c>
      <c r="N6759" t="s">
        <v>15</v>
      </c>
      <c r="P6759">
        <v>3224947</v>
      </c>
      <c r="Q6759">
        <f>_xlfn.XLOOKUP(E6759,CPI!A:A,CPI!B:B)</f>
        <v>237</v>
      </c>
      <c r="R6759" s="12">
        <f>P6759*(CPI!$B$112/Movie!Q6759)</f>
        <v>4146166.0375527428</v>
      </c>
      <c r="S6759" t="s">
        <v>19516</v>
      </c>
      <c r="T6759">
        <v>101</v>
      </c>
    </row>
    <row r="6760" spans="1:20" x14ac:dyDescent="0.3">
      <c r="A6760" t="s">
        <v>19517</v>
      </c>
      <c r="B6760" t="str">
        <f t="shared" si="315"/>
        <v>PG-13</v>
      </c>
      <c r="C6760" t="s">
        <v>1984</v>
      </c>
      <c r="D6760" t="s">
        <v>48</v>
      </c>
      <c r="E6760">
        <v>2015</v>
      </c>
      <c r="F6760" s="22">
        <f t="shared" si="316"/>
        <v>42005</v>
      </c>
      <c r="G6760" t="s">
        <v>19409</v>
      </c>
      <c r="H6760">
        <f t="shared" si="317"/>
        <v>7.1</v>
      </c>
      <c r="I6760">
        <v>7.1</v>
      </c>
      <c r="J6760">
        <v>89000</v>
      </c>
      <c r="K6760" t="s">
        <v>18618</v>
      </c>
      <c r="L6760" t="s">
        <v>18618</v>
      </c>
      <c r="M6760" t="s">
        <v>7621</v>
      </c>
      <c r="N6760" t="s">
        <v>7</v>
      </c>
      <c r="O6760">
        <v>35000000</v>
      </c>
      <c r="P6760">
        <v>48623572</v>
      </c>
      <c r="Q6760">
        <f>_xlfn.XLOOKUP(E6760,CPI!A:A,CPI!B:B)</f>
        <v>237</v>
      </c>
      <c r="R6760" s="12">
        <f>P6760*(CPI!$B$112/Movie!Q6760)</f>
        <v>62513090.246413507</v>
      </c>
      <c r="S6760" t="s">
        <v>19220</v>
      </c>
      <c r="T6760">
        <v>123</v>
      </c>
    </row>
    <row r="6761" spans="1:20" x14ac:dyDescent="0.3">
      <c r="A6761" t="s">
        <v>19518</v>
      </c>
      <c r="B6761" t="str">
        <f t="shared" si="315"/>
        <v>R</v>
      </c>
      <c r="C6761" t="s">
        <v>1</v>
      </c>
      <c r="D6761" t="s">
        <v>26</v>
      </c>
      <c r="E6761">
        <v>2015</v>
      </c>
      <c r="F6761" s="22">
        <f t="shared" si="316"/>
        <v>42005</v>
      </c>
      <c r="G6761" t="s">
        <v>19519</v>
      </c>
      <c r="H6761">
        <f t="shared" si="317"/>
        <v>6.9</v>
      </c>
      <c r="I6761">
        <v>6.9</v>
      </c>
      <c r="J6761">
        <v>30000</v>
      </c>
      <c r="K6761" t="s">
        <v>19520</v>
      </c>
      <c r="L6761" t="s">
        <v>19521</v>
      </c>
      <c r="M6761" t="s">
        <v>19522</v>
      </c>
      <c r="N6761" t="s">
        <v>15</v>
      </c>
      <c r="O6761">
        <v>2000000</v>
      </c>
      <c r="P6761">
        <v>1775133</v>
      </c>
      <c r="Q6761">
        <f>_xlfn.XLOOKUP(E6761,CPI!A:A,CPI!B:B)</f>
        <v>237</v>
      </c>
      <c r="R6761" s="12">
        <f>P6761*(CPI!$B$112/Movie!Q6761)</f>
        <v>2282206.8569620252</v>
      </c>
      <c r="S6761" t="s">
        <v>19523</v>
      </c>
      <c r="T6761">
        <v>102</v>
      </c>
    </row>
    <row r="6762" spans="1:20" x14ac:dyDescent="0.3">
      <c r="A6762" t="s">
        <v>19524</v>
      </c>
      <c r="B6762" t="str">
        <f t="shared" si="315"/>
        <v>PG-13</v>
      </c>
      <c r="C6762" t="s">
        <v>1984</v>
      </c>
      <c r="D6762" t="s">
        <v>2</v>
      </c>
      <c r="E6762">
        <v>2015</v>
      </c>
      <c r="F6762" s="22">
        <f t="shared" si="316"/>
        <v>42005</v>
      </c>
      <c r="G6762" t="s">
        <v>19525</v>
      </c>
      <c r="H6762">
        <f t="shared" si="317"/>
        <v>7.6</v>
      </c>
      <c r="I6762">
        <v>7.6</v>
      </c>
      <c r="J6762">
        <v>37000</v>
      </c>
      <c r="K6762" t="s">
        <v>19526</v>
      </c>
      <c r="L6762" t="s">
        <v>19526</v>
      </c>
      <c r="M6762" t="s">
        <v>19527</v>
      </c>
      <c r="N6762" t="s">
        <v>17610</v>
      </c>
      <c r="P6762">
        <v>5274664</v>
      </c>
      <c r="Q6762">
        <f>_xlfn.XLOOKUP(E6762,CPI!A:A,CPI!B:B)</f>
        <v>237</v>
      </c>
      <c r="R6762" s="12">
        <f>P6762*(CPI!$B$112/Movie!Q6762)</f>
        <v>6781392.9147679331</v>
      </c>
      <c r="S6762" t="s">
        <v>19241</v>
      </c>
      <c r="T6762">
        <v>97</v>
      </c>
    </row>
    <row r="6763" spans="1:20" x14ac:dyDescent="0.3">
      <c r="A6763" t="s">
        <v>19528</v>
      </c>
      <c r="B6763" t="str">
        <f t="shared" si="315"/>
        <v>PG</v>
      </c>
      <c r="C6763" t="s">
        <v>18</v>
      </c>
      <c r="D6763" t="s">
        <v>19</v>
      </c>
      <c r="E6763">
        <v>2015</v>
      </c>
      <c r="F6763" s="22">
        <f t="shared" si="316"/>
        <v>42005</v>
      </c>
      <c r="G6763" t="s">
        <v>19234</v>
      </c>
      <c r="H6763">
        <f t="shared" si="317"/>
        <v>7.3</v>
      </c>
      <c r="I6763">
        <v>7.3</v>
      </c>
      <c r="J6763">
        <v>123000</v>
      </c>
      <c r="K6763" t="s">
        <v>2040</v>
      </c>
      <c r="L6763" t="s">
        <v>2040</v>
      </c>
      <c r="M6763" t="s">
        <v>12111</v>
      </c>
      <c r="N6763" t="s">
        <v>15</v>
      </c>
      <c r="O6763">
        <v>35000000</v>
      </c>
      <c r="P6763">
        <v>61181942</v>
      </c>
      <c r="Q6763">
        <f>_xlfn.XLOOKUP(E6763,CPI!A:A,CPI!B:B)</f>
        <v>237</v>
      </c>
      <c r="R6763" s="12">
        <f>P6763*(CPI!$B$112/Movie!Q6763)</f>
        <v>78658808.976371303</v>
      </c>
      <c r="S6763" t="s">
        <v>19529</v>
      </c>
      <c r="T6763">
        <v>123</v>
      </c>
    </row>
    <row r="6764" spans="1:20" x14ac:dyDescent="0.3">
      <c r="A6764" t="s">
        <v>19530</v>
      </c>
      <c r="B6764" t="str">
        <f t="shared" si="315"/>
        <v>R</v>
      </c>
      <c r="C6764" t="s">
        <v>1</v>
      </c>
      <c r="D6764" t="s">
        <v>26</v>
      </c>
      <c r="E6764">
        <v>2015</v>
      </c>
      <c r="F6764" s="22">
        <f t="shared" si="316"/>
        <v>42005</v>
      </c>
      <c r="G6764" t="s">
        <v>19352</v>
      </c>
      <c r="H6764">
        <f t="shared" si="317"/>
        <v>7.1</v>
      </c>
      <c r="I6764">
        <v>7.1</v>
      </c>
      <c r="J6764">
        <v>28000</v>
      </c>
      <c r="K6764" t="s">
        <v>17984</v>
      </c>
      <c r="L6764" t="s">
        <v>17984</v>
      </c>
      <c r="M6764" t="s">
        <v>19531</v>
      </c>
      <c r="N6764" t="s">
        <v>15</v>
      </c>
      <c r="O6764">
        <v>100000</v>
      </c>
      <c r="P6764">
        <v>828874</v>
      </c>
      <c r="Q6764">
        <f>_xlfn.XLOOKUP(E6764,CPI!A:A,CPI!B:B)</f>
        <v>237</v>
      </c>
      <c r="R6764" s="12">
        <f>P6764*(CPI!$B$112/Movie!Q6764)</f>
        <v>1065645.1805907174</v>
      </c>
      <c r="S6764" t="s">
        <v>19315</v>
      </c>
      <c r="T6764">
        <v>88</v>
      </c>
    </row>
    <row r="6765" spans="1:20" x14ac:dyDescent="0.3">
      <c r="A6765" t="s">
        <v>19532</v>
      </c>
      <c r="B6765" t="str">
        <f t="shared" si="315"/>
        <v>R</v>
      </c>
      <c r="C6765" t="s">
        <v>1</v>
      </c>
      <c r="D6765" t="s">
        <v>10</v>
      </c>
      <c r="E6765">
        <v>2015</v>
      </c>
      <c r="F6765" s="22">
        <f t="shared" si="316"/>
        <v>42005</v>
      </c>
      <c r="G6765" t="s">
        <v>19533</v>
      </c>
      <c r="H6765">
        <f t="shared" si="317"/>
        <v>6.4</v>
      </c>
      <c r="I6765">
        <v>6.4</v>
      </c>
      <c r="J6765">
        <v>26000</v>
      </c>
      <c r="K6765" t="s">
        <v>4859</v>
      </c>
      <c r="L6765" t="s">
        <v>14524</v>
      </c>
      <c r="M6765" t="s">
        <v>85</v>
      </c>
      <c r="N6765" t="s">
        <v>15</v>
      </c>
      <c r="O6765">
        <v>8000000</v>
      </c>
      <c r="P6765">
        <v>37461274</v>
      </c>
      <c r="Q6765">
        <f>_xlfn.XLOOKUP(E6765,CPI!A:A,CPI!B:B)</f>
        <v>237</v>
      </c>
      <c r="R6765" s="12">
        <f>P6765*(CPI!$B$112/Movie!Q6765)</f>
        <v>48162237.079324894</v>
      </c>
      <c r="S6765" t="s">
        <v>19534</v>
      </c>
      <c r="T6765">
        <v>104</v>
      </c>
    </row>
    <row r="6766" spans="1:20" x14ac:dyDescent="0.3">
      <c r="A6766" t="s">
        <v>19535</v>
      </c>
      <c r="B6766" t="str">
        <f t="shared" si="315"/>
        <v>R</v>
      </c>
      <c r="C6766" t="s">
        <v>1</v>
      </c>
      <c r="D6766" t="s">
        <v>37</v>
      </c>
      <c r="E6766">
        <v>2015</v>
      </c>
      <c r="F6766" s="22">
        <f t="shared" si="316"/>
        <v>42005</v>
      </c>
      <c r="G6766" t="s">
        <v>19021</v>
      </c>
      <c r="H6766">
        <f t="shared" si="317"/>
        <v>5.3</v>
      </c>
      <c r="I6766">
        <v>5.3</v>
      </c>
      <c r="J6766">
        <v>50000</v>
      </c>
      <c r="K6766" t="s">
        <v>19536</v>
      </c>
      <c r="L6766" t="s">
        <v>14171</v>
      </c>
      <c r="M6766" t="s">
        <v>19537</v>
      </c>
      <c r="N6766" t="s">
        <v>15</v>
      </c>
      <c r="O6766">
        <v>10000000</v>
      </c>
      <c r="P6766">
        <v>53329150</v>
      </c>
      <c r="Q6766">
        <f>_xlfn.XLOOKUP(E6766,CPI!A:A,CPI!B:B)</f>
        <v>237</v>
      </c>
      <c r="R6766" s="12">
        <f>P6766*(CPI!$B$112/Movie!Q6766)</f>
        <v>68562835.464135021</v>
      </c>
      <c r="S6766" t="s">
        <v>17990</v>
      </c>
      <c r="T6766">
        <v>97</v>
      </c>
    </row>
    <row r="6767" spans="1:20" x14ac:dyDescent="0.3">
      <c r="A6767" t="s">
        <v>19538</v>
      </c>
      <c r="B6767" t="str">
        <f t="shared" si="315"/>
        <v>Not Rated</v>
      </c>
      <c r="C6767" t="s">
        <v>432</v>
      </c>
      <c r="D6767" t="s">
        <v>2</v>
      </c>
      <c r="E6767">
        <v>2015</v>
      </c>
      <c r="F6767" s="22">
        <f t="shared" si="316"/>
        <v>42005</v>
      </c>
      <c r="G6767" t="s">
        <v>19539</v>
      </c>
      <c r="H6767">
        <f t="shared" si="317"/>
        <v>6.7</v>
      </c>
      <c r="I6767">
        <v>6.7</v>
      </c>
      <c r="J6767">
        <v>4500</v>
      </c>
      <c r="K6767" t="s">
        <v>19540</v>
      </c>
      <c r="L6767" t="s">
        <v>19540</v>
      </c>
      <c r="M6767" t="s">
        <v>13080</v>
      </c>
      <c r="N6767" t="s">
        <v>437</v>
      </c>
      <c r="P6767">
        <v>3778938</v>
      </c>
      <c r="Q6767">
        <f>_xlfn.XLOOKUP(E6767,CPI!A:A,CPI!B:B)</f>
        <v>237</v>
      </c>
      <c r="R6767" s="12">
        <f>P6767*(CPI!$B$112/Movie!Q6767)</f>
        <v>4858406.7873417726</v>
      </c>
      <c r="S6767" t="s">
        <v>19541</v>
      </c>
      <c r="T6767">
        <v>105</v>
      </c>
    </row>
    <row r="6768" spans="1:20" x14ac:dyDescent="0.3">
      <c r="A6768" t="s">
        <v>19542</v>
      </c>
      <c r="B6768" t="str">
        <f t="shared" si="315"/>
        <v>R</v>
      </c>
      <c r="C6768" t="s">
        <v>1</v>
      </c>
      <c r="D6768" t="s">
        <v>375</v>
      </c>
      <c r="E6768">
        <v>2015</v>
      </c>
      <c r="F6768" s="22">
        <f t="shared" si="316"/>
        <v>42005</v>
      </c>
      <c r="G6768" t="s">
        <v>19543</v>
      </c>
      <c r="H6768">
        <f t="shared" si="317"/>
        <v>7.3</v>
      </c>
      <c r="I6768">
        <v>7.3</v>
      </c>
      <c r="J6768">
        <v>68000</v>
      </c>
      <c r="K6768" t="s">
        <v>19544</v>
      </c>
      <c r="L6768" t="s">
        <v>10715</v>
      </c>
      <c r="M6768" t="s">
        <v>7351</v>
      </c>
      <c r="N6768" t="s">
        <v>7</v>
      </c>
      <c r="O6768">
        <v>8000000</v>
      </c>
      <c r="P6768">
        <v>5659286</v>
      </c>
      <c r="Q6768">
        <f>_xlfn.XLOOKUP(E6768,CPI!A:A,CPI!B:B)</f>
        <v>237</v>
      </c>
      <c r="R6768" s="12">
        <f>P6768*(CPI!$B$112/Movie!Q6768)</f>
        <v>7275883.7308016876</v>
      </c>
      <c r="S6768" t="s">
        <v>19497</v>
      </c>
      <c r="T6768">
        <v>90</v>
      </c>
    </row>
    <row r="6769" spans="1:20" x14ac:dyDescent="0.3">
      <c r="A6769" t="s">
        <v>19545</v>
      </c>
      <c r="B6769" t="str">
        <f t="shared" si="315"/>
        <v>R</v>
      </c>
      <c r="C6769" t="s">
        <v>1</v>
      </c>
      <c r="D6769" t="s">
        <v>37</v>
      </c>
      <c r="E6769">
        <v>2015</v>
      </c>
      <c r="F6769" s="22">
        <f t="shared" si="316"/>
        <v>42005</v>
      </c>
      <c r="G6769" t="s">
        <v>19546</v>
      </c>
      <c r="H6769">
        <f t="shared" si="317"/>
        <v>5.9</v>
      </c>
      <c r="I6769">
        <v>5.9</v>
      </c>
      <c r="J6769">
        <v>20000</v>
      </c>
      <c r="K6769" t="s">
        <v>19547</v>
      </c>
      <c r="L6769" t="s">
        <v>19547</v>
      </c>
      <c r="M6769" t="s">
        <v>14637</v>
      </c>
      <c r="N6769" t="s">
        <v>180</v>
      </c>
      <c r="P6769">
        <v>38348</v>
      </c>
      <c r="Q6769">
        <f>_xlfn.XLOOKUP(E6769,CPI!A:A,CPI!B:B)</f>
        <v>237</v>
      </c>
      <c r="R6769" s="12">
        <f>P6769*(CPI!$B$112/Movie!Q6769)</f>
        <v>49302.259915611816</v>
      </c>
      <c r="S6769" t="s">
        <v>19548</v>
      </c>
      <c r="T6769">
        <v>93</v>
      </c>
    </row>
    <row r="6770" spans="1:20" x14ac:dyDescent="0.3">
      <c r="A6770" t="s">
        <v>19549</v>
      </c>
      <c r="B6770" t="str">
        <f t="shared" si="315"/>
        <v>R</v>
      </c>
      <c r="C6770" t="s">
        <v>1</v>
      </c>
      <c r="D6770" t="s">
        <v>26</v>
      </c>
      <c r="E6770">
        <v>2015</v>
      </c>
      <c r="F6770" s="22">
        <f t="shared" si="316"/>
        <v>42005</v>
      </c>
      <c r="G6770" t="s">
        <v>19550</v>
      </c>
      <c r="H6770">
        <f t="shared" si="317"/>
        <v>6.4</v>
      </c>
      <c r="I6770">
        <v>6.4</v>
      </c>
      <c r="J6770">
        <v>22000</v>
      </c>
      <c r="K6770" t="s">
        <v>16773</v>
      </c>
      <c r="L6770" t="s">
        <v>16773</v>
      </c>
      <c r="M6770" t="s">
        <v>19551</v>
      </c>
      <c r="N6770" t="s">
        <v>15</v>
      </c>
      <c r="O6770">
        <v>6000000</v>
      </c>
      <c r="P6770">
        <v>422746</v>
      </c>
      <c r="Q6770">
        <f>_xlfn.XLOOKUP(E6770,CPI!A:A,CPI!B:B)</f>
        <v>237</v>
      </c>
      <c r="R6770" s="12">
        <f>P6770*(CPI!$B$112/Movie!Q6770)</f>
        <v>543505.08945147682</v>
      </c>
      <c r="S6770" t="s">
        <v>18272</v>
      </c>
      <c r="T6770">
        <v>108</v>
      </c>
    </row>
    <row r="6771" spans="1:20" x14ac:dyDescent="0.3">
      <c r="A6771" t="s">
        <v>19552</v>
      </c>
      <c r="B6771" t="str">
        <f t="shared" si="315"/>
        <v>Not Rated</v>
      </c>
      <c r="C6771" t="s">
        <v>432</v>
      </c>
      <c r="D6771" t="s">
        <v>89</v>
      </c>
      <c r="E6771">
        <v>2015</v>
      </c>
      <c r="F6771" s="22">
        <f t="shared" si="316"/>
        <v>42005</v>
      </c>
      <c r="G6771" t="s">
        <v>19327</v>
      </c>
      <c r="H6771">
        <f t="shared" si="317"/>
        <v>8.1999999999999993</v>
      </c>
      <c r="I6771">
        <v>8.1999999999999993</v>
      </c>
      <c r="J6771">
        <v>75000</v>
      </c>
      <c r="K6771" t="s">
        <v>19553</v>
      </c>
      <c r="L6771" t="s">
        <v>19554</v>
      </c>
      <c r="M6771" t="s">
        <v>19555</v>
      </c>
      <c r="N6771" t="s">
        <v>10277</v>
      </c>
      <c r="O6771">
        <v>9400000</v>
      </c>
      <c r="Q6771">
        <f>_xlfn.XLOOKUP(E6771,CPI!A:A,CPI!B:B)</f>
        <v>237</v>
      </c>
      <c r="R6771" s="12">
        <f>P6771*(CPI!$B$112/Movie!Q6771)</f>
        <v>0</v>
      </c>
      <c r="S6771" t="s">
        <v>19556</v>
      </c>
      <c r="T6771">
        <v>163</v>
      </c>
    </row>
    <row r="6772" spans="1:20" x14ac:dyDescent="0.3">
      <c r="A6772" t="s">
        <v>19557</v>
      </c>
      <c r="B6772" t="str">
        <f t="shared" si="315"/>
        <v>Not Rated</v>
      </c>
      <c r="C6772" t="s">
        <v>432</v>
      </c>
      <c r="D6772" t="s">
        <v>19</v>
      </c>
      <c r="E6772">
        <v>2015</v>
      </c>
      <c r="F6772" s="22">
        <f t="shared" si="316"/>
        <v>42005</v>
      </c>
      <c r="G6772" t="s">
        <v>19558</v>
      </c>
      <c r="H6772">
        <f t="shared" si="317"/>
        <v>5</v>
      </c>
      <c r="I6772">
        <v>5</v>
      </c>
      <c r="J6772">
        <v>13000</v>
      </c>
      <c r="K6772" t="s">
        <v>19559</v>
      </c>
      <c r="L6772" t="s">
        <v>19560</v>
      </c>
      <c r="M6772" t="s">
        <v>19561</v>
      </c>
      <c r="N6772" t="s">
        <v>2093</v>
      </c>
      <c r="P6772">
        <v>30810658</v>
      </c>
      <c r="Q6772">
        <f>_xlfn.XLOOKUP(E6772,CPI!A:A,CPI!B:B)</f>
        <v>237</v>
      </c>
      <c r="R6772" s="12">
        <f>P6772*(CPI!$B$112/Movie!Q6772)</f>
        <v>39611845.960337557</v>
      </c>
      <c r="S6772" t="s">
        <v>8571</v>
      </c>
      <c r="T6772">
        <v>98</v>
      </c>
    </row>
    <row r="6773" spans="1:20" x14ac:dyDescent="0.3">
      <c r="A6773" t="s">
        <v>19562</v>
      </c>
      <c r="B6773" t="str">
        <f t="shared" si="315"/>
        <v>PG-13</v>
      </c>
      <c r="C6773" t="s">
        <v>1984</v>
      </c>
      <c r="D6773" t="s">
        <v>48</v>
      </c>
      <c r="E6773">
        <v>2015</v>
      </c>
      <c r="F6773" s="22">
        <f t="shared" si="316"/>
        <v>42005</v>
      </c>
      <c r="G6773" t="s">
        <v>18971</v>
      </c>
      <c r="H6773">
        <f t="shared" si="317"/>
        <v>7.3</v>
      </c>
      <c r="I6773">
        <v>7.3</v>
      </c>
      <c r="J6773">
        <v>56000</v>
      </c>
      <c r="K6773" t="s">
        <v>17435</v>
      </c>
      <c r="L6773" t="s">
        <v>19563</v>
      </c>
      <c r="M6773" t="s">
        <v>10846</v>
      </c>
      <c r="N6773" t="s">
        <v>7</v>
      </c>
      <c r="O6773">
        <v>11000000</v>
      </c>
      <c r="P6773">
        <v>61619773</v>
      </c>
      <c r="Q6773">
        <f>_xlfn.XLOOKUP(E6773,CPI!A:A,CPI!B:B)</f>
        <v>237</v>
      </c>
      <c r="R6773" s="12">
        <f>P6773*(CPI!$B$112/Movie!Q6773)</f>
        <v>79221708.156540081</v>
      </c>
      <c r="S6773" t="s">
        <v>19564</v>
      </c>
      <c r="T6773">
        <v>109</v>
      </c>
    </row>
    <row r="6774" spans="1:20" x14ac:dyDescent="0.3">
      <c r="A6774" t="s">
        <v>19565</v>
      </c>
      <c r="B6774" t="str">
        <f t="shared" si="315"/>
        <v>PG-13</v>
      </c>
      <c r="C6774" t="s">
        <v>1984</v>
      </c>
      <c r="D6774" t="s">
        <v>48</v>
      </c>
      <c r="E6774">
        <v>2015</v>
      </c>
      <c r="F6774" s="22">
        <f t="shared" si="316"/>
        <v>42005</v>
      </c>
      <c r="G6774" t="s">
        <v>6397</v>
      </c>
      <c r="H6774">
        <f t="shared" si="317"/>
        <v>7.4</v>
      </c>
      <c r="I6774">
        <v>7.4</v>
      </c>
      <c r="J6774">
        <v>88000</v>
      </c>
      <c r="K6774" t="s">
        <v>5471</v>
      </c>
      <c r="L6774" t="s">
        <v>19566</v>
      </c>
      <c r="M6774" t="s">
        <v>19567</v>
      </c>
      <c r="N6774" t="s">
        <v>7</v>
      </c>
      <c r="O6774">
        <v>23000000</v>
      </c>
      <c r="P6774">
        <v>46152800</v>
      </c>
      <c r="Q6774">
        <f>_xlfn.XLOOKUP(E6774,CPI!A:A,CPI!B:B)</f>
        <v>237</v>
      </c>
      <c r="R6774" s="12">
        <f>P6774*(CPI!$B$112/Movie!Q6774)</f>
        <v>59336532.320675105</v>
      </c>
      <c r="S6774" t="s">
        <v>17444</v>
      </c>
      <c r="T6774">
        <v>106</v>
      </c>
    </row>
    <row r="6775" spans="1:20" x14ac:dyDescent="0.3">
      <c r="A6775" t="s">
        <v>19568</v>
      </c>
      <c r="B6775" t="str">
        <f t="shared" si="315"/>
        <v>R</v>
      </c>
      <c r="C6775" t="s">
        <v>1</v>
      </c>
      <c r="D6775" t="s">
        <v>19</v>
      </c>
      <c r="E6775">
        <v>2015</v>
      </c>
      <c r="F6775" s="22">
        <f t="shared" si="316"/>
        <v>42005</v>
      </c>
      <c r="G6775" t="s">
        <v>19348</v>
      </c>
      <c r="H6775">
        <f t="shared" si="317"/>
        <v>7.3</v>
      </c>
      <c r="I6775">
        <v>7.3</v>
      </c>
      <c r="J6775">
        <v>81000</v>
      </c>
      <c r="K6775" t="s">
        <v>15460</v>
      </c>
      <c r="L6775" t="s">
        <v>19569</v>
      </c>
      <c r="M6775" t="s">
        <v>10846</v>
      </c>
      <c r="N6775" t="s">
        <v>7</v>
      </c>
      <c r="O6775">
        <v>13000000</v>
      </c>
      <c r="P6775">
        <v>35259653</v>
      </c>
      <c r="Q6775">
        <f>_xlfn.XLOOKUP(E6775,CPI!A:A,CPI!B:B)</f>
        <v>237</v>
      </c>
      <c r="R6775" s="12">
        <f>P6775*(CPI!$B$112/Movie!Q6775)</f>
        <v>45331714.215611815</v>
      </c>
      <c r="S6775" t="s">
        <v>19570</v>
      </c>
      <c r="T6775">
        <v>102</v>
      </c>
    </row>
    <row r="6776" spans="1:20" x14ac:dyDescent="0.3">
      <c r="A6776" t="s">
        <v>19571</v>
      </c>
      <c r="B6776" t="str">
        <f t="shared" si="315"/>
        <v>PG</v>
      </c>
      <c r="C6776" t="s">
        <v>18</v>
      </c>
      <c r="D6776" t="s">
        <v>26</v>
      </c>
      <c r="E6776">
        <v>2015</v>
      </c>
      <c r="F6776" s="22">
        <f t="shared" si="316"/>
        <v>42005</v>
      </c>
      <c r="G6776" t="s">
        <v>19307</v>
      </c>
      <c r="H6776">
        <f t="shared" si="317"/>
        <v>6.6</v>
      </c>
      <c r="I6776">
        <v>6.6</v>
      </c>
      <c r="J6776">
        <v>32000</v>
      </c>
      <c r="K6776" t="s">
        <v>7874</v>
      </c>
      <c r="L6776" t="s">
        <v>14204</v>
      </c>
      <c r="M6776" t="s">
        <v>9854</v>
      </c>
      <c r="N6776" t="s">
        <v>7</v>
      </c>
      <c r="O6776">
        <v>10000000</v>
      </c>
      <c r="P6776">
        <v>85978292</v>
      </c>
      <c r="Q6776">
        <f>_xlfn.XLOOKUP(E6776,CPI!A:A,CPI!B:B)</f>
        <v>237</v>
      </c>
      <c r="R6776" s="12">
        <f>P6776*(CPI!$B$112/Movie!Q6776)</f>
        <v>110538335.74852321</v>
      </c>
      <c r="S6776" t="s">
        <v>17315</v>
      </c>
      <c r="T6776">
        <v>122</v>
      </c>
    </row>
    <row r="6777" spans="1:20" x14ac:dyDescent="0.3">
      <c r="A6777" t="s">
        <v>19572</v>
      </c>
      <c r="B6777" t="str">
        <f t="shared" si="315"/>
        <v>R</v>
      </c>
      <c r="C6777" t="s">
        <v>1</v>
      </c>
      <c r="D6777" t="s">
        <v>26</v>
      </c>
      <c r="E6777">
        <v>2015</v>
      </c>
      <c r="F6777" s="22">
        <f t="shared" si="316"/>
        <v>42005</v>
      </c>
      <c r="G6777" t="s">
        <v>19573</v>
      </c>
      <c r="H6777">
        <f t="shared" si="317"/>
        <v>6.2</v>
      </c>
      <c r="I6777">
        <v>6.2</v>
      </c>
      <c r="J6777">
        <v>6800</v>
      </c>
      <c r="K6777" t="s">
        <v>19574</v>
      </c>
      <c r="L6777" t="s">
        <v>19574</v>
      </c>
      <c r="M6777" t="s">
        <v>15564</v>
      </c>
      <c r="N6777" t="s">
        <v>15</v>
      </c>
      <c r="P6777">
        <v>282083</v>
      </c>
      <c r="Q6777">
        <f>_xlfn.XLOOKUP(E6777,CPI!A:A,CPI!B:B)</f>
        <v>237</v>
      </c>
      <c r="R6777" s="12">
        <f>P6777*(CPI!$B$112/Movie!Q6777)</f>
        <v>362661.13966244727</v>
      </c>
      <c r="S6777" t="s">
        <v>19350</v>
      </c>
      <c r="T6777">
        <v>105</v>
      </c>
    </row>
    <row r="6778" spans="1:20" x14ac:dyDescent="0.3">
      <c r="A6778" t="s">
        <v>1004</v>
      </c>
      <c r="B6778" t="str">
        <f t="shared" si="315"/>
        <v>PG-13</v>
      </c>
      <c r="C6778" t="s">
        <v>1984</v>
      </c>
      <c r="D6778" t="s">
        <v>37</v>
      </c>
      <c r="E6778">
        <v>2015</v>
      </c>
      <c r="F6778" s="22">
        <f t="shared" si="316"/>
        <v>42005</v>
      </c>
      <c r="G6778" t="s">
        <v>19362</v>
      </c>
      <c r="H6778">
        <f t="shared" si="317"/>
        <v>4.9000000000000004</v>
      </c>
      <c r="I6778">
        <v>4.9000000000000004</v>
      </c>
      <c r="J6778">
        <v>56000</v>
      </c>
      <c r="K6778" t="s">
        <v>14675</v>
      </c>
      <c r="L6778" t="s">
        <v>15786</v>
      </c>
      <c r="M6778" t="s">
        <v>9943</v>
      </c>
      <c r="N6778" t="s">
        <v>15</v>
      </c>
      <c r="O6778">
        <v>35000000</v>
      </c>
      <c r="P6778">
        <v>95437994</v>
      </c>
      <c r="Q6778">
        <f>_xlfn.XLOOKUP(E6778,CPI!A:A,CPI!B:B)</f>
        <v>237</v>
      </c>
      <c r="R6778" s="12">
        <f>P6778*(CPI!$B$112/Movie!Q6778)</f>
        <v>122700239.54345992</v>
      </c>
      <c r="S6778" t="s">
        <v>9093</v>
      </c>
      <c r="T6778">
        <v>93</v>
      </c>
    </row>
    <row r="6779" spans="1:20" x14ac:dyDescent="0.3">
      <c r="A6779" t="s">
        <v>19575</v>
      </c>
      <c r="B6779" t="str">
        <f t="shared" si="315"/>
        <v>PG-13</v>
      </c>
      <c r="C6779" t="s">
        <v>1984</v>
      </c>
      <c r="D6779" t="s">
        <v>26</v>
      </c>
      <c r="E6779">
        <v>2015</v>
      </c>
      <c r="F6779" s="22">
        <f t="shared" si="316"/>
        <v>42005</v>
      </c>
      <c r="G6779" t="s">
        <v>19576</v>
      </c>
      <c r="H6779">
        <f t="shared" si="317"/>
        <v>6.3</v>
      </c>
      <c r="I6779">
        <v>6.3</v>
      </c>
      <c r="J6779">
        <v>12000</v>
      </c>
      <c r="K6779" t="s">
        <v>15706</v>
      </c>
      <c r="L6779" t="s">
        <v>15706</v>
      </c>
      <c r="M6779" t="s">
        <v>3073</v>
      </c>
      <c r="N6779" t="s">
        <v>15</v>
      </c>
      <c r="O6779">
        <v>3200000</v>
      </c>
      <c r="P6779">
        <v>5425148</v>
      </c>
      <c r="Q6779">
        <f>_xlfn.XLOOKUP(E6779,CPI!A:A,CPI!B:B)</f>
        <v>237</v>
      </c>
      <c r="R6779" s="12">
        <f>P6779*(CPI!$B$112/Movie!Q6779)</f>
        <v>6974863.2725738399</v>
      </c>
      <c r="S6779" t="s">
        <v>15462</v>
      </c>
      <c r="T6779">
        <v>103</v>
      </c>
    </row>
    <row r="6780" spans="1:20" x14ac:dyDescent="0.3">
      <c r="A6780" t="s">
        <v>19577</v>
      </c>
      <c r="B6780" t="str">
        <f t="shared" si="315"/>
        <v>R</v>
      </c>
      <c r="C6780" t="s">
        <v>1</v>
      </c>
      <c r="D6780" t="s">
        <v>2</v>
      </c>
      <c r="E6780">
        <v>2015</v>
      </c>
      <c r="F6780" s="22">
        <f t="shared" si="316"/>
        <v>42005</v>
      </c>
      <c r="G6780" t="s">
        <v>19519</v>
      </c>
      <c r="H6780">
        <f t="shared" si="317"/>
        <v>6.2</v>
      </c>
      <c r="I6780">
        <v>6.2</v>
      </c>
      <c r="J6780">
        <v>37000</v>
      </c>
      <c r="K6780" t="s">
        <v>19578</v>
      </c>
      <c r="L6780" t="s">
        <v>19578</v>
      </c>
      <c r="M6780" t="s">
        <v>15818</v>
      </c>
      <c r="N6780" t="s">
        <v>7</v>
      </c>
      <c r="O6780">
        <v>2000000</v>
      </c>
      <c r="P6780">
        <v>11122090</v>
      </c>
      <c r="Q6780">
        <f>_xlfn.XLOOKUP(E6780,CPI!A:A,CPI!B:B)</f>
        <v>237</v>
      </c>
      <c r="R6780" s="12">
        <f>P6780*(CPI!$B$112/Movie!Q6780)</f>
        <v>14299159.590717301</v>
      </c>
      <c r="S6780" t="s">
        <v>6839</v>
      </c>
      <c r="T6780">
        <v>96</v>
      </c>
    </row>
    <row r="6781" spans="1:20" x14ac:dyDescent="0.3">
      <c r="A6781" t="s">
        <v>19579</v>
      </c>
      <c r="B6781" t="str">
        <f t="shared" si="315"/>
        <v>R</v>
      </c>
      <c r="C6781" t="s">
        <v>1</v>
      </c>
      <c r="D6781" t="s">
        <v>2</v>
      </c>
      <c r="E6781">
        <v>2015</v>
      </c>
      <c r="F6781" s="22">
        <f t="shared" si="316"/>
        <v>42005</v>
      </c>
      <c r="G6781" t="s">
        <v>19580</v>
      </c>
      <c r="H6781">
        <f t="shared" si="317"/>
        <v>5.8</v>
      </c>
      <c r="I6781">
        <v>5.8</v>
      </c>
      <c r="J6781">
        <v>20000</v>
      </c>
      <c r="K6781" t="s">
        <v>8711</v>
      </c>
      <c r="L6781" t="s">
        <v>8711</v>
      </c>
      <c r="M6781" t="s">
        <v>15042</v>
      </c>
      <c r="N6781" t="s">
        <v>180</v>
      </c>
      <c r="P6781">
        <v>92166</v>
      </c>
      <c r="Q6781">
        <f>_xlfn.XLOOKUP(E6781,CPI!A:A,CPI!B:B)</f>
        <v>237</v>
      </c>
      <c r="R6781" s="12">
        <f>P6781*(CPI!$B$112/Movie!Q6781)</f>
        <v>118493.58734177216</v>
      </c>
      <c r="S6781" t="s">
        <v>10344</v>
      </c>
      <c r="T6781">
        <v>101</v>
      </c>
    </row>
    <row r="6782" spans="1:20" x14ac:dyDescent="0.3">
      <c r="A6782" t="s">
        <v>19581</v>
      </c>
      <c r="B6782" t="str">
        <f t="shared" si="315"/>
        <v>R</v>
      </c>
      <c r="C6782" t="s">
        <v>1</v>
      </c>
      <c r="D6782" t="s">
        <v>26</v>
      </c>
      <c r="E6782">
        <v>2015</v>
      </c>
      <c r="F6782" s="22">
        <f t="shared" si="316"/>
        <v>42005</v>
      </c>
      <c r="G6782" t="s">
        <v>18920</v>
      </c>
      <c r="H6782">
        <f t="shared" si="317"/>
        <v>6.7</v>
      </c>
      <c r="I6782">
        <v>6.7</v>
      </c>
      <c r="J6782">
        <v>15000</v>
      </c>
      <c r="K6782" t="s">
        <v>10637</v>
      </c>
      <c r="L6782" t="s">
        <v>10637</v>
      </c>
      <c r="M6782" t="s">
        <v>814</v>
      </c>
      <c r="N6782" t="s">
        <v>15</v>
      </c>
      <c r="O6782">
        <v>600000</v>
      </c>
      <c r="P6782">
        <v>7205073</v>
      </c>
      <c r="Q6782">
        <f>_xlfn.XLOOKUP(E6782,CPI!A:A,CPI!B:B)</f>
        <v>237</v>
      </c>
      <c r="R6782" s="12">
        <f>P6782*(CPI!$B$112/Movie!Q6782)</f>
        <v>9263230.983544305</v>
      </c>
      <c r="S6782" t="s">
        <v>19582</v>
      </c>
      <c r="T6782">
        <v>79</v>
      </c>
    </row>
    <row r="6783" spans="1:20" x14ac:dyDescent="0.3">
      <c r="A6783" t="s">
        <v>19583</v>
      </c>
      <c r="B6783" t="str">
        <f t="shared" si="315"/>
        <v>Not Rated</v>
      </c>
      <c r="C6783" t="s">
        <v>432</v>
      </c>
      <c r="D6783" t="s">
        <v>19</v>
      </c>
      <c r="E6783">
        <v>2015</v>
      </c>
      <c r="F6783" s="22">
        <f t="shared" si="316"/>
        <v>42005</v>
      </c>
      <c r="G6783" t="s">
        <v>19296</v>
      </c>
      <c r="H6783">
        <f t="shared" si="317"/>
        <v>7.3</v>
      </c>
      <c r="I6783">
        <v>7.3</v>
      </c>
      <c r="J6783">
        <v>32000</v>
      </c>
      <c r="K6783" t="s">
        <v>12533</v>
      </c>
      <c r="L6783" t="s">
        <v>19584</v>
      </c>
      <c r="M6783" t="s">
        <v>19585</v>
      </c>
      <c r="N6783" t="s">
        <v>10277</v>
      </c>
      <c r="P6783">
        <v>11350917</v>
      </c>
      <c r="Q6783">
        <f>_xlfn.XLOOKUP(E6783,CPI!A:A,CPI!B:B)</f>
        <v>237</v>
      </c>
      <c r="R6783" s="12">
        <f>P6783*(CPI!$B$112/Movie!Q6783)</f>
        <v>14593351.94050633</v>
      </c>
      <c r="S6783" t="s">
        <v>19586</v>
      </c>
      <c r="T6783">
        <v>158</v>
      </c>
    </row>
    <row r="6784" spans="1:20" x14ac:dyDescent="0.3">
      <c r="A6784" t="s">
        <v>19587</v>
      </c>
      <c r="B6784" t="str">
        <f t="shared" si="315"/>
        <v>R</v>
      </c>
      <c r="C6784" t="s">
        <v>1</v>
      </c>
      <c r="D6784" t="s">
        <v>2</v>
      </c>
      <c r="E6784">
        <v>2015</v>
      </c>
      <c r="F6784" s="22">
        <f t="shared" si="316"/>
        <v>42005</v>
      </c>
      <c r="G6784" t="s">
        <v>19588</v>
      </c>
      <c r="H6784">
        <f t="shared" si="317"/>
        <v>5.3</v>
      </c>
      <c r="I6784">
        <v>5.3</v>
      </c>
      <c r="J6784">
        <v>19000</v>
      </c>
      <c r="K6784" t="s">
        <v>11957</v>
      </c>
      <c r="L6784" t="s">
        <v>11957</v>
      </c>
      <c r="M6784" t="s">
        <v>6519</v>
      </c>
      <c r="N6784" t="s">
        <v>437</v>
      </c>
      <c r="O6784">
        <v>10000000</v>
      </c>
      <c r="P6784">
        <v>3334927</v>
      </c>
      <c r="Q6784">
        <f>_xlfn.XLOOKUP(E6784,CPI!A:A,CPI!B:B)</f>
        <v>237</v>
      </c>
      <c r="R6784" s="12">
        <f>P6784*(CPI!$B$112/Movie!Q6784)</f>
        <v>4287562.2654008437</v>
      </c>
      <c r="S6784" t="s">
        <v>46</v>
      </c>
      <c r="T6784">
        <v>122</v>
      </c>
    </row>
    <row r="6785" spans="1:20" x14ac:dyDescent="0.3">
      <c r="A6785" t="s">
        <v>19589</v>
      </c>
      <c r="B6785" t="str">
        <f t="shared" si="315"/>
        <v>R</v>
      </c>
      <c r="C6785" t="s">
        <v>1</v>
      </c>
      <c r="D6785" t="s">
        <v>19</v>
      </c>
      <c r="E6785">
        <v>2015</v>
      </c>
      <c r="F6785" s="22">
        <f t="shared" si="316"/>
        <v>42005</v>
      </c>
      <c r="G6785" t="s">
        <v>18982</v>
      </c>
      <c r="H6785">
        <f t="shared" si="317"/>
        <v>5.5</v>
      </c>
      <c r="I6785">
        <v>5.5</v>
      </c>
      <c r="J6785">
        <v>69000</v>
      </c>
      <c r="K6785" t="s">
        <v>5887</v>
      </c>
      <c r="L6785" t="s">
        <v>19590</v>
      </c>
      <c r="M6785" t="s">
        <v>5667</v>
      </c>
      <c r="N6785" t="s">
        <v>7</v>
      </c>
      <c r="O6785">
        <v>60000000</v>
      </c>
      <c r="P6785">
        <v>47275717</v>
      </c>
      <c r="Q6785">
        <f>_xlfn.XLOOKUP(E6785,CPI!A:A,CPI!B:B)</f>
        <v>237</v>
      </c>
      <c r="R6785" s="12">
        <f>P6785*(CPI!$B$112/Movie!Q6785)</f>
        <v>60780215.062869199</v>
      </c>
      <c r="S6785" t="s">
        <v>19591</v>
      </c>
      <c r="T6785">
        <v>107</v>
      </c>
    </row>
    <row r="6786" spans="1:20" x14ac:dyDescent="0.3">
      <c r="A6786" t="s">
        <v>19592</v>
      </c>
      <c r="B6786" t="str">
        <f t="shared" si="315"/>
        <v>PG-13</v>
      </c>
      <c r="C6786" t="s">
        <v>1984</v>
      </c>
      <c r="D6786" t="s">
        <v>26</v>
      </c>
      <c r="E6786">
        <v>2015</v>
      </c>
      <c r="F6786" s="22">
        <f t="shared" si="316"/>
        <v>42005</v>
      </c>
      <c r="G6786" t="s">
        <v>19249</v>
      </c>
      <c r="H6786">
        <f t="shared" si="317"/>
        <v>6.7</v>
      </c>
      <c r="I6786">
        <v>6.7</v>
      </c>
      <c r="J6786">
        <v>7100</v>
      </c>
      <c r="K6786" t="s">
        <v>19593</v>
      </c>
      <c r="L6786" t="s">
        <v>19593</v>
      </c>
      <c r="M6786" t="s">
        <v>3699</v>
      </c>
      <c r="N6786" t="s">
        <v>15</v>
      </c>
      <c r="P6786">
        <v>7452512</v>
      </c>
      <c r="Q6786">
        <f>_xlfn.XLOOKUP(E6786,CPI!A:A,CPI!B:B)</f>
        <v>237</v>
      </c>
      <c r="R6786" s="12">
        <f>P6786*(CPI!$B$112/Movie!Q6786)</f>
        <v>9581351.9257383961</v>
      </c>
      <c r="S6786" t="s">
        <v>19594</v>
      </c>
      <c r="T6786">
        <v>92</v>
      </c>
    </row>
    <row r="6787" spans="1:20" x14ac:dyDescent="0.3">
      <c r="A6787" t="s">
        <v>19595</v>
      </c>
      <c r="B6787" t="str">
        <f t="shared" ref="B6787:B6850" si="318">IF(C6787="","Rating Pending",C6787)</f>
        <v>PG-13</v>
      </c>
      <c r="C6787" t="s">
        <v>1984</v>
      </c>
      <c r="D6787" t="s">
        <v>2</v>
      </c>
      <c r="E6787">
        <v>2015</v>
      </c>
      <c r="F6787" s="22">
        <f t="shared" ref="F6787:F6850" si="319">DATE(TRIM(E6787), 1, 1)</f>
        <v>42005</v>
      </c>
      <c r="G6787" t="s">
        <v>19596</v>
      </c>
      <c r="H6787">
        <f t="shared" ref="H6787:H6850" si="320">IF(I6787="","Score Pending",I6787)</f>
        <v>5.6</v>
      </c>
      <c r="I6787">
        <v>5.6</v>
      </c>
      <c r="J6787">
        <v>43000</v>
      </c>
      <c r="K6787" t="s">
        <v>19597</v>
      </c>
      <c r="L6787" t="s">
        <v>19598</v>
      </c>
      <c r="M6787" t="s">
        <v>983</v>
      </c>
      <c r="N6787" t="s">
        <v>15</v>
      </c>
      <c r="P6787">
        <v>1663165</v>
      </c>
      <c r="Q6787">
        <f>_xlfn.XLOOKUP(E6787,CPI!A:A,CPI!B:B)</f>
        <v>237</v>
      </c>
      <c r="R6787" s="12">
        <f>P6787*(CPI!$B$112/Movie!Q6787)</f>
        <v>2138254.7489451477</v>
      </c>
      <c r="S6787" t="s">
        <v>14686</v>
      </c>
      <c r="T6787">
        <v>95</v>
      </c>
    </row>
    <row r="6788" spans="1:20" x14ac:dyDescent="0.3">
      <c r="A6788" t="s">
        <v>19599</v>
      </c>
      <c r="B6788" t="str">
        <f t="shared" si="318"/>
        <v>PG-13</v>
      </c>
      <c r="C6788" t="s">
        <v>1984</v>
      </c>
      <c r="D6788" t="s">
        <v>2</v>
      </c>
      <c r="E6788">
        <v>2015</v>
      </c>
      <c r="F6788" s="22">
        <f t="shared" si="319"/>
        <v>42005</v>
      </c>
      <c r="G6788" t="s">
        <v>18992</v>
      </c>
      <c r="H6788">
        <f t="shared" si="320"/>
        <v>6.4</v>
      </c>
      <c r="I6788">
        <v>6.4</v>
      </c>
      <c r="J6788">
        <v>77000</v>
      </c>
      <c r="K6788" t="s">
        <v>19600</v>
      </c>
      <c r="L6788" t="s">
        <v>19601</v>
      </c>
      <c r="M6788" t="s">
        <v>19602</v>
      </c>
      <c r="N6788" t="s">
        <v>15</v>
      </c>
      <c r="O6788">
        <v>12000000</v>
      </c>
      <c r="P6788">
        <v>33213241</v>
      </c>
      <c r="Q6788">
        <f>_xlfn.XLOOKUP(E6788,CPI!A:A,CPI!B:B)</f>
        <v>237</v>
      </c>
      <c r="R6788" s="12">
        <f>P6788*(CPI!$B$112/Movie!Q6788)</f>
        <v>42700736.424894519</v>
      </c>
      <c r="S6788" t="s">
        <v>18157</v>
      </c>
      <c r="T6788">
        <v>106</v>
      </c>
    </row>
    <row r="6789" spans="1:20" x14ac:dyDescent="0.3">
      <c r="A6789" t="s">
        <v>19603</v>
      </c>
      <c r="B6789" t="str">
        <f t="shared" si="318"/>
        <v>R</v>
      </c>
      <c r="C6789" t="s">
        <v>1</v>
      </c>
      <c r="D6789" t="s">
        <v>89</v>
      </c>
      <c r="E6789">
        <v>2015</v>
      </c>
      <c r="F6789" s="22">
        <f t="shared" si="319"/>
        <v>42005</v>
      </c>
      <c r="G6789" t="s">
        <v>19604</v>
      </c>
      <c r="H6789">
        <f t="shared" si="320"/>
        <v>5.7</v>
      </c>
      <c r="I6789">
        <v>5.7</v>
      </c>
      <c r="J6789">
        <v>38000</v>
      </c>
      <c r="K6789" t="s">
        <v>9713</v>
      </c>
      <c r="L6789" t="s">
        <v>9713</v>
      </c>
      <c r="M6789" t="s">
        <v>2628</v>
      </c>
      <c r="N6789" t="s">
        <v>1096</v>
      </c>
      <c r="P6789">
        <v>17671101</v>
      </c>
      <c r="Q6789">
        <f>_xlfn.XLOOKUP(E6789,CPI!A:A,CPI!B:B)</f>
        <v>237</v>
      </c>
      <c r="R6789" s="12">
        <f>P6789*(CPI!$B$112/Movie!Q6789)</f>
        <v>22718921.834177215</v>
      </c>
      <c r="S6789" t="s">
        <v>16275</v>
      </c>
      <c r="T6789">
        <v>106</v>
      </c>
    </row>
    <row r="6790" spans="1:20" x14ac:dyDescent="0.3">
      <c r="A6790" t="s">
        <v>19605</v>
      </c>
      <c r="B6790" t="str">
        <f t="shared" si="318"/>
        <v>R</v>
      </c>
      <c r="C6790" t="s">
        <v>1</v>
      </c>
      <c r="D6790" t="s">
        <v>48</v>
      </c>
      <c r="E6790">
        <v>2015</v>
      </c>
      <c r="F6790" s="22">
        <f t="shared" si="319"/>
        <v>42005</v>
      </c>
      <c r="G6790" t="s">
        <v>18939</v>
      </c>
      <c r="H6790">
        <f t="shared" si="320"/>
        <v>6.3</v>
      </c>
      <c r="I6790">
        <v>6.3</v>
      </c>
      <c r="J6790">
        <v>65000</v>
      </c>
      <c r="K6790" t="s">
        <v>19606</v>
      </c>
      <c r="L6790" t="s">
        <v>19606</v>
      </c>
      <c r="M6790" t="s">
        <v>12886</v>
      </c>
      <c r="N6790" t="s">
        <v>15</v>
      </c>
      <c r="P6790">
        <v>5261595</v>
      </c>
      <c r="Q6790">
        <f>_xlfn.XLOOKUP(E6790,CPI!A:A,CPI!B:B)</f>
        <v>237</v>
      </c>
      <c r="R6790" s="12">
        <f>P6790*(CPI!$B$112/Movie!Q6790)</f>
        <v>6764590.702531646</v>
      </c>
      <c r="S6790" t="s">
        <v>8609</v>
      </c>
      <c r="T6790">
        <v>99</v>
      </c>
    </row>
    <row r="6791" spans="1:20" x14ac:dyDescent="0.3">
      <c r="A6791" t="s">
        <v>19607</v>
      </c>
      <c r="B6791" t="str">
        <f t="shared" si="318"/>
        <v>PG-13</v>
      </c>
      <c r="C6791" t="s">
        <v>1984</v>
      </c>
      <c r="D6791" t="s">
        <v>48</v>
      </c>
      <c r="E6791">
        <v>2015</v>
      </c>
      <c r="F6791" s="22">
        <f t="shared" si="319"/>
        <v>42005</v>
      </c>
      <c r="G6791" t="s">
        <v>19608</v>
      </c>
      <c r="H6791">
        <f t="shared" si="320"/>
        <v>7.2</v>
      </c>
      <c r="I6791">
        <v>7.2</v>
      </c>
      <c r="J6791">
        <v>53000</v>
      </c>
      <c r="K6791" t="s">
        <v>19609</v>
      </c>
      <c r="L6791" t="s">
        <v>19609</v>
      </c>
      <c r="M6791" t="s">
        <v>15570</v>
      </c>
      <c r="N6791" t="s">
        <v>7</v>
      </c>
      <c r="O6791">
        <v>10000000</v>
      </c>
      <c r="P6791">
        <v>12252684</v>
      </c>
      <c r="Q6791">
        <f>_xlfn.XLOOKUP(E6791,CPI!A:A,CPI!B:B)</f>
        <v>237</v>
      </c>
      <c r="R6791" s="12">
        <f>P6791*(CPI!$B$112/Movie!Q6791)</f>
        <v>15752712.298734177</v>
      </c>
      <c r="S6791" t="s">
        <v>6421</v>
      </c>
      <c r="T6791">
        <v>108</v>
      </c>
    </row>
    <row r="6792" spans="1:20" x14ac:dyDescent="0.3">
      <c r="A6792" t="s">
        <v>19610</v>
      </c>
      <c r="B6792" t="str">
        <f t="shared" si="318"/>
        <v>PG-13</v>
      </c>
      <c r="C6792" t="s">
        <v>1984</v>
      </c>
      <c r="D6792" t="s">
        <v>19</v>
      </c>
      <c r="E6792">
        <v>2015</v>
      </c>
      <c r="F6792" s="22">
        <f t="shared" si="319"/>
        <v>42005</v>
      </c>
      <c r="G6792" t="s">
        <v>19611</v>
      </c>
      <c r="H6792">
        <f t="shared" si="320"/>
        <v>5.2</v>
      </c>
      <c r="I6792">
        <v>5.2</v>
      </c>
      <c r="J6792">
        <v>40000</v>
      </c>
      <c r="K6792" t="s">
        <v>18860</v>
      </c>
      <c r="L6792" t="s">
        <v>14545</v>
      </c>
      <c r="M6792" t="s">
        <v>19612</v>
      </c>
      <c r="N6792" t="s">
        <v>437</v>
      </c>
      <c r="P6792">
        <v>72629670</v>
      </c>
      <c r="Q6792">
        <f>_xlfn.XLOOKUP(E6792,CPI!A:A,CPI!B:B)</f>
        <v>237</v>
      </c>
      <c r="R6792" s="12">
        <f>P6792*(CPI!$B$112/Movie!Q6792)</f>
        <v>93376626.367088616</v>
      </c>
      <c r="S6792" t="s">
        <v>12235</v>
      </c>
      <c r="T6792">
        <v>96</v>
      </c>
    </row>
    <row r="6793" spans="1:20" x14ac:dyDescent="0.3">
      <c r="A6793" t="s">
        <v>19613</v>
      </c>
      <c r="B6793" t="str">
        <f t="shared" si="318"/>
        <v>PG-13</v>
      </c>
      <c r="C6793" t="s">
        <v>1984</v>
      </c>
      <c r="D6793" t="s">
        <v>2</v>
      </c>
      <c r="E6793">
        <v>2015</v>
      </c>
      <c r="F6793" s="22">
        <f t="shared" si="319"/>
        <v>42005</v>
      </c>
      <c r="G6793" t="s">
        <v>19614</v>
      </c>
      <c r="H6793">
        <f t="shared" si="320"/>
        <v>6</v>
      </c>
      <c r="I6793">
        <v>6</v>
      </c>
      <c r="J6793">
        <v>29000</v>
      </c>
      <c r="K6793" t="s">
        <v>17833</v>
      </c>
      <c r="L6793" t="s">
        <v>19615</v>
      </c>
      <c r="M6793" t="s">
        <v>12639</v>
      </c>
      <c r="N6793" t="s">
        <v>19616</v>
      </c>
      <c r="O6793">
        <v>7500000</v>
      </c>
      <c r="P6793">
        <v>381839</v>
      </c>
      <c r="Q6793">
        <f>_xlfn.XLOOKUP(E6793,CPI!A:A,CPI!B:B)</f>
        <v>237</v>
      </c>
      <c r="R6793" s="12">
        <f>P6793*(CPI!$B$112/Movie!Q6793)</f>
        <v>490912.84092827007</v>
      </c>
      <c r="S6793" t="s">
        <v>19617</v>
      </c>
      <c r="T6793">
        <v>98</v>
      </c>
    </row>
    <row r="6794" spans="1:20" x14ac:dyDescent="0.3">
      <c r="A6794" t="s">
        <v>19618</v>
      </c>
      <c r="B6794" t="str">
        <f t="shared" si="318"/>
        <v>PG-13</v>
      </c>
      <c r="C6794" t="s">
        <v>1984</v>
      </c>
      <c r="D6794" t="s">
        <v>2</v>
      </c>
      <c r="E6794">
        <v>2015</v>
      </c>
      <c r="F6794" s="22">
        <f t="shared" si="319"/>
        <v>42005</v>
      </c>
      <c r="G6794" t="s">
        <v>19619</v>
      </c>
      <c r="H6794">
        <f t="shared" si="320"/>
        <v>6.1</v>
      </c>
      <c r="I6794">
        <v>6.1</v>
      </c>
      <c r="J6794">
        <v>29000</v>
      </c>
      <c r="K6794" t="s">
        <v>17416</v>
      </c>
      <c r="L6794" t="s">
        <v>19620</v>
      </c>
      <c r="M6794" t="s">
        <v>18341</v>
      </c>
      <c r="N6794" t="s">
        <v>15</v>
      </c>
      <c r="O6794">
        <v>16000000</v>
      </c>
      <c r="P6794">
        <v>2084628</v>
      </c>
      <c r="Q6794">
        <f>_xlfn.XLOOKUP(E6794,CPI!A:A,CPI!B:B)</f>
        <v>237</v>
      </c>
      <c r="R6794" s="12">
        <f>P6794*(CPI!$B$112/Movie!Q6794)</f>
        <v>2680110.3443037975</v>
      </c>
      <c r="S6794" t="s">
        <v>19621</v>
      </c>
      <c r="T6794">
        <v>101</v>
      </c>
    </row>
    <row r="6795" spans="1:20" x14ac:dyDescent="0.3">
      <c r="A6795" t="s">
        <v>19622</v>
      </c>
      <c r="B6795" t="str">
        <f t="shared" si="318"/>
        <v>R</v>
      </c>
      <c r="C6795" t="s">
        <v>1</v>
      </c>
      <c r="D6795" t="s">
        <v>10</v>
      </c>
      <c r="E6795">
        <v>2015</v>
      </c>
      <c r="F6795" s="22">
        <f t="shared" si="319"/>
        <v>42005</v>
      </c>
      <c r="G6795" t="s">
        <v>19040</v>
      </c>
      <c r="H6795">
        <f t="shared" si="320"/>
        <v>7.2</v>
      </c>
      <c r="I6795">
        <v>7.2</v>
      </c>
      <c r="J6795">
        <v>82000</v>
      </c>
      <c r="K6795" t="s">
        <v>10997</v>
      </c>
      <c r="L6795" t="s">
        <v>10997</v>
      </c>
      <c r="M6795" t="s">
        <v>19623</v>
      </c>
      <c r="N6795" t="s">
        <v>15</v>
      </c>
      <c r="O6795">
        <v>7000000</v>
      </c>
      <c r="P6795">
        <v>17986781</v>
      </c>
      <c r="Q6795">
        <f>_xlfn.XLOOKUP(E6795,CPI!A:A,CPI!B:B)</f>
        <v>237</v>
      </c>
      <c r="R6795" s="12">
        <f>P6795*(CPI!$B$112/Movie!Q6795)</f>
        <v>23124777.091561183</v>
      </c>
      <c r="S6795" t="s">
        <v>19624</v>
      </c>
      <c r="T6795">
        <v>103</v>
      </c>
    </row>
    <row r="6796" spans="1:20" x14ac:dyDescent="0.3">
      <c r="A6796" t="s">
        <v>19625</v>
      </c>
      <c r="B6796" t="str">
        <f t="shared" si="318"/>
        <v>R</v>
      </c>
      <c r="C6796" t="s">
        <v>1</v>
      </c>
      <c r="D6796" t="s">
        <v>2</v>
      </c>
      <c r="E6796">
        <v>2015</v>
      </c>
      <c r="F6796" s="22">
        <f t="shared" si="319"/>
        <v>42005</v>
      </c>
      <c r="G6796" t="s">
        <v>19626</v>
      </c>
      <c r="H6796">
        <f t="shared" si="320"/>
        <v>7.8</v>
      </c>
      <c r="I6796">
        <v>7.8</v>
      </c>
      <c r="J6796">
        <v>38000</v>
      </c>
      <c r="K6796" t="s">
        <v>19627</v>
      </c>
      <c r="L6796" t="s">
        <v>19627</v>
      </c>
      <c r="M6796" t="s">
        <v>19628</v>
      </c>
      <c r="N6796" t="s">
        <v>3795</v>
      </c>
      <c r="P6796">
        <v>3169553</v>
      </c>
      <c r="Q6796">
        <f>_xlfn.XLOOKUP(E6796,CPI!A:A,CPI!B:B)</f>
        <v>237</v>
      </c>
      <c r="R6796" s="12">
        <f>P6796*(CPI!$B$112/Movie!Q6796)</f>
        <v>4074948.5194092831</v>
      </c>
      <c r="S6796" t="s">
        <v>19629</v>
      </c>
      <c r="T6796">
        <v>100</v>
      </c>
    </row>
    <row r="6797" spans="1:20" x14ac:dyDescent="0.3">
      <c r="A6797" t="s">
        <v>4286</v>
      </c>
      <c r="B6797" t="str">
        <f t="shared" si="318"/>
        <v>PG-13</v>
      </c>
      <c r="C6797" t="s">
        <v>1984</v>
      </c>
      <c r="D6797" t="s">
        <v>19</v>
      </c>
      <c r="E6797">
        <v>2015</v>
      </c>
      <c r="F6797" s="22">
        <f t="shared" si="319"/>
        <v>42005</v>
      </c>
      <c r="G6797" t="s">
        <v>19596</v>
      </c>
      <c r="H6797">
        <f t="shared" si="320"/>
        <v>5.2</v>
      </c>
      <c r="I6797">
        <v>5.2</v>
      </c>
      <c r="J6797">
        <v>49000</v>
      </c>
      <c r="K6797" t="s">
        <v>14607</v>
      </c>
      <c r="L6797" t="s">
        <v>19630</v>
      </c>
      <c r="M6797" t="s">
        <v>7764</v>
      </c>
      <c r="N6797" t="s">
        <v>15</v>
      </c>
      <c r="O6797">
        <v>35000000</v>
      </c>
      <c r="P6797">
        <v>51380201</v>
      </c>
      <c r="Q6797">
        <f>_xlfn.XLOOKUP(E6797,CPI!A:A,CPI!B:B)</f>
        <v>237</v>
      </c>
      <c r="R6797" s="12">
        <f>P6797*(CPI!$B$112/Movie!Q6797)</f>
        <v>66057161.370042197</v>
      </c>
      <c r="S6797" t="s">
        <v>103</v>
      </c>
      <c r="T6797">
        <v>87</v>
      </c>
    </row>
    <row r="6798" spans="1:20" x14ac:dyDescent="0.3">
      <c r="A6798" t="s">
        <v>19631</v>
      </c>
      <c r="B6798" t="str">
        <f t="shared" si="318"/>
        <v>PG-13</v>
      </c>
      <c r="C6798" t="s">
        <v>1984</v>
      </c>
      <c r="D6798" t="s">
        <v>26</v>
      </c>
      <c r="E6798">
        <v>2015</v>
      </c>
      <c r="F6798" s="22">
        <f t="shared" si="319"/>
        <v>42005</v>
      </c>
      <c r="G6798" t="s">
        <v>19430</v>
      </c>
      <c r="H6798">
        <f t="shared" si="320"/>
        <v>6.2</v>
      </c>
      <c r="I6798">
        <v>6.2</v>
      </c>
      <c r="J6798">
        <v>66000</v>
      </c>
      <c r="K6798" t="s">
        <v>14549</v>
      </c>
      <c r="L6798" t="s">
        <v>19632</v>
      </c>
      <c r="M6798" t="s">
        <v>19633</v>
      </c>
      <c r="N6798" t="s">
        <v>15</v>
      </c>
      <c r="O6798">
        <v>15000000</v>
      </c>
      <c r="P6798">
        <v>61548707</v>
      </c>
      <c r="Q6798">
        <f>_xlfn.XLOOKUP(E6798,CPI!A:A,CPI!B:B)</f>
        <v>237</v>
      </c>
      <c r="R6798" s="12">
        <f>P6798*(CPI!$B$112/Movie!Q6798)</f>
        <v>79130341.868776381</v>
      </c>
      <c r="S6798" t="s">
        <v>18806</v>
      </c>
      <c r="T6798">
        <v>98</v>
      </c>
    </row>
    <row r="6799" spans="1:20" x14ac:dyDescent="0.3">
      <c r="A6799" t="s">
        <v>19634</v>
      </c>
      <c r="B6799" t="str">
        <f t="shared" si="318"/>
        <v>Not Rated</v>
      </c>
      <c r="C6799" t="s">
        <v>432</v>
      </c>
      <c r="D6799" t="s">
        <v>19</v>
      </c>
      <c r="E6799">
        <v>2015</v>
      </c>
      <c r="F6799" s="22">
        <f t="shared" si="319"/>
        <v>42005</v>
      </c>
      <c r="G6799" t="s">
        <v>19261</v>
      </c>
      <c r="H6799">
        <f t="shared" si="320"/>
        <v>8</v>
      </c>
      <c r="I6799">
        <v>8</v>
      </c>
      <c r="J6799">
        <v>79000</v>
      </c>
      <c r="K6799" t="s">
        <v>19635</v>
      </c>
      <c r="L6799" t="s">
        <v>19479</v>
      </c>
      <c r="M6799" t="s">
        <v>19636</v>
      </c>
      <c r="N6799" t="s">
        <v>10277</v>
      </c>
      <c r="P6799">
        <v>121126188</v>
      </c>
      <c r="Q6799">
        <f>_xlfn.XLOOKUP(E6799,CPI!A:A,CPI!B:B)</f>
        <v>237</v>
      </c>
      <c r="R6799" s="12">
        <f>P6799*(CPI!$B$112/Movie!Q6799)</f>
        <v>155726369.12911394</v>
      </c>
      <c r="S6799" t="s">
        <v>17298</v>
      </c>
      <c r="T6799">
        <v>163</v>
      </c>
    </row>
    <row r="6800" spans="1:20" x14ac:dyDescent="0.3">
      <c r="A6800" t="s">
        <v>19637</v>
      </c>
      <c r="B6800" t="str">
        <f t="shared" si="318"/>
        <v>Not Rated</v>
      </c>
      <c r="C6800" t="s">
        <v>432</v>
      </c>
      <c r="D6800" t="s">
        <v>2</v>
      </c>
      <c r="E6800">
        <v>2015</v>
      </c>
      <c r="F6800" s="22">
        <f t="shared" si="319"/>
        <v>42005</v>
      </c>
      <c r="G6800" t="s">
        <v>19638</v>
      </c>
      <c r="H6800">
        <f t="shared" si="320"/>
        <v>6.3</v>
      </c>
      <c r="I6800">
        <v>6.3</v>
      </c>
      <c r="J6800">
        <v>7200</v>
      </c>
      <c r="K6800" t="s">
        <v>19639</v>
      </c>
      <c r="L6800" t="s">
        <v>19640</v>
      </c>
      <c r="M6800" t="s">
        <v>19641</v>
      </c>
      <c r="N6800" t="s">
        <v>18652</v>
      </c>
      <c r="P6800">
        <v>108846</v>
      </c>
      <c r="Q6800">
        <f>_xlfn.XLOOKUP(E6800,CPI!A:A,CPI!B:B)</f>
        <v>237</v>
      </c>
      <c r="R6800" s="12">
        <f>P6800*(CPI!$B$112/Movie!Q6800)</f>
        <v>139938.29620253164</v>
      </c>
      <c r="S6800" t="s">
        <v>19642</v>
      </c>
      <c r="T6800">
        <v>92</v>
      </c>
    </row>
    <row r="6801" spans="1:20" x14ac:dyDescent="0.3">
      <c r="A6801" t="s">
        <v>19643</v>
      </c>
      <c r="B6801" t="str">
        <f t="shared" si="318"/>
        <v>R</v>
      </c>
      <c r="C6801" t="s">
        <v>1</v>
      </c>
      <c r="D6801" t="s">
        <v>19</v>
      </c>
      <c r="E6801">
        <v>2015</v>
      </c>
      <c r="F6801" s="22">
        <f t="shared" si="319"/>
        <v>42005</v>
      </c>
      <c r="G6801" t="s">
        <v>19036</v>
      </c>
      <c r="H6801">
        <f t="shared" si="320"/>
        <v>5.8</v>
      </c>
      <c r="I6801">
        <v>5.8</v>
      </c>
      <c r="J6801">
        <v>40000</v>
      </c>
      <c r="K6801" t="s">
        <v>13715</v>
      </c>
      <c r="L6801" t="s">
        <v>19644</v>
      </c>
      <c r="M6801" t="s">
        <v>972</v>
      </c>
      <c r="N6801" t="s">
        <v>15</v>
      </c>
      <c r="O6801">
        <v>40000000</v>
      </c>
      <c r="P6801">
        <v>24177137</v>
      </c>
      <c r="Q6801">
        <f>_xlfn.XLOOKUP(E6801,CPI!A:A,CPI!B:B)</f>
        <v>237</v>
      </c>
      <c r="R6801" s="12">
        <f>P6801*(CPI!$B$112/Movie!Q6801)</f>
        <v>31083433.096624475</v>
      </c>
      <c r="S6801" t="s">
        <v>17318</v>
      </c>
      <c r="T6801">
        <v>115</v>
      </c>
    </row>
    <row r="6802" spans="1:20" x14ac:dyDescent="0.3">
      <c r="A6802" t="s">
        <v>19645</v>
      </c>
      <c r="B6802" t="str">
        <f t="shared" si="318"/>
        <v>R</v>
      </c>
      <c r="C6802" t="s">
        <v>1</v>
      </c>
      <c r="D6802" t="s">
        <v>26</v>
      </c>
      <c r="E6802">
        <v>2015</v>
      </c>
      <c r="F6802" s="22">
        <f t="shared" si="319"/>
        <v>42005</v>
      </c>
      <c r="G6802" t="s">
        <v>19153</v>
      </c>
      <c r="H6802">
        <f t="shared" si="320"/>
        <v>6.4</v>
      </c>
      <c r="I6802">
        <v>6.4</v>
      </c>
      <c r="J6802">
        <v>68000</v>
      </c>
      <c r="K6802" t="s">
        <v>16017</v>
      </c>
      <c r="L6802" t="s">
        <v>16017</v>
      </c>
      <c r="M6802" t="s">
        <v>12111</v>
      </c>
      <c r="N6802" t="s">
        <v>15</v>
      </c>
      <c r="O6802">
        <v>25000000</v>
      </c>
      <c r="P6802">
        <v>52395996</v>
      </c>
      <c r="Q6802">
        <f>_xlfn.XLOOKUP(E6802,CPI!A:A,CPI!B:B)</f>
        <v>237</v>
      </c>
      <c r="R6802" s="12">
        <f>P6802*(CPI!$B$112/Movie!Q6802)</f>
        <v>67363122.283544302</v>
      </c>
      <c r="S6802" t="s">
        <v>16</v>
      </c>
      <c r="T6802">
        <v>101</v>
      </c>
    </row>
    <row r="6803" spans="1:20" x14ac:dyDescent="0.3">
      <c r="A6803" t="s">
        <v>19646</v>
      </c>
      <c r="B6803" t="str">
        <f t="shared" si="318"/>
        <v>PG-13</v>
      </c>
      <c r="C6803" t="s">
        <v>1984</v>
      </c>
      <c r="D6803" t="s">
        <v>2</v>
      </c>
      <c r="E6803">
        <v>2015</v>
      </c>
      <c r="F6803" s="22">
        <f t="shared" si="319"/>
        <v>42005</v>
      </c>
      <c r="G6803" t="s">
        <v>18927</v>
      </c>
      <c r="H6803">
        <f t="shared" si="320"/>
        <v>4.8</v>
      </c>
      <c r="I6803">
        <v>4.8</v>
      </c>
      <c r="J6803">
        <v>3500</v>
      </c>
      <c r="K6803" t="s">
        <v>14944</v>
      </c>
      <c r="L6803" t="s">
        <v>14944</v>
      </c>
      <c r="M6803" t="s">
        <v>12467</v>
      </c>
      <c r="N6803" t="s">
        <v>15</v>
      </c>
      <c r="O6803">
        <v>5000000</v>
      </c>
      <c r="P6803">
        <v>4842699</v>
      </c>
      <c r="Q6803">
        <f>_xlfn.XLOOKUP(E6803,CPI!A:A,CPI!B:B)</f>
        <v>237</v>
      </c>
      <c r="R6803" s="12">
        <f>P6803*(CPI!$B$112/Movie!Q6803)</f>
        <v>6226035.3810126586</v>
      </c>
      <c r="S6803" t="s">
        <v>19647</v>
      </c>
      <c r="T6803">
        <v>121</v>
      </c>
    </row>
    <row r="6804" spans="1:20" x14ac:dyDescent="0.3">
      <c r="A6804" t="s">
        <v>19648</v>
      </c>
      <c r="B6804" t="str">
        <f t="shared" si="318"/>
        <v>R</v>
      </c>
      <c r="C6804" t="s">
        <v>1</v>
      </c>
      <c r="D6804" t="s">
        <v>2</v>
      </c>
      <c r="E6804">
        <v>2015</v>
      </c>
      <c r="F6804" s="22">
        <f t="shared" si="319"/>
        <v>42005</v>
      </c>
      <c r="G6804" t="s">
        <v>19649</v>
      </c>
      <c r="H6804">
        <f t="shared" si="320"/>
        <v>6.4</v>
      </c>
      <c r="I6804">
        <v>6.4</v>
      </c>
      <c r="J6804">
        <v>27000</v>
      </c>
      <c r="K6804" t="s">
        <v>15876</v>
      </c>
      <c r="L6804" t="s">
        <v>19650</v>
      </c>
      <c r="M6804" t="s">
        <v>12485</v>
      </c>
      <c r="N6804" t="s">
        <v>291</v>
      </c>
      <c r="P6804">
        <v>5497104</v>
      </c>
      <c r="Q6804">
        <f>_xlfn.XLOOKUP(E6804,CPI!A:A,CPI!B:B)</f>
        <v>237</v>
      </c>
      <c r="R6804" s="12">
        <f>P6804*(CPI!$B$112/Movie!Q6804)</f>
        <v>7067373.7924050633</v>
      </c>
      <c r="S6804" t="s">
        <v>19651</v>
      </c>
      <c r="T6804">
        <v>134</v>
      </c>
    </row>
    <row r="6805" spans="1:20" x14ac:dyDescent="0.3">
      <c r="A6805" t="s">
        <v>19652</v>
      </c>
      <c r="B6805" t="str">
        <f t="shared" si="318"/>
        <v>PG-13</v>
      </c>
      <c r="C6805" t="s">
        <v>1984</v>
      </c>
      <c r="D6805" t="s">
        <v>19</v>
      </c>
      <c r="E6805">
        <v>2015</v>
      </c>
      <c r="F6805" s="22">
        <f t="shared" si="319"/>
        <v>42005</v>
      </c>
      <c r="G6805" t="s">
        <v>19653</v>
      </c>
      <c r="H6805">
        <f t="shared" si="320"/>
        <v>7.1</v>
      </c>
      <c r="I6805">
        <v>7.1</v>
      </c>
      <c r="J6805">
        <v>51000</v>
      </c>
      <c r="K6805" t="s">
        <v>16917</v>
      </c>
      <c r="L6805" t="s">
        <v>16918</v>
      </c>
      <c r="M6805" t="s">
        <v>16919</v>
      </c>
      <c r="N6805" t="s">
        <v>5975</v>
      </c>
      <c r="O6805">
        <v>36000000</v>
      </c>
      <c r="P6805">
        <v>157029618</v>
      </c>
      <c r="Q6805">
        <f>_xlfn.XLOOKUP(E6805,CPI!A:A,CPI!B:B)</f>
        <v>237</v>
      </c>
      <c r="R6805" s="12">
        <f>P6805*(CPI!$B$112/Movie!Q6805)</f>
        <v>201885757.82531646</v>
      </c>
      <c r="S6805" t="s">
        <v>539</v>
      </c>
      <c r="T6805">
        <v>105</v>
      </c>
    </row>
    <row r="6806" spans="1:20" x14ac:dyDescent="0.3">
      <c r="A6806" t="s">
        <v>19654</v>
      </c>
      <c r="B6806" t="str">
        <f t="shared" si="318"/>
        <v>PG</v>
      </c>
      <c r="C6806" t="s">
        <v>18</v>
      </c>
      <c r="D6806" t="s">
        <v>48</v>
      </c>
      <c r="E6806">
        <v>2015</v>
      </c>
      <c r="F6806" s="22">
        <f t="shared" si="319"/>
        <v>42005</v>
      </c>
      <c r="G6806" t="s">
        <v>19031</v>
      </c>
      <c r="H6806">
        <f t="shared" si="320"/>
        <v>7.4</v>
      </c>
      <c r="I6806">
        <v>7.4</v>
      </c>
      <c r="J6806">
        <v>36000</v>
      </c>
      <c r="K6806" t="s">
        <v>12705</v>
      </c>
      <c r="L6806" t="s">
        <v>14865</v>
      </c>
      <c r="M6806" t="s">
        <v>2813</v>
      </c>
      <c r="N6806" t="s">
        <v>15</v>
      </c>
      <c r="O6806">
        <v>17000000</v>
      </c>
      <c r="P6806">
        <v>45710059</v>
      </c>
      <c r="Q6806">
        <f>_xlfn.XLOOKUP(E6806,CPI!A:A,CPI!B:B)</f>
        <v>237</v>
      </c>
      <c r="R6806" s="12">
        <f>P6806*(CPI!$B$112/Movie!Q6806)</f>
        <v>58767320.579324894</v>
      </c>
      <c r="S6806" t="s">
        <v>19655</v>
      </c>
      <c r="T6806">
        <v>129</v>
      </c>
    </row>
    <row r="6807" spans="1:20" x14ac:dyDescent="0.3">
      <c r="A6807" t="s">
        <v>19656</v>
      </c>
      <c r="B6807" t="str">
        <f t="shared" si="318"/>
        <v>PG</v>
      </c>
      <c r="C6807" t="s">
        <v>18</v>
      </c>
      <c r="D6807" t="s">
        <v>375</v>
      </c>
      <c r="E6807">
        <v>2015</v>
      </c>
      <c r="F6807" s="22">
        <f t="shared" si="319"/>
        <v>42005</v>
      </c>
      <c r="G6807" t="s">
        <v>18982</v>
      </c>
      <c r="H6807">
        <f t="shared" si="320"/>
        <v>5.8</v>
      </c>
      <c r="I6807">
        <v>5.8</v>
      </c>
      <c r="J6807">
        <v>10000</v>
      </c>
      <c r="K6807" t="s">
        <v>19657</v>
      </c>
      <c r="L6807" t="s">
        <v>13027</v>
      </c>
      <c r="M6807" t="s">
        <v>12936</v>
      </c>
      <c r="N6807" t="s">
        <v>15</v>
      </c>
      <c r="P6807">
        <v>13603453</v>
      </c>
      <c r="Q6807">
        <f>_xlfn.XLOOKUP(E6807,CPI!A:A,CPI!B:B)</f>
        <v>237</v>
      </c>
      <c r="R6807" s="12">
        <f>P6807*(CPI!$B$112/Movie!Q6807)</f>
        <v>17489333.878059071</v>
      </c>
      <c r="S6807" t="s">
        <v>19658</v>
      </c>
      <c r="T6807">
        <v>99</v>
      </c>
    </row>
    <row r="6808" spans="1:20" x14ac:dyDescent="0.3">
      <c r="A6808" t="s">
        <v>19659</v>
      </c>
      <c r="B6808" t="str">
        <f t="shared" si="318"/>
        <v>G</v>
      </c>
      <c r="C6808" t="s">
        <v>322</v>
      </c>
      <c r="D6808" t="s">
        <v>375</v>
      </c>
      <c r="E6808">
        <v>2015</v>
      </c>
      <c r="F6808" s="22">
        <f t="shared" si="319"/>
        <v>42005</v>
      </c>
      <c r="G6808" t="s">
        <v>19301</v>
      </c>
      <c r="H6808">
        <f t="shared" si="320"/>
        <v>7.1</v>
      </c>
      <c r="I6808">
        <v>7.1</v>
      </c>
      <c r="J6808">
        <v>43000</v>
      </c>
      <c r="K6808" t="s">
        <v>17866</v>
      </c>
      <c r="L6808" t="s">
        <v>19660</v>
      </c>
      <c r="M6808" t="s">
        <v>19661</v>
      </c>
      <c r="N6808" t="s">
        <v>15</v>
      </c>
      <c r="O6808">
        <v>99000000</v>
      </c>
      <c r="P6808">
        <v>246233113</v>
      </c>
      <c r="Q6808">
        <f>_xlfn.XLOOKUP(E6808,CPI!A:A,CPI!B:B)</f>
        <v>237</v>
      </c>
      <c r="R6808" s="12">
        <f>P6808*(CPI!$B$112/Movie!Q6808)</f>
        <v>316570588.73881859</v>
      </c>
      <c r="S6808" t="s">
        <v>14108</v>
      </c>
      <c r="T6808">
        <v>88</v>
      </c>
    </row>
    <row r="6809" spans="1:20" x14ac:dyDescent="0.3">
      <c r="A6809" t="s">
        <v>19662</v>
      </c>
      <c r="B6809" t="str">
        <f t="shared" si="318"/>
        <v>R</v>
      </c>
      <c r="C6809" t="s">
        <v>1</v>
      </c>
      <c r="D6809" t="s">
        <v>26</v>
      </c>
      <c r="E6809">
        <v>2015</v>
      </c>
      <c r="F6809" s="22">
        <f t="shared" si="319"/>
        <v>42005</v>
      </c>
      <c r="G6809" t="s">
        <v>19393</v>
      </c>
      <c r="H6809">
        <f t="shared" si="320"/>
        <v>5.5</v>
      </c>
      <c r="I6809">
        <v>5.5</v>
      </c>
      <c r="J6809">
        <v>11000</v>
      </c>
      <c r="K6809" t="s">
        <v>1112</v>
      </c>
      <c r="L6809" t="s">
        <v>4608</v>
      </c>
      <c r="M6809" t="s">
        <v>531</v>
      </c>
      <c r="N6809" t="s">
        <v>15</v>
      </c>
      <c r="O6809">
        <v>15000000</v>
      </c>
      <c r="P6809">
        <v>3394174</v>
      </c>
      <c r="Q6809">
        <f>_xlfn.XLOOKUP(E6809,CPI!A:A,CPI!B:B)</f>
        <v>237</v>
      </c>
      <c r="R6809" s="12">
        <f>P6809*(CPI!$B$112/Movie!Q6809)</f>
        <v>4363733.4084388185</v>
      </c>
      <c r="S6809" t="s">
        <v>19663</v>
      </c>
      <c r="T6809">
        <v>106</v>
      </c>
    </row>
    <row r="6810" spans="1:20" x14ac:dyDescent="0.3">
      <c r="A6810" t="s">
        <v>19664</v>
      </c>
      <c r="B6810" t="str">
        <f t="shared" si="318"/>
        <v>PG-13</v>
      </c>
      <c r="C6810" t="s">
        <v>1984</v>
      </c>
      <c r="D6810" t="s">
        <v>2</v>
      </c>
      <c r="E6810">
        <v>2015</v>
      </c>
      <c r="F6810" s="22">
        <f t="shared" si="319"/>
        <v>42005</v>
      </c>
      <c r="G6810" t="s">
        <v>19665</v>
      </c>
      <c r="H6810">
        <f t="shared" si="320"/>
        <v>6.1</v>
      </c>
      <c r="I6810">
        <v>6.1</v>
      </c>
      <c r="J6810">
        <v>15000</v>
      </c>
      <c r="K6810" t="s">
        <v>5209</v>
      </c>
      <c r="L6810" t="s">
        <v>16724</v>
      </c>
      <c r="M6810" t="s">
        <v>9005</v>
      </c>
      <c r="N6810" t="s">
        <v>15</v>
      </c>
      <c r="O6810">
        <v>25000000</v>
      </c>
      <c r="P6810">
        <v>906995</v>
      </c>
      <c r="Q6810">
        <f>_xlfn.XLOOKUP(E6810,CPI!A:A,CPI!B:B)</f>
        <v>237</v>
      </c>
      <c r="R6810" s="12">
        <f>P6810*(CPI!$B$112/Movie!Q6810)</f>
        <v>1166081.7573839664</v>
      </c>
      <c r="S6810" t="s">
        <v>19666</v>
      </c>
      <c r="T6810">
        <v>110</v>
      </c>
    </row>
    <row r="6811" spans="1:20" x14ac:dyDescent="0.3">
      <c r="A6811" t="s">
        <v>19667</v>
      </c>
      <c r="B6811" t="str">
        <f t="shared" si="318"/>
        <v>PG</v>
      </c>
      <c r="C6811" t="s">
        <v>18</v>
      </c>
      <c r="D6811" t="s">
        <v>375</v>
      </c>
      <c r="E6811">
        <v>2015</v>
      </c>
      <c r="F6811" s="22">
        <f t="shared" si="319"/>
        <v>42005</v>
      </c>
      <c r="G6811" t="s">
        <v>19296</v>
      </c>
      <c r="H6811">
        <f t="shared" si="320"/>
        <v>5</v>
      </c>
      <c r="I6811">
        <v>5</v>
      </c>
      <c r="J6811">
        <v>18000</v>
      </c>
      <c r="K6811" t="s">
        <v>12473</v>
      </c>
      <c r="L6811" t="s">
        <v>19668</v>
      </c>
      <c r="M6811" t="s">
        <v>13330</v>
      </c>
      <c r="N6811" t="s">
        <v>15</v>
      </c>
      <c r="O6811">
        <v>90000000</v>
      </c>
      <c r="P6811">
        <v>234798636</v>
      </c>
      <c r="Q6811">
        <f>_xlfn.XLOOKUP(E6811,CPI!A:A,CPI!B:B)</f>
        <v>237</v>
      </c>
      <c r="R6811" s="12">
        <f>P6811*(CPI!$B$112/Movie!Q6811)</f>
        <v>301869807.54936707</v>
      </c>
      <c r="S6811" t="s">
        <v>9093</v>
      </c>
      <c r="T6811">
        <v>92</v>
      </c>
    </row>
    <row r="6812" spans="1:20" x14ac:dyDescent="0.3">
      <c r="A6812" t="s">
        <v>19669</v>
      </c>
      <c r="B6812" t="str">
        <f t="shared" si="318"/>
        <v>PG-13</v>
      </c>
      <c r="C6812" t="s">
        <v>1984</v>
      </c>
      <c r="D6812" t="s">
        <v>37</v>
      </c>
      <c r="E6812">
        <v>2015</v>
      </c>
      <c r="F6812" s="22">
        <f t="shared" si="319"/>
        <v>42005</v>
      </c>
      <c r="G6812" t="s">
        <v>19015</v>
      </c>
      <c r="H6812">
        <f t="shared" si="320"/>
        <v>5.2</v>
      </c>
      <c r="I6812">
        <v>5.2</v>
      </c>
      <c r="J6812">
        <v>42000</v>
      </c>
      <c r="K6812" t="s">
        <v>19670</v>
      </c>
      <c r="L6812" t="s">
        <v>15901</v>
      </c>
      <c r="M6812" t="s">
        <v>19671</v>
      </c>
      <c r="N6812" t="s">
        <v>15</v>
      </c>
      <c r="O6812">
        <v>3300000</v>
      </c>
      <c r="P6812">
        <v>38356892</v>
      </c>
      <c r="Q6812">
        <f>_xlfn.XLOOKUP(E6812,CPI!A:A,CPI!B:B)</f>
        <v>237</v>
      </c>
      <c r="R6812" s="12">
        <f>P6812*(CPI!$B$112/Movie!Q6812)</f>
        <v>49313691.951054856</v>
      </c>
      <c r="S6812" t="s">
        <v>19408</v>
      </c>
      <c r="T6812">
        <v>83</v>
      </c>
    </row>
    <row r="6813" spans="1:20" x14ac:dyDescent="0.3">
      <c r="A6813" t="s">
        <v>19672</v>
      </c>
      <c r="B6813" t="str">
        <f t="shared" si="318"/>
        <v>PG-13</v>
      </c>
      <c r="C6813" t="s">
        <v>1984</v>
      </c>
      <c r="D6813" t="s">
        <v>26</v>
      </c>
      <c r="E6813">
        <v>2015</v>
      </c>
      <c r="F6813" s="22">
        <f t="shared" si="319"/>
        <v>42005</v>
      </c>
      <c r="G6813" t="s">
        <v>19673</v>
      </c>
      <c r="H6813">
        <f t="shared" si="320"/>
        <v>5.8</v>
      </c>
      <c r="I6813">
        <v>5.8</v>
      </c>
      <c r="J6813">
        <v>22000</v>
      </c>
      <c r="K6813" t="s">
        <v>8275</v>
      </c>
      <c r="L6813" t="s">
        <v>10215</v>
      </c>
      <c r="M6813" t="s">
        <v>836</v>
      </c>
      <c r="N6813" t="s">
        <v>15</v>
      </c>
      <c r="O6813">
        <v>17000000</v>
      </c>
      <c r="P6813">
        <v>42426912</v>
      </c>
      <c r="Q6813">
        <f>_xlfn.XLOOKUP(E6813,CPI!A:A,CPI!B:B)</f>
        <v>237</v>
      </c>
      <c r="R6813" s="12">
        <f>P6813*(CPI!$B$112/Movie!Q6813)</f>
        <v>54546329.478481017</v>
      </c>
      <c r="S6813" t="s">
        <v>16769</v>
      </c>
      <c r="T6813">
        <v>107</v>
      </c>
    </row>
    <row r="6814" spans="1:20" x14ac:dyDescent="0.3">
      <c r="A6814" t="s">
        <v>19674</v>
      </c>
      <c r="B6814" t="str">
        <f t="shared" si="318"/>
        <v>PG-13</v>
      </c>
      <c r="C6814" t="s">
        <v>1984</v>
      </c>
      <c r="D6814" t="s">
        <v>48</v>
      </c>
      <c r="E6814">
        <v>2015</v>
      </c>
      <c r="F6814" s="22">
        <f t="shared" si="319"/>
        <v>42005</v>
      </c>
      <c r="G6814" t="s">
        <v>19673</v>
      </c>
      <c r="H6814">
        <f t="shared" si="320"/>
        <v>6.9</v>
      </c>
      <c r="I6814">
        <v>6.9</v>
      </c>
      <c r="J6814">
        <v>37000</v>
      </c>
      <c r="K6814" t="s">
        <v>19675</v>
      </c>
      <c r="L6814" t="s">
        <v>19676</v>
      </c>
      <c r="M6814" t="s">
        <v>8134</v>
      </c>
      <c r="N6814" t="s">
        <v>19677</v>
      </c>
      <c r="O6814">
        <v>26000000</v>
      </c>
      <c r="P6814">
        <v>27972023</v>
      </c>
      <c r="Q6814">
        <f>_xlfn.XLOOKUP(E6814,CPI!A:A,CPI!B:B)</f>
        <v>237</v>
      </c>
      <c r="R6814" s="12">
        <f>P6814*(CPI!$B$112/Movie!Q6814)</f>
        <v>35962343.49409283</v>
      </c>
      <c r="S6814" t="s">
        <v>11112</v>
      </c>
      <c r="T6814">
        <v>127</v>
      </c>
    </row>
    <row r="6815" spans="1:20" x14ac:dyDescent="0.3">
      <c r="A6815" t="s">
        <v>19678</v>
      </c>
      <c r="B6815" t="str">
        <f t="shared" si="318"/>
        <v>PG</v>
      </c>
      <c r="C6815" t="s">
        <v>18</v>
      </c>
      <c r="D6815" t="s">
        <v>375</v>
      </c>
      <c r="E6815">
        <v>2015</v>
      </c>
      <c r="F6815" s="22">
        <f t="shared" si="319"/>
        <v>42005</v>
      </c>
      <c r="G6815" t="s">
        <v>19679</v>
      </c>
      <c r="H6815">
        <f t="shared" si="320"/>
        <v>7.7</v>
      </c>
      <c r="I6815">
        <v>7.7</v>
      </c>
      <c r="J6815">
        <v>58000</v>
      </c>
      <c r="K6815" t="s">
        <v>15521</v>
      </c>
      <c r="L6815" t="s">
        <v>19680</v>
      </c>
      <c r="M6815" t="s">
        <v>647</v>
      </c>
      <c r="N6815" t="s">
        <v>437</v>
      </c>
      <c r="O6815">
        <v>81200000</v>
      </c>
      <c r="P6815">
        <v>97571250</v>
      </c>
      <c r="Q6815">
        <f>_xlfn.XLOOKUP(E6815,CPI!A:A,CPI!B:B)</f>
        <v>237</v>
      </c>
      <c r="R6815" s="12">
        <f>P6815*(CPI!$B$112/Movie!Q6815)</f>
        <v>125442868.67088608</v>
      </c>
      <c r="S6815" t="s">
        <v>19681</v>
      </c>
      <c r="T6815">
        <v>108</v>
      </c>
    </row>
    <row r="6816" spans="1:20" x14ac:dyDescent="0.3">
      <c r="A6816" t="s">
        <v>19682</v>
      </c>
      <c r="B6816" t="str">
        <f t="shared" si="318"/>
        <v>R</v>
      </c>
      <c r="C6816" t="s">
        <v>1</v>
      </c>
      <c r="D6816" t="s">
        <v>2</v>
      </c>
      <c r="E6816">
        <v>2015</v>
      </c>
      <c r="F6816" s="22">
        <f t="shared" si="319"/>
        <v>42005</v>
      </c>
      <c r="G6816" t="s">
        <v>19683</v>
      </c>
      <c r="H6816">
        <f t="shared" si="320"/>
        <v>6.6</v>
      </c>
      <c r="I6816">
        <v>6.6</v>
      </c>
      <c r="J6816">
        <v>12000</v>
      </c>
      <c r="K6816" t="s">
        <v>14836</v>
      </c>
      <c r="L6816" t="s">
        <v>14836</v>
      </c>
      <c r="M6816" t="s">
        <v>16074</v>
      </c>
      <c r="N6816" t="s">
        <v>9866</v>
      </c>
      <c r="O6816">
        <v>11000000</v>
      </c>
      <c r="P6816">
        <v>1160724</v>
      </c>
      <c r="Q6816">
        <f>_xlfn.XLOOKUP(E6816,CPI!A:A,CPI!B:B)</f>
        <v>237</v>
      </c>
      <c r="R6816" s="12">
        <f>P6816*(CPI!$B$112/Movie!Q6816)</f>
        <v>1492289.4632911393</v>
      </c>
      <c r="S6816" t="s">
        <v>17360</v>
      </c>
      <c r="T6816">
        <v>109</v>
      </c>
    </row>
    <row r="6817" spans="1:20" x14ac:dyDescent="0.3">
      <c r="A6817" t="s">
        <v>19684</v>
      </c>
      <c r="B6817" t="str">
        <f t="shared" si="318"/>
        <v>R</v>
      </c>
      <c r="C6817" t="s">
        <v>1</v>
      </c>
      <c r="D6817" t="s">
        <v>37</v>
      </c>
      <c r="E6817">
        <v>2015</v>
      </c>
      <c r="F6817" s="22">
        <f t="shared" si="319"/>
        <v>42005</v>
      </c>
      <c r="G6817" t="s">
        <v>19352</v>
      </c>
      <c r="H6817">
        <f t="shared" si="320"/>
        <v>4.3</v>
      </c>
      <c r="I6817">
        <v>4.3</v>
      </c>
      <c r="J6817">
        <v>20000</v>
      </c>
      <c r="K6817" t="s">
        <v>19685</v>
      </c>
      <c r="L6817" t="s">
        <v>19686</v>
      </c>
      <c r="M6817" t="s">
        <v>19687</v>
      </c>
      <c r="N6817" t="s">
        <v>15</v>
      </c>
      <c r="O6817">
        <v>100000</v>
      </c>
      <c r="P6817">
        <v>42964410</v>
      </c>
      <c r="Q6817">
        <f>_xlfn.XLOOKUP(E6817,CPI!A:A,CPI!B:B)</f>
        <v>237</v>
      </c>
      <c r="R6817" s="12">
        <f>P6817*(CPI!$B$112/Movie!Q6817)</f>
        <v>55237365.93670886</v>
      </c>
      <c r="S6817" t="s">
        <v>2011</v>
      </c>
      <c r="T6817">
        <v>81</v>
      </c>
    </row>
    <row r="6818" spans="1:20" x14ac:dyDescent="0.3">
      <c r="A6818" t="s">
        <v>19688</v>
      </c>
      <c r="B6818" t="str">
        <f t="shared" si="318"/>
        <v>R</v>
      </c>
      <c r="C6818" t="s">
        <v>1</v>
      </c>
      <c r="D6818" t="s">
        <v>2</v>
      </c>
      <c r="E6818">
        <v>2015</v>
      </c>
      <c r="F6818" s="22">
        <f t="shared" si="319"/>
        <v>42005</v>
      </c>
      <c r="G6818" t="s">
        <v>19689</v>
      </c>
      <c r="H6818">
        <f t="shared" si="320"/>
        <v>6.1</v>
      </c>
      <c r="I6818">
        <v>6.1</v>
      </c>
      <c r="J6818">
        <v>9700</v>
      </c>
      <c r="K6818" t="s">
        <v>19690</v>
      </c>
      <c r="L6818" t="s">
        <v>19690</v>
      </c>
      <c r="M6818" t="s">
        <v>19691</v>
      </c>
      <c r="N6818" t="s">
        <v>7</v>
      </c>
      <c r="P6818">
        <v>121827</v>
      </c>
      <c r="Q6818">
        <f>_xlfn.XLOOKUP(E6818,CPI!A:A,CPI!B:B)</f>
        <v>237</v>
      </c>
      <c r="R6818" s="12">
        <f>P6818*(CPI!$B$112/Movie!Q6818)</f>
        <v>156627.37088607595</v>
      </c>
      <c r="S6818" t="s">
        <v>19692</v>
      </c>
      <c r="T6818">
        <v>87</v>
      </c>
    </row>
    <row r="6819" spans="1:20" x14ac:dyDescent="0.3">
      <c r="A6819" t="s">
        <v>19693</v>
      </c>
      <c r="B6819" t="str">
        <f t="shared" si="318"/>
        <v>R</v>
      </c>
      <c r="C6819" t="s">
        <v>1</v>
      </c>
      <c r="D6819" t="s">
        <v>37</v>
      </c>
      <c r="E6819">
        <v>2015</v>
      </c>
      <c r="F6819" s="22">
        <f t="shared" si="319"/>
        <v>42005</v>
      </c>
      <c r="G6819" t="s">
        <v>19694</v>
      </c>
      <c r="H6819">
        <f t="shared" si="320"/>
        <v>5.9</v>
      </c>
      <c r="I6819">
        <v>5.9</v>
      </c>
      <c r="J6819">
        <v>17000</v>
      </c>
      <c r="K6819" t="s">
        <v>593</v>
      </c>
      <c r="L6819" t="s">
        <v>19695</v>
      </c>
      <c r="M6819" t="s">
        <v>19696</v>
      </c>
      <c r="N6819" t="s">
        <v>15</v>
      </c>
      <c r="P6819">
        <v>35275</v>
      </c>
      <c r="Q6819">
        <f>_xlfn.XLOOKUP(E6819,CPI!A:A,CPI!B:B)</f>
        <v>237</v>
      </c>
      <c r="R6819" s="12">
        <f>P6819*(CPI!$B$112/Movie!Q6819)</f>
        <v>45351.445147679326</v>
      </c>
      <c r="S6819" t="s">
        <v>19697</v>
      </c>
      <c r="T6819">
        <v>89</v>
      </c>
    </row>
    <row r="6820" spans="1:20" x14ac:dyDescent="0.3">
      <c r="A6820" t="s">
        <v>19698</v>
      </c>
      <c r="B6820" t="str">
        <f t="shared" si="318"/>
        <v>Not Rated</v>
      </c>
      <c r="C6820" t="s">
        <v>432</v>
      </c>
      <c r="D6820" t="s">
        <v>26</v>
      </c>
      <c r="E6820">
        <v>2015</v>
      </c>
      <c r="F6820" s="22">
        <f t="shared" si="319"/>
        <v>42005</v>
      </c>
      <c r="G6820" t="s">
        <v>19699</v>
      </c>
      <c r="H6820">
        <f t="shared" si="320"/>
        <v>6.7</v>
      </c>
      <c r="I6820">
        <v>6.7</v>
      </c>
      <c r="J6820">
        <v>11000</v>
      </c>
      <c r="K6820" t="s">
        <v>13270</v>
      </c>
      <c r="L6820" t="s">
        <v>13270</v>
      </c>
      <c r="M6820" t="s">
        <v>19700</v>
      </c>
      <c r="N6820" t="s">
        <v>3795</v>
      </c>
      <c r="P6820">
        <v>4765472</v>
      </c>
      <c r="Q6820">
        <f>_xlfn.XLOOKUP(E6820,CPI!A:A,CPI!B:B)</f>
        <v>237</v>
      </c>
      <c r="R6820" s="12">
        <f>P6820*(CPI!$B$112/Movie!Q6820)</f>
        <v>6126748.1789029539</v>
      </c>
      <c r="S6820" t="s">
        <v>13272</v>
      </c>
      <c r="T6820">
        <v>104</v>
      </c>
    </row>
    <row r="6821" spans="1:20" x14ac:dyDescent="0.3">
      <c r="A6821" t="s">
        <v>19701</v>
      </c>
      <c r="B6821" t="str">
        <f t="shared" si="318"/>
        <v>R</v>
      </c>
      <c r="C6821" t="s">
        <v>1</v>
      </c>
      <c r="D6821" t="s">
        <v>19</v>
      </c>
      <c r="E6821">
        <v>2015</v>
      </c>
      <c r="F6821" s="22">
        <f t="shared" si="319"/>
        <v>42005</v>
      </c>
      <c r="G6821" t="s">
        <v>19702</v>
      </c>
      <c r="H6821">
        <f t="shared" si="320"/>
        <v>6.5</v>
      </c>
      <c r="I6821">
        <v>6.5</v>
      </c>
      <c r="J6821">
        <v>7300</v>
      </c>
      <c r="K6821" t="s">
        <v>7774</v>
      </c>
      <c r="L6821" t="s">
        <v>7774</v>
      </c>
      <c r="M6821" t="s">
        <v>19703</v>
      </c>
      <c r="N6821" t="s">
        <v>180</v>
      </c>
      <c r="P6821">
        <v>87768</v>
      </c>
      <c r="Q6821">
        <f>_xlfn.XLOOKUP(E6821,CPI!A:A,CPI!B:B)</f>
        <v>237</v>
      </c>
      <c r="R6821" s="12">
        <f>P6821*(CPI!$B$112/Movie!Q6821)</f>
        <v>112839.28101265823</v>
      </c>
      <c r="S6821" t="s">
        <v>10344</v>
      </c>
      <c r="T6821">
        <v>120</v>
      </c>
    </row>
    <row r="6822" spans="1:20" x14ac:dyDescent="0.3">
      <c r="A6822" t="s">
        <v>19704</v>
      </c>
      <c r="B6822" t="str">
        <f t="shared" si="318"/>
        <v>R</v>
      </c>
      <c r="C6822" t="s">
        <v>1</v>
      </c>
      <c r="D6822" t="s">
        <v>19</v>
      </c>
      <c r="E6822">
        <v>2015</v>
      </c>
      <c r="F6822" s="22">
        <f t="shared" si="319"/>
        <v>42005</v>
      </c>
      <c r="G6822" t="s">
        <v>19705</v>
      </c>
      <c r="H6822">
        <f t="shared" si="320"/>
        <v>6.9</v>
      </c>
      <c r="I6822">
        <v>6.9</v>
      </c>
      <c r="J6822">
        <v>44000</v>
      </c>
      <c r="K6822" t="s">
        <v>19706</v>
      </c>
      <c r="L6822" t="s">
        <v>19706</v>
      </c>
      <c r="M6822" t="s">
        <v>16783</v>
      </c>
      <c r="N6822" t="s">
        <v>7</v>
      </c>
      <c r="O6822">
        <v>2000000</v>
      </c>
      <c r="P6822">
        <v>1295574</v>
      </c>
      <c r="Q6822">
        <f>_xlfn.XLOOKUP(E6822,CPI!A:A,CPI!B:B)</f>
        <v>237</v>
      </c>
      <c r="R6822" s="12">
        <f>P6822*(CPI!$B$112/Movie!Q6822)</f>
        <v>1665659.906329114</v>
      </c>
      <c r="S6822" t="s">
        <v>15759</v>
      </c>
      <c r="T6822">
        <v>84</v>
      </c>
    </row>
    <row r="6823" spans="1:20" x14ac:dyDescent="0.3">
      <c r="A6823" t="s">
        <v>19707</v>
      </c>
      <c r="B6823" t="str">
        <f t="shared" si="318"/>
        <v>R</v>
      </c>
      <c r="C6823" t="s">
        <v>1</v>
      </c>
      <c r="D6823" t="s">
        <v>48</v>
      </c>
      <c r="E6823">
        <v>2015</v>
      </c>
      <c r="F6823" s="22">
        <f t="shared" si="319"/>
        <v>42005</v>
      </c>
      <c r="G6823" t="s">
        <v>19708</v>
      </c>
      <c r="H6823">
        <f t="shared" si="320"/>
        <v>7.3</v>
      </c>
      <c r="I6823">
        <v>7.3</v>
      </c>
      <c r="J6823">
        <v>29000</v>
      </c>
      <c r="K6823" t="s">
        <v>18430</v>
      </c>
      <c r="L6823" t="s">
        <v>19709</v>
      </c>
      <c r="M6823" t="s">
        <v>15558</v>
      </c>
      <c r="N6823" t="s">
        <v>15</v>
      </c>
      <c r="P6823">
        <v>3072991</v>
      </c>
      <c r="Q6823">
        <f>_xlfn.XLOOKUP(E6823,CPI!A:A,CPI!B:B)</f>
        <v>237</v>
      </c>
      <c r="R6823" s="12">
        <f>P6823*(CPI!$B$112/Movie!Q6823)</f>
        <v>3950803.1970464136</v>
      </c>
      <c r="S6823" t="s">
        <v>19710</v>
      </c>
      <c r="T6823">
        <v>106</v>
      </c>
    </row>
    <row r="6824" spans="1:20" x14ac:dyDescent="0.3">
      <c r="A6824" t="s">
        <v>19711</v>
      </c>
      <c r="B6824" t="str">
        <f t="shared" si="318"/>
        <v>R</v>
      </c>
      <c r="C6824" t="s">
        <v>1</v>
      </c>
      <c r="D6824" t="s">
        <v>89</v>
      </c>
      <c r="E6824">
        <v>2015</v>
      </c>
      <c r="F6824" s="22">
        <f t="shared" si="319"/>
        <v>42005</v>
      </c>
      <c r="G6824" t="s">
        <v>19120</v>
      </c>
      <c r="H6824">
        <f t="shared" si="320"/>
        <v>6.3</v>
      </c>
      <c r="I6824">
        <v>6.3</v>
      </c>
      <c r="J6824">
        <v>31000</v>
      </c>
      <c r="K6824" t="s">
        <v>19004</v>
      </c>
      <c r="L6824" t="s">
        <v>19004</v>
      </c>
      <c r="M6824" t="s">
        <v>2031</v>
      </c>
      <c r="N6824" t="s">
        <v>15</v>
      </c>
      <c r="O6824">
        <v>800000</v>
      </c>
      <c r="P6824">
        <v>143658</v>
      </c>
      <c r="Q6824">
        <f>_xlfn.XLOOKUP(E6824,CPI!A:A,CPI!B:B)</f>
        <v>237</v>
      </c>
      <c r="R6824" s="12">
        <f>P6824*(CPI!$B$112/Movie!Q6824)</f>
        <v>184694.4835443038</v>
      </c>
      <c r="S6824" t="s">
        <v>19712</v>
      </c>
      <c r="T6824">
        <v>88</v>
      </c>
    </row>
    <row r="6825" spans="1:20" x14ac:dyDescent="0.3">
      <c r="A6825" t="s">
        <v>19713</v>
      </c>
      <c r="B6825" t="str">
        <f t="shared" si="318"/>
        <v>Rating Pending</v>
      </c>
      <c r="D6825" t="s">
        <v>2</v>
      </c>
      <c r="E6825">
        <v>2015</v>
      </c>
      <c r="F6825" s="22">
        <f t="shared" si="319"/>
        <v>42005</v>
      </c>
      <c r="G6825" t="s">
        <v>19714</v>
      </c>
      <c r="H6825">
        <f t="shared" si="320"/>
        <v>6.6</v>
      </c>
      <c r="I6825">
        <v>6.6</v>
      </c>
      <c r="J6825">
        <v>4900</v>
      </c>
      <c r="K6825" t="s">
        <v>19715</v>
      </c>
      <c r="L6825" t="s">
        <v>19715</v>
      </c>
      <c r="M6825" t="s">
        <v>9195</v>
      </c>
      <c r="N6825" t="s">
        <v>233</v>
      </c>
      <c r="P6825">
        <v>1505434</v>
      </c>
      <c r="Q6825">
        <f>_xlfn.XLOOKUP(E6825,CPI!A:A,CPI!B:B)</f>
        <v>237</v>
      </c>
      <c r="R6825" s="12">
        <f>P6825*(CPI!$B$112/Movie!Q6825)</f>
        <v>1935467.2565400845</v>
      </c>
      <c r="S6825" t="s">
        <v>19716</v>
      </c>
      <c r="T6825">
        <v>96</v>
      </c>
    </row>
    <row r="6826" spans="1:20" x14ac:dyDescent="0.3">
      <c r="A6826" t="s">
        <v>19717</v>
      </c>
      <c r="B6826" t="str">
        <f t="shared" si="318"/>
        <v>PG</v>
      </c>
      <c r="C6826" t="s">
        <v>18</v>
      </c>
      <c r="D6826" t="s">
        <v>10</v>
      </c>
      <c r="E6826">
        <v>2015</v>
      </c>
      <c r="F6826" s="22">
        <f t="shared" si="319"/>
        <v>42005</v>
      </c>
      <c r="G6826" t="s">
        <v>19393</v>
      </c>
      <c r="H6826">
        <f t="shared" si="320"/>
        <v>4.2</v>
      </c>
      <c r="I6826">
        <v>4.2</v>
      </c>
      <c r="J6826">
        <v>7500</v>
      </c>
      <c r="K6826" t="s">
        <v>15734</v>
      </c>
      <c r="L6826" t="s">
        <v>19718</v>
      </c>
      <c r="M6826" t="s">
        <v>19719</v>
      </c>
      <c r="N6826" t="s">
        <v>15</v>
      </c>
      <c r="O6826">
        <v>5000000</v>
      </c>
      <c r="P6826">
        <v>2333684</v>
      </c>
      <c r="Q6826">
        <f>_xlfn.XLOOKUP(E6826,CPI!A:A,CPI!B:B)</f>
        <v>237</v>
      </c>
      <c r="R6826" s="12">
        <f>P6826*(CPI!$B$112/Movie!Q6826)</f>
        <v>3000310.1890295357</v>
      </c>
      <c r="S6826" t="s">
        <v>19720</v>
      </c>
      <c r="T6826">
        <v>118</v>
      </c>
    </row>
    <row r="6827" spans="1:20" x14ac:dyDescent="0.3">
      <c r="A6827" t="s">
        <v>19721</v>
      </c>
      <c r="B6827" t="str">
        <f t="shared" si="318"/>
        <v>Not Rated</v>
      </c>
      <c r="C6827" t="s">
        <v>432</v>
      </c>
      <c r="D6827" t="s">
        <v>2</v>
      </c>
      <c r="E6827">
        <v>2015</v>
      </c>
      <c r="F6827" s="22">
        <f t="shared" si="319"/>
        <v>42005</v>
      </c>
      <c r="G6827" t="s">
        <v>19722</v>
      </c>
      <c r="H6827">
        <f t="shared" si="320"/>
        <v>6.8</v>
      </c>
      <c r="I6827">
        <v>6.8</v>
      </c>
      <c r="J6827">
        <v>4400</v>
      </c>
      <c r="K6827" t="s">
        <v>16818</v>
      </c>
      <c r="L6827" t="s">
        <v>16818</v>
      </c>
      <c r="M6827" t="s">
        <v>19723</v>
      </c>
      <c r="N6827" t="s">
        <v>13163</v>
      </c>
      <c r="P6827">
        <v>98932</v>
      </c>
      <c r="Q6827">
        <f>_xlfn.XLOOKUP(E6827,CPI!A:A,CPI!B:B)</f>
        <v>237</v>
      </c>
      <c r="R6827" s="12">
        <f>P6827*(CPI!$B$112/Movie!Q6827)</f>
        <v>127192.32236286921</v>
      </c>
      <c r="S6827" t="s">
        <v>16821</v>
      </c>
      <c r="T6827">
        <v>122</v>
      </c>
    </row>
    <row r="6828" spans="1:20" x14ac:dyDescent="0.3">
      <c r="A6828" t="s">
        <v>19724</v>
      </c>
      <c r="B6828" t="str">
        <f t="shared" si="318"/>
        <v>PG-13</v>
      </c>
      <c r="C6828" t="s">
        <v>1984</v>
      </c>
      <c r="D6828" t="s">
        <v>19</v>
      </c>
      <c r="E6828">
        <v>2015</v>
      </c>
      <c r="F6828" s="22">
        <f t="shared" si="319"/>
        <v>42005</v>
      </c>
      <c r="G6828" t="s">
        <v>18920</v>
      </c>
      <c r="H6828">
        <f t="shared" si="320"/>
        <v>5.4</v>
      </c>
      <c r="I6828">
        <v>5.4</v>
      </c>
      <c r="J6828">
        <v>6500</v>
      </c>
      <c r="K6828" t="s">
        <v>158</v>
      </c>
      <c r="L6828" t="s">
        <v>19725</v>
      </c>
      <c r="M6828" t="s">
        <v>19726</v>
      </c>
      <c r="N6828" t="s">
        <v>15</v>
      </c>
      <c r="O6828">
        <v>2000000</v>
      </c>
      <c r="P6828">
        <v>2801508</v>
      </c>
      <c r="Q6828">
        <f>_xlfn.XLOOKUP(E6828,CPI!A:A,CPI!B:B)</f>
        <v>237</v>
      </c>
      <c r="R6828" s="12">
        <f>P6828*(CPI!$B$112/Movie!Q6828)</f>
        <v>3601769.9898734177</v>
      </c>
      <c r="S6828" t="s">
        <v>19727</v>
      </c>
      <c r="T6828">
        <v>97</v>
      </c>
    </row>
    <row r="6829" spans="1:20" x14ac:dyDescent="0.3">
      <c r="A6829" t="s">
        <v>19728</v>
      </c>
      <c r="B6829" t="str">
        <f t="shared" si="318"/>
        <v>R</v>
      </c>
      <c r="C6829" t="s">
        <v>1</v>
      </c>
      <c r="D6829" t="s">
        <v>26</v>
      </c>
      <c r="E6829">
        <v>2015</v>
      </c>
      <c r="F6829" s="22">
        <f t="shared" si="319"/>
        <v>42005</v>
      </c>
      <c r="G6829" t="s">
        <v>19397</v>
      </c>
      <c r="H6829">
        <f t="shared" si="320"/>
        <v>6.1</v>
      </c>
      <c r="I6829">
        <v>6.1</v>
      </c>
      <c r="J6829">
        <v>21000</v>
      </c>
      <c r="K6829" t="s">
        <v>13337</v>
      </c>
      <c r="L6829" t="s">
        <v>19729</v>
      </c>
      <c r="M6829" t="s">
        <v>8574</v>
      </c>
      <c r="N6829" t="s">
        <v>15</v>
      </c>
      <c r="O6829">
        <v>28000000</v>
      </c>
      <c r="P6829">
        <v>8527658</v>
      </c>
      <c r="Q6829">
        <f>_xlfn.XLOOKUP(E6829,CPI!A:A,CPI!B:B)</f>
        <v>237</v>
      </c>
      <c r="R6829" s="12">
        <f>P6829*(CPI!$B$112/Movie!Q6829)</f>
        <v>10963617.690295359</v>
      </c>
      <c r="S6829" t="s">
        <v>19730</v>
      </c>
      <c r="T6829">
        <v>107</v>
      </c>
    </row>
    <row r="6830" spans="1:20" x14ac:dyDescent="0.3">
      <c r="A6830" t="s">
        <v>19731</v>
      </c>
      <c r="B6830" t="str">
        <f t="shared" si="318"/>
        <v>R</v>
      </c>
      <c r="C6830" t="s">
        <v>1</v>
      </c>
      <c r="D6830" t="s">
        <v>26</v>
      </c>
      <c r="E6830">
        <v>2015</v>
      </c>
      <c r="F6830" s="22">
        <f t="shared" si="319"/>
        <v>42005</v>
      </c>
      <c r="G6830" t="s">
        <v>19307</v>
      </c>
      <c r="H6830">
        <f t="shared" si="320"/>
        <v>5.4</v>
      </c>
      <c r="I6830">
        <v>5.4</v>
      </c>
      <c r="J6830">
        <v>33000</v>
      </c>
      <c r="K6830" t="s">
        <v>18444</v>
      </c>
      <c r="L6830" t="s">
        <v>14391</v>
      </c>
      <c r="M6830" t="s">
        <v>9066</v>
      </c>
      <c r="N6830" t="s">
        <v>15</v>
      </c>
      <c r="O6830">
        <v>35000000</v>
      </c>
      <c r="P6830">
        <v>14431253</v>
      </c>
      <c r="Q6830">
        <f>_xlfn.XLOOKUP(E6830,CPI!A:A,CPI!B:B)</f>
        <v>237</v>
      </c>
      <c r="R6830" s="12">
        <f>P6830*(CPI!$B$112/Movie!Q6830)</f>
        <v>18553598.266244728</v>
      </c>
      <c r="S6830" t="s">
        <v>8609</v>
      </c>
      <c r="T6830">
        <v>91</v>
      </c>
    </row>
    <row r="6831" spans="1:20" x14ac:dyDescent="0.3">
      <c r="A6831" t="s">
        <v>19732</v>
      </c>
      <c r="B6831" t="str">
        <f t="shared" si="318"/>
        <v>R</v>
      </c>
      <c r="C6831" t="s">
        <v>1</v>
      </c>
      <c r="D6831" t="s">
        <v>26</v>
      </c>
      <c r="E6831">
        <v>2015</v>
      </c>
      <c r="F6831" s="22">
        <f t="shared" si="319"/>
        <v>42005</v>
      </c>
      <c r="G6831" t="s">
        <v>19031</v>
      </c>
      <c r="H6831">
        <f t="shared" si="320"/>
        <v>5.0999999999999996</v>
      </c>
      <c r="I6831">
        <v>5.0999999999999996</v>
      </c>
      <c r="J6831">
        <v>38000</v>
      </c>
      <c r="K6831" t="s">
        <v>14544</v>
      </c>
      <c r="L6831" t="s">
        <v>16711</v>
      </c>
      <c r="M6831" t="s">
        <v>19733</v>
      </c>
      <c r="N6831" t="s">
        <v>15</v>
      </c>
      <c r="O6831">
        <v>14000000</v>
      </c>
      <c r="P6831">
        <v>13081651</v>
      </c>
      <c r="Q6831">
        <f>_xlfn.XLOOKUP(E6831,CPI!A:A,CPI!B:B)</f>
        <v>237</v>
      </c>
      <c r="R6831" s="12">
        <f>P6831*(CPI!$B$112/Movie!Q6831)</f>
        <v>16818477.04514768</v>
      </c>
      <c r="S6831" t="s">
        <v>29</v>
      </c>
      <c r="T6831">
        <v>93</v>
      </c>
    </row>
    <row r="6832" spans="1:20" x14ac:dyDescent="0.3">
      <c r="A6832" t="s">
        <v>19734</v>
      </c>
      <c r="B6832" t="str">
        <f t="shared" si="318"/>
        <v>Not Rated</v>
      </c>
      <c r="C6832" t="s">
        <v>432</v>
      </c>
      <c r="D6832" t="s">
        <v>19</v>
      </c>
      <c r="E6832">
        <v>2015</v>
      </c>
      <c r="F6832" s="22">
        <f t="shared" si="319"/>
        <v>42005</v>
      </c>
      <c r="G6832" t="s">
        <v>19519</v>
      </c>
      <c r="H6832">
        <f t="shared" si="320"/>
        <v>6.7</v>
      </c>
      <c r="I6832">
        <v>6.7</v>
      </c>
      <c r="J6832">
        <v>27000</v>
      </c>
      <c r="K6832" t="s">
        <v>19735</v>
      </c>
      <c r="L6832" t="s">
        <v>19736</v>
      </c>
      <c r="M6832" t="s">
        <v>19737</v>
      </c>
      <c r="N6832" t="s">
        <v>180</v>
      </c>
      <c r="P6832">
        <v>67069</v>
      </c>
      <c r="Q6832">
        <f>_xlfn.XLOOKUP(E6832,CPI!A:A,CPI!B:B)</f>
        <v>237</v>
      </c>
      <c r="R6832" s="12">
        <f>P6832*(CPI!$B$112/Movie!Q6832)</f>
        <v>86227.528691983127</v>
      </c>
      <c r="S6832" t="s">
        <v>19738</v>
      </c>
      <c r="T6832">
        <v>93</v>
      </c>
    </row>
    <row r="6833" spans="1:20" x14ac:dyDescent="0.3">
      <c r="A6833" t="s">
        <v>19739</v>
      </c>
      <c r="B6833" t="str">
        <f t="shared" si="318"/>
        <v>R</v>
      </c>
      <c r="C6833" t="s">
        <v>1</v>
      </c>
      <c r="D6833" t="s">
        <v>26</v>
      </c>
      <c r="E6833">
        <v>2015</v>
      </c>
      <c r="F6833" s="22">
        <f t="shared" si="319"/>
        <v>42005</v>
      </c>
      <c r="G6833" t="s">
        <v>19040</v>
      </c>
      <c r="H6833">
        <f t="shared" si="320"/>
        <v>6.1</v>
      </c>
      <c r="I6833">
        <v>6.1</v>
      </c>
      <c r="J6833">
        <v>16000</v>
      </c>
      <c r="K6833" t="s">
        <v>19740</v>
      </c>
      <c r="L6833" t="s">
        <v>19740</v>
      </c>
      <c r="M6833" t="s">
        <v>19633</v>
      </c>
      <c r="N6833" t="s">
        <v>15</v>
      </c>
      <c r="P6833">
        <v>1110522</v>
      </c>
      <c r="Q6833">
        <f>_xlfn.XLOOKUP(E6833,CPI!A:A,CPI!B:B)</f>
        <v>237</v>
      </c>
      <c r="R6833" s="12">
        <f>P6833*(CPI!$B$112/Movie!Q6833)</f>
        <v>1427747.0607594936</v>
      </c>
      <c r="S6833" t="s">
        <v>19315</v>
      </c>
      <c r="T6833">
        <v>79</v>
      </c>
    </row>
    <row r="6834" spans="1:20" x14ac:dyDescent="0.3">
      <c r="A6834" t="s">
        <v>19741</v>
      </c>
      <c r="B6834" t="str">
        <f t="shared" si="318"/>
        <v>R</v>
      </c>
      <c r="C6834" t="s">
        <v>1</v>
      </c>
      <c r="D6834" t="s">
        <v>26</v>
      </c>
      <c r="E6834">
        <v>2015</v>
      </c>
      <c r="F6834" s="22">
        <f t="shared" si="319"/>
        <v>42005</v>
      </c>
      <c r="G6834" t="s">
        <v>19348</v>
      </c>
      <c r="H6834">
        <f t="shared" si="320"/>
        <v>6.6</v>
      </c>
      <c r="I6834">
        <v>6.6</v>
      </c>
      <c r="J6834">
        <v>19000</v>
      </c>
      <c r="K6834" t="s">
        <v>11896</v>
      </c>
      <c r="L6834" t="s">
        <v>19742</v>
      </c>
      <c r="M6834" t="s">
        <v>888</v>
      </c>
      <c r="N6834" t="s">
        <v>15</v>
      </c>
      <c r="O6834">
        <v>1000000</v>
      </c>
      <c r="P6834">
        <v>14659448</v>
      </c>
      <c r="Q6834">
        <f>_xlfn.XLOOKUP(E6834,CPI!A:A,CPI!B:B)</f>
        <v>237</v>
      </c>
      <c r="R6834" s="12">
        <f>P6834*(CPI!$B$112/Movie!Q6834)</f>
        <v>18846978.082700424</v>
      </c>
      <c r="S6834" t="s">
        <v>18154</v>
      </c>
      <c r="T6834">
        <v>90</v>
      </c>
    </row>
    <row r="6835" spans="1:20" x14ac:dyDescent="0.3">
      <c r="A6835" t="s">
        <v>19743</v>
      </c>
      <c r="B6835" t="str">
        <f t="shared" si="318"/>
        <v>PG-13</v>
      </c>
      <c r="C6835" t="s">
        <v>1984</v>
      </c>
      <c r="D6835" t="s">
        <v>26</v>
      </c>
      <c r="E6835">
        <v>2015</v>
      </c>
      <c r="F6835" s="22">
        <f t="shared" si="319"/>
        <v>42005</v>
      </c>
      <c r="G6835" t="s">
        <v>19120</v>
      </c>
      <c r="H6835">
        <f t="shared" si="320"/>
        <v>5.9</v>
      </c>
      <c r="I6835">
        <v>5.9</v>
      </c>
      <c r="J6835">
        <v>23000</v>
      </c>
      <c r="K6835" t="s">
        <v>277</v>
      </c>
      <c r="L6835" t="s">
        <v>15041</v>
      </c>
      <c r="M6835" t="s">
        <v>732</v>
      </c>
      <c r="N6835" t="s">
        <v>15</v>
      </c>
      <c r="O6835">
        <v>18000000</v>
      </c>
      <c r="P6835">
        <v>41325328</v>
      </c>
      <c r="Q6835">
        <f>_xlfn.XLOOKUP(E6835,CPI!A:A,CPI!B:B)</f>
        <v>237</v>
      </c>
      <c r="R6835" s="12">
        <f>P6835*(CPI!$B$112/Movie!Q6835)</f>
        <v>53130073.593248948</v>
      </c>
      <c r="S6835" t="s">
        <v>9921</v>
      </c>
      <c r="T6835">
        <v>101</v>
      </c>
    </row>
    <row r="6836" spans="1:20" x14ac:dyDescent="0.3">
      <c r="A6836" t="s">
        <v>19744</v>
      </c>
      <c r="B6836" t="str">
        <f t="shared" si="318"/>
        <v>R</v>
      </c>
      <c r="C6836" t="s">
        <v>1</v>
      </c>
      <c r="D6836" t="s">
        <v>48</v>
      </c>
      <c r="E6836">
        <v>2015</v>
      </c>
      <c r="F6836" s="22">
        <f t="shared" si="319"/>
        <v>42005</v>
      </c>
      <c r="G6836" t="s">
        <v>18971</v>
      </c>
      <c r="H6836">
        <f t="shared" si="320"/>
        <v>7</v>
      </c>
      <c r="I6836">
        <v>7</v>
      </c>
      <c r="J6836">
        <v>30000</v>
      </c>
      <c r="K6836" t="s">
        <v>15393</v>
      </c>
      <c r="L6836" t="s">
        <v>15393</v>
      </c>
      <c r="M6836" t="s">
        <v>121</v>
      </c>
      <c r="N6836" t="s">
        <v>15</v>
      </c>
      <c r="O6836">
        <v>10000000</v>
      </c>
      <c r="P6836">
        <v>10835752</v>
      </c>
      <c r="Q6836">
        <f>_xlfn.XLOOKUP(E6836,CPI!A:A,CPI!B:B)</f>
        <v>237</v>
      </c>
      <c r="R6836" s="12">
        <f>P6836*(CPI!$B$112/Movie!Q6836)</f>
        <v>13931027.993248945</v>
      </c>
      <c r="S6836" t="s">
        <v>19745</v>
      </c>
      <c r="T6836">
        <v>106</v>
      </c>
    </row>
    <row r="6837" spans="1:20" x14ac:dyDescent="0.3">
      <c r="A6837" t="s">
        <v>19746</v>
      </c>
      <c r="B6837" t="str">
        <f t="shared" si="318"/>
        <v>R</v>
      </c>
      <c r="C6837" t="s">
        <v>1</v>
      </c>
      <c r="D6837" t="s">
        <v>2</v>
      </c>
      <c r="E6837">
        <v>2015</v>
      </c>
      <c r="F6837" s="22">
        <f t="shared" si="319"/>
        <v>42005</v>
      </c>
      <c r="G6837" t="s">
        <v>19747</v>
      </c>
      <c r="H6837">
        <f t="shared" si="320"/>
        <v>7.5</v>
      </c>
      <c r="I6837">
        <v>7.5</v>
      </c>
      <c r="J6837">
        <v>46000</v>
      </c>
      <c r="K6837" t="s">
        <v>19748</v>
      </c>
      <c r="L6837" t="s">
        <v>19748</v>
      </c>
      <c r="M6837" t="s">
        <v>19749</v>
      </c>
      <c r="N6837" t="s">
        <v>2521</v>
      </c>
      <c r="P6837">
        <v>6659121</v>
      </c>
      <c r="Q6837">
        <f>_xlfn.XLOOKUP(E6837,CPI!A:A,CPI!B:B)</f>
        <v>237</v>
      </c>
      <c r="R6837" s="12">
        <f>P6837*(CPI!$B$112/Movie!Q6837)</f>
        <v>8561325.6063291151</v>
      </c>
      <c r="S6837" t="s">
        <v>19750</v>
      </c>
      <c r="T6837">
        <v>107</v>
      </c>
    </row>
    <row r="6838" spans="1:20" x14ac:dyDescent="0.3">
      <c r="A6838" t="s">
        <v>19751</v>
      </c>
      <c r="B6838" t="str">
        <f t="shared" si="318"/>
        <v>PG</v>
      </c>
      <c r="C6838" t="s">
        <v>18</v>
      </c>
      <c r="D6838" t="s">
        <v>2</v>
      </c>
      <c r="E6838">
        <v>2015</v>
      </c>
      <c r="F6838" s="22">
        <f t="shared" si="319"/>
        <v>42005</v>
      </c>
      <c r="G6838" t="s">
        <v>19379</v>
      </c>
      <c r="H6838">
        <f t="shared" si="320"/>
        <v>6.9</v>
      </c>
      <c r="I6838">
        <v>6.9</v>
      </c>
      <c r="J6838">
        <v>62000</v>
      </c>
      <c r="K6838" t="s">
        <v>1866</v>
      </c>
      <c r="L6838" t="s">
        <v>19752</v>
      </c>
      <c r="M6838" t="s">
        <v>8766</v>
      </c>
      <c r="N6838" t="s">
        <v>7</v>
      </c>
      <c r="O6838">
        <v>11000000</v>
      </c>
      <c r="P6838">
        <v>29355203</v>
      </c>
      <c r="Q6838">
        <f>_xlfn.XLOOKUP(E6838,CPI!A:A,CPI!B:B)</f>
        <v>237</v>
      </c>
      <c r="R6838" s="12">
        <f>P6838*(CPI!$B$112/Movie!Q6838)</f>
        <v>37740634.405485235</v>
      </c>
      <c r="S6838" t="s">
        <v>3728</v>
      </c>
      <c r="T6838">
        <v>104</v>
      </c>
    </row>
    <row r="6839" spans="1:20" x14ac:dyDescent="0.3">
      <c r="A6839" t="s">
        <v>19753</v>
      </c>
      <c r="B6839" t="str">
        <f t="shared" si="318"/>
        <v>Rating Pending</v>
      </c>
      <c r="D6839" t="s">
        <v>19</v>
      </c>
      <c r="E6839">
        <v>2015</v>
      </c>
      <c r="F6839" s="22">
        <f t="shared" si="319"/>
        <v>42005</v>
      </c>
      <c r="G6839" t="s">
        <v>19754</v>
      </c>
      <c r="H6839">
        <f t="shared" si="320"/>
        <v>6</v>
      </c>
      <c r="I6839">
        <v>6</v>
      </c>
      <c r="J6839">
        <v>465</v>
      </c>
      <c r="K6839" t="s">
        <v>19755</v>
      </c>
      <c r="L6839" t="s">
        <v>19756</v>
      </c>
      <c r="M6839" t="s">
        <v>19757</v>
      </c>
      <c r="N6839" t="s">
        <v>905</v>
      </c>
      <c r="P6839">
        <v>3191168</v>
      </c>
      <c r="Q6839">
        <f>_xlfn.XLOOKUP(E6839,CPI!A:A,CPI!B:B)</f>
        <v>237</v>
      </c>
      <c r="R6839" s="12">
        <f>P6839*(CPI!$B$112/Movie!Q6839)</f>
        <v>4102737.9308016878</v>
      </c>
      <c r="S6839" t="s">
        <v>19758</v>
      </c>
      <c r="T6839">
        <v>113</v>
      </c>
    </row>
    <row r="6840" spans="1:20" x14ac:dyDescent="0.3">
      <c r="A6840" t="s">
        <v>19759</v>
      </c>
      <c r="B6840" t="str">
        <f t="shared" si="318"/>
        <v>PG</v>
      </c>
      <c r="C6840" t="s">
        <v>18</v>
      </c>
      <c r="D6840" t="s">
        <v>19</v>
      </c>
      <c r="E6840">
        <v>2015</v>
      </c>
      <c r="F6840" s="22">
        <f t="shared" si="319"/>
        <v>42005</v>
      </c>
      <c r="G6840" t="s">
        <v>18939</v>
      </c>
      <c r="H6840">
        <f t="shared" si="320"/>
        <v>4.4000000000000004</v>
      </c>
      <c r="I6840">
        <v>4.4000000000000004</v>
      </c>
      <c r="J6840">
        <v>35000</v>
      </c>
      <c r="K6840" t="s">
        <v>14510</v>
      </c>
      <c r="L6840" t="s">
        <v>14824</v>
      </c>
      <c r="M6840" t="s">
        <v>14824</v>
      </c>
      <c r="N6840" t="s">
        <v>15</v>
      </c>
      <c r="O6840">
        <v>30000000</v>
      </c>
      <c r="P6840">
        <v>107588225</v>
      </c>
      <c r="Q6840">
        <f>_xlfn.XLOOKUP(E6840,CPI!A:A,CPI!B:B)</f>
        <v>237</v>
      </c>
      <c r="R6840" s="12">
        <f>P6840*(CPI!$B$112/Movie!Q6840)</f>
        <v>138321232.73206753</v>
      </c>
      <c r="S6840" t="s">
        <v>16</v>
      </c>
      <c r="T6840">
        <v>94</v>
      </c>
    </row>
    <row r="6841" spans="1:20" x14ac:dyDescent="0.3">
      <c r="A6841" t="s">
        <v>19760</v>
      </c>
      <c r="B6841" t="str">
        <f t="shared" si="318"/>
        <v>R</v>
      </c>
      <c r="C6841" t="s">
        <v>1</v>
      </c>
      <c r="D6841" t="s">
        <v>2</v>
      </c>
      <c r="E6841">
        <v>2015</v>
      </c>
      <c r="F6841" s="22">
        <f t="shared" si="319"/>
        <v>42005</v>
      </c>
      <c r="G6841" t="s">
        <v>19761</v>
      </c>
      <c r="H6841">
        <f t="shared" si="320"/>
        <v>7.5</v>
      </c>
      <c r="I6841">
        <v>7.5</v>
      </c>
      <c r="J6841">
        <v>24000</v>
      </c>
      <c r="K6841" t="s">
        <v>6593</v>
      </c>
      <c r="L6841" t="s">
        <v>19762</v>
      </c>
      <c r="M6841" t="s">
        <v>2520</v>
      </c>
      <c r="N6841" t="s">
        <v>180</v>
      </c>
      <c r="P6841">
        <v>4235959</v>
      </c>
      <c r="Q6841">
        <f>_xlfn.XLOOKUP(E6841,CPI!A:A,CPI!B:B)</f>
        <v>237</v>
      </c>
      <c r="R6841" s="12">
        <f>P6841*(CPI!$B$112/Movie!Q6841)</f>
        <v>5445977.6679324899</v>
      </c>
      <c r="S6841" t="s">
        <v>14346</v>
      </c>
      <c r="T6841">
        <v>94</v>
      </c>
    </row>
    <row r="6842" spans="1:20" x14ac:dyDescent="0.3">
      <c r="A6842" t="s">
        <v>19763</v>
      </c>
      <c r="B6842" t="str">
        <f t="shared" si="318"/>
        <v>PG</v>
      </c>
      <c r="C6842" t="s">
        <v>18</v>
      </c>
      <c r="D6842" t="s">
        <v>2</v>
      </c>
      <c r="E6842">
        <v>2015</v>
      </c>
      <c r="F6842" s="22">
        <f t="shared" si="319"/>
        <v>42005</v>
      </c>
      <c r="G6842" t="s">
        <v>19519</v>
      </c>
      <c r="H6842">
        <f t="shared" si="320"/>
        <v>6.5</v>
      </c>
      <c r="I6842">
        <v>6.5</v>
      </c>
      <c r="J6842">
        <v>14000</v>
      </c>
      <c r="K6842" t="s">
        <v>15944</v>
      </c>
      <c r="L6842" t="s">
        <v>15944</v>
      </c>
      <c r="M6842" t="s">
        <v>19764</v>
      </c>
      <c r="N6842" t="s">
        <v>15</v>
      </c>
      <c r="O6842">
        <v>3000000</v>
      </c>
      <c r="P6842">
        <v>73256266</v>
      </c>
      <c r="Q6842">
        <f>_xlfn.XLOOKUP(E6842,CPI!A:A,CPI!B:B)</f>
        <v>237</v>
      </c>
      <c r="R6842" s="12">
        <f>P6842*(CPI!$B$112/Movie!Q6842)</f>
        <v>94182212.026160344</v>
      </c>
      <c r="S6842" t="s">
        <v>19765</v>
      </c>
      <c r="T6842">
        <v>120</v>
      </c>
    </row>
    <row r="6843" spans="1:20" x14ac:dyDescent="0.3">
      <c r="A6843" t="s">
        <v>19766</v>
      </c>
      <c r="B6843" t="str">
        <f t="shared" si="318"/>
        <v>R</v>
      </c>
      <c r="C6843" t="s">
        <v>1</v>
      </c>
      <c r="D6843" t="s">
        <v>19</v>
      </c>
      <c r="E6843">
        <v>2015</v>
      </c>
      <c r="F6843" s="22">
        <f t="shared" si="319"/>
        <v>42005</v>
      </c>
      <c r="G6843" t="s">
        <v>19611</v>
      </c>
      <c r="H6843">
        <f t="shared" si="320"/>
        <v>6</v>
      </c>
      <c r="I6843">
        <v>6</v>
      </c>
      <c r="J6843">
        <v>19000</v>
      </c>
      <c r="K6843" t="s">
        <v>19767</v>
      </c>
      <c r="L6843" t="s">
        <v>19767</v>
      </c>
      <c r="M6843" t="s">
        <v>2736</v>
      </c>
      <c r="N6843" t="s">
        <v>5975</v>
      </c>
      <c r="O6843">
        <v>65000000</v>
      </c>
      <c r="P6843">
        <v>122606884</v>
      </c>
      <c r="Q6843">
        <f>_xlfn.XLOOKUP(E6843,CPI!A:A,CPI!B:B)</f>
        <v>237</v>
      </c>
      <c r="R6843" s="12">
        <f>P6843*(CPI!$B$112/Movie!Q6843)</f>
        <v>157630031.87679327</v>
      </c>
      <c r="S6843" t="s">
        <v>19768</v>
      </c>
      <c r="T6843">
        <v>127</v>
      </c>
    </row>
    <row r="6844" spans="1:20" x14ac:dyDescent="0.3">
      <c r="A6844" t="s">
        <v>19769</v>
      </c>
      <c r="B6844" t="str">
        <f t="shared" si="318"/>
        <v>R</v>
      </c>
      <c r="C6844" t="s">
        <v>1</v>
      </c>
      <c r="D6844" t="s">
        <v>2</v>
      </c>
      <c r="E6844">
        <v>2015</v>
      </c>
      <c r="F6844" s="22">
        <f t="shared" si="319"/>
        <v>42005</v>
      </c>
      <c r="G6844" t="s">
        <v>19770</v>
      </c>
      <c r="H6844">
        <f t="shared" si="320"/>
        <v>7.1</v>
      </c>
      <c r="I6844">
        <v>7.1</v>
      </c>
      <c r="J6844">
        <v>32000</v>
      </c>
      <c r="K6844" t="s">
        <v>17503</v>
      </c>
      <c r="L6844" t="s">
        <v>17503</v>
      </c>
      <c r="M6844" t="s">
        <v>11652</v>
      </c>
      <c r="N6844" t="s">
        <v>7</v>
      </c>
      <c r="P6844">
        <v>14430249</v>
      </c>
      <c r="Q6844">
        <f>_xlfn.XLOOKUP(E6844,CPI!A:A,CPI!B:B)</f>
        <v>237</v>
      </c>
      <c r="R6844" s="12">
        <f>P6844*(CPI!$B$112/Movie!Q6844)</f>
        <v>18552307.469620254</v>
      </c>
      <c r="S6844" t="s">
        <v>19771</v>
      </c>
      <c r="T6844">
        <v>91</v>
      </c>
    </row>
    <row r="6845" spans="1:20" x14ac:dyDescent="0.3">
      <c r="A6845" t="s">
        <v>19772</v>
      </c>
      <c r="B6845" t="str">
        <f t="shared" si="318"/>
        <v>PG-13</v>
      </c>
      <c r="C6845" t="s">
        <v>1984</v>
      </c>
      <c r="D6845" t="s">
        <v>26</v>
      </c>
      <c r="E6845">
        <v>2016</v>
      </c>
      <c r="F6845" s="22">
        <f t="shared" si="319"/>
        <v>42370</v>
      </c>
      <c r="G6845" t="s">
        <v>19608</v>
      </c>
      <c r="H6845">
        <f t="shared" si="320"/>
        <v>5.7</v>
      </c>
      <c r="I6845">
        <v>5.7</v>
      </c>
      <c r="J6845">
        <v>35000</v>
      </c>
      <c r="K6845" t="s">
        <v>1216</v>
      </c>
      <c r="L6845" t="s">
        <v>14224</v>
      </c>
      <c r="M6845" t="s">
        <v>9762</v>
      </c>
      <c r="N6845" t="s">
        <v>15</v>
      </c>
      <c r="O6845">
        <v>25000000</v>
      </c>
      <c r="P6845">
        <v>48782670</v>
      </c>
      <c r="Q6845">
        <f>_xlfn.XLOOKUP(E6845,CPI!A:A,CPI!B:B)</f>
        <v>240</v>
      </c>
      <c r="R6845" s="12">
        <f>P6845*(CPI!$B$112/Movie!Q6845)</f>
        <v>61933664.787499994</v>
      </c>
      <c r="S6845" t="s">
        <v>17318</v>
      </c>
      <c r="T6845">
        <v>118</v>
      </c>
    </row>
    <row r="6846" spans="1:20" x14ac:dyDescent="0.3">
      <c r="A6846" t="s">
        <v>19773</v>
      </c>
      <c r="B6846" t="str">
        <f t="shared" si="318"/>
        <v>PG-13</v>
      </c>
      <c r="C6846" t="s">
        <v>1984</v>
      </c>
      <c r="D6846" t="s">
        <v>19</v>
      </c>
      <c r="E6846">
        <v>2016</v>
      </c>
      <c r="F6846" s="22">
        <f t="shared" si="319"/>
        <v>42370</v>
      </c>
      <c r="G6846" t="s">
        <v>19679</v>
      </c>
      <c r="H6846">
        <f t="shared" si="320"/>
        <v>5.9</v>
      </c>
      <c r="I6846">
        <v>5.9</v>
      </c>
      <c r="J6846">
        <v>625000</v>
      </c>
      <c r="K6846" t="s">
        <v>11852</v>
      </c>
      <c r="L6846" t="s">
        <v>11852</v>
      </c>
      <c r="M6846" t="s">
        <v>7621</v>
      </c>
      <c r="N6846" t="s">
        <v>15</v>
      </c>
      <c r="O6846">
        <v>175000000</v>
      </c>
      <c r="P6846">
        <v>746846894</v>
      </c>
      <c r="Q6846">
        <f>_xlfn.XLOOKUP(E6846,CPI!A:A,CPI!B:B)</f>
        <v>240</v>
      </c>
      <c r="R6846" s="12">
        <f>P6846*(CPI!$B$112/Movie!Q6846)</f>
        <v>948184369.17416668</v>
      </c>
      <c r="S6846" t="s">
        <v>8862</v>
      </c>
      <c r="T6846">
        <v>123</v>
      </c>
    </row>
    <row r="6847" spans="1:20" x14ac:dyDescent="0.3">
      <c r="A6847" t="s">
        <v>19774</v>
      </c>
      <c r="B6847" t="str">
        <f t="shared" si="318"/>
        <v>PG-13</v>
      </c>
      <c r="C6847" t="s">
        <v>1984</v>
      </c>
      <c r="D6847" t="s">
        <v>19</v>
      </c>
      <c r="E6847">
        <v>2016</v>
      </c>
      <c r="F6847" s="22">
        <f t="shared" si="319"/>
        <v>42370</v>
      </c>
      <c r="G6847" t="s">
        <v>19775</v>
      </c>
      <c r="H6847">
        <f t="shared" si="320"/>
        <v>6.9</v>
      </c>
      <c r="I6847">
        <v>6.9</v>
      </c>
      <c r="J6847">
        <v>191000</v>
      </c>
      <c r="K6847" t="s">
        <v>10304</v>
      </c>
      <c r="L6847" t="s">
        <v>2613</v>
      </c>
      <c r="M6847" t="s">
        <v>4109</v>
      </c>
      <c r="N6847" t="s">
        <v>15</v>
      </c>
      <c r="O6847">
        <v>90000000</v>
      </c>
      <c r="P6847">
        <v>162360636</v>
      </c>
      <c r="Q6847">
        <f>_xlfn.XLOOKUP(E6847,CPI!A:A,CPI!B:B)</f>
        <v>240</v>
      </c>
      <c r="R6847" s="12">
        <f>P6847*(CPI!$B$112/Movie!Q6847)</f>
        <v>206130357.45499998</v>
      </c>
      <c r="S6847" t="s">
        <v>103</v>
      </c>
      <c r="T6847">
        <v>132</v>
      </c>
    </row>
    <row r="6848" spans="1:20" x14ac:dyDescent="0.3">
      <c r="A6848" t="s">
        <v>19776</v>
      </c>
      <c r="B6848" t="str">
        <f t="shared" si="318"/>
        <v>PG-13</v>
      </c>
      <c r="C6848" t="s">
        <v>1984</v>
      </c>
      <c r="D6848" t="s">
        <v>19</v>
      </c>
      <c r="E6848">
        <v>2016</v>
      </c>
      <c r="F6848" s="22">
        <f t="shared" si="319"/>
        <v>42370</v>
      </c>
      <c r="G6848" t="s">
        <v>19777</v>
      </c>
      <c r="H6848">
        <f t="shared" si="320"/>
        <v>7.8</v>
      </c>
      <c r="I6848">
        <v>7.8</v>
      </c>
      <c r="J6848">
        <v>694000</v>
      </c>
      <c r="K6848" t="s">
        <v>14849</v>
      </c>
      <c r="L6848" t="s">
        <v>16780</v>
      </c>
      <c r="M6848" t="s">
        <v>17099</v>
      </c>
      <c r="N6848" t="s">
        <v>15</v>
      </c>
      <c r="O6848">
        <v>250000000</v>
      </c>
      <c r="P6848">
        <v>1153337496</v>
      </c>
      <c r="Q6848">
        <f>_xlfn.XLOOKUP(E6848,CPI!A:A,CPI!B:B)</f>
        <v>240</v>
      </c>
      <c r="R6848" s="12">
        <f>P6848*(CPI!$B$112/Movie!Q6848)</f>
        <v>1464258062.6299999</v>
      </c>
      <c r="S6848" t="s">
        <v>17616</v>
      </c>
      <c r="T6848">
        <v>147</v>
      </c>
    </row>
    <row r="6849" spans="1:20" x14ac:dyDescent="0.3">
      <c r="A6849" t="s">
        <v>19778</v>
      </c>
      <c r="B6849" t="str">
        <f t="shared" si="318"/>
        <v>PG-13</v>
      </c>
      <c r="C6849" t="s">
        <v>1984</v>
      </c>
      <c r="D6849" t="s">
        <v>19</v>
      </c>
      <c r="E6849">
        <v>2016</v>
      </c>
      <c r="F6849" s="22">
        <f t="shared" si="319"/>
        <v>42370</v>
      </c>
      <c r="G6849" t="s">
        <v>19779</v>
      </c>
      <c r="H6849">
        <f t="shared" si="320"/>
        <v>6.8</v>
      </c>
      <c r="I6849">
        <v>6.8</v>
      </c>
      <c r="J6849">
        <v>249000</v>
      </c>
      <c r="K6849" t="s">
        <v>16125</v>
      </c>
      <c r="L6849" t="s">
        <v>9415</v>
      </c>
      <c r="M6849" t="s">
        <v>19780</v>
      </c>
      <c r="N6849" t="s">
        <v>5975</v>
      </c>
      <c r="O6849">
        <v>160000000</v>
      </c>
      <c r="P6849">
        <v>439048914</v>
      </c>
      <c r="Q6849">
        <f>_xlfn.XLOOKUP(E6849,CPI!A:A,CPI!B:B)</f>
        <v>240</v>
      </c>
      <c r="R6849" s="12">
        <f>P6849*(CPI!$B$112/Movie!Q6849)</f>
        <v>557409183.73249996</v>
      </c>
      <c r="S6849" t="s">
        <v>18806</v>
      </c>
      <c r="T6849">
        <v>123</v>
      </c>
    </row>
    <row r="6850" spans="1:20" x14ac:dyDescent="0.3">
      <c r="A6850" t="s">
        <v>19781</v>
      </c>
      <c r="B6850" t="str">
        <f t="shared" si="318"/>
        <v>R</v>
      </c>
      <c r="C6850" t="s">
        <v>1</v>
      </c>
      <c r="D6850" t="s">
        <v>19</v>
      </c>
      <c r="E6850">
        <v>2016</v>
      </c>
      <c r="F6850" s="22">
        <f t="shared" si="319"/>
        <v>42370</v>
      </c>
      <c r="G6850" t="s">
        <v>19782</v>
      </c>
      <c r="H6850">
        <f t="shared" si="320"/>
        <v>8</v>
      </c>
      <c r="I6850">
        <v>8</v>
      </c>
      <c r="J6850">
        <v>932000</v>
      </c>
      <c r="K6850" t="s">
        <v>19783</v>
      </c>
      <c r="L6850" t="s">
        <v>13965</v>
      </c>
      <c r="M6850" t="s">
        <v>12475</v>
      </c>
      <c r="N6850" t="s">
        <v>15</v>
      </c>
      <c r="O6850">
        <v>58000000</v>
      </c>
      <c r="P6850">
        <v>782836791</v>
      </c>
      <c r="Q6850">
        <f>_xlfn.XLOOKUP(E6850,CPI!A:A,CPI!B:B)</f>
        <v>240</v>
      </c>
      <c r="R6850" s="12">
        <f>P6850*(CPI!$B$112/Movie!Q6850)</f>
        <v>993876542.57375002</v>
      </c>
      <c r="S6850" t="s">
        <v>165</v>
      </c>
      <c r="T6850">
        <v>108</v>
      </c>
    </row>
    <row r="6851" spans="1:20" x14ac:dyDescent="0.3">
      <c r="A6851" t="s">
        <v>19784</v>
      </c>
      <c r="B6851" t="str">
        <f t="shared" ref="B6851:B6914" si="321">IF(C6851="","Rating Pending",C6851)</f>
        <v>PG-13</v>
      </c>
      <c r="C6851" t="s">
        <v>1984</v>
      </c>
      <c r="D6851" t="s">
        <v>19</v>
      </c>
      <c r="E6851">
        <v>2016</v>
      </c>
      <c r="F6851" s="22">
        <f t="shared" ref="F6851:F6914" si="322">DATE(TRIM(E6851), 1, 1)</f>
        <v>42370</v>
      </c>
      <c r="G6851" t="s">
        <v>19785</v>
      </c>
      <c r="H6851">
        <f t="shared" ref="H6851:H6914" si="323">IF(I6851="","Score Pending",I6851)</f>
        <v>7.5</v>
      </c>
      <c r="I6851">
        <v>7.5</v>
      </c>
      <c r="J6851">
        <v>628000</v>
      </c>
      <c r="K6851" t="s">
        <v>14171</v>
      </c>
      <c r="L6851" t="s">
        <v>17281</v>
      </c>
      <c r="M6851" t="s">
        <v>18648</v>
      </c>
      <c r="N6851" t="s">
        <v>15</v>
      </c>
      <c r="O6851">
        <v>165000000</v>
      </c>
      <c r="P6851">
        <v>677796076</v>
      </c>
      <c r="Q6851">
        <f>_xlfn.XLOOKUP(E6851,CPI!A:A,CPI!B:B)</f>
        <v>240</v>
      </c>
      <c r="R6851" s="12">
        <f>P6851*(CPI!$B$112/Movie!Q6851)</f>
        <v>860518601.48833334</v>
      </c>
      <c r="S6851" t="s">
        <v>17616</v>
      </c>
      <c r="T6851">
        <v>115</v>
      </c>
    </row>
    <row r="6852" spans="1:20" x14ac:dyDescent="0.3">
      <c r="A6852" t="s">
        <v>19786</v>
      </c>
      <c r="B6852" t="str">
        <f t="shared" si="321"/>
        <v>PG-13</v>
      </c>
      <c r="C6852" t="s">
        <v>1984</v>
      </c>
      <c r="D6852" t="s">
        <v>37</v>
      </c>
      <c r="E6852">
        <v>2016</v>
      </c>
      <c r="F6852" s="22">
        <f t="shared" si="322"/>
        <v>42370</v>
      </c>
      <c r="G6852" t="s">
        <v>19787</v>
      </c>
      <c r="H6852">
        <f t="shared" si="323"/>
        <v>7.3</v>
      </c>
      <c r="I6852">
        <v>7.3</v>
      </c>
      <c r="J6852">
        <v>446000</v>
      </c>
      <c r="K6852" t="s">
        <v>10459</v>
      </c>
      <c r="L6852" t="s">
        <v>10459</v>
      </c>
      <c r="M6852" t="s">
        <v>14528</v>
      </c>
      <c r="N6852" t="s">
        <v>15</v>
      </c>
      <c r="O6852">
        <v>9000000</v>
      </c>
      <c r="P6852">
        <v>278454417</v>
      </c>
      <c r="Q6852">
        <f>_xlfn.XLOOKUP(E6852,CPI!A:A,CPI!B:B)</f>
        <v>240</v>
      </c>
      <c r="R6852" s="12">
        <f>P6852*(CPI!$B$112/Movie!Q6852)</f>
        <v>353521086.91624999</v>
      </c>
      <c r="S6852" t="s">
        <v>46</v>
      </c>
      <c r="T6852">
        <v>117</v>
      </c>
    </row>
    <row r="6853" spans="1:20" x14ac:dyDescent="0.3">
      <c r="A6853" t="s">
        <v>19788</v>
      </c>
      <c r="B6853" t="str">
        <f t="shared" si="321"/>
        <v>PG-13</v>
      </c>
      <c r="C6853" t="s">
        <v>1984</v>
      </c>
      <c r="D6853" t="s">
        <v>2</v>
      </c>
      <c r="E6853">
        <v>2016</v>
      </c>
      <c r="F6853" s="22">
        <f t="shared" si="322"/>
        <v>42370</v>
      </c>
      <c r="G6853" t="s">
        <v>19789</v>
      </c>
      <c r="H6853">
        <f t="shared" si="323"/>
        <v>7.4</v>
      </c>
      <c r="I6853">
        <v>7.4</v>
      </c>
      <c r="J6853">
        <v>220000</v>
      </c>
      <c r="K6853" t="s">
        <v>19790</v>
      </c>
      <c r="L6853" t="s">
        <v>19791</v>
      </c>
      <c r="M6853" t="s">
        <v>19792</v>
      </c>
      <c r="N6853" t="s">
        <v>7</v>
      </c>
      <c r="O6853">
        <v>20000000</v>
      </c>
      <c r="P6853">
        <v>208314186</v>
      </c>
      <c r="Q6853">
        <f>_xlfn.XLOOKUP(E6853,CPI!A:A,CPI!B:B)</f>
        <v>240</v>
      </c>
      <c r="R6853" s="12">
        <f>P6853*(CPI!$B$112/Movie!Q6853)</f>
        <v>264472218.64249998</v>
      </c>
      <c r="S6853" t="s">
        <v>103</v>
      </c>
      <c r="T6853">
        <v>106</v>
      </c>
    </row>
    <row r="6854" spans="1:20" x14ac:dyDescent="0.3">
      <c r="A6854" t="s">
        <v>19793</v>
      </c>
      <c r="B6854" t="str">
        <f t="shared" si="321"/>
        <v>R</v>
      </c>
      <c r="C6854" t="s">
        <v>1</v>
      </c>
      <c r="D6854" t="s">
        <v>89</v>
      </c>
      <c r="E6854">
        <v>2016</v>
      </c>
      <c r="F6854" s="22">
        <f t="shared" si="322"/>
        <v>42370</v>
      </c>
      <c r="G6854" t="s">
        <v>19665</v>
      </c>
      <c r="H6854">
        <f t="shared" si="323"/>
        <v>7.1</v>
      </c>
      <c r="I6854">
        <v>7.1</v>
      </c>
      <c r="J6854">
        <v>235000</v>
      </c>
      <c r="K6854" t="s">
        <v>18281</v>
      </c>
      <c r="L6854" t="s">
        <v>18281</v>
      </c>
      <c r="M6854" t="s">
        <v>3550</v>
      </c>
      <c r="N6854" t="s">
        <v>15</v>
      </c>
      <c r="O6854">
        <v>9900000</v>
      </c>
      <c r="P6854">
        <v>157830487</v>
      </c>
      <c r="Q6854">
        <f>_xlfn.XLOOKUP(E6854,CPI!A:A,CPI!B:B)</f>
        <v>240</v>
      </c>
      <c r="R6854" s="12">
        <f>P6854*(CPI!$B$112/Movie!Q6854)</f>
        <v>200378955.78708333</v>
      </c>
      <c r="S6854" t="s">
        <v>10859</v>
      </c>
      <c r="T6854">
        <v>88</v>
      </c>
    </row>
    <row r="6855" spans="1:20" x14ac:dyDescent="0.3">
      <c r="A6855" t="s">
        <v>19794</v>
      </c>
      <c r="B6855" t="str">
        <f t="shared" si="321"/>
        <v>R</v>
      </c>
      <c r="C6855" t="s">
        <v>1</v>
      </c>
      <c r="D6855" t="s">
        <v>2</v>
      </c>
      <c r="E6855">
        <v>2016</v>
      </c>
      <c r="F6855" s="22">
        <f t="shared" si="322"/>
        <v>42370</v>
      </c>
      <c r="G6855" t="s">
        <v>19795</v>
      </c>
      <c r="H6855">
        <f t="shared" si="323"/>
        <v>6.8</v>
      </c>
      <c r="I6855">
        <v>6.8</v>
      </c>
      <c r="J6855">
        <v>21000</v>
      </c>
      <c r="K6855" t="s">
        <v>19796</v>
      </c>
      <c r="L6855" t="s">
        <v>19797</v>
      </c>
      <c r="M6855" t="s">
        <v>19798</v>
      </c>
      <c r="N6855" t="s">
        <v>7</v>
      </c>
      <c r="P6855">
        <v>5401447</v>
      </c>
      <c r="Q6855">
        <f>_xlfn.XLOOKUP(E6855,CPI!A:A,CPI!B:B)</f>
        <v>240</v>
      </c>
      <c r="R6855" s="12">
        <f>P6855*(CPI!$B$112/Movie!Q6855)</f>
        <v>6857587.0870833332</v>
      </c>
      <c r="S6855" t="s">
        <v>19799</v>
      </c>
      <c r="T6855">
        <v>89</v>
      </c>
    </row>
    <row r="6856" spans="1:20" x14ac:dyDescent="0.3">
      <c r="A6856" t="s">
        <v>19800</v>
      </c>
      <c r="B6856" t="str">
        <f t="shared" si="321"/>
        <v>PG</v>
      </c>
      <c r="C6856" t="s">
        <v>18</v>
      </c>
      <c r="D6856" t="s">
        <v>375</v>
      </c>
      <c r="E6856">
        <v>2016</v>
      </c>
      <c r="F6856" s="22">
        <f t="shared" si="322"/>
        <v>42370</v>
      </c>
      <c r="G6856" t="s">
        <v>19801</v>
      </c>
      <c r="H6856">
        <f t="shared" si="323"/>
        <v>7.6</v>
      </c>
      <c r="I6856">
        <v>7.6</v>
      </c>
      <c r="J6856">
        <v>289000</v>
      </c>
      <c r="K6856" t="s">
        <v>593</v>
      </c>
      <c r="L6856" t="s">
        <v>19802</v>
      </c>
      <c r="M6856" t="s">
        <v>19803</v>
      </c>
      <c r="N6856" t="s">
        <v>15</v>
      </c>
      <c r="O6856">
        <v>150000000</v>
      </c>
      <c r="P6856">
        <v>644411850</v>
      </c>
      <c r="Q6856">
        <f>_xlfn.XLOOKUP(E6856,CPI!A:A,CPI!B:B)</f>
        <v>240</v>
      </c>
      <c r="R6856" s="12">
        <f>P6856*(CPI!$B$112/Movie!Q6856)</f>
        <v>818134544.5625</v>
      </c>
      <c r="S6856" t="s">
        <v>17444</v>
      </c>
      <c r="T6856">
        <v>107</v>
      </c>
    </row>
    <row r="6857" spans="1:20" x14ac:dyDescent="0.3">
      <c r="A6857" t="s">
        <v>19804</v>
      </c>
      <c r="B6857" t="str">
        <f t="shared" si="321"/>
        <v>PG-13</v>
      </c>
      <c r="C6857" t="s">
        <v>1984</v>
      </c>
      <c r="D6857" t="s">
        <v>2</v>
      </c>
      <c r="E6857">
        <v>2016</v>
      </c>
      <c r="F6857" s="22">
        <f t="shared" si="322"/>
        <v>42370</v>
      </c>
      <c r="G6857" t="s">
        <v>19805</v>
      </c>
      <c r="H6857">
        <f t="shared" si="323"/>
        <v>7.9</v>
      </c>
      <c r="I6857">
        <v>7.9</v>
      </c>
      <c r="J6857">
        <v>621000</v>
      </c>
      <c r="K6857" t="s">
        <v>11690</v>
      </c>
      <c r="L6857" t="s">
        <v>17285</v>
      </c>
      <c r="M6857" t="s">
        <v>15049</v>
      </c>
      <c r="N6857" t="s">
        <v>15</v>
      </c>
      <c r="O6857">
        <v>47000000</v>
      </c>
      <c r="P6857">
        <v>203388186</v>
      </c>
      <c r="Q6857">
        <f>_xlfn.XLOOKUP(E6857,CPI!A:A,CPI!B:B)</f>
        <v>240</v>
      </c>
      <c r="R6857" s="12">
        <f>P6857*(CPI!$B$112/Movie!Q6857)</f>
        <v>258218251.14249998</v>
      </c>
      <c r="S6857" t="s">
        <v>19806</v>
      </c>
      <c r="T6857">
        <v>116</v>
      </c>
    </row>
    <row r="6858" spans="1:20" x14ac:dyDescent="0.3">
      <c r="A6858" t="s">
        <v>19807</v>
      </c>
      <c r="B6858" t="str">
        <f t="shared" si="321"/>
        <v>PG-13</v>
      </c>
      <c r="C6858" t="s">
        <v>1984</v>
      </c>
      <c r="D6858" t="s">
        <v>19</v>
      </c>
      <c r="E6858">
        <v>2016</v>
      </c>
      <c r="F6858" s="22">
        <f t="shared" si="322"/>
        <v>42370</v>
      </c>
      <c r="G6858" t="s">
        <v>19689</v>
      </c>
      <c r="H6858">
        <f t="shared" si="323"/>
        <v>6.9</v>
      </c>
      <c r="I6858">
        <v>6.9</v>
      </c>
      <c r="J6858">
        <v>404000</v>
      </c>
      <c r="K6858" t="s">
        <v>8443</v>
      </c>
      <c r="L6858" t="s">
        <v>14037</v>
      </c>
      <c r="M6858" t="s">
        <v>14528</v>
      </c>
      <c r="N6858" t="s">
        <v>15</v>
      </c>
      <c r="O6858">
        <v>178000000</v>
      </c>
      <c r="P6858">
        <v>543934105</v>
      </c>
      <c r="Q6858">
        <f>_xlfn.XLOOKUP(E6858,CPI!A:A,CPI!B:B)</f>
        <v>240</v>
      </c>
      <c r="R6858" s="12">
        <f>P6858*(CPI!$B$112/Movie!Q6858)</f>
        <v>690569674.13958335</v>
      </c>
      <c r="S6858" t="s">
        <v>165</v>
      </c>
      <c r="T6858">
        <v>144</v>
      </c>
    </row>
    <row r="6859" spans="1:20" x14ac:dyDescent="0.3">
      <c r="A6859" t="s">
        <v>19808</v>
      </c>
      <c r="B6859" t="str">
        <f t="shared" si="321"/>
        <v>R</v>
      </c>
      <c r="C6859" t="s">
        <v>1</v>
      </c>
      <c r="D6859" t="s">
        <v>26</v>
      </c>
      <c r="E6859">
        <v>2016</v>
      </c>
      <c r="F6859" s="22">
        <f t="shared" si="322"/>
        <v>42370</v>
      </c>
      <c r="G6859" t="s">
        <v>19580</v>
      </c>
      <c r="H6859">
        <f t="shared" si="323"/>
        <v>7.9</v>
      </c>
      <c r="I6859">
        <v>7.9</v>
      </c>
      <c r="J6859">
        <v>201000</v>
      </c>
      <c r="K6859" t="s">
        <v>18055</v>
      </c>
      <c r="L6859" t="s">
        <v>18055</v>
      </c>
      <c r="M6859" t="s">
        <v>13744</v>
      </c>
      <c r="N6859" t="s">
        <v>15</v>
      </c>
      <c r="O6859">
        <v>5000000</v>
      </c>
      <c r="P6859">
        <v>23123592</v>
      </c>
      <c r="Q6859">
        <f>_xlfn.XLOOKUP(E6859,CPI!A:A,CPI!B:B)</f>
        <v>240</v>
      </c>
      <c r="R6859" s="12">
        <f>P6859*(CPI!$B$112/Movie!Q6859)</f>
        <v>29357327.009999998</v>
      </c>
      <c r="S6859" t="s">
        <v>19809</v>
      </c>
      <c r="T6859">
        <v>118</v>
      </c>
    </row>
    <row r="6860" spans="1:20" x14ac:dyDescent="0.3">
      <c r="A6860" t="s">
        <v>19810</v>
      </c>
      <c r="B6860" t="str">
        <f t="shared" si="321"/>
        <v>PG-13</v>
      </c>
      <c r="C6860" t="s">
        <v>1984</v>
      </c>
      <c r="D6860" t="s">
        <v>19</v>
      </c>
      <c r="E6860">
        <v>2016</v>
      </c>
      <c r="F6860" s="22">
        <f t="shared" si="322"/>
        <v>42370</v>
      </c>
      <c r="G6860" t="s">
        <v>19811</v>
      </c>
      <c r="H6860">
        <f t="shared" si="323"/>
        <v>7</v>
      </c>
      <c r="I6860">
        <v>7</v>
      </c>
      <c r="J6860">
        <v>234000</v>
      </c>
      <c r="K6860" t="s">
        <v>12585</v>
      </c>
      <c r="L6860" t="s">
        <v>13498</v>
      </c>
      <c r="M6860" t="s">
        <v>15727</v>
      </c>
      <c r="N6860" t="s">
        <v>15</v>
      </c>
      <c r="O6860">
        <v>185000000</v>
      </c>
      <c r="P6860">
        <v>343471816</v>
      </c>
      <c r="Q6860">
        <f>_xlfn.XLOOKUP(E6860,CPI!A:A,CPI!B:B)</f>
        <v>240</v>
      </c>
      <c r="R6860" s="12">
        <f>P6860*(CPI!$B$112/Movie!Q6860)</f>
        <v>436066093.06333333</v>
      </c>
      <c r="S6860" t="s">
        <v>29</v>
      </c>
      <c r="T6860">
        <v>122</v>
      </c>
    </row>
    <row r="6861" spans="1:20" x14ac:dyDescent="0.3">
      <c r="A6861" t="s">
        <v>5453</v>
      </c>
      <c r="B6861" t="str">
        <f t="shared" si="321"/>
        <v>PG</v>
      </c>
      <c r="C6861" t="s">
        <v>18</v>
      </c>
      <c r="D6861" t="s">
        <v>375</v>
      </c>
      <c r="E6861">
        <v>2016</v>
      </c>
      <c r="F6861" s="22">
        <f t="shared" si="322"/>
        <v>42370</v>
      </c>
      <c r="G6861" t="s">
        <v>19812</v>
      </c>
      <c r="H6861">
        <f t="shared" si="323"/>
        <v>7.1</v>
      </c>
      <c r="I6861">
        <v>7.1</v>
      </c>
      <c r="J6861">
        <v>140000</v>
      </c>
      <c r="K6861" t="s">
        <v>14023</v>
      </c>
      <c r="L6861" t="s">
        <v>14023</v>
      </c>
      <c r="M6861" t="s">
        <v>9005</v>
      </c>
      <c r="N6861" t="s">
        <v>15</v>
      </c>
      <c r="O6861">
        <v>75000000</v>
      </c>
      <c r="P6861">
        <v>634208384</v>
      </c>
      <c r="Q6861">
        <f>_xlfn.XLOOKUP(E6861,CPI!A:A,CPI!B:B)</f>
        <v>240</v>
      </c>
      <c r="R6861" s="12">
        <f>P6861*(CPI!$B$112/Movie!Q6861)</f>
        <v>805180394.18666661</v>
      </c>
      <c r="S6861" t="s">
        <v>19124</v>
      </c>
      <c r="T6861">
        <v>108</v>
      </c>
    </row>
    <row r="6862" spans="1:20" x14ac:dyDescent="0.3">
      <c r="A6862" t="s">
        <v>19813</v>
      </c>
      <c r="B6862" t="str">
        <f t="shared" si="321"/>
        <v>PG-13</v>
      </c>
      <c r="C6862" t="s">
        <v>1984</v>
      </c>
      <c r="D6862" t="s">
        <v>26</v>
      </c>
      <c r="E6862">
        <v>2016</v>
      </c>
      <c r="F6862" s="22">
        <f t="shared" si="322"/>
        <v>42370</v>
      </c>
      <c r="G6862" t="s">
        <v>19814</v>
      </c>
      <c r="H6862">
        <f t="shared" si="323"/>
        <v>8</v>
      </c>
      <c r="I6862">
        <v>8</v>
      </c>
      <c r="J6862">
        <v>527000</v>
      </c>
      <c r="K6862" t="s">
        <v>18713</v>
      </c>
      <c r="L6862" t="s">
        <v>18713</v>
      </c>
      <c r="M6862" t="s">
        <v>12149</v>
      </c>
      <c r="N6862" t="s">
        <v>15</v>
      </c>
      <c r="O6862">
        <v>30000000</v>
      </c>
      <c r="P6862">
        <v>448906865</v>
      </c>
      <c r="Q6862">
        <f>_xlfn.XLOOKUP(E6862,CPI!A:A,CPI!B:B)</f>
        <v>240</v>
      </c>
      <c r="R6862" s="12">
        <f>P6862*(CPI!$B$112/Movie!Q6862)</f>
        <v>569924674.02291667</v>
      </c>
      <c r="S6862" t="s">
        <v>10066</v>
      </c>
      <c r="T6862">
        <v>128</v>
      </c>
    </row>
    <row r="6863" spans="1:20" x14ac:dyDescent="0.3">
      <c r="A6863" t="s">
        <v>19815</v>
      </c>
      <c r="B6863" t="str">
        <f t="shared" si="321"/>
        <v>R</v>
      </c>
      <c r="C6863" t="s">
        <v>1</v>
      </c>
      <c r="D6863" t="s">
        <v>37</v>
      </c>
      <c r="E6863">
        <v>2016</v>
      </c>
      <c r="F6863" s="22">
        <f t="shared" si="322"/>
        <v>42370</v>
      </c>
      <c r="G6863" t="s">
        <v>19779</v>
      </c>
      <c r="H6863">
        <f t="shared" si="323"/>
        <v>7.3</v>
      </c>
      <c r="I6863">
        <v>7.3</v>
      </c>
      <c r="J6863">
        <v>242000</v>
      </c>
      <c r="K6863" t="s">
        <v>13473</v>
      </c>
      <c r="L6863" t="s">
        <v>18184</v>
      </c>
      <c r="M6863" t="s">
        <v>16097</v>
      </c>
      <c r="N6863" t="s">
        <v>180</v>
      </c>
      <c r="O6863">
        <v>40000000</v>
      </c>
      <c r="P6863">
        <v>321788219</v>
      </c>
      <c r="Q6863">
        <f>_xlfn.XLOOKUP(E6863,CPI!A:A,CPI!B:B)</f>
        <v>240</v>
      </c>
      <c r="R6863" s="12">
        <f>P6863*(CPI!$B$112/Movie!Q6863)</f>
        <v>408536959.70541668</v>
      </c>
      <c r="S6863" t="s">
        <v>2011</v>
      </c>
      <c r="T6863">
        <v>134</v>
      </c>
    </row>
    <row r="6864" spans="1:20" x14ac:dyDescent="0.3">
      <c r="A6864" t="s">
        <v>15895</v>
      </c>
      <c r="B6864" t="str">
        <f t="shared" si="321"/>
        <v>PG-13</v>
      </c>
      <c r="C6864" t="s">
        <v>1984</v>
      </c>
      <c r="D6864" t="s">
        <v>2</v>
      </c>
      <c r="E6864">
        <v>2016</v>
      </c>
      <c r="F6864" s="22">
        <f t="shared" si="322"/>
        <v>42370</v>
      </c>
      <c r="G6864" t="s">
        <v>19812</v>
      </c>
      <c r="H6864">
        <f t="shared" si="323"/>
        <v>7</v>
      </c>
      <c r="I6864">
        <v>7</v>
      </c>
      <c r="J6864">
        <v>364000</v>
      </c>
      <c r="K6864" t="s">
        <v>17514</v>
      </c>
      <c r="L6864" t="s">
        <v>17281</v>
      </c>
      <c r="M6864" t="s">
        <v>16741</v>
      </c>
      <c r="N6864" t="s">
        <v>15</v>
      </c>
      <c r="O6864">
        <v>110000000</v>
      </c>
      <c r="P6864">
        <v>303144152</v>
      </c>
      <c r="Q6864">
        <f>_xlfn.XLOOKUP(E6864,CPI!A:A,CPI!B:B)</f>
        <v>240</v>
      </c>
      <c r="R6864" s="12">
        <f>P6864*(CPI!$B$112/Movie!Q6864)</f>
        <v>384866762.97666663</v>
      </c>
      <c r="S6864" t="s">
        <v>16</v>
      </c>
      <c r="T6864">
        <v>116</v>
      </c>
    </row>
    <row r="6865" spans="1:20" x14ac:dyDescent="0.3">
      <c r="A6865" t="s">
        <v>19816</v>
      </c>
      <c r="B6865" t="str">
        <f t="shared" si="321"/>
        <v>PG</v>
      </c>
      <c r="C6865" t="s">
        <v>18</v>
      </c>
      <c r="D6865" t="s">
        <v>375</v>
      </c>
      <c r="E6865">
        <v>2016</v>
      </c>
      <c r="F6865" s="22">
        <f t="shared" si="322"/>
        <v>42370</v>
      </c>
      <c r="G6865" t="s">
        <v>19462</v>
      </c>
      <c r="H6865">
        <f t="shared" si="323"/>
        <v>8</v>
      </c>
      <c r="I6865">
        <v>8</v>
      </c>
      <c r="J6865">
        <v>450000</v>
      </c>
      <c r="K6865" t="s">
        <v>15629</v>
      </c>
      <c r="L6865" t="s">
        <v>15629</v>
      </c>
      <c r="M6865" t="s">
        <v>16066</v>
      </c>
      <c r="N6865" t="s">
        <v>15</v>
      </c>
      <c r="O6865">
        <v>150000000</v>
      </c>
      <c r="P6865">
        <v>1024121104</v>
      </c>
      <c r="Q6865">
        <f>_xlfn.XLOOKUP(E6865,CPI!A:A,CPI!B:B)</f>
        <v>240</v>
      </c>
      <c r="R6865" s="12">
        <f>P6865*(CPI!$B$112/Movie!Q6865)</f>
        <v>1300207084.9533334</v>
      </c>
      <c r="S6865" t="s">
        <v>1709</v>
      </c>
      <c r="T6865">
        <v>108</v>
      </c>
    </row>
    <row r="6866" spans="1:20" x14ac:dyDescent="0.3">
      <c r="A6866" t="s">
        <v>19817</v>
      </c>
      <c r="B6866" t="str">
        <f t="shared" si="321"/>
        <v>PG-13</v>
      </c>
      <c r="C6866" t="s">
        <v>1984</v>
      </c>
      <c r="D6866" t="s">
        <v>19</v>
      </c>
      <c r="E6866">
        <v>2016</v>
      </c>
      <c r="F6866" s="22">
        <f t="shared" si="322"/>
        <v>42370</v>
      </c>
      <c r="G6866" t="s">
        <v>19649</v>
      </c>
      <c r="H6866">
        <f t="shared" si="323"/>
        <v>6.1</v>
      </c>
      <c r="I6866">
        <v>6.1</v>
      </c>
      <c r="J6866">
        <v>101000</v>
      </c>
      <c r="K6866" t="s">
        <v>19818</v>
      </c>
      <c r="L6866" t="s">
        <v>19819</v>
      </c>
      <c r="M6866" t="s">
        <v>17102</v>
      </c>
      <c r="N6866" t="s">
        <v>15</v>
      </c>
      <c r="O6866">
        <v>115000000</v>
      </c>
      <c r="P6866">
        <v>164989338</v>
      </c>
      <c r="Q6866">
        <f>_xlfn.XLOOKUP(E6866,CPI!A:A,CPI!B:B)</f>
        <v>240</v>
      </c>
      <c r="R6866" s="12">
        <f>P6866*(CPI!$B$112/Movie!Q6866)</f>
        <v>209467713.70249999</v>
      </c>
      <c r="S6866" t="s">
        <v>46</v>
      </c>
      <c r="T6866">
        <v>114</v>
      </c>
    </row>
    <row r="6867" spans="1:20" x14ac:dyDescent="0.3">
      <c r="A6867" t="s">
        <v>19820</v>
      </c>
      <c r="B6867" t="str">
        <f t="shared" si="321"/>
        <v>R</v>
      </c>
      <c r="C6867" t="s">
        <v>1</v>
      </c>
      <c r="D6867" t="s">
        <v>48</v>
      </c>
      <c r="E6867">
        <v>2016</v>
      </c>
      <c r="F6867" s="22">
        <f t="shared" si="322"/>
        <v>42370</v>
      </c>
      <c r="G6867" t="s">
        <v>19785</v>
      </c>
      <c r="H6867">
        <f t="shared" si="323"/>
        <v>8.1</v>
      </c>
      <c r="I6867">
        <v>8.1</v>
      </c>
      <c r="J6867">
        <v>457000</v>
      </c>
      <c r="K6867" t="s">
        <v>520</v>
      </c>
      <c r="L6867" t="s">
        <v>19821</v>
      </c>
      <c r="M6867" t="s">
        <v>17663</v>
      </c>
      <c r="N6867" t="s">
        <v>233</v>
      </c>
      <c r="O6867">
        <v>40000000</v>
      </c>
      <c r="P6867">
        <v>180563636</v>
      </c>
      <c r="Q6867">
        <f>_xlfn.XLOOKUP(E6867,CPI!A:A,CPI!B:B)</f>
        <v>240</v>
      </c>
      <c r="R6867" s="12">
        <f>P6867*(CPI!$B$112/Movie!Q6867)</f>
        <v>229240582.87166667</v>
      </c>
      <c r="S6867" t="s">
        <v>10066</v>
      </c>
      <c r="T6867">
        <v>139</v>
      </c>
    </row>
    <row r="6868" spans="1:20" x14ac:dyDescent="0.3">
      <c r="A6868" t="s">
        <v>19822</v>
      </c>
      <c r="B6868" t="str">
        <f t="shared" si="321"/>
        <v>Not Rated</v>
      </c>
      <c r="C6868" t="s">
        <v>432</v>
      </c>
      <c r="D6868" t="s">
        <v>2</v>
      </c>
      <c r="E6868">
        <v>2016</v>
      </c>
      <c r="F6868" s="22">
        <f t="shared" si="322"/>
        <v>42370</v>
      </c>
      <c r="G6868" t="s">
        <v>19823</v>
      </c>
      <c r="H6868">
        <f t="shared" si="323"/>
        <v>8.1</v>
      </c>
      <c r="I6868">
        <v>8.1</v>
      </c>
      <c r="J6868">
        <v>123000</v>
      </c>
      <c r="K6868" t="s">
        <v>12571</v>
      </c>
      <c r="L6868" t="s">
        <v>19824</v>
      </c>
      <c r="M6868" t="s">
        <v>19825</v>
      </c>
      <c r="N6868" t="s">
        <v>905</v>
      </c>
      <c r="P6868">
        <v>37767206</v>
      </c>
      <c r="Q6868">
        <f>_xlfn.XLOOKUP(E6868,CPI!A:A,CPI!B:B)</f>
        <v>240</v>
      </c>
      <c r="R6868" s="12">
        <f>P6868*(CPI!$B$112/Movie!Q6868)</f>
        <v>47948615.284166664</v>
      </c>
      <c r="S6868" t="s">
        <v>12574</v>
      </c>
      <c r="T6868">
        <v>145</v>
      </c>
    </row>
    <row r="6869" spans="1:20" x14ac:dyDescent="0.3">
      <c r="A6869" t="s">
        <v>19826</v>
      </c>
      <c r="B6869" t="str">
        <f t="shared" si="321"/>
        <v>R</v>
      </c>
      <c r="C6869" t="s">
        <v>1</v>
      </c>
      <c r="D6869" t="s">
        <v>19</v>
      </c>
      <c r="E6869">
        <v>2016</v>
      </c>
      <c r="F6869" s="22">
        <f t="shared" si="322"/>
        <v>42370</v>
      </c>
      <c r="G6869" t="s">
        <v>19373</v>
      </c>
      <c r="H6869">
        <f t="shared" si="323"/>
        <v>7.3</v>
      </c>
      <c r="I6869">
        <v>7.3</v>
      </c>
      <c r="J6869">
        <v>126000</v>
      </c>
      <c r="K6869" t="s">
        <v>8495</v>
      </c>
      <c r="L6869" t="s">
        <v>19827</v>
      </c>
      <c r="M6869" t="s">
        <v>16440</v>
      </c>
      <c r="N6869" t="s">
        <v>15</v>
      </c>
      <c r="O6869">
        <v>50000000</v>
      </c>
      <c r="P6869">
        <v>69411370</v>
      </c>
      <c r="Q6869">
        <f>_xlfn.XLOOKUP(E6869,CPI!A:A,CPI!B:B)</f>
        <v>240</v>
      </c>
      <c r="R6869" s="12">
        <f>P6869*(CPI!$B$112/Movie!Q6869)</f>
        <v>88123518.495833337</v>
      </c>
      <c r="S6869" t="s">
        <v>29</v>
      </c>
      <c r="T6869">
        <v>144</v>
      </c>
    </row>
    <row r="6870" spans="1:20" x14ac:dyDescent="0.3">
      <c r="A6870" t="s">
        <v>19828</v>
      </c>
      <c r="B6870" t="str">
        <f t="shared" si="321"/>
        <v>R</v>
      </c>
      <c r="C6870" t="s">
        <v>1</v>
      </c>
      <c r="D6870" t="s">
        <v>2</v>
      </c>
      <c r="E6870">
        <v>2016</v>
      </c>
      <c r="F6870" s="22">
        <f t="shared" si="322"/>
        <v>42370</v>
      </c>
      <c r="G6870" t="s">
        <v>19829</v>
      </c>
      <c r="H6870">
        <f t="shared" si="323"/>
        <v>7.5</v>
      </c>
      <c r="I6870">
        <v>7.5</v>
      </c>
      <c r="J6870">
        <v>248000</v>
      </c>
      <c r="K6870" t="s">
        <v>16248</v>
      </c>
      <c r="L6870" t="s">
        <v>16248</v>
      </c>
      <c r="M6870" t="s">
        <v>15049</v>
      </c>
      <c r="N6870" t="s">
        <v>15</v>
      </c>
      <c r="O6870">
        <v>22500000</v>
      </c>
      <c r="P6870">
        <v>30311857</v>
      </c>
      <c r="Q6870">
        <f>_xlfn.XLOOKUP(E6870,CPI!A:A,CPI!B:B)</f>
        <v>240</v>
      </c>
      <c r="R6870" s="12">
        <f>P6870*(CPI!$B$112/Movie!Q6870)</f>
        <v>38483428.449583329</v>
      </c>
      <c r="S6870" t="s">
        <v>12679</v>
      </c>
      <c r="T6870">
        <v>116</v>
      </c>
    </row>
    <row r="6871" spans="1:20" x14ac:dyDescent="0.3">
      <c r="A6871" t="s">
        <v>19830</v>
      </c>
      <c r="B6871" t="str">
        <f t="shared" si="321"/>
        <v>PG-13</v>
      </c>
      <c r="C6871" t="s">
        <v>1984</v>
      </c>
      <c r="D6871" t="s">
        <v>19</v>
      </c>
      <c r="E6871">
        <v>2016</v>
      </c>
      <c r="F6871" s="22">
        <f t="shared" si="322"/>
        <v>42370</v>
      </c>
      <c r="G6871" t="s">
        <v>19831</v>
      </c>
      <c r="H6871">
        <f t="shared" si="323"/>
        <v>7.8</v>
      </c>
      <c r="I6871">
        <v>7.8</v>
      </c>
      <c r="J6871">
        <v>572000</v>
      </c>
      <c r="K6871" t="s">
        <v>16598</v>
      </c>
      <c r="L6871" t="s">
        <v>12291</v>
      </c>
      <c r="M6871" t="s">
        <v>17417</v>
      </c>
      <c r="N6871" t="s">
        <v>15</v>
      </c>
      <c r="O6871">
        <v>200000000</v>
      </c>
      <c r="P6871">
        <v>1056057720</v>
      </c>
      <c r="Q6871">
        <f>_xlfn.XLOOKUP(E6871,CPI!A:A,CPI!B:B)</f>
        <v>240</v>
      </c>
      <c r="R6871" s="12">
        <f>P6871*(CPI!$B$112/Movie!Q6871)</f>
        <v>1340753280.3499999</v>
      </c>
      <c r="S6871" t="s">
        <v>24</v>
      </c>
      <c r="T6871">
        <v>133</v>
      </c>
    </row>
    <row r="6872" spans="1:20" x14ac:dyDescent="0.3">
      <c r="A6872" t="s">
        <v>19832</v>
      </c>
      <c r="B6872" t="str">
        <f t="shared" si="321"/>
        <v>PG-13</v>
      </c>
      <c r="C6872" t="s">
        <v>1984</v>
      </c>
      <c r="D6872" t="s">
        <v>19</v>
      </c>
      <c r="E6872">
        <v>2016</v>
      </c>
      <c r="F6872" s="22">
        <f t="shared" si="322"/>
        <v>42370</v>
      </c>
      <c r="G6872" t="s">
        <v>19833</v>
      </c>
      <c r="H6872">
        <f t="shared" si="323"/>
        <v>6.4</v>
      </c>
      <c r="I6872">
        <v>6.4</v>
      </c>
      <c r="J6872">
        <v>655000</v>
      </c>
      <c r="K6872" t="s">
        <v>13536</v>
      </c>
      <c r="L6872" t="s">
        <v>17646</v>
      </c>
      <c r="M6872" t="s">
        <v>9644</v>
      </c>
      <c r="N6872" t="s">
        <v>15</v>
      </c>
      <c r="O6872">
        <v>250000000</v>
      </c>
      <c r="P6872">
        <v>873637528</v>
      </c>
      <c r="Q6872">
        <f>_xlfn.XLOOKUP(E6872,CPI!A:A,CPI!B:B)</f>
        <v>240</v>
      </c>
      <c r="R6872" s="12">
        <f>P6872*(CPI!$B$112/Movie!Q6872)</f>
        <v>1109155644.9233334</v>
      </c>
      <c r="S6872" t="s">
        <v>8</v>
      </c>
      <c r="T6872">
        <v>152</v>
      </c>
    </row>
    <row r="6873" spans="1:20" x14ac:dyDescent="0.3">
      <c r="A6873" t="s">
        <v>19834</v>
      </c>
      <c r="B6873" t="str">
        <f t="shared" si="321"/>
        <v>TV-PG</v>
      </c>
      <c r="C6873" t="s">
        <v>947</v>
      </c>
      <c r="D6873" t="s">
        <v>375</v>
      </c>
      <c r="E6873">
        <v>2016</v>
      </c>
      <c r="F6873" s="22">
        <f t="shared" si="322"/>
        <v>42370</v>
      </c>
      <c r="G6873" t="s">
        <v>19835</v>
      </c>
      <c r="H6873">
        <f t="shared" si="323"/>
        <v>8.4</v>
      </c>
      <c r="I6873">
        <v>8.4</v>
      </c>
      <c r="J6873">
        <v>215000</v>
      </c>
      <c r="K6873" t="s">
        <v>19836</v>
      </c>
      <c r="L6873" t="s">
        <v>19836</v>
      </c>
      <c r="M6873" t="s">
        <v>16487</v>
      </c>
      <c r="N6873" t="s">
        <v>2093</v>
      </c>
      <c r="P6873">
        <v>358180115</v>
      </c>
      <c r="Q6873">
        <f>_xlfn.XLOOKUP(E6873,CPI!A:A,CPI!B:B)</f>
        <v>240</v>
      </c>
      <c r="R6873" s="12">
        <f>P6873*(CPI!$B$112/Movie!Q6873)</f>
        <v>454739504.33541667</v>
      </c>
      <c r="S6873" t="s">
        <v>19837</v>
      </c>
      <c r="T6873">
        <v>106</v>
      </c>
    </row>
    <row r="6874" spans="1:20" x14ac:dyDescent="0.3">
      <c r="A6874" t="s">
        <v>19838</v>
      </c>
      <c r="B6874" t="str">
        <f t="shared" si="321"/>
        <v>PG</v>
      </c>
      <c r="C6874" t="s">
        <v>18</v>
      </c>
      <c r="D6874" t="s">
        <v>375</v>
      </c>
      <c r="E6874">
        <v>2016</v>
      </c>
      <c r="F6874" s="22">
        <f t="shared" si="322"/>
        <v>42370</v>
      </c>
      <c r="G6874" t="s">
        <v>19839</v>
      </c>
      <c r="H6874">
        <f t="shared" si="323"/>
        <v>7.1</v>
      </c>
      <c r="I6874">
        <v>7.1</v>
      </c>
      <c r="J6874">
        <v>141000</v>
      </c>
      <c r="K6874" t="s">
        <v>19840</v>
      </c>
      <c r="L6874" t="s">
        <v>15522</v>
      </c>
      <c r="M6874" t="s">
        <v>11901</v>
      </c>
      <c r="N6874" t="s">
        <v>15</v>
      </c>
      <c r="O6874">
        <v>145000000</v>
      </c>
      <c r="P6874">
        <v>521170825</v>
      </c>
      <c r="Q6874">
        <f>_xlfn.XLOOKUP(E6874,CPI!A:A,CPI!B:B)</f>
        <v>240</v>
      </c>
      <c r="R6874" s="12">
        <f>P6874*(CPI!$B$112/Movie!Q6874)</f>
        <v>661669793.23958325</v>
      </c>
      <c r="S6874" t="s">
        <v>18674</v>
      </c>
      <c r="T6874">
        <v>95</v>
      </c>
    </row>
    <row r="6875" spans="1:20" x14ac:dyDescent="0.3">
      <c r="A6875" t="s">
        <v>19841</v>
      </c>
      <c r="B6875" t="str">
        <f t="shared" si="321"/>
        <v>R</v>
      </c>
      <c r="C6875" t="s">
        <v>1</v>
      </c>
      <c r="D6875" t="s">
        <v>19</v>
      </c>
      <c r="E6875">
        <v>2016</v>
      </c>
      <c r="F6875" s="22">
        <f t="shared" si="322"/>
        <v>42370</v>
      </c>
      <c r="G6875" t="s">
        <v>19842</v>
      </c>
      <c r="H6875">
        <f t="shared" si="323"/>
        <v>7.4</v>
      </c>
      <c r="I6875">
        <v>7.4</v>
      </c>
      <c r="J6875">
        <v>294000</v>
      </c>
      <c r="K6875" t="s">
        <v>3867</v>
      </c>
      <c r="L6875" t="s">
        <v>3867</v>
      </c>
      <c r="M6875" t="s">
        <v>6986</v>
      </c>
      <c r="N6875" t="s">
        <v>15</v>
      </c>
      <c r="O6875">
        <v>50000000</v>
      </c>
      <c r="P6875">
        <v>62788218</v>
      </c>
      <c r="Q6875">
        <f>_xlfn.XLOOKUP(E6875,CPI!A:A,CPI!B:B)</f>
        <v>240</v>
      </c>
      <c r="R6875" s="12">
        <f>P6875*(CPI!$B$112/Movie!Q6875)</f>
        <v>79714875.102499992</v>
      </c>
      <c r="S6875" t="s">
        <v>8</v>
      </c>
      <c r="T6875">
        <v>116</v>
      </c>
    </row>
    <row r="6876" spans="1:20" x14ac:dyDescent="0.3">
      <c r="A6876" t="s">
        <v>19843</v>
      </c>
      <c r="B6876" t="str">
        <f t="shared" si="321"/>
        <v>PG-13</v>
      </c>
      <c r="C6876" t="s">
        <v>1984</v>
      </c>
      <c r="D6876" t="s">
        <v>19</v>
      </c>
      <c r="E6876">
        <v>2016</v>
      </c>
      <c r="F6876" s="22">
        <f t="shared" si="322"/>
        <v>42370</v>
      </c>
      <c r="G6876" t="s">
        <v>19844</v>
      </c>
      <c r="H6876">
        <f t="shared" si="323"/>
        <v>5.2</v>
      </c>
      <c r="I6876">
        <v>5.2</v>
      </c>
      <c r="J6876">
        <v>171000</v>
      </c>
      <c r="K6876" t="s">
        <v>6837</v>
      </c>
      <c r="L6876" t="s">
        <v>19845</v>
      </c>
      <c r="M6876" t="s">
        <v>18628</v>
      </c>
      <c r="N6876" t="s">
        <v>15</v>
      </c>
      <c r="O6876">
        <v>165000000</v>
      </c>
      <c r="P6876">
        <v>389681935</v>
      </c>
      <c r="Q6876">
        <f>_xlfn.XLOOKUP(E6876,CPI!A:A,CPI!B:B)</f>
        <v>240</v>
      </c>
      <c r="R6876" s="12">
        <f>P6876*(CPI!$B$112/Movie!Q6876)</f>
        <v>494733689.97708333</v>
      </c>
      <c r="S6876" t="s">
        <v>165</v>
      </c>
      <c r="T6876">
        <v>120</v>
      </c>
    </row>
    <row r="6877" spans="1:20" x14ac:dyDescent="0.3">
      <c r="A6877" t="s">
        <v>19846</v>
      </c>
      <c r="B6877" t="str">
        <f t="shared" si="321"/>
        <v>R</v>
      </c>
      <c r="C6877" t="s">
        <v>1</v>
      </c>
      <c r="D6877" t="s">
        <v>2</v>
      </c>
      <c r="E6877">
        <v>2016</v>
      </c>
      <c r="F6877" s="22">
        <f t="shared" si="322"/>
        <v>42370</v>
      </c>
      <c r="G6877" t="s">
        <v>19847</v>
      </c>
      <c r="H6877">
        <f t="shared" si="323"/>
        <v>7</v>
      </c>
      <c r="I6877">
        <v>7</v>
      </c>
      <c r="J6877">
        <v>64000</v>
      </c>
      <c r="K6877" t="s">
        <v>19848</v>
      </c>
      <c r="L6877" t="s">
        <v>19848</v>
      </c>
      <c r="M6877" t="s">
        <v>19849</v>
      </c>
      <c r="N6877" t="s">
        <v>437</v>
      </c>
      <c r="P6877">
        <v>3096815</v>
      </c>
      <c r="Q6877">
        <f>_xlfn.XLOOKUP(E6877,CPI!A:A,CPI!B:B)</f>
        <v>240</v>
      </c>
      <c r="R6877" s="12">
        <f>P6877*(CPI!$B$112/Movie!Q6877)</f>
        <v>3931664.7104166667</v>
      </c>
      <c r="S6877" t="s">
        <v>19850</v>
      </c>
      <c r="T6877">
        <v>99</v>
      </c>
    </row>
    <row r="6878" spans="1:20" x14ac:dyDescent="0.3">
      <c r="A6878" t="s">
        <v>19851</v>
      </c>
      <c r="B6878" t="str">
        <f t="shared" si="321"/>
        <v>PG-13</v>
      </c>
      <c r="C6878" t="s">
        <v>1984</v>
      </c>
      <c r="D6878" t="s">
        <v>10</v>
      </c>
      <c r="E6878">
        <v>2016</v>
      </c>
      <c r="F6878" s="22">
        <f t="shared" si="322"/>
        <v>42370</v>
      </c>
      <c r="G6878" t="s">
        <v>19426</v>
      </c>
      <c r="H6878">
        <f t="shared" si="323"/>
        <v>6.7</v>
      </c>
      <c r="I6878">
        <v>6.7</v>
      </c>
      <c r="J6878">
        <v>160000</v>
      </c>
      <c r="K6878" t="s">
        <v>2654</v>
      </c>
      <c r="L6878" t="s">
        <v>19852</v>
      </c>
      <c r="M6878" t="s">
        <v>16561</v>
      </c>
      <c r="N6878" t="s">
        <v>15</v>
      </c>
      <c r="O6878">
        <v>110000000</v>
      </c>
      <c r="P6878">
        <v>296482446</v>
      </c>
      <c r="Q6878">
        <f>_xlfn.XLOOKUP(E6878,CPI!A:A,CPI!B:B)</f>
        <v>240</v>
      </c>
      <c r="R6878" s="12">
        <f>P6878*(CPI!$B$112/Movie!Q6878)</f>
        <v>376409172.0675</v>
      </c>
      <c r="S6878" t="s">
        <v>165</v>
      </c>
      <c r="T6878">
        <v>127</v>
      </c>
    </row>
    <row r="6879" spans="1:20" x14ac:dyDescent="0.3">
      <c r="A6879" t="s">
        <v>19853</v>
      </c>
      <c r="B6879" t="str">
        <f t="shared" si="321"/>
        <v>PG-13</v>
      </c>
      <c r="C6879" t="s">
        <v>1984</v>
      </c>
      <c r="D6879" t="s">
        <v>10</v>
      </c>
      <c r="E6879">
        <v>2016</v>
      </c>
      <c r="F6879" s="22">
        <f t="shared" si="322"/>
        <v>42370</v>
      </c>
      <c r="G6879" t="s">
        <v>19854</v>
      </c>
      <c r="H6879">
        <f t="shared" si="323"/>
        <v>7.3</v>
      </c>
      <c r="I6879">
        <v>7.3</v>
      </c>
      <c r="J6879">
        <v>422000</v>
      </c>
      <c r="K6879" t="s">
        <v>15019</v>
      </c>
      <c r="L6879" t="s">
        <v>11797</v>
      </c>
      <c r="M6879" t="s">
        <v>16869</v>
      </c>
      <c r="N6879" t="s">
        <v>7</v>
      </c>
      <c r="O6879">
        <v>180000000</v>
      </c>
      <c r="P6879">
        <v>814044001</v>
      </c>
      <c r="Q6879">
        <f>_xlfn.XLOOKUP(E6879,CPI!A:A,CPI!B:B)</f>
        <v>240</v>
      </c>
      <c r="R6879" s="12">
        <f>P6879*(CPI!$B$112/Movie!Q6879)</f>
        <v>1033496696.2695833</v>
      </c>
      <c r="S6879" t="s">
        <v>19855</v>
      </c>
      <c r="T6879">
        <v>132</v>
      </c>
    </row>
    <row r="6880" spans="1:20" x14ac:dyDescent="0.3">
      <c r="A6880" t="s">
        <v>19856</v>
      </c>
      <c r="B6880" t="str">
        <f t="shared" si="321"/>
        <v>Not Rated</v>
      </c>
      <c r="C6880" t="s">
        <v>432</v>
      </c>
      <c r="D6880" t="s">
        <v>19</v>
      </c>
      <c r="E6880">
        <v>2016</v>
      </c>
      <c r="F6880" s="22">
        <f t="shared" si="322"/>
        <v>42370</v>
      </c>
      <c r="G6880" t="s">
        <v>19857</v>
      </c>
      <c r="H6880">
        <f t="shared" si="323"/>
        <v>7.6</v>
      </c>
      <c r="I6880">
        <v>7.6</v>
      </c>
      <c r="J6880">
        <v>181000</v>
      </c>
      <c r="K6880" t="s">
        <v>19858</v>
      </c>
      <c r="L6880" t="s">
        <v>19859</v>
      </c>
      <c r="M6880" t="s">
        <v>19860</v>
      </c>
      <c r="N6880" t="s">
        <v>905</v>
      </c>
      <c r="P6880">
        <v>92764199</v>
      </c>
      <c r="Q6880">
        <f>_xlfn.XLOOKUP(E6880,CPI!A:A,CPI!B:B)</f>
        <v>240</v>
      </c>
      <c r="R6880" s="12">
        <f>P6880*(CPI!$B$112/Movie!Q6880)</f>
        <v>117771880.98041666</v>
      </c>
      <c r="S6880" t="s">
        <v>19861</v>
      </c>
      <c r="T6880">
        <v>118</v>
      </c>
    </row>
    <row r="6881" spans="1:20" x14ac:dyDescent="0.3">
      <c r="A6881" t="s">
        <v>19862</v>
      </c>
      <c r="B6881" t="str">
        <f t="shared" si="321"/>
        <v>R</v>
      </c>
      <c r="C6881" t="s">
        <v>1</v>
      </c>
      <c r="D6881" t="s">
        <v>19</v>
      </c>
      <c r="E6881">
        <v>2016</v>
      </c>
      <c r="F6881" s="22">
        <f t="shared" si="322"/>
        <v>42370</v>
      </c>
      <c r="G6881" t="s">
        <v>19714</v>
      </c>
      <c r="H6881">
        <f t="shared" si="323"/>
        <v>5.5</v>
      </c>
      <c r="I6881">
        <v>5.5</v>
      </c>
      <c r="J6881">
        <v>87000</v>
      </c>
      <c r="K6881" t="s">
        <v>8466</v>
      </c>
      <c r="L6881" t="s">
        <v>8466</v>
      </c>
      <c r="M6881" t="s">
        <v>10821</v>
      </c>
      <c r="N6881" t="s">
        <v>15</v>
      </c>
      <c r="O6881">
        <v>40000000</v>
      </c>
      <c r="P6881">
        <v>312242626</v>
      </c>
      <c r="Q6881">
        <f>_xlfn.XLOOKUP(E6881,CPI!A:A,CPI!B:B)</f>
        <v>240</v>
      </c>
      <c r="R6881" s="12">
        <f>P6881*(CPI!$B$112/Movie!Q6881)</f>
        <v>396418033.92583334</v>
      </c>
      <c r="S6881" t="s">
        <v>10859</v>
      </c>
      <c r="T6881">
        <v>107</v>
      </c>
    </row>
    <row r="6882" spans="1:20" x14ac:dyDescent="0.3">
      <c r="A6882" t="s">
        <v>19863</v>
      </c>
      <c r="B6882" t="str">
        <f t="shared" si="321"/>
        <v>R</v>
      </c>
      <c r="C6882" t="s">
        <v>1</v>
      </c>
      <c r="D6882" t="s">
        <v>19</v>
      </c>
      <c r="E6882">
        <v>2016</v>
      </c>
      <c r="F6882" s="22">
        <f t="shared" si="322"/>
        <v>42370</v>
      </c>
      <c r="G6882" t="s">
        <v>19864</v>
      </c>
      <c r="H6882">
        <f t="shared" si="323"/>
        <v>6.3</v>
      </c>
      <c r="I6882">
        <v>6.3</v>
      </c>
      <c r="J6882">
        <v>62000</v>
      </c>
      <c r="K6882" t="s">
        <v>17801</v>
      </c>
      <c r="L6882" t="s">
        <v>19865</v>
      </c>
      <c r="M6882" t="s">
        <v>2813</v>
      </c>
      <c r="N6882" t="s">
        <v>15</v>
      </c>
      <c r="O6882">
        <v>31500000</v>
      </c>
      <c r="P6882">
        <v>38803993</v>
      </c>
      <c r="Q6882">
        <f>_xlfn.XLOOKUP(E6882,CPI!A:A,CPI!B:B)</f>
        <v>240</v>
      </c>
      <c r="R6882" s="12">
        <f>P6882*(CPI!$B$112/Movie!Q6882)</f>
        <v>49264902.779583335</v>
      </c>
      <c r="S6882" t="s">
        <v>10066</v>
      </c>
      <c r="T6882">
        <v>113</v>
      </c>
    </row>
    <row r="6883" spans="1:20" x14ac:dyDescent="0.3">
      <c r="A6883" t="s">
        <v>19866</v>
      </c>
      <c r="B6883" t="str">
        <f t="shared" si="321"/>
        <v>R</v>
      </c>
      <c r="C6883" t="s">
        <v>1</v>
      </c>
      <c r="D6883" t="s">
        <v>19</v>
      </c>
      <c r="E6883">
        <v>2016</v>
      </c>
      <c r="F6883" s="22">
        <f t="shared" si="322"/>
        <v>42370</v>
      </c>
      <c r="G6883" t="s">
        <v>19867</v>
      </c>
      <c r="H6883">
        <f t="shared" si="323"/>
        <v>5.8</v>
      </c>
      <c r="I6883">
        <v>5.8</v>
      </c>
      <c r="J6883">
        <v>72000</v>
      </c>
      <c r="K6883" t="s">
        <v>19868</v>
      </c>
      <c r="L6883" t="s">
        <v>17373</v>
      </c>
      <c r="M6883" t="s">
        <v>12907</v>
      </c>
      <c r="N6883" t="s">
        <v>15</v>
      </c>
      <c r="O6883">
        <v>35000000</v>
      </c>
      <c r="P6883">
        <v>81093313</v>
      </c>
      <c r="Q6883">
        <f>_xlfn.XLOOKUP(E6883,CPI!A:A,CPI!B:B)</f>
        <v>240</v>
      </c>
      <c r="R6883" s="12">
        <f>P6883*(CPI!$B$112/Movie!Q6883)</f>
        <v>102954718.62958333</v>
      </c>
      <c r="S6883" t="s">
        <v>10859</v>
      </c>
      <c r="T6883">
        <v>91</v>
      </c>
    </row>
    <row r="6884" spans="1:20" x14ac:dyDescent="0.3">
      <c r="A6884" t="s">
        <v>19869</v>
      </c>
      <c r="B6884" t="str">
        <f t="shared" si="321"/>
        <v>PG-13</v>
      </c>
      <c r="C6884" t="s">
        <v>1984</v>
      </c>
      <c r="D6884" t="s">
        <v>19</v>
      </c>
      <c r="E6884">
        <v>2016</v>
      </c>
      <c r="F6884" s="22">
        <f t="shared" si="322"/>
        <v>42370</v>
      </c>
      <c r="G6884" t="s">
        <v>19844</v>
      </c>
      <c r="H6884">
        <f t="shared" si="323"/>
        <v>6.3</v>
      </c>
      <c r="I6884">
        <v>6.3</v>
      </c>
      <c r="J6884">
        <v>124000</v>
      </c>
      <c r="K6884" t="s">
        <v>14071</v>
      </c>
      <c r="L6884" t="s">
        <v>17033</v>
      </c>
      <c r="M6884" t="s">
        <v>19339</v>
      </c>
      <c r="N6884" t="s">
        <v>15</v>
      </c>
      <c r="O6884">
        <v>17000000</v>
      </c>
      <c r="P6884">
        <v>119100758</v>
      </c>
      <c r="Q6884">
        <f>_xlfn.XLOOKUP(E6884,CPI!A:A,CPI!B:B)</f>
        <v>240</v>
      </c>
      <c r="R6884" s="12">
        <f>P6884*(CPI!$B$112/Movie!Q6884)</f>
        <v>151208337.34416667</v>
      </c>
      <c r="S6884" t="s">
        <v>16</v>
      </c>
      <c r="T6884">
        <v>86</v>
      </c>
    </row>
    <row r="6885" spans="1:20" x14ac:dyDescent="0.3">
      <c r="A6885" t="s">
        <v>19870</v>
      </c>
      <c r="B6885" t="str">
        <f t="shared" si="321"/>
        <v>PG</v>
      </c>
      <c r="C6885" t="s">
        <v>18</v>
      </c>
      <c r="D6885" t="s">
        <v>48</v>
      </c>
      <c r="E6885">
        <v>2016</v>
      </c>
      <c r="F6885" s="22">
        <f t="shared" si="322"/>
        <v>42370</v>
      </c>
      <c r="G6885" t="s">
        <v>19867</v>
      </c>
      <c r="H6885">
        <f t="shared" si="323"/>
        <v>7.8</v>
      </c>
      <c r="I6885">
        <v>7.8</v>
      </c>
      <c r="J6885">
        <v>209000</v>
      </c>
      <c r="K6885" t="s">
        <v>19101</v>
      </c>
      <c r="L6885" t="s">
        <v>19871</v>
      </c>
      <c r="M6885" t="s">
        <v>19173</v>
      </c>
      <c r="N6885" t="s">
        <v>15</v>
      </c>
      <c r="O6885">
        <v>25000000</v>
      </c>
      <c r="P6885">
        <v>236225193</v>
      </c>
      <c r="Q6885">
        <f>_xlfn.XLOOKUP(E6885,CPI!A:A,CPI!B:B)</f>
        <v>240</v>
      </c>
      <c r="R6885" s="12">
        <f>P6885*(CPI!$B$112/Movie!Q6885)</f>
        <v>299907567.94624996</v>
      </c>
      <c r="S6885" t="s">
        <v>9093</v>
      </c>
      <c r="T6885">
        <v>127</v>
      </c>
    </row>
    <row r="6886" spans="1:20" x14ac:dyDescent="0.3">
      <c r="A6886" t="s">
        <v>19872</v>
      </c>
      <c r="B6886" t="str">
        <f t="shared" si="321"/>
        <v>R</v>
      </c>
      <c r="C6886" t="s">
        <v>1</v>
      </c>
      <c r="D6886" t="s">
        <v>375</v>
      </c>
      <c r="E6886">
        <v>2016</v>
      </c>
      <c r="F6886" s="22">
        <f t="shared" si="322"/>
        <v>42370</v>
      </c>
      <c r="G6886" t="s">
        <v>19873</v>
      </c>
      <c r="H6886">
        <f t="shared" si="323"/>
        <v>6.1</v>
      </c>
      <c r="I6886">
        <v>6.1</v>
      </c>
      <c r="J6886">
        <v>181000</v>
      </c>
      <c r="K6886" t="s">
        <v>19874</v>
      </c>
      <c r="L6886" t="s">
        <v>19875</v>
      </c>
      <c r="M6886" t="s">
        <v>15013</v>
      </c>
      <c r="N6886" t="s">
        <v>15</v>
      </c>
      <c r="O6886">
        <v>19000000</v>
      </c>
      <c r="P6886">
        <v>140705322</v>
      </c>
      <c r="Q6886">
        <f>_xlfn.XLOOKUP(E6886,CPI!A:A,CPI!B:B)</f>
        <v>240</v>
      </c>
      <c r="R6886" s="12">
        <f>P6886*(CPI!$B$112/Movie!Q6886)</f>
        <v>178637131.7225</v>
      </c>
      <c r="S6886" t="s">
        <v>18215</v>
      </c>
      <c r="T6886">
        <v>89</v>
      </c>
    </row>
    <row r="6887" spans="1:20" x14ac:dyDescent="0.3">
      <c r="A6887" t="s">
        <v>19876</v>
      </c>
      <c r="B6887" t="str">
        <f t="shared" si="321"/>
        <v>R</v>
      </c>
      <c r="C6887" t="s">
        <v>1</v>
      </c>
      <c r="D6887" t="s">
        <v>89</v>
      </c>
      <c r="E6887">
        <v>2016</v>
      </c>
      <c r="F6887" s="22">
        <f t="shared" si="322"/>
        <v>42370</v>
      </c>
      <c r="G6887" t="s">
        <v>19877</v>
      </c>
      <c r="H6887">
        <f t="shared" si="323"/>
        <v>6.5</v>
      </c>
      <c r="I6887">
        <v>6.5</v>
      </c>
      <c r="J6887">
        <v>176000</v>
      </c>
      <c r="K6887" t="s">
        <v>17133</v>
      </c>
      <c r="L6887" t="s">
        <v>12395</v>
      </c>
      <c r="M6887" t="s">
        <v>16310</v>
      </c>
      <c r="N6887" t="s">
        <v>15</v>
      </c>
      <c r="O6887">
        <v>45000000</v>
      </c>
      <c r="P6887">
        <v>173185859</v>
      </c>
      <c r="Q6887">
        <f>_xlfn.XLOOKUP(E6887,CPI!A:A,CPI!B:B)</f>
        <v>240</v>
      </c>
      <c r="R6887" s="12">
        <f>P6887*(CPI!$B$112/Movie!Q6887)</f>
        <v>219873880.15541667</v>
      </c>
      <c r="S6887" t="s">
        <v>9670</v>
      </c>
      <c r="T6887">
        <v>112</v>
      </c>
    </row>
    <row r="6888" spans="1:20" x14ac:dyDescent="0.3">
      <c r="A6888" t="s">
        <v>19878</v>
      </c>
      <c r="B6888" t="str">
        <f t="shared" si="321"/>
        <v>R</v>
      </c>
      <c r="C6888" t="s">
        <v>1</v>
      </c>
      <c r="D6888" t="s">
        <v>19</v>
      </c>
      <c r="E6888">
        <v>2016</v>
      </c>
      <c r="F6888" s="22">
        <f t="shared" si="322"/>
        <v>42370</v>
      </c>
      <c r="G6888" t="s">
        <v>19665</v>
      </c>
      <c r="H6888">
        <f t="shared" si="323"/>
        <v>7.6</v>
      </c>
      <c r="I6888">
        <v>7.6</v>
      </c>
      <c r="J6888">
        <v>211000</v>
      </c>
      <c r="K6888" t="s">
        <v>13212</v>
      </c>
      <c r="L6888" t="s">
        <v>19266</v>
      </c>
      <c r="M6888" t="s">
        <v>15727</v>
      </c>
      <c r="N6888" t="s">
        <v>15</v>
      </c>
      <c r="O6888">
        <v>12000000</v>
      </c>
      <c r="P6888">
        <v>37879877</v>
      </c>
      <c r="Q6888">
        <f>_xlfn.XLOOKUP(E6888,CPI!A:A,CPI!B:B)</f>
        <v>240</v>
      </c>
      <c r="R6888" s="12">
        <f>P6888*(CPI!$B$112/Movie!Q6888)</f>
        <v>48091660.507916667</v>
      </c>
      <c r="S6888" t="s">
        <v>16769</v>
      </c>
      <c r="T6888">
        <v>102</v>
      </c>
    </row>
    <row r="6889" spans="1:20" x14ac:dyDescent="0.3">
      <c r="A6889" t="s">
        <v>19879</v>
      </c>
      <c r="B6889" t="str">
        <f t="shared" si="321"/>
        <v>R</v>
      </c>
      <c r="C6889" t="s">
        <v>1</v>
      </c>
      <c r="D6889" t="s">
        <v>19</v>
      </c>
      <c r="E6889">
        <v>2016</v>
      </c>
      <c r="F6889" s="22">
        <f t="shared" si="322"/>
        <v>42370</v>
      </c>
      <c r="G6889" t="s">
        <v>19880</v>
      </c>
      <c r="H6889">
        <f t="shared" si="323"/>
        <v>6</v>
      </c>
      <c r="I6889">
        <v>6</v>
      </c>
      <c r="J6889">
        <v>93000</v>
      </c>
      <c r="K6889" t="s">
        <v>9110</v>
      </c>
      <c r="L6889" t="s">
        <v>9110</v>
      </c>
      <c r="M6889" t="s">
        <v>18751</v>
      </c>
      <c r="N6889" t="s">
        <v>15</v>
      </c>
      <c r="O6889">
        <v>10000000</v>
      </c>
      <c r="P6889">
        <v>118587880</v>
      </c>
      <c r="Q6889">
        <f>_xlfn.XLOOKUP(E6889,CPI!A:A,CPI!B:B)</f>
        <v>240</v>
      </c>
      <c r="R6889" s="12">
        <f>P6889*(CPI!$B$112/Movie!Q6889)</f>
        <v>150557195.98333332</v>
      </c>
      <c r="S6889" t="s">
        <v>46</v>
      </c>
      <c r="T6889">
        <v>108</v>
      </c>
    </row>
    <row r="6890" spans="1:20" x14ac:dyDescent="0.3">
      <c r="A6890" t="s">
        <v>1989</v>
      </c>
      <c r="B6890" t="str">
        <f t="shared" si="321"/>
        <v>PG-13</v>
      </c>
      <c r="C6890" t="s">
        <v>1984</v>
      </c>
      <c r="D6890" t="s">
        <v>19</v>
      </c>
      <c r="E6890">
        <v>2016</v>
      </c>
      <c r="F6890" s="22">
        <f t="shared" si="322"/>
        <v>42370</v>
      </c>
      <c r="G6890" t="s">
        <v>19881</v>
      </c>
      <c r="H6890">
        <f t="shared" si="323"/>
        <v>6.7</v>
      </c>
      <c r="I6890">
        <v>6.7</v>
      </c>
      <c r="J6890">
        <v>209000</v>
      </c>
      <c r="K6890" t="s">
        <v>17110</v>
      </c>
      <c r="L6890" t="s">
        <v>18401</v>
      </c>
      <c r="M6890" t="s">
        <v>19130</v>
      </c>
      <c r="N6890" t="s">
        <v>15</v>
      </c>
      <c r="O6890">
        <v>144000000</v>
      </c>
      <c r="P6890">
        <v>229147509</v>
      </c>
      <c r="Q6890">
        <f>_xlfn.XLOOKUP(E6890,CPI!A:A,CPI!B:B)</f>
        <v>240</v>
      </c>
      <c r="R6890" s="12">
        <f>P6890*(CPI!$B$112/Movie!Q6890)</f>
        <v>290921858.30124998</v>
      </c>
      <c r="S6890" t="s">
        <v>16</v>
      </c>
      <c r="T6890">
        <v>117</v>
      </c>
    </row>
    <row r="6891" spans="1:20" x14ac:dyDescent="0.3">
      <c r="A6891" t="s">
        <v>19882</v>
      </c>
      <c r="B6891" t="str">
        <f t="shared" si="321"/>
        <v>R</v>
      </c>
      <c r="C6891" t="s">
        <v>1</v>
      </c>
      <c r="D6891" t="s">
        <v>19</v>
      </c>
      <c r="E6891">
        <v>2016</v>
      </c>
      <c r="F6891" s="22">
        <f t="shared" si="322"/>
        <v>42370</v>
      </c>
      <c r="G6891" t="s">
        <v>19883</v>
      </c>
      <c r="H6891">
        <f t="shared" si="323"/>
        <v>7.3</v>
      </c>
      <c r="I6891">
        <v>7.3</v>
      </c>
      <c r="J6891">
        <v>271000</v>
      </c>
      <c r="K6891" t="s">
        <v>13672</v>
      </c>
      <c r="L6891" t="s">
        <v>19884</v>
      </c>
      <c r="M6891" t="s">
        <v>9644</v>
      </c>
      <c r="N6891" t="s">
        <v>15</v>
      </c>
      <c r="O6891">
        <v>44000000</v>
      </c>
      <c r="P6891">
        <v>155160045</v>
      </c>
      <c r="Q6891">
        <f>_xlfn.XLOOKUP(E6891,CPI!A:A,CPI!B:B)</f>
        <v>240</v>
      </c>
      <c r="R6891" s="12">
        <f>P6891*(CPI!$B$112/Movie!Q6891)</f>
        <v>196988607.13124999</v>
      </c>
      <c r="S6891" t="s">
        <v>8</v>
      </c>
      <c r="T6891">
        <v>128</v>
      </c>
    </row>
    <row r="6892" spans="1:20" x14ac:dyDescent="0.3">
      <c r="A6892" t="s">
        <v>19885</v>
      </c>
      <c r="B6892" t="str">
        <f t="shared" si="321"/>
        <v>R</v>
      </c>
      <c r="C6892" t="s">
        <v>1</v>
      </c>
      <c r="D6892" t="s">
        <v>37</v>
      </c>
      <c r="E6892">
        <v>2016</v>
      </c>
      <c r="F6892" s="22">
        <f t="shared" si="322"/>
        <v>42370</v>
      </c>
      <c r="G6892" t="s">
        <v>19844</v>
      </c>
      <c r="H6892">
        <f t="shared" si="323"/>
        <v>6.2</v>
      </c>
      <c r="I6892">
        <v>6.2</v>
      </c>
      <c r="J6892">
        <v>87000</v>
      </c>
      <c r="K6892" t="s">
        <v>9129</v>
      </c>
      <c r="L6892" t="s">
        <v>9129</v>
      </c>
      <c r="M6892" t="s">
        <v>17171</v>
      </c>
      <c r="N6892" t="s">
        <v>15</v>
      </c>
      <c r="O6892">
        <v>7000000</v>
      </c>
      <c r="P6892">
        <v>3377430</v>
      </c>
      <c r="Q6892">
        <f>_xlfn.XLOOKUP(E6892,CPI!A:A,CPI!B:B)</f>
        <v>240</v>
      </c>
      <c r="R6892" s="12">
        <f>P6892*(CPI!$B$112/Movie!Q6892)</f>
        <v>4287928.8374999994</v>
      </c>
      <c r="S6892" t="s">
        <v>18421</v>
      </c>
      <c r="T6892">
        <v>117</v>
      </c>
    </row>
    <row r="6893" spans="1:20" x14ac:dyDescent="0.3">
      <c r="A6893" t="s">
        <v>19886</v>
      </c>
      <c r="B6893" t="str">
        <f t="shared" si="321"/>
        <v>R</v>
      </c>
      <c r="C6893" t="s">
        <v>1</v>
      </c>
      <c r="D6893" t="s">
        <v>2</v>
      </c>
      <c r="E6893">
        <v>2016</v>
      </c>
      <c r="F6893" s="22">
        <f t="shared" si="322"/>
        <v>42370</v>
      </c>
      <c r="G6893" t="s">
        <v>19854</v>
      </c>
      <c r="H6893">
        <f t="shared" si="323"/>
        <v>7.4</v>
      </c>
      <c r="I6893">
        <v>7.4</v>
      </c>
      <c r="J6893">
        <v>284000</v>
      </c>
      <c r="K6893" t="s">
        <v>19887</v>
      </c>
      <c r="L6893" t="s">
        <v>19887</v>
      </c>
      <c r="M6893" t="s">
        <v>19888</v>
      </c>
      <c r="N6893" t="s">
        <v>15</v>
      </c>
      <c r="O6893">
        <v>4000000</v>
      </c>
      <c r="P6893">
        <v>65336603</v>
      </c>
      <c r="Q6893">
        <f>_xlfn.XLOOKUP(E6893,CPI!A:A,CPI!B:B)</f>
        <v>240</v>
      </c>
      <c r="R6893" s="12">
        <f>P6893*(CPI!$B$112/Movie!Q6893)</f>
        <v>82950262.22541666</v>
      </c>
      <c r="S6893" t="s">
        <v>18718</v>
      </c>
      <c r="T6893">
        <v>111</v>
      </c>
    </row>
    <row r="6894" spans="1:20" x14ac:dyDescent="0.3">
      <c r="A6894" t="s">
        <v>19889</v>
      </c>
      <c r="B6894" t="str">
        <f t="shared" si="321"/>
        <v>PG-13</v>
      </c>
      <c r="C6894" t="s">
        <v>1984</v>
      </c>
      <c r="D6894" t="s">
        <v>19</v>
      </c>
      <c r="E6894">
        <v>2016</v>
      </c>
      <c r="F6894" s="22">
        <f t="shared" si="322"/>
        <v>42370</v>
      </c>
      <c r="G6894" t="s">
        <v>19580</v>
      </c>
      <c r="H6894">
        <f t="shared" si="323"/>
        <v>6.6</v>
      </c>
      <c r="I6894">
        <v>6.6</v>
      </c>
      <c r="J6894">
        <v>213000</v>
      </c>
      <c r="K6894" t="s">
        <v>12824</v>
      </c>
      <c r="L6894" t="s">
        <v>12824</v>
      </c>
      <c r="M6894" t="s">
        <v>9513</v>
      </c>
      <c r="N6894" t="s">
        <v>15</v>
      </c>
      <c r="O6894">
        <v>120000000</v>
      </c>
      <c r="P6894">
        <v>415484914</v>
      </c>
      <c r="Q6894">
        <f>_xlfn.XLOOKUP(E6894,CPI!A:A,CPI!B:B)</f>
        <v>240</v>
      </c>
      <c r="R6894" s="12">
        <f>P6894*(CPI!$B$112/Movie!Q6894)</f>
        <v>527492722.06583333</v>
      </c>
      <c r="S6894" t="s">
        <v>46</v>
      </c>
      <c r="T6894">
        <v>123</v>
      </c>
    </row>
    <row r="6895" spans="1:20" x14ac:dyDescent="0.3">
      <c r="A6895" t="s">
        <v>19890</v>
      </c>
      <c r="B6895" t="str">
        <f t="shared" si="321"/>
        <v>R</v>
      </c>
      <c r="C6895" t="s">
        <v>1</v>
      </c>
      <c r="D6895" t="s">
        <v>2</v>
      </c>
      <c r="E6895">
        <v>2016</v>
      </c>
      <c r="F6895" s="22">
        <f t="shared" si="322"/>
        <v>42370</v>
      </c>
      <c r="G6895" t="s">
        <v>19831</v>
      </c>
      <c r="H6895">
        <f t="shared" si="323"/>
        <v>7.8</v>
      </c>
      <c r="I6895">
        <v>7.8</v>
      </c>
      <c r="J6895">
        <v>257000</v>
      </c>
      <c r="K6895" t="s">
        <v>10883</v>
      </c>
      <c r="L6895" t="s">
        <v>10883</v>
      </c>
      <c r="M6895" t="s">
        <v>12773</v>
      </c>
      <c r="N6895" t="s">
        <v>15</v>
      </c>
      <c r="O6895">
        <v>9000000</v>
      </c>
      <c r="P6895">
        <v>78988148</v>
      </c>
      <c r="Q6895">
        <f>_xlfn.XLOOKUP(E6895,CPI!A:A,CPI!B:B)</f>
        <v>240</v>
      </c>
      <c r="R6895" s="12">
        <f>P6895*(CPI!$B$112/Movie!Q6895)</f>
        <v>100282036.23166667</v>
      </c>
      <c r="S6895" t="s">
        <v>19891</v>
      </c>
      <c r="T6895">
        <v>137</v>
      </c>
    </row>
    <row r="6896" spans="1:20" x14ac:dyDescent="0.3">
      <c r="A6896" t="s">
        <v>19892</v>
      </c>
      <c r="B6896" t="str">
        <f t="shared" si="321"/>
        <v>PG-13</v>
      </c>
      <c r="C6896" t="s">
        <v>1984</v>
      </c>
      <c r="D6896" t="s">
        <v>19</v>
      </c>
      <c r="E6896">
        <v>2016</v>
      </c>
      <c r="F6896" s="22">
        <f t="shared" si="322"/>
        <v>42370</v>
      </c>
      <c r="G6896" t="s">
        <v>19003</v>
      </c>
      <c r="H6896">
        <f t="shared" si="323"/>
        <v>6.3</v>
      </c>
      <c r="I6896">
        <v>6.3</v>
      </c>
      <c r="J6896">
        <v>166000</v>
      </c>
      <c r="K6896" t="s">
        <v>13450</v>
      </c>
      <c r="L6896" t="s">
        <v>19893</v>
      </c>
      <c r="M6896" t="s">
        <v>12453</v>
      </c>
      <c r="N6896" t="s">
        <v>15</v>
      </c>
      <c r="O6896">
        <v>50000000</v>
      </c>
      <c r="P6896">
        <v>216972543</v>
      </c>
      <c r="Q6896">
        <f>_xlfn.XLOOKUP(E6896,CPI!A:A,CPI!B:B)</f>
        <v>240</v>
      </c>
      <c r="R6896" s="12">
        <f>P6896*(CPI!$B$112/Movie!Q6896)</f>
        <v>275464724.38374996</v>
      </c>
      <c r="S6896" t="s">
        <v>2011</v>
      </c>
      <c r="T6896">
        <v>107</v>
      </c>
    </row>
    <row r="6897" spans="1:20" x14ac:dyDescent="0.3">
      <c r="A6897" t="s">
        <v>19894</v>
      </c>
      <c r="B6897" t="str">
        <f t="shared" si="321"/>
        <v>R</v>
      </c>
      <c r="C6897" t="s">
        <v>1</v>
      </c>
      <c r="D6897" t="s">
        <v>48</v>
      </c>
      <c r="E6897">
        <v>2016</v>
      </c>
      <c r="F6897" s="22">
        <f t="shared" si="322"/>
        <v>42370</v>
      </c>
      <c r="G6897" t="s">
        <v>19895</v>
      </c>
      <c r="H6897">
        <f t="shared" si="323"/>
        <v>7.1</v>
      </c>
      <c r="I6897">
        <v>7.1</v>
      </c>
      <c r="J6897">
        <v>188000</v>
      </c>
      <c r="K6897" t="s">
        <v>11261</v>
      </c>
      <c r="L6897" t="s">
        <v>19896</v>
      </c>
      <c r="M6897" t="s">
        <v>16843</v>
      </c>
      <c r="N6897" t="s">
        <v>15</v>
      </c>
      <c r="O6897">
        <v>40000000</v>
      </c>
      <c r="P6897">
        <v>86234523</v>
      </c>
      <c r="Q6897">
        <f>_xlfn.XLOOKUP(E6897,CPI!A:A,CPI!B:B)</f>
        <v>240</v>
      </c>
      <c r="R6897" s="12">
        <f>P6897*(CPI!$B$112/Movie!Q6897)</f>
        <v>109481913.15875</v>
      </c>
      <c r="S6897" t="s">
        <v>19897</v>
      </c>
      <c r="T6897">
        <v>114</v>
      </c>
    </row>
    <row r="6898" spans="1:20" x14ac:dyDescent="0.3">
      <c r="A6898" t="s">
        <v>19898</v>
      </c>
      <c r="B6898" t="str">
        <f t="shared" si="321"/>
        <v>PG-13</v>
      </c>
      <c r="C6898" t="s">
        <v>1984</v>
      </c>
      <c r="D6898" t="s">
        <v>19</v>
      </c>
      <c r="E6898">
        <v>2016</v>
      </c>
      <c r="F6898" s="22">
        <f t="shared" si="322"/>
        <v>42370</v>
      </c>
      <c r="G6898" t="s">
        <v>19880</v>
      </c>
      <c r="H6898">
        <f t="shared" si="323"/>
        <v>6.2</v>
      </c>
      <c r="I6898">
        <v>6.2</v>
      </c>
      <c r="J6898">
        <v>168000</v>
      </c>
      <c r="K6898" t="s">
        <v>15019</v>
      </c>
      <c r="L6898" t="s">
        <v>18909</v>
      </c>
      <c r="M6898" t="s">
        <v>17704</v>
      </c>
      <c r="N6898" t="s">
        <v>7</v>
      </c>
      <c r="O6898">
        <v>180000000</v>
      </c>
      <c r="P6898">
        <v>356700357</v>
      </c>
      <c r="Q6898">
        <f>_xlfn.XLOOKUP(E6898,CPI!A:A,CPI!B:B)</f>
        <v>240</v>
      </c>
      <c r="R6898" s="12">
        <f>P6898*(CPI!$B$112/Movie!Q6898)</f>
        <v>452860828.24124998</v>
      </c>
      <c r="S6898" t="s">
        <v>10884</v>
      </c>
      <c r="T6898">
        <v>110</v>
      </c>
    </row>
    <row r="6899" spans="1:20" x14ac:dyDescent="0.3">
      <c r="A6899" t="s">
        <v>19899</v>
      </c>
      <c r="B6899" t="str">
        <f t="shared" si="321"/>
        <v>R</v>
      </c>
      <c r="C6899" t="s">
        <v>1</v>
      </c>
      <c r="D6899" t="s">
        <v>2</v>
      </c>
      <c r="E6899">
        <v>2016</v>
      </c>
      <c r="F6899" s="22">
        <f t="shared" si="322"/>
        <v>42370</v>
      </c>
      <c r="G6899" t="s">
        <v>19900</v>
      </c>
      <c r="H6899">
        <f t="shared" si="323"/>
        <v>7.2</v>
      </c>
      <c r="I6899">
        <v>7.2</v>
      </c>
      <c r="J6899">
        <v>104000</v>
      </c>
      <c r="K6899" t="s">
        <v>50</v>
      </c>
      <c r="L6899" t="s">
        <v>12407</v>
      </c>
      <c r="M6899" t="s">
        <v>17663</v>
      </c>
      <c r="N6899" t="s">
        <v>15</v>
      </c>
      <c r="O6899">
        <v>46000000</v>
      </c>
      <c r="P6899">
        <v>23834809</v>
      </c>
      <c r="Q6899">
        <f>_xlfn.XLOOKUP(E6899,CPI!A:A,CPI!B:B)</f>
        <v>240</v>
      </c>
      <c r="R6899" s="12">
        <f>P6899*(CPI!$B$112/Movie!Q6899)</f>
        <v>30260276.259583332</v>
      </c>
      <c r="S6899" t="s">
        <v>19901</v>
      </c>
      <c r="T6899">
        <v>161</v>
      </c>
    </row>
    <row r="6900" spans="1:20" x14ac:dyDescent="0.3">
      <c r="A6900" t="s">
        <v>19902</v>
      </c>
      <c r="B6900" t="str">
        <f t="shared" si="321"/>
        <v>R</v>
      </c>
      <c r="C6900" t="s">
        <v>1</v>
      </c>
      <c r="D6900" t="s">
        <v>10</v>
      </c>
      <c r="E6900">
        <v>2016</v>
      </c>
      <c r="F6900" s="22">
        <f t="shared" si="322"/>
        <v>42370</v>
      </c>
      <c r="G6900" t="s">
        <v>19903</v>
      </c>
      <c r="H6900">
        <f t="shared" si="323"/>
        <v>7</v>
      </c>
      <c r="I6900">
        <v>7</v>
      </c>
      <c r="J6900">
        <v>40000</v>
      </c>
      <c r="K6900" t="s">
        <v>16333</v>
      </c>
      <c r="L6900" t="s">
        <v>16333</v>
      </c>
      <c r="M6900" t="s">
        <v>19904</v>
      </c>
      <c r="N6900" t="s">
        <v>7</v>
      </c>
      <c r="P6900">
        <v>2290649</v>
      </c>
      <c r="Q6900">
        <f>_xlfn.XLOOKUP(E6900,CPI!A:A,CPI!B:B)</f>
        <v>240</v>
      </c>
      <c r="R6900" s="12">
        <f>P6900*(CPI!$B$112/Movie!Q6900)</f>
        <v>2908169.7929166667</v>
      </c>
      <c r="S6900" t="s">
        <v>19905</v>
      </c>
      <c r="T6900">
        <v>163</v>
      </c>
    </row>
    <row r="6901" spans="1:20" x14ac:dyDescent="0.3">
      <c r="A6901" t="s">
        <v>19906</v>
      </c>
      <c r="B6901" t="str">
        <f t="shared" si="321"/>
        <v>PG-13</v>
      </c>
      <c r="C6901" t="s">
        <v>1984</v>
      </c>
      <c r="D6901" t="s">
        <v>19</v>
      </c>
      <c r="E6901">
        <v>2016</v>
      </c>
      <c r="F6901" s="22">
        <f t="shared" si="322"/>
        <v>42370</v>
      </c>
      <c r="G6901" t="s">
        <v>6397</v>
      </c>
      <c r="H6901">
        <f t="shared" si="323"/>
        <v>5.4</v>
      </c>
      <c r="I6901">
        <v>5.4</v>
      </c>
      <c r="J6901">
        <v>110000</v>
      </c>
      <c r="K6901" t="s">
        <v>7920</v>
      </c>
      <c r="L6901" t="s">
        <v>18937</v>
      </c>
      <c r="M6901" t="s">
        <v>18770</v>
      </c>
      <c r="N6901" t="s">
        <v>15</v>
      </c>
      <c r="O6901">
        <v>140000000</v>
      </c>
      <c r="P6901">
        <v>150680864</v>
      </c>
      <c r="Q6901">
        <f>_xlfn.XLOOKUP(E6901,CPI!A:A,CPI!B:B)</f>
        <v>240</v>
      </c>
      <c r="R6901" s="12">
        <f>P6901*(CPI!$B$112/Movie!Q6901)</f>
        <v>191301913.58666667</v>
      </c>
      <c r="S6901" t="s">
        <v>19907</v>
      </c>
      <c r="T6901">
        <v>127</v>
      </c>
    </row>
    <row r="6902" spans="1:20" x14ac:dyDescent="0.3">
      <c r="A6902" t="s">
        <v>19908</v>
      </c>
      <c r="B6902" t="str">
        <f t="shared" si="321"/>
        <v>PG-13</v>
      </c>
      <c r="C6902" t="s">
        <v>1984</v>
      </c>
      <c r="D6902" t="s">
        <v>10</v>
      </c>
      <c r="E6902">
        <v>2016</v>
      </c>
      <c r="F6902" s="22">
        <f t="shared" si="322"/>
        <v>42370</v>
      </c>
      <c r="G6902" t="s">
        <v>19880</v>
      </c>
      <c r="H6902">
        <f t="shared" si="323"/>
        <v>7.9</v>
      </c>
      <c r="I6902">
        <v>7.9</v>
      </c>
      <c r="J6902">
        <v>118000</v>
      </c>
      <c r="K6902" t="s">
        <v>15427</v>
      </c>
      <c r="L6902" t="s">
        <v>15427</v>
      </c>
      <c r="M6902" t="s">
        <v>658</v>
      </c>
      <c r="N6902" t="s">
        <v>1862</v>
      </c>
      <c r="P6902">
        <v>23915910</v>
      </c>
      <c r="Q6902">
        <f>_xlfn.XLOOKUP(E6902,CPI!A:A,CPI!B:B)</f>
        <v>240</v>
      </c>
      <c r="R6902" s="12">
        <f>P6902*(CPI!$B$112/Movie!Q6902)</f>
        <v>30363240.737499997</v>
      </c>
      <c r="S6902" t="s">
        <v>19909</v>
      </c>
      <c r="T6902">
        <v>101</v>
      </c>
    </row>
    <row r="6903" spans="1:20" x14ac:dyDescent="0.3">
      <c r="A6903" t="s">
        <v>19910</v>
      </c>
      <c r="B6903" t="str">
        <f t="shared" si="321"/>
        <v>PG-13</v>
      </c>
      <c r="C6903" t="s">
        <v>1984</v>
      </c>
      <c r="D6903" t="s">
        <v>48</v>
      </c>
      <c r="E6903">
        <v>2016</v>
      </c>
      <c r="F6903" s="22">
        <f t="shared" si="322"/>
        <v>42370</v>
      </c>
      <c r="G6903" t="s">
        <v>19787</v>
      </c>
      <c r="H6903">
        <f t="shared" si="323"/>
        <v>7.2</v>
      </c>
      <c r="I6903">
        <v>7.2</v>
      </c>
      <c r="J6903">
        <v>134000</v>
      </c>
      <c r="K6903" t="s">
        <v>7498</v>
      </c>
      <c r="L6903" t="s">
        <v>15595</v>
      </c>
      <c r="M6903" t="s">
        <v>1550</v>
      </c>
      <c r="N6903" t="s">
        <v>15</v>
      </c>
      <c r="O6903">
        <v>25000000</v>
      </c>
      <c r="P6903">
        <v>24121245</v>
      </c>
      <c r="Q6903">
        <f>_xlfn.XLOOKUP(E6903,CPI!A:A,CPI!B:B)</f>
        <v>240</v>
      </c>
      <c r="R6903" s="12">
        <f>P6903*(CPI!$B$112/Movie!Q6903)</f>
        <v>30623930.631249998</v>
      </c>
      <c r="S6903" t="s">
        <v>13852</v>
      </c>
      <c r="T6903">
        <v>115</v>
      </c>
    </row>
    <row r="6904" spans="1:20" x14ac:dyDescent="0.3">
      <c r="A6904" t="s">
        <v>19911</v>
      </c>
      <c r="B6904" t="str">
        <f t="shared" si="321"/>
        <v>PG-13</v>
      </c>
      <c r="C6904" t="s">
        <v>1984</v>
      </c>
      <c r="D6904" t="s">
        <v>19</v>
      </c>
      <c r="E6904">
        <v>2016</v>
      </c>
      <c r="F6904" s="22">
        <f t="shared" si="322"/>
        <v>42370</v>
      </c>
      <c r="G6904" t="s">
        <v>19912</v>
      </c>
      <c r="H6904">
        <f t="shared" si="323"/>
        <v>6.2</v>
      </c>
      <c r="I6904">
        <v>6.2</v>
      </c>
      <c r="J6904">
        <v>165000</v>
      </c>
      <c r="K6904" t="s">
        <v>1119</v>
      </c>
      <c r="L6904" t="s">
        <v>19913</v>
      </c>
      <c r="M6904" t="s">
        <v>2076</v>
      </c>
      <c r="N6904" t="s">
        <v>15</v>
      </c>
      <c r="O6904">
        <v>75000000</v>
      </c>
      <c r="P6904">
        <v>220021259</v>
      </c>
      <c r="Q6904">
        <f>_xlfn.XLOOKUP(E6904,CPI!A:A,CPI!B:B)</f>
        <v>240</v>
      </c>
      <c r="R6904" s="12">
        <f>P6904*(CPI!$B$112/Movie!Q6904)</f>
        <v>279335323.40541667</v>
      </c>
      <c r="S6904" t="s">
        <v>16</v>
      </c>
      <c r="T6904">
        <v>121</v>
      </c>
    </row>
    <row r="6905" spans="1:20" x14ac:dyDescent="0.3">
      <c r="A6905" t="s">
        <v>19914</v>
      </c>
      <c r="B6905" t="str">
        <f t="shared" si="321"/>
        <v>PG-13</v>
      </c>
      <c r="C6905" t="s">
        <v>1984</v>
      </c>
      <c r="D6905" t="s">
        <v>19</v>
      </c>
      <c r="E6905">
        <v>2016</v>
      </c>
      <c r="F6905" s="22">
        <f t="shared" si="322"/>
        <v>42370</v>
      </c>
      <c r="G6905" t="s">
        <v>19779</v>
      </c>
      <c r="H6905">
        <f t="shared" si="323"/>
        <v>6.5</v>
      </c>
      <c r="I6905">
        <v>6.5</v>
      </c>
      <c r="J6905">
        <v>260000</v>
      </c>
      <c r="K6905" t="s">
        <v>15734</v>
      </c>
      <c r="L6905" t="s">
        <v>7315</v>
      </c>
      <c r="M6905" t="s">
        <v>16074</v>
      </c>
      <c r="N6905" t="s">
        <v>15</v>
      </c>
      <c r="O6905">
        <v>90000000</v>
      </c>
      <c r="P6905">
        <v>334897606</v>
      </c>
      <c r="Q6905">
        <f>_xlfn.XLOOKUP(E6905,CPI!A:A,CPI!B:B)</f>
        <v>240</v>
      </c>
      <c r="R6905" s="12">
        <f>P6905*(CPI!$B$112/Movie!Q6905)</f>
        <v>425180418.95083332</v>
      </c>
      <c r="S6905" t="s">
        <v>10066</v>
      </c>
      <c r="T6905">
        <v>129</v>
      </c>
    </row>
    <row r="6906" spans="1:20" x14ac:dyDescent="0.3">
      <c r="A6906" t="s">
        <v>19915</v>
      </c>
      <c r="B6906" t="str">
        <f t="shared" si="321"/>
        <v>R</v>
      </c>
      <c r="C6906" t="s">
        <v>1</v>
      </c>
      <c r="D6906" t="s">
        <v>2</v>
      </c>
      <c r="E6906">
        <v>2016</v>
      </c>
      <c r="F6906" s="22">
        <f t="shared" si="322"/>
        <v>42370</v>
      </c>
      <c r="G6906" t="s">
        <v>19829</v>
      </c>
      <c r="H6906">
        <f t="shared" si="323"/>
        <v>7.5</v>
      </c>
      <c r="I6906">
        <v>7.5</v>
      </c>
      <c r="J6906">
        <v>68000</v>
      </c>
      <c r="K6906" t="s">
        <v>7874</v>
      </c>
      <c r="L6906" t="s">
        <v>19916</v>
      </c>
      <c r="M6906" t="s">
        <v>17653</v>
      </c>
      <c r="N6906" t="s">
        <v>437</v>
      </c>
      <c r="O6906">
        <v>13000000</v>
      </c>
      <c r="P6906">
        <v>9101546</v>
      </c>
      <c r="Q6906">
        <f>_xlfn.XLOOKUP(E6906,CPI!A:A,CPI!B:B)</f>
        <v>240</v>
      </c>
      <c r="R6906" s="12">
        <f>P6906*(CPI!$B$112/Movie!Q6906)</f>
        <v>11555171.109166667</v>
      </c>
      <c r="S6906" t="s">
        <v>12235</v>
      </c>
      <c r="T6906">
        <v>132</v>
      </c>
    </row>
    <row r="6907" spans="1:20" x14ac:dyDescent="0.3">
      <c r="A6907" t="s">
        <v>8052</v>
      </c>
      <c r="B6907" t="str">
        <f t="shared" si="321"/>
        <v>PG</v>
      </c>
      <c r="C6907" t="s">
        <v>18</v>
      </c>
      <c r="D6907" t="s">
        <v>10</v>
      </c>
      <c r="E6907">
        <v>2016</v>
      </c>
      <c r="F6907" s="22">
        <f t="shared" si="322"/>
        <v>42370</v>
      </c>
      <c r="G6907" t="s">
        <v>19864</v>
      </c>
      <c r="H6907">
        <f t="shared" si="323"/>
        <v>7.4</v>
      </c>
      <c r="I6907">
        <v>7.4</v>
      </c>
      <c r="J6907">
        <v>264000</v>
      </c>
      <c r="K6907" t="s">
        <v>9065</v>
      </c>
      <c r="L6907" t="s">
        <v>16530</v>
      </c>
      <c r="M6907" t="s">
        <v>19917</v>
      </c>
      <c r="N6907" t="s">
        <v>7</v>
      </c>
      <c r="O6907">
        <v>175000000</v>
      </c>
      <c r="P6907">
        <v>966554929</v>
      </c>
      <c r="Q6907">
        <f>_xlfn.XLOOKUP(E6907,CPI!A:A,CPI!B:B)</f>
        <v>240</v>
      </c>
      <c r="R6907" s="12">
        <f>P6907*(CPI!$B$112/Movie!Q6907)</f>
        <v>1227122028.6095834</v>
      </c>
      <c r="S6907" t="s">
        <v>19918</v>
      </c>
      <c r="T6907">
        <v>106</v>
      </c>
    </row>
    <row r="6908" spans="1:20" x14ac:dyDescent="0.3">
      <c r="A6908" t="s">
        <v>19919</v>
      </c>
      <c r="B6908" t="str">
        <f t="shared" si="321"/>
        <v>PG-13</v>
      </c>
      <c r="C6908" t="s">
        <v>1984</v>
      </c>
      <c r="D6908" t="s">
        <v>19</v>
      </c>
      <c r="E6908">
        <v>2016</v>
      </c>
      <c r="F6908" s="22">
        <f t="shared" si="322"/>
        <v>42370</v>
      </c>
      <c r="G6908" t="s">
        <v>19920</v>
      </c>
      <c r="H6908">
        <f t="shared" si="323"/>
        <v>7.2</v>
      </c>
      <c r="I6908">
        <v>7.2</v>
      </c>
      <c r="J6908">
        <v>300000</v>
      </c>
      <c r="K6908" t="s">
        <v>19921</v>
      </c>
      <c r="L6908" t="s">
        <v>19922</v>
      </c>
      <c r="M6908" t="s">
        <v>6543</v>
      </c>
      <c r="N6908" t="s">
        <v>15</v>
      </c>
      <c r="O6908">
        <v>15000000</v>
      </c>
      <c r="P6908">
        <v>110216998</v>
      </c>
      <c r="Q6908">
        <f>_xlfn.XLOOKUP(E6908,CPI!A:A,CPI!B:B)</f>
        <v>240</v>
      </c>
      <c r="R6908" s="12">
        <f>P6908*(CPI!$B$112/Movie!Q6908)</f>
        <v>139929663.71083334</v>
      </c>
      <c r="S6908" t="s">
        <v>29</v>
      </c>
      <c r="T6908">
        <v>103</v>
      </c>
    </row>
    <row r="6909" spans="1:20" x14ac:dyDescent="0.3">
      <c r="A6909" t="s">
        <v>19923</v>
      </c>
      <c r="B6909" t="str">
        <f t="shared" si="321"/>
        <v>PG-13</v>
      </c>
      <c r="C6909" t="s">
        <v>1984</v>
      </c>
      <c r="D6909" t="s">
        <v>48</v>
      </c>
      <c r="E6909">
        <v>2016</v>
      </c>
      <c r="F6909" s="22">
        <f t="shared" si="322"/>
        <v>42370</v>
      </c>
      <c r="G6909" t="s">
        <v>19924</v>
      </c>
      <c r="H6909">
        <f t="shared" si="323"/>
        <v>6.6</v>
      </c>
      <c r="I6909">
        <v>6.6</v>
      </c>
      <c r="J6909">
        <v>83000</v>
      </c>
      <c r="K6909" t="s">
        <v>8300</v>
      </c>
      <c r="L6909" t="s">
        <v>8300</v>
      </c>
      <c r="M6909" t="s">
        <v>12738</v>
      </c>
      <c r="N6909" t="s">
        <v>15</v>
      </c>
      <c r="O6909">
        <v>30000000</v>
      </c>
      <c r="P6909">
        <v>19263938</v>
      </c>
      <c r="Q6909">
        <f>_xlfn.XLOOKUP(E6909,CPI!A:A,CPI!B:B)</f>
        <v>240</v>
      </c>
      <c r="R6909" s="12">
        <f>P6909*(CPI!$B$112/Movie!Q6909)</f>
        <v>24457174.619166665</v>
      </c>
      <c r="S6909" t="s">
        <v>19925</v>
      </c>
      <c r="T6909">
        <v>141</v>
      </c>
    </row>
    <row r="6910" spans="1:20" x14ac:dyDescent="0.3">
      <c r="A6910" t="s">
        <v>19926</v>
      </c>
      <c r="B6910" t="str">
        <f t="shared" si="321"/>
        <v>PG</v>
      </c>
      <c r="C6910" t="s">
        <v>18</v>
      </c>
      <c r="D6910" t="s">
        <v>375</v>
      </c>
      <c r="E6910">
        <v>2016</v>
      </c>
      <c r="F6910" s="22">
        <f t="shared" si="322"/>
        <v>42370</v>
      </c>
      <c r="G6910" t="s">
        <v>19003</v>
      </c>
      <c r="H6910">
        <f t="shared" si="323"/>
        <v>7.3</v>
      </c>
      <c r="I6910">
        <v>7.3</v>
      </c>
      <c r="J6910">
        <v>250000</v>
      </c>
      <c r="K6910" t="s">
        <v>12931</v>
      </c>
      <c r="L6910" t="s">
        <v>12931</v>
      </c>
      <c r="M6910" t="s">
        <v>9467</v>
      </c>
      <c r="N6910" t="s">
        <v>15</v>
      </c>
      <c r="O6910">
        <v>200000000</v>
      </c>
      <c r="P6910">
        <v>1028570942</v>
      </c>
      <c r="Q6910">
        <f>_xlfn.XLOOKUP(E6910,CPI!A:A,CPI!B:B)</f>
        <v>240</v>
      </c>
      <c r="R6910" s="12">
        <f>P6910*(CPI!$B$112/Movie!Q6910)</f>
        <v>1305856525.1141667</v>
      </c>
      <c r="S6910" t="s">
        <v>10102</v>
      </c>
      <c r="T6910">
        <v>97</v>
      </c>
    </row>
    <row r="6911" spans="1:20" x14ac:dyDescent="0.3">
      <c r="A6911" t="s">
        <v>19927</v>
      </c>
      <c r="B6911" t="str">
        <f t="shared" si="321"/>
        <v>PG-13</v>
      </c>
      <c r="C6911" t="s">
        <v>1984</v>
      </c>
      <c r="D6911" t="s">
        <v>48</v>
      </c>
      <c r="E6911">
        <v>2016</v>
      </c>
      <c r="F6911" s="22">
        <f t="shared" si="322"/>
        <v>42370</v>
      </c>
      <c r="G6911" t="s">
        <v>19867</v>
      </c>
      <c r="H6911">
        <f t="shared" si="323"/>
        <v>8</v>
      </c>
      <c r="I6911">
        <v>8</v>
      </c>
      <c r="J6911">
        <v>221000</v>
      </c>
      <c r="K6911" t="s">
        <v>19928</v>
      </c>
      <c r="L6911" t="s">
        <v>19929</v>
      </c>
      <c r="M6911" t="s">
        <v>15570</v>
      </c>
      <c r="N6911" t="s">
        <v>7</v>
      </c>
      <c r="O6911">
        <v>12000000</v>
      </c>
      <c r="P6911">
        <v>140853810</v>
      </c>
      <c r="Q6911">
        <f>_xlfn.XLOOKUP(E6911,CPI!A:A,CPI!B:B)</f>
        <v>240</v>
      </c>
      <c r="R6911" s="12">
        <f>P6911*(CPI!$B$112/Movie!Q6911)</f>
        <v>178825649.61249998</v>
      </c>
      <c r="S6911" t="s">
        <v>13852</v>
      </c>
      <c r="T6911">
        <v>118</v>
      </c>
    </row>
    <row r="6912" spans="1:20" x14ac:dyDescent="0.3">
      <c r="A6912" t="s">
        <v>19930</v>
      </c>
      <c r="B6912" t="str">
        <f t="shared" si="321"/>
        <v>PG-13</v>
      </c>
      <c r="C6912" t="s">
        <v>1984</v>
      </c>
      <c r="D6912" t="s">
        <v>2</v>
      </c>
      <c r="E6912">
        <v>2016</v>
      </c>
      <c r="F6912" s="22">
        <f t="shared" si="322"/>
        <v>42370</v>
      </c>
      <c r="G6912" t="s">
        <v>19811</v>
      </c>
      <c r="H6912">
        <f t="shared" si="323"/>
        <v>6.3</v>
      </c>
      <c r="I6912">
        <v>6.3</v>
      </c>
      <c r="J6912">
        <v>119000</v>
      </c>
      <c r="K6912" t="s">
        <v>19931</v>
      </c>
      <c r="L6912" t="s">
        <v>17285</v>
      </c>
      <c r="M6912" t="s">
        <v>19932</v>
      </c>
      <c r="N6912" t="s">
        <v>15</v>
      </c>
      <c r="O6912">
        <v>4900000</v>
      </c>
      <c r="P6912">
        <v>148868835</v>
      </c>
      <c r="Q6912">
        <f>_xlfn.XLOOKUP(E6912,CPI!A:A,CPI!B:B)</f>
        <v>240</v>
      </c>
      <c r="R6912" s="12">
        <f>P6912*(CPI!$B$112/Movie!Q6912)</f>
        <v>189001391.76874998</v>
      </c>
      <c r="S6912" t="s">
        <v>2011</v>
      </c>
      <c r="T6912">
        <v>81</v>
      </c>
    </row>
    <row r="6913" spans="1:20" x14ac:dyDescent="0.3">
      <c r="A6913" t="s">
        <v>19933</v>
      </c>
      <c r="B6913" t="str">
        <f t="shared" si="321"/>
        <v>R</v>
      </c>
      <c r="C6913" t="s">
        <v>1</v>
      </c>
      <c r="D6913" t="s">
        <v>26</v>
      </c>
      <c r="E6913">
        <v>2016</v>
      </c>
      <c r="F6913" s="22">
        <f t="shared" si="322"/>
        <v>42370</v>
      </c>
      <c r="G6913" t="s">
        <v>19348</v>
      </c>
      <c r="H6913">
        <f t="shared" si="323"/>
        <v>4.8</v>
      </c>
      <c r="I6913">
        <v>4.8</v>
      </c>
      <c r="J6913">
        <v>36000</v>
      </c>
      <c r="K6913" t="s">
        <v>19934</v>
      </c>
      <c r="L6913" t="s">
        <v>19934</v>
      </c>
      <c r="M6913" t="s">
        <v>19935</v>
      </c>
      <c r="N6913" t="s">
        <v>15</v>
      </c>
      <c r="O6913">
        <v>900000</v>
      </c>
      <c r="P6913">
        <v>9097072</v>
      </c>
      <c r="Q6913">
        <f>_xlfn.XLOOKUP(E6913,CPI!A:A,CPI!B:B)</f>
        <v>240</v>
      </c>
      <c r="R6913" s="12">
        <f>P6913*(CPI!$B$112/Movie!Q6913)</f>
        <v>11549490.993333332</v>
      </c>
      <c r="S6913" t="s">
        <v>19936</v>
      </c>
      <c r="T6913">
        <v>94</v>
      </c>
    </row>
    <row r="6914" spans="1:20" x14ac:dyDescent="0.3">
      <c r="A6914" t="s">
        <v>19937</v>
      </c>
      <c r="B6914" t="str">
        <f t="shared" si="321"/>
        <v>R</v>
      </c>
      <c r="C6914" t="s">
        <v>1</v>
      </c>
      <c r="D6914" t="s">
        <v>19</v>
      </c>
      <c r="E6914">
        <v>2016</v>
      </c>
      <c r="F6914" s="22">
        <f t="shared" si="322"/>
        <v>42370</v>
      </c>
      <c r="G6914" t="s">
        <v>19801</v>
      </c>
      <c r="H6914">
        <f t="shared" si="323"/>
        <v>7.1</v>
      </c>
      <c r="I6914">
        <v>7.1</v>
      </c>
      <c r="J6914">
        <v>146000</v>
      </c>
      <c r="K6914" t="s">
        <v>2040</v>
      </c>
      <c r="L6914" t="s">
        <v>12638</v>
      </c>
      <c r="M6914" t="s">
        <v>6519</v>
      </c>
      <c r="N6914" t="s">
        <v>7</v>
      </c>
      <c r="O6914">
        <v>85000000</v>
      </c>
      <c r="P6914">
        <v>119520023</v>
      </c>
      <c r="Q6914">
        <f>_xlfn.XLOOKUP(E6914,CPI!A:A,CPI!B:B)</f>
        <v>240</v>
      </c>
      <c r="R6914" s="12">
        <f>P6914*(CPI!$B$112/Movie!Q6914)</f>
        <v>151740629.20041665</v>
      </c>
      <c r="S6914" t="s">
        <v>29</v>
      </c>
      <c r="T6914">
        <v>124</v>
      </c>
    </row>
    <row r="6915" spans="1:20" x14ac:dyDescent="0.3">
      <c r="A6915" t="s">
        <v>19938</v>
      </c>
      <c r="B6915" t="str">
        <f t="shared" ref="B6915:B6978" si="324">IF(C6915="","Rating Pending",C6915)</f>
        <v>PG-13</v>
      </c>
      <c r="C6915" t="s">
        <v>1984</v>
      </c>
      <c r="D6915" t="s">
        <v>19</v>
      </c>
      <c r="E6915">
        <v>2016</v>
      </c>
      <c r="F6915" s="22">
        <f t="shared" ref="F6915:F6978" si="325">DATE(TRIM(E6915), 1, 1)</f>
        <v>42370</v>
      </c>
      <c r="G6915" t="s">
        <v>19939</v>
      </c>
      <c r="H6915">
        <f t="shared" ref="H6915:H6978" si="326">IF(I6915="","Score Pending",I6915)</f>
        <v>6.1</v>
      </c>
      <c r="I6915">
        <v>6.1</v>
      </c>
      <c r="J6915">
        <v>144000</v>
      </c>
      <c r="K6915" t="s">
        <v>3333</v>
      </c>
      <c r="L6915" t="s">
        <v>3553</v>
      </c>
      <c r="M6915" t="s">
        <v>1463</v>
      </c>
      <c r="N6915" t="s">
        <v>5975</v>
      </c>
      <c r="O6915">
        <v>60000000</v>
      </c>
      <c r="P6915">
        <v>162146076</v>
      </c>
      <c r="Q6915">
        <f>_xlfn.XLOOKUP(E6915,CPI!A:A,CPI!B:B)</f>
        <v>240</v>
      </c>
      <c r="R6915" s="12">
        <f>P6915*(CPI!$B$112/Movie!Q6915)</f>
        <v>205857955.655</v>
      </c>
      <c r="S6915" t="s">
        <v>29</v>
      </c>
      <c r="T6915">
        <v>118</v>
      </c>
    </row>
    <row r="6916" spans="1:20" x14ac:dyDescent="0.3">
      <c r="A6916" t="s">
        <v>19940</v>
      </c>
      <c r="B6916" t="str">
        <f t="shared" si="324"/>
        <v>R</v>
      </c>
      <c r="C6916" t="s">
        <v>1</v>
      </c>
      <c r="D6916" t="s">
        <v>26</v>
      </c>
      <c r="E6916">
        <v>2016</v>
      </c>
      <c r="F6916" s="22">
        <f t="shared" si="325"/>
        <v>42370</v>
      </c>
      <c r="G6916" t="s">
        <v>19941</v>
      </c>
      <c r="H6916">
        <f t="shared" si="326"/>
        <v>6.5</v>
      </c>
      <c r="I6916">
        <v>6.5</v>
      </c>
      <c r="J6916">
        <v>71000</v>
      </c>
      <c r="K6916" t="s">
        <v>11944</v>
      </c>
      <c r="L6916" t="s">
        <v>11945</v>
      </c>
      <c r="M6916" t="s">
        <v>8012</v>
      </c>
      <c r="N6916" t="s">
        <v>15</v>
      </c>
      <c r="O6916">
        <v>35000000</v>
      </c>
      <c r="P6916">
        <v>211952420</v>
      </c>
      <c r="Q6916">
        <f>_xlfn.XLOOKUP(E6916,CPI!A:A,CPI!B:B)</f>
        <v>240</v>
      </c>
      <c r="R6916" s="12">
        <f>P6916*(CPI!$B$112/Movie!Q6916)</f>
        <v>269091259.89166665</v>
      </c>
      <c r="S6916" t="s">
        <v>46</v>
      </c>
      <c r="T6916">
        <v>123</v>
      </c>
    </row>
    <row r="6917" spans="1:20" x14ac:dyDescent="0.3">
      <c r="A6917" t="s">
        <v>19942</v>
      </c>
      <c r="B6917" t="str">
        <f t="shared" si="324"/>
        <v>R</v>
      </c>
      <c r="C6917" t="s">
        <v>1</v>
      </c>
      <c r="D6917" t="s">
        <v>26</v>
      </c>
      <c r="E6917">
        <v>2016</v>
      </c>
      <c r="F6917" s="22">
        <f t="shared" si="325"/>
        <v>42370</v>
      </c>
      <c r="G6917" t="s">
        <v>19782</v>
      </c>
      <c r="H6917">
        <f t="shared" si="326"/>
        <v>6.1</v>
      </c>
      <c r="I6917">
        <v>6.1</v>
      </c>
      <c r="J6917">
        <v>83000</v>
      </c>
      <c r="K6917" t="s">
        <v>18780</v>
      </c>
      <c r="L6917" t="s">
        <v>10772</v>
      </c>
      <c r="M6917" t="s">
        <v>19263</v>
      </c>
      <c r="N6917" t="s">
        <v>15</v>
      </c>
      <c r="O6917">
        <v>38000000</v>
      </c>
      <c r="P6917">
        <v>112343513</v>
      </c>
      <c r="Q6917">
        <f>_xlfn.XLOOKUP(E6917,CPI!A:A,CPI!B:B)</f>
        <v>240</v>
      </c>
      <c r="R6917" s="12">
        <f>P6917*(CPI!$B$112/Movie!Q6917)</f>
        <v>142629451.71291667</v>
      </c>
      <c r="S6917" t="s">
        <v>2011</v>
      </c>
      <c r="T6917">
        <v>110</v>
      </c>
    </row>
    <row r="6918" spans="1:20" x14ac:dyDescent="0.3">
      <c r="A6918" t="s">
        <v>19943</v>
      </c>
      <c r="B6918" t="str">
        <f t="shared" si="324"/>
        <v>R</v>
      </c>
      <c r="C6918" t="s">
        <v>1</v>
      </c>
      <c r="D6918" t="s">
        <v>48</v>
      </c>
      <c r="E6918">
        <v>2016</v>
      </c>
      <c r="F6918" s="22">
        <f t="shared" si="325"/>
        <v>42370</v>
      </c>
      <c r="G6918" t="s">
        <v>19941</v>
      </c>
      <c r="H6918">
        <f t="shared" si="326"/>
        <v>7.3</v>
      </c>
      <c r="I6918">
        <v>7.3</v>
      </c>
      <c r="J6918">
        <v>143000</v>
      </c>
      <c r="K6918" t="s">
        <v>776</v>
      </c>
      <c r="L6918" t="s">
        <v>19944</v>
      </c>
      <c r="M6918" t="s">
        <v>12111</v>
      </c>
      <c r="N6918" t="s">
        <v>7</v>
      </c>
      <c r="O6918">
        <v>40000000</v>
      </c>
      <c r="P6918">
        <v>37357216</v>
      </c>
      <c r="Q6918">
        <f>_xlfn.XLOOKUP(E6918,CPI!A:A,CPI!B:B)</f>
        <v>240</v>
      </c>
      <c r="R6918" s="12">
        <f>P6918*(CPI!$B$112/Movie!Q6918)</f>
        <v>47428098.813333333</v>
      </c>
      <c r="S6918" t="s">
        <v>13577</v>
      </c>
      <c r="T6918">
        <v>134</v>
      </c>
    </row>
    <row r="6919" spans="1:20" x14ac:dyDescent="0.3">
      <c r="A6919" t="s">
        <v>19945</v>
      </c>
      <c r="B6919" t="str">
        <f t="shared" si="324"/>
        <v>Not Rated</v>
      </c>
      <c r="C6919" t="s">
        <v>432</v>
      </c>
      <c r="D6919" t="s">
        <v>19</v>
      </c>
      <c r="E6919">
        <v>2016</v>
      </c>
      <c r="F6919" s="22">
        <f t="shared" si="325"/>
        <v>42370</v>
      </c>
      <c r="G6919" t="s">
        <v>19812</v>
      </c>
      <c r="H6919">
        <f t="shared" si="326"/>
        <v>8.4</v>
      </c>
      <c r="I6919">
        <v>8.4</v>
      </c>
      <c r="J6919">
        <v>167000</v>
      </c>
      <c r="K6919" t="s">
        <v>19946</v>
      </c>
      <c r="L6919" t="s">
        <v>19947</v>
      </c>
      <c r="M6919" t="s">
        <v>12115</v>
      </c>
      <c r="N6919" t="s">
        <v>10277</v>
      </c>
      <c r="P6919">
        <v>303723636</v>
      </c>
      <c r="Q6919">
        <f>_xlfn.XLOOKUP(E6919,CPI!A:A,CPI!B:B)</f>
        <v>240</v>
      </c>
      <c r="R6919" s="12">
        <f>P6919*(CPI!$B$112/Movie!Q6919)</f>
        <v>385602466.20499998</v>
      </c>
      <c r="S6919" t="s">
        <v>12116</v>
      </c>
      <c r="T6919">
        <v>161</v>
      </c>
    </row>
    <row r="6920" spans="1:20" x14ac:dyDescent="0.3">
      <c r="A6920" t="s">
        <v>19948</v>
      </c>
      <c r="B6920" t="str">
        <f t="shared" si="324"/>
        <v>R</v>
      </c>
      <c r="C6920" t="s">
        <v>1</v>
      </c>
      <c r="D6920" t="s">
        <v>19</v>
      </c>
      <c r="E6920">
        <v>2016</v>
      </c>
      <c r="F6920" s="22">
        <f t="shared" si="325"/>
        <v>42370</v>
      </c>
      <c r="G6920" t="s">
        <v>19949</v>
      </c>
      <c r="H6920">
        <f t="shared" si="326"/>
        <v>5.3</v>
      </c>
      <c r="I6920">
        <v>5.3</v>
      </c>
      <c r="J6920">
        <v>28000</v>
      </c>
      <c r="K6920" t="s">
        <v>19950</v>
      </c>
      <c r="L6920" t="s">
        <v>19950</v>
      </c>
      <c r="M6920" t="s">
        <v>19951</v>
      </c>
      <c r="N6920" t="s">
        <v>15</v>
      </c>
      <c r="O6920">
        <v>6000000</v>
      </c>
      <c r="P6920">
        <v>201890</v>
      </c>
      <c r="Q6920">
        <f>_xlfn.XLOOKUP(E6920,CPI!A:A,CPI!B:B)</f>
        <v>240</v>
      </c>
      <c r="R6920" s="12">
        <f>P6920*(CPI!$B$112/Movie!Q6920)</f>
        <v>256316.17916666667</v>
      </c>
      <c r="S6920" t="s">
        <v>19952</v>
      </c>
      <c r="T6920">
        <v>118</v>
      </c>
    </row>
    <row r="6921" spans="1:20" x14ac:dyDescent="0.3">
      <c r="A6921" t="s">
        <v>19953</v>
      </c>
      <c r="B6921" t="str">
        <f t="shared" si="324"/>
        <v>R</v>
      </c>
      <c r="C6921" t="s">
        <v>1</v>
      </c>
      <c r="D6921" t="s">
        <v>19</v>
      </c>
      <c r="E6921">
        <v>2016</v>
      </c>
      <c r="F6921" s="22">
        <f t="shared" si="325"/>
        <v>42370</v>
      </c>
      <c r="G6921" t="s">
        <v>6397</v>
      </c>
      <c r="H6921">
        <f t="shared" si="326"/>
        <v>6.3</v>
      </c>
      <c r="I6921">
        <v>6.3</v>
      </c>
      <c r="J6921">
        <v>69000</v>
      </c>
      <c r="K6921" t="s">
        <v>14324</v>
      </c>
      <c r="L6921" t="s">
        <v>19954</v>
      </c>
      <c r="M6921" t="s">
        <v>12773</v>
      </c>
      <c r="N6921" t="s">
        <v>15</v>
      </c>
      <c r="O6921">
        <v>20000000</v>
      </c>
      <c r="P6921">
        <v>23177948</v>
      </c>
      <c r="Q6921">
        <f>_xlfn.XLOOKUP(E6921,CPI!A:A,CPI!B:B)</f>
        <v>240</v>
      </c>
      <c r="R6921" s="12">
        <f>P6921*(CPI!$B$112/Movie!Q6921)</f>
        <v>29426336.481666666</v>
      </c>
      <c r="S6921" t="s">
        <v>18233</v>
      </c>
      <c r="T6921">
        <v>115</v>
      </c>
    </row>
    <row r="6922" spans="1:20" x14ac:dyDescent="0.3">
      <c r="A6922" t="s">
        <v>19955</v>
      </c>
      <c r="B6922" t="str">
        <f t="shared" si="324"/>
        <v>PG-13</v>
      </c>
      <c r="C6922" t="s">
        <v>1984</v>
      </c>
      <c r="D6922" t="s">
        <v>19</v>
      </c>
      <c r="E6922">
        <v>2016</v>
      </c>
      <c r="F6922" s="22">
        <f t="shared" si="325"/>
        <v>42370</v>
      </c>
      <c r="G6922" t="s">
        <v>19426</v>
      </c>
      <c r="H6922">
        <f t="shared" si="326"/>
        <v>7.1</v>
      </c>
      <c r="I6922">
        <v>7.1</v>
      </c>
      <c r="J6922">
        <v>157000</v>
      </c>
      <c r="K6922" t="s">
        <v>6730</v>
      </c>
      <c r="L6922" t="s">
        <v>15123</v>
      </c>
      <c r="M6922" t="s">
        <v>9022</v>
      </c>
      <c r="N6922" t="s">
        <v>15</v>
      </c>
      <c r="O6922">
        <v>110000000</v>
      </c>
      <c r="P6922">
        <v>121790373</v>
      </c>
      <c r="Q6922">
        <f>_xlfn.XLOOKUP(E6922,CPI!A:A,CPI!B:B)</f>
        <v>240</v>
      </c>
      <c r="R6922" s="12">
        <f>P6922*(CPI!$B$112/Movie!Q6922)</f>
        <v>154623027.72125</v>
      </c>
      <c r="S6922" t="s">
        <v>10066</v>
      </c>
      <c r="T6922">
        <v>107</v>
      </c>
    </row>
    <row r="6923" spans="1:20" x14ac:dyDescent="0.3">
      <c r="A6923" t="s">
        <v>19956</v>
      </c>
      <c r="B6923" t="str">
        <f t="shared" si="324"/>
        <v>PG-13</v>
      </c>
      <c r="C6923" t="s">
        <v>1984</v>
      </c>
      <c r="D6923" t="s">
        <v>2</v>
      </c>
      <c r="E6923">
        <v>2016</v>
      </c>
      <c r="F6923" s="22">
        <f t="shared" si="325"/>
        <v>42370</v>
      </c>
      <c r="G6923" t="s">
        <v>19573</v>
      </c>
      <c r="H6923">
        <f t="shared" si="326"/>
        <v>6.6</v>
      </c>
      <c r="I6923">
        <v>6.6</v>
      </c>
      <c r="J6923">
        <v>37000</v>
      </c>
      <c r="K6923" t="s">
        <v>19957</v>
      </c>
      <c r="L6923" t="s">
        <v>19438</v>
      </c>
      <c r="M6923" t="s">
        <v>17732</v>
      </c>
      <c r="N6923" t="s">
        <v>15</v>
      </c>
      <c r="P6923">
        <v>23079932</v>
      </c>
      <c r="Q6923">
        <f>_xlfn.XLOOKUP(E6923,CPI!A:A,CPI!B:B)</f>
        <v>240</v>
      </c>
      <c r="R6923" s="12">
        <f>P6923*(CPI!$B$112/Movie!Q6923)</f>
        <v>29301897.001666665</v>
      </c>
      <c r="S6923" t="s">
        <v>19958</v>
      </c>
      <c r="T6923">
        <v>111</v>
      </c>
    </row>
    <row r="6924" spans="1:20" x14ac:dyDescent="0.3">
      <c r="A6924" t="s">
        <v>19959</v>
      </c>
      <c r="B6924" t="str">
        <f t="shared" si="324"/>
        <v>PG-13</v>
      </c>
      <c r="C6924" t="s">
        <v>1984</v>
      </c>
      <c r="D6924" t="s">
        <v>48</v>
      </c>
      <c r="E6924">
        <v>2016</v>
      </c>
      <c r="F6924" s="22">
        <f t="shared" si="325"/>
        <v>42370</v>
      </c>
      <c r="G6924" t="s">
        <v>19960</v>
      </c>
      <c r="H6924">
        <f t="shared" si="326"/>
        <v>7.4</v>
      </c>
      <c r="I6924">
        <v>7.4</v>
      </c>
      <c r="J6924">
        <v>248000</v>
      </c>
      <c r="K6924" t="s">
        <v>70</v>
      </c>
      <c r="L6924" t="s">
        <v>15214</v>
      </c>
      <c r="M6924" t="s">
        <v>2076</v>
      </c>
      <c r="N6924" t="s">
        <v>15</v>
      </c>
      <c r="O6924">
        <v>60000000</v>
      </c>
      <c r="P6924">
        <v>240797623</v>
      </c>
      <c r="Q6924">
        <f>_xlfn.XLOOKUP(E6924,CPI!A:A,CPI!B:B)</f>
        <v>240</v>
      </c>
      <c r="R6924" s="12">
        <f>P6924*(CPI!$B$112/Movie!Q6924)</f>
        <v>305712648.86708331</v>
      </c>
      <c r="S6924" t="s">
        <v>19961</v>
      </c>
      <c r="T6924">
        <v>96</v>
      </c>
    </row>
    <row r="6925" spans="1:20" x14ac:dyDescent="0.3">
      <c r="A6925" t="s">
        <v>19962</v>
      </c>
      <c r="B6925" t="str">
        <f t="shared" si="324"/>
        <v>R</v>
      </c>
      <c r="C6925" t="s">
        <v>1</v>
      </c>
      <c r="D6925" t="s">
        <v>19</v>
      </c>
      <c r="E6925">
        <v>2016</v>
      </c>
      <c r="F6925" s="22">
        <f t="shared" si="325"/>
        <v>42370</v>
      </c>
      <c r="G6925" t="s">
        <v>19963</v>
      </c>
      <c r="H6925">
        <f t="shared" si="326"/>
        <v>5.8</v>
      </c>
      <c r="I6925">
        <v>5.8</v>
      </c>
      <c r="J6925">
        <v>41000</v>
      </c>
      <c r="K6925" t="s">
        <v>19964</v>
      </c>
      <c r="L6925" t="s">
        <v>19965</v>
      </c>
      <c r="M6925" t="s">
        <v>19726</v>
      </c>
      <c r="N6925" t="s">
        <v>15</v>
      </c>
      <c r="O6925">
        <v>8000000</v>
      </c>
      <c r="P6925">
        <v>8809407</v>
      </c>
      <c r="Q6925">
        <f>_xlfn.XLOOKUP(E6925,CPI!A:A,CPI!B:B)</f>
        <v>240</v>
      </c>
      <c r="R6925" s="12">
        <f>P6925*(CPI!$B$112/Movie!Q6925)</f>
        <v>11184276.303749999</v>
      </c>
      <c r="S6925" t="s">
        <v>19966</v>
      </c>
      <c r="T6925">
        <v>92</v>
      </c>
    </row>
    <row r="6926" spans="1:20" x14ac:dyDescent="0.3">
      <c r="A6926" t="s">
        <v>19967</v>
      </c>
      <c r="B6926" t="str">
        <f t="shared" si="324"/>
        <v>PG-13</v>
      </c>
      <c r="C6926" t="s">
        <v>1984</v>
      </c>
      <c r="D6926" t="s">
        <v>19</v>
      </c>
      <c r="E6926">
        <v>2016</v>
      </c>
      <c r="F6926" s="22">
        <f t="shared" si="325"/>
        <v>42370</v>
      </c>
      <c r="G6926" t="s">
        <v>19573</v>
      </c>
      <c r="H6926">
        <f t="shared" si="326"/>
        <v>5.8</v>
      </c>
      <c r="I6926">
        <v>5.8</v>
      </c>
      <c r="J6926">
        <v>53000</v>
      </c>
      <c r="K6926" t="s">
        <v>12663</v>
      </c>
      <c r="L6926" t="s">
        <v>12663</v>
      </c>
      <c r="M6926" t="s">
        <v>19293</v>
      </c>
      <c r="N6926" t="s">
        <v>15</v>
      </c>
      <c r="O6926">
        <v>28000000</v>
      </c>
      <c r="P6926">
        <v>16457494</v>
      </c>
      <c r="Q6926">
        <f>_xlfn.XLOOKUP(E6926,CPI!A:A,CPI!B:B)</f>
        <v>240</v>
      </c>
      <c r="R6926" s="12">
        <f>P6926*(CPI!$B$112/Movie!Q6926)</f>
        <v>20894160.090833332</v>
      </c>
      <c r="S6926" t="s">
        <v>19006</v>
      </c>
      <c r="T6926">
        <v>108</v>
      </c>
    </row>
    <row r="6927" spans="1:20" x14ac:dyDescent="0.3">
      <c r="A6927" t="s">
        <v>19968</v>
      </c>
      <c r="B6927" t="str">
        <f t="shared" si="324"/>
        <v>R</v>
      </c>
      <c r="C6927" t="s">
        <v>1</v>
      </c>
      <c r="D6927" t="s">
        <v>48</v>
      </c>
      <c r="E6927">
        <v>2016</v>
      </c>
      <c r="F6927" s="22">
        <f t="shared" si="325"/>
        <v>42370</v>
      </c>
      <c r="G6927" t="s">
        <v>19969</v>
      </c>
      <c r="H6927">
        <f t="shared" si="326"/>
        <v>7</v>
      </c>
      <c r="I6927">
        <v>7</v>
      </c>
      <c r="J6927">
        <v>71000</v>
      </c>
      <c r="K6927" t="s">
        <v>17223</v>
      </c>
      <c r="L6927" t="s">
        <v>19970</v>
      </c>
      <c r="M6927" t="s">
        <v>19457</v>
      </c>
      <c r="N6927" t="s">
        <v>7</v>
      </c>
      <c r="O6927">
        <v>28000000</v>
      </c>
      <c r="P6927">
        <v>21011110</v>
      </c>
      <c r="Q6927">
        <f>_xlfn.XLOOKUP(E6927,CPI!A:A,CPI!B:B)</f>
        <v>240</v>
      </c>
      <c r="R6927" s="12">
        <f>P6927*(CPI!$B$112/Movie!Q6927)</f>
        <v>26675355.070833333</v>
      </c>
      <c r="S6927" t="s">
        <v>19971</v>
      </c>
      <c r="T6927">
        <v>127</v>
      </c>
    </row>
    <row r="6928" spans="1:20" x14ac:dyDescent="0.3">
      <c r="A6928" t="s">
        <v>19972</v>
      </c>
      <c r="B6928" t="str">
        <f t="shared" si="324"/>
        <v>R</v>
      </c>
      <c r="C6928" t="s">
        <v>1</v>
      </c>
      <c r="D6928" t="s">
        <v>26</v>
      </c>
      <c r="E6928">
        <v>2016</v>
      </c>
      <c r="F6928" s="22">
        <f t="shared" si="325"/>
        <v>42370</v>
      </c>
      <c r="G6928" t="s">
        <v>19854</v>
      </c>
      <c r="H6928">
        <f t="shared" si="326"/>
        <v>7.3</v>
      </c>
      <c r="I6928">
        <v>7.3</v>
      </c>
      <c r="J6928">
        <v>110000</v>
      </c>
      <c r="K6928" t="s">
        <v>19973</v>
      </c>
      <c r="L6928" t="s">
        <v>19973</v>
      </c>
      <c r="M6928" t="s">
        <v>18593</v>
      </c>
      <c r="N6928" t="s">
        <v>15</v>
      </c>
      <c r="O6928">
        <v>9000000</v>
      </c>
      <c r="P6928">
        <v>19370020</v>
      </c>
      <c r="Q6928">
        <f>_xlfn.XLOOKUP(E6928,CPI!A:A,CPI!B:B)</f>
        <v>240</v>
      </c>
      <c r="R6928" s="12">
        <f>P6928*(CPI!$B$112/Movie!Q6928)</f>
        <v>24591854.558333334</v>
      </c>
      <c r="S6928" t="s">
        <v>5124</v>
      </c>
      <c r="T6928">
        <v>104</v>
      </c>
    </row>
    <row r="6929" spans="1:20" x14ac:dyDescent="0.3">
      <c r="A6929" t="s">
        <v>19974</v>
      </c>
      <c r="B6929" t="str">
        <f t="shared" si="324"/>
        <v>R</v>
      </c>
      <c r="C6929" t="s">
        <v>1</v>
      </c>
      <c r="D6929" t="s">
        <v>2</v>
      </c>
      <c r="E6929">
        <v>2016</v>
      </c>
      <c r="F6929" s="22">
        <f t="shared" si="325"/>
        <v>42370</v>
      </c>
      <c r="G6929" t="s">
        <v>19975</v>
      </c>
      <c r="H6929">
        <f t="shared" si="326"/>
        <v>6.4</v>
      </c>
      <c r="I6929">
        <v>6.4</v>
      </c>
      <c r="J6929">
        <v>90000</v>
      </c>
      <c r="K6929" t="s">
        <v>9706</v>
      </c>
      <c r="L6929" t="s">
        <v>15549</v>
      </c>
      <c r="M6929" t="s">
        <v>17780</v>
      </c>
      <c r="N6929" t="s">
        <v>15</v>
      </c>
      <c r="O6929">
        <v>40000000</v>
      </c>
      <c r="P6929">
        <v>26620002</v>
      </c>
      <c r="Q6929">
        <f>_xlfn.XLOOKUP(E6929,CPI!A:A,CPI!B:B)</f>
        <v>240</v>
      </c>
      <c r="R6929" s="12">
        <f>P6929*(CPI!$B$112/Movie!Q6929)</f>
        <v>33796310.872500002</v>
      </c>
      <c r="S6929" t="s">
        <v>8609</v>
      </c>
      <c r="T6929">
        <v>146</v>
      </c>
    </row>
    <row r="6930" spans="1:20" x14ac:dyDescent="0.3">
      <c r="A6930" t="s">
        <v>19976</v>
      </c>
      <c r="B6930" t="str">
        <f t="shared" si="324"/>
        <v>R</v>
      </c>
      <c r="C6930" t="s">
        <v>1</v>
      </c>
      <c r="D6930" t="s">
        <v>19</v>
      </c>
      <c r="E6930">
        <v>2016</v>
      </c>
      <c r="F6930" s="22">
        <f t="shared" si="325"/>
        <v>42370</v>
      </c>
      <c r="G6930" t="s">
        <v>19462</v>
      </c>
      <c r="H6930">
        <f t="shared" si="326"/>
        <v>5.9</v>
      </c>
      <c r="I6930">
        <v>5.9</v>
      </c>
      <c r="J6930">
        <v>149000</v>
      </c>
      <c r="K6930" t="s">
        <v>19977</v>
      </c>
      <c r="L6930" t="s">
        <v>18288</v>
      </c>
      <c r="M6930" t="s">
        <v>11425</v>
      </c>
      <c r="N6930" t="s">
        <v>15</v>
      </c>
      <c r="O6930">
        <v>60000000</v>
      </c>
      <c r="P6930">
        <v>205754447</v>
      </c>
      <c r="Q6930">
        <f>_xlfn.XLOOKUP(E6930,CPI!A:A,CPI!B:B)</f>
        <v>240</v>
      </c>
      <c r="R6930" s="12">
        <f>P6930*(CPI!$B$112/Movie!Q6930)</f>
        <v>261222416.67041665</v>
      </c>
      <c r="S6930" t="s">
        <v>14955</v>
      </c>
      <c r="T6930">
        <v>99</v>
      </c>
    </row>
    <row r="6931" spans="1:20" x14ac:dyDescent="0.3">
      <c r="A6931" t="s">
        <v>19978</v>
      </c>
      <c r="B6931" t="str">
        <f t="shared" si="324"/>
        <v>R</v>
      </c>
      <c r="C6931" t="s">
        <v>1</v>
      </c>
      <c r="D6931" t="s">
        <v>26</v>
      </c>
      <c r="E6931">
        <v>2016</v>
      </c>
      <c r="F6931" s="22">
        <f t="shared" si="325"/>
        <v>42370</v>
      </c>
      <c r="G6931" t="s">
        <v>19280</v>
      </c>
      <c r="H6931">
        <f t="shared" si="326"/>
        <v>5.9</v>
      </c>
      <c r="I6931">
        <v>5.9</v>
      </c>
      <c r="J6931">
        <v>117000</v>
      </c>
      <c r="K6931" t="s">
        <v>18579</v>
      </c>
      <c r="L6931" t="s">
        <v>19979</v>
      </c>
      <c r="M6931" t="s">
        <v>52</v>
      </c>
      <c r="N6931" t="s">
        <v>15</v>
      </c>
      <c r="O6931">
        <v>25000000</v>
      </c>
      <c r="P6931">
        <v>94073028</v>
      </c>
      <c r="Q6931">
        <f>_xlfn.XLOOKUP(E6931,CPI!A:A,CPI!B:B)</f>
        <v>240</v>
      </c>
      <c r="R6931" s="12">
        <f>P6931*(CPI!$B$112/Movie!Q6931)</f>
        <v>119433548.46499999</v>
      </c>
      <c r="S6931" t="s">
        <v>14686</v>
      </c>
      <c r="T6931">
        <v>102</v>
      </c>
    </row>
    <row r="6932" spans="1:20" x14ac:dyDescent="0.3">
      <c r="A6932" t="s">
        <v>19980</v>
      </c>
      <c r="B6932" t="str">
        <f t="shared" si="324"/>
        <v>PG-13</v>
      </c>
      <c r="C6932" t="s">
        <v>1984</v>
      </c>
      <c r="D6932" t="s">
        <v>26</v>
      </c>
      <c r="E6932">
        <v>2016</v>
      </c>
      <c r="F6932" s="22">
        <f t="shared" si="325"/>
        <v>42370</v>
      </c>
      <c r="G6932" t="s">
        <v>19573</v>
      </c>
      <c r="H6932">
        <f t="shared" si="326"/>
        <v>6.3</v>
      </c>
      <c r="I6932">
        <v>6.3</v>
      </c>
      <c r="J6932">
        <v>127000</v>
      </c>
      <c r="K6932" t="s">
        <v>2907</v>
      </c>
      <c r="L6932" t="s">
        <v>2079</v>
      </c>
      <c r="M6932" t="s">
        <v>15793</v>
      </c>
      <c r="N6932" t="s">
        <v>15</v>
      </c>
      <c r="O6932">
        <v>22000000</v>
      </c>
      <c r="P6932">
        <v>63945241</v>
      </c>
      <c r="Q6932">
        <f>_xlfn.XLOOKUP(E6932,CPI!A:A,CPI!B:B)</f>
        <v>240</v>
      </c>
      <c r="R6932" s="12">
        <f>P6932*(CPI!$B$112/Movie!Q6932)</f>
        <v>81183812.219583333</v>
      </c>
      <c r="S6932" t="s">
        <v>46</v>
      </c>
      <c r="T6932">
        <v>106</v>
      </c>
    </row>
    <row r="6933" spans="1:20" x14ac:dyDescent="0.3">
      <c r="A6933" t="s">
        <v>19981</v>
      </c>
      <c r="B6933" t="str">
        <f t="shared" si="324"/>
        <v>PG-13</v>
      </c>
      <c r="C6933" t="s">
        <v>1984</v>
      </c>
      <c r="D6933" t="s">
        <v>19</v>
      </c>
      <c r="E6933">
        <v>2016</v>
      </c>
      <c r="F6933" s="22">
        <f t="shared" si="325"/>
        <v>42370</v>
      </c>
      <c r="G6933" t="s">
        <v>19280</v>
      </c>
      <c r="H6933">
        <f t="shared" si="326"/>
        <v>5.2</v>
      </c>
      <c r="I6933">
        <v>5.2</v>
      </c>
      <c r="J6933">
        <v>103000</v>
      </c>
      <c r="K6933" t="s">
        <v>16516</v>
      </c>
      <c r="L6933" t="s">
        <v>10137</v>
      </c>
      <c r="M6933" t="s">
        <v>18384</v>
      </c>
      <c r="N6933" t="s">
        <v>15</v>
      </c>
      <c r="O6933">
        <v>38000000</v>
      </c>
      <c r="P6933">
        <v>109906372</v>
      </c>
      <c r="Q6933">
        <f>_xlfn.XLOOKUP(E6933,CPI!A:A,CPI!B:B)</f>
        <v>240</v>
      </c>
      <c r="R6933" s="12">
        <f>P6933*(CPI!$B$112/Movie!Q6933)</f>
        <v>139535298.11833334</v>
      </c>
      <c r="S6933" t="s">
        <v>16</v>
      </c>
      <c r="T6933">
        <v>112</v>
      </c>
    </row>
    <row r="6934" spans="1:20" x14ac:dyDescent="0.3">
      <c r="A6934" t="s">
        <v>19982</v>
      </c>
      <c r="B6934" t="str">
        <f t="shared" si="324"/>
        <v>PG</v>
      </c>
      <c r="C6934" t="s">
        <v>18</v>
      </c>
      <c r="D6934" t="s">
        <v>375</v>
      </c>
      <c r="E6934">
        <v>2016</v>
      </c>
      <c r="F6934" s="22">
        <f t="shared" si="325"/>
        <v>42370</v>
      </c>
      <c r="G6934" t="s">
        <v>19785</v>
      </c>
      <c r="H6934">
        <f t="shared" si="326"/>
        <v>6.5</v>
      </c>
      <c r="I6934">
        <v>6.5</v>
      </c>
      <c r="J6934">
        <v>75000</v>
      </c>
      <c r="K6934" t="s">
        <v>10742</v>
      </c>
      <c r="L6934" t="s">
        <v>15522</v>
      </c>
      <c r="M6934" t="s">
        <v>17628</v>
      </c>
      <c r="N6934" t="s">
        <v>15</v>
      </c>
      <c r="O6934">
        <v>125000000</v>
      </c>
      <c r="P6934">
        <v>346864886</v>
      </c>
      <c r="Q6934">
        <f>_xlfn.XLOOKUP(E6934,CPI!A:A,CPI!B:B)</f>
        <v>240</v>
      </c>
      <c r="R6934" s="12">
        <f>P6934*(CPI!$B$112/Movie!Q6934)</f>
        <v>440373878.18416667</v>
      </c>
      <c r="S6934" t="s">
        <v>10157</v>
      </c>
      <c r="T6934">
        <v>92</v>
      </c>
    </row>
    <row r="6935" spans="1:20" x14ac:dyDescent="0.3">
      <c r="A6935" t="s">
        <v>19983</v>
      </c>
      <c r="B6935" t="str">
        <f t="shared" si="324"/>
        <v>PG-13</v>
      </c>
      <c r="C6935" t="s">
        <v>1984</v>
      </c>
      <c r="D6935" t="s">
        <v>19</v>
      </c>
      <c r="E6935">
        <v>2016</v>
      </c>
      <c r="F6935" s="22">
        <f t="shared" si="325"/>
        <v>42370</v>
      </c>
      <c r="G6935" t="s">
        <v>19312</v>
      </c>
      <c r="H6935">
        <f t="shared" si="326"/>
        <v>5.7</v>
      </c>
      <c r="I6935">
        <v>5.7</v>
      </c>
      <c r="J6935">
        <v>113000</v>
      </c>
      <c r="K6935" t="s">
        <v>14121</v>
      </c>
      <c r="L6935" t="s">
        <v>18731</v>
      </c>
      <c r="M6935" t="s">
        <v>18721</v>
      </c>
      <c r="N6935" t="s">
        <v>15</v>
      </c>
      <c r="O6935">
        <v>110000000</v>
      </c>
      <c r="P6935">
        <v>179246868</v>
      </c>
      <c r="Q6935">
        <f>_xlfn.XLOOKUP(E6935,CPI!A:A,CPI!B:B)</f>
        <v>240</v>
      </c>
      <c r="R6935" s="12">
        <f>P6935*(CPI!$B$112/Movie!Q6935)</f>
        <v>227568836.16499999</v>
      </c>
      <c r="S6935" t="s">
        <v>9468</v>
      </c>
      <c r="T6935">
        <v>120</v>
      </c>
    </row>
    <row r="6936" spans="1:20" x14ac:dyDescent="0.3">
      <c r="A6936" t="s">
        <v>19984</v>
      </c>
      <c r="B6936" t="str">
        <f t="shared" si="324"/>
        <v>R</v>
      </c>
      <c r="C6936" t="s">
        <v>1</v>
      </c>
      <c r="D6936" t="s">
        <v>26</v>
      </c>
      <c r="E6936">
        <v>2016</v>
      </c>
      <c r="F6936" s="22">
        <f t="shared" si="325"/>
        <v>42370</v>
      </c>
      <c r="G6936" t="s">
        <v>19985</v>
      </c>
      <c r="H6936">
        <f t="shared" si="326"/>
        <v>7.4</v>
      </c>
      <c r="I6936">
        <v>7.4</v>
      </c>
      <c r="J6936">
        <v>74000</v>
      </c>
      <c r="K6936" t="s">
        <v>2173</v>
      </c>
      <c r="L6936" t="s">
        <v>2173</v>
      </c>
      <c r="M6936" t="s">
        <v>19986</v>
      </c>
      <c r="N6936" t="s">
        <v>437</v>
      </c>
      <c r="O6936">
        <v>5000000</v>
      </c>
      <c r="P6936">
        <v>9588282</v>
      </c>
      <c r="Q6936">
        <f>_xlfn.XLOOKUP(E6936,CPI!A:A,CPI!B:B)</f>
        <v>240</v>
      </c>
      <c r="R6936" s="12">
        <f>P6936*(CPI!$B$112/Movie!Q6936)</f>
        <v>12173123.022499999</v>
      </c>
      <c r="S6936" t="s">
        <v>19987</v>
      </c>
      <c r="T6936">
        <v>118</v>
      </c>
    </row>
    <row r="6937" spans="1:20" x14ac:dyDescent="0.3">
      <c r="A6937" t="s">
        <v>19988</v>
      </c>
      <c r="B6937" t="str">
        <f t="shared" si="324"/>
        <v>R</v>
      </c>
      <c r="C6937" t="s">
        <v>1</v>
      </c>
      <c r="D6937" t="s">
        <v>26</v>
      </c>
      <c r="E6937">
        <v>2016</v>
      </c>
      <c r="F6937" s="22">
        <f t="shared" si="325"/>
        <v>42370</v>
      </c>
      <c r="G6937" t="s">
        <v>19880</v>
      </c>
      <c r="H6937">
        <f t="shared" si="326"/>
        <v>7</v>
      </c>
      <c r="I6937">
        <v>7</v>
      </c>
      <c r="J6937">
        <v>109000</v>
      </c>
      <c r="K6937" t="s">
        <v>19989</v>
      </c>
      <c r="L6937" t="s">
        <v>19990</v>
      </c>
      <c r="M6937" t="s">
        <v>17895</v>
      </c>
      <c r="N6937" t="s">
        <v>15</v>
      </c>
      <c r="O6937">
        <v>3000000</v>
      </c>
      <c r="P6937">
        <v>4935501</v>
      </c>
      <c r="Q6937">
        <f>_xlfn.XLOOKUP(E6937,CPI!A:A,CPI!B:B)</f>
        <v>240</v>
      </c>
      <c r="R6937" s="12">
        <f>P6937*(CPI!$B$112/Movie!Q6937)</f>
        <v>6266029.8112499993</v>
      </c>
      <c r="S6937" t="s">
        <v>19991</v>
      </c>
      <c r="T6937">
        <v>97</v>
      </c>
    </row>
    <row r="6938" spans="1:20" x14ac:dyDescent="0.3">
      <c r="A6938" t="s">
        <v>19992</v>
      </c>
      <c r="B6938" t="str">
        <f t="shared" si="324"/>
        <v>PG-13</v>
      </c>
      <c r="C6938" t="s">
        <v>1984</v>
      </c>
      <c r="D6938" t="s">
        <v>19</v>
      </c>
      <c r="E6938">
        <v>2016</v>
      </c>
      <c r="F6938" s="22">
        <f t="shared" si="325"/>
        <v>42370</v>
      </c>
      <c r="G6938" t="s">
        <v>19975</v>
      </c>
      <c r="H6938">
        <f t="shared" si="326"/>
        <v>5.9</v>
      </c>
      <c r="I6938">
        <v>5.9</v>
      </c>
      <c r="J6938">
        <v>128000</v>
      </c>
      <c r="K6938" t="s">
        <v>5972</v>
      </c>
      <c r="L6938" t="s">
        <v>19993</v>
      </c>
      <c r="M6938" t="s">
        <v>9513</v>
      </c>
      <c r="N6938" t="s">
        <v>15</v>
      </c>
      <c r="O6938">
        <v>150000000</v>
      </c>
      <c r="P6938">
        <v>334933831</v>
      </c>
      <c r="Q6938">
        <f>_xlfn.XLOOKUP(E6938,CPI!A:A,CPI!B:B)</f>
        <v>240</v>
      </c>
      <c r="R6938" s="12">
        <f>P6938*(CPI!$B$112/Movie!Q6938)</f>
        <v>425226409.60708332</v>
      </c>
      <c r="S6938" t="s">
        <v>19994</v>
      </c>
      <c r="T6938">
        <v>103</v>
      </c>
    </row>
    <row r="6939" spans="1:20" x14ac:dyDescent="0.3">
      <c r="A6939" t="s">
        <v>19995</v>
      </c>
      <c r="B6939" t="str">
        <f t="shared" si="324"/>
        <v>R</v>
      </c>
      <c r="C6939" t="s">
        <v>1</v>
      </c>
      <c r="D6939" t="s">
        <v>26</v>
      </c>
      <c r="E6939">
        <v>2016</v>
      </c>
      <c r="F6939" s="22">
        <f t="shared" si="325"/>
        <v>42370</v>
      </c>
      <c r="G6939" t="s">
        <v>19996</v>
      </c>
      <c r="H6939">
        <f t="shared" si="326"/>
        <v>6</v>
      </c>
      <c r="I6939">
        <v>6</v>
      </c>
      <c r="J6939">
        <v>85000</v>
      </c>
      <c r="K6939" t="s">
        <v>19997</v>
      </c>
      <c r="L6939" t="s">
        <v>18829</v>
      </c>
      <c r="M6939" t="s">
        <v>15818</v>
      </c>
      <c r="N6939" t="s">
        <v>15</v>
      </c>
      <c r="O6939">
        <v>33000000</v>
      </c>
      <c r="P6939">
        <v>77068246</v>
      </c>
      <c r="Q6939">
        <f>_xlfn.XLOOKUP(E6939,CPI!A:A,CPI!B:B)</f>
        <v>240</v>
      </c>
      <c r="R6939" s="12">
        <f>P6939*(CPI!$B$112/Movie!Q6939)</f>
        <v>97844560.650833324</v>
      </c>
      <c r="S6939" t="s">
        <v>165</v>
      </c>
      <c r="T6939">
        <v>98</v>
      </c>
    </row>
    <row r="6940" spans="1:20" x14ac:dyDescent="0.3">
      <c r="A6940" t="s">
        <v>19998</v>
      </c>
      <c r="B6940" t="str">
        <f t="shared" si="324"/>
        <v>R</v>
      </c>
      <c r="C6940" t="s">
        <v>1</v>
      </c>
      <c r="D6940" t="s">
        <v>26</v>
      </c>
      <c r="E6940">
        <v>2016</v>
      </c>
      <c r="F6940" s="22">
        <f t="shared" si="325"/>
        <v>42370</v>
      </c>
      <c r="G6940" t="s">
        <v>19580</v>
      </c>
      <c r="H6940">
        <f t="shared" si="326"/>
        <v>6.2</v>
      </c>
      <c r="I6940">
        <v>6.2</v>
      </c>
      <c r="J6940">
        <v>117000</v>
      </c>
      <c r="K6940" t="s">
        <v>16060</v>
      </c>
      <c r="L6940" t="s">
        <v>16060</v>
      </c>
      <c r="M6940" t="s">
        <v>17149</v>
      </c>
      <c r="N6940" t="s">
        <v>15</v>
      </c>
      <c r="O6940">
        <v>20000000</v>
      </c>
      <c r="P6940">
        <v>183936074</v>
      </c>
      <c r="Q6940">
        <f>_xlfn.XLOOKUP(E6940,CPI!A:A,CPI!B:B)</f>
        <v>240</v>
      </c>
      <c r="R6940" s="12">
        <f>P6940*(CPI!$B$112/Movie!Q6940)</f>
        <v>233522173.94916666</v>
      </c>
      <c r="S6940" t="s">
        <v>19999</v>
      </c>
      <c r="T6940">
        <v>100</v>
      </c>
    </row>
    <row r="6941" spans="1:20" x14ac:dyDescent="0.3">
      <c r="A6941" t="s">
        <v>20000</v>
      </c>
      <c r="B6941" t="str">
        <f t="shared" si="324"/>
        <v>PG-13</v>
      </c>
      <c r="C6941" t="s">
        <v>1984</v>
      </c>
      <c r="D6941" t="s">
        <v>2</v>
      </c>
      <c r="E6941">
        <v>2016</v>
      </c>
      <c r="F6941" s="22">
        <f t="shared" si="325"/>
        <v>42370</v>
      </c>
      <c r="G6941" t="s">
        <v>19831</v>
      </c>
      <c r="H6941">
        <f t="shared" si="326"/>
        <v>6.8</v>
      </c>
      <c r="I6941">
        <v>6.8</v>
      </c>
      <c r="J6941">
        <v>95000</v>
      </c>
      <c r="K6941" t="s">
        <v>8939</v>
      </c>
      <c r="L6941" t="s">
        <v>15510</v>
      </c>
      <c r="M6941" t="s">
        <v>7621</v>
      </c>
      <c r="N6941" t="s">
        <v>15</v>
      </c>
      <c r="O6941">
        <v>36000000</v>
      </c>
      <c r="P6941">
        <v>88528280</v>
      </c>
      <c r="Q6941">
        <f>_xlfn.XLOOKUP(E6941,CPI!A:A,CPI!B:B)</f>
        <v>240</v>
      </c>
      <c r="R6941" s="12">
        <f>P6941*(CPI!$B$112/Movie!Q6941)</f>
        <v>112394028.81666666</v>
      </c>
      <c r="S6941" t="s">
        <v>2011</v>
      </c>
      <c r="T6941">
        <v>97</v>
      </c>
    </row>
    <row r="6942" spans="1:20" x14ac:dyDescent="0.3">
      <c r="A6942" t="s">
        <v>20001</v>
      </c>
      <c r="B6942" t="str">
        <f t="shared" si="324"/>
        <v>PG-13</v>
      </c>
      <c r="C6942" t="s">
        <v>1984</v>
      </c>
      <c r="D6942" t="s">
        <v>37</v>
      </c>
      <c r="E6942">
        <v>2016</v>
      </c>
      <c r="F6942" s="22">
        <f t="shared" si="325"/>
        <v>42370</v>
      </c>
      <c r="G6942" t="s">
        <v>19280</v>
      </c>
      <c r="H6942">
        <f t="shared" si="326"/>
        <v>6</v>
      </c>
      <c r="I6942">
        <v>6</v>
      </c>
      <c r="J6942">
        <v>84000</v>
      </c>
      <c r="K6942" t="s">
        <v>14758</v>
      </c>
      <c r="L6942" t="s">
        <v>20002</v>
      </c>
      <c r="M6942" t="s">
        <v>20003</v>
      </c>
      <c r="N6942" t="s">
        <v>15</v>
      </c>
      <c r="O6942">
        <v>10000000</v>
      </c>
      <c r="P6942">
        <v>73929392</v>
      </c>
      <c r="Q6942">
        <f>_xlfn.XLOOKUP(E6942,CPI!A:A,CPI!B:B)</f>
        <v>240</v>
      </c>
      <c r="R6942" s="12">
        <f>P6942*(CPI!$B$112/Movie!Q6942)</f>
        <v>93859523.926666662</v>
      </c>
      <c r="S6942" t="s">
        <v>9972</v>
      </c>
      <c r="T6942">
        <v>97</v>
      </c>
    </row>
    <row r="6943" spans="1:20" x14ac:dyDescent="0.3">
      <c r="A6943" t="s">
        <v>20004</v>
      </c>
      <c r="B6943" t="str">
        <f t="shared" si="324"/>
        <v>PG-13</v>
      </c>
      <c r="C6943" t="s">
        <v>1984</v>
      </c>
      <c r="D6943" t="s">
        <v>2</v>
      </c>
      <c r="E6943">
        <v>2016</v>
      </c>
      <c r="F6943" s="22">
        <f t="shared" si="325"/>
        <v>42370</v>
      </c>
      <c r="G6943" t="s">
        <v>19814</v>
      </c>
      <c r="H6943">
        <f t="shared" si="326"/>
        <v>7.2</v>
      </c>
      <c r="I6943">
        <v>7.2</v>
      </c>
      <c r="J6943">
        <v>101000</v>
      </c>
      <c r="K6943" t="s">
        <v>4109</v>
      </c>
      <c r="L6943" t="s">
        <v>20005</v>
      </c>
      <c r="M6943" t="s">
        <v>4109</v>
      </c>
      <c r="N6943" t="s">
        <v>15</v>
      </c>
      <c r="O6943">
        <v>24000000</v>
      </c>
      <c r="P6943">
        <v>64414761</v>
      </c>
      <c r="Q6943">
        <f>_xlfn.XLOOKUP(E6943,CPI!A:A,CPI!B:B)</f>
        <v>240</v>
      </c>
      <c r="R6943" s="12">
        <f>P6943*(CPI!$B$112/Movie!Q6943)</f>
        <v>81779906.986249998</v>
      </c>
      <c r="S6943" t="s">
        <v>19350</v>
      </c>
      <c r="T6943">
        <v>139</v>
      </c>
    </row>
    <row r="6944" spans="1:20" x14ac:dyDescent="0.3">
      <c r="A6944" t="s">
        <v>20006</v>
      </c>
      <c r="B6944" t="str">
        <f t="shared" si="324"/>
        <v>PG</v>
      </c>
      <c r="C6944" t="s">
        <v>18</v>
      </c>
      <c r="D6944" t="s">
        <v>10</v>
      </c>
      <c r="E6944">
        <v>2016</v>
      </c>
      <c r="F6944" s="22">
        <f t="shared" si="325"/>
        <v>42370</v>
      </c>
      <c r="G6944" t="s">
        <v>19689</v>
      </c>
      <c r="H6944">
        <f t="shared" si="326"/>
        <v>6.2</v>
      </c>
      <c r="I6944">
        <v>6.2</v>
      </c>
      <c r="J6944">
        <v>98000</v>
      </c>
      <c r="K6944" t="s">
        <v>17348</v>
      </c>
      <c r="L6944" t="s">
        <v>6231</v>
      </c>
      <c r="M6944" t="s">
        <v>16629</v>
      </c>
      <c r="N6944" t="s">
        <v>15</v>
      </c>
      <c r="O6944">
        <v>170000000</v>
      </c>
      <c r="P6944">
        <v>299820798</v>
      </c>
      <c r="Q6944">
        <f>_xlfn.XLOOKUP(E6944,CPI!A:A,CPI!B:B)</f>
        <v>240</v>
      </c>
      <c r="R6944" s="12">
        <f>P6944*(CPI!$B$112/Movie!Q6944)</f>
        <v>380647488.1275</v>
      </c>
      <c r="S6944" t="s">
        <v>1709</v>
      </c>
      <c r="T6944">
        <v>113</v>
      </c>
    </row>
    <row r="6945" spans="1:20" x14ac:dyDescent="0.3">
      <c r="A6945" t="s">
        <v>20007</v>
      </c>
      <c r="B6945" t="str">
        <f t="shared" si="324"/>
        <v>R</v>
      </c>
      <c r="C6945" t="s">
        <v>1</v>
      </c>
      <c r="D6945" t="s">
        <v>19</v>
      </c>
      <c r="E6945">
        <v>2016</v>
      </c>
      <c r="F6945" s="22">
        <f t="shared" si="325"/>
        <v>42370</v>
      </c>
      <c r="G6945" t="s">
        <v>19920</v>
      </c>
      <c r="H6945">
        <f t="shared" si="326"/>
        <v>6.2</v>
      </c>
      <c r="I6945">
        <v>6.2</v>
      </c>
      <c r="J6945">
        <v>96000</v>
      </c>
      <c r="K6945" t="s">
        <v>12464</v>
      </c>
      <c r="L6945" t="s">
        <v>14613</v>
      </c>
      <c r="M6945" t="s">
        <v>14613</v>
      </c>
      <c r="N6945" t="s">
        <v>7</v>
      </c>
      <c r="O6945">
        <v>35000000</v>
      </c>
      <c r="P6945">
        <v>27979040</v>
      </c>
      <c r="Q6945">
        <f>_xlfn.XLOOKUP(E6945,CPI!A:A,CPI!B:B)</f>
        <v>240</v>
      </c>
      <c r="R6945" s="12">
        <f>P6945*(CPI!$B$112/Movie!Q6945)</f>
        <v>35521722.866666667</v>
      </c>
      <c r="S6945" t="s">
        <v>20008</v>
      </c>
      <c r="T6945">
        <v>83</v>
      </c>
    </row>
    <row r="6946" spans="1:20" x14ac:dyDescent="0.3">
      <c r="A6946" t="s">
        <v>20009</v>
      </c>
      <c r="B6946" t="str">
        <f t="shared" si="324"/>
        <v>PG</v>
      </c>
      <c r="C6946" t="s">
        <v>18</v>
      </c>
      <c r="D6946" t="s">
        <v>375</v>
      </c>
      <c r="E6946">
        <v>2016</v>
      </c>
      <c r="F6946" s="22">
        <f t="shared" si="325"/>
        <v>42370</v>
      </c>
      <c r="G6946" t="s">
        <v>19811</v>
      </c>
      <c r="H6946">
        <f t="shared" si="326"/>
        <v>5.7</v>
      </c>
      <c r="I6946">
        <v>5.7</v>
      </c>
      <c r="J6946">
        <v>60000</v>
      </c>
      <c r="K6946" t="s">
        <v>20010</v>
      </c>
      <c r="L6946" t="s">
        <v>12423</v>
      </c>
      <c r="M6946" t="s">
        <v>13872</v>
      </c>
      <c r="N6946" t="s">
        <v>15</v>
      </c>
      <c r="O6946">
        <v>105000000</v>
      </c>
      <c r="P6946">
        <v>408754975</v>
      </c>
      <c r="Q6946">
        <f>_xlfn.XLOOKUP(E6946,CPI!A:A,CPI!B:B)</f>
        <v>240</v>
      </c>
      <c r="R6946" s="12">
        <f>P6946*(CPI!$B$112/Movie!Q6946)</f>
        <v>518948503.67708331</v>
      </c>
      <c r="S6946" t="s">
        <v>15762</v>
      </c>
      <c r="T6946">
        <v>94</v>
      </c>
    </row>
    <row r="6947" spans="1:20" x14ac:dyDescent="0.3">
      <c r="A6947" t="s">
        <v>20011</v>
      </c>
      <c r="B6947" t="str">
        <f t="shared" si="324"/>
        <v>R</v>
      </c>
      <c r="C6947" t="s">
        <v>1</v>
      </c>
      <c r="D6947" t="s">
        <v>19</v>
      </c>
      <c r="E6947">
        <v>2016</v>
      </c>
      <c r="F6947" s="22">
        <f t="shared" si="325"/>
        <v>42370</v>
      </c>
      <c r="G6947" t="s">
        <v>19900</v>
      </c>
      <c r="H6947">
        <f t="shared" si="326"/>
        <v>7.4</v>
      </c>
      <c r="I6947">
        <v>7.4</v>
      </c>
      <c r="J6947">
        <v>96000</v>
      </c>
      <c r="K6947" t="s">
        <v>6730</v>
      </c>
      <c r="L6947" t="s">
        <v>6730</v>
      </c>
      <c r="M6947" t="s">
        <v>9022</v>
      </c>
      <c r="N6947" t="s">
        <v>476</v>
      </c>
      <c r="O6947">
        <v>45000000</v>
      </c>
      <c r="P6947">
        <v>52185751</v>
      </c>
      <c r="Q6947">
        <f>_xlfn.XLOOKUP(E6947,CPI!A:A,CPI!B:B)</f>
        <v>240</v>
      </c>
      <c r="R6947" s="12">
        <f>P6947*(CPI!$B$112/Movie!Q6947)</f>
        <v>66254159.70708333</v>
      </c>
      <c r="S6947" t="s">
        <v>16769</v>
      </c>
      <c r="T6947">
        <v>133</v>
      </c>
    </row>
    <row r="6948" spans="1:20" x14ac:dyDescent="0.3">
      <c r="A6948" t="s">
        <v>20012</v>
      </c>
      <c r="B6948" t="str">
        <f t="shared" si="324"/>
        <v>PG-13</v>
      </c>
      <c r="C6948" t="s">
        <v>1984</v>
      </c>
      <c r="D6948" t="s">
        <v>19</v>
      </c>
      <c r="E6948">
        <v>2016</v>
      </c>
      <c r="F6948" s="22">
        <f t="shared" si="325"/>
        <v>42370</v>
      </c>
      <c r="G6948" t="s">
        <v>19939</v>
      </c>
      <c r="H6948">
        <f t="shared" si="326"/>
        <v>5.9</v>
      </c>
      <c r="I6948">
        <v>5.9</v>
      </c>
      <c r="J6948">
        <v>60000</v>
      </c>
      <c r="K6948" t="s">
        <v>9334</v>
      </c>
      <c r="L6948" t="s">
        <v>14850</v>
      </c>
      <c r="M6948" t="s">
        <v>16061</v>
      </c>
      <c r="N6948" t="s">
        <v>15</v>
      </c>
      <c r="O6948">
        <v>40000000</v>
      </c>
      <c r="P6948">
        <v>29918745</v>
      </c>
      <c r="Q6948">
        <f>_xlfn.XLOOKUP(E6948,CPI!A:A,CPI!B:B)</f>
        <v>240</v>
      </c>
      <c r="R6948" s="12">
        <f>P6948*(CPI!$B$112/Movie!Q6948)</f>
        <v>37984340.006250001</v>
      </c>
      <c r="S6948" t="s">
        <v>9093</v>
      </c>
      <c r="T6948">
        <v>105</v>
      </c>
    </row>
    <row r="6949" spans="1:20" x14ac:dyDescent="0.3">
      <c r="A6949" t="s">
        <v>20013</v>
      </c>
      <c r="B6949" t="str">
        <f t="shared" si="324"/>
        <v>PG-13</v>
      </c>
      <c r="C6949" t="s">
        <v>1984</v>
      </c>
      <c r="D6949" t="s">
        <v>48</v>
      </c>
      <c r="E6949">
        <v>2016</v>
      </c>
      <c r="F6949" s="22">
        <f t="shared" si="325"/>
        <v>42370</v>
      </c>
      <c r="G6949" t="s">
        <v>19779</v>
      </c>
      <c r="H6949">
        <f t="shared" si="326"/>
        <v>6.6</v>
      </c>
      <c r="I6949">
        <v>6.6</v>
      </c>
      <c r="J6949">
        <v>19000</v>
      </c>
      <c r="K6949" t="s">
        <v>20014</v>
      </c>
      <c r="L6949" t="s">
        <v>11053</v>
      </c>
      <c r="M6949" t="s">
        <v>4185</v>
      </c>
      <c r="N6949" t="s">
        <v>7</v>
      </c>
      <c r="P6949">
        <v>7435006</v>
      </c>
      <c r="Q6949">
        <f>_xlfn.XLOOKUP(E6949,CPI!A:A,CPI!B:B)</f>
        <v>240</v>
      </c>
      <c r="R6949" s="12">
        <f>P6949*(CPI!$B$112/Movie!Q6949)</f>
        <v>9439359.7008333337</v>
      </c>
      <c r="S6949" t="s">
        <v>20015</v>
      </c>
      <c r="T6949">
        <v>104</v>
      </c>
    </row>
    <row r="6950" spans="1:20" x14ac:dyDescent="0.3">
      <c r="A6950" t="s">
        <v>20016</v>
      </c>
      <c r="B6950" t="str">
        <f t="shared" si="324"/>
        <v>PG</v>
      </c>
      <c r="C6950" t="s">
        <v>18</v>
      </c>
      <c r="D6950" t="s">
        <v>375</v>
      </c>
      <c r="E6950">
        <v>2016</v>
      </c>
      <c r="F6950" s="22">
        <f t="shared" si="325"/>
        <v>42370</v>
      </c>
      <c r="G6950" t="s">
        <v>19996</v>
      </c>
      <c r="H6950">
        <f t="shared" si="326"/>
        <v>6.5</v>
      </c>
      <c r="I6950">
        <v>6.5</v>
      </c>
      <c r="J6950">
        <v>188000</v>
      </c>
      <c r="K6950" t="s">
        <v>17790</v>
      </c>
      <c r="L6950" t="s">
        <v>12081</v>
      </c>
      <c r="M6950" t="s">
        <v>12076</v>
      </c>
      <c r="N6950" t="s">
        <v>15</v>
      </c>
      <c r="O6950">
        <v>75000000</v>
      </c>
      <c r="P6950">
        <v>875458631</v>
      </c>
      <c r="Q6950">
        <f>_xlfn.XLOOKUP(E6950,CPI!A:A,CPI!B:B)</f>
        <v>240</v>
      </c>
      <c r="R6950" s="12">
        <f>P6950*(CPI!$B$112/Movie!Q6950)</f>
        <v>1111467686.9404166</v>
      </c>
      <c r="S6950" t="s">
        <v>46</v>
      </c>
      <c r="T6950">
        <v>87</v>
      </c>
    </row>
    <row r="6951" spans="1:20" x14ac:dyDescent="0.3">
      <c r="A6951" t="s">
        <v>20017</v>
      </c>
      <c r="B6951" t="str">
        <f t="shared" si="324"/>
        <v>R</v>
      </c>
      <c r="C6951" t="s">
        <v>1</v>
      </c>
      <c r="D6951" t="s">
        <v>26</v>
      </c>
      <c r="E6951">
        <v>2016</v>
      </c>
      <c r="F6951" s="22">
        <f t="shared" si="325"/>
        <v>42370</v>
      </c>
      <c r="G6951" t="s">
        <v>19789</v>
      </c>
      <c r="H6951">
        <f t="shared" si="326"/>
        <v>6.7</v>
      </c>
      <c r="I6951">
        <v>6.7</v>
      </c>
      <c r="J6951">
        <v>57000</v>
      </c>
      <c r="K6951" t="s">
        <v>15061</v>
      </c>
      <c r="L6951" t="s">
        <v>15063</v>
      </c>
      <c r="M6951" t="s">
        <v>15063</v>
      </c>
      <c r="N6951" t="s">
        <v>15</v>
      </c>
      <c r="O6951">
        <v>20000000</v>
      </c>
      <c r="P6951">
        <v>9680029</v>
      </c>
      <c r="Q6951">
        <f>_xlfn.XLOOKUP(E6951,CPI!A:A,CPI!B:B)</f>
        <v>240</v>
      </c>
      <c r="R6951" s="12">
        <f>P6951*(CPI!$B$112/Movie!Q6951)</f>
        <v>12289603.484583333</v>
      </c>
      <c r="S6951" t="s">
        <v>46</v>
      </c>
      <c r="T6951">
        <v>87</v>
      </c>
    </row>
    <row r="6952" spans="1:20" x14ac:dyDescent="0.3">
      <c r="A6952" t="s">
        <v>20018</v>
      </c>
      <c r="B6952" t="str">
        <f t="shared" si="324"/>
        <v>R</v>
      </c>
      <c r="C6952" t="s">
        <v>1</v>
      </c>
      <c r="D6952" t="s">
        <v>89</v>
      </c>
      <c r="E6952">
        <v>2016</v>
      </c>
      <c r="F6952" s="22">
        <f t="shared" si="325"/>
        <v>42370</v>
      </c>
      <c r="G6952" t="s">
        <v>20019</v>
      </c>
      <c r="H6952">
        <f t="shared" si="326"/>
        <v>6.5</v>
      </c>
      <c r="I6952">
        <v>6.5</v>
      </c>
      <c r="J6952">
        <v>5100</v>
      </c>
      <c r="K6952" t="s">
        <v>20020</v>
      </c>
      <c r="L6952" t="s">
        <v>20020</v>
      </c>
      <c r="M6952" t="s">
        <v>20021</v>
      </c>
      <c r="N6952" t="s">
        <v>233</v>
      </c>
      <c r="P6952">
        <v>650352</v>
      </c>
      <c r="Q6952">
        <f>_xlfn.XLOOKUP(E6952,CPI!A:A,CPI!B:B)</f>
        <v>240</v>
      </c>
      <c r="R6952" s="12">
        <f>P6952*(CPI!$B$112/Movie!Q6952)</f>
        <v>825676.05999999994</v>
      </c>
      <c r="S6952" t="s">
        <v>20022</v>
      </c>
      <c r="T6952">
        <v>110</v>
      </c>
    </row>
    <row r="6953" spans="1:20" x14ac:dyDescent="0.3">
      <c r="A6953" t="s">
        <v>20023</v>
      </c>
      <c r="B6953" t="str">
        <f t="shared" si="324"/>
        <v>R</v>
      </c>
      <c r="C6953" t="s">
        <v>1</v>
      </c>
      <c r="D6953" t="s">
        <v>26</v>
      </c>
      <c r="E6953">
        <v>2016</v>
      </c>
      <c r="F6953" s="22">
        <f t="shared" si="325"/>
        <v>42370</v>
      </c>
      <c r="G6953" t="s">
        <v>19787</v>
      </c>
      <c r="H6953">
        <f t="shared" si="326"/>
        <v>7.3</v>
      </c>
      <c r="I6953">
        <v>7.3</v>
      </c>
      <c r="J6953">
        <v>42000</v>
      </c>
      <c r="K6953" t="s">
        <v>14478</v>
      </c>
      <c r="L6953" t="s">
        <v>14478</v>
      </c>
      <c r="M6953" t="s">
        <v>11014</v>
      </c>
      <c r="N6953" t="s">
        <v>15</v>
      </c>
      <c r="O6953">
        <v>7000000</v>
      </c>
      <c r="P6953">
        <v>7214806</v>
      </c>
      <c r="Q6953">
        <f>_xlfn.XLOOKUP(E6953,CPI!A:A,CPI!B:B)</f>
        <v>240</v>
      </c>
      <c r="R6953" s="12">
        <f>P6953*(CPI!$B$112/Movie!Q6953)</f>
        <v>9159797.4508333337</v>
      </c>
      <c r="S6953" t="s">
        <v>18718</v>
      </c>
      <c r="T6953">
        <v>119</v>
      </c>
    </row>
    <row r="6954" spans="1:20" x14ac:dyDescent="0.3">
      <c r="A6954" t="s">
        <v>20024</v>
      </c>
      <c r="B6954" t="str">
        <f t="shared" si="324"/>
        <v>PG-13</v>
      </c>
      <c r="C6954" t="s">
        <v>1984</v>
      </c>
      <c r="D6954" t="s">
        <v>19</v>
      </c>
      <c r="E6954">
        <v>2016</v>
      </c>
      <c r="F6954" s="22">
        <f t="shared" si="325"/>
        <v>42370</v>
      </c>
      <c r="G6954" t="s">
        <v>19812</v>
      </c>
      <c r="H6954">
        <f t="shared" si="326"/>
        <v>5.7</v>
      </c>
      <c r="I6954">
        <v>5.7</v>
      </c>
      <c r="J6954">
        <v>190000</v>
      </c>
      <c r="K6954" t="s">
        <v>17363</v>
      </c>
      <c r="L6954" t="s">
        <v>20025</v>
      </c>
      <c r="M6954" t="s">
        <v>16703</v>
      </c>
      <c r="N6954" t="s">
        <v>15</v>
      </c>
      <c r="O6954">
        <v>125000000</v>
      </c>
      <c r="P6954">
        <v>240697856</v>
      </c>
      <c r="Q6954">
        <f>_xlfn.XLOOKUP(E6954,CPI!A:A,CPI!B:B)</f>
        <v>240</v>
      </c>
      <c r="R6954" s="12">
        <f>P6954*(CPI!$B$112/Movie!Q6954)</f>
        <v>305585986.34666663</v>
      </c>
      <c r="S6954" t="s">
        <v>8609</v>
      </c>
      <c r="T6954">
        <v>115</v>
      </c>
    </row>
    <row r="6955" spans="1:20" x14ac:dyDescent="0.3">
      <c r="A6955" t="s">
        <v>20026</v>
      </c>
      <c r="B6955" t="str">
        <f t="shared" si="324"/>
        <v>PG-13</v>
      </c>
      <c r="C6955" t="s">
        <v>1984</v>
      </c>
      <c r="D6955" t="s">
        <v>19</v>
      </c>
      <c r="E6955">
        <v>2016</v>
      </c>
      <c r="F6955" s="22">
        <f t="shared" si="325"/>
        <v>42370</v>
      </c>
      <c r="G6955" t="s">
        <v>19789</v>
      </c>
      <c r="H6955">
        <f t="shared" si="326"/>
        <v>6</v>
      </c>
      <c r="I6955">
        <v>6</v>
      </c>
      <c r="J6955">
        <v>87000</v>
      </c>
      <c r="K6955" t="s">
        <v>20027</v>
      </c>
      <c r="L6955" t="s">
        <v>18850</v>
      </c>
      <c r="M6955" t="s">
        <v>16049</v>
      </c>
      <c r="N6955" t="s">
        <v>15</v>
      </c>
      <c r="O6955">
        <v>135000000</v>
      </c>
      <c r="P6955">
        <v>245623848</v>
      </c>
      <c r="Q6955">
        <f>_xlfn.XLOOKUP(E6955,CPI!A:A,CPI!B:B)</f>
        <v>240</v>
      </c>
      <c r="R6955" s="12">
        <f>P6955*(CPI!$B$112/Movie!Q6955)</f>
        <v>311839943.69</v>
      </c>
      <c r="S6955" t="s">
        <v>29</v>
      </c>
      <c r="T6955">
        <v>112</v>
      </c>
    </row>
    <row r="6956" spans="1:20" x14ac:dyDescent="0.3">
      <c r="A6956" t="s">
        <v>20028</v>
      </c>
      <c r="B6956" t="str">
        <f t="shared" si="324"/>
        <v>Not Rated</v>
      </c>
      <c r="C6956" t="s">
        <v>432</v>
      </c>
      <c r="D6956" t="s">
        <v>89</v>
      </c>
      <c r="E6956">
        <v>2016</v>
      </c>
      <c r="F6956" s="22">
        <f t="shared" si="325"/>
        <v>42370</v>
      </c>
      <c r="G6956" t="s">
        <v>20029</v>
      </c>
      <c r="H6956">
        <f t="shared" si="326"/>
        <v>5.7</v>
      </c>
      <c r="I6956">
        <v>5.7</v>
      </c>
      <c r="J6956">
        <v>10000</v>
      </c>
      <c r="K6956" t="s">
        <v>20030</v>
      </c>
      <c r="L6956" t="s">
        <v>20030</v>
      </c>
      <c r="M6956" t="s">
        <v>20031</v>
      </c>
      <c r="N6956" t="s">
        <v>15</v>
      </c>
      <c r="P6956">
        <v>200242</v>
      </c>
      <c r="Q6956">
        <f>_xlfn.XLOOKUP(E6956,CPI!A:A,CPI!B:B)</f>
        <v>240</v>
      </c>
      <c r="R6956" s="12">
        <f>P6956*(CPI!$B$112/Movie!Q6956)</f>
        <v>254223.90583333332</v>
      </c>
      <c r="S6956" t="s">
        <v>20032</v>
      </c>
      <c r="T6956">
        <v>88</v>
      </c>
    </row>
    <row r="6957" spans="1:20" x14ac:dyDescent="0.3">
      <c r="A6957" t="s">
        <v>20033</v>
      </c>
      <c r="B6957" t="str">
        <f t="shared" si="324"/>
        <v>R</v>
      </c>
      <c r="C6957" t="s">
        <v>1</v>
      </c>
      <c r="D6957" t="s">
        <v>26</v>
      </c>
      <c r="E6957">
        <v>2016</v>
      </c>
      <c r="F6957" s="22">
        <f t="shared" si="325"/>
        <v>42370</v>
      </c>
      <c r="G6957" t="s">
        <v>20034</v>
      </c>
      <c r="H6957">
        <f t="shared" si="326"/>
        <v>6.9</v>
      </c>
      <c r="I6957">
        <v>6.9</v>
      </c>
      <c r="J6957">
        <v>53000</v>
      </c>
      <c r="K6957" t="s">
        <v>5735</v>
      </c>
      <c r="L6957" t="s">
        <v>5735</v>
      </c>
      <c r="M6957" t="s">
        <v>20035</v>
      </c>
      <c r="N6957" t="s">
        <v>15</v>
      </c>
      <c r="O6957">
        <v>10000000</v>
      </c>
      <c r="P6957">
        <v>4644472</v>
      </c>
      <c r="Q6957">
        <f>_xlfn.XLOOKUP(E6957,CPI!A:A,CPI!B:B)</f>
        <v>240</v>
      </c>
      <c r="R6957" s="12">
        <f>P6957*(CPI!$B$112/Movie!Q6957)</f>
        <v>5896544.2433333332</v>
      </c>
      <c r="S6957" t="s">
        <v>18215</v>
      </c>
      <c r="T6957">
        <v>117</v>
      </c>
    </row>
    <row r="6958" spans="1:20" x14ac:dyDescent="0.3">
      <c r="A6958" t="s">
        <v>20036</v>
      </c>
      <c r="B6958" t="str">
        <f t="shared" si="324"/>
        <v>R</v>
      </c>
      <c r="C6958" t="s">
        <v>1</v>
      </c>
      <c r="D6958" t="s">
        <v>19</v>
      </c>
      <c r="E6958">
        <v>2016</v>
      </c>
      <c r="F6958" s="22">
        <f t="shared" si="325"/>
        <v>42370</v>
      </c>
      <c r="G6958" t="s">
        <v>19854</v>
      </c>
      <c r="H6958">
        <f t="shared" si="326"/>
        <v>6.3</v>
      </c>
      <c r="I6958">
        <v>6.3</v>
      </c>
      <c r="J6958">
        <v>40000</v>
      </c>
      <c r="K6958" t="s">
        <v>15590</v>
      </c>
      <c r="L6958" t="s">
        <v>20037</v>
      </c>
      <c r="M6958" t="s">
        <v>16696</v>
      </c>
      <c r="N6958" t="s">
        <v>7</v>
      </c>
      <c r="O6958">
        <v>20000000</v>
      </c>
      <c r="P6958">
        <v>14857808</v>
      </c>
      <c r="Q6958">
        <f>_xlfn.XLOOKUP(E6958,CPI!A:A,CPI!B:B)</f>
        <v>240</v>
      </c>
      <c r="R6958" s="12">
        <f>P6958*(CPI!$B$112/Movie!Q6958)</f>
        <v>18863225.406666666</v>
      </c>
      <c r="S6958" t="s">
        <v>6839</v>
      </c>
      <c r="T6958">
        <v>92</v>
      </c>
    </row>
    <row r="6959" spans="1:20" x14ac:dyDescent="0.3">
      <c r="A6959" t="s">
        <v>20038</v>
      </c>
      <c r="B6959" t="str">
        <f t="shared" si="324"/>
        <v>PG-13</v>
      </c>
      <c r="C6959" t="s">
        <v>1984</v>
      </c>
      <c r="D6959" t="s">
        <v>19</v>
      </c>
      <c r="E6959">
        <v>2016</v>
      </c>
      <c r="F6959" s="22">
        <f t="shared" si="325"/>
        <v>42370</v>
      </c>
      <c r="G6959" t="s">
        <v>19839</v>
      </c>
      <c r="H6959">
        <f t="shared" si="326"/>
        <v>6.8</v>
      </c>
      <c r="I6959">
        <v>6.8</v>
      </c>
      <c r="J6959">
        <v>63000</v>
      </c>
      <c r="K6959" t="s">
        <v>15176</v>
      </c>
      <c r="L6959" t="s">
        <v>11120</v>
      </c>
      <c r="M6959" t="s">
        <v>15727</v>
      </c>
      <c r="N6959" t="s">
        <v>15</v>
      </c>
      <c r="O6959">
        <v>80000000</v>
      </c>
      <c r="P6959">
        <v>52099090</v>
      </c>
      <c r="Q6959">
        <f>_xlfn.XLOOKUP(E6959,CPI!A:A,CPI!B:B)</f>
        <v>240</v>
      </c>
      <c r="R6959" s="12">
        <f>P6959*(CPI!$B$112/Movie!Q6959)</f>
        <v>66144136.345833331</v>
      </c>
      <c r="S6959" t="s">
        <v>1709</v>
      </c>
      <c r="T6959">
        <v>117</v>
      </c>
    </row>
    <row r="6960" spans="1:20" x14ac:dyDescent="0.3">
      <c r="A6960" t="s">
        <v>20039</v>
      </c>
      <c r="B6960" t="str">
        <f t="shared" si="324"/>
        <v>PG</v>
      </c>
      <c r="C6960" t="s">
        <v>18</v>
      </c>
      <c r="D6960" t="s">
        <v>48</v>
      </c>
      <c r="E6960">
        <v>2016</v>
      </c>
      <c r="F6960" s="22">
        <f t="shared" si="325"/>
        <v>42370</v>
      </c>
      <c r="G6960" t="s">
        <v>19665</v>
      </c>
      <c r="H6960">
        <f t="shared" si="326"/>
        <v>7.3</v>
      </c>
      <c r="I6960">
        <v>7.3</v>
      </c>
      <c r="J6960">
        <v>5300</v>
      </c>
      <c r="K6960" t="s">
        <v>20040</v>
      </c>
      <c r="L6960" t="s">
        <v>20041</v>
      </c>
      <c r="M6960" t="s">
        <v>20042</v>
      </c>
      <c r="N6960" t="s">
        <v>15</v>
      </c>
      <c r="O6960">
        <v>9000000</v>
      </c>
      <c r="P6960">
        <v>2000620</v>
      </c>
      <c r="Q6960">
        <f>_xlfn.XLOOKUP(E6960,CPI!A:A,CPI!B:B)</f>
        <v>240</v>
      </c>
      <c r="R6960" s="12">
        <f>P6960*(CPI!$B$112/Movie!Q6960)</f>
        <v>2539953.8083333331</v>
      </c>
      <c r="S6960" t="s">
        <v>20043</v>
      </c>
      <c r="T6960">
        <v>130</v>
      </c>
    </row>
    <row r="6961" spans="1:20" x14ac:dyDescent="0.3">
      <c r="A6961" t="s">
        <v>20044</v>
      </c>
      <c r="B6961" t="str">
        <f t="shared" si="324"/>
        <v>Not Rated</v>
      </c>
      <c r="C6961" t="s">
        <v>432</v>
      </c>
      <c r="D6961" t="s">
        <v>26</v>
      </c>
      <c r="E6961">
        <v>2016</v>
      </c>
      <c r="F6961" s="22">
        <f t="shared" si="325"/>
        <v>42370</v>
      </c>
      <c r="G6961" t="s">
        <v>20045</v>
      </c>
      <c r="H6961">
        <f t="shared" si="326"/>
        <v>6.2</v>
      </c>
      <c r="I6961">
        <v>6.2</v>
      </c>
      <c r="J6961">
        <v>14000</v>
      </c>
      <c r="K6961" t="s">
        <v>20046</v>
      </c>
      <c r="L6961" t="s">
        <v>20046</v>
      </c>
      <c r="M6961" t="s">
        <v>20047</v>
      </c>
      <c r="N6961" t="s">
        <v>15</v>
      </c>
      <c r="P6961">
        <v>246218</v>
      </c>
      <c r="Q6961">
        <f>_xlfn.XLOOKUP(E6961,CPI!A:A,CPI!B:B)</f>
        <v>240</v>
      </c>
      <c r="R6961" s="12">
        <f>P6961*(CPI!$B$112/Movie!Q6961)</f>
        <v>312594.26916666667</v>
      </c>
      <c r="S6961" t="s">
        <v>20048</v>
      </c>
      <c r="T6961">
        <v>120</v>
      </c>
    </row>
    <row r="6962" spans="1:20" x14ac:dyDescent="0.3">
      <c r="A6962" t="s">
        <v>20049</v>
      </c>
      <c r="B6962" t="str">
        <f t="shared" si="324"/>
        <v>R</v>
      </c>
      <c r="C6962" t="s">
        <v>1</v>
      </c>
      <c r="D6962" t="s">
        <v>37</v>
      </c>
      <c r="E6962">
        <v>2016</v>
      </c>
      <c r="F6962" s="22">
        <f t="shared" si="325"/>
        <v>42370</v>
      </c>
      <c r="G6962" t="s">
        <v>20050</v>
      </c>
      <c r="H6962">
        <f t="shared" si="326"/>
        <v>6.1</v>
      </c>
      <c r="I6962">
        <v>6.1</v>
      </c>
      <c r="J6962">
        <v>46000</v>
      </c>
      <c r="K6962" t="s">
        <v>14166</v>
      </c>
      <c r="L6962" t="s">
        <v>11750</v>
      </c>
      <c r="M6962" t="s">
        <v>20051</v>
      </c>
      <c r="N6962" t="s">
        <v>15</v>
      </c>
      <c r="O6962">
        <v>5000000</v>
      </c>
      <c r="P6962">
        <v>11084630</v>
      </c>
      <c r="Q6962">
        <f>_xlfn.XLOOKUP(E6962,CPI!A:A,CPI!B:B)</f>
        <v>240</v>
      </c>
      <c r="R6962" s="12">
        <f>P6962*(CPI!$B$112/Movie!Q6962)</f>
        <v>14072861.504166666</v>
      </c>
      <c r="S6962" t="s">
        <v>35</v>
      </c>
      <c r="T6962">
        <v>89</v>
      </c>
    </row>
    <row r="6963" spans="1:20" x14ac:dyDescent="0.3">
      <c r="A6963" t="s">
        <v>20052</v>
      </c>
      <c r="B6963" t="str">
        <f t="shared" si="324"/>
        <v>PG</v>
      </c>
      <c r="C6963" t="s">
        <v>18</v>
      </c>
      <c r="D6963" t="s">
        <v>10</v>
      </c>
      <c r="E6963">
        <v>2016</v>
      </c>
      <c r="F6963" s="22">
        <f t="shared" si="325"/>
        <v>42370</v>
      </c>
      <c r="G6963" t="s">
        <v>19880</v>
      </c>
      <c r="H6963">
        <f t="shared" si="326"/>
        <v>6.4</v>
      </c>
      <c r="I6963">
        <v>6.4</v>
      </c>
      <c r="J6963">
        <v>80000</v>
      </c>
      <c r="K6963" t="s">
        <v>480</v>
      </c>
      <c r="L6963" t="s">
        <v>986</v>
      </c>
      <c r="M6963" t="s">
        <v>8802</v>
      </c>
      <c r="N6963" t="s">
        <v>15</v>
      </c>
      <c r="O6963">
        <v>140000000</v>
      </c>
      <c r="P6963">
        <v>195243411</v>
      </c>
      <c r="Q6963">
        <f>_xlfn.XLOOKUP(E6963,CPI!A:A,CPI!B:B)</f>
        <v>240</v>
      </c>
      <c r="R6963" s="12">
        <f>P6963*(CPI!$B$112/Movie!Q6963)</f>
        <v>247877780.54874998</v>
      </c>
      <c r="S6963" t="s">
        <v>1709</v>
      </c>
      <c r="T6963">
        <v>117</v>
      </c>
    </row>
    <row r="6964" spans="1:20" x14ac:dyDescent="0.3">
      <c r="A6964" t="s">
        <v>20053</v>
      </c>
      <c r="B6964" t="str">
        <f t="shared" si="324"/>
        <v>PG-13</v>
      </c>
      <c r="C6964" t="s">
        <v>1984</v>
      </c>
      <c r="D6964" t="s">
        <v>19</v>
      </c>
      <c r="E6964">
        <v>2016</v>
      </c>
      <c r="F6964" s="22">
        <f t="shared" si="325"/>
        <v>42370</v>
      </c>
      <c r="G6964" t="s">
        <v>19782</v>
      </c>
      <c r="H6964">
        <f t="shared" si="326"/>
        <v>4.7</v>
      </c>
      <c r="I6964">
        <v>4.7</v>
      </c>
      <c r="J6964">
        <v>66000</v>
      </c>
      <c r="K6964" t="s">
        <v>7992</v>
      </c>
      <c r="L6964" t="s">
        <v>15525</v>
      </c>
      <c r="M6964" t="s">
        <v>7992</v>
      </c>
      <c r="N6964" t="s">
        <v>15</v>
      </c>
      <c r="O6964">
        <v>50000000</v>
      </c>
      <c r="P6964">
        <v>56722693</v>
      </c>
      <c r="Q6964">
        <f>_xlfn.XLOOKUP(E6964,CPI!A:A,CPI!B:B)</f>
        <v>240</v>
      </c>
      <c r="R6964" s="12">
        <f>P6964*(CPI!$B$112/Movie!Q6964)</f>
        <v>72014185.654583335</v>
      </c>
      <c r="S6964" t="s">
        <v>20054</v>
      </c>
      <c r="T6964">
        <v>101</v>
      </c>
    </row>
    <row r="6965" spans="1:20" x14ac:dyDescent="0.3">
      <c r="A6965" t="s">
        <v>20055</v>
      </c>
      <c r="B6965" t="str">
        <f t="shared" si="324"/>
        <v>PG-13</v>
      </c>
      <c r="C6965" t="s">
        <v>1984</v>
      </c>
      <c r="D6965" t="s">
        <v>2</v>
      </c>
      <c r="E6965">
        <v>2016</v>
      </c>
      <c r="F6965" s="22">
        <f t="shared" si="325"/>
        <v>42370</v>
      </c>
      <c r="G6965" t="s">
        <v>20056</v>
      </c>
      <c r="H6965">
        <f t="shared" si="326"/>
        <v>6.6</v>
      </c>
      <c r="I6965">
        <v>6.6</v>
      </c>
      <c r="J6965">
        <v>77000</v>
      </c>
      <c r="K6965" t="s">
        <v>15445</v>
      </c>
      <c r="L6965" t="s">
        <v>15445</v>
      </c>
      <c r="M6965" t="s">
        <v>15446</v>
      </c>
      <c r="N6965" t="s">
        <v>15</v>
      </c>
      <c r="O6965">
        <v>18000000</v>
      </c>
      <c r="P6965">
        <v>6740647</v>
      </c>
      <c r="Q6965">
        <f>_xlfn.XLOOKUP(E6965,CPI!A:A,CPI!B:B)</f>
        <v>240</v>
      </c>
      <c r="R6965" s="12">
        <f>P6965*(CPI!$B$112/Movie!Q6965)</f>
        <v>8557813.0870833322</v>
      </c>
      <c r="S6965" t="s">
        <v>8</v>
      </c>
      <c r="T6965">
        <v>112</v>
      </c>
    </row>
    <row r="6966" spans="1:20" x14ac:dyDescent="0.3">
      <c r="A6966" t="s">
        <v>20057</v>
      </c>
      <c r="B6966" t="str">
        <f t="shared" si="324"/>
        <v>PG</v>
      </c>
      <c r="C6966" t="s">
        <v>18</v>
      </c>
      <c r="D6966" t="s">
        <v>375</v>
      </c>
      <c r="E6966">
        <v>2016</v>
      </c>
      <c r="F6966" s="22">
        <f t="shared" si="325"/>
        <v>42370</v>
      </c>
      <c r="G6966" t="s">
        <v>19842</v>
      </c>
      <c r="H6966">
        <f t="shared" si="326"/>
        <v>6.3</v>
      </c>
      <c r="I6966">
        <v>6.3</v>
      </c>
      <c r="J6966">
        <v>84000</v>
      </c>
      <c r="K6966" t="s">
        <v>20058</v>
      </c>
      <c r="L6966" t="s">
        <v>15168</v>
      </c>
      <c r="M6966" t="s">
        <v>17550</v>
      </c>
      <c r="N6966" t="s">
        <v>19134</v>
      </c>
      <c r="O6966">
        <v>73000000</v>
      </c>
      <c r="P6966">
        <v>352333929</v>
      </c>
      <c r="Q6966">
        <f>_xlfn.XLOOKUP(E6966,CPI!A:A,CPI!B:B)</f>
        <v>240</v>
      </c>
      <c r="R6966" s="12">
        <f>P6966*(CPI!$B$112/Movie!Q6966)</f>
        <v>447317284.02625</v>
      </c>
      <c r="S6966" t="s">
        <v>16</v>
      </c>
      <c r="T6966">
        <v>97</v>
      </c>
    </row>
    <row r="6967" spans="1:20" x14ac:dyDescent="0.3">
      <c r="A6967" t="s">
        <v>20059</v>
      </c>
      <c r="B6967" t="str">
        <f t="shared" si="324"/>
        <v>R</v>
      </c>
      <c r="C6967" t="s">
        <v>1</v>
      </c>
      <c r="D6967" t="s">
        <v>19</v>
      </c>
      <c r="E6967">
        <v>2016</v>
      </c>
      <c r="F6967" s="22">
        <f t="shared" si="325"/>
        <v>42370</v>
      </c>
      <c r="G6967" t="s">
        <v>19900</v>
      </c>
      <c r="H6967">
        <f t="shared" si="326"/>
        <v>6.4</v>
      </c>
      <c r="I6967">
        <v>6.4</v>
      </c>
      <c r="J6967">
        <v>54000</v>
      </c>
      <c r="K6967" t="s">
        <v>9644</v>
      </c>
      <c r="L6967" t="s">
        <v>9644</v>
      </c>
      <c r="M6967" t="s">
        <v>9644</v>
      </c>
      <c r="N6967" t="s">
        <v>15</v>
      </c>
      <c r="O6967">
        <v>108000000</v>
      </c>
      <c r="P6967">
        <v>22678555</v>
      </c>
      <c r="Q6967">
        <f>_xlfn.XLOOKUP(E6967,CPI!A:A,CPI!B:B)</f>
        <v>240</v>
      </c>
      <c r="R6967" s="12">
        <f>P6967*(CPI!$B$112/Movie!Q6967)</f>
        <v>28792315.452083331</v>
      </c>
      <c r="S6967" t="s">
        <v>18298</v>
      </c>
      <c r="T6967">
        <v>129</v>
      </c>
    </row>
    <row r="6968" spans="1:20" x14ac:dyDescent="0.3">
      <c r="A6968" t="s">
        <v>20060</v>
      </c>
      <c r="B6968" t="str">
        <f t="shared" si="324"/>
        <v>PG-13</v>
      </c>
      <c r="C6968" t="s">
        <v>1984</v>
      </c>
      <c r="D6968" t="s">
        <v>19</v>
      </c>
      <c r="E6968">
        <v>2016</v>
      </c>
      <c r="F6968" s="22">
        <f t="shared" si="325"/>
        <v>42370</v>
      </c>
      <c r="G6968" t="s">
        <v>20061</v>
      </c>
      <c r="H6968">
        <f t="shared" si="326"/>
        <v>6.5</v>
      </c>
      <c r="I6968">
        <v>6.5</v>
      </c>
      <c r="J6968">
        <v>120000</v>
      </c>
      <c r="K6968" t="s">
        <v>18050</v>
      </c>
      <c r="L6968" t="s">
        <v>20062</v>
      </c>
      <c r="M6968" t="s">
        <v>14637</v>
      </c>
      <c r="N6968" t="s">
        <v>15</v>
      </c>
      <c r="O6968">
        <v>19000000</v>
      </c>
      <c r="P6968">
        <v>85251425</v>
      </c>
      <c r="Q6968">
        <f>_xlfn.XLOOKUP(E6968,CPI!A:A,CPI!B:B)</f>
        <v>240</v>
      </c>
      <c r="R6968" s="12">
        <f>P6968*(CPI!$B$112/Movie!Q6968)</f>
        <v>108233788.32291666</v>
      </c>
      <c r="S6968" t="s">
        <v>14686</v>
      </c>
      <c r="T6968">
        <v>96</v>
      </c>
    </row>
    <row r="6969" spans="1:20" x14ac:dyDescent="0.3">
      <c r="A6969" t="s">
        <v>20063</v>
      </c>
      <c r="B6969" t="str">
        <f t="shared" si="324"/>
        <v>R</v>
      </c>
      <c r="C6969" t="s">
        <v>1</v>
      </c>
      <c r="D6969" t="s">
        <v>19</v>
      </c>
      <c r="E6969">
        <v>2016</v>
      </c>
      <c r="F6969" s="22">
        <f t="shared" si="325"/>
        <v>42370</v>
      </c>
      <c r="G6969" t="s">
        <v>19665</v>
      </c>
      <c r="H6969">
        <f t="shared" si="326"/>
        <v>5.7</v>
      </c>
      <c r="I6969">
        <v>5.7</v>
      </c>
      <c r="J6969">
        <v>79000</v>
      </c>
      <c r="K6969" t="s">
        <v>13876</v>
      </c>
      <c r="L6969" t="s">
        <v>343</v>
      </c>
      <c r="M6969" t="s">
        <v>11224</v>
      </c>
      <c r="N6969" t="s">
        <v>15</v>
      </c>
      <c r="O6969">
        <v>40000000</v>
      </c>
      <c r="P6969">
        <v>125729635</v>
      </c>
      <c r="Q6969">
        <f>_xlfn.XLOOKUP(E6969,CPI!A:A,CPI!B:B)</f>
        <v>240</v>
      </c>
      <c r="R6969" s="12">
        <f>P6969*(CPI!$B$112/Movie!Q6969)</f>
        <v>159624249.10208333</v>
      </c>
      <c r="S6969" t="s">
        <v>10066</v>
      </c>
      <c r="T6969">
        <v>98</v>
      </c>
    </row>
    <row r="6970" spans="1:20" x14ac:dyDescent="0.3">
      <c r="A6970" t="s">
        <v>20064</v>
      </c>
      <c r="B6970" t="str">
        <f t="shared" si="324"/>
        <v>PG-13</v>
      </c>
      <c r="C6970" t="s">
        <v>1984</v>
      </c>
      <c r="D6970" t="s">
        <v>26</v>
      </c>
      <c r="E6970">
        <v>2016</v>
      </c>
      <c r="F6970" s="22">
        <f t="shared" si="325"/>
        <v>42370</v>
      </c>
      <c r="G6970" t="s">
        <v>20065</v>
      </c>
      <c r="H6970">
        <f t="shared" si="326"/>
        <v>7.9</v>
      </c>
      <c r="I6970">
        <v>7.9</v>
      </c>
      <c r="J6970">
        <v>88000</v>
      </c>
      <c r="K6970" t="s">
        <v>15252</v>
      </c>
      <c r="L6970" t="s">
        <v>20066</v>
      </c>
      <c r="M6970" t="s">
        <v>20067</v>
      </c>
      <c r="N6970" t="s">
        <v>3140</v>
      </c>
      <c r="P6970">
        <v>13624522</v>
      </c>
      <c r="Q6970">
        <f>_xlfn.XLOOKUP(E6970,CPI!A:A,CPI!B:B)</f>
        <v>240</v>
      </c>
      <c r="R6970" s="12">
        <f>P6970*(CPI!$B$112/Movie!Q6970)</f>
        <v>17297466.055833332</v>
      </c>
      <c r="S6970" t="s">
        <v>20068</v>
      </c>
      <c r="T6970">
        <v>106</v>
      </c>
    </row>
    <row r="6971" spans="1:20" x14ac:dyDescent="0.3">
      <c r="A6971" t="s">
        <v>20069</v>
      </c>
      <c r="B6971" t="str">
        <f t="shared" si="324"/>
        <v>PG-13</v>
      </c>
      <c r="C6971" t="s">
        <v>1984</v>
      </c>
      <c r="D6971" t="s">
        <v>2</v>
      </c>
      <c r="E6971">
        <v>2016</v>
      </c>
      <c r="F6971" s="22">
        <f t="shared" si="325"/>
        <v>42370</v>
      </c>
      <c r="G6971" t="s">
        <v>19963</v>
      </c>
      <c r="H6971">
        <f t="shared" si="326"/>
        <v>7.2</v>
      </c>
      <c r="I6971">
        <v>7.2</v>
      </c>
      <c r="J6971">
        <v>54000</v>
      </c>
      <c r="K6971" t="s">
        <v>16649</v>
      </c>
      <c r="L6971" t="s">
        <v>16649</v>
      </c>
      <c r="M6971" t="s">
        <v>16703</v>
      </c>
      <c r="N6971" t="s">
        <v>7</v>
      </c>
      <c r="O6971">
        <v>20000000</v>
      </c>
      <c r="P6971">
        <v>25975621</v>
      </c>
      <c r="Q6971">
        <f>_xlfn.XLOOKUP(E6971,CPI!A:A,CPI!B:B)</f>
        <v>240</v>
      </c>
      <c r="R6971" s="12">
        <f>P6971*(CPI!$B$112/Movie!Q6971)</f>
        <v>32978215.494583331</v>
      </c>
      <c r="S6971" t="s">
        <v>19855</v>
      </c>
      <c r="T6971">
        <v>133</v>
      </c>
    </row>
    <row r="6972" spans="1:20" x14ac:dyDescent="0.3">
      <c r="A6972" t="s">
        <v>20070</v>
      </c>
      <c r="B6972" t="str">
        <f t="shared" si="324"/>
        <v>Not Rated</v>
      </c>
      <c r="C6972" t="s">
        <v>432</v>
      </c>
      <c r="D6972" t="s">
        <v>19</v>
      </c>
      <c r="E6972">
        <v>2016</v>
      </c>
      <c r="F6972" s="22">
        <f t="shared" si="325"/>
        <v>42370</v>
      </c>
      <c r="G6972" t="s">
        <v>20071</v>
      </c>
      <c r="H6972">
        <f t="shared" si="326"/>
        <v>6.8</v>
      </c>
      <c r="I6972">
        <v>6.8</v>
      </c>
      <c r="J6972">
        <v>25000</v>
      </c>
      <c r="K6972" t="s">
        <v>15417</v>
      </c>
      <c r="L6972" t="s">
        <v>15417</v>
      </c>
      <c r="M6972" t="s">
        <v>20072</v>
      </c>
      <c r="N6972" t="s">
        <v>2093</v>
      </c>
      <c r="P6972">
        <v>78053145</v>
      </c>
      <c r="Q6972">
        <f>_xlfn.XLOOKUP(E6972,CPI!A:A,CPI!B:B)</f>
        <v>240</v>
      </c>
      <c r="R6972" s="12">
        <f>P6972*(CPI!$B$112/Movie!Q6972)</f>
        <v>99094972.006249994</v>
      </c>
      <c r="S6972" t="s">
        <v>20073</v>
      </c>
      <c r="T6972">
        <v>120</v>
      </c>
    </row>
    <row r="6973" spans="1:20" x14ac:dyDescent="0.3">
      <c r="A6973" t="s">
        <v>20074</v>
      </c>
      <c r="B6973" t="str">
        <f t="shared" si="324"/>
        <v>R</v>
      </c>
      <c r="C6973" t="s">
        <v>1</v>
      </c>
      <c r="D6973" t="s">
        <v>26</v>
      </c>
      <c r="E6973">
        <v>2016</v>
      </c>
      <c r="F6973" s="22">
        <f t="shared" si="325"/>
        <v>42370</v>
      </c>
      <c r="G6973" t="s">
        <v>20075</v>
      </c>
      <c r="H6973">
        <f t="shared" si="326"/>
        <v>6.2</v>
      </c>
      <c r="I6973">
        <v>6.2</v>
      </c>
      <c r="J6973">
        <v>104000</v>
      </c>
      <c r="K6973" t="s">
        <v>13604</v>
      </c>
      <c r="L6973" t="s">
        <v>13604</v>
      </c>
      <c r="M6973" t="s">
        <v>18863</v>
      </c>
      <c r="N6973" t="s">
        <v>15</v>
      </c>
      <c r="O6973">
        <v>38000000</v>
      </c>
      <c r="P6973">
        <v>118102725</v>
      </c>
      <c r="Q6973">
        <f>_xlfn.XLOOKUP(E6973,CPI!A:A,CPI!B:B)</f>
        <v>240</v>
      </c>
      <c r="R6973" s="12">
        <f>P6973*(CPI!$B$112/Movie!Q6973)</f>
        <v>149941251.28125</v>
      </c>
      <c r="S6973" t="s">
        <v>165</v>
      </c>
      <c r="T6973">
        <v>111</v>
      </c>
    </row>
    <row r="6974" spans="1:20" x14ac:dyDescent="0.3">
      <c r="A6974" t="s">
        <v>20076</v>
      </c>
      <c r="B6974" t="str">
        <f t="shared" si="324"/>
        <v>PG</v>
      </c>
      <c r="C6974" t="s">
        <v>18</v>
      </c>
      <c r="D6974" t="s">
        <v>48</v>
      </c>
      <c r="E6974">
        <v>2016</v>
      </c>
      <c r="F6974" s="22">
        <f t="shared" si="325"/>
        <v>42370</v>
      </c>
      <c r="G6974" t="s">
        <v>20077</v>
      </c>
      <c r="H6974">
        <f t="shared" si="326"/>
        <v>7.1</v>
      </c>
      <c r="I6974">
        <v>7.1</v>
      </c>
      <c r="J6974">
        <v>23000</v>
      </c>
      <c r="K6974" t="s">
        <v>19675</v>
      </c>
      <c r="L6974" t="s">
        <v>20078</v>
      </c>
      <c r="M6974" t="s">
        <v>13527</v>
      </c>
      <c r="N6974" t="s">
        <v>15</v>
      </c>
      <c r="O6974">
        <v>13000000</v>
      </c>
      <c r="P6974">
        <v>73983003</v>
      </c>
      <c r="Q6974">
        <f>_xlfn.XLOOKUP(E6974,CPI!A:A,CPI!B:B)</f>
        <v>240</v>
      </c>
      <c r="R6974" s="12">
        <f>P6974*(CPI!$B$112/Movie!Q6974)</f>
        <v>93927587.558750004</v>
      </c>
      <c r="S6974" t="s">
        <v>16</v>
      </c>
      <c r="T6974">
        <v>109</v>
      </c>
    </row>
    <row r="6975" spans="1:20" x14ac:dyDescent="0.3">
      <c r="A6975" t="s">
        <v>20079</v>
      </c>
      <c r="B6975" t="str">
        <f t="shared" si="324"/>
        <v>R</v>
      </c>
      <c r="C6975" t="s">
        <v>1</v>
      </c>
      <c r="D6975" t="s">
        <v>26</v>
      </c>
      <c r="E6975">
        <v>2016</v>
      </c>
      <c r="F6975" s="22">
        <f t="shared" si="325"/>
        <v>42370</v>
      </c>
      <c r="G6975" t="s">
        <v>20080</v>
      </c>
      <c r="H6975">
        <f t="shared" si="326"/>
        <v>6.2</v>
      </c>
      <c r="I6975">
        <v>6.2</v>
      </c>
      <c r="J6975">
        <v>61000</v>
      </c>
      <c r="K6975" t="s">
        <v>15142</v>
      </c>
      <c r="L6975" t="s">
        <v>15142</v>
      </c>
      <c r="M6975" t="s">
        <v>13596</v>
      </c>
      <c r="N6975" t="s">
        <v>180</v>
      </c>
      <c r="O6975">
        <v>15000000</v>
      </c>
      <c r="P6975">
        <v>4531320</v>
      </c>
      <c r="Q6975">
        <f>_xlfn.XLOOKUP(E6975,CPI!A:A,CPI!B:B)</f>
        <v>240</v>
      </c>
      <c r="R6975" s="12">
        <f>P6975*(CPI!$B$112/Movie!Q6975)</f>
        <v>5752888.3499999996</v>
      </c>
      <c r="S6975" t="s">
        <v>20081</v>
      </c>
      <c r="T6975">
        <v>109</v>
      </c>
    </row>
    <row r="6976" spans="1:20" x14ac:dyDescent="0.3">
      <c r="A6976" t="s">
        <v>20082</v>
      </c>
      <c r="B6976" t="str">
        <f t="shared" si="324"/>
        <v>R</v>
      </c>
      <c r="C6976" t="s">
        <v>1</v>
      </c>
      <c r="D6976" t="s">
        <v>19</v>
      </c>
      <c r="E6976">
        <v>2016</v>
      </c>
      <c r="F6976" s="22">
        <f t="shared" si="325"/>
        <v>42370</v>
      </c>
      <c r="G6976" t="s">
        <v>19924</v>
      </c>
      <c r="H6976">
        <f t="shared" si="326"/>
        <v>6.4</v>
      </c>
      <c r="I6976">
        <v>6.4</v>
      </c>
      <c r="J6976">
        <v>44000</v>
      </c>
      <c r="K6976" t="s">
        <v>17387</v>
      </c>
      <c r="L6976" t="s">
        <v>18621</v>
      </c>
      <c r="M6976" t="s">
        <v>16083</v>
      </c>
      <c r="N6976" t="s">
        <v>7</v>
      </c>
      <c r="P6976">
        <v>3719383</v>
      </c>
      <c r="Q6976">
        <f>_xlfn.XLOOKUP(E6976,CPI!A:A,CPI!B:B)</f>
        <v>240</v>
      </c>
      <c r="R6976" s="12">
        <f>P6976*(CPI!$B$112/Movie!Q6976)</f>
        <v>4722066.6670833332</v>
      </c>
      <c r="S6976" t="s">
        <v>15759</v>
      </c>
      <c r="T6976">
        <v>91</v>
      </c>
    </row>
    <row r="6977" spans="1:20" x14ac:dyDescent="0.3">
      <c r="A6977" t="s">
        <v>20083</v>
      </c>
      <c r="B6977" t="str">
        <f t="shared" si="324"/>
        <v>Not Rated</v>
      </c>
      <c r="C6977" t="s">
        <v>432</v>
      </c>
      <c r="D6977" t="s">
        <v>37</v>
      </c>
      <c r="E6977">
        <v>2016</v>
      </c>
      <c r="F6977" s="22">
        <f t="shared" si="325"/>
        <v>42370</v>
      </c>
      <c r="G6977" t="s">
        <v>19835</v>
      </c>
      <c r="H6977">
        <f t="shared" si="326"/>
        <v>5.9</v>
      </c>
      <c r="I6977">
        <v>5.9</v>
      </c>
      <c r="J6977">
        <v>33000</v>
      </c>
      <c r="K6977" t="s">
        <v>20084</v>
      </c>
      <c r="L6977" t="s">
        <v>20084</v>
      </c>
      <c r="M6977" t="s">
        <v>20085</v>
      </c>
      <c r="N6977" t="s">
        <v>180</v>
      </c>
      <c r="P6977">
        <v>368372</v>
      </c>
      <c r="Q6977">
        <f>_xlfn.XLOOKUP(E6977,CPI!A:A,CPI!B:B)</f>
        <v>240</v>
      </c>
      <c r="R6977" s="12">
        <f>P6977*(CPI!$B$112/Movie!Q6977)</f>
        <v>467678.95166666666</v>
      </c>
      <c r="S6977" t="s">
        <v>16461</v>
      </c>
      <c r="T6977">
        <v>90</v>
      </c>
    </row>
    <row r="6978" spans="1:20" x14ac:dyDescent="0.3">
      <c r="A6978" t="s">
        <v>20086</v>
      </c>
      <c r="B6978" t="str">
        <f t="shared" si="324"/>
        <v>R</v>
      </c>
      <c r="C6978" t="s">
        <v>1</v>
      </c>
      <c r="D6978" t="s">
        <v>2</v>
      </c>
      <c r="E6978">
        <v>2016</v>
      </c>
      <c r="F6978" s="22">
        <f t="shared" si="325"/>
        <v>42370</v>
      </c>
      <c r="G6978" t="s">
        <v>20087</v>
      </c>
      <c r="H6978">
        <f t="shared" si="326"/>
        <v>6.8</v>
      </c>
      <c r="I6978">
        <v>6.8</v>
      </c>
      <c r="J6978">
        <v>12000</v>
      </c>
      <c r="K6978" t="s">
        <v>20088</v>
      </c>
      <c r="L6978" t="s">
        <v>20089</v>
      </c>
      <c r="M6978" t="s">
        <v>19293</v>
      </c>
      <c r="N6978" t="s">
        <v>7</v>
      </c>
      <c r="P6978">
        <v>872805</v>
      </c>
      <c r="Q6978">
        <f>_xlfn.XLOOKUP(E6978,CPI!A:A,CPI!B:B)</f>
        <v>240</v>
      </c>
      <c r="R6978" s="12">
        <f>P6978*(CPI!$B$112/Movie!Q6978)</f>
        <v>1108098.6812499999</v>
      </c>
      <c r="S6978" t="s">
        <v>20090</v>
      </c>
      <c r="T6978">
        <v>107</v>
      </c>
    </row>
    <row r="6979" spans="1:20" x14ac:dyDescent="0.3">
      <c r="A6979" t="s">
        <v>20091</v>
      </c>
      <c r="B6979" t="str">
        <f t="shared" ref="B6979:B7042" si="327">IF(C6979="","Rating Pending",C6979)</f>
        <v>R</v>
      </c>
      <c r="C6979" t="s">
        <v>1</v>
      </c>
      <c r="D6979" t="s">
        <v>26</v>
      </c>
      <c r="E6979">
        <v>2016</v>
      </c>
      <c r="F6979" s="22">
        <f t="shared" ref="F6979:F7042" si="328">DATE(TRIM(E6979), 1, 1)</f>
        <v>42370</v>
      </c>
      <c r="G6979" t="s">
        <v>19842</v>
      </c>
      <c r="H6979">
        <f t="shared" ref="H6979:H7042" si="329">IF(I6979="","Score Pending",I6979)</f>
        <v>5.7</v>
      </c>
      <c r="I6979">
        <v>5.7</v>
      </c>
      <c r="J6979">
        <v>116000</v>
      </c>
      <c r="K6979" t="s">
        <v>15557</v>
      </c>
      <c r="L6979" t="s">
        <v>18829</v>
      </c>
      <c r="M6979" t="s">
        <v>15013</v>
      </c>
      <c r="N6979" t="s">
        <v>15</v>
      </c>
      <c r="O6979">
        <v>35000000</v>
      </c>
      <c r="P6979">
        <v>108007109</v>
      </c>
      <c r="Q6979">
        <f>_xlfn.XLOOKUP(E6979,CPI!A:A,CPI!B:B)</f>
        <v>240</v>
      </c>
      <c r="R6979" s="12">
        <f>P6979*(CPI!$B$112/Movie!Q6979)</f>
        <v>137124025.46791667</v>
      </c>
      <c r="S6979" t="s">
        <v>46</v>
      </c>
      <c r="T6979">
        <v>92</v>
      </c>
    </row>
    <row r="6980" spans="1:20" x14ac:dyDescent="0.3">
      <c r="A6980" t="s">
        <v>20092</v>
      </c>
      <c r="B6980" t="str">
        <f t="shared" si="327"/>
        <v>PG-13</v>
      </c>
      <c r="C6980" t="s">
        <v>1984</v>
      </c>
      <c r="D6980" t="s">
        <v>19</v>
      </c>
      <c r="E6980">
        <v>2016</v>
      </c>
      <c r="F6980" s="22">
        <f t="shared" si="328"/>
        <v>42370</v>
      </c>
      <c r="G6980" t="s">
        <v>19895</v>
      </c>
      <c r="H6980">
        <f t="shared" si="329"/>
        <v>5.7</v>
      </c>
      <c r="I6980">
        <v>5.7</v>
      </c>
      <c r="J6980">
        <v>43000</v>
      </c>
      <c r="K6980" t="s">
        <v>13841</v>
      </c>
      <c r="L6980" t="s">
        <v>20093</v>
      </c>
      <c r="M6980" t="s">
        <v>20094</v>
      </c>
      <c r="N6980" t="s">
        <v>15</v>
      </c>
      <c r="O6980">
        <v>100000000</v>
      </c>
      <c r="P6980">
        <v>94061311</v>
      </c>
      <c r="Q6980">
        <f>_xlfn.XLOOKUP(E6980,CPI!A:A,CPI!B:B)</f>
        <v>240</v>
      </c>
      <c r="R6980" s="12">
        <f>P6980*(CPI!$B$112/Movie!Q6980)</f>
        <v>119418672.75708333</v>
      </c>
      <c r="S6980" t="s">
        <v>6589</v>
      </c>
      <c r="T6980">
        <v>123</v>
      </c>
    </row>
    <row r="6981" spans="1:20" x14ac:dyDescent="0.3">
      <c r="A6981" t="s">
        <v>20095</v>
      </c>
      <c r="B6981" t="str">
        <f t="shared" si="327"/>
        <v>R</v>
      </c>
      <c r="C6981" t="s">
        <v>1</v>
      </c>
      <c r="D6981" t="s">
        <v>19</v>
      </c>
      <c r="E6981">
        <v>2016</v>
      </c>
      <c r="F6981" s="22">
        <f t="shared" si="328"/>
        <v>42370</v>
      </c>
      <c r="G6981" t="s">
        <v>19844</v>
      </c>
      <c r="H6981">
        <f t="shared" si="329"/>
        <v>6.9</v>
      </c>
      <c r="I6981">
        <v>6.9</v>
      </c>
      <c r="J6981">
        <v>55000</v>
      </c>
      <c r="K6981" t="s">
        <v>4451</v>
      </c>
      <c r="L6981" t="s">
        <v>4451</v>
      </c>
      <c r="M6981" t="s">
        <v>9005</v>
      </c>
      <c r="N6981" t="s">
        <v>15</v>
      </c>
      <c r="O6981">
        <v>50000000</v>
      </c>
      <c r="P6981">
        <v>25035950</v>
      </c>
      <c r="Q6981">
        <f>_xlfn.XLOOKUP(E6981,CPI!A:A,CPI!B:B)</f>
        <v>240</v>
      </c>
      <c r="R6981" s="12">
        <f>P6981*(CPI!$B$112/Movie!Q6981)</f>
        <v>31785224.854166664</v>
      </c>
      <c r="S6981" t="s">
        <v>19534</v>
      </c>
      <c r="T6981">
        <v>139</v>
      </c>
    </row>
    <row r="6982" spans="1:20" x14ac:dyDescent="0.3">
      <c r="A6982" t="s">
        <v>20096</v>
      </c>
      <c r="B6982" t="str">
        <f t="shared" si="327"/>
        <v>R</v>
      </c>
      <c r="C6982" t="s">
        <v>1</v>
      </c>
      <c r="D6982" t="s">
        <v>48</v>
      </c>
      <c r="E6982">
        <v>2016</v>
      </c>
      <c r="F6982" s="22">
        <f t="shared" si="328"/>
        <v>42370</v>
      </c>
      <c r="G6982" t="s">
        <v>20097</v>
      </c>
      <c r="H6982">
        <f t="shared" si="329"/>
        <v>6.7</v>
      </c>
      <c r="I6982">
        <v>6.7</v>
      </c>
      <c r="J6982">
        <v>75000</v>
      </c>
      <c r="K6982" t="s">
        <v>20098</v>
      </c>
      <c r="L6982" t="s">
        <v>18731</v>
      </c>
      <c r="M6982" t="s">
        <v>11389</v>
      </c>
      <c r="N6982" t="s">
        <v>15</v>
      </c>
      <c r="O6982">
        <v>9000000</v>
      </c>
      <c r="P6982">
        <v>29777777</v>
      </c>
      <c r="Q6982">
        <f>_xlfn.XLOOKUP(E6982,CPI!A:A,CPI!B:B)</f>
        <v>240</v>
      </c>
      <c r="R6982" s="12">
        <f>P6982*(CPI!$B$112/Movie!Q6982)</f>
        <v>37805369.382916667</v>
      </c>
      <c r="S6982" t="s">
        <v>9423</v>
      </c>
      <c r="T6982">
        <v>100</v>
      </c>
    </row>
    <row r="6983" spans="1:20" x14ac:dyDescent="0.3">
      <c r="A6983" t="s">
        <v>20099</v>
      </c>
      <c r="B6983" t="str">
        <f t="shared" si="327"/>
        <v>R</v>
      </c>
      <c r="C6983" t="s">
        <v>1</v>
      </c>
      <c r="D6983" t="s">
        <v>89</v>
      </c>
      <c r="E6983">
        <v>2016</v>
      </c>
      <c r="F6983" s="22">
        <f t="shared" si="328"/>
        <v>42370</v>
      </c>
      <c r="G6983" t="s">
        <v>19714</v>
      </c>
      <c r="H6983">
        <f t="shared" si="329"/>
        <v>6.7</v>
      </c>
      <c r="I6983">
        <v>6.7</v>
      </c>
      <c r="J6983">
        <v>60000</v>
      </c>
      <c r="K6983" t="s">
        <v>12769</v>
      </c>
      <c r="L6983" t="s">
        <v>20100</v>
      </c>
      <c r="M6983" t="s">
        <v>9005</v>
      </c>
      <c r="N6983" t="s">
        <v>15</v>
      </c>
      <c r="O6983">
        <v>20000000</v>
      </c>
      <c r="P6983">
        <v>14880939</v>
      </c>
      <c r="Q6983">
        <f>_xlfn.XLOOKUP(E6983,CPI!A:A,CPI!B:B)</f>
        <v>240</v>
      </c>
      <c r="R6983" s="12">
        <f>P6983*(CPI!$B$112/Movie!Q6983)</f>
        <v>18892592.138749998</v>
      </c>
      <c r="S6983" t="s">
        <v>18743</v>
      </c>
      <c r="T6983">
        <v>120</v>
      </c>
    </row>
    <row r="6984" spans="1:20" x14ac:dyDescent="0.3">
      <c r="A6984" t="s">
        <v>20101</v>
      </c>
      <c r="B6984" t="str">
        <f t="shared" si="327"/>
        <v>PG</v>
      </c>
      <c r="C6984" t="s">
        <v>18</v>
      </c>
      <c r="D6984" t="s">
        <v>19</v>
      </c>
      <c r="E6984">
        <v>2016</v>
      </c>
      <c r="F6984" s="22">
        <f t="shared" si="328"/>
        <v>42370</v>
      </c>
      <c r="G6984" t="s">
        <v>19873</v>
      </c>
      <c r="H6984">
        <f t="shared" si="329"/>
        <v>6.7</v>
      </c>
      <c r="I6984">
        <v>6.7</v>
      </c>
      <c r="J6984">
        <v>55000</v>
      </c>
      <c r="K6984" t="s">
        <v>18668</v>
      </c>
      <c r="L6984" t="s">
        <v>18668</v>
      </c>
      <c r="M6984" t="s">
        <v>14433</v>
      </c>
      <c r="N6984" t="s">
        <v>15</v>
      </c>
      <c r="O6984">
        <v>65000000</v>
      </c>
      <c r="P6984">
        <v>143695338</v>
      </c>
      <c r="Q6984">
        <f>_xlfn.XLOOKUP(E6984,CPI!A:A,CPI!B:B)</f>
        <v>240</v>
      </c>
      <c r="R6984" s="12">
        <f>P6984*(CPI!$B$112/Movie!Q6984)</f>
        <v>182433206.20249999</v>
      </c>
      <c r="S6984" t="s">
        <v>1709</v>
      </c>
      <c r="T6984">
        <v>102</v>
      </c>
    </row>
    <row r="6985" spans="1:20" x14ac:dyDescent="0.3">
      <c r="A6985">
        <v>31</v>
      </c>
      <c r="B6985" t="str">
        <f t="shared" si="327"/>
        <v>Rating Pending</v>
      </c>
      <c r="D6985" t="s">
        <v>37</v>
      </c>
      <c r="E6985">
        <v>2016</v>
      </c>
      <c r="F6985" s="22">
        <f t="shared" si="328"/>
        <v>42370</v>
      </c>
      <c r="G6985" t="s">
        <v>19941</v>
      </c>
      <c r="H6985">
        <f t="shared" si="329"/>
        <v>5.0999999999999996</v>
      </c>
      <c r="I6985">
        <v>5.0999999999999996</v>
      </c>
      <c r="J6985">
        <v>19000</v>
      </c>
      <c r="K6985" t="s">
        <v>12986</v>
      </c>
      <c r="L6985" t="s">
        <v>12986</v>
      </c>
      <c r="M6985" t="s">
        <v>1856</v>
      </c>
      <c r="N6985" t="s">
        <v>7</v>
      </c>
      <c r="O6985">
        <v>1500000</v>
      </c>
      <c r="P6985">
        <v>850419</v>
      </c>
      <c r="Q6985">
        <f>_xlfn.XLOOKUP(E6985,CPI!A:A,CPI!B:B)</f>
        <v>240</v>
      </c>
      <c r="R6985" s="12">
        <f>P6985*(CPI!$B$112/Movie!Q6985)</f>
        <v>1079677.7887500001</v>
      </c>
      <c r="S6985" t="s">
        <v>20102</v>
      </c>
      <c r="T6985">
        <v>102</v>
      </c>
    </row>
    <row r="6986" spans="1:20" x14ac:dyDescent="0.3">
      <c r="A6986" t="s">
        <v>20103</v>
      </c>
      <c r="B6986" t="str">
        <f t="shared" si="327"/>
        <v>R</v>
      </c>
      <c r="C6986" t="s">
        <v>1</v>
      </c>
      <c r="D6986" t="s">
        <v>19</v>
      </c>
      <c r="E6986">
        <v>2016</v>
      </c>
      <c r="F6986" s="22">
        <f t="shared" si="328"/>
        <v>42370</v>
      </c>
      <c r="G6986" t="s">
        <v>19608</v>
      </c>
      <c r="H6986">
        <f t="shared" si="329"/>
        <v>6.3</v>
      </c>
      <c r="I6986">
        <v>6.3</v>
      </c>
      <c r="J6986">
        <v>47000</v>
      </c>
      <c r="K6986" t="s">
        <v>20104</v>
      </c>
      <c r="L6986" t="s">
        <v>20105</v>
      </c>
      <c r="M6986" t="s">
        <v>20106</v>
      </c>
      <c r="N6986" t="s">
        <v>15</v>
      </c>
      <c r="O6986">
        <v>15000000</v>
      </c>
      <c r="P6986">
        <v>20651333</v>
      </c>
      <c r="Q6986">
        <f>_xlfn.XLOOKUP(E6986,CPI!A:A,CPI!B:B)</f>
        <v>240</v>
      </c>
      <c r="R6986" s="12">
        <f>P6986*(CPI!$B$112/Movie!Q6986)</f>
        <v>26218588.187916666</v>
      </c>
      <c r="S6986" t="s">
        <v>20107</v>
      </c>
      <c r="T6986">
        <v>100</v>
      </c>
    </row>
    <row r="6987" spans="1:20" x14ac:dyDescent="0.3">
      <c r="A6987" t="s">
        <v>20108</v>
      </c>
      <c r="B6987" t="str">
        <f t="shared" si="327"/>
        <v>R</v>
      </c>
      <c r="C6987" t="s">
        <v>1</v>
      </c>
      <c r="D6987" t="s">
        <v>2</v>
      </c>
      <c r="E6987">
        <v>2016</v>
      </c>
      <c r="F6987" s="22">
        <f t="shared" si="328"/>
        <v>42370</v>
      </c>
      <c r="G6987" t="s">
        <v>19775</v>
      </c>
      <c r="H6987">
        <f t="shared" si="329"/>
        <v>5.7</v>
      </c>
      <c r="I6987">
        <v>5.7</v>
      </c>
      <c r="J6987">
        <v>7500</v>
      </c>
      <c r="K6987" t="s">
        <v>20109</v>
      </c>
      <c r="L6987" t="s">
        <v>13337</v>
      </c>
      <c r="M6987" t="s">
        <v>20110</v>
      </c>
      <c r="N6987" t="s">
        <v>15</v>
      </c>
      <c r="P6987">
        <v>23020</v>
      </c>
      <c r="Q6987">
        <f>_xlfn.XLOOKUP(E6987,CPI!A:A,CPI!B:B)</f>
        <v>240</v>
      </c>
      <c r="R6987" s="12">
        <f>P6987*(CPI!$B$112/Movie!Q6987)</f>
        <v>29225.808333333331</v>
      </c>
      <c r="S6987" t="s">
        <v>12036</v>
      </c>
      <c r="T6987">
        <v>96</v>
      </c>
    </row>
    <row r="6988" spans="1:20" x14ac:dyDescent="0.3">
      <c r="A6988" t="s">
        <v>20111</v>
      </c>
      <c r="B6988" t="str">
        <f t="shared" si="327"/>
        <v>PG</v>
      </c>
      <c r="C6988" t="s">
        <v>18</v>
      </c>
      <c r="D6988" t="s">
        <v>375</v>
      </c>
      <c r="E6988">
        <v>2016</v>
      </c>
      <c r="F6988" s="22">
        <f t="shared" si="328"/>
        <v>42370</v>
      </c>
      <c r="G6988" t="s">
        <v>19775</v>
      </c>
      <c r="H6988">
        <f t="shared" si="329"/>
        <v>6.8</v>
      </c>
      <c r="I6988">
        <v>6.8</v>
      </c>
      <c r="J6988">
        <v>58000</v>
      </c>
      <c r="K6988" t="s">
        <v>15557</v>
      </c>
      <c r="L6988" t="s">
        <v>15557</v>
      </c>
      <c r="M6988" t="s">
        <v>15063</v>
      </c>
      <c r="N6988" t="s">
        <v>15</v>
      </c>
      <c r="O6988">
        <v>70000000</v>
      </c>
      <c r="P6988">
        <v>183388953</v>
      </c>
      <c r="Q6988">
        <f>_xlfn.XLOOKUP(E6988,CPI!A:A,CPI!B:B)</f>
        <v>240</v>
      </c>
      <c r="R6988" s="12">
        <f>P6988*(CPI!$B$112/Movie!Q6988)</f>
        <v>232827558.24625</v>
      </c>
      <c r="S6988" t="s">
        <v>19131</v>
      </c>
      <c r="T6988">
        <v>87</v>
      </c>
    </row>
    <row r="6989" spans="1:20" x14ac:dyDescent="0.3">
      <c r="A6989" t="s">
        <v>20112</v>
      </c>
      <c r="B6989" t="str">
        <f t="shared" si="327"/>
        <v>PG-13</v>
      </c>
      <c r="C6989" t="s">
        <v>1984</v>
      </c>
      <c r="D6989" t="s">
        <v>10</v>
      </c>
      <c r="E6989">
        <v>2016</v>
      </c>
      <c r="F6989" s="22">
        <f t="shared" si="328"/>
        <v>42370</v>
      </c>
      <c r="G6989" t="s">
        <v>19867</v>
      </c>
      <c r="H6989">
        <f t="shared" si="329"/>
        <v>7.5</v>
      </c>
      <c r="I6989">
        <v>7.5</v>
      </c>
      <c r="J6989">
        <v>83000</v>
      </c>
      <c r="K6989" t="s">
        <v>15179</v>
      </c>
      <c r="L6989" t="s">
        <v>20113</v>
      </c>
      <c r="M6989" t="s">
        <v>20114</v>
      </c>
      <c r="N6989" t="s">
        <v>7</v>
      </c>
      <c r="O6989">
        <v>43000000</v>
      </c>
      <c r="P6989">
        <v>47309313</v>
      </c>
      <c r="Q6989">
        <f>_xlfn.XLOOKUP(E6989,CPI!A:A,CPI!B:B)</f>
        <v>240</v>
      </c>
      <c r="R6989" s="12">
        <f>P6989*(CPI!$B$112/Movie!Q6989)</f>
        <v>60063115.296250001</v>
      </c>
      <c r="S6989" t="s">
        <v>19285</v>
      </c>
      <c r="T6989">
        <v>108</v>
      </c>
    </row>
    <row r="6990" spans="1:20" x14ac:dyDescent="0.3">
      <c r="A6990" t="s">
        <v>20115</v>
      </c>
      <c r="B6990" t="str">
        <f t="shared" si="327"/>
        <v>R</v>
      </c>
      <c r="C6990" t="s">
        <v>1</v>
      </c>
      <c r="D6990" t="s">
        <v>19</v>
      </c>
      <c r="E6990">
        <v>2016</v>
      </c>
      <c r="F6990" s="22">
        <f t="shared" si="328"/>
        <v>42370</v>
      </c>
      <c r="G6990" t="s">
        <v>20116</v>
      </c>
      <c r="H6990">
        <f t="shared" si="329"/>
        <v>7.2</v>
      </c>
      <c r="I6990">
        <v>7.2</v>
      </c>
      <c r="J6990">
        <v>45000</v>
      </c>
      <c r="K6990" t="s">
        <v>14585</v>
      </c>
      <c r="L6990" t="s">
        <v>14585</v>
      </c>
      <c r="M6990" t="s">
        <v>20117</v>
      </c>
      <c r="N6990" t="s">
        <v>9386</v>
      </c>
      <c r="P6990">
        <v>5079219</v>
      </c>
      <c r="Q6990">
        <f>_xlfn.XLOOKUP(E6990,CPI!A:A,CPI!B:B)</f>
        <v>240</v>
      </c>
      <c r="R6990" s="12">
        <f>P6990*(CPI!$B$112/Movie!Q6990)</f>
        <v>6448491.7887499994</v>
      </c>
      <c r="S6990" t="s">
        <v>16237</v>
      </c>
      <c r="T6990">
        <v>120</v>
      </c>
    </row>
    <row r="6991" spans="1:20" x14ac:dyDescent="0.3">
      <c r="A6991" t="s">
        <v>20118</v>
      </c>
      <c r="B6991" t="str">
        <f t="shared" si="327"/>
        <v>PG</v>
      </c>
      <c r="C6991" t="s">
        <v>18</v>
      </c>
      <c r="D6991" t="s">
        <v>375</v>
      </c>
      <c r="E6991">
        <v>2016</v>
      </c>
      <c r="F6991" s="22">
        <f t="shared" si="328"/>
        <v>42370</v>
      </c>
      <c r="G6991" t="s">
        <v>19895</v>
      </c>
      <c r="H6991">
        <f t="shared" si="329"/>
        <v>7.8</v>
      </c>
      <c r="I6991">
        <v>7.8</v>
      </c>
      <c r="J6991">
        <v>121000</v>
      </c>
      <c r="K6991" t="s">
        <v>20119</v>
      </c>
      <c r="L6991" t="s">
        <v>20120</v>
      </c>
      <c r="M6991" t="s">
        <v>10981</v>
      </c>
      <c r="N6991" t="s">
        <v>15</v>
      </c>
      <c r="O6991">
        <v>60000000</v>
      </c>
      <c r="P6991">
        <v>76249438</v>
      </c>
      <c r="Q6991">
        <f>_xlfn.XLOOKUP(E6991,CPI!A:A,CPI!B:B)</f>
        <v>240</v>
      </c>
      <c r="R6991" s="12">
        <f>P6991*(CPI!$B$112/Movie!Q6991)</f>
        <v>96805015.660833329</v>
      </c>
      <c r="S6991" t="s">
        <v>12679</v>
      </c>
      <c r="T6991">
        <v>101</v>
      </c>
    </row>
    <row r="6992" spans="1:20" x14ac:dyDescent="0.3">
      <c r="A6992" t="s">
        <v>20121</v>
      </c>
      <c r="B6992" t="str">
        <f t="shared" si="327"/>
        <v>PG-13</v>
      </c>
      <c r="C6992" t="s">
        <v>1984</v>
      </c>
      <c r="D6992" t="s">
        <v>26</v>
      </c>
      <c r="E6992">
        <v>2016</v>
      </c>
      <c r="F6992" s="22">
        <f t="shared" si="328"/>
        <v>42370</v>
      </c>
      <c r="G6992" t="s">
        <v>19679</v>
      </c>
      <c r="H6992">
        <f t="shared" si="329"/>
        <v>6.6</v>
      </c>
      <c r="I6992">
        <v>6.6</v>
      </c>
      <c r="J6992">
        <v>73000</v>
      </c>
      <c r="K6992" t="s">
        <v>274</v>
      </c>
      <c r="L6992" t="s">
        <v>274</v>
      </c>
      <c r="M6992" t="s">
        <v>16074</v>
      </c>
      <c r="N6992" t="s">
        <v>15</v>
      </c>
      <c r="O6992">
        <v>30000000</v>
      </c>
      <c r="P6992">
        <v>43763247</v>
      </c>
      <c r="Q6992">
        <f>_xlfn.XLOOKUP(E6992,CPI!A:A,CPI!B:B)</f>
        <v>240</v>
      </c>
      <c r="R6992" s="12">
        <f>P6992*(CPI!$B$112/Movie!Q6992)</f>
        <v>55561089.003749996</v>
      </c>
      <c r="S6992" t="s">
        <v>18345</v>
      </c>
      <c r="T6992">
        <v>96</v>
      </c>
    </row>
    <row r="6993" spans="1:20" x14ac:dyDescent="0.3">
      <c r="A6993" t="s">
        <v>20122</v>
      </c>
      <c r="B6993" t="str">
        <f t="shared" si="327"/>
        <v>R</v>
      </c>
      <c r="C6993" t="s">
        <v>1</v>
      </c>
      <c r="D6993" t="s">
        <v>37</v>
      </c>
      <c r="E6993">
        <v>2016</v>
      </c>
      <c r="F6993" s="22">
        <f t="shared" si="328"/>
        <v>42370</v>
      </c>
      <c r="G6993" t="s">
        <v>19941</v>
      </c>
      <c r="H6993">
        <f t="shared" si="329"/>
        <v>5</v>
      </c>
      <c r="I6993">
        <v>5</v>
      </c>
      <c r="J6993">
        <v>43000</v>
      </c>
      <c r="K6993" t="s">
        <v>17292</v>
      </c>
      <c r="L6993" t="s">
        <v>17293</v>
      </c>
      <c r="M6993" t="s">
        <v>20123</v>
      </c>
      <c r="N6993" t="s">
        <v>180</v>
      </c>
      <c r="O6993">
        <v>5000000</v>
      </c>
      <c r="P6993">
        <v>45173154</v>
      </c>
      <c r="Q6993">
        <f>_xlfn.XLOOKUP(E6993,CPI!A:A,CPI!B:B)</f>
        <v>240</v>
      </c>
      <c r="R6993" s="12">
        <f>P6993*(CPI!$B$112/Movie!Q6993)</f>
        <v>57351083.432499997</v>
      </c>
      <c r="S6993" t="s">
        <v>14686</v>
      </c>
      <c r="T6993">
        <v>89</v>
      </c>
    </row>
    <row r="6994" spans="1:20" x14ac:dyDescent="0.3">
      <c r="A6994" t="s">
        <v>20124</v>
      </c>
      <c r="B6994" t="str">
        <f t="shared" si="327"/>
        <v>PG-13</v>
      </c>
      <c r="C6994" t="s">
        <v>1984</v>
      </c>
      <c r="D6994" t="s">
        <v>2</v>
      </c>
      <c r="E6994">
        <v>2016</v>
      </c>
      <c r="F6994" s="22">
        <f t="shared" si="328"/>
        <v>42370</v>
      </c>
      <c r="G6994" t="s">
        <v>20125</v>
      </c>
      <c r="H6994">
        <f t="shared" si="329"/>
        <v>7.8</v>
      </c>
      <c r="I6994">
        <v>7.8</v>
      </c>
      <c r="J6994">
        <v>54000</v>
      </c>
      <c r="K6994" t="s">
        <v>16403</v>
      </c>
      <c r="L6994" t="s">
        <v>16403</v>
      </c>
      <c r="M6994" t="s">
        <v>20126</v>
      </c>
      <c r="N6994" t="s">
        <v>5851</v>
      </c>
      <c r="P6994">
        <v>6953604</v>
      </c>
      <c r="Q6994">
        <f>_xlfn.XLOOKUP(E6994,CPI!A:A,CPI!B:B)</f>
        <v>240</v>
      </c>
      <c r="R6994" s="12">
        <f>P6994*(CPI!$B$112/Movie!Q6994)</f>
        <v>8828179.7449999992</v>
      </c>
      <c r="S6994" t="s">
        <v>9160</v>
      </c>
      <c r="T6994">
        <v>124</v>
      </c>
    </row>
    <row r="6995" spans="1:20" x14ac:dyDescent="0.3">
      <c r="A6995" t="s">
        <v>20127</v>
      </c>
      <c r="B6995" t="str">
        <f t="shared" si="327"/>
        <v>R</v>
      </c>
      <c r="C6995" t="s">
        <v>1</v>
      </c>
      <c r="D6995" t="s">
        <v>19</v>
      </c>
      <c r="E6995">
        <v>2016</v>
      </c>
      <c r="F6995" s="22">
        <f t="shared" si="328"/>
        <v>42370</v>
      </c>
      <c r="G6995" t="s">
        <v>19939</v>
      </c>
      <c r="H6995">
        <f t="shared" si="329"/>
        <v>6</v>
      </c>
      <c r="I6995">
        <v>6</v>
      </c>
      <c r="J6995">
        <v>17000</v>
      </c>
      <c r="K6995" t="s">
        <v>16421</v>
      </c>
      <c r="L6995" t="s">
        <v>16421</v>
      </c>
      <c r="M6995" t="s">
        <v>2628</v>
      </c>
      <c r="N6995" t="s">
        <v>15</v>
      </c>
      <c r="P6995">
        <v>61797</v>
      </c>
      <c r="Q6995">
        <f>_xlfn.XLOOKUP(E6995,CPI!A:A,CPI!B:B)</f>
        <v>240</v>
      </c>
      <c r="R6995" s="12">
        <f>P6995*(CPI!$B$112/Movie!Q6995)</f>
        <v>78456.441250000003</v>
      </c>
      <c r="S6995" t="s">
        <v>19408</v>
      </c>
      <c r="T6995">
        <v>104</v>
      </c>
    </row>
    <row r="6996" spans="1:20" x14ac:dyDescent="0.3">
      <c r="A6996" t="s">
        <v>20128</v>
      </c>
      <c r="B6996" t="str">
        <f t="shared" si="327"/>
        <v>PG</v>
      </c>
      <c r="C6996" t="s">
        <v>18</v>
      </c>
      <c r="D6996" t="s">
        <v>375</v>
      </c>
      <c r="E6996">
        <v>2016</v>
      </c>
      <c r="F6996" s="22">
        <f t="shared" si="328"/>
        <v>42370</v>
      </c>
      <c r="G6996" t="s">
        <v>19608</v>
      </c>
      <c r="H6996">
        <f t="shared" si="329"/>
        <v>5.6</v>
      </c>
      <c r="I6996">
        <v>5.6</v>
      </c>
      <c r="J6996">
        <v>10000</v>
      </c>
      <c r="K6996" t="s">
        <v>15272</v>
      </c>
      <c r="L6996" t="s">
        <v>20129</v>
      </c>
      <c r="M6996" t="s">
        <v>20130</v>
      </c>
      <c r="N6996" t="s">
        <v>476</v>
      </c>
      <c r="O6996">
        <v>20000000</v>
      </c>
      <c r="P6996">
        <v>13385737</v>
      </c>
      <c r="Q6996">
        <f>_xlfn.XLOOKUP(E6996,CPI!A:A,CPI!B:B)</f>
        <v>240</v>
      </c>
      <c r="R6996" s="12">
        <f>P6996*(CPI!$B$112/Movie!Q6996)</f>
        <v>16994308.599583331</v>
      </c>
      <c r="S6996" t="s">
        <v>7345</v>
      </c>
      <c r="T6996">
        <v>94</v>
      </c>
    </row>
    <row r="6997" spans="1:20" x14ac:dyDescent="0.3">
      <c r="A6997" t="s">
        <v>20131</v>
      </c>
      <c r="B6997" t="str">
        <f t="shared" si="327"/>
        <v>PG-13</v>
      </c>
      <c r="C6997" t="s">
        <v>1984</v>
      </c>
      <c r="D6997" t="s">
        <v>19</v>
      </c>
      <c r="E6997">
        <v>2016</v>
      </c>
      <c r="F6997" s="22">
        <f t="shared" si="328"/>
        <v>42370</v>
      </c>
      <c r="G6997" t="s">
        <v>19268</v>
      </c>
      <c r="H6997">
        <f t="shared" si="329"/>
        <v>6.3</v>
      </c>
      <c r="I6997">
        <v>6.3</v>
      </c>
      <c r="J6997">
        <v>26000</v>
      </c>
      <c r="K6997" t="s">
        <v>2023</v>
      </c>
      <c r="L6997" t="s">
        <v>2023</v>
      </c>
      <c r="M6997" t="s">
        <v>13390</v>
      </c>
      <c r="N6997" t="s">
        <v>15</v>
      </c>
      <c r="O6997">
        <v>20000000</v>
      </c>
      <c r="P6997">
        <v>46771565</v>
      </c>
      <c r="Q6997">
        <f>_xlfn.XLOOKUP(E6997,CPI!A:A,CPI!B:B)</f>
        <v>240</v>
      </c>
      <c r="R6997" s="12">
        <f>P6997*(CPI!$B$112/Movie!Q6997)</f>
        <v>59380399.397916667</v>
      </c>
      <c r="S6997" t="s">
        <v>16237</v>
      </c>
      <c r="T6997">
        <v>107</v>
      </c>
    </row>
    <row r="6998" spans="1:20" x14ac:dyDescent="0.3">
      <c r="A6998" t="s">
        <v>20132</v>
      </c>
      <c r="B6998" t="str">
        <f t="shared" si="327"/>
        <v>PG-13</v>
      </c>
      <c r="C6998" t="s">
        <v>1984</v>
      </c>
      <c r="D6998" t="s">
        <v>26</v>
      </c>
      <c r="E6998">
        <v>2016</v>
      </c>
      <c r="F6998" s="22">
        <f t="shared" si="328"/>
        <v>42370</v>
      </c>
      <c r="G6998" t="s">
        <v>19801</v>
      </c>
      <c r="H6998">
        <f t="shared" si="329"/>
        <v>5.7</v>
      </c>
      <c r="I6998">
        <v>5.7</v>
      </c>
      <c r="J6998">
        <v>10000</v>
      </c>
      <c r="K6998" t="s">
        <v>585</v>
      </c>
      <c r="L6998" t="s">
        <v>585</v>
      </c>
      <c r="M6998" t="s">
        <v>17877</v>
      </c>
      <c r="N6998" t="s">
        <v>15</v>
      </c>
      <c r="O6998">
        <v>25000000</v>
      </c>
      <c r="P6998">
        <v>3885342</v>
      </c>
      <c r="Q6998">
        <f>_xlfn.XLOOKUP(E6998,CPI!A:A,CPI!B:B)</f>
        <v>240</v>
      </c>
      <c r="R6998" s="12">
        <f>P6998*(CPI!$B$112/Movie!Q6998)</f>
        <v>4932765.4474999998</v>
      </c>
      <c r="S6998" t="s">
        <v>8609</v>
      </c>
      <c r="T6998">
        <v>127</v>
      </c>
    </row>
    <row r="6999" spans="1:20" x14ac:dyDescent="0.3">
      <c r="A6999" t="s">
        <v>20133</v>
      </c>
      <c r="B6999" t="str">
        <f t="shared" si="327"/>
        <v>R</v>
      </c>
      <c r="C6999" t="s">
        <v>1</v>
      </c>
      <c r="D6999" t="s">
        <v>26</v>
      </c>
      <c r="E6999">
        <v>2016</v>
      </c>
      <c r="F6999" s="22">
        <f t="shared" si="328"/>
        <v>42370</v>
      </c>
      <c r="G6999" t="s">
        <v>19829</v>
      </c>
      <c r="H6999">
        <f t="shared" si="329"/>
        <v>5.9</v>
      </c>
      <c r="I6999">
        <v>5.9</v>
      </c>
      <c r="J6999">
        <v>72000</v>
      </c>
      <c r="K6999" t="s">
        <v>15097</v>
      </c>
      <c r="L6999" t="s">
        <v>16060</v>
      </c>
      <c r="M6999" t="s">
        <v>4007</v>
      </c>
      <c r="N6999" t="s">
        <v>15</v>
      </c>
      <c r="O6999">
        <v>45000000</v>
      </c>
      <c r="P6999">
        <v>114501299</v>
      </c>
      <c r="Q6999">
        <f>_xlfn.XLOOKUP(E6999,CPI!A:A,CPI!B:B)</f>
        <v>240</v>
      </c>
      <c r="R6999" s="12">
        <f>P6999*(CPI!$B$112/Movie!Q6999)</f>
        <v>145368940.85541666</v>
      </c>
      <c r="S6999" t="s">
        <v>14574</v>
      </c>
      <c r="T6999">
        <v>105</v>
      </c>
    </row>
    <row r="7000" spans="1:20" x14ac:dyDescent="0.3">
      <c r="A7000" t="s">
        <v>20134</v>
      </c>
      <c r="B7000" t="str">
        <f t="shared" si="327"/>
        <v>R</v>
      </c>
      <c r="C7000" t="s">
        <v>1</v>
      </c>
      <c r="D7000" t="s">
        <v>26</v>
      </c>
      <c r="E7000">
        <v>2016</v>
      </c>
      <c r="F7000" s="22">
        <f t="shared" si="328"/>
        <v>42370</v>
      </c>
      <c r="G7000" t="s">
        <v>20135</v>
      </c>
      <c r="H7000">
        <f t="shared" si="329"/>
        <v>6.5</v>
      </c>
      <c r="I7000">
        <v>6.5</v>
      </c>
      <c r="J7000">
        <v>33000</v>
      </c>
      <c r="K7000" t="s">
        <v>20136</v>
      </c>
      <c r="L7000" t="s">
        <v>20137</v>
      </c>
      <c r="M7000" t="s">
        <v>19329</v>
      </c>
      <c r="N7000" t="s">
        <v>233</v>
      </c>
      <c r="P7000">
        <v>176288</v>
      </c>
      <c r="Q7000">
        <f>_xlfn.XLOOKUP(E7000,CPI!A:A,CPI!B:B)</f>
        <v>240</v>
      </c>
      <c r="R7000" s="12">
        <f>P7000*(CPI!$B$112/Movie!Q7000)</f>
        <v>223812.30666666667</v>
      </c>
      <c r="S7000" t="s">
        <v>20138</v>
      </c>
      <c r="T7000">
        <v>89</v>
      </c>
    </row>
    <row r="7001" spans="1:20" x14ac:dyDescent="0.3">
      <c r="A7001" t="s">
        <v>20139</v>
      </c>
      <c r="B7001" t="str">
        <f t="shared" si="327"/>
        <v>PG-13</v>
      </c>
      <c r="C7001" t="s">
        <v>1984</v>
      </c>
      <c r="D7001" t="s">
        <v>48</v>
      </c>
      <c r="E7001">
        <v>2016</v>
      </c>
      <c r="F7001" s="22">
        <f t="shared" si="328"/>
        <v>42370</v>
      </c>
      <c r="G7001" t="s">
        <v>19873</v>
      </c>
      <c r="H7001">
        <f t="shared" si="329"/>
        <v>6.8</v>
      </c>
      <c r="I7001">
        <v>6.8</v>
      </c>
      <c r="J7001">
        <v>52000</v>
      </c>
      <c r="K7001" t="s">
        <v>2190</v>
      </c>
      <c r="L7001" t="s">
        <v>20140</v>
      </c>
      <c r="M7001" t="s">
        <v>732</v>
      </c>
      <c r="N7001" t="s">
        <v>7</v>
      </c>
      <c r="O7001">
        <v>29000000</v>
      </c>
      <c r="P7001">
        <v>49052787</v>
      </c>
      <c r="Q7001">
        <f>_xlfn.XLOOKUP(E7001,CPI!A:A,CPI!B:B)</f>
        <v>240</v>
      </c>
      <c r="R7001" s="12">
        <f>P7001*(CPI!$B$112/Movie!Q7001)</f>
        <v>62276600.828749999</v>
      </c>
      <c r="S7001" t="s">
        <v>15324</v>
      </c>
      <c r="T7001">
        <v>111</v>
      </c>
    </row>
    <row r="7002" spans="1:20" x14ac:dyDescent="0.3">
      <c r="A7002" t="s">
        <v>20141</v>
      </c>
      <c r="B7002" t="str">
        <f t="shared" si="327"/>
        <v>R</v>
      </c>
      <c r="C7002" t="s">
        <v>1</v>
      </c>
      <c r="D7002" t="s">
        <v>375</v>
      </c>
      <c r="E7002">
        <v>2016</v>
      </c>
      <c r="F7002" s="22">
        <f t="shared" si="328"/>
        <v>42370</v>
      </c>
      <c r="G7002" t="s">
        <v>20142</v>
      </c>
      <c r="H7002">
        <f t="shared" si="329"/>
        <v>6.4</v>
      </c>
      <c r="I7002">
        <v>6.4</v>
      </c>
      <c r="J7002">
        <v>52000</v>
      </c>
      <c r="K7002" t="s">
        <v>20143</v>
      </c>
      <c r="L7002" t="s">
        <v>20144</v>
      </c>
      <c r="M7002" t="s">
        <v>7599</v>
      </c>
      <c r="N7002" t="s">
        <v>15</v>
      </c>
      <c r="O7002">
        <v>3500000</v>
      </c>
      <c r="P7002">
        <v>4462034</v>
      </c>
      <c r="Q7002">
        <f>_xlfn.XLOOKUP(E7002,CPI!A:A,CPI!B:B)</f>
        <v>240</v>
      </c>
      <c r="R7002" s="12">
        <f>P7002*(CPI!$B$112/Movie!Q7002)</f>
        <v>5664923.9991666665</v>
      </c>
      <c r="S7002" t="s">
        <v>1392</v>
      </c>
      <c r="T7002">
        <v>76</v>
      </c>
    </row>
    <row r="7003" spans="1:20" x14ac:dyDescent="0.3">
      <c r="A7003" t="s">
        <v>20145</v>
      </c>
      <c r="B7003" t="str">
        <f t="shared" si="327"/>
        <v>PG</v>
      </c>
      <c r="C7003" t="s">
        <v>18</v>
      </c>
      <c r="D7003" t="s">
        <v>375</v>
      </c>
      <c r="E7003">
        <v>2016</v>
      </c>
      <c r="F7003" s="22">
        <f t="shared" si="328"/>
        <v>42370</v>
      </c>
      <c r="G7003" t="s">
        <v>20146</v>
      </c>
      <c r="H7003">
        <f t="shared" si="329"/>
        <v>6.8</v>
      </c>
      <c r="I7003">
        <v>6.8</v>
      </c>
      <c r="J7003">
        <v>21000</v>
      </c>
      <c r="K7003" t="s">
        <v>593</v>
      </c>
      <c r="L7003" t="s">
        <v>20147</v>
      </c>
      <c r="M7003" t="s">
        <v>17171</v>
      </c>
      <c r="N7003" t="s">
        <v>437</v>
      </c>
      <c r="O7003">
        <v>30000000</v>
      </c>
      <c r="P7003">
        <v>106127278</v>
      </c>
      <c r="Q7003">
        <f>_xlfn.XLOOKUP(E7003,CPI!A:A,CPI!B:B)</f>
        <v>240</v>
      </c>
      <c r="R7003" s="12">
        <f>P7003*(CPI!$B$112/Movie!Q7003)</f>
        <v>134737423.36083332</v>
      </c>
      <c r="S7003" t="s">
        <v>17123</v>
      </c>
      <c r="T7003">
        <v>89</v>
      </c>
    </row>
    <row r="7004" spans="1:20" x14ac:dyDescent="0.3">
      <c r="A7004" t="s">
        <v>20148</v>
      </c>
      <c r="B7004" t="str">
        <f t="shared" si="327"/>
        <v>Not Rated</v>
      </c>
      <c r="C7004" t="s">
        <v>432</v>
      </c>
      <c r="D7004" t="s">
        <v>2</v>
      </c>
      <c r="E7004">
        <v>2016</v>
      </c>
      <c r="F7004" s="22">
        <f t="shared" si="328"/>
        <v>42370</v>
      </c>
      <c r="G7004" t="s">
        <v>20149</v>
      </c>
      <c r="H7004">
        <f t="shared" si="329"/>
        <v>6.1</v>
      </c>
      <c r="I7004">
        <v>6.1</v>
      </c>
      <c r="J7004">
        <v>5000</v>
      </c>
      <c r="K7004" t="s">
        <v>20150</v>
      </c>
      <c r="L7004" t="s">
        <v>20150</v>
      </c>
      <c r="M7004" t="s">
        <v>20151</v>
      </c>
      <c r="N7004" t="s">
        <v>1179</v>
      </c>
      <c r="P7004">
        <v>61249</v>
      </c>
      <c r="Q7004">
        <f>_xlfn.XLOOKUP(E7004,CPI!A:A,CPI!B:B)</f>
        <v>240</v>
      </c>
      <c r="R7004" s="12">
        <f>P7004*(CPI!$B$112/Movie!Q7004)</f>
        <v>77760.70958333333</v>
      </c>
      <c r="S7004" t="s">
        <v>20152</v>
      </c>
      <c r="T7004">
        <v>98</v>
      </c>
    </row>
    <row r="7005" spans="1:20" x14ac:dyDescent="0.3">
      <c r="A7005" t="s">
        <v>20153</v>
      </c>
      <c r="B7005" t="str">
        <f t="shared" si="327"/>
        <v>R</v>
      </c>
      <c r="C7005" t="s">
        <v>1</v>
      </c>
      <c r="D7005" t="s">
        <v>26</v>
      </c>
      <c r="E7005">
        <v>2016</v>
      </c>
      <c r="F7005" s="22">
        <f t="shared" si="328"/>
        <v>42370</v>
      </c>
      <c r="G7005" t="s">
        <v>20154</v>
      </c>
      <c r="H7005">
        <f t="shared" si="329"/>
        <v>6.1</v>
      </c>
      <c r="I7005">
        <v>6.1</v>
      </c>
      <c r="J7005">
        <v>42000</v>
      </c>
      <c r="K7005" t="s">
        <v>10234</v>
      </c>
      <c r="L7005" t="s">
        <v>16439</v>
      </c>
      <c r="M7005" t="s">
        <v>2076</v>
      </c>
      <c r="N7005" t="s">
        <v>7</v>
      </c>
      <c r="O7005">
        <v>30000000</v>
      </c>
      <c r="P7005">
        <v>9169507</v>
      </c>
      <c r="Q7005">
        <f>_xlfn.XLOOKUP(E7005,CPI!A:A,CPI!B:B)</f>
        <v>240</v>
      </c>
      <c r="R7005" s="12">
        <f>P7005*(CPI!$B$112/Movie!Q7005)</f>
        <v>11641453.262083333</v>
      </c>
      <c r="S7005" t="s">
        <v>10236</v>
      </c>
      <c r="T7005">
        <v>98</v>
      </c>
    </row>
    <row r="7006" spans="1:20" x14ac:dyDescent="0.3">
      <c r="A7006" t="s">
        <v>20155</v>
      </c>
      <c r="B7006" t="str">
        <f t="shared" si="327"/>
        <v>PG-13</v>
      </c>
      <c r="C7006" t="s">
        <v>1984</v>
      </c>
      <c r="D7006" t="s">
        <v>2</v>
      </c>
      <c r="E7006">
        <v>2016</v>
      </c>
      <c r="F7006" s="22">
        <f t="shared" si="328"/>
        <v>42370</v>
      </c>
      <c r="G7006" t="s">
        <v>19939</v>
      </c>
      <c r="H7006">
        <f t="shared" si="329"/>
        <v>6.1</v>
      </c>
      <c r="I7006">
        <v>6.1</v>
      </c>
      <c r="J7006">
        <v>56000</v>
      </c>
      <c r="K7006" t="s">
        <v>18362</v>
      </c>
      <c r="L7006" t="s">
        <v>18362</v>
      </c>
      <c r="M7006" t="s">
        <v>20156</v>
      </c>
      <c r="N7006" t="s">
        <v>15</v>
      </c>
      <c r="O7006">
        <v>9000000</v>
      </c>
      <c r="P7006">
        <v>81705746</v>
      </c>
      <c r="Q7006">
        <f>_xlfn.XLOOKUP(E7006,CPI!A:A,CPI!B:B)</f>
        <v>240</v>
      </c>
      <c r="R7006" s="12">
        <f>P7006*(CPI!$B$112/Movie!Q7006)</f>
        <v>103732253.35916667</v>
      </c>
      <c r="S7006" t="s">
        <v>46</v>
      </c>
      <c r="T7006">
        <v>99</v>
      </c>
    </row>
    <row r="7007" spans="1:20" x14ac:dyDescent="0.3">
      <c r="A7007" t="s">
        <v>20157</v>
      </c>
      <c r="B7007" t="str">
        <f t="shared" si="327"/>
        <v>R</v>
      </c>
      <c r="C7007" t="s">
        <v>1</v>
      </c>
      <c r="D7007" t="s">
        <v>2</v>
      </c>
      <c r="E7007">
        <v>2016</v>
      </c>
      <c r="F7007" s="22">
        <f t="shared" si="328"/>
        <v>42370</v>
      </c>
      <c r="G7007" t="s">
        <v>20158</v>
      </c>
      <c r="H7007">
        <f t="shared" si="329"/>
        <v>5.4</v>
      </c>
      <c r="I7007">
        <v>5.4</v>
      </c>
      <c r="J7007">
        <v>11000</v>
      </c>
      <c r="K7007" t="s">
        <v>11928</v>
      </c>
      <c r="L7007" t="s">
        <v>20159</v>
      </c>
      <c r="M7007" t="s">
        <v>19339</v>
      </c>
      <c r="N7007" t="s">
        <v>15</v>
      </c>
      <c r="O7007">
        <v>30000000</v>
      </c>
      <c r="P7007">
        <v>678150</v>
      </c>
      <c r="Q7007">
        <f>_xlfn.XLOOKUP(E7007,CPI!A:A,CPI!B:B)</f>
        <v>240</v>
      </c>
      <c r="R7007" s="12">
        <f>P7007*(CPI!$B$112/Movie!Q7007)</f>
        <v>860967.9375</v>
      </c>
      <c r="S7007" t="s">
        <v>20160</v>
      </c>
      <c r="T7007">
        <v>109</v>
      </c>
    </row>
    <row r="7008" spans="1:20" x14ac:dyDescent="0.3">
      <c r="A7008" t="s">
        <v>20161</v>
      </c>
      <c r="B7008" t="str">
        <f t="shared" si="327"/>
        <v>PG-13</v>
      </c>
      <c r="C7008" t="s">
        <v>1984</v>
      </c>
      <c r="D7008" t="s">
        <v>37</v>
      </c>
      <c r="E7008">
        <v>2016</v>
      </c>
      <c r="F7008" s="22">
        <f t="shared" si="328"/>
        <v>42370</v>
      </c>
      <c r="G7008" t="s">
        <v>19277</v>
      </c>
      <c r="H7008">
        <f t="shared" si="329"/>
        <v>4.8</v>
      </c>
      <c r="I7008">
        <v>4.8</v>
      </c>
      <c r="J7008">
        <v>41000</v>
      </c>
      <c r="K7008" t="s">
        <v>20162</v>
      </c>
      <c r="L7008" t="s">
        <v>20163</v>
      </c>
      <c r="M7008" t="s">
        <v>20164</v>
      </c>
      <c r="N7008" t="s">
        <v>15</v>
      </c>
      <c r="O7008">
        <v>10000000</v>
      </c>
      <c r="P7008">
        <v>39712000</v>
      </c>
      <c r="Q7008">
        <f>_xlfn.XLOOKUP(E7008,CPI!A:A,CPI!B:B)</f>
        <v>240</v>
      </c>
      <c r="R7008" s="12">
        <f>P7008*(CPI!$B$112/Movie!Q7008)</f>
        <v>50417693.333333328</v>
      </c>
      <c r="S7008" t="s">
        <v>20165</v>
      </c>
      <c r="T7008">
        <v>93</v>
      </c>
    </row>
    <row r="7009" spans="1:20" x14ac:dyDescent="0.3">
      <c r="A7009" t="s">
        <v>20166</v>
      </c>
      <c r="B7009" t="str">
        <f t="shared" si="327"/>
        <v>R</v>
      </c>
      <c r="C7009" t="s">
        <v>1</v>
      </c>
      <c r="D7009" t="s">
        <v>89</v>
      </c>
      <c r="E7009">
        <v>2016</v>
      </c>
      <c r="F7009" s="22">
        <f t="shared" si="328"/>
        <v>42370</v>
      </c>
      <c r="G7009" t="s">
        <v>19395</v>
      </c>
      <c r="H7009">
        <f t="shared" si="329"/>
        <v>6.5</v>
      </c>
      <c r="I7009">
        <v>6.5</v>
      </c>
      <c r="J7009">
        <v>96000</v>
      </c>
      <c r="K7009" t="s">
        <v>4345</v>
      </c>
      <c r="L7009" t="s">
        <v>14790</v>
      </c>
      <c r="M7009" t="s">
        <v>9697</v>
      </c>
      <c r="N7009" t="s">
        <v>15</v>
      </c>
      <c r="O7009">
        <v>27000000</v>
      </c>
      <c r="P7009">
        <v>93282604</v>
      </c>
      <c r="Q7009">
        <f>_xlfn.XLOOKUP(E7009,CPI!A:A,CPI!B:B)</f>
        <v>240</v>
      </c>
      <c r="R7009" s="12">
        <f>P7009*(CPI!$B$112/Movie!Q7009)</f>
        <v>118430039.32833333</v>
      </c>
      <c r="S7009" t="s">
        <v>2085</v>
      </c>
      <c r="T7009">
        <v>98</v>
      </c>
    </row>
    <row r="7010" spans="1:20" x14ac:dyDescent="0.3">
      <c r="A7010" t="s">
        <v>20167</v>
      </c>
      <c r="B7010" t="str">
        <f t="shared" si="327"/>
        <v>PG</v>
      </c>
      <c r="C7010" t="s">
        <v>18</v>
      </c>
      <c r="D7010" t="s">
        <v>375</v>
      </c>
      <c r="E7010">
        <v>2016</v>
      </c>
      <c r="F7010" s="22">
        <f t="shared" si="328"/>
        <v>42370</v>
      </c>
      <c r="G7010" t="s">
        <v>19900</v>
      </c>
      <c r="H7010">
        <f t="shared" si="329"/>
        <v>5.7</v>
      </c>
      <c r="I7010">
        <v>5.7</v>
      </c>
      <c r="J7010">
        <v>16000</v>
      </c>
      <c r="K7010" t="s">
        <v>12422</v>
      </c>
      <c r="L7010" t="s">
        <v>17774</v>
      </c>
      <c r="M7010" t="s">
        <v>20168</v>
      </c>
      <c r="N7010" t="s">
        <v>180</v>
      </c>
      <c r="O7010">
        <v>125000000</v>
      </c>
      <c r="P7010">
        <v>64493915</v>
      </c>
      <c r="Q7010">
        <f>_xlfn.XLOOKUP(E7010,CPI!A:A,CPI!B:B)</f>
        <v>240</v>
      </c>
      <c r="R7010" s="12">
        <f>P7010*(CPI!$B$112/Movie!Q7010)</f>
        <v>81880399.58541666</v>
      </c>
      <c r="S7010" t="s">
        <v>29</v>
      </c>
      <c r="T7010">
        <v>104</v>
      </c>
    </row>
    <row r="7011" spans="1:20" x14ac:dyDescent="0.3">
      <c r="A7011" t="s">
        <v>20169</v>
      </c>
      <c r="B7011" t="str">
        <f t="shared" si="327"/>
        <v>PG-13</v>
      </c>
      <c r="C7011" t="s">
        <v>1984</v>
      </c>
      <c r="D7011" t="s">
        <v>26</v>
      </c>
      <c r="E7011">
        <v>2016</v>
      </c>
      <c r="F7011" s="22">
        <f t="shared" si="328"/>
        <v>42370</v>
      </c>
      <c r="G7011" t="s">
        <v>19665</v>
      </c>
      <c r="H7011">
        <f t="shared" si="329"/>
        <v>6.6</v>
      </c>
      <c r="I7011">
        <v>6.6</v>
      </c>
      <c r="J7011">
        <v>12000</v>
      </c>
      <c r="K7011" t="s">
        <v>16440</v>
      </c>
      <c r="L7011" t="s">
        <v>20170</v>
      </c>
      <c r="M7011" t="s">
        <v>16083</v>
      </c>
      <c r="N7011" t="s">
        <v>15</v>
      </c>
      <c r="O7011">
        <v>3800000</v>
      </c>
      <c r="P7011">
        <v>1138609</v>
      </c>
      <c r="Q7011">
        <f>_xlfn.XLOOKUP(E7011,CPI!A:A,CPI!B:B)</f>
        <v>240</v>
      </c>
      <c r="R7011" s="12">
        <f>P7011*(CPI!$B$112/Movie!Q7011)</f>
        <v>1445559.0095833333</v>
      </c>
      <c r="S7011" t="s">
        <v>18272</v>
      </c>
      <c r="T7011">
        <v>88</v>
      </c>
    </row>
    <row r="7012" spans="1:20" x14ac:dyDescent="0.3">
      <c r="A7012" t="s">
        <v>20171</v>
      </c>
      <c r="B7012" t="str">
        <f t="shared" si="327"/>
        <v>R</v>
      </c>
      <c r="C7012" t="s">
        <v>1</v>
      </c>
      <c r="D7012" t="s">
        <v>26</v>
      </c>
      <c r="E7012">
        <v>2016</v>
      </c>
      <c r="F7012" s="22">
        <f t="shared" si="328"/>
        <v>42370</v>
      </c>
      <c r="G7012" t="s">
        <v>19839</v>
      </c>
      <c r="H7012">
        <f t="shared" si="329"/>
        <v>3.5</v>
      </c>
      <c r="I7012">
        <v>3.5</v>
      </c>
      <c r="J7012">
        <v>20000</v>
      </c>
      <c r="K7012" t="s">
        <v>18597</v>
      </c>
      <c r="L7012" t="s">
        <v>9994</v>
      </c>
      <c r="M7012" t="s">
        <v>9994</v>
      </c>
      <c r="N7012" t="s">
        <v>15</v>
      </c>
      <c r="O7012">
        <v>5000000</v>
      </c>
      <c r="P7012">
        <v>22227514</v>
      </c>
      <c r="Q7012">
        <f>_xlfn.XLOOKUP(E7012,CPI!A:A,CPI!B:B)</f>
        <v>240</v>
      </c>
      <c r="R7012" s="12">
        <f>P7012*(CPI!$B$112/Movie!Q7012)</f>
        <v>28219681.315833334</v>
      </c>
      <c r="S7012" t="s">
        <v>20172</v>
      </c>
      <c r="T7012">
        <v>92</v>
      </c>
    </row>
    <row r="7013" spans="1:20" x14ac:dyDescent="0.3">
      <c r="A7013" t="s">
        <v>20173</v>
      </c>
      <c r="B7013" t="str">
        <f t="shared" si="327"/>
        <v>R</v>
      </c>
      <c r="C7013" t="s">
        <v>1</v>
      </c>
      <c r="D7013" t="s">
        <v>26</v>
      </c>
      <c r="E7013">
        <v>2016</v>
      </c>
      <c r="F7013" s="22">
        <f t="shared" si="328"/>
        <v>42370</v>
      </c>
      <c r="G7013" t="s">
        <v>19814</v>
      </c>
      <c r="H7013">
        <f t="shared" si="329"/>
        <v>7.4</v>
      </c>
      <c r="I7013">
        <v>7.4</v>
      </c>
      <c r="J7013">
        <v>46000</v>
      </c>
      <c r="K7013" t="s">
        <v>20174</v>
      </c>
      <c r="L7013" t="s">
        <v>20174</v>
      </c>
      <c r="M7013" t="s">
        <v>20175</v>
      </c>
      <c r="N7013" t="s">
        <v>5801</v>
      </c>
      <c r="P7013">
        <v>11784207</v>
      </c>
      <c r="Q7013">
        <f>_xlfn.XLOOKUP(E7013,CPI!A:A,CPI!B:B)</f>
        <v>240</v>
      </c>
      <c r="R7013" s="12">
        <f>P7013*(CPI!$B$112/Movie!Q7013)</f>
        <v>14961032.803749999</v>
      </c>
      <c r="S7013" t="s">
        <v>20176</v>
      </c>
      <c r="T7013">
        <v>162</v>
      </c>
    </row>
    <row r="7014" spans="1:20" x14ac:dyDescent="0.3">
      <c r="A7014" t="s">
        <v>20177</v>
      </c>
      <c r="B7014" t="str">
        <f t="shared" si="327"/>
        <v>R</v>
      </c>
      <c r="C7014" t="s">
        <v>1</v>
      </c>
      <c r="D7014" t="s">
        <v>26</v>
      </c>
      <c r="E7014">
        <v>2016</v>
      </c>
      <c r="F7014" s="22">
        <f t="shared" si="328"/>
        <v>42370</v>
      </c>
      <c r="G7014" t="s">
        <v>19835</v>
      </c>
      <c r="H7014">
        <f t="shared" si="329"/>
        <v>6.8</v>
      </c>
      <c r="I7014">
        <v>6.8</v>
      </c>
      <c r="J7014">
        <v>19000</v>
      </c>
      <c r="K7014" t="s">
        <v>16284</v>
      </c>
      <c r="L7014" t="s">
        <v>20178</v>
      </c>
      <c r="M7014" t="s">
        <v>16517</v>
      </c>
      <c r="N7014" t="s">
        <v>7</v>
      </c>
      <c r="P7014">
        <v>12597262</v>
      </c>
      <c r="Q7014">
        <f>_xlfn.XLOOKUP(E7014,CPI!A:A,CPI!B:B)</f>
        <v>240</v>
      </c>
      <c r="R7014" s="12">
        <f>P7014*(CPI!$B$112/Movie!Q7014)</f>
        <v>15993273.880833333</v>
      </c>
      <c r="S7014" t="s">
        <v>6548</v>
      </c>
      <c r="T7014">
        <v>117</v>
      </c>
    </row>
    <row r="7015" spans="1:20" x14ac:dyDescent="0.3">
      <c r="A7015" t="s">
        <v>20179</v>
      </c>
      <c r="B7015" t="str">
        <f t="shared" si="327"/>
        <v>PG-13</v>
      </c>
      <c r="C7015" t="s">
        <v>1984</v>
      </c>
      <c r="D7015" t="s">
        <v>26</v>
      </c>
      <c r="E7015">
        <v>2016</v>
      </c>
      <c r="F7015" s="22">
        <f t="shared" si="328"/>
        <v>42370</v>
      </c>
      <c r="G7015" t="s">
        <v>19833</v>
      </c>
      <c r="H7015">
        <f t="shared" si="329"/>
        <v>6</v>
      </c>
      <c r="I7015">
        <v>6</v>
      </c>
      <c r="J7015">
        <v>29000</v>
      </c>
      <c r="K7015" t="s">
        <v>10365</v>
      </c>
      <c r="L7015" t="s">
        <v>12440</v>
      </c>
      <c r="M7015" t="s">
        <v>12440</v>
      </c>
      <c r="N7015" t="s">
        <v>15</v>
      </c>
      <c r="O7015">
        <v>18000000</v>
      </c>
      <c r="P7015">
        <v>90632641</v>
      </c>
      <c r="Q7015">
        <f>_xlfn.XLOOKUP(E7015,CPI!A:A,CPI!B:B)</f>
        <v>240</v>
      </c>
      <c r="R7015" s="12">
        <f>P7015*(CPI!$B$112/Movie!Q7015)</f>
        <v>115065690.46958333</v>
      </c>
      <c r="S7015" t="s">
        <v>12441</v>
      </c>
      <c r="T7015">
        <v>94</v>
      </c>
    </row>
    <row r="7016" spans="1:20" x14ac:dyDescent="0.3">
      <c r="A7016" t="s">
        <v>20180</v>
      </c>
      <c r="B7016" t="str">
        <f t="shared" si="327"/>
        <v>R</v>
      </c>
      <c r="C7016" t="s">
        <v>1</v>
      </c>
      <c r="D7016" t="s">
        <v>19</v>
      </c>
      <c r="E7016">
        <v>2016</v>
      </c>
      <c r="F7016" s="22">
        <f t="shared" si="328"/>
        <v>42370</v>
      </c>
      <c r="G7016" t="s">
        <v>19854</v>
      </c>
      <c r="H7016">
        <f t="shared" si="329"/>
        <v>6.2</v>
      </c>
      <c r="I7016">
        <v>6.2</v>
      </c>
      <c r="J7016">
        <v>22000</v>
      </c>
      <c r="K7016" t="s">
        <v>7768</v>
      </c>
      <c r="L7016" t="s">
        <v>20181</v>
      </c>
      <c r="M7016" t="s">
        <v>20182</v>
      </c>
      <c r="N7016" t="s">
        <v>7</v>
      </c>
      <c r="O7016">
        <v>40000000</v>
      </c>
      <c r="P7016">
        <v>30930984</v>
      </c>
      <c r="Q7016">
        <f>_xlfn.XLOOKUP(E7016,CPI!A:A,CPI!B:B)</f>
        <v>240</v>
      </c>
      <c r="R7016" s="12">
        <f>P7016*(CPI!$B$112/Movie!Q7016)</f>
        <v>39269461.769999996</v>
      </c>
      <c r="S7016" t="s">
        <v>20183</v>
      </c>
      <c r="T7016">
        <v>113</v>
      </c>
    </row>
    <row r="7017" spans="1:20" x14ac:dyDescent="0.3">
      <c r="A7017" t="s">
        <v>20184</v>
      </c>
      <c r="B7017" t="str">
        <f t="shared" si="327"/>
        <v>R</v>
      </c>
      <c r="C7017" t="s">
        <v>1</v>
      </c>
      <c r="D7017" t="s">
        <v>2</v>
      </c>
      <c r="E7017">
        <v>2016</v>
      </c>
      <c r="F7017" s="22">
        <f t="shared" si="328"/>
        <v>42370</v>
      </c>
      <c r="G7017" t="s">
        <v>20185</v>
      </c>
      <c r="H7017">
        <f t="shared" si="329"/>
        <v>6.1</v>
      </c>
      <c r="I7017">
        <v>6.1</v>
      </c>
      <c r="J7017">
        <v>37000</v>
      </c>
      <c r="K7017" t="s">
        <v>9282</v>
      </c>
      <c r="L7017" t="s">
        <v>9282</v>
      </c>
      <c r="M7017" t="s">
        <v>13917</v>
      </c>
      <c r="N7017" t="s">
        <v>437</v>
      </c>
      <c r="O7017">
        <v>6000000</v>
      </c>
      <c r="P7017">
        <v>2840408</v>
      </c>
      <c r="Q7017">
        <f>_xlfn.XLOOKUP(E7017,CPI!A:A,CPI!B:B)</f>
        <v>240</v>
      </c>
      <c r="R7017" s="12">
        <f>P7017*(CPI!$B$112/Movie!Q7017)</f>
        <v>3606134.6566666667</v>
      </c>
      <c r="S7017" t="s">
        <v>19241</v>
      </c>
      <c r="T7017">
        <v>105</v>
      </c>
    </row>
    <row r="7018" spans="1:20" x14ac:dyDescent="0.3">
      <c r="A7018" t="s">
        <v>20186</v>
      </c>
      <c r="B7018" t="str">
        <f t="shared" si="327"/>
        <v>R</v>
      </c>
      <c r="C7018" t="s">
        <v>1</v>
      </c>
      <c r="D7018" t="s">
        <v>89</v>
      </c>
      <c r="E7018">
        <v>2016</v>
      </c>
      <c r="F7018" s="22">
        <f t="shared" si="328"/>
        <v>42370</v>
      </c>
      <c r="G7018" t="s">
        <v>20187</v>
      </c>
      <c r="H7018">
        <f t="shared" si="329"/>
        <v>6.2</v>
      </c>
      <c r="I7018">
        <v>6.2</v>
      </c>
      <c r="J7018">
        <v>21000</v>
      </c>
      <c r="K7018" t="s">
        <v>16899</v>
      </c>
      <c r="L7018" t="s">
        <v>5929</v>
      </c>
      <c r="M7018" t="s">
        <v>20188</v>
      </c>
      <c r="N7018" t="s">
        <v>7</v>
      </c>
      <c r="P7018">
        <v>10711027</v>
      </c>
      <c r="Q7018">
        <f>_xlfn.XLOOKUP(E7018,CPI!A:A,CPI!B:B)</f>
        <v>240</v>
      </c>
      <c r="R7018" s="12">
        <f>P7018*(CPI!$B$112/Movie!Q7018)</f>
        <v>13598541.362083333</v>
      </c>
      <c r="S7018" t="s">
        <v>6839</v>
      </c>
      <c r="T7018">
        <v>108</v>
      </c>
    </row>
    <row r="7019" spans="1:20" x14ac:dyDescent="0.3">
      <c r="A7019" t="s">
        <v>20189</v>
      </c>
      <c r="B7019" t="str">
        <f t="shared" si="327"/>
        <v>PG</v>
      </c>
      <c r="C7019" t="s">
        <v>18</v>
      </c>
      <c r="D7019" t="s">
        <v>26</v>
      </c>
      <c r="E7019">
        <v>2016</v>
      </c>
      <c r="F7019" s="22">
        <f t="shared" si="328"/>
        <v>42370</v>
      </c>
      <c r="G7019" t="s">
        <v>19789</v>
      </c>
      <c r="H7019">
        <f t="shared" si="329"/>
        <v>6.4</v>
      </c>
      <c r="I7019">
        <v>6.4</v>
      </c>
      <c r="J7019">
        <v>24000</v>
      </c>
      <c r="K7019" t="s">
        <v>5900</v>
      </c>
      <c r="L7019" t="s">
        <v>5900</v>
      </c>
      <c r="M7019" t="s">
        <v>12907</v>
      </c>
      <c r="N7019" t="s">
        <v>3140</v>
      </c>
      <c r="O7019">
        <v>3000000</v>
      </c>
      <c r="P7019">
        <v>21401949</v>
      </c>
      <c r="Q7019">
        <f>_xlfn.XLOOKUP(E7019,CPI!A:A,CPI!B:B)</f>
        <v>240</v>
      </c>
      <c r="R7019" s="12">
        <f>P7019*(CPI!$B$112/Movie!Q7019)</f>
        <v>27171557.751249999</v>
      </c>
      <c r="S7019" t="s">
        <v>5902</v>
      </c>
      <c r="T7019">
        <v>90</v>
      </c>
    </row>
    <row r="7020" spans="1:20" x14ac:dyDescent="0.3">
      <c r="A7020" t="s">
        <v>20190</v>
      </c>
      <c r="B7020" t="str">
        <f t="shared" si="327"/>
        <v>R</v>
      </c>
      <c r="C7020" t="s">
        <v>1</v>
      </c>
      <c r="D7020" t="s">
        <v>48</v>
      </c>
      <c r="E7020">
        <v>2016</v>
      </c>
      <c r="F7020" s="22">
        <f t="shared" si="328"/>
        <v>42370</v>
      </c>
      <c r="G7020" t="s">
        <v>19854</v>
      </c>
      <c r="H7020">
        <f t="shared" si="329"/>
        <v>6.8</v>
      </c>
      <c r="I7020">
        <v>6.8</v>
      </c>
      <c r="J7020">
        <v>26000</v>
      </c>
      <c r="K7020" t="s">
        <v>11387</v>
      </c>
      <c r="L7020" t="s">
        <v>11387</v>
      </c>
      <c r="M7020" t="s">
        <v>18431</v>
      </c>
      <c r="N7020" t="s">
        <v>15</v>
      </c>
      <c r="O7020">
        <v>6000000</v>
      </c>
      <c r="P7020">
        <v>6698679</v>
      </c>
      <c r="Q7020">
        <f>_xlfn.XLOOKUP(E7020,CPI!A:A,CPI!B:B)</f>
        <v>240</v>
      </c>
      <c r="R7020" s="12">
        <f>P7020*(CPI!$B$112/Movie!Q7020)</f>
        <v>8504531.2137499992</v>
      </c>
      <c r="S7020" t="s">
        <v>20191</v>
      </c>
      <c r="T7020">
        <v>117</v>
      </c>
    </row>
    <row r="7021" spans="1:20" x14ac:dyDescent="0.3">
      <c r="A7021" t="s">
        <v>20192</v>
      </c>
      <c r="B7021" t="str">
        <f t="shared" si="327"/>
        <v>R</v>
      </c>
      <c r="C7021" t="s">
        <v>1</v>
      </c>
      <c r="D7021" t="s">
        <v>48</v>
      </c>
      <c r="E7021">
        <v>2016</v>
      </c>
      <c r="F7021" s="22">
        <f t="shared" si="328"/>
        <v>42370</v>
      </c>
      <c r="G7021" t="s">
        <v>19462</v>
      </c>
      <c r="H7021">
        <f t="shared" si="329"/>
        <v>6.6</v>
      </c>
      <c r="I7021">
        <v>6.6</v>
      </c>
      <c r="J7021">
        <v>51000</v>
      </c>
      <c r="K7021" t="s">
        <v>13165</v>
      </c>
      <c r="L7021" t="s">
        <v>20193</v>
      </c>
      <c r="M7021" t="s">
        <v>15838</v>
      </c>
      <c r="N7021" t="s">
        <v>15</v>
      </c>
      <c r="O7021">
        <v>35000000</v>
      </c>
      <c r="P7021">
        <v>24972139</v>
      </c>
      <c r="Q7021">
        <f>_xlfn.XLOOKUP(E7021,CPI!A:A,CPI!B:B)</f>
        <v>240</v>
      </c>
      <c r="R7021" s="12">
        <f>P7021*(CPI!$B$112/Movie!Q7021)</f>
        <v>31704211.472083334</v>
      </c>
      <c r="S7021" t="s">
        <v>15839</v>
      </c>
      <c r="T7021">
        <v>112</v>
      </c>
    </row>
    <row r="7022" spans="1:20" x14ac:dyDescent="0.3">
      <c r="A7022" t="s">
        <v>20194</v>
      </c>
      <c r="B7022" t="str">
        <f t="shared" si="327"/>
        <v>PG-13</v>
      </c>
      <c r="C7022" t="s">
        <v>1984</v>
      </c>
      <c r="D7022" t="s">
        <v>48</v>
      </c>
      <c r="E7022">
        <v>2016</v>
      </c>
      <c r="F7022" s="22">
        <f t="shared" si="328"/>
        <v>42370</v>
      </c>
      <c r="G7022" t="s">
        <v>19785</v>
      </c>
      <c r="H7022">
        <f t="shared" si="329"/>
        <v>7</v>
      </c>
      <c r="I7022">
        <v>7</v>
      </c>
      <c r="J7022">
        <v>33000</v>
      </c>
      <c r="K7022" t="s">
        <v>15445</v>
      </c>
      <c r="L7022" t="s">
        <v>15445</v>
      </c>
      <c r="M7022" t="s">
        <v>20195</v>
      </c>
      <c r="N7022" t="s">
        <v>7</v>
      </c>
      <c r="O7022">
        <v>9000000</v>
      </c>
      <c r="P7022">
        <v>12957265</v>
      </c>
      <c r="Q7022">
        <f>_xlfn.XLOOKUP(E7022,CPI!A:A,CPI!B:B)</f>
        <v>240</v>
      </c>
      <c r="R7022" s="12">
        <f>P7022*(CPI!$B$112/Movie!Q7022)</f>
        <v>16450327.689583333</v>
      </c>
      <c r="S7022" t="s">
        <v>19570</v>
      </c>
      <c r="T7022">
        <v>123</v>
      </c>
    </row>
    <row r="7023" spans="1:20" x14ac:dyDescent="0.3">
      <c r="A7023" t="s">
        <v>20196</v>
      </c>
      <c r="B7023" t="str">
        <f t="shared" si="327"/>
        <v>R</v>
      </c>
      <c r="C7023" t="s">
        <v>1</v>
      </c>
      <c r="D7023" t="s">
        <v>2</v>
      </c>
      <c r="E7023">
        <v>2016</v>
      </c>
      <c r="F7023" s="22">
        <f t="shared" si="328"/>
        <v>42370</v>
      </c>
      <c r="G7023" t="s">
        <v>20197</v>
      </c>
      <c r="H7023">
        <f t="shared" si="329"/>
        <v>7.9</v>
      </c>
      <c r="I7023">
        <v>7.9</v>
      </c>
      <c r="J7023">
        <v>56000</v>
      </c>
      <c r="K7023" t="s">
        <v>6050</v>
      </c>
      <c r="L7023" t="s">
        <v>12863</v>
      </c>
      <c r="M7023" t="s">
        <v>20198</v>
      </c>
      <c r="N7023" t="s">
        <v>7</v>
      </c>
      <c r="P7023">
        <v>15793051</v>
      </c>
      <c r="Q7023">
        <f>_xlfn.XLOOKUP(E7023,CPI!A:A,CPI!B:B)</f>
        <v>240</v>
      </c>
      <c r="R7023" s="12">
        <f>P7023*(CPI!$B$112/Movie!Q7023)</f>
        <v>20050594.332083333</v>
      </c>
      <c r="S7023" t="s">
        <v>14749</v>
      </c>
      <c r="T7023">
        <v>100</v>
      </c>
    </row>
    <row r="7024" spans="1:20" x14ac:dyDescent="0.3">
      <c r="A7024" t="s">
        <v>20199</v>
      </c>
      <c r="B7024" t="str">
        <f t="shared" si="327"/>
        <v>Not Rated</v>
      </c>
      <c r="C7024" t="s">
        <v>432</v>
      </c>
      <c r="D7024" t="s">
        <v>2</v>
      </c>
      <c r="E7024">
        <v>2016</v>
      </c>
      <c r="F7024" s="22">
        <f t="shared" si="328"/>
        <v>42370</v>
      </c>
      <c r="G7024" t="s">
        <v>20200</v>
      </c>
      <c r="H7024">
        <f t="shared" si="329"/>
        <v>7.5</v>
      </c>
      <c r="I7024">
        <v>7.5</v>
      </c>
      <c r="J7024">
        <v>11000</v>
      </c>
      <c r="K7024" t="s">
        <v>20201</v>
      </c>
      <c r="L7024" t="s">
        <v>20201</v>
      </c>
      <c r="M7024" t="s">
        <v>20202</v>
      </c>
      <c r="N7024" t="s">
        <v>10277</v>
      </c>
      <c r="P7024">
        <v>1386707</v>
      </c>
      <c r="Q7024">
        <f>_xlfn.XLOOKUP(E7024,CPI!A:A,CPI!B:B)</f>
        <v>240</v>
      </c>
      <c r="R7024" s="12">
        <f>P7024*(CPI!$B$112/Movie!Q7024)</f>
        <v>1760540.0954166667</v>
      </c>
      <c r="S7024" t="s">
        <v>20203</v>
      </c>
      <c r="T7024">
        <v>154</v>
      </c>
    </row>
    <row r="7025" spans="1:20" x14ac:dyDescent="0.3">
      <c r="A7025" t="s">
        <v>20204</v>
      </c>
      <c r="B7025" t="str">
        <f t="shared" si="327"/>
        <v>R</v>
      </c>
      <c r="C7025" t="s">
        <v>1</v>
      </c>
      <c r="D7025" t="s">
        <v>37</v>
      </c>
      <c r="E7025">
        <v>2016</v>
      </c>
      <c r="F7025" s="22">
        <f t="shared" si="328"/>
        <v>42370</v>
      </c>
      <c r="G7025" t="s">
        <v>20097</v>
      </c>
      <c r="H7025">
        <f t="shared" si="329"/>
        <v>5.7</v>
      </c>
      <c r="I7025">
        <v>5.7</v>
      </c>
      <c r="J7025">
        <v>16000</v>
      </c>
      <c r="K7025" t="s">
        <v>20205</v>
      </c>
      <c r="L7025" t="s">
        <v>19325</v>
      </c>
      <c r="M7025" t="s">
        <v>20206</v>
      </c>
      <c r="N7025" t="s">
        <v>1096</v>
      </c>
      <c r="P7025">
        <v>22003</v>
      </c>
      <c r="Q7025">
        <f>_xlfn.XLOOKUP(E7025,CPI!A:A,CPI!B:B)</f>
        <v>240</v>
      </c>
      <c r="R7025" s="12">
        <f>P7025*(CPI!$B$112/Movie!Q7025)</f>
        <v>27934.642083333332</v>
      </c>
      <c r="S7025" t="s">
        <v>20207</v>
      </c>
      <c r="T7025">
        <v>94</v>
      </c>
    </row>
    <row r="7026" spans="1:20" x14ac:dyDescent="0.3">
      <c r="A7026" t="s">
        <v>20208</v>
      </c>
      <c r="B7026" t="str">
        <f t="shared" si="327"/>
        <v>PG-13</v>
      </c>
      <c r="C7026" t="s">
        <v>1984</v>
      </c>
      <c r="D7026" t="s">
        <v>375</v>
      </c>
      <c r="E7026">
        <v>2016</v>
      </c>
      <c r="F7026" s="22">
        <f t="shared" si="328"/>
        <v>42370</v>
      </c>
      <c r="G7026" t="s">
        <v>20209</v>
      </c>
      <c r="H7026">
        <f t="shared" si="329"/>
        <v>6.8</v>
      </c>
      <c r="I7026">
        <v>6.8</v>
      </c>
      <c r="J7026">
        <v>21000</v>
      </c>
      <c r="K7026" t="s">
        <v>20210</v>
      </c>
      <c r="L7026" t="s">
        <v>20211</v>
      </c>
      <c r="M7026" t="s">
        <v>18881</v>
      </c>
      <c r="N7026" t="s">
        <v>2093</v>
      </c>
      <c r="P7026">
        <v>5725482</v>
      </c>
      <c r="Q7026">
        <f>_xlfn.XLOOKUP(E7026,CPI!A:A,CPI!B:B)</f>
        <v>240</v>
      </c>
      <c r="R7026" s="12">
        <f>P7026*(CPI!$B$112/Movie!Q7026)</f>
        <v>7268976.5225</v>
      </c>
      <c r="S7026" t="s">
        <v>20212</v>
      </c>
      <c r="T7026">
        <v>110</v>
      </c>
    </row>
    <row r="7027" spans="1:20" x14ac:dyDescent="0.3">
      <c r="A7027" t="s">
        <v>20213</v>
      </c>
      <c r="B7027" t="str">
        <f t="shared" si="327"/>
        <v>PG-13</v>
      </c>
      <c r="C7027" t="s">
        <v>1984</v>
      </c>
      <c r="D7027" t="s">
        <v>26</v>
      </c>
      <c r="E7027">
        <v>2016</v>
      </c>
      <c r="F7027" s="22">
        <f t="shared" si="328"/>
        <v>42370</v>
      </c>
      <c r="G7027" t="s">
        <v>20214</v>
      </c>
      <c r="H7027">
        <f t="shared" si="329"/>
        <v>7.7</v>
      </c>
      <c r="I7027">
        <v>7.7</v>
      </c>
      <c r="J7027">
        <v>27000</v>
      </c>
      <c r="K7027" t="s">
        <v>230</v>
      </c>
      <c r="L7027" t="s">
        <v>20215</v>
      </c>
      <c r="M7027" t="s">
        <v>1470</v>
      </c>
      <c r="N7027" t="s">
        <v>15</v>
      </c>
      <c r="O7027">
        <v>8000000</v>
      </c>
      <c r="P7027">
        <v>685780</v>
      </c>
      <c r="Q7027">
        <f>_xlfn.XLOOKUP(E7027,CPI!A:A,CPI!B:B)</f>
        <v>240</v>
      </c>
      <c r="R7027" s="12">
        <f>P7027*(CPI!$B$112/Movie!Q7027)</f>
        <v>870654.85833333328</v>
      </c>
      <c r="S7027" t="s">
        <v>19081</v>
      </c>
      <c r="T7027">
        <v>104</v>
      </c>
    </row>
    <row r="7028" spans="1:20" x14ac:dyDescent="0.3">
      <c r="A7028" t="s">
        <v>20216</v>
      </c>
      <c r="B7028" t="str">
        <f t="shared" si="327"/>
        <v>R</v>
      </c>
      <c r="C7028" t="s">
        <v>1</v>
      </c>
      <c r="D7028" t="s">
        <v>48</v>
      </c>
      <c r="E7028">
        <v>2016</v>
      </c>
      <c r="F7028" s="22">
        <f t="shared" si="328"/>
        <v>42370</v>
      </c>
      <c r="G7028" t="s">
        <v>19665</v>
      </c>
      <c r="H7028">
        <f t="shared" si="329"/>
        <v>6.6</v>
      </c>
      <c r="I7028">
        <v>6.6</v>
      </c>
      <c r="J7028">
        <v>16000</v>
      </c>
      <c r="K7028" t="s">
        <v>20217</v>
      </c>
      <c r="L7028" t="s">
        <v>20217</v>
      </c>
      <c r="M7028" t="s">
        <v>19410</v>
      </c>
      <c r="N7028" t="s">
        <v>20218</v>
      </c>
      <c r="O7028">
        <v>20000000</v>
      </c>
      <c r="P7028">
        <v>4978353</v>
      </c>
      <c r="Q7028">
        <f>_xlfn.XLOOKUP(E7028,CPI!A:A,CPI!B:B)</f>
        <v>240</v>
      </c>
      <c r="R7028" s="12">
        <f>P7028*(CPI!$B$112/Movie!Q7028)</f>
        <v>6320433.9962499999</v>
      </c>
      <c r="S7028" t="s">
        <v>20219</v>
      </c>
      <c r="T7028">
        <v>111</v>
      </c>
    </row>
    <row r="7029" spans="1:20" x14ac:dyDescent="0.3">
      <c r="A7029" t="s">
        <v>20220</v>
      </c>
      <c r="B7029" t="str">
        <f t="shared" si="327"/>
        <v>Not Rated</v>
      </c>
      <c r="C7029" t="s">
        <v>432</v>
      </c>
      <c r="D7029" t="s">
        <v>2</v>
      </c>
      <c r="E7029">
        <v>2016</v>
      </c>
      <c r="F7029" s="22">
        <f t="shared" si="328"/>
        <v>42370</v>
      </c>
      <c r="G7029" t="s">
        <v>19912</v>
      </c>
      <c r="H7029">
        <f t="shared" si="329"/>
        <v>5.8</v>
      </c>
      <c r="I7029">
        <v>5.8</v>
      </c>
      <c r="J7029">
        <v>22000</v>
      </c>
      <c r="K7029" t="s">
        <v>10275</v>
      </c>
      <c r="L7029" t="s">
        <v>10275</v>
      </c>
      <c r="M7029" t="s">
        <v>17600</v>
      </c>
      <c r="N7029" t="s">
        <v>10277</v>
      </c>
      <c r="P7029">
        <v>31668920</v>
      </c>
      <c r="Q7029">
        <f>_xlfn.XLOOKUP(E7029,CPI!A:A,CPI!B:B)</f>
        <v>240</v>
      </c>
      <c r="R7029" s="12">
        <f>P7029*(CPI!$B$112/Movie!Q7029)</f>
        <v>40206333.016666666</v>
      </c>
      <c r="S7029" t="s">
        <v>20221</v>
      </c>
      <c r="T7029">
        <v>158</v>
      </c>
    </row>
    <row r="7030" spans="1:20" x14ac:dyDescent="0.3">
      <c r="A7030" t="s">
        <v>20222</v>
      </c>
      <c r="B7030" t="str">
        <f t="shared" si="327"/>
        <v>PG-13</v>
      </c>
      <c r="C7030" t="s">
        <v>1984</v>
      </c>
      <c r="D7030" t="s">
        <v>48</v>
      </c>
      <c r="E7030">
        <v>2016</v>
      </c>
      <c r="F7030" s="22">
        <f t="shared" si="328"/>
        <v>42370</v>
      </c>
      <c r="G7030" t="s">
        <v>19939</v>
      </c>
      <c r="H7030">
        <f t="shared" si="329"/>
        <v>6.7</v>
      </c>
      <c r="I7030">
        <v>6.7</v>
      </c>
      <c r="J7030">
        <v>20000</v>
      </c>
      <c r="K7030" t="s">
        <v>5362</v>
      </c>
      <c r="L7030" t="s">
        <v>20223</v>
      </c>
      <c r="M7030" t="s">
        <v>10012</v>
      </c>
      <c r="N7030" t="s">
        <v>7</v>
      </c>
      <c r="O7030">
        <v>10000000</v>
      </c>
      <c r="P7030">
        <v>7994527</v>
      </c>
      <c r="Q7030">
        <f>_xlfn.XLOOKUP(E7030,CPI!A:A,CPI!B:B)</f>
        <v>240</v>
      </c>
      <c r="R7030" s="12">
        <f>P7030*(CPI!$B$112/Movie!Q7030)</f>
        <v>10149718.237083333</v>
      </c>
      <c r="S7030" t="s">
        <v>6548</v>
      </c>
      <c r="T7030">
        <v>109</v>
      </c>
    </row>
    <row r="7031" spans="1:20" x14ac:dyDescent="0.3">
      <c r="A7031" t="s">
        <v>20224</v>
      </c>
      <c r="B7031" t="str">
        <f t="shared" si="327"/>
        <v>Not Rated</v>
      </c>
      <c r="C7031" t="s">
        <v>432</v>
      </c>
      <c r="D7031" t="s">
        <v>26</v>
      </c>
      <c r="E7031">
        <v>2016</v>
      </c>
      <c r="F7031" s="22">
        <f t="shared" si="328"/>
        <v>42370</v>
      </c>
      <c r="G7031" t="s">
        <v>20225</v>
      </c>
      <c r="H7031">
        <f t="shared" si="329"/>
        <v>6.7</v>
      </c>
      <c r="I7031">
        <v>6.7</v>
      </c>
      <c r="J7031">
        <v>9800</v>
      </c>
      <c r="K7031" t="s">
        <v>20226</v>
      </c>
      <c r="L7031" t="s">
        <v>20227</v>
      </c>
      <c r="M7031" t="s">
        <v>19522</v>
      </c>
      <c r="N7031" t="s">
        <v>15</v>
      </c>
      <c r="P7031">
        <v>28430</v>
      </c>
      <c r="Q7031">
        <f>_xlfn.XLOOKUP(E7031,CPI!A:A,CPI!B:B)</f>
        <v>240</v>
      </c>
      <c r="R7031" s="12">
        <f>P7031*(CPI!$B$112/Movie!Q7031)</f>
        <v>36094.254166666666</v>
      </c>
      <c r="S7031" t="s">
        <v>20228</v>
      </c>
      <c r="T7031">
        <v>98</v>
      </c>
    </row>
    <row r="7032" spans="1:20" x14ac:dyDescent="0.3">
      <c r="A7032" t="s">
        <v>20229</v>
      </c>
      <c r="B7032" t="str">
        <f t="shared" si="327"/>
        <v>PG-13</v>
      </c>
      <c r="C7032" t="s">
        <v>1984</v>
      </c>
      <c r="D7032" t="s">
        <v>19</v>
      </c>
      <c r="E7032">
        <v>2016</v>
      </c>
      <c r="F7032" s="22">
        <f t="shared" si="328"/>
        <v>42370</v>
      </c>
      <c r="G7032" t="s">
        <v>19373</v>
      </c>
      <c r="H7032">
        <f t="shared" si="329"/>
        <v>5.9</v>
      </c>
      <c r="I7032">
        <v>5.9</v>
      </c>
      <c r="J7032">
        <v>55000</v>
      </c>
      <c r="K7032" t="s">
        <v>12702</v>
      </c>
      <c r="L7032" t="s">
        <v>12191</v>
      </c>
      <c r="M7032" t="s">
        <v>8484</v>
      </c>
      <c r="N7032" t="s">
        <v>15</v>
      </c>
      <c r="O7032">
        <v>40000000</v>
      </c>
      <c r="P7032">
        <v>124608438</v>
      </c>
      <c r="Q7032">
        <f>_xlfn.XLOOKUP(E7032,CPI!A:A,CPI!B:B)</f>
        <v>240</v>
      </c>
      <c r="R7032" s="12">
        <f>P7032*(CPI!$B$112/Movie!Q7032)</f>
        <v>158200796.07749999</v>
      </c>
      <c r="S7032" t="s">
        <v>46</v>
      </c>
      <c r="T7032">
        <v>102</v>
      </c>
    </row>
    <row r="7033" spans="1:20" x14ac:dyDescent="0.3">
      <c r="A7033" t="s">
        <v>20230</v>
      </c>
      <c r="B7033" t="str">
        <f t="shared" si="327"/>
        <v>Not Rated</v>
      </c>
      <c r="C7033" t="s">
        <v>432</v>
      </c>
      <c r="D7033" t="s">
        <v>89</v>
      </c>
      <c r="E7033">
        <v>2016</v>
      </c>
      <c r="F7033" s="22">
        <f t="shared" si="328"/>
        <v>42370</v>
      </c>
      <c r="G7033" t="s">
        <v>19941</v>
      </c>
      <c r="H7033">
        <f t="shared" si="329"/>
        <v>8.1</v>
      </c>
      <c r="I7033">
        <v>8.1</v>
      </c>
      <c r="J7033">
        <v>41000</v>
      </c>
      <c r="K7033" t="s">
        <v>20231</v>
      </c>
      <c r="L7033" t="s">
        <v>20232</v>
      </c>
      <c r="M7033" t="s">
        <v>20233</v>
      </c>
      <c r="N7033" t="s">
        <v>10277</v>
      </c>
      <c r="P7033">
        <v>180180</v>
      </c>
      <c r="Q7033">
        <f>_xlfn.XLOOKUP(E7033,CPI!A:A,CPI!B:B)</f>
        <v>240</v>
      </c>
      <c r="R7033" s="12">
        <f>P7033*(CPI!$B$112/Movie!Q7033)</f>
        <v>228753.52499999999</v>
      </c>
      <c r="S7033" t="s">
        <v>20234</v>
      </c>
      <c r="T7033">
        <v>136</v>
      </c>
    </row>
    <row r="7034" spans="1:20" x14ac:dyDescent="0.3">
      <c r="A7034" t="s">
        <v>20235</v>
      </c>
      <c r="B7034" t="str">
        <f t="shared" si="327"/>
        <v>PG-13</v>
      </c>
      <c r="C7034" t="s">
        <v>1984</v>
      </c>
      <c r="D7034" t="s">
        <v>2</v>
      </c>
      <c r="E7034">
        <v>2016</v>
      </c>
      <c r="F7034" s="22">
        <f t="shared" si="328"/>
        <v>42370</v>
      </c>
      <c r="G7034" t="s">
        <v>19877</v>
      </c>
      <c r="H7034">
        <f t="shared" si="329"/>
        <v>6.9</v>
      </c>
      <c r="I7034">
        <v>6.9</v>
      </c>
      <c r="J7034">
        <v>25000</v>
      </c>
      <c r="K7034" t="s">
        <v>20236</v>
      </c>
      <c r="L7034" t="s">
        <v>20236</v>
      </c>
      <c r="M7034" t="s">
        <v>20237</v>
      </c>
      <c r="N7034" t="s">
        <v>7</v>
      </c>
      <c r="P7034">
        <v>133324</v>
      </c>
      <c r="Q7034">
        <f>_xlfn.XLOOKUP(E7034,CPI!A:A,CPI!B:B)</f>
        <v>240</v>
      </c>
      <c r="R7034" s="12">
        <f>P7034*(CPI!$B$112/Movie!Q7034)</f>
        <v>169265.92833333332</v>
      </c>
      <c r="S7034" t="s">
        <v>20238</v>
      </c>
      <c r="T7034">
        <v>84</v>
      </c>
    </row>
    <row r="7035" spans="1:20" x14ac:dyDescent="0.3">
      <c r="A7035" t="s">
        <v>20239</v>
      </c>
      <c r="B7035" t="str">
        <f t="shared" si="327"/>
        <v>PG</v>
      </c>
      <c r="C7035" t="s">
        <v>18</v>
      </c>
      <c r="D7035" t="s">
        <v>375</v>
      </c>
      <c r="E7035">
        <v>2016</v>
      </c>
      <c r="F7035" s="22">
        <f t="shared" si="328"/>
        <v>42370</v>
      </c>
      <c r="G7035" t="s">
        <v>20240</v>
      </c>
      <c r="H7035">
        <f t="shared" si="329"/>
        <v>6</v>
      </c>
      <c r="I7035">
        <v>6</v>
      </c>
      <c r="J7035">
        <v>4900</v>
      </c>
      <c r="K7035" t="s">
        <v>15100</v>
      </c>
      <c r="L7035" t="s">
        <v>15100</v>
      </c>
      <c r="M7035" t="s">
        <v>9027</v>
      </c>
      <c r="N7035" t="s">
        <v>5975</v>
      </c>
      <c r="O7035">
        <v>60000000</v>
      </c>
      <c r="P7035">
        <v>23157646</v>
      </c>
      <c r="Q7035">
        <f>_xlfn.XLOOKUP(E7035,CPI!A:A,CPI!B:B)</f>
        <v>240</v>
      </c>
      <c r="R7035" s="12">
        <f>P7035*(CPI!$B$112/Movie!Q7035)</f>
        <v>29400561.400833331</v>
      </c>
      <c r="S7035" t="s">
        <v>20241</v>
      </c>
      <c r="T7035">
        <v>90</v>
      </c>
    </row>
    <row r="7036" spans="1:20" x14ac:dyDescent="0.3">
      <c r="A7036" t="s">
        <v>20242</v>
      </c>
      <c r="B7036" t="str">
        <f t="shared" si="327"/>
        <v>PG-13</v>
      </c>
      <c r="C7036" t="s">
        <v>1984</v>
      </c>
      <c r="D7036" t="s">
        <v>48</v>
      </c>
      <c r="E7036">
        <v>2016</v>
      </c>
      <c r="F7036" s="22">
        <f t="shared" si="328"/>
        <v>42370</v>
      </c>
      <c r="G7036" t="s">
        <v>19268</v>
      </c>
      <c r="H7036">
        <f t="shared" si="329"/>
        <v>7.1</v>
      </c>
      <c r="I7036">
        <v>7.1</v>
      </c>
      <c r="J7036">
        <v>36000</v>
      </c>
      <c r="K7036" t="s">
        <v>5213</v>
      </c>
      <c r="L7036" t="s">
        <v>20243</v>
      </c>
      <c r="M7036" t="s">
        <v>20244</v>
      </c>
      <c r="N7036" t="s">
        <v>180</v>
      </c>
      <c r="O7036">
        <v>35000000</v>
      </c>
      <c r="P7036">
        <v>25070261</v>
      </c>
      <c r="Q7036">
        <f>_xlfn.XLOOKUP(E7036,CPI!A:A,CPI!B:B)</f>
        <v>240</v>
      </c>
      <c r="R7036" s="12">
        <f>P7036*(CPI!$B$112/Movie!Q7036)</f>
        <v>31828785.527916666</v>
      </c>
      <c r="S7036" t="s">
        <v>20245</v>
      </c>
      <c r="T7036">
        <v>134</v>
      </c>
    </row>
    <row r="7037" spans="1:20" x14ac:dyDescent="0.3">
      <c r="A7037" t="s">
        <v>20246</v>
      </c>
      <c r="B7037" t="str">
        <f t="shared" si="327"/>
        <v>PG-13</v>
      </c>
      <c r="C7037" t="s">
        <v>1984</v>
      </c>
      <c r="D7037" t="s">
        <v>48</v>
      </c>
      <c r="E7037">
        <v>2016</v>
      </c>
      <c r="F7037" s="22">
        <f t="shared" si="328"/>
        <v>42370</v>
      </c>
      <c r="G7037" t="s">
        <v>20247</v>
      </c>
      <c r="H7037">
        <f t="shared" si="329"/>
        <v>6.9</v>
      </c>
      <c r="I7037">
        <v>6.9</v>
      </c>
      <c r="J7037">
        <v>15000</v>
      </c>
      <c r="K7037" t="s">
        <v>18408</v>
      </c>
      <c r="L7037" t="s">
        <v>19569</v>
      </c>
      <c r="M7037" t="s">
        <v>19054</v>
      </c>
      <c r="N7037" t="s">
        <v>9386</v>
      </c>
      <c r="O7037">
        <v>14000000</v>
      </c>
      <c r="P7037">
        <v>14459330</v>
      </c>
      <c r="Q7037">
        <f>_xlfn.XLOOKUP(E7037,CPI!A:A,CPI!B:B)</f>
        <v>240</v>
      </c>
      <c r="R7037" s="12">
        <f>P7037*(CPI!$B$112/Movie!Q7037)</f>
        <v>18357324.379166666</v>
      </c>
      <c r="S7037" t="s">
        <v>9423</v>
      </c>
      <c r="T7037">
        <v>111</v>
      </c>
    </row>
    <row r="7038" spans="1:20" x14ac:dyDescent="0.3">
      <c r="A7038" t="s">
        <v>20248</v>
      </c>
      <c r="B7038" t="str">
        <f t="shared" si="327"/>
        <v>R</v>
      </c>
      <c r="C7038" t="s">
        <v>1</v>
      </c>
      <c r="D7038" t="s">
        <v>2</v>
      </c>
      <c r="E7038">
        <v>2016</v>
      </c>
      <c r="F7038" s="22">
        <f t="shared" si="328"/>
        <v>42370</v>
      </c>
      <c r="G7038" t="s">
        <v>19812</v>
      </c>
      <c r="H7038">
        <f t="shared" si="329"/>
        <v>7.1</v>
      </c>
      <c r="I7038">
        <v>7.1</v>
      </c>
      <c r="J7038">
        <v>30000</v>
      </c>
      <c r="K7038" t="s">
        <v>3457</v>
      </c>
      <c r="L7038" t="s">
        <v>3457</v>
      </c>
      <c r="M7038" t="s">
        <v>20249</v>
      </c>
      <c r="N7038" t="s">
        <v>1096</v>
      </c>
      <c r="P7038">
        <v>22546233</v>
      </c>
      <c r="Q7038">
        <f>_xlfn.XLOOKUP(E7038,CPI!A:A,CPI!B:B)</f>
        <v>240</v>
      </c>
      <c r="R7038" s="12">
        <f>P7038*(CPI!$B$112/Movie!Q7038)</f>
        <v>28624321.646249998</v>
      </c>
      <c r="S7038" t="s">
        <v>16280</v>
      </c>
      <c r="T7038">
        <v>99</v>
      </c>
    </row>
    <row r="7039" spans="1:20" x14ac:dyDescent="0.3">
      <c r="A7039" t="s">
        <v>20250</v>
      </c>
      <c r="B7039" t="str">
        <f t="shared" si="327"/>
        <v>R</v>
      </c>
      <c r="C7039" t="s">
        <v>1</v>
      </c>
      <c r="D7039" t="s">
        <v>89</v>
      </c>
      <c r="E7039">
        <v>2016</v>
      </c>
      <c r="F7039" s="22">
        <f t="shared" si="328"/>
        <v>42370</v>
      </c>
      <c r="G7039" t="s">
        <v>19939</v>
      </c>
      <c r="H7039">
        <f t="shared" si="329"/>
        <v>6.1</v>
      </c>
      <c r="I7039">
        <v>6.1</v>
      </c>
      <c r="J7039">
        <v>16000</v>
      </c>
      <c r="K7039" t="s">
        <v>8988</v>
      </c>
      <c r="L7039" t="s">
        <v>13148</v>
      </c>
      <c r="M7039" t="s">
        <v>8988</v>
      </c>
      <c r="N7039" t="s">
        <v>476</v>
      </c>
      <c r="P7039">
        <v>2063436</v>
      </c>
      <c r="Q7039">
        <f>_xlfn.XLOOKUP(E7039,CPI!A:A,CPI!B:B)</f>
        <v>240</v>
      </c>
      <c r="R7039" s="12">
        <f>P7039*(CPI!$B$112/Movie!Q7039)</f>
        <v>2619703.9550000001</v>
      </c>
      <c r="S7039" t="s">
        <v>14686</v>
      </c>
      <c r="T7039">
        <v>108</v>
      </c>
    </row>
    <row r="7040" spans="1:20" x14ac:dyDescent="0.3">
      <c r="A7040" t="s">
        <v>20251</v>
      </c>
      <c r="B7040" t="str">
        <f t="shared" si="327"/>
        <v>Not Rated</v>
      </c>
      <c r="C7040" t="s">
        <v>432</v>
      </c>
      <c r="D7040" t="s">
        <v>89</v>
      </c>
      <c r="E7040">
        <v>2016</v>
      </c>
      <c r="F7040" s="22">
        <f t="shared" si="328"/>
        <v>42370</v>
      </c>
      <c r="G7040" t="s">
        <v>20252</v>
      </c>
      <c r="H7040">
        <f t="shared" si="329"/>
        <v>6.2</v>
      </c>
      <c r="I7040">
        <v>6.2</v>
      </c>
      <c r="J7040">
        <v>9400</v>
      </c>
      <c r="K7040" t="s">
        <v>20253</v>
      </c>
      <c r="L7040" t="s">
        <v>20253</v>
      </c>
      <c r="M7040" t="s">
        <v>20254</v>
      </c>
      <c r="N7040" t="s">
        <v>15</v>
      </c>
      <c r="P7040">
        <v>73121</v>
      </c>
      <c r="Q7040">
        <f>_xlfn.XLOOKUP(E7040,CPI!A:A,CPI!B:B)</f>
        <v>240</v>
      </c>
      <c r="R7040" s="12">
        <f>P7040*(CPI!$B$112/Movie!Q7040)</f>
        <v>92833.202916666662</v>
      </c>
      <c r="S7040" t="s">
        <v>20255</v>
      </c>
      <c r="T7040">
        <v>96</v>
      </c>
    </row>
    <row r="7041" spans="1:20" x14ac:dyDescent="0.3">
      <c r="A7041" t="s">
        <v>20256</v>
      </c>
      <c r="B7041" t="str">
        <f t="shared" si="327"/>
        <v>R</v>
      </c>
      <c r="C7041" t="s">
        <v>1</v>
      </c>
      <c r="D7041" t="s">
        <v>2</v>
      </c>
      <c r="E7041">
        <v>2016</v>
      </c>
      <c r="F7041" s="22">
        <f t="shared" si="328"/>
        <v>42370</v>
      </c>
      <c r="G7041" t="s">
        <v>19665</v>
      </c>
      <c r="H7041">
        <f t="shared" si="329"/>
        <v>5.4</v>
      </c>
      <c r="I7041">
        <v>5.4</v>
      </c>
      <c r="J7041">
        <v>5800</v>
      </c>
      <c r="K7041" t="s">
        <v>13901</v>
      </c>
      <c r="L7041" t="s">
        <v>13901</v>
      </c>
      <c r="M7041" t="s">
        <v>20257</v>
      </c>
      <c r="N7041" t="s">
        <v>15</v>
      </c>
      <c r="P7041">
        <v>217473</v>
      </c>
      <c r="Q7041">
        <f>_xlfn.XLOOKUP(E7041,CPI!A:A,CPI!B:B)</f>
        <v>240</v>
      </c>
      <c r="R7041" s="12">
        <f>P7041*(CPI!$B$112/Movie!Q7041)</f>
        <v>276100.09625</v>
      </c>
      <c r="S7041" t="s">
        <v>19271</v>
      </c>
      <c r="T7041">
        <v>91</v>
      </c>
    </row>
    <row r="7042" spans="1:20" x14ac:dyDescent="0.3">
      <c r="A7042" t="s">
        <v>20258</v>
      </c>
      <c r="B7042" t="str">
        <f t="shared" si="327"/>
        <v>PG</v>
      </c>
      <c r="C7042" t="s">
        <v>18</v>
      </c>
      <c r="D7042" t="s">
        <v>26</v>
      </c>
      <c r="E7042">
        <v>2016</v>
      </c>
      <c r="F7042" s="22">
        <f t="shared" si="328"/>
        <v>42370</v>
      </c>
      <c r="G7042" t="s">
        <v>20259</v>
      </c>
      <c r="H7042">
        <f t="shared" si="329"/>
        <v>6.9</v>
      </c>
      <c r="I7042">
        <v>6.9</v>
      </c>
      <c r="J7042">
        <v>10000</v>
      </c>
      <c r="K7042" t="s">
        <v>20260</v>
      </c>
      <c r="L7042" t="s">
        <v>20260</v>
      </c>
      <c r="M7042" t="s">
        <v>20261</v>
      </c>
      <c r="N7042" t="s">
        <v>7</v>
      </c>
      <c r="P7042">
        <v>353808</v>
      </c>
      <c r="Q7042">
        <f>_xlfn.XLOOKUP(E7042,CPI!A:A,CPI!B:B)</f>
        <v>240</v>
      </c>
      <c r="R7042" s="12">
        <f>P7042*(CPI!$B$112/Movie!Q7042)</f>
        <v>449188.74</v>
      </c>
      <c r="S7042" t="s">
        <v>20262</v>
      </c>
      <c r="T7042">
        <v>92</v>
      </c>
    </row>
    <row r="7043" spans="1:20" x14ac:dyDescent="0.3">
      <c r="A7043" t="s">
        <v>20263</v>
      </c>
      <c r="B7043" t="str">
        <f t="shared" ref="B7043:B7106" si="330">IF(C7043="","Rating Pending",C7043)</f>
        <v>PG-13</v>
      </c>
      <c r="C7043" t="s">
        <v>1984</v>
      </c>
      <c r="D7043" t="s">
        <v>37</v>
      </c>
      <c r="E7043">
        <v>2016</v>
      </c>
      <c r="F7043" s="22">
        <f t="shared" ref="F7043:F7106" si="331">DATE(TRIM(E7043), 1, 1)</f>
        <v>42370</v>
      </c>
      <c r="G7043" t="s">
        <v>20097</v>
      </c>
      <c r="H7043">
        <f t="shared" ref="H7043:H7106" si="332">IF(I7043="","Score Pending",I7043)</f>
        <v>5.3</v>
      </c>
      <c r="I7043">
        <v>5.3</v>
      </c>
      <c r="J7043">
        <v>12000</v>
      </c>
      <c r="K7043" t="s">
        <v>17759</v>
      </c>
      <c r="L7043" t="s">
        <v>15898</v>
      </c>
      <c r="M7043" t="s">
        <v>10019</v>
      </c>
      <c r="N7043" t="s">
        <v>15</v>
      </c>
      <c r="O7043">
        <v>5000000</v>
      </c>
      <c r="P7043">
        <v>9037058</v>
      </c>
      <c r="Q7043">
        <f>_xlfn.XLOOKUP(E7043,CPI!A:A,CPI!B:B)</f>
        <v>240</v>
      </c>
      <c r="R7043" s="12">
        <f>P7043*(CPI!$B$112/Movie!Q7043)</f>
        <v>11473298.219166666</v>
      </c>
      <c r="S7043" t="s">
        <v>17854</v>
      </c>
      <c r="T7043">
        <v>87</v>
      </c>
    </row>
    <row r="7044" spans="1:20" x14ac:dyDescent="0.3">
      <c r="A7044" t="s">
        <v>20264</v>
      </c>
      <c r="B7044" t="str">
        <f t="shared" si="330"/>
        <v>PG-13</v>
      </c>
      <c r="C7044" t="s">
        <v>1984</v>
      </c>
      <c r="D7044" t="s">
        <v>2</v>
      </c>
      <c r="E7044">
        <v>2016</v>
      </c>
      <c r="F7044" s="22">
        <f t="shared" si="331"/>
        <v>42370</v>
      </c>
      <c r="G7044" t="s">
        <v>20265</v>
      </c>
      <c r="H7044">
        <f t="shared" si="332"/>
        <v>7.3</v>
      </c>
      <c r="I7044">
        <v>7.3</v>
      </c>
      <c r="J7044">
        <v>10000</v>
      </c>
      <c r="K7044" t="s">
        <v>13362</v>
      </c>
      <c r="L7044" t="s">
        <v>20266</v>
      </c>
      <c r="M7044" t="s">
        <v>20267</v>
      </c>
      <c r="N7044" t="s">
        <v>437</v>
      </c>
      <c r="P7044">
        <v>7400324</v>
      </c>
      <c r="Q7044">
        <f>_xlfn.XLOOKUP(E7044,CPI!A:A,CPI!B:B)</f>
        <v>240</v>
      </c>
      <c r="R7044" s="12">
        <f>P7044*(CPI!$B$112/Movie!Q7044)</f>
        <v>9395328.0116666667</v>
      </c>
      <c r="S7044" t="s">
        <v>18006</v>
      </c>
      <c r="T7044">
        <v>115</v>
      </c>
    </row>
    <row r="7045" spans="1:20" x14ac:dyDescent="0.3">
      <c r="A7045" t="s">
        <v>20268</v>
      </c>
      <c r="B7045" t="str">
        <f t="shared" si="330"/>
        <v>PG-13</v>
      </c>
      <c r="C7045" t="s">
        <v>1984</v>
      </c>
      <c r="D7045" t="s">
        <v>19</v>
      </c>
      <c r="E7045">
        <v>2017</v>
      </c>
      <c r="F7045" s="22">
        <f t="shared" si="331"/>
        <v>42736</v>
      </c>
      <c r="G7045" t="s">
        <v>20269</v>
      </c>
      <c r="H7045">
        <f t="shared" si="332"/>
        <v>7.9</v>
      </c>
      <c r="I7045">
        <v>7.9</v>
      </c>
      <c r="J7045">
        <v>628000</v>
      </c>
      <c r="K7045" t="s">
        <v>15427</v>
      </c>
      <c r="L7045" t="s">
        <v>20270</v>
      </c>
      <c r="M7045" t="s">
        <v>17102</v>
      </c>
      <c r="N7045" t="s">
        <v>15</v>
      </c>
      <c r="O7045">
        <v>180000000</v>
      </c>
      <c r="P7045">
        <v>853983911</v>
      </c>
      <c r="Q7045">
        <f>_xlfn.XLOOKUP(E7045,CPI!A:A,CPI!B:B)</f>
        <v>245.1</v>
      </c>
      <c r="R7045" s="12">
        <f>P7045*(CPI!$B$112/Movie!Q7045)</f>
        <v>1061643809.3908608</v>
      </c>
      <c r="S7045" t="s">
        <v>1709</v>
      </c>
      <c r="T7045">
        <v>130</v>
      </c>
    </row>
    <row r="7046" spans="1:20" x14ac:dyDescent="0.3">
      <c r="A7046" t="s">
        <v>20271</v>
      </c>
      <c r="B7046" t="str">
        <f t="shared" si="330"/>
        <v>PG-13</v>
      </c>
      <c r="C7046" t="s">
        <v>1984</v>
      </c>
      <c r="D7046" t="s">
        <v>48</v>
      </c>
      <c r="E7046">
        <v>2017</v>
      </c>
      <c r="F7046" s="22">
        <f t="shared" si="331"/>
        <v>42736</v>
      </c>
      <c r="G7046" t="s">
        <v>20272</v>
      </c>
      <c r="H7046">
        <f t="shared" si="332"/>
        <v>7.4</v>
      </c>
      <c r="I7046">
        <v>7.4</v>
      </c>
      <c r="J7046">
        <v>179000</v>
      </c>
      <c r="K7046" t="s">
        <v>13984</v>
      </c>
      <c r="L7046" t="s">
        <v>18815</v>
      </c>
      <c r="M7046" t="s">
        <v>3347</v>
      </c>
      <c r="N7046" t="s">
        <v>7</v>
      </c>
      <c r="O7046">
        <v>30000000</v>
      </c>
      <c r="P7046">
        <v>150847274</v>
      </c>
      <c r="Q7046">
        <f>_xlfn.XLOOKUP(E7046,CPI!A:A,CPI!B:B)</f>
        <v>245.1</v>
      </c>
      <c r="R7046" s="12">
        <f>P7046*(CPI!$B$112/Movie!Q7046)</f>
        <v>187528210.47654018</v>
      </c>
      <c r="S7046" t="s">
        <v>12679</v>
      </c>
      <c r="T7046">
        <v>125</v>
      </c>
    </row>
    <row r="7047" spans="1:20" x14ac:dyDescent="0.3">
      <c r="A7047" t="s">
        <v>20273</v>
      </c>
      <c r="B7047" t="str">
        <f t="shared" si="330"/>
        <v>R</v>
      </c>
      <c r="C7047" t="s">
        <v>1</v>
      </c>
      <c r="D7047" t="s">
        <v>19</v>
      </c>
      <c r="E7047">
        <v>2017</v>
      </c>
      <c r="F7047" s="22">
        <f t="shared" si="331"/>
        <v>42736</v>
      </c>
      <c r="G7047" t="s">
        <v>20274</v>
      </c>
      <c r="H7047">
        <f t="shared" si="332"/>
        <v>6.9</v>
      </c>
      <c r="I7047">
        <v>6.9</v>
      </c>
      <c r="J7047">
        <v>203000</v>
      </c>
      <c r="K7047" t="s">
        <v>18817</v>
      </c>
      <c r="L7047" t="s">
        <v>20275</v>
      </c>
      <c r="M7047" t="s">
        <v>12475</v>
      </c>
      <c r="N7047" t="s">
        <v>15</v>
      </c>
      <c r="O7047">
        <v>30000000</v>
      </c>
      <c r="P7047">
        <v>176600207</v>
      </c>
      <c r="Q7047">
        <f>_xlfn.XLOOKUP(E7047,CPI!A:A,CPI!B:B)</f>
        <v>245.1</v>
      </c>
      <c r="R7047" s="12">
        <f>P7047*(CPI!$B$112/Movie!Q7047)</f>
        <v>219543382.59037128</v>
      </c>
      <c r="S7047" t="s">
        <v>10066</v>
      </c>
      <c r="T7047">
        <v>118</v>
      </c>
    </row>
    <row r="7048" spans="1:20" x14ac:dyDescent="0.3">
      <c r="A7048" t="s">
        <v>20276</v>
      </c>
      <c r="B7048" t="str">
        <f t="shared" si="330"/>
        <v>R</v>
      </c>
      <c r="C7048" t="s">
        <v>1</v>
      </c>
      <c r="D7048" t="s">
        <v>37</v>
      </c>
      <c r="E7048">
        <v>2017</v>
      </c>
      <c r="F7048" s="22">
        <f t="shared" si="331"/>
        <v>42736</v>
      </c>
      <c r="G7048" t="s">
        <v>20277</v>
      </c>
      <c r="H7048">
        <f t="shared" si="332"/>
        <v>7.3</v>
      </c>
      <c r="I7048">
        <v>7.3</v>
      </c>
      <c r="J7048">
        <v>478000</v>
      </c>
      <c r="K7048" t="s">
        <v>18317</v>
      </c>
      <c r="L7048" t="s">
        <v>20278</v>
      </c>
      <c r="M7048" t="s">
        <v>20279</v>
      </c>
      <c r="N7048" t="s">
        <v>15</v>
      </c>
      <c r="O7048">
        <v>35000000</v>
      </c>
      <c r="P7048">
        <v>701796444</v>
      </c>
      <c r="Q7048">
        <f>_xlfn.XLOOKUP(E7048,CPI!A:A,CPI!B:B)</f>
        <v>245.1</v>
      </c>
      <c r="R7048" s="12">
        <f>P7048*(CPI!$B$112/Movie!Q7048)</f>
        <v>872449516.47001219</v>
      </c>
      <c r="S7048" t="s">
        <v>2011</v>
      </c>
      <c r="T7048">
        <v>135</v>
      </c>
    </row>
    <row r="7049" spans="1:20" x14ac:dyDescent="0.3">
      <c r="A7049" t="s">
        <v>20280</v>
      </c>
      <c r="B7049" t="str">
        <f t="shared" si="330"/>
        <v>PG-13</v>
      </c>
      <c r="C7049" t="s">
        <v>1984</v>
      </c>
      <c r="D7049" t="s">
        <v>19</v>
      </c>
      <c r="E7049">
        <v>2017</v>
      </c>
      <c r="F7049" s="22">
        <f t="shared" si="331"/>
        <v>42736</v>
      </c>
      <c r="G7049" t="s">
        <v>20281</v>
      </c>
      <c r="H7049">
        <f t="shared" si="332"/>
        <v>7.4</v>
      </c>
      <c r="I7049">
        <v>7.4</v>
      </c>
      <c r="J7049">
        <v>540000</v>
      </c>
      <c r="K7049" t="s">
        <v>19004</v>
      </c>
      <c r="L7049" t="s">
        <v>18539</v>
      </c>
      <c r="M7049" t="s">
        <v>1240</v>
      </c>
      <c r="N7049" t="s">
        <v>15</v>
      </c>
      <c r="O7049">
        <v>175000000</v>
      </c>
      <c r="P7049">
        <v>880166924</v>
      </c>
      <c r="Q7049">
        <f>_xlfn.XLOOKUP(E7049,CPI!A:A,CPI!B:B)</f>
        <v>245.1</v>
      </c>
      <c r="R7049" s="12">
        <f>P7049*(CPI!$B$112/Movie!Q7049)</f>
        <v>1094193642.361485</v>
      </c>
      <c r="S7049" t="s">
        <v>16</v>
      </c>
      <c r="T7049">
        <v>133</v>
      </c>
    </row>
    <row r="7050" spans="1:20" x14ac:dyDescent="0.3">
      <c r="A7050" t="s">
        <v>20282</v>
      </c>
      <c r="B7050" t="str">
        <f t="shared" si="330"/>
        <v>R</v>
      </c>
      <c r="C7050" t="s">
        <v>1</v>
      </c>
      <c r="D7050" t="s">
        <v>19</v>
      </c>
      <c r="E7050">
        <v>2017</v>
      </c>
      <c r="F7050" s="22">
        <f t="shared" si="331"/>
        <v>42736</v>
      </c>
      <c r="G7050" t="s">
        <v>20283</v>
      </c>
      <c r="H7050">
        <f t="shared" si="332"/>
        <v>8</v>
      </c>
      <c r="I7050">
        <v>8</v>
      </c>
      <c r="J7050">
        <v>486000</v>
      </c>
      <c r="K7050" t="s">
        <v>11690</v>
      </c>
      <c r="L7050" t="s">
        <v>976</v>
      </c>
      <c r="M7050" t="s">
        <v>482</v>
      </c>
      <c r="N7050" t="s">
        <v>15</v>
      </c>
      <c r="O7050">
        <v>150000000</v>
      </c>
      <c r="P7050">
        <v>259334548</v>
      </c>
      <c r="Q7050">
        <f>_xlfn.XLOOKUP(E7050,CPI!A:A,CPI!B:B)</f>
        <v>245.1</v>
      </c>
      <c r="R7050" s="12">
        <f>P7050*(CPI!$B$112/Movie!Q7050)</f>
        <v>322395906.87719297</v>
      </c>
      <c r="S7050" t="s">
        <v>11112</v>
      </c>
      <c r="T7050">
        <v>164</v>
      </c>
    </row>
    <row r="7051" spans="1:20" x14ac:dyDescent="0.3">
      <c r="A7051" t="s">
        <v>20284</v>
      </c>
      <c r="B7051" t="str">
        <f t="shared" si="330"/>
        <v>PG-13</v>
      </c>
      <c r="C7051" t="s">
        <v>1984</v>
      </c>
      <c r="D7051" t="s">
        <v>19</v>
      </c>
      <c r="E7051">
        <v>2017</v>
      </c>
      <c r="F7051" s="22">
        <f t="shared" si="331"/>
        <v>42736</v>
      </c>
      <c r="G7051" t="s">
        <v>20285</v>
      </c>
      <c r="H7051">
        <f t="shared" si="332"/>
        <v>7.6</v>
      </c>
      <c r="I7051">
        <v>7.6</v>
      </c>
      <c r="J7051">
        <v>596000</v>
      </c>
      <c r="K7051" t="s">
        <v>11750</v>
      </c>
      <c r="L7051" t="s">
        <v>11750</v>
      </c>
      <c r="M7051" t="s">
        <v>18695</v>
      </c>
      <c r="N7051" t="s">
        <v>15</v>
      </c>
      <c r="O7051">
        <v>200000000</v>
      </c>
      <c r="P7051">
        <v>863756051</v>
      </c>
      <c r="Q7051">
        <f>_xlfn.XLOOKUP(E7051,CPI!A:A,CPI!B:B)</f>
        <v>245.1</v>
      </c>
      <c r="R7051" s="12">
        <f>P7051*(CPI!$B$112/Movie!Q7051)</f>
        <v>1073792202.1203589</v>
      </c>
      <c r="S7051" t="s">
        <v>17616</v>
      </c>
      <c r="T7051">
        <v>136</v>
      </c>
    </row>
    <row r="7052" spans="1:20" x14ac:dyDescent="0.3">
      <c r="A7052" t="s">
        <v>20286</v>
      </c>
      <c r="B7052" t="str">
        <f t="shared" si="330"/>
        <v>PG</v>
      </c>
      <c r="C7052" t="s">
        <v>18</v>
      </c>
      <c r="D7052" t="s">
        <v>48</v>
      </c>
      <c r="E7052">
        <v>2017</v>
      </c>
      <c r="F7052" s="22">
        <f t="shared" si="331"/>
        <v>42736</v>
      </c>
      <c r="G7052" t="s">
        <v>20287</v>
      </c>
      <c r="H7052">
        <f t="shared" si="332"/>
        <v>7.6</v>
      </c>
      <c r="I7052">
        <v>7.6</v>
      </c>
      <c r="J7052">
        <v>251000</v>
      </c>
      <c r="K7052" t="s">
        <v>20288</v>
      </c>
      <c r="L7052" t="s">
        <v>20289</v>
      </c>
      <c r="M7052" t="s">
        <v>13467</v>
      </c>
      <c r="N7052" t="s">
        <v>15</v>
      </c>
      <c r="O7052">
        <v>84000000</v>
      </c>
      <c r="P7052">
        <v>438006904</v>
      </c>
      <c r="Q7052">
        <f>_xlfn.XLOOKUP(E7052,CPI!A:A,CPI!B:B)</f>
        <v>245.1</v>
      </c>
      <c r="R7052" s="12">
        <f>P7052*(CPI!$B$112/Movie!Q7052)</f>
        <v>544515314.76458585</v>
      </c>
      <c r="S7052" t="s">
        <v>20183</v>
      </c>
      <c r="T7052">
        <v>105</v>
      </c>
    </row>
    <row r="7053" spans="1:20" x14ac:dyDescent="0.3">
      <c r="A7053" t="s">
        <v>20290</v>
      </c>
      <c r="B7053" t="str">
        <f t="shared" si="330"/>
        <v>PG-13</v>
      </c>
      <c r="C7053" t="s">
        <v>1984</v>
      </c>
      <c r="D7053" t="s">
        <v>19</v>
      </c>
      <c r="E7053">
        <v>2017</v>
      </c>
      <c r="F7053" s="22">
        <f t="shared" si="331"/>
        <v>42736</v>
      </c>
      <c r="G7053" t="s">
        <v>20287</v>
      </c>
      <c r="H7053">
        <f t="shared" si="332"/>
        <v>6.9</v>
      </c>
      <c r="I7053">
        <v>6.9</v>
      </c>
      <c r="J7053">
        <v>336000</v>
      </c>
      <c r="K7053" t="s">
        <v>10605</v>
      </c>
      <c r="L7053" t="s">
        <v>16015</v>
      </c>
      <c r="M7053" t="s">
        <v>12453</v>
      </c>
      <c r="N7053" t="s">
        <v>15</v>
      </c>
      <c r="O7053">
        <v>90000000</v>
      </c>
      <c r="P7053">
        <v>962542945</v>
      </c>
      <c r="Q7053">
        <f>_xlfn.XLOOKUP(E7053,CPI!A:A,CPI!B:B)</f>
        <v>245.1</v>
      </c>
      <c r="R7053" s="12">
        <f>P7053*(CPI!$B$112/Movie!Q7053)</f>
        <v>1196600715.3875968</v>
      </c>
      <c r="S7053" t="s">
        <v>16</v>
      </c>
      <c r="T7053">
        <v>119</v>
      </c>
    </row>
    <row r="7054" spans="1:20" x14ac:dyDescent="0.3">
      <c r="A7054" t="s">
        <v>20291</v>
      </c>
      <c r="B7054" t="str">
        <f t="shared" si="330"/>
        <v>R</v>
      </c>
      <c r="C7054" t="s">
        <v>1</v>
      </c>
      <c r="D7054" t="s">
        <v>19</v>
      </c>
      <c r="E7054">
        <v>2017</v>
      </c>
      <c r="F7054" s="22">
        <f t="shared" si="331"/>
        <v>42736</v>
      </c>
      <c r="G7054" t="s">
        <v>20292</v>
      </c>
      <c r="H7054">
        <f t="shared" si="332"/>
        <v>5.5</v>
      </c>
      <c r="I7054">
        <v>5.5</v>
      </c>
      <c r="J7054">
        <v>170000</v>
      </c>
      <c r="K7054" t="s">
        <v>15853</v>
      </c>
      <c r="L7054" t="s">
        <v>20293</v>
      </c>
      <c r="M7054" t="s">
        <v>12453</v>
      </c>
      <c r="N7054" t="s">
        <v>7</v>
      </c>
      <c r="O7054">
        <v>69000000</v>
      </c>
      <c r="P7054">
        <v>177856751</v>
      </c>
      <c r="Q7054">
        <f>_xlfn.XLOOKUP(E7054,CPI!A:A,CPI!B:B)</f>
        <v>245.1</v>
      </c>
      <c r="R7054" s="12">
        <f>P7054*(CPI!$B$112/Movie!Q7054)</f>
        <v>221105475.43737251</v>
      </c>
      <c r="S7054" t="s">
        <v>29</v>
      </c>
      <c r="T7054">
        <v>116</v>
      </c>
    </row>
    <row r="7055" spans="1:20" x14ac:dyDescent="0.3">
      <c r="A7055" t="s">
        <v>20294</v>
      </c>
      <c r="B7055" t="str">
        <f t="shared" si="330"/>
        <v>R</v>
      </c>
      <c r="C7055" t="s">
        <v>1</v>
      </c>
      <c r="D7055" t="s">
        <v>2</v>
      </c>
      <c r="E7055">
        <v>2017</v>
      </c>
      <c r="F7055" s="22">
        <f t="shared" si="331"/>
        <v>42736</v>
      </c>
      <c r="G7055" t="s">
        <v>20295</v>
      </c>
      <c r="H7055">
        <f t="shared" si="332"/>
        <v>7.9</v>
      </c>
      <c r="I7055">
        <v>7.9</v>
      </c>
      <c r="J7055">
        <v>228000</v>
      </c>
      <c r="K7055" t="s">
        <v>16416</v>
      </c>
      <c r="L7055" t="s">
        <v>822</v>
      </c>
      <c r="M7055" t="s">
        <v>20296</v>
      </c>
      <c r="N7055" t="s">
        <v>291</v>
      </c>
      <c r="P7055">
        <v>41888660</v>
      </c>
      <c r="Q7055">
        <f>_xlfn.XLOOKUP(E7055,CPI!A:A,CPI!B:B)</f>
        <v>245.1</v>
      </c>
      <c r="R7055" s="12">
        <f>P7055*(CPI!$B$112/Movie!Q7055)</f>
        <v>52074560.187678501</v>
      </c>
      <c r="S7055" t="s">
        <v>19483</v>
      </c>
      <c r="T7055">
        <v>132</v>
      </c>
    </row>
    <row r="7056" spans="1:20" x14ac:dyDescent="0.3">
      <c r="A7056" t="s">
        <v>20297</v>
      </c>
      <c r="B7056" t="str">
        <f t="shared" si="330"/>
        <v>PG-13</v>
      </c>
      <c r="C7056" t="s">
        <v>1984</v>
      </c>
      <c r="D7056" t="s">
        <v>26</v>
      </c>
      <c r="E7056">
        <v>2017</v>
      </c>
      <c r="F7056" s="22">
        <f t="shared" si="331"/>
        <v>42736</v>
      </c>
      <c r="G7056" t="s">
        <v>20277</v>
      </c>
      <c r="H7056">
        <f t="shared" si="332"/>
        <v>5.8</v>
      </c>
      <c r="I7056">
        <v>5.8</v>
      </c>
      <c r="J7056">
        <v>30000</v>
      </c>
      <c r="K7056" t="s">
        <v>20298</v>
      </c>
      <c r="L7056" t="s">
        <v>20298</v>
      </c>
      <c r="M7056" t="s">
        <v>7764</v>
      </c>
      <c r="N7056" t="s">
        <v>15</v>
      </c>
      <c r="O7056">
        <v>12000000</v>
      </c>
      <c r="P7056">
        <v>37270721</v>
      </c>
      <c r="Q7056">
        <f>_xlfn.XLOOKUP(E7056,CPI!A:A,CPI!B:B)</f>
        <v>245.1</v>
      </c>
      <c r="R7056" s="12">
        <f>P7056*(CPI!$B$112/Movie!Q7056)</f>
        <v>46333695.180334553</v>
      </c>
      <c r="S7056" t="s">
        <v>20299</v>
      </c>
      <c r="T7056">
        <v>97</v>
      </c>
    </row>
    <row r="7057" spans="1:20" x14ac:dyDescent="0.3">
      <c r="A7057" t="s">
        <v>20300</v>
      </c>
      <c r="B7057" t="str">
        <f t="shared" si="330"/>
        <v>PG-13</v>
      </c>
      <c r="C7057" t="s">
        <v>1984</v>
      </c>
      <c r="D7057" t="s">
        <v>19</v>
      </c>
      <c r="E7057">
        <v>2017</v>
      </c>
      <c r="F7057" s="22">
        <f t="shared" si="331"/>
        <v>42736</v>
      </c>
      <c r="G7057" t="s">
        <v>20301</v>
      </c>
      <c r="H7057">
        <f t="shared" si="332"/>
        <v>6.6</v>
      </c>
      <c r="I7057">
        <v>6.6</v>
      </c>
      <c r="J7057">
        <v>214000</v>
      </c>
      <c r="K7057" t="s">
        <v>8483</v>
      </c>
      <c r="L7057" t="s">
        <v>6974</v>
      </c>
      <c r="M7057" t="s">
        <v>11802</v>
      </c>
      <c r="N7057" t="s">
        <v>5975</v>
      </c>
      <c r="O7057">
        <v>250000000</v>
      </c>
      <c r="P7057">
        <v>1236005118</v>
      </c>
      <c r="Q7057">
        <f>_xlfn.XLOOKUP(E7057,CPI!A:A,CPI!B:B)</f>
        <v>245.1</v>
      </c>
      <c r="R7057" s="12">
        <f>P7057*(CPI!$B$112/Movie!Q7057)</f>
        <v>1536559606.0979192</v>
      </c>
      <c r="S7057" t="s">
        <v>46</v>
      </c>
      <c r="T7057">
        <v>136</v>
      </c>
    </row>
    <row r="7058" spans="1:20" x14ac:dyDescent="0.3">
      <c r="A7058" t="s">
        <v>20302</v>
      </c>
      <c r="B7058" t="str">
        <f t="shared" si="330"/>
        <v>R</v>
      </c>
      <c r="C7058" t="s">
        <v>1</v>
      </c>
      <c r="D7058" t="s">
        <v>37</v>
      </c>
      <c r="E7058">
        <v>2017</v>
      </c>
      <c r="F7058" s="22">
        <f t="shared" si="331"/>
        <v>42736</v>
      </c>
      <c r="G7058" t="s">
        <v>20240</v>
      </c>
      <c r="H7058">
        <f t="shared" si="332"/>
        <v>7.7</v>
      </c>
      <c r="I7058">
        <v>7.7</v>
      </c>
      <c r="J7058">
        <v>517000</v>
      </c>
      <c r="K7058" t="s">
        <v>20105</v>
      </c>
      <c r="L7058" t="s">
        <v>20105</v>
      </c>
      <c r="M7058" t="s">
        <v>20303</v>
      </c>
      <c r="N7058" t="s">
        <v>15</v>
      </c>
      <c r="O7058">
        <v>4500000</v>
      </c>
      <c r="P7058">
        <v>255589157</v>
      </c>
      <c r="Q7058">
        <f>_xlfn.XLOOKUP(E7058,CPI!A:A,CPI!B:B)</f>
        <v>245.1</v>
      </c>
      <c r="R7058" s="12">
        <f>P7058*(CPI!$B$112/Movie!Q7058)</f>
        <v>317739763.92452061</v>
      </c>
      <c r="S7058" t="s">
        <v>46</v>
      </c>
      <c r="T7058">
        <v>104</v>
      </c>
    </row>
    <row r="7059" spans="1:20" x14ac:dyDescent="0.3">
      <c r="A7059" t="s">
        <v>20304</v>
      </c>
      <c r="B7059" t="str">
        <f t="shared" si="330"/>
        <v>PG-13</v>
      </c>
      <c r="C7059" t="s">
        <v>1984</v>
      </c>
      <c r="D7059" t="s">
        <v>19</v>
      </c>
      <c r="E7059">
        <v>2017</v>
      </c>
      <c r="F7059" s="22">
        <f t="shared" si="331"/>
        <v>42736</v>
      </c>
      <c r="G7059" t="s">
        <v>20149</v>
      </c>
      <c r="H7059">
        <f t="shared" si="332"/>
        <v>7.8</v>
      </c>
      <c r="I7059">
        <v>7.8</v>
      </c>
      <c r="J7059">
        <v>582000</v>
      </c>
      <c r="K7059" t="s">
        <v>10255</v>
      </c>
      <c r="L7059" t="s">
        <v>10255</v>
      </c>
      <c r="M7059" t="s">
        <v>20305</v>
      </c>
      <c r="N7059" t="s">
        <v>7</v>
      </c>
      <c r="O7059">
        <v>100000000</v>
      </c>
      <c r="P7059">
        <v>527016307</v>
      </c>
      <c r="Q7059">
        <f>_xlfn.XLOOKUP(E7059,CPI!A:A,CPI!B:B)</f>
        <v>245.1</v>
      </c>
      <c r="R7059" s="12">
        <f>P7059*(CPI!$B$112/Movie!Q7059)</f>
        <v>655168783.120767</v>
      </c>
      <c r="S7059" t="s">
        <v>20306</v>
      </c>
      <c r="T7059">
        <v>106</v>
      </c>
    </row>
    <row r="7060" spans="1:20" x14ac:dyDescent="0.3">
      <c r="A7060" t="s">
        <v>20307</v>
      </c>
      <c r="B7060" t="str">
        <f t="shared" si="330"/>
        <v>PG</v>
      </c>
      <c r="C7060" t="s">
        <v>18</v>
      </c>
      <c r="D7060" t="s">
        <v>375</v>
      </c>
      <c r="E7060">
        <v>2017</v>
      </c>
      <c r="F7060" s="22">
        <f t="shared" si="331"/>
        <v>42736</v>
      </c>
      <c r="G7060" t="s">
        <v>20308</v>
      </c>
      <c r="H7060">
        <f t="shared" si="332"/>
        <v>8.4</v>
      </c>
      <c r="I7060">
        <v>8.4</v>
      </c>
      <c r="J7060">
        <v>417000</v>
      </c>
      <c r="K7060" t="s">
        <v>16674</v>
      </c>
      <c r="L7060" t="s">
        <v>16674</v>
      </c>
      <c r="M7060" t="s">
        <v>20309</v>
      </c>
      <c r="N7060" t="s">
        <v>15</v>
      </c>
      <c r="O7060">
        <v>175000000</v>
      </c>
      <c r="P7060">
        <v>807817888</v>
      </c>
      <c r="Q7060">
        <f>_xlfn.XLOOKUP(E7060,CPI!A:A,CPI!B:B)</f>
        <v>245.1</v>
      </c>
      <c r="R7060" s="12">
        <f>P7060*(CPI!$B$112/Movie!Q7060)</f>
        <v>1004251776.7180742</v>
      </c>
      <c r="S7060" t="s">
        <v>1709</v>
      </c>
      <c r="T7060">
        <v>105</v>
      </c>
    </row>
    <row r="7061" spans="1:20" x14ac:dyDescent="0.3">
      <c r="A7061" t="s">
        <v>20310</v>
      </c>
      <c r="B7061" t="str">
        <f t="shared" si="330"/>
        <v>R</v>
      </c>
      <c r="C7061" t="s">
        <v>1</v>
      </c>
      <c r="D7061" t="s">
        <v>19</v>
      </c>
      <c r="E7061">
        <v>2017</v>
      </c>
      <c r="F7061" s="22">
        <f t="shared" si="331"/>
        <v>42736</v>
      </c>
      <c r="G7061" t="s">
        <v>20311</v>
      </c>
      <c r="H7061">
        <f t="shared" si="332"/>
        <v>7.6</v>
      </c>
      <c r="I7061">
        <v>7.6</v>
      </c>
      <c r="J7061">
        <v>466000</v>
      </c>
      <c r="K7061" t="s">
        <v>13497</v>
      </c>
      <c r="L7061" t="s">
        <v>13497</v>
      </c>
      <c r="M7061" t="s">
        <v>20312</v>
      </c>
      <c r="N7061" t="s">
        <v>7</v>
      </c>
      <c r="O7061">
        <v>34000000</v>
      </c>
      <c r="P7061">
        <v>226945087</v>
      </c>
      <c r="Q7061">
        <f>_xlfn.XLOOKUP(E7061,CPI!A:A,CPI!B:B)</f>
        <v>245.1</v>
      </c>
      <c r="R7061" s="12">
        <f>P7061*(CPI!$B$112/Movie!Q7061)</f>
        <v>282130428.43288451</v>
      </c>
      <c r="S7061" t="s">
        <v>2085</v>
      </c>
      <c r="T7061">
        <v>113</v>
      </c>
    </row>
    <row r="7062" spans="1:20" x14ac:dyDescent="0.3">
      <c r="A7062" t="s">
        <v>20313</v>
      </c>
      <c r="B7062" t="str">
        <f t="shared" si="330"/>
        <v>PG</v>
      </c>
      <c r="C7062" t="s">
        <v>18</v>
      </c>
      <c r="D7062" t="s">
        <v>375</v>
      </c>
      <c r="E7062">
        <v>2017</v>
      </c>
      <c r="F7062" s="22">
        <f t="shared" si="331"/>
        <v>42736</v>
      </c>
      <c r="G7062" t="s">
        <v>20314</v>
      </c>
      <c r="H7062">
        <f t="shared" si="332"/>
        <v>6.3</v>
      </c>
      <c r="I7062">
        <v>6.3</v>
      </c>
      <c r="J7062">
        <v>114000</v>
      </c>
      <c r="K7062" t="s">
        <v>16693</v>
      </c>
      <c r="L7062" t="s">
        <v>15837</v>
      </c>
      <c r="M7062" t="s">
        <v>4448</v>
      </c>
      <c r="N7062" t="s">
        <v>15</v>
      </c>
      <c r="O7062">
        <v>125000000</v>
      </c>
      <c r="P7062">
        <v>527965936</v>
      </c>
      <c r="Q7062">
        <f>_xlfn.XLOOKUP(E7062,CPI!A:A,CPI!B:B)</f>
        <v>245.1</v>
      </c>
      <c r="R7062" s="12">
        <f>P7062*(CPI!$B$112/Movie!Q7062)</f>
        <v>656349329.6580987</v>
      </c>
      <c r="S7062" t="s">
        <v>10157</v>
      </c>
      <c r="T7062">
        <v>97</v>
      </c>
    </row>
    <row r="7063" spans="1:20" x14ac:dyDescent="0.3">
      <c r="A7063" t="s">
        <v>20315</v>
      </c>
      <c r="B7063" t="str">
        <f t="shared" si="330"/>
        <v>R</v>
      </c>
      <c r="C7063" t="s">
        <v>1</v>
      </c>
      <c r="D7063" t="s">
        <v>19</v>
      </c>
      <c r="E7063">
        <v>2017</v>
      </c>
      <c r="F7063" s="22">
        <f t="shared" si="331"/>
        <v>42736</v>
      </c>
      <c r="G7063" t="s">
        <v>20316</v>
      </c>
      <c r="H7063">
        <f t="shared" si="332"/>
        <v>8.1</v>
      </c>
      <c r="I7063">
        <v>8.1</v>
      </c>
      <c r="J7063">
        <v>674000</v>
      </c>
      <c r="K7063" t="s">
        <v>8794</v>
      </c>
      <c r="L7063" t="s">
        <v>8794</v>
      </c>
      <c r="M7063" t="s">
        <v>13467</v>
      </c>
      <c r="N7063" t="s">
        <v>15</v>
      </c>
      <c r="O7063">
        <v>97000000</v>
      </c>
      <c r="P7063">
        <v>619179950</v>
      </c>
      <c r="Q7063">
        <f>_xlfn.XLOOKUP(E7063,CPI!A:A,CPI!B:B)</f>
        <v>245.1</v>
      </c>
      <c r="R7063" s="12">
        <f>P7063*(CPI!$B$112/Movie!Q7063)</f>
        <v>769743495.57323539</v>
      </c>
      <c r="S7063" t="s">
        <v>165</v>
      </c>
      <c r="T7063">
        <v>137</v>
      </c>
    </row>
    <row r="7064" spans="1:20" x14ac:dyDescent="0.3">
      <c r="A7064" t="s">
        <v>20317</v>
      </c>
      <c r="B7064" t="str">
        <f t="shared" si="330"/>
        <v>PG-13</v>
      </c>
      <c r="C7064" t="s">
        <v>1984</v>
      </c>
      <c r="D7064" t="s">
        <v>19</v>
      </c>
      <c r="E7064">
        <v>2017</v>
      </c>
      <c r="F7064" s="22">
        <f t="shared" si="331"/>
        <v>42736</v>
      </c>
      <c r="G7064" t="s">
        <v>20087</v>
      </c>
      <c r="H7064">
        <f t="shared" si="332"/>
        <v>7.4</v>
      </c>
      <c r="I7064">
        <v>7.4</v>
      </c>
      <c r="J7064">
        <v>600000</v>
      </c>
      <c r="K7064" t="s">
        <v>12950</v>
      </c>
      <c r="L7064" t="s">
        <v>20318</v>
      </c>
      <c r="M7064" t="s">
        <v>20319</v>
      </c>
      <c r="N7064" t="s">
        <v>15</v>
      </c>
      <c r="O7064">
        <v>149000000</v>
      </c>
      <c r="P7064">
        <v>822824522</v>
      </c>
      <c r="Q7064">
        <f>_xlfn.XLOOKUP(E7064,CPI!A:A,CPI!B:B)</f>
        <v>245.1</v>
      </c>
      <c r="R7064" s="12">
        <f>P7064*(CPI!$B$112/Movie!Q7064)</f>
        <v>1022907514.7017543</v>
      </c>
      <c r="S7064" t="s">
        <v>8</v>
      </c>
      <c r="T7064">
        <v>141</v>
      </c>
    </row>
    <row r="7065" spans="1:20" x14ac:dyDescent="0.3">
      <c r="A7065" t="s">
        <v>20320</v>
      </c>
      <c r="B7065" t="str">
        <f t="shared" si="330"/>
        <v>R</v>
      </c>
      <c r="C7065" t="s">
        <v>1</v>
      </c>
      <c r="D7065" t="s">
        <v>37</v>
      </c>
      <c r="E7065">
        <v>2017</v>
      </c>
      <c r="F7065" s="22">
        <f t="shared" si="331"/>
        <v>42736</v>
      </c>
      <c r="G7065" t="s">
        <v>20321</v>
      </c>
      <c r="H7065">
        <f t="shared" si="332"/>
        <v>6.4</v>
      </c>
      <c r="I7065">
        <v>6.4</v>
      </c>
      <c r="J7065">
        <v>261000</v>
      </c>
      <c r="K7065" t="s">
        <v>975</v>
      </c>
      <c r="L7065" t="s">
        <v>1554</v>
      </c>
      <c r="M7065" t="s">
        <v>16703</v>
      </c>
      <c r="N7065" t="s">
        <v>15</v>
      </c>
      <c r="O7065">
        <v>97000000</v>
      </c>
      <c r="P7065">
        <v>240891763</v>
      </c>
      <c r="Q7065">
        <f>_xlfn.XLOOKUP(E7065,CPI!A:A,CPI!B:B)</f>
        <v>245.1</v>
      </c>
      <c r="R7065" s="12">
        <f>P7065*(CPI!$B$112/Movie!Q7065)</f>
        <v>299468462.61158711</v>
      </c>
      <c r="S7065" t="s">
        <v>165</v>
      </c>
      <c r="T7065">
        <v>122</v>
      </c>
    </row>
    <row r="7066" spans="1:20" x14ac:dyDescent="0.3">
      <c r="A7066" t="s">
        <v>20322</v>
      </c>
      <c r="B7066" t="str">
        <f t="shared" si="330"/>
        <v>R</v>
      </c>
      <c r="C7066" t="s">
        <v>1</v>
      </c>
      <c r="D7066" t="s">
        <v>19</v>
      </c>
      <c r="E7066">
        <v>2017</v>
      </c>
      <c r="F7066" s="22">
        <f t="shared" si="331"/>
        <v>42736</v>
      </c>
      <c r="G7066" t="s">
        <v>20247</v>
      </c>
      <c r="H7066">
        <f t="shared" si="332"/>
        <v>7.5</v>
      </c>
      <c r="I7066">
        <v>7.5</v>
      </c>
      <c r="J7066">
        <v>385000</v>
      </c>
      <c r="K7066" t="s">
        <v>18700</v>
      </c>
      <c r="L7066" t="s">
        <v>18701</v>
      </c>
      <c r="M7066" t="s">
        <v>5060</v>
      </c>
      <c r="N7066" t="s">
        <v>15</v>
      </c>
      <c r="O7066">
        <v>40000000</v>
      </c>
      <c r="P7066">
        <v>171547802</v>
      </c>
      <c r="Q7066">
        <f>_xlfn.XLOOKUP(E7066,CPI!A:A,CPI!B:B)</f>
        <v>245.1</v>
      </c>
      <c r="R7066" s="12">
        <f>P7066*(CPI!$B$112/Movie!Q7066)</f>
        <v>213262404.19991839</v>
      </c>
      <c r="S7066" t="s">
        <v>10066</v>
      </c>
      <c r="T7066">
        <v>122</v>
      </c>
    </row>
    <row r="7067" spans="1:20" x14ac:dyDescent="0.3">
      <c r="A7067" t="s">
        <v>20323</v>
      </c>
      <c r="B7067" t="str">
        <f t="shared" si="330"/>
        <v>PG</v>
      </c>
      <c r="C7067" t="s">
        <v>18</v>
      </c>
      <c r="D7067" t="s">
        <v>2</v>
      </c>
      <c r="E7067">
        <v>2017</v>
      </c>
      <c r="F7067" s="22">
        <f t="shared" si="331"/>
        <v>42736</v>
      </c>
      <c r="G7067" t="s">
        <v>20324</v>
      </c>
      <c r="H7067">
        <f t="shared" si="332"/>
        <v>8</v>
      </c>
      <c r="I7067">
        <v>8</v>
      </c>
      <c r="J7067">
        <v>150000</v>
      </c>
      <c r="K7067" t="s">
        <v>14104</v>
      </c>
      <c r="L7067" t="s">
        <v>14104</v>
      </c>
      <c r="M7067" t="s">
        <v>20325</v>
      </c>
      <c r="N7067" t="s">
        <v>15</v>
      </c>
      <c r="O7067">
        <v>20000000</v>
      </c>
      <c r="P7067">
        <v>306209289</v>
      </c>
      <c r="Q7067">
        <f>_xlfn.XLOOKUP(E7067,CPI!A:A,CPI!B:B)</f>
        <v>245.1</v>
      </c>
      <c r="R7067" s="12">
        <f>P7067*(CPI!$B$112/Movie!Q7067)</f>
        <v>380668993.70991433</v>
      </c>
      <c r="S7067" t="s">
        <v>14686</v>
      </c>
      <c r="T7067">
        <v>113</v>
      </c>
    </row>
    <row r="7068" spans="1:20" x14ac:dyDescent="0.3">
      <c r="A7068" t="s">
        <v>20326</v>
      </c>
      <c r="B7068" t="str">
        <f t="shared" si="330"/>
        <v>PG-13</v>
      </c>
      <c r="C7068" t="s">
        <v>1984</v>
      </c>
      <c r="D7068" t="s">
        <v>19</v>
      </c>
      <c r="E7068">
        <v>2017</v>
      </c>
      <c r="F7068" s="22">
        <f t="shared" si="331"/>
        <v>42736</v>
      </c>
      <c r="G7068" t="s">
        <v>20324</v>
      </c>
      <c r="H7068">
        <f t="shared" si="332"/>
        <v>6.1</v>
      </c>
      <c r="I7068">
        <v>6.1</v>
      </c>
      <c r="J7068">
        <v>418000</v>
      </c>
      <c r="K7068" t="s">
        <v>13536</v>
      </c>
      <c r="L7068" t="s">
        <v>57</v>
      </c>
      <c r="M7068" t="s">
        <v>9644</v>
      </c>
      <c r="N7068" t="s">
        <v>15</v>
      </c>
      <c r="O7068">
        <v>300000000</v>
      </c>
      <c r="P7068">
        <v>657926987</v>
      </c>
      <c r="Q7068">
        <f>_xlfn.XLOOKUP(E7068,CPI!A:A,CPI!B:B)</f>
        <v>245.1</v>
      </c>
      <c r="R7068" s="12">
        <f>P7068*(CPI!$B$112/Movie!Q7068)</f>
        <v>817912496.69073844</v>
      </c>
      <c r="S7068" t="s">
        <v>8</v>
      </c>
      <c r="T7068">
        <v>120</v>
      </c>
    </row>
    <row r="7069" spans="1:20" x14ac:dyDescent="0.3">
      <c r="A7069" t="s">
        <v>20327</v>
      </c>
      <c r="B7069" t="str">
        <f t="shared" si="330"/>
        <v>R</v>
      </c>
      <c r="C7069" t="s">
        <v>1</v>
      </c>
      <c r="D7069" t="s">
        <v>2</v>
      </c>
      <c r="E7069">
        <v>2017</v>
      </c>
      <c r="F7069" s="22">
        <f t="shared" si="331"/>
        <v>42736</v>
      </c>
      <c r="G7069" t="s">
        <v>20328</v>
      </c>
      <c r="H7069">
        <f t="shared" si="332"/>
        <v>6.6</v>
      </c>
      <c r="I7069">
        <v>6.6</v>
      </c>
      <c r="J7069">
        <v>200000</v>
      </c>
      <c r="K7069" t="s">
        <v>10189</v>
      </c>
      <c r="L7069" t="s">
        <v>10189</v>
      </c>
      <c r="M7069" t="s">
        <v>16741</v>
      </c>
      <c r="N7069" t="s">
        <v>15</v>
      </c>
      <c r="O7069">
        <v>30000000</v>
      </c>
      <c r="P7069">
        <v>44516999</v>
      </c>
      <c r="Q7069">
        <f>_xlfn.XLOOKUP(E7069,CPI!A:A,CPI!B:B)</f>
        <v>245.1</v>
      </c>
      <c r="R7069" s="12">
        <f>P7069*(CPI!$B$112/Movie!Q7069)</f>
        <v>55342022.012647897</v>
      </c>
      <c r="S7069" t="s">
        <v>29</v>
      </c>
      <c r="T7069">
        <v>121</v>
      </c>
    </row>
    <row r="7070" spans="1:20" x14ac:dyDescent="0.3">
      <c r="A7070" t="s">
        <v>20329</v>
      </c>
      <c r="B7070" t="str">
        <f t="shared" si="330"/>
        <v>PG-13</v>
      </c>
      <c r="C7070" t="s">
        <v>1984</v>
      </c>
      <c r="D7070" t="s">
        <v>19</v>
      </c>
      <c r="E7070">
        <v>2017</v>
      </c>
      <c r="F7070" s="22">
        <f t="shared" si="331"/>
        <v>42736</v>
      </c>
      <c r="G7070" t="s">
        <v>20330</v>
      </c>
      <c r="H7070">
        <f t="shared" si="332"/>
        <v>6.5</v>
      </c>
      <c r="I7070">
        <v>6.5</v>
      </c>
      <c r="J7070">
        <v>275000</v>
      </c>
      <c r="K7070" t="s">
        <v>18046</v>
      </c>
      <c r="L7070" t="s">
        <v>12372</v>
      </c>
      <c r="M7070" t="s">
        <v>5667</v>
      </c>
      <c r="N7070" t="s">
        <v>15</v>
      </c>
      <c r="O7070">
        <v>230000000</v>
      </c>
      <c r="P7070">
        <v>794881442</v>
      </c>
      <c r="Q7070">
        <f>_xlfn.XLOOKUP(E7070,CPI!A:A,CPI!B:B)</f>
        <v>245.1</v>
      </c>
      <c r="R7070" s="12">
        <f>P7070*(CPI!$B$112/Movie!Q7070)</f>
        <v>988169626.18278253</v>
      </c>
      <c r="S7070" t="s">
        <v>1709</v>
      </c>
      <c r="T7070">
        <v>129</v>
      </c>
    </row>
    <row r="7071" spans="1:20" x14ac:dyDescent="0.3">
      <c r="A7071" t="s">
        <v>20331</v>
      </c>
      <c r="B7071" t="str">
        <f t="shared" si="330"/>
        <v>R</v>
      </c>
      <c r="C7071" t="s">
        <v>1</v>
      </c>
      <c r="D7071" t="s">
        <v>10</v>
      </c>
      <c r="E7071">
        <v>2017</v>
      </c>
      <c r="F7071" s="22">
        <f t="shared" si="331"/>
        <v>42736</v>
      </c>
      <c r="G7071" t="s">
        <v>20272</v>
      </c>
      <c r="H7071">
        <f t="shared" si="332"/>
        <v>7.3</v>
      </c>
      <c r="I7071">
        <v>7.3</v>
      </c>
      <c r="J7071">
        <v>386000</v>
      </c>
      <c r="K7071" t="s">
        <v>7541</v>
      </c>
      <c r="L7071" t="s">
        <v>7541</v>
      </c>
      <c r="M7071" t="s">
        <v>15966</v>
      </c>
      <c r="N7071" t="s">
        <v>15</v>
      </c>
      <c r="O7071">
        <v>19400000</v>
      </c>
      <c r="P7071">
        <v>195333312</v>
      </c>
      <c r="Q7071">
        <f>_xlfn.XLOOKUP(E7071,CPI!A:A,CPI!B:B)</f>
        <v>245.1</v>
      </c>
      <c r="R7071" s="12">
        <f>P7071*(CPI!$B$112/Movie!Q7071)</f>
        <v>242831742.82496938</v>
      </c>
      <c r="S7071" t="s">
        <v>19254</v>
      </c>
      <c r="T7071">
        <v>123</v>
      </c>
    </row>
    <row r="7072" spans="1:20" x14ac:dyDescent="0.3">
      <c r="A7072" t="s">
        <v>20332</v>
      </c>
      <c r="B7072" t="str">
        <f t="shared" si="330"/>
        <v>R</v>
      </c>
      <c r="C7072" t="s">
        <v>1</v>
      </c>
      <c r="D7072" t="s">
        <v>2</v>
      </c>
      <c r="E7072">
        <v>2017</v>
      </c>
      <c r="F7072" s="22">
        <f t="shared" si="331"/>
        <v>42736</v>
      </c>
      <c r="G7072" t="s">
        <v>20333</v>
      </c>
      <c r="H7072">
        <f t="shared" si="332"/>
        <v>6.6</v>
      </c>
      <c r="I7072">
        <v>6.6</v>
      </c>
      <c r="J7072">
        <v>27000</v>
      </c>
      <c r="K7072" t="s">
        <v>20334</v>
      </c>
      <c r="L7072" t="s">
        <v>20334</v>
      </c>
      <c r="M7072" t="s">
        <v>10012</v>
      </c>
      <c r="N7072" t="s">
        <v>3140</v>
      </c>
      <c r="O7072">
        <v>6000000</v>
      </c>
      <c r="P7072">
        <v>8003180</v>
      </c>
      <c r="Q7072">
        <f>_xlfn.XLOOKUP(E7072,CPI!A:A,CPI!B:B)</f>
        <v>245.1</v>
      </c>
      <c r="R7072" s="12">
        <f>P7072*(CPI!$B$112/Movie!Q7072)</f>
        <v>9949281.7054263558</v>
      </c>
      <c r="S7072" t="s">
        <v>20335</v>
      </c>
      <c r="T7072">
        <v>114</v>
      </c>
    </row>
    <row r="7073" spans="1:20" x14ac:dyDescent="0.3">
      <c r="A7073" t="s">
        <v>20336</v>
      </c>
      <c r="B7073" t="str">
        <f t="shared" si="330"/>
        <v>PG-13</v>
      </c>
      <c r="C7073" t="s">
        <v>1984</v>
      </c>
      <c r="D7073" t="s">
        <v>19</v>
      </c>
      <c r="E7073">
        <v>2017</v>
      </c>
      <c r="F7073" s="22">
        <f t="shared" si="331"/>
        <v>42736</v>
      </c>
      <c r="G7073" t="s">
        <v>20185</v>
      </c>
      <c r="H7073">
        <f t="shared" si="332"/>
        <v>6.6</v>
      </c>
      <c r="I7073">
        <v>6.6</v>
      </c>
      <c r="J7073">
        <v>293000</v>
      </c>
      <c r="K7073" t="s">
        <v>18505</v>
      </c>
      <c r="L7073" t="s">
        <v>14158</v>
      </c>
      <c r="M7073" t="s">
        <v>19305</v>
      </c>
      <c r="N7073" t="s">
        <v>15</v>
      </c>
      <c r="O7073">
        <v>185000000</v>
      </c>
      <c r="P7073">
        <v>566652812</v>
      </c>
      <c r="Q7073">
        <f>_xlfn.XLOOKUP(E7073,CPI!A:A,CPI!B:B)</f>
        <v>245.1</v>
      </c>
      <c r="R7073" s="12">
        <f>P7073*(CPI!$B$112/Movie!Q7073)</f>
        <v>704443540.66258669</v>
      </c>
      <c r="S7073" t="s">
        <v>8</v>
      </c>
      <c r="T7073">
        <v>118</v>
      </c>
    </row>
    <row r="7074" spans="1:20" x14ac:dyDescent="0.3">
      <c r="A7074" t="s">
        <v>6229</v>
      </c>
      <c r="B7074" t="str">
        <f t="shared" si="330"/>
        <v>PG</v>
      </c>
      <c r="C7074" t="s">
        <v>18</v>
      </c>
      <c r="D7074" t="s">
        <v>222</v>
      </c>
      <c r="E7074">
        <v>2017</v>
      </c>
      <c r="F7074" s="22">
        <f t="shared" si="331"/>
        <v>42736</v>
      </c>
      <c r="G7074" t="s">
        <v>20050</v>
      </c>
      <c r="H7074">
        <f t="shared" si="332"/>
        <v>7.1</v>
      </c>
      <c r="I7074">
        <v>7.1</v>
      </c>
      <c r="J7074">
        <v>283000</v>
      </c>
      <c r="K7074" t="s">
        <v>1866</v>
      </c>
      <c r="L7074" t="s">
        <v>14104</v>
      </c>
      <c r="M7074" t="s">
        <v>20337</v>
      </c>
      <c r="N7074" t="s">
        <v>15</v>
      </c>
      <c r="O7074">
        <v>160000000</v>
      </c>
      <c r="P7074">
        <v>1264434525</v>
      </c>
      <c r="Q7074">
        <f>_xlfn.XLOOKUP(E7074,CPI!A:A,CPI!B:B)</f>
        <v>245.1</v>
      </c>
      <c r="R7074" s="12">
        <f>P7074*(CPI!$B$112/Movie!Q7074)</f>
        <v>1571902079.8347614</v>
      </c>
      <c r="S7074" t="s">
        <v>9468</v>
      </c>
      <c r="T7074">
        <v>129</v>
      </c>
    </row>
    <row r="7075" spans="1:20" x14ac:dyDescent="0.3">
      <c r="A7075" t="s">
        <v>20338</v>
      </c>
      <c r="B7075" t="str">
        <f t="shared" si="330"/>
        <v>R</v>
      </c>
      <c r="C7075" t="s">
        <v>1</v>
      </c>
      <c r="D7075" t="s">
        <v>19</v>
      </c>
      <c r="E7075">
        <v>2017</v>
      </c>
      <c r="F7075" s="22">
        <f t="shared" si="331"/>
        <v>42736</v>
      </c>
      <c r="G7075" t="s">
        <v>20339</v>
      </c>
      <c r="H7075">
        <f t="shared" si="332"/>
        <v>6.7</v>
      </c>
      <c r="I7075">
        <v>6.7</v>
      </c>
      <c r="J7075">
        <v>286000</v>
      </c>
      <c r="K7075" t="s">
        <v>13514</v>
      </c>
      <c r="L7075" t="s">
        <v>15003</v>
      </c>
      <c r="M7075" t="s">
        <v>19567</v>
      </c>
      <c r="N7075" t="s">
        <v>7</v>
      </c>
      <c r="O7075">
        <v>104000000</v>
      </c>
      <c r="P7075">
        <v>410902662</v>
      </c>
      <c r="Q7075">
        <f>_xlfn.XLOOKUP(E7075,CPI!A:A,CPI!B:B)</f>
        <v>245.1</v>
      </c>
      <c r="R7075" s="12">
        <f>P7075*(CPI!$B$112/Movie!Q7075)</f>
        <v>510820241.17258263</v>
      </c>
      <c r="S7075" t="s">
        <v>165</v>
      </c>
      <c r="T7075">
        <v>141</v>
      </c>
    </row>
    <row r="7076" spans="1:20" x14ac:dyDescent="0.3">
      <c r="A7076" t="s">
        <v>20340</v>
      </c>
      <c r="B7076" t="str">
        <f t="shared" si="330"/>
        <v>R</v>
      </c>
      <c r="C7076" t="s">
        <v>1</v>
      </c>
      <c r="D7076" t="s">
        <v>26</v>
      </c>
      <c r="E7076">
        <v>2017</v>
      </c>
      <c r="F7076" s="22">
        <f t="shared" si="331"/>
        <v>42736</v>
      </c>
      <c r="G7076" t="s">
        <v>20341</v>
      </c>
      <c r="H7076">
        <f t="shared" si="332"/>
        <v>8.1</v>
      </c>
      <c r="I7076">
        <v>8.1</v>
      </c>
      <c r="J7076">
        <v>456000</v>
      </c>
      <c r="K7076" t="s">
        <v>15566</v>
      </c>
      <c r="L7076" t="s">
        <v>15566</v>
      </c>
      <c r="M7076" t="s">
        <v>6052</v>
      </c>
      <c r="N7076" t="s">
        <v>7</v>
      </c>
      <c r="O7076">
        <v>15000000</v>
      </c>
      <c r="P7076">
        <v>160192267</v>
      </c>
      <c r="Q7076">
        <f>_xlfn.XLOOKUP(E7076,CPI!A:A,CPI!B:B)</f>
        <v>245.1</v>
      </c>
      <c r="R7076" s="12">
        <f>P7076*(CPI!$B$112/Movie!Q7076)</f>
        <v>199145588.55528355</v>
      </c>
      <c r="S7076" t="s">
        <v>17315</v>
      </c>
      <c r="T7076">
        <v>115</v>
      </c>
    </row>
    <row r="7077" spans="1:20" x14ac:dyDescent="0.3">
      <c r="A7077" t="s">
        <v>20342</v>
      </c>
      <c r="B7077" t="str">
        <f t="shared" si="330"/>
        <v>PG-13</v>
      </c>
      <c r="C7077" t="s">
        <v>1984</v>
      </c>
      <c r="D7077" t="s">
        <v>19</v>
      </c>
      <c r="E7077">
        <v>2017</v>
      </c>
      <c r="F7077" s="22">
        <f t="shared" si="331"/>
        <v>42736</v>
      </c>
      <c r="G7077" t="s">
        <v>20343</v>
      </c>
      <c r="H7077">
        <f t="shared" si="332"/>
        <v>7</v>
      </c>
      <c r="I7077">
        <v>7</v>
      </c>
      <c r="J7077">
        <v>581000</v>
      </c>
      <c r="K7077" t="s">
        <v>14162</v>
      </c>
      <c r="L7077" t="s">
        <v>14162</v>
      </c>
      <c r="M7077" t="s">
        <v>19297</v>
      </c>
      <c r="N7077" t="s">
        <v>15</v>
      </c>
      <c r="O7077">
        <v>317000000</v>
      </c>
      <c r="P7077">
        <v>1332698830</v>
      </c>
      <c r="Q7077">
        <f>_xlfn.XLOOKUP(E7077,CPI!A:A,CPI!B:B)</f>
        <v>245.1</v>
      </c>
      <c r="R7077" s="12">
        <f>P7077*(CPI!$B$112/Movie!Q7077)</f>
        <v>1656765946.5565076</v>
      </c>
      <c r="S7077" t="s">
        <v>1709</v>
      </c>
      <c r="T7077">
        <v>152</v>
      </c>
    </row>
    <row r="7078" spans="1:20" x14ac:dyDescent="0.3">
      <c r="A7078" t="s">
        <v>20344</v>
      </c>
      <c r="B7078" t="str">
        <f t="shared" si="330"/>
        <v>R</v>
      </c>
      <c r="C7078" t="s">
        <v>1</v>
      </c>
      <c r="D7078" t="s">
        <v>89</v>
      </c>
      <c r="E7078">
        <v>2017</v>
      </c>
      <c r="F7078" s="22">
        <f t="shared" si="331"/>
        <v>42736</v>
      </c>
      <c r="G7078" t="s">
        <v>20345</v>
      </c>
      <c r="H7078">
        <f t="shared" si="332"/>
        <v>6.8</v>
      </c>
      <c r="I7078">
        <v>6.8</v>
      </c>
      <c r="J7078">
        <v>11000</v>
      </c>
      <c r="K7078" t="s">
        <v>3138</v>
      </c>
      <c r="L7078" t="s">
        <v>3138</v>
      </c>
      <c r="M7078" t="s">
        <v>20346</v>
      </c>
      <c r="N7078" t="s">
        <v>7</v>
      </c>
      <c r="P7078">
        <v>1744071</v>
      </c>
      <c r="Q7078">
        <f>_xlfn.XLOOKUP(E7078,CPI!A:A,CPI!B:B)</f>
        <v>245.1</v>
      </c>
      <c r="R7078" s="12">
        <f>P7078*(CPI!$B$112/Movie!Q7078)</f>
        <v>2168169.864137087</v>
      </c>
      <c r="S7078" t="s">
        <v>20347</v>
      </c>
      <c r="T7078">
        <v>107</v>
      </c>
    </row>
    <row r="7079" spans="1:20" x14ac:dyDescent="0.3">
      <c r="A7079" t="s">
        <v>20348</v>
      </c>
      <c r="B7079" t="str">
        <f t="shared" si="330"/>
        <v>R</v>
      </c>
      <c r="C7079" t="s">
        <v>1</v>
      </c>
      <c r="D7079" t="s">
        <v>48</v>
      </c>
      <c r="E7079">
        <v>2017</v>
      </c>
      <c r="F7079" s="22">
        <f t="shared" si="331"/>
        <v>42736</v>
      </c>
      <c r="G7079" t="s">
        <v>20295</v>
      </c>
      <c r="H7079">
        <f t="shared" si="332"/>
        <v>7.5</v>
      </c>
      <c r="I7079">
        <v>7.5</v>
      </c>
      <c r="J7079">
        <v>193000</v>
      </c>
      <c r="K7079" t="s">
        <v>15176</v>
      </c>
      <c r="L7079" t="s">
        <v>10215</v>
      </c>
      <c r="M7079" t="s">
        <v>20349</v>
      </c>
      <c r="N7079" t="s">
        <v>15</v>
      </c>
      <c r="O7079">
        <v>11000000</v>
      </c>
      <c r="P7079">
        <v>53939297</v>
      </c>
      <c r="Q7079">
        <f>_xlfn.XLOOKUP(E7079,CPI!A:A,CPI!B:B)</f>
        <v>245.1</v>
      </c>
      <c r="R7079" s="12">
        <f>P7079*(CPI!$B$112/Movie!Q7079)</f>
        <v>67055503.043247655</v>
      </c>
      <c r="S7079" t="s">
        <v>20165</v>
      </c>
      <c r="T7079">
        <v>119</v>
      </c>
    </row>
    <row r="7080" spans="1:20" x14ac:dyDescent="0.3">
      <c r="A7080" t="s">
        <v>20350</v>
      </c>
      <c r="B7080" t="str">
        <f t="shared" si="330"/>
        <v>R</v>
      </c>
      <c r="C7080" t="s">
        <v>1</v>
      </c>
      <c r="D7080" t="s">
        <v>19</v>
      </c>
      <c r="E7080">
        <v>2017</v>
      </c>
      <c r="F7080" s="22">
        <f t="shared" si="331"/>
        <v>42736</v>
      </c>
      <c r="G7080" t="s">
        <v>20351</v>
      </c>
      <c r="H7080">
        <f t="shared" si="332"/>
        <v>6.7</v>
      </c>
      <c r="I7080">
        <v>6.7</v>
      </c>
      <c r="J7080">
        <v>182000</v>
      </c>
      <c r="K7080" t="s">
        <v>20352</v>
      </c>
      <c r="L7080" t="s">
        <v>17845</v>
      </c>
      <c r="M7080" t="s">
        <v>10981</v>
      </c>
      <c r="N7080" t="s">
        <v>15</v>
      </c>
      <c r="O7080">
        <v>30000000</v>
      </c>
      <c r="P7080">
        <v>100014025</v>
      </c>
      <c r="Q7080">
        <f>_xlfn.XLOOKUP(E7080,CPI!A:A,CPI!B:B)</f>
        <v>245.1</v>
      </c>
      <c r="R7080" s="12">
        <f>P7080*(CPI!$B$112/Movie!Q7080)</f>
        <v>124334040.87107302</v>
      </c>
      <c r="S7080" t="s">
        <v>12679</v>
      </c>
      <c r="T7080">
        <v>115</v>
      </c>
    </row>
    <row r="7081" spans="1:20" x14ac:dyDescent="0.3">
      <c r="A7081" t="s">
        <v>20353</v>
      </c>
      <c r="B7081" t="str">
        <f t="shared" si="330"/>
        <v>R</v>
      </c>
      <c r="C7081" t="s">
        <v>1</v>
      </c>
      <c r="D7081" t="s">
        <v>89</v>
      </c>
      <c r="E7081">
        <v>2017</v>
      </c>
      <c r="F7081" s="22">
        <f t="shared" si="331"/>
        <v>42736</v>
      </c>
      <c r="G7081" t="s">
        <v>20274</v>
      </c>
      <c r="H7081">
        <f t="shared" si="332"/>
        <v>7.7</v>
      </c>
      <c r="I7081">
        <v>7.7</v>
      </c>
      <c r="J7081">
        <v>217000</v>
      </c>
      <c r="K7081" t="s">
        <v>19266</v>
      </c>
      <c r="L7081" t="s">
        <v>19266</v>
      </c>
      <c r="M7081" t="s">
        <v>17269</v>
      </c>
      <c r="N7081" t="s">
        <v>7</v>
      </c>
      <c r="O7081">
        <v>11000000</v>
      </c>
      <c r="P7081">
        <v>43980821</v>
      </c>
      <c r="Q7081">
        <f>_xlfn.XLOOKUP(E7081,CPI!A:A,CPI!B:B)</f>
        <v>245.1</v>
      </c>
      <c r="R7081" s="12">
        <f>P7081*(CPI!$B$112/Movie!Q7081)</f>
        <v>54675463.723786205</v>
      </c>
      <c r="S7081" t="s">
        <v>20354</v>
      </c>
      <c r="T7081">
        <v>107</v>
      </c>
    </row>
    <row r="7082" spans="1:20" x14ac:dyDescent="0.3">
      <c r="A7082" t="s">
        <v>20355</v>
      </c>
      <c r="B7082" t="str">
        <f t="shared" si="330"/>
        <v>PG-13</v>
      </c>
      <c r="C7082" t="s">
        <v>1984</v>
      </c>
      <c r="D7082" t="s">
        <v>89</v>
      </c>
      <c r="E7082">
        <v>2017</v>
      </c>
      <c r="F7082" s="22">
        <f t="shared" si="331"/>
        <v>42736</v>
      </c>
      <c r="G7082" t="s">
        <v>20356</v>
      </c>
      <c r="H7082">
        <f t="shared" si="332"/>
        <v>6.5</v>
      </c>
      <c r="I7082">
        <v>6.5</v>
      </c>
      <c r="J7082">
        <v>221000</v>
      </c>
      <c r="K7082" t="s">
        <v>5237</v>
      </c>
      <c r="L7082" t="s">
        <v>20357</v>
      </c>
      <c r="M7082" t="s">
        <v>5237</v>
      </c>
      <c r="N7082" t="s">
        <v>20358</v>
      </c>
      <c r="O7082">
        <v>55000000</v>
      </c>
      <c r="P7082">
        <v>352794081</v>
      </c>
      <c r="Q7082">
        <f>_xlfn.XLOOKUP(E7082,CPI!A:A,CPI!B:B)</f>
        <v>245.1</v>
      </c>
      <c r="R7082" s="12">
        <f>P7082*(CPI!$B$112/Movie!Q7082)</f>
        <v>438581625.78824967</v>
      </c>
      <c r="S7082" t="s">
        <v>165</v>
      </c>
      <c r="T7082">
        <v>114</v>
      </c>
    </row>
    <row r="7083" spans="1:20" x14ac:dyDescent="0.3">
      <c r="A7083" t="s">
        <v>20359</v>
      </c>
      <c r="B7083" t="str">
        <f t="shared" si="330"/>
        <v>PG-13</v>
      </c>
      <c r="C7083" t="s">
        <v>1984</v>
      </c>
      <c r="D7083" t="s">
        <v>19</v>
      </c>
      <c r="E7083">
        <v>2017</v>
      </c>
      <c r="F7083" s="22">
        <f t="shared" si="331"/>
        <v>42736</v>
      </c>
      <c r="G7083" t="s">
        <v>20360</v>
      </c>
      <c r="H7083">
        <f t="shared" si="332"/>
        <v>6.7</v>
      </c>
      <c r="I7083">
        <v>6.7</v>
      </c>
      <c r="J7083">
        <v>200000</v>
      </c>
      <c r="K7083" t="s">
        <v>10064</v>
      </c>
      <c r="L7083" t="s">
        <v>15105</v>
      </c>
      <c r="M7083" t="s">
        <v>12738</v>
      </c>
      <c r="N7083" t="s">
        <v>7</v>
      </c>
      <c r="O7083">
        <v>175000000</v>
      </c>
      <c r="P7083">
        <v>148675066</v>
      </c>
      <c r="Q7083">
        <f>_xlfn.XLOOKUP(E7083,CPI!A:A,CPI!B:B)</f>
        <v>245.1</v>
      </c>
      <c r="R7083" s="12">
        <f>P7083*(CPI!$B$112/Movie!Q7083)</f>
        <v>184827795.22725418</v>
      </c>
      <c r="S7083" t="s">
        <v>8</v>
      </c>
      <c r="T7083">
        <v>126</v>
      </c>
    </row>
    <row r="7084" spans="1:20" x14ac:dyDescent="0.3">
      <c r="A7084" t="s">
        <v>20361</v>
      </c>
      <c r="B7084" t="str">
        <f t="shared" si="330"/>
        <v>R</v>
      </c>
      <c r="C7084" t="s">
        <v>1</v>
      </c>
      <c r="D7084" t="s">
        <v>26</v>
      </c>
      <c r="E7084">
        <v>2017</v>
      </c>
      <c r="F7084" s="22">
        <f t="shared" si="331"/>
        <v>42736</v>
      </c>
      <c r="G7084" t="s">
        <v>20341</v>
      </c>
      <c r="H7084">
        <f t="shared" si="332"/>
        <v>7.4</v>
      </c>
      <c r="I7084">
        <v>7.4</v>
      </c>
      <c r="J7084">
        <v>254000</v>
      </c>
      <c r="K7084" t="s">
        <v>17813</v>
      </c>
      <c r="L7084" t="s">
        <v>17813</v>
      </c>
      <c r="M7084" t="s">
        <v>15843</v>
      </c>
      <c r="N7084" t="s">
        <v>15</v>
      </c>
      <c r="O7084">
        <v>10000000</v>
      </c>
      <c r="P7084">
        <v>78966486</v>
      </c>
      <c r="Q7084">
        <f>_xlfn.XLOOKUP(E7084,CPI!A:A,CPI!B:B)</f>
        <v>245.1</v>
      </c>
      <c r="R7084" s="12">
        <f>P7084*(CPI!$B$112/Movie!Q7084)</f>
        <v>98168454.85189718</v>
      </c>
      <c r="S7084" t="s">
        <v>19204</v>
      </c>
      <c r="T7084">
        <v>94</v>
      </c>
    </row>
    <row r="7085" spans="1:20" x14ac:dyDescent="0.3">
      <c r="A7085" t="s">
        <v>20362</v>
      </c>
      <c r="B7085" t="str">
        <f t="shared" si="330"/>
        <v>R</v>
      </c>
      <c r="C7085" t="s">
        <v>1</v>
      </c>
      <c r="D7085" t="s">
        <v>2</v>
      </c>
      <c r="E7085">
        <v>2017</v>
      </c>
      <c r="F7085" s="22">
        <f t="shared" si="331"/>
        <v>42736</v>
      </c>
      <c r="G7085" t="s">
        <v>20269</v>
      </c>
      <c r="H7085">
        <f t="shared" si="332"/>
        <v>7</v>
      </c>
      <c r="I7085">
        <v>7</v>
      </c>
      <c r="J7085">
        <v>132000</v>
      </c>
      <c r="K7085" t="s">
        <v>16155</v>
      </c>
      <c r="L7085" t="s">
        <v>16155</v>
      </c>
      <c r="M7085" t="s">
        <v>20363</v>
      </c>
      <c r="N7085" t="s">
        <v>3140</v>
      </c>
      <c r="P7085">
        <v>7027336</v>
      </c>
      <c r="Q7085">
        <f>_xlfn.XLOOKUP(E7085,CPI!A:A,CPI!B:B)</f>
        <v>245.1</v>
      </c>
      <c r="R7085" s="12">
        <f>P7085*(CPI!$B$112/Movie!Q7085)</f>
        <v>8736145.5699714404</v>
      </c>
      <c r="S7085" t="s">
        <v>19193</v>
      </c>
      <c r="T7085">
        <v>121</v>
      </c>
    </row>
    <row r="7086" spans="1:20" x14ac:dyDescent="0.3">
      <c r="A7086" t="s">
        <v>20364</v>
      </c>
      <c r="B7086" t="str">
        <f t="shared" si="330"/>
        <v>PG-13</v>
      </c>
      <c r="C7086" t="s">
        <v>1984</v>
      </c>
      <c r="D7086" t="s">
        <v>26</v>
      </c>
      <c r="E7086">
        <v>2017</v>
      </c>
      <c r="F7086" s="22">
        <f t="shared" si="331"/>
        <v>42736</v>
      </c>
      <c r="G7086" t="s">
        <v>20274</v>
      </c>
      <c r="H7086">
        <f t="shared" si="332"/>
        <v>7</v>
      </c>
      <c r="I7086">
        <v>7</v>
      </c>
      <c r="J7086">
        <v>137000</v>
      </c>
      <c r="K7086" t="s">
        <v>5090</v>
      </c>
      <c r="L7086" t="s">
        <v>20365</v>
      </c>
      <c r="M7086" t="s">
        <v>14608</v>
      </c>
      <c r="N7086" t="s">
        <v>15</v>
      </c>
      <c r="O7086">
        <v>29000000</v>
      </c>
      <c r="P7086">
        <v>48453605</v>
      </c>
      <c r="Q7086">
        <f>_xlfn.XLOOKUP(E7086,CPI!A:A,CPI!B:B)</f>
        <v>245.1</v>
      </c>
      <c r="R7086" s="12">
        <f>P7086*(CPI!$B$112/Movie!Q7086)</f>
        <v>60235876.962464303</v>
      </c>
      <c r="S7086" t="s">
        <v>20366</v>
      </c>
      <c r="T7086">
        <v>118</v>
      </c>
    </row>
    <row r="7087" spans="1:20" x14ac:dyDescent="0.3">
      <c r="A7087" t="s">
        <v>20367</v>
      </c>
      <c r="B7087" t="str">
        <f t="shared" si="330"/>
        <v>R</v>
      </c>
      <c r="C7087" t="s">
        <v>1</v>
      </c>
      <c r="D7087" t="s">
        <v>2</v>
      </c>
      <c r="E7087">
        <v>2017</v>
      </c>
      <c r="F7087" s="22">
        <f t="shared" si="331"/>
        <v>42736</v>
      </c>
      <c r="G7087" t="s">
        <v>20247</v>
      </c>
      <c r="H7087">
        <f t="shared" si="332"/>
        <v>4.5999999999999996</v>
      </c>
      <c r="I7087">
        <v>4.5999999999999996</v>
      </c>
      <c r="J7087">
        <v>95000</v>
      </c>
      <c r="K7087" t="s">
        <v>2262</v>
      </c>
      <c r="L7087" t="s">
        <v>20368</v>
      </c>
      <c r="M7087" t="s">
        <v>19263</v>
      </c>
      <c r="N7087" t="s">
        <v>15</v>
      </c>
      <c r="O7087">
        <v>55000000</v>
      </c>
      <c r="P7087">
        <v>381545846</v>
      </c>
      <c r="Q7087">
        <f>_xlfn.XLOOKUP(E7087,CPI!A:A,CPI!B:B)</f>
        <v>245.1</v>
      </c>
      <c r="R7087" s="12">
        <f>P7087*(CPI!$B$112/Movie!Q7087)</f>
        <v>474324844.04814363</v>
      </c>
      <c r="S7087" t="s">
        <v>46</v>
      </c>
      <c r="T7087">
        <v>118</v>
      </c>
    </row>
    <row r="7088" spans="1:20" x14ac:dyDescent="0.3">
      <c r="A7088" t="s">
        <v>20369</v>
      </c>
      <c r="B7088" t="str">
        <f t="shared" si="330"/>
        <v>PG-13</v>
      </c>
      <c r="C7088" t="s">
        <v>1984</v>
      </c>
      <c r="D7088" t="s">
        <v>26</v>
      </c>
      <c r="E7088">
        <v>2017</v>
      </c>
      <c r="F7088" s="22">
        <f t="shared" si="331"/>
        <v>42736</v>
      </c>
      <c r="G7088" t="s">
        <v>20370</v>
      </c>
      <c r="H7088">
        <f t="shared" si="332"/>
        <v>6.6</v>
      </c>
      <c r="I7088">
        <v>6.6</v>
      </c>
      <c r="J7088">
        <v>124000</v>
      </c>
      <c r="K7088" t="s">
        <v>15009</v>
      </c>
      <c r="L7088" t="s">
        <v>20371</v>
      </c>
      <c r="M7088" t="s">
        <v>20372</v>
      </c>
      <c r="N7088" t="s">
        <v>15</v>
      </c>
      <c r="O7088">
        <v>4800000</v>
      </c>
      <c r="P7088">
        <v>125479266</v>
      </c>
      <c r="Q7088">
        <f>_xlfn.XLOOKUP(E7088,CPI!A:A,CPI!B:B)</f>
        <v>245.1</v>
      </c>
      <c r="R7088" s="12">
        <f>P7088*(CPI!$B$112/Movie!Q7088)</f>
        <v>155991564.05630356</v>
      </c>
      <c r="S7088" t="s">
        <v>46</v>
      </c>
      <c r="T7088">
        <v>96</v>
      </c>
    </row>
    <row r="7089" spans="1:20" x14ac:dyDescent="0.3">
      <c r="A7089" t="s">
        <v>20373</v>
      </c>
      <c r="B7089" t="str">
        <f t="shared" si="330"/>
        <v>PG-13</v>
      </c>
      <c r="C7089" t="s">
        <v>1984</v>
      </c>
      <c r="D7089" t="s">
        <v>19</v>
      </c>
      <c r="E7089">
        <v>2017</v>
      </c>
      <c r="F7089" s="22">
        <f t="shared" si="331"/>
        <v>42736</v>
      </c>
      <c r="G7089" t="s">
        <v>20374</v>
      </c>
      <c r="H7089">
        <f t="shared" si="332"/>
        <v>5.2</v>
      </c>
      <c r="I7089">
        <v>5.2</v>
      </c>
      <c r="J7089">
        <v>140000</v>
      </c>
      <c r="K7089" t="s">
        <v>8495</v>
      </c>
      <c r="L7089" t="s">
        <v>20375</v>
      </c>
      <c r="M7089" t="s">
        <v>9022</v>
      </c>
      <c r="N7089" t="s">
        <v>15</v>
      </c>
      <c r="O7089">
        <v>217000000</v>
      </c>
      <c r="P7089">
        <v>605425157</v>
      </c>
      <c r="Q7089">
        <f>_xlfn.XLOOKUP(E7089,CPI!A:A,CPI!B:B)</f>
        <v>245.1</v>
      </c>
      <c r="R7089" s="12">
        <f>P7089*(CPI!$B$112/Movie!Q7089)</f>
        <v>752644003.82660139</v>
      </c>
      <c r="S7089" t="s">
        <v>29</v>
      </c>
      <c r="T7089">
        <v>154</v>
      </c>
    </row>
    <row r="7090" spans="1:20" x14ac:dyDescent="0.3">
      <c r="A7090" t="s">
        <v>20376</v>
      </c>
      <c r="B7090" t="str">
        <f t="shared" si="330"/>
        <v>R</v>
      </c>
      <c r="C7090" t="s">
        <v>1</v>
      </c>
      <c r="D7090" t="s">
        <v>89</v>
      </c>
      <c r="E7090">
        <v>2017</v>
      </c>
      <c r="F7090" s="22">
        <f t="shared" si="331"/>
        <v>42736</v>
      </c>
      <c r="G7090" t="s">
        <v>20146</v>
      </c>
      <c r="H7090">
        <f t="shared" si="332"/>
        <v>7.4</v>
      </c>
      <c r="I7090">
        <v>7.4</v>
      </c>
      <c r="J7090">
        <v>100000</v>
      </c>
      <c r="K7090" t="s">
        <v>19223</v>
      </c>
      <c r="L7090" t="s">
        <v>20377</v>
      </c>
      <c r="M7090" t="s">
        <v>16733</v>
      </c>
      <c r="N7090" t="s">
        <v>15</v>
      </c>
      <c r="O7090">
        <v>4500000</v>
      </c>
      <c r="P7090">
        <v>3283369</v>
      </c>
      <c r="Q7090">
        <f>_xlfn.XLOOKUP(E7090,CPI!A:A,CPI!B:B)</f>
        <v>245.1</v>
      </c>
      <c r="R7090" s="12">
        <f>P7090*(CPI!$B$112/Movie!Q7090)</f>
        <v>4081772.8857609136</v>
      </c>
      <c r="S7090" t="s">
        <v>20378</v>
      </c>
      <c r="T7090">
        <v>102</v>
      </c>
    </row>
    <row r="7091" spans="1:20" x14ac:dyDescent="0.3">
      <c r="A7091" t="s">
        <v>8565</v>
      </c>
      <c r="B7091" t="str">
        <f t="shared" si="330"/>
        <v>PG-13</v>
      </c>
      <c r="C7091" t="s">
        <v>1984</v>
      </c>
      <c r="D7091" t="s">
        <v>19</v>
      </c>
      <c r="E7091">
        <v>2017</v>
      </c>
      <c r="F7091" s="22">
        <f t="shared" si="331"/>
        <v>42736</v>
      </c>
      <c r="G7091" t="s">
        <v>20314</v>
      </c>
      <c r="H7091">
        <f t="shared" si="332"/>
        <v>6.3</v>
      </c>
      <c r="I7091">
        <v>6.3</v>
      </c>
      <c r="J7091">
        <v>202000</v>
      </c>
      <c r="K7091" t="s">
        <v>17667</v>
      </c>
      <c r="L7091" t="s">
        <v>8569</v>
      </c>
      <c r="M7091" t="s">
        <v>9259</v>
      </c>
      <c r="N7091" t="s">
        <v>15</v>
      </c>
      <c r="O7091">
        <v>110000000</v>
      </c>
      <c r="P7091">
        <v>169846945</v>
      </c>
      <c r="Q7091">
        <f>_xlfn.XLOOKUP(E7091,CPI!A:A,CPI!B:B)</f>
        <v>245.1</v>
      </c>
      <c r="R7091" s="12">
        <f>P7091*(CPI!$B$112/Movie!Q7091)</f>
        <v>211147956.51366788</v>
      </c>
      <c r="S7091" t="s">
        <v>29</v>
      </c>
      <c r="T7091">
        <v>107</v>
      </c>
    </row>
    <row r="7092" spans="1:20" x14ac:dyDescent="0.3">
      <c r="A7092" t="s">
        <v>20379</v>
      </c>
      <c r="B7092" t="str">
        <f t="shared" si="330"/>
        <v>PG-13</v>
      </c>
      <c r="C7092" t="s">
        <v>1984</v>
      </c>
      <c r="D7092" t="s">
        <v>26</v>
      </c>
      <c r="E7092">
        <v>2017</v>
      </c>
      <c r="F7092" s="22">
        <f t="shared" si="331"/>
        <v>42736</v>
      </c>
      <c r="G7092" t="s">
        <v>20380</v>
      </c>
      <c r="H7092">
        <f t="shared" si="332"/>
        <v>6</v>
      </c>
      <c r="I7092">
        <v>6</v>
      </c>
      <c r="J7092">
        <v>5400</v>
      </c>
      <c r="K7092" t="s">
        <v>16033</v>
      </c>
      <c r="L7092" t="s">
        <v>20381</v>
      </c>
      <c r="M7092" t="s">
        <v>20382</v>
      </c>
      <c r="N7092" t="s">
        <v>7</v>
      </c>
      <c r="P7092">
        <v>6335171</v>
      </c>
      <c r="Q7092">
        <f>_xlfn.XLOOKUP(E7092,CPI!A:A,CPI!B:B)</f>
        <v>245.1</v>
      </c>
      <c r="R7092" s="12">
        <f>P7092*(CPI!$B$112/Movie!Q7092)</f>
        <v>7875669.5377396978</v>
      </c>
      <c r="S7092" t="s">
        <v>12349</v>
      </c>
      <c r="T7092">
        <v>102</v>
      </c>
    </row>
    <row r="7093" spans="1:20" x14ac:dyDescent="0.3">
      <c r="A7093" t="s">
        <v>20383</v>
      </c>
      <c r="B7093" t="str">
        <f t="shared" si="330"/>
        <v>R</v>
      </c>
      <c r="C7093" t="s">
        <v>1</v>
      </c>
      <c r="D7093" t="s">
        <v>48</v>
      </c>
      <c r="E7093">
        <v>2017</v>
      </c>
      <c r="F7093" s="22">
        <f t="shared" si="331"/>
        <v>42736</v>
      </c>
      <c r="G7093" t="s">
        <v>20384</v>
      </c>
      <c r="H7093">
        <f t="shared" si="332"/>
        <v>7.4</v>
      </c>
      <c r="I7093">
        <v>7.4</v>
      </c>
      <c r="J7093">
        <v>153000</v>
      </c>
      <c r="K7093" t="s">
        <v>6779</v>
      </c>
      <c r="L7093" t="s">
        <v>6779</v>
      </c>
      <c r="M7093" t="s">
        <v>17653</v>
      </c>
      <c r="N7093" t="s">
        <v>5975</v>
      </c>
      <c r="O7093">
        <v>30000000</v>
      </c>
      <c r="P7093">
        <v>59284015</v>
      </c>
      <c r="Q7093">
        <f>_xlfn.XLOOKUP(E7093,CPI!A:A,CPI!B:B)</f>
        <v>245.1</v>
      </c>
      <c r="R7093" s="12">
        <f>P7093*(CPI!$B$112/Movie!Q7093)</f>
        <v>73699875.032639742</v>
      </c>
      <c r="S7093" t="s">
        <v>19999</v>
      </c>
      <c r="T7093">
        <v>140</v>
      </c>
    </row>
    <row r="7094" spans="1:20" x14ac:dyDescent="0.3">
      <c r="A7094" t="s">
        <v>20385</v>
      </c>
      <c r="B7094" t="str">
        <f t="shared" si="330"/>
        <v>R</v>
      </c>
      <c r="C7094" t="s">
        <v>1</v>
      </c>
      <c r="D7094" t="s">
        <v>2</v>
      </c>
      <c r="E7094">
        <v>2017</v>
      </c>
      <c r="F7094" s="22">
        <f t="shared" si="331"/>
        <v>42736</v>
      </c>
      <c r="G7094" t="s">
        <v>20386</v>
      </c>
      <c r="H7094">
        <f t="shared" si="332"/>
        <v>7.2</v>
      </c>
      <c r="I7094">
        <v>7.2</v>
      </c>
      <c r="J7094">
        <v>76000</v>
      </c>
      <c r="K7094" t="s">
        <v>16288</v>
      </c>
      <c r="L7094" t="s">
        <v>16288</v>
      </c>
      <c r="M7094" t="s">
        <v>20387</v>
      </c>
      <c r="N7094" t="s">
        <v>15</v>
      </c>
      <c r="O7094">
        <v>39000000</v>
      </c>
      <c r="P7094">
        <v>35669017</v>
      </c>
      <c r="Q7094">
        <f>_xlfn.XLOOKUP(E7094,CPI!A:A,CPI!B:B)</f>
        <v>245.1</v>
      </c>
      <c r="R7094" s="12">
        <f>P7094*(CPI!$B$112/Movie!Q7094)</f>
        <v>44342511.137902893</v>
      </c>
      <c r="S7094" t="s">
        <v>20388</v>
      </c>
      <c r="T7094">
        <v>134</v>
      </c>
    </row>
    <row r="7095" spans="1:20" x14ac:dyDescent="0.3">
      <c r="A7095" t="s">
        <v>20389</v>
      </c>
      <c r="B7095" t="str">
        <f t="shared" si="330"/>
        <v>PG-13</v>
      </c>
      <c r="C7095" t="s">
        <v>1984</v>
      </c>
      <c r="D7095" t="s">
        <v>19</v>
      </c>
      <c r="E7095">
        <v>2017</v>
      </c>
      <c r="F7095" s="22">
        <f t="shared" si="331"/>
        <v>42736</v>
      </c>
      <c r="G7095" t="s">
        <v>20149</v>
      </c>
      <c r="H7095">
        <f t="shared" si="332"/>
        <v>6.5</v>
      </c>
      <c r="I7095">
        <v>6.5</v>
      </c>
      <c r="J7095">
        <v>168000</v>
      </c>
      <c r="K7095" t="s">
        <v>2891</v>
      </c>
      <c r="L7095" t="s">
        <v>20390</v>
      </c>
      <c r="M7095" t="s">
        <v>17780</v>
      </c>
      <c r="N7095" t="s">
        <v>437</v>
      </c>
      <c r="O7095">
        <v>177200000</v>
      </c>
      <c r="P7095">
        <v>225973340</v>
      </c>
      <c r="Q7095">
        <f>_xlfn.XLOOKUP(E7095,CPI!A:A,CPI!B:B)</f>
        <v>245.1</v>
      </c>
      <c r="R7095" s="12">
        <f>P7095*(CPI!$B$112/Movie!Q7095)</f>
        <v>280922385.54875559</v>
      </c>
      <c r="S7095" t="s">
        <v>12235</v>
      </c>
      <c r="T7095">
        <v>136</v>
      </c>
    </row>
    <row r="7096" spans="1:20" x14ac:dyDescent="0.3">
      <c r="A7096" t="s">
        <v>20391</v>
      </c>
      <c r="B7096" t="str">
        <f t="shared" si="330"/>
        <v>PG-13</v>
      </c>
      <c r="C7096" t="s">
        <v>1984</v>
      </c>
      <c r="D7096" t="s">
        <v>19</v>
      </c>
      <c r="E7096">
        <v>2017</v>
      </c>
      <c r="F7096" s="22">
        <f t="shared" si="331"/>
        <v>42736</v>
      </c>
      <c r="G7096" t="s">
        <v>20392</v>
      </c>
      <c r="H7096">
        <f t="shared" si="332"/>
        <v>5.6</v>
      </c>
      <c r="I7096">
        <v>5.6</v>
      </c>
      <c r="J7096">
        <v>131000</v>
      </c>
      <c r="K7096" t="s">
        <v>13916</v>
      </c>
      <c r="L7096" t="s">
        <v>8326</v>
      </c>
      <c r="M7096" t="s">
        <v>16696</v>
      </c>
      <c r="N7096" t="s">
        <v>15</v>
      </c>
      <c r="O7096">
        <v>60000000</v>
      </c>
      <c r="P7096">
        <v>113231078</v>
      </c>
      <c r="Q7096">
        <f>_xlfn.XLOOKUP(E7096,CPI!A:A,CPI!B:B)</f>
        <v>245.1</v>
      </c>
      <c r="R7096" s="12">
        <f>P7096*(CPI!$B$112/Movie!Q7096)</f>
        <v>140765032.50346798</v>
      </c>
      <c r="S7096" t="s">
        <v>16</v>
      </c>
      <c r="T7096">
        <v>95</v>
      </c>
    </row>
    <row r="7097" spans="1:20" x14ac:dyDescent="0.3">
      <c r="A7097" t="s">
        <v>20393</v>
      </c>
      <c r="B7097" t="str">
        <f t="shared" si="330"/>
        <v>PG-13</v>
      </c>
      <c r="C7097" t="s">
        <v>1984</v>
      </c>
      <c r="D7097" t="s">
        <v>26</v>
      </c>
      <c r="E7097">
        <v>2017</v>
      </c>
      <c r="F7097" s="22">
        <f t="shared" si="331"/>
        <v>42736</v>
      </c>
      <c r="G7097" t="s">
        <v>20272</v>
      </c>
      <c r="H7097">
        <f t="shared" si="332"/>
        <v>5.8</v>
      </c>
      <c r="I7097">
        <v>5.8</v>
      </c>
      <c r="J7097">
        <v>58000</v>
      </c>
      <c r="K7097" t="s">
        <v>19109</v>
      </c>
      <c r="L7097" t="s">
        <v>17627</v>
      </c>
      <c r="M7097" t="s">
        <v>17628</v>
      </c>
      <c r="N7097" t="s">
        <v>15</v>
      </c>
      <c r="O7097">
        <v>45000000</v>
      </c>
      <c r="P7097">
        <v>185400345</v>
      </c>
      <c r="Q7097">
        <f>_xlfn.XLOOKUP(E7097,CPI!A:A,CPI!B:B)</f>
        <v>245.1</v>
      </c>
      <c r="R7097" s="12">
        <f>P7097*(CPI!$B$112/Movie!Q7097)</f>
        <v>230483415.42839658</v>
      </c>
      <c r="S7097" t="s">
        <v>20394</v>
      </c>
      <c r="T7097">
        <v>93</v>
      </c>
    </row>
    <row r="7098" spans="1:20" x14ac:dyDescent="0.3">
      <c r="A7098" t="s">
        <v>20395</v>
      </c>
      <c r="B7098" t="str">
        <f t="shared" si="330"/>
        <v>R</v>
      </c>
      <c r="C7098" t="s">
        <v>1</v>
      </c>
      <c r="D7098" t="s">
        <v>19</v>
      </c>
      <c r="E7098">
        <v>2017</v>
      </c>
      <c r="F7098" s="22">
        <f t="shared" si="331"/>
        <v>42736</v>
      </c>
      <c r="G7098" t="s">
        <v>20328</v>
      </c>
      <c r="H7098">
        <f t="shared" si="332"/>
        <v>6.2</v>
      </c>
      <c r="I7098">
        <v>6.2</v>
      </c>
      <c r="J7098">
        <v>75000</v>
      </c>
      <c r="K7098" t="s">
        <v>12267</v>
      </c>
      <c r="L7098" t="s">
        <v>20396</v>
      </c>
      <c r="M7098" t="s">
        <v>17863</v>
      </c>
      <c r="N7098" t="s">
        <v>15</v>
      </c>
      <c r="O7098">
        <v>33000000</v>
      </c>
      <c r="P7098">
        <v>67234188</v>
      </c>
      <c r="Q7098">
        <f>_xlfn.XLOOKUP(E7098,CPI!A:A,CPI!B:B)</f>
        <v>245.1</v>
      </c>
      <c r="R7098" s="12">
        <f>P7098*(CPI!$B$112/Movie!Q7098)</f>
        <v>83583260.235006124</v>
      </c>
      <c r="S7098" t="s">
        <v>16769</v>
      </c>
      <c r="T7098">
        <v>111</v>
      </c>
    </row>
    <row r="7099" spans="1:20" x14ac:dyDescent="0.3">
      <c r="A7099" t="s">
        <v>20397</v>
      </c>
      <c r="B7099" t="str">
        <f t="shared" si="330"/>
        <v>R</v>
      </c>
      <c r="C7099" t="s">
        <v>1</v>
      </c>
      <c r="D7099" t="s">
        <v>89</v>
      </c>
      <c r="E7099">
        <v>2017</v>
      </c>
      <c r="F7099" s="22">
        <f t="shared" si="331"/>
        <v>42736</v>
      </c>
      <c r="G7099" t="s">
        <v>20398</v>
      </c>
      <c r="H7099">
        <f t="shared" si="332"/>
        <v>6.8</v>
      </c>
      <c r="I7099">
        <v>6.8</v>
      </c>
      <c r="J7099">
        <v>109000</v>
      </c>
      <c r="K7099" t="s">
        <v>10825</v>
      </c>
      <c r="L7099" t="s">
        <v>10825</v>
      </c>
      <c r="M7099" t="s">
        <v>10551</v>
      </c>
      <c r="N7099" t="s">
        <v>7</v>
      </c>
      <c r="P7099">
        <v>9360514</v>
      </c>
      <c r="Q7099">
        <f>_xlfn.XLOOKUP(E7099,CPI!A:A,CPI!B:B)</f>
        <v>245.1</v>
      </c>
      <c r="R7099" s="12">
        <f>P7099*(CPI!$B$112/Movie!Q7099)</f>
        <v>11636673.259077927</v>
      </c>
      <c r="S7099" t="s">
        <v>7181</v>
      </c>
      <c r="T7099">
        <v>89</v>
      </c>
    </row>
    <row r="7100" spans="1:20" x14ac:dyDescent="0.3">
      <c r="A7100" t="s">
        <v>20399</v>
      </c>
      <c r="B7100" t="str">
        <f t="shared" si="330"/>
        <v>R</v>
      </c>
      <c r="C7100" t="s">
        <v>1</v>
      </c>
      <c r="D7100" t="s">
        <v>2</v>
      </c>
      <c r="E7100">
        <v>2017</v>
      </c>
      <c r="F7100" s="22">
        <f t="shared" si="331"/>
        <v>42736</v>
      </c>
      <c r="G7100" t="s">
        <v>20400</v>
      </c>
      <c r="H7100">
        <f t="shared" si="332"/>
        <v>7.6</v>
      </c>
      <c r="I7100">
        <v>7.6</v>
      </c>
      <c r="J7100">
        <v>101000</v>
      </c>
      <c r="K7100" t="s">
        <v>17984</v>
      </c>
      <c r="L7100" t="s">
        <v>17984</v>
      </c>
      <c r="M7100" t="s">
        <v>20401</v>
      </c>
      <c r="N7100" t="s">
        <v>15</v>
      </c>
      <c r="O7100">
        <v>2000000</v>
      </c>
      <c r="P7100">
        <v>10971298</v>
      </c>
      <c r="Q7100">
        <f>_xlfn.XLOOKUP(E7100,CPI!A:A,CPI!B:B)</f>
        <v>245.1</v>
      </c>
      <c r="R7100" s="12">
        <f>P7100*(CPI!$B$112/Movie!Q7100)</f>
        <v>13639145.249286005</v>
      </c>
      <c r="S7100" t="s">
        <v>20402</v>
      </c>
      <c r="T7100">
        <v>111</v>
      </c>
    </row>
    <row r="7101" spans="1:20" x14ac:dyDescent="0.3">
      <c r="A7101" t="s">
        <v>10748</v>
      </c>
      <c r="B7101" t="str">
        <f t="shared" si="330"/>
        <v>R</v>
      </c>
      <c r="C7101" t="s">
        <v>1</v>
      </c>
      <c r="D7101" t="s">
        <v>37</v>
      </c>
      <c r="E7101">
        <v>2017</v>
      </c>
      <c r="F7101" s="22">
        <f t="shared" si="331"/>
        <v>42736</v>
      </c>
      <c r="G7101" t="s">
        <v>20403</v>
      </c>
      <c r="H7101">
        <f t="shared" si="332"/>
        <v>6.6</v>
      </c>
      <c r="I7101">
        <v>6.6</v>
      </c>
      <c r="J7101">
        <v>213000</v>
      </c>
      <c r="K7101" t="s">
        <v>17022</v>
      </c>
      <c r="L7101" t="s">
        <v>13965</v>
      </c>
      <c r="M7101" t="s">
        <v>10789</v>
      </c>
      <c r="N7101" t="s">
        <v>7</v>
      </c>
      <c r="O7101">
        <v>58000000</v>
      </c>
      <c r="P7101">
        <v>100541806</v>
      </c>
      <c r="Q7101">
        <f>_xlfn.XLOOKUP(E7101,CPI!A:A,CPI!B:B)</f>
        <v>245.1</v>
      </c>
      <c r="R7101" s="12">
        <f>P7101*(CPI!$B$112/Movie!Q7101)</f>
        <v>124990160.29457363</v>
      </c>
      <c r="S7101" t="s">
        <v>16</v>
      </c>
      <c r="T7101">
        <v>104</v>
      </c>
    </row>
    <row r="7102" spans="1:20" x14ac:dyDescent="0.3">
      <c r="A7102" t="s">
        <v>20404</v>
      </c>
      <c r="B7102" t="str">
        <f t="shared" si="330"/>
        <v>R</v>
      </c>
      <c r="C7102" t="s">
        <v>1</v>
      </c>
      <c r="D7102" t="s">
        <v>26</v>
      </c>
      <c r="E7102">
        <v>2017</v>
      </c>
      <c r="F7102" s="22">
        <f t="shared" si="331"/>
        <v>42736</v>
      </c>
      <c r="G7102" t="s">
        <v>20405</v>
      </c>
      <c r="H7102">
        <f t="shared" si="332"/>
        <v>7.2</v>
      </c>
      <c r="I7102">
        <v>7.2</v>
      </c>
      <c r="J7102">
        <v>92000</v>
      </c>
      <c r="K7102" t="s">
        <v>16388</v>
      </c>
      <c r="L7102" t="s">
        <v>16388</v>
      </c>
      <c r="M7102" t="s">
        <v>7158</v>
      </c>
      <c r="N7102" t="s">
        <v>7</v>
      </c>
      <c r="O7102">
        <v>13000000</v>
      </c>
      <c r="P7102">
        <v>24646055</v>
      </c>
      <c r="Q7102">
        <f>_xlfn.XLOOKUP(E7102,CPI!A:A,CPI!B:B)</f>
        <v>245.1</v>
      </c>
      <c r="R7102" s="12">
        <f>P7102*(CPI!$B$112/Movie!Q7102)</f>
        <v>30639138.95756834</v>
      </c>
      <c r="S7102" t="s">
        <v>17123</v>
      </c>
      <c r="T7102">
        <v>107</v>
      </c>
    </row>
    <row r="7103" spans="1:20" x14ac:dyDescent="0.3">
      <c r="A7103" t="s">
        <v>20406</v>
      </c>
      <c r="B7103" t="str">
        <f t="shared" si="330"/>
        <v>PG-13</v>
      </c>
      <c r="C7103" t="s">
        <v>1984</v>
      </c>
      <c r="D7103" t="s">
        <v>2</v>
      </c>
      <c r="E7103">
        <v>2017</v>
      </c>
      <c r="F7103" s="22">
        <f t="shared" si="331"/>
        <v>42736</v>
      </c>
      <c r="G7103" t="s">
        <v>20407</v>
      </c>
      <c r="H7103">
        <f t="shared" si="332"/>
        <v>7.6</v>
      </c>
      <c r="I7103">
        <v>7.6</v>
      </c>
      <c r="J7103">
        <v>105000</v>
      </c>
      <c r="K7103" t="s">
        <v>16076</v>
      </c>
      <c r="L7103" t="s">
        <v>20408</v>
      </c>
      <c r="M7103" t="s">
        <v>17099</v>
      </c>
      <c r="N7103" t="s">
        <v>15</v>
      </c>
      <c r="O7103">
        <v>7000000</v>
      </c>
      <c r="P7103">
        <v>43069254</v>
      </c>
      <c r="Q7103">
        <f>_xlfn.XLOOKUP(E7103,CPI!A:A,CPI!B:B)</f>
        <v>245.1</v>
      </c>
      <c r="R7103" s="12">
        <f>P7103*(CPI!$B$112/Movie!Q7103)</f>
        <v>53542234.572827414</v>
      </c>
      <c r="S7103" t="s">
        <v>20409</v>
      </c>
      <c r="T7103">
        <v>101</v>
      </c>
    </row>
    <row r="7104" spans="1:20" x14ac:dyDescent="0.3">
      <c r="A7104" t="s">
        <v>20410</v>
      </c>
      <c r="B7104" t="str">
        <f t="shared" si="330"/>
        <v>R</v>
      </c>
      <c r="C7104" t="s">
        <v>1</v>
      </c>
      <c r="D7104" t="s">
        <v>2</v>
      </c>
      <c r="E7104">
        <v>2017</v>
      </c>
      <c r="F7104" s="22">
        <f t="shared" si="331"/>
        <v>42736</v>
      </c>
      <c r="G7104" t="s">
        <v>20295</v>
      </c>
      <c r="H7104">
        <f t="shared" si="332"/>
        <v>7.5</v>
      </c>
      <c r="I7104">
        <v>7.5</v>
      </c>
      <c r="J7104">
        <v>118000</v>
      </c>
      <c r="K7104" t="s">
        <v>9080</v>
      </c>
      <c r="L7104" t="s">
        <v>9080</v>
      </c>
      <c r="M7104" t="s">
        <v>20411</v>
      </c>
      <c r="N7104" t="s">
        <v>15</v>
      </c>
      <c r="O7104">
        <v>35000000</v>
      </c>
      <c r="P7104">
        <v>47756590</v>
      </c>
      <c r="Q7104">
        <f>_xlfn.XLOOKUP(E7104,CPI!A:A,CPI!B:B)</f>
        <v>245.1</v>
      </c>
      <c r="R7104" s="12">
        <f>P7104*(CPI!$B$112/Movie!Q7104)</f>
        <v>59369371.574867398</v>
      </c>
      <c r="S7104" t="s">
        <v>12679</v>
      </c>
      <c r="T7104">
        <v>130</v>
      </c>
    </row>
    <row r="7105" spans="1:20" x14ac:dyDescent="0.3">
      <c r="A7105" t="s">
        <v>20412</v>
      </c>
      <c r="B7105" t="str">
        <f t="shared" si="330"/>
        <v>PG-13</v>
      </c>
      <c r="C7105" t="s">
        <v>1984</v>
      </c>
      <c r="D7105" t="s">
        <v>26</v>
      </c>
      <c r="E7105">
        <v>2017</v>
      </c>
      <c r="F7105" s="22">
        <f t="shared" si="331"/>
        <v>42736</v>
      </c>
      <c r="G7105" t="s">
        <v>20413</v>
      </c>
      <c r="H7105">
        <f t="shared" si="332"/>
        <v>7</v>
      </c>
      <c r="I7105">
        <v>7</v>
      </c>
      <c r="J7105">
        <v>49000</v>
      </c>
      <c r="K7105" t="s">
        <v>14623</v>
      </c>
      <c r="L7105" t="s">
        <v>20414</v>
      </c>
      <c r="M7105" t="s">
        <v>19219</v>
      </c>
      <c r="N7105" t="s">
        <v>15</v>
      </c>
      <c r="O7105">
        <v>37500000</v>
      </c>
      <c r="P7105">
        <v>125856180</v>
      </c>
      <c r="Q7105">
        <f>_xlfn.XLOOKUP(E7105,CPI!A:A,CPI!B:B)</f>
        <v>245.1</v>
      </c>
      <c r="R7105" s="12">
        <f>P7105*(CPI!$B$112/Movie!Q7105)</f>
        <v>156460130.74663404</v>
      </c>
      <c r="S7105" t="s">
        <v>19381</v>
      </c>
      <c r="T7105">
        <v>126</v>
      </c>
    </row>
    <row r="7106" spans="1:20" x14ac:dyDescent="0.3">
      <c r="A7106" t="s">
        <v>20415</v>
      </c>
      <c r="B7106" t="str">
        <f t="shared" si="330"/>
        <v>R</v>
      </c>
      <c r="C7106" t="s">
        <v>1</v>
      </c>
      <c r="D7106" t="s">
        <v>2</v>
      </c>
      <c r="E7106">
        <v>2017</v>
      </c>
      <c r="F7106" s="22">
        <f t="shared" si="331"/>
        <v>42736</v>
      </c>
      <c r="G7106" t="s">
        <v>20330</v>
      </c>
      <c r="H7106">
        <f t="shared" si="332"/>
        <v>6.3</v>
      </c>
      <c r="I7106">
        <v>6.3</v>
      </c>
      <c r="J7106">
        <v>23000</v>
      </c>
      <c r="K7106" t="s">
        <v>13607</v>
      </c>
      <c r="L7106" t="s">
        <v>17364</v>
      </c>
      <c r="M7106" t="s">
        <v>19932</v>
      </c>
      <c r="N7106" t="s">
        <v>233</v>
      </c>
      <c r="P7106">
        <v>397783</v>
      </c>
      <c r="Q7106">
        <f>_xlfn.XLOOKUP(E7106,CPI!A:A,CPI!B:B)</f>
        <v>245.1</v>
      </c>
      <c r="R7106" s="12">
        <f>P7106*(CPI!$B$112/Movie!Q7106)</f>
        <v>494510.3227254182</v>
      </c>
      <c r="S7106" t="s">
        <v>20416</v>
      </c>
      <c r="T7106">
        <v>116</v>
      </c>
    </row>
    <row r="7107" spans="1:20" x14ac:dyDescent="0.3">
      <c r="A7107" t="s">
        <v>20417</v>
      </c>
      <c r="B7107" t="str">
        <f t="shared" ref="B7107:B7170" si="333">IF(C7107="","Rating Pending",C7107)</f>
        <v>R</v>
      </c>
      <c r="C7107" t="s">
        <v>1</v>
      </c>
      <c r="D7107" t="s">
        <v>37</v>
      </c>
      <c r="E7107">
        <v>2017</v>
      </c>
      <c r="F7107" s="22">
        <f t="shared" ref="F7107:F7170" si="334">DATE(TRIM(E7107), 1, 1)</f>
        <v>42736</v>
      </c>
      <c r="G7107" t="s">
        <v>20418</v>
      </c>
      <c r="H7107">
        <f t="shared" ref="H7107:H7170" si="335">IF(I7107="","Score Pending",I7107)</f>
        <v>6.5</v>
      </c>
      <c r="I7107">
        <v>6.5</v>
      </c>
      <c r="J7107">
        <v>120000</v>
      </c>
      <c r="K7107" t="s">
        <v>19931</v>
      </c>
      <c r="L7107" t="s">
        <v>18808</v>
      </c>
      <c r="M7107" t="s">
        <v>6676</v>
      </c>
      <c r="N7107" t="s">
        <v>15</v>
      </c>
      <c r="O7107">
        <v>15000000</v>
      </c>
      <c r="P7107">
        <v>306515884</v>
      </c>
      <c r="Q7107">
        <f>_xlfn.XLOOKUP(E7107,CPI!A:A,CPI!B:B)</f>
        <v>245.1</v>
      </c>
      <c r="R7107" s="12">
        <f>P7107*(CPI!$B$112/Movie!Q7107)</f>
        <v>381050142.20644635</v>
      </c>
      <c r="S7107" t="s">
        <v>2011</v>
      </c>
      <c r="T7107">
        <v>109</v>
      </c>
    </row>
    <row r="7108" spans="1:20" x14ac:dyDescent="0.3">
      <c r="A7108" t="s">
        <v>20419</v>
      </c>
      <c r="B7108" t="str">
        <f t="shared" si="333"/>
        <v>R</v>
      </c>
      <c r="C7108" t="s">
        <v>1</v>
      </c>
      <c r="D7108" t="s">
        <v>19</v>
      </c>
      <c r="E7108">
        <v>2017</v>
      </c>
      <c r="F7108" s="22">
        <f t="shared" si="334"/>
        <v>42736</v>
      </c>
      <c r="G7108" t="s">
        <v>20420</v>
      </c>
      <c r="H7108">
        <f t="shared" si="335"/>
        <v>7.2</v>
      </c>
      <c r="I7108">
        <v>7.2</v>
      </c>
      <c r="J7108">
        <v>165000</v>
      </c>
      <c r="K7108" t="s">
        <v>9064</v>
      </c>
      <c r="L7108" t="s">
        <v>20421</v>
      </c>
      <c r="M7108" t="s">
        <v>1463</v>
      </c>
      <c r="N7108" t="s">
        <v>15</v>
      </c>
      <c r="O7108">
        <v>50000000</v>
      </c>
      <c r="P7108">
        <v>134866593</v>
      </c>
      <c r="Q7108">
        <f>_xlfn.XLOOKUP(E7108,CPI!A:A,CPI!B:B)</f>
        <v>245.1</v>
      </c>
      <c r="R7108" s="12">
        <f>P7108*(CPI!$B$112/Movie!Q7108)</f>
        <v>167661570.32680538</v>
      </c>
      <c r="S7108" t="s">
        <v>19006</v>
      </c>
      <c r="T7108">
        <v>115</v>
      </c>
    </row>
    <row r="7109" spans="1:20" x14ac:dyDescent="0.3">
      <c r="A7109" t="s">
        <v>20422</v>
      </c>
      <c r="B7109" t="str">
        <f t="shared" si="333"/>
        <v>PG-13</v>
      </c>
      <c r="C7109" t="s">
        <v>1984</v>
      </c>
      <c r="D7109" t="s">
        <v>19</v>
      </c>
      <c r="E7109">
        <v>2017</v>
      </c>
      <c r="F7109" s="22">
        <f t="shared" si="334"/>
        <v>42736</v>
      </c>
      <c r="G7109" t="s">
        <v>19795</v>
      </c>
      <c r="H7109">
        <f t="shared" si="335"/>
        <v>7.4</v>
      </c>
      <c r="I7109">
        <v>7.4</v>
      </c>
      <c r="J7109">
        <v>235000</v>
      </c>
      <c r="K7109" t="s">
        <v>9368</v>
      </c>
      <c r="L7109" t="s">
        <v>15904</v>
      </c>
      <c r="M7109" t="s">
        <v>20423</v>
      </c>
      <c r="N7109" t="s">
        <v>15</v>
      </c>
      <c r="O7109">
        <v>150000000</v>
      </c>
      <c r="P7109">
        <v>490719763</v>
      </c>
      <c r="Q7109">
        <f>_xlfn.XLOOKUP(E7109,CPI!A:A,CPI!B:B)</f>
        <v>245.1</v>
      </c>
      <c r="R7109" s="12">
        <f>P7109*(CPI!$B$112/Movie!Q7109)</f>
        <v>610046151.7180742</v>
      </c>
      <c r="S7109" t="s">
        <v>165</v>
      </c>
      <c r="T7109">
        <v>140</v>
      </c>
    </row>
    <row r="7110" spans="1:20" x14ac:dyDescent="0.3">
      <c r="A7110" t="s">
        <v>20424</v>
      </c>
      <c r="B7110" t="str">
        <f t="shared" si="333"/>
        <v>PG-13</v>
      </c>
      <c r="C7110" t="s">
        <v>1984</v>
      </c>
      <c r="D7110" t="s">
        <v>19</v>
      </c>
      <c r="E7110">
        <v>2017</v>
      </c>
      <c r="F7110" s="22">
        <f t="shared" si="334"/>
        <v>42736</v>
      </c>
      <c r="G7110" t="s">
        <v>20425</v>
      </c>
      <c r="H7110">
        <f t="shared" si="335"/>
        <v>5.3</v>
      </c>
      <c r="I7110">
        <v>5.3</v>
      </c>
      <c r="J7110">
        <v>99000</v>
      </c>
      <c r="K7110" t="s">
        <v>7905</v>
      </c>
      <c r="L7110" t="s">
        <v>7905</v>
      </c>
      <c r="M7110" t="s">
        <v>11425</v>
      </c>
      <c r="N7110" t="s">
        <v>15</v>
      </c>
      <c r="O7110">
        <v>120000000</v>
      </c>
      <c r="P7110">
        <v>221600160</v>
      </c>
      <c r="Q7110">
        <f>_xlfn.XLOOKUP(E7110,CPI!A:A,CPI!B:B)</f>
        <v>245.1</v>
      </c>
      <c r="R7110" s="12">
        <f>P7110*(CPI!$B$112/Movie!Q7110)</f>
        <v>275485796.62178701</v>
      </c>
      <c r="S7110" t="s">
        <v>8</v>
      </c>
      <c r="T7110">
        <v>109</v>
      </c>
    </row>
    <row r="7111" spans="1:20" x14ac:dyDescent="0.3">
      <c r="A7111" t="s">
        <v>20426</v>
      </c>
      <c r="B7111" t="str">
        <f t="shared" si="333"/>
        <v>PG-13</v>
      </c>
      <c r="C7111" t="s">
        <v>1984</v>
      </c>
      <c r="D7111" t="s">
        <v>2</v>
      </c>
      <c r="E7111">
        <v>2017</v>
      </c>
      <c r="F7111" s="22">
        <f t="shared" si="334"/>
        <v>42736</v>
      </c>
      <c r="G7111" t="s">
        <v>20427</v>
      </c>
      <c r="H7111">
        <f t="shared" si="335"/>
        <v>5.3</v>
      </c>
      <c r="I7111">
        <v>5.3</v>
      </c>
      <c r="J7111">
        <v>87000</v>
      </c>
      <c r="K7111" t="s">
        <v>18430</v>
      </c>
      <c r="L7111" t="s">
        <v>18430</v>
      </c>
      <c r="M7111" t="s">
        <v>20337</v>
      </c>
      <c r="N7111" t="s">
        <v>17157</v>
      </c>
      <c r="O7111">
        <v>18000000</v>
      </c>
      <c r="P7111">
        <v>40656399</v>
      </c>
      <c r="Q7111">
        <f>_xlfn.XLOOKUP(E7111,CPI!A:A,CPI!B:B)</f>
        <v>245.1</v>
      </c>
      <c r="R7111" s="12">
        <f>P7111*(CPI!$B$112/Movie!Q7111)</f>
        <v>50542655.141982861</v>
      </c>
      <c r="S7111" t="s">
        <v>20428</v>
      </c>
      <c r="T7111">
        <v>110</v>
      </c>
    </row>
    <row r="7112" spans="1:20" x14ac:dyDescent="0.3">
      <c r="A7112" t="s">
        <v>20429</v>
      </c>
      <c r="B7112" t="str">
        <f t="shared" si="333"/>
        <v>G</v>
      </c>
      <c r="C7112" t="s">
        <v>322</v>
      </c>
      <c r="D7112" t="s">
        <v>375</v>
      </c>
      <c r="E7112">
        <v>2017</v>
      </c>
      <c r="F7112" s="22">
        <f t="shared" si="334"/>
        <v>42736</v>
      </c>
      <c r="G7112" t="s">
        <v>20430</v>
      </c>
      <c r="H7112">
        <f t="shared" si="335"/>
        <v>6.7</v>
      </c>
      <c r="I7112">
        <v>6.7</v>
      </c>
      <c r="J7112">
        <v>82000</v>
      </c>
      <c r="K7112" t="s">
        <v>20431</v>
      </c>
      <c r="L7112" t="s">
        <v>20431</v>
      </c>
      <c r="M7112" t="s">
        <v>9026</v>
      </c>
      <c r="N7112" t="s">
        <v>15</v>
      </c>
      <c r="O7112">
        <v>175000000</v>
      </c>
      <c r="P7112">
        <v>383930656</v>
      </c>
      <c r="Q7112">
        <f>_xlfn.XLOOKUP(E7112,CPI!A:A,CPI!B:B)</f>
        <v>245.1</v>
      </c>
      <c r="R7112" s="12">
        <f>P7112*(CPI!$B$112/Movie!Q7112)</f>
        <v>477289558.88698488</v>
      </c>
      <c r="S7112" t="s">
        <v>10102</v>
      </c>
      <c r="T7112">
        <v>102</v>
      </c>
    </row>
    <row r="7113" spans="1:20" x14ac:dyDescent="0.3">
      <c r="A7113" t="s">
        <v>20432</v>
      </c>
      <c r="B7113" t="str">
        <f t="shared" si="333"/>
        <v>R</v>
      </c>
      <c r="C7113" t="s">
        <v>1</v>
      </c>
      <c r="D7113" t="s">
        <v>26</v>
      </c>
      <c r="E7113">
        <v>2017</v>
      </c>
      <c r="F7113" s="22">
        <f t="shared" si="334"/>
        <v>42736</v>
      </c>
      <c r="G7113" t="s">
        <v>20430</v>
      </c>
      <c r="H7113">
        <f t="shared" si="335"/>
        <v>5.2</v>
      </c>
      <c r="I7113">
        <v>5.2</v>
      </c>
      <c r="J7113">
        <v>49000</v>
      </c>
      <c r="K7113" t="s">
        <v>20433</v>
      </c>
      <c r="L7113" t="s">
        <v>20433</v>
      </c>
      <c r="M7113" t="s">
        <v>9259</v>
      </c>
      <c r="N7113" t="s">
        <v>15</v>
      </c>
      <c r="O7113">
        <v>20000000</v>
      </c>
      <c r="P7113">
        <v>47347283</v>
      </c>
      <c r="Q7113">
        <f>_xlfn.XLOOKUP(E7113,CPI!A:A,CPI!B:B)</f>
        <v>245.1</v>
      </c>
      <c r="R7113" s="12">
        <f>P7113*(CPI!$B$112/Movie!Q7113)</f>
        <v>58860535.006527945</v>
      </c>
      <c r="S7113" t="s">
        <v>20434</v>
      </c>
      <c r="T7113">
        <v>101</v>
      </c>
    </row>
    <row r="7114" spans="1:20" x14ac:dyDescent="0.3">
      <c r="A7114" t="s">
        <v>20435</v>
      </c>
      <c r="B7114" t="str">
        <f t="shared" si="333"/>
        <v>PG-13</v>
      </c>
      <c r="C7114" t="s">
        <v>1984</v>
      </c>
      <c r="D7114" t="s">
        <v>19</v>
      </c>
      <c r="E7114">
        <v>2017</v>
      </c>
      <c r="F7114" s="22">
        <f t="shared" si="334"/>
        <v>42736</v>
      </c>
      <c r="G7114" t="s">
        <v>19787</v>
      </c>
      <c r="H7114">
        <f t="shared" si="335"/>
        <v>5.2</v>
      </c>
      <c r="I7114">
        <v>5.2</v>
      </c>
      <c r="J7114">
        <v>88000</v>
      </c>
      <c r="K7114" t="s">
        <v>12695</v>
      </c>
      <c r="L7114" t="s">
        <v>8009</v>
      </c>
      <c r="M7114" t="s">
        <v>11802</v>
      </c>
      <c r="N7114" t="s">
        <v>5975</v>
      </c>
      <c r="O7114">
        <v>85000000</v>
      </c>
      <c r="P7114">
        <v>346118277</v>
      </c>
      <c r="Q7114">
        <f>_xlfn.XLOOKUP(E7114,CPI!A:A,CPI!B:B)</f>
        <v>245.1</v>
      </c>
      <c r="R7114" s="12">
        <f>P7114*(CPI!$B$112/Movie!Q7114)</f>
        <v>430282492.86780906</v>
      </c>
      <c r="S7114" t="s">
        <v>29</v>
      </c>
      <c r="T7114">
        <v>107</v>
      </c>
    </row>
    <row r="7115" spans="1:20" x14ac:dyDescent="0.3">
      <c r="A7115" t="s">
        <v>10634</v>
      </c>
      <c r="B7115" t="str">
        <f t="shared" si="333"/>
        <v>PG-13</v>
      </c>
      <c r="C7115" t="s">
        <v>1984</v>
      </c>
      <c r="D7115" t="s">
        <v>19</v>
      </c>
      <c r="E7115">
        <v>2017</v>
      </c>
      <c r="F7115" s="22">
        <f t="shared" si="334"/>
        <v>42736</v>
      </c>
      <c r="G7115" t="s">
        <v>20197</v>
      </c>
      <c r="H7115">
        <f t="shared" si="335"/>
        <v>5.4</v>
      </c>
      <c r="I7115">
        <v>5.4</v>
      </c>
      <c r="J7115">
        <v>177000</v>
      </c>
      <c r="K7115" t="s">
        <v>14539</v>
      </c>
      <c r="L7115" t="s">
        <v>5887</v>
      </c>
      <c r="M7115" t="s">
        <v>1463</v>
      </c>
      <c r="N7115" t="s">
        <v>15</v>
      </c>
      <c r="O7115">
        <v>125000000</v>
      </c>
      <c r="P7115">
        <v>409231607</v>
      </c>
      <c r="Q7115">
        <f>_xlfn.XLOOKUP(E7115,CPI!A:A,CPI!B:B)</f>
        <v>245.1</v>
      </c>
      <c r="R7115" s="12">
        <f>P7115*(CPI!$B$112/Movie!Q7115)</f>
        <v>508742842.32109344</v>
      </c>
      <c r="S7115" t="s">
        <v>46</v>
      </c>
      <c r="T7115">
        <v>110</v>
      </c>
    </row>
    <row r="7116" spans="1:20" x14ac:dyDescent="0.3">
      <c r="A7116" t="s">
        <v>20436</v>
      </c>
      <c r="B7116" t="str">
        <f t="shared" si="333"/>
        <v>R</v>
      </c>
      <c r="C7116" t="s">
        <v>1</v>
      </c>
      <c r="D7116" t="s">
        <v>19</v>
      </c>
      <c r="E7116">
        <v>2017</v>
      </c>
      <c r="F7116" s="22">
        <f t="shared" si="334"/>
        <v>42736</v>
      </c>
      <c r="G7116" t="s">
        <v>20403</v>
      </c>
      <c r="H7116">
        <f t="shared" si="335"/>
        <v>6</v>
      </c>
      <c r="I7116">
        <v>6</v>
      </c>
      <c r="J7116">
        <v>44000</v>
      </c>
      <c r="K7116" t="s">
        <v>14803</v>
      </c>
      <c r="L7116" t="s">
        <v>20437</v>
      </c>
      <c r="M7116" t="s">
        <v>20438</v>
      </c>
      <c r="N7116" t="s">
        <v>15</v>
      </c>
      <c r="O7116">
        <v>25000000</v>
      </c>
      <c r="P7116">
        <v>26800152</v>
      </c>
      <c r="Q7116">
        <f>_xlfn.XLOOKUP(E7116,CPI!A:A,CPI!B:B)</f>
        <v>245.1</v>
      </c>
      <c r="R7116" s="12">
        <f>P7116*(CPI!$B$112/Movie!Q7116)</f>
        <v>33317039.226438187</v>
      </c>
      <c r="S7116" t="s">
        <v>20439</v>
      </c>
      <c r="T7116">
        <v>100</v>
      </c>
    </row>
    <row r="7117" spans="1:20" x14ac:dyDescent="0.3">
      <c r="A7117" t="s">
        <v>20440</v>
      </c>
      <c r="B7117" t="str">
        <f t="shared" si="333"/>
        <v>PG</v>
      </c>
      <c r="C7117" t="s">
        <v>18</v>
      </c>
      <c r="D7117" t="s">
        <v>375</v>
      </c>
      <c r="E7117">
        <v>2017</v>
      </c>
      <c r="F7117" s="22">
        <f t="shared" si="334"/>
        <v>42736</v>
      </c>
      <c r="G7117" t="s">
        <v>20343</v>
      </c>
      <c r="H7117">
        <f t="shared" si="335"/>
        <v>6.7</v>
      </c>
      <c r="I7117">
        <v>6.7</v>
      </c>
      <c r="J7117">
        <v>51000</v>
      </c>
      <c r="K7117" t="s">
        <v>14755</v>
      </c>
      <c r="L7117" t="s">
        <v>20441</v>
      </c>
      <c r="M7117" t="s">
        <v>14797</v>
      </c>
      <c r="N7117" t="s">
        <v>15</v>
      </c>
      <c r="O7117">
        <v>111000000</v>
      </c>
      <c r="P7117">
        <v>296069199</v>
      </c>
      <c r="Q7117">
        <f>_xlfn.XLOOKUP(E7117,CPI!A:A,CPI!B:B)</f>
        <v>245.1</v>
      </c>
      <c r="R7117" s="12">
        <f>P7117*(CPI!$B$112/Movie!Q7117)</f>
        <v>368063178.03059977</v>
      </c>
      <c r="S7117" t="s">
        <v>15762</v>
      </c>
      <c r="T7117">
        <v>108</v>
      </c>
    </row>
    <row r="7118" spans="1:20" x14ac:dyDescent="0.3">
      <c r="A7118" t="s">
        <v>20442</v>
      </c>
      <c r="B7118" t="str">
        <f t="shared" si="333"/>
        <v>PG-13</v>
      </c>
      <c r="C7118" t="s">
        <v>1984</v>
      </c>
      <c r="D7118" t="s">
        <v>19</v>
      </c>
      <c r="E7118">
        <v>2017</v>
      </c>
      <c r="F7118" s="22">
        <f t="shared" si="334"/>
        <v>42736</v>
      </c>
      <c r="G7118" t="s">
        <v>20425</v>
      </c>
      <c r="H7118">
        <f t="shared" si="335"/>
        <v>7.6</v>
      </c>
      <c r="I7118">
        <v>7.6</v>
      </c>
      <c r="J7118">
        <v>62000</v>
      </c>
      <c r="K7118" t="s">
        <v>16661</v>
      </c>
      <c r="L7118" t="s">
        <v>20443</v>
      </c>
      <c r="M7118" t="s">
        <v>15793</v>
      </c>
      <c r="N7118" t="s">
        <v>15</v>
      </c>
      <c r="O7118">
        <v>38000000</v>
      </c>
      <c r="P7118">
        <v>26351322</v>
      </c>
      <c r="Q7118">
        <f>_xlfn.XLOOKUP(E7118,CPI!A:A,CPI!B:B)</f>
        <v>245.1</v>
      </c>
      <c r="R7118" s="12">
        <f>P7118*(CPI!$B$112/Movie!Q7118)</f>
        <v>32759069.006119952</v>
      </c>
      <c r="S7118" t="s">
        <v>16</v>
      </c>
      <c r="T7118">
        <v>134</v>
      </c>
    </row>
    <row r="7119" spans="1:20" x14ac:dyDescent="0.3">
      <c r="A7119" t="s">
        <v>20444</v>
      </c>
      <c r="B7119" t="str">
        <f t="shared" si="333"/>
        <v>R</v>
      </c>
      <c r="C7119" t="s">
        <v>1</v>
      </c>
      <c r="D7119" t="s">
        <v>2</v>
      </c>
      <c r="E7119">
        <v>2017</v>
      </c>
      <c r="F7119" s="22">
        <f t="shared" si="334"/>
        <v>42736</v>
      </c>
      <c r="G7119" t="s">
        <v>20445</v>
      </c>
      <c r="H7119">
        <f t="shared" si="335"/>
        <v>6.3</v>
      </c>
      <c r="I7119">
        <v>6.3</v>
      </c>
      <c r="J7119">
        <v>54000</v>
      </c>
      <c r="K7119" t="s">
        <v>10671</v>
      </c>
      <c r="L7119" t="s">
        <v>10671</v>
      </c>
      <c r="M7119" t="s">
        <v>5195</v>
      </c>
      <c r="N7119" t="s">
        <v>15</v>
      </c>
      <c r="O7119">
        <v>10500000</v>
      </c>
      <c r="P7119">
        <v>27869129</v>
      </c>
      <c r="Q7119">
        <f>_xlfn.XLOOKUP(E7119,CPI!A:A,CPI!B:B)</f>
        <v>245.1</v>
      </c>
      <c r="R7119" s="12">
        <f>P7119*(CPI!$B$112/Movie!Q7119)</f>
        <v>34645955.146062829</v>
      </c>
      <c r="S7119" t="s">
        <v>6774</v>
      </c>
      <c r="T7119">
        <v>93</v>
      </c>
    </row>
    <row r="7120" spans="1:20" x14ac:dyDescent="0.3">
      <c r="A7120" t="s">
        <v>20446</v>
      </c>
      <c r="B7120" t="str">
        <f t="shared" si="333"/>
        <v>PG-13</v>
      </c>
      <c r="C7120" t="s">
        <v>1984</v>
      </c>
      <c r="D7120" t="s">
        <v>48</v>
      </c>
      <c r="E7120">
        <v>2017</v>
      </c>
      <c r="F7120" s="22">
        <f t="shared" si="334"/>
        <v>42736</v>
      </c>
      <c r="G7120" t="s">
        <v>20418</v>
      </c>
      <c r="H7120">
        <f t="shared" si="335"/>
        <v>7.1</v>
      </c>
      <c r="I7120">
        <v>7.1</v>
      </c>
      <c r="J7120">
        <v>31000</v>
      </c>
      <c r="K7120" t="s">
        <v>18450</v>
      </c>
      <c r="L7120" t="s">
        <v>18450</v>
      </c>
      <c r="M7120" t="s">
        <v>18451</v>
      </c>
      <c r="N7120" t="s">
        <v>15</v>
      </c>
      <c r="O7120">
        <v>9000000</v>
      </c>
      <c r="P7120">
        <v>22088533</v>
      </c>
      <c r="Q7120">
        <f>_xlfn.XLOOKUP(E7120,CPI!A:A,CPI!B:B)</f>
        <v>245.1</v>
      </c>
      <c r="R7120" s="12">
        <f>P7120*(CPI!$B$112/Movie!Q7120)</f>
        <v>27459714.423092615</v>
      </c>
      <c r="S7120" t="s">
        <v>14686</v>
      </c>
      <c r="T7120">
        <v>127</v>
      </c>
    </row>
    <row r="7121" spans="1:20" x14ac:dyDescent="0.3">
      <c r="A7121" t="s">
        <v>20447</v>
      </c>
      <c r="B7121" t="str">
        <f t="shared" si="333"/>
        <v>PG</v>
      </c>
      <c r="C7121" t="s">
        <v>18</v>
      </c>
      <c r="D7121" t="s">
        <v>375</v>
      </c>
      <c r="E7121">
        <v>2017</v>
      </c>
      <c r="F7121" s="22">
        <f t="shared" si="334"/>
        <v>42736</v>
      </c>
      <c r="G7121" t="s">
        <v>20247</v>
      </c>
      <c r="H7121">
        <f t="shared" si="335"/>
        <v>7.3</v>
      </c>
      <c r="I7121">
        <v>7.3</v>
      </c>
      <c r="J7121">
        <v>135000</v>
      </c>
      <c r="K7121" t="s">
        <v>20448</v>
      </c>
      <c r="L7121" t="s">
        <v>17699</v>
      </c>
      <c r="M7121" t="s">
        <v>15220</v>
      </c>
      <c r="N7121" t="s">
        <v>15</v>
      </c>
      <c r="O7121">
        <v>80000000</v>
      </c>
      <c r="P7121">
        <v>311950384</v>
      </c>
      <c r="Q7121">
        <f>_xlfn.XLOOKUP(E7121,CPI!A:A,CPI!B:B)</f>
        <v>245.1</v>
      </c>
      <c r="R7121" s="12">
        <f>P7121*(CPI!$B$112/Movie!Q7121)</f>
        <v>387806128.13055897</v>
      </c>
      <c r="S7121" t="s">
        <v>20449</v>
      </c>
      <c r="T7121">
        <v>104</v>
      </c>
    </row>
    <row r="7122" spans="1:20" x14ac:dyDescent="0.3">
      <c r="A7122" t="s">
        <v>20450</v>
      </c>
      <c r="B7122" t="str">
        <f t="shared" si="333"/>
        <v>R</v>
      </c>
      <c r="C7122" t="s">
        <v>1</v>
      </c>
      <c r="D7122" t="s">
        <v>10</v>
      </c>
      <c r="E7122">
        <v>2017</v>
      </c>
      <c r="F7122" s="22">
        <f t="shared" si="334"/>
        <v>42736</v>
      </c>
      <c r="G7122" t="s">
        <v>20451</v>
      </c>
      <c r="H7122">
        <f t="shared" si="335"/>
        <v>7.2</v>
      </c>
      <c r="I7122">
        <v>7.2</v>
      </c>
      <c r="J7122">
        <v>63000</v>
      </c>
      <c r="K7122" t="s">
        <v>20452</v>
      </c>
      <c r="L7122" t="s">
        <v>17940</v>
      </c>
      <c r="M7122" t="s">
        <v>12738</v>
      </c>
      <c r="N7122" t="s">
        <v>15</v>
      </c>
      <c r="P7122">
        <v>10060903</v>
      </c>
      <c r="Q7122">
        <f>_xlfn.XLOOKUP(E7122,CPI!A:A,CPI!B:B)</f>
        <v>245.1</v>
      </c>
      <c r="R7122" s="12">
        <f>P7122*(CPI!$B$112/Movie!Q7122)</f>
        <v>12507373.088943288</v>
      </c>
      <c r="S7122" t="s">
        <v>20453</v>
      </c>
      <c r="T7122">
        <v>133</v>
      </c>
    </row>
    <row r="7123" spans="1:20" x14ac:dyDescent="0.3">
      <c r="A7123" t="s">
        <v>20454</v>
      </c>
      <c r="B7123" t="str">
        <f t="shared" si="333"/>
        <v>R</v>
      </c>
      <c r="C7123" t="s">
        <v>1</v>
      </c>
      <c r="D7123" t="s">
        <v>26</v>
      </c>
      <c r="E7123">
        <v>2017</v>
      </c>
      <c r="F7123" s="22">
        <f t="shared" si="334"/>
        <v>42736</v>
      </c>
      <c r="G7123" t="s">
        <v>19795</v>
      </c>
      <c r="H7123">
        <f t="shared" si="335"/>
        <v>7.5</v>
      </c>
      <c r="I7123">
        <v>7.5</v>
      </c>
      <c r="J7123">
        <v>126000</v>
      </c>
      <c r="K7123" t="s">
        <v>11896</v>
      </c>
      <c r="L7123" t="s">
        <v>20455</v>
      </c>
      <c r="M7123" t="s">
        <v>20456</v>
      </c>
      <c r="N7123" t="s">
        <v>15</v>
      </c>
      <c r="O7123">
        <v>5000000</v>
      </c>
      <c r="P7123">
        <v>56411585</v>
      </c>
      <c r="Q7123">
        <f>_xlfn.XLOOKUP(E7123,CPI!A:A,CPI!B:B)</f>
        <v>245.1</v>
      </c>
      <c r="R7123" s="12">
        <f>P7123*(CPI!$B$112/Movie!Q7123)</f>
        <v>70128967.562219501</v>
      </c>
      <c r="S7123" t="s">
        <v>15172</v>
      </c>
      <c r="T7123">
        <v>120</v>
      </c>
    </row>
    <row r="7124" spans="1:20" x14ac:dyDescent="0.3">
      <c r="A7124" t="s">
        <v>20457</v>
      </c>
      <c r="B7124" t="str">
        <f t="shared" si="333"/>
        <v>Not Rated</v>
      </c>
      <c r="C7124" t="s">
        <v>432</v>
      </c>
      <c r="D7124" t="s">
        <v>2</v>
      </c>
      <c r="E7124">
        <v>2017</v>
      </c>
      <c r="F7124" s="22">
        <f t="shared" si="334"/>
        <v>42736</v>
      </c>
      <c r="G7124" t="s">
        <v>20398</v>
      </c>
      <c r="H7124">
        <f t="shared" si="335"/>
        <v>6.5</v>
      </c>
      <c r="I7124">
        <v>6.5</v>
      </c>
      <c r="J7124">
        <v>37000</v>
      </c>
      <c r="K7124" t="s">
        <v>19037</v>
      </c>
      <c r="L7124" t="s">
        <v>19037</v>
      </c>
      <c r="M7124" t="s">
        <v>20458</v>
      </c>
      <c r="N7124" t="s">
        <v>15</v>
      </c>
      <c r="P7124">
        <v>956425</v>
      </c>
      <c r="Q7124">
        <f>_xlfn.XLOOKUP(E7124,CPI!A:A,CPI!B:B)</f>
        <v>245.1</v>
      </c>
      <c r="R7124" s="12">
        <f>P7124*(CPI!$B$112/Movie!Q7124)</f>
        <v>1188995.0938392493</v>
      </c>
      <c r="S7124" t="s">
        <v>20459</v>
      </c>
      <c r="T7124">
        <v>111</v>
      </c>
    </row>
    <row r="7125" spans="1:20" x14ac:dyDescent="0.3">
      <c r="A7125" t="s">
        <v>20460</v>
      </c>
      <c r="B7125" t="str">
        <f t="shared" si="333"/>
        <v>R</v>
      </c>
      <c r="C7125" t="s">
        <v>1</v>
      </c>
      <c r="D7125" t="s">
        <v>26</v>
      </c>
      <c r="E7125">
        <v>2017</v>
      </c>
      <c r="F7125" s="22">
        <f t="shared" si="334"/>
        <v>42736</v>
      </c>
      <c r="G7125" t="s">
        <v>20405</v>
      </c>
      <c r="H7125">
        <f t="shared" si="335"/>
        <v>6.7</v>
      </c>
      <c r="I7125">
        <v>6.7</v>
      </c>
      <c r="J7125">
        <v>38000</v>
      </c>
      <c r="K7125" t="s">
        <v>20461</v>
      </c>
      <c r="L7125" t="s">
        <v>20461</v>
      </c>
      <c r="M7125" t="s">
        <v>19200</v>
      </c>
      <c r="N7125" t="s">
        <v>15</v>
      </c>
      <c r="O7125">
        <v>6000000</v>
      </c>
      <c r="P7125">
        <v>3187255</v>
      </c>
      <c r="Q7125">
        <f>_xlfn.XLOOKUP(E7125,CPI!A:A,CPI!B:B)</f>
        <v>245.1</v>
      </c>
      <c r="R7125" s="12">
        <f>P7125*(CPI!$B$112/Movie!Q7125)</f>
        <v>3962287.2235822114</v>
      </c>
      <c r="S7125" t="s">
        <v>20462</v>
      </c>
      <c r="T7125">
        <v>92</v>
      </c>
    </row>
    <row r="7126" spans="1:20" x14ac:dyDescent="0.3">
      <c r="A7126" t="s">
        <v>20463</v>
      </c>
      <c r="B7126" t="str">
        <f t="shared" si="333"/>
        <v>R</v>
      </c>
      <c r="C7126" t="s">
        <v>1</v>
      </c>
      <c r="D7126" t="s">
        <v>19</v>
      </c>
      <c r="E7126">
        <v>2017</v>
      </c>
      <c r="F7126" s="22">
        <f t="shared" si="334"/>
        <v>42736</v>
      </c>
      <c r="G7126" t="s">
        <v>20370</v>
      </c>
      <c r="H7126">
        <f t="shared" si="335"/>
        <v>7</v>
      </c>
      <c r="I7126">
        <v>7</v>
      </c>
      <c r="J7126">
        <v>106000</v>
      </c>
      <c r="K7126" t="s">
        <v>5000</v>
      </c>
      <c r="L7126" t="s">
        <v>10170</v>
      </c>
      <c r="M7126" t="s">
        <v>20464</v>
      </c>
      <c r="N7126" t="s">
        <v>7</v>
      </c>
      <c r="O7126">
        <v>35000000</v>
      </c>
      <c r="P7126">
        <v>145418070</v>
      </c>
      <c r="Q7126">
        <f>_xlfn.XLOOKUP(E7126,CPI!A:A,CPI!B:B)</f>
        <v>245.1</v>
      </c>
      <c r="R7126" s="12">
        <f>P7126*(CPI!$B$112/Movie!Q7126)</f>
        <v>180778808.35985312</v>
      </c>
      <c r="S7126" t="s">
        <v>19999</v>
      </c>
      <c r="T7126">
        <v>113</v>
      </c>
    </row>
    <row r="7127" spans="1:20" x14ac:dyDescent="0.3">
      <c r="A7127" t="s">
        <v>5717</v>
      </c>
      <c r="B7127" t="str">
        <f t="shared" si="333"/>
        <v>R</v>
      </c>
      <c r="C7127" t="s">
        <v>1</v>
      </c>
      <c r="D7127" t="s">
        <v>19</v>
      </c>
      <c r="E7127">
        <v>2017</v>
      </c>
      <c r="F7127" s="22">
        <f t="shared" si="334"/>
        <v>42736</v>
      </c>
      <c r="G7127" t="s">
        <v>20345</v>
      </c>
      <c r="H7127">
        <f t="shared" si="335"/>
        <v>6.4</v>
      </c>
      <c r="I7127">
        <v>6.4</v>
      </c>
      <c r="J7127">
        <v>39000</v>
      </c>
      <c r="K7127" t="s">
        <v>20465</v>
      </c>
      <c r="L7127" t="s">
        <v>20465</v>
      </c>
      <c r="M7127" t="s">
        <v>20466</v>
      </c>
      <c r="N7127" t="s">
        <v>437</v>
      </c>
      <c r="P7127">
        <v>913331</v>
      </c>
      <c r="Q7127">
        <f>_xlfn.XLOOKUP(E7127,CPI!A:A,CPI!B:B)</f>
        <v>245.1</v>
      </c>
      <c r="R7127" s="12">
        <f>P7127*(CPI!$B$112/Movie!Q7127)</f>
        <v>1135422.095879233</v>
      </c>
      <c r="S7127" t="s">
        <v>20467</v>
      </c>
      <c r="T7127">
        <v>108</v>
      </c>
    </row>
    <row r="7128" spans="1:20" x14ac:dyDescent="0.3">
      <c r="A7128" t="s">
        <v>20468</v>
      </c>
      <c r="B7128" t="str">
        <f t="shared" si="333"/>
        <v>R</v>
      </c>
      <c r="C7128" t="s">
        <v>1</v>
      </c>
      <c r="D7128" t="s">
        <v>89</v>
      </c>
      <c r="E7128">
        <v>2017</v>
      </c>
      <c r="F7128" s="22">
        <f t="shared" si="334"/>
        <v>42736</v>
      </c>
      <c r="G7128" t="s">
        <v>20158</v>
      </c>
      <c r="H7128">
        <f t="shared" si="335"/>
        <v>5.8</v>
      </c>
      <c r="I7128">
        <v>5.8</v>
      </c>
      <c r="J7128">
        <v>73000</v>
      </c>
      <c r="K7128" t="s">
        <v>16282</v>
      </c>
      <c r="L7128" t="s">
        <v>15127</v>
      </c>
      <c r="M7128" t="s">
        <v>20469</v>
      </c>
      <c r="N7128" t="s">
        <v>180</v>
      </c>
      <c r="O7128">
        <v>10000000</v>
      </c>
      <c r="P7128">
        <v>102952888</v>
      </c>
      <c r="Q7128">
        <f>_xlfn.XLOOKUP(E7128,CPI!A:A,CPI!B:B)</f>
        <v>245.1</v>
      </c>
      <c r="R7128" s="12">
        <f>P7128*(CPI!$B$112/Movie!Q7128)</f>
        <v>127987535.59200326</v>
      </c>
      <c r="S7128" t="s">
        <v>14116</v>
      </c>
      <c r="T7128">
        <v>92</v>
      </c>
    </row>
    <row r="7129" spans="1:20" x14ac:dyDescent="0.3">
      <c r="A7129" t="s">
        <v>20470</v>
      </c>
      <c r="B7129" t="str">
        <f t="shared" si="333"/>
        <v>R</v>
      </c>
      <c r="C7129" t="s">
        <v>1</v>
      </c>
      <c r="D7129" t="s">
        <v>89</v>
      </c>
      <c r="E7129">
        <v>2017</v>
      </c>
      <c r="F7129" s="22">
        <f t="shared" si="334"/>
        <v>42736</v>
      </c>
      <c r="G7129" t="s">
        <v>20425</v>
      </c>
      <c r="H7129">
        <f t="shared" si="335"/>
        <v>5.0999999999999996</v>
      </c>
      <c r="I7129">
        <v>5.0999999999999996</v>
      </c>
      <c r="J7129">
        <v>60000</v>
      </c>
      <c r="K7129" t="s">
        <v>15649</v>
      </c>
      <c r="L7129" t="s">
        <v>20471</v>
      </c>
      <c r="M7129" t="s">
        <v>16703</v>
      </c>
      <c r="N7129" t="s">
        <v>7</v>
      </c>
      <c r="O7129">
        <v>35000000</v>
      </c>
      <c r="P7129">
        <v>43155261</v>
      </c>
      <c r="Q7129">
        <f>_xlfn.XLOOKUP(E7129,CPI!A:A,CPI!B:B)</f>
        <v>245.1</v>
      </c>
      <c r="R7129" s="12">
        <f>P7129*(CPI!$B$112/Movie!Q7129)</f>
        <v>53649155.555691555</v>
      </c>
      <c r="S7129" t="s">
        <v>46</v>
      </c>
      <c r="T7129">
        <v>119</v>
      </c>
    </row>
    <row r="7130" spans="1:20" x14ac:dyDescent="0.3">
      <c r="A7130" t="s">
        <v>20472</v>
      </c>
      <c r="B7130" t="str">
        <f t="shared" si="333"/>
        <v>R</v>
      </c>
      <c r="C7130" t="s">
        <v>1</v>
      </c>
      <c r="D7130" t="s">
        <v>48</v>
      </c>
      <c r="E7130">
        <v>2017</v>
      </c>
      <c r="F7130" s="22">
        <f t="shared" si="334"/>
        <v>42736</v>
      </c>
      <c r="G7130" t="s">
        <v>20473</v>
      </c>
      <c r="H7130">
        <f t="shared" si="335"/>
        <v>7.4</v>
      </c>
      <c r="I7130">
        <v>7.4</v>
      </c>
      <c r="J7130">
        <v>143000</v>
      </c>
      <c r="K7130" t="s">
        <v>12886</v>
      </c>
      <c r="L7130" t="s">
        <v>16077</v>
      </c>
      <c r="M7130" t="s">
        <v>12886</v>
      </c>
      <c r="N7130" t="s">
        <v>15</v>
      </c>
      <c r="O7130">
        <v>10000000</v>
      </c>
      <c r="P7130">
        <v>29820616</v>
      </c>
      <c r="Q7130">
        <f>_xlfn.XLOOKUP(E7130,CPI!A:A,CPI!B:B)</f>
        <v>245.1</v>
      </c>
      <c r="R7130" s="12">
        <f>P7130*(CPI!$B$112/Movie!Q7130)</f>
        <v>37071977.540595673</v>
      </c>
      <c r="S7130" t="s">
        <v>18294</v>
      </c>
      <c r="T7130">
        <v>104</v>
      </c>
    </row>
    <row r="7131" spans="1:20" x14ac:dyDescent="0.3">
      <c r="A7131" t="s">
        <v>20474</v>
      </c>
      <c r="B7131" t="str">
        <f t="shared" si="333"/>
        <v>PG-13</v>
      </c>
      <c r="C7131" t="s">
        <v>1984</v>
      </c>
      <c r="D7131" t="s">
        <v>10</v>
      </c>
      <c r="E7131">
        <v>2017</v>
      </c>
      <c r="F7131" s="22">
        <f t="shared" si="334"/>
        <v>42736</v>
      </c>
      <c r="G7131" t="s">
        <v>20430</v>
      </c>
      <c r="H7131">
        <f t="shared" si="335"/>
        <v>5.7</v>
      </c>
      <c r="I7131">
        <v>5.7</v>
      </c>
      <c r="J7131">
        <v>51000</v>
      </c>
      <c r="K7131" t="s">
        <v>20475</v>
      </c>
      <c r="L7131" t="s">
        <v>20475</v>
      </c>
      <c r="M7131" t="s">
        <v>12436</v>
      </c>
      <c r="N7131" t="s">
        <v>7</v>
      </c>
      <c r="O7131">
        <v>5300000</v>
      </c>
      <c r="P7131">
        <v>62198461</v>
      </c>
      <c r="Q7131">
        <f>_xlfn.XLOOKUP(E7131,CPI!A:A,CPI!B:B)</f>
        <v>245.1</v>
      </c>
      <c r="R7131" s="12">
        <f>P7131*(CPI!$B$112/Movie!Q7131)</f>
        <v>77323015.368013054</v>
      </c>
      <c r="S7131" t="s">
        <v>20476</v>
      </c>
      <c r="T7131">
        <v>89</v>
      </c>
    </row>
    <row r="7132" spans="1:20" x14ac:dyDescent="0.3">
      <c r="A7132" t="s">
        <v>20477</v>
      </c>
      <c r="B7132" t="str">
        <f t="shared" si="333"/>
        <v>PG-13</v>
      </c>
      <c r="C7132" t="s">
        <v>1984</v>
      </c>
      <c r="D7132" t="s">
        <v>2</v>
      </c>
      <c r="E7132">
        <v>2017</v>
      </c>
      <c r="F7132" s="22">
        <f t="shared" si="334"/>
        <v>42736</v>
      </c>
      <c r="G7132" t="s">
        <v>20478</v>
      </c>
      <c r="H7132">
        <f t="shared" si="335"/>
        <v>7.2</v>
      </c>
      <c r="I7132">
        <v>7.2</v>
      </c>
      <c r="J7132">
        <v>141000</v>
      </c>
      <c r="K7132" t="s">
        <v>480</v>
      </c>
      <c r="L7132" t="s">
        <v>20479</v>
      </c>
      <c r="M7132" t="s">
        <v>732</v>
      </c>
      <c r="N7132" t="s">
        <v>15</v>
      </c>
      <c r="O7132">
        <v>50000000</v>
      </c>
      <c r="P7132">
        <v>180419231</v>
      </c>
      <c r="Q7132">
        <f>_xlfn.XLOOKUP(E7132,CPI!A:A,CPI!B:B)</f>
        <v>245.1</v>
      </c>
      <c r="R7132" s="12">
        <f>P7132*(CPI!$B$112/Movie!Q7132)</f>
        <v>224291063.58914727</v>
      </c>
      <c r="S7132" t="s">
        <v>165</v>
      </c>
      <c r="T7132">
        <v>116</v>
      </c>
    </row>
    <row r="7133" spans="1:20" x14ac:dyDescent="0.3">
      <c r="A7133" t="s">
        <v>20480</v>
      </c>
      <c r="B7133" t="str">
        <f t="shared" si="333"/>
        <v>PG-13</v>
      </c>
      <c r="C7133" t="s">
        <v>1984</v>
      </c>
      <c r="D7133" t="s">
        <v>2</v>
      </c>
      <c r="E7133">
        <v>2017</v>
      </c>
      <c r="F7133" s="22">
        <f t="shared" si="334"/>
        <v>42736</v>
      </c>
      <c r="G7133" t="s">
        <v>20321</v>
      </c>
      <c r="H7133">
        <f t="shared" si="335"/>
        <v>6.4</v>
      </c>
      <c r="I7133">
        <v>6.4</v>
      </c>
      <c r="J7133">
        <v>35000</v>
      </c>
      <c r="K7133" t="s">
        <v>20481</v>
      </c>
      <c r="L7133" t="s">
        <v>19338</v>
      </c>
      <c r="M7133" t="s">
        <v>20482</v>
      </c>
      <c r="N7133" t="s">
        <v>15</v>
      </c>
      <c r="O7133">
        <v>10000000</v>
      </c>
      <c r="P7133">
        <v>61621140</v>
      </c>
      <c r="Q7133">
        <f>_xlfn.XLOOKUP(E7133,CPI!A:A,CPI!B:B)</f>
        <v>245.1</v>
      </c>
      <c r="R7133" s="12">
        <f>P7133*(CPI!$B$112/Movie!Q7133)</f>
        <v>76605309.498164013</v>
      </c>
      <c r="S7133" t="s">
        <v>20483</v>
      </c>
      <c r="T7133">
        <v>96</v>
      </c>
    </row>
    <row r="7134" spans="1:20" x14ac:dyDescent="0.3">
      <c r="A7134" t="s">
        <v>20484</v>
      </c>
      <c r="B7134" t="str">
        <f t="shared" si="333"/>
        <v>R</v>
      </c>
      <c r="C7134" t="s">
        <v>1</v>
      </c>
      <c r="D7134" t="s">
        <v>2</v>
      </c>
      <c r="E7134">
        <v>2017</v>
      </c>
      <c r="F7134" s="22">
        <f t="shared" si="334"/>
        <v>42736</v>
      </c>
      <c r="G7134" t="s">
        <v>20485</v>
      </c>
      <c r="H7134">
        <f t="shared" si="335"/>
        <v>6.9</v>
      </c>
      <c r="I7134">
        <v>6.9</v>
      </c>
      <c r="J7134">
        <v>64000</v>
      </c>
      <c r="K7134" t="s">
        <v>18668</v>
      </c>
      <c r="L7134" t="s">
        <v>18668</v>
      </c>
      <c r="M7134" t="s">
        <v>12773</v>
      </c>
      <c r="N7134" t="s">
        <v>15</v>
      </c>
      <c r="O7134">
        <v>100000</v>
      </c>
      <c r="P7134">
        <v>1951683</v>
      </c>
      <c r="Q7134">
        <f>_xlfn.XLOOKUP(E7134,CPI!A:A,CPI!B:B)</f>
        <v>245.1</v>
      </c>
      <c r="R7134" s="12">
        <f>P7134*(CPI!$B$112/Movie!Q7134)</f>
        <v>2426266.0550795593</v>
      </c>
      <c r="S7134" t="s">
        <v>18669</v>
      </c>
      <c r="T7134">
        <v>92</v>
      </c>
    </row>
    <row r="7135" spans="1:20" x14ac:dyDescent="0.3">
      <c r="A7135" t="s">
        <v>20486</v>
      </c>
      <c r="B7135" t="str">
        <f t="shared" si="333"/>
        <v>R</v>
      </c>
      <c r="C7135" t="s">
        <v>1</v>
      </c>
      <c r="D7135" t="s">
        <v>19</v>
      </c>
      <c r="E7135">
        <v>2017</v>
      </c>
      <c r="F7135" s="22">
        <f t="shared" si="334"/>
        <v>42736</v>
      </c>
      <c r="G7135" t="s">
        <v>20487</v>
      </c>
      <c r="H7135">
        <f t="shared" si="335"/>
        <v>6.2</v>
      </c>
      <c r="I7135">
        <v>6.2</v>
      </c>
      <c r="J7135">
        <v>9200</v>
      </c>
      <c r="K7135" t="s">
        <v>20488</v>
      </c>
      <c r="L7135" t="s">
        <v>20489</v>
      </c>
      <c r="M7135" t="s">
        <v>20490</v>
      </c>
      <c r="N7135" t="s">
        <v>180</v>
      </c>
      <c r="P7135">
        <v>14725</v>
      </c>
      <c r="Q7135">
        <f>_xlfn.XLOOKUP(E7135,CPI!A:A,CPI!B:B)</f>
        <v>245.1</v>
      </c>
      <c r="R7135" s="12">
        <f>P7135*(CPI!$B$112/Movie!Q7135)</f>
        <v>18305.62015503876</v>
      </c>
      <c r="S7135" t="s">
        <v>17968</v>
      </c>
      <c r="T7135">
        <v>93</v>
      </c>
    </row>
    <row r="7136" spans="1:20" x14ac:dyDescent="0.3">
      <c r="A7136" t="s">
        <v>20491</v>
      </c>
      <c r="B7136" t="str">
        <f t="shared" si="333"/>
        <v>PG-13</v>
      </c>
      <c r="C7136" t="s">
        <v>1984</v>
      </c>
      <c r="D7136" t="s">
        <v>19</v>
      </c>
      <c r="E7136">
        <v>2017</v>
      </c>
      <c r="F7136" s="22">
        <f t="shared" si="334"/>
        <v>42736</v>
      </c>
      <c r="G7136" t="s">
        <v>20403</v>
      </c>
      <c r="H7136">
        <f t="shared" si="335"/>
        <v>5.9</v>
      </c>
      <c r="I7136">
        <v>5.9</v>
      </c>
      <c r="J7136">
        <v>104000</v>
      </c>
      <c r="K7136" t="s">
        <v>19600</v>
      </c>
      <c r="L7136" t="s">
        <v>14451</v>
      </c>
      <c r="M7136" t="s">
        <v>20492</v>
      </c>
      <c r="N7136" t="s">
        <v>15</v>
      </c>
      <c r="O7136">
        <v>100000000</v>
      </c>
      <c r="P7136">
        <v>142337240</v>
      </c>
      <c r="Q7136">
        <f>_xlfn.XLOOKUP(E7136,CPI!A:A,CPI!B:B)</f>
        <v>245.1</v>
      </c>
      <c r="R7136" s="12">
        <f>P7136*(CPI!$B$112/Movie!Q7136)</f>
        <v>176948825.08363932</v>
      </c>
      <c r="S7136" t="s">
        <v>14686</v>
      </c>
      <c r="T7136">
        <v>124</v>
      </c>
    </row>
    <row r="7137" spans="1:20" x14ac:dyDescent="0.3">
      <c r="A7137" t="s">
        <v>20493</v>
      </c>
      <c r="B7137" t="str">
        <f t="shared" si="333"/>
        <v>Not Rated</v>
      </c>
      <c r="C7137" t="s">
        <v>432</v>
      </c>
      <c r="D7137" t="s">
        <v>26</v>
      </c>
      <c r="E7137">
        <v>2017</v>
      </c>
      <c r="F7137" s="22">
        <f t="shared" si="334"/>
        <v>42736</v>
      </c>
      <c r="G7137" t="s">
        <v>20420</v>
      </c>
      <c r="H7137">
        <f t="shared" si="335"/>
        <v>7.4</v>
      </c>
      <c r="I7137">
        <v>7.4</v>
      </c>
      <c r="J7137">
        <v>21000</v>
      </c>
      <c r="K7137" t="s">
        <v>20494</v>
      </c>
      <c r="L7137" t="s">
        <v>20495</v>
      </c>
      <c r="M7137" t="s">
        <v>2050</v>
      </c>
      <c r="N7137" t="s">
        <v>15</v>
      </c>
      <c r="P7137">
        <v>2728446</v>
      </c>
      <c r="Q7137">
        <f>_xlfn.XLOOKUP(E7137,CPI!A:A,CPI!B:B)</f>
        <v>245.1</v>
      </c>
      <c r="R7137" s="12">
        <f>P7137*(CPI!$B$112/Movie!Q7137)</f>
        <v>3391911.4492044062</v>
      </c>
      <c r="S7137" t="s">
        <v>20496</v>
      </c>
      <c r="T7137">
        <v>88</v>
      </c>
    </row>
    <row r="7138" spans="1:20" x14ac:dyDescent="0.3">
      <c r="A7138" t="s">
        <v>20497</v>
      </c>
      <c r="B7138" t="str">
        <f t="shared" si="333"/>
        <v>R</v>
      </c>
      <c r="C7138" t="s">
        <v>1</v>
      </c>
      <c r="D7138" t="s">
        <v>48</v>
      </c>
      <c r="E7138">
        <v>2017</v>
      </c>
      <c r="F7138" s="22">
        <f t="shared" si="334"/>
        <v>42736</v>
      </c>
      <c r="G7138" t="s">
        <v>20498</v>
      </c>
      <c r="H7138">
        <f t="shared" si="335"/>
        <v>6.8</v>
      </c>
      <c r="I7138">
        <v>6.8</v>
      </c>
      <c r="J7138">
        <v>79000</v>
      </c>
      <c r="K7138" t="s">
        <v>975</v>
      </c>
      <c r="L7138" t="s">
        <v>11950</v>
      </c>
      <c r="M7138" t="s">
        <v>15930</v>
      </c>
      <c r="N7138" t="s">
        <v>15</v>
      </c>
      <c r="O7138">
        <v>50000000</v>
      </c>
      <c r="P7138">
        <v>56996304</v>
      </c>
      <c r="Q7138">
        <f>_xlfn.XLOOKUP(E7138,CPI!A:A,CPI!B:B)</f>
        <v>245.1</v>
      </c>
      <c r="R7138" s="12">
        <f>P7138*(CPI!$B$112/Movie!Q7138)</f>
        <v>70855870.374541</v>
      </c>
      <c r="S7138" t="s">
        <v>20499</v>
      </c>
      <c r="T7138">
        <v>132</v>
      </c>
    </row>
    <row r="7139" spans="1:20" x14ac:dyDescent="0.3">
      <c r="A7139" t="s">
        <v>20500</v>
      </c>
      <c r="B7139" t="str">
        <f t="shared" si="333"/>
        <v>R</v>
      </c>
      <c r="C7139" t="s">
        <v>1</v>
      </c>
      <c r="D7139" t="s">
        <v>26</v>
      </c>
      <c r="E7139">
        <v>2017</v>
      </c>
      <c r="F7139" s="22">
        <f t="shared" si="334"/>
        <v>42736</v>
      </c>
      <c r="G7139" t="s">
        <v>20158</v>
      </c>
      <c r="H7139">
        <f t="shared" si="335"/>
        <v>5.7</v>
      </c>
      <c r="I7139">
        <v>5.7</v>
      </c>
      <c r="J7139">
        <v>42000</v>
      </c>
      <c r="K7139" t="s">
        <v>9697</v>
      </c>
      <c r="L7139" t="s">
        <v>2079</v>
      </c>
      <c r="M7139" t="s">
        <v>9513</v>
      </c>
      <c r="N7139" t="s">
        <v>7</v>
      </c>
      <c r="O7139">
        <v>25000000</v>
      </c>
      <c r="P7139">
        <v>12751667</v>
      </c>
      <c r="Q7139">
        <f>_xlfn.XLOOKUP(E7139,CPI!A:A,CPI!B:B)</f>
        <v>245.1</v>
      </c>
      <c r="R7139" s="12">
        <f>P7139*(CPI!$B$112/Movie!Q7139)</f>
        <v>15852439.55487556</v>
      </c>
      <c r="S7139" t="s">
        <v>18743</v>
      </c>
      <c r="T7139">
        <v>105</v>
      </c>
    </row>
    <row r="7140" spans="1:20" x14ac:dyDescent="0.3">
      <c r="A7140" t="s">
        <v>20501</v>
      </c>
      <c r="B7140" t="str">
        <f t="shared" si="333"/>
        <v>R</v>
      </c>
      <c r="C7140" t="s">
        <v>1</v>
      </c>
      <c r="D7140" t="s">
        <v>2</v>
      </c>
      <c r="E7140">
        <v>2017</v>
      </c>
      <c r="F7140" s="22">
        <f t="shared" si="334"/>
        <v>42736</v>
      </c>
      <c r="G7140" t="s">
        <v>20502</v>
      </c>
      <c r="H7140">
        <f t="shared" si="335"/>
        <v>7.2</v>
      </c>
      <c r="I7140">
        <v>7.2</v>
      </c>
      <c r="J7140">
        <v>37000</v>
      </c>
      <c r="K7140" t="s">
        <v>20503</v>
      </c>
      <c r="L7140" t="s">
        <v>8034</v>
      </c>
      <c r="M7140" t="s">
        <v>3006</v>
      </c>
      <c r="N7140" t="s">
        <v>7</v>
      </c>
      <c r="P7140">
        <v>19978189</v>
      </c>
      <c r="Q7140">
        <f>_xlfn.XLOOKUP(E7140,CPI!A:A,CPI!B:B)</f>
        <v>245.1</v>
      </c>
      <c r="R7140" s="12">
        <f>P7140*(CPI!$B$112/Movie!Q7140)</f>
        <v>24836206.398612812</v>
      </c>
      <c r="S7140" t="s">
        <v>19617</v>
      </c>
      <c r="T7140">
        <v>99</v>
      </c>
    </row>
    <row r="7141" spans="1:20" x14ac:dyDescent="0.3">
      <c r="A7141" t="s">
        <v>20504</v>
      </c>
      <c r="B7141" t="str">
        <f t="shared" si="333"/>
        <v>R</v>
      </c>
      <c r="C7141" t="s">
        <v>1</v>
      </c>
      <c r="D7141" t="s">
        <v>37</v>
      </c>
      <c r="E7141">
        <v>2017</v>
      </c>
      <c r="F7141" s="22">
        <f t="shared" si="334"/>
        <v>42736</v>
      </c>
      <c r="G7141" t="s">
        <v>20197</v>
      </c>
      <c r="H7141">
        <f t="shared" si="335"/>
        <v>6.2</v>
      </c>
      <c r="I7141">
        <v>6.2</v>
      </c>
      <c r="J7141">
        <v>87000</v>
      </c>
      <c r="K7141" t="s">
        <v>20505</v>
      </c>
      <c r="L7141" t="s">
        <v>20505</v>
      </c>
      <c r="M7141" t="s">
        <v>19407</v>
      </c>
      <c r="N7141" t="s">
        <v>15</v>
      </c>
      <c r="O7141">
        <v>5000000</v>
      </c>
      <c r="P7141">
        <v>19735344</v>
      </c>
      <c r="Q7141">
        <f>_xlfn.XLOOKUP(E7141,CPI!A:A,CPI!B:B)</f>
        <v>245.1</v>
      </c>
      <c r="R7141" s="12">
        <f>P7141*(CPI!$B$112/Movie!Q7141)</f>
        <v>24534309.738066096</v>
      </c>
      <c r="S7141" t="s">
        <v>16705</v>
      </c>
      <c r="T7141">
        <v>91</v>
      </c>
    </row>
    <row r="7142" spans="1:20" x14ac:dyDescent="0.3">
      <c r="A7142" t="s">
        <v>20506</v>
      </c>
      <c r="B7142" t="str">
        <f t="shared" si="333"/>
        <v>PG</v>
      </c>
      <c r="C7142" t="s">
        <v>18</v>
      </c>
      <c r="D7142" t="s">
        <v>375</v>
      </c>
      <c r="E7142">
        <v>2017</v>
      </c>
      <c r="F7142" s="22">
        <f t="shared" si="334"/>
        <v>42736</v>
      </c>
      <c r="G7142" t="s">
        <v>20445</v>
      </c>
      <c r="H7142">
        <f t="shared" si="335"/>
        <v>6.3</v>
      </c>
      <c r="I7142">
        <v>6.3</v>
      </c>
      <c r="J7142">
        <v>119000</v>
      </c>
      <c r="K7142" t="s">
        <v>19353</v>
      </c>
      <c r="L7142" t="s">
        <v>12081</v>
      </c>
      <c r="M7142" t="s">
        <v>13978</v>
      </c>
      <c r="N7142" t="s">
        <v>15</v>
      </c>
      <c r="O7142">
        <v>80000000</v>
      </c>
      <c r="P7142">
        <v>1034800131</v>
      </c>
      <c r="Q7142">
        <f>_xlfn.XLOOKUP(E7142,CPI!A:A,CPI!B:B)</f>
        <v>245.1</v>
      </c>
      <c r="R7142" s="12">
        <f>P7142*(CPI!$B$112/Movie!Q7142)</f>
        <v>1286428396.2288861</v>
      </c>
      <c r="S7142" t="s">
        <v>19355</v>
      </c>
      <c r="T7142">
        <v>89</v>
      </c>
    </row>
    <row r="7143" spans="1:20" x14ac:dyDescent="0.3">
      <c r="A7143" t="s">
        <v>20507</v>
      </c>
      <c r="B7143" t="str">
        <f t="shared" si="333"/>
        <v>PG-13</v>
      </c>
      <c r="C7143" t="s">
        <v>1984</v>
      </c>
      <c r="D7143" t="s">
        <v>26</v>
      </c>
      <c r="E7143">
        <v>2017</v>
      </c>
      <c r="F7143" s="22">
        <f t="shared" si="334"/>
        <v>42736</v>
      </c>
      <c r="G7143" t="s">
        <v>19835</v>
      </c>
      <c r="H7143">
        <f t="shared" si="335"/>
        <v>6.6</v>
      </c>
      <c r="I7143">
        <v>6.6</v>
      </c>
      <c r="J7143">
        <v>79000</v>
      </c>
      <c r="K7143" t="s">
        <v>13627</v>
      </c>
      <c r="L7143" t="s">
        <v>19101</v>
      </c>
      <c r="M7143" t="s">
        <v>91</v>
      </c>
      <c r="N7143" t="s">
        <v>15</v>
      </c>
      <c r="O7143">
        <v>25000000</v>
      </c>
      <c r="P7143">
        <v>84918541</v>
      </c>
      <c r="Q7143">
        <f>_xlfn.XLOOKUP(E7143,CPI!A:A,CPI!B:B)</f>
        <v>245.1</v>
      </c>
      <c r="R7143" s="12">
        <f>P7143*(CPI!$B$112/Movie!Q7143)</f>
        <v>105567847.58343533</v>
      </c>
      <c r="S7143" t="s">
        <v>16447</v>
      </c>
      <c r="T7143">
        <v>96</v>
      </c>
    </row>
    <row r="7144" spans="1:20" x14ac:dyDescent="0.3">
      <c r="A7144" t="s">
        <v>20508</v>
      </c>
      <c r="B7144" t="str">
        <f t="shared" si="333"/>
        <v>R</v>
      </c>
      <c r="C7144" t="s">
        <v>1</v>
      </c>
      <c r="D7144" t="s">
        <v>2</v>
      </c>
      <c r="E7144">
        <v>2017</v>
      </c>
      <c r="F7144" s="22">
        <f t="shared" si="334"/>
        <v>42736</v>
      </c>
      <c r="G7144" t="s">
        <v>20272</v>
      </c>
      <c r="H7144">
        <f t="shared" si="335"/>
        <v>5.7</v>
      </c>
      <c r="I7144">
        <v>5.7</v>
      </c>
      <c r="J7144">
        <v>102000</v>
      </c>
      <c r="K7144" t="s">
        <v>9339</v>
      </c>
      <c r="L7144" t="s">
        <v>9339</v>
      </c>
      <c r="M7144" t="s">
        <v>9513</v>
      </c>
      <c r="N7144" t="s">
        <v>15</v>
      </c>
      <c r="O7144">
        <v>68000000</v>
      </c>
      <c r="P7144">
        <v>55003890</v>
      </c>
      <c r="Q7144">
        <f>_xlfn.XLOOKUP(E7144,CPI!A:A,CPI!B:B)</f>
        <v>245.1</v>
      </c>
      <c r="R7144" s="12">
        <f>P7144*(CPI!$B$112/Movie!Q7144)</f>
        <v>68378968.922888622</v>
      </c>
      <c r="S7144" t="s">
        <v>29</v>
      </c>
      <c r="T7144">
        <v>135</v>
      </c>
    </row>
    <row r="7145" spans="1:20" x14ac:dyDescent="0.3">
      <c r="A7145" t="s">
        <v>20509</v>
      </c>
      <c r="B7145" t="str">
        <f t="shared" si="333"/>
        <v>PG-13</v>
      </c>
      <c r="C7145" t="s">
        <v>1984</v>
      </c>
      <c r="D7145" t="s">
        <v>2</v>
      </c>
      <c r="E7145">
        <v>2017</v>
      </c>
      <c r="F7145" s="22">
        <f t="shared" si="334"/>
        <v>42736</v>
      </c>
      <c r="G7145" t="s">
        <v>20316</v>
      </c>
      <c r="H7145">
        <f t="shared" si="335"/>
        <v>6.5</v>
      </c>
      <c r="I7145">
        <v>6.5</v>
      </c>
      <c r="J7145">
        <v>48000</v>
      </c>
      <c r="K7145" t="s">
        <v>20510</v>
      </c>
      <c r="L7145" t="s">
        <v>8903</v>
      </c>
      <c r="M7145" t="s">
        <v>18863</v>
      </c>
      <c r="N7145" t="s">
        <v>15</v>
      </c>
      <c r="O7145">
        <v>5000000</v>
      </c>
      <c r="P7145">
        <v>16373843</v>
      </c>
      <c r="Q7145">
        <f>_xlfn.XLOOKUP(E7145,CPI!A:A,CPI!B:B)</f>
        <v>245.1</v>
      </c>
      <c r="R7145" s="12">
        <f>P7145*(CPI!$B$112/Movie!Q7145)</f>
        <v>20355405.802121583</v>
      </c>
      <c r="S7145" t="s">
        <v>20511</v>
      </c>
      <c r="T7145">
        <v>98</v>
      </c>
    </row>
    <row r="7146" spans="1:20" x14ac:dyDescent="0.3">
      <c r="A7146" t="s">
        <v>20512</v>
      </c>
      <c r="B7146" t="str">
        <f t="shared" si="333"/>
        <v>PG-13</v>
      </c>
      <c r="C7146" t="s">
        <v>1984</v>
      </c>
      <c r="D7146" t="s">
        <v>2</v>
      </c>
      <c r="E7146">
        <v>2017</v>
      </c>
      <c r="F7146" s="22">
        <f t="shared" si="334"/>
        <v>42736</v>
      </c>
      <c r="G7146" t="s">
        <v>20343</v>
      </c>
      <c r="H7146">
        <f t="shared" si="335"/>
        <v>6.2</v>
      </c>
      <c r="I7146">
        <v>6.2</v>
      </c>
      <c r="J7146">
        <v>27000</v>
      </c>
      <c r="K7146" t="s">
        <v>274</v>
      </c>
      <c r="L7146" t="s">
        <v>274</v>
      </c>
      <c r="M7146" t="s">
        <v>17163</v>
      </c>
      <c r="N7146" t="s">
        <v>15</v>
      </c>
      <c r="O7146">
        <v>25000000</v>
      </c>
      <c r="P7146">
        <v>15889124</v>
      </c>
      <c r="Q7146">
        <f>_xlfn.XLOOKUP(E7146,CPI!A:A,CPI!B:B)</f>
        <v>245.1</v>
      </c>
      <c r="R7146" s="12">
        <f>P7146*(CPI!$B$112/Movie!Q7146)</f>
        <v>19752819.595267236</v>
      </c>
      <c r="S7146" t="s">
        <v>19891</v>
      </c>
      <c r="T7146">
        <v>101</v>
      </c>
    </row>
    <row r="7147" spans="1:20" x14ac:dyDescent="0.3">
      <c r="A7147" t="s">
        <v>20513</v>
      </c>
      <c r="B7147" t="str">
        <f t="shared" si="333"/>
        <v>PG</v>
      </c>
      <c r="C7147" t="s">
        <v>18</v>
      </c>
      <c r="D7147" t="s">
        <v>375</v>
      </c>
      <c r="E7147">
        <v>2017</v>
      </c>
      <c r="F7147" s="22">
        <f t="shared" si="334"/>
        <v>42736</v>
      </c>
      <c r="G7147" t="s">
        <v>20351</v>
      </c>
      <c r="H7147">
        <f t="shared" si="335"/>
        <v>3.3</v>
      </c>
      <c r="I7147">
        <v>3.3</v>
      </c>
      <c r="J7147">
        <v>58000</v>
      </c>
      <c r="K7147" t="s">
        <v>16014</v>
      </c>
      <c r="L7147" t="s">
        <v>16014</v>
      </c>
      <c r="M7147" t="s">
        <v>20514</v>
      </c>
      <c r="N7147" t="s">
        <v>15</v>
      </c>
      <c r="O7147">
        <v>50000000</v>
      </c>
      <c r="P7147">
        <v>217776646</v>
      </c>
      <c r="Q7147">
        <f>_xlfn.XLOOKUP(E7147,CPI!A:A,CPI!B:B)</f>
        <v>245.1</v>
      </c>
      <c r="R7147" s="12">
        <f>P7147*(CPI!$B$112/Movie!Q7147)</f>
        <v>270732533.80742556</v>
      </c>
      <c r="S7147" t="s">
        <v>16</v>
      </c>
      <c r="T7147">
        <v>86</v>
      </c>
    </row>
    <row r="7148" spans="1:20" x14ac:dyDescent="0.3">
      <c r="A7148" t="s">
        <v>20515</v>
      </c>
      <c r="B7148" t="str">
        <f t="shared" si="333"/>
        <v>R</v>
      </c>
      <c r="C7148" t="s">
        <v>1</v>
      </c>
      <c r="D7148" t="s">
        <v>26</v>
      </c>
      <c r="E7148">
        <v>2017</v>
      </c>
      <c r="F7148" s="22">
        <f t="shared" si="334"/>
        <v>42736</v>
      </c>
      <c r="G7148" t="s">
        <v>20146</v>
      </c>
      <c r="H7148">
        <f t="shared" si="335"/>
        <v>6.6</v>
      </c>
      <c r="I7148">
        <v>6.6</v>
      </c>
      <c r="J7148">
        <v>38000</v>
      </c>
      <c r="K7148" t="s">
        <v>20516</v>
      </c>
      <c r="L7148" t="s">
        <v>20517</v>
      </c>
      <c r="M7148" t="s">
        <v>17775</v>
      </c>
      <c r="N7148" t="s">
        <v>15</v>
      </c>
      <c r="P7148">
        <v>3146831</v>
      </c>
      <c r="Q7148">
        <f>_xlfn.XLOOKUP(E7148,CPI!A:A,CPI!B:B)</f>
        <v>245.1</v>
      </c>
      <c r="R7148" s="12">
        <f>P7148*(CPI!$B$112/Movie!Q7148)</f>
        <v>3912033.4789881678</v>
      </c>
      <c r="S7148" t="s">
        <v>20518</v>
      </c>
      <c r="T7148">
        <v>98</v>
      </c>
    </row>
    <row r="7149" spans="1:20" x14ac:dyDescent="0.3">
      <c r="A7149" t="s">
        <v>9472</v>
      </c>
      <c r="B7149" t="str">
        <f t="shared" si="333"/>
        <v>R</v>
      </c>
      <c r="C7149" t="s">
        <v>1</v>
      </c>
      <c r="D7149" t="s">
        <v>2</v>
      </c>
      <c r="E7149">
        <v>2017</v>
      </c>
      <c r="F7149" s="22">
        <f t="shared" si="334"/>
        <v>42736</v>
      </c>
      <c r="G7149" t="s">
        <v>19924</v>
      </c>
      <c r="H7149">
        <f t="shared" si="335"/>
        <v>5.0999999999999996</v>
      </c>
      <c r="I7149">
        <v>5.0999999999999996</v>
      </c>
      <c r="J7149">
        <v>15000</v>
      </c>
      <c r="K7149" t="s">
        <v>20519</v>
      </c>
      <c r="L7149" t="s">
        <v>20520</v>
      </c>
      <c r="M7149" t="s">
        <v>20521</v>
      </c>
      <c r="N7149" t="s">
        <v>15</v>
      </c>
      <c r="O7149">
        <v>12000000</v>
      </c>
      <c r="P7149">
        <v>17768012</v>
      </c>
      <c r="Q7149">
        <f>_xlfn.XLOOKUP(E7149,CPI!A:A,CPI!B:B)</f>
        <v>245.1</v>
      </c>
      <c r="R7149" s="12">
        <f>P7149*(CPI!$B$112/Movie!Q7149)</f>
        <v>22088589.377396982</v>
      </c>
      <c r="S7149" t="s">
        <v>10111</v>
      </c>
      <c r="T7149">
        <v>100</v>
      </c>
    </row>
    <row r="7150" spans="1:20" x14ac:dyDescent="0.3">
      <c r="A7150" t="s">
        <v>20522</v>
      </c>
      <c r="B7150" t="str">
        <f t="shared" si="333"/>
        <v>PG</v>
      </c>
      <c r="C7150" t="s">
        <v>18</v>
      </c>
      <c r="D7150" t="s">
        <v>375</v>
      </c>
      <c r="E7150">
        <v>2017</v>
      </c>
      <c r="F7150" s="22">
        <f t="shared" si="334"/>
        <v>42736</v>
      </c>
      <c r="G7150" t="s">
        <v>20478</v>
      </c>
      <c r="H7150">
        <f t="shared" si="335"/>
        <v>7.8</v>
      </c>
      <c r="I7150">
        <v>7.8</v>
      </c>
      <c r="J7150">
        <v>66000</v>
      </c>
      <c r="K7150" t="s">
        <v>18891</v>
      </c>
      <c r="L7150" t="s">
        <v>18891</v>
      </c>
      <c r="M7150" t="s">
        <v>14573</v>
      </c>
      <c r="N7150" t="s">
        <v>7</v>
      </c>
      <c r="O7150">
        <v>40000000</v>
      </c>
      <c r="P7150">
        <v>227978645</v>
      </c>
      <c r="Q7150">
        <f>_xlfn.XLOOKUP(E7150,CPI!A:A,CPI!B:B)</f>
        <v>245.1</v>
      </c>
      <c r="R7150" s="12">
        <f>P7150*(CPI!$B$112/Movie!Q7150)</f>
        <v>283415312.65401876</v>
      </c>
      <c r="S7150" t="s">
        <v>6839</v>
      </c>
      <c r="T7150">
        <v>103</v>
      </c>
    </row>
    <row r="7151" spans="1:20" x14ac:dyDescent="0.3">
      <c r="A7151" t="s">
        <v>20523</v>
      </c>
      <c r="B7151" t="str">
        <f t="shared" si="333"/>
        <v>R</v>
      </c>
      <c r="C7151" t="s">
        <v>1</v>
      </c>
      <c r="D7151" t="s">
        <v>10</v>
      </c>
      <c r="E7151">
        <v>2017</v>
      </c>
      <c r="F7151" s="22">
        <f t="shared" si="334"/>
        <v>42736</v>
      </c>
      <c r="G7151" t="s">
        <v>20149</v>
      </c>
      <c r="H7151">
        <f t="shared" si="335"/>
        <v>6.2</v>
      </c>
      <c r="I7151">
        <v>6.2</v>
      </c>
      <c r="J7151">
        <v>35000</v>
      </c>
      <c r="K7151" t="s">
        <v>10905</v>
      </c>
      <c r="L7151" t="s">
        <v>18488</v>
      </c>
      <c r="M7151" t="s">
        <v>20524</v>
      </c>
      <c r="N7151" t="s">
        <v>15</v>
      </c>
      <c r="O7151">
        <v>19000000</v>
      </c>
      <c r="P7151">
        <v>140552359</v>
      </c>
      <c r="Q7151">
        <f>_xlfn.XLOOKUP(E7151,CPI!A:A,CPI!B:B)</f>
        <v>245.1</v>
      </c>
      <c r="R7151" s="12">
        <f>P7151*(CPI!$B$112/Movie!Q7151)</f>
        <v>174729921.61281109</v>
      </c>
      <c r="S7151" t="s">
        <v>20525</v>
      </c>
      <c r="T7151">
        <v>122</v>
      </c>
    </row>
    <row r="7152" spans="1:20" x14ac:dyDescent="0.3">
      <c r="A7152" t="s">
        <v>20526</v>
      </c>
      <c r="B7152" t="str">
        <f t="shared" si="333"/>
        <v>PG-13</v>
      </c>
      <c r="C7152" t="s">
        <v>1984</v>
      </c>
      <c r="D7152" t="s">
        <v>375</v>
      </c>
      <c r="E7152">
        <v>2017</v>
      </c>
      <c r="F7152" s="22">
        <f t="shared" si="334"/>
        <v>42736</v>
      </c>
      <c r="G7152" t="s">
        <v>20339</v>
      </c>
      <c r="H7152">
        <f t="shared" si="335"/>
        <v>7.8</v>
      </c>
      <c r="I7152">
        <v>7.8</v>
      </c>
      <c r="J7152">
        <v>53000</v>
      </c>
      <c r="K7152" t="s">
        <v>20527</v>
      </c>
      <c r="L7152" t="s">
        <v>20527</v>
      </c>
      <c r="M7152" t="s">
        <v>20528</v>
      </c>
      <c r="N7152" t="s">
        <v>18652</v>
      </c>
      <c r="P7152">
        <v>42187665</v>
      </c>
      <c r="Q7152">
        <f>_xlfn.XLOOKUP(E7152,CPI!A:A,CPI!B:B)</f>
        <v>245.1</v>
      </c>
      <c r="R7152" s="12">
        <f>P7152*(CPI!$B$112/Movie!Q7152)</f>
        <v>52446273.053855568</v>
      </c>
      <c r="S7152" t="s">
        <v>20529</v>
      </c>
      <c r="T7152">
        <v>94</v>
      </c>
    </row>
    <row r="7153" spans="1:20" x14ac:dyDescent="0.3">
      <c r="A7153" t="s">
        <v>20530</v>
      </c>
      <c r="B7153" t="str">
        <f t="shared" si="333"/>
        <v>PG-13</v>
      </c>
      <c r="C7153" t="s">
        <v>1984</v>
      </c>
      <c r="D7153" t="s">
        <v>2</v>
      </c>
      <c r="E7153">
        <v>2017</v>
      </c>
      <c r="F7153" s="22">
        <f t="shared" si="334"/>
        <v>42736</v>
      </c>
      <c r="G7153" t="s">
        <v>20531</v>
      </c>
      <c r="H7153">
        <f t="shared" si="335"/>
        <v>6.4</v>
      </c>
      <c r="I7153">
        <v>6.4</v>
      </c>
      <c r="J7153">
        <v>50000</v>
      </c>
      <c r="K7153" t="s">
        <v>6486</v>
      </c>
      <c r="L7153" t="s">
        <v>15510</v>
      </c>
      <c r="M7153" t="s">
        <v>3347</v>
      </c>
      <c r="N7153" t="s">
        <v>15</v>
      </c>
      <c r="O7153">
        <v>30000000</v>
      </c>
      <c r="P7153">
        <v>16080475</v>
      </c>
      <c r="Q7153">
        <f>_xlfn.XLOOKUP(E7153,CPI!A:A,CPI!B:B)</f>
        <v>245.1</v>
      </c>
      <c r="R7153" s="12">
        <f>P7153*(CPI!$B$112/Movie!Q7153)</f>
        <v>19990700.662994694</v>
      </c>
      <c r="S7153" t="s">
        <v>20532</v>
      </c>
      <c r="T7153">
        <v>120</v>
      </c>
    </row>
    <row r="7154" spans="1:20" x14ac:dyDescent="0.3">
      <c r="A7154" t="s">
        <v>20533</v>
      </c>
      <c r="B7154" t="str">
        <f t="shared" si="333"/>
        <v>Not Rated</v>
      </c>
      <c r="C7154" t="s">
        <v>432</v>
      </c>
      <c r="D7154" t="s">
        <v>2</v>
      </c>
      <c r="E7154">
        <v>2017</v>
      </c>
      <c r="F7154" s="22">
        <f t="shared" si="334"/>
        <v>42736</v>
      </c>
      <c r="G7154" t="s">
        <v>20534</v>
      </c>
      <c r="H7154">
        <f t="shared" si="335"/>
        <v>6.2</v>
      </c>
      <c r="I7154">
        <v>6.2</v>
      </c>
      <c r="J7154">
        <v>11000</v>
      </c>
      <c r="K7154" t="s">
        <v>11587</v>
      </c>
      <c r="L7154" t="s">
        <v>11587</v>
      </c>
      <c r="M7154" t="s">
        <v>18358</v>
      </c>
      <c r="N7154" t="s">
        <v>437</v>
      </c>
      <c r="P7154">
        <v>5012423</v>
      </c>
      <c r="Q7154">
        <f>_xlfn.XLOOKUP(E7154,CPI!A:A,CPI!B:B)</f>
        <v>245.1</v>
      </c>
      <c r="R7154" s="12">
        <f>P7154*(CPI!$B$112/Movie!Q7154)</f>
        <v>6231274.125254998</v>
      </c>
      <c r="S7154" t="s">
        <v>18006</v>
      </c>
      <c r="T7154">
        <v>107</v>
      </c>
    </row>
    <row r="7155" spans="1:20" x14ac:dyDescent="0.3">
      <c r="A7155" t="s">
        <v>20535</v>
      </c>
      <c r="B7155" t="str">
        <f t="shared" si="333"/>
        <v>PG-13</v>
      </c>
      <c r="C7155" t="s">
        <v>1984</v>
      </c>
      <c r="D7155" t="s">
        <v>19</v>
      </c>
      <c r="E7155">
        <v>2017</v>
      </c>
      <c r="F7155" s="22">
        <f t="shared" si="334"/>
        <v>42736</v>
      </c>
      <c r="G7155" t="s">
        <v>20283</v>
      </c>
      <c r="H7155">
        <f t="shared" si="335"/>
        <v>6.4</v>
      </c>
      <c r="I7155">
        <v>6.4</v>
      </c>
      <c r="J7155">
        <v>70000</v>
      </c>
      <c r="K7155" t="s">
        <v>20536</v>
      </c>
      <c r="L7155" t="s">
        <v>12291</v>
      </c>
      <c r="M7155" t="s">
        <v>10473</v>
      </c>
      <c r="N7155" t="s">
        <v>15</v>
      </c>
      <c r="O7155">
        <v>35000000</v>
      </c>
      <c r="P7155">
        <v>62832209</v>
      </c>
      <c r="Q7155">
        <f>_xlfn.XLOOKUP(E7155,CPI!A:A,CPI!B:B)</f>
        <v>245.1</v>
      </c>
      <c r="R7155" s="12">
        <f>P7155*(CPI!$B$112/Movie!Q7155)</f>
        <v>78110869.368829042</v>
      </c>
      <c r="S7155" t="s">
        <v>18856</v>
      </c>
      <c r="T7155">
        <v>112</v>
      </c>
    </row>
    <row r="7156" spans="1:20" x14ac:dyDescent="0.3">
      <c r="A7156" t="s">
        <v>20537</v>
      </c>
      <c r="B7156" t="str">
        <f t="shared" si="333"/>
        <v>R</v>
      </c>
      <c r="C7156" t="s">
        <v>1</v>
      </c>
      <c r="D7156" t="s">
        <v>2</v>
      </c>
      <c r="E7156">
        <v>2017</v>
      </c>
      <c r="F7156" s="22">
        <f t="shared" si="334"/>
        <v>42736</v>
      </c>
      <c r="G7156" t="s">
        <v>20314</v>
      </c>
      <c r="H7156">
        <f t="shared" si="335"/>
        <v>7.2</v>
      </c>
      <c r="I7156">
        <v>7.2</v>
      </c>
      <c r="J7156">
        <v>117000</v>
      </c>
      <c r="K7156" t="s">
        <v>8070</v>
      </c>
      <c r="L7156" t="s">
        <v>8071</v>
      </c>
      <c r="M7156" t="s">
        <v>8988</v>
      </c>
      <c r="N7156" t="s">
        <v>7</v>
      </c>
      <c r="O7156">
        <v>18000000</v>
      </c>
      <c r="P7156">
        <v>41681746</v>
      </c>
      <c r="Q7156">
        <f>_xlfn.XLOOKUP(E7156,CPI!A:A,CPI!B:B)</f>
        <v>245.1</v>
      </c>
      <c r="R7156" s="12">
        <f>P7156*(CPI!$B$112/Movie!Q7156)</f>
        <v>51817331.726642184</v>
      </c>
      <c r="S7156" t="s">
        <v>20538</v>
      </c>
      <c r="T7156">
        <v>117</v>
      </c>
    </row>
    <row r="7157" spans="1:20" x14ac:dyDescent="0.3">
      <c r="A7157" t="s">
        <v>20539</v>
      </c>
      <c r="B7157" t="str">
        <f t="shared" si="333"/>
        <v>R</v>
      </c>
      <c r="C7157" t="s">
        <v>1</v>
      </c>
      <c r="D7157" t="s">
        <v>26</v>
      </c>
      <c r="E7157">
        <v>2017</v>
      </c>
      <c r="F7157" s="22">
        <f t="shared" si="334"/>
        <v>42736</v>
      </c>
      <c r="G7157" t="s">
        <v>20540</v>
      </c>
      <c r="H7157">
        <f t="shared" si="335"/>
        <v>7.2</v>
      </c>
      <c r="I7157">
        <v>7.2</v>
      </c>
      <c r="J7157">
        <v>58000</v>
      </c>
      <c r="K7157" t="s">
        <v>19143</v>
      </c>
      <c r="L7157" t="s">
        <v>19143</v>
      </c>
      <c r="M7157" t="s">
        <v>20541</v>
      </c>
      <c r="N7157" t="s">
        <v>1078</v>
      </c>
      <c r="P7157">
        <v>9493791</v>
      </c>
      <c r="Q7157">
        <f>_xlfn.XLOOKUP(E7157,CPI!A:A,CPI!B:B)</f>
        <v>245.1</v>
      </c>
      <c r="R7157" s="12">
        <f>P7157*(CPI!$B$112/Movie!Q7157)</f>
        <v>11802358.701346388</v>
      </c>
      <c r="S7157" t="s">
        <v>19145</v>
      </c>
      <c r="T7157">
        <v>151</v>
      </c>
    </row>
    <row r="7158" spans="1:20" x14ac:dyDescent="0.3">
      <c r="A7158" t="s">
        <v>20542</v>
      </c>
      <c r="B7158" t="str">
        <f t="shared" si="333"/>
        <v>R</v>
      </c>
      <c r="C7158" t="s">
        <v>1</v>
      </c>
      <c r="D7158" t="s">
        <v>2</v>
      </c>
      <c r="E7158">
        <v>2017</v>
      </c>
      <c r="F7158" s="22">
        <f t="shared" si="334"/>
        <v>42736</v>
      </c>
      <c r="G7158" t="s">
        <v>20197</v>
      </c>
      <c r="H7158">
        <f t="shared" si="335"/>
        <v>6.5</v>
      </c>
      <c r="I7158">
        <v>6.5</v>
      </c>
      <c r="J7158">
        <v>8600</v>
      </c>
      <c r="K7158" t="s">
        <v>19593</v>
      </c>
      <c r="L7158" t="s">
        <v>19593</v>
      </c>
      <c r="M7158" t="s">
        <v>5569</v>
      </c>
      <c r="N7158" t="s">
        <v>15</v>
      </c>
      <c r="O7158">
        <v>1200000</v>
      </c>
      <c r="P7158">
        <v>4101699</v>
      </c>
      <c r="Q7158">
        <f>_xlfn.XLOOKUP(E7158,CPI!A:A,CPI!B:B)</f>
        <v>245.1</v>
      </c>
      <c r="R7158" s="12">
        <f>P7158*(CPI!$B$112/Movie!Q7158)</f>
        <v>5099092.9632802941</v>
      </c>
      <c r="S7158" t="s">
        <v>20543</v>
      </c>
      <c r="T7158">
        <v>96</v>
      </c>
    </row>
    <row r="7159" spans="1:20" x14ac:dyDescent="0.3">
      <c r="A7159" t="s">
        <v>20544</v>
      </c>
      <c r="B7159" t="str">
        <f t="shared" si="333"/>
        <v>PG-13</v>
      </c>
      <c r="C7159" t="s">
        <v>1984</v>
      </c>
      <c r="D7159" t="s">
        <v>48</v>
      </c>
      <c r="E7159">
        <v>2017</v>
      </c>
      <c r="F7159" s="22">
        <f t="shared" si="334"/>
        <v>42736</v>
      </c>
      <c r="G7159" t="s">
        <v>20420</v>
      </c>
      <c r="H7159">
        <f t="shared" si="335"/>
        <v>6.7</v>
      </c>
      <c r="I7159">
        <v>6.7</v>
      </c>
      <c r="J7159">
        <v>52000</v>
      </c>
      <c r="K7159" t="s">
        <v>14523</v>
      </c>
      <c r="L7159" t="s">
        <v>9619</v>
      </c>
      <c r="M7159" t="s">
        <v>16678</v>
      </c>
      <c r="N7159" t="s">
        <v>7</v>
      </c>
      <c r="O7159">
        <v>25000000</v>
      </c>
      <c r="P7159">
        <v>18598607</v>
      </c>
      <c r="Q7159">
        <f>_xlfn.XLOOKUP(E7159,CPI!A:A,CPI!B:B)</f>
        <v>245.1</v>
      </c>
      <c r="R7159" s="12">
        <f>P7159*(CPI!$B$112/Movie!Q7159)</f>
        <v>23121156.886576906</v>
      </c>
      <c r="S7159" t="s">
        <v>20545</v>
      </c>
      <c r="T7159">
        <v>121</v>
      </c>
    </row>
    <row r="7160" spans="1:20" x14ac:dyDescent="0.3">
      <c r="A7160" t="s">
        <v>20546</v>
      </c>
      <c r="B7160" t="str">
        <f t="shared" si="333"/>
        <v>Not Rated</v>
      </c>
      <c r="C7160" t="s">
        <v>432</v>
      </c>
      <c r="D7160" t="s">
        <v>2</v>
      </c>
      <c r="E7160">
        <v>2017</v>
      </c>
      <c r="F7160" s="22">
        <f t="shared" si="334"/>
        <v>42736</v>
      </c>
      <c r="G7160" t="s">
        <v>20547</v>
      </c>
      <c r="H7160">
        <f t="shared" si="335"/>
        <v>7.7</v>
      </c>
      <c r="I7160">
        <v>7.7</v>
      </c>
      <c r="J7160">
        <v>27000</v>
      </c>
      <c r="K7160" t="s">
        <v>20548</v>
      </c>
      <c r="L7160" t="s">
        <v>20548</v>
      </c>
      <c r="M7160" t="s">
        <v>20549</v>
      </c>
      <c r="N7160" t="s">
        <v>7</v>
      </c>
      <c r="P7160">
        <v>2559939</v>
      </c>
      <c r="Q7160">
        <f>_xlfn.XLOOKUP(E7160,CPI!A:A,CPI!B:B)</f>
        <v>245.1</v>
      </c>
      <c r="R7160" s="12">
        <f>P7160*(CPI!$B$112/Movie!Q7160)</f>
        <v>3182429.2668298655</v>
      </c>
      <c r="S7160" t="s">
        <v>3448</v>
      </c>
      <c r="T7160">
        <v>104</v>
      </c>
    </row>
    <row r="7161" spans="1:20" x14ac:dyDescent="0.3">
      <c r="A7161" t="s">
        <v>20550</v>
      </c>
      <c r="B7161" t="str">
        <f t="shared" si="333"/>
        <v>PG-13</v>
      </c>
      <c r="C7161" t="s">
        <v>1984</v>
      </c>
      <c r="D7161" t="s">
        <v>89</v>
      </c>
      <c r="E7161">
        <v>2017</v>
      </c>
      <c r="F7161" s="22">
        <f t="shared" si="334"/>
        <v>42736</v>
      </c>
      <c r="G7161" t="s">
        <v>19949</v>
      </c>
      <c r="H7161">
        <f t="shared" si="335"/>
        <v>6.6</v>
      </c>
      <c r="I7161">
        <v>6.6</v>
      </c>
      <c r="J7161">
        <v>25000</v>
      </c>
      <c r="K7161" t="s">
        <v>17773</v>
      </c>
      <c r="L7161" t="s">
        <v>20551</v>
      </c>
      <c r="M7161" t="s">
        <v>11811</v>
      </c>
      <c r="N7161" t="s">
        <v>15</v>
      </c>
      <c r="O7161">
        <v>10000000</v>
      </c>
      <c r="P7161">
        <v>4596705</v>
      </c>
      <c r="Q7161">
        <f>_xlfn.XLOOKUP(E7161,CPI!A:A,CPI!B:B)</f>
        <v>245.1</v>
      </c>
      <c r="R7161" s="12">
        <f>P7161*(CPI!$B$112/Movie!Q7161)</f>
        <v>5714467.6193390451</v>
      </c>
      <c r="S7161" t="s">
        <v>20552</v>
      </c>
      <c r="T7161">
        <v>105</v>
      </c>
    </row>
    <row r="7162" spans="1:20" x14ac:dyDescent="0.3">
      <c r="A7162" t="s">
        <v>20553</v>
      </c>
      <c r="B7162" t="str">
        <f t="shared" si="333"/>
        <v>R</v>
      </c>
      <c r="C7162" t="s">
        <v>1</v>
      </c>
      <c r="D7162" t="s">
        <v>48</v>
      </c>
      <c r="E7162">
        <v>2017</v>
      </c>
      <c r="F7162" s="22">
        <f t="shared" si="334"/>
        <v>42736</v>
      </c>
      <c r="G7162" t="s">
        <v>20554</v>
      </c>
      <c r="H7162">
        <f t="shared" si="335"/>
        <v>6.9</v>
      </c>
      <c r="I7162">
        <v>6.9</v>
      </c>
      <c r="J7162">
        <v>29000</v>
      </c>
      <c r="K7162" t="s">
        <v>20555</v>
      </c>
      <c r="L7162" t="s">
        <v>20556</v>
      </c>
      <c r="M7162" t="s">
        <v>20557</v>
      </c>
      <c r="N7162" t="s">
        <v>1078</v>
      </c>
      <c r="P7162">
        <v>3430165</v>
      </c>
      <c r="Q7162">
        <f>_xlfn.XLOOKUP(E7162,CPI!A:A,CPI!B:B)</f>
        <v>245.1</v>
      </c>
      <c r="R7162" s="12">
        <f>P7162*(CPI!$B$112/Movie!Q7162)</f>
        <v>4264264.6899224808</v>
      </c>
      <c r="S7162" t="s">
        <v>20558</v>
      </c>
      <c r="T7162">
        <v>107</v>
      </c>
    </row>
    <row r="7163" spans="1:20" x14ac:dyDescent="0.3">
      <c r="A7163" t="s">
        <v>20559</v>
      </c>
      <c r="B7163" t="str">
        <f t="shared" si="333"/>
        <v>PG-13</v>
      </c>
      <c r="C7163" t="s">
        <v>1984</v>
      </c>
      <c r="D7163" t="s">
        <v>26</v>
      </c>
      <c r="E7163">
        <v>2017</v>
      </c>
      <c r="F7163" s="22">
        <f t="shared" si="334"/>
        <v>42736</v>
      </c>
      <c r="G7163" t="s">
        <v>20356</v>
      </c>
      <c r="H7163">
        <f t="shared" si="335"/>
        <v>6</v>
      </c>
      <c r="I7163">
        <v>6</v>
      </c>
      <c r="J7163">
        <v>65000</v>
      </c>
      <c r="K7163" t="s">
        <v>15632</v>
      </c>
      <c r="L7163" t="s">
        <v>15632</v>
      </c>
      <c r="M7163" t="s">
        <v>13028</v>
      </c>
      <c r="N7163" t="s">
        <v>15</v>
      </c>
      <c r="O7163">
        <v>69000000</v>
      </c>
      <c r="P7163">
        <v>180613824</v>
      </c>
      <c r="Q7163">
        <f>_xlfn.XLOOKUP(E7163,CPI!A:A,CPI!B:B)</f>
        <v>245.1</v>
      </c>
      <c r="R7163" s="12">
        <f>P7163*(CPI!$B$112/Movie!Q7163)</f>
        <v>224532975.00122398</v>
      </c>
      <c r="S7163" t="s">
        <v>29</v>
      </c>
      <c r="T7163">
        <v>100</v>
      </c>
    </row>
    <row r="7164" spans="1:20" x14ac:dyDescent="0.3">
      <c r="A7164" t="s">
        <v>20560</v>
      </c>
      <c r="B7164" t="str">
        <f t="shared" si="333"/>
        <v>PG-13</v>
      </c>
      <c r="C7164" t="s">
        <v>1984</v>
      </c>
      <c r="D7164" t="s">
        <v>48</v>
      </c>
      <c r="E7164">
        <v>2017</v>
      </c>
      <c r="F7164" s="22">
        <f t="shared" si="334"/>
        <v>42736</v>
      </c>
      <c r="G7164" t="s">
        <v>20420</v>
      </c>
      <c r="H7164">
        <f t="shared" si="335"/>
        <v>6.4</v>
      </c>
      <c r="I7164">
        <v>6.4</v>
      </c>
      <c r="J7164">
        <v>12000</v>
      </c>
      <c r="K7164" t="s">
        <v>18618</v>
      </c>
      <c r="L7164" t="s">
        <v>20561</v>
      </c>
      <c r="M7164" t="s">
        <v>5694</v>
      </c>
      <c r="N7164" t="s">
        <v>15</v>
      </c>
      <c r="P7164">
        <v>4372130</v>
      </c>
      <c r="Q7164">
        <f>_xlfn.XLOOKUP(E7164,CPI!A:A,CPI!B:B)</f>
        <v>245.1</v>
      </c>
      <c r="R7164" s="12">
        <f>P7164*(CPI!$B$112/Movie!Q7164)</f>
        <v>5435283.6026111795</v>
      </c>
      <c r="S7164" t="s">
        <v>20562</v>
      </c>
      <c r="T7164">
        <v>103</v>
      </c>
    </row>
    <row r="7165" spans="1:20" x14ac:dyDescent="0.3">
      <c r="A7165" t="s">
        <v>20563</v>
      </c>
      <c r="B7165" t="str">
        <f t="shared" si="333"/>
        <v>PG</v>
      </c>
      <c r="C7165" t="s">
        <v>18</v>
      </c>
      <c r="D7165" t="s">
        <v>10</v>
      </c>
      <c r="E7165">
        <v>2017</v>
      </c>
      <c r="F7165" s="22">
        <f t="shared" si="334"/>
        <v>42736</v>
      </c>
      <c r="G7165" t="s">
        <v>19714</v>
      </c>
      <c r="H7165">
        <f t="shared" si="335"/>
        <v>7.2</v>
      </c>
      <c r="I7165">
        <v>7.2</v>
      </c>
      <c r="J7165">
        <v>68000</v>
      </c>
      <c r="K7165" t="s">
        <v>2862</v>
      </c>
      <c r="L7165" t="s">
        <v>20564</v>
      </c>
      <c r="M7165" t="s">
        <v>20565</v>
      </c>
      <c r="N7165" t="s">
        <v>15</v>
      </c>
      <c r="O7165">
        <v>22000000</v>
      </c>
      <c r="P7165">
        <v>205035819</v>
      </c>
      <c r="Q7165">
        <f>_xlfn.XLOOKUP(E7165,CPI!A:A,CPI!B:B)</f>
        <v>245.1</v>
      </c>
      <c r="R7165" s="12">
        <f>P7165*(CPI!$B$112/Movie!Q7165)</f>
        <v>254893570.17258263</v>
      </c>
      <c r="S7165" t="s">
        <v>9670</v>
      </c>
      <c r="T7165">
        <v>100</v>
      </c>
    </row>
    <row r="7166" spans="1:20" x14ac:dyDescent="0.3">
      <c r="A7166" t="s">
        <v>20566</v>
      </c>
      <c r="B7166" t="str">
        <f t="shared" si="333"/>
        <v>Not Rated</v>
      </c>
      <c r="C7166" t="s">
        <v>432</v>
      </c>
      <c r="D7166" t="s">
        <v>2</v>
      </c>
      <c r="E7166">
        <v>2017</v>
      </c>
      <c r="F7166" s="22">
        <f t="shared" si="334"/>
        <v>42736</v>
      </c>
      <c r="G7166" t="s">
        <v>20392</v>
      </c>
      <c r="H7166">
        <f t="shared" si="335"/>
        <v>7.2</v>
      </c>
      <c r="I7166">
        <v>7.2</v>
      </c>
      <c r="J7166">
        <v>15000</v>
      </c>
      <c r="K7166" t="s">
        <v>20567</v>
      </c>
      <c r="L7166" t="s">
        <v>20567</v>
      </c>
      <c r="M7166" t="s">
        <v>13576</v>
      </c>
      <c r="N7166" t="s">
        <v>15</v>
      </c>
      <c r="P7166">
        <v>1093077</v>
      </c>
      <c r="Q7166">
        <f>_xlfn.XLOOKUP(E7166,CPI!A:A,CPI!B:B)</f>
        <v>245.1</v>
      </c>
      <c r="R7166" s="12">
        <f>P7166*(CPI!$B$112/Movie!Q7166)</f>
        <v>1358876.2215422275</v>
      </c>
      <c r="S7166" t="s">
        <v>19582</v>
      </c>
      <c r="T7166">
        <v>100</v>
      </c>
    </row>
    <row r="7167" spans="1:20" x14ac:dyDescent="0.3">
      <c r="A7167" t="s">
        <v>20568</v>
      </c>
      <c r="B7167" t="str">
        <f t="shared" si="333"/>
        <v>R</v>
      </c>
      <c r="C7167" t="s">
        <v>1</v>
      </c>
      <c r="D7167" t="s">
        <v>26</v>
      </c>
      <c r="E7167">
        <v>2017</v>
      </c>
      <c r="F7167" s="22">
        <f t="shared" si="334"/>
        <v>42736</v>
      </c>
      <c r="G7167" t="s">
        <v>20445</v>
      </c>
      <c r="H7167">
        <f t="shared" si="335"/>
        <v>5.8</v>
      </c>
      <c r="I7167">
        <v>5.8</v>
      </c>
      <c r="J7167">
        <v>21000</v>
      </c>
      <c r="K7167" t="s">
        <v>20569</v>
      </c>
      <c r="L7167" t="s">
        <v>20570</v>
      </c>
      <c r="M7167" t="s">
        <v>20571</v>
      </c>
      <c r="N7167" t="s">
        <v>15</v>
      </c>
      <c r="P7167">
        <v>1647175</v>
      </c>
      <c r="Q7167">
        <f>_xlfn.XLOOKUP(E7167,CPI!A:A,CPI!B:B)</f>
        <v>245.1</v>
      </c>
      <c r="R7167" s="12">
        <f>P7167*(CPI!$B$112/Movie!Q7167)</f>
        <v>2047712.0461036311</v>
      </c>
      <c r="S7167" t="s">
        <v>20572</v>
      </c>
      <c r="T7167">
        <v>90</v>
      </c>
    </row>
    <row r="7168" spans="1:20" x14ac:dyDescent="0.3">
      <c r="A7168" t="s">
        <v>20573</v>
      </c>
      <c r="B7168" t="str">
        <f t="shared" si="333"/>
        <v>PG-13</v>
      </c>
      <c r="C7168" t="s">
        <v>1984</v>
      </c>
      <c r="D7168" t="s">
        <v>2</v>
      </c>
      <c r="E7168">
        <v>2017</v>
      </c>
      <c r="F7168" s="22">
        <f t="shared" si="334"/>
        <v>42736</v>
      </c>
      <c r="G7168" t="s">
        <v>20316</v>
      </c>
      <c r="H7168">
        <f t="shared" si="335"/>
        <v>6.3</v>
      </c>
      <c r="I7168">
        <v>6.3</v>
      </c>
      <c r="J7168">
        <v>32000</v>
      </c>
      <c r="K7168" t="s">
        <v>20574</v>
      </c>
      <c r="L7168" t="s">
        <v>3407</v>
      </c>
      <c r="M7168" t="s">
        <v>16046</v>
      </c>
      <c r="N7168" t="s">
        <v>15</v>
      </c>
      <c r="O7168">
        <v>20000000</v>
      </c>
      <c r="P7168">
        <v>96942115</v>
      </c>
      <c r="Q7168">
        <f>_xlfn.XLOOKUP(E7168,CPI!A:A,CPI!B:B)</f>
        <v>245.1</v>
      </c>
      <c r="R7168" s="12">
        <f>P7168*(CPI!$B$112/Movie!Q7168)</f>
        <v>120515146.63606691</v>
      </c>
      <c r="S7168" t="s">
        <v>10066</v>
      </c>
      <c r="T7168">
        <v>132</v>
      </c>
    </row>
    <row r="7169" spans="1:20" x14ac:dyDescent="0.3">
      <c r="A7169" t="s">
        <v>20575</v>
      </c>
      <c r="B7169" t="str">
        <f t="shared" si="333"/>
        <v>Not Rated</v>
      </c>
      <c r="C7169" t="s">
        <v>432</v>
      </c>
      <c r="D7169" t="s">
        <v>2</v>
      </c>
      <c r="E7169">
        <v>2017</v>
      </c>
      <c r="F7169" s="22">
        <f t="shared" si="334"/>
        <v>42736</v>
      </c>
      <c r="G7169" t="s">
        <v>20576</v>
      </c>
      <c r="H7169">
        <f t="shared" si="335"/>
        <v>7</v>
      </c>
      <c r="I7169">
        <v>7</v>
      </c>
      <c r="J7169">
        <v>28000</v>
      </c>
      <c r="K7169" t="s">
        <v>14836</v>
      </c>
      <c r="L7169" t="s">
        <v>20577</v>
      </c>
      <c r="M7169" t="s">
        <v>20578</v>
      </c>
      <c r="N7169" t="s">
        <v>9866</v>
      </c>
      <c r="P7169">
        <v>1463727</v>
      </c>
      <c r="Q7169">
        <f>_xlfn.XLOOKUP(E7169,CPI!A:A,CPI!B:B)</f>
        <v>245.1</v>
      </c>
      <c r="R7169" s="12">
        <f>P7169*(CPI!$B$112/Movie!Q7169)</f>
        <v>1819655.7197062422</v>
      </c>
      <c r="S7169" t="s">
        <v>17360</v>
      </c>
      <c r="T7169">
        <v>116</v>
      </c>
    </row>
    <row r="7170" spans="1:20" x14ac:dyDescent="0.3">
      <c r="A7170" t="s">
        <v>5737</v>
      </c>
      <c r="B7170" t="str">
        <f t="shared" si="333"/>
        <v>PG-13</v>
      </c>
      <c r="C7170" t="s">
        <v>1984</v>
      </c>
      <c r="D7170" t="s">
        <v>2</v>
      </c>
      <c r="E7170">
        <v>2017</v>
      </c>
      <c r="F7170" s="22">
        <f t="shared" si="334"/>
        <v>42736</v>
      </c>
      <c r="G7170" t="s">
        <v>20420</v>
      </c>
      <c r="H7170">
        <f t="shared" si="335"/>
        <v>5.2</v>
      </c>
      <c r="I7170">
        <v>5.2</v>
      </c>
      <c r="J7170">
        <v>44000</v>
      </c>
      <c r="K7170" t="s">
        <v>16192</v>
      </c>
      <c r="L7170" t="s">
        <v>5739</v>
      </c>
      <c r="M7170" t="s">
        <v>15042</v>
      </c>
      <c r="N7170" t="s">
        <v>15</v>
      </c>
      <c r="O7170">
        <v>19000000</v>
      </c>
      <c r="P7170">
        <v>45158254</v>
      </c>
      <c r="Q7170">
        <f>_xlfn.XLOOKUP(E7170,CPI!A:A,CPI!B:B)</f>
        <v>245.1</v>
      </c>
      <c r="R7170" s="12">
        <f>P7170*(CPI!$B$112/Movie!Q7170)</f>
        <v>56139208.46103631</v>
      </c>
      <c r="S7170" t="s">
        <v>16</v>
      </c>
      <c r="T7170">
        <v>109</v>
      </c>
    </row>
    <row r="7171" spans="1:20" x14ac:dyDescent="0.3">
      <c r="A7171" t="s">
        <v>20579</v>
      </c>
      <c r="B7171" t="str">
        <f t="shared" ref="B7171:B7234" si="336">IF(C7171="","Rating Pending",C7171)</f>
        <v>PG-13</v>
      </c>
      <c r="C7171" t="s">
        <v>1984</v>
      </c>
      <c r="D7171" t="s">
        <v>2</v>
      </c>
      <c r="E7171">
        <v>2017</v>
      </c>
      <c r="F7171" s="22">
        <f t="shared" ref="F7171:F7234" si="337">DATE(TRIM(E7171), 1, 1)</f>
        <v>42736</v>
      </c>
      <c r="G7171" t="s">
        <v>20531</v>
      </c>
      <c r="H7171">
        <f t="shared" ref="H7171:H7234" si="338">IF(I7171="","Score Pending",I7171)</f>
        <v>4.5</v>
      </c>
      <c r="I7171">
        <v>4.5</v>
      </c>
      <c r="J7171">
        <v>39000</v>
      </c>
      <c r="K7171" t="s">
        <v>20580</v>
      </c>
      <c r="L7171" t="s">
        <v>17340</v>
      </c>
      <c r="M7171" t="s">
        <v>20466</v>
      </c>
      <c r="N7171" t="s">
        <v>15</v>
      </c>
      <c r="O7171">
        <v>25000000</v>
      </c>
      <c r="P7171">
        <v>83080890</v>
      </c>
      <c r="Q7171">
        <f>_xlfn.XLOOKUP(E7171,CPI!A:A,CPI!B:B)</f>
        <v>245.1</v>
      </c>
      <c r="R7171" s="12">
        <f>P7171*(CPI!$B$112/Movie!Q7171)</f>
        <v>103283342.23990208</v>
      </c>
      <c r="S7171" t="s">
        <v>20581</v>
      </c>
      <c r="T7171">
        <v>102</v>
      </c>
    </row>
    <row r="7172" spans="1:20" x14ac:dyDescent="0.3">
      <c r="A7172" t="s">
        <v>20582</v>
      </c>
      <c r="B7172" t="str">
        <f t="shared" si="336"/>
        <v>R</v>
      </c>
      <c r="C7172" t="s">
        <v>1</v>
      </c>
      <c r="D7172" t="s">
        <v>26</v>
      </c>
      <c r="E7172">
        <v>2017</v>
      </c>
      <c r="F7172" s="22">
        <f t="shared" si="337"/>
        <v>42736</v>
      </c>
      <c r="G7172" t="s">
        <v>20583</v>
      </c>
      <c r="H7172">
        <f t="shared" si="338"/>
        <v>4.0999999999999996</v>
      </c>
      <c r="I7172">
        <v>4.0999999999999996</v>
      </c>
      <c r="J7172">
        <v>2000</v>
      </c>
      <c r="K7172" t="s">
        <v>18665</v>
      </c>
      <c r="L7172" t="s">
        <v>18665</v>
      </c>
      <c r="M7172" t="s">
        <v>18665</v>
      </c>
      <c r="N7172" t="s">
        <v>15</v>
      </c>
      <c r="P7172">
        <v>280668</v>
      </c>
      <c r="Q7172">
        <f>_xlfn.XLOOKUP(E7172,CPI!A:A,CPI!B:B)</f>
        <v>245.1</v>
      </c>
      <c r="R7172" s="12">
        <f>P7172*(CPI!$B$112/Movie!Q7172)</f>
        <v>348916.93023255811</v>
      </c>
      <c r="S7172" t="s">
        <v>20584</v>
      </c>
      <c r="T7172">
        <v>106</v>
      </c>
    </row>
    <row r="7173" spans="1:20" x14ac:dyDescent="0.3">
      <c r="A7173" t="s">
        <v>20585</v>
      </c>
      <c r="B7173" t="str">
        <f t="shared" si="336"/>
        <v>R</v>
      </c>
      <c r="C7173" t="s">
        <v>1</v>
      </c>
      <c r="D7173" t="s">
        <v>48</v>
      </c>
      <c r="E7173">
        <v>2017</v>
      </c>
      <c r="F7173" s="22">
        <f t="shared" si="337"/>
        <v>42736</v>
      </c>
      <c r="G7173" t="s">
        <v>20370</v>
      </c>
      <c r="H7173">
        <f t="shared" si="338"/>
        <v>7.1</v>
      </c>
      <c r="I7173">
        <v>7.1</v>
      </c>
      <c r="J7173">
        <v>24000</v>
      </c>
      <c r="K7173" t="s">
        <v>13756</v>
      </c>
      <c r="L7173" t="s">
        <v>13756</v>
      </c>
      <c r="M7173" t="s">
        <v>17874</v>
      </c>
      <c r="N7173" t="s">
        <v>15</v>
      </c>
      <c r="P7173">
        <v>1899615</v>
      </c>
      <c r="Q7173">
        <f>_xlfn.XLOOKUP(E7173,CPI!A:A,CPI!B:B)</f>
        <v>245.1</v>
      </c>
      <c r="R7173" s="12">
        <f>P7173*(CPI!$B$112/Movie!Q7173)</f>
        <v>2361536.8849449204</v>
      </c>
      <c r="S7173" t="s">
        <v>20586</v>
      </c>
      <c r="T7173">
        <v>108</v>
      </c>
    </row>
    <row r="7174" spans="1:20" x14ac:dyDescent="0.3">
      <c r="A7174" t="s">
        <v>20587</v>
      </c>
      <c r="B7174" t="str">
        <f t="shared" si="336"/>
        <v>R</v>
      </c>
      <c r="C7174" t="s">
        <v>1</v>
      </c>
      <c r="D7174" t="s">
        <v>2</v>
      </c>
      <c r="E7174">
        <v>2017</v>
      </c>
      <c r="F7174" s="22">
        <f t="shared" si="337"/>
        <v>42736</v>
      </c>
      <c r="G7174" t="s">
        <v>20554</v>
      </c>
      <c r="H7174">
        <f t="shared" si="338"/>
        <v>7.5</v>
      </c>
      <c r="I7174">
        <v>7.5</v>
      </c>
      <c r="J7174">
        <v>17000</v>
      </c>
      <c r="K7174" t="s">
        <v>20588</v>
      </c>
      <c r="L7174" t="s">
        <v>20588</v>
      </c>
      <c r="M7174" t="s">
        <v>20589</v>
      </c>
      <c r="N7174" t="s">
        <v>15</v>
      </c>
      <c r="P7174">
        <v>3436124</v>
      </c>
      <c r="Q7174">
        <f>_xlfn.XLOOKUP(E7174,CPI!A:A,CPI!B:B)</f>
        <v>245.1</v>
      </c>
      <c r="R7174" s="12">
        <f>P7174*(CPI!$B$112/Movie!Q7174)</f>
        <v>4271672.7164422683</v>
      </c>
      <c r="S7174" t="s">
        <v>19523</v>
      </c>
      <c r="T7174">
        <v>104</v>
      </c>
    </row>
    <row r="7175" spans="1:20" x14ac:dyDescent="0.3">
      <c r="A7175" t="s">
        <v>20590</v>
      </c>
      <c r="B7175" t="str">
        <f t="shared" si="336"/>
        <v>R</v>
      </c>
      <c r="C7175" t="s">
        <v>1</v>
      </c>
      <c r="D7175" t="s">
        <v>2</v>
      </c>
      <c r="E7175">
        <v>2017</v>
      </c>
      <c r="F7175" s="22">
        <f t="shared" si="337"/>
        <v>42736</v>
      </c>
      <c r="G7175" t="s">
        <v>20591</v>
      </c>
      <c r="H7175">
        <f t="shared" si="338"/>
        <v>7.1</v>
      </c>
      <c r="I7175">
        <v>7.1</v>
      </c>
      <c r="J7175">
        <v>51000</v>
      </c>
      <c r="K7175" t="s">
        <v>168</v>
      </c>
      <c r="L7175" t="s">
        <v>168</v>
      </c>
      <c r="M7175" t="s">
        <v>2628</v>
      </c>
      <c r="N7175" t="s">
        <v>15</v>
      </c>
      <c r="P7175">
        <v>3862498</v>
      </c>
      <c r="Q7175">
        <f>_xlfn.XLOOKUP(E7175,CPI!A:A,CPI!B:B)</f>
        <v>245.1</v>
      </c>
      <c r="R7175" s="12">
        <f>P7175*(CPI!$B$112/Movie!Q7175)</f>
        <v>4801726.399836801</v>
      </c>
      <c r="S7175" t="s">
        <v>12036</v>
      </c>
      <c r="T7175">
        <v>113</v>
      </c>
    </row>
    <row r="7176" spans="1:20" x14ac:dyDescent="0.3">
      <c r="A7176" t="s">
        <v>20592</v>
      </c>
      <c r="B7176" t="str">
        <f t="shared" si="336"/>
        <v>PG</v>
      </c>
      <c r="C7176" t="s">
        <v>18</v>
      </c>
      <c r="D7176" t="s">
        <v>375</v>
      </c>
      <c r="E7176">
        <v>2017</v>
      </c>
      <c r="F7176" s="22">
        <f t="shared" si="337"/>
        <v>42736</v>
      </c>
      <c r="G7176" t="s">
        <v>20339</v>
      </c>
      <c r="H7176">
        <f t="shared" si="338"/>
        <v>6</v>
      </c>
      <c r="I7176">
        <v>6</v>
      </c>
      <c r="J7176">
        <v>24000</v>
      </c>
      <c r="K7176" t="s">
        <v>20593</v>
      </c>
      <c r="L7176" t="s">
        <v>5949</v>
      </c>
      <c r="M7176" t="s">
        <v>2736</v>
      </c>
      <c r="N7176" t="s">
        <v>15</v>
      </c>
      <c r="O7176">
        <v>70000000</v>
      </c>
      <c r="P7176">
        <v>123081555</v>
      </c>
      <c r="Q7176">
        <f>_xlfn.XLOOKUP(E7176,CPI!A:A,CPI!B:B)</f>
        <v>245.1</v>
      </c>
      <c r="R7176" s="12">
        <f>P7176*(CPI!$B$112/Movie!Q7176)</f>
        <v>153010811.13219094</v>
      </c>
      <c r="S7176" t="s">
        <v>20449</v>
      </c>
      <c r="T7176">
        <v>101</v>
      </c>
    </row>
    <row r="7177" spans="1:20" x14ac:dyDescent="0.3">
      <c r="A7177" t="s">
        <v>20594</v>
      </c>
      <c r="B7177" t="str">
        <f t="shared" si="336"/>
        <v>R</v>
      </c>
      <c r="C7177" t="s">
        <v>1</v>
      </c>
      <c r="D7177" t="s">
        <v>48</v>
      </c>
      <c r="E7177">
        <v>2017</v>
      </c>
      <c r="F7177" s="22">
        <f t="shared" si="337"/>
        <v>42736</v>
      </c>
      <c r="G7177" t="s">
        <v>20595</v>
      </c>
      <c r="H7177">
        <f t="shared" si="338"/>
        <v>6.2</v>
      </c>
      <c r="I7177">
        <v>6.2</v>
      </c>
      <c r="J7177">
        <v>17000</v>
      </c>
      <c r="K7177" t="s">
        <v>20596</v>
      </c>
      <c r="L7177" t="s">
        <v>20596</v>
      </c>
      <c r="M7177" t="s">
        <v>20597</v>
      </c>
      <c r="N7177" t="s">
        <v>15</v>
      </c>
      <c r="P7177">
        <v>1436751</v>
      </c>
      <c r="Q7177">
        <f>_xlfn.XLOOKUP(E7177,CPI!A:A,CPI!B:B)</f>
        <v>245.1</v>
      </c>
      <c r="R7177" s="12">
        <f>P7177*(CPI!$B$112/Movie!Q7177)</f>
        <v>1786120.0722154223</v>
      </c>
      <c r="S7177" t="s">
        <v>20598</v>
      </c>
      <c r="T7177">
        <v>107</v>
      </c>
    </row>
    <row r="7178" spans="1:20" x14ac:dyDescent="0.3">
      <c r="A7178" t="s">
        <v>20599</v>
      </c>
      <c r="B7178" t="str">
        <f t="shared" si="336"/>
        <v>R</v>
      </c>
      <c r="C7178" t="s">
        <v>1</v>
      </c>
      <c r="D7178" t="s">
        <v>26</v>
      </c>
      <c r="E7178">
        <v>2017</v>
      </c>
      <c r="F7178" s="22">
        <f t="shared" si="337"/>
        <v>42736</v>
      </c>
      <c r="G7178" t="s">
        <v>20445</v>
      </c>
      <c r="H7178">
        <f t="shared" si="338"/>
        <v>5.6</v>
      </c>
      <c r="I7178">
        <v>5.6</v>
      </c>
      <c r="J7178">
        <v>42000</v>
      </c>
      <c r="K7178" t="s">
        <v>18829</v>
      </c>
      <c r="L7178" t="s">
        <v>20600</v>
      </c>
      <c r="M7178" t="s">
        <v>13028</v>
      </c>
      <c r="N7178" t="s">
        <v>15</v>
      </c>
      <c r="O7178">
        <v>40000000</v>
      </c>
      <c r="P7178">
        <v>34184504</v>
      </c>
      <c r="Q7178">
        <f>_xlfn.XLOOKUP(E7178,CPI!A:A,CPI!B:B)</f>
        <v>245.1</v>
      </c>
      <c r="R7178" s="12">
        <f>P7178*(CPI!$B$112/Movie!Q7178)</f>
        <v>42497014.968584247</v>
      </c>
      <c r="S7178" t="s">
        <v>18024</v>
      </c>
      <c r="T7178">
        <v>88</v>
      </c>
    </row>
    <row r="7179" spans="1:20" x14ac:dyDescent="0.3">
      <c r="A7179" t="s">
        <v>20601</v>
      </c>
      <c r="B7179" t="str">
        <f t="shared" si="336"/>
        <v>R</v>
      </c>
      <c r="C7179" t="s">
        <v>1</v>
      </c>
      <c r="D7179" t="s">
        <v>2</v>
      </c>
      <c r="E7179">
        <v>2017</v>
      </c>
      <c r="F7179" s="22">
        <f t="shared" si="337"/>
        <v>42736</v>
      </c>
      <c r="G7179" t="s">
        <v>20554</v>
      </c>
      <c r="H7179">
        <f t="shared" si="338"/>
        <v>6.7</v>
      </c>
      <c r="I7179">
        <v>6.7</v>
      </c>
      <c r="J7179">
        <v>28000</v>
      </c>
      <c r="K7179" t="s">
        <v>15180</v>
      </c>
      <c r="L7179" t="s">
        <v>15180</v>
      </c>
      <c r="M7179" t="s">
        <v>20602</v>
      </c>
      <c r="N7179" t="s">
        <v>1096</v>
      </c>
      <c r="P7179">
        <v>12294931</v>
      </c>
      <c r="Q7179">
        <f>_xlfn.XLOOKUP(E7179,CPI!A:A,CPI!B:B)</f>
        <v>245.1</v>
      </c>
      <c r="R7179" s="12">
        <f>P7179*(CPI!$B$112/Movie!Q7179)</f>
        <v>15284640.863729089</v>
      </c>
      <c r="S7179" t="s">
        <v>14686</v>
      </c>
      <c r="T7179">
        <v>110</v>
      </c>
    </row>
    <row r="7180" spans="1:20" x14ac:dyDescent="0.3">
      <c r="A7180" t="s">
        <v>20603</v>
      </c>
      <c r="B7180" t="str">
        <f t="shared" si="336"/>
        <v>PG-13</v>
      </c>
      <c r="C7180" t="s">
        <v>1984</v>
      </c>
      <c r="D7180" t="s">
        <v>48</v>
      </c>
      <c r="E7180">
        <v>2017</v>
      </c>
      <c r="F7180" s="22">
        <f t="shared" si="337"/>
        <v>42736</v>
      </c>
      <c r="G7180" t="s">
        <v>19835</v>
      </c>
      <c r="H7180">
        <f t="shared" si="338"/>
        <v>7</v>
      </c>
      <c r="I7180">
        <v>7</v>
      </c>
      <c r="J7180">
        <v>41000</v>
      </c>
      <c r="K7180" t="s">
        <v>12705</v>
      </c>
      <c r="L7180" t="s">
        <v>20604</v>
      </c>
      <c r="M7180" t="s">
        <v>17653</v>
      </c>
      <c r="N7180" t="s">
        <v>9386</v>
      </c>
      <c r="O7180">
        <v>20000000</v>
      </c>
      <c r="P7180">
        <v>26152835</v>
      </c>
      <c r="Q7180">
        <f>_xlfn.XLOOKUP(E7180,CPI!A:A,CPI!B:B)</f>
        <v>245.1</v>
      </c>
      <c r="R7180" s="12">
        <f>P7180*(CPI!$B$112/Movie!Q7180)</f>
        <v>32512316.705426358</v>
      </c>
      <c r="S7180" t="s">
        <v>16472</v>
      </c>
      <c r="T7180">
        <v>127</v>
      </c>
    </row>
    <row r="7181" spans="1:20" x14ac:dyDescent="0.3">
      <c r="A7181" t="s">
        <v>20605</v>
      </c>
      <c r="B7181" t="str">
        <f t="shared" si="336"/>
        <v>R</v>
      </c>
      <c r="C7181" t="s">
        <v>1</v>
      </c>
      <c r="D7181" t="s">
        <v>26</v>
      </c>
      <c r="E7181">
        <v>2017</v>
      </c>
      <c r="F7181" s="22">
        <f t="shared" si="337"/>
        <v>42736</v>
      </c>
      <c r="G7181" t="s">
        <v>20606</v>
      </c>
      <c r="H7181">
        <f t="shared" si="338"/>
        <v>6</v>
      </c>
      <c r="I7181">
        <v>6</v>
      </c>
      <c r="J7181">
        <v>7800</v>
      </c>
      <c r="K7181" t="s">
        <v>20607</v>
      </c>
      <c r="L7181" t="s">
        <v>20608</v>
      </c>
      <c r="M7181" t="s">
        <v>18863</v>
      </c>
      <c r="N7181" t="s">
        <v>15</v>
      </c>
      <c r="P7181">
        <v>380553</v>
      </c>
      <c r="Q7181">
        <f>_xlfn.XLOOKUP(E7181,CPI!A:A,CPI!B:B)</f>
        <v>245.1</v>
      </c>
      <c r="R7181" s="12">
        <f>P7181*(CPI!$B$112/Movie!Q7181)</f>
        <v>473090.57160342718</v>
      </c>
      <c r="S7181" t="s">
        <v>20609</v>
      </c>
      <c r="T7181">
        <v>90</v>
      </c>
    </row>
    <row r="7182" spans="1:20" x14ac:dyDescent="0.3">
      <c r="A7182" t="s">
        <v>20610</v>
      </c>
      <c r="B7182" t="str">
        <f t="shared" si="336"/>
        <v>R</v>
      </c>
      <c r="C7182" t="s">
        <v>1</v>
      </c>
      <c r="D7182" t="s">
        <v>2</v>
      </c>
      <c r="E7182">
        <v>2017</v>
      </c>
      <c r="F7182" s="22">
        <f t="shared" si="337"/>
        <v>42736</v>
      </c>
      <c r="G7182" t="s">
        <v>20050</v>
      </c>
      <c r="H7182">
        <f t="shared" si="338"/>
        <v>5.7</v>
      </c>
      <c r="I7182">
        <v>5.7</v>
      </c>
      <c r="J7182">
        <v>20000</v>
      </c>
      <c r="K7182" t="s">
        <v>10114</v>
      </c>
      <c r="L7182" t="s">
        <v>10114</v>
      </c>
      <c r="M7182" t="s">
        <v>12149</v>
      </c>
      <c r="N7182" t="s">
        <v>15</v>
      </c>
      <c r="P7182">
        <v>1813453</v>
      </c>
      <c r="Q7182">
        <f>_xlfn.XLOOKUP(E7182,CPI!A:A,CPI!B:B)</f>
        <v>245.1</v>
      </c>
      <c r="R7182" s="12">
        <f>P7182*(CPI!$B$112/Movie!Q7182)</f>
        <v>2254423.2113423091</v>
      </c>
      <c r="S7182" t="s">
        <v>20611</v>
      </c>
      <c r="T7182">
        <v>129</v>
      </c>
    </row>
    <row r="7183" spans="1:20" x14ac:dyDescent="0.3">
      <c r="A7183" t="s">
        <v>20612</v>
      </c>
      <c r="B7183" t="str">
        <f t="shared" si="336"/>
        <v>R</v>
      </c>
      <c r="C7183" t="s">
        <v>1</v>
      </c>
      <c r="D7183" t="s">
        <v>89</v>
      </c>
      <c r="E7183">
        <v>2017</v>
      </c>
      <c r="F7183" s="22">
        <f t="shared" si="337"/>
        <v>42736</v>
      </c>
      <c r="G7183" t="s">
        <v>20392</v>
      </c>
      <c r="H7183">
        <f t="shared" si="338"/>
        <v>7.3</v>
      </c>
      <c r="I7183">
        <v>7.3</v>
      </c>
      <c r="J7183">
        <v>50000</v>
      </c>
      <c r="K7183" t="s">
        <v>3870</v>
      </c>
      <c r="L7183" t="s">
        <v>15584</v>
      </c>
      <c r="M7183" t="s">
        <v>17396</v>
      </c>
      <c r="N7183" t="s">
        <v>15</v>
      </c>
      <c r="O7183">
        <v>34000000</v>
      </c>
      <c r="P7183">
        <v>23355100</v>
      </c>
      <c r="Q7183">
        <f>_xlfn.XLOOKUP(E7183,CPI!A:A,CPI!B:B)</f>
        <v>245.1</v>
      </c>
      <c r="R7183" s="12">
        <f>P7183*(CPI!$B$112/Movie!Q7183)</f>
        <v>29034267.523459811</v>
      </c>
      <c r="S7183" t="s">
        <v>18215</v>
      </c>
      <c r="T7183">
        <v>143</v>
      </c>
    </row>
    <row r="7184" spans="1:20" x14ac:dyDescent="0.3">
      <c r="A7184" t="s">
        <v>20613</v>
      </c>
      <c r="B7184" t="str">
        <f t="shared" si="336"/>
        <v>R</v>
      </c>
      <c r="C7184" t="s">
        <v>1</v>
      </c>
      <c r="D7184" t="s">
        <v>26</v>
      </c>
      <c r="E7184">
        <v>2017</v>
      </c>
      <c r="F7184" s="22">
        <f t="shared" si="337"/>
        <v>42736</v>
      </c>
      <c r="G7184" t="s">
        <v>20269</v>
      </c>
      <c r="H7184">
        <f t="shared" si="338"/>
        <v>6.9</v>
      </c>
      <c r="I7184">
        <v>6.9</v>
      </c>
      <c r="J7184">
        <v>24000</v>
      </c>
      <c r="K7184" t="s">
        <v>5735</v>
      </c>
      <c r="L7184" t="s">
        <v>5735</v>
      </c>
      <c r="M7184" t="s">
        <v>19457</v>
      </c>
      <c r="N7184" t="s">
        <v>15</v>
      </c>
      <c r="P7184">
        <v>1872950</v>
      </c>
      <c r="Q7184">
        <f>_xlfn.XLOOKUP(E7184,CPI!A:A,CPI!B:B)</f>
        <v>245.1</v>
      </c>
      <c r="R7184" s="12">
        <f>P7184*(CPI!$B$112/Movie!Q7184)</f>
        <v>2328387.8620971031</v>
      </c>
      <c r="S7184" t="s">
        <v>19891</v>
      </c>
      <c r="T7184">
        <v>125</v>
      </c>
    </row>
    <row r="7185" spans="1:20" x14ac:dyDescent="0.3">
      <c r="A7185" t="s">
        <v>20614</v>
      </c>
      <c r="B7185" t="str">
        <f t="shared" si="336"/>
        <v>PG-13</v>
      </c>
      <c r="C7185" t="s">
        <v>1984</v>
      </c>
      <c r="D7185" t="s">
        <v>48</v>
      </c>
      <c r="E7185">
        <v>2017</v>
      </c>
      <c r="F7185" s="22">
        <f t="shared" si="337"/>
        <v>42736</v>
      </c>
      <c r="G7185" t="s">
        <v>20197</v>
      </c>
      <c r="H7185">
        <f t="shared" si="338"/>
        <v>7.1</v>
      </c>
      <c r="I7185">
        <v>7.1</v>
      </c>
      <c r="J7185">
        <v>22000</v>
      </c>
      <c r="K7185" t="s">
        <v>20615</v>
      </c>
      <c r="L7185" t="s">
        <v>10783</v>
      </c>
      <c r="M7185" t="s">
        <v>19726</v>
      </c>
      <c r="N7185" t="s">
        <v>15</v>
      </c>
      <c r="P7185">
        <v>14510490</v>
      </c>
      <c r="Q7185">
        <f>_xlfn.XLOOKUP(E7185,CPI!A:A,CPI!B:B)</f>
        <v>245.1</v>
      </c>
      <c r="R7185" s="12">
        <f>P7185*(CPI!$B$112/Movie!Q7185)</f>
        <v>18038948.604651164</v>
      </c>
      <c r="S7185" t="s">
        <v>16237</v>
      </c>
      <c r="T7185">
        <v>116</v>
      </c>
    </row>
    <row r="7186" spans="1:20" x14ac:dyDescent="0.3">
      <c r="A7186" t="s">
        <v>20616</v>
      </c>
      <c r="B7186" t="str">
        <f t="shared" si="336"/>
        <v>R</v>
      </c>
      <c r="C7186" t="s">
        <v>1</v>
      </c>
      <c r="D7186" t="s">
        <v>48</v>
      </c>
      <c r="E7186">
        <v>2017</v>
      </c>
      <c r="F7186" s="22">
        <f t="shared" si="337"/>
        <v>42736</v>
      </c>
      <c r="G7186" t="s">
        <v>20430</v>
      </c>
      <c r="H7186">
        <f t="shared" si="338"/>
        <v>5.9</v>
      </c>
      <c r="I7186">
        <v>5.9</v>
      </c>
      <c r="J7186">
        <v>22000</v>
      </c>
      <c r="K7186" t="s">
        <v>20617</v>
      </c>
      <c r="L7186" t="s">
        <v>20618</v>
      </c>
      <c r="M7186" t="s">
        <v>20619</v>
      </c>
      <c r="N7186" t="s">
        <v>15</v>
      </c>
      <c r="O7186">
        <v>40000000</v>
      </c>
      <c r="P7186">
        <v>55668698</v>
      </c>
      <c r="Q7186">
        <f>_xlfn.XLOOKUP(E7186,CPI!A:A,CPI!B:B)</f>
        <v>245.1</v>
      </c>
      <c r="R7186" s="12">
        <f>P7186*(CPI!$B$112/Movie!Q7186)</f>
        <v>69205435.661362708</v>
      </c>
      <c r="S7186" t="s">
        <v>10066</v>
      </c>
      <c r="T7186">
        <v>139</v>
      </c>
    </row>
    <row r="7187" spans="1:20" x14ac:dyDescent="0.3">
      <c r="A7187" t="s">
        <v>20620</v>
      </c>
      <c r="B7187" t="str">
        <f t="shared" si="336"/>
        <v>R</v>
      </c>
      <c r="C7187" t="s">
        <v>1</v>
      </c>
      <c r="D7187" t="s">
        <v>19</v>
      </c>
      <c r="E7187">
        <v>2017</v>
      </c>
      <c r="F7187" s="22">
        <f t="shared" si="337"/>
        <v>42736</v>
      </c>
      <c r="G7187" t="s">
        <v>19900</v>
      </c>
      <c r="H7187">
        <f t="shared" si="338"/>
        <v>5.6</v>
      </c>
      <c r="I7187">
        <v>5.6</v>
      </c>
      <c r="J7187">
        <v>31000</v>
      </c>
      <c r="K7187" t="s">
        <v>16995</v>
      </c>
      <c r="L7187" t="s">
        <v>14681</v>
      </c>
      <c r="M7187" t="s">
        <v>9870</v>
      </c>
      <c r="N7187" t="s">
        <v>15</v>
      </c>
      <c r="O7187">
        <v>30000000</v>
      </c>
      <c r="P7187">
        <v>32917353</v>
      </c>
      <c r="Q7187">
        <f>_xlfn.XLOOKUP(E7187,CPI!A:A,CPI!B:B)</f>
        <v>245.1</v>
      </c>
      <c r="R7187" s="12">
        <f>P7187*(CPI!$B$112/Movie!Q7187)</f>
        <v>40921735.859241128</v>
      </c>
      <c r="S7187" t="s">
        <v>17318</v>
      </c>
      <c r="T7187">
        <v>95</v>
      </c>
    </row>
    <row r="7188" spans="1:20" x14ac:dyDescent="0.3">
      <c r="A7188" t="s">
        <v>20621</v>
      </c>
      <c r="B7188" t="str">
        <f t="shared" si="336"/>
        <v>Rating Pending</v>
      </c>
      <c r="D7188" t="s">
        <v>2</v>
      </c>
      <c r="E7188">
        <v>2017</v>
      </c>
      <c r="F7188" s="22">
        <f t="shared" si="337"/>
        <v>42736</v>
      </c>
      <c r="G7188" t="s">
        <v>20622</v>
      </c>
      <c r="H7188">
        <f t="shared" si="338"/>
        <v>7.4</v>
      </c>
      <c r="I7188">
        <v>7.4</v>
      </c>
      <c r="J7188">
        <v>15000</v>
      </c>
      <c r="K7188" t="s">
        <v>14121</v>
      </c>
      <c r="L7188" t="s">
        <v>14121</v>
      </c>
      <c r="M7188" t="s">
        <v>20623</v>
      </c>
      <c r="N7188" t="s">
        <v>5801</v>
      </c>
      <c r="P7188">
        <v>1196669</v>
      </c>
      <c r="Q7188">
        <f>_xlfn.XLOOKUP(E7188,CPI!A:A,CPI!B:B)</f>
        <v>245.1</v>
      </c>
      <c r="R7188" s="12">
        <f>P7188*(CPI!$B$112/Movie!Q7188)</f>
        <v>1487658.2794777642</v>
      </c>
      <c r="S7188" t="s">
        <v>20624</v>
      </c>
      <c r="T7188">
        <v>118</v>
      </c>
    </row>
    <row r="7189" spans="1:20" x14ac:dyDescent="0.3">
      <c r="A7189" t="s">
        <v>20625</v>
      </c>
      <c r="B7189" t="str">
        <f t="shared" si="336"/>
        <v>R</v>
      </c>
      <c r="C7189" t="s">
        <v>1</v>
      </c>
      <c r="D7189" t="s">
        <v>2</v>
      </c>
      <c r="E7189">
        <v>2017</v>
      </c>
      <c r="F7189" s="22">
        <f t="shared" si="337"/>
        <v>42736</v>
      </c>
      <c r="G7189" t="s">
        <v>20583</v>
      </c>
      <c r="H7189">
        <f t="shared" si="338"/>
        <v>6.2</v>
      </c>
      <c r="I7189">
        <v>6.2</v>
      </c>
      <c r="J7189">
        <v>19000</v>
      </c>
      <c r="K7189" t="s">
        <v>15609</v>
      </c>
      <c r="L7189" t="s">
        <v>13985</v>
      </c>
      <c r="M7189" t="s">
        <v>17957</v>
      </c>
      <c r="N7189" t="s">
        <v>7</v>
      </c>
      <c r="O7189">
        <v>25000000</v>
      </c>
      <c r="P7189">
        <v>9204549</v>
      </c>
      <c r="Q7189">
        <f>_xlfn.XLOOKUP(E7189,CPI!A:A,CPI!B:B)</f>
        <v>245.1</v>
      </c>
      <c r="R7189" s="12">
        <f>P7189*(CPI!$B$112/Movie!Q7189)</f>
        <v>11442782.865361078</v>
      </c>
      <c r="S7189" t="s">
        <v>18233</v>
      </c>
      <c r="T7189">
        <v>105</v>
      </c>
    </row>
    <row r="7190" spans="1:20" x14ac:dyDescent="0.3">
      <c r="A7190" t="s">
        <v>20626</v>
      </c>
      <c r="B7190" t="str">
        <f t="shared" si="336"/>
        <v>R</v>
      </c>
      <c r="C7190" t="s">
        <v>1</v>
      </c>
      <c r="D7190" t="s">
        <v>48</v>
      </c>
      <c r="E7190">
        <v>2017</v>
      </c>
      <c r="F7190" s="22">
        <f t="shared" si="337"/>
        <v>42736</v>
      </c>
      <c r="G7190" t="s">
        <v>20420</v>
      </c>
      <c r="H7190">
        <f t="shared" si="338"/>
        <v>6.9</v>
      </c>
      <c r="I7190">
        <v>6.9</v>
      </c>
      <c r="J7190">
        <v>42000</v>
      </c>
      <c r="K7190" t="s">
        <v>13337</v>
      </c>
      <c r="L7190" t="s">
        <v>20627</v>
      </c>
      <c r="M7190" t="s">
        <v>10789</v>
      </c>
      <c r="N7190" t="s">
        <v>15</v>
      </c>
      <c r="O7190">
        <v>30000000</v>
      </c>
      <c r="P7190">
        <v>8503658</v>
      </c>
      <c r="Q7190">
        <f>_xlfn.XLOOKUP(E7190,CPI!A:A,CPI!B:B)</f>
        <v>245.1</v>
      </c>
      <c r="R7190" s="12">
        <f>P7190*(CPI!$B$112/Movie!Q7190)</f>
        <v>10571458.966136271</v>
      </c>
      <c r="S7190" t="s">
        <v>14686</v>
      </c>
      <c r="T7190">
        <v>119</v>
      </c>
    </row>
    <row r="7191" spans="1:20" x14ac:dyDescent="0.3">
      <c r="A7191" t="s">
        <v>20628</v>
      </c>
      <c r="B7191" t="str">
        <f t="shared" si="336"/>
        <v>Not Rated</v>
      </c>
      <c r="C7191" t="s">
        <v>432</v>
      </c>
      <c r="D7191" t="s">
        <v>37</v>
      </c>
      <c r="E7191">
        <v>2017</v>
      </c>
      <c r="F7191" s="22">
        <f t="shared" si="337"/>
        <v>42736</v>
      </c>
      <c r="G7191" t="s">
        <v>20629</v>
      </c>
      <c r="H7191">
        <f t="shared" si="338"/>
        <v>3.9</v>
      </c>
      <c r="I7191">
        <v>3.9</v>
      </c>
      <c r="J7191">
        <v>18000</v>
      </c>
      <c r="K7191" t="s">
        <v>8613</v>
      </c>
      <c r="L7191" t="s">
        <v>8613</v>
      </c>
      <c r="M7191" t="s">
        <v>20630</v>
      </c>
      <c r="N7191" t="s">
        <v>15</v>
      </c>
      <c r="P7191">
        <v>4017852</v>
      </c>
      <c r="Q7191">
        <f>_xlfn.XLOOKUP(E7191,CPI!A:A,CPI!B:B)</f>
        <v>245.1</v>
      </c>
      <c r="R7191" s="12">
        <f>P7191*(CPI!$B$112/Movie!Q7191)</f>
        <v>4994857.2190942476</v>
      </c>
      <c r="S7191" t="s">
        <v>20631</v>
      </c>
      <c r="T7191">
        <v>100</v>
      </c>
    </row>
    <row r="7192" spans="1:20" x14ac:dyDescent="0.3">
      <c r="A7192" t="s">
        <v>20632</v>
      </c>
      <c r="B7192" t="str">
        <f t="shared" si="336"/>
        <v>PG-13</v>
      </c>
      <c r="C7192" t="s">
        <v>1984</v>
      </c>
      <c r="D7192" t="s">
        <v>2</v>
      </c>
      <c r="E7192">
        <v>2017</v>
      </c>
      <c r="F7192" s="22">
        <f t="shared" si="337"/>
        <v>42736</v>
      </c>
      <c r="G7192" t="s">
        <v>20197</v>
      </c>
      <c r="H7192">
        <f t="shared" si="338"/>
        <v>6</v>
      </c>
      <c r="I7192">
        <v>6</v>
      </c>
      <c r="J7192">
        <v>18000</v>
      </c>
      <c r="K7192" t="s">
        <v>10660</v>
      </c>
      <c r="L7192" t="s">
        <v>10660</v>
      </c>
      <c r="M7192" t="s">
        <v>10012</v>
      </c>
      <c r="N7192" t="s">
        <v>7</v>
      </c>
      <c r="P7192">
        <v>9200168</v>
      </c>
      <c r="Q7192">
        <f>_xlfn.XLOOKUP(E7192,CPI!A:A,CPI!B:B)</f>
        <v>245.1</v>
      </c>
      <c r="R7192" s="12">
        <f>P7192*(CPI!$B$112/Movie!Q7192)</f>
        <v>11437336.55487556</v>
      </c>
      <c r="S7192" t="s">
        <v>9423</v>
      </c>
      <c r="T7192">
        <v>106</v>
      </c>
    </row>
    <row r="7193" spans="1:20" x14ac:dyDescent="0.3">
      <c r="A7193" t="s">
        <v>20633</v>
      </c>
      <c r="B7193" t="str">
        <f t="shared" si="336"/>
        <v>Not Rated</v>
      </c>
      <c r="C7193" t="s">
        <v>432</v>
      </c>
      <c r="D7193" t="s">
        <v>19</v>
      </c>
      <c r="E7193">
        <v>2017</v>
      </c>
      <c r="F7193" s="22">
        <f t="shared" si="337"/>
        <v>42736</v>
      </c>
      <c r="G7193" t="s">
        <v>20427</v>
      </c>
      <c r="H7193">
        <f t="shared" si="338"/>
        <v>8.1999999999999993</v>
      </c>
      <c r="I7193">
        <v>8.1999999999999993</v>
      </c>
      <c r="J7193">
        <v>79000</v>
      </c>
      <c r="K7193" t="s">
        <v>19478</v>
      </c>
      <c r="L7193" t="s">
        <v>19479</v>
      </c>
      <c r="M7193" t="s">
        <v>19480</v>
      </c>
      <c r="N7193" t="s">
        <v>10277</v>
      </c>
      <c r="P7193">
        <v>254158390</v>
      </c>
      <c r="Q7193">
        <f>_xlfn.XLOOKUP(E7193,CPI!A:A,CPI!B:B)</f>
        <v>245.1</v>
      </c>
      <c r="R7193" s="12">
        <f>P7193*(CPI!$B$112/Movie!Q7193)</f>
        <v>315961082.95797634</v>
      </c>
      <c r="S7193" t="s">
        <v>19481</v>
      </c>
      <c r="T7193">
        <v>167</v>
      </c>
    </row>
    <row r="7194" spans="1:20" x14ac:dyDescent="0.3">
      <c r="A7194" t="s">
        <v>20634</v>
      </c>
      <c r="B7194" t="str">
        <f t="shared" si="336"/>
        <v>PG-13</v>
      </c>
      <c r="C7194" t="s">
        <v>1984</v>
      </c>
      <c r="D7194" t="s">
        <v>48</v>
      </c>
      <c r="E7194">
        <v>2017</v>
      </c>
      <c r="F7194" s="22">
        <f t="shared" si="337"/>
        <v>42736</v>
      </c>
      <c r="G7194" t="s">
        <v>20635</v>
      </c>
      <c r="H7194">
        <f t="shared" si="338"/>
        <v>7.2</v>
      </c>
      <c r="I7194">
        <v>7.2</v>
      </c>
      <c r="J7194">
        <v>20000</v>
      </c>
      <c r="K7194" t="s">
        <v>20423</v>
      </c>
      <c r="L7194" t="s">
        <v>7635</v>
      </c>
      <c r="M7194" t="s">
        <v>17663</v>
      </c>
      <c r="N7194" t="s">
        <v>7</v>
      </c>
      <c r="P7194">
        <v>5026154</v>
      </c>
      <c r="Q7194">
        <f>_xlfn.XLOOKUP(E7194,CPI!A:A,CPI!B:B)</f>
        <v>245.1</v>
      </c>
      <c r="R7194" s="12">
        <f>P7194*(CPI!$B$112/Movie!Q7194)</f>
        <v>6248344.0383516932</v>
      </c>
      <c r="S7194" t="s">
        <v>6548</v>
      </c>
      <c r="T7194">
        <v>118</v>
      </c>
    </row>
    <row r="7195" spans="1:20" x14ac:dyDescent="0.3">
      <c r="A7195" t="s">
        <v>20636</v>
      </c>
      <c r="B7195" t="str">
        <f t="shared" si="336"/>
        <v>R</v>
      </c>
      <c r="C7195" t="s">
        <v>1</v>
      </c>
      <c r="D7195" t="s">
        <v>2</v>
      </c>
      <c r="E7195">
        <v>2017</v>
      </c>
      <c r="F7195" s="22">
        <f t="shared" si="337"/>
        <v>42736</v>
      </c>
      <c r="G7195" t="s">
        <v>20637</v>
      </c>
      <c r="H7195">
        <f t="shared" si="338"/>
        <v>6.3</v>
      </c>
      <c r="I7195">
        <v>6.3</v>
      </c>
      <c r="J7195">
        <v>13000</v>
      </c>
      <c r="K7195" t="s">
        <v>16076</v>
      </c>
      <c r="L7195" t="s">
        <v>15510</v>
      </c>
      <c r="M7195" t="s">
        <v>20638</v>
      </c>
      <c r="N7195" t="s">
        <v>15</v>
      </c>
      <c r="P7195">
        <v>2550321</v>
      </c>
      <c r="Q7195">
        <f>_xlfn.XLOOKUP(E7195,CPI!A:A,CPI!B:B)</f>
        <v>245.1</v>
      </c>
      <c r="R7195" s="12">
        <f>P7195*(CPI!$B$112/Movie!Q7195)</f>
        <v>3170472.4957160344</v>
      </c>
      <c r="S7195" t="s">
        <v>19891</v>
      </c>
      <c r="T7195">
        <v>89</v>
      </c>
    </row>
    <row r="7196" spans="1:20" x14ac:dyDescent="0.3">
      <c r="A7196" t="s">
        <v>20639</v>
      </c>
      <c r="B7196" t="str">
        <f t="shared" si="336"/>
        <v>Not Rated</v>
      </c>
      <c r="C7196" t="s">
        <v>432</v>
      </c>
      <c r="D7196" t="s">
        <v>19</v>
      </c>
      <c r="E7196">
        <v>2017</v>
      </c>
      <c r="F7196" s="22">
        <f t="shared" si="337"/>
        <v>42736</v>
      </c>
      <c r="G7196" t="s">
        <v>20418</v>
      </c>
      <c r="H7196">
        <f t="shared" si="338"/>
        <v>7.9</v>
      </c>
      <c r="I7196">
        <v>7.9</v>
      </c>
      <c r="J7196">
        <v>19000</v>
      </c>
      <c r="K7196" t="s">
        <v>20640</v>
      </c>
      <c r="L7196" t="s">
        <v>20641</v>
      </c>
      <c r="M7196" t="s">
        <v>12573</v>
      </c>
      <c r="N7196" t="s">
        <v>905</v>
      </c>
      <c r="P7196">
        <v>86252940</v>
      </c>
      <c r="Q7196">
        <f>_xlfn.XLOOKUP(E7196,CPI!A:A,CPI!B:B)</f>
        <v>245.1</v>
      </c>
      <c r="R7196" s="12">
        <f>P7196*(CPI!$B$112/Movie!Q7196)</f>
        <v>107226727.12362301</v>
      </c>
      <c r="S7196" t="s">
        <v>20642</v>
      </c>
      <c r="T7196">
        <v>137</v>
      </c>
    </row>
    <row r="7197" spans="1:20" x14ac:dyDescent="0.3">
      <c r="A7197" t="s">
        <v>20643</v>
      </c>
      <c r="B7197" t="str">
        <f t="shared" si="336"/>
        <v>R</v>
      </c>
      <c r="C7197" t="s">
        <v>1</v>
      </c>
      <c r="D7197" t="s">
        <v>26</v>
      </c>
      <c r="E7197">
        <v>2017</v>
      </c>
      <c r="F7197" s="22">
        <f t="shared" si="337"/>
        <v>42736</v>
      </c>
      <c r="G7197" t="s">
        <v>20328</v>
      </c>
      <c r="H7197">
        <f t="shared" si="338"/>
        <v>6.5</v>
      </c>
      <c r="I7197">
        <v>6.5</v>
      </c>
      <c r="J7197">
        <v>17000</v>
      </c>
      <c r="K7197" t="s">
        <v>11543</v>
      </c>
      <c r="L7197" t="s">
        <v>11543</v>
      </c>
      <c r="M7197" t="s">
        <v>7992</v>
      </c>
      <c r="N7197" t="s">
        <v>15</v>
      </c>
      <c r="P7197">
        <v>3816527</v>
      </c>
      <c r="Q7197">
        <f>_xlfn.XLOOKUP(E7197,CPI!A:A,CPI!B:B)</f>
        <v>245.1</v>
      </c>
      <c r="R7197" s="12">
        <f>P7197*(CPI!$B$112/Movie!Q7197)</f>
        <v>4744576.813137495</v>
      </c>
      <c r="S7197" t="s">
        <v>19891</v>
      </c>
      <c r="T7197">
        <v>102</v>
      </c>
    </row>
    <row r="7198" spans="1:20" x14ac:dyDescent="0.3">
      <c r="A7198" t="s">
        <v>20644</v>
      </c>
      <c r="B7198" t="str">
        <f t="shared" si="336"/>
        <v>R</v>
      </c>
      <c r="C7198" t="s">
        <v>1</v>
      </c>
      <c r="D7198" t="s">
        <v>2</v>
      </c>
      <c r="E7198">
        <v>2017</v>
      </c>
      <c r="F7198" s="22">
        <f t="shared" si="337"/>
        <v>42736</v>
      </c>
      <c r="G7198" t="s">
        <v>20370</v>
      </c>
      <c r="H7198">
        <f t="shared" si="338"/>
        <v>5.7</v>
      </c>
      <c r="I7198">
        <v>5.7</v>
      </c>
      <c r="J7198">
        <v>3500</v>
      </c>
      <c r="K7198" t="s">
        <v>20645</v>
      </c>
      <c r="L7198" t="s">
        <v>20645</v>
      </c>
      <c r="M7198" t="s">
        <v>20646</v>
      </c>
      <c r="N7198" t="s">
        <v>15</v>
      </c>
      <c r="P7198">
        <v>237708</v>
      </c>
      <c r="Q7198">
        <f>_xlfn.XLOOKUP(E7198,CPI!A:A,CPI!B:B)</f>
        <v>245.1</v>
      </c>
      <c r="R7198" s="12">
        <f>P7198*(CPI!$B$112/Movie!Q7198)</f>
        <v>295510.51652386779</v>
      </c>
      <c r="S7198" t="s">
        <v>20647</v>
      </c>
      <c r="T7198">
        <v>111</v>
      </c>
    </row>
    <row r="7199" spans="1:20" x14ac:dyDescent="0.3">
      <c r="A7199" t="s">
        <v>20648</v>
      </c>
      <c r="B7199" t="str">
        <f t="shared" si="336"/>
        <v>PG</v>
      </c>
      <c r="C7199" t="s">
        <v>18</v>
      </c>
      <c r="D7199" t="s">
        <v>375</v>
      </c>
      <c r="E7199">
        <v>2017</v>
      </c>
      <c r="F7199" s="22">
        <f t="shared" si="337"/>
        <v>42736</v>
      </c>
      <c r="G7199" t="s">
        <v>19835</v>
      </c>
      <c r="H7199">
        <f t="shared" si="338"/>
        <v>6</v>
      </c>
      <c r="I7199">
        <v>6</v>
      </c>
      <c r="J7199">
        <v>19000</v>
      </c>
      <c r="K7199" t="s">
        <v>12479</v>
      </c>
      <c r="L7199" t="s">
        <v>20649</v>
      </c>
      <c r="M7199" t="s">
        <v>20650</v>
      </c>
      <c r="N7199" t="s">
        <v>15</v>
      </c>
      <c r="O7199">
        <v>60000000</v>
      </c>
      <c r="P7199">
        <v>197183546</v>
      </c>
      <c r="Q7199">
        <f>_xlfn.XLOOKUP(E7199,CPI!A:A,CPI!B:B)</f>
        <v>245.1</v>
      </c>
      <c r="R7199" s="12">
        <f>P7199*(CPI!$B$112/Movie!Q7199)</f>
        <v>245131890.92696857</v>
      </c>
      <c r="S7199" t="s">
        <v>596</v>
      </c>
      <c r="T7199">
        <v>90</v>
      </c>
    </row>
    <row r="7200" spans="1:20" x14ac:dyDescent="0.3">
      <c r="A7200" t="s">
        <v>20651</v>
      </c>
      <c r="B7200" t="str">
        <f t="shared" si="336"/>
        <v>Not Rated</v>
      </c>
      <c r="C7200" t="s">
        <v>432</v>
      </c>
      <c r="D7200" t="s">
        <v>2</v>
      </c>
      <c r="E7200">
        <v>2017</v>
      </c>
      <c r="F7200" s="22">
        <f t="shared" si="337"/>
        <v>42736</v>
      </c>
      <c r="G7200" t="s">
        <v>20652</v>
      </c>
      <c r="H7200">
        <f t="shared" si="338"/>
        <v>7</v>
      </c>
      <c r="I7200">
        <v>7</v>
      </c>
      <c r="J7200">
        <v>2300</v>
      </c>
      <c r="K7200" t="s">
        <v>20653</v>
      </c>
      <c r="L7200" t="s">
        <v>20653</v>
      </c>
      <c r="M7200" t="s">
        <v>20654</v>
      </c>
      <c r="N7200" t="s">
        <v>15</v>
      </c>
      <c r="P7200">
        <v>251541</v>
      </c>
      <c r="Q7200">
        <f>_xlfn.XLOOKUP(E7200,CPI!A:A,CPI!B:B)</f>
        <v>245.1</v>
      </c>
      <c r="R7200" s="12">
        <f>P7200*(CPI!$B$112/Movie!Q7200)</f>
        <v>312707.23255813954</v>
      </c>
      <c r="S7200" t="s">
        <v>20655</v>
      </c>
      <c r="T7200">
        <v>94</v>
      </c>
    </row>
    <row r="7201" spans="1:20" x14ac:dyDescent="0.3">
      <c r="A7201" t="s">
        <v>20656</v>
      </c>
      <c r="B7201" t="str">
        <f t="shared" si="336"/>
        <v>PG</v>
      </c>
      <c r="C7201" t="s">
        <v>18</v>
      </c>
      <c r="D7201" t="s">
        <v>10</v>
      </c>
      <c r="E7201">
        <v>2017</v>
      </c>
      <c r="F7201" s="22">
        <f t="shared" si="337"/>
        <v>42736</v>
      </c>
      <c r="G7201" t="s">
        <v>20425</v>
      </c>
      <c r="H7201">
        <f t="shared" si="338"/>
        <v>6.2</v>
      </c>
      <c r="I7201">
        <v>6.2</v>
      </c>
      <c r="J7201">
        <v>9800</v>
      </c>
      <c r="K7201" t="s">
        <v>6537</v>
      </c>
      <c r="L7201" t="s">
        <v>20657</v>
      </c>
      <c r="M7201" t="s">
        <v>20658</v>
      </c>
      <c r="N7201" t="s">
        <v>15</v>
      </c>
      <c r="P7201">
        <v>3285916</v>
      </c>
      <c r="Q7201">
        <f>_xlfn.XLOOKUP(E7201,CPI!A:A,CPI!B:B)</f>
        <v>245.1</v>
      </c>
      <c r="R7201" s="12">
        <f>P7201*(CPI!$B$112/Movie!Q7201)</f>
        <v>4084939.2297021621</v>
      </c>
      <c r="S7201" t="s">
        <v>19891</v>
      </c>
      <c r="T7201">
        <v>116</v>
      </c>
    </row>
    <row r="7202" spans="1:20" x14ac:dyDescent="0.3">
      <c r="A7202" t="s">
        <v>20659</v>
      </c>
      <c r="B7202" t="str">
        <f t="shared" si="336"/>
        <v>R</v>
      </c>
      <c r="C7202" t="s">
        <v>1</v>
      </c>
      <c r="D7202" t="s">
        <v>89</v>
      </c>
      <c r="E7202">
        <v>2017</v>
      </c>
      <c r="F7202" s="22">
        <f t="shared" si="337"/>
        <v>42736</v>
      </c>
      <c r="G7202" t="s">
        <v>20660</v>
      </c>
      <c r="H7202">
        <f t="shared" si="338"/>
        <v>7.1</v>
      </c>
      <c r="I7202">
        <v>7.1</v>
      </c>
      <c r="J7202">
        <v>30000</v>
      </c>
      <c r="K7202" t="s">
        <v>20661</v>
      </c>
      <c r="L7202" t="s">
        <v>20661</v>
      </c>
      <c r="M7202" t="s">
        <v>20662</v>
      </c>
      <c r="N7202" t="s">
        <v>5801</v>
      </c>
      <c r="P7202">
        <v>5104991</v>
      </c>
      <c r="Q7202">
        <f>_xlfn.XLOOKUP(E7202,CPI!A:A,CPI!B:B)</f>
        <v>245.1</v>
      </c>
      <c r="R7202" s="12">
        <f>P7202*(CPI!$B$112/Movie!Q7202)</f>
        <v>6346351.5206038347</v>
      </c>
      <c r="S7202" t="s">
        <v>8</v>
      </c>
      <c r="T7202">
        <v>106</v>
      </c>
    </row>
    <row r="7203" spans="1:20" x14ac:dyDescent="0.3">
      <c r="A7203" t="s">
        <v>20663</v>
      </c>
      <c r="B7203" t="str">
        <f t="shared" si="336"/>
        <v>R</v>
      </c>
      <c r="C7203" t="s">
        <v>1</v>
      </c>
      <c r="D7203" t="s">
        <v>19</v>
      </c>
      <c r="E7203">
        <v>2017</v>
      </c>
      <c r="F7203" s="22">
        <f t="shared" si="337"/>
        <v>42736</v>
      </c>
      <c r="G7203" t="s">
        <v>20360</v>
      </c>
      <c r="H7203">
        <f t="shared" si="338"/>
        <v>4.5</v>
      </c>
      <c r="I7203">
        <v>4.5</v>
      </c>
      <c r="J7203">
        <v>34000</v>
      </c>
      <c r="K7203" t="s">
        <v>16017</v>
      </c>
      <c r="L7203" t="s">
        <v>18401</v>
      </c>
      <c r="M7203" t="s">
        <v>19360</v>
      </c>
      <c r="N7203" t="s">
        <v>15</v>
      </c>
      <c r="O7203">
        <v>42000000</v>
      </c>
      <c r="P7203">
        <v>60845711</v>
      </c>
      <c r="Q7203">
        <f>_xlfn.XLOOKUP(E7203,CPI!A:A,CPI!B:B)</f>
        <v>245.1</v>
      </c>
      <c r="R7203" s="12">
        <f>P7203*(CPI!$B$112/Movie!Q7203)</f>
        <v>75641322.4875561</v>
      </c>
      <c r="S7203" t="s">
        <v>18856</v>
      </c>
      <c r="T7203">
        <v>90</v>
      </c>
    </row>
    <row r="7204" spans="1:20" x14ac:dyDescent="0.3">
      <c r="A7204" t="s">
        <v>20664</v>
      </c>
      <c r="B7204" t="str">
        <f t="shared" si="336"/>
        <v>PG-13</v>
      </c>
      <c r="C7204" t="s">
        <v>1984</v>
      </c>
      <c r="D7204" t="s">
        <v>89</v>
      </c>
      <c r="E7204">
        <v>2017</v>
      </c>
      <c r="F7204" s="22">
        <f t="shared" si="337"/>
        <v>42736</v>
      </c>
      <c r="G7204" t="s">
        <v>20308</v>
      </c>
      <c r="H7204">
        <f t="shared" si="338"/>
        <v>6.5</v>
      </c>
      <c r="I7204">
        <v>6.5</v>
      </c>
      <c r="J7204">
        <v>35000</v>
      </c>
      <c r="K7204" t="s">
        <v>14158</v>
      </c>
      <c r="L7204" t="s">
        <v>14158</v>
      </c>
      <c r="M7204" t="s">
        <v>4109</v>
      </c>
      <c r="N7204" t="s">
        <v>180</v>
      </c>
      <c r="O7204">
        <v>22000000</v>
      </c>
      <c r="P7204">
        <v>13025860</v>
      </c>
      <c r="Q7204">
        <f>_xlfn.XLOOKUP(E7204,CPI!A:A,CPI!B:B)</f>
        <v>245.1</v>
      </c>
      <c r="R7204" s="12">
        <f>P7204*(CPI!$B$112/Movie!Q7204)</f>
        <v>16193306.98490412</v>
      </c>
      <c r="S7204" t="s">
        <v>19350</v>
      </c>
      <c r="T7204">
        <v>122</v>
      </c>
    </row>
    <row r="7205" spans="1:20" x14ac:dyDescent="0.3">
      <c r="A7205" t="s">
        <v>20665</v>
      </c>
      <c r="B7205" t="str">
        <f t="shared" si="336"/>
        <v>PG-13</v>
      </c>
      <c r="C7205" t="s">
        <v>1984</v>
      </c>
      <c r="D7205" t="s">
        <v>48</v>
      </c>
      <c r="E7205">
        <v>2017</v>
      </c>
      <c r="F7205" s="22">
        <f t="shared" si="337"/>
        <v>42736</v>
      </c>
      <c r="G7205" t="s">
        <v>20283</v>
      </c>
      <c r="H7205">
        <f t="shared" si="338"/>
        <v>6.8</v>
      </c>
      <c r="I7205">
        <v>6.8</v>
      </c>
      <c r="J7205">
        <v>33000</v>
      </c>
      <c r="K7205" t="s">
        <v>2190</v>
      </c>
      <c r="L7205" t="s">
        <v>11342</v>
      </c>
      <c r="M7205" t="s">
        <v>9854</v>
      </c>
      <c r="N7205" t="s">
        <v>7</v>
      </c>
      <c r="O7205">
        <v>21000000</v>
      </c>
      <c r="P7205">
        <v>66558465</v>
      </c>
      <c r="Q7205">
        <f>_xlfn.XLOOKUP(E7205,CPI!A:A,CPI!B:B)</f>
        <v>245.1</v>
      </c>
      <c r="R7205" s="12">
        <f>P7205*(CPI!$B$112/Movie!Q7205)</f>
        <v>82743224.339045286</v>
      </c>
      <c r="S7205" t="s">
        <v>6548</v>
      </c>
      <c r="T7205">
        <v>111</v>
      </c>
    </row>
    <row r="7206" spans="1:20" x14ac:dyDescent="0.3">
      <c r="A7206" t="s">
        <v>20666</v>
      </c>
      <c r="B7206" t="str">
        <f t="shared" si="336"/>
        <v>R</v>
      </c>
      <c r="C7206" t="s">
        <v>1</v>
      </c>
      <c r="D7206" t="s">
        <v>26</v>
      </c>
      <c r="E7206">
        <v>2017</v>
      </c>
      <c r="F7206" s="22">
        <f t="shared" si="337"/>
        <v>42736</v>
      </c>
      <c r="G7206" t="s">
        <v>19975</v>
      </c>
      <c r="H7206">
        <f t="shared" si="338"/>
        <v>5.6</v>
      </c>
      <c r="I7206">
        <v>5.6</v>
      </c>
      <c r="J7206">
        <v>41000</v>
      </c>
      <c r="K7206" t="s">
        <v>20667</v>
      </c>
      <c r="L7206" t="s">
        <v>20668</v>
      </c>
      <c r="M7206" t="s">
        <v>8484</v>
      </c>
      <c r="N7206" t="s">
        <v>15</v>
      </c>
      <c r="O7206">
        <v>22000000</v>
      </c>
      <c r="P7206">
        <v>41087017</v>
      </c>
      <c r="Q7206">
        <f>_xlfn.XLOOKUP(E7206,CPI!A:A,CPI!B:B)</f>
        <v>245.1</v>
      </c>
      <c r="R7206" s="12">
        <f>P7206*(CPI!$B$112/Movie!Q7206)</f>
        <v>51077984.822113425</v>
      </c>
      <c r="S7206" t="s">
        <v>2011</v>
      </c>
      <c r="T7206">
        <v>91</v>
      </c>
    </row>
    <row r="7207" spans="1:20" x14ac:dyDescent="0.3">
      <c r="A7207" t="s">
        <v>20669</v>
      </c>
      <c r="B7207" t="str">
        <f t="shared" si="336"/>
        <v>R</v>
      </c>
      <c r="C7207" t="s">
        <v>1</v>
      </c>
      <c r="D7207" t="s">
        <v>19</v>
      </c>
      <c r="E7207">
        <v>2017</v>
      </c>
      <c r="F7207" s="22">
        <f t="shared" si="337"/>
        <v>42736</v>
      </c>
      <c r="G7207" t="s">
        <v>20670</v>
      </c>
      <c r="H7207">
        <f t="shared" si="338"/>
        <v>6.2</v>
      </c>
      <c r="I7207">
        <v>6.2</v>
      </c>
      <c r="J7207">
        <v>25000</v>
      </c>
      <c r="K7207" t="s">
        <v>9064</v>
      </c>
      <c r="L7207" t="s">
        <v>20671</v>
      </c>
      <c r="M7207" t="s">
        <v>16364</v>
      </c>
      <c r="N7207" t="s">
        <v>15</v>
      </c>
      <c r="P7207">
        <v>4477141</v>
      </c>
      <c r="Q7207">
        <f>_xlfn.XLOOKUP(E7207,CPI!A:A,CPI!B:B)</f>
        <v>245.1</v>
      </c>
      <c r="R7207" s="12">
        <f>P7207*(CPI!$B$112/Movie!Q7207)</f>
        <v>5565829.7131782947</v>
      </c>
      <c r="S7207" t="s">
        <v>19891</v>
      </c>
      <c r="T7207">
        <v>88</v>
      </c>
    </row>
    <row r="7208" spans="1:20" x14ac:dyDescent="0.3">
      <c r="A7208" t="s">
        <v>20672</v>
      </c>
      <c r="B7208" t="str">
        <f t="shared" si="336"/>
        <v>PG-13</v>
      </c>
      <c r="C7208" t="s">
        <v>1984</v>
      </c>
      <c r="D7208" t="s">
        <v>26</v>
      </c>
      <c r="E7208">
        <v>2017</v>
      </c>
      <c r="F7208" s="22">
        <f t="shared" si="337"/>
        <v>42736</v>
      </c>
      <c r="G7208" t="s">
        <v>20427</v>
      </c>
      <c r="H7208">
        <f t="shared" si="338"/>
        <v>6</v>
      </c>
      <c r="I7208">
        <v>6</v>
      </c>
      <c r="J7208">
        <v>15000</v>
      </c>
      <c r="K7208" t="s">
        <v>20673</v>
      </c>
      <c r="L7208" t="s">
        <v>12032</v>
      </c>
      <c r="M7208" t="s">
        <v>20674</v>
      </c>
      <c r="N7208" t="s">
        <v>1179</v>
      </c>
      <c r="O7208">
        <v>10000000</v>
      </c>
      <c r="P7208">
        <v>62547032</v>
      </c>
      <c r="Q7208">
        <f>_xlfn.XLOOKUP(E7208,CPI!A:A,CPI!B:B)</f>
        <v>245.1</v>
      </c>
      <c r="R7208" s="12">
        <f>P7208*(CPI!$B$112/Movie!Q7208)</f>
        <v>77756347.002855971</v>
      </c>
      <c r="S7208" t="s">
        <v>20675</v>
      </c>
      <c r="T7208">
        <v>115</v>
      </c>
    </row>
    <row r="7209" spans="1:20" x14ac:dyDescent="0.3">
      <c r="A7209" t="s">
        <v>20676</v>
      </c>
      <c r="B7209" t="str">
        <f t="shared" si="336"/>
        <v>R</v>
      </c>
      <c r="C7209" t="s">
        <v>1</v>
      </c>
      <c r="D7209" t="s">
        <v>10</v>
      </c>
      <c r="E7209">
        <v>2017</v>
      </c>
      <c r="F7209" s="22">
        <f t="shared" si="337"/>
        <v>42736</v>
      </c>
      <c r="G7209" t="s">
        <v>20677</v>
      </c>
      <c r="H7209">
        <f t="shared" si="338"/>
        <v>6.7</v>
      </c>
      <c r="I7209">
        <v>6.7</v>
      </c>
      <c r="J7209">
        <v>7800</v>
      </c>
      <c r="K7209" t="s">
        <v>20678</v>
      </c>
      <c r="L7209" t="s">
        <v>20679</v>
      </c>
      <c r="M7209" t="s">
        <v>10846</v>
      </c>
      <c r="N7209" t="s">
        <v>291</v>
      </c>
      <c r="P7209">
        <v>10472180</v>
      </c>
      <c r="Q7209">
        <f>_xlfn.XLOOKUP(E7209,CPI!A:A,CPI!B:B)</f>
        <v>245.1</v>
      </c>
      <c r="R7209" s="12">
        <f>P7209*(CPI!$B$112/Movie!Q7209)</f>
        <v>13018658.694410445</v>
      </c>
      <c r="S7209" t="s">
        <v>20680</v>
      </c>
      <c r="T7209">
        <v>112</v>
      </c>
    </row>
    <row r="7210" spans="1:20" x14ac:dyDescent="0.3">
      <c r="A7210" t="s">
        <v>20681</v>
      </c>
      <c r="B7210" t="str">
        <f t="shared" si="336"/>
        <v>PG-13</v>
      </c>
      <c r="C7210" t="s">
        <v>1984</v>
      </c>
      <c r="D7210" t="s">
        <v>48</v>
      </c>
      <c r="E7210">
        <v>2017</v>
      </c>
      <c r="F7210" s="22">
        <f t="shared" si="337"/>
        <v>42736</v>
      </c>
      <c r="G7210" t="s">
        <v>20425</v>
      </c>
      <c r="H7210">
        <f t="shared" si="338"/>
        <v>6.6</v>
      </c>
      <c r="I7210">
        <v>6.6</v>
      </c>
      <c r="J7210">
        <v>6900</v>
      </c>
      <c r="K7210" t="s">
        <v>20682</v>
      </c>
      <c r="L7210" t="s">
        <v>20683</v>
      </c>
      <c r="M7210" t="s">
        <v>9363</v>
      </c>
      <c r="N7210" t="s">
        <v>15</v>
      </c>
      <c r="O7210">
        <v>15000000</v>
      </c>
      <c r="P7210">
        <v>6423605</v>
      </c>
      <c r="Q7210">
        <f>_xlfn.XLOOKUP(E7210,CPI!A:A,CPI!B:B)</f>
        <v>245.1</v>
      </c>
      <c r="R7210" s="12">
        <f>P7210*(CPI!$B$112/Movie!Q7210)</f>
        <v>7985607.6846185233</v>
      </c>
      <c r="S7210" t="s">
        <v>20684</v>
      </c>
      <c r="T7210">
        <v>119</v>
      </c>
    </row>
    <row r="7211" spans="1:20" x14ac:dyDescent="0.3">
      <c r="A7211" t="s">
        <v>3723</v>
      </c>
      <c r="B7211" t="str">
        <f t="shared" si="336"/>
        <v>PG</v>
      </c>
      <c r="C7211" t="s">
        <v>18</v>
      </c>
      <c r="D7211" t="s">
        <v>375</v>
      </c>
      <c r="E7211">
        <v>2017</v>
      </c>
      <c r="F7211" s="22">
        <f t="shared" si="337"/>
        <v>42736</v>
      </c>
      <c r="G7211" t="s">
        <v>20283</v>
      </c>
      <c r="H7211">
        <f t="shared" si="338"/>
        <v>6.1</v>
      </c>
      <c r="I7211">
        <v>6.1</v>
      </c>
      <c r="J7211">
        <v>6200</v>
      </c>
      <c r="K7211" t="s">
        <v>20685</v>
      </c>
      <c r="L7211" t="s">
        <v>20686</v>
      </c>
      <c r="M7211" t="s">
        <v>16310</v>
      </c>
      <c r="N7211" t="s">
        <v>15</v>
      </c>
      <c r="O7211">
        <v>6500000</v>
      </c>
      <c r="P7211">
        <v>60330833</v>
      </c>
      <c r="Q7211">
        <f>_xlfn.XLOOKUP(E7211,CPI!A:A,CPI!B:B)</f>
        <v>245.1</v>
      </c>
      <c r="R7211" s="12">
        <f>P7211*(CPI!$B$112/Movie!Q7211)</f>
        <v>75001243.63565892</v>
      </c>
      <c r="S7211" t="s">
        <v>14686</v>
      </c>
      <c r="T7211">
        <v>99</v>
      </c>
    </row>
    <row r="7212" spans="1:20" x14ac:dyDescent="0.3">
      <c r="A7212" t="s">
        <v>20687</v>
      </c>
      <c r="B7212" t="str">
        <f t="shared" si="336"/>
        <v>PG</v>
      </c>
      <c r="C7212" t="s">
        <v>18</v>
      </c>
      <c r="D7212" t="s">
        <v>48</v>
      </c>
      <c r="E7212">
        <v>2017</v>
      </c>
      <c r="F7212" s="22">
        <f t="shared" si="337"/>
        <v>42736</v>
      </c>
      <c r="G7212" t="s">
        <v>20688</v>
      </c>
      <c r="H7212">
        <f t="shared" si="338"/>
        <v>7.1</v>
      </c>
      <c r="I7212">
        <v>7.1</v>
      </c>
      <c r="J7212">
        <v>26000</v>
      </c>
      <c r="K7212" t="s">
        <v>17435</v>
      </c>
      <c r="L7212" t="s">
        <v>12665</v>
      </c>
      <c r="M7212" t="s">
        <v>18198</v>
      </c>
      <c r="N7212" t="s">
        <v>7</v>
      </c>
      <c r="P7212">
        <v>7401949</v>
      </c>
      <c r="Q7212">
        <f>_xlfn.XLOOKUP(E7212,CPI!A:A,CPI!B:B)</f>
        <v>245.1</v>
      </c>
      <c r="R7212" s="12">
        <f>P7212*(CPI!$B$112/Movie!Q7212)</f>
        <v>9201851.7352101188</v>
      </c>
      <c r="S7212" t="s">
        <v>17536</v>
      </c>
      <c r="T7212">
        <v>107</v>
      </c>
    </row>
    <row r="7213" spans="1:20" x14ac:dyDescent="0.3">
      <c r="A7213" t="s">
        <v>20689</v>
      </c>
      <c r="B7213" t="str">
        <f t="shared" si="336"/>
        <v>PG-13</v>
      </c>
      <c r="C7213" t="s">
        <v>1984</v>
      </c>
      <c r="D7213" t="s">
        <v>26</v>
      </c>
      <c r="E7213">
        <v>2017</v>
      </c>
      <c r="F7213" s="22">
        <f t="shared" si="337"/>
        <v>42736</v>
      </c>
      <c r="G7213" t="s">
        <v>20316</v>
      </c>
      <c r="H7213">
        <f t="shared" si="338"/>
        <v>5.8</v>
      </c>
      <c r="I7213">
        <v>5.8</v>
      </c>
      <c r="J7213">
        <v>27000</v>
      </c>
      <c r="K7213" t="s">
        <v>20690</v>
      </c>
      <c r="L7213" t="s">
        <v>16969</v>
      </c>
      <c r="M7213" t="s">
        <v>17628</v>
      </c>
      <c r="N7213" t="s">
        <v>15</v>
      </c>
      <c r="O7213">
        <v>5000000</v>
      </c>
      <c r="P7213">
        <v>5042014</v>
      </c>
      <c r="Q7213">
        <f>_xlfn.XLOOKUP(E7213,CPI!A:A,CPI!B:B)</f>
        <v>245.1</v>
      </c>
      <c r="R7213" s="12">
        <f>P7213*(CPI!$B$112/Movie!Q7213)</f>
        <v>6268060.6519787842</v>
      </c>
      <c r="S7213" t="s">
        <v>18666</v>
      </c>
      <c r="T7213">
        <v>87</v>
      </c>
    </row>
    <row r="7214" spans="1:20" x14ac:dyDescent="0.3">
      <c r="A7214" t="s">
        <v>20691</v>
      </c>
      <c r="B7214" t="str">
        <f t="shared" si="336"/>
        <v>R</v>
      </c>
      <c r="C7214" t="s">
        <v>1</v>
      </c>
      <c r="D7214" t="s">
        <v>26</v>
      </c>
      <c r="E7214">
        <v>2017</v>
      </c>
      <c r="F7214" s="22">
        <f t="shared" si="337"/>
        <v>42736</v>
      </c>
      <c r="G7214" t="s">
        <v>20272</v>
      </c>
      <c r="H7214">
        <f t="shared" si="338"/>
        <v>5.5</v>
      </c>
      <c r="I7214">
        <v>5.5</v>
      </c>
      <c r="J7214">
        <v>19000</v>
      </c>
      <c r="K7214" t="s">
        <v>20692</v>
      </c>
      <c r="L7214" t="s">
        <v>20693</v>
      </c>
      <c r="M7214" t="s">
        <v>9026</v>
      </c>
      <c r="N7214" t="s">
        <v>15</v>
      </c>
      <c r="O7214">
        <v>25000000</v>
      </c>
      <c r="P7214">
        <v>25601244</v>
      </c>
      <c r="Q7214">
        <f>_xlfn.XLOOKUP(E7214,CPI!A:A,CPI!B:B)</f>
        <v>245.1</v>
      </c>
      <c r="R7214" s="12">
        <f>P7214*(CPI!$B$112/Movie!Q7214)</f>
        <v>31826597.498164013</v>
      </c>
      <c r="S7214" t="s">
        <v>11112</v>
      </c>
      <c r="T7214">
        <v>113</v>
      </c>
    </row>
    <row r="7215" spans="1:20" x14ac:dyDescent="0.3">
      <c r="A7215" t="s">
        <v>20694</v>
      </c>
      <c r="B7215" t="str">
        <f t="shared" si="336"/>
        <v>R</v>
      </c>
      <c r="C7215" t="s">
        <v>1</v>
      </c>
      <c r="D7215" t="s">
        <v>19</v>
      </c>
      <c r="E7215">
        <v>2017</v>
      </c>
      <c r="F7215" s="22">
        <f t="shared" si="337"/>
        <v>42736</v>
      </c>
      <c r="G7215" t="s">
        <v>20392</v>
      </c>
      <c r="H7215">
        <f t="shared" si="338"/>
        <v>5.9</v>
      </c>
      <c r="I7215">
        <v>5.9</v>
      </c>
      <c r="J7215">
        <v>35000</v>
      </c>
      <c r="K7215" t="s">
        <v>20695</v>
      </c>
      <c r="L7215" t="s">
        <v>20696</v>
      </c>
      <c r="M7215" t="s">
        <v>9756</v>
      </c>
      <c r="N7215" t="s">
        <v>15</v>
      </c>
      <c r="O7215">
        <v>21000000</v>
      </c>
      <c r="P7215">
        <v>34814102</v>
      </c>
      <c r="Q7215">
        <f>_xlfn.XLOOKUP(E7215,CPI!A:A,CPI!B:B)</f>
        <v>245.1</v>
      </c>
      <c r="R7215" s="12">
        <f>P7215*(CPI!$B$112/Movie!Q7215)</f>
        <v>43279709.83027336</v>
      </c>
      <c r="S7215" t="s">
        <v>14270</v>
      </c>
      <c r="T7215">
        <v>95</v>
      </c>
    </row>
    <row r="7216" spans="1:20" x14ac:dyDescent="0.3">
      <c r="A7216" t="s">
        <v>20697</v>
      </c>
      <c r="B7216" t="str">
        <f t="shared" si="336"/>
        <v>PG</v>
      </c>
      <c r="C7216" t="s">
        <v>18</v>
      </c>
      <c r="D7216" t="s">
        <v>375</v>
      </c>
      <c r="E7216">
        <v>2017</v>
      </c>
      <c r="F7216" s="22">
        <f t="shared" si="337"/>
        <v>42736</v>
      </c>
      <c r="G7216" t="s">
        <v>20321</v>
      </c>
      <c r="H7216">
        <f t="shared" si="338"/>
        <v>4.3</v>
      </c>
      <c r="I7216">
        <v>4.3</v>
      </c>
      <c r="J7216">
        <v>7700</v>
      </c>
      <c r="K7216" t="s">
        <v>14692</v>
      </c>
      <c r="L7216" t="s">
        <v>20698</v>
      </c>
      <c r="M7216" t="s">
        <v>20699</v>
      </c>
      <c r="N7216" t="s">
        <v>15</v>
      </c>
      <c r="O7216">
        <v>22000000</v>
      </c>
      <c r="P7216">
        <v>40140972</v>
      </c>
      <c r="Q7216">
        <f>_xlfn.XLOOKUP(E7216,CPI!A:A,CPI!B:B)</f>
        <v>245.1</v>
      </c>
      <c r="R7216" s="12">
        <f>P7216*(CPI!$B$112/Movie!Q7216)</f>
        <v>49901893.79192166</v>
      </c>
      <c r="S7216" t="s">
        <v>165</v>
      </c>
      <c r="T7216">
        <v>91</v>
      </c>
    </row>
    <row r="7217" spans="1:20" x14ac:dyDescent="0.3">
      <c r="A7217" t="s">
        <v>20700</v>
      </c>
      <c r="B7217" t="str">
        <f t="shared" si="336"/>
        <v>Not Rated</v>
      </c>
      <c r="C7217" t="s">
        <v>432</v>
      </c>
      <c r="D7217" t="s">
        <v>2</v>
      </c>
      <c r="E7217">
        <v>2017</v>
      </c>
      <c r="F7217" s="22">
        <f t="shared" si="337"/>
        <v>42736</v>
      </c>
      <c r="G7217" t="s">
        <v>20701</v>
      </c>
      <c r="H7217">
        <f t="shared" si="338"/>
        <v>6.4</v>
      </c>
      <c r="I7217">
        <v>6.4</v>
      </c>
      <c r="J7217">
        <v>32000</v>
      </c>
      <c r="K7217" t="s">
        <v>20702</v>
      </c>
      <c r="L7217" t="s">
        <v>20702</v>
      </c>
      <c r="M7217" t="s">
        <v>20703</v>
      </c>
      <c r="N7217" t="s">
        <v>7</v>
      </c>
      <c r="P7217">
        <v>4131358</v>
      </c>
      <c r="Q7217">
        <f>_xlfn.XLOOKUP(E7217,CPI!A:A,CPI!B:B)</f>
        <v>245.1</v>
      </c>
      <c r="R7217" s="12">
        <f>P7217*(CPI!$B$112/Movie!Q7217)</f>
        <v>5135964.0252957977</v>
      </c>
      <c r="S7217" t="s">
        <v>13719</v>
      </c>
      <c r="T7217">
        <v>98</v>
      </c>
    </row>
    <row r="7218" spans="1:20" x14ac:dyDescent="0.3">
      <c r="A7218" t="s">
        <v>20704</v>
      </c>
      <c r="B7218" t="str">
        <f t="shared" si="336"/>
        <v>PG</v>
      </c>
      <c r="C7218" t="s">
        <v>18</v>
      </c>
      <c r="D7218" t="s">
        <v>48</v>
      </c>
      <c r="E7218">
        <v>2017</v>
      </c>
      <c r="F7218" s="22">
        <f t="shared" si="337"/>
        <v>42736</v>
      </c>
      <c r="G7218" t="s">
        <v>20087</v>
      </c>
      <c r="H7218">
        <f t="shared" si="338"/>
        <v>6.1</v>
      </c>
      <c r="I7218">
        <v>6.1</v>
      </c>
      <c r="J7218">
        <v>12000</v>
      </c>
      <c r="K7218" t="s">
        <v>20705</v>
      </c>
      <c r="L7218" t="s">
        <v>20706</v>
      </c>
      <c r="M7218" t="s">
        <v>12269</v>
      </c>
      <c r="N7218" t="s">
        <v>7</v>
      </c>
      <c r="O7218">
        <v>6400000</v>
      </c>
      <c r="P7218">
        <v>6724365</v>
      </c>
      <c r="Q7218">
        <f>_xlfn.XLOOKUP(E7218,CPI!A:A,CPI!B:B)</f>
        <v>245.1</v>
      </c>
      <c r="R7218" s="12">
        <f>P7218*(CPI!$B$112/Movie!Q7218)</f>
        <v>8359502.3072215421</v>
      </c>
      <c r="S7218" t="s">
        <v>20707</v>
      </c>
      <c r="T7218">
        <v>105</v>
      </c>
    </row>
    <row r="7219" spans="1:20" x14ac:dyDescent="0.3">
      <c r="A7219" t="s">
        <v>20708</v>
      </c>
      <c r="B7219" t="str">
        <f t="shared" si="336"/>
        <v>R</v>
      </c>
      <c r="C7219" t="s">
        <v>1</v>
      </c>
      <c r="D7219" t="s">
        <v>2</v>
      </c>
      <c r="E7219">
        <v>2017</v>
      </c>
      <c r="F7219" s="22">
        <f t="shared" si="337"/>
        <v>42736</v>
      </c>
      <c r="G7219" t="s">
        <v>20709</v>
      </c>
      <c r="H7219">
        <f t="shared" si="338"/>
        <v>6.4</v>
      </c>
      <c r="I7219">
        <v>6.4</v>
      </c>
      <c r="J7219">
        <v>13000</v>
      </c>
      <c r="K7219" t="s">
        <v>20710</v>
      </c>
      <c r="L7219" t="s">
        <v>20710</v>
      </c>
      <c r="M7219" t="s">
        <v>20711</v>
      </c>
      <c r="N7219" t="s">
        <v>15</v>
      </c>
      <c r="P7219">
        <v>486623</v>
      </c>
      <c r="Q7219">
        <f>_xlfn.XLOOKUP(E7219,CPI!A:A,CPI!B:B)</f>
        <v>245.1</v>
      </c>
      <c r="R7219" s="12">
        <f>P7219*(CPI!$B$112/Movie!Q7219)</f>
        <v>604953.19502243982</v>
      </c>
      <c r="S7219" t="s">
        <v>18000</v>
      </c>
      <c r="T7219">
        <v>98</v>
      </c>
    </row>
    <row r="7220" spans="1:20" x14ac:dyDescent="0.3">
      <c r="A7220" t="s">
        <v>20712</v>
      </c>
      <c r="B7220" t="str">
        <f t="shared" si="336"/>
        <v>PG</v>
      </c>
      <c r="C7220" t="s">
        <v>18</v>
      </c>
      <c r="D7220" t="s">
        <v>2</v>
      </c>
      <c r="E7220">
        <v>2017</v>
      </c>
      <c r="F7220" s="22">
        <f t="shared" si="337"/>
        <v>42736</v>
      </c>
      <c r="G7220" t="s">
        <v>20451</v>
      </c>
      <c r="H7220">
        <f t="shared" si="338"/>
        <v>6.5</v>
      </c>
      <c r="I7220">
        <v>6.5</v>
      </c>
      <c r="J7220">
        <v>14000</v>
      </c>
      <c r="K7220" t="s">
        <v>13410</v>
      </c>
      <c r="L7220" t="s">
        <v>13410</v>
      </c>
      <c r="M7220" t="s">
        <v>20713</v>
      </c>
      <c r="N7220" t="s">
        <v>7</v>
      </c>
      <c r="O7220">
        <v>5400000</v>
      </c>
      <c r="P7220">
        <v>12062146</v>
      </c>
      <c r="Q7220">
        <f>_xlfn.XLOOKUP(E7220,CPI!A:A,CPI!B:B)</f>
        <v>245.1</v>
      </c>
      <c r="R7220" s="12">
        <f>P7220*(CPI!$B$112/Movie!Q7220)</f>
        <v>14995250.453692371</v>
      </c>
      <c r="S7220" t="s">
        <v>20714</v>
      </c>
      <c r="T7220">
        <v>113</v>
      </c>
    </row>
    <row r="7221" spans="1:20" x14ac:dyDescent="0.3">
      <c r="A7221" t="s">
        <v>8048</v>
      </c>
      <c r="B7221" t="str">
        <f t="shared" si="336"/>
        <v>PG-13</v>
      </c>
      <c r="C7221" t="s">
        <v>1984</v>
      </c>
      <c r="D7221" t="s">
        <v>48</v>
      </c>
      <c r="E7221">
        <v>2017</v>
      </c>
      <c r="F7221" s="22">
        <f t="shared" si="337"/>
        <v>42736</v>
      </c>
      <c r="G7221" t="s">
        <v>20715</v>
      </c>
      <c r="H7221">
        <f t="shared" si="338"/>
        <v>6.5</v>
      </c>
      <c r="I7221">
        <v>6.5</v>
      </c>
      <c r="J7221">
        <v>14000</v>
      </c>
      <c r="K7221" t="s">
        <v>20716</v>
      </c>
      <c r="L7221" t="s">
        <v>20717</v>
      </c>
      <c r="M7221" t="s">
        <v>17171</v>
      </c>
      <c r="N7221" t="s">
        <v>7</v>
      </c>
      <c r="P7221">
        <v>2096600</v>
      </c>
      <c r="Q7221">
        <f>_xlfn.XLOOKUP(E7221,CPI!A:A,CPI!B:B)</f>
        <v>245.1</v>
      </c>
      <c r="R7221" s="12">
        <f>P7221*(CPI!$B$112/Movie!Q7221)</f>
        <v>2606421.9502243982</v>
      </c>
      <c r="S7221" t="s">
        <v>19771</v>
      </c>
      <c r="T7221">
        <v>120</v>
      </c>
    </row>
    <row r="7222" spans="1:20" x14ac:dyDescent="0.3">
      <c r="A7222" t="s">
        <v>20718</v>
      </c>
      <c r="B7222" t="str">
        <f t="shared" si="336"/>
        <v>R</v>
      </c>
      <c r="C7222" t="s">
        <v>1</v>
      </c>
      <c r="D7222" t="s">
        <v>26</v>
      </c>
      <c r="E7222">
        <v>2017</v>
      </c>
      <c r="F7222" s="22">
        <f t="shared" si="337"/>
        <v>42736</v>
      </c>
      <c r="G7222" t="s">
        <v>20719</v>
      </c>
      <c r="H7222">
        <f t="shared" si="338"/>
        <v>5.6</v>
      </c>
      <c r="I7222">
        <v>5.6</v>
      </c>
      <c r="J7222">
        <v>46000</v>
      </c>
      <c r="K7222" t="s">
        <v>16060</v>
      </c>
      <c r="L7222" t="s">
        <v>16060</v>
      </c>
      <c r="M7222" t="s">
        <v>17149</v>
      </c>
      <c r="N7222" t="s">
        <v>15</v>
      </c>
      <c r="O7222">
        <v>28000000</v>
      </c>
      <c r="P7222">
        <v>130560428</v>
      </c>
      <c r="Q7222">
        <f>_xlfn.XLOOKUP(E7222,CPI!A:A,CPI!B:B)</f>
        <v>245.1</v>
      </c>
      <c r="R7222" s="12">
        <f>P7222*(CPI!$B$112/Movie!Q7222)</f>
        <v>162308292.17299062</v>
      </c>
      <c r="S7222" t="s">
        <v>20720</v>
      </c>
      <c r="T7222">
        <v>104</v>
      </c>
    </row>
    <row r="7223" spans="1:20" x14ac:dyDescent="0.3">
      <c r="A7223" t="s">
        <v>20721</v>
      </c>
      <c r="B7223" t="str">
        <f t="shared" si="336"/>
        <v>R</v>
      </c>
      <c r="C7223" t="s">
        <v>1</v>
      </c>
      <c r="D7223" t="s">
        <v>2</v>
      </c>
      <c r="E7223">
        <v>2017</v>
      </c>
      <c r="F7223" s="22">
        <f t="shared" si="337"/>
        <v>42736</v>
      </c>
      <c r="G7223" t="s">
        <v>20722</v>
      </c>
      <c r="H7223">
        <f t="shared" si="338"/>
        <v>7.6</v>
      </c>
      <c r="I7223">
        <v>7.6</v>
      </c>
      <c r="J7223">
        <v>31000</v>
      </c>
      <c r="K7223" t="s">
        <v>13200</v>
      </c>
      <c r="L7223" t="s">
        <v>19175</v>
      </c>
      <c r="M7223" t="s">
        <v>20723</v>
      </c>
      <c r="N7223" t="s">
        <v>8383</v>
      </c>
      <c r="P7223">
        <v>3925992</v>
      </c>
      <c r="Q7223">
        <f>_xlfn.XLOOKUP(E7223,CPI!A:A,CPI!B:B)</f>
        <v>245.1</v>
      </c>
      <c r="R7223" s="12">
        <f>P7223*(CPI!$B$112/Movie!Q7223)</f>
        <v>4880659.9853121173</v>
      </c>
      <c r="S7223" t="s">
        <v>19177</v>
      </c>
      <c r="T7223">
        <v>127</v>
      </c>
    </row>
    <row r="7224" spans="1:20" x14ac:dyDescent="0.3">
      <c r="A7224" t="s">
        <v>20724</v>
      </c>
      <c r="B7224" t="str">
        <f t="shared" si="336"/>
        <v>PG</v>
      </c>
      <c r="C7224" t="s">
        <v>18</v>
      </c>
      <c r="D7224" t="s">
        <v>375</v>
      </c>
      <c r="E7224">
        <v>2017</v>
      </c>
      <c r="F7224" s="22">
        <f t="shared" si="337"/>
        <v>42736</v>
      </c>
      <c r="G7224" t="s">
        <v>20087</v>
      </c>
      <c r="H7224">
        <f t="shared" si="338"/>
        <v>6.2</v>
      </c>
      <c r="I7224">
        <v>6.2</v>
      </c>
      <c r="J7224">
        <v>26000</v>
      </c>
      <c r="K7224" t="s">
        <v>18390</v>
      </c>
      <c r="L7224" t="s">
        <v>15557</v>
      </c>
      <c r="M7224" t="s">
        <v>19219</v>
      </c>
      <c r="N7224" t="s">
        <v>15</v>
      </c>
      <c r="O7224">
        <v>38000000</v>
      </c>
      <c r="P7224">
        <v>125427681</v>
      </c>
      <c r="Q7224">
        <f>_xlfn.XLOOKUP(E7224,CPI!A:A,CPI!B:B)</f>
        <v>245.1</v>
      </c>
      <c r="R7224" s="12">
        <f>P7224*(CPI!$B$112/Movie!Q7224)</f>
        <v>155927435.33537331</v>
      </c>
      <c r="S7224" t="s">
        <v>10157</v>
      </c>
      <c r="T7224">
        <v>89</v>
      </c>
    </row>
    <row r="7225" spans="1:20" x14ac:dyDescent="0.3">
      <c r="A7225" t="s">
        <v>20725</v>
      </c>
      <c r="B7225" t="str">
        <f t="shared" si="336"/>
        <v>R</v>
      </c>
      <c r="C7225" t="s">
        <v>1</v>
      </c>
      <c r="D7225" t="s">
        <v>26</v>
      </c>
      <c r="E7225">
        <v>2017</v>
      </c>
      <c r="F7225" s="22">
        <f t="shared" si="337"/>
        <v>42736</v>
      </c>
      <c r="G7225" t="s">
        <v>20197</v>
      </c>
      <c r="H7225">
        <f t="shared" si="338"/>
        <v>6</v>
      </c>
      <c r="I7225">
        <v>6</v>
      </c>
      <c r="J7225">
        <v>9300</v>
      </c>
      <c r="K7225" t="s">
        <v>11542</v>
      </c>
      <c r="L7225" t="s">
        <v>11543</v>
      </c>
      <c r="M7225" t="s">
        <v>12485</v>
      </c>
      <c r="N7225" t="s">
        <v>15</v>
      </c>
      <c r="P7225">
        <v>7425391</v>
      </c>
      <c r="Q7225">
        <f>_xlfn.XLOOKUP(E7225,CPI!A:A,CPI!B:B)</f>
        <v>245.1</v>
      </c>
      <c r="R7225" s="12">
        <f>P7225*(CPI!$B$112/Movie!Q7225)</f>
        <v>9230994.0338637289</v>
      </c>
      <c r="S7225" t="s">
        <v>19350</v>
      </c>
      <c r="T7225">
        <v>82</v>
      </c>
    </row>
    <row r="7226" spans="1:20" x14ac:dyDescent="0.3">
      <c r="A7226" t="s">
        <v>20726</v>
      </c>
      <c r="B7226" t="str">
        <f t="shared" si="336"/>
        <v>PG-13</v>
      </c>
      <c r="C7226" t="s">
        <v>1984</v>
      </c>
      <c r="D7226" t="s">
        <v>2</v>
      </c>
      <c r="E7226">
        <v>2017</v>
      </c>
      <c r="F7226" s="22">
        <f t="shared" si="337"/>
        <v>42736</v>
      </c>
      <c r="G7226" t="s">
        <v>19795</v>
      </c>
      <c r="H7226">
        <f t="shared" si="338"/>
        <v>5</v>
      </c>
      <c r="I7226">
        <v>5</v>
      </c>
      <c r="J7226">
        <v>19000</v>
      </c>
      <c r="K7226" t="s">
        <v>9678</v>
      </c>
      <c r="L7226" t="s">
        <v>20727</v>
      </c>
      <c r="M7226" t="s">
        <v>16830</v>
      </c>
      <c r="N7226" t="s">
        <v>15</v>
      </c>
      <c r="O7226">
        <v>12000000</v>
      </c>
      <c r="P7226">
        <v>23468586</v>
      </c>
      <c r="Q7226">
        <f>_xlfn.XLOOKUP(E7226,CPI!A:A,CPI!B:B)</f>
        <v>245.1</v>
      </c>
      <c r="R7226" s="12">
        <f>P7226*(CPI!$B$112/Movie!Q7226)</f>
        <v>29175349.46634027</v>
      </c>
      <c r="S7226" t="s">
        <v>19236</v>
      </c>
      <c r="T7226">
        <v>90</v>
      </c>
    </row>
    <row r="7227" spans="1:20" x14ac:dyDescent="0.3">
      <c r="A7227" t="s">
        <v>20728</v>
      </c>
      <c r="B7227" t="str">
        <f t="shared" si="336"/>
        <v>Not Rated</v>
      </c>
      <c r="C7227" t="s">
        <v>432</v>
      </c>
      <c r="D7227" t="s">
        <v>89</v>
      </c>
      <c r="E7227">
        <v>2017</v>
      </c>
      <c r="F7227" s="22">
        <f t="shared" si="337"/>
        <v>42736</v>
      </c>
      <c r="G7227" t="s">
        <v>20420</v>
      </c>
      <c r="H7227">
        <f t="shared" si="338"/>
        <v>6.6</v>
      </c>
      <c r="I7227">
        <v>6.6</v>
      </c>
      <c r="J7227">
        <v>21000</v>
      </c>
      <c r="K7227" t="s">
        <v>20729</v>
      </c>
      <c r="L7227" t="s">
        <v>20730</v>
      </c>
      <c r="M7227" t="s">
        <v>20731</v>
      </c>
      <c r="N7227" t="s">
        <v>15</v>
      </c>
      <c r="P7227">
        <v>33109</v>
      </c>
      <c r="Q7227">
        <f>_xlfn.XLOOKUP(E7227,CPI!A:A,CPI!B:B)</f>
        <v>245.1</v>
      </c>
      <c r="R7227" s="12">
        <f>P7227*(CPI!$B$112/Movie!Q7227)</f>
        <v>41159.984904120764</v>
      </c>
      <c r="S7227" t="s">
        <v>20732</v>
      </c>
      <c r="T7227">
        <v>103</v>
      </c>
    </row>
    <row r="7228" spans="1:20" x14ac:dyDescent="0.3">
      <c r="A7228" t="s">
        <v>20733</v>
      </c>
      <c r="B7228" t="str">
        <f t="shared" si="336"/>
        <v>R</v>
      </c>
      <c r="C7228" t="s">
        <v>1</v>
      </c>
      <c r="D7228" t="s">
        <v>19</v>
      </c>
      <c r="E7228">
        <v>2017</v>
      </c>
      <c r="F7228" s="22">
        <f t="shared" si="337"/>
        <v>42736</v>
      </c>
      <c r="G7228" t="s">
        <v>20269</v>
      </c>
      <c r="H7228">
        <f t="shared" si="338"/>
        <v>6.8</v>
      </c>
      <c r="I7228">
        <v>6.8</v>
      </c>
      <c r="J7228">
        <v>16000</v>
      </c>
      <c r="K7228" t="s">
        <v>12061</v>
      </c>
      <c r="L7228" t="s">
        <v>20734</v>
      </c>
      <c r="M7228" t="s">
        <v>20735</v>
      </c>
      <c r="N7228" t="s">
        <v>2093</v>
      </c>
      <c r="P7228">
        <v>7162617</v>
      </c>
      <c r="Q7228">
        <f>_xlfn.XLOOKUP(E7228,CPI!A:A,CPI!B:B)</f>
        <v>245.1</v>
      </c>
      <c r="R7228" s="12">
        <f>P7228*(CPI!$B$112/Movie!Q7228)</f>
        <v>8904322.317013463</v>
      </c>
      <c r="S7228" t="s">
        <v>8</v>
      </c>
      <c r="T7228">
        <v>140</v>
      </c>
    </row>
    <row r="7229" spans="1:20" x14ac:dyDescent="0.3">
      <c r="A7229" t="s">
        <v>20736</v>
      </c>
      <c r="B7229" t="str">
        <f t="shared" si="336"/>
        <v>R</v>
      </c>
      <c r="C7229" t="s">
        <v>1</v>
      </c>
      <c r="D7229" t="s">
        <v>2</v>
      </c>
      <c r="E7229">
        <v>2017</v>
      </c>
      <c r="F7229" s="22">
        <f t="shared" si="337"/>
        <v>42736</v>
      </c>
      <c r="G7229" t="s">
        <v>20737</v>
      </c>
      <c r="H7229">
        <f t="shared" si="338"/>
        <v>6.7</v>
      </c>
      <c r="I7229">
        <v>6.7</v>
      </c>
      <c r="J7229">
        <v>8500</v>
      </c>
      <c r="K7229" t="s">
        <v>15580</v>
      </c>
      <c r="L7229" t="s">
        <v>20738</v>
      </c>
      <c r="M7229" t="s">
        <v>16730</v>
      </c>
      <c r="N7229" t="s">
        <v>7</v>
      </c>
      <c r="P7229">
        <v>970809</v>
      </c>
      <c r="Q7229">
        <f>_xlfn.XLOOKUP(E7229,CPI!A:A,CPI!B:B)</f>
        <v>245.1</v>
      </c>
      <c r="R7229" s="12">
        <f>P7229*(CPI!$B$112/Movie!Q7229)</f>
        <v>1206876.794369645</v>
      </c>
      <c r="S7229" t="s">
        <v>20739</v>
      </c>
      <c r="T7229">
        <v>107</v>
      </c>
    </row>
    <row r="7230" spans="1:20" x14ac:dyDescent="0.3">
      <c r="A7230" t="s">
        <v>20740</v>
      </c>
      <c r="B7230" t="str">
        <f t="shared" si="336"/>
        <v>R</v>
      </c>
      <c r="C7230" t="s">
        <v>1</v>
      </c>
      <c r="D7230" t="s">
        <v>48</v>
      </c>
      <c r="E7230">
        <v>2017</v>
      </c>
      <c r="F7230" s="22">
        <f t="shared" si="337"/>
        <v>42736</v>
      </c>
      <c r="G7230" t="s">
        <v>20741</v>
      </c>
      <c r="H7230">
        <f t="shared" si="338"/>
        <v>6.6</v>
      </c>
      <c r="I7230">
        <v>6.6</v>
      </c>
      <c r="J7230">
        <v>4900</v>
      </c>
      <c r="K7230" t="s">
        <v>14886</v>
      </c>
      <c r="L7230" t="s">
        <v>14886</v>
      </c>
      <c r="M7230" t="s">
        <v>20742</v>
      </c>
      <c r="N7230" t="s">
        <v>437</v>
      </c>
      <c r="P7230">
        <v>1332204</v>
      </c>
      <c r="Q7230">
        <f>_xlfn.XLOOKUP(E7230,CPI!A:A,CPI!B:B)</f>
        <v>245.1</v>
      </c>
      <c r="R7230" s="12">
        <f>P7230*(CPI!$B$112/Movie!Q7230)</f>
        <v>1656150.7906976745</v>
      </c>
      <c r="S7230" t="s">
        <v>20743</v>
      </c>
      <c r="T7230">
        <v>107</v>
      </c>
    </row>
    <row r="7231" spans="1:20" x14ac:dyDescent="0.3">
      <c r="A7231" t="s">
        <v>20744</v>
      </c>
      <c r="B7231" t="str">
        <f t="shared" si="336"/>
        <v>PG-13</v>
      </c>
      <c r="C7231" t="s">
        <v>1984</v>
      </c>
      <c r="D7231" t="s">
        <v>48</v>
      </c>
      <c r="E7231">
        <v>2017</v>
      </c>
      <c r="F7231" s="22">
        <f t="shared" si="337"/>
        <v>42736</v>
      </c>
      <c r="G7231" t="s">
        <v>20370</v>
      </c>
      <c r="H7231">
        <f t="shared" si="338"/>
        <v>7.3</v>
      </c>
      <c r="I7231">
        <v>7.3</v>
      </c>
      <c r="J7231">
        <v>22000</v>
      </c>
      <c r="K7231" t="s">
        <v>5770</v>
      </c>
      <c r="L7231" t="s">
        <v>20745</v>
      </c>
      <c r="M7231" t="s">
        <v>18433</v>
      </c>
      <c r="N7231" t="s">
        <v>15</v>
      </c>
      <c r="O7231">
        <v>12000000</v>
      </c>
      <c r="P7231">
        <v>10116816</v>
      </c>
      <c r="Q7231">
        <f>_xlfn.XLOOKUP(E7231,CPI!A:A,CPI!B:B)</f>
        <v>245.1</v>
      </c>
      <c r="R7231" s="12">
        <f>P7231*(CPI!$B$112/Movie!Q7231)</f>
        <v>12576882.232558139</v>
      </c>
      <c r="S7231" t="s">
        <v>20746</v>
      </c>
      <c r="T7231">
        <v>118</v>
      </c>
    </row>
    <row r="7232" spans="1:20" x14ac:dyDescent="0.3">
      <c r="A7232" t="s">
        <v>20747</v>
      </c>
      <c r="B7232" t="str">
        <f t="shared" si="336"/>
        <v>Not Rated</v>
      </c>
      <c r="C7232" t="s">
        <v>432</v>
      </c>
      <c r="D7232" t="s">
        <v>2</v>
      </c>
      <c r="E7232">
        <v>2017</v>
      </c>
      <c r="F7232" s="22">
        <f t="shared" si="337"/>
        <v>42736</v>
      </c>
      <c r="G7232" t="s">
        <v>20425</v>
      </c>
      <c r="H7232">
        <f t="shared" si="338"/>
        <v>7.4</v>
      </c>
      <c r="I7232">
        <v>7.4</v>
      </c>
      <c r="J7232">
        <v>14000</v>
      </c>
      <c r="K7232" t="s">
        <v>20748</v>
      </c>
      <c r="L7232" t="s">
        <v>20748</v>
      </c>
      <c r="M7232" t="s">
        <v>20749</v>
      </c>
      <c r="N7232" t="s">
        <v>437</v>
      </c>
      <c r="P7232">
        <v>7704369</v>
      </c>
      <c r="Q7232">
        <f>_xlfn.XLOOKUP(E7232,CPI!A:A,CPI!B:B)</f>
        <v>245.1</v>
      </c>
      <c r="R7232" s="12">
        <f>P7232*(CPI!$B$112/Movie!Q7232)</f>
        <v>9577810.013463892</v>
      </c>
      <c r="S7232" t="s">
        <v>20750</v>
      </c>
      <c r="T7232">
        <v>143</v>
      </c>
    </row>
    <row r="7233" spans="1:20" x14ac:dyDescent="0.3">
      <c r="A7233" t="s">
        <v>20751</v>
      </c>
      <c r="B7233" t="str">
        <f t="shared" si="336"/>
        <v>R</v>
      </c>
      <c r="C7233" t="s">
        <v>1</v>
      </c>
      <c r="D7233" t="s">
        <v>10</v>
      </c>
      <c r="E7233">
        <v>2017</v>
      </c>
      <c r="F7233" s="22">
        <f t="shared" si="337"/>
        <v>42736</v>
      </c>
      <c r="G7233" t="s">
        <v>20398</v>
      </c>
      <c r="H7233">
        <f t="shared" si="338"/>
        <v>7.2</v>
      </c>
      <c r="I7233">
        <v>7.2</v>
      </c>
      <c r="J7233">
        <v>12000</v>
      </c>
      <c r="K7233" t="s">
        <v>17503</v>
      </c>
      <c r="L7233" t="s">
        <v>17503</v>
      </c>
      <c r="M7233" t="s">
        <v>20752</v>
      </c>
      <c r="N7233" t="s">
        <v>7</v>
      </c>
      <c r="P7233">
        <v>2443584</v>
      </c>
      <c r="Q7233">
        <f>_xlfn.XLOOKUP(E7233,CPI!A:A,CPI!B:B)</f>
        <v>245.1</v>
      </c>
      <c r="R7233" s="12">
        <f>P7233*(CPI!$B$112/Movie!Q7233)</f>
        <v>3037780.6805385556</v>
      </c>
      <c r="S7233" t="s">
        <v>15759</v>
      </c>
      <c r="T7233">
        <v>121</v>
      </c>
    </row>
    <row r="7234" spans="1:20" x14ac:dyDescent="0.3">
      <c r="A7234" t="s">
        <v>20753</v>
      </c>
      <c r="B7234" t="str">
        <f t="shared" si="336"/>
        <v>Not Rated</v>
      </c>
      <c r="C7234" t="s">
        <v>432</v>
      </c>
      <c r="D7234" t="s">
        <v>19</v>
      </c>
      <c r="E7234">
        <v>2017</v>
      </c>
      <c r="F7234" s="22">
        <f t="shared" si="337"/>
        <v>42736</v>
      </c>
      <c r="G7234" t="s">
        <v>20277</v>
      </c>
      <c r="H7234">
        <f t="shared" si="338"/>
        <v>7.2</v>
      </c>
      <c r="I7234">
        <v>7.2</v>
      </c>
      <c r="J7234">
        <v>7300</v>
      </c>
      <c r="K7234" t="s">
        <v>20754</v>
      </c>
      <c r="L7234" t="s">
        <v>20755</v>
      </c>
      <c r="M7234" t="s">
        <v>20756</v>
      </c>
      <c r="N7234" t="s">
        <v>905</v>
      </c>
      <c r="P7234">
        <v>19015346</v>
      </c>
      <c r="Q7234">
        <f>_xlfn.XLOOKUP(E7234,CPI!A:A,CPI!B:B)</f>
        <v>245.1</v>
      </c>
      <c r="R7234" s="12">
        <f>P7234*(CPI!$B$112/Movie!Q7234)</f>
        <v>23639232.665034678</v>
      </c>
      <c r="S7234" t="s">
        <v>20757</v>
      </c>
      <c r="T7234">
        <v>118</v>
      </c>
    </row>
    <row r="7235" spans="1:20" x14ac:dyDescent="0.3">
      <c r="A7235" t="s">
        <v>20758</v>
      </c>
      <c r="B7235" t="str">
        <f t="shared" ref="B7235:B7298" si="339">IF(C7235="","Rating Pending",C7235)</f>
        <v>TV-MA</v>
      </c>
      <c r="C7235" t="s">
        <v>8566</v>
      </c>
      <c r="D7235" t="s">
        <v>26</v>
      </c>
      <c r="E7235">
        <v>2017</v>
      </c>
      <c r="F7235" s="22">
        <f t="shared" ref="F7235:F7298" si="340">DATE(TRIM(E7235), 1, 1)</f>
        <v>42736</v>
      </c>
      <c r="G7235" t="s">
        <v>20285</v>
      </c>
      <c r="H7235">
        <f t="shared" ref="H7235:H7298" si="341">IF(I7235="","Score Pending",I7235)</f>
        <v>6.1</v>
      </c>
      <c r="I7235">
        <v>6.1</v>
      </c>
      <c r="J7235">
        <v>4900</v>
      </c>
      <c r="K7235" t="s">
        <v>20759</v>
      </c>
      <c r="L7235" t="s">
        <v>20760</v>
      </c>
      <c r="M7235" t="s">
        <v>20759</v>
      </c>
      <c r="N7235" t="s">
        <v>15</v>
      </c>
      <c r="P7235">
        <v>2583</v>
      </c>
      <c r="Q7235">
        <f>_xlfn.XLOOKUP(E7235,CPI!A:A,CPI!B:B)</f>
        <v>245.1</v>
      </c>
      <c r="R7235" s="12">
        <f>P7235*(CPI!$B$112/Movie!Q7235)</f>
        <v>3211.097919216646</v>
      </c>
      <c r="S7235" t="s">
        <v>19315</v>
      </c>
      <c r="T7235">
        <v>83</v>
      </c>
    </row>
    <row r="7236" spans="1:20" x14ac:dyDescent="0.3">
      <c r="A7236" t="s">
        <v>20761</v>
      </c>
      <c r="B7236" t="str">
        <f t="shared" si="339"/>
        <v>R</v>
      </c>
      <c r="C7236" t="s">
        <v>1</v>
      </c>
      <c r="D7236" t="s">
        <v>2</v>
      </c>
      <c r="E7236">
        <v>2017</v>
      </c>
      <c r="F7236" s="22">
        <f t="shared" si="340"/>
        <v>42736</v>
      </c>
      <c r="G7236" t="s">
        <v>20762</v>
      </c>
      <c r="H7236">
        <f t="shared" si="341"/>
        <v>7</v>
      </c>
      <c r="I7236">
        <v>7</v>
      </c>
      <c r="J7236">
        <v>3700</v>
      </c>
      <c r="K7236" t="s">
        <v>8195</v>
      </c>
      <c r="L7236" t="s">
        <v>8195</v>
      </c>
      <c r="M7236" t="s">
        <v>185</v>
      </c>
      <c r="N7236" t="s">
        <v>15</v>
      </c>
      <c r="P7236">
        <v>14410</v>
      </c>
      <c r="Q7236">
        <f>_xlfn.XLOOKUP(E7236,CPI!A:A,CPI!B:B)</f>
        <v>245.1</v>
      </c>
      <c r="R7236" s="12">
        <f>P7236*(CPI!$B$112/Movie!Q7236)</f>
        <v>17914.022847817218</v>
      </c>
      <c r="S7236" t="s">
        <v>20763</v>
      </c>
      <c r="T7236">
        <v>94</v>
      </c>
    </row>
    <row r="7237" spans="1:20" x14ac:dyDescent="0.3">
      <c r="A7237" t="s">
        <v>20764</v>
      </c>
      <c r="B7237" t="str">
        <f t="shared" si="339"/>
        <v>R</v>
      </c>
      <c r="C7237" t="s">
        <v>1</v>
      </c>
      <c r="D7237" t="s">
        <v>2</v>
      </c>
      <c r="E7237">
        <v>2017</v>
      </c>
      <c r="F7237" s="22">
        <f t="shared" si="340"/>
        <v>42736</v>
      </c>
      <c r="G7237" t="s">
        <v>20591</v>
      </c>
      <c r="H7237">
        <f t="shared" si="341"/>
        <v>6.3</v>
      </c>
      <c r="I7237">
        <v>6.3</v>
      </c>
      <c r="J7237">
        <v>10000</v>
      </c>
      <c r="K7237" t="s">
        <v>20765</v>
      </c>
      <c r="L7237" t="s">
        <v>5880</v>
      </c>
      <c r="M7237" t="s">
        <v>20766</v>
      </c>
      <c r="N7237" t="s">
        <v>7</v>
      </c>
      <c r="P7237">
        <v>3338249</v>
      </c>
      <c r="Q7237">
        <f>_xlfn.XLOOKUP(E7237,CPI!A:A,CPI!B:B)</f>
        <v>245.1</v>
      </c>
      <c r="R7237" s="12">
        <f>P7237*(CPI!$B$112/Movie!Q7237)</f>
        <v>4149997.8388412893</v>
      </c>
      <c r="S7237" t="s">
        <v>6548</v>
      </c>
      <c r="T7237">
        <v>110</v>
      </c>
    </row>
    <row r="7238" spans="1:20" x14ac:dyDescent="0.3">
      <c r="A7238" t="s">
        <v>20767</v>
      </c>
      <c r="B7238" t="str">
        <f t="shared" si="339"/>
        <v>TV-MA</v>
      </c>
      <c r="C7238" t="s">
        <v>8566</v>
      </c>
      <c r="D7238" t="s">
        <v>10</v>
      </c>
      <c r="E7238">
        <v>2017</v>
      </c>
      <c r="F7238" s="22">
        <f t="shared" si="340"/>
        <v>42736</v>
      </c>
      <c r="G7238" t="s">
        <v>20768</v>
      </c>
      <c r="H7238">
        <f t="shared" si="341"/>
        <v>6.7</v>
      </c>
      <c r="I7238">
        <v>6.7</v>
      </c>
      <c r="J7238">
        <v>3000</v>
      </c>
      <c r="K7238" t="s">
        <v>20769</v>
      </c>
      <c r="L7238" t="s">
        <v>5459</v>
      </c>
      <c r="M7238" t="s">
        <v>20770</v>
      </c>
      <c r="N7238" t="s">
        <v>233</v>
      </c>
      <c r="P7238">
        <v>3322479</v>
      </c>
      <c r="Q7238">
        <f>_xlfn.XLOOKUP(E7238,CPI!A:A,CPI!B:B)</f>
        <v>245.1</v>
      </c>
      <c r="R7238" s="12">
        <f>P7238*(CPI!$B$112/Movie!Q7238)</f>
        <v>4130393.1101591187</v>
      </c>
      <c r="S7238" t="s">
        <v>20771</v>
      </c>
      <c r="T7238">
        <v>115</v>
      </c>
    </row>
    <row r="7239" spans="1:20" x14ac:dyDescent="0.3">
      <c r="A7239" t="s">
        <v>20772</v>
      </c>
      <c r="B7239" t="str">
        <f t="shared" si="339"/>
        <v>Not Rated</v>
      </c>
      <c r="C7239" t="s">
        <v>432</v>
      </c>
      <c r="D7239" t="s">
        <v>19</v>
      </c>
      <c r="E7239">
        <v>2017</v>
      </c>
      <c r="F7239" s="22">
        <f t="shared" si="340"/>
        <v>42736</v>
      </c>
      <c r="G7239" t="s">
        <v>20773</v>
      </c>
      <c r="H7239">
        <f t="shared" si="341"/>
        <v>6.7</v>
      </c>
      <c r="I7239">
        <v>6.7</v>
      </c>
      <c r="J7239">
        <v>13000</v>
      </c>
      <c r="K7239" t="s">
        <v>20774</v>
      </c>
      <c r="L7239" t="s">
        <v>20775</v>
      </c>
      <c r="M7239" t="s">
        <v>20776</v>
      </c>
      <c r="N7239" t="s">
        <v>905</v>
      </c>
      <c r="P7239">
        <v>8737458</v>
      </c>
      <c r="Q7239">
        <f>_xlfn.XLOOKUP(E7239,CPI!A:A,CPI!B:B)</f>
        <v>245.1</v>
      </c>
      <c r="R7239" s="12">
        <f>P7239*(CPI!$B$112/Movie!Q7239)</f>
        <v>10862111.189718481</v>
      </c>
      <c r="S7239" t="s">
        <v>20777</v>
      </c>
      <c r="T7239">
        <v>124</v>
      </c>
    </row>
    <row r="7240" spans="1:20" x14ac:dyDescent="0.3">
      <c r="A7240" t="s">
        <v>20778</v>
      </c>
      <c r="B7240" t="str">
        <f t="shared" si="339"/>
        <v>R</v>
      </c>
      <c r="C7240" t="s">
        <v>1</v>
      </c>
      <c r="D7240" t="s">
        <v>26</v>
      </c>
      <c r="E7240">
        <v>2017</v>
      </c>
      <c r="F7240" s="22">
        <f t="shared" si="340"/>
        <v>42736</v>
      </c>
      <c r="G7240" t="s">
        <v>20779</v>
      </c>
      <c r="H7240">
        <f t="shared" si="341"/>
        <v>5.7</v>
      </c>
      <c r="I7240">
        <v>5.7</v>
      </c>
      <c r="J7240">
        <v>10000</v>
      </c>
      <c r="K7240" t="s">
        <v>12035</v>
      </c>
      <c r="L7240" t="s">
        <v>20780</v>
      </c>
      <c r="M7240" t="s">
        <v>17171</v>
      </c>
      <c r="N7240" t="s">
        <v>7</v>
      </c>
      <c r="P7240">
        <v>385733</v>
      </c>
      <c r="Q7240">
        <f>_xlfn.XLOOKUP(E7240,CPI!A:A,CPI!B:B)</f>
        <v>245.1</v>
      </c>
      <c r="R7240" s="12">
        <f>P7240*(CPI!$B$112/Movie!Q7240)</f>
        <v>479530.17176662583</v>
      </c>
      <c r="S7240" t="s">
        <v>20781</v>
      </c>
      <c r="T7240">
        <v>102</v>
      </c>
    </row>
    <row r="7241" spans="1:20" x14ac:dyDescent="0.3">
      <c r="A7241" t="s">
        <v>20782</v>
      </c>
      <c r="B7241" t="str">
        <f t="shared" si="339"/>
        <v>PG-13</v>
      </c>
      <c r="C7241" t="s">
        <v>1984</v>
      </c>
      <c r="D7241" t="s">
        <v>37</v>
      </c>
      <c r="E7241">
        <v>2017</v>
      </c>
      <c r="F7241" s="22">
        <f t="shared" si="340"/>
        <v>42736</v>
      </c>
      <c r="G7241" t="s">
        <v>20783</v>
      </c>
      <c r="H7241">
        <f t="shared" si="341"/>
        <v>4.8</v>
      </c>
      <c r="I7241">
        <v>4.8</v>
      </c>
      <c r="J7241">
        <v>13000</v>
      </c>
      <c r="K7241" t="s">
        <v>15347</v>
      </c>
      <c r="L7241" t="s">
        <v>15347</v>
      </c>
      <c r="M7241" t="s">
        <v>4937</v>
      </c>
      <c r="N7241" t="s">
        <v>15</v>
      </c>
      <c r="P7241">
        <v>8481997</v>
      </c>
      <c r="Q7241">
        <f>_xlfn.XLOOKUP(E7241,CPI!A:A,CPI!B:B)</f>
        <v>245.1</v>
      </c>
      <c r="R7241" s="12">
        <f>P7241*(CPI!$B$112/Movie!Q7241)</f>
        <v>10544530.746226029</v>
      </c>
      <c r="S7241" t="s">
        <v>8971</v>
      </c>
      <c r="T7241">
        <v>87</v>
      </c>
    </row>
    <row r="7242" spans="1:20" x14ac:dyDescent="0.3">
      <c r="A7242" t="s">
        <v>20784</v>
      </c>
      <c r="B7242" t="str">
        <f t="shared" si="339"/>
        <v>PG</v>
      </c>
      <c r="C7242" t="s">
        <v>18</v>
      </c>
      <c r="D7242" t="s">
        <v>26</v>
      </c>
      <c r="E7242">
        <v>2017</v>
      </c>
      <c r="F7242" s="22">
        <f t="shared" si="340"/>
        <v>42736</v>
      </c>
      <c r="G7242" t="s">
        <v>19787</v>
      </c>
      <c r="H7242">
        <f t="shared" si="341"/>
        <v>6.3</v>
      </c>
      <c r="I7242">
        <v>6.3</v>
      </c>
      <c r="J7242">
        <v>2000</v>
      </c>
      <c r="K7242" t="s">
        <v>17002</v>
      </c>
      <c r="L7242" t="s">
        <v>20785</v>
      </c>
      <c r="M7242" t="s">
        <v>20786</v>
      </c>
      <c r="N7242" t="s">
        <v>15</v>
      </c>
      <c r="O7242">
        <v>2000000</v>
      </c>
      <c r="P7242">
        <v>2308355</v>
      </c>
      <c r="Q7242">
        <f>_xlfn.XLOOKUP(E7242,CPI!A:A,CPI!B:B)</f>
        <v>245.1</v>
      </c>
      <c r="R7242" s="12">
        <f>P7242*(CPI!$B$112/Movie!Q7242)</f>
        <v>2869668.5781313749</v>
      </c>
      <c r="S7242" t="s">
        <v>19408</v>
      </c>
      <c r="T7242">
        <v>91</v>
      </c>
    </row>
    <row r="7243" spans="1:20" x14ac:dyDescent="0.3">
      <c r="A7243" t="s">
        <v>20787</v>
      </c>
      <c r="B7243" t="str">
        <f t="shared" si="339"/>
        <v>PG-13</v>
      </c>
      <c r="C7243" t="s">
        <v>1984</v>
      </c>
      <c r="D7243" t="s">
        <v>2</v>
      </c>
      <c r="E7243">
        <v>2017</v>
      </c>
      <c r="F7243" s="22">
        <f t="shared" si="340"/>
        <v>42736</v>
      </c>
      <c r="G7243" t="s">
        <v>19900</v>
      </c>
      <c r="H7243">
        <f t="shared" si="341"/>
        <v>4.2</v>
      </c>
      <c r="I7243">
        <v>4.2</v>
      </c>
      <c r="J7243">
        <v>23000</v>
      </c>
      <c r="K7243" t="s">
        <v>8832</v>
      </c>
      <c r="L7243" t="s">
        <v>20788</v>
      </c>
      <c r="M7243" t="s">
        <v>20789</v>
      </c>
      <c r="N7243" t="s">
        <v>15</v>
      </c>
      <c r="O7243">
        <v>7400000</v>
      </c>
      <c r="P7243">
        <v>29874280</v>
      </c>
      <c r="Q7243">
        <f>_xlfn.XLOOKUP(E7243,CPI!A:A,CPI!B:B)</f>
        <v>245.1</v>
      </c>
      <c r="R7243" s="12">
        <f>P7243*(CPI!$B$112/Movie!Q7243)</f>
        <v>37138690.80375357</v>
      </c>
      <c r="S7243" t="s">
        <v>20720</v>
      </c>
      <c r="T7243">
        <v>96</v>
      </c>
    </row>
    <row r="7244" spans="1:20" x14ac:dyDescent="0.3">
      <c r="A7244" t="s">
        <v>20790</v>
      </c>
      <c r="B7244" t="str">
        <f t="shared" si="339"/>
        <v>Not Rated</v>
      </c>
      <c r="C7244" t="s">
        <v>432</v>
      </c>
      <c r="D7244" t="s">
        <v>19</v>
      </c>
      <c r="E7244">
        <v>2017</v>
      </c>
      <c r="F7244" s="22">
        <f t="shared" si="340"/>
        <v>42736</v>
      </c>
      <c r="G7244" t="s">
        <v>20791</v>
      </c>
      <c r="H7244">
        <f t="shared" si="341"/>
        <v>7.3</v>
      </c>
      <c r="I7244">
        <v>7.3</v>
      </c>
      <c r="J7244">
        <v>13000</v>
      </c>
      <c r="K7244" t="s">
        <v>20792</v>
      </c>
      <c r="L7244" t="s">
        <v>20793</v>
      </c>
      <c r="M7244" t="s">
        <v>20794</v>
      </c>
      <c r="N7244" t="s">
        <v>905</v>
      </c>
      <c r="P7244">
        <v>109383972</v>
      </c>
      <c r="Q7244">
        <f>_xlfn.XLOOKUP(E7244,CPI!A:A,CPI!B:B)</f>
        <v>245.1</v>
      </c>
      <c r="R7244" s="12">
        <f>P7244*(CPI!$B$112/Movie!Q7244)</f>
        <v>135982440.91554466</v>
      </c>
      <c r="S7244" t="s">
        <v>20795</v>
      </c>
      <c r="T7244">
        <v>139</v>
      </c>
    </row>
    <row r="7245" spans="1:20" x14ac:dyDescent="0.3">
      <c r="A7245" t="s">
        <v>20796</v>
      </c>
      <c r="B7245" t="str">
        <f t="shared" si="339"/>
        <v>PG-13</v>
      </c>
      <c r="C7245" t="s">
        <v>1984</v>
      </c>
      <c r="D7245" t="s">
        <v>2</v>
      </c>
      <c r="E7245">
        <v>2018</v>
      </c>
      <c r="F7245" s="22">
        <f t="shared" si="340"/>
        <v>43101</v>
      </c>
      <c r="G7245" t="s">
        <v>20398</v>
      </c>
      <c r="H7245">
        <f t="shared" si="341"/>
        <v>7.5</v>
      </c>
      <c r="I7245">
        <v>7.5</v>
      </c>
      <c r="J7245">
        <v>456000</v>
      </c>
      <c r="K7245" t="s">
        <v>16440</v>
      </c>
      <c r="L7245" t="s">
        <v>20797</v>
      </c>
      <c r="M7245" t="s">
        <v>16310</v>
      </c>
      <c r="N7245" t="s">
        <v>15</v>
      </c>
      <c r="O7245">
        <v>17000000</v>
      </c>
      <c r="P7245">
        <v>350320413</v>
      </c>
      <c r="Q7245">
        <f>_xlfn.XLOOKUP(E7245,CPI!A:A,CPI!B:B)</f>
        <v>251.1</v>
      </c>
      <c r="R7245" s="12">
        <f>P7245*(CPI!$B$112/Movie!Q7245)</f>
        <v>425100079.01672637</v>
      </c>
      <c r="S7245" t="s">
        <v>29</v>
      </c>
      <c r="T7245">
        <v>90</v>
      </c>
    </row>
    <row r="7246" spans="1:20" x14ac:dyDescent="0.3">
      <c r="A7246" t="s">
        <v>20798</v>
      </c>
      <c r="B7246" t="str">
        <f t="shared" si="339"/>
        <v>PG-13</v>
      </c>
      <c r="C7246" t="s">
        <v>1984</v>
      </c>
      <c r="D7246" t="s">
        <v>19</v>
      </c>
      <c r="E7246">
        <v>2018</v>
      </c>
      <c r="F7246" s="22">
        <f t="shared" si="340"/>
        <v>43101</v>
      </c>
      <c r="G7246" t="s">
        <v>20333</v>
      </c>
      <c r="H7246">
        <f t="shared" si="341"/>
        <v>8.4</v>
      </c>
      <c r="I7246">
        <v>8.4</v>
      </c>
      <c r="J7246">
        <v>897000</v>
      </c>
      <c r="K7246" t="s">
        <v>14849</v>
      </c>
      <c r="L7246" t="s">
        <v>16780</v>
      </c>
      <c r="M7246" t="s">
        <v>4896</v>
      </c>
      <c r="N7246" t="s">
        <v>15</v>
      </c>
      <c r="O7246">
        <v>321000000</v>
      </c>
      <c r="P7246">
        <v>2048359754</v>
      </c>
      <c r="Q7246">
        <f>_xlfn.XLOOKUP(E7246,CPI!A:A,CPI!B:B)</f>
        <v>251.1</v>
      </c>
      <c r="R7246" s="12">
        <f>P7246*(CPI!$B$112/Movie!Q7246)</f>
        <v>2485604209.6527281</v>
      </c>
      <c r="S7246" t="s">
        <v>17616</v>
      </c>
      <c r="T7246">
        <v>149</v>
      </c>
    </row>
    <row r="7247" spans="1:20" x14ac:dyDescent="0.3">
      <c r="A7247" t="s">
        <v>20799</v>
      </c>
      <c r="B7247" t="str">
        <f t="shared" si="339"/>
        <v>R</v>
      </c>
      <c r="C7247" t="s">
        <v>1</v>
      </c>
      <c r="D7247" t="s">
        <v>19</v>
      </c>
      <c r="E7247">
        <v>2018</v>
      </c>
      <c r="F7247" s="22">
        <f t="shared" si="340"/>
        <v>43101</v>
      </c>
      <c r="G7247" t="s">
        <v>20591</v>
      </c>
      <c r="H7247">
        <f t="shared" si="341"/>
        <v>7.7</v>
      </c>
      <c r="I7247">
        <v>7.7</v>
      </c>
      <c r="J7247">
        <v>505000</v>
      </c>
      <c r="K7247" t="s">
        <v>20352</v>
      </c>
      <c r="L7247" t="s">
        <v>13965</v>
      </c>
      <c r="M7247" t="s">
        <v>12475</v>
      </c>
      <c r="N7247" t="s">
        <v>180</v>
      </c>
      <c r="O7247">
        <v>110000000</v>
      </c>
      <c r="P7247">
        <v>786470484</v>
      </c>
      <c r="Q7247">
        <f>_xlfn.XLOOKUP(E7247,CPI!A:A,CPI!B:B)</f>
        <v>251.1</v>
      </c>
      <c r="R7247" s="12">
        <f>P7247*(CPI!$B$112/Movie!Q7247)</f>
        <v>954351081.14217436</v>
      </c>
      <c r="S7247" t="s">
        <v>165</v>
      </c>
      <c r="T7247">
        <v>119</v>
      </c>
    </row>
    <row r="7248" spans="1:20" x14ac:dyDescent="0.3">
      <c r="A7248" t="s">
        <v>20800</v>
      </c>
      <c r="B7248" t="str">
        <f t="shared" si="339"/>
        <v>PG-13</v>
      </c>
      <c r="C7248" t="s">
        <v>1984</v>
      </c>
      <c r="D7248" t="s">
        <v>48</v>
      </c>
      <c r="E7248">
        <v>2018</v>
      </c>
      <c r="F7248" s="22">
        <f t="shared" si="340"/>
        <v>43101</v>
      </c>
      <c r="G7248" t="s">
        <v>20801</v>
      </c>
      <c r="H7248">
        <f t="shared" si="341"/>
        <v>7.9</v>
      </c>
      <c r="I7248">
        <v>7.9</v>
      </c>
      <c r="J7248">
        <v>476000</v>
      </c>
      <c r="K7248" t="s">
        <v>8443</v>
      </c>
      <c r="L7248" t="s">
        <v>18815</v>
      </c>
      <c r="M7248" t="s">
        <v>20254</v>
      </c>
      <c r="N7248" t="s">
        <v>7</v>
      </c>
      <c r="O7248">
        <v>52000000</v>
      </c>
      <c r="P7248">
        <v>911902649</v>
      </c>
      <c r="Q7248">
        <f>_xlfn.XLOOKUP(E7248,CPI!A:A,CPI!B:B)</f>
        <v>251.1</v>
      </c>
      <c r="R7248" s="12">
        <f>P7248*(CPI!$B$112/Movie!Q7248)</f>
        <v>1106558092.9920349</v>
      </c>
      <c r="S7248" t="s">
        <v>165</v>
      </c>
      <c r="T7248">
        <v>134</v>
      </c>
    </row>
    <row r="7249" spans="1:20" x14ac:dyDescent="0.3">
      <c r="A7249" t="s">
        <v>20802</v>
      </c>
      <c r="B7249" t="str">
        <f t="shared" si="339"/>
        <v>PG-13</v>
      </c>
      <c r="C7249" t="s">
        <v>1984</v>
      </c>
      <c r="D7249" t="s">
        <v>19</v>
      </c>
      <c r="E7249">
        <v>2018</v>
      </c>
      <c r="F7249" s="22">
        <f t="shared" si="340"/>
        <v>43101</v>
      </c>
      <c r="G7249" t="s">
        <v>20803</v>
      </c>
      <c r="H7249">
        <f t="shared" si="341"/>
        <v>7.3</v>
      </c>
      <c r="I7249">
        <v>7.3</v>
      </c>
      <c r="J7249">
        <v>661000</v>
      </c>
      <c r="K7249" t="s">
        <v>18556</v>
      </c>
      <c r="L7249" t="s">
        <v>18556</v>
      </c>
      <c r="M7249" t="s">
        <v>18433</v>
      </c>
      <c r="N7249" t="s">
        <v>15</v>
      </c>
      <c r="O7249">
        <v>200000000</v>
      </c>
      <c r="P7249">
        <v>1347597973</v>
      </c>
      <c r="Q7249">
        <f>_xlfn.XLOOKUP(E7249,CPI!A:A,CPI!B:B)</f>
        <v>251.1</v>
      </c>
      <c r="R7249" s="12">
        <f>P7249*(CPI!$B$112/Movie!Q7249)</f>
        <v>1635257277.4715252</v>
      </c>
      <c r="S7249" t="s">
        <v>17616</v>
      </c>
      <c r="T7249">
        <v>134</v>
      </c>
    </row>
    <row r="7250" spans="1:20" x14ac:dyDescent="0.3">
      <c r="A7250" t="s">
        <v>20804</v>
      </c>
      <c r="B7250" t="str">
        <f t="shared" si="339"/>
        <v>R</v>
      </c>
      <c r="C7250" t="s">
        <v>1</v>
      </c>
      <c r="D7250" t="s">
        <v>2</v>
      </c>
      <c r="E7250">
        <v>2018</v>
      </c>
      <c r="F7250" s="22">
        <f t="shared" si="340"/>
        <v>43101</v>
      </c>
      <c r="G7250" t="s">
        <v>20805</v>
      </c>
      <c r="H7250">
        <f t="shared" si="341"/>
        <v>7.3</v>
      </c>
      <c r="I7250">
        <v>7.3</v>
      </c>
      <c r="J7250">
        <v>259000</v>
      </c>
      <c r="K7250" t="s">
        <v>20806</v>
      </c>
      <c r="L7250" t="s">
        <v>20806</v>
      </c>
      <c r="M7250" t="s">
        <v>8027</v>
      </c>
      <c r="N7250" t="s">
        <v>15</v>
      </c>
      <c r="O7250">
        <v>10000000</v>
      </c>
      <c r="P7250">
        <v>80239658</v>
      </c>
      <c r="Q7250">
        <f>_xlfn.XLOOKUP(E7250,CPI!A:A,CPI!B:B)</f>
        <v>251.1</v>
      </c>
      <c r="R7250" s="12">
        <f>P7250*(CPI!$B$112/Movie!Q7250)</f>
        <v>97367677.389884502</v>
      </c>
      <c r="S7250" t="s">
        <v>19287</v>
      </c>
      <c r="T7250">
        <v>127</v>
      </c>
    </row>
    <row r="7251" spans="1:20" x14ac:dyDescent="0.3">
      <c r="A7251" t="s">
        <v>20807</v>
      </c>
      <c r="B7251" t="str">
        <f t="shared" si="339"/>
        <v>R</v>
      </c>
      <c r="C7251" t="s">
        <v>1</v>
      </c>
      <c r="D7251" t="s">
        <v>26</v>
      </c>
      <c r="E7251">
        <v>2018</v>
      </c>
      <c r="F7251" s="22">
        <f t="shared" si="340"/>
        <v>43101</v>
      </c>
      <c r="G7251" t="s">
        <v>20808</v>
      </c>
      <c r="H7251">
        <f t="shared" si="341"/>
        <v>6.8</v>
      </c>
      <c r="I7251">
        <v>6.8</v>
      </c>
      <c r="J7251">
        <v>136000</v>
      </c>
      <c r="K7251" t="s">
        <v>17110</v>
      </c>
      <c r="L7251" t="s">
        <v>20809</v>
      </c>
      <c r="M7251" t="s">
        <v>17628</v>
      </c>
      <c r="N7251" t="s">
        <v>180</v>
      </c>
      <c r="O7251">
        <v>20000000</v>
      </c>
      <c r="P7251">
        <v>97644617</v>
      </c>
      <c r="Q7251">
        <f>_xlfn.XLOOKUP(E7251,CPI!A:A,CPI!B:B)</f>
        <v>251.1</v>
      </c>
      <c r="R7251" s="12">
        <f>P7251*(CPI!$B$112/Movie!Q7251)</f>
        <v>118487912.38510554</v>
      </c>
      <c r="S7251" t="s">
        <v>19350</v>
      </c>
      <c r="T7251">
        <v>117</v>
      </c>
    </row>
    <row r="7252" spans="1:20" x14ac:dyDescent="0.3">
      <c r="A7252" t="s">
        <v>20810</v>
      </c>
      <c r="B7252" t="str">
        <f t="shared" si="339"/>
        <v>PG-13</v>
      </c>
      <c r="C7252" t="s">
        <v>1984</v>
      </c>
      <c r="D7252" t="s">
        <v>19</v>
      </c>
      <c r="E7252">
        <v>2018</v>
      </c>
      <c r="F7252" s="22">
        <f t="shared" si="340"/>
        <v>43101</v>
      </c>
      <c r="G7252" t="s">
        <v>20811</v>
      </c>
      <c r="H7252">
        <f t="shared" si="341"/>
        <v>6.9</v>
      </c>
      <c r="I7252">
        <v>6.9</v>
      </c>
      <c r="J7252">
        <v>404000</v>
      </c>
      <c r="K7252" t="s">
        <v>13473</v>
      </c>
      <c r="L7252" t="s">
        <v>16096</v>
      </c>
      <c r="M7252" t="s">
        <v>17186</v>
      </c>
      <c r="N7252" t="s">
        <v>15</v>
      </c>
      <c r="O7252">
        <v>160000000</v>
      </c>
      <c r="P7252">
        <v>1148485886</v>
      </c>
      <c r="Q7252">
        <f>_xlfn.XLOOKUP(E7252,CPI!A:A,CPI!B:B)</f>
        <v>251.1</v>
      </c>
      <c r="R7252" s="12">
        <f>P7252*(CPI!$B$112/Movie!Q7252)</f>
        <v>1393642570.5463958</v>
      </c>
      <c r="S7252" t="s">
        <v>8</v>
      </c>
      <c r="T7252">
        <v>143</v>
      </c>
    </row>
    <row r="7253" spans="1:20" x14ac:dyDescent="0.3">
      <c r="A7253" t="s">
        <v>20812</v>
      </c>
      <c r="B7253" t="str">
        <f t="shared" si="339"/>
        <v>PG-13</v>
      </c>
      <c r="C7253" t="s">
        <v>1984</v>
      </c>
      <c r="D7253" t="s">
        <v>19</v>
      </c>
      <c r="E7253">
        <v>2018</v>
      </c>
      <c r="F7253" s="22">
        <f t="shared" si="340"/>
        <v>43101</v>
      </c>
      <c r="G7253" t="s">
        <v>20813</v>
      </c>
      <c r="H7253">
        <f t="shared" si="341"/>
        <v>7.4</v>
      </c>
      <c r="I7253">
        <v>7.4</v>
      </c>
      <c r="J7253">
        <v>388000</v>
      </c>
      <c r="K7253" t="s">
        <v>480</v>
      </c>
      <c r="L7253" t="s">
        <v>7389</v>
      </c>
      <c r="M7253" t="s">
        <v>19422</v>
      </c>
      <c r="N7253" t="s">
        <v>15</v>
      </c>
      <c r="O7253">
        <v>175000000</v>
      </c>
      <c r="P7253">
        <v>582893671</v>
      </c>
      <c r="Q7253">
        <f>_xlfn.XLOOKUP(E7253,CPI!A:A,CPI!B:B)</f>
        <v>251.1</v>
      </c>
      <c r="R7253" s="12">
        <f>P7253*(CPI!$B$112/Movie!Q7253)</f>
        <v>707318604.35563517</v>
      </c>
      <c r="S7253" t="s">
        <v>8</v>
      </c>
      <c r="T7253">
        <v>140</v>
      </c>
    </row>
    <row r="7254" spans="1:20" x14ac:dyDescent="0.3">
      <c r="A7254" t="s">
        <v>20814</v>
      </c>
      <c r="B7254" t="str">
        <f t="shared" si="339"/>
        <v>PG</v>
      </c>
      <c r="C7254" t="s">
        <v>18</v>
      </c>
      <c r="D7254" t="s">
        <v>375</v>
      </c>
      <c r="E7254">
        <v>2018</v>
      </c>
      <c r="F7254" s="22">
        <f t="shared" si="340"/>
        <v>43101</v>
      </c>
      <c r="G7254" t="s">
        <v>20815</v>
      </c>
      <c r="H7254">
        <f t="shared" si="341"/>
        <v>8.4</v>
      </c>
      <c r="I7254">
        <v>8.4</v>
      </c>
      <c r="J7254">
        <v>411000</v>
      </c>
      <c r="K7254" t="s">
        <v>20816</v>
      </c>
      <c r="L7254" t="s">
        <v>16217</v>
      </c>
      <c r="M7254" t="s">
        <v>19623</v>
      </c>
      <c r="N7254" t="s">
        <v>15</v>
      </c>
      <c r="O7254">
        <v>90000000</v>
      </c>
      <c r="P7254">
        <v>375540831</v>
      </c>
      <c r="Q7254">
        <f>_xlfn.XLOOKUP(E7254,CPI!A:A,CPI!B:B)</f>
        <v>251.1</v>
      </c>
      <c r="R7254" s="12">
        <f>P7254*(CPI!$B$112/Movie!Q7254)</f>
        <v>455704066.9283154</v>
      </c>
      <c r="S7254" t="s">
        <v>19529</v>
      </c>
      <c r="T7254">
        <v>117</v>
      </c>
    </row>
    <row r="7255" spans="1:20" x14ac:dyDescent="0.3">
      <c r="A7255" t="s">
        <v>20817</v>
      </c>
      <c r="B7255" t="str">
        <f t="shared" si="339"/>
        <v>PG-13</v>
      </c>
      <c r="C7255" t="s">
        <v>1984</v>
      </c>
      <c r="D7255" t="s">
        <v>19</v>
      </c>
      <c r="E7255">
        <v>2018</v>
      </c>
      <c r="F7255" s="22">
        <f t="shared" si="340"/>
        <v>43101</v>
      </c>
      <c r="G7255" t="s">
        <v>20622</v>
      </c>
      <c r="H7255">
        <f t="shared" si="341"/>
        <v>7.7</v>
      </c>
      <c r="I7255">
        <v>7.7</v>
      </c>
      <c r="J7255">
        <v>303000</v>
      </c>
      <c r="K7255" t="s">
        <v>8444</v>
      </c>
      <c r="L7255" t="s">
        <v>8982</v>
      </c>
      <c r="M7255" t="s">
        <v>1463</v>
      </c>
      <c r="N7255" t="s">
        <v>15</v>
      </c>
      <c r="O7255">
        <v>178000000</v>
      </c>
      <c r="P7255">
        <v>791657398</v>
      </c>
      <c r="Q7255">
        <f>_xlfn.XLOOKUP(E7255,CPI!A:A,CPI!B:B)</f>
        <v>251.1</v>
      </c>
      <c r="R7255" s="12">
        <f>P7255*(CPI!$B$112/Movie!Q7255)</f>
        <v>960645197.8120271</v>
      </c>
      <c r="S7255" t="s">
        <v>29</v>
      </c>
      <c r="T7255">
        <v>147</v>
      </c>
    </row>
    <row r="7256" spans="1:20" x14ac:dyDescent="0.3">
      <c r="A7256" t="s">
        <v>787</v>
      </c>
      <c r="B7256" t="str">
        <f t="shared" si="339"/>
        <v>PG-13</v>
      </c>
      <c r="C7256" t="s">
        <v>1984</v>
      </c>
      <c r="D7256" t="s">
        <v>19</v>
      </c>
      <c r="E7256">
        <v>2018</v>
      </c>
      <c r="F7256" s="22">
        <f t="shared" si="340"/>
        <v>43101</v>
      </c>
      <c r="G7256" t="s">
        <v>20818</v>
      </c>
      <c r="H7256">
        <f t="shared" si="341"/>
        <v>6.7</v>
      </c>
      <c r="I7256">
        <v>6.7</v>
      </c>
      <c r="J7256">
        <v>387000</v>
      </c>
      <c r="K7256" t="s">
        <v>16073</v>
      </c>
      <c r="L7256" t="s">
        <v>20819</v>
      </c>
      <c r="M7256" t="s">
        <v>15669</v>
      </c>
      <c r="N7256" t="s">
        <v>5975</v>
      </c>
      <c r="O7256">
        <v>100000000</v>
      </c>
      <c r="P7256">
        <v>856085151</v>
      </c>
      <c r="Q7256">
        <f>_xlfn.XLOOKUP(E7256,CPI!A:A,CPI!B:B)</f>
        <v>251.1</v>
      </c>
      <c r="R7256" s="12">
        <f>P7256*(CPI!$B$112/Movie!Q7256)</f>
        <v>1038825748.7443249</v>
      </c>
      <c r="S7256" t="s">
        <v>20820</v>
      </c>
      <c r="T7256">
        <v>112</v>
      </c>
    </row>
    <row r="7257" spans="1:20" x14ac:dyDescent="0.3">
      <c r="A7257" t="s">
        <v>20821</v>
      </c>
      <c r="B7257" t="str">
        <f t="shared" si="339"/>
        <v>PG-13</v>
      </c>
      <c r="C7257" t="s">
        <v>1984</v>
      </c>
      <c r="D7257" t="s">
        <v>48</v>
      </c>
      <c r="E7257">
        <v>2018</v>
      </c>
      <c r="F7257" s="22">
        <f t="shared" si="340"/>
        <v>43101</v>
      </c>
      <c r="G7257" t="s">
        <v>20822</v>
      </c>
      <c r="H7257">
        <f t="shared" si="341"/>
        <v>8.1999999999999993</v>
      </c>
      <c r="I7257">
        <v>8.1999999999999993</v>
      </c>
      <c r="J7257">
        <v>414000</v>
      </c>
      <c r="K7257" t="s">
        <v>7911</v>
      </c>
      <c r="L7257" t="s">
        <v>20823</v>
      </c>
      <c r="M7257" t="s">
        <v>13744</v>
      </c>
      <c r="N7257" t="s">
        <v>15</v>
      </c>
      <c r="O7257">
        <v>23000000</v>
      </c>
      <c r="P7257">
        <v>321752656</v>
      </c>
      <c r="Q7257">
        <f>_xlfn.XLOOKUP(E7257,CPI!A:A,CPI!B:B)</f>
        <v>251.1</v>
      </c>
      <c r="R7257" s="12">
        <f>P7257*(CPI!$B$112/Movie!Q7257)</f>
        <v>390434226.53604138</v>
      </c>
      <c r="S7257" t="s">
        <v>19285</v>
      </c>
      <c r="T7257">
        <v>130</v>
      </c>
    </row>
    <row r="7258" spans="1:20" x14ac:dyDescent="0.3">
      <c r="A7258" t="s">
        <v>20824</v>
      </c>
      <c r="B7258" t="str">
        <f t="shared" si="339"/>
        <v>PG-13</v>
      </c>
      <c r="C7258" t="s">
        <v>1984</v>
      </c>
      <c r="D7258" t="s">
        <v>26</v>
      </c>
      <c r="E7258">
        <v>2018</v>
      </c>
      <c r="F7258" s="22">
        <f t="shared" si="340"/>
        <v>43101</v>
      </c>
      <c r="G7258" t="s">
        <v>20825</v>
      </c>
      <c r="H7258">
        <f t="shared" si="341"/>
        <v>6.9</v>
      </c>
      <c r="I7258">
        <v>6.9</v>
      </c>
      <c r="J7258">
        <v>152000</v>
      </c>
      <c r="K7258" t="s">
        <v>15734</v>
      </c>
      <c r="L7258" t="s">
        <v>16138</v>
      </c>
      <c r="M7258" t="s">
        <v>20826</v>
      </c>
      <c r="N7258" t="s">
        <v>15</v>
      </c>
      <c r="O7258">
        <v>30000000</v>
      </c>
      <c r="P7258">
        <v>238539198</v>
      </c>
      <c r="Q7258">
        <f>_xlfn.XLOOKUP(E7258,CPI!A:A,CPI!B:B)</f>
        <v>251.1</v>
      </c>
      <c r="R7258" s="12">
        <f>P7258*(CPI!$B$112/Movie!Q7258)</f>
        <v>289457959.50059736</v>
      </c>
      <c r="S7258" t="s">
        <v>8</v>
      </c>
      <c r="T7258">
        <v>120</v>
      </c>
    </row>
    <row r="7259" spans="1:20" x14ac:dyDescent="0.3">
      <c r="A7259" t="s">
        <v>20827</v>
      </c>
      <c r="B7259" t="str">
        <f t="shared" si="339"/>
        <v>PG-13</v>
      </c>
      <c r="C7259" t="s">
        <v>1984</v>
      </c>
      <c r="D7259" t="s">
        <v>19</v>
      </c>
      <c r="E7259">
        <v>2018</v>
      </c>
      <c r="F7259" s="22">
        <f t="shared" si="340"/>
        <v>43101</v>
      </c>
      <c r="G7259" t="s">
        <v>20828</v>
      </c>
      <c r="H7259">
        <f t="shared" si="341"/>
        <v>7</v>
      </c>
      <c r="I7259">
        <v>7</v>
      </c>
      <c r="J7259">
        <v>333000</v>
      </c>
      <c r="K7259" t="s">
        <v>11267</v>
      </c>
      <c r="L7259" t="s">
        <v>16015</v>
      </c>
      <c r="M7259" t="s">
        <v>13283</v>
      </c>
      <c r="N7259" t="s">
        <v>15</v>
      </c>
      <c r="O7259">
        <v>162000000</v>
      </c>
      <c r="P7259">
        <v>622674139</v>
      </c>
      <c r="Q7259">
        <f>_xlfn.XLOOKUP(E7259,CPI!A:A,CPI!B:B)</f>
        <v>251.1</v>
      </c>
      <c r="R7259" s="12">
        <f>P7259*(CPI!$B$112/Movie!Q7259)</f>
        <v>755590641.78932691</v>
      </c>
      <c r="S7259" t="s">
        <v>17616</v>
      </c>
      <c r="T7259">
        <v>118</v>
      </c>
    </row>
    <row r="7260" spans="1:20" x14ac:dyDescent="0.3">
      <c r="A7260" t="s">
        <v>20829</v>
      </c>
      <c r="B7260" t="str">
        <f t="shared" si="339"/>
        <v>R</v>
      </c>
      <c r="C7260" t="s">
        <v>1</v>
      </c>
      <c r="D7260" t="s">
        <v>48</v>
      </c>
      <c r="E7260">
        <v>2018</v>
      </c>
      <c r="F7260" s="22">
        <f t="shared" si="340"/>
        <v>43101</v>
      </c>
      <c r="G7260" t="s">
        <v>20830</v>
      </c>
      <c r="H7260">
        <f t="shared" si="341"/>
        <v>7.5</v>
      </c>
      <c r="I7260">
        <v>7.5</v>
      </c>
      <c r="J7260">
        <v>236000</v>
      </c>
      <c r="K7260" t="s">
        <v>3412</v>
      </c>
      <c r="L7260" t="s">
        <v>20831</v>
      </c>
      <c r="M7260" t="s">
        <v>20832</v>
      </c>
      <c r="N7260" t="s">
        <v>15</v>
      </c>
      <c r="O7260">
        <v>15000000</v>
      </c>
      <c r="P7260">
        <v>93413709</v>
      </c>
      <c r="Q7260">
        <f>_xlfn.XLOOKUP(E7260,CPI!A:A,CPI!B:B)</f>
        <v>251.1</v>
      </c>
      <c r="R7260" s="12">
        <f>P7260*(CPI!$B$112/Movie!Q7260)</f>
        <v>113353871.49462365</v>
      </c>
      <c r="S7260" t="s">
        <v>12679</v>
      </c>
      <c r="T7260">
        <v>135</v>
      </c>
    </row>
    <row r="7261" spans="1:20" x14ac:dyDescent="0.3">
      <c r="A7261" t="s">
        <v>20833</v>
      </c>
      <c r="B7261" t="str">
        <f t="shared" si="339"/>
        <v>R</v>
      </c>
      <c r="C7261" t="s">
        <v>1</v>
      </c>
      <c r="D7261" t="s">
        <v>19</v>
      </c>
      <c r="E7261">
        <v>2018</v>
      </c>
      <c r="F7261" s="22">
        <f t="shared" si="340"/>
        <v>43101</v>
      </c>
      <c r="G7261" t="s">
        <v>20808</v>
      </c>
      <c r="H7261">
        <f t="shared" si="341"/>
        <v>5.3</v>
      </c>
      <c r="I7261">
        <v>5.3</v>
      </c>
      <c r="J7261">
        <v>120000</v>
      </c>
      <c r="K7261" t="s">
        <v>3867</v>
      </c>
      <c r="L7261" t="s">
        <v>2675</v>
      </c>
      <c r="M7261" t="s">
        <v>20834</v>
      </c>
      <c r="N7261" t="s">
        <v>15</v>
      </c>
      <c r="O7261">
        <v>88000000</v>
      </c>
      <c r="P7261">
        <v>160542134</v>
      </c>
      <c r="Q7261">
        <f>_xlfn.XLOOKUP(E7261,CPI!A:A,CPI!B:B)</f>
        <v>251.1</v>
      </c>
      <c r="R7261" s="12">
        <f>P7261*(CPI!$B$112/Movie!Q7261)</f>
        <v>194811581.95858222</v>
      </c>
      <c r="S7261" t="s">
        <v>165</v>
      </c>
      <c r="T7261">
        <v>107</v>
      </c>
    </row>
    <row r="7262" spans="1:20" x14ac:dyDescent="0.3">
      <c r="A7262" t="s">
        <v>20835</v>
      </c>
      <c r="B7262" t="str">
        <f t="shared" si="339"/>
        <v>R</v>
      </c>
      <c r="C7262" t="s">
        <v>1</v>
      </c>
      <c r="D7262" t="s">
        <v>89</v>
      </c>
      <c r="E7262">
        <v>2018</v>
      </c>
      <c r="F7262" s="22">
        <f t="shared" si="340"/>
        <v>43101</v>
      </c>
      <c r="G7262" t="s">
        <v>20808</v>
      </c>
      <c r="H7262">
        <f t="shared" si="341"/>
        <v>6.5</v>
      </c>
      <c r="I7262">
        <v>6.5</v>
      </c>
      <c r="J7262">
        <v>33000</v>
      </c>
      <c r="K7262" t="s">
        <v>19027</v>
      </c>
      <c r="L7262" t="s">
        <v>20836</v>
      </c>
      <c r="M7262" t="s">
        <v>9005</v>
      </c>
      <c r="N7262" t="s">
        <v>15</v>
      </c>
      <c r="O7262">
        <v>29000000</v>
      </c>
      <c r="P7262">
        <v>25957482</v>
      </c>
      <c r="Q7262">
        <f>_xlfn.XLOOKUP(E7262,CPI!A:A,CPI!B:B)</f>
        <v>251.1</v>
      </c>
      <c r="R7262" s="12">
        <f>P7262*(CPI!$B$112/Movie!Q7262)</f>
        <v>31498386.162485063</v>
      </c>
      <c r="S7262" t="s">
        <v>20837</v>
      </c>
      <c r="T7262">
        <v>111</v>
      </c>
    </row>
    <row r="7263" spans="1:20" x14ac:dyDescent="0.3">
      <c r="A7263" t="s">
        <v>20838</v>
      </c>
      <c r="B7263" t="str">
        <f t="shared" si="339"/>
        <v>PG-13</v>
      </c>
      <c r="C7263" t="s">
        <v>1984</v>
      </c>
      <c r="D7263" t="s">
        <v>19</v>
      </c>
      <c r="E7263">
        <v>2018</v>
      </c>
      <c r="F7263" s="22">
        <f t="shared" si="340"/>
        <v>43101</v>
      </c>
      <c r="G7263" t="s">
        <v>20779</v>
      </c>
      <c r="H7263">
        <f t="shared" si="341"/>
        <v>6.9</v>
      </c>
      <c r="I7263">
        <v>6.9</v>
      </c>
      <c r="J7263">
        <v>306000</v>
      </c>
      <c r="K7263" t="s">
        <v>1119</v>
      </c>
      <c r="L7263" t="s">
        <v>15450</v>
      </c>
      <c r="M7263" t="s">
        <v>20839</v>
      </c>
      <c r="N7263" t="s">
        <v>15</v>
      </c>
      <c r="O7263">
        <v>275000000</v>
      </c>
      <c r="P7263">
        <v>392924807</v>
      </c>
      <c r="Q7263">
        <f>_xlfn.XLOOKUP(E7263,CPI!A:A,CPI!B:B)</f>
        <v>251.1</v>
      </c>
      <c r="R7263" s="12">
        <f>P7263*(CPI!$B$112/Movie!Q7263)</f>
        <v>476798839.87614495</v>
      </c>
      <c r="S7263" t="s">
        <v>24</v>
      </c>
      <c r="T7263">
        <v>135</v>
      </c>
    </row>
    <row r="7264" spans="1:20" x14ac:dyDescent="0.3">
      <c r="A7264" t="s">
        <v>20840</v>
      </c>
      <c r="B7264" t="str">
        <f t="shared" si="339"/>
        <v>PG-13</v>
      </c>
      <c r="C7264" t="s">
        <v>1984</v>
      </c>
      <c r="D7264" t="s">
        <v>2</v>
      </c>
      <c r="E7264">
        <v>2018</v>
      </c>
      <c r="F7264" s="22">
        <f t="shared" si="340"/>
        <v>43101</v>
      </c>
      <c r="G7264" t="s">
        <v>20841</v>
      </c>
      <c r="H7264">
        <f t="shared" si="341"/>
        <v>6.6</v>
      </c>
      <c r="I7264">
        <v>6.6</v>
      </c>
      <c r="J7264">
        <v>26000</v>
      </c>
      <c r="K7264" t="s">
        <v>17889</v>
      </c>
      <c r="L7264" t="s">
        <v>20842</v>
      </c>
      <c r="M7264" t="s">
        <v>20843</v>
      </c>
      <c r="N7264" t="s">
        <v>15</v>
      </c>
      <c r="O7264">
        <v>2800000</v>
      </c>
      <c r="P7264">
        <v>27365467</v>
      </c>
      <c r="Q7264">
        <f>_xlfn.XLOOKUP(E7264,CPI!A:A,CPI!B:B)</f>
        <v>251.1</v>
      </c>
      <c r="R7264" s="12">
        <f>P7264*(CPI!$B$112/Movie!Q7264)</f>
        <v>33206920.72839506</v>
      </c>
      <c r="S7264" t="s">
        <v>20844</v>
      </c>
      <c r="T7264">
        <v>91</v>
      </c>
    </row>
    <row r="7265" spans="1:20" x14ac:dyDescent="0.3">
      <c r="A7265" t="s">
        <v>20845</v>
      </c>
      <c r="B7265" t="str">
        <f t="shared" si="339"/>
        <v>R</v>
      </c>
      <c r="C7265" t="s">
        <v>1</v>
      </c>
      <c r="D7265" t="s">
        <v>89</v>
      </c>
      <c r="E7265">
        <v>2018</v>
      </c>
      <c r="F7265" s="22">
        <f t="shared" si="340"/>
        <v>43101</v>
      </c>
      <c r="G7265" t="s">
        <v>20846</v>
      </c>
      <c r="H7265">
        <f t="shared" si="341"/>
        <v>6.5</v>
      </c>
      <c r="I7265">
        <v>6.5</v>
      </c>
      <c r="J7265">
        <v>36000</v>
      </c>
      <c r="K7265" t="s">
        <v>18756</v>
      </c>
      <c r="L7265" t="s">
        <v>18756</v>
      </c>
      <c r="M7265" t="s">
        <v>17663</v>
      </c>
      <c r="N7265" t="s">
        <v>15</v>
      </c>
      <c r="O7265">
        <v>8500000</v>
      </c>
      <c r="P7265">
        <v>2053469</v>
      </c>
      <c r="Q7265">
        <f>_xlfn.XLOOKUP(E7265,CPI!A:A,CPI!B:B)</f>
        <v>251.1</v>
      </c>
      <c r="R7265" s="12">
        <f>P7265*(CPI!$B$112/Movie!Q7265)</f>
        <v>2491804.079251294</v>
      </c>
      <c r="S7265" t="s">
        <v>20847</v>
      </c>
      <c r="T7265">
        <v>139</v>
      </c>
    </row>
    <row r="7266" spans="1:20" x14ac:dyDescent="0.3">
      <c r="A7266" t="s">
        <v>20848</v>
      </c>
      <c r="B7266" t="str">
        <f t="shared" si="339"/>
        <v>R</v>
      </c>
      <c r="C7266" t="s">
        <v>1</v>
      </c>
      <c r="D7266" t="s">
        <v>19</v>
      </c>
      <c r="E7266">
        <v>2018</v>
      </c>
      <c r="F7266" s="22">
        <f t="shared" si="340"/>
        <v>43101</v>
      </c>
      <c r="G7266" t="s">
        <v>20295</v>
      </c>
      <c r="H7266">
        <f t="shared" si="341"/>
        <v>7</v>
      </c>
      <c r="I7266">
        <v>7</v>
      </c>
      <c r="J7266">
        <v>99000</v>
      </c>
      <c r="K7266" t="s">
        <v>13133</v>
      </c>
      <c r="L7266" t="s">
        <v>13133</v>
      </c>
      <c r="M7266" t="s">
        <v>11425</v>
      </c>
      <c r="N7266" t="s">
        <v>15</v>
      </c>
      <c r="O7266">
        <v>30000000</v>
      </c>
      <c r="P7266">
        <v>80509622</v>
      </c>
      <c r="Q7266">
        <f>_xlfn.XLOOKUP(E7266,CPI!A:A,CPI!B:B)</f>
        <v>251.1</v>
      </c>
      <c r="R7266" s="12">
        <f>P7266*(CPI!$B$112/Movie!Q7266)</f>
        <v>97695268.113898844</v>
      </c>
      <c r="S7266" t="s">
        <v>20849</v>
      </c>
      <c r="T7266">
        <v>140</v>
      </c>
    </row>
    <row r="7267" spans="1:20" x14ac:dyDescent="0.3">
      <c r="A7267" t="s">
        <v>20850</v>
      </c>
      <c r="B7267" t="str">
        <f t="shared" si="339"/>
        <v>R</v>
      </c>
      <c r="C7267" t="s">
        <v>1</v>
      </c>
      <c r="D7267" t="s">
        <v>10</v>
      </c>
      <c r="E7267">
        <v>2018</v>
      </c>
      <c r="F7267" s="22">
        <f t="shared" si="340"/>
        <v>43101</v>
      </c>
      <c r="G7267" t="s">
        <v>20851</v>
      </c>
      <c r="H7267">
        <f t="shared" si="341"/>
        <v>6.8</v>
      </c>
      <c r="I7267">
        <v>6.8</v>
      </c>
      <c r="J7267">
        <v>292000</v>
      </c>
      <c r="K7267" t="s">
        <v>12375</v>
      </c>
      <c r="L7267" t="s">
        <v>12375</v>
      </c>
      <c r="M7267" t="s">
        <v>11389</v>
      </c>
      <c r="N7267" t="s">
        <v>7</v>
      </c>
      <c r="O7267">
        <v>40000000</v>
      </c>
      <c r="P7267">
        <v>43070915</v>
      </c>
      <c r="Q7267">
        <f>_xlfn.XLOOKUP(E7267,CPI!A:A,CPI!B:B)</f>
        <v>251.1</v>
      </c>
      <c r="R7267" s="12">
        <f>P7267*(CPI!$B$112/Movie!Q7267)</f>
        <v>52264865.792512938</v>
      </c>
      <c r="S7267" t="s">
        <v>29</v>
      </c>
      <c r="T7267">
        <v>115</v>
      </c>
    </row>
    <row r="7268" spans="1:20" x14ac:dyDescent="0.3">
      <c r="A7268" t="s">
        <v>20852</v>
      </c>
      <c r="B7268" t="str">
        <f t="shared" si="339"/>
        <v>R</v>
      </c>
      <c r="C7268" t="s">
        <v>1</v>
      </c>
      <c r="D7268" t="s">
        <v>19</v>
      </c>
      <c r="E7268">
        <v>2018</v>
      </c>
      <c r="F7268" s="22">
        <f t="shared" si="340"/>
        <v>43101</v>
      </c>
      <c r="G7268" t="s">
        <v>20853</v>
      </c>
      <c r="H7268">
        <f t="shared" si="341"/>
        <v>6.6</v>
      </c>
      <c r="I7268">
        <v>6.6</v>
      </c>
      <c r="J7268">
        <v>173000</v>
      </c>
      <c r="K7268" t="s">
        <v>14016</v>
      </c>
      <c r="L7268" t="s">
        <v>15549</v>
      </c>
      <c r="M7268" t="s">
        <v>16741</v>
      </c>
      <c r="N7268" t="s">
        <v>15</v>
      </c>
      <c r="O7268">
        <v>69000000</v>
      </c>
      <c r="P7268">
        <v>151572634</v>
      </c>
      <c r="Q7268">
        <f>_xlfn.XLOOKUP(E7268,CPI!A:A,CPI!B:B)</f>
        <v>251.1</v>
      </c>
      <c r="R7268" s="12">
        <f>P7268*(CPI!$B$112/Movie!Q7268)</f>
        <v>183927445.55874154</v>
      </c>
      <c r="S7268" t="s">
        <v>18856</v>
      </c>
      <c r="T7268">
        <v>140</v>
      </c>
    </row>
    <row r="7269" spans="1:20" x14ac:dyDescent="0.3">
      <c r="A7269" t="s">
        <v>20854</v>
      </c>
      <c r="B7269" t="str">
        <f t="shared" si="339"/>
        <v>R</v>
      </c>
      <c r="C7269" t="s">
        <v>1</v>
      </c>
      <c r="D7269" t="s">
        <v>2</v>
      </c>
      <c r="E7269">
        <v>2018</v>
      </c>
      <c r="F7269" s="22">
        <f t="shared" si="340"/>
        <v>43101</v>
      </c>
      <c r="G7269" t="s">
        <v>20818</v>
      </c>
      <c r="H7269">
        <f t="shared" si="341"/>
        <v>7.6</v>
      </c>
      <c r="I7269">
        <v>7.6</v>
      </c>
      <c r="J7269">
        <v>350000</v>
      </c>
      <c r="K7269" t="s">
        <v>17175</v>
      </c>
      <c r="L7269" t="s">
        <v>4145</v>
      </c>
      <c r="M7269" t="s">
        <v>20855</v>
      </c>
      <c r="N7269" t="s">
        <v>15</v>
      </c>
      <c r="O7269">
        <v>36000000</v>
      </c>
      <c r="P7269">
        <v>436188866</v>
      </c>
      <c r="Q7269">
        <f>_xlfn.XLOOKUP(E7269,CPI!A:A,CPI!B:B)</f>
        <v>251.1</v>
      </c>
      <c r="R7269" s="12">
        <f>P7269*(CPI!$B$112/Movie!Q7269)</f>
        <v>529298078.33612108</v>
      </c>
      <c r="S7269" t="s">
        <v>20856</v>
      </c>
      <c r="T7269">
        <v>136</v>
      </c>
    </row>
    <row r="7270" spans="1:20" x14ac:dyDescent="0.3">
      <c r="A7270" t="s">
        <v>20857</v>
      </c>
      <c r="B7270" t="str">
        <f t="shared" si="339"/>
        <v>PG-13</v>
      </c>
      <c r="C7270" t="s">
        <v>1984</v>
      </c>
      <c r="D7270" t="s">
        <v>26</v>
      </c>
      <c r="E7270">
        <v>2018</v>
      </c>
      <c r="F7270" s="22">
        <f t="shared" si="340"/>
        <v>43101</v>
      </c>
      <c r="G7270" t="s">
        <v>20858</v>
      </c>
      <c r="H7270">
        <f t="shared" si="341"/>
        <v>6.6</v>
      </c>
      <c r="I7270">
        <v>6.6</v>
      </c>
      <c r="J7270">
        <v>85000</v>
      </c>
      <c r="K7270" t="s">
        <v>14204</v>
      </c>
      <c r="L7270" t="s">
        <v>14204</v>
      </c>
      <c r="M7270" t="s">
        <v>19293</v>
      </c>
      <c r="N7270" t="s">
        <v>7</v>
      </c>
      <c r="O7270">
        <v>75000000</v>
      </c>
      <c r="P7270">
        <v>395618157</v>
      </c>
      <c r="Q7270">
        <f>_xlfn.XLOOKUP(E7270,CPI!A:A,CPI!B:B)</f>
        <v>251.1</v>
      </c>
      <c r="R7270" s="12">
        <f>P7270*(CPI!$B$112/Movie!Q7270)</f>
        <v>480067114.44802868</v>
      </c>
      <c r="S7270" t="s">
        <v>46</v>
      </c>
      <c r="T7270">
        <v>114</v>
      </c>
    </row>
    <row r="7271" spans="1:20" x14ac:dyDescent="0.3">
      <c r="A7271" t="s">
        <v>20859</v>
      </c>
      <c r="B7271" t="str">
        <f t="shared" si="339"/>
        <v>R</v>
      </c>
      <c r="C7271" t="s">
        <v>1</v>
      </c>
      <c r="D7271" t="s">
        <v>19</v>
      </c>
      <c r="E7271">
        <v>2018</v>
      </c>
      <c r="F7271" s="22">
        <f t="shared" si="340"/>
        <v>43101</v>
      </c>
      <c r="G7271" t="s">
        <v>20853</v>
      </c>
      <c r="H7271">
        <f t="shared" si="341"/>
        <v>6.3</v>
      </c>
      <c r="I7271">
        <v>6.3</v>
      </c>
      <c r="J7271">
        <v>67000</v>
      </c>
      <c r="K7271" t="s">
        <v>12516</v>
      </c>
      <c r="L7271" t="s">
        <v>12716</v>
      </c>
      <c r="M7271" t="s">
        <v>4443</v>
      </c>
      <c r="N7271" t="s">
        <v>15</v>
      </c>
      <c r="O7271">
        <v>30000000</v>
      </c>
      <c r="P7271">
        <v>49562710</v>
      </c>
      <c r="Q7271">
        <f>_xlfn.XLOOKUP(E7271,CPI!A:A,CPI!B:B)</f>
        <v>251.1</v>
      </c>
      <c r="R7271" s="12">
        <f>P7271*(CPI!$B$112/Movie!Q7271)</f>
        <v>60142404.368777379</v>
      </c>
      <c r="S7271" t="s">
        <v>20860</v>
      </c>
      <c r="T7271">
        <v>107</v>
      </c>
    </row>
    <row r="7272" spans="1:20" x14ac:dyDescent="0.3">
      <c r="A7272" t="s">
        <v>20861</v>
      </c>
      <c r="B7272" t="str">
        <f t="shared" si="339"/>
        <v>PG-13</v>
      </c>
      <c r="C7272" t="s">
        <v>1984</v>
      </c>
      <c r="D7272" t="s">
        <v>26</v>
      </c>
      <c r="E7272">
        <v>2018</v>
      </c>
      <c r="F7272" s="22">
        <f t="shared" si="340"/>
        <v>43101</v>
      </c>
      <c r="G7272" t="s">
        <v>20822</v>
      </c>
      <c r="H7272">
        <f t="shared" si="341"/>
        <v>7.3</v>
      </c>
      <c r="I7272">
        <v>7.3</v>
      </c>
      <c r="J7272">
        <v>97000</v>
      </c>
      <c r="K7272" t="s">
        <v>15632</v>
      </c>
      <c r="L7272" t="s">
        <v>15632</v>
      </c>
      <c r="M7272" t="s">
        <v>9022</v>
      </c>
      <c r="N7272" t="s">
        <v>15</v>
      </c>
      <c r="O7272">
        <v>48000000</v>
      </c>
      <c r="P7272">
        <v>120556201</v>
      </c>
      <c r="Q7272">
        <f>_xlfn.XLOOKUP(E7272,CPI!A:A,CPI!B:B)</f>
        <v>251.1</v>
      </c>
      <c r="R7272" s="12">
        <f>P7272*(CPI!$B$112/Movie!Q7272)</f>
        <v>146290220.80724812</v>
      </c>
      <c r="S7272" t="s">
        <v>16683</v>
      </c>
      <c r="T7272">
        <v>118</v>
      </c>
    </row>
    <row r="7273" spans="1:20" x14ac:dyDescent="0.3">
      <c r="A7273" t="s">
        <v>20862</v>
      </c>
      <c r="B7273" t="str">
        <f t="shared" si="339"/>
        <v>PG-13</v>
      </c>
      <c r="C7273" t="s">
        <v>1984</v>
      </c>
      <c r="D7273" t="s">
        <v>19</v>
      </c>
      <c r="E7273">
        <v>2018</v>
      </c>
      <c r="F7273" s="22">
        <f t="shared" si="340"/>
        <v>43101</v>
      </c>
      <c r="G7273" t="s">
        <v>20863</v>
      </c>
      <c r="H7273">
        <f t="shared" si="341"/>
        <v>6.2</v>
      </c>
      <c r="I7273">
        <v>6.2</v>
      </c>
      <c r="J7273">
        <v>277000</v>
      </c>
      <c r="K7273" t="s">
        <v>15179</v>
      </c>
      <c r="L7273" t="s">
        <v>17774</v>
      </c>
      <c r="M7273" t="s">
        <v>18695</v>
      </c>
      <c r="N7273" t="s">
        <v>15</v>
      </c>
      <c r="O7273">
        <v>170000000</v>
      </c>
      <c r="P7273">
        <v>1310466296</v>
      </c>
      <c r="Q7273">
        <f>_xlfn.XLOOKUP(E7273,CPI!A:A,CPI!B:B)</f>
        <v>251.1</v>
      </c>
      <c r="R7273" s="12">
        <f>P7273*(CPI!$B$112/Movie!Q7273)</f>
        <v>1590199444.0111508</v>
      </c>
      <c r="S7273" t="s">
        <v>46</v>
      </c>
      <c r="T7273">
        <v>128</v>
      </c>
    </row>
    <row r="7274" spans="1:20" x14ac:dyDescent="0.3">
      <c r="A7274" t="s">
        <v>20864</v>
      </c>
      <c r="B7274" t="str">
        <f t="shared" si="339"/>
        <v>R</v>
      </c>
      <c r="C7274" t="s">
        <v>1</v>
      </c>
      <c r="D7274" t="s">
        <v>26</v>
      </c>
      <c r="E7274">
        <v>2018</v>
      </c>
      <c r="F7274" s="22">
        <f t="shared" si="340"/>
        <v>43101</v>
      </c>
      <c r="G7274" t="s">
        <v>20865</v>
      </c>
      <c r="H7274">
        <f t="shared" si="341"/>
        <v>7.4</v>
      </c>
      <c r="I7274">
        <v>7.4</v>
      </c>
      <c r="J7274">
        <v>68000</v>
      </c>
      <c r="K7274" t="s">
        <v>20866</v>
      </c>
      <c r="L7274" t="s">
        <v>20866</v>
      </c>
      <c r="M7274" t="s">
        <v>20867</v>
      </c>
      <c r="N7274" t="s">
        <v>15</v>
      </c>
      <c r="O7274">
        <v>2000000</v>
      </c>
      <c r="P7274">
        <v>14347433</v>
      </c>
      <c r="Q7274">
        <f>_xlfn.XLOOKUP(E7274,CPI!A:A,CPI!B:B)</f>
        <v>251.1</v>
      </c>
      <c r="R7274" s="12">
        <f>P7274*(CPI!$B$112/Movie!Q7274)</f>
        <v>17410047.133014735</v>
      </c>
      <c r="S7274" t="s">
        <v>18718</v>
      </c>
      <c r="T7274">
        <v>93</v>
      </c>
    </row>
    <row r="7275" spans="1:20" x14ac:dyDescent="0.3">
      <c r="A7275" t="s">
        <v>20868</v>
      </c>
      <c r="B7275" t="str">
        <f t="shared" si="339"/>
        <v>PG-13</v>
      </c>
      <c r="C7275" t="s">
        <v>1984</v>
      </c>
      <c r="D7275" t="s">
        <v>19</v>
      </c>
      <c r="E7275">
        <v>2018</v>
      </c>
      <c r="F7275" s="22">
        <f t="shared" si="340"/>
        <v>43101</v>
      </c>
      <c r="G7275" t="s">
        <v>20805</v>
      </c>
      <c r="H7275">
        <f t="shared" si="341"/>
        <v>6.3</v>
      </c>
      <c r="I7275">
        <v>6.3</v>
      </c>
      <c r="J7275">
        <v>197000</v>
      </c>
      <c r="K7275" t="s">
        <v>4451</v>
      </c>
      <c r="L7275" t="s">
        <v>4451</v>
      </c>
      <c r="M7275" t="s">
        <v>8574</v>
      </c>
      <c r="N7275" t="s">
        <v>15</v>
      </c>
      <c r="O7275">
        <v>70000000</v>
      </c>
      <c r="P7275">
        <v>297718711</v>
      </c>
      <c r="Q7275">
        <f>_xlfn.XLOOKUP(E7275,CPI!A:A,CPI!B:B)</f>
        <v>251.1</v>
      </c>
      <c r="R7275" s="12">
        <f>P7275*(CPI!$B$112/Movie!Q7275)</f>
        <v>361269977.06770211</v>
      </c>
      <c r="S7275" t="s">
        <v>8</v>
      </c>
      <c r="T7275">
        <v>110</v>
      </c>
    </row>
    <row r="7276" spans="1:20" x14ac:dyDescent="0.3">
      <c r="A7276" t="s">
        <v>20869</v>
      </c>
      <c r="B7276" t="str">
        <f t="shared" si="339"/>
        <v>R</v>
      </c>
      <c r="C7276" t="s">
        <v>1</v>
      </c>
      <c r="D7276" t="s">
        <v>136</v>
      </c>
      <c r="E7276">
        <v>2018</v>
      </c>
      <c r="F7276" s="22">
        <f t="shared" si="340"/>
        <v>43101</v>
      </c>
      <c r="G7276" t="s">
        <v>20801</v>
      </c>
      <c r="H7276">
        <f t="shared" si="341"/>
        <v>6.7</v>
      </c>
      <c r="I7276">
        <v>6.7</v>
      </c>
      <c r="J7276">
        <v>66000</v>
      </c>
      <c r="K7276" t="s">
        <v>16416</v>
      </c>
      <c r="L7276" t="s">
        <v>6003</v>
      </c>
      <c r="M7276" t="s">
        <v>18384</v>
      </c>
      <c r="N7276" t="s">
        <v>291</v>
      </c>
      <c r="O7276">
        <v>20000000</v>
      </c>
      <c r="P7276">
        <v>7942093</v>
      </c>
      <c r="Q7276">
        <f>_xlfn.XLOOKUP(E7276,CPI!A:A,CPI!B:B)</f>
        <v>251.1</v>
      </c>
      <c r="R7276" s="12">
        <f>P7276*(CPI!$B$112/Movie!Q7276)</f>
        <v>9637418.3078454789</v>
      </c>
      <c r="S7276" t="s">
        <v>19483</v>
      </c>
      <c r="T7276">
        <v>152</v>
      </c>
    </row>
    <row r="7277" spans="1:20" x14ac:dyDescent="0.3">
      <c r="A7277" t="s">
        <v>20870</v>
      </c>
      <c r="B7277" t="str">
        <f t="shared" si="339"/>
        <v>R</v>
      </c>
      <c r="C7277" t="s">
        <v>1</v>
      </c>
      <c r="D7277" t="s">
        <v>48</v>
      </c>
      <c r="E7277">
        <v>2018</v>
      </c>
      <c r="F7277" s="22">
        <f t="shared" si="340"/>
        <v>43101</v>
      </c>
      <c r="G7277" t="s">
        <v>20811</v>
      </c>
      <c r="H7277">
        <f t="shared" si="341"/>
        <v>7.5</v>
      </c>
      <c r="I7277">
        <v>7.5</v>
      </c>
      <c r="J7277">
        <v>181000</v>
      </c>
      <c r="K7277" t="s">
        <v>16155</v>
      </c>
      <c r="L7277" t="s">
        <v>20871</v>
      </c>
      <c r="M7277" t="s">
        <v>20872</v>
      </c>
      <c r="N7277" t="s">
        <v>3140</v>
      </c>
      <c r="O7277">
        <v>15000000</v>
      </c>
      <c r="P7277">
        <v>95918706</v>
      </c>
      <c r="Q7277">
        <f>_xlfn.XLOOKUP(E7277,CPI!A:A,CPI!B:B)</f>
        <v>251.1</v>
      </c>
      <c r="R7277" s="12">
        <f>P7277*(CPI!$B$112/Movie!Q7277)</f>
        <v>116393587.08960573</v>
      </c>
      <c r="S7277" t="s">
        <v>9423</v>
      </c>
      <c r="T7277">
        <v>119</v>
      </c>
    </row>
    <row r="7278" spans="1:20" x14ac:dyDescent="0.3">
      <c r="A7278" t="s">
        <v>20873</v>
      </c>
      <c r="B7278" t="str">
        <f t="shared" si="339"/>
        <v>PG-13</v>
      </c>
      <c r="C7278" t="s">
        <v>1984</v>
      </c>
      <c r="D7278" t="s">
        <v>19</v>
      </c>
      <c r="E7278">
        <v>2018</v>
      </c>
      <c r="F7278" s="22">
        <f t="shared" si="340"/>
        <v>43101</v>
      </c>
      <c r="G7278" t="s">
        <v>20830</v>
      </c>
      <c r="H7278">
        <f t="shared" si="341"/>
        <v>5.6</v>
      </c>
      <c r="I7278">
        <v>5.6</v>
      </c>
      <c r="J7278">
        <v>157000</v>
      </c>
      <c r="K7278" t="s">
        <v>6929</v>
      </c>
      <c r="L7278" t="s">
        <v>13082</v>
      </c>
      <c r="M7278" t="s">
        <v>11224</v>
      </c>
      <c r="N7278" t="s">
        <v>15</v>
      </c>
      <c r="O7278">
        <v>130000000</v>
      </c>
      <c r="P7278">
        <v>530259473</v>
      </c>
      <c r="Q7278">
        <f>_xlfn.XLOOKUP(E7278,CPI!A:A,CPI!B:B)</f>
        <v>251.1</v>
      </c>
      <c r="R7278" s="12">
        <f>P7278*(CPI!$B$112/Movie!Q7278)</f>
        <v>643449069.78534448</v>
      </c>
      <c r="S7278" t="s">
        <v>14270</v>
      </c>
      <c r="T7278">
        <v>113</v>
      </c>
    </row>
    <row r="7279" spans="1:20" x14ac:dyDescent="0.3">
      <c r="A7279" t="s">
        <v>20874</v>
      </c>
      <c r="B7279" t="str">
        <f t="shared" si="339"/>
        <v>Not Rated</v>
      </c>
      <c r="C7279" t="s">
        <v>432</v>
      </c>
      <c r="D7279" t="s">
        <v>37</v>
      </c>
      <c r="E7279">
        <v>2018</v>
      </c>
      <c r="F7279" s="22">
        <f t="shared" si="340"/>
        <v>43101</v>
      </c>
      <c r="G7279" t="s">
        <v>20808</v>
      </c>
      <c r="H7279">
        <f t="shared" si="341"/>
        <v>6.5</v>
      </c>
      <c r="I7279">
        <v>6.5</v>
      </c>
      <c r="J7279">
        <v>68000</v>
      </c>
      <c r="K7279" t="s">
        <v>16809</v>
      </c>
      <c r="L7279" t="s">
        <v>16809</v>
      </c>
      <c r="M7279" t="s">
        <v>1520</v>
      </c>
      <c r="N7279" t="s">
        <v>7</v>
      </c>
      <c r="O7279">
        <v>6000000</v>
      </c>
      <c r="P7279">
        <v>1555203</v>
      </c>
      <c r="Q7279">
        <f>_xlfn.XLOOKUP(E7279,CPI!A:A,CPI!B:B)</f>
        <v>251.1</v>
      </c>
      <c r="R7279" s="12">
        <f>P7279*(CPI!$B$112/Movie!Q7279)</f>
        <v>1887177.8339307047</v>
      </c>
      <c r="S7279" t="s">
        <v>18922</v>
      </c>
      <c r="T7279">
        <v>121</v>
      </c>
    </row>
    <row r="7280" spans="1:20" x14ac:dyDescent="0.3">
      <c r="A7280" t="s">
        <v>20875</v>
      </c>
      <c r="B7280" t="str">
        <f t="shared" si="339"/>
        <v>R</v>
      </c>
      <c r="C7280" t="s">
        <v>1</v>
      </c>
      <c r="D7280" t="s">
        <v>19</v>
      </c>
      <c r="E7280">
        <v>2018</v>
      </c>
      <c r="F7280" s="22">
        <f t="shared" si="340"/>
        <v>43101</v>
      </c>
      <c r="G7280" t="s">
        <v>20876</v>
      </c>
      <c r="H7280">
        <f t="shared" si="341"/>
        <v>7.1</v>
      </c>
      <c r="I7280">
        <v>7.1</v>
      </c>
      <c r="J7280">
        <v>132000</v>
      </c>
      <c r="K7280" t="s">
        <v>20877</v>
      </c>
      <c r="L7280" t="s">
        <v>19266</v>
      </c>
      <c r="M7280" t="s">
        <v>16785</v>
      </c>
      <c r="N7280" t="s">
        <v>15</v>
      </c>
      <c r="O7280">
        <v>35000000</v>
      </c>
      <c r="P7280">
        <v>75837743</v>
      </c>
      <c r="Q7280">
        <f>_xlfn.XLOOKUP(E7280,CPI!A:A,CPI!B:B)</f>
        <v>251.1</v>
      </c>
      <c r="R7280" s="12">
        <f>P7280*(CPI!$B$112/Movie!Q7280)</f>
        <v>92026126.213062525</v>
      </c>
      <c r="S7280" t="s">
        <v>16</v>
      </c>
      <c r="T7280">
        <v>122</v>
      </c>
    </row>
    <row r="7281" spans="1:20" x14ac:dyDescent="0.3">
      <c r="A7281" t="s">
        <v>20878</v>
      </c>
      <c r="B7281" t="str">
        <f t="shared" si="339"/>
        <v>R</v>
      </c>
      <c r="C7281" t="s">
        <v>1</v>
      </c>
      <c r="D7281" t="s">
        <v>2</v>
      </c>
      <c r="E7281">
        <v>2018</v>
      </c>
      <c r="F7281" s="22">
        <f t="shared" si="340"/>
        <v>43101</v>
      </c>
      <c r="G7281" t="s">
        <v>20879</v>
      </c>
      <c r="H7281">
        <f t="shared" si="341"/>
        <v>4.5</v>
      </c>
      <c r="I7281">
        <v>4.5</v>
      </c>
      <c r="J7281">
        <v>59000</v>
      </c>
      <c r="K7281" t="s">
        <v>2262</v>
      </c>
      <c r="L7281" t="s">
        <v>20368</v>
      </c>
      <c r="M7281" t="s">
        <v>19263</v>
      </c>
      <c r="N7281" t="s">
        <v>15</v>
      </c>
      <c r="O7281">
        <v>55000000</v>
      </c>
      <c r="P7281">
        <v>371987838</v>
      </c>
      <c r="Q7281">
        <f>_xlfn.XLOOKUP(E7281,CPI!A:A,CPI!B:B)</f>
        <v>251.1</v>
      </c>
      <c r="R7281" s="12">
        <f>P7281*(CPI!$B$112/Movie!Q7281)</f>
        <v>451392649.29749101</v>
      </c>
      <c r="S7281" t="s">
        <v>20525</v>
      </c>
      <c r="T7281">
        <v>105</v>
      </c>
    </row>
    <row r="7282" spans="1:20" x14ac:dyDescent="0.3">
      <c r="A7282" t="s">
        <v>15076</v>
      </c>
      <c r="B7282" t="str">
        <f t="shared" si="339"/>
        <v>R</v>
      </c>
      <c r="C7282" t="s">
        <v>1</v>
      </c>
      <c r="D7282" t="s">
        <v>89</v>
      </c>
      <c r="E7282">
        <v>2018</v>
      </c>
      <c r="F7282" s="22">
        <f t="shared" si="340"/>
        <v>43101</v>
      </c>
      <c r="G7282" t="s">
        <v>20880</v>
      </c>
      <c r="H7282">
        <f t="shared" si="341"/>
        <v>6.5</v>
      </c>
      <c r="I7282">
        <v>6.5</v>
      </c>
      <c r="J7282">
        <v>126000</v>
      </c>
      <c r="K7282" t="s">
        <v>13337</v>
      </c>
      <c r="L7282" t="s">
        <v>111</v>
      </c>
      <c r="M7282" t="s">
        <v>577</v>
      </c>
      <c r="N7282" t="s">
        <v>15</v>
      </c>
      <c r="O7282">
        <v>10000000</v>
      </c>
      <c r="P7282">
        <v>255614941</v>
      </c>
      <c r="Q7282">
        <f>_xlfn.XLOOKUP(E7282,CPI!A:A,CPI!B:B)</f>
        <v>251.1</v>
      </c>
      <c r="R7282" s="12">
        <f>P7282*(CPI!$B$112/Movie!Q7282)</f>
        <v>310178703.79410595</v>
      </c>
      <c r="S7282" t="s">
        <v>19408</v>
      </c>
      <c r="T7282">
        <v>106</v>
      </c>
    </row>
    <row r="7283" spans="1:20" x14ac:dyDescent="0.3">
      <c r="A7283" t="s">
        <v>20881</v>
      </c>
      <c r="B7283" t="str">
        <f t="shared" si="339"/>
        <v>PG</v>
      </c>
      <c r="C7283" t="s">
        <v>18</v>
      </c>
      <c r="D7283" t="s">
        <v>375</v>
      </c>
      <c r="E7283">
        <v>2018</v>
      </c>
      <c r="F7283" s="22">
        <f t="shared" si="340"/>
        <v>43101</v>
      </c>
      <c r="G7283" t="s">
        <v>20882</v>
      </c>
      <c r="H7283">
        <f t="shared" si="341"/>
        <v>7.6</v>
      </c>
      <c r="I7283">
        <v>7.6</v>
      </c>
      <c r="J7283">
        <v>263000</v>
      </c>
      <c r="K7283" t="s">
        <v>10718</v>
      </c>
      <c r="L7283" t="s">
        <v>10718</v>
      </c>
      <c r="M7283" t="s">
        <v>13470</v>
      </c>
      <c r="N7283" t="s">
        <v>15</v>
      </c>
      <c r="O7283">
        <v>200000000</v>
      </c>
      <c r="P7283">
        <v>1244639527</v>
      </c>
      <c r="Q7283">
        <f>_xlfn.XLOOKUP(E7283,CPI!A:A,CPI!B:B)</f>
        <v>251.1</v>
      </c>
      <c r="R7283" s="12">
        <f>P7283*(CPI!$B$112/Movie!Q7283)</f>
        <v>1510321242.0426126</v>
      </c>
      <c r="S7283" t="s">
        <v>1709</v>
      </c>
      <c r="T7283">
        <v>118</v>
      </c>
    </row>
    <row r="7284" spans="1:20" x14ac:dyDescent="0.3">
      <c r="A7284" t="s">
        <v>20883</v>
      </c>
      <c r="B7284" t="str">
        <f t="shared" si="339"/>
        <v>R</v>
      </c>
      <c r="C7284" t="s">
        <v>1</v>
      </c>
      <c r="D7284" t="s">
        <v>19</v>
      </c>
      <c r="E7284">
        <v>2018</v>
      </c>
      <c r="F7284" s="22">
        <f t="shared" si="340"/>
        <v>43101</v>
      </c>
      <c r="G7284" t="s">
        <v>20884</v>
      </c>
      <c r="H7284">
        <f t="shared" si="341"/>
        <v>5.2</v>
      </c>
      <c r="I7284">
        <v>5.2</v>
      </c>
      <c r="J7284">
        <v>58000</v>
      </c>
      <c r="K7284" t="s">
        <v>20885</v>
      </c>
      <c r="L7284" t="s">
        <v>9110</v>
      </c>
      <c r="M7284" t="s">
        <v>20886</v>
      </c>
      <c r="N7284" t="s">
        <v>15</v>
      </c>
      <c r="O7284">
        <v>13000000</v>
      </c>
      <c r="P7284">
        <v>137056262</v>
      </c>
      <c r="Q7284">
        <f>_xlfn.XLOOKUP(E7284,CPI!A:A,CPI!B:B)</f>
        <v>251.1</v>
      </c>
      <c r="R7284" s="12">
        <f>P7284*(CPI!$B$112/Movie!Q7284)</f>
        <v>166312397.57626444</v>
      </c>
      <c r="S7284" t="s">
        <v>19408</v>
      </c>
      <c r="T7284">
        <v>97</v>
      </c>
    </row>
    <row r="7285" spans="1:20" x14ac:dyDescent="0.3">
      <c r="A7285" t="s">
        <v>20887</v>
      </c>
      <c r="B7285" t="str">
        <f t="shared" si="339"/>
        <v>R</v>
      </c>
      <c r="C7285" t="s">
        <v>1</v>
      </c>
      <c r="D7285" t="s">
        <v>89</v>
      </c>
      <c r="E7285">
        <v>2018</v>
      </c>
      <c r="F7285" s="22">
        <f t="shared" si="340"/>
        <v>43101</v>
      </c>
      <c r="G7285" t="s">
        <v>20888</v>
      </c>
      <c r="H7285">
        <f t="shared" si="341"/>
        <v>6.8</v>
      </c>
      <c r="I7285">
        <v>6.8</v>
      </c>
      <c r="J7285">
        <v>64000</v>
      </c>
      <c r="K7285" t="s">
        <v>6508</v>
      </c>
      <c r="L7285" t="s">
        <v>6508</v>
      </c>
      <c r="M7285" t="s">
        <v>1202</v>
      </c>
      <c r="N7285" t="s">
        <v>3795</v>
      </c>
      <c r="P7285">
        <v>3081913</v>
      </c>
      <c r="Q7285">
        <f>_xlfn.XLOOKUP(E7285,CPI!A:A,CPI!B:B)</f>
        <v>251.1</v>
      </c>
      <c r="R7285" s="12">
        <f>P7285*(CPI!$B$112/Movie!Q7285)</f>
        <v>3739780.5300677018</v>
      </c>
      <c r="S7285" t="s">
        <v>10398</v>
      </c>
      <c r="T7285">
        <v>152</v>
      </c>
    </row>
    <row r="7286" spans="1:20" x14ac:dyDescent="0.3">
      <c r="A7286" t="s">
        <v>20889</v>
      </c>
      <c r="B7286" t="str">
        <f t="shared" si="339"/>
        <v>PG-13</v>
      </c>
      <c r="C7286" t="s">
        <v>1984</v>
      </c>
      <c r="D7286" t="s">
        <v>2</v>
      </c>
      <c r="E7286">
        <v>2018</v>
      </c>
      <c r="F7286" s="22">
        <f t="shared" si="340"/>
        <v>43101</v>
      </c>
      <c r="G7286" t="s">
        <v>20890</v>
      </c>
      <c r="H7286">
        <f t="shared" si="341"/>
        <v>6.6</v>
      </c>
      <c r="I7286">
        <v>6.6</v>
      </c>
      <c r="J7286">
        <v>8500</v>
      </c>
      <c r="K7286" t="s">
        <v>20891</v>
      </c>
      <c r="L7286" t="s">
        <v>20892</v>
      </c>
      <c r="M7286" t="s">
        <v>19297</v>
      </c>
      <c r="N7286" t="s">
        <v>7</v>
      </c>
      <c r="O7286">
        <v>12000000</v>
      </c>
      <c r="P7286">
        <v>242115</v>
      </c>
      <c r="Q7286">
        <f>_xlfn.XLOOKUP(E7286,CPI!A:A,CPI!B:B)</f>
        <v>251.1</v>
      </c>
      <c r="R7286" s="12">
        <f>P7286*(CPI!$B$112/Movie!Q7286)</f>
        <v>293797.05495818396</v>
      </c>
      <c r="S7286" t="s">
        <v>19663</v>
      </c>
      <c r="T7286">
        <v>106</v>
      </c>
    </row>
    <row r="7287" spans="1:20" x14ac:dyDescent="0.3">
      <c r="A7287" t="s">
        <v>20893</v>
      </c>
      <c r="B7287" t="str">
        <f t="shared" si="339"/>
        <v>R</v>
      </c>
      <c r="C7287" t="s">
        <v>1</v>
      </c>
      <c r="D7287" t="s">
        <v>37</v>
      </c>
      <c r="E7287">
        <v>2018</v>
      </c>
      <c r="F7287" s="22">
        <f t="shared" si="340"/>
        <v>43101</v>
      </c>
      <c r="G7287" t="s">
        <v>20894</v>
      </c>
      <c r="H7287">
        <f t="shared" si="341"/>
        <v>5.3</v>
      </c>
      <c r="I7287">
        <v>5.3</v>
      </c>
      <c r="J7287">
        <v>127000</v>
      </c>
      <c r="K7287" t="s">
        <v>20895</v>
      </c>
      <c r="L7287" t="s">
        <v>18808</v>
      </c>
      <c r="M7287" t="s">
        <v>20896</v>
      </c>
      <c r="N7287" t="s">
        <v>15</v>
      </c>
      <c r="O7287">
        <v>22000000</v>
      </c>
      <c r="P7287">
        <v>365551694</v>
      </c>
      <c r="Q7287">
        <f>_xlfn.XLOOKUP(E7287,CPI!A:A,CPI!B:B)</f>
        <v>251.1</v>
      </c>
      <c r="R7287" s="12">
        <f>P7287*(CPI!$B$112/Movie!Q7287)</f>
        <v>443582641.02668256</v>
      </c>
      <c r="S7287" t="s">
        <v>20897</v>
      </c>
      <c r="T7287">
        <v>96</v>
      </c>
    </row>
    <row r="7288" spans="1:20" x14ac:dyDescent="0.3">
      <c r="A7288" t="s">
        <v>20898</v>
      </c>
      <c r="B7288" t="str">
        <f t="shared" si="339"/>
        <v>R</v>
      </c>
      <c r="C7288" t="s">
        <v>1</v>
      </c>
      <c r="D7288" t="s">
        <v>48</v>
      </c>
      <c r="E7288">
        <v>2018</v>
      </c>
      <c r="F7288" s="22">
        <f t="shared" si="340"/>
        <v>43101</v>
      </c>
      <c r="G7288" t="s">
        <v>20899</v>
      </c>
      <c r="H7288">
        <f t="shared" si="341"/>
        <v>5.9</v>
      </c>
      <c r="I7288">
        <v>5.9</v>
      </c>
      <c r="J7288">
        <v>3500</v>
      </c>
      <c r="K7288" t="s">
        <v>9412</v>
      </c>
      <c r="L7288" t="s">
        <v>14295</v>
      </c>
      <c r="M7288" t="s">
        <v>20900</v>
      </c>
      <c r="N7288" t="s">
        <v>15</v>
      </c>
      <c r="P7288">
        <v>98240</v>
      </c>
      <c r="Q7288">
        <f>_xlfn.XLOOKUP(E7288,CPI!A:A,CPI!B:B)</f>
        <v>251.1</v>
      </c>
      <c r="R7288" s="12">
        <f>P7288*(CPI!$B$112/Movie!Q7288)</f>
        <v>119210.38630027877</v>
      </c>
      <c r="S7288" t="s">
        <v>20901</v>
      </c>
      <c r="T7288">
        <v>110</v>
      </c>
    </row>
    <row r="7289" spans="1:20" x14ac:dyDescent="0.3">
      <c r="A7289" t="s">
        <v>20902</v>
      </c>
      <c r="B7289" t="str">
        <f t="shared" si="339"/>
        <v>R</v>
      </c>
      <c r="C7289" t="s">
        <v>1</v>
      </c>
      <c r="D7289" t="s">
        <v>19</v>
      </c>
      <c r="E7289">
        <v>2018</v>
      </c>
      <c r="F7289" s="22">
        <f t="shared" si="340"/>
        <v>43101</v>
      </c>
      <c r="G7289" t="s">
        <v>20858</v>
      </c>
      <c r="H7289">
        <f t="shared" si="341"/>
        <v>6.7</v>
      </c>
      <c r="I7289">
        <v>6.7</v>
      </c>
      <c r="J7289">
        <v>141000</v>
      </c>
      <c r="K7289" t="s">
        <v>10304</v>
      </c>
      <c r="L7289" t="s">
        <v>3553</v>
      </c>
      <c r="M7289" t="s">
        <v>4109</v>
      </c>
      <c r="N7289" t="s">
        <v>15</v>
      </c>
      <c r="O7289">
        <v>62000000</v>
      </c>
      <c r="P7289">
        <v>190400157</v>
      </c>
      <c r="Q7289">
        <f>_xlfn.XLOOKUP(E7289,CPI!A:A,CPI!B:B)</f>
        <v>251.1</v>
      </c>
      <c r="R7289" s="12">
        <f>P7289*(CPI!$B$112/Movie!Q7289)</f>
        <v>231043121.61648744</v>
      </c>
      <c r="S7289" t="s">
        <v>16</v>
      </c>
      <c r="T7289">
        <v>121</v>
      </c>
    </row>
    <row r="7290" spans="1:20" x14ac:dyDescent="0.3">
      <c r="A7290" t="s">
        <v>20903</v>
      </c>
      <c r="B7290" t="str">
        <f t="shared" si="339"/>
        <v>R</v>
      </c>
      <c r="C7290" t="s">
        <v>1</v>
      </c>
      <c r="D7290" t="s">
        <v>2</v>
      </c>
      <c r="E7290">
        <v>2018</v>
      </c>
      <c r="F7290" s="22">
        <f t="shared" si="340"/>
        <v>43101</v>
      </c>
      <c r="G7290" t="s">
        <v>20904</v>
      </c>
      <c r="H7290">
        <f t="shared" si="341"/>
        <v>7</v>
      </c>
      <c r="I7290">
        <v>7</v>
      </c>
      <c r="J7290">
        <v>57000</v>
      </c>
      <c r="K7290" t="s">
        <v>10260</v>
      </c>
      <c r="L7290" t="s">
        <v>10260</v>
      </c>
      <c r="M7290" t="s">
        <v>20905</v>
      </c>
      <c r="N7290" t="s">
        <v>437</v>
      </c>
      <c r="P7290">
        <v>2027391</v>
      </c>
      <c r="Q7290">
        <f>_xlfn.XLOOKUP(E7290,CPI!A:A,CPI!B:B)</f>
        <v>251.1</v>
      </c>
      <c r="R7290" s="12">
        <f>P7290*(CPI!$B$112/Movie!Q7290)</f>
        <v>2460159.4492234169</v>
      </c>
      <c r="S7290" t="s">
        <v>20906</v>
      </c>
      <c r="T7290">
        <v>97</v>
      </c>
    </row>
    <row r="7291" spans="1:20" x14ac:dyDescent="0.3">
      <c r="A7291" t="s">
        <v>20907</v>
      </c>
      <c r="B7291" t="str">
        <f t="shared" si="339"/>
        <v>PG-13</v>
      </c>
      <c r="C7291" t="s">
        <v>1984</v>
      </c>
      <c r="D7291" t="s">
        <v>19</v>
      </c>
      <c r="E7291">
        <v>2018</v>
      </c>
      <c r="F7291" s="22">
        <f t="shared" si="340"/>
        <v>43101</v>
      </c>
      <c r="G7291" t="s">
        <v>20478</v>
      </c>
      <c r="H7291">
        <f t="shared" si="341"/>
        <v>6.3</v>
      </c>
      <c r="I7291">
        <v>6.3</v>
      </c>
      <c r="J7291">
        <v>107000</v>
      </c>
      <c r="K7291" t="s">
        <v>14071</v>
      </c>
      <c r="L7291" t="s">
        <v>20908</v>
      </c>
      <c r="M7291" t="s">
        <v>5694</v>
      </c>
      <c r="N7291" t="s">
        <v>15</v>
      </c>
      <c r="O7291">
        <v>30000000</v>
      </c>
      <c r="P7291">
        <v>119942387</v>
      </c>
      <c r="Q7291">
        <f>_xlfn.XLOOKUP(E7291,CPI!A:A,CPI!B:B)</f>
        <v>251.1</v>
      </c>
      <c r="R7291" s="12">
        <f>P7291*(CPI!$B$112/Movie!Q7291)</f>
        <v>145545381.59657505</v>
      </c>
      <c r="S7291" t="s">
        <v>6839</v>
      </c>
      <c r="T7291">
        <v>104</v>
      </c>
    </row>
    <row r="7292" spans="1:20" x14ac:dyDescent="0.3">
      <c r="A7292" t="s">
        <v>20909</v>
      </c>
      <c r="B7292" t="str">
        <f t="shared" si="339"/>
        <v>R</v>
      </c>
      <c r="C7292" t="s">
        <v>1</v>
      </c>
      <c r="D7292" t="s">
        <v>19</v>
      </c>
      <c r="E7292">
        <v>2018</v>
      </c>
      <c r="F7292" s="22">
        <f t="shared" si="340"/>
        <v>43101</v>
      </c>
      <c r="G7292" t="s">
        <v>20851</v>
      </c>
      <c r="H7292">
        <f t="shared" si="341"/>
        <v>6.9</v>
      </c>
      <c r="I7292">
        <v>6.9</v>
      </c>
      <c r="J7292">
        <v>215000</v>
      </c>
      <c r="K7292" t="s">
        <v>19333</v>
      </c>
      <c r="L7292" t="s">
        <v>12764</v>
      </c>
      <c r="M7292" t="s">
        <v>4007</v>
      </c>
      <c r="N7292" t="s">
        <v>15</v>
      </c>
      <c r="O7292">
        <v>37000000</v>
      </c>
      <c r="P7292">
        <v>117679066</v>
      </c>
      <c r="Q7292">
        <f>_xlfn.XLOOKUP(E7292,CPI!A:A,CPI!B:B)</f>
        <v>251.1</v>
      </c>
      <c r="R7292" s="12">
        <f>P7292*(CPI!$B$112/Movie!Q7292)</f>
        <v>142798930.34727201</v>
      </c>
      <c r="S7292" t="s">
        <v>20910</v>
      </c>
      <c r="T7292">
        <v>100</v>
      </c>
    </row>
    <row r="7293" spans="1:20" x14ac:dyDescent="0.3">
      <c r="A7293" t="s">
        <v>20911</v>
      </c>
      <c r="B7293" t="str">
        <f t="shared" si="339"/>
        <v>R</v>
      </c>
      <c r="C7293" t="s">
        <v>1</v>
      </c>
      <c r="D7293" t="s">
        <v>48</v>
      </c>
      <c r="E7293">
        <v>2018</v>
      </c>
      <c r="F7293" s="22">
        <f t="shared" si="340"/>
        <v>43101</v>
      </c>
      <c r="G7293" t="s">
        <v>20912</v>
      </c>
      <c r="H7293">
        <f t="shared" si="341"/>
        <v>6.4</v>
      </c>
      <c r="I7293">
        <v>6.4</v>
      </c>
      <c r="J7293">
        <v>11000</v>
      </c>
      <c r="K7293" t="s">
        <v>3474</v>
      </c>
      <c r="L7293" t="s">
        <v>20913</v>
      </c>
      <c r="M7293" t="s">
        <v>9854</v>
      </c>
      <c r="N7293" t="s">
        <v>7</v>
      </c>
      <c r="P7293">
        <v>10647493</v>
      </c>
      <c r="Q7293">
        <f>_xlfn.XLOOKUP(E7293,CPI!A:A,CPI!B:B)</f>
        <v>251.1</v>
      </c>
      <c r="R7293" s="12">
        <f>P7293*(CPI!$B$112/Movie!Q7293)</f>
        <v>12920315.082039028</v>
      </c>
      <c r="S7293" t="s">
        <v>20914</v>
      </c>
      <c r="T7293">
        <v>101</v>
      </c>
    </row>
    <row r="7294" spans="1:20" x14ac:dyDescent="0.3">
      <c r="A7294" t="s">
        <v>20915</v>
      </c>
      <c r="B7294" t="str">
        <f t="shared" si="339"/>
        <v>R</v>
      </c>
      <c r="C7294" t="s">
        <v>1</v>
      </c>
      <c r="D7294" t="s">
        <v>19</v>
      </c>
      <c r="E7294">
        <v>2018</v>
      </c>
      <c r="F7294" s="22">
        <f t="shared" si="340"/>
        <v>43101</v>
      </c>
      <c r="G7294" t="s">
        <v>20882</v>
      </c>
      <c r="H7294">
        <f t="shared" si="341"/>
        <v>6.5</v>
      </c>
      <c r="I7294">
        <v>6.5</v>
      </c>
      <c r="J7294">
        <v>121000</v>
      </c>
      <c r="K7294" t="s">
        <v>20916</v>
      </c>
      <c r="L7294" t="s">
        <v>14041</v>
      </c>
      <c r="M7294" t="s">
        <v>12727</v>
      </c>
      <c r="N7294" t="s">
        <v>15</v>
      </c>
      <c r="O7294">
        <v>28000000</v>
      </c>
      <c r="P7294">
        <v>78130625</v>
      </c>
      <c r="Q7294">
        <f>_xlfn.XLOOKUP(E7294,CPI!A:A,CPI!B:B)</f>
        <v>251.1</v>
      </c>
      <c r="R7294" s="12">
        <f>P7294*(CPI!$B$112/Movie!Q7294)</f>
        <v>94808448.576264441</v>
      </c>
      <c r="S7294" t="s">
        <v>18904</v>
      </c>
      <c r="T7294">
        <v>100</v>
      </c>
    </row>
    <row r="7295" spans="1:20" x14ac:dyDescent="0.3">
      <c r="A7295" t="s">
        <v>20917</v>
      </c>
      <c r="B7295" t="str">
        <f t="shared" si="339"/>
        <v>PG-13</v>
      </c>
      <c r="C7295" t="s">
        <v>1984</v>
      </c>
      <c r="D7295" t="s">
        <v>89</v>
      </c>
      <c r="E7295">
        <v>2018</v>
      </c>
      <c r="F7295" s="22">
        <f t="shared" si="340"/>
        <v>43101</v>
      </c>
      <c r="G7295" t="s">
        <v>20880</v>
      </c>
      <c r="H7295">
        <f t="shared" si="341"/>
        <v>7.5</v>
      </c>
      <c r="I7295">
        <v>7.5</v>
      </c>
      <c r="J7295">
        <v>33000</v>
      </c>
      <c r="K7295" t="s">
        <v>9727</v>
      </c>
      <c r="L7295" t="s">
        <v>9357</v>
      </c>
      <c r="M7295" t="s">
        <v>20482</v>
      </c>
      <c r="N7295" t="s">
        <v>15</v>
      </c>
      <c r="O7295">
        <v>23000000</v>
      </c>
      <c r="P7295">
        <v>34934009</v>
      </c>
      <c r="Q7295">
        <f>_xlfn.XLOOKUP(E7295,CPI!A:A,CPI!B:B)</f>
        <v>251.1</v>
      </c>
      <c r="R7295" s="12">
        <f>P7295*(CPI!$B$112/Movie!Q7295)</f>
        <v>42391049.551174827</v>
      </c>
      <c r="S7295" t="s">
        <v>9093</v>
      </c>
      <c r="T7295">
        <v>133</v>
      </c>
    </row>
    <row r="7296" spans="1:20" x14ac:dyDescent="0.3">
      <c r="A7296" t="s">
        <v>20918</v>
      </c>
      <c r="B7296" t="str">
        <f t="shared" si="339"/>
        <v>R</v>
      </c>
      <c r="C7296" t="s">
        <v>1</v>
      </c>
      <c r="D7296" t="s">
        <v>89</v>
      </c>
      <c r="E7296">
        <v>2018</v>
      </c>
      <c r="F7296" s="22">
        <f t="shared" si="340"/>
        <v>43101</v>
      </c>
      <c r="G7296" t="s">
        <v>20919</v>
      </c>
      <c r="H7296">
        <f t="shared" si="341"/>
        <v>7.1</v>
      </c>
      <c r="I7296">
        <v>7.1</v>
      </c>
      <c r="J7296">
        <v>135000</v>
      </c>
      <c r="K7296" t="s">
        <v>15598</v>
      </c>
      <c r="L7296" t="s">
        <v>15598</v>
      </c>
      <c r="M7296" t="s">
        <v>647</v>
      </c>
      <c r="N7296" t="s">
        <v>15</v>
      </c>
      <c r="O7296">
        <v>32000000</v>
      </c>
      <c r="P7296">
        <v>31882724</v>
      </c>
      <c r="Q7296">
        <f>_xlfn.XLOOKUP(E7296,CPI!A:A,CPI!B:B)</f>
        <v>251.1</v>
      </c>
      <c r="R7296" s="12">
        <f>P7296*(CPI!$B$112/Movie!Q7296)</f>
        <v>38688434.897650339</v>
      </c>
      <c r="S7296" t="s">
        <v>20920</v>
      </c>
      <c r="T7296">
        <v>141</v>
      </c>
    </row>
    <row r="7297" spans="1:20" x14ac:dyDescent="0.3">
      <c r="A7297" t="s">
        <v>20921</v>
      </c>
      <c r="B7297" t="str">
        <f t="shared" si="339"/>
        <v>PG-13</v>
      </c>
      <c r="C7297" t="s">
        <v>1984</v>
      </c>
      <c r="D7297" t="s">
        <v>375</v>
      </c>
      <c r="E7297">
        <v>2018</v>
      </c>
      <c r="F7297" s="22">
        <f t="shared" si="340"/>
        <v>43101</v>
      </c>
      <c r="G7297" t="s">
        <v>20554</v>
      </c>
      <c r="H7297">
        <f t="shared" si="341"/>
        <v>7.9</v>
      </c>
      <c r="I7297">
        <v>7.9</v>
      </c>
      <c r="J7297">
        <v>147000</v>
      </c>
      <c r="K7297" t="s">
        <v>9025</v>
      </c>
      <c r="L7297" t="s">
        <v>9025</v>
      </c>
      <c r="M7297" t="s">
        <v>19457</v>
      </c>
      <c r="N7297" t="s">
        <v>5801</v>
      </c>
      <c r="P7297">
        <v>64337744</v>
      </c>
      <c r="Q7297">
        <f>_xlfn.XLOOKUP(E7297,CPI!A:A,CPI!B:B)</f>
        <v>251.1</v>
      </c>
      <c r="R7297" s="12">
        <f>P7297*(CPI!$B$112/Movie!Q7297)</f>
        <v>78071328.541616887</v>
      </c>
      <c r="S7297" t="s">
        <v>15432</v>
      </c>
      <c r="T7297">
        <v>101</v>
      </c>
    </row>
    <row r="7298" spans="1:20" x14ac:dyDescent="0.3">
      <c r="A7298" t="s">
        <v>20922</v>
      </c>
      <c r="B7298" t="str">
        <f t="shared" si="339"/>
        <v>PG-13</v>
      </c>
      <c r="C7298" t="s">
        <v>1984</v>
      </c>
      <c r="D7298" t="s">
        <v>10</v>
      </c>
      <c r="E7298">
        <v>2018</v>
      </c>
      <c r="F7298" s="22">
        <f t="shared" si="340"/>
        <v>43101</v>
      </c>
      <c r="G7298" t="s">
        <v>20822</v>
      </c>
      <c r="H7298">
        <f t="shared" si="341"/>
        <v>6.5</v>
      </c>
      <c r="I7298">
        <v>6.5</v>
      </c>
      <c r="J7298">
        <v>234000</v>
      </c>
      <c r="K7298" t="s">
        <v>15019</v>
      </c>
      <c r="L7298" t="s">
        <v>11797</v>
      </c>
      <c r="M7298" t="s">
        <v>16869</v>
      </c>
      <c r="N7298" t="s">
        <v>7</v>
      </c>
      <c r="O7298">
        <v>200000000</v>
      </c>
      <c r="P7298">
        <v>654855901</v>
      </c>
      <c r="Q7298">
        <f>_xlfn.XLOOKUP(E7298,CPI!A:A,CPI!B:B)</f>
        <v>251.1</v>
      </c>
      <c r="R7298" s="12">
        <f>P7298*(CPI!$B$112/Movie!Q7298)</f>
        <v>794641947.56949425</v>
      </c>
      <c r="S7298" t="s">
        <v>19855</v>
      </c>
      <c r="T7298">
        <v>134</v>
      </c>
    </row>
    <row r="7299" spans="1:20" x14ac:dyDescent="0.3">
      <c r="A7299" t="s">
        <v>20923</v>
      </c>
      <c r="B7299" t="str">
        <f t="shared" ref="B7299:B7362" si="342">IF(C7299="","Rating Pending",C7299)</f>
        <v>R</v>
      </c>
      <c r="C7299" t="s">
        <v>1</v>
      </c>
      <c r="D7299" t="s">
        <v>19</v>
      </c>
      <c r="E7299">
        <v>2018</v>
      </c>
      <c r="F7299" s="22">
        <f t="shared" ref="F7299:F7362" si="343">DATE(TRIM(E7299), 1, 1)</f>
        <v>43101</v>
      </c>
      <c r="G7299" t="s">
        <v>20924</v>
      </c>
      <c r="H7299">
        <f t="shared" ref="H7299:H7362" si="344">IF(I7299="","Score Pending",I7299)</f>
        <v>6.6</v>
      </c>
      <c r="I7299">
        <v>6.6</v>
      </c>
      <c r="J7299">
        <v>58000</v>
      </c>
      <c r="K7299" t="s">
        <v>20925</v>
      </c>
      <c r="L7299" t="s">
        <v>9120</v>
      </c>
      <c r="M7299" t="s">
        <v>11425</v>
      </c>
      <c r="N7299" t="s">
        <v>7</v>
      </c>
      <c r="O7299">
        <v>40000000</v>
      </c>
      <c r="P7299">
        <v>31676128</v>
      </c>
      <c r="Q7299">
        <f>_xlfn.XLOOKUP(E7299,CPI!A:A,CPI!B:B)</f>
        <v>251.1</v>
      </c>
      <c r="R7299" s="12">
        <f>P7299*(CPI!$B$112/Movie!Q7299)</f>
        <v>38437738.75587415</v>
      </c>
      <c r="S7299" t="s">
        <v>20926</v>
      </c>
      <c r="T7299">
        <v>121</v>
      </c>
    </row>
    <row r="7300" spans="1:20" x14ac:dyDescent="0.3">
      <c r="A7300" t="s">
        <v>20927</v>
      </c>
      <c r="B7300" t="str">
        <f t="shared" si="342"/>
        <v>R</v>
      </c>
      <c r="C7300" t="s">
        <v>1</v>
      </c>
      <c r="D7300" t="s">
        <v>89</v>
      </c>
      <c r="E7300">
        <v>2018</v>
      </c>
      <c r="F7300" s="22">
        <f t="shared" si="343"/>
        <v>43101</v>
      </c>
      <c r="G7300" t="s">
        <v>20815</v>
      </c>
      <c r="H7300">
        <f t="shared" si="344"/>
        <v>7</v>
      </c>
      <c r="I7300">
        <v>7</v>
      </c>
      <c r="J7300">
        <v>121000</v>
      </c>
      <c r="K7300" t="s">
        <v>70</v>
      </c>
      <c r="L7300" t="s">
        <v>15576</v>
      </c>
      <c r="M7300" t="s">
        <v>70</v>
      </c>
      <c r="N7300" t="s">
        <v>15</v>
      </c>
      <c r="O7300">
        <v>50000000</v>
      </c>
      <c r="P7300">
        <v>174804407</v>
      </c>
      <c r="Q7300">
        <f>_xlfn.XLOOKUP(E7300,CPI!A:A,CPI!B:B)</f>
        <v>251.1</v>
      </c>
      <c r="R7300" s="12">
        <f>P7300*(CPI!$B$112/Movie!Q7300)</f>
        <v>212118290.77220231</v>
      </c>
      <c r="S7300" t="s">
        <v>8</v>
      </c>
      <c r="T7300">
        <v>116</v>
      </c>
    </row>
    <row r="7301" spans="1:20" x14ac:dyDescent="0.3">
      <c r="A7301" t="s">
        <v>20928</v>
      </c>
      <c r="B7301" t="str">
        <f t="shared" si="342"/>
        <v>Not Rated</v>
      </c>
      <c r="C7301" t="s">
        <v>432</v>
      </c>
      <c r="D7301" t="s">
        <v>89</v>
      </c>
      <c r="E7301">
        <v>2018</v>
      </c>
      <c r="F7301" s="22">
        <f t="shared" si="343"/>
        <v>43101</v>
      </c>
      <c r="G7301" t="s">
        <v>20822</v>
      </c>
      <c r="H7301">
        <f t="shared" si="344"/>
        <v>6.6</v>
      </c>
      <c r="I7301">
        <v>6.6</v>
      </c>
      <c r="J7301">
        <v>21000</v>
      </c>
      <c r="K7301" t="s">
        <v>20929</v>
      </c>
      <c r="L7301" t="s">
        <v>18174</v>
      </c>
      <c r="M7301" t="s">
        <v>5858</v>
      </c>
      <c r="N7301" t="s">
        <v>15</v>
      </c>
      <c r="P7301">
        <v>167994</v>
      </c>
      <c r="Q7301">
        <f>_xlfn.XLOOKUP(E7301,CPI!A:A,CPI!B:B)</f>
        <v>251.1</v>
      </c>
      <c r="R7301" s="12">
        <f>P7301*(CPI!$B$112/Movie!Q7301)</f>
        <v>203854.12903225806</v>
      </c>
      <c r="S7301" t="s">
        <v>20930</v>
      </c>
      <c r="T7301">
        <v>109</v>
      </c>
    </row>
    <row r="7302" spans="1:20" x14ac:dyDescent="0.3">
      <c r="A7302" t="s">
        <v>16595</v>
      </c>
      <c r="B7302" t="str">
        <f t="shared" si="342"/>
        <v>PG-13</v>
      </c>
      <c r="C7302" t="s">
        <v>1984</v>
      </c>
      <c r="D7302" t="s">
        <v>19</v>
      </c>
      <c r="E7302">
        <v>2018</v>
      </c>
      <c r="F7302" s="22">
        <f t="shared" si="343"/>
        <v>43101</v>
      </c>
      <c r="G7302" t="s">
        <v>20931</v>
      </c>
      <c r="H7302">
        <f t="shared" si="344"/>
        <v>5.3</v>
      </c>
      <c r="I7302">
        <v>5.3</v>
      </c>
      <c r="J7302">
        <v>68000</v>
      </c>
      <c r="K7302" t="s">
        <v>20932</v>
      </c>
      <c r="L7302" t="s">
        <v>20933</v>
      </c>
      <c r="M7302" t="s">
        <v>19567</v>
      </c>
      <c r="N7302" t="s">
        <v>15</v>
      </c>
      <c r="O7302">
        <v>100000000</v>
      </c>
      <c r="P7302">
        <v>86493046</v>
      </c>
      <c r="Q7302">
        <f>_xlfn.XLOOKUP(E7302,CPI!A:A,CPI!B:B)</f>
        <v>251.1</v>
      </c>
      <c r="R7302" s="12">
        <f>P7302*(CPI!$B$112/Movie!Q7302)</f>
        <v>104955918.42373556</v>
      </c>
      <c r="S7302" t="s">
        <v>10066</v>
      </c>
      <c r="T7302">
        <v>116</v>
      </c>
    </row>
    <row r="7303" spans="1:20" x14ac:dyDescent="0.3">
      <c r="A7303" t="s">
        <v>20934</v>
      </c>
      <c r="B7303" t="str">
        <f t="shared" si="342"/>
        <v>R</v>
      </c>
      <c r="C7303" t="s">
        <v>1</v>
      </c>
      <c r="D7303" t="s">
        <v>48</v>
      </c>
      <c r="E7303">
        <v>2018</v>
      </c>
      <c r="F7303" s="22">
        <f t="shared" si="343"/>
        <v>43101</v>
      </c>
      <c r="G7303" t="s">
        <v>20935</v>
      </c>
      <c r="H7303">
        <f t="shared" si="344"/>
        <v>7.3</v>
      </c>
      <c r="I7303">
        <v>7.3</v>
      </c>
      <c r="J7303">
        <v>59000</v>
      </c>
      <c r="K7303" t="s">
        <v>17975</v>
      </c>
      <c r="L7303" t="s">
        <v>14743</v>
      </c>
      <c r="M7303" t="s">
        <v>13978</v>
      </c>
      <c r="N7303" t="s">
        <v>15</v>
      </c>
      <c r="O7303">
        <v>25000000</v>
      </c>
      <c r="P7303">
        <v>16636604</v>
      </c>
      <c r="Q7303">
        <f>_xlfn.XLOOKUP(E7303,CPI!A:A,CPI!B:B)</f>
        <v>251.1</v>
      </c>
      <c r="R7303" s="12">
        <f>P7303*(CPI!$B$112/Movie!Q7303)</f>
        <v>20187866.343289524</v>
      </c>
      <c r="S7303" t="s">
        <v>19891</v>
      </c>
      <c r="T7303">
        <v>120</v>
      </c>
    </row>
    <row r="7304" spans="1:20" x14ac:dyDescent="0.3">
      <c r="A7304" t="s">
        <v>20936</v>
      </c>
      <c r="B7304" t="str">
        <f t="shared" si="342"/>
        <v>R</v>
      </c>
      <c r="C7304" t="s">
        <v>1</v>
      </c>
      <c r="D7304" t="s">
        <v>2</v>
      </c>
      <c r="E7304">
        <v>2018</v>
      </c>
      <c r="F7304" s="22">
        <f t="shared" si="343"/>
        <v>43101</v>
      </c>
      <c r="G7304" t="s">
        <v>20937</v>
      </c>
      <c r="H7304">
        <f t="shared" si="344"/>
        <v>8.4</v>
      </c>
      <c r="I7304">
        <v>8.4</v>
      </c>
      <c r="J7304">
        <v>71000</v>
      </c>
      <c r="K7304" t="s">
        <v>20938</v>
      </c>
      <c r="L7304" t="s">
        <v>20938</v>
      </c>
      <c r="M7304" t="s">
        <v>20939</v>
      </c>
      <c r="N7304" t="s">
        <v>20940</v>
      </c>
      <c r="O7304">
        <v>4000000</v>
      </c>
      <c r="P7304">
        <v>64417003</v>
      </c>
      <c r="Q7304">
        <f>_xlfn.XLOOKUP(E7304,CPI!A:A,CPI!B:B)</f>
        <v>251.1</v>
      </c>
      <c r="R7304" s="12">
        <f>P7304*(CPI!$B$112/Movie!Q7304)</f>
        <v>78167506.228992432</v>
      </c>
      <c r="S7304" t="s">
        <v>20941</v>
      </c>
      <c r="T7304">
        <v>126</v>
      </c>
    </row>
    <row r="7305" spans="1:20" x14ac:dyDescent="0.3">
      <c r="A7305" t="s">
        <v>20942</v>
      </c>
      <c r="B7305" t="str">
        <f t="shared" si="342"/>
        <v>PG-13</v>
      </c>
      <c r="C7305" t="s">
        <v>1984</v>
      </c>
      <c r="D7305" t="s">
        <v>19</v>
      </c>
      <c r="E7305">
        <v>2018</v>
      </c>
      <c r="F7305" s="22">
        <f t="shared" si="343"/>
        <v>43101</v>
      </c>
      <c r="G7305" t="s">
        <v>20943</v>
      </c>
      <c r="H7305">
        <f t="shared" si="344"/>
        <v>6.6</v>
      </c>
      <c r="I7305">
        <v>6.6</v>
      </c>
      <c r="J7305">
        <v>50000</v>
      </c>
      <c r="K7305" t="s">
        <v>17939</v>
      </c>
      <c r="L7305" t="s">
        <v>20944</v>
      </c>
      <c r="M7305" t="s">
        <v>18721</v>
      </c>
      <c r="N7305" t="s">
        <v>476</v>
      </c>
      <c r="O7305">
        <v>35000000</v>
      </c>
      <c r="P7305">
        <v>59945012</v>
      </c>
      <c r="Q7305">
        <f>_xlfn.XLOOKUP(E7305,CPI!A:A,CPI!B:B)</f>
        <v>251.1</v>
      </c>
      <c r="R7305" s="12">
        <f>P7305*(CPI!$B$112/Movie!Q7305)</f>
        <v>72740920.575069696</v>
      </c>
      <c r="S7305" t="s">
        <v>20945</v>
      </c>
      <c r="T7305">
        <v>96</v>
      </c>
    </row>
    <row r="7306" spans="1:20" x14ac:dyDescent="0.3">
      <c r="A7306" t="s">
        <v>20946</v>
      </c>
      <c r="B7306" t="str">
        <f t="shared" si="342"/>
        <v>PG-13</v>
      </c>
      <c r="C7306" t="s">
        <v>1984</v>
      </c>
      <c r="D7306" t="s">
        <v>26</v>
      </c>
      <c r="E7306">
        <v>2018</v>
      </c>
      <c r="F7306" s="22">
        <f t="shared" si="343"/>
        <v>43101</v>
      </c>
      <c r="G7306" t="s">
        <v>20606</v>
      </c>
      <c r="H7306">
        <f t="shared" si="344"/>
        <v>7.6</v>
      </c>
      <c r="I7306">
        <v>7.6</v>
      </c>
      <c r="J7306">
        <v>104000</v>
      </c>
      <c r="K7306" t="s">
        <v>11629</v>
      </c>
      <c r="L7306" t="s">
        <v>20947</v>
      </c>
      <c r="M7306" t="s">
        <v>18507</v>
      </c>
      <c r="N7306" t="s">
        <v>15</v>
      </c>
      <c r="O7306">
        <v>17000000</v>
      </c>
      <c r="P7306">
        <v>66316289</v>
      </c>
      <c r="Q7306">
        <f>_xlfn.XLOOKUP(E7306,CPI!A:A,CPI!B:B)</f>
        <v>251.1</v>
      </c>
      <c r="R7306" s="12">
        <f>P7306*(CPI!$B$112/Movie!Q7306)</f>
        <v>80472215.285941854</v>
      </c>
      <c r="S7306" t="s">
        <v>9093</v>
      </c>
      <c r="T7306">
        <v>110</v>
      </c>
    </row>
    <row r="7307" spans="1:20" x14ac:dyDescent="0.3">
      <c r="A7307" t="s">
        <v>20948</v>
      </c>
      <c r="B7307" t="str">
        <f t="shared" si="342"/>
        <v>PG</v>
      </c>
      <c r="C7307" t="s">
        <v>18</v>
      </c>
      <c r="D7307" t="s">
        <v>26</v>
      </c>
      <c r="E7307">
        <v>2018</v>
      </c>
      <c r="F7307" s="22">
        <f t="shared" si="343"/>
        <v>43101</v>
      </c>
      <c r="G7307" t="s">
        <v>20949</v>
      </c>
      <c r="H7307">
        <f t="shared" si="344"/>
        <v>6.7</v>
      </c>
      <c r="I7307">
        <v>6.7</v>
      </c>
      <c r="J7307">
        <v>80000</v>
      </c>
      <c r="K7307" t="s">
        <v>12434</v>
      </c>
      <c r="L7307" t="s">
        <v>20950</v>
      </c>
      <c r="M7307" t="s">
        <v>16310</v>
      </c>
      <c r="N7307" t="s">
        <v>15</v>
      </c>
      <c r="O7307">
        <v>130000000</v>
      </c>
      <c r="P7307">
        <v>349546142</v>
      </c>
      <c r="Q7307">
        <f>_xlfn.XLOOKUP(E7307,CPI!A:A,CPI!B:B)</f>
        <v>251.1</v>
      </c>
      <c r="R7307" s="12">
        <f>P7307*(CPI!$B$112/Movie!Q7307)</f>
        <v>424160531.53086418</v>
      </c>
      <c r="S7307" t="s">
        <v>20951</v>
      </c>
      <c r="T7307">
        <v>130</v>
      </c>
    </row>
    <row r="7308" spans="1:20" x14ac:dyDescent="0.3">
      <c r="A7308" t="s">
        <v>20952</v>
      </c>
      <c r="B7308" t="str">
        <f t="shared" si="342"/>
        <v>PG</v>
      </c>
      <c r="C7308" t="s">
        <v>18</v>
      </c>
      <c r="D7308" t="s">
        <v>10</v>
      </c>
      <c r="E7308">
        <v>2018</v>
      </c>
      <c r="F7308" s="22">
        <f t="shared" si="343"/>
        <v>43101</v>
      </c>
      <c r="G7308" t="s">
        <v>20953</v>
      </c>
      <c r="H7308">
        <f t="shared" si="344"/>
        <v>7.2</v>
      </c>
      <c r="I7308">
        <v>7.2</v>
      </c>
      <c r="J7308">
        <v>54000</v>
      </c>
      <c r="K7308" t="s">
        <v>16740</v>
      </c>
      <c r="L7308" t="s">
        <v>16740</v>
      </c>
      <c r="M7308" t="s">
        <v>20954</v>
      </c>
      <c r="N7308" t="s">
        <v>15</v>
      </c>
      <c r="P7308">
        <v>7682928</v>
      </c>
      <c r="Q7308">
        <f>_xlfn.XLOOKUP(E7308,CPI!A:A,CPI!B:B)</f>
        <v>251.1</v>
      </c>
      <c r="R7308" s="12">
        <f>P7308*(CPI!$B$112/Movie!Q7308)</f>
        <v>9322931.746714456</v>
      </c>
      <c r="S7308" t="s">
        <v>19350</v>
      </c>
      <c r="T7308">
        <v>109</v>
      </c>
    </row>
    <row r="7309" spans="1:20" x14ac:dyDescent="0.3">
      <c r="A7309" t="s">
        <v>20955</v>
      </c>
      <c r="B7309" t="str">
        <f t="shared" si="342"/>
        <v>PG-13</v>
      </c>
      <c r="C7309" t="s">
        <v>1984</v>
      </c>
      <c r="D7309" t="s">
        <v>19</v>
      </c>
      <c r="E7309">
        <v>2018</v>
      </c>
      <c r="F7309" s="22">
        <f t="shared" si="343"/>
        <v>43101</v>
      </c>
      <c r="G7309" t="s">
        <v>20811</v>
      </c>
      <c r="H7309">
        <f t="shared" si="344"/>
        <v>6.7</v>
      </c>
      <c r="I7309">
        <v>6.7</v>
      </c>
      <c r="J7309">
        <v>147000</v>
      </c>
      <c r="K7309" t="s">
        <v>20119</v>
      </c>
      <c r="L7309" t="s">
        <v>20520</v>
      </c>
      <c r="M7309" t="s">
        <v>18593</v>
      </c>
      <c r="N7309" t="s">
        <v>5975</v>
      </c>
      <c r="O7309">
        <v>135000000</v>
      </c>
      <c r="P7309">
        <v>467989645</v>
      </c>
      <c r="Q7309">
        <f>_xlfn.XLOOKUP(E7309,CPI!A:A,CPI!B:B)</f>
        <v>251.1</v>
      </c>
      <c r="R7309" s="12">
        <f>P7309*(CPI!$B$112/Movie!Q7309)</f>
        <v>567887076.19076061</v>
      </c>
      <c r="S7309" t="s">
        <v>20956</v>
      </c>
      <c r="T7309">
        <v>114</v>
      </c>
    </row>
    <row r="7310" spans="1:20" x14ac:dyDescent="0.3">
      <c r="A7310" t="s">
        <v>20957</v>
      </c>
      <c r="B7310" t="str">
        <f t="shared" si="342"/>
        <v>R</v>
      </c>
      <c r="C7310" t="s">
        <v>1</v>
      </c>
      <c r="D7310" t="s">
        <v>48</v>
      </c>
      <c r="E7310">
        <v>2018</v>
      </c>
      <c r="F7310" s="22">
        <f t="shared" si="343"/>
        <v>43101</v>
      </c>
      <c r="G7310" t="s">
        <v>20958</v>
      </c>
      <c r="H7310">
        <f t="shared" si="344"/>
        <v>7.2</v>
      </c>
      <c r="I7310">
        <v>7.2</v>
      </c>
      <c r="J7310">
        <v>130000</v>
      </c>
      <c r="K7310" t="s">
        <v>13548</v>
      </c>
      <c r="L7310" t="s">
        <v>13548</v>
      </c>
      <c r="M7310" t="s">
        <v>3891</v>
      </c>
      <c r="N7310" t="s">
        <v>15</v>
      </c>
      <c r="O7310">
        <v>60000000</v>
      </c>
      <c r="P7310">
        <v>76073488</v>
      </c>
      <c r="Q7310">
        <f>_xlfn.XLOOKUP(E7310,CPI!A:A,CPI!B:B)</f>
        <v>251.1</v>
      </c>
      <c r="R7310" s="12">
        <f>P7310*(CPI!$B$112/Movie!Q7310)</f>
        <v>92312193.52289924</v>
      </c>
      <c r="S7310" t="s">
        <v>18215</v>
      </c>
      <c r="T7310">
        <v>132</v>
      </c>
    </row>
    <row r="7311" spans="1:20" x14ac:dyDescent="0.3">
      <c r="A7311" t="s">
        <v>20959</v>
      </c>
      <c r="B7311" t="str">
        <f t="shared" si="342"/>
        <v>PG</v>
      </c>
      <c r="C7311" t="s">
        <v>18</v>
      </c>
      <c r="D7311" t="s">
        <v>375</v>
      </c>
      <c r="E7311">
        <v>2018</v>
      </c>
      <c r="F7311" s="22">
        <f t="shared" si="343"/>
        <v>43101</v>
      </c>
      <c r="G7311" t="s">
        <v>20960</v>
      </c>
      <c r="H7311">
        <f t="shared" si="344"/>
        <v>6.3</v>
      </c>
      <c r="I7311">
        <v>6.3</v>
      </c>
      <c r="J7311">
        <v>62000</v>
      </c>
      <c r="K7311" t="s">
        <v>17709</v>
      </c>
      <c r="L7311" t="s">
        <v>17709</v>
      </c>
      <c r="M7311" t="s">
        <v>8498</v>
      </c>
      <c r="N7311" t="s">
        <v>15</v>
      </c>
      <c r="O7311">
        <v>80000000</v>
      </c>
      <c r="P7311">
        <v>528583774</v>
      </c>
      <c r="Q7311">
        <f>_xlfn.XLOOKUP(E7311,CPI!A:A,CPI!B:B)</f>
        <v>251.1</v>
      </c>
      <c r="R7311" s="12">
        <f>P7311*(CPI!$B$112/Movie!Q7311)</f>
        <v>641415674.78215849</v>
      </c>
      <c r="S7311" t="s">
        <v>19474</v>
      </c>
      <c r="T7311">
        <v>97</v>
      </c>
    </row>
    <row r="7312" spans="1:20" x14ac:dyDescent="0.3">
      <c r="A7312" t="s">
        <v>20961</v>
      </c>
      <c r="B7312" t="str">
        <f t="shared" si="342"/>
        <v>R</v>
      </c>
      <c r="C7312" t="s">
        <v>1</v>
      </c>
      <c r="D7312" t="s">
        <v>19</v>
      </c>
      <c r="E7312">
        <v>2018</v>
      </c>
      <c r="F7312" s="22">
        <f t="shared" si="343"/>
        <v>43101</v>
      </c>
      <c r="G7312" t="s">
        <v>20962</v>
      </c>
      <c r="H7312">
        <f t="shared" si="344"/>
        <v>6.1</v>
      </c>
      <c r="I7312">
        <v>6.1</v>
      </c>
      <c r="J7312">
        <v>72000</v>
      </c>
      <c r="K7312" t="s">
        <v>6730</v>
      </c>
      <c r="L7312" t="s">
        <v>20963</v>
      </c>
      <c r="M7312" t="s">
        <v>9022</v>
      </c>
      <c r="N7312" t="s">
        <v>15</v>
      </c>
      <c r="O7312">
        <v>50000000</v>
      </c>
      <c r="P7312">
        <v>66308758</v>
      </c>
      <c r="Q7312">
        <f>_xlfn.XLOOKUP(E7312,CPI!A:A,CPI!B:B)</f>
        <v>251.1</v>
      </c>
      <c r="R7312" s="12">
        <f>P7312*(CPI!$B$112/Movie!Q7312)</f>
        <v>80463076.712863401</v>
      </c>
      <c r="S7312" t="s">
        <v>19999</v>
      </c>
      <c r="T7312">
        <v>94</v>
      </c>
    </row>
    <row r="7313" spans="1:20" x14ac:dyDescent="0.3">
      <c r="A7313" t="s">
        <v>20964</v>
      </c>
      <c r="B7313" t="str">
        <f t="shared" si="342"/>
        <v>PG</v>
      </c>
      <c r="C7313" t="s">
        <v>18</v>
      </c>
      <c r="D7313" t="s">
        <v>375</v>
      </c>
      <c r="E7313">
        <v>2018</v>
      </c>
      <c r="F7313" s="22">
        <f t="shared" si="343"/>
        <v>43101</v>
      </c>
      <c r="G7313" t="s">
        <v>20879</v>
      </c>
      <c r="H7313">
        <f t="shared" si="344"/>
        <v>6.6</v>
      </c>
      <c r="I7313">
        <v>6.6</v>
      </c>
      <c r="J7313">
        <v>38000</v>
      </c>
      <c r="K7313" t="s">
        <v>16151</v>
      </c>
      <c r="L7313" t="s">
        <v>19099</v>
      </c>
      <c r="M7313" t="s">
        <v>18534</v>
      </c>
      <c r="N7313" t="s">
        <v>15</v>
      </c>
      <c r="O7313">
        <v>50000000</v>
      </c>
      <c r="P7313">
        <v>351496066</v>
      </c>
      <c r="Q7313">
        <f>_xlfn.XLOOKUP(E7313,CPI!A:A,CPI!B:B)</f>
        <v>251.1</v>
      </c>
      <c r="R7313" s="12">
        <f>P7313*(CPI!$B$112/Movie!Q7313)</f>
        <v>426526687.81441653</v>
      </c>
      <c r="S7313" t="s">
        <v>16</v>
      </c>
      <c r="T7313">
        <v>95</v>
      </c>
    </row>
    <row r="7314" spans="1:20" x14ac:dyDescent="0.3">
      <c r="A7314" t="s">
        <v>20965</v>
      </c>
      <c r="B7314" t="str">
        <f t="shared" si="342"/>
        <v>R</v>
      </c>
      <c r="C7314" t="s">
        <v>1</v>
      </c>
      <c r="D7314" t="s">
        <v>19</v>
      </c>
      <c r="E7314">
        <v>2018</v>
      </c>
      <c r="F7314" s="22">
        <f t="shared" si="343"/>
        <v>43101</v>
      </c>
      <c r="G7314" t="s">
        <v>20295</v>
      </c>
      <c r="H7314">
        <f t="shared" si="344"/>
        <v>6.6</v>
      </c>
      <c r="I7314">
        <v>6.6</v>
      </c>
      <c r="J7314">
        <v>72000</v>
      </c>
      <c r="K7314" t="s">
        <v>20966</v>
      </c>
      <c r="L7314" t="s">
        <v>20967</v>
      </c>
      <c r="M7314" t="s">
        <v>17102</v>
      </c>
      <c r="N7314" t="s">
        <v>15</v>
      </c>
      <c r="O7314">
        <v>35000000</v>
      </c>
      <c r="P7314">
        <v>67450815</v>
      </c>
      <c r="Q7314">
        <f>_xlfn.XLOOKUP(E7314,CPI!A:A,CPI!B:B)</f>
        <v>251.1</v>
      </c>
      <c r="R7314" s="12">
        <f>P7314*(CPI!$B$112/Movie!Q7314)</f>
        <v>81848918.082437277</v>
      </c>
      <c r="S7314" t="s">
        <v>11112</v>
      </c>
      <c r="T7314">
        <v>130</v>
      </c>
    </row>
    <row r="7315" spans="1:20" x14ac:dyDescent="0.3">
      <c r="A7315" t="s">
        <v>20968</v>
      </c>
      <c r="B7315" t="str">
        <f t="shared" si="342"/>
        <v>R</v>
      </c>
      <c r="C7315" t="s">
        <v>1</v>
      </c>
      <c r="D7315" t="s">
        <v>19</v>
      </c>
      <c r="E7315">
        <v>2018</v>
      </c>
      <c r="F7315" s="22">
        <f t="shared" si="343"/>
        <v>43101</v>
      </c>
      <c r="G7315" t="s">
        <v>20865</v>
      </c>
      <c r="H7315">
        <f t="shared" si="344"/>
        <v>6.1</v>
      </c>
      <c r="I7315">
        <v>6.1</v>
      </c>
      <c r="J7315">
        <v>72000</v>
      </c>
      <c r="K7315" t="s">
        <v>20969</v>
      </c>
      <c r="L7315" t="s">
        <v>20969</v>
      </c>
      <c r="M7315" t="s">
        <v>15525</v>
      </c>
      <c r="N7315" t="s">
        <v>180</v>
      </c>
      <c r="O7315">
        <v>40000000</v>
      </c>
      <c r="P7315">
        <v>75339459</v>
      </c>
      <c r="Q7315">
        <f>_xlfn.XLOOKUP(E7315,CPI!A:A,CPI!B:B)</f>
        <v>251.1</v>
      </c>
      <c r="R7315" s="12">
        <f>P7315*(CPI!$B$112/Movie!Q7315)</f>
        <v>91421478.125448033</v>
      </c>
      <c r="S7315" t="s">
        <v>19350</v>
      </c>
      <c r="T7315">
        <v>117</v>
      </c>
    </row>
    <row r="7316" spans="1:20" x14ac:dyDescent="0.3">
      <c r="A7316" t="s">
        <v>20970</v>
      </c>
      <c r="B7316" t="str">
        <f t="shared" si="342"/>
        <v>R</v>
      </c>
      <c r="C7316" t="s">
        <v>1</v>
      </c>
      <c r="D7316" t="s">
        <v>19</v>
      </c>
      <c r="E7316">
        <v>2018</v>
      </c>
      <c r="F7316" s="22">
        <f t="shared" si="343"/>
        <v>43101</v>
      </c>
      <c r="G7316" t="s">
        <v>20943</v>
      </c>
      <c r="H7316">
        <f t="shared" si="344"/>
        <v>7.5</v>
      </c>
      <c r="I7316">
        <v>7.5</v>
      </c>
      <c r="J7316">
        <v>168000</v>
      </c>
      <c r="K7316" t="s">
        <v>13474</v>
      </c>
      <c r="L7316" t="s">
        <v>13474</v>
      </c>
      <c r="M7316" t="s">
        <v>19405</v>
      </c>
      <c r="N7316" t="s">
        <v>15</v>
      </c>
      <c r="O7316">
        <v>5000000</v>
      </c>
      <c r="P7316">
        <v>16706680</v>
      </c>
      <c r="Q7316">
        <f>_xlfn.XLOOKUP(E7316,CPI!A:A,CPI!B:B)</f>
        <v>251.1</v>
      </c>
      <c r="R7316" s="12">
        <f>P7316*(CPI!$B$112/Movie!Q7316)</f>
        <v>20272900.820390284</v>
      </c>
      <c r="S7316" t="s">
        <v>20971</v>
      </c>
      <c r="T7316">
        <v>100</v>
      </c>
    </row>
    <row r="7317" spans="1:20" x14ac:dyDescent="0.3">
      <c r="A7317" t="s">
        <v>20972</v>
      </c>
      <c r="B7317" t="str">
        <f t="shared" si="342"/>
        <v>R</v>
      </c>
      <c r="C7317" t="s">
        <v>1</v>
      </c>
      <c r="D7317" t="s">
        <v>48</v>
      </c>
      <c r="E7317">
        <v>2018</v>
      </c>
      <c r="F7317" s="22">
        <f t="shared" si="343"/>
        <v>43101</v>
      </c>
      <c r="G7317" t="s">
        <v>20811</v>
      </c>
      <c r="H7317">
        <f t="shared" si="344"/>
        <v>6.3</v>
      </c>
      <c r="I7317">
        <v>6.3</v>
      </c>
      <c r="J7317">
        <v>45000</v>
      </c>
      <c r="K7317" t="s">
        <v>20973</v>
      </c>
      <c r="L7317" t="s">
        <v>20974</v>
      </c>
      <c r="M7317" t="s">
        <v>15843</v>
      </c>
      <c r="N7317" t="s">
        <v>7</v>
      </c>
      <c r="O7317">
        <v>25000000</v>
      </c>
      <c r="P7317">
        <v>46712809</v>
      </c>
      <c r="Q7317">
        <f>_xlfn.XLOOKUP(E7317,CPI!A:A,CPI!B:B)</f>
        <v>251.1</v>
      </c>
      <c r="R7317" s="12">
        <f>P7317*(CPI!$B$112/Movie!Q7317)</f>
        <v>56684161.299482279</v>
      </c>
      <c r="S7317" t="s">
        <v>12679</v>
      </c>
      <c r="T7317">
        <v>124</v>
      </c>
    </row>
    <row r="7318" spans="1:20" x14ac:dyDescent="0.3">
      <c r="A7318" t="s">
        <v>20975</v>
      </c>
      <c r="B7318" t="str">
        <f t="shared" si="342"/>
        <v>PG</v>
      </c>
      <c r="C7318" t="s">
        <v>18</v>
      </c>
      <c r="D7318" t="s">
        <v>375</v>
      </c>
      <c r="E7318">
        <v>2018</v>
      </c>
      <c r="F7318" s="22">
        <f t="shared" si="343"/>
        <v>43101</v>
      </c>
      <c r="G7318" t="s">
        <v>20931</v>
      </c>
      <c r="H7318">
        <f t="shared" si="344"/>
        <v>7</v>
      </c>
      <c r="I7318">
        <v>7</v>
      </c>
      <c r="J7318">
        <v>140000</v>
      </c>
      <c r="K7318" t="s">
        <v>20976</v>
      </c>
      <c r="L7318" t="s">
        <v>20976</v>
      </c>
      <c r="M7318" t="s">
        <v>15171</v>
      </c>
      <c r="N7318" t="s">
        <v>15</v>
      </c>
      <c r="O7318">
        <v>175000000</v>
      </c>
      <c r="P7318">
        <v>529323962</v>
      </c>
      <c r="Q7318">
        <f>_xlfn.XLOOKUP(E7318,CPI!A:A,CPI!B:B)</f>
        <v>251.1</v>
      </c>
      <c r="R7318" s="12">
        <f>P7318*(CPI!$B$112/Movie!Q7318)</f>
        <v>642313863.88450813</v>
      </c>
      <c r="S7318" t="s">
        <v>596</v>
      </c>
      <c r="T7318">
        <v>112</v>
      </c>
    </row>
    <row r="7319" spans="1:20" x14ac:dyDescent="0.3">
      <c r="A7319" t="s">
        <v>20977</v>
      </c>
      <c r="B7319" t="str">
        <f t="shared" si="342"/>
        <v>R</v>
      </c>
      <c r="C7319" t="s">
        <v>1</v>
      </c>
      <c r="D7319" t="s">
        <v>19</v>
      </c>
      <c r="E7319">
        <v>2018</v>
      </c>
      <c r="F7319" s="22">
        <f t="shared" si="343"/>
        <v>43101</v>
      </c>
      <c r="G7319" t="s">
        <v>20978</v>
      </c>
      <c r="H7319">
        <f t="shared" si="344"/>
        <v>6.6</v>
      </c>
      <c r="I7319">
        <v>6.6</v>
      </c>
      <c r="J7319">
        <v>91000</v>
      </c>
      <c r="K7319" t="s">
        <v>19091</v>
      </c>
      <c r="L7319" t="s">
        <v>8019</v>
      </c>
      <c r="M7319" t="s">
        <v>20979</v>
      </c>
      <c r="N7319" t="s">
        <v>15</v>
      </c>
      <c r="O7319">
        <v>38000000</v>
      </c>
      <c r="P7319">
        <v>41657844</v>
      </c>
      <c r="Q7319">
        <f>_xlfn.XLOOKUP(E7319,CPI!A:A,CPI!B:B)</f>
        <v>251.1</v>
      </c>
      <c r="R7319" s="12">
        <f>P7319*(CPI!$B$112/Movie!Q7319)</f>
        <v>50550159.5651135</v>
      </c>
      <c r="S7319" t="s">
        <v>16738</v>
      </c>
      <c r="T7319">
        <v>110</v>
      </c>
    </row>
    <row r="7320" spans="1:20" x14ac:dyDescent="0.3">
      <c r="A7320" t="s">
        <v>20980</v>
      </c>
      <c r="B7320" t="str">
        <f t="shared" si="342"/>
        <v>PG-13</v>
      </c>
      <c r="C7320" t="s">
        <v>1984</v>
      </c>
      <c r="D7320" t="s">
        <v>19</v>
      </c>
      <c r="E7320">
        <v>2018</v>
      </c>
      <c r="F7320" s="22">
        <f t="shared" si="343"/>
        <v>43101</v>
      </c>
      <c r="G7320" t="s">
        <v>20606</v>
      </c>
      <c r="H7320">
        <f t="shared" si="344"/>
        <v>6.3</v>
      </c>
      <c r="I7320">
        <v>6.3</v>
      </c>
      <c r="J7320">
        <v>197000</v>
      </c>
      <c r="K7320" t="s">
        <v>19502</v>
      </c>
      <c r="L7320" t="s">
        <v>20981</v>
      </c>
      <c r="M7320" t="s">
        <v>17957</v>
      </c>
      <c r="N7320" t="s">
        <v>7</v>
      </c>
      <c r="O7320">
        <v>94000000</v>
      </c>
      <c r="P7320">
        <v>274650803</v>
      </c>
      <c r="Q7320">
        <f>_xlfn.XLOOKUP(E7320,CPI!A:A,CPI!B:B)</f>
        <v>251.1</v>
      </c>
      <c r="R7320" s="12">
        <f>P7320*(CPI!$B$112/Movie!Q7320)</f>
        <v>333277975.60374349</v>
      </c>
      <c r="S7320" t="s">
        <v>8</v>
      </c>
      <c r="T7320">
        <v>119</v>
      </c>
    </row>
    <row r="7321" spans="1:20" x14ac:dyDescent="0.3">
      <c r="A7321" t="s">
        <v>20982</v>
      </c>
      <c r="B7321" t="str">
        <f t="shared" si="342"/>
        <v>R</v>
      </c>
      <c r="C7321" t="s">
        <v>1</v>
      </c>
      <c r="D7321" t="s">
        <v>19</v>
      </c>
      <c r="E7321">
        <v>2018</v>
      </c>
      <c r="F7321" s="22">
        <f t="shared" si="343"/>
        <v>43101</v>
      </c>
      <c r="G7321" t="s">
        <v>20978</v>
      </c>
      <c r="H7321">
        <f t="shared" si="344"/>
        <v>6.1</v>
      </c>
      <c r="I7321">
        <v>6.1</v>
      </c>
      <c r="J7321">
        <v>44000</v>
      </c>
      <c r="K7321" t="s">
        <v>18281</v>
      </c>
      <c r="L7321" t="s">
        <v>20983</v>
      </c>
      <c r="M7321" t="s">
        <v>20984</v>
      </c>
      <c r="N7321" t="s">
        <v>5801</v>
      </c>
      <c r="O7321">
        <v>43000000</v>
      </c>
      <c r="P7321">
        <v>35164920</v>
      </c>
      <c r="Q7321">
        <f>_xlfn.XLOOKUP(E7321,CPI!A:A,CPI!B:B)</f>
        <v>251.1</v>
      </c>
      <c r="R7321" s="12">
        <f>P7321*(CPI!$B$112/Movie!Q7321)</f>
        <v>42671250.991636798</v>
      </c>
      <c r="S7321" t="s">
        <v>16</v>
      </c>
      <c r="T7321">
        <v>115</v>
      </c>
    </row>
    <row r="7322" spans="1:20" x14ac:dyDescent="0.3">
      <c r="A7322" t="s">
        <v>20985</v>
      </c>
      <c r="B7322" t="str">
        <f t="shared" si="342"/>
        <v>PG-13</v>
      </c>
      <c r="C7322" t="s">
        <v>1984</v>
      </c>
      <c r="D7322" t="s">
        <v>19</v>
      </c>
      <c r="E7322">
        <v>2018</v>
      </c>
      <c r="F7322" s="22">
        <f t="shared" si="343"/>
        <v>43101</v>
      </c>
      <c r="G7322" t="s">
        <v>20815</v>
      </c>
      <c r="H7322">
        <f t="shared" si="344"/>
        <v>6.1</v>
      </c>
      <c r="I7322">
        <v>6.1</v>
      </c>
      <c r="J7322">
        <v>115000</v>
      </c>
      <c r="K7322" t="s">
        <v>20986</v>
      </c>
      <c r="L7322" t="s">
        <v>7950</v>
      </c>
      <c r="M7322" t="s">
        <v>20987</v>
      </c>
      <c r="N7322" t="s">
        <v>15</v>
      </c>
      <c r="O7322">
        <v>100000000</v>
      </c>
      <c r="P7322">
        <v>83869818</v>
      </c>
      <c r="Q7322">
        <f>_xlfn.XLOOKUP(E7322,CPI!A:A,CPI!B:B)</f>
        <v>251.1</v>
      </c>
      <c r="R7322" s="12">
        <f>P7322*(CPI!$B$112/Movie!Q7322)</f>
        <v>101772734.14814815</v>
      </c>
      <c r="S7322" t="s">
        <v>20988</v>
      </c>
      <c r="T7322">
        <v>128</v>
      </c>
    </row>
    <row r="7323" spans="1:20" x14ac:dyDescent="0.3">
      <c r="A7323" t="s">
        <v>20989</v>
      </c>
      <c r="B7323" t="str">
        <f t="shared" si="342"/>
        <v>PG-13</v>
      </c>
      <c r="C7323" t="s">
        <v>1984</v>
      </c>
      <c r="D7323" t="s">
        <v>19</v>
      </c>
      <c r="E7323">
        <v>2018</v>
      </c>
      <c r="F7323" s="22">
        <f t="shared" si="343"/>
        <v>43101</v>
      </c>
      <c r="G7323" t="s">
        <v>20386</v>
      </c>
      <c r="H7323">
        <f t="shared" si="344"/>
        <v>6.3</v>
      </c>
      <c r="I7323">
        <v>6.3</v>
      </c>
      <c r="J7323">
        <v>121000</v>
      </c>
      <c r="K7323" t="s">
        <v>18730</v>
      </c>
      <c r="L7323" t="s">
        <v>19386</v>
      </c>
      <c r="M7323" t="s">
        <v>17863</v>
      </c>
      <c r="N7323" t="s">
        <v>15</v>
      </c>
      <c r="O7323">
        <v>62000000</v>
      </c>
      <c r="P7323">
        <v>288175335</v>
      </c>
      <c r="Q7323">
        <f>_xlfn.XLOOKUP(E7323,CPI!A:A,CPI!B:B)</f>
        <v>251.1</v>
      </c>
      <c r="R7323" s="12">
        <f>P7323*(CPI!$B$112/Movie!Q7323)</f>
        <v>349689464.65352446</v>
      </c>
      <c r="S7323" t="s">
        <v>19387</v>
      </c>
      <c r="T7323">
        <v>143</v>
      </c>
    </row>
    <row r="7324" spans="1:20" x14ac:dyDescent="0.3">
      <c r="A7324" t="s">
        <v>20990</v>
      </c>
      <c r="B7324" t="str">
        <f t="shared" si="342"/>
        <v>PG-13</v>
      </c>
      <c r="C7324" t="s">
        <v>1984</v>
      </c>
      <c r="D7324" t="s">
        <v>48</v>
      </c>
      <c r="E7324">
        <v>2018</v>
      </c>
      <c r="F7324" s="22">
        <f t="shared" si="343"/>
        <v>43101</v>
      </c>
      <c r="G7324" t="s">
        <v>20919</v>
      </c>
      <c r="H7324">
        <f t="shared" si="344"/>
        <v>7.3</v>
      </c>
      <c r="I7324">
        <v>7.3</v>
      </c>
      <c r="J7324">
        <v>176000</v>
      </c>
      <c r="K7324" t="s">
        <v>18713</v>
      </c>
      <c r="L7324" t="s">
        <v>19284</v>
      </c>
      <c r="M7324" t="s">
        <v>12149</v>
      </c>
      <c r="N7324" t="s">
        <v>15</v>
      </c>
      <c r="O7324">
        <v>59000000</v>
      </c>
      <c r="P7324">
        <v>105713218</v>
      </c>
      <c r="Q7324">
        <f>_xlfn.XLOOKUP(E7324,CPI!A:A,CPI!B:B)</f>
        <v>251.1</v>
      </c>
      <c r="R7324" s="12">
        <f>P7324*(CPI!$B$112/Movie!Q7324)</f>
        <v>128278843.18837117</v>
      </c>
      <c r="S7324" t="s">
        <v>46</v>
      </c>
      <c r="T7324">
        <v>141</v>
      </c>
    </row>
    <row r="7325" spans="1:20" x14ac:dyDescent="0.3">
      <c r="A7325" t="s">
        <v>20991</v>
      </c>
      <c r="B7325" t="str">
        <f t="shared" si="342"/>
        <v>PG-13</v>
      </c>
      <c r="C7325" t="s">
        <v>1984</v>
      </c>
      <c r="D7325" t="s">
        <v>2</v>
      </c>
      <c r="E7325">
        <v>2018</v>
      </c>
      <c r="F7325" s="22">
        <f t="shared" si="343"/>
        <v>43101</v>
      </c>
      <c r="G7325" t="s">
        <v>20931</v>
      </c>
      <c r="H7325">
        <f t="shared" si="344"/>
        <v>7.1</v>
      </c>
      <c r="I7325">
        <v>7.1</v>
      </c>
      <c r="J7325">
        <v>111000</v>
      </c>
      <c r="K7325" t="s">
        <v>20992</v>
      </c>
      <c r="L7325" t="s">
        <v>20993</v>
      </c>
      <c r="M7325" t="s">
        <v>18557</v>
      </c>
      <c r="N7325" t="s">
        <v>15</v>
      </c>
      <c r="O7325">
        <v>50000000</v>
      </c>
      <c r="P7325">
        <v>214215889</v>
      </c>
      <c r="Q7325">
        <f>_xlfn.XLOOKUP(E7325,CPI!A:A,CPI!B:B)</f>
        <v>251.1</v>
      </c>
      <c r="R7325" s="12">
        <f>P7325*(CPI!$B$112/Movie!Q7325)</f>
        <v>259942578.16925526</v>
      </c>
      <c r="S7325" t="s">
        <v>103</v>
      </c>
      <c r="T7325">
        <v>130</v>
      </c>
    </row>
    <row r="7326" spans="1:20" x14ac:dyDescent="0.3">
      <c r="A7326" t="s">
        <v>4240</v>
      </c>
      <c r="B7326" t="str">
        <f t="shared" si="342"/>
        <v>PG-13</v>
      </c>
      <c r="C7326" t="s">
        <v>1984</v>
      </c>
      <c r="D7326" t="s">
        <v>19</v>
      </c>
      <c r="E7326">
        <v>2018</v>
      </c>
      <c r="F7326" s="22">
        <f t="shared" si="343"/>
        <v>43101</v>
      </c>
      <c r="G7326" t="s">
        <v>20554</v>
      </c>
      <c r="H7326">
        <f t="shared" si="344"/>
        <v>6.1</v>
      </c>
      <c r="I7326">
        <v>6.1</v>
      </c>
      <c r="J7326">
        <v>151000</v>
      </c>
      <c r="K7326" t="s">
        <v>17759</v>
      </c>
      <c r="L7326" t="s">
        <v>20994</v>
      </c>
      <c r="M7326" t="s">
        <v>12453</v>
      </c>
      <c r="N7326" t="s">
        <v>15</v>
      </c>
      <c r="O7326">
        <v>120000000</v>
      </c>
      <c r="P7326">
        <v>428028233</v>
      </c>
      <c r="Q7326">
        <f>_xlfn.XLOOKUP(E7326,CPI!A:A,CPI!B:B)</f>
        <v>251.1</v>
      </c>
      <c r="R7326" s="12">
        <f>P7326*(CPI!$B$112/Movie!Q7326)</f>
        <v>519395470.31103146</v>
      </c>
      <c r="S7326" t="s">
        <v>2011</v>
      </c>
      <c r="T7326">
        <v>107</v>
      </c>
    </row>
    <row r="7327" spans="1:20" x14ac:dyDescent="0.3">
      <c r="A7327" t="s">
        <v>20995</v>
      </c>
      <c r="B7327" t="str">
        <f t="shared" si="342"/>
        <v>R</v>
      </c>
      <c r="C7327" t="s">
        <v>1</v>
      </c>
      <c r="D7327" t="s">
        <v>89</v>
      </c>
      <c r="E7327">
        <v>2018</v>
      </c>
      <c r="F7327" s="22">
        <f t="shared" si="343"/>
        <v>43101</v>
      </c>
      <c r="G7327" t="s">
        <v>20996</v>
      </c>
      <c r="H7327">
        <f t="shared" si="344"/>
        <v>6.9</v>
      </c>
      <c r="I7327">
        <v>6.9</v>
      </c>
      <c r="J7327">
        <v>31000</v>
      </c>
      <c r="K7327" t="s">
        <v>16403</v>
      </c>
      <c r="L7327" t="s">
        <v>16403</v>
      </c>
      <c r="M7327" t="s">
        <v>6948</v>
      </c>
      <c r="N7327" t="s">
        <v>1096</v>
      </c>
      <c r="P7327">
        <v>19176163</v>
      </c>
      <c r="Q7327">
        <f>_xlfn.XLOOKUP(E7327,CPI!A:A,CPI!B:B)</f>
        <v>251.1</v>
      </c>
      <c r="R7327" s="12">
        <f>P7327*(CPI!$B$112/Movie!Q7327)</f>
        <v>23269521.569494225</v>
      </c>
      <c r="S7327" t="s">
        <v>18632</v>
      </c>
      <c r="T7327">
        <v>133</v>
      </c>
    </row>
    <row r="7328" spans="1:20" x14ac:dyDescent="0.3">
      <c r="A7328" t="s">
        <v>20997</v>
      </c>
      <c r="B7328" t="str">
        <f t="shared" si="342"/>
        <v>R</v>
      </c>
      <c r="C7328" t="s">
        <v>1</v>
      </c>
      <c r="D7328" t="s">
        <v>26</v>
      </c>
      <c r="E7328">
        <v>2018</v>
      </c>
      <c r="F7328" s="22">
        <f t="shared" si="343"/>
        <v>43101</v>
      </c>
      <c r="G7328" t="s">
        <v>20924</v>
      </c>
      <c r="H7328">
        <f t="shared" si="344"/>
        <v>7.4</v>
      </c>
      <c r="I7328">
        <v>7.4</v>
      </c>
      <c r="J7328">
        <v>54000</v>
      </c>
      <c r="K7328" t="s">
        <v>16843</v>
      </c>
      <c r="L7328" t="s">
        <v>16843</v>
      </c>
      <c r="M7328" t="s">
        <v>20998</v>
      </c>
      <c r="N7328" t="s">
        <v>15</v>
      </c>
      <c r="O7328">
        <v>10000000</v>
      </c>
      <c r="P7328">
        <v>9303022</v>
      </c>
      <c r="Q7328">
        <f>_xlfn.XLOOKUP(E7328,CPI!A:A,CPI!B:B)</f>
        <v>251.1</v>
      </c>
      <c r="R7328" s="12">
        <f>P7328*(CPI!$B$112/Movie!Q7328)</f>
        <v>11288852.263639985</v>
      </c>
      <c r="S7328" t="s">
        <v>18718</v>
      </c>
      <c r="T7328">
        <v>85</v>
      </c>
    </row>
    <row r="7329" spans="1:20" x14ac:dyDescent="0.3">
      <c r="A7329" t="s">
        <v>20999</v>
      </c>
      <c r="B7329" t="str">
        <f t="shared" si="342"/>
        <v>PG-13</v>
      </c>
      <c r="C7329" t="s">
        <v>1984</v>
      </c>
      <c r="D7329" t="s">
        <v>2</v>
      </c>
      <c r="E7329">
        <v>2018</v>
      </c>
      <c r="F7329" s="22">
        <f t="shared" si="343"/>
        <v>43101</v>
      </c>
      <c r="G7329" t="s">
        <v>20413</v>
      </c>
      <c r="H7329">
        <f t="shared" si="344"/>
        <v>5.5</v>
      </c>
      <c r="I7329">
        <v>5.5</v>
      </c>
      <c r="J7329">
        <v>34000</v>
      </c>
      <c r="K7329" t="s">
        <v>15947</v>
      </c>
      <c r="L7329" t="s">
        <v>21000</v>
      </c>
      <c r="M7329" t="s">
        <v>5060</v>
      </c>
      <c r="N7329" t="s">
        <v>7</v>
      </c>
      <c r="O7329">
        <v>30000000</v>
      </c>
      <c r="P7329">
        <v>9330075</v>
      </c>
      <c r="Q7329">
        <f>_xlfn.XLOOKUP(E7329,CPI!A:A,CPI!B:B)</f>
        <v>251.1</v>
      </c>
      <c r="R7329" s="12">
        <f>P7329*(CPI!$B$112/Movie!Q7329)</f>
        <v>11321680.017921146</v>
      </c>
      <c r="S7329" t="s">
        <v>17051</v>
      </c>
      <c r="T7329">
        <v>107</v>
      </c>
    </row>
    <row r="7330" spans="1:20" x14ac:dyDescent="0.3">
      <c r="A7330" t="s">
        <v>21001</v>
      </c>
      <c r="B7330" t="str">
        <f t="shared" si="342"/>
        <v>R</v>
      </c>
      <c r="C7330" t="s">
        <v>1</v>
      </c>
      <c r="D7330" t="s">
        <v>89</v>
      </c>
      <c r="E7330">
        <v>2018</v>
      </c>
      <c r="F7330" s="22">
        <f t="shared" si="343"/>
        <v>43101</v>
      </c>
      <c r="G7330" t="s">
        <v>20822</v>
      </c>
      <c r="H7330">
        <f t="shared" si="344"/>
        <v>6.9</v>
      </c>
      <c r="I7330">
        <v>6.9</v>
      </c>
      <c r="J7330">
        <v>91000</v>
      </c>
      <c r="K7330" t="s">
        <v>15756</v>
      </c>
      <c r="L7330" t="s">
        <v>18705</v>
      </c>
      <c r="M7330" t="s">
        <v>21002</v>
      </c>
      <c r="N7330" t="s">
        <v>7</v>
      </c>
      <c r="O7330">
        <v>42000000</v>
      </c>
      <c r="P7330">
        <v>75984700</v>
      </c>
      <c r="Q7330">
        <f>_xlfn.XLOOKUP(E7330,CPI!A:A,CPI!B:B)</f>
        <v>251.1</v>
      </c>
      <c r="R7330" s="12">
        <f>P7330*(CPI!$B$112/Movie!Q7330)</f>
        <v>92204452.76782158</v>
      </c>
      <c r="S7330" t="s">
        <v>8609</v>
      </c>
      <c r="T7330">
        <v>129</v>
      </c>
    </row>
    <row r="7331" spans="1:20" x14ac:dyDescent="0.3">
      <c r="A7331" t="s">
        <v>21003</v>
      </c>
      <c r="B7331" t="str">
        <f t="shared" si="342"/>
        <v>Not Rated</v>
      </c>
      <c r="C7331" t="s">
        <v>432</v>
      </c>
      <c r="D7331" t="s">
        <v>2</v>
      </c>
      <c r="E7331">
        <v>2018</v>
      </c>
      <c r="F7331" s="22">
        <f t="shared" si="343"/>
        <v>43101</v>
      </c>
      <c r="G7331" t="s">
        <v>21004</v>
      </c>
      <c r="H7331">
        <f t="shared" si="344"/>
        <v>7.5</v>
      </c>
      <c r="I7331">
        <v>7.5</v>
      </c>
      <c r="J7331">
        <v>54000</v>
      </c>
      <c r="K7331" t="s">
        <v>21005</v>
      </c>
      <c r="L7331" t="s">
        <v>21006</v>
      </c>
      <c r="M7331" t="s">
        <v>21007</v>
      </c>
      <c r="N7331" t="s">
        <v>905</v>
      </c>
      <c r="P7331">
        <v>7578063</v>
      </c>
      <c r="Q7331">
        <f>_xlfn.XLOOKUP(E7331,CPI!A:A,CPI!B:B)</f>
        <v>251.1</v>
      </c>
      <c r="R7331" s="12">
        <f>P7331*(CPI!$B$112/Movie!Q7331)</f>
        <v>9195682.1827956978</v>
      </c>
      <c r="S7331" t="s">
        <v>21008</v>
      </c>
      <c r="T7331">
        <v>148</v>
      </c>
    </row>
    <row r="7332" spans="1:20" x14ac:dyDescent="0.3">
      <c r="A7332" t="s">
        <v>21009</v>
      </c>
      <c r="B7332" t="str">
        <f t="shared" si="342"/>
        <v>PG-13</v>
      </c>
      <c r="C7332" t="s">
        <v>1984</v>
      </c>
      <c r="D7332" t="s">
        <v>2</v>
      </c>
      <c r="E7332">
        <v>2018</v>
      </c>
      <c r="F7332" s="22">
        <f t="shared" si="343"/>
        <v>43101</v>
      </c>
      <c r="G7332" t="s">
        <v>21010</v>
      </c>
      <c r="H7332">
        <f t="shared" si="344"/>
        <v>7.6</v>
      </c>
      <c r="I7332">
        <v>7.6</v>
      </c>
      <c r="J7332">
        <v>148000</v>
      </c>
      <c r="K7332" t="s">
        <v>21011</v>
      </c>
      <c r="L7332" t="s">
        <v>21011</v>
      </c>
      <c r="M7332" t="s">
        <v>13576</v>
      </c>
      <c r="N7332" t="s">
        <v>15</v>
      </c>
      <c r="O7332">
        <v>880000</v>
      </c>
      <c r="P7332">
        <v>75462037</v>
      </c>
      <c r="Q7332">
        <f>_xlfn.XLOOKUP(E7332,CPI!A:A,CPI!B:B)</f>
        <v>251.1</v>
      </c>
      <c r="R7332" s="12">
        <f>P7332*(CPI!$B$112/Movie!Q7332)</f>
        <v>91570221.720031857</v>
      </c>
      <c r="S7332" t="s">
        <v>10859</v>
      </c>
      <c r="T7332">
        <v>102</v>
      </c>
    </row>
    <row r="7333" spans="1:20" x14ac:dyDescent="0.3">
      <c r="A7333" t="s">
        <v>21012</v>
      </c>
      <c r="B7333" t="str">
        <f t="shared" si="342"/>
        <v>R</v>
      </c>
      <c r="C7333" t="s">
        <v>1</v>
      </c>
      <c r="D7333" t="s">
        <v>2</v>
      </c>
      <c r="E7333">
        <v>2018</v>
      </c>
      <c r="F7333" s="22">
        <f t="shared" si="343"/>
        <v>43101</v>
      </c>
      <c r="G7333" t="s">
        <v>21013</v>
      </c>
      <c r="H7333">
        <f t="shared" si="344"/>
        <v>6.9</v>
      </c>
      <c r="I7333">
        <v>6.9</v>
      </c>
      <c r="J7333">
        <v>19000</v>
      </c>
      <c r="K7333" t="s">
        <v>15393</v>
      </c>
      <c r="L7333" t="s">
        <v>15393</v>
      </c>
      <c r="M7333" t="s">
        <v>18379</v>
      </c>
      <c r="N7333" t="s">
        <v>15</v>
      </c>
      <c r="O7333">
        <v>10000000</v>
      </c>
      <c r="P7333">
        <v>7997774</v>
      </c>
      <c r="Q7333">
        <f>_xlfn.XLOOKUP(E7333,CPI!A:A,CPI!B:B)</f>
        <v>251.1</v>
      </c>
      <c r="R7333" s="12">
        <f>P7333*(CPI!$B$112/Movie!Q7333)</f>
        <v>9704985.017124651</v>
      </c>
      <c r="S7333" t="s">
        <v>21014</v>
      </c>
      <c r="T7333">
        <v>117</v>
      </c>
    </row>
    <row r="7334" spans="1:20" x14ac:dyDescent="0.3">
      <c r="A7334" t="s">
        <v>21015</v>
      </c>
      <c r="B7334" t="str">
        <f t="shared" si="342"/>
        <v>R</v>
      </c>
      <c r="C7334" t="s">
        <v>1</v>
      </c>
      <c r="D7334" t="s">
        <v>26</v>
      </c>
      <c r="E7334">
        <v>2018</v>
      </c>
      <c r="F7334" s="22">
        <f t="shared" si="343"/>
        <v>43101</v>
      </c>
      <c r="G7334" t="s">
        <v>20398</v>
      </c>
      <c r="H7334">
        <f t="shared" si="344"/>
        <v>6.2</v>
      </c>
      <c r="I7334">
        <v>6.2</v>
      </c>
      <c r="J7334">
        <v>74000</v>
      </c>
      <c r="K7334" t="s">
        <v>17627</v>
      </c>
      <c r="L7334" t="s">
        <v>21016</v>
      </c>
      <c r="M7334" t="s">
        <v>21017</v>
      </c>
      <c r="N7334" t="s">
        <v>15</v>
      </c>
      <c r="O7334">
        <v>21000000</v>
      </c>
      <c r="P7334">
        <v>94019120</v>
      </c>
      <c r="Q7334">
        <f>_xlfn.XLOOKUP(E7334,CPI!A:A,CPI!B:B)</f>
        <v>251.1</v>
      </c>
      <c r="R7334" s="12">
        <f>P7334*(CPI!$B$112/Movie!Q7334)</f>
        <v>114088513.99442452</v>
      </c>
      <c r="S7334" t="s">
        <v>21018</v>
      </c>
      <c r="T7334">
        <v>102</v>
      </c>
    </row>
    <row r="7335" spans="1:20" x14ac:dyDescent="0.3">
      <c r="A7335" t="s">
        <v>21019</v>
      </c>
      <c r="B7335" t="str">
        <f t="shared" si="342"/>
        <v>R</v>
      </c>
      <c r="C7335" t="s">
        <v>1</v>
      </c>
      <c r="D7335" t="s">
        <v>37</v>
      </c>
      <c r="E7335">
        <v>2018</v>
      </c>
      <c r="F7335" s="22">
        <f t="shared" si="343"/>
        <v>43101</v>
      </c>
      <c r="G7335" t="s">
        <v>20405</v>
      </c>
      <c r="H7335">
        <f t="shared" si="344"/>
        <v>5.2</v>
      </c>
      <c r="I7335">
        <v>5.2</v>
      </c>
      <c r="J7335">
        <v>28000</v>
      </c>
      <c r="K7335" t="s">
        <v>20475</v>
      </c>
      <c r="L7335" t="s">
        <v>15534</v>
      </c>
      <c r="M7335" t="s">
        <v>19150</v>
      </c>
      <c r="N7335" t="s">
        <v>15</v>
      </c>
      <c r="O7335">
        <v>5000000</v>
      </c>
      <c r="P7335">
        <v>31039126</v>
      </c>
      <c r="Q7335">
        <f>_xlfn.XLOOKUP(E7335,CPI!A:A,CPI!B:B)</f>
        <v>251.1</v>
      </c>
      <c r="R7335" s="12">
        <f>P7335*(CPI!$B$112/Movie!Q7335)</f>
        <v>37664761.816806056</v>
      </c>
      <c r="S7335" t="s">
        <v>21020</v>
      </c>
      <c r="T7335">
        <v>85</v>
      </c>
    </row>
    <row r="7336" spans="1:20" x14ac:dyDescent="0.3">
      <c r="A7336" t="s">
        <v>21021</v>
      </c>
      <c r="B7336" t="str">
        <f t="shared" si="342"/>
        <v>R</v>
      </c>
      <c r="C7336" t="s">
        <v>1</v>
      </c>
      <c r="D7336" t="s">
        <v>19</v>
      </c>
      <c r="E7336">
        <v>2018</v>
      </c>
      <c r="F7336" s="22">
        <f t="shared" si="343"/>
        <v>43101</v>
      </c>
      <c r="G7336" t="s">
        <v>20894</v>
      </c>
      <c r="H7336">
        <f t="shared" si="344"/>
        <v>6.5</v>
      </c>
      <c r="I7336">
        <v>6.5</v>
      </c>
      <c r="J7336">
        <v>60000</v>
      </c>
      <c r="K7336" t="s">
        <v>13715</v>
      </c>
      <c r="L7336" t="s">
        <v>21000</v>
      </c>
      <c r="M7336" t="s">
        <v>13527</v>
      </c>
      <c r="N7336" t="s">
        <v>476</v>
      </c>
      <c r="O7336">
        <v>25000000</v>
      </c>
      <c r="P7336">
        <v>53918723</v>
      </c>
      <c r="Q7336">
        <f>_xlfn.XLOOKUP(E7336,CPI!A:A,CPI!B:B)</f>
        <v>251.1</v>
      </c>
      <c r="R7336" s="12">
        <f>P7336*(CPI!$B$112/Movie!Q7336)</f>
        <v>65428255.26921545</v>
      </c>
      <c r="S7336" t="s">
        <v>20849</v>
      </c>
      <c r="T7336">
        <v>101</v>
      </c>
    </row>
    <row r="7337" spans="1:20" x14ac:dyDescent="0.3">
      <c r="A7337" t="s">
        <v>21022</v>
      </c>
      <c r="B7337" t="str">
        <f t="shared" si="342"/>
        <v>R</v>
      </c>
      <c r="C7337" t="s">
        <v>1</v>
      </c>
      <c r="D7337" t="s">
        <v>10</v>
      </c>
      <c r="E7337">
        <v>2018</v>
      </c>
      <c r="F7337" s="22">
        <f t="shared" si="343"/>
        <v>43101</v>
      </c>
      <c r="G7337" t="s">
        <v>21023</v>
      </c>
      <c r="H7337">
        <f t="shared" si="344"/>
        <v>5.8</v>
      </c>
      <c r="I7337">
        <v>5.8</v>
      </c>
      <c r="J7337">
        <v>31000</v>
      </c>
      <c r="K7337" t="s">
        <v>4905</v>
      </c>
      <c r="L7337" t="s">
        <v>4905</v>
      </c>
      <c r="M7337" t="s">
        <v>16733</v>
      </c>
      <c r="N7337" t="s">
        <v>437</v>
      </c>
      <c r="P7337">
        <v>2133033</v>
      </c>
      <c r="Q7337">
        <f>_xlfn.XLOOKUP(E7337,CPI!A:A,CPI!B:B)</f>
        <v>251.1</v>
      </c>
      <c r="R7337" s="12">
        <f>P7337*(CPI!$B$112/Movie!Q7337)</f>
        <v>2588351.872162485</v>
      </c>
      <c r="S7337" t="s">
        <v>21024</v>
      </c>
      <c r="T7337">
        <v>113</v>
      </c>
    </row>
    <row r="7338" spans="1:20" x14ac:dyDescent="0.3">
      <c r="A7338" t="s">
        <v>21025</v>
      </c>
      <c r="B7338" t="str">
        <f t="shared" si="342"/>
        <v>PG-13</v>
      </c>
      <c r="C7338" t="s">
        <v>1984</v>
      </c>
      <c r="D7338" t="s">
        <v>2</v>
      </c>
      <c r="E7338">
        <v>2018</v>
      </c>
      <c r="F7338" s="22">
        <f t="shared" si="343"/>
        <v>43101</v>
      </c>
      <c r="G7338" t="s">
        <v>20851</v>
      </c>
      <c r="H7338">
        <f t="shared" si="344"/>
        <v>6.5</v>
      </c>
      <c r="I7338">
        <v>6.5</v>
      </c>
      <c r="J7338">
        <v>20000</v>
      </c>
      <c r="K7338" t="s">
        <v>17829</v>
      </c>
      <c r="L7338" t="s">
        <v>19513</v>
      </c>
      <c r="M7338" t="s">
        <v>21026</v>
      </c>
      <c r="N7338" t="s">
        <v>180</v>
      </c>
      <c r="O7338">
        <v>4900000</v>
      </c>
      <c r="P7338">
        <v>10421847</v>
      </c>
      <c r="Q7338">
        <f>_xlfn.XLOOKUP(E7338,CPI!A:A,CPI!B:B)</f>
        <v>251.1</v>
      </c>
      <c r="R7338" s="12">
        <f>P7338*(CPI!$B$112/Movie!Q7338)</f>
        <v>12646502.512544803</v>
      </c>
      <c r="S7338" t="s">
        <v>21027</v>
      </c>
      <c r="T7338">
        <v>97</v>
      </c>
    </row>
    <row r="7339" spans="1:20" x14ac:dyDescent="0.3">
      <c r="A7339" t="s">
        <v>21028</v>
      </c>
      <c r="B7339" t="str">
        <f t="shared" si="342"/>
        <v>PG-13</v>
      </c>
      <c r="C7339" t="s">
        <v>1984</v>
      </c>
      <c r="D7339" t="s">
        <v>48</v>
      </c>
      <c r="E7339">
        <v>2018</v>
      </c>
      <c r="F7339" s="22">
        <f t="shared" si="343"/>
        <v>43101</v>
      </c>
      <c r="G7339" t="s">
        <v>21029</v>
      </c>
      <c r="H7339">
        <f t="shared" si="344"/>
        <v>6.6</v>
      </c>
      <c r="I7339">
        <v>6.6</v>
      </c>
      <c r="J7339">
        <v>36000</v>
      </c>
      <c r="K7339" t="s">
        <v>12291</v>
      </c>
      <c r="L7339" t="s">
        <v>21030</v>
      </c>
      <c r="M7339" t="s">
        <v>18379</v>
      </c>
      <c r="N7339" t="s">
        <v>15</v>
      </c>
      <c r="O7339">
        <v>24000000</v>
      </c>
      <c r="P7339">
        <v>17612099</v>
      </c>
      <c r="Q7339">
        <f>_xlfn.XLOOKUP(E7339,CPI!A:A,CPI!B:B)</f>
        <v>251.1</v>
      </c>
      <c r="R7339" s="12">
        <f>P7339*(CPI!$B$112/Movie!Q7339)</f>
        <v>21371591.259657506</v>
      </c>
      <c r="S7339" t="s">
        <v>103</v>
      </c>
      <c r="T7339">
        <v>122</v>
      </c>
    </row>
    <row r="7340" spans="1:20" x14ac:dyDescent="0.3">
      <c r="A7340" t="s">
        <v>21031</v>
      </c>
      <c r="B7340" t="str">
        <f t="shared" si="342"/>
        <v>R</v>
      </c>
      <c r="C7340" t="s">
        <v>1</v>
      </c>
      <c r="D7340" t="s">
        <v>89</v>
      </c>
      <c r="E7340">
        <v>2018</v>
      </c>
      <c r="F7340" s="22">
        <f t="shared" si="343"/>
        <v>43101</v>
      </c>
      <c r="G7340" t="s">
        <v>21032</v>
      </c>
      <c r="H7340">
        <f t="shared" si="344"/>
        <v>7.9</v>
      </c>
      <c r="I7340">
        <v>7.9</v>
      </c>
      <c r="J7340">
        <v>68000</v>
      </c>
      <c r="K7340" t="s">
        <v>10515</v>
      </c>
      <c r="L7340" t="s">
        <v>10515</v>
      </c>
      <c r="M7340" t="s">
        <v>21033</v>
      </c>
      <c r="N7340" t="s">
        <v>2093</v>
      </c>
      <c r="P7340">
        <v>67999335</v>
      </c>
      <c r="Q7340">
        <f>_xlfn.XLOOKUP(E7340,CPI!A:A,CPI!B:B)</f>
        <v>251.1</v>
      </c>
      <c r="R7340" s="12">
        <f>P7340*(CPI!$B$112/Movie!Q7340)</f>
        <v>82514525.585424125</v>
      </c>
      <c r="S7340" t="s">
        <v>21034</v>
      </c>
      <c r="T7340">
        <v>121</v>
      </c>
    </row>
    <row r="7341" spans="1:20" x14ac:dyDescent="0.3">
      <c r="A7341" t="s">
        <v>21035</v>
      </c>
      <c r="B7341" t="str">
        <f t="shared" si="342"/>
        <v>R</v>
      </c>
      <c r="C7341" t="s">
        <v>1</v>
      </c>
      <c r="D7341" t="s">
        <v>26</v>
      </c>
      <c r="E7341">
        <v>2018</v>
      </c>
      <c r="F7341" s="22">
        <f t="shared" si="343"/>
        <v>43101</v>
      </c>
      <c r="G7341" t="s">
        <v>20622</v>
      </c>
      <c r="H7341">
        <f t="shared" si="344"/>
        <v>7.4</v>
      </c>
      <c r="I7341">
        <v>7.4</v>
      </c>
      <c r="J7341">
        <v>29000</v>
      </c>
      <c r="K7341" t="s">
        <v>21036</v>
      </c>
      <c r="L7341" t="s">
        <v>21037</v>
      </c>
      <c r="M7341" t="s">
        <v>21038</v>
      </c>
      <c r="N7341" t="s">
        <v>15</v>
      </c>
      <c r="P7341">
        <v>5006989</v>
      </c>
      <c r="Q7341">
        <f>_xlfn.XLOOKUP(E7341,CPI!A:A,CPI!B:B)</f>
        <v>251.1</v>
      </c>
      <c r="R7341" s="12">
        <f>P7341*(CPI!$B$112/Movie!Q7341)</f>
        <v>6075784.7403424932</v>
      </c>
      <c r="S7341" t="s">
        <v>17294</v>
      </c>
      <c r="T7341">
        <v>95</v>
      </c>
    </row>
    <row r="7342" spans="1:20" x14ac:dyDescent="0.3">
      <c r="A7342" t="s">
        <v>21039</v>
      </c>
      <c r="B7342" t="str">
        <f t="shared" si="342"/>
        <v>R</v>
      </c>
      <c r="C7342" t="s">
        <v>1</v>
      </c>
      <c r="D7342" t="s">
        <v>89</v>
      </c>
      <c r="E7342">
        <v>2018</v>
      </c>
      <c r="F7342" s="22">
        <f t="shared" si="343"/>
        <v>43101</v>
      </c>
      <c r="G7342" t="s">
        <v>20880</v>
      </c>
      <c r="H7342">
        <f t="shared" si="344"/>
        <v>7</v>
      </c>
      <c r="I7342">
        <v>7</v>
      </c>
      <c r="J7342">
        <v>58000</v>
      </c>
      <c r="K7342" t="s">
        <v>12332</v>
      </c>
      <c r="L7342" t="s">
        <v>12332</v>
      </c>
      <c r="M7342" t="s">
        <v>15171</v>
      </c>
      <c r="N7342" t="s">
        <v>437</v>
      </c>
      <c r="O7342">
        <v>38000000</v>
      </c>
      <c r="P7342">
        <v>13143056</v>
      </c>
      <c r="Q7342">
        <f>_xlfn.XLOOKUP(E7342,CPI!A:A,CPI!B:B)</f>
        <v>251.1</v>
      </c>
      <c r="R7342" s="12">
        <f>P7342*(CPI!$B$112/Movie!Q7342)</f>
        <v>15948582.888092393</v>
      </c>
      <c r="S7342" t="s">
        <v>7181</v>
      </c>
      <c r="T7342">
        <v>122</v>
      </c>
    </row>
    <row r="7343" spans="1:20" x14ac:dyDescent="0.3">
      <c r="A7343" t="s">
        <v>21040</v>
      </c>
      <c r="B7343" t="str">
        <f t="shared" si="342"/>
        <v>R</v>
      </c>
      <c r="C7343" t="s">
        <v>1</v>
      </c>
      <c r="D7343" t="s">
        <v>10</v>
      </c>
      <c r="E7343">
        <v>2018</v>
      </c>
      <c r="F7343" s="22">
        <f t="shared" si="343"/>
        <v>43101</v>
      </c>
      <c r="G7343" t="s">
        <v>21041</v>
      </c>
      <c r="H7343">
        <f t="shared" si="344"/>
        <v>7.3</v>
      </c>
      <c r="I7343">
        <v>7.3</v>
      </c>
      <c r="J7343">
        <v>24000</v>
      </c>
      <c r="K7343" t="s">
        <v>18832</v>
      </c>
      <c r="L7343" t="s">
        <v>18832</v>
      </c>
      <c r="M7343" t="s">
        <v>21042</v>
      </c>
      <c r="N7343" t="s">
        <v>233</v>
      </c>
      <c r="P7343">
        <v>988687</v>
      </c>
      <c r="Q7343">
        <f>_xlfn.XLOOKUP(E7343,CPI!A:A,CPI!B:B)</f>
        <v>251.1</v>
      </c>
      <c r="R7343" s="12">
        <f>P7343*(CPI!$B$112/Movie!Q7343)</f>
        <v>1199732.8908801274</v>
      </c>
      <c r="S7343" t="s">
        <v>21043</v>
      </c>
      <c r="T7343">
        <v>136</v>
      </c>
    </row>
    <row r="7344" spans="1:20" x14ac:dyDescent="0.3">
      <c r="A7344" t="s">
        <v>21044</v>
      </c>
      <c r="B7344" t="str">
        <f t="shared" si="342"/>
        <v>R</v>
      </c>
      <c r="C7344" t="s">
        <v>1</v>
      </c>
      <c r="D7344" t="s">
        <v>2</v>
      </c>
      <c r="E7344">
        <v>2018</v>
      </c>
      <c r="F7344" s="22">
        <f t="shared" si="343"/>
        <v>43101</v>
      </c>
      <c r="G7344" t="s">
        <v>21045</v>
      </c>
      <c r="H7344">
        <f t="shared" si="344"/>
        <v>6</v>
      </c>
      <c r="I7344">
        <v>6</v>
      </c>
      <c r="J7344">
        <v>30000</v>
      </c>
      <c r="K7344" t="s">
        <v>2228</v>
      </c>
      <c r="L7344" t="s">
        <v>16264</v>
      </c>
      <c r="M7344" t="s">
        <v>3214</v>
      </c>
      <c r="N7344" t="s">
        <v>3140</v>
      </c>
      <c r="P7344">
        <v>18653107</v>
      </c>
      <c r="Q7344">
        <f>_xlfn.XLOOKUP(E7344,CPI!A:A,CPI!B:B)</f>
        <v>251.1</v>
      </c>
      <c r="R7344" s="12">
        <f>P7344*(CPI!$B$112/Movie!Q7344)</f>
        <v>22634813.631620869</v>
      </c>
      <c r="S7344" t="s">
        <v>14633</v>
      </c>
      <c r="T7344">
        <v>98</v>
      </c>
    </row>
    <row r="7345" spans="1:20" x14ac:dyDescent="0.3">
      <c r="A7345" t="s">
        <v>21046</v>
      </c>
      <c r="B7345" t="str">
        <f t="shared" si="342"/>
        <v>PG-13</v>
      </c>
      <c r="C7345" t="s">
        <v>1984</v>
      </c>
      <c r="D7345" t="s">
        <v>26</v>
      </c>
      <c r="E7345">
        <v>2018</v>
      </c>
      <c r="F7345" s="22">
        <f t="shared" si="343"/>
        <v>43101</v>
      </c>
      <c r="G7345" t="s">
        <v>20701</v>
      </c>
      <c r="H7345">
        <f t="shared" si="344"/>
        <v>5.5</v>
      </c>
      <c r="I7345">
        <v>5.5</v>
      </c>
      <c r="J7345">
        <v>51000</v>
      </c>
      <c r="K7345" t="s">
        <v>10772</v>
      </c>
      <c r="L7345" t="s">
        <v>10772</v>
      </c>
      <c r="M7345" t="s">
        <v>19360</v>
      </c>
      <c r="N7345" t="s">
        <v>5975</v>
      </c>
      <c r="O7345">
        <v>32000000</v>
      </c>
      <c r="P7345">
        <v>94539426</v>
      </c>
      <c r="Q7345">
        <f>_xlfn.XLOOKUP(E7345,CPI!A:A,CPI!B:B)</f>
        <v>251.1</v>
      </c>
      <c r="R7345" s="12">
        <f>P7345*(CPI!$B$112/Movie!Q7345)</f>
        <v>114719884.91517323</v>
      </c>
      <c r="S7345" t="s">
        <v>21047</v>
      </c>
      <c r="T7345">
        <v>110</v>
      </c>
    </row>
    <row r="7346" spans="1:20" x14ac:dyDescent="0.3">
      <c r="A7346" t="s">
        <v>21048</v>
      </c>
      <c r="B7346" t="str">
        <f t="shared" si="342"/>
        <v>R</v>
      </c>
      <c r="C7346" t="s">
        <v>1</v>
      </c>
      <c r="D7346" t="s">
        <v>19</v>
      </c>
      <c r="E7346">
        <v>2018</v>
      </c>
      <c r="F7346" s="22">
        <f t="shared" si="343"/>
        <v>43101</v>
      </c>
      <c r="G7346" t="s">
        <v>20805</v>
      </c>
      <c r="H7346">
        <f t="shared" si="344"/>
        <v>6.1</v>
      </c>
      <c r="I7346">
        <v>6.1</v>
      </c>
      <c r="J7346">
        <v>49000</v>
      </c>
      <c r="K7346" t="s">
        <v>18181</v>
      </c>
      <c r="L7346" t="s">
        <v>18181</v>
      </c>
      <c r="M7346" t="s">
        <v>4345</v>
      </c>
      <c r="N7346" t="s">
        <v>7</v>
      </c>
      <c r="O7346">
        <v>15000000</v>
      </c>
      <c r="P7346">
        <v>13313581</v>
      </c>
      <c r="Q7346">
        <f>_xlfn.XLOOKUP(E7346,CPI!A:A,CPI!B:B)</f>
        <v>251.1</v>
      </c>
      <c r="R7346" s="12">
        <f>P7346*(CPI!$B$112/Movie!Q7346)</f>
        <v>16155508.286340103</v>
      </c>
      <c r="S7346" t="s">
        <v>21049</v>
      </c>
      <c r="T7346">
        <v>94</v>
      </c>
    </row>
    <row r="7347" spans="1:20" x14ac:dyDescent="0.3">
      <c r="A7347" t="s">
        <v>21050</v>
      </c>
      <c r="B7347" t="str">
        <f t="shared" si="342"/>
        <v>PG-13</v>
      </c>
      <c r="C7347" t="s">
        <v>1984</v>
      </c>
      <c r="D7347" t="s">
        <v>37</v>
      </c>
      <c r="E7347">
        <v>2018</v>
      </c>
      <c r="F7347" s="22">
        <f t="shared" si="343"/>
        <v>43101</v>
      </c>
      <c r="G7347" t="s">
        <v>20830</v>
      </c>
      <c r="H7347">
        <f t="shared" si="344"/>
        <v>3.2</v>
      </c>
      <c r="I7347">
        <v>3.2</v>
      </c>
      <c r="J7347">
        <v>30000</v>
      </c>
      <c r="K7347" t="s">
        <v>15481</v>
      </c>
      <c r="L7347" t="s">
        <v>12726</v>
      </c>
      <c r="M7347" t="s">
        <v>16830</v>
      </c>
      <c r="N7347" t="s">
        <v>15</v>
      </c>
      <c r="O7347">
        <v>10000000</v>
      </c>
      <c r="P7347">
        <v>51738549</v>
      </c>
      <c r="Q7347">
        <f>_xlfn.XLOOKUP(E7347,CPI!A:A,CPI!B:B)</f>
        <v>251.1</v>
      </c>
      <c r="R7347" s="12">
        <f>P7347*(CPI!$B$112/Movie!Q7347)</f>
        <v>62782699.642771803</v>
      </c>
      <c r="S7347" t="s">
        <v>10859</v>
      </c>
      <c r="T7347">
        <v>93</v>
      </c>
    </row>
    <row r="7348" spans="1:20" x14ac:dyDescent="0.3">
      <c r="A7348" t="s">
        <v>21051</v>
      </c>
      <c r="B7348" t="str">
        <f t="shared" si="342"/>
        <v>R</v>
      </c>
      <c r="C7348" t="s">
        <v>1</v>
      </c>
      <c r="D7348" t="s">
        <v>48</v>
      </c>
      <c r="E7348">
        <v>2018</v>
      </c>
      <c r="F7348" s="22">
        <f t="shared" si="343"/>
        <v>43101</v>
      </c>
      <c r="G7348" t="s">
        <v>20899</v>
      </c>
      <c r="H7348">
        <f t="shared" si="344"/>
        <v>7</v>
      </c>
      <c r="I7348">
        <v>7</v>
      </c>
      <c r="J7348">
        <v>7200</v>
      </c>
      <c r="K7348" t="s">
        <v>3333</v>
      </c>
      <c r="L7348" t="s">
        <v>16213</v>
      </c>
      <c r="M7348" t="s">
        <v>18584</v>
      </c>
      <c r="N7348" t="s">
        <v>15</v>
      </c>
      <c r="P7348">
        <v>148504</v>
      </c>
      <c r="Q7348">
        <f>_xlfn.XLOOKUP(E7348,CPI!A:A,CPI!B:B)</f>
        <v>251.1</v>
      </c>
      <c r="R7348" s="12">
        <f>P7348*(CPI!$B$112/Movie!Q7348)</f>
        <v>180203.77857427319</v>
      </c>
      <c r="S7348" t="s">
        <v>19961</v>
      </c>
      <c r="T7348">
        <v>127</v>
      </c>
    </row>
    <row r="7349" spans="1:20" x14ac:dyDescent="0.3">
      <c r="A7349" t="s">
        <v>21052</v>
      </c>
      <c r="B7349" t="str">
        <f t="shared" si="342"/>
        <v>R</v>
      </c>
      <c r="C7349" t="s">
        <v>1</v>
      </c>
      <c r="D7349" t="s">
        <v>2</v>
      </c>
      <c r="E7349">
        <v>2018</v>
      </c>
      <c r="F7349" s="22">
        <f t="shared" si="343"/>
        <v>43101</v>
      </c>
      <c r="G7349" t="s">
        <v>20380</v>
      </c>
      <c r="H7349">
        <f t="shared" si="344"/>
        <v>6.8</v>
      </c>
      <c r="I7349">
        <v>6.8</v>
      </c>
      <c r="J7349">
        <v>5800</v>
      </c>
      <c r="K7349" t="s">
        <v>11136</v>
      </c>
      <c r="L7349" t="s">
        <v>18297</v>
      </c>
      <c r="M7349" t="s">
        <v>14810</v>
      </c>
      <c r="N7349" t="s">
        <v>7</v>
      </c>
      <c r="P7349">
        <v>245416</v>
      </c>
      <c r="Q7349">
        <f>_xlfn.XLOOKUP(E7349,CPI!A:A,CPI!B:B)</f>
        <v>251.1</v>
      </c>
      <c r="R7349" s="12">
        <f>P7349*(CPI!$B$112/Movie!Q7349)</f>
        <v>297802.68896853842</v>
      </c>
      <c r="S7349" t="s">
        <v>21053</v>
      </c>
      <c r="T7349">
        <v>111</v>
      </c>
    </row>
    <row r="7350" spans="1:20" x14ac:dyDescent="0.3">
      <c r="A7350" t="s">
        <v>21054</v>
      </c>
      <c r="B7350" t="str">
        <f t="shared" si="342"/>
        <v>PG-13</v>
      </c>
      <c r="C7350" t="s">
        <v>1984</v>
      </c>
      <c r="D7350" t="s">
        <v>26</v>
      </c>
      <c r="E7350">
        <v>2018</v>
      </c>
      <c r="F7350" s="22">
        <f t="shared" si="343"/>
        <v>43101</v>
      </c>
      <c r="G7350" t="s">
        <v>20591</v>
      </c>
      <c r="H7350">
        <f t="shared" si="344"/>
        <v>6.1</v>
      </c>
      <c r="I7350">
        <v>6.1</v>
      </c>
      <c r="J7350">
        <v>26000</v>
      </c>
      <c r="K7350" t="s">
        <v>21055</v>
      </c>
      <c r="L7350" t="s">
        <v>21055</v>
      </c>
      <c r="M7350" t="s">
        <v>2351</v>
      </c>
      <c r="N7350" t="s">
        <v>15</v>
      </c>
      <c r="O7350">
        <v>10000000</v>
      </c>
      <c r="P7350">
        <v>104438188</v>
      </c>
      <c r="Q7350">
        <f>_xlfn.XLOOKUP(E7350,CPI!A:A,CPI!B:B)</f>
        <v>251.1</v>
      </c>
      <c r="R7350" s="12">
        <f>P7350*(CPI!$B$112/Movie!Q7350)</f>
        <v>126731644.29948227</v>
      </c>
      <c r="S7350" t="s">
        <v>21056</v>
      </c>
      <c r="T7350">
        <v>104</v>
      </c>
    </row>
    <row r="7351" spans="1:20" x14ac:dyDescent="0.3">
      <c r="A7351" t="s">
        <v>21057</v>
      </c>
      <c r="B7351" t="str">
        <f t="shared" si="342"/>
        <v>R</v>
      </c>
      <c r="C7351" t="s">
        <v>1</v>
      </c>
      <c r="D7351" t="s">
        <v>19</v>
      </c>
      <c r="E7351">
        <v>2018</v>
      </c>
      <c r="F7351" s="22">
        <f t="shared" si="343"/>
        <v>43101</v>
      </c>
      <c r="G7351" t="s">
        <v>20899</v>
      </c>
      <c r="H7351">
        <f t="shared" si="344"/>
        <v>5.3</v>
      </c>
      <c r="I7351">
        <v>5.3</v>
      </c>
      <c r="J7351">
        <v>13000</v>
      </c>
      <c r="K7351" t="s">
        <v>21058</v>
      </c>
      <c r="L7351" t="s">
        <v>21058</v>
      </c>
      <c r="M7351" t="s">
        <v>21059</v>
      </c>
      <c r="N7351" t="s">
        <v>7</v>
      </c>
      <c r="P7351">
        <v>730762</v>
      </c>
      <c r="Q7351">
        <f>_xlfn.XLOOKUP(E7351,CPI!A:A,CPI!B:B)</f>
        <v>251.1</v>
      </c>
      <c r="R7351" s="12">
        <f>P7351*(CPI!$B$112/Movie!Q7351)</f>
        <v>886751.02110712859</v>
      </c>
      <c r="S7351" t="s">
        <v>21060</v>
      </c>
      <c r="T7351">
        <v>104</v>
      </c>
    </row>
    <row r="7352" spans="1:20" x14ac:dyDescent="0.3">
      <c r="A7352" t="s">
        <v>21061</v>
      </c>
      <c r="B7352" t="str">
        <f t="shared" si="342"/>
        <v>R</v>
      </c>
      <c r="C7352" t="s">
        <v>1</v>
      </c>
      <c r="D7352" t="s">
        <v>26</v>
      </c>
      <c r="E7352">
        <v>2018</v>
      </c>
      <c r="F7352" s="22">
        <f t="shared" si="343"/>
        <v>43101</v>
      </c>
      <c r="G7352" t="s">
        <v>20960</v>
      </c>
      <c r="H7352">
        <f t="shared" si="344"/>
        <v>6.9</v>
      </c>
      <c r="I7352">
        <v>6.9</v>
      </c>
      <c r="J7352">
        <v>69000</v>
      </c>
      <c r="K7352" t="s">
        <v>21062</v>
      </c>
      <c r="L7352" t="s">
        <v>21062</v>
      </c>
      <c r="M7352" t="s">
        <v>21063</v>
      </c>
      <c r="N7352" t="s">
        <v>15</v>
      </c>
      <c r="O7352">
        <v>3200000</v>
      </c>
      <c r="P7352">
        <v>18170707</v>
      </c>
      <c r="Q7352">
        <f>_xlfn.XLOOKUP(E7352,CPI!A:A,CPI!B:B)</f>
        <v>251.1</v>
      </c>
      <c r="R7352" s="12">
        <f>P7352*(CPI!$B$112/Movie!Q7352)</f>
        <v>22049440.154918358</v>
      </c>
      <c r="S7352" t="s">
        <v>18000</v>
      </c>
      <c r="T7352">
        <v>112</v>
      </c>
    </row>
    <row r="7353" spans="1:20" x14ac:dyDescent="0.3">
      <c r="A7353" t="s">
        <v>21064</v>
      </c>
      <c r="B7353" t="str">
        <f t="shared" si="342"/>
        <v>PG-13</v>
      </c>
      <c r="C7353" t="s">
        <v>1984</v>
      </c>
      <c r="D7353" t="s">
        <v>19</v>
      </c>
      <c r="E7353">
        <v>2018</v>
      </c>
      <c r="F7353" s="22">
        <f t="shared" si="343"/>
        <v>43101</v>
      </c>
      <c r="G7353" t="s">
        <v>20841</v>
      </c>
      <c r="H7353">
        <f t="shared" si="344"/>
        <v>5.6</v>
      </c>
      <c r="I7353">
        <v>5.6</v>
      </c>
      <c r="J7353">
        <v>110000</v>
      </c>
      <c r="K7353" t="s">
        <v>21065</v>
      </c>
      <c r="L7353" t="s">
        <v>21065</v>
      </c>
      <c r="M7353" t="s">
        <v>17396</v>
      </c>
      <c r="N7353" t="s">
        <v>7</v>
      </c>
      <c r="O7353">
        <v>150000000</v>
      </c>
      <c r="P7353">
        <v>290930148</v>
      </c>
      <c r="Q7353">
        <f>_xlfn.XLOOKUP(E7353,CPI!A:A,CPI!B:B)</f>
        <v>251.1</v>
      </c>
      <c r="R7353" s="12">
        <f>P7353*(CPI!$B$112/Movie!Q7353)</f>
        <v>353032322.16487455</v>
      </c>
      <c r="S7353" t="s">
        <v>18806</v>
      </c>
      <c r="T7353">
        <v>111</v>
      </c>
    </row>
    <row r="7354" spans="1:20" x14ac:dyDescent="0.3">
      <c r="A7354" t="s">
        <v>21066</v>
      </c>
      <c r="B7354" t="str">
        <f t="shared" si="342"/>
        <v>PG-13</v>
      </c>
      <c r="C7354" t="s">
        <v>1984</v>
      </c>
      <c r="D7354" t="s">
        <v>26</v>
      </c>
      <c r="E7354">
        <v>2018</v>
      </c>
      <c r="F7354" s="22">
        <f t="shared" si="343"/>
        <v>43101</v>
      </c>
      <c r="G7354" t="s">
        <v>20958</v>
      </c>
      <c r="H7354">
        <f t="shared" si="344"/>
        <v>3.8</v>
      </c>
      <c r="I7354">
        <v>3.8</v>
      </c>
      <c r="J7354">
        <v>33000</v>
      </c>
      <c r="K7354" t="s">
        <v>15718</v>
      </c>
      <c r="L7354" t="s">
        <v>15718</v>
      </c>
      <c r="M7354" t="s">
        <v>13028</v>
      </c>
      <c r="N7354" t="s">
        <v>15</v>
      </c>
      <c r="O7354">
        <v>42000000</v>
      </c>
      <c r="P7354">
        <v>40466970</v>
      </c>
      <c r="Q7354">
        <f>_xlfn.XLOOKUP(E7354,CPI!A:A,CPI!B:B)</f>
        <v>251.1</v>
      </c>
      <c r="R7354" s="12">
        <f>P7354*(CPI!$B$112/Movie!Q7354)</f>
        <v>49105080.681003585</v>
      </c>
      <c r="S7354" t="s">
        <v>16</v>
      </c>
      <c r="T7354">
        <v>90</v>
      </c>
    </row>
    <row r="7355" spans="1:20" x14ac:dyDescent="0.3">
      <c r="A7355" t="s">
        <v>21067</v>
      </c>
      <c r="B7355" t="str">
        <f t="shared" si="342"/>
        <v>PG-13</v>
      </c>
      <c r="C7355" t="s">
        <v>1984</v>
      </c>
      <c r="D7355" t="s">
        <v>19</v>
      </c>
      <c r="E7355">
        <v>2018</v>
      </c>
      <c r="F7355" s="22">
        <f t="shared" si="343"/>
        <v>43101</v>
      </c>
      <c r="G7355" t="s">
        <v>20865</v>
      </c>
      <c r="H7355">
        <f t="shared" si="344"/>
        <v>5.7</v>
      </c>
      <c r="I7355">
        <v>5.7</v>
      </c>
      <c r="J7355">
        <v>30000</v>
      </c>
      <c r="K7355" t="s">
        <v>17146</v>
      </c>
      <c r="L7355" t="s">
        <v>21068</v>
      </c>
      <c r="M7355" t="s">
        <v>20482</v>
      </c>
      <c r="N7355" t="s">
        <v>15</v>
      </c>
      <c r="O7355">
        <v>34000000</v>
      </c>
      <c r="P7355">
        <v>41142379</v>
      </c>
      <c r="Q7355">
        <f>_xlfn.XLOOKUP(E7355,CPI!A:A,CPI!B:B)</f>
        <v>251.1</v>
      </c>
      <c r="R7355" s="12">
        <f>P7355*(CPI!$B$112/Movie!Q7355)</f>
        <v>49924663.007964954</v>
      </c>
      <c r="S7355" t="s">
        <v>18900</v>
      </c>
      <c r="T7355">
        <v>104</v>
      </c>
    </row>
    <row r="7356" spans="1:20" x14ac:dyDescent="0.3">
      <c r="A7356" t="s">
        <v>21069</v>
      </c>
      <c r="B7356" t="str">
        <f t="shared" si="342"/>
        <v>R</v>
      </c>
      <c r="C7356" t="s">
        <v>1</v>
      </c>
      <c r="D7356" t="s">
        <v>2</v>
      </c>
      <c r="E7356">
        <v>2018</v>
      </c>
      <c r="F7356" s="22">
        <f t="shared" si="343"/>
        <v>43101</v>
      </c>
      <c r="G7356" t="s">
        <v>21070</v>
      </c>
      <c r="H7356">
        <f t="shared" si="344"/>
        <v>7.6</v>
      </c>
      <c r="I7356">
        <v>7.6</v>
      </c>
      <c r="J7356">
        <v>52000</v>
      </c>
      <c r="K7356" t="s">
        <v>13503</v>
      </c>
      <c r="L7356" t="s">
        <v>13503</v>
      </c>
      <c r="M7356" t="s">
        <v>21071</v>
      </c>
      <c r="N7356" t="s">
        <v>18652</v>
      </c>
      <c r="P7356">
        <v>20343051</v>
      </c>
      <c r="Q7356">
        <f>_xlfn.XLOOKUP(E7356,CPI!A:A,CPI!B:B)</f>
        <v>251.1</v>
      </c>
      <c r="R7356" s="12">
        <f>P7356*(CPI!$B$112/Movie!Q7356)</f>
        <v>24685494.383512545</v>
      </c>
      <c r="S7356" t="s">
        <v>18653</v>
      </c>
      <c r="T7356">
        <v>89</v>
      </c>
    </row>
    <row r="7357" spans="1:20" x14ac:dyDescent="0.3">
      <c r="A7357" t="s">
        <v>21072</v>
      </c>
      <c r="B7357" t="str">
        <f t="shared" si="342"/>
        <v>PG-13</v>
      </c>
      <c r="C7357" t="s">
        <v>1984</v>
      </c>
      <c r="D7357" t="s">
        <v>37</v>
      </c>
      <c r="E7357">
        <v>2018</v>
      </c>
      <c r="F7357" s="22">
        <f t="shared" si="343"/>
        <v>43101</v>
      </c>
      <c r="G7357" t="s">
        <v>20554</v>
      </c>
      <c r="H7357">
        <f t="shared" si="344"/>
        <v>5.2</v>
      </c>
      <c r="I7357">
        <v>5.2</v>
      </c>
      <c r="J7357">
        <v>50000</v>
      </c>
      <c r="K7357" t="s">
        <v>14320</v>
      </c>
      <c r="L7357" t="s">
        <v>21073</v>
      </c>
      <c r="M7357" t="s">
        <v>21074</v>
      </c>
      <c r="N7357" t="s">
        <v>15</v>
      </c>
      <c r="O7357">
        <v>3500000</v>
      </c>
      <c r="P7357">
        <v>95330710</v>
      </c>
      <c r="Q7357">
        <f>_xlfn.XLOOKUP(E7357,CPI!A:A,CPI!B:B)</f>
        <v>251.1</v>
      </c>
      <c r="R7357" s="12">
        <f>P7357*(CPI!$B$112/Movie!Q7357)</f>
        <v>115680077.0091597</v>
      </c>
      <c r="S7357" t="s">
        <v>19408</v>
      </c>
      <c r="T7357">
        <v>100</v>
      </c>
    </row>
    <row r="7358" spans="1:20" x14ac:dyDescent="0.3">
      <c r="A7358" t="s">
        <v>21075</v>
      </c>
      <c r="B7358" t="str">
        <f t="shared" si="342"/>
        <v>PG-13</v>
      </c>
      <c r="C7358" t="s">
        <v>1984</v>
      </c>
      <c r="D7358" t="s">
        <v>19</v>
      </c>
      <c r="E7358">
        <v>2018</v>
      </c>
      <c r="F7358" s="22">
        <f t="shared" si="343"/>
        <v>43101</v>
      </c>
      <c r="G7358" t="s">
        <v>20962</v>
      </c>
      <c r="H7358">
        <f t="shared" si="344"/>
        <v>6.7</v>
      </c>
      <c r="I7358">
        <v>6.7</v>
      </c>
      <c r="J7358">
        <v>58000</v>
      </c>
      <c r="K7358" t="s">
        <v>7432</v>
      </c>
      <c r="L7358" t="s">
        <v>21076</v>
      </c>
      <c r="M7358" t="s">
        <v>16783</v>
      </c>
      <c r="N7358" t="s">
        <v>15</v>
      </c>
      <c r="O7358">
        <v>51000000</v>
      </c>
      <c r="P7358">
        <v>98203196</v>
      </c>
      <c r="Q7358">
        <f>_xlfn.XLOOKUP(E7358,CPI!A:A,CPI!B:B)</f>
        <v>251.1</v>
      </c>
      <c r="R7358" s="12">
        <f>P7358*(CPI!$B$112/Movie!Q7358)</f>
        <v>119165726.09000398</v>
      </c>
      <c r="S7358" t="s">
        <v>21077</v>
      </c>
      <c r="T7358">
        <v>96</v>
      </c>
    </row>
    <row r="7359" spans="1:20" x14ac:dyDescent="0.3">
      <c r="A7359" t="s">
        <v>21078</v>
      </c>
      <c r="B7359" t="str">
        <f t="shared" si="342"/>
        <v>PG-13</v>
      </c>
      <c r="C7359" t="s">
        <v>1984</v>
      </c>
      <c r="D7359" t="s">
        <v>48</v>
      </c>
      <c r="E7359">
        <v>2018</v>
      </c>
      <c r="F7359" s="22">
        <f t="shared" si="343"/>
        <v>43101</v>
      </c>
      <c r="G7359" t="s">
        <v>21079</v>
      </c>
      <c r="H7359">
        <f t="shared" si="344"/>
        <v>6.9</v>
      </c>
      <c r="I7359">
        <v>6.9</v>
      </c>
      <c r="J7359">
        <v>31000</v>
      </c>
      <c r="K7359" t="s">
        <v>9245</v>
      </c>
      <c r="L7359" t="s">
        <v>1359</v>
      </c>
      <c r="M7359" t="s">
        <v>4528</v>
      </c>
      <c r="N7359" t="s">
        <v>3140</v>
      </c>
      <c r="P7359">
        <v>11473638</v>
      </c>
      <c r="Q7359">
        <f>_xlfn.XLOOKUP(E7359,CPI!A:A,CPI!B:B)</f>
        <v>251.1</v>
      </c>
      <c r="R7359" s="12">
        <f>P7359*(CPI!$B$112/Movie!Q7359)</f>
        <v>13922809.632019116</v>
      </c>
      <c r="S7359" t="s">
        <v>16769</v>
      </c>
      <c r="T7359">
        <v>111</v>
      </c>
    </row>
    <row r="7360" spans="1:20" x14ac:dyDescent="0.3">
      <c r="A7360" t="s">
        <v>3923</v>
      </c>
      <c r="B7360" t="str">
        <f t="shared" si="342"/>
        <v>PG-13</v>
      </c>
      <c r="C7360" t="s">
        <v>1984</v>
      </c>
      <c r="D7360" t="s">
        <v>26</v>
      </c>
      <c r="E7360">
        <v>2018</v>
      </c>
      <c r="F7360" s="22">
        <f t="shared" si="343"/>
        <v>43101</v>
      </c>
      <c r="G7360" t="s">
        <v>21080</v>
      </c>
      <c r="H7360">
        <f t="shared" si="344"/>
        <v>6</v>
      </c>
      <c r="I7360">
        <v>6</v>
      </c>
      <c r="J7360">
        <v>36000</v>
      </c>
      <c r="K7360" t="s">
        <v>16007</v>
      </c>
      <c r="L7360" t="s">
        <v>18222</v>
      </c>
      <c r="M7360" t="s">
        <v>20674</v>
      </c>
      <c r="N7360" t="s">
        <v>15</v>
      </c>
      <c r="O7360">
        <v>12000000</v>
      </c>
      <c r="P7360">
        <v>91244913</v>
      </c>
      <c r="Q7360">
        <f>_xlfn.XLOOKUP(E7360,CPI!A:A,CPI!B:B)</f>
        <v>251.1</v>
      </c>
      <c r="R7360" s="12">
        <f>P7360*(CPI!$B$112/Movie!Q7360)</f>
        <v>110722122.62485066</v>
      </c>
      <c r="S7360" t="s">
        <v>103</v>
      </c>
      <c r="T7360">
        <v>112</v>
      </c>
    </row>
    <row r="7361" spans="1:20" x14ac:dyDescent="0.3">
      <c r="A7361" t="s">
        <v>21081</v>
      </c>
      <c r="B7361" t="str">
        <f t="shared" si="342"/>
        <v>Not Rated</v>
      </c>
      <c r="C7361" t="s">
        <v>432</v>
      </c>
      <c r="D7361" t="s">
        <v>2</v>
      </c>
      <c r="E7361">
        <v>2018</v>
      </c>
      <c r="F7361" s="22">
        <f t="shared" si="343"/>
        <v>43101</v>
      </c>
      <c r="G7361" t="s">
        <v>20830</v>
      </c>
      <c r="H7361">
        <f t="shared" si="344"/>
        <v>6.7</v>
      </c>
      <c r="I7361">
        <v>6.7</v>
      </c>
      <c r="J7361">
        <v>36000</v>
      </c>
      <c r="K7361" t="s">
        <v>19735</v>
      </c>
      <c r="L7361" t="s">
        <v>21082</v>
      </c>
      <c r="M7361" t="s">
        <v>21083</v>
      </c>
      <c r="N7361" t="s">
        <v>180</v>
      </c>
      <c r="P7361">
        <v>42027</v>
      </c>
      <c r="Q7361">
        <f>_xlfn.XLOOKUP(E7361,CPI!A:A,CPI!B:B)</f>
        <v>251.1</v>
      </c>
      <c r="R7361" s="12">
        <f>P7361*(CPI!$B$112/Movie!Q7361)</f>
        <v>50998.115890083631</v>
      </c>
      <c r="S7361" t="s">
        <v>21084</v>
      </c>
      <c r="T7361">
        <v>105</v>
      </c>
    </row>
    <row r="7362" spans="1:20" x14ac:dyDescent="0.3">
      <c r="A7362" t="s">
        <v>21085</v>
      </c>
      <c r="B7362" t="str">
        <f t="shared" si="342"/>
        <v>PG-13</v>
      </c>
      <c r="C7362" t="s">
        <v>1984</v>
      </c>
      <c r="D7362" t="s">
        <v>10</v>
      </c>
      <c r="E7362">
        <v>2018</v>
      </c>
      <c r="F7362" s="22">
        <f t="shared" si="343"/>
        <v>43101</v>
      </c>
      <c r="G7362" t="s">
        <v>21086</v>
      </c>
      <c r="H7362">
        <f t="shared" si="344"/>
        <v>6.8</v>
      </c>
      <c r="I7362">
        <v>6.8</v>
      </c>
      <c r="J7362">
        <v>46000</v>
      </c>
      <c r="K7362" t="s">
        <v>21087</v>
      </c>
      <c r="L7362" t="s">
        <v>21087</v>
      </c>
      <c r="M7362" t="s">
        <v>14862</v>
      </c>
      <c r="N7362" t="s">
        <v>19616</v>
      </c>
      <c r="O7362">
        <v>2000000</v>
      </c>
      <c r="P7362">
        <v>4165776</v>
      </c>
      <c r="Q7362">
        <f>_xlfn.XLOOKUP(E7362,CPI!A:A,CPI!B:B)</f>
        <v>251.1</v>
      </c>
      <c r="R7362" s="12">
        <f>P7362*(CPI!$B$112/Movie!Q7362)</f>
        <v>5055005.7634408604</v>
      </c>
      <c r="S7362" t="s">
        <v>19166</v>
      </c>
      <c r="T7362">
        <v>98</v>
      </c>
    </row>
    <row r="7363" spans="1:20" x14ac:dyDescent="0.3">
      <c r="A7363" t="s">
        <v>21088</v>
      </c>
      <c r="B7363" t="str">
        <f t="shared" ref="B7363:B7426" si="345">IF(C7363="","Rating Pending",C7363)</f>
        <v>PG</v>
      </c>
      <c r="C7363" t="s">
        <v>18</v>
      </c>
      <c r="D7363" t="s">
        <v>10</v>
      </c>
      <c r="E7363">
        <v>2018</v>
      </c>
      <c r="F7363" s="22">
        <f t="shared" ref="F7363:F7426" si="346">DATE(TRIM(E7363), 1, 1)</f>
        <v>43101</v>
      </c>
      <c r="G7363" t="s">
        <v>20405</v>
      </c>
      <c r="H7363">
        <f t="shared" ref="H7363:H7426" si="347">IF(I7363="","Score Pending",I7363)</f>
        <v>4.2</v>
      </c>
      <c r="I7363">
        <v>4.2</v>
      </c>
      <c r="J7363">
        <v>42000</v>
      </c>
      <c r="K7363" t="s">
        <v>19052</v>
      </c>
      <c r="L7363" t="s">
        <v>18226</v>
      </c>
      <c r="M7363" t="s">
        <v>21089</v>
      </c>
      <c r="N7363" t="s">
        <v>15</v>
      </c>
      <c r="O7363">
        <v>100000000</v>
      </c>
      <c r="P7363">
        <v>132675864</v>
      </c>
      <c r="Q7363">
        <f>_xlfn.XLOOKUP(E7363,CPI!A:A,CPI!B:B)</f>
        <v>251.1</v>
      </c>
      <c r="R7363" s="12">
        <f>P7363*(CPI!$B$112/Movie!Q7363)</f>
        <v>160996956.43488649</v>
      </c>
      <c r="S7363" t="s">
        <v>21090</v>
      </c>
      <c r="T7363">
        <v>109</v>
      </c>
    </row>
    <row r="7364" spans="1:20" x14ac:dyDescent="0.3">
      <c r="A7364" t="s">
        <v>21091</v>
      </c>
      <c r="B7364" t="str">
        <f t="shared" si="345"/>
        <v>R</v>
      </c>
      <c r="C7364" t="s">
        <v>1</v>
      </c>
      <c r="D7364" t="s">
        <v>89</v>
      </c>
      <c r="E7364">
        <v>2018</v>
      </c>
      <c r="F7364" s="22">
        <f t="shared" si="346"/>
        <v>43101</v>
      </c>
      <c r="G7364" t="s">
        <v>20924</v>
      </c>
      <c r="H7364">
        <f t="shared" si="347"/>
        <v>4</v>
      </c>
      <c r="I7364">
        <v>4</v>
      </c>
      <c r="J7364">
        <v>7800</v>
      </c>
      <c r="K7364" t="s">
        <v>21092</v>
      </c>
      <c r="L7364" t="s">
        <v>21093</v>
      </c>
      <c r="M7364" t="s">
        <v>21094</v>
      </c>
      <c r="N7364" t="s">
        <v>7</v>
      </c>
      <c r="O7364">
        <v>8000000</v>
      </c>
      <c r="P7364">
        <v>487420</v>
      </c>
      <c r="Q7364">
        <f>_xlfn.XLOOKUP(E7364,CPI!A:A,CPI!B:B)</f>
        <v>251.1</v>
      </c>
      <c r="R7364" s="12">
        <f>P7364*(CPI!$B$112/Movie!Q7364)</f>
        <v>591465.04978096369</v>
      </c>
      <c r="S7364" t="s">
        <v>12568</v>
      </c>
      <c r="T7364">
        <v>118</v>
      </c>
    </row>
    <row r="7365" spans="1:20" x14ac:dyDescent="0.3">
      <c r="A7365" t="s">
        <v>21095</v>
      </c>
      <c r="B7365" t="str">
        <f t="shared" si="345"/>
        <v>Not Rated</v>
      </c>
      <c r="C7365" t="s">
        <v>432</v>
      </c>
      <c r="D7365" t="s">
        <v>89</v>
      </c>
      <c r="E7365">
        <v>2018</v>
      </c>
      <c r="F7365" s="22">
        <f t="shared" si="346"/>
        <v>43101</v>
      </c>
      <c r="G7365" t="s">
        <v>20818</v>
      </c>
      <c r="H7365">
        <f t="shared" si="347"/>
        <v>8.1999999999999993</v>
      </c>
      <c r="I7365">
        <v>8.1999999999999993</v>
      </c>
      <c r="J7365">
        <v>79000</v>
      </c>
      <c r="K7365" t="s">
        <v>21096</v>
      </c>
      <c r="L7365" t="s">
        <v>21097</v>
      </c>
      <c r="M7365" t="s">
        <v>21098</v>
      </c>
      <c r="N7365" t="s">
        <v>10277</v>
      </c>
      <c r="O7365">
        <v>4500000</v>
      </c>
      <c r="P7365">
        <v>62475342</v>
      </c>
      <c r="Q7365">
        <f>_xlfn.XLOOKUP(E7365,CPI!A:A,CPI!B:B)</f>
        <v>251.1</v>
      </c>
      <c r="R7365" s="12">
        <f>P7365*(CPI!$B$112/Movie!Q7365)</f>
        <v>75811376.771804065</v>
      </c>
      <c r="S7365" t="s">
        <v>21099</v>
      </c>
      <c r="T7365">
        <v>139</v>
      </c>
    </row>
    <row r="7366" spans="1:20" x14ac:dyDescent="0.3">
      <c r="A7366" t="s">
        <v>21100</v>
      </c>
      <c r="B7366" t="str">
        <f t="shared" si="345"/>
        <v>R</v>
      </c>
      <c r="C7366" t="s">
        <v>1</v>
      </c>
      <c r="D7366" t="s">
        <v>19</v>
      </c>
      <c r="E7366">
        <v>2018</v>
      </c>
      <c r="F7366" s="22">
        <f t="shared" si="346"/>
        <v>43101</v>
      </c>
      <c r="G7366" t="s">
        <v>21101</v>
      </c>
      <c r="H7366">
        <f t="shared" si="347"/>
        <v>7.6</v>
      </c>
      <c r="I7366">
        <v>7.6</v>
      </c>
      <c r="J7366">
        <v>57000</v>
      </c>
      <c r="K7366" t="s">
        <v>21102</v>
      </c>
      <c r="L7366" t="s">
        <v>21103</v>
      </c>
      <c r="M7366" t="s">
        <v>15570</v>
      </c>
      <c r="N7366" t="s">
        <v>233</v>
      </c>
      <c r="P7366">
        <v>21315827</v>
      </c>
      <c r="Q7366">
        <f>_xlfn.XLOOKUP(E7366,CPI!A:A,CPI!B:B)</f>
        <v>251.1</v>
      </c>
      <c r="R7366" s="12">
        <f>P7366*(CPI!$B$112/Movie!Q7366)</f>
        <v>25865919.900039826</v>
      </c>
      <c r="S7366" t="s">
        <v>10896</v>
      </c>
      <c r="T7366">
        <v>123</v>
      </c>
    </row>
    <row r="7367" spans="1:20" x14ac:dyDescent="0.3">
      <c r="A7367" t="s">
        <v>21104</v>
      </c>
      <c r="B7367" t="str">
        <f t="shared" si="345"/>
        <v>PG-13</v>
      </c>
      <c r="C7367" t="s">
        <v>1984</v>
      </c>
      <c r="D7367" t="s">
        <v>26</v>
      </c>
      <c r="E7367">
        <v>2018</v>
      </c>
      <c r="F7367" s="22">
        <f t="shared" si="346"/>
        <v>43101</v>
      </c>
      <c r="G7367" t="s">
        <v>20345</v>
      </c>
      <c r="H7367">
        <f t="shared" si="347"/>
        <v>5.6</v>
      </c>
      <c r="I7367">
        <v>5.6</v>
      </c>
      <c r="J7367">
        <v>35000</v>
      </c>
      <c r="K7367" t="s">
        <v>19129</v>
      </c>
      <c r="L7367" t="s">
        <v>19130</v>
      </c>
      <c r="M7367" t="s">
        <v>19130</v>
      </c>
      <c r="N7367" t="s">
        <v>15</v>
      </c>
      <c r="O7367">
        <v>30000000</v>
      </c>
      <c r="P7367">
        <v>65859911</v>
      </c>
      <c r="Q7367">
        <f>_xlfn.XLOOKUP(E7367,CPI!A:A,CPI!B:B)</f>
        <v>251.1</v>
      </c>
      <c r="R7367" s="12">
        <f>P7367*(CPI!$B$112/Movie!Q7367)</f>
        <v>79918418.485463962</v>
      </c>
      <c r="S7367" t="s">
        <v>2011</v>
      </c>
      <c r="T7367">
        <v>105</v>
      </c>
    </row>
    <row r="7368" spans="1:20" x14ac:dyDescent="0.3">
      <c r="A7368" t="s">
        <v>21105</v>
      </c>
      <c r="B7368" t="str">
        <f t="shared" si="345"/>
        <v>R</v>
      </c>
      <c r="C7368" t="s">
        <v>1</v>
      </c>
      <c r="D7368" t="s">
        <v>48</v>
      </c>
      <c r="E7368">
        <v>2018</v>
      </c>
      <c r="F7368" s="22">
        <f t="shared" si="346"/>
        <v>43101</v>
      </c>
      <c r="G7368" t="s">
        <v>21106</v>
      </c>
      <c r="H7368">
        <f t="shared" si="347"/>
        <v>7</v>
      </c>
      <c r="I7368">
        <v>7</v>
      </c>
      <c r="J7368">
        <v>41000</v>
      </c>
      <c r="K7368" t="s">
        <v>21107</v>
      </c>
      <c r="L7368" t="s">
        <v>21107</v>
      </c>
      <c r="M7368" t="s">
        <v>21108</v>
      </c>
      <c r="N7368" t="s">
        <v>7</v>
      </c>
      <c r="P7368">
        <v>4080073</v>
      </c>
      <c r="Q7368">
        <f>_xlfn.XLOOKUP(E7368,CPI!A:A,CPI!B:B)</f>
        <v>251.1</v>
      </c>
      <c r="R7368" s="12">
        <f>P7368*(CPI!$B$112/Movie!Q7368)</f>
        <v>4951008.5348466747</v>
      </c>
      <c r="S7368" t="s">
        <v>15759</v>
      </c>
      <c r="T7368">
        <v>116</v>
      </c>
    </row>
    <row r="7369" spans="1:20" x14ac:dyDescent="0.3">
      <c r="A7369" t="s">
        <v>21109</v>
      </c>
      <c r="B7369" t="str">
        <f t="shared" si="345"/>
        <v>PG</v>
      </c>
      <c r="C7369" t="s">
        <v>18</v>
      </c>
      <c r="D7369" t="s">
        <v>26</v>
      </c>
      <c r="E7369">
        <v>2018</v>
      </c>
      <c r="F7369" s="22">
        <f t="shared" si="346"/>
        <v>43101</v>
      </c>
      <c r="G7369" t="s">
        <v>21013</v>
      </c>
      <c r="H7369">
        <f t="shared" si="347"/>
        <v>6.1</v>
      </c>
      <c r="I7369">
        <v>6.1</v>
      </c>
      <c r="J7369">
        <v>48000</v>
      </c>
      <c r="K7369" t="s">
        <v>12516</v>
      </c>
      <c r="L7369" t="s">
        <v>21110</v>
      </c>
      <c r="M7369" t="s">
        <v>11901</v>
      </c>
      <c r="N7369" t="s">
        <v>15</v>
      </c>
      <c r="O7369">
        <v>42000000</v>
      </c>
      <c r="P7369">
        <v>131523093</v>
      </c>
      <c r="Q7369">
        <f>_xlfn.XLOOKUP(E7369,CPI!A:A,CPI!B:B)</f>
        <v>251.1</v>
      </c>
      <c r="R7369" s="12">
        <f>P7369*(CPI!$B$112/Movie!Q7369)</f>
        <v>159598114.04659498</v>
      </c>
      <c r="S7369" t="s">
        <v>14574</v>
      </c>
      <c r="T7369">
        <v>105</v>
      </c>
    </row>
    <row r="7370" spans="1:20" x14ac:dyDescent="0.3">
      <c r="A7370" t="s">
        <v>21111</v>
      </c>
      <c r="B7370" t="str">
        <f t="shared" si="345"/>
        <v>PG-13</v>
      </c>
      <c r="C7370" t="s">
        <v>1984</v>
      </c>
      <c r="D7370" t="s">
        <v>48</v>
      </c>
      <c r="E7370">
        <v>2018</v>
      </c>
      <c r="F7370" s="22">
        <f t="shared" si="346"/>
        <v>43101</v>
      </c>
      <c r="G7370" t="s">
        <v>21112</v>
      </c>
      <c r="H7370">
        <f t="shared" si="347"/>
        <v>7.2</v>
      </c>
      <c r="I7370">
        <v>7.2</v>
      </c>
      <c r="J7370">
        <v>5400</v>
      </c>
      <c r="K7370" t="s">
        <v>7931</v>
      </c>
      <c r="L7370" t="s">
        <v>14812</v>
      </c>
      <c r="M7370" t="s">
        <v>21113</v>
      </c>
      <c r="N7370" t="s">
        <v>15</v>
      </c>
      <c r="O7370">
        <v>10000000</v>
      </c>
      <c r="P7370">
        <v>4376819</v>
      </c>
      <c r="Q7370">
        <f>_xlfn.XLOOKUP(E7370,CPI!A:A,CPI!B:B)</f>
        <v>251.1</v>
      </c>
      <c r="R7370" s="12">
        <f>P7370*(CPI!$B$112/Movie!Q7370)</f>
        <v>5311098.1652727993</v>
      </c>
      <c r="S7370" t="s">
        <v>21114</v>
      </c>
      <c r="T7370">
        <v>99</v>
      </c>
    </row>
    <row r="7371" spans="1:20" x14ac:dyDescent="0.3">
      <c r="A7371" t="s">
        <v>21115</v>
      </c>
      <c r="B7371" t="str">
        <f t="shared" si="345"/>
        <v>R</v>
      </c>
      <c r="C7371" t="s">
        <v>1</v>
      </c>
      <c r="D7371" t="s">
        <v>48</v>
      </c>
      <c r="E7371">
        <v>2018</v>
      </c>
      <c r="F7371" s="22">
        <f t="shared" si="346"/>
        <v>43101</v>
      </c>
      <c r="G7371" t="s">
        <v>21116</v>
      </c>
      <c r="H7371">
        <f t="shared" si="347"/>
        <v>4.7</v>
      </c>
      <c r="I7371">
        <v>4.7</v>
      </c>
      <c r="J7371">
        <v>14000</v>
      </c>
      <c r="K7371" t="s">
        <v>21117</v>
      </c>
      <c r="L7371" t="s">
        <v>21118</v>
      </c>
      <c r="M7371" t="s">
        <v>145</v>
      </c>
      <c r="N7371" t="s">
        <v>180</v>
      </c>
      <c r="O7371">
        <v>10000000</v>
      </c>
      <c r="P7371">
        <v>6412349</v>
      </c>
      <c r="Q7371">
        <f>_xlfn.XLOOKUP(E7371,CPI!A:A,CPI!B:B)</f>
        <v>251.1</v>
      </c>
      <c r="R7371" s="12">
        <f>P7371*(CPI!$B$112/Movie!Q7371)</f>
        <v>7781133.9717244124</v>
      </c>
      <c r="S7371" t="s">
        <v>18028</v>
      </c>
      <c r="T7371">
        <v>112</v>
      </c>
    </row>
    <row r="7372" spans="1:20" x14ac:dyDescent="0.3">
      <c r="A7372" t="s">
        <v>21119</v>
      </c>
      <c r="B7372" t="str">
        <f t="shared" si="345"/>
        <v>PG</v>
      </c>
      <c r="C7372" t="s">
        <v>18</v>
      </c>
      <c r="D7372" t="s">
        <v>10</v>
      </c>
      <c r="E7372">
        <v>2018</v>
      </c>
      <c r="F7372" s="22">
        <f t="shared" si="346"/>
        <v>43101</v>
      </c>
      <c r="G7372" t="s">
        <v>20865</v>
      </c>
      <c r="H7372">
        <f t="shared" si="347"/>
        <v>7.3</v>
      </c>
      <c r="I7372">
        <v>7.3</v>
      </c>
      <c r="J7372">
        <v>72000</v>
      </c>
      <c r="K7372" t="s">
        <v>11928</v>
      </c>
      <c r="L7372" t="s">
        <v>21120</v>
      </c>
      <c r="M7372" t="s">
        <v>8988</v>
      </c>
      <c r="N7372" t="s">
        <v>7</v>
      </c>
      <c r="O7372">
        <v>75000000</v>
      </c>
      <c r="P7372">
        <v>197744377</v>
      </c>
      <c r="Q7372">
        <f>_xlfn.XLOOKUP(E7372,CPI!A:A,CPI!B:B)</f>
        <v>251.1</v>
      </c>
      <c r="R7372" s="12">
        <f>P7372*(CPI!$B$112/Movie!Q7372)</f>
        <v>239955044.49183592</v>
      </c>
      <c r="S7372" t="s">
        <v>20160</v>
      </c>
      <c r="T7372">
        <v>104</v>
      </c>
    </row>
    <row r="7373" spans="1:20" x14ac:dyDescent="0.3">
      <c r="A7373" t="s">
        <v>21121</v>
      </c>
      <c r="B7373" t="str">
        <f t="shared" si="345"/>
        <v>R</v>
      </c>
      <c r="C7373" t="s">
        <v>1</v>
      </c>
      <c r="D7373" t="s">
        <v>19</v>
      </c>
      <c r="E7373">
        <v>2018</v>
      </c>
      <c r="F7373" s="22">
        <f t="shared" si="346"/>
        <v>43101</v>
      </c>
      <c r="G7373" t="s">
        <v>21122</v>
      </c>
      <c r="H7373">
        <f t="shared" si="347"/>
        <v>6.2</v>
      </c>
      <c r="I7373">
        <v>6.2</v>
      </c>
      <c r="J7373">
        <v>27000</v>
      </c>
      <c r="K7373" t="s">
        <v>11637</v>
      </c>
      <c r="L7373" t="s">
        <v>12191</v>
      </c>
      <c r="M7373" t="s">
        <v>5195</v>
      </c>
      <c r="N7373" t="s">
        <v>15</v>
      </c>
      <c r="O7373">
        <v>9000000</v>
      </c>
      <c r="P7373">
        <v>5580940</v>
      </c>
      <c r="Q7373">
        <f>_xlfn.XLOOKUP(E7373,CPI!A:A,CPI!B:B)</f>
        <v>251.1</v>
      </c>
      <c r="R7373" s="12">
        <f>P7373*(CPI!$B$112/Movie!Q7373)</f>
        <v>6772251.7642373554</v>
      </c>
      <c r="S7373" t="s">
        <v>18215</v>
      </c>
      <c r="T7373">
        <v>121</v>
      </c>
    </row>
    <row r="7374" spans="1:20" x14ac:dyDescent="0.3">
      <c r="A7374" t="s">
        <v>21123</v>
      </c>
      <c r="B7374" t="str">
        <f t="shared" si="345"/>
        <v>Not Rated</v>
      </c>
      <c r="C7374" t="s">
        <v>432</v>
      </c>
      <c r="D7374" t="s">
        <v>2</v>
      </c>
      <c r="E7374">
        <v>2018</v>
      </c>
      <c r="F7374" s="22">
        <f t="shared" si="346"/>
        <v>43101</v>
      </c>
      <c r="G7374" t="s">
        <v>20899</v>
      </c>
      <c r="H7374">
        <f t="shared" si="347"/>
        <v>5.6</v>
      </c>
      <c r="I7374">
        <v>5.6</v>
      </c>
      <c r="J7374">
        <v>6100</v>
      </c>
      <c r="K7374" t="s">
        <v>21124</v>
      </c>
      <c r="L7374" t="s">
        <v>21125</v>
      </c>
      <c r="M7374" t="s">
        <v>21126</v>
      </c>
      <c r="N7374" t="s">
        <v>15</v>
      </c>
      <c r="P7374">
        <v>62567</v>
      </c>
      <c r="Q7374">
        <f>_xlfn.XLOOKUP(E7374,CPI!A:A,CPI!B:B)</f>
        <v>251.1</v>
      </c>
      <c r="R7374" s="12">
        <f>P7374*(CPI!$B$112/Movie!Q7374)</f>
        <v>75922.60015929908</v>
      </c>
      <c r="S7374" t="s">
        <v>21127</v>
      </c>
      <c r="T7374">
        <v>90</v>
      </c>
    </row>
    <row r="7375" spans="1:20" x14ac:dyDescent="0.3">
      <c r="A7375" t="s">
        <v>21128</v>
      </c>
      <c r="B7375" t="str">
        <f t="shared" si="345"/>
        <v>Not Rated</v>
      </c>
      <c r="C7375" t="s">
        <v>432</v>
      </c>
      <c r="D7375" t="s">
        <v>2</v>
      </c>
      <c r="E7375">
        <v>2018</v>
      </c>
      <c r="F7375" s="22">
        <f t="shared" si="346"/>
        <v>43101</v>
      </c>
      <c r="G7375" t="s">
        <v>21129</v>
      </c>
      <c r="H7375">
        <f t="shared" si="347"/>
        <v>6.6</v>
      </c>
      <c r="I7375">
        <v>6.6</v>
      </c>
      <c r="J7375">
        <v>20000</v>
      </c>
      <c r="K7375" t="s">
        <v>21130</v>
      </c>
      <c r="L7375" t="s">
        <v>21130</v>
      </c>
      <c r="M7375" t="s">
        <v>18384</v>
      </c>
      <c r="N7375" t="s">
        <v>15</v>
      </c>
      <c r="P7375">
        <v>1474577</v>
      </c>
      <c r="Q7375">
        <f>_xlfn.XLOOKUP(E7375,CPI!A:A,CPI!B:B)</f>
        <v>251.1</v>
      </c>
      <c r="R7375" s="12">
        <f>P7375*(CPI!$B$112/Movie!Q7375)</f>
        <v>1789341.3456790124</v>
      </c>
      <c r="S7375" t="s">
        <v>21131</v>
      </c>
      <c r="T7375">
        <v>91</v>
      </c>
    </row>
    <row r="7376" spans="1:20" x14ac:dyDescent="0.3">
      <c r="A7376" t="s">
        <v>21132</v>
      </c>
      <c r="B7376" t="str">
        <f t="shared" si="345"/>
        <v>PG-13</v>
      </c>
      <c r="C7376" t="s">
        <v>1984</v>
      </c>
      <c r="D7376" t="s">
        <v>37</v>
      </c>
      <c r="E7376">
        <v>2018</v>
      </c>
      <c r="F7376" s="22">
        <f t="shared" si="346"/>
        <v>43101</v>
      </c>
      <c r="G7376" t="s">
        <v>20384</v>
      </c>
      <c r="H7376">
        <f t="shared" si="347"/>
        <v>5.7</v>
      </c>
      <c r="I7376">
        <v>5.7</v>
      </c>
      <c r="J7376">
        <v>55000</v>
      </c>
      <c r="K7376" t="s">
        <v>21133</v>
      </c>
      <c r="L7376" t="s">
        <v>13474</v>
      </c>
      <c r="M7376" t="s">
        <v>21134</v>
      </c>
      <c r="N7376" t="s">
        <v>15</v>
      </c>
      <c r="O7376">
        <v>10000000</v>
      </c>
      <c r="P7376">
        <v>167885588</v>
      </c>
      <c r="Q7376">
        <f>_xlfn.XLOOKUP(E7376,CPI!A:A,CPI!B:B)</f>
        <v>251.1</v>
      </c>
      <c r="R7376" s="12">
        <f>P7376*(CPI!$B$112/Movie!Q7376)</f>
        <v>203722575.32297888</v>
      </c>
      <c r="S7376" t="s">
        <v>19408</v>
      </c>
      <c r="T7376">
        <v>103</v>
      </c>
    </row>
    <row r="7377" spans="1:20" x14ac:dyDescent="0.3">
      <c r="A7377" t="s">
        <v>21135</v>
      </c>
      <c r="B7377" t="str">
        <f t="shared" si="345"/>
        <v>R</v>
      </c>
      <c r="C7377" t="s">
        <v>1</v>
      </c>
      <c r="D7377" t="s">
        <v>48</v>
      </c>
      <c r="E7377">
        <v>2018</v>
      </c>
      <c r="F7377" s="22">
        <f t="shared" si="346"/>
        <v>43101</v>
      </c>
      <c r="G7377" t="s">
        <v>21136</v>
      </c>
      <c r="H7377">
        <f t="shared" si="347"/>
        <v>5.9</v>
      </c>
      <c r="I7377">
        <v>5.9</v>
      </c>
      <c r="J7377">
        <v>9300</v>
      </c>
      <c r="K7377" t="s">
        <v>19928</v>
      </c>
      <c r="L7377" t="s">
        <v>21137</v>
      </c>
      <c r="M7377" t="s">
        <v>16555</v>
      </c>
      <c r="N7377" t="s">
        <v>7</v>
      </c>
      <c r="P7377">
        <v>11710110</v>
      </c>
      <c r="Q7377">
        <f>_xlfn.XLOOKUP(E7377,CPI!A:A,CPI!B:B)</f>
        <v>251.1</v>
      </c>
      <c r="R7377" s="12">
        <f>P7377*(CPI!$B$112/Movie!Q7377)</f>
        <v>14209759.127837515</v>
      </c>
      <c r="S7377" t="s">
        <v>18659</v>
      </c>
      <c r="T7377">
        <v>120</v>
      </c>
    </row>
    <row r="7378" spans="1:20" x14ac:dyDescent="0.3">
      <c r="A7378" t="s">
        <v>21138</v>
      </c>
      <c r="B7378" t="str">
        <f t="shared" si="345"/>
        <v>R</v>
      </c>
      <c r="C7378" t="s">
        <v>1</v>
      </c>
      <c r="D7378" t="s">
        <v>48</v>
      </c>
      <c r="E7378">
        <v>2018</v>
      </c>
      <c r="F7378" s="22">
        <f t="shared" si="346"/>
        <v>43101</v>
      </c>
      <c r="G7378" t="s">
        <v>21139</v>
      </c>
      <c r="H7378">
        <f t="shared" si="347"/>
        <v>6.9</v>
      </c>
      <c r="I7378">
        <v>6.9</v>
      </c>
      <c r="J7378">
        <v>24000</v>
      </c>
      <c r="K7378" t="s">
        <v>5209</v>
      </c>
      <c r="L7378" t="s">
        <v>21140</v>
      </c>
      <c r="M7378" t="s">
        <v>10551</v>
      </c>
      <c r="N7378" t="s">
        <v>437</v>
      </c>
      <c r="P7378">
        <v>4241656</v>
      </c>
      <c r="Q7378">
        <f>_xlfn.XLOOKUP(E7378,CPI!A:A,CPI!B:B)</f>
        <v>251.1</v>
      </c>
      <c r="R7378" s="12">
        <f>P7378*(CPI!$B$112/Movie!Q7378)</f>
        <v>5147083.1668657903</v>
      </c>
      <c r="S7378" t="s">
        <v>19891</v>
      </c>
      <c r="T7378">
        <v>114</v>
      </c>
    </row>
    <row r="7379" spans="1:20" x14ac:dyDescent="0.3">
      <c r="A7379" t="s">
        <v>21141</v>
      </c>
      <c r="B7379" t="str">
        <f t="shared" si="345"/>
        <v>R</v>
      </c>
      <c r="C7379" t="s">
        <v>1</v>
      </c>
      <c r="D7379" t="s">
        <v>48</v>
      </c>
      <c r="E7379">
        <v>2018</v>
      </c>
      <c r="F7379" s="22">
        <f t="shared" si="346"/>
        <v>43101</v>
      </c>
      <c r="G7379" t="s">
        <v>21142</v>
      </c>
      <c r="H7379">
        <f t="shared" si="347"/>
        <v>7.1</v>
      </c>
      <c r="I7379">
        <v>7.1</v>
      </c>
      <c r="J7379">
        <v>49000</v>
      </c>
      <c r="K7379" t="s">
        <v>19520</v>
      </c>
      <c r="L7379" t="s">
        <v>12319</v>
      </c>
      <c r="M7379" t="s">
        <v>19130</v>
      </c>
      <c r="N7379" t="s">
        <v>15</v>
      </c>
      <c r="O7379">
        <v>10000000</v>
      </c>
      <c r="P7379">
        <v>12442161</v>
      </c>
      <c r="Q7379">
        <f>_xlfn.XLOOKUP(E7379,CPI!A:A,CPI!B:B)</f>
        <v>251.1</v>
      </c>
      <c r="R7379" s="12">
        <f>P7379*(CPI!$B$112/Movie!Q7379)</f>
        <v>15098074.299880525</v>
      </c>
      <c r="S7379" t="s">
        <v>21143</v>
      </c>
      <c r="T7379">
        <v>106</v>
      </c>
    </row>
    <row r="7380" spans="1:20" x14ac:dyDescent="0.3">
      <c r="A7380" t="s">
        <v>21144</v>
      </c>
      <c r="B7380" t="str">
        <f t="shared" si="345"/>
        <v>R</v>
      </c>
      <c r="C7380" t="s">
        <v>1</v>
      </c>
      <c r="D7380" t="s">
        <v>2</v>
      </c>
      <c r="E7380">
        <v>2018</v>
      </c>
      <c r="F7380" s="22">
        <f t="shared" si="346"/>
        <v>43101</v>
      </c>
      <c r="G7380" t="s">
        <v>20841</v>
      </c>
      <c r="H7380">
        <f t="shared" si="347"/>
        <v>6.4</v>
      </c>
      <c r="I7380">
        <v>6.4</v>
      </c>
      <c r="J7380">
        <v>42000</v>
      </c>
      <c r="K7380" t="s">
        <v>5090</v>
      </c>
      <c r="L7380" t="s">
        <v>16921</v>
      </c>
      <c r="M7380" t="s">
        <v>20984</v>
      </c>
      <c r="N7380" t="s">
        <v>15</v>
      </c>
      <c r="O7380">
        <v>1500000</v>
      </c>
      <c r="P7380">
        <v>14293601</v>
      </c>
      <c r="Q7380">
        <f>_xlfn.XLOOKUP(E7380,CPI!A:A,CPI!B:B)</f>
        <v>251.1</v>
      </c>
      <c r="R7380" s="12">
        <f>P7380*(CPI!$B$112/Movie!Q7380)</f>
        <v>17344724.112704102</v>
      </c>
      <c r="S7380" t="s">
        <v>20366</v>
      </c>
      <c r="T7380">
        <v>98</v>
      </c>
    </row>
    <row r="7381" spans="1:20" x14ac:dyDescent="0.3">
      <c r="A7381" t="s">
        <v>21145</v>
      </c>
      <c r="B7381" t="str">
        <f t="shared" si="345"/>
        <v>R</v>
      </c>
      <c r="C7381" t="s">
        <v>1</v>
      </c>
      <c r="D7381" t="s">
        <v>48</v>
      </c>
      <c r="E7381">
        <v>2018</v>
      </c>
      <c r="F7381" s="22">
        <f t="shared" si="346"/>
        <v>43101</v>
      </c>
      <c r="G7381" t="s">
        <v>21146</v>
      </c>
      <c r="H7381">
        <f t="shared" si="347"/>
        <v>6.9</v>
      </c>
      <c r="I7381">
        <v>6.9</v>
      </c>
      <c r="J7381">
        <v>35000</v>
      </c>
      <c r="K7381" t="s">
        <v>19407</v>
      </c>
      <c r="L7381" t="s">
        <v>21147</v>
      </c>
      <c r="M7381" t="s">
        <v>21148</v>
      </c>
      <c r="N7381" t="s">
        <v>233</v>
      </c>
      <c r="O7381">
        <v>11000000</v>
      </c>
      <c r="P7381">
        <v>11853081</v>
      </c>
      <c r="Q7381">
        <f>_xlfn.XLOOKUP(E7381,CPI!A:A,CPI!B:B)</f>
        <v>251.1</v>
      </c>
      <c r="R7381" s="12">
        <f>P7381*(CPI!$B$112/Movie!Q7381)</f>
        <v>14383248.827956989</v>
      </c>
      <c r="S7381" t="s">
        <v>12679</v>
      </c>
      <c r="T7381">
        <v>115</v>
      </c>
    </row>
    <row r="7382" spans="1:20" x14ac:dyDescent="0.3">
      <c r="A7382" t="s">
        <v>21149</v>
      </c>
      <c r="B7382" t="str">
        <f t="shared" si="345"/>
        <v>PG</v>
      </c>
      <c r="C7382" t="s">
        <v>18</v>
      </c>
      <c r="D7382" t="s">
        <v>19</v>
      </c>
      <c r="E7382">
        <v>2018</v>
      </c>
      <c r="F7382" s="22">
        <f t="shared" si="346"/>
        <v>43101</v>
      </c>
      <c r="G7382" t="s">
        <v>20924</v>
      </c>
      <c r="H7382">
        <f t="shared" si="347"/>
        <v>6.2</v>
      </c>
      <c r="I7382">
        <v>6.2</v>
      </c>
      <c r="J7382">
        <v>67000</v>
      </c>
      <c r="K7382" t="s">
        <v>21150</v>
      </c>
      <c r="L7382" t="s">
        <v>4500</v>
      </c>
      <c r="M7382" t="s">
        <v>9740</v>
      </c>
      <c r="N7382" t="s">
        <v>7</v>
      </c>
      <c r="O7382">
        <v>25000000</v>
      </c>
      <c r="P7382">
        <v>158972499</v>
      </c>
      <c r="Q7382">
        <f>_xlfn.XLOOKUP(E7382,CPI!A:A,CPI!B:B)</f>
        <v>251.1</v>
      </c>
      <c r="R7382" s="12">
        <f>P7382*(CPI!$B$112/Movie!Q7382)</f>
        <v>192906891.45878136</v>
      </c>
      <c r="S7382" t="s">
        <v>46</v>
      </c>
      <c r="T7382">
        <v>89</v>
      </c>
    </row>
    <row r="7383" spans="1:20" x14ac:dyDescent="0.3">
      <c r="A7383" t="s">
        <v>21151</v>
      </c>
      <c r="B7383" t="str">
        <f t="shared" si="345"/>
        <v>PG-13</v>
      </c>
      <c r="C7383" t="s">
        <v>1984</v>
      </c>
      <c r="D7383" t="s">
        <v>19</v>
      </c>
      <c r="E7383">
        <v>2018</v>
      </c>
      <c r="F7383" s="22">
        <f t="shared" si="346"/>
        <v>43101</v>
      </c>
      <c r="G7383" t="s">
        <v>20960</v>
      </c>
      <c r="H7383">
        <f t="shared" si="347"/>
        <v>5.8</v>
      </c>
      <c r="I7383">
        <v>5.8</v>
      </c>
      <c r="J7383">
        <v>111000</v>
      </c>
      <c r="K7383" t="s">
        <v>13450</v>
      </c>
      <c r="L7383" t="s">
        <v>13450</v>
      </c>
      <c r="M7383" t="s">
        <v>12453</v>
      </c>
      <c r="N7383" t="s">
        <v>15</v>
      </c>
      <c r="O7383">
        <v>125000000</v>
      </c>
      <c r="P7383">
        <v>304868961</v>
      </c>
      <c r="Q7383">
        <f>_xlfn.XLOOKUP(E7383,CPI!A:A,CPI!B:B)</f>
        <v>251.1</v>
      </c>
      <c r="R7383" s="12">
        <f>P7383*(CPI!$B$112/Movie!Q7383)</f>
        <v>369946524.95698923</v>
      </c>
      <c r="S7383" t="s">
        <v>18806</v>
      </c>
      <c r="T7383">
        <v>102</v>
      </c>
    </row>
    <row r="7384" spans="1:20" x14ac:dyDescent="0.3">
      <c r="A7384" t="s">
        <v>21152</v>
      </c>
      <c r="B7384" t="str">
        <f t="shared" si="345"/>
        <v>PG-13</v>
      </c>
      <c r="C7384" t="s">
        <v>1984</v>
      </c>
      <c r="D7384" t="s">
        <v>2</v>
      </c>
      <c r="E7384">
        <v>2018</v>
      </c>
      <c r="F7384" s="22">
        <f t="shared" si="346"/>
        <v>43101</v>
      </c>
      <c r="G7384" t="s">
        <v>21153</v>
      </c>
      <c r="H7384">
        <f t="shared" si="347"/>
        <v>6.8</v>
      </c>
      <c r="I7384">
        <v>6.8</v>
      </c>
      <c r="J7384">
        <v>26000</v>
      </c>
      <c r="K7384" t="s">
        <v>17895</v>
      </c>
      <c r="L7384" t="s">
        <v>17895</v>
      </c>
      <c r="M7384" t="s">
        <v>21154</v>
      </c>
      <c r="N7384" t="s">
        <v>15</v>
      </c>
      <c r="P7384">
        <v>3321367</v>
      </c>
      <c r="Q7384">
        <f>_xlfn.XLOOKUP(E7384,CPI!A:A,CPI!B:B)</f>
        <v>251.1</v>
      </c>
      <c r="R7384" s="12">
        <f>P7384*(CPI!$B$112/Movie!Q7384)</f>
        <v>4030348.5659099957</v>
      </c>
      <c r="S7384" t="s">
        <v>21155</v>
      </c>
      <c r="T7384">
        <v>105</v>
      </c>
    </row>
    <row r="7385" spans="1:20" x14ac:dyDescent="0.3">
      <c r="A7385" t="s">
        <v>21156</v>
      </c>
      <c r="B7385" t="str">
        <f t="shared" si="345"/>
        <v>PG-13</v>
      </c>
      <c r="C7385" t="s">
        <v>1984</v>
      </c>
      <c r="D7385" t="s">
        <v>48</v>
      </c>
      <c r="E7385">
        <v>2018</v>
      </c>
      <c r="F7385" s="22">
        <f t="shared" si="346"/>
        <v>43101</v>
      </c>
      <c r="G7385" t="s">
        <v>20880</v>
      </c>
      <c r="H7385">
        <f t="shared" si="347"/>
        <v>6.7</v>
      </c>
      <c r="I7385">
        <v>6.7</v>
      </c>
      <c r="J7385">
        <v>42000</v>
      </c>
      <c r="K7385" t="s">
        <v>18668</v>
      </c>
      <c r="L7385" t="s">
        <v>18668</v>
      </c>
      <c r="M7385" t="s">
        <v>85</v>
      </c>
      <c r="N7385" t="s">
        <v>15</v>
      </c>
      <c r="P7385">
        <v>17860397</v>
      </c>
      <c r="Q7385">
        <f>_xlfn.XLOOKUP(E7385,CPI!A:A,CPI!B:B)</f>
        <v>251.1</v>
      </c>
      <c r="R7385" s="12">
        <f>P7385*(CPI!$B$112/Movie!Q7385)</f>
        <v>21672891.142572679</v>
      </c>
      <c r="S7385" t="s">
        <v>9423</v>
      </c>
      <c r="T7385">
        <v>93</v>
      </c>
    </row>
    <row r="7386" spans="1:20" x14ac:dyDescent="0.3">
      <c r="A7386" t="s">
        <v>21157</v>
      </c>
      <c r="B7386" t="str">
        <f t="shared" si="345"/>
        <v>PG</v>
      </c>
      <c r="C7386" t="s">
        <v>18</v>
      </c>
      <c r="D7386" t="s">
        <v>26</v>
      </c>
      <c r="E7386">
        <v>2018</v>
      </c>
      <c r="F7386" s="22">
        <f t="shared" si="346"/>
        <v>43101</v>
      </c>
      <c r="G7386" t="s">
        <v>20295</v>
      </c>
      <c r="H7386">
        <f t="shared" si="347"/>
        <v>6.7</v>
      </c>
      <c r="I7386">
        <v>6.7</v>
      </c>
      <c r="J7386">
        <v>16000</v>
      </c>
      <c r="K7386" t="s">
        <v>21158</v>
      </c>
      <c r="L7386" t="s">
        <v>21158</v>
      </c>
      <c r="M7386" t="s">
        <v>21159</v>
      </c>
      <c r="N7386" t="s">
        <v>15</v>
      </c>
      <c r="O7386">
        <v>3500000</v>
      </c>
      <c r="P7386">
        <v>16376066</v>
      </c>
      <c r="Q7386">
        <f>_xlfn.XLOOKUP(E7386,CPI!A:A,CPI!B:B)</f>
        <v>251.1</v>
      </c>
      <c r="R7386" s="12">
        <f>P7386*(CPI!$B$112/Movie!Q7386)</f>
        <v>19871713.700517721</v>
      </c>
      <c r="S7386" t="s">
        <v>16237</v>
      </c>
      <c r="T7386">
        <v>108</v>
      </c>
    </row>
    <row r="7387" spans="1:20" x14ac:dyDescent="0.3">
      <c r="A7387" t="s">
        <v>21160</v>
      </c>
      <c r="B7387" t="str">
        <f t="shared" si="345"/>
        <v>PG-13</v>
      </c>
      <c r="C7387" t="s">
        <v>1984</v>
      </c>
      <c r="D7387" t="s">
        <v>48</v>
      </c>
      <c r="E7387">
        <v>2018</v>
      </c>
      <c r="F7387" s="22">
        <f t="shared" si="346"/>
        <v>43101</v>
      </c>
      <c r="G7387" t="s">
        <v>20413</v>
      </c>
      <c r="H7387">
        <f t="shared" si="347"/>
        <v>7.1</v>
      </c>
      <c r="I7387">
        <v>7.1</v>
      </c>
      <c r="J7387">
        <v>31000</v>
      </c>
      <c r="K7387" t="s">
        <v>9695</v>
      </c>
      <c r="L7387" t="s">
        <v>21161</v>
      </c>
      <c r="M7387" t="s">
        <v>17417</v>
      </c>
      <c r="N7387" t="s">
        <v>15</v>
      </c>
      <c r="O7387">
        <v>20000000</v>
      </c>
      <c r="P7387">
        <v>38755900</v>
      </c>
      <c r="Q7387">
        <f>_xlfn.XLOOKUP(E7387,CPI!A:A,CPI!B:B)</f>
        <v>251.1</v>
      </c>
      <c r="R7387" s="12">
        <f>P7387*(CPI!$B$112/Movie!Q7387)</f>
        <v>47028764.356829949</v>
      </c>
      <c r="S7387" t="s">
        <v>21162</v>
      </c>
      <c r="T7387">
        <v>120</v>
      </c>
    </row>
    <row r="7388" spans="1:20" x14ac:dyDescent="0.3">
      <c r="A7388" t="s">
        <v>21163</v>
      </c>
      <c r="B7388" t="str">
        <f t="shared" si="345"/>
        <v>Not Rated</v>
      </c>
      <c r="C7388" t="s">
        <v>432</v>
      </c>
      <c r="D7388" t="s">
        <v>375</v>
      </c>
      <c r="E7388">
        <v>2018</v>
      </c>
      <c r="F7388" s="22">
        <f t="shared" si="346"/>
        <v>43101</v>
      </c>
      <c r="G7388" t="s">
        <v>21164</v>
      </c>
      <c r="H7388">
        <f t="shared" si="347"/>
        <v>8</v>
      </c>
      <c r="I7388">
        <v>8</v>
      </c>
      <c r="J7388">
        <v>11000</v>
      </c>
      <c r="K7388" t="s">
        <v>21165</v>
      </c>
      <c r="L7388" t="s">
        <v>21166</v>
      </c>
      <c r="M7388" t="s">
        <v>21167</v>
      </c>
      <c r="N7388" t="s">
        <v>2093</v>
      </c>
      <c r="P7388">
        <v>33748006</v>
      </c>
      <c r="Q7388">
        <f>_xlfn.XLOOKUP(E7388,CPI!A:A,CPI!B:B)</f>
        <v>251.1</v>
      </c>
      <c r="R7388" s="12">
        <f>P7388*(CPI!$B$112/Movie!Q7388)</f>
        <v>40951881.434488252</v>
      </c>
      <c r="S7388" t="s">
        <v>21168</v>
      </c>
      <c r="T7388">
        <v>109</v>
      </c>
    </row>
    <row r="7389" spans="1:20" x14ac:dyDescent="0.3">
      <c r="A7389" t="s">
        <v>21169</v>
      </c>
      <c r="B7389" t="str">
        <f t="shared" si="345"/>
        <v>Not Rated</v>
      </c>
      <c r="C7389" t="s">
        <v>432</v>
      </c>
      <c r="D7389" t="s">
        <v>10</v>
      </c>
      <c r="E7389">
        <v>2018</v>
      </c>
      <c r="F7389" s="22">
        <f t="shared" si="346"/>
        <v>43101</v>
      </c>
      <c r="G7389" t="s">
        <v>21170</v>
      </c>
      <c r="H7389">
        <f t="shared" si="347"/>
        <v>6.4</v>
      </c>
      <c r="I7389">
        <v>6.4</v>
      </c>
      <c r="J7389">
        <v>17000</v>
      </c>
      <c r="K7389" t="s">
        <v>552</v>
      </c>
      <c r="L7389" t="s">
        <v>552</v>
      </c>
      <c r="M7389" t="s">
        <v>21171</v>
      </c>
      <c r="N7389" t="s">
        <v>1096</v>
      </c>
      <c r="P7389">
        <v>2390383</v>
      </c>
      <c r="Q7389">
        <f>_xlfn.XLOOKUP(E7389,CPI!A:A,CPI!B:B)</f>
        <v>251.1</v>
      </c>
      <c r="R7389" s="12">
        <f>P7389*(CPI!$B$112/Movie!Q7389)</f>
        <v>2900636.0019912384</v>
      </c>
      <c r="S7389" t="s">
        <v>21172</v>
      </c>
      <c r="T7389">
        <v>132</v>
      </c>
    </row>
    <row r="7390" spans="1:20" x14ac:dyDescent="0.3">
      <c r="A7390" t="s">
        <v>21173</v>
      </c>
      <c r="B7390" t="str">
        <f t="shared" si="345"/>
        <v>R</v>
      </c>
      <c r="C7390" t="s">
        <v>1</v>
      </c>
      <c r="D7390" t="s">
        <v>48</v>
      </c>
      <c r="E7390">
        <v>2018</v>
      </c>
      <c r="F7390" s="22">
        <f t="shared" si="346"/>
        <v>43101</v>
      </c>
      <c r="G7390" t="s">
        <v>20863</v>
      </c>
      <c r="H7390">
        <f t="shared" si="347"/>
        <v>6.2</v>
      </c>
      <c r="I7390">
        <v>6.2</v>
      </c>
      <c r="J7390">
        <v>8500</v>
      </c>
      <c r="K7390" t="s">
        <v>17821</v>
      </c>
      <c r="L7390" t="s">
        <v>10056</v>
      </c>
      <c r="M7390" t="s">
        <v>13283</v>
      </c>
      <c r="N7390" t="s">
        <v>15</v>
      </c>
      <c r="O7390">
        <v>14000000</v>
      </c>
      <c r="P7390">
        <v>953953</v>
      </c>
      <c r="Q7390">
        <f>_xlfn.XLOOKUP(E7390,CPI!A:A,CPI!B:B)</f>
        <v>251.1</v>
      </c>
      <c r="R7390" s="12">
        <f>P7390*(CPI!$B$112/Movie!Q7390)</f>
        <v>1157584.5444046196</v>
      </c>
      <c r="S7390" t="s">
        <v>19287</v>
      </c>
      <c r="T7390">
        <v>94</v>
      </c>
    </row>
    <row r="7391" spans="1:20" x14ac:dyDescent="0.3">
      <c r="A7391" t="s">
        <v>21174</v>
      </c>
      <c r="B7391" t="str">
        <f t="shared" si="345"/>
        <v>PG-13</v>
      </c>
      <c r="C7391" t="s">
        <v>1984</v>
      </c>
      <c r="D7391" t="s">
        <v>48</v>
      </c>
      <c r="E7391">
        <v>2018</v>
      </c>
      <c r="F7391" s="22">
        <f t="shared" si="346"/>
        <v>43101</v>
      </c>
      <c r="G7391" t="s">
        <v>20811</v>
      </c>
      <c r="H7391">
        <f t="shared" si="347"/>
        <v>6.2</v>
      </c>
      <c r="I7391">
        <v>6.2</v>
      </c>
      <c r="J7391">
        <v>21000</v>
      </c>
      <c r="K7391" t="s">
        <v>2040</v>
      </c>
      <c r="L7391" t="s">
        <v>2040</v>
      </c>
      <c r="M7391" t="s">
        <v>13978</v>
      </c>
      <c r="N7391" t="s">
        <v>2093</v>
      </c>
      <c r="O7391">
        <v>39000000</v>
      </c>
      <c r="P7391">
        <v>13061491</v>
      </c>
      <c r="Q7391">
        <f>_xlfn.XLOOKUP(E7391,CPI!A:A,CPI!B:B)</f>
        <v>251.1</v>
      </c>
      <c r="R7391" s="12">
        <f>P7391*(CPI!$B$112/Movie!Q7391)</f>
        <v>15849606.960175229</v>
      </c>
      <c r="S7391" t="s">
        <v>46</v>
      </c>
      <c r="T7391">
        <v>116</v>
      </c>
    </row>
    <row r="7392" spans="1:20" x14ac:dyDescent="0.3">
      <c r="A7392" t="s">
        <v>21175</v>
      </c>
      <c r="B7392" t="str">
        <f t="shared" si="345"/>
        <v>R</v>
      </c>
      <c r="C7392" t="s">
        <v>1</v>
      </c>
      <c r="D7392" t="s">
        <v>89</v>
      </c>
      <c r="E7392">
        <v>2018</v>
      </c>
      <c r="F7392" s="22">
        <f t="shared" si="346"/>
        <v>43101</v>
      </c>
      <c r="G7392" t="s">
        <v>21080</v>
      </c>
      <c r="H7392">
        <f t="shared" si="347"/>
        <v>6.5</v>
      </c>
      <c r="I7392">
        <v>6.5</v>
      </c>
      <c r="J7392">
        <v>21000</v>
      </c>
      <c r="K7392" t="s">
        <v>7905</v>
      </c>
      <c r="L7392" t="s">
        <v>21176</v>
      </c>
      <c r="M7392" t="s">
        <v>21177</v>
      </c>
      <c r="N7392" t="s">
        <v>15</v>
      </c>
      <c r="P7392">
        <v>4623836</v>
      </c>
      <c r="Q7392">
        <f>_xlfn.XLOOKUP(E7392,CPI!A:A,CPI!B:B)</f>
        <v>251.1</v>
      </c>
      <c r="R7392" s="12">
        <f>P7392*(CPI!$B$112/Movie!Q7392)</f>
        <v>5610843.6049382715</v>
      </c>
      <c r="S7392" t="s">
        <v>14845</v>
      </c>
      <c r="T7392">
        <v>110</v>
      </c>
    </row>
    <row r="7393" spans="1:20" x14ac:dyDescent="0.3">
      <c r="A7393" t="s">
        <v>21178</v>
      </c>
      <c r="B7393" t="str">
        <f t="shared" si="345"/>
        <v>R</v>
      </c>
      <c r="C7393" t="s">
        <v>1</v>
      </c>
      <c r="D7393" t="s">
        <v>89</v>
      </c>
      <c r="E7393">
        <v>2018</v>
      </c>
      <c r="F7393" s="22">
        <f t="shared" si="346"/>
        <v>43101</v>
      </c>
      <c r="G7393" t="s">
        <v>20924</v>
      </c>
      <c r="H7393">
        <f t="shared" si="347"/>
        <v>7</v>
      </c>
      <c r="I7393">
        <v>7</v>
      </c>
      <c r="J7393">
        <v>26000</v>
      </c>
      <c r="K7393" t="s">
        <v>21179</v>
      </c>
      <c r="L7393" t="s">
        <v>15650</v>
      </c>
      <c r="M7393" t="s">
        <v>21180</v>
      </c>
      <c r="N7393" t="s">
        <v>1078</v>
      </c>
      <c r="P7393">
        <v>2177678</v>
      </c>
      <c r="Q7393">
        <f>_xlfn.XLOOKUP(E7393,CPI!A:A,CPI!B:B)</f>
        <v>251.1</v>
      </c>
      <c r="R7393" s="12">
        <f>P7393*(CPI!$B$112/Movie!Q7393)</f>
        <v>2642526.8283552369</v>
      </c>
      <c r="S7393" t="s">
        <v>21181</v>
      </c>
      <c r="T7393">
        <v>110</v>
      </c>
    </row>
    <row r="7394" spans="1:20" x14ac:dyDescent="0.3">
      <c r="A7394" t="s">
        <v>21182</v>
      </c>
      <c r="B7394" t="str">
        <f t="shared" si="345"/>
        <v>R</v>
      </c>
      <c r="C7394" t="s">
        <v>1</v>
      </c>
      <c r="D7394" t="s">
        <v>19</v>
      </c>
      <c r="E7394">
        <v>2018</v>
      </c>
      <c r="F7394" s="22">
        <f t="shared" si="346"/>
        <v>43101</v>
      </c>
      <c r="G7394" t="s">
        <v>20405</v>
      </c>
      <c r="H7394">
        <f t="shared" si="347"/>
        <v>6.1</v>
      </c>
      <c r="I7394">
        <v>6.1</v>
      </c>
      <c r="J7394">
        <v>28000</v>
      </c>
      <c r="K7394" t="s">
        <v>21183</v>
      </c>
      <c r="L7394" t="s">
        <v>21184</v>
      </c>
      <c r="M7394" t="s">
        <v>19407</v>
      </c>
      <c r="N7394" t="s">
        <v>233</v>
      </c>
      <c r="P7394">
        <v>11001627</v>
      </c>
      <c r="Q7394">
        <f>_xlfn.XLOOKUP(E7394,CPI!A:A,CPI!B:B)</f>
        <v>251.1</v>
      </c>
      <c r="R7394" s="12">
        <f>P7394*(CPI!$B$112/Movie!Q7394)</f>
        <v>13350042.799283154</v>
      </c>
      <c r="S7394" t="s">
        <v>19891</v>
      </c>
      <c r="T7394">
        <v>111</v>
      </c>
    </row>
    <row r="7395" spans="1:20" x14ac:dyDescent="0.3">
      <c r="A7395" t="s">
        <v>21185</v>
      </c>
      <c r="B7395" t="str">
        <f t="shared" si="345"/>
        <v>R</v>
      </c>
      <c r="C7395" t="s">
        <v>1</v>
      </c>
      <c r="D7395" t="s">
        <v>19</v>
      </c>
      <c r="E7395">
        <v>2018</v>
      </c>
      <c r="F7395" s="22">
        <f t="shared" si="346"/>
        <v>43101</v>
      </c>
      <c r="G7395" t="s">
        <v>21013</v>
      </c>
      <c r="H7395">
        <f t="shared" si="347"/>
        <v>6</v>
      </c>
      <c r="I7395">
        <v>6</v>
      </c>
      <c r="J7395">
        <v>17000</v>
      </c>
      <c r="K7395" t="s">
        <v>21186</v>
      </c>
      <c r="L7395" t="s">
        <v>21186</v>
      </c>
      <c r="M7395" t="s">
        <v>21187</v>
      </c>
      <c r="N7395" t="s">
        <v>15</v>
      </c>
      <c r="O7395">
        <v>7000000</v>
      </c>
      <c r="P7395">
        <v>2584988</v>
      </c>
      <c r="Q7395">
        <f>_xlfn.XLOOKUP(E7395,CPI!A:A,CPI!B:B)</f>
        <v>251.1</v>
      </c>
      <c r="R7395" s="12">
        <f>P7395*(CPI!$B$112/Movie!Q7395)</f>
        <v>3136781.5356431701</v>
      </c>
      <c r="S7395" t="s">
        <v>19350</v>
      </c>
      <c r="T7395">
        <v>108</v>
      </c>
    </row>
    <row r="7396" spans="1:20" x14ac:dyDescent="0.3">
      <c r="A7396" t="s">
        <v>21188</v>
      </c>
      <c r="B7396" t="str">
        <f t="shared" si="345"/>
        <v>R</v>
      </c>
      <c r="C7396" t="s">
        <v>1</v>
      </c>
      <c r="D7396" t="s">
        <v>37</v>
      </c>
      <c r="E7396">
        <v>2018</v>
      </c>
      <c r="F7396" s="22">
        <f t="shared" si="346"/>
        <v>43101</v>
      </c>
      <c r="G7396" t="s">
        <v>20858</v>
      </c>
      <c r="H7396">
        <f t="shared" si="347"/>
        <v>6</v>
      </c>
      <c r="I7396">
        <v>6</v>
      </c>
      <c r="J7396">
        <v>29000</v>
      </c>
      <c r="K7396" t="s">
        <v>13659</v>
      </c>
      <c r="L7396" t="s">
        <v>13659</v>
      </c>
      <c r="M7396" t="s">
        <v>21189</v>
      </c>
      <c r="N7396" t="s">
        <v>15</v>
      </c>
      <c r="O7396">
        <v>1000000</v>
      </c>
      <c r="P7396">
        <v>16024987</v>
      </c>
      <c r="Q7396">
        <f>_xlfn.XLOOKUP(E7396,CPI!A:A,CPI!B:B)</f>
        <v>251.1</v>
      </c>
      <c r="R7396" s="12">
        <f>P7396*(CPI!$B$112/Movie!Q7396)</f>
        <v>19445693.10593389</v>
      </c>
      <c r="S7396" t="s">
        <v>13843</v>
      </c>
      <c r="T7396">
        <v>92</v>
      </c>
    </row>
    <row r="7397" spans="1:20" x14ac:dyDescent="0.3">
      <c r="A7397" t="s">
        <v>21190</v>
      </c>
      <c r="B7397" t="str">
        <f t="shared" si="345"/>
        <v>PG</v>
      </c>
      <c r="C7397" t="s">
        <v>18</v>
      </c>
      <c r="D7397" t="s">
        <v>10</v>
      </c>
      <c r="E7397">
        <v>2018</v>
      </c>
      <c r="F7397" s="22">
        <f t="shared" si="346"/>
        <v>43101</v>
      </c>
      <c r="G7397" t="s">
        <v>20801</v>
      </c>
      <c r="H7397">
        <f t="shared" si="347"/>
        <v>5.6</v>
      </c>
      <c r="I7397">
        <v>5.6</v>
      </c>
      <c r="J7397">
        <v>30000</v>
      </c>
      <c r="K7397" t="s">
        <v>2862</v>
      </c>
      <c r="L7397" t="s">
        <v>21191</v>
      </c>
      <c r="M7397" t="s">
        <v>21192</v>
      </c>
      <c r="N7397" t="s">
        <v>15</v>
      </c>
      <c r="O7397">
        <v>120000000</v>
      </c>
      <c r="P7397">
        <v>173961069</v>
      </c>
      <c r="Q7397">
        <f>_xlfn.XLOOKUP(E7397,CPI!A:A,CPI!B:B)</f>
        <v>251.1</v>
      </c>
      <c r="R7397" s="12">
        <f>P7397*(CPI!$B$112/Movie!Q7397)</f>
        <v>211094933.19115889</v>
      </c>
      <c r="S7397" t="s">
        <v>1709</v>
      </c>
      <c r="T7397">
        <v>99</v>
      </c>
    </row>
    <row r="7398" spans="1:20" x14ac:dyDescent="0.3">
      <c r="A7398" t="s">
        <v>21193</v>
      </c>
      <c r="B7398" t="str">
        <f t="shared" si="345"/>
        <v>R</v>
      </c>
      <c r="C7398" t="s">
        <v>1</v>
      </c>
      <c r="D7398" t="s">
        <v>26</v>
      </c>
      <c r="E7398">
        <v>2018</v>
      </c>
      <c r="F7398" s="22">
        <f t="shared" si="346"/>
        <v>43101</v>
      </c>
      <c r="G7398" t="s">
        <v>21013</v>
      </c>
      <c r="H7398">
        <f t="shared" si="347"/>
        <v>5.7</v>
      </c>
      <c r="I7398">
        <v>5.7</v>
      </c>
      <c r="J7398">
        <v>13000</v>
      </c>
      <c r="K7398" t="s">
        <v>4480</v>
      </c>
      <c r="L7398" t="s">
        <v>21194</v>
      </c>
      <c r="M7398" t="s">
        <v>14637</v>
      </c>
      <c r="N7398" t="s">
        <v>180</v>
      </c>
      <c r="P7398">
        <v>1362536</v>
      </c>
      <c r="Q7398">
        <f>_xlfn.XLOOKUP(E7398,CPI!A:A,CPI!B:B)</f>
        <v>251.1</v>
      </c>
      <c r="R7398" s="12">
        <f>P7398*(CPI!$B$112/Movie!Q7398)</f>
        <v>1653383.9872560732</v>
      </c>
      <c r="S7398" t="s">
        <v>21195</v>
      </c>
      <c r="T7398">
        <v>102</v>
      </c>
    </row>
    <row r="7399" spans="1:20" x14ac:dyDescent="0.3">
      <c r="A7399" t="s">
        <v>21196</v>
      </c>
      <c r="B7399" t="str">
        <f t="shared" si="345"/>
        <v>R</v>
      </c>
      <c r="C7399" t="s">
        <v>1</v>
      </c>
      <c r="D7399" t="s">
        <v>19</v>
      </c>
      <c r="E7399">
        <v>2018</v>
      </c>
      <c r="F7399" s="22">
        <f t="shared" si="346"/>
        <v>43101</v>
      </c>
      <c r="G7399" t="s">
        <v>20451</v>
      </c>
      <c r="H7399">
        <f t="shared" si="347"/>
        <v>5.4</v>
      </c>
      <c r="I7399">
        <v>5.4</v>
      </c>
      <c r="J7399">
        <v>26000</v>
      </c>
      <c r="K7399" t="s">
        <v>7099</v>
      </c>
      <c r="L7399" t="s">
        <v>21197</v>
      </c>
      <c r="M7399" t="s">
        <v>19130</v>
      </c>
      <c r="N7399" t="s">
        <v>15</v>
      </c>
      <c r="O7399">
        <v>40000000</v>
      </c>
      <c r="P7399">
        <v>27506452</v>
      </c>
      <c r="Q7399">
        <f>_xlfn.XLOOKUP(E7399,CPI!A:A,CPI!B:B)</f>
        <v>251.1</v>
      </c>
      <c r="R7399" s="12">
        <f>P7399*(CPI!$B$112/Movie!Q7399)</f>
        <v>33378000.49542015</v>
      </c>
      <c r="S7399" t="s">
        <v>19999</v>
      </c>
      <c r="T7399">
        <v>91</v>
      </c>
    </row>
    <row r="7400" spans="1:20" x14ac:dyDescent="0.3">
      <c r="A7400" t="s">
        <v>21198</v>
      </c>
      <c r="B7400" t="str">
        <f t="shared" si="345"/>
        <v>R</v>
      </c>
      <c r="C7400" t="s">
        <v>1</v>
      </c>
      <c r="D7400" t="s">
        <v>26</v>
      </c>
      <c r="E7400">
        <v>2018</v>
      </c>
      <c r="F7400" s="22">
        <f t="shared" si="346"/>
        <v>43101</v>
      </c>
      <c r="G7400" t="s">
        <v>21080</v>
      </c>
      <c r="H7400">
        <f t="shared" si="347"/>
        <v>7</v>
      </c>
      <c r="I7400">
        <v>7</v>
      </c>
      <c r="J7400">
        <v>55000</v>
      </c>
      <c r="K7400" t="s">
        <v>14254</v>
      </c>
      <c r="L7400" t="s">
        <v>15041</v>
      </c>
      <c r="M7400" t="s">
        <v>10981</v>
      </c>
      <c r="N7400" t="s">
        <v>15</v>
      </c>
      <c r="O7400">
        <v>13000000</v>
      </c>
      <c r="P7400">
        <v>15636462</v>
      </c>
      <c r="Q7400">
        <f>_xlfn.XLOOKUP(E7400,CPI!A:A,CPI!B:B)</f>
        <v>251.1</v>
      </c>
      <c r="R7400" s="12">
        <f>P7400*(CPI!$B$112/Movie!Q7400)</f>
        <v>18974233.259259257</v>
      </c>
      <c r="S7400" t="s">
        <v>19350</v>
      </c>
      <c r="T7400">
        <v>95</v>
      </c>
    </row>
    <row r="7401" spans="1:20" x14ac:dyDescent="0.3">
      <c r="A7401" t="s">
        <v>851</v>
      </c>
      <c r="B7401" t="str">
        <f t="shared" si="345"/>
        <v>PG-13</v>
      </c>
      <c r="C7401" t="s">
        <v>1984</v>
      </c>
      <c r="D7401" t="s">
        <v>26</v>
      </c>
      <c r="E7401">
        <v>2018</v>
      </c>
      <c r="F7401" s="22">
        <f t="shared" si="346"/>
        <v>43101</v>
      </c>
      <c r="G7401" t="s">
        <v>21199</v>
      </c>
      <c r="H7401">
        <f t="shared" si="347"/>
        <v>5.6</v>
      </c>
      <c r="I7401">
        <v>5.6</v>
      </c>
      <c r="J7401">
        <v>38000</v>
      </c>
      <c r="K7401" t="s">
        <v>10905</v>
      </c>
      <c r="L7401" t="s">
        <v>19219</v>
      </c>
      <c r="M7401" t="s">
        <v>19219</v>
      </c>
      <c r="N7401" t="s">
        <v>15</v>
      </c>
      <c r="O7401">
        <v>29000000</v>
      </c>
      <c r="P7401">
        <v>103105878</v>
      </c>
      <c r="Q7401">
        <f>_xlfn.XLOOKUP(E7401,CPI!A:A,CPI!B:B)</f>
        <v>251.1</v>
      </c>
      <c r="R7401" s="12">
        <f>P7401*(CPI!$B$112/Movie!Q7401)</f>
        <v>125114938.37753883</v>
      </c>
      <c r="S7401" t="s">
        <v>21200</v>
      </c>
      <c r="T7401">
        <v>111</v>
      </c>
    </row>
    <row r="7402" spans="1:20" x14ac:dyDescent="0.3">
      <c r="A7402" t="s">
        <v>21201</v>
      </c>
      <c r="B7402" t="str">
        <f t="shared" si="345"/>
        <v>R</v>
      </c>
      <c r="C7402" t="s">
        <v>1</v>
      </c>
      <c r="D7402" t="s">
        <v>48</v>
      </c>
      <c r="E7402">
        <v>2018</v>
      </c>
      <c r="F7402" s="22">
        <f t="shared" si="346"/>
        <v>43101</v>
      </c>
      <c r="G7402" t="s">
        <v>20996</v>
      </c>
      <c r="H7402">
        <f t="shared" si="347"/>
        <v>6.6</v>
      </c>
      <c r="I7402">
        <v>6.6</v>
      </c>
      <c r="J7402">
        <v>13000</v>
      </c>
      <c r="K7402" t="s">
        <v>12566</v>
      </c>
      <c r="L7402" t="s">
        <v>21202</v>
      </c>
      <c r="M7402" t="s">
        <v>13749</v>
      </c>
      <c r="N7402" t="s">
        <v>7</v>
      </c>
      <c r="P7402">
        <v>365353</v>
      </c>
      <c r="Q7402">
        <f>_xlfn.XLOOKUP(E7402,CPI!A:A,CPI!B:B)</f>
        <v>251.1</v>
      </c>
      <c r="R7402" s="12">
        <f>P7402*(CPI!$B$112/Movie!Q7402)</f>
        <v>443341.5336519315</v>
      </c>
      <c r="S7402" t="s">
        <v>21203</v>
      </c>
      <c r="T7402">
        <v>118</v>
      </c>
    </row>
    <row r="7403" spans="1:20" x14ac:dyDescent="0.3">
      <c r="A7403" t="s">
        <v>21204</v>
      </c>
      <c r="B7403" t="str">
        <f t="shared" si="345"/>
        <v>PG</v>
      </c>
      <c r="C7403" t="s">
        <v>18</v>
      </c>
      <c r="D7403" t="s">
        <v>375</v>
      </c>
      <c r="E7403">
        <v>2018</v>
      </c>
      <c r="F7403" s="22">
        <f t="shared" si="346"/>
        <v>43101</v>
      </c>
      <c r="G7403" t="s">
        <v>21199</v>
      </c>
      <c r="H7403">
        <f t="shared" si="347"/>
        <v>6.6</v>
      </c>
      <c r="I7403">
        <v>6.6</v>
      </c>
      <c r="J7403">
        <v>36000</v>
      </c>
      <c r="K7403" t="s">
        <v>15708</v>
      </c>
      <c r="L7403" t="s">
        <v>15708</v>
      </c>
      <c r="M7403" t="s">
        <v>14608</v>
      </c>
      <c r="N7403" t="s">
        <v>15</v>
      </c>
      <c r="O7403">
        <v>80000000</v>
      </c>
      <c r="P7403">
        <v>214040103</v>
      </c>
      <c r="Q7403">
        <f>_xlfn.XLOOKUP(E7403,CPI!A:A,CPI!B:B)</f>
        <v>251.1</v>
      </c>
      <c r="R7403" s="12">
        <f>P7403*(CPI!$B$112/Movie!Q7403)</f>
        <v>259729268.75388291</v>
      </c>
      <c r="S7403" t="s">
        <v>21205</v>
      </c>
      <c r="T7403">
        <v>96</v>
      </c>
    </row>
    <row r="7404" spans="1:20" x14ac:dyDescent="0.3">
      <c r="A7404" t="s">
        <v>21206</v>
      </c>
      <c r="B7404" t="str">
        <f t="shared" si="345"/>
        <v>R</v>
      </c>
      <c r="C7404" t="s">
        <v>1</v>
      </c>
      <c r="D7404" t="s">
        <v>37</v>
      </c>
      <c r="E7404">
        <v>2018</v>
      </c>
      <c r="F7404" s="22">
        <f t="shared" si="346"/>
        <v>43101</v>
      </c>
      <c r="G7404" t="s">
        <v>21199</v>
      </c>
      <c r="H7404">
        <f t="shared" si="347"/>
        <v>5.5</v>
      </c>
      <c r="I7404">
        <v>5.5</v>
      </c>
      <c r="J7404">
        <v>15000</v>
      </c>
      <c r="K7404" t="s">
        <v>21207</v>
      </c>
      <c r="L7404" t="s">
        <v>21208</v>
      </c>
      <c r="M7404" t="s">
        <v>21209</v>
      </c>
      <c r="N7404" t="s">
        <v>15</v>
      </c>
      <c r="O7404">
        <v>5500000</v>
      </c>
      <c r="P7404">
        <v>18160930</v>
      </c>
      <c r="Q7404">
        <f>_xlfn.XLOOKUP(E7404,CPI!A:A,CPI!B:B)</f>
        <v>251.1</v>
      </c>
      <c r="R7404" s="12">
        <f>P7404*(CPI!$B$112/Movie!Q7404)</f>
        <v>22037576.148944642</v>
      </c>
      <c r="S7404" t="s">
        <v>16769</v>
      </c>
      <c r="T7404">
        <v>89</v>
      </c>
    </row>
    <row r="7405" spans="1:20" x14ac:dyDescent="0.3">
      <c r="A7405" t="s">
        <v>21210</v>
      </c>
      <c r="B7405" t="str">
        <f t="shared" si="345"/>
        <v>R</v>
      </c>
      <c r="C7405" t="s">
        <v>1</v>
      </c>
      <c r="D7405" t="s">
        <v>48</v>
      </c>
      <c r="E7405">
        <v>2018</v>
      </c>
      <c r="F7405" s="22">
        <f t="shared" si="346"/>
        <v>43101</v>
      </c>
      <c r="G7405" t="s">
        <v>20822</v>
      </c>
      <c r="H7405">
        <f t="shared" si="347"/>
        <v>6.7</v>
      </c>
      <c r="I7405">
        <v>6.7</v>
      </c>
      <c r="J7405">
        <v>18000</v>
      </c>
      <c r="K7405" t="s">
        <v>21211</v>
      </c>
      <c r="L7405" t="s">
        <v>21212</v>
      </c>
      <c r="M7405" t="s">
        <v>21213</v>
      </c>
      <c r="N7405" t="s">
        <v>7</v>
      </c>
      <c r="P7405">
        <v>3915207</v>
      </c>
      <c r="Q7405">
        <f>_xlfn.XLOOKUP(E7405,CPI!A:A,CPI!B:B)</f>
        <v>251.1</v>
      </c>
      <c r="R7405" s="12">
        <f>P7405*(CPI!$B$112/Movie!Q7405)</f>
        <v>4750950.111111111</v>
      </c>
      <c r="S7405" t="s">
        <v>20354</v>
      </c>
      <c r="T7405">
        <v>110</v>
      </c>
    </row>
    <row r="7406" spans="1:20" x14ac:dyDescent="0.3">
      <c r="A7406" t="s">
        <v>21214</v>
      </c>
      <c r="B7406" t="str">
        <f t="shared" si="345"/>
        <v>PG-13</v>
      </c>
      <c r="C7406" t="s">
        <v>1984</v>
      </c>
      <c r="D7406" t="s">
        <v>26</v>
      </c>
      <c r="E7406">
        <v>2018</v>
      </c>
      <c r="F7406" s="22">
        <f t="shared" si="346"/>
        <v>43101</v>
      </c>
      <c r="G7406" t="s">
        <v>20811</v>
      </c>
      <c r="H7406">
        <f t="shared" si="347"/>
        <v>5.8</v>
      </c>
      <c r="I7406">
        <v>5.8</v>
      </c>
      <c r="J7406">
        <v>24000</v>
      </c>
      <c r="K7406" t="s">
        <v>7996</v>
      </c>
      <c r="L7406" t="s">
        <v>15153</v>
      </c>
      <c r="M7406" t="s">
        <v>9686</v>
      </c>
      <c r="N7406" t="s">
        <v>15</v>
      </c>
      <c r="O7406">
        <v>16000000</v>
      </c>
      <c r="P7406">
        <v>72294066</v>
      </c>
      <c r="Q7406">
        <f>_xlfn.XLOOKUP(E7406,CPI!A:A,CPI!B:B)</f>
        <v>251.1</v>
      </c>
      <c r="R7406" s="12">
        <f>P7406*(CPI!$B$112/Movie!Q7406)</f>
        <v>87726013.182795703</v>
      </c>
      <c r="S7406" t="s">
        <v>20945</v>
      </c>
      <c r="T7406">
        <v>103</v>
      </c>
    </row>
    <row r="7407" spans="1:20" x14ac:dyDescent="0.3">
      <c r="A7407" t="s">
        <v>21215</v>
      </c>
      <c r="B7407" t="str">
        <f t="shared" si="345"/>
        <v>PG-13</v>
      </c>
      <c r="C7407" t="s">
        <v>1984</v>
      </c>
      <c r="D7407" t="s">
        <v>26</v>
      </c>
      <c r="E7407">
        <v>2018</v>
      </c>
      <c r="F7407" s="22">
        <f t="shared" si="346"/>
        <v>43101</v>
      </c>
      <c r="G7407" t="s">
        <v>20876</v>
      </c>
      <c r="H7407">
        <f t="shared" si="347"/>
        <v>5.8</v>
      </c>
      <c r="I7407">
        <v>5.8</v>
      </c>
      <c r="J7407">
        <v>13000</v>
      </c>
      <c r="K7407" t="s">
        <v>12597</v>
      </c>
      <c r="L7407" t="s">
        <v>21216</v>
      </c>
      <c r="M7407" t="s">
        <v>21217</v>
      </c>
      <c r="N7407" t="s">
        <v>15</v>
      </c>
      <c r="O7407">
        <v>19000000</v>
      </c>
      <c r="P7407">
        <v>46664414</v>
      </c>
      <c r="Q7407">
        <f>_xlfn.XLOOKUP(E7407,CPI!A:A,CPI!B:B)</f>
        <v>251.1</v>
      </c>
      <c r="R7407" s="12">
        <f>P7407*(CPI!$B$112/Movie!Q7407)</f>
        <v>56625435.865392275</v>
      </c>
      <c r="S7407" t="s">
        <v>10066</v>
      </c>
      <c r="T7407">
        <v>103</v>
      </c>
    </row>
    <row r="7408" spans="1:20" x14ac:dyDescent="0.3">
      <c r="A7408" t="s">
        <v>21218</v>
      </c>
      <c r="B7408" t="str">
        <f t="shared" si="345"/>
        <v>R</v>
      </c>
      <c r="C7408" t="s">
        <v>1</v>
      </c>
      <c r="D7408" t="s">
        <v>26</v>
      </c>
      <c r="E7408">
        <v>2018</v>
      </c>
      <c r="F7408" s="22">
        <f t="shared" si="346"/>
        <v>43101</v>
      </c>
      <c r="G7408" t="s">
        <v>21219</v>
      </c>
      <c r="H7408">
        <f t="shared" si="347"/>
        <v>7.2</v>
      </c>
      <c r="I7408">
        <v>7.2</v>
      </c>
      <c r="J7408">
        <v>12000</v>
      </c>
      <c r="K7408" t="s">
        <v>21220</v>
      </c>
      <c r="L7408" t="s">
        <v>21221</v>
      </c>
      <c r="M7408" t="s">
        <v>20346</v>
      </c>
      <c r="N7408" t="s">
        <v>7</v>
      </c>
      <c r="P7408">
        <v>7123449</v>
      </c>
      <c r="Q7408">
        <f>_xlfn.XLOOKUP(E7408,CPI!A:A,CPI!B:B)</f>
        <v>251.1</v>
      </c>
      <c r="R7408" s="12">
        <f>P7408*(CPI!$B$112/Movie!Q7408)</f>
        <v>8644025.9271206688</v>
      </c>
      <c r="S7408" t="s">
        <v>19771</v>
      </c>
      <c r="T7408">
        <v>101</v>
      </c>
    </row>
    <row r="7409" spans="1:20" x14ac:dyDescent="0.3">
      <c r="A7409" t="s">
        <v>21222</v>
      </c>
      <c r="B7409" t="str">
        <f t="shared" si="345"/>
        <v>R</v>
      </c>
      <c r="C7409" t="s">
        <v>1</v>
      </c>
      <c r="D7409" t="s">
        <v>37</v>
      </c>
      <c r="E7409">
        <v>2018</v>
      </c>
      <c r="F7409" s="22">
        <f t="shared" si="346"/>
        <v>43101</v>
      </c>
      <c r="G7409" t="s">
        <v>21223</v>
      </c>
      <c r="H7409">
        <f t="shared" si="347"/>
        <v>5.2</v>
      </c>
      <c r="I7409">
        <v>5.2</v>
      </c>
      <c r="J7409">
        <v>20000</v>
      </c>
      <c r="K7409" t="s">
        <v>21224</v>
      </c>
      <c r="L7409" t="s">
        <v>21225</v>
      </c>
      <c r="M7409" t="s">
        <v>21226</v>
      </c>
      <c r="N7409" t="s">
        <v>15</v>
      </c>
      <c r="O7409">
        <v>7700000</v>
      </c>
      <c r="P7409">
        <v>43016528</v>
      </c>
      <c r="Q7409">
        <f>_xlfn.XLOOKUP(E7409,CPI!A:A,CPI!B:B)</f>
        <v>251.1</v>
      </c>
      <c r="R7409" s="12">
        <f>P7409*(CPI!$B$112/Movie!Q7409)</f>
        <v>52198869.301473513</v>
      </c>
      <c r="S7409" t="s">
        <v>10859</v>
      </c>
      <c r="T7409">
        <v>86</v>
      </c>
    </row>
    <row r="7410" spans="1:20" x14ac:dyDescent="0.3">
      <c r="A7410" t="s">
        <v>21227</v>
      </c>
      <c r="B7410" t="str">
        <f t="shared" si="345"/>
        <v>R</v>
      </c>
      <c r="C7410" t="s">
        <v>1</v>
      </c>
      <c r="D7410" t="s">
        <v>2</v>
      </c>
      <c r="E7410">
        <v>2018</v>
      </c>
      <c r="F7410" s="22">
        <f t="shared" si="346"/>
        <v>43101</v>
      </c>
      <c r="G7410" t="s">
        <v>20958</v>
      </c>
      <c r="H7410">
        <f t="shared" si="347"/>
        <v>7.1</v>
      </c>
      <c r="I7410">
        <v>7.1</v>
      </c>
      <c r="J7410">
        <v>45000</v>
      </c>
      <c r="K7410" t="s">
        <v>19887</v>
      </c>
      <c r="L7410" t="s">
        <v>19887</v>
      </c>
      <c r="M7410" t="s">
        <v>21228</v>
      </c>
      <c r="N7410" t="s">
        <v>15</v>
      </c>
      <c r="O7410">
        <v>12000000</v>
      </c>
      <c r="P7410">
        <v>20596567</v>
      </c>
      <c r="Q7410">
        <f>_xlfn.XLOOKUP(E7410,CPI!A:A,CPI!B:B)</f>
        <v>251.1</v>
      </c>
      <c r="R7410" s="12">
        <f>P7410*(CPI!$B$112/Movie!Q7410)</f>
        <v>24993126.104739148</v>
      </c>
      <c r="S7410" t="s">
        <v>18215</v>
      </c>
      <c r="T7410">
        <v>119</v>
      </c>
    </row>
    <row r="7411" spans="1:20" x14ac:dyDescent="0.3">
      <c r="A7411" t="s">
        <v>21229</v>
      </c>
      <c r="B7411" t="str">
        <f t="shared" si="345"/>
        <v>Not Rated</v>
      </c>
      <c r="C7411" t="s">
        <v>432</v>
      </c>
      <c r="D7411" t="s">
        <v>89</v>
      </c>
      <c r="E7411">
        <v>2018</v>
      </c>
      <c r="F7411" s="22">
        <f t="shared" si="346"/>
        <v>43101</v>
      </c>
      <c r="G7411" t="s">
        <v>21230</v>
      </c>
      <c r="H7411">
        <f t="shared" si="347"/>
        <v>4.8</v>
      </c>
      <c r="I7411">
        <v>4.8</v>
      </c>
      <c r="J7411">
        <v>1700</v>
      </c>
      <c r="K7411" t="s">
        <v>21231</v>
      </c>
      <c r="L7411" t="s">
        <v>21232</v>
      </c>
      <c r="M7411" t="s">
        <v>21233</v>
      </c>
      <c r="N7411" t="s">
        <v>7</v>
      </c>
      <c r="P7411">
        <v>242847</v>
      </c>
      <c r="Q7411">
        <f>_xlfn.XLOOKUP(E7411,CPI!A:A,CPI!B:B)</f>
        <v>251.1</v>
      </c>
      <c r="R7411" s="12">
        <f>P7411*(CPI!$B$112/Movie!Q7411)</f>
        <v>294685.3082437276</v>
      </c>
      <c r="S7411" t="s">
        <v>21234</v>
      </c>
      <c r="T7411">
        <v>109</v>
      </c>
    </row>
    <row r="7412" spans="1:20" x14ac:dyDescent="0.3">
      <c r="A7412" t="s">
        <v>21235</v>
      </c>
      <c r="B7412" t="str">
        <f t="shared" si="345"/>
        <v>PG</v>
      </c>
      <c r="C7412" t="s">
        <v>18</v>
      </c>
      <c r="D7412" t="s">
        <v>375</v>
      </c>
      <c r="E7412">
        <v>2018</v>
      </c>
      <c r="F7412" s="22">
        <f t="shared" si="346"/>
        <v>43101</v>
      </c>
      <c r="G7412" t="s">
        <v>20978</v>
      </c>
      <c r="H7412">
        <f t="shared" si="347"/>
        <v>6.3</v>
      </c>
      <c r="I7412">
        <v>6.3</v>
      </c>
      <c r="J7412">
        <v>58000</v>
      </c>
      <c r="K7412" t="s">
        <v>21236</v>
      </c>
      <c r="L7412" t="s">
        <v>14850</v>
      </c>
      <c r="M7412" t="s">
        <v>18648</v>
      </c>
      <c r="N7412" t="s">
        <v>437</v>
      </c>
      <c r="O7412">
        <v>75000000</v>
      </c>
      <c r="P7412">
        <v>512492755</v>
      </c>
      <c r="Q7412">
        <f>_xlfn.XLOOKUP(E7412,CPI!A:A,CPI!B:B)</f>
        <v>251.1</v>
      </c>
      <c r="R7412" s="12">
        <f>P7412*(CPI!$B$112/Movie!Q7412)</f>
        <v>621889854.43448818</v>
      </c>
      <c r="S7412" t="s">
        <v>46</v>
      </c>
      <c r="T7412">
        <v>85</v>
      </c>
    </row>
    <row r="7413" spans="1:20" x14ac:dyDescent="0.3">
      <c r="A7413" t="s">
        <v>21237</v>
      </c>
      <c r="B7413" t="str">
        <f t="shared" si="345"/>
        <v>R</v>
      </c>
      <c r="C7413" t="s">
        <v>1</v>
      </c>
      <c r="D7413" t="s">
        <v>48</v>
      </c>
      <c r="E7413">
        <v>2018</v>
      </c>
      <c r="F7413" s="22">
        <f t="shared" si="346"/>
        <v>43101</v>
      </c>
      <c r="G7413" t="s">
        <v>21238</v>
      </c>
      <c r="H7413">
        <f t="shared" si="347"/>
        <v>6.7</v>
      </c>
      <c r="I7413">
        <v>6.7</v>
      </c>
      <c r="J7413">
        <v>21000</v>
      </c>
      <c r="K7413" t="s">
        <v>21239</v>
      </c>
      <c r="L7413" t="s">
        <v>19032</v>
      </c>
      <c r="M7413" t="s">
        <v>13986</v>
      </c>
      <c r="N7413" t="s">
        <v>7</v>
      </c>
      <c r="P7413">
        <v>14273033</v>
      </c>
      <c r="Q7413">
        <f>_xlfn.XLOOKUP(E7413,CPI!A:A,CPI!B:B)</f>
        <v>251.1</v>
      </c>
      <c r="R7413" s="12">
        <f>P7413*(CPI!$B$112/Movie!Q7413)</f>
        <v>17319765.651533253</v>
      </c>
      <c r="S7413" t="s">
        <v>15811</v>
      </c>
      <c r="T7413">
        <v>111</v>
      </c>
    </row>
    <row r="7414" spans="1:20" x14ac:dyDescent="0.3">
      <c r="A7414" t="s">
        <v>21240</v>
      </c>
      <c r="B7414" t="str">
        <f t="shared" si="345"/>
        <v>PG-13</v>
      </c>
      <c r="C7414" t="s">
        <v>1984</v>
      </c>
      <c r="D7414" t="s">
        <v>48</v>
      </c>
      <c r="E7414">
        <v>2018</v>
      </c>
      <c r="F7414" s="22">
        <f t="shared" si="346"/>
        <v>43101</v>
      </c>
      <c r="G7414" t="s">
        <v>21241</v>
      </c>
      <c r="H7414">
        <f t="shared" si="347"/>
        <v>5.5</v>
      </c>
      <c r="I7414">
        <v>5.5</v>
      </c>
      <c r="J7414">
        <v>32000</v>
      </c>
      <c r="K7414" t="s">
        <v>16282</v>
      </c>
      <c r="L7414" t="s">
        <v>14947</v>
      </c>
      <c r="M7414" t="s">
        <v>10846</v>
      </c>
      <c r="N7414" t="s">
        <v>233</v>
      </c>
      <c r="O7414">
        <v>3500000</v>
      </c>
      <c r="P7414">
        <v>44019588</v>
      </c>
      <c r="Q7414">
        <f>_xlfn.XLOOKUP(E7414,CPI!A:A,CPI!B:B)</f>
        <v>251.1</v>
      </c>
      <c r="R7414" s="12">
        <f>P7414*(CPI!$B$112/Movie!Q7414)</f>
        <v>53416043.264038227</v>
      </c>
      <c r="S7414" t="s">
        <v>16769</v>
      </c>
      <c r="T7414">
        <v>99</v>
      </c>
    </row>
    <row r="7415" spans="1:20" x14ac:dyDescent="0.3">
      <c r="A7415" t="s">
        <v>21242</v>
      </c>
      <c r="B7415" t="str">
        <f t="shared" si="345"/>
        <v>PG-13</v>
      </c>
      <c r="C7415" t="s">
        <v>1984</v>
      </c>
      <c r="D7415" t="s">
        <v>48</v>
      </c>
      <c r="E7415">
        <v>2018</v>
      </c>
      <c r="F7415" s="22">
        <f t="shared" si="346"/>
        <v>43101</v>
      </c>
      <c r="G7415" t="s">
        <v>20879</v>
      </c>
      <c r="H7415">
        <f t="shared" si="347"/>
        <v>5.3</v>
      </c>
      <c r="I7415">
        <v>5.3</v>
      </c>
      <c r="J7415">
        <v>30000</v>
      </c>
      <c r="K7415" t="s">
        <v>70</v>
      </c>
      <c r="L7415" t="s">
        <v>21243</v>
      </c>
      <c r="M7415" t="s">
        <v>21244</v>
      </c>
      <c r="N7415" t="s">
        <v>15</v>
      </c>
      <c r="O7415">
        <v>30000000</v>
      </c>
      <c r="P7415">
        <v>57076286</v>
      </c>
      <c r="Q7415">
        <f>_xlfn.XLOOKUP(E7415,CPI!A:A,CPI!B:B)</f>
        <v>251.1</v>
      </c>
      <c r="R7415" s="12">
        <f>P7415*(CPI!$B$112/Movie!Q7415)</f>
        <v>69259834.106730387</v>
      </c>
      <c r="S7415" t="s">
        <v>8</v>
      </c>
      <c r="T7415">
        <v>94</v>
      </c>
    </row>
    <row r="7416" spans="1:20" x14ac:dyDescent="0.3">
      <c r="A7416" t="s">
        <v>21245</v>
      </c>
      <c r="B7416" t="str">
        <f t="shared" si="345"/>
        <v>R</v>
      </c>
      <c r="C7416" t="s">
        <v>1</v>
      </c>
      <c r="D7416" t="s">
        <v>26</v>
      </c>
      <c r="E7416">
        <v>2018</v>
      </c>
      <c r="F7416" s="22">
        <f t="shared" si="346"/>
        <v>43101</v>
      </c>
      <c r="G7416" t="s">
        <v>20943</v>
      </c>
      <c r="H7416">
        <f t="shared" si="347"/>
        <v>5.0999999999999996</v>
      </c>
      <c r="I7416">
        <v>5.0999999999999996</v>
      </c>
      <c r="J7416">
        <v>11000</v>
      </c>
      <c r="K7416" t="s">
        <v>21246</v>
      </c>
      <c r="L7416" t="s">
        <v>21247</v>
      </c>
      <c r="M7416" t="s">
        <v>14192</v>
      </c>
      <c r="N7416" t="s">
        <v>15</v>
      </c>
      <c r="O7416">
        <v>19000000</v>
      </c>
      <c r="P7416">
        <v>5103663</v>
      </c>
      <c r="Q7416">
        <f>_xlfn.XLOOKUP(E7416,CPI!A:A,CPI!B:B)</f>
        <v>251.1</v>
      </c>
      <c r="R7416" s="12">
        <f>P7416*(CPI!$B$112/Movie!Q7416)</f>
        <v>6193094.8470728789</v>
      </c>
      <c r="S7416" t="s">
        <v>29</v>
      </c>
      <c r="T7416">
        <v>85</v>
      </c>
    </row>
    <row r="7417" spans="1:20" x14ac:dyDescent="0.3">
      <c r="A7417" t="s">
        <v>21248</v>
      </c>
      <c r="B7417" t="str">
        <f t="shared" si="345"/>
        <v>R</v>
      </c>
      <c r="C7417" t="s">
        <v>1</v>
      </c>
      <c r="D7417" t="s">
        <v>26</v>
      </c>
      <c r="E7417">
        <v>2018</v>
      </c>
      <c r="F7417" s="22">
        <f t="shared" si="346"/>
        <v>43101</v>
      </c>
      <c r="G7417" t="s">
        <v>20962</v>
      </c>
      <c r="H7417">
        <f t="shared" si="347"/>
        <v>6.6</v>
      </c>
      <c r="I7417">
        <v>6.6</v>
      </c>
      <c r="J7417">
        <v>21000</v>
      </c>
      <c r="K7417" t="s">
        <v>17499</v>
      </c>
      <c r="L7417" t="s">
        <v>21249</v>
      </c>
      <c r="M7417" t="s">
        <v>21250</v>
      </c>
      <c r="N7417" t="s">
        <v>15</v>
      </c>
      <c r="P7417">
        <v>4511157</v>
      </c>
      <c r="Q7417">
        <f>_xlfn.XLOOKUP(E7417,CPI!A:A,CPI!B:B)</f>
        <v>251.1</v>
      </c>
      <c r="R7417" s="12">
        <f>P7417*(CPI!$B$112/Movie!Q7417)</f>
        <v>5474112.0585424136</v>
      </c>
      <c r="S7417" t="s">
        <v>20532</v>
      </c>
      <c r="T7417">
        <v>97</v>
      </c>
    </row>
    <row r="7418" spans="1:20" x14ac:dyDescent="0.3">
      <c r="A7418" t="s">
        <v>21251</v>
      </c>
      <c r="B7418" t="str">
        <f t="shared" si="345"/>
        <v>R</v>
      </c>
      <c r="C7418" t="s">
        <v>1</v>
      </c>
      <c r="D7418" t="s">
        <v>89</v>
      </c>
      <c r="E7418">
        <v>2018</v>
      </c>
      <c r="F7418" s="22">
        <f t="shared" si="346"/>
        <v>43101</v>
      </c>
      <c r="G7418" t="s">
        <v>20880</v>
      </c>
      <c r="H7418">
        <f t="shared" si="347"/>
        <v>7.5</v>
      </c>
      <c r="I7418">
        <v>7.5</v>
      </c>
      <c r="J7418">
        <v>48000</v>
      </c>
      <c r="K7418" t="s">
        <v>21252</v>
      </c>
      <c r="L7418" t="s">
        <v>21252</v>
      </c>
      <c r="M7418" t="s">
        <v>21253</v>
      </c>
      <c r="N7418" t="s">
        <v>3795</v>
      </c>
      <c r="P7418">
        <v>4598051</v>
      </c>
      <c r="Q7418">
        <f>_xlfn.XLOOKUP(E7418,CPI!A:A,CPI!B:B)</f>
        <v>251.1</v>
      </c>
      <c r="R7418" s="12">
        <f>P7418*(CPI!$B$112/Movie!Q7418)</f>
        <v>5579554.5189167662</v>
      </c>
      <c r="S7418" t="s">
        <v>21254</v>
      </c>
      <c r="T7418">
        <v>85</v>
      </c>
    </row>
    <row r="7419" spans="1:20" x14ac:dyDescent="0.3">
      <c r="A7419" t="s">
        <v>21255</v>
      </c>
      <c r="B7419" t="str">
        <f t="shared" si="345"/>
        <v>R</v>
      </c>
      <c r="C7419" t="s">
        <v>1</v>
      </c>
      <c r="D7419" t="s">
        <v>48</v>
      </c>
      <c r="E7419">
        <v>2018</v>
      </c>
      <c r="F7419" s="22">
        <f t="shared" si="346"/>
        <v>43101</v>
      </c>
      <c r="G7419" t="s">
        <v>21256</v>
      </c>
      <c r="H7419">
        <f t="shared" si="347"/>
        <v>7.7</v>
      </c>
      <c r="I7419">
        <v>7.7</v>
      </c>
      <c r="J7419">
        <v>18000</v>
      </c>
      <c r="K7419" t="s">
        <v>14532</v>
      </c>
      <c r="L7419" t="s">
        <v>14532</v>
      </c>
      <c r="M7419" t="s">
        <v>21257</v>
      </c>
      <c r="N7419" t="s">
        <v>5801</v>
      </c>
      <c r="P7419">
        <v>6193234</v>
      </c>
      <c r="Q7419">
        <f>_xlfn.XLOOKUP(E7419,CPI!A:A,CPI!B:B)</f>
        <v>251.1</v>
      </c>
      <c r="R7419" s="12">
        <f>P7419*(CPI!$B$112/Movie!Q7419)</f>
        <v>7515246.5145360408</v>
      </c>
      <c r="S7419" t="s">
        <v>21258</v>
      </c>
      <c r="T7419">
        <v>189</v>
      </c>
    </row>
    <row r="7420" spans="1:20" x14ac:dyDescent="0.3">
      <c r="A7420" t="s">
        <v>21259</v>
      </c>
      <c r="B7420" t="str">
        <f t="shared" si="345"/>
        <v>R</v>
      </c>
      <c r="C7420" t="s">
        <v>1</v>
      </c>
      <c r="D7420" t="s">
        <v>2</v>
      </c>
      <c r="E7420">
        <v>2018</v>
      </c>
      <c r="F7420" s="22">
        <f t="shared" si="346"/>
        <v>43101</v>
      </c>
      <c r="G7420" t="s">
        <v>21260</v>
      </c>
      <c r="H7420">
        <f t="shared" si="347"/>
        <v>5.8</v>
      </c>
      <c r="I7420">
        <v>5.8</v>
      </c>
      <c r="J7420">
        <v>17000</v>
      </c>
      <c r="K7420" t="s">
        <v>13678</v>
      </c>
      <c r="L7420" t="s">
        <v>13678</v>
      </c>
      <c r="M7420" t="s">
        <v>11389</v>
      </c>
      <c r="N7420" t="s">
        <v>15</v>
      </c>
      <c r="P7420">
        <v>1399272</v>
      </c>
      <c r="Q7420">
        <f>_xlfn.XLOOKUP(E7420,CPI!A:A,CPI!B:B)</f>
        <v>251.1</v>
      </c>
      <c r="R7420" s="12">
        <f>P7420*(CPI!$B$112/Movie!Q7420)</f>
        <v>1697961.6821983273</v>
      </c>
      <c r="S7420" t="s">
        <v>14952</v>
      </c>
      <c r="T7420">
        <v>114</v>
      </c>
    </row>
    <row r="7421" spans="1:20" x14ac:dyDescent="0.3">
      <c r="A7421" t="s">
        <v>21261</v>
      </c>
      <c r="B7421" t="str">
        <f t="shared" si="345"/>
        <v>R</v>
      </c>
      <c r="C7421" t="s">
        <v>1</v>
      </c>
      <c r="D7421" t="s">
        <v>37</v>
      </c>
      <c r="E7421">
        <v>2018</v>
      </c>
      <c r="F7421" s="22">
        <f t="shared" si="346"/>
        <v>43101</v>
      </c>
      <c r="G7421" t="s">
        <v>21262</v>
      </c>
      <c r="H7421">
        <f t="shared" si="347"/>
        <v>5.6</v>
      </c>
      <c r="I7421">
        <v>5.6</v>
      </c>
      <c r="J7421">
        <v>6800</v>
      </c>
      <c r="K7421" t="s">
        <v>21263</v>
      </c>
      <c r="L7421" t="s">
        <v>21264</v>
      </c>
      <c r="M7421" t="s">
        <v>21265</v>
      </c>
      <c r="N7421" t="s">
        <v>15</v>
      </c>
      <c r="P7421">
        <v>130974</v>
      </c>
      <c r="Q7421">
        <f>_xlfn.XLOOKUP(E7421,CPI!A:A,CPI!B:B)</f>
        <v>251.1</v>
      </c>
      <c r="R7421" s="12">
        <f>P7421*(CPI!$B$112/Movie!Q7421)</f>
        <v>158931.81123058542</v>
      </c>
      <c r="S7421" t="s">
        <v>19697</v>
      </c>
      <c r="T7421">
        <v>88</v>
      </c>
    </row>
    <row r="7422" spans="1:20" x14ac:dyDescent="0.3">
      <c r="A7422" t="s">
        <v>21266</v>
      </c>
      <c r="B7422" t="str">
        <f t="shared" si="345"/>
        <v>R</v>
      </c>
      <c r="C7422" t="s">
        <v>1</v>
      </c>
      <c r="D7422" t="s">
        <v>26</v>
      </c>
      <c r="E7422">
        <v>2018</v>
      </c>
      <c r="F7422" s="22">
        <f t="shared" si="346"/>
        <v>43101</v>
      </c>
      <c r="G7422" t="s">
        <v>20701</v>
      </c>
      <c r="H7422">
        <f t="shared" si="347"/>
        <v>6.1</v>
      </c>
      <c r="I7422">
        <v>6.1</v>
      </c>
      <c r="J7422">
        <v>25000</v>
      </c>
      <c r="K7422" t="s">
        <v>11861</v>
      </c>
      <c r="L7422" t="s">
        <v>11861</v>
      </c>
      <c r="M7422" t="s">
        <v>11861</v>
      </c>
      <c r="N7422" t="s">
        <v>15</v>
      </c>
      <c r="O7422">
        <v>13500000</v>
      </c>
      <c r="P7422">
        <v>31626386</v>
      </c>
      <c r="Q7422">
        <f>_xlfn.XLOOKUP(E7422,CPI!A:A,CPI!B:B)</f>
        <v>251.1</v>
      </c>
      <c r="R7422" s="12">
        <f>P7422*(CPI!$B$112/Movie!Q7422)</f>
        <v>38377378.790123455</v>
      </c>
      <c r="S7422" t="s">
        <v>17935</v>
      </c>
      <c r="T7422">
        <v>99</v>
      </c>
    </row>
    <row r="7423" spans="1:20" x14ac:dyDescent="0.3">
      <c r="A7423" t="s">
        <v>21267</v>
      </c>
      <c r="B7423" t="str">
        <f t="shared" si="345"/>
        <v>Not Rated</v>
      </c>
      <c r="C7423" t="s">
        <v>432</v>
      </c>
      <c r="D7423" t="s">
        <v>26</v>
      </c>
      <c r="E7423">
        <v>2018</v>
      </c>
      <c r="F7423" s="22">
        <f t="shared" si="346"/>
        <v>43101</v>
      </c>
      <c r="G7423" t="s">
        <v>21268</v>
      </c>
      <c r="H7423">
        <f t="shared" si="347"/>
        <v>5.5</v>
      </c>
      <c r="I7423">
        <v>5.5</v>
      </c>
      <c r="J7423">
        <v>2900</v>
      </c>
      <c r="K7423" t="s">
        <v>21269</v>
      </c>
      <c r="L7423" t="s">
        <v>21269</v>
      </c>
      <c r="M7423" t="s">
        <v>16830</v>
      </c>
      <c r="N7423" t="s">
        <v>15</v>
      </c>
      <c r="P7423">
        <v>11746</v>
      </c>
      <c r="Q7423">
        <f>_xlfn.XLOOKUP(E7423,CPI!A:A,CPI!B:B)</f>
        <v>251.1</v>
      </c>
      <c r="R7423" s="12">
        <f>P7423*(CPI!$B$112/Movie!Q7423)</f>
        <v>14253.310234966149</v>
      </c>
      <c r="S7423" t="s">
        <v>21270</v>
      </c>
      <c r="T7423">
        <v>95</v>
      </c>
    </row>
    <row r="7424" spans="1:20" x14ac:dyDescent="0.3">
      <c r="A7424" t="s">
        <v>21271</v>
      </c>
      <c r="B7424" t="str">
        <f t="shared" si="345"/>
        <v>R</v>
      </c>
      <c r="C7424" t="s">
        <v>1</v>
      </c>
      <c r="D7424" t="s">
        <v>2</v>
      </c>
      <c r="E7424">
        <v>2018</v>
      </c>
      <c r="F7424" s="22">
        <f t="shared" si="346"/>
        <v>43101</v>
      </c>
      <c r="G7424" t="s">
        <v>21272</v>
      </c>
      <c r="H7424">
        <f t="shared" si="347"/>
        <v>5.4</v>
      </c>
      <c r="I7424">
        <v>5.4</v>
      </c>
      <c r="J7424">
        <v>1200</v>
      </c>
      <c r="K7424" t="s">
        <v>8637</v>
      </c>
      <c r="L7424" t="s">
        <v>8637</v>
      </c>
      <c r="M7424" t="s">
        <v>21273</v>
      </c>
      <c r="N7424" t="s">
        <v>15</v>
      </c>
      <c r="P7424">
        <v>32427</v>
      </c>
      <c r="Q7424">
        <f>_xlfn.XLOOKUP(E7424,CPI!A:A,CPI!B:B)</f>
        <v>251.1</v>
      </c>
      <c r="R7424" s="12">
        <f>P7424*(CPI!$B$112/Movie!Q7424)</f>
        <v>39348.892473118278</v>
      </c>
      <c r="S7424" t="s">
        <v>21274</v>
      </c>
      <c r="T7424">
        <v>102</v>
      </c>
    </row>
    <row r="7425" spans="1:20" x14ac:dyDescent="0.3">
      <c r="A7425" t="s">
        <v>21275</v>
      </c>
      <c r="B7425" t="str">
        <f t="shared" si="345"/>
        <v>R</v>
      </c>
      <c r="C7425" t="s">
        <v>1</v>
      </c>
      <c r="D7425" t="s">
        <v>2</v>
      </c>
      <c r="E7425">
        <v>2018</v>
      </c>
      <c r="F7425" s="22">
        <f t="shared" si="346"/>
        <v>43101</v>
      </c>
      <c r="G7425" t="s">
        <v>21276</v>
      </c>
      <c r="H7425">
        <f t="shared" si="347"/>
        <v>6.2</v>
      </c>
      <c r="I7425">
        <v>6.2</v>
      </c>
      <c r="J7425">
        <v>5900</v>
      </c>
      <c r="K7425" t="s">
        <v>18912</v>
      </c>
      <c r="L7425" t="s">
        <v>18912</v>
      </c>
      <c r="M7425" t="s">
        <v>18969</v>
      </c>
      <c r="N7425" t="s">
        <v>180</v>
      </c>
      <c r="O7425">
        <v>35000000</v>
      </c>
      <c r="P7425">
        <v>3326364</v>
      </c>
      <c r="Q7425">
        <f>_xlfn.XLOOKUP(E7425,CPI!A:A,CPI!B:B)</f>
        <v>251.1</v>
      </c>
      <c r="R7425" s="12">
        <f>P7425*(CPI!$B$112/Movie!Q7425)</f>
        <v>4036412.2293906808</v>
      </c>
      <c r="S7425" t="s">
        <v>21277</v>
      </c>
      <c r="T7425">
        <v>123</v>
      </c>
    </row>
    <row r="7426" spans="1:20" x14ac:dyDescent="0.3">
      <c r="A7426" t="s">
        <v>21278</v>
      </c>
      <c r="B7426" t="str">
        <f t="shared" si="345"/>
        <v>Not Rated</v>
      </c>
      <c r="C7426" t="s">
        <v>432</v>
      </c>
      <c r="D7426" t="s">
        <v>26</v>
      </c>
      <c r="E7426">
        <v>2018</v>
      </c>
      <c r="F7426" s="22">
        <f t="shared" si="346"/>
        <v>43101</v>
      </c>
      <c r="G7426" t="s">
        <v>20333</v>
      </c>
      <c r="H7426">
        <f t="shared" si="347"/>
        <v>5.3</v>
      </c>
      <c r="I7426">
        <v>5.3</v>
      </c>
      <c r="J7426">
        <v>3500</v>
      </c>
      <c r="K7426" t="s">
        <v>11542</v>
      </c>
      <c r="L7426" t="s">
        <v>11542</v>
      </c>
      <c r="M7426" t="s">
        <v>21279</v>
      </c>
      <c r="N7426" t="s">
        <v>15</v>
      </c>
      <c r="P7426">
        <v>6877</v>
      </c>
      <c r="Q7426">
        <f>_xlfn.XLOOKUP(E7426,CPI!A:A,CPI!B:B)</f>
        <v>251.1</v>
      </c>
      <c r="R7426" s="12">
        <f>P7426*(CPI!$B$112/Movie!Q7426)</f>
        <v>8344.9697331740335</v>
      </c>
      <c r="S7426" t="s">
        <v>19315</v>
      </c>
      <c r="T7426">
        <v>93</v>
      </c>
    </row>
    <row r="7427" spans="1:20" x14ac:dyDescent="0.3">
      <c r="A7427" t="s">
        <v>5068</v>
      </c>
      <c r="B7427" t="str">
        <f t="shared" ref="B7427:B7490" si="348">IF(C7427="","Rating Pending",C7427)</f>
        <v>PG</v>
      </c>
      <c r="C7427" t="s">
        <v>18</v>
      </c>
      <c r="D7427" t="s">
        <v>10</v>
      </c>
      <c r="E7427">
        <v>2018</v>
      </c>
      <c r="F7427" s="22">
        <f t="shared" ref="F7427:F7490" si="349">DATE(TRIM(E7427), 1, 1)</f>
        <v>43101</v>
      </c>
      <c r="G7427" t="s">
        <v>20962</v>
      </c>
      <c r="H7427">
        <f t="shared" ref="H7427:H7490" si="350">IF(I7427="","Score Pending",I7427)</f>
        <v>4.3</v>
      </c>
      <c r="I7427">
        <v>4.3</v>
      </c>
      <c r="J7427">
        <v>8500</v>
      </c>
      <c r="K7427" t="s">
        <v>21280</v>
      </c>
      <c r="L7427" t="s">
        <v>21280</v>
      </c>
      <c r="M7427" t="s">
        <v>21281</v>
      </c>
      <c r="N7427" t="s">
        <v>15</v>
      </c>
      <c r="P7427">
        <v>2614006</v>
      </c>
      <c r="Q7427">
        <f>_xlfn.XLOOKUP(E7427,CPI!A:A,CPI!B:B)</f>
        <v>251.1</v>
      </c>
      <c r="R7427" s="12">
        <f>P7427*(CPI!$B$112/Movie!Q7427)</f>
        <v>3171993.7403424932</v>
      </c>
      <c r="S7427" t="s">
        <v>21282</v>
      </c>
      <c r="T7427">
        <v>85</v>
      </c>
    </row>
    <row r="7428" spans="1:20" x14ac:dyDescent="0.3">
      <c r="A7428" t="s">
        <v>21283</v>
      </c>
      <c r="B7428" t="str">
        <f t="shared" si="348"/>
        <v>Not Rated</v>
      </c>
      <c r="C7428" t="s">
        <v>432</v>
      </c>
      <c r="D7428" t="s">
        <v>2</v>
      </c>
      <c r="E7428">
        <v>2018</v>
      </c>
      <c r="F7428" s="22">
        <f t="shared" si="349"/>
        <v>43101</v>
      </c>
      <c r="G7428" t="s">
        <v>21284</v>
      </c>
      <c r="H7428">
        <f t="shared" si="350"/>
        <v>7</v>
      </c>
      <c r="I7428">
        <v>7</v>
      </c>
      <c r="J7428">
        <v>29000</v>
      </c>
      <c r="K7428" t="s">
        <v>12533</v>
      </c>
      <c r="L7428" t="s">
        <v>21285</v>
      </c>
      <c r="M7428" t="s">
        <v>21286</v>
      </c>
      <c r="N7428" t="s">
        <v>10277</v>
      </c>
      <c r="P7428">
        <v>60508780</v>
      </c>
      <c r="Q7428">
        <f>_xlfn.XLOOKUP(E7428,CPI!A:A,CPI!B:B)</f>
        <v>251.1</v>
      </c>
      <c r="R7428" s="12">
        <f>P7428*(CPI!$B$112/Movie!Q7428)</f>
        <v>73425030.927917168</v>
      </c>
      <c r="S7428" t="s">
        <v>19586</v>
      </c>
      <c r="T7428">
        <v>164</v>
      </c>
    </row>
    <row r="7429" spans="1:20" x14ac:dyDescent="0.3">
      <c r="A7429" t="s">
        <v>21287</v>
      </c>
      <c r="B7429" t="str">
        <f t="shared" si="348"/>
        <v>PG</v>
      </c>
      <c r="C7429" t="s">
        <v>18</v>
      </c>
      <c r="D7429" t="s">
        <v>48</v>
      </c>
      <c r="E7429">
        <v>2018</v>
      </c>
      <c r="F7429" s="22">
        <f t="shared" si="349"/>
        <v>43101</v>
      </c>
      <c r="G7429" t="s">
        <v>21288</v>
      </c>
      <c r="H7429">
        <f t="shared" si="350"/>
        <v>7.2</v>
      </c>
      <c r="I7429">
        <v>7.2</v>
      </c>
      <c r="J7429">
        <v>34000</v>
      </c>
      <c r="K7429" t="s">
        <v>18441</v>
      </c>
      <c r="L7429" t="s">
        <v>21289</v>
      </c>
      <c r="M7429" t="s">
        <v>12666</v>
      </c>
      <c r="N7429" t="s">
        <v>7</v>
      </c>
      <c r="O7429">
        <v>10000000</v>
      </c>
      <c r="P7429">
        <v>24420923</v>
      </c>
      <c r="Q7429">
        <f>_xlfn.XLOOKUP(E7429,CPI!A:A,CPI!B:B)</f>
        <v>251.1</v>
      </c>
      <c r="R7429" s="12">
        <f>P7429*(CPI!$B$112/Movie!Q7429)</f>
        <v>29633832.091198724</v>
      </c>
      <c r="S7429" t="s">
        <v>17990</v>
      </c>
      <c r="T7429">
        <v>98</v>
      </c>
    </row>
    <row r="7430" spans="1:20" x14ac:dyDescent="0.3">
      <c r="A7430" t="s">
        <v>21290</v>
      </c>
      <c r="B7430" t="str">
        <f t="shared" si="348"/>
        <v>R</v>
      </c>
      <c r="C7430" t="s">
        <v>1</v>
      </c>
      <c r="D7430" t="s">
        <v>19</v>
      </c>
      <c r="E7430">
        <v>2018</v>
      </c>
      <c r="F7430" s="22">
        <f t="shared" si="349"/>
        <v>43101</v>
      </c>
      <c r="G7430" t="s">
        <v>21291</v>
      </c>
      <c r="H7430">
        <f t="shared" si="350"/>
        <v>5.2</v>
      </c>
      <c r="I7430">
        <v>5.2</v>
      </c>
      <c r="J7430">
        <v>6500</v>
      </c>
      <c r="K7430" t="s">
        <v>21292</v>
      </c>
      <c r="L7430" t="s">
        <v>21293</v>
      </c>
      <c r="M7430" t="s">
        <v>21294</v>
      </c>
      <c r="N7430" t="s">
        <v>15</v>
      </c>
      <c r="O7430">
        <v>16000000</v>
      </c>
      <c r="P7430">
        <v>20780685</v>
      </c>
      <c r="Q7430">
        <f>_xlfn.XLOOKUP(E7430,CPI!A:A,CPI!B:B)</f>
        <v>251.1</v>
      </c>
      <c r="R7430" s="12">
        <f>P7430*(CPI!$B$112/Movie!Q7430)</f>
        <v>25216546.075268816</v>
      </c>
      <c r="S7430" t="s">
        <v>16</v>
      </c>
      <c r="T7430">
        <v>116</v>
      </c>
    </row>
    <row r="7431" spans="1:20" x14ac:dyDescent="0.3">
      <c r="A7431" t="s">
        <v>21295</v>
      </c>
      <c r="B7431" t="str">
        <f t="shared" si="348"/>
        <v>PG</v>
      </c>
      <c r="C7431" t="s">
        <v>18</v>
      </c>
      <c r="D7431" t="s">
        <v>375</v>
      </c>
      <c r="E7431">
        <v>2018</v>
      </c>
      <c r="F7431" s="22">
        <f t="shared" si="349"/>
        <v>43101</v>
      </c>
      <c r="G7431" t="s">
        <v>20803</v>
      </c>
      <c r="H7431">
        <f t="shared" si="350"/>
        <v>6.1</v>
      </c>
      <c r="I7431">
        <v>6.1</v>
      </c>
      <c r="J7431">
        <v>21000</v>
      </c>
      <c r="K7431" t="s">
        <v>21296</v>
      </c>
      <c r="L7431" t="s">
        <v>14056</v>
      </c>
      <c r="M7431" t="s">
        <v>16869</v>
      </c>
      <c r="N7431" t="s">
        <v>437</v>
      </c>
      <c r="O7431">
        <v>50000000</v>
      </c>
      <c r="P7431">
        <v>54622814</v>
      </c>
      <c r="Q7431">
        <f>_xlfn.XLOOKUP(E7431,CPI!A:A,CPI!B:B)</f>
        <v>251.1</v>
      </c>
      <c r="R7431" s="12">
        <f>P7431*(CPI!$B$112/Movie!Q7431)</f>
        <v>66282642.078056552</v>
      </c>
      <c r="S7431" t="s">
        <v>10066</v>
      </c>
      <c r="T7431">
        <v>89</v>
      </c>
    </row>
    <row r="7432" spans="1:20" x14ac:dyDescent="0.3">
      <c r="A7432" t="s">
        <v>21297</v>
      </c>
      <c r="B7432" t="str">
        <f t="shared" si="348"/>
        <v>PG</v>
      </c>
      <c r="C7432" t="s">
        <v>18</v>
      </c>
      <c r="D7432" t="s">
        <v>48</v>
      </c>
      <c r="E7432">
        <v>2018</v>
      </c>
      <c r="F7432" s="22">
        <f t="shared" si="349"/>
        <v>43101</v>
      </c>
      <c r="G7432" t="s">
        <v>20606</v>
      </c>
      <c r="H7432">
        <f t="shared" si="350"/>
        <v>7.3</v>
      </c>
      <c r="I7432">
        <v>7.3</v>
      </c>
      <c r="J7432">
        <v>15000</v>
      </c>
      <c r="K7432" t="s">
        <v>21298</v>
      </c>
      <c r="L7432" t="s">
        <v>21299</v>
      </c>
      <c r="M7432" t="s">
        <v>21300</v>
      </c>
      <c r="N7432" t="s">
        <v>15</v>
      </c>
      <c r="O7432">
        <v>7000000</v>
      </c>
      <c r="P7432">
        <v>86086881</v>
      </c>
      <c r="Q7432">
        <f>_xlfn.XLOOKUP(E7432,CPI!A:A,CPI!B:B)</f>
        <v>251.1</v>
      </c>
      <c r="R7432" s="12">
        <f>P7432*(CPI!$B$112/Movie!Q7432)</f>
        <v>104463053.12903225</v>
      </c>
      <c r="S7432" t="s">
        <v>21301</v>
      </c>
      <c r="T7432">
        <v>110</v>
      </c>
    </row>
    <row r="7433" spans="1:20" x14ac:dyDescent="0.3">
      <c r="A7433" t="s">
        <v>21302</v>
      </c>
      <c r="B7433" t="str">
        <f t="shared" si="348"/>
        <v>R</v>
      </c>
      <c r="C7433" t="s">
        <v>1</v>
      </c>
      <c r="D7433" t="s">
        <v>2</v>
      </c>
      <c r="E7433">
        <v>2018</v>
      </c>
      <c r="F7433" s="22">
        <f t="shared" si="349"/>
        <v>43101</v>
      </c>
      <c r="G7433" t="s">
        <v>21303</v>
      </c>
      <c r="H7433">
        <f t="shared" si="350"/>
        <v>6.2</v>
      </c>
      <c r="I7433">
        <v>6.2</v>
      </c>
      <c r="J7433">
        <v>13000</v>
      </c>
      <c r="K7433" t="s">
        <v>21304</v>
      </c>
      <c r="L7433" t="s">
        <v>21304</v>
      </c>
      <c r="M7433" t="s">
        <v>16074</v>
      </c>
      <c r="N7433" t="s">
        <v>180</v>
      </c>
      <c r="P7433">
        <v>878199</v>
      </c>
      <c r="Q7433">
        <f>_xlfn.XLOOKUP(E7433,CPI!A:A,CPI!B:B)</f>
        <v>251.1</v>
      </c>
      <c r="R7433" s="12">
        <f>P7433*(CPI!$B$112/Movie!Q7433)</f>
        <v>1065660.0370370371</v>
      </c>
      <c r="S7433" t="s">
        <v>21305</v>
      </c>
      <c r="T7433">
        <v>111</v>
      </c>
    </row>
    <row r="7434" spans="1:20" x14ac:dyDescent="0.3">
      <c r="A7434" t="s">
        <v>21306</v>
      </c>
      <c r="B7434" t="str">
        <f t="shared" si="348"/>
        <v>PG</v>
      </c>
      <c r="C7434" t="s">
        <v>18</v>
      </c>
      <c r="D7434" t="s">
        <v>375</v>
      </c>
      <c r="E7434">
        <v>2018</v>
      </c>
      <c r="F7434" s="22">
        <f t="shared" si="349"/>
        <v>43101</v>
      </c>
      <c r="G7434" t="s">
        <v>21307</v>
      </c>
      <c r="H7434">
        <f t="shared" si="350"/>
        <v>7.8</v>
      </c>
      <c r="I7434">
        <v>7.8</v>
      </c>
      <c r="J7434">
        <v>24000</v>
      </c>
      <c r="K7434" t="s">
        <v>21308</v>
      </c>
      <c r="L7434" t="s">
        <v>21309</v>
      </c>
      <c r="M7434" t="s">
        <v>21310</v>
      </c>
      <c r="N7434" t="s">
        <v>2093</v>
      </c>
      <c r="O7434">
        <v>8500000</v>
      </c>
      <c r="P7434">
        <v>115757940</v>
      </c>
      <c r="Q7434">
        <f>_xlfn.XLOOKUP(E7434,CPI!A:A,CPI!B:B)</f>
        <v>251.1</v>
      </c>
      <c r="R7434" s="12">
        <f>P7434*(CPI!$B$112/Movie!Q7434)</f>
        <v>140467719.30704898</v>
      </c>
      <c r="S7434" t="s">
        <v>21311</v>
      </c>
      <c r="T7434">
        <v>100</v>
      </c>
    </row>
    <row r="7435" spans="1:20" x14ac:dyDescent="0.3">
      <c r="A7435" t="s">
        <v>21312</v>
      </c>
      <c r="B7435" t="str">
        <f t="shared" si="348"/>
        <v>R</v>
      </c>
      <c r="C7435" t="s">
        <v>1</v>
      </c>
      <c r="D7435" t="s">
        <v>26</v>
      </c>
      <c r="E7435">
        <v>2018</v>
      </c>
      <c r="F7435" s="22">
        <f t="shared" si="349"/>
        <v>43101</v>
      </c>
      <c r="G7435" t="s">
        <v>21230</v>
      </c>
      <c r="H7435">
        <f t="shared" si="350"/>
        <v>6.3</v>
      </c>
      <c r="I7435">
        <v>6.3</v>
      </c>
      <c r="J7435">
        <v>10000</v>
      </c>
      <c r="K7435" t="s">
        <v>20334</v>
      </c>
      <c r="L7435" t="s">
        <v>21313</v>
      </c>
      <c r="M7435" t="s">
        <v>8751</v>
      </c>
      <c r="N7435" t="s">
        <v>19677</v>
      </c>
      <c r="P7435">
        <v>11145006</v>
      </c>
      <c r="Q7435">
        <f>_xlfn.XLOOKUP(E7435,CPI!A:A,CPI!B:B)</f>
        <v>251.1</v>
      </c>
      <c r="R7435" s="12">
        <f>P7435*(CPI!$B$112/Movie!Q7435)</f>
        <v>13524027.59139785</v>
      </c>
      <c r="S7435" t="s">
        <v>21314</v>
      </c>
      <c r="T7435">
        <v>102</v>
      </c>
    </row>
    <row r="7436" spans="1:20" x14ac:dyDescent="0.3">
      <c r="A7436" t="s">
        <v>21315</v>
      </c>
      <c r="B7436" t="str">
        <f t="shared" si="348"/>
        <v>PG-13</v>
      </c>
      <c r="C7436" t="s">
        <v>1984</v>
      </c>
      <c r="D7436" t="s">
        <v>19</v>
      </c>
      <c r="E7436">
        <v>2018</v>
      </c>
      <c r="F7436" s="22">
        <f t="shared" si="349"/>
        <v>43101</v>
      </c>
      <c r="G7436" t="s">
        <v>21010</v>
      </c>
      <c r="H7436">
        <f t="shared" si="350"/>
        <v>5.8</v>
      </c>
      <c r="I7436">
        <v>5.8</v>
      </c>
      <c r="J7436">
        <v>16000</v>
      </c>
      <c r="K7436" t="s">
        <v>21316</v>
      </c>
      <c r="L7436" t="s">
        <v>21316</v>
      </c>
      <c r="M7436" t="s">
        <v>21317</v>
      </c>
      <c r="N7436" t="s">
        <v>15</v>
      </c>
      <c r="O7436">
        <v>30000000</v>
      </c>
      <c r="P7436">
        <v>10313019</v>
      </c>
      <c r="Q7436">
        <f>_xlfn.XLOOKUP(E7436,CPI!A:A,CPI!B:B)</f>
        <v>251.1</v>
      </c>
      <c r="R7436" s="12">
        <f>P7436*(CPI!$B$112/Movie!Q7436)</f>
        <v>12514444.003584228</v>
      </c>
      <c r="S7436" t="s">
        <v>10066</v>
      </c>
      <c r="T7436">
        <v>102</v>
      </c>
    </row>
    <row r="7437" spans="1:20" x14ac:dyDescent="0.3">
      <c r="A7437" t="s">
        <v>21318</v>
      </c>
      <c r="B7437" t="str">
        <f t="shared" si="348"/>
        <v>R</v>
      </c>
      <c r="C7437" t="s">
        <v>1</v>
      </c>
      <c r="D7437" t="s">
        <v>2</v>
      </c>
      <c r="E7437">
        <v>2018</v>
      </c>
      <c r="F7437" s="22">
        <f t="shared" si="349"/>
        <v>43101</v>
      </c>
      <c r="G7437" t="s">
        <v>20899</v>
      </c>
      <c r="H7437">
        <f t="shared" si="350"/>
        <v>6.3</v>
      </c>
      <c r="I7437">
        <v>6.3</v>
      </c>
      <c r="J7437">
        <v>7400</v>
      </c>
      <c r="K7437" t="s">
        <v>21319</v>
      </c>
      <c r="L7437" t="s">
        <v>21319</v>
      </c>
      <c r="M7437" t="s">
        <v>21320</v>
      </c>
      <c r="N7437" t="s">
        <v>1078</v>
      </c>
      <c r="P7437">
        <v>40124</v>
      </c>
      <c r="Q7437">
        <f>_xlfn.XLOOKUP(E7437,CPI!A:A,CPI!B:B)</f>
        <v>251.1</v>
      </c>
      <c r="R7437" s="12">
        <f>P7437*(CPI!$B$112/Movie!Q7437)</f>
        <v>48688.900039824766</v>
      </c>
      <c r="S7437" t="s">
        <v>21321</v>
      </c>
      <c r="T7437">
        <v>106</v>
      </c>
    </row>
    <row r="7438" spans="1:20" x14ac:dyDescent="0.3">
      <c r="A7438" t="s">
        <v>21322</v>
      </c>
      <c r="B7438" t="str">
        <f t="shared" si="348"/>
        <v>Rating Pending</v>
      </c>
      <c r="D7438" t="s">
        <v>48</v>
      </c>
      <c r="E7438">
        <v>2018</v>
      </c>
      <c r="F7438" s="22">
        <f t="shared" si="349"/>
        <v>43101</v>
      </c>
      <c r="G7438" t="s">
        <v>21323</v>
      </c>
      <c r="H7438">
        <f t="shared" si="350"/>
        <v>7.1</v>
      </c>
      <c r="I7438">
        <v>7.1</v>
      </c>
      <c r="J7438">
        <v>5300</v>
      </c>
      <c r="K7438" t="s">
        <v>21324</v>
      </c>
      <c r="L7438" t="s">
        <v>17413</v>
      </c>
      <c r="M7438" t="s">
        <v>21325</v>
      </c>
      <c r="N7438" t="s">
        <v>1078</v>
      </c>
      <c r="P7438">
        <v>962653</v>
      </c>
      <c r="Q7438">
        <f>_xlfn.XLOOKUP(E7438,CPI!A:A,CPI!B:B)</f>
        <v>251.1</v>
      </c>
      <c r="R7438" s="12">
        <f>P7438*(CPI!$B$112/Movie!Q7438)</f>
        <v>1168141.6531262444</v>
      </c>
      <c r="S7438" t="s">
        <v>21326</v>
      </c>
      <c r="T7438">
        <v>123</v>
      </c>
    </row>
    <row r="7439" spans="1:20" x14ac:dyDescent="0.3">
      <c r="A7439" t="s">
        <v>21327</v>
      </c>
      <c r="B7439" t="str">
        <f t="shared" si="348"/>
        <v>PG</v>
      </c>
      <c r="C7439" t="s">
        <v>18</v>
      </c>
      <c r="D7439" t="s">
        <v>375</v>
      </c>
      <c r="E7439">
        <v>2018</v>
      </c>
      <c r="F7439" s="22">
        <f t="shared" si="349"/>
        <v>43101</v>
      </c>
      <c r="G7439" t="s">
        <v>20919</v>
      </c>
      <c r="H7439">
        <f t="shared" si="350"/>
        <v>5.6</v>
      </c>
      <c r="I7439">
        <v>5.6</v>
      </c>
      <c r="J7439">
        <v>19000</v>
      </c>
      <c r="K7439" t="s">
        <v>19451</v>
      </c>
      <c r="L7439" t="s">
        <v>19099</v>
      </c>
      <c r="M7439" t="s">
        <v>21328</v>
      </c>
      <c r="N7439" t="s">
        <v>15</v>
      </c>
      <c r="O7439">
        <v>35000000</v>
      </c>
      <c r="P7439">
        <v>93320380</v>
      </c>
      <c r="Q7439">
        <f>_xlfn.XLOOKUP(E7439,CPI!A:A,CPI!B:B)</f>
        <v>251.1</v>
      </c>
      <c r="R7439" s="12">
        <f>P7439*(CPI!$B$112/Movie!Q7439)</f>
        <v>113240620.41417761</v>
      </c>
      <c r="S7439" t="s">
        <v>19474</v>
      </c>
      <c r="T7439">
        <v>90</v>
      </c>
    </row>
    <row r="7440" spans="1:20" x14ac:dyDescent="0.3">
      <c r="A7440" t="s">
        <v>21329</v>
      </c>
      <c r="B7440" t="str">
        <f t="shared" si="348"/>
        <v>PG-13</v>
      </c>
      <c r="C7440" t="s">
        <v>1984</v>
      </c>
      <c r="D7440" t="s">
        <v>19</v>
      </c>
      <c r="E7440">
        <v>2018</v>
      </c>
      <c r="F7440" s="22">
        <f t="shared" si="349"/>
        <v>43101</v>
      </c>
      <c r="G7440" t="s">
        <v>20815</v>
      </c>
      <c r="H7440">
        <f t="shared" si="350"/>
        <v>6.2</v>
      </c>
      <c r="I7440">
        <v>6.2</v>
      </c>
      <c r="J7440">
        <v>11000</v>
      </c>
      <c r="K7440" t="s">
        <v>21330</v>
      </c>
      <c r="L7440" t="s">
        <v>19503</v>
      </c>
      <c r="M7440" t="s">
        <v>19504</v>
      </c>
      <c r="N7440" t="s">
        <v>9866</v>
      </c>
      <c r="P7440">
        <v>13837294</v>
      </c>
      <c r="Q7440">
        <f>_xlfn.XLOOKUP(E7440,CPI!A:A,CPI!B:B)</f>
        <v>251.1</v>
      </c>
      <c r="R7440" s="12">
        <f>P7440*(CPI!$B$112/Movie!Q7440)</f>
        <v>16791013.467941061</v>
      </c>
      <c r="S7440" t="s">
        <v>19505</v>
      </c>
      <c r="T7440">
        <v>106</v>
      </c>
    </row>
    <row r="7441" spans="1:20" x14ac:dyDescent="0.3">
      <c r="A7441" t="s">
        <v>3820</v>
      </c>
      <c r="B7441" t="str">
        <f t="shared" si="348"/>
        <v>R</v>
      </c>
      <c r="C7441" t="s">
        <v>1</v>
      </c>
      <c r="D7441" t="s">
        <v>26</v>
      </c>
      <c r="E7441">
        <v>2018</v>
      </c>
      <c r="F7441" s="22">
        <f t="shared" si="349"/>
        <v>43101</v>
      </c>
      <c r="G7441" t="s">
        <v>20801</v>
      </c>
      <c r="H7441">
        <f t="shared" si="350"/>
        <v>4.9000000000000004</v>
      </c>
      <c r="I7441">
        <v>4.9000000000000004</v>
      </c>
      <c r="J7441">
        <v>7000</v>
      </c>
      <c r="K7441" t="s">
        <v>14238</v>
      </c>
      <c r="L7441" t="s">
        <v>14238</v>
      </c>
      <c r="M7441" t="s">
        <v>21331</v>
      </c>
      <c r="N7441" t="s">
        <v>15</v>
      </c>
      <c r="O7441">
        <v>19000000</v>
      </c>
      <c r="P7441">
        <v>33705333</v>
      </c>
      <c r="Q7441">
        <f>_xlfn.XLOOKUP(E7441,CPI!A:A,CPI!B:B)</f>
        <v>251.1</v>
      </c>
      <c r="R7441" s="12">
        <f>P7441*(CPI!$B$112/Movie!Q7441)</f>
        <v>40900099.42293907</v>
      </c>
      <c r="S7441" t="s">
        <v>21332</v>
      </c>
      <c r="T7441">
        <v>110</v>
      </c>
    </row>
    <row r="7442" spans="1:20" x14ac:dyDescent="0.3">
      <c r="A7442" t="s">
        <v>21333</v>
      </c>
      <c r="B7442" t="str">
        <f t="shared" si="348"/>
        <v>PG-13</v>
      </c>
      <c r="C7442" t="s">
        <v>1984</v>
      </c>
      <c r="D7442" t="s">
        <v>19</v>
      </c>
      <c r="E7442">
        <v>2018</v>
      </c>
      <c r="F7442" s="22">
        <f t="shared" si="349"/>
        <v>43101</v>
      </c>
      <c r="G7442" t="s">
        <v>20606</v>
      </c>
      <c r="H7442">
        <f t="shared" si="350"/>
        <v>5.8</v>
      </c>
      <c r="I7442">
        <v>5.8</v>
      </c>
      <c r="J7442">
        <v>15000</v>
      </c>
      <c r="K7442" t="s">
        <v>15317</v>
      </c>
      <c r="L7442" t="s">
        <v>19028</v>
      </c>
      <c r="M7442" t="s">
        <v>21334</v>
      </c>
      <c r="N7442" t="s">
        <v>7</v>
      </c>
      <c r="P7442">
        <v>8771432</v>
      </c>
      <c r="Q7442">
        <f>_xlfn.XLOOKUP(E7442,CPI!A:A,CPI!B:B)</f>
        <v>251.1</v>
      </c>
      <c r="R7442" s="12">
        <f>P7442*(CPI!$B$112/Movie!Q7442)</f>
        <v>10643788.651533253</v>
      </c>
      <c r="S7442" t="s">
        <v>19285</v>
      </c>
      <c r="T7442">
        <v>107</v>
      </c>
    </row>
    <row r="7443" spans="1:20" x14ac:dyDescent="0.3">
      <c r="A7443" t="s">
        <v>21335</v>
      </c>
      <c r="B7443" t="str">
        <f t="shared" si="348"/>
        <v>PG-13</v>
      </c>
      <c r="C7443" t="s">
        <v>1984</v>
      </c>
      <c r="D7443" t="s">
        <v>375</v>
      </c>
      <c r="E7443">
        <v>2018</v>
      </c>
      <c r="F7443" s="22">
        <f t="shared" si="349"/>
        <v>43101</v>
      </c>
      <c r="G7443" t="s">
        <v>21336</v>
      </c>
      <c r="H7443">
        <f t="shared" si="350"/>
        <v>7.5</v>
      </c>
      <c r="I7443">
        <v>7.5</v>
      </c>
      <c r="J7443">
        <v>8000</v>
      </c>
      <c r="K7443" t="s">
        <v>21337</v>
      </c>
      <c r="L7443" t="s">
        <v>21338</v>
      </c>
      <c r="M7443" t="s">
        <v>21339</v>
      </c>
      <c r="N7443" t="s">
        <v>2093</v>
      </c>
      <c r="P7443">
        <v>21022724</v>
      </c>
      <c r="Q7443">
        <f>_xlfn.XLOOKUP(E7443,CPI!A:A,CPI!B:B)</f>
        <v>251.1</v>
      </c>
      <c r="R7443" s="12">
        <f>P7443*(CPI!$B$112/Movie!Q7443)</f>
        <v>25510250.907208283</v>
      </c>
      <c r="S7443" t="s">
        <v>12275</v>
      </c>
      <c r="T7443">
        <v>96</v>
      </c>
    </row>
    <row r="7444" spans="1:20" x14ac:dyDescent="0.3">
      <c r="A7444" t="s">
        <v>21340</v>
      </c>
      <c r="B7444" t="str">
        <f t="shared" si="348"/>
        <v>Not Rated</v>
      </c>
      <c r="C7444" t="s">
        <v>432</v>
      </c>
      <c r="D7444" t="s">
        <v>2</v>
      </c>
      <c r="E7444">
        <v>2018</v>
      </c>
      <c r="F7444" s="22">
        <f t="shared" si="349"/>
        <v>43101</v>
      </c>
      <c r="G7444" t="s">
        <v>21341</v>
      </c>
      <c r="H7444">
        <f t="shared" si="350"/>
        <v>5.8</v>
      </c>
      <c r="I7444">
        <v>5.8</v>
      </c>
      <c r="J7444">
        <v>3400</v>
      </c>
      <c r="K7444" t="s">
        <v>21342</v>
      </c>
      <c r="L7444" t="s">
        <v>21343</v>
      </c>
      <c r="M7444" t="s">
        <v>14315</v>
      </c>
      <c r="N7444" t="s">
        <v>15</v>
      </c>
      <c r="P7444">
        <v>2251795</v>
      </c>
      <c r="Q7444">
        <f>_xlfn.XLOOKUP(E7444,CPI!A:A,CPI!B:B)</f>
        <v>251.1</v>
      </c>
      <c r="R7444" s="12">
        <f>P7444*(CPI!$B$112/Movie!Q7444)</f>
        <v>2732464.9004380726</v>
      </c>
      <c r="S7444" t="s">
        <v>19647</v>
      </c>
      <c r="T7444">
        <v>97</v>
      </c>
    </row>
    <row r="7445" spans="1:20" x14ac:dyDescent="0.3">
      <c r="A7445" t="s">
        <v>21344</v>
      </c>
      <c r="B7445" t="str">
        <f t="shared" si="348"/>
        <v>R</v>
      </c>
      <c r="C7445" t="s">
        <v>1</v>
      </c>
      <c r="D7445" t="s">
        <v>2</v>
      </c>
      <c r="E7445">
        <v>2019</v>
      </c>
      <c r="F7445" s="22">
        <f t="shared" si="349"/>
        <v>43466</v>
      </c>
      <c r="G7445" t="s">
        <v>21345</v>
      </c>
      <c r="H7445">
        <f t="shared" si="350"/>
        <v>7.1</v>
      </c>
      <c r="I7445">
        <v>7.1</v>
      </c>
      <c r="J7445">
        <v>232000</v>
      </c>
      <c r="K7445" t="s">
        <v>20806</v>
      </c>
      <c r="L7445" t="s">
        <v>20806</v>
      </c>
      <c r="M7445" t="s">
        <v>19798</v>
      </c>
      <c r="N7445" t="s">
        <v>15</v>
      </c>
      <c r="O7445">
        <v>9000000</v>
      </c>
      <c r="P7445">
        <v>47967636</v>
      </c>
      <c r="Q7445">
        <f>_xlfn.XLOOKUP(E7445,CPI!A:A,CPI!B:B)</f>
        <v>255.7</v>
      </c>
      <c r="R7445" s="12">
        <f>P7445*(CPI!$B$112/Movie!Q7445)</f>
        <v>57159713.293703564</v>
      </c>
      <c r="S7445" t="s">
        <v>18718</v>
      </c>
      <c r="T7445">
        <v>148</v>
      </c>
    </row>
    <row r="7446" spans="1:20" x14ac:dyDescent="0.3">
      <c r="A7446" t="s">
        <v>21346</v>
      </c>
      <c r="B7446" t="str">
        <f t="shared" si="348"/>
        <v>R</v>
      </c>
      <c r="C7446" t="s">
        <v>1</v>
      </c>
      <c r="D7446" t="s">
        <v>26</v>
      </c>
      <c r="E7446">
        <v>2019</v>
      </c>
      <c r="F7446" s="22">
        <f t="shared" si="349"/>
        <v>43466</v>
      </c>
      <c r="G7446" t="s">
        <v>21347</v>
      </c>
      <c r="H7446">
        <f t="shared" si="350"/>
        <v>7.6</v>
      </c>
      <c r="I7446">
        <v>7.6</v>
      </c>
      <c r="J7446">
        <v>603000</v>
      </c>
      <c r="K7446" t="s">
        <v>6759</v>
      </c>
      <c r="L7446" t="s">
        <v>6759</v>
      </c>
      <c r="M7446" t="s">
        <v>8494</v>
      </c>
      <c r="N7446" t="s">
        <v>15</v>
      </c>
      <c r="O7446">
        <v>90000000</v>
      </c>
      <c r="P7446">
        <v>374565754</v>
      </c>
      <c r="Q7446">
        <f>_xlfn.XLOOKUP(E7446,CPI!A:A,CPI!B:B)</f>
        <v>255.7</v>
      </c>
      <c r="R7446" s="12">
        <f>P7446*(CPI!$B$112/Movie!Q7446)</f>
        <v>446344095.59561986</v>
      </c>
      <c r="S7446" t="s">
        <v>16</v>
      </c>
      <c r="T7446">
        <v>161</v>
      </c>
    </row>
    <row r="7447" spans="1:20" x14ac:dyDescent="0.3">
      <c r="A7447" t="s">
        <v>21348</v>
      </c>
      <c r="B7447" t="str">
        <f t="shared" si="348"/>
        <v>PG-13</v>
      </c>
      <c r="C7447" t="s">
        <v>1984</v>
      </c>
      <c r="D7447" t="s">
        <v>19</v>
      </c>
      <c r="E7447">
        <v>2019</v>
      </c>
      <c r="F7447" s="22">
        <f t="shared" si="349"/>
        <v>43466</v>
      </c>
      <c r="G7447" t="s">
        <v>7252</v>
      </c>
      <c r="H7447">
        <f t="shared" si="350"/>
        <v>8.4</v>
      </c>
      <c r="I7447">
        <v>8.4</v>
      </c>
      <c r="J7447">
        <v>903000</v>
      </c>
      <c r="K7447" t="s">
        <v>14849</v>
      </c>
      <c r="L7447" t="s">
        <v>16780</v>
      </c>
      <c r="M7447" t="s">
        <v>4896</v>
      </c>
      <c r="N7447" t="s">
        <v>15</v>
      </c>
      <c r="O7447">
        <v>356000000</v>
      </c>
      <c r="P7447">
        <v>2797501328</v>
      </c>
      <c r="Q7447">
        <f>_xlfn.XLOOKUP(E7447,CPI!A:A,CPI!B:B)</f>
        <v>255.7</v>
      </c>
      <c r="R7447" s="12">
        <f>P7447*(CPI!$B$112/Movie!Q7447)</f>
        <v>3333588794.0617914</v>
      </c>
      <c r="S7447" t="s">
        <v>17616</v>
      </c>
      <c r="T7447">
        <v>181</v>
      </c>
    </row>
    <row r="7448" spans="1:20" x14ac:dyDescent="0.3">
      <c r="A7448" t="s">
        <v>21349</v>
      </c>
      <c r="B7448" t="str">
        <f t="shared" si="348"/>
        <v>PG-13</v>
      </c>
      <c r="C7448" t="s">
        <v>1984</v>
      </c>
      <c r="D7448" t="s">
        <v>48</v>
      </c>
      <c r="E7448">
        <v>2019</v>
      </c>
      <c r="F7448" s="22">
        <f t="shared" si="349"/>
        <v>43466</v>
      </c>
      <c r="G7448" t="s">
        <v>21350</v>
      </c>
      <c r="H7448">
        <f t="shared" si="350"/>
        <v>7.1</v>
      </c>
      <c r="I7448">
        <v>7.1</v>
      </c>
      <c r="J7448">
        <v>71000</v>
      </c>
      <c r="K7448" t="s">
        <v>21351</v>
      </c>
      <c r="L7448" t="s">
        <v>21351</v>
      </c>
      <c r="M7448" t="s">
        <v>12453</v>
      </c>
      <c r="N7448" t="s">
        <v>7</v>
      </c>
      <c r="O7448">
        <v>11000000</v>
      </c>
      <c r="P7448">
        <v>40811919</v>
      </c>
      <c r="Q7448">
        <f>_xlfn.XLOOKUP(E7448,CPI!A:A,CPI!B:B)</f>
        <v>255.7</v>
      </c>
      <c r="R7448" s="12">
        <f>P7448*(CPI!$B$112/Movie!Q7448)</f>
        <v>48632740.396167383</v>
      </c>
      <c r="S7448" t="s">
        <v>103</v>
      </c>
      <c r="T7448">
        <v>108</v>
      </c>
    </row>
    <row r="7449" spans="1:20" x14ac:dyDescent="0.3">
      <c r="A7449" t="s">
        <v>7933</v>
      </c>
      <c r="B7449" t="str">
        <f t="shared" si="348"/>
        <v>PG</v>
      </c>
      <c r="C7449" t="s">
        <v>18</v>
      </c>
      <c r="D7449" t="s">
        <v>2</v>
      </c>
      <c r="E7449">
        <v>2019</v>
      </c>
      <c r="F7449" s="22">
        <f t="shared" si="349"/>
        <v>43466</v>
      </c>
      <c r="G7449" t="s">
        <v>21352</v>
      </c>
      <c r="H7449">
        <f t="shared" si="350"/>
        <v>7.8</v>
      </c>
      <c r="I7449">
        <v>7.8</v>
      </c>
      <c r="J7449">
        <v>159000</v>
      </c>
      <c r="K7449" t="s">
        <v>17813</v>
      </c>
      <c r="L7449" t="s">
        <v>17813</v>
      </c>
      <c r="M7449" t="s">
        <v>15843</v>
      </c>
      <c r="N7449" t="s">
        <v>15</v>
      </c>
      <c r="O7449">
        <v>40000000</v>
      </c>
      <c r="P7449">
        <v>216601214</v>
      </c>
      <c r="Q7449">
        <f>_xlfn.XLOOKUP(E7449,CPI!A:A,CPI!B:B)</f>
        <v>255.7</v>
      </c>
      <c r="R7449" s="12">
        <f>P7449*(CPI!$B$112/Movie!Q7449)</f>
        <v>258108681.68087605</v>
      </c>
      <c r="S7449" t="s">
        <v>16</v>
      </c>
      <c r="T7449">
        <v>135</v>
      </c>
    </row>
    <row r="7450" spans="1:20" x14ac:dyDescent="0.3">
      <c r="A7450" t="s">
        <v>21353</v>
      </c>
      <c r="B7450" t="str">
        <f t="shared" si="348"/>
        <v>PG-13</v>
      </c>
      <c r="C7450" t="s">
        <v>1984</v>
      </c>
      <c r="D7450" t="s">
        <v>19</v>
      </c>
      <c r="E7450">
        <v>2019</v>
      </c>
      <c r="F7450" s="22">
        <f t="shared" si="349"/>
        <v>43466</v>
      </c>
      <c r="G7450" t="s">
        <v>21354</v>
      </c>
      <c r="H7450">
        <f t="shared" si="350"/>
        <v>6.4</v>
      </c>
      <c r="I7450">
        <v>6.4</v>
      </c>
      <c r="J7450">
        <v>97000</v>
      </c>
      <c r="K7450" t="s">
        <v>21133</v>
      </c>
      <c r="L7450" t="s">
        <v>17450</v>
      </c>
      <c r="M7450" t="s">
        <v>21355</v>
      </c>
      <c r="N7450" t="s">
        <v>15</v>
      </c>
      <c r="O7450">
        <v>9000000</v>
      </c>
      <c r="P7450">
        <v>155712077</v>
      </c>
      <c r="Q7450">
        <f>_xlfn.XLOOKUP(E7450,CPI!A:A,CPI!B:B)</f>
        <v>255.7</v>
      </c>
      <c r="R7450" s="12">
        <f>P7450*(CPI!$B$112/Movie!Q7450)</f>
        <v>185551309.58897147</v>
      </c>
      <c r="S7450" t="s">
        <v>16</v>
      </c>
      <c r="T7450">
        <v>99</v>
      </c>
    </row>
    <row r="7451" spans="1:20" x14ac:dyDescent="0.3">
      <c r="A7451" t="s">
        <v>21356</v>
      </c>
      <c r="B7451" t="str">
        <f t="shared" si="348"/>
        <v>R</v>
      </c>
      <c r="C7451" t="s">
        <v>1</v>
      </c>
      <c r="D7451" t="s">
        <v>26</v>
      </c>
      <c r="E7451">
        <v>2019</v>
      </c>
      <c r="F7451" s="22">
        <f t="shared" si="349"/>
        <v>43466</v>
      </c>
      <c r="G7451" t="s">
        <v>20380</v>
      </c>
      <c r="H7451">
        <f t="shared" si="350"/>
        <v>5.5</v>
      </c>
      <c r="I7451">
        <v>5.5</v>
      </c>
      <c r="J7451">
        <v>65000</v>
      </c>
      <c r="K7451" t="s">
        <v>2173</v>
      </c>
      <c r="L7451" t="s">
        <v>2173</v>
      </c>
      <c r="M7451" t="s">
        <v>531</v>
      </c>
      <c r="N7451" t="s">
        <v>15</v>
      </c>
      <c r="P7451">
        <v>15325468</v>
      </c>
      <c r="Q7451">
        <f>_xlfn.XLOOKUP(E7451,CPI!A:A,CPI!B:B)</f>
        <v>255.7</v>
      </c>
      <c r="R7451" s="12">
        <f>P7451*(CPI!$B$112/Movie!Q7451)</f>
        <v>18262299.959327336</v>
      </c>
      <c r="S7451" t="s">
        <v>12679</v>
      </c>
      <c r="T7451">
        <v>104</v>
      </c>
    </row>
    <row r="7452" spans="1:20" x14ac:dyDescent="0.3">
      <c r="A7452" t="s">
        <v>21357</v>
      </c>
      <c r="B7452" t="str">
        <f t="shared" si="348"/>
        <v>R</v>
      </c>
      <c r="C7452" t="s">
        <v>1</v>
      </c>
      <c r="D7452" t="s">
        <v>89</v>
      </c>
      <c r="E7452">
        <v>2019</v>
      </c>
      <c r="F7452" s="22">
        <f t="shared" si="349"/>
        <v>43466</v>
      </c>
      <c r="G7452" t="s">
        <v>21358</v>
      </c>
      <c r="H7452">
        <f t="shared" si="350"/>
        <v>8.4</v>
      </c>
      <c r="I7452">
        <v>8.4</v>
      </c>
      <c r="J7452">
        <v>1000000</v>
      </c>
      <c r="K7452" t="s">
        <v>11261</v>
      </c>
      <c r="L7452" t="s">
        <v>11261</v>
      </c>
      <c r="M7452" t="s">
        <v>10551</v>
      </c>
      <c r="N7452" t="s">
        <v>15</v>
      </c>
      <c r="O7452">
        <v>55000000</v>
      </c>
      <c r="P7452">
        <v>1074427370</v>
      </c>
      <c r="Q7452">
        <f>_xlfn.XLOOKUP(E7452,CPI!A:A,CPI!B:B)</f>
        <v>255.7</v>
      </c>
      <c r="R7452" s="12">
        <f>P7452*(CPI!$B$112/Movie!Q7452)</f>
        <v>1280320765.1114588</v>
      </c>
      <c r="S7452" t="s">
        <v>8</v>
      </c>
      <c r="T7452">
        <v>122</v>
      </c>
    </row>
    <row r="7453" spans="1:20" x14ac:dyDescent="0.3">
      <c r="A7453" t="s">
        <v>21359</v>
      </c>
      <c r="B7453" t="str">
        <f t="shared" si="348"/>
        <v>PG-13</v>
      </c>
      <c r="C7453" t="s">
        <v>1984</v>
      </c>
      <c r="D7453" t="s">
        <v>26</v>
      </c>
      <c r="E7453">
        <v>2019</v>
      </c>
      <c r="F7453" s="22">
        <f t="shared" si="349"/>
        <v>43466</v>
      </c>
      <c r="G7453" t="s">
        <v>20890</v>
      </c>
      <c r="H7453">
        <f t="shared" si="350"/>
        <v>6.8</v>
      </c>
      <c r="I7453">
        <v>6.8</v>
      </c>
      <c r="J7453">
        <v>131000</v>
      </c>
      <c r="K7453" t="s">
        <v>8070</v>
      </c>
      <c r="L7453" t="s">
        <v>5431</v>
      </c>
      <c r="M7453" t="s">
        <v>21360</v>
      </c>
      <c r="N7453" t="s">
        <v>7</v>
      </c>
      <c r="O7453">
        <v>26000000</v>
      </c>
      <c r="P7453">
        <v>153193369</v>
      </c>
      <c r="Q7453">
        <f>_xlfn.XLOOKUP(E7453,CPI!A:A,CPI!B:B)</f>
        <v>255.7</v>
      </c>
      <c r="R7453" s="12">
        <f>P7453*(CPI!$B$112/Movie!Q7453)</f>
        <v>182549939.51622996</v>
      </c>
      <c r="S7453" t="s">
        <v>21361</v>
      </c>
      <c r="T7453">
        <v>116</v>
      </c>
    </row>
    <row r="7454" spans="1:20" x14ac:dyDescent="0.3">
      <c r="A7454" t="s">
        <v>1227</v>
      </c>
      <c r="B7454" t="str">
        <f t="shared" si="348"/>
        <v>R</v>
      </c>
      <c r="C7454" t="s">
        <v>1</v>
      </c>
      <c r="D7454" t="s">
        <v>26</v>
      </c>
      <c r="E7454">
        <v>2019</v>
      </c>
      <c r="F7454" s="22">
        <f t="shared" si="349"/>
        <v>43466</v>
      </c>
      <c r="G7454" t="s">
        <v>21362</v>
      </c>
      <c r="H7454">
        <f t="shared" si="350"/>
        <v>8.6</v>
      </c>
      <c r="I7454">
        <v>8.6</v>
      </c>
      <c r="J7454">
        <v>631000</v>
      </c>
      <c r="K7454" t="s">
        <v>12928</v>
      </c>
      <c r="L7454" t="s">
        <v>12928</v>
      </c>
      <c r="M7454" t="s">
        <v>12573</v>
      </c>
      <c r="N7454" t="s">
        <v>905</v>
      </c>
      <c r="O7454">
        <v>11400000</v>
      </c>
      <c r="P7454">
        <v>258908054</v>
      </c>
      <c r="Q7454">
        <f>_xlfn.XLOOKUP(E7454,CPI!A:A,CPI!B:B)</f>
        <v>255.7</v>
      </c>
      <c r="R7454" s="12">
        <f>P7454*(CPI!$B$112/Movie!Q7454)</f>
        <v>308522816.01016819</v>
      </c>
      <c r="S7454" t="s">
        <v>15894</v>
      </c>
      <c r="T7454">
        <v>132</v>
      </c>
    </row>
    <row r="7455" spans="1:20" x14ac:dyDescent="0.3">
      <c r="A7455" t="s">
        <v>21363</v>
      </c>
      <c r="B7455" t="str">
        <f t="shared" si="348"/>
        <v>R</v>
      </c>
      <c r="C7455" t="s">
        <v>1</v>
      </c>
      <c r="D7455" t="s">
        <v>19</v>
      </c>
      <c r="E7455">
        <v>2019</v>
      </c>
      <c r="F7455" s="22">
        <f t="shared" si="349"/>
        <v>43466</v>
      </c>
      <c r="G7455" t="s">
        <v>20899</v>
      </c>
      <c r="H7455">
        <f t="shared" si="350"/>
        <v>7.4</v>
      </c>
      <c r="I7455">
        <v>7.4</v>
      </c>
      <c r="J7455">
        <v>296000</v>
      </c>
      <c r="K7455" t="s">
        <v>18700</v>
      </c>
      <c r="L7455" t="s">
        <v>18701</v>
      </c>
      <c r="M7455" t="s">
        <v>5060</v>
      </c>
      <c r="N7455" t="s">
        <v>15</v>
      </c>
      <c r="O7455">
        <v>75000000</v>
      </c>
      <c r="P7455">
        <v>327281779</v>
      </c>
      <c r="Q7455">
        <f>_xlfn.XLOOKUP(E7455,CPI!A:A,CPI!B:B)</f>
        <v>255.7</v>
      </c>
      <c r="R7455" s="12">
        <f>P7455*(CPI!$B$112/Movie!Q7455)</f>
        <v>389999053.81814629</v>
      </c>
      <c r="S7455" t="s">
        <v>14686</v>
      </c>
      <c r="T7455">
        <v>130</v>
      </c>
    </row>
    <row r="7456" spans="1:20" x14ac:dyDescent="0.3">
      <c r="A7456" t="s">
        <v>21364</v>
      </c>
      <c r="B7456" t="str">
        <f t="shared" si="348"/>
        <v>PG-13</v>
      </c>
      <c r="C7456" t="s">
        <v>1984</v>
      </c>
      <c r="D7456" t="s">
        <v>26</v>
      </c>
      <c r="E7456">
        <v>2019</v>
      </c>
      <c r="F7456" s="22">
        <f t="shared" si="349"/>
        <v>43466</v>
      </c>
      <c r="G7456" t="s">
        <v>21365</v>
      </c>
      <c r="H7456">
        <f t="shared" si="350"/>
        <v>7.9</v>
      </c>
      <c r="I7456">
        <v>7.9</v>
      </c>
      <c r="J7456">
        <v>505000</v>
      </c>
      <c r="K7456" t="s">
        <v>14162</v>
      </c>
      <c r="L7456" t="s">
        <v>14162</v>
      </c>
      <c r="M7456" t="s">
        <v>13516</v>
      </c>
      <c r="N7456" t="s">
        <v>15</v>
      </c>
      <c r="O7456">
        <v>40000000</v>
      </c>
      <c r="P7456">
        <v>311539397</v>
      </c>
      <c r="Q7456">
        <f>_xlfn.XLOOKUP(E7456,CPI!A:A,CPI!B:B)</f>
        <v>255.7</v>
      </c>
      <c r="R7456" s="12">
        <f>P7456*(CPI!$B$112/Movie!Q7456)</f>
        <v>371239946.28822839</v>
      </c>
      <c r="S7456" t="s">
        <v>14686</v>
      </c>
      <c r="T7456">
        <v>130</v>
      </c>
    </row>
    <row r="7457" spans="1:20" x14ac:dyDescent="0.3">
      <c r="A7457" t="s">
        <v>21366</v>
      </c>
      <c r="B7457" t="str">
        <f t="shared" si="348"/>
        <v>PG-13</v>
      </c>
      <c r="C7457" t="s">
        <v>1984</v>
      </c>
      <c r="D7457" t="s">
        <v>19</v>
      </c>
      <c r="E7457">
        <v>2019</v>
      </c>
      <c r="F7457" s="22">
        <f t="shared" si="349"/>
        <v>43466</v>
      </c>
      <c r="G7457" t="s">
        <v>16009</v>
      </c>
      <c r="H7457">
        <f t="shared" si="350"/>
        <v>6.4</v>
      </c>
      <c r="I7457">
        <v>6.4</v>
      </c>
      <c r="J7457">
        <v>184000</v>
      </c>
      <c r="K7457" t="s">
        <v>20352</v>
      </c>
      <c r="L7457" t="s">
        <v>14486</v>
      </c>
      <c r="M7457" t="s">
        <v>12453</v>
      </c>
      <c r="N7457" t="s">
        <v>15</v>
      </c>
      <c r="O7457">
        <v>200000000</v>
      </c>
      <c r="P7457">
        <v>759056935</v>
      </c>
      <c r="Q7457">
        <f>_xlfn.XLOOKUP(E7457,CPI!A:A,CPI!B:B)</f>
        <v>255.7</v>
      </c>
      <c r="R7457" s="12">
        <f>P7457*(CPI!$B$112/Movie!Q7457)</f>
        <v>904515635.87993741</v>
      </c>
      <c r="S7457" t="s">
        <v>21367</v>
      </c>
      <c r="T7457">
        <v>137</v>
      </c>
    </row>
    <row r="7458" spans="1:20" x14ac:dyDescent="0.3">
      <c r="A7458" t="s">
        <v>21368</v>
      </c>
      <c r="B7458" t="str">
        <f t="shared" si="348"/>
        <v>PG-13</v>
      </c>
      <c r="C7458" t="s">
        <v>1984</v>
      </c>
      <c r="D7458" t="s">
        <v>19</v>
      </c>
      <c r="E7458">
        <v>2019</v>
      </c>
      <c r="F7458" s="22">
        <f t="shared" si="349"/>
        <v>43466</v>
      </c>
      <c r="G7458" t="s">
        <v>21369</v>
      </c>
      <c r="H7458">
        <f t="shared" si="350"/>
        <v>6.8</v>
      </c>
      <c r="I7458">
        <v>6.8</v>
      </c>
      <c r="J7458">
        <v>478000</v>
      </c>
      <c r="K7458" t="s">
        <v>16773</v>
      </c>
      <c r="L7458" t="s">
        <v>16773</v>
      </c>
      <c r="M7458" t="s">
        <v>18451</v>
      </c>
      <c r="N7458" t="s">
        <v>15</v>
      </c>
      <c r="O7458">
        <v>160000000</v>
      </c>
      <c r="P7458">
        <v>1128462972</v>
      </c>
      <c r="Q7458">
        <f>_xlfn.XLOOKUP(E7458,CPI!A:A,CPI!B:B)</f>
        <v>255.7</v>
      </c>
      <c r="R7458" s="12">
        <f>P7458*(CPI!$B$112/Movie!Q7458)</f>
        <v>1344711253.6894798</v>
      </c>
      <c r="S7458" t="s">
        <v>1709</v>
      </c>
      <c r="T7458">
        <v>123</v>
      </c>
    </row>
    <row r="7459" spans="1:20" x14ac:dyDescent="0.3">
      <c r="A7459" t="s">
        <v>21370</v>
      </c>
      <c r="B7459" t="str">
        <f t="shared" si="348"/>
        <v>PG-13</v>
      </c>
      <c r="C7459" t="s">
        <v>1984</v>
      </c>
      <c r="D7459" t="s">
        <v>2</v>
      </c>
      <c r="E7459">
        <v>2019</v>
      </c>
      <c r="F7459" s="22">
        <f t="shared" si="349"/>
        <v>43466</v>
      </c>
      <c r="G7459" t="s">
        <v>21023</v>
      </c>
      <c r="H7459">
        <f t="shared" si="350"/>
        <v>5.3</v>
      </c>
      <c r="I7459">
        <v>5.3</v>
      </c>
      <c r="J7459">
        <v>44000</v>
      </c>
      <c r="K7459" t="s">
        <v>21371</v>
      </c>
      <c r="L7459" t="s">
        <v>20215</v>
      </c>
      <c r="M7459" t="s">
        <v>21372</v>
      </c>
      <c r="N7459" t="s">
        <v>15</v>
      </c>
      <c r="O7459">
        <v>14000000</v>
      </c>
      <c r="P7459">
        <v>69756455</v>
      </c>
      <c r="Q7459">
        <f>_xlfn.XLOOKUP(E7459,CPI!A:A,CPI!B:B)</f>
        <v>255.7</v>
      </c>
      <c r="R7459" s="12">
        <f>P7459*(CPI!$B$112/Movie!Q7459)</f>
        <v>83123941.488071963</v>
      </c>
      <c r="S7459" t="s">
        <v>21373</v>
      </c>
      <c r="T7459">
        <v>105</v>
      </c>
    </row>
    <row r="7460" spans="1:20" x14ac:dyDescent="0.3">
      <c r="A7460" t="s">
        <v>21374</v>
      </c>
      <c r="B7460" t="str">
        <f t="shared" si="348"/>
        <v>PG-13</v>
      </c>
      <c r="C7460" t="s">
        <v>1984</v>
      </c>
      <c r="D7460" t="s">
        <v>19</v>
      </c>
      <c r="E7460">
        <v>2019</v>
      </c>
      <c r="F7460" s="22">
        <f t="shared" si="349"/>
        <v>43466</v>
      </c>
      <c r="G7460" t="s">
        <v>21375</v>
      </c>
      <c r="H7460">
        <f t="shared" si="350"/>
        <v>7.5</v>
      </c>
      <c r="I7460">
        <v>7.5</v>
      </c>
      <c r="J7460">
        <v>359000</v>
      </c>
      <c r="K7460" t="s">
        <v>19004</v>
      </c>
      <c r="L7460" t="s">
        <v>16015</v>
      </c>
      <c r="M7460" t="s">
        <v>1240</v>
      </c>
      <c r="N7460" t="s">
        <v>15</v>
      </c>
      <c r="O7460">
        <v>160000000</v>
      </c>
      <c r="P7460">
        <v>1131927996</v>
      </c>
      <c r="Q7460">
        <f>_xlfn.XLOOKUP(E7460,CPI!A:A,CPI!B:B)</f>
        <v>255.7</v>
      </c>
      <c r="R7460" s="12">
        <f>P7460*(CPI!$B$112/Movie!Q7460)</f>
        <v>1348840283.0707862</v>
      </c>
      <c r="S7460" t="s">
        <v>16</v>
      </c>
      <c r="T7460">
        <v>129</v>
      </c>
    </row>
    <row r="7461" spans="1:20" x14ac:dyDescent="0.3">
      <c r="A7461" t="s">
        <v>21376</v>
      </c>
      <c r="B7461" t="str">
        <f t="shared" si="348"/>
        <v>PG-13</v>
      </c>
      <c r="C7461" t="s">
        <v>1984</v>
      </c>
      <c r="D7461" t="s">
        <v>26</v>
      </c>
      <c r="E7461">
        <v>2019</v>
      </c>
      <c r="F7461" s="22">
        <f t="shared" si="349"/>
        <v>43466</v>
      </c>
      <c r="G7461" t="s">
        <v>21362</v>
      </c>
      <c r="H7461">
        <f t="shared" si="350"/>
        <v>7.9</v>
      </c>
      <c r="I7461">
        <v>7.9</v>
      </c>
      <c r="J7461">
        <v>328000</v>
      </c>
      <c r="K7461" t="s">
        <v>15427</v>
      </c>
      <c r="L7461" t="s">
        <v>21377</v>
      </c>
      <c r="M7461" t="s">
        <v>21378</v>
      </c>
      <c r="N7461" t="s">
        <v>1862</v>
      </c>
      <c r="O7461">
        <v>14000000</v>
      </c>
      <c r="P7461">
        <v>90335025</v>
      </c>
      <c r="Q7461">
        <f>_xlfn.XLOOKUP(E7461,CPI!A:A,CPI!B:B)</f>
        <v>255.7</v>
      </c>
      <c r="R7461" s="12">
        <f>P7461*(CPI!$B$112/Movie!Q7461)</f>
        <v>107645999.67735629</v>
      </c>
      <c r="S7461" t="s">
        <v>21379</v>
      </c>
      <c r="T7461">
        <v>108</v>
      </c>
    </row>
    <row r="7462" spans="1:20" x14ac:dyDescent="0.3">
      <c r="A7462" t="s">
        <v>21380</v>
      </c>
      <c r="B7462" t="str">
        <f t="shared" si="348"/>
        <v>PG-13</v>
      </c>
      <c r="C7462" t="s">
        <v>1984</v>
      </c>
      <c r="D7462" t="s">
        <v>19</v>
      </c>
      <c r="E7462">
        <v>2019</v>
      </c>
      <c r="F7462" s="22">
        <f t="shared" si="349"/>
        <v>43466</v>
      </c>
      <c r="G7462" t="s">
        <v>21262</v>
      </c>
      <c r="H7462">
        <f t="shared" si="350"/>
        <v>7</v>
      </c>
      <c r="I7462">
        <v>7</v>
      </c>
      <c r="J7462">
        <v>284000</v>
      </c>
      <c r="K7462" t="s">
        <v>19931</v>
      </c>
      <c r="L7462" t="s">
        <v>21381</v>
      </c>
      <c r="M7462" t="s">
        <v>21382</v>
      </c>
      <c r="N7462" t="s">
        <v>15</v>
      </c>
      <c r="O7462">
        <v>100000000</v>
      </c>
      <c r="P7462">
        <v>365971656</v>
      </c>
      <c r="Q7462">
        <f>_xlfn.XLOOKUP(E7462,CPI!A:A,CPI!B:B)</f>
        <v>255.7</v>
      </c>
      <c r="R7462" s="12">
        <f>P7462*(CPI!$B$112/Movie!Q7462)</f>
        <v>436103103.57137269</v>
      </c>
      <c r="S7462" t="s">
        <v>8</v>
      </c>
      <c r="T7462">
        <v>132</v>
      </c>
    </row>
    <row r="7463" spans="1:20" x14ac:dyDescent="0.3">
      <c r="A7463" t="s">
        <v>21383</v>
      </c>
      <c r="B7463" t="str">
        <f t="shared" si="348"/>
        <v>R</v>
      </c>
      <c r="C7463" t="s">
        <v>1</v>
      </c>
      <c r="D7463" t="s">
        <v>2</v>
      </c>
      <c r="E7463">
        <v>2019</v>
      </c>
      <c r="F7463" s="22">
        <f t="shared" si="349"/>
        <v>43466</v>
      </c>
      <c r="G7463" t="s">
        <v>21384</v>
      </c>
      <c r="H7463">
        <f t="shared" si="350"/>
        <v>6.5</v>
      </c>
      <c r="I7463">
        <v>6.5</v>
      </c>
      <c r="J7463">
        <v>222000</v>
      </c>
      <c r="K7463" t="s">
        <v>18317</v>
      </c>
      <c r="L7463" t="s">
        <v>5</v>
      </c>
      <c r="M7463" t="s">
        <v>17653</v>
      </c>
      <c r="N7463" t="s">
        <v>15</v>
      </c>
      <c r="O7463">
        <v>79000000</v>
      </c>
      <c r="P7463">
        <v>473093228</v>
      </c>
      <c r="Q7463">
        <f>_xlfn.XLOOKUP(E7463,CPI!A:A,CPI!B:B)</f>
        <v>255.7</v>
      </c>
      <c r="R7463" s="12">
        <f>P7463*(CPI!$B$112/Movie!Q7463)</f>
        <v>563752469.9710598</v>
      </c>
      <c r="S7463" t="s">
        <v>2011</v>
      </c>
      <c r="T7463">
        <v>169</v>
      </c>
    </row>
    <row r="7464" spans="1:20" x14ac:dyDescent="0.3">
      <c r="A7464">
        <v>1917</v>
      </c>
      <c r="B7464" t="str">
        <f t="shared" si="348"/>
        <v>R</v>
      </c>
      <c r="C7464" t="s">
        <v>1</v>
      </c>
      <c r="D7464" t="s">
        <v>2</v>
      </c>
      <c r="E7464">
        <v>2019</v>
      </c>
      <c r="F7464" s="22">
        <f t="shared" si="349"/>
        <v>43466</v>
      </c>
      <c r="G7464" t="s">
        <v>21385</v>
      </c>
      <c r="H7464">
        <f t="shared" si="350"/>
        <v>8.3000000000000007</v>
      </c>
      <c r="I7464">
        <v>8.3000000000000007</v>
      </c>
      <c r="J7464">
        <v>473000</v>
      </c>
      <c r="K7464" t="s">
        <v>10644</v>
      </c>
      <c r="L7464" t="s">
        <v>10644</v>
      </c>
      <c r="M7464" t="s">
        <v>21386</v>
      </c>
      <c r="N7464" t="s">
        <v>15</v>
      </c>
      <c r="O7464">
        <v>95000000</v>
      </c>
      <c r="P7464">
        <v>384623579</v>
      </c>
      <c r="Q7464">
        <f>_xlfn.XLOOKUP(E7464,CPI!A:A,CPI!B:B)</f>
        <v>255.7</v>
      </c>
      <c r="R7464" s="12">
        <f>P7464*(CPI!$B$112/Movie!Q7464)</f>
        <v>458329309.82127494</v>
      </c>
      <c r="S7464" t="s">
        <v>9670</v>
      </c>
      <c r="T7464">
        <v>119</v>
      </c>
    </row>
    <row r="7465" spans="1:20" x14ac:dyDescent="0.3">
      <c r="A7465" t="s">
        <v>21387</v>
      </c>
      <c r="B7465" t="str">
        <f t="shared" si="348"/>
        <v>PG-13</v>
      </c>
      <c r="C7465" t="s">
        <v>1984</v>
      </c>
      <c r="D7465" t="s">
        <v>19</v>
      </c>
      <c r="E7465">
        <v>2019</v>
      </c>
      <c r="F7465" s="22">
        <f t="shared" si="349"/>
        <v>43466</v>
      </c>
      <c r="G7465" t="s">
        <v>21388</v>
      </c>
      <c r="H7465">
        <f t="shared" si="350"/>
        <v>6.5</v>
      </c>
      <c r="I7465">
        <v>6.5</v>
      </c>
      <c r="J7465">
        <v>394000</v>
      </c>
      <c r="K7465" t="s">
        <v>6334</v>
      </c>
      <c r="L7465" t="s">
        <v>17646</v>
      </c>
      <c r="M7465" t="s">
        <v>19297</v>
      </c>
      <c r="N7465" t="s">
        <v>15</v>
      </c>
      <c r="O7465">
        <v>275000000</v>
      </c>
      <c r="P7465">
        <v>1078232589</v>
      </c>
      <c r="Q7465">
        <f>_xlfn.XLOOKUP(E7465,CPI!A:A,CPI!B:B)</f>
        <v>255.7</v>
      </c>
      <c r="R7465" s="12">
        <f>P7465*(CPI!$B$112/Movie!Q7465)</f>
        <v>1284855181.3386781</v>
      </c>
      <c r="S7465" t="s">
        <v>1709</v>
      </c>
      <c r="T7465">
        <v>141</v>
      </c>
    </row>
    <row r="7466" spans="1:20" x14ac:dyDescent="0.3">
      <c r="A7466" t="s">
        <v>21389</v>
      </c>
      <c r="B7466" t="str">
        <f t="shared" si="348"/>
        <v>PG-13</v>
      </c>
      <c r="C7466" t="s">
        <v>1984</v>
      </c>
      <c r="D7466" t="s">
        <v>19</v>
      </c>
      <c r="E7466">
        <v>2019</v>
      </c>
      <c r="F7466" s="22">
        <f t="shared" si="349"/>
        <v>43466</v>
      </c>
      <c r="G7466" t="s">
        <v>21390</v>
      </c>
      <c r="H7466">
        <f t="shared" si="350"/>
        <v>8.1</v>
      </c>
      <c r="I7466">
        <v>8.1</v>
      </c>
      <c r="J7466">
        <v>323000</v>
      </c>
      <c r="K7466" t="s">
        <v>8794</v>
      </c>
      <c r="L7466" t="s">
        <v>12216</v>
      </c>
      <c r="M7466" t="s">
        <v>9513</v>
      </c>
      <c r="N7466" t="s">
        <v>15</v>
      </c>
      <c r="O7466">
        <v>97600000</v>
      </c>
      <c r="P7466">
        <v>225508210</v>
      </c>
      <c r="Q7466">
        <f>_xlfn.XLOOKUP(E7466,CPI!A:A,CPI!B:B)</f>
        <v>255.7</v>
      </c>
      <c r="R7466" s="12">
        <f>P7466*(CPI!$B$112/Movie!Q7466)</f>
        <v>268722532.60461479</v>
      </c>
      <c r="S7466" t="s">
        <v>18856</v>
      </c>
      <c r="T7466">
        <v>152</v>
      </c>
    </row>
    <row r="7467" spans="1:20" x14ac:dyDescent="0.3">
      <c r="A7467" t="s">
        <v>21391</v>
      </c>
      <c r="B7467" t="str">
        <f t="shared" si="348"/>
        <v>R</v>
      </c>
      <c r="C7467" t="s">
        <v>1</v>
      </c>
      <c r="D7467" t="s">
        <v>48</v>
      </c>
      <c r="E7467">
        <v>2019</v>
      </c>
      <c r="F7467" s="22">
        <f t="shared" si="349"/>
        <v>43466</v>
      </c>
      <c r="G7467" t="s">
        <v>21365</v>
      </c>
      <c r="H7467">
        <f t="shared" si="350"/>
        <v>7.8</v>
      </c>
      <c r="I7467">
        <v>7.8</v>
      </c>
      <c r="J7467">
        <v>344000</v>
      </c>
      <c r="K7467" t="s">
        <v>50</v>
      </c>
      <c r="L7467" t="s">
        <v>7522</v>
      </c>
      <c r="M7467" t="s">
        <v>52</v>
      </c>
      <c r="N7467" t="s">
        <v>15</v>
      </c>
      <c r="O7467">
        <v>159000000</v>
      </c>
      <c r="P7467">
        <v>968853</v>
      </c>
      <c r="Q7467">
        <f>_xlfn.XLOOKUP(E7467,CPI!A:A,CPI!B:B)</f>
        <v>255.7</v>
      </c>
      <c r="R7467" s="12">
        <f>P7467*(CPI!$B$112/Movie!Q7467)</f>
        <v>1154515.092295659</v>
      </c>
      <c r="S7467" t="s">
        <v>11000</v>
      </c>
      <c r="T7467">
        <v>209</v>
      </c>
    </row>
    <row r="7468" spans="1:20" x14ac:dyDescent="0.3">
      <c r="A7468" t="s">
        <v>21392</v>
      </c>
      <c r="B7468" t="str">
        <f t="shared" si="348"/>
        <v>R</v>
      </c>
      <c r="C7468" t="s">
        <v>1</v>
      </c>
      <c r="D7468" t="s">
        <v>2</v>
      </c>
      <c r="E7468">
        <v>2019</v>
      </c>
      <c r="F7468" s="22">
        <f t="shared" si="349"/>
        <v>43466</v>
      </c>
      <c r="G7468" t="s">
        <v>21393</v>
      </c>
      <c r="H7468">
        <f t="shared" si="350"/>
        <v>7.5</v>
      </c>
      <c r="I7468">
        <v>7.5</v>
      </c>
      <c r="J7468">
        <v>159000</v>
      </c>
      <c r="K7468" t="s">
        <v>19269</v>
      </c>
      <c r="L7468" t="s">
        <v>19269</v>
      </c>
      <c r="M7468" t="s">
        <v>16733</v>
      </c>
      <c r="N7468" t="s">
        <v>180</v>
      </c>
      <c r="P7468">
        <v>18123239</v>
      </c>
      <c r="Q7468">
        <f>_xlfn.XLOOKUP(E7468,CPI!A:A,CPI!B:B)</f>
        <v>255.7</v>
      </c>
      <c r="R7468" s="12">
        <f>P7468*(CPI!$B$112/Movie!Q7468)</f>
        <v>21596210.102854908</v>
      </c>
      <c r="S7468" t="s">
        <v>18718</v>
      </c>
      <c r="T7468">
        <v>109</v>
      </c>
    </row>
    <row r="7469" spans="1:20" x14ac:dyDescent="0.3">
      <c r="A7469" t="s">
        <v>21394</v>
      </c>
      <c r="B7469" t="str">
        <f t="shared" si="348"/>
        <v>PG-13</v>
      </c>
      <c r="C7469" t="s">
        <v>1984</v>
      </c>
      <c r="D7469" t="s">
        <v>19</v>
      </c>
      <c r="E7469">
        <v>2019</v>
      </c>
      <c r="F7469" s="22">
        <f t="shared" si="349"/>
        <v>43466</v>
      </c>
      <c r="G7469" t="s">
        <v>21276</v>
      </c>
      <c r="H7469">
        <f t="shared" si="350"/>
        <v>6.6</v>
      </c>
      <c r="I7469">
        <v>6.6</v>
      </c>
      <c r="J7469">
        <v>204000</v>
      </c>
      <c r="K7469" t="s">
        <v>10605</v>
      </c>
      <c r="L7469" t="s">
        <v>10605</v>
      </c>
      <c r="M7469" t="s">
        <v>12453</v>
      </c>
      <c r="N7469" t="s">
        <v>15</v>
      </c>
      <c r="O7469">
        <v>125000000</v>
      </c>
      <c r="P7469">
        <v>800059707</v>
      </c>
      <c r="Q7469">
        <f>_xlfn.XLOOKUP(E7469,CPI!A:A,CPI!B:B)</f>
        <v>255.7</v>
      </c>
      <c r="R7469" s="12">
        <f>P7469*(CPI!$B$112/Movie!Q7469)</f>
        <v>953375802.59249127</v>
      </c>
      <c r="S7469" t="s">
        <v>16</v>
      </c>
      <c r="T7469">
        <v>123</v>
      </c>
    </row>
    <row r="7470" spans="1:20" x14ac:dyDescent="0.3">
      <c r="A7470" t="s">
        <v>21395</v>
      </c>
      <c r="B7470" t="str">
        <f t="shared" si="348"/>
        <v>PG-13</v>
      </c>
      <c r="C7470" t="s">
        <v>1984</v>
      </c>
      <c r="D7470" t="s">
        <v>19</v>
      </c>
      <c r="E7470">
        <v>2019</v>
      </c>
      <c r="F7470" s="22">
        <f t="shared" si="349"/>
        <v>43466</v>
      </c>
      <c r="G7470" t="s">
        <v>21396</v>
      </c>
      <c r="H7470">
        <f t="shared" si="350"/>
        <v>7.3</v>
      </c>
      <c r="I7470">
        <v>7.3</v>
      </c>
      <c r="J7470">
        <v>240000</v>
      </c>
      <c r="K7470" t="s">
        <v>6890</v>
      </c>
      <c r="L7470" t="s">
        <v>1982</v>
      </c>
      <c r="M7470" t="s">
        <v>21397</v>
      </c>
      <c r="N7470" t="s">
        <v>15</v>
      </c>
      <c r="O7470">
        <v>170000000</v>
      </c>
      <c r="P7470">
        <v>404980543</v>
      </c>
      <c r="Q7470">
        <f>_xlfn.XLOOKUP(E7470,CPI!A:A,CPI!B:B)</f>
        <v>255.7</v>
      </c>
      <c r="R7470" s="12">
        <f>P7470*(CPI!$B$112/Movie!Q7470)</f>
        <v>482587295.47164649</v>
      </c>
      <c r="S7470" t="s">
        <v>165</v>
      </c>
      <c r="T7470">
        <v>122</v>
      </c>
    </row>
    <row r="7471" spans="1:20" x14ac:dyDescent="0.3">
      <c r="A7471" t="s">
        <v>21398</v>
      </c>
      <c r="B7471" t="str">
        <f t="shared" si="348"/>
        <v>R</v>
      </c>
      <c r="C7471" t="s">
        <v>1</v>
      </c>
      <c r="D7471" t="s">
        <v>37</v>
      </c>
      <c r="E7471">
        <v>2019</v>
      </c>
      <c r="F7471" s="22">
        <f t="shared" si="349"/>
        <v>43466</v>
      </c>
      <c r="G7471" t="s">
        <v>21230</v>
      </c>
      <c r="H7471">
        <f t="shared" si="350"/>
        <v>6.8</v>
      </c>
      <c r="I7471">
        <v>6.8</v>
      </c>
      <c r="J7471">
        <v>247000</v>
      </c>
      <c r="K7471" t="s">
        <v>20105</v>
      </c>
      <c r="L7471" t="s">
        <v>20105</v>
      </c>
      <c r="M7471" t="s">
        <v>21399</v>
      </c>
      <c r="N7471" t="s">
        <v>15</v>
      </c>
      <c r="O7471">
        <v>20000000</v>
      </c>
      <c r="P7471">
        <v>255184580</v>
      </c>
      <c r="Q7471">
        <f>_xlfn.XLOOKUP(E7471,CPI!A:A,CPI!B:B)</f>
        <v>255.7</v>
      </c>
      <c r="R7471" s="12">
        <f>P7471*(CPI!$B$112/Movie!Q7471)</f>
        <v>304085809.6441142</v>
      </c>
      <c r="S7471" t="s">
        <v>21400</v>
      </c>
      <c r="T7471">
        <v>116</v>
      </c>
    </row>
    <row r="7472" spans="1:20" x14ac:dyDescent="0.3">
      <c r="A7472" t="s">
        <v>21401</v>
      </c>
      <c r="B7472" t="str">
        <f t="shared" si="348"/>
        <v>R</v>
      </c>
      <c r="C7472" t="s">
        <v>1</v>
      </c>
      <c r="D7472" t="s">
        <v>19</v>
      </c>
      <c r="E7472">
        <v>2019</v>
      </c>
      <c r="F7472" s="22">
        <f t="shared" si="349"/>
        <v>43466</v>
      </c>
      <c r="G7472" t="s">
        <v>21402</v>
      </c>
      <c r="H7472">
        <f t="shared" si="350"/>
        <v>6.9</v>
      </c>
      <c r="I7472">
        <v>6.9</v>
      </c>
      <c r="J7472">
        <v>121000</v>
      </c>
      <c r="K7472" t="s">
        <v>19695</v>
      </c>
      <c r="L7472" t="s">
        <v>21403</v>
      </c>
      <c r="M7472" t="s">
        <v>21404</v>
      </c>
      <c r="N7472" t="s">
        <v>15</v>
      </c>
      <c r="O7472">
        <v>6000000</v>
      </c>
      <c r="P7472">
        <v>57615777</v>
      </c>
      <c r="Q7472">
        <f>_xlfn.XLOOKUP(E7472,CPI!A:A,CPI!B:B)</f>
        <v>255.7</v>
      </c>
      <c r="R7472" s="12">
        <f>P7472*(CPI!$B$112/Movie!Q7472)</f>
        <v>68656735.439577639</v>
      </c>
      <c r="S7472" t="s">
        <v>9423</v>
      </c>
      <c r="T7472">
        <v>95</v>
      </c>
    </row>
    <row r="7473" spans="1:20" x14ac:dyDescent="0.3">
      <c r="A7473" t="s">
        <v>13544</v>
      </c>
      <c r="B7473" t="str">
        <f t="shared" si="348"/>
        <v>R</v>
      </c>
      <c r="C7473" t="s">
        <v>1</v>
      </c>
      <c r="D7473" t="s">
        <v>19</v>
      </c>
      <c r="E7473">
        <v>2019</v>
      </c>
      <c r="F7473" s="22">
        <f t="shared" si="349"/>
        <v>43466</v>
      </c>
      <c r="G7473" t="s">
        <v>21023</v>
      </c>
      <c r="H7473">
        <f t="shared" si="350"/>
        <v>5.2</v>
      </c>
      <c r="I7473">
        <v>5.2</v>
      </c>
      <c r="J7473">
        <v>82000</v>
      </c>
      <c r="K7473" t="s">
        <v>13991</v>
      </c>
      <c r="L7473" t="s">
        <v>21405</v>
      </c>
      <c r="M7473" t="s">
        <v>21406</v>
      </c>
      <c r="N7473" t="s">
        <v>15</v>
      </c>
      <c r="O7473">
        <v>50000000</v>
      </c>
      <c r="P7473">
        <v>55065289</v>
      </c>
      <c r="Q7473">
        <f>_xlfn.XLOOKUP(E7473,CPI!A:A,CPI!B:B)</f>
        <v>255.7</v>
      </c>
      <c r="R7473" s="12">
        <f>P7473*(CPI!$B$112/Movie!Q7473)</f>
        <v>65617495.339460306</v>
      </c>
      <c r="S7473" t="s">
        <v>10066</v>
      </c>
      <c r="T7473">
        <v>120</v>
      </c>
    </row>
    <row r="7474" spans="1:20" x14ac:dyDescent="0.3">
      <c r="A7474" t="s">
        <v>21407</v>
      </c>
      <c r="B7474" t="str">
        <f t="shared" si="348"/>
        <v>R</v>
      </c>
      <c r="C7474" t="s">
        <v>1</v>
      </c>
      <c r="D7474" t="s">
        <v>19</v>
      </c>
      <c r="E7474">
        <v>2019</v>
      </c>
      <c r="F7474" s="22">
        <f t="shared" si="349"/>
        <v>43466</v>
      </c>
      <c r="G7474" t="s">
        <v>21393</v>
      </c>
      <c r="H7474">
        <f t="shared" si="350"/>
        <v>6.2</v>
      </c>
      <c r="I7474">
        <v>6.2</v>
      </c>
      <c r="J7474">
        <v>159000</v>
      </c>
      <c r="K7474" t="s">
        <v>19783</v>
      </c>
      <c r="L7474" t="s">
        <v>5843</v>
      </c>
      <c r="M7474" t="s">
        <v>21408</v>
      </c>
      <c r="N7474" t="s">
        <v>15</v>
      </c>
      <c r="O7474">
        <v>185000000</v>
      </c>
      <c r="P7474">
        <v>261119292</v>
      </c>
      <c r="Q7474">
        <f>_xlfn.XLOOKUP(E7474,CPI!A:A,CPI!B:B)</f>
        <v>255.7</v>
      </c>
      <c r="R7474" s="12">
        <f>P7474*(CPI!$B$112/Movie!Q7474)</f>
        <v>311157795.35549474</v>
      </c>
      <c r="S7474" t="s">
        <v>29</v>
      </c>
      <c r="T7474">
        <v>128</v>
      </c>
    </row>
    <row r="7475" spans="1:20" x14ac:dyDescent="0.3">
      <c r="A7475" t="s">
        <v>21409</v>
      </c>
      <c r="B7475" t="str">
        <f t="shared" si="348"/>
        <v>PG</v>
      </c>
      <c r="C7475" t="s">
        <v>18</v>
      </c>
      <c r="D7475" t="s">
        <v>2</v>
      </c>
      <c r="E7475">
        <v>2019</v>
      </c>
      <c r="F7475" s="22">
        <f t="shared" si="349"/>
        <v>43466</v>
      </c>
      <c r="G7475" t="s">
        <v>21410</v>
      </c>
      <c r="H7475">
        <f t="shared" si="350"/>
        <v>7.4</v>
      </c>
      <c r="I7475">
        <v>7.4</v>
      </c>
      <c r="J7475">
        <v>43000</v>
      </c>
      <c r="K7475" t="s">
        <v>21411</v>
      </c>
      <c r="L7475" t="s">
        <v>11909</v>
      </c>
      <c r="M7475" t="s">
        <v>13254</v>
      </c>
      <c r="N7475" t="s">
        <v>7</v>
      </c>
      <c r="O7475">
        <v>13000000</v>
      </c>
      <c r="P7475">
        <v>237860050</v>
      </c>
      <c r="Q7475">
        <f>_xlfn.XLOOKUP(E7475,CPI!A:A,CPI!B:B)</f>
        <v>255.7</v>
      </c>
      <c r="R7475" s="12">
        <f>P7475*(CPI!$B$112/Movie!Q7475)</f>
        <v>283441365.79976535</v>
      </c>
      <c r="S7475" t="s">
        <v>6566</v>
      </c>
      <c r="T7475">
        <v>122</v>
      </c>
    </row>
    <row r="7476" spans="1:20" x14ac:dyDescent="0.3">
      <c r="A7476" t="s">
        <v>21412</v>
      </c>
      <c r="B7476" t="str">
        <f t="shared" si="348"/>
        <v>PG-13</v>
      </c>
      <c r="C7476" t="s">
        <v>1984</v>
      </c>
      <c r="D7476" t="s">
        <v>19</v>
      </c>
      <c r="E7476">
        <v>2019</v>
      </c>
      <c r="F7476" s="22">
        <f t="shared" si="349"/>
        <v>43466</v>
      </c>
      <c r="G7476" t="s">
        <v>21413</v>
      </c>
      <c r="H7476">
        <f t="shared" si="350"/>
        <v>5.7</v>
      </c>
      <c r="I7476">
        <v>5.7</v>
      </c>
      <c r="J7476">
        <v>98000</v>
      </c>
      <c r="K7476" t="s">
        <v>7768</v>
      </c>
      <c r="L7476" t="s">
        <v>12543</v>
      </c>
      <c r="M7476" t="s">
        <v>7621</v>
      </c>
      <c r="N7476" t="s">
        <v>5975</v>
      </c>
      <c r="O7476">
        <v>138000000</v>
      </c>
      <c r="P7476">
        <v>173469516</v>
      </c>
      <c r="Q7476">
        <f>_xlfn.XLOOKUP(E7476,CPI!A:A,CPI!B:B)</f>
        <v>255.7</v>
      </c>
      <c r="R7476" s="12">
        <f>P7476*(CPI!$B$112/Movie!Q7476)</f>
        <v>206711621.13883457</v>
      </c>
      <c r="S7476" t="s">
        <v>21414</v>
      </c>
      <c r="T7476">
        <v>117</v>
      </c>
    </row>
    <row r="7477" spans="1:20" x14ac:dyDescent="0.3">
      <c r="A7477" t="s">
        <v>21415</v>
      </c>
      <c r="B7477" t="str">
        <f t="shared" si="348"/>
        <v>R</v>
      </c>
      <c r="C7477" t="s">
        <v>1</v>
      </c>
      <c r="D7477" t="s">
        <v>26</v>
      </c>
      <c r="E7477">
        <v>2019</v>
      </c>
      <c r="F7477" s="22">
        <f t="shared" si="349"/>
        <v>43466</v>
      </c>
      <c r="G7477" t="s">
        <v>21416</v>
      </c>
      <c r="H7477">
        <f t="shared" si="350"/>
        <v>7.2</v>
      </c>
      <c r="I7477">
        <v>7.2</v>
      </c>
      <c r="J7477">
        <v>102000</v>
      </c>
      <c r="K7477" t="s">
        <v>19671</v>
      </c>
      <c r="L7477" t="s">
        <v>21417</v>
      </c>
      <c r="M7477" t="s">
        <v>18986</v>
      </c>
      <c r="N7477" t="s">
        <v>15</v>
      </c>
      <c r="O7477">
        <v>6000000</v>
      </c>
      <c r="P7477">
        <v>24959607</v>
      </c>
      <c r="Q7477">
        <f>_xlfn.XLOOKUP(E7477,CPI!A:A,CPI!B:B)</f>
        <v>255.7</v>
      </c>
      <c r="R7477" s="12">
        <f>P7477*(CPI!$B$112/Movie!Q7477)</f>
        <v>29742636.890496679</v>
      </c>
      <c r="S7477" t="s">
        <v>18215</v>
      </c>
      <c r="T7477">
        <v>102</v>
      </c>
    </row>
    <row r="7478" spans="1:20" x14ac:dyDescent="0.3">
      <c r="A7478" t="s">
        <v>21418</v>
      </c>
      <c r="B7478" t="str">
        <f t="shared" si="348"/>
        <v>PG</v>
      </c>
      <c r="C7478" t="s">
        <v>18</v>
      </c>
      <c r="D7478" t="s">
        <v>10</v>
      </c>
      <c r="E7478">
        <v>2019</v>
      </c>
      <c r="F7478" s="22">
        <f t="shared" si="349"/>
        <v>43466</v>
      </c>
      <c r="G7478" t="s">
        <v>21112</v>
      </c>
      <c r="H7478">
        <f t="shared" si="350"/>
        <v>6.1</v>
      </c>
      <c r="I7478">
        <v>6.1</v>
      </c>
      <c r="J7478">
        <v>27000</v>
      </c>
      <c r="K7478" t="s">
        <v>17348</v>
      </c>
      <c r="L7478" t="s">
        <v>15557</v>
      </c>
      <c r="M7478" t="s">
        <v>21419</v>
      </c>
      <c r="N7478" t="s">
        <v>15</v>
      </c>
      <c r="O7478">
        <v>49000000</v>
      </c>
      <c r="P7478">
        <v>119682635</v>
      </c>
      <c r="Q7478">
        <f>_xlfn.XLOOKUP(E7478,CPI!A:A,CPI!B:B)</f>
        <v>255.7</v>
      </c>
      <c r="R7478" s="12">
        <f>P7478*(CPI!$B$112/Movie!Q7478)</f>
        <v>142617516.16933906</v>
      </c>
      <c r="S7478" t="s">
        <v>21420</v>
      </c>
      <c r="T7478">
        <v>102</v>
      </c>
    </row>
    <row r="7479" spans="1:20" x14ac:dyDescent="0.3">
      <c r="A7479" t="s">
        <v>21421</v>
      </c>
      <c r="B7479" t="str">
        <f t="shared" si="348"/>
        <v>PG-13</v>
      </c>
      <c r="C7479" t="s">
        <v>1984</v>
      </c>
      <c r="D7479" t="s">
        <v>2</v>
      </c>
      <c r="E7479">
        <v>2019</v>
      </c>
      <c r="F7479" s="22">
        <f t="shared" si="349"/>
        <v>43466</v>
      </c>
      <c r="G7479" t="s">
        <v>21272</v>
      </c>
      <c r="H7479">
        <f t="shared" si="350"/>
        <v>6.6</v>
      </c>
      <c r="I7479">
        <v>6.6</v>
      </c>
      <c r="J7479">
        <v>219000</v>
      </c>
      <c r="K7479" t="s">
        <v>10459</v>
      </c>
      <c r="L7479" t="s">
        <v>10459</v>
      </c>
      <c r="M7479" t="s">
        <v>14528</v>
      </c>
      <c r="N7479" t="s">
        <v>15</v>
      </c>
      <c r="O7479">
        <v>20000000</v>
      </c>
      <c r="P7479">
        <v>246999039</v>
      </c>
      <c r="Q7479">
        <f>_xlfn.XLOOKUP(E7479,CPI!A:A,CPI!B:B)</f>
        <v>255.7</v>
      </c>
      <c r="R7479" s="12">
        <f>P7479*(CPI!$B$112/Movie!Q7479)</f>
        <v>294331666.73171687</v>
      </c>
      <c r="S7479" t="s">
        <v>13312</v>
      </c>
      <c r="T7479">
        <v>129</v>
      </c>
    </row>
    <row r="7480" spans="1:20" x14ac:dyDescent="0.3">
      <c r="A7480" t="s">
        <v>21422</v>
      </c>
      <c r="B7480" t="str">
        <f t="shared" si="348"/>
        <v>PG-13</v>
      </c>
      <c r="C7480" t="s">
        <v>1984</v>
      </c>
      <c r="D7480" t="s">
        <v>48</v>
      </c>
      <c r="E7480">
        <v>2019</v>
      </c>
      <c r="F7480" s="22">
        <f t="shared" si="349"/>
        <v>43466</v>
      </c>
      <c r="G7480" t="s">
        <v>21262</v>
      </c>
      <c r="H7480">
        <f t="shared" si="350"/>
        <v>7.2</v>
      </c>
      <c r="I7480">
        <v>7.2</v>
      </c>
      <c r="J7480">
        <v>13000</v>
      </c>
      <c r="K7480" t="s">
        <v>21423</v>
      </c>
      <c r="L7480" t="s">
        <v>21423</v>
      </c>
      <c r="M7480" t="s">
        <v>19173</v>
      </c>
      <c r="N7480" t="s">
        <v>15</v>
      </c>
      <c r="O7480">
        <v>10000000</v>
      </c>
      <c r="P7480">
        <v>10209813</v>
      </c>
      <c r="Q7480">
        <f>_xlfn.XLOOKUP(E7480,CPI!A:A,CPI!B:B)</f>
        <v>255.7</v>
      </c>
      <c r="R7480" s="12">
        <f>P7480*(CPI!$B$112/Movie!Q7480)</f>
        <v>12166327.8103246</v>
      </c>
      <c r="S7480" t="s">
        <v>19647</v>
      </c>
      <c r="T7480">
        <v>133</v>
      </c>
    </row>
    <row r="7481" spans="1:20" x14ac:dyDescent="0.3">
      <c r="A7481" t="s">
        <v>21424</v>
      </c>
      <c r="B7481" t="str">
        <f t="shared" si="348"/>
        <v>R</v>
      </c>
      <c r="C7481" t="s">
        <v>1</v>
      </c>
      <c r="D7481" t="s">
        <v>48</v>
      </c>
      <c r="E7481">
        <v>2019</v>
      </c>
      <c r="F7481" s="22">
        <f t="shared" si="349"/>
        <v>43466</v>
      </c>
      <c r="G7481" t="s">
        <v>21425</v>
      </c>
      <c r="H7481">
        <f t="shared" si="350"/>
        <v>7.3</v>
      </c>
      <c r="I7481">
        <v>7.3</v>
      </c>
      <c r="J7481">
        <v>38000</v>
      </c>
      <c r="K7481" t="s">
        <v>15460</v>
      </c>
      <c r="L7481" t="s">
        <v>10045</v>
      </c>
      <c r="M7481" t="s">
        <v>13986</v>
      </c>
      <c r="N7481" t="s">
        <v>7</v>
      </c>
      <c r="P7481">
        <v>10088753</v>
      </c>
      <c r="Q7481">
        <f>_xlfn.XLOOKUP(E7481,CPI!A:A,CPI!B:B)</f>
        <v>255.7</v>
      </c>
      <c r="R7481" s="12">
        <f>P7481*(CPI!$B$112/Movie!Q7481)</f>
        <v>12022068.983574502</v>
      </c>
      <c r="S7481" t="s">
        <v>17990</v>
      </c>
      <c r="T7481">
        <v>112</v>
      </c>
    </row>
    <row r="7482" spans="1:20" x14ac:dyDescent="0.3">
      <c r="A7482" t="s">
        <v>7890</v>
      </c>
      <c r="B7482" t="str">
        <f t="shared" si="348"/>
        <v>PG</v>
      </c>
      <c r="C7482" t="s">
        <v>18</v>
      </c>
      <c r="D7482" t="s">
        <v>375</v>
      </c>
      <c r="E7482">
        <v>2019</v>
      </c>
      <c r="F7482" s="22">
        <f t="shared" si="349"/>
        <v>43466</v>
      </c>
      <c r="G7482" t="s">
        <v>21426</v>
      </c>
      <c r="H7482">
        <f t="shared" si="350"/>
        <v>6.9</v>
      </c>
      <c r="I7482">
        <v>6.9</v>
      </c>
      <c r="J7482">
        <v>222000</v>
      </c>
      <c r="K7482" t="s">
        <v>9065</v>
      </c>
      <c r="L7482" t="s">
        <v>12372</v>
      </c>
      <c r="M7482" t="s">
        <v>21427</v>
      </c>
      <c r="N7482" t="s">
        <v>15</v>
      </c>
      <c r="O7482">
        <v>260000000</v>
      </c>
      <c r="P7482">
        <v>1670727580</v>
      </c>
      <c r="Q7482">
        <f>_xlfn.XLOOKUP(E7482,CPI!A:A,CPI!B:B)</f>
        <v>255.7</v>
      </c>
      <c r="R7482" s="12">
        <f>P7482*(CPI!$B$112/Movie!Q7482)</f>
        <v>1990890471.7481425</v>
      </c>
      <c r="S7482" t="s">
        <v>1709</v>
      </c>
      <c r="T7482">
        <v>118</v>
      </c>
    </row>
    <row r="7483" spans="1:20" x14ac:dyDescent="0.3">
      <c r="A7483" t="s">
        <v>6795</v>
      </c>
      <c r="B7483" t="str">
        <f t="shared" si="348"/>
        <v>PG</v>
      </c>
      <c r="C7483" t="s">
        <v>18</v>
      </c>
      <c r="D7483" t="s">
        <v>10</v>
      </c>
      <c r="E7483">
        <v>2019</v>
      </c>
      <c r="F7483" s="22">
        <f t="shared" si="349"/>
        <v>43466</v>
      </c>
      <c r="G7483" t="s">
        <v>21416</v>
      </c>
      <c r="H7483">
        <f t="shared" si="350"/>
        <v>6.9</v>
      </c>
      <c r="I7483">
        <v>6.9</v>
      </c>
      <c r="J7483">
        <v>239000</v>
      </c>
      <c r="K7483" t="s">
        <v>10064</v>
      </c>
      <c r="L7483" t="s">
        <v>10800</v>
      </c>
      <c r="M7483" t="s">
        <v>7621</v>
      </c>
      <c r="N7483" t="s">
        <v>7</v>
      </c>
      <c r="O7483">
        <v>183000000</v>
      </c>
      <c r="P7483">
        <v>1050693953</v>
      </c>
      <c r="Q7483">
        <f>_xlfn.XLOOKUP(E7483,CPI!A:A,CPI!B:B)</f>
        <v>255.7</v>
      </c>
      <c r="R7483" s="12">
        <f>P7483*(CPI!$B$112/Movie!Q7483)</f>
        <v>1252039294.0129058</v>
      </c>
      <c r="S7483" t="s">
        <v>1709</v>
      </c>
      <c r="T7483">
        <v>128</v>
      </c>
    </row>
    <row r="7484" spans="1:20" x14ac:dyDescent="0.3">
      <c r="A7484" t="s">
        <v>21428</v>
      </c>
      <c r="B7484" t="str">
        <f t="shared" si="348"/>
        <v>R</v>
      </c>
      <c r="C7484" t="s">
        <v>1</v>
      </c>
      <c r="D7484" t="s">
        <v>26</v>
      </c>
      <c r="E7484">
        <v>2019</v>
      </c>
      <c r="F7484" s="22">
        <f t="shared" si="349"/>
        <v>43466</v>
      </c>
      <c r="G7484" t="s">
        <v>21429</v>
      </c>
      <c r="H7484">
        <f t="shared" si="350"/>
        <v>7.9</v>
      </c>
      <c r="I7484">
        <v>7.9</v>
      </c>
      <c r="J7484">
        <v>265000</v>
      </c>
      <c r="K7484" t="s">
        <v>8677</v>
      </c>
      <c r="L7484" t="s">
        <v>8677</v>
      </c>
      <c r="M7484" t="s">
        <v>19986</v>
      </c>
      <c r="N7484" t="s">
        <v>7</v>
      </c>
      <c r="O7484">
        <v>18600000</v>
      </c>
      <c r="P7484">
        <v>333686</v>
      </c>
      <c r="Q7484">
        <f>_xlfn.XLOOKUP(E7484,CPI!A:A,CPI!B:B)</f>
        <v>255.7</v>
      </c>
      <c r="R7484" s="12">
        <f>P7484*(CPI!$B$112/Movie!Q7484)</f>
        <v>397630.52092295658</v>
      </c>
      <c r="S7484" t="s">
        <v>19855</v>
      </c>
      <c r="T7484">
        <v>137</v>
      </c>
    </row>
    <row r="7485" spans="1:20" x14ac:dyDescent="0.3">
      <c r="A7485" t="s">
        <v>21430</v>
      </c>
      <c r="B7485" t="str">
        <f t="shared" si="348"/>
        <v>PG-13</v>
      </c>
      <c r="C7485" t="s">
        <v>1984</v>
      </c>
      <c r="D7485" t="s">
        <v>19</v>
      </c>
      <c r="E7485">
        <v>2019</v>
      </c>
      <c r="F7485" s="22">
        <f t="shared" si="349"/>
        <v>43466</v>
      </c>
      <c r="G7485" t="s">
        <v>21431</v>
      </c>
      <c r="H7485">
        <f t="shared" si="350"/>
        <v>6</v>
      </c>
      <c r="I7485">
        <v>6</v>
      </c>
      <c r="J7485">
        <v>162000</v>
      </c>
      <c r="K7485" t="s">
        <v>14549</v>
      </c>
      <c r="L7485" t="s">
        <v>14549</v>
      </c>
      <c r="M7485" t="s">
        <v>21432</v>
      </c>
      <c r="N7485" t="s">
        <v>15</v>
      </c>
      <c r="O7485">
        <v>170000000</v>
      </c>
      <c r="P7485">
        <v>386600138</v>
      </c>
      <c r="Q7485">
        <f>_xlfn.XLOOKUP(E7485,CPI!A:A,CPI!B:B)</f>
        <v>255.7</v>
      </c>
      <c r="R7485" s="12">
        <f>P7485*(CPI!$B$112/Movie!Q7485)</f>
        <v>460684638.43801332</v>
      </c>
      <c r="S7485" t="s">
        <v>8</v>
      </c>
      <c r="T7485">
        <v>132</v>
      </c>
    </row>
    <row r="7486" spans="1:20" x14ac:dyDescent="0.3">
      <c r="A7486" t="s">
        <v>21433</v>
      </c>
      <c r="B7486" t="str">
        <f t="shared" si="348"/>
        <v>R</v>
      </c>
      <c r="C7486" t="s">
        <v>1</v>
      </c>
      <c r="D7486" t="s">
        <v>48</v>
      </c>
      <c r="E7486">
        <v>2019</v>
      </c>
      <c r="F7486" s="22">
        <f t="shared" si="349"/>
        <v>43466</v>
      </c>
      <c r="G7486" t="s">
        <v>21431</v>
      </c>
      <c r="H7486">
        <f t="shared" si="350"/>
        <v>7.3</v>
      </c>
      <c r="I7486">
        <v>7.3</v>
      </c>
      <c r="J7486">
        <v>153000</v>
      </c>
      <c r="K7486" t="s">
        <v>5471</v>
      </c>
      <c r="L7486" t="s">
        <v>11342</v>
      </c>
      <c r="M7486" t="s">
        <v>19567</v>
      </c>
      <c r="N7486" t="s">
        <v>7</v>
      </c>
      <c r="O7486">
        <v>40000000</v>
      </c>
      <c r="P7486">
        <v>195179299</v>
      </c>
      <c r="Q7486">
        <f>_xlfn.XLOOKUP(E7486,CPI!A:A,CPI!B:B)</f>
        <v>255.7</v>
      </c>
      <c r="R7486" s="12">
        <f>P7486*(CPI!$B$112/Movie!Q7486)</f>
        <v>232581667.59992179</v>
      </c>
      <c r="S7486" t="s">
        <v>29</v>
      </c>
      <c r="T7486">
        <v>121</v>
      </c>
    </row>
    <row r="7487" spans="1:20" x14ac:dyDescent="0.3">
      <c r="A7487" t="s">
        <v>21434</v>
      </c>
      <c r="B7487" t="str">
        <f t="shared" si="348"/>
        <v>R</v>
      </c>
      <c r="C7487" t="s">
        <v>1</v>
      </c>
      <c r="D7487" t="s">
        <v>26</v>
      </c>
      <c r="E7487">
        <v>2019</v>
      </c>
      <c r="F7487" s="22">
        <f t="shared" si="349"/>
        <v>43466</v>
      </c>
      <c r="G7487" t="s">
        <v>21435</v>
      </c>
      <c r="H7487">
        <f t="shared" si="350"/>
        <v>6.3</v>
      </c>
      <c r="I7487">
        <v>6.3</v>
      </c>
      <c r="J7487">
        <v>89000</v>
      </c>
      <c r="K7487" t="s">
        <v>15706</v>
      </c>
      <c r="L7487" t="s">
        <v>15706</v>
      </c>
      <c r="M7487" t="s">
        <v>20826</v>
      </c>
      <c r="N7487" t="s">
        <v>15</v>
      </c>
      <c r="O7487">
        <v>20000000</v>
      </c>
      <c r="P7487">
        <v>157563598</v>
      </c>
      <c r="Q7487">
        <f>_xlfn.XLOOKUP(E7487,CPI!A:A,CPI!B:B)</f>
        <v>255.7</v>
      </c>
      <c r="R7487" s="12">
        <f>P7487*(CPI!$B$112/Movie!Q7487)</f>
        <v>187757639.07156825</v>
      </c>
      <c r="S7487" t="s">
        <v>18215</v>
      </c>
      <c r="T7487">
        <v>110</v>
      </c>
    </row>
    <row r="7488" spans="1:20" x14ac:dyDescent="0.3">
      <c r="A7488" t="s">
        <v>4435</v>
      </c>
      <c r="B7488" t="str">
        <f t="shared" si="348"/>
        <v>R</v>
      </c>
      <c r="C7488" t="s">
        <v>1</v>
      </c>
      <c r="D7488" t="s">
        <v>19</v>
      </c>
      <c r="E7488">
        <v>2019</v>
      </c>
      <c r="F7488" s="22">
        <f t="shared" si="349"/>
        <v>43466</v>
      </c>
      <c r="G7488" t="s">
        <v>21219</v>
      </c>
      <c r="H7488">
        <f t="shared" si="350"/>
        <v>6.6</v>
      </c>
      <c r="I7488">
        <v>6.6</v>
      </c>
      <c r="J7488">
        <v>69000</v>
      </c>
      <c r="K7488" t="s">
        <v>2891</v>
      </c>
      <c r="L7488" t="s">
        <v>2891</v>
      </c>
      <c r="M7488" t="s">
        <v>21436</v>
      </c>
      <c r="N7488" t="s">
        <v>437</v>
      </c>
      <c r="P7488">
        <v>31626978</v>
      </c>
      <c r="Q7488">
        <f>_xlfn.XLOOKUP(E7488,CPI!A:A,CPI!B:B)</f>
        <v>255.7</v>
      </c>
      <c r="R7488" s="12">
        <f>P7488*(CPI!$B$112/Movie!Q7488)</f>
        <v>37687681.644896366</v>
      </c>
      <c r="S7488" t="s">
        <v>10066</v>
      </c>
      <c r="T7488">
        <v>118</v>
      </c>
    </row>
    <row r="7489" spans="1:20" x14ac:dyDescent="0.3">
      <c r="A7489" t="s">
        <v>21437</v>
      </c>
      <c r="B7489" t="str">
        <f t="shared" si="348"/>
        <v>R</v>
      </c>
      <c r="C7489" t="s">
        <v>1</v>
      </c>
      <c r="D7489" t="s">
        <v>2</v>
      </c>
      <c r="E7489">
        <v>2019</v>
      </c>
      <c r="F7489" s="22">
        <f t="shared" si="349"/>
        <v>43466</v>
      </c>
      <c r="G7489" t="s">
        <v>21438</v>
      </c>
      <c r="H7489">
        <f t="shared" si="350"/>
        <v>8.1</v>
      </c>
      <c r="I7489">
        <v>8.1</v>
      </c>
      <c r="J7489">
        <v>74000</v>
      </c>
      <c r="K7489" t="s">
        <v>15335</v>
      </c>
      <c r="L7489" t="s">
        <v>15335</v>
      </c>
      <c r="M7489" t="s">
        <v>21439</v>
      </c>
      <c r="N7489" t="s">
        <v>437</v>
      </c>
      <c r="P7489">
        <v>10123353</v>
      </c>
      <c r="Q7489">
        <f>_xlfn.XLOOKUP(E7489,CPI!A:A,CPI!B:B)</f>
        <v>255.7</v>
      </c>
      <c r="R7489" s="12">
        <f>P7489*(CPI!$B$112/Movie!Q7489)</f>
        <v>12063299.409855299</v>
      </c>
      <c r="S7489" t="s">
        <v>21440</v>
      </c>
      <c r="T7489">
        <v>122</v>
      </c>
    </row>
    <row r="7490" spans="1:20" x14ac:dyDescent="0.3">
      <c r="A7490" t="s">
        <v>21441</v>
      </c>
      <c r="B7490" t="str">
        <f t="shared" si="348"/>
        <v>G</v>
      </c>
      <c r="C7490" t="s">
        <v>322</v>
      </c>
      <c r="D7490" t="s">
        <v>375</v>
      </c>
      <c r="E7490">
        <v>2019</v>
      </c>
      <c r="F7490" s="22">
        <f t="shared" si="349"/>
        <v>43466</v>
      </c>
      <c r="G7490" t="s">
        <v>21219</v>
      </c>
      <c r="H7490">
        <f t="shared" si="350"/>
        <v>7.7</v>
      </c>
      <c r="I7490">
        <v>7.7</v>
      </c>
      <c r="J7490">
        <v>217000</v>
      </c>
      <c r="K7490" t="s">
        <v>21442</v>
      </c>
      <c r="L7490" t="s">
        <v>8461</v>
      </c>
      <c r="M7490" t="s">
        <v>2076</v>
      </c>
      <c r="N7490" t="s">
        <v>15</v>
      </c>
      <c r="O7490">
        <v>200000000</v>
      </c>
      <c r="P7490">
        <v>1073394593</v>
      </c>
      <c r="Q7490">
        <f>_xlfn.XLOOKUP(E7490,CPI!A:A,CPI!B:B)</f>
        <v>255.7</v>
      </c>
      <c r="R7490" s="12">
        <f>P7490*(CPI!$B$112/Movie!Q7490)</f>
        <v>1279090076.210794</v>
      </c>
      <c r="S7490" t="s">
        <v>10102</v>
      </c>
      <c r="T7490">
        <v>100</v>
      </c>
    </row>
    <row r="7491" spans="1:20" x14ac:dyDescent="0.3">
      <c r="A7491" t="s">
        <v>21443</v>
      </c>
      <c r="B7491" t="str">
        <f t="shared" ref="B7491:B7554" si="351">IF(C7491="","Rating Pending",C7491)</f>
        <v>R</v>
      </c>
      <c r="C7491" t="s">
        <v>1</v>
      </c>
      <c r="D7491" t="s">
        <v>19</v>
      </c>
      <c r="E7491">
        <v>2019</v>
      </c>
      <c r="F7491" s="22">
        <f t="shared" ref="F7491:F7554" si="352">DATE(TRIM(E7491), 1, 1)</f>
        <v>43466</v>
      </c>
      <c r="G7491" t="s">
        <v>21444</v>
      </c>
      <c r="H7491">
        <f t="shared" ref="H7491:H7554" si="353">IF(I7491="","Score Pending",I7491)</f>
        <v>6.7</v>
      </c>
      <c r="I7491">
        <v>6.7</v>
      </c>
      <c r="J7491">
        <v>151000</v>
      </c>
      <c r="K7491" t="s">
        <v>16073</v>
      </c>
      <c r="L7491" t="s">
        <v>13965</v>
      </c>
      <c r="M7491" t="s">
        <v>7917</v>
      </c>
      <c r="N7491" t="s">
        <v>15</v>
      </c>
      <c r="O7491">
        <v>42000000</v>
      </c>
      <c r="P7491">
        <v>122810399</v>
      </c>
      <c r="Q7491">
        <f>_xlfn.XLOOKUP(E7491,CPI!A:A,CPI!B:B)</f>
        <v>255.7</v>
      </c>
      <c r="R7491" s="12">
        <f>P7491*(CPI!$B$112/Movie!Q7491)</f>
        <v>146344656.14118108</v>
      </c>
      <c r="S7491" t="s">
        <v>21445</v>
      </c>
      <c r="T7491">
        <v>99</v>
      </c>
    </row>
    <row r="7492" spans="1:20" x14ac:dyDescent="0.3">
      <c r="A7492" t="s">
        <v>21446</v>
      </c>
      <c r="B7492" t="str">
        <f t="shared" si="351"/>
        <v>R</v>
      </c>
      <c r="C7492" t="s">
        <v>1</v>
      </c>
      <c r="D7492" t="s">
        <v>26</v>
      </c>
      <c r="E7492">
        <v>2019</v>
      </c>
      <c r="F7492" s="22">
        <f t="shared" si="352"/>
        <v>43466</v>
      </c>
      <c r="G7492" t="s">
        <v>21447</v>
      </c>
      <c r="H7492">
        <f t="shared" si="353"/>
        <v>6.8</v>
      </c>
      <c r="I7492">
        <v>6.8</v>
      </c>
      <c r="J7492">
        <v>101000</v>
      </c>
      <c r="K7492" t="s">
        <v>16017</v>
      </c>
      <c r="L7492" t="s">
        <v>18820</v>
      </c>
      <c r="M7492" t="s">
        <v>10981</v>
      </c>
      <c r="N7492" t="s">
        <v>15</v>
      </c>
      <c r="O7492">
        <v>40000000</v>
      </c>
      <c r="P7492">
        <v>53873809</v>
      </c>
      <c r="Q7492">
        <f>_xlfn.XLOOKUP(E7492,CPI!A:A,CPI!B:B)</f>
        <v>255.7</v>
      </c>
      <c r="R7492" s="12">
        <f>P7492*(CPI!$B$112/Movie!Q7492)</f>
        <v>64197691.053187333</v>
      </c>
      <c r="S7492" t="s">
        <v>10066</v>
      </c>
      <c r="T7492">
        <v>125</v>
      </c>
    </row>
    <row r="7493" spans="1:20" x14ac:dyDescent="0.3">
      <c r="A7493" t="s">
        <v>21448</v>
      </c>
      <c r="B7493" t="str">
        <f t="shared" si="351"/>
        <v>R</v>
      </c>
      <c r="C7493" t="s">
        <v>1</v>
      </c>
      <c r="D7493" t="s">
        <v>19</v>
      </c>
      <c r="E7493">
        <v>2019</v>
      </c>
      <c r="F7493" s="22">
        <f t="shared" si="352"/>
        <v>43466</v>
      </c>
      <c r="G7493" t="s">
        <v>21449</v>
      </c>
      <c r="H7493">
        <f t="shared" si="353"/>
        <v>6.4</v>
      </c>
      <c r="I7493">
        <v>6.4</v>
      </c>
      <c r="J7493">
        <v>86000</v>
      </c>
      <c r="K7493" t="s">
        <v>15626</v>
      </c>
      <c r="L7493" t="s">
        <v>1993</v>
      </c>
      <c r="M7493" t="s">
        <v>11425</v>
      </c>
      <c r="N7493" t="s">
        <v>15</v>
      </c>
      <c r="O7493">
        <v>40000000</v>
      </c>
      <c r="P7493">
        <v>146661977</v>
      </c>
      <c r="Q7493">
        <f>_xlfn.XLOOKUP(E7493,CPI!A:A,CPI!B:B)</f>
        <v>255.7</v>
      </c>
      <c r="R7493" s="12">
        <f>P7493*(CPI!$B$112/Movie!Q7493)</f>
        <v>174766931.52874464</v>
      </c>
      <c r="S7493" t="s">
        <v>21450</v>
      </c>
      <c r="T7493">
        <v>121</v>
      </c>
    </row>
    <row r="7494" spans="1:20" x14ac:dyDescent="0.3">
      <c r="A7494" t="s">
        <v>21451</v>
      </c>
      <c r="B7494" t="str">
        <f t="shared" si="351"/>
        <v>PG-13</v>
      </c>
      <c r="C7494" t="s">
        <v>1984</v>
      </c>
      <c r="D7494" t="s">
        <v>19</v>
      </c>
      <c r="E7494">
        <v>2019</v>
      </c>
      <c r="F7494" s="22">
        <f t="shared" si="352"/>
        <v>43466</v>
      </c>
      <c r="G7494" t="s">
        <v>20380</v>
      </c>
      <c r="H7494">
        <f t="shared" si="353"/>
        <v>5.6</v>
      </c>
      <c r="I7494">
        <v>5.6</v>
      </c>
      <c r="J7494">
        <v>119000</v>
      </c>
      <c r="K7494" t="s">
        <v>8483</v>
      </c>
      <c r="L7494" t="s">
        <v>21452</v>
      </c>
      <c r="M7494" t="s">
        <v>17102</v>
      </c>
      <c r="N7494" t="s">
        <v>5975</v>
      </c>
      <c r="O7494">
        <v>110000000</v>
      </c>
      <c r="P7494">
        <v>253890701</v>
      </c>
      <c r="Q7494">
        <f>_xlfn.XLOOKUP(E7494,CPI!A:A,CPI!B:B)</f>
        <v>255.7</v>
      </c>
      <c r="R7494" s="12">
        <f>P7494*(CPI!$B$112/Movie!Q7494)</f>
        <v>302543983.55377394</v>
      </c>
      <c r="S7494" t="s">
        <v>16</v>
      </c>
      <c r="T7494">
        <v>114</v>
      </c>
    </row>
    <row r="7495" spans="1:20" x14ac:dyDescent="0.3">
      <c r="A7495" t="s">
        <v>21453</v>
      </c>
      <c r="B7495" t="str">
        <f t="shared" si="351"/>
        <v>PG-13</v>
      </c>
      <c r="C7495" t="s">
        <v>1984</v>
      </c>
      <c r="D7495" t="s">
        <v>19</v>
      </c>
      <c r="E7495">
        <v>2019</v>
      </c>
      <c r="F7495" s="22">
        <f t="shared" si="352"/>
        <v>43466</v>
      </c>
      <c r="G7495" t="s">
        <v>21454</v>
      </c>
      <c r="H7495">
        <f t="shared" si="353"/>
        <v>5.7</v>
      </c>
      <c r="I7495">
        <v>5.7</v>
      </c>
      <c r="J7495">
        <v>166000</v>
      </c>
      <c r="K7495" t="s">
        <v>14037</v>
      </c>
      <c r="L7495" t="s">
        <v>14037</v>
      </c>
      <c r="M7495" t="s">
        <v>14528</v>
      </c>
      <c r="N7495" t="s">
        <v>15</v>
      </c>
      <c r="O7495">
        <v>200000000</v>
      </c>
      <c r="P7495">
        <v>252442974</v>
      </c>
      <c r="Q7495">
        <f>_xlfn.XLOOKUP(E7495,CPI!A:A,CPI!B:B)</f>
        <v>255.7</v>
      </c>
      <c r="R7495" s="12">
        <f>P7495*(CPI!$B$112/Movie!Q7495)</f>
        <v>300818827.44544387</v>
      </c>
      <c r="S7495" t="s">
        <v>165</v>
      </c>
      <c r="T7495">
        <v>113</v>
      </c>
    </row>
    <row r="7496" spans="1:20" x14ac:dyDescent="0.3">
      <c r="A7496" t="s">
        <v>21455</v>
      </c>
      <c r="B7496" t="str">
        <f t="shared" si="351"/>
        <v>PG</v>
      </c>
      <c r="C7496" t="s">
        <v>18</v>
      </c>
      <c r="D7496" t="s">
        <v>375</v>
      </c>
      <c r="E7496">
        <v>2019</v>
      </c>
      <c r="F7496" s="22">
        <f t="shared" si="352"/>
        <v>43466</v>
      </c>
      <c r="G7496" t="s">
        <v>21456</v>
      </c>
      <c r="H7496">
        <f t="shared" si="353"/>
        <v>6.8</v>
      </c>
      <c r="I7496">
        <v>6.8</v>
      </c>
      <c r="J7496">
        <v>148000</v>
      </c>
      <c r="K7496" t="s">
        <v>10707</v>
      </c>
      <c r="L7496" t="s">
        <v>18226</v>
      </c>
      <c r="M7496" t="s">
        <v>14936</v>
      </c>
      <c r="N7496" t="s">
        <v>15</v>
      </c>
      <c r="O7496">
        <v>150000000</v>
      </c>
      <c r="P7496">
        <v>1450026933</v>
      </c>
      <c r="Q7496">
        <f>_xlfn.XLOOKUP(E7496,CPI!A:A,CPI!B:B)</f>
        <v>255.7</v>
      </c>
      <c r="R7496" s="12">
        <f>P7496*(CPI!$B$112/Movie!Q7496)</f>
        <v>1727896779.3707471</v>
      </c>
      <c r="S7496" t="s">
        <v>596</v>
      </c>
      <c r="T7496">
        <v>103</v>
      </c>
    </row>
    <row r="7497" spans="1:20" x14ac:dyDescent="0.3">
      <c r="A7497" t="s">
        <v>21457</v>
      </c>
      <c r="B7497" t="str">
        <f t="shared" si="351"/>
        <v>R</v>
      </c>
      <c r="C7497" t="s">
        <v>1</v>
      </c>
      <c r="D7497" t="s">
        <v>2</v>
      </c>
      <c r="E7497">
        <v>2019</v>
      </c>
      <c r="F7497" s="22">
        <f t="shared" si="352"/>
        <v>43466</v>
      </c>
      <c r="G7497" t="s">
        <v>21416</v>
      </c>
      <c r="H7497">
        <f t="shared" si="353"/>
        <v>6.1</v>
      </c>
      <c r="I7497">
        <v>6.1</v>
      </c>
      <c r="J7497">
        <v>87000</v>
      </c>
      <c r="K7497" t="s">
        <v>21458</v>
      </c>
      <c r="L7497" t="s">
        <v>17760</v>
      </c>
      <c r="M7497" t="s">
        <v>19070</v>
      </c>
      <c r="N7497" t="s">
        <v>15</v>
      </c>
      <c r="O7497">
        <v>6000000</v>
      </c>
      <c r="P7497">
        <v>32893421</v>
      </c>
      <c r="Q7497">
        <f>_xlfn.XLOOKUP(E7497,CPI!A:A,CPI!B:B)</f>
        <v>255.7</v>
      </c>
      <c r="R7497" s="12">
        <f>P7497*(CPI!$B$112/Movie!Q7497)</f>
        <v>39196814.152131408</v>
      </c>
      <c r="S7497" t="s">
        <v>10859</v>
      </c>
      <c r="T7497">
        <v>90</v>
      </c>
    </row>
    <row r="7498" spans="1:20" x14ac:dyDescent="0.3">
      <c r="A7498" t="s">
        <v>21459</v>
      </c>
      <c r="B7498" t="str">
        <f t="shared" si="351"/>
        <v>PG-13</v>
      </c>
      <c r="C7498" t="s">
        <v>1984</v>
      </c>
      <c r="D7498" t="s">
        <v>10</v>
      </c>
      <c r="E7498">
        <v>2019</v>
      </c>
      <c r="F7498" s="22">
        <f t="shared" si="352"/>
        <v>43466</v>
      </c>
      <c r="G7498" t="s">
        <v>21410</v>
      </c>
      <c r="H7498">
        <f t="shared" si="353"/>
        <v>6.5</v>
      </c>
      <c r="I7498">
        <v>6.5</v>
      </c>
      <c r="J7498">
        <v>208000</v>
      </c>
      <c r="K7498" t="s">
        <v>8300</v>
      </c>
      <c r="L7498" t="s">
        <v>8300</v>
      </c>
      <c r="M7498" t="s">
        <v>6519</v>
      </c>
      <c r="N7498" t="s">
        <v>5975</v>
      </c>
      <c r="O7498">
        <v>90000000</v>
      </c>
      <c r="P7498">
        <v>127461872</v>
      </c>
      <c r="Q7498">
        <f>_xlfn.XLOOKUP(E7498,CPI!A:A,CPI!B:B)</f>
        <v>255.7</v>
      </c>
      <c r="R7498" s="12">
        <f>P7498*(CPI!$B$112/Movie!Q7498)</f>
        <v>151887494.71411812</v>
      </c>
      <c r="S7498" t="s">
        <v>8609</v>
      </c>
      <c r="T7498">
        <v>123</v>
      </c>
    </row>
    <row r="7499" spans="1:20" x14ac:dyDescent="0.3">
      <c r="A7499" t="s">
        <v>21460</v>
      </c>
      <c r="B7499" t="str">
        <f t="shared" si="351"/>
        <v>PG-13</v>
      </c>
      <c r="C7499" t="s">
        <v>1984</v>
      </c>
      <c r="D7499" t="s">
        <v>10</v>
      </c>
      <c r="E7499">
        <v>2019</v>
      </c>
      <c r="F7499" s="22">
        <f t="shared" si="352"/>
        <v>43466</v>
      </c>
      <c r="G7499" t="s">
        <v>21449</v>
      </c>
      <c r="H7499">
        <f t="shared" si="353"/>
        <v>7.6</v>
      </c>
      <c r="I7499">
        <v>7.6</v>
      </c>
      <c r="J7499">
        <v>73000</v>
      </c>
      <c r="K7499" t="s">
        <v>21461</v>
      </c>
      <c r="L7499" t="s">
        <v>21461</v>
      </c>
      <c r="M7499" t="s">
        <v>21462</v>
      </c>
      <c r="N7499" t="s">
        <v>15</v>
      </c>
      <c r="O7499">
        <v>6200000</v>
      </c>
      <c r="P7499">
        <v>133031473</v>
      </c>
      <c r="Q7499">
        <f>_xlfn.XLOOKUP(E7499,CPI!A:A,CPI!B:B)</f>
        <v>255.7</v>
      </c>
      <c r="R7499" s="12">
        <f>P7499*(CPI!$B$112/Movie!Q7499)</f>
        <v>158524402.90614</v>
      </c>
      <c r="S7499" t="s">
        <v>19166</v>
      </c>
      <c r="T7499">
        <v>97</v>
      </c>
    </row>
    <row r="7500" spans="1:20" x14ac:dyDescent="0.3">
      <c r="A7500" t="s">
        <v>21463</v>
      </c>
      <c r="B7500" t="str">
        <f t="shared" si="351"/>
        <v>R</v>
      </c>
      <c r="C7500" t="s">
        <v>1</v>
      </c>
      <c r="D7500" t="s">
        <v>10</v>
      </c>
      <c r="E7500">
        <v>2019</v>
      </c>
      <c r="F7500" s="22">
        <f t="shared" si="352"/>
        <v>43466</v>
      </c>
      <c r="G7500" t="s">
        <v>21464</v>
      </c>
      <c r="H7500">
        <f t="shared" si="353"/>
        <v>6.7</v>
      </c>
      <c r="I7500">
        <v>6.7</v>
      </c>
      <c r="J7500">
        <v>66000</v>
      </c>
      <c r="K7500" t="s">
        <v>17160</v>
      </c>
      <c r="L7500" t="s">
        <v>21465</v>
      </c>
      <c r="M7500" t="s">
        <v>20325</v>
      </c>
      <c r="N7500" t="s">
        <v>15</v>
      </c>
      <c r="O7500">
        <v>20000000</v>
      </c>
      <c r="P7500">
        <v>111037232</v>
      </c>
      <c r="Q7500">
        <f>_xlfn.XLOOKUP(E7500,CPI!A:A,CPI!B:B)</f>
        <v>255.7</v>
      </c>
      <c r="R7500" s="12">
        <f>P7500*(CPI!$B$112/Movie!Q7500)</f>
        <v>132315387.52600704</v>
      </c>
      <c r="S7500" t="s">
        <v>46</v>
      </c>
      <c r="T7500">
        <v>90</v>
      </c>
    </row>
    <row r="7501" spans="1:20" x14ac:dyDescent="0.3">
      <c r="A7501" t="s">
        <v>21466</v>
      </c>
      <c r="B7501" t="str">
        <f t="shared" si="351"/>
        <v>R</v>
      </c>
      <c r="C7501" t="s">
        <v>1</v>
      </c>
      <c r="D7501" t="s">
        <v>37</v>
      </c>
      <c r="E7501">
        <v>2019</v>
      </c>
      <c r="F7501" s="22">
        <f t="shared" si="352"/>
        <v>43466</v>
      </c>
      <c r="G7501" t="s">
        <v>21431</v>
      </c>
      <c r="H7501">
        <f t="shared" si="353"/>
        <v>5.6</v>
      </c>
      <c r="I7501">
        <v>5.6</v>
      </c>
      <c r="J7501">
        <v>46000</v>
      </c>
      <c r="K7501" t="s">
        <v>17133</v>
      </c>
      <c r="L7501" t="s">
        <v>21467</v>
      </c>
      <c r="M7501" t="s">
        <v>21468</v>
      </c>
      <c r="N7501" t="s">
        <v>2093</v>
      </c>
      <c r="O7501">
        <v>5000000</v>
      </c>
      <c r="P7501">
        <v>61105744</v>
      </c>
      <c r="Q7501">
        <f>_xlfn.XLOOKUP(E7501,CPI!A:A,CPI!B:B)</f>
        <v>255.7</v>
      </c>
      <c r="R7501" s="12">
        <f>P7501*(CPI!$B$112/Movie!Q7501)</f>
        <v>72815487.668361366</v>
      </c>
      <c r="S7501" t="s">
        <v>19408</v>
      </c>
      <c r="T7501">
        <v>99</v>
      </c>
    </row>
    <row r="7502" spans="1:20" x14ac:dyDescent="0.3">
      <c r="A7502" t="s">
        <v>21469</v>
      </c>
      <c r="B7502" t="str">
        <f t="shared" si="351"/>
        <v>PG-13</v>
      </c>
      <c r="C7502" t="s">
        <v>1984</v>
      </c>
      <c r="D7502" t="s">
        <v>2</v>
      </c>
      <c r="E7502">
        <v>2019</v>
      </c>
      <c r="F7502" s="22">
        <f t="shared" si="352"/>
        <v>43466</v>
      </c>
      <c r="G7502" t="s">
        <v>21470</v>
      </c>
      <c r="H7502">
        <f t="shared" si="353"/>
        <v>7.2</v>
      </c>
      <c r="I7502">
        <v>7.2</v>
      </c>
      <c r="J7502">
        <v>51000</v>
      </c>
      <c r="K7502" t="s">
        <v>21471</v>
      </c>
      <c r="L7502" t="s">
        <v>21472</v>
      </c>
      <c r="M7502" t="s">
        <v>21473</v>
      </c>
      <c r="N7502" t="s">
        <v>15</v>
      </c>
      <c r="O7502">
        <v>7000000</v>
      </c>
      <c r="P7502">
        <v>91527795</v>
      </c>
      <c r="Q7502">
        <f>_xlfn.XLOOKUP(E7502,CPI!A:A,CPI!B:B)</f>
        <v>255.7</v>
      </c>
      <c r="R7502" s="12">
        <f>P7502*(CPI!$B$112/Movie!Q7502)</f>
        <v>109067341.16738366</v>
      </c>
      <c r="S7502" t="s">
        <v>16769</v>
      </c>
      <c r="T7502">
        <v>116</v>
      </c>
    </row>
    <row r="7503" spans="1:20" x14ac:dyDescent="0.3">
      <c r="A7503" t="s">
        <v>21474</v>
      </c>
      <c r="B7503" t="str">
        <f t="shared" si="351"/>
        <v>R</v>
      </c>
      <c r="C7503" t="s">
        <v>1</v>
      </c>
      <c r="D7503" t="s">
        <v>19</v>
      </c>
      <c r="E7503">
        <v>2019</v>
      </c>
      <c r="F7503" s="22">
        <f t="shared" si="352"/>
        <v>43466</v>
      </c>
      <c r="G7503" t="s">
        <v>20996</v>
      </c>
      <c r="H7503">
        <f t="shared" si="353"/>
        <v>6.2</v>
      </c>
      <c r="I7503">
        <v>6.2</v>
      </c>
      <c r="J7503">
        <v>61000</v>
      </c>
      <c r="K7503" t="s">
        <v>21475</v>
      </c>
      <c r="L7503" t="s">
        <v>21476</v>
      </c>
      <c r="M7503" t="s">
        <v>5694</v>
      </c>
      <c r="N7503" t="s">
        <v>7</v>
      </c>
      <c r="O7503">
        <v>60000000</v>
      </c>
      <c r="P7503">
        <v>76419755</v>
      </c>
      <c r="Q7503">
        <f>_xlfn.XLOOKUP(E7503,CPI!A:A,CPI!B:B)</f>
        <v>255.7</v>
      </c>
      <c r="R7503" s="12">
        <f>P7503*(CPI!$B$112/Movie!Q7503)</f>
        <v>91064135.113414153</v>
      </c>
      <c r="S7503" t="s">
        <v>10066</v>
      </c>
      <c r="T7503">
        <v>119</v>
      </c>
    </row>
    <row r="7504" spans="1:20" x14ac:dyDescent="0.3">
      <c r="A7504" t="s">
        <v>21477</v>
      </c>
      <c r="B7504" t="str">
        <f t="shared" si="351"/>
        <v>R</v>
      </c>
      <c r="C7504" t="s">
        <v>1</v>
      </c>
      <c r="D7504" t="s">
        <v>19</v>
      </c>
      <c r="E7504">
        <v>2019</v>
      </c>
      <c r="F7504" s="22">
        <f t="shared" si="352"/>
        <v>43466</v>
      </c>
      <c r="G7504" t="s">
        <v>21478</v>
      </c>
      <c r="H7504">
        <f t="shared" si="353"/>
        <v>6.1</v>
      </c>
      <c r="I7504">
        <v>6.1</v>
      </c>
      <c r="J7504">
        <v>74000</v>
      </c>
      <c r="K7504" t="s">
        <v>13079</v>
      </c>
      <c r="L7504" t="s">
        <v>21479</v>
      </c>
      <c r="M7504" t="s">
        <v>17597</v>
      </c>
      <c r="N7504" t="s">
        <v>15</v>
      </c>
      <c r="O7504">
        <v>13500000</v>
      </c>
      <c r="P7504">
        <v>91542097</v>
      </c>
      <c r="Q7504">
        <f>_xlfn.XLOOKUP(E7504,CPI!A:A,CPI!B:B)</f>
        <v>255.7</v>
      </c>
      <c r="R7504" s="12">
        <f>P7504*(CPI!$B$112/Movie!Q7504)</f>
        <v>109084383.8713336</v>
      </c>
      <c r="S7504" t="s">
        <v>29</v>
      </c>
      <c r="T7504">
        <v>87</v>
      </c>
    </row>
    <row r="7505" spans="1:20" x14ac:dyDescent="0.3">
      <c r="A7505" t="s">
        <v>21480</v>
      </c>
      <c r="B7505" t="str">
        <f t="shared" si="351"/>
        <v>R</v>
      </c>
      <c r="C7505" t="s">
        <v>1</v>
      </c>
      <c r="D7505" t="s">
        <v>37</v>
      </c>
      <c r="E7505">
        <v>2019</v>
      </c>
      <c r="F7505" s="22">
        <f t="shared" si="352"/>
        <v>43466</v>
      </c>
      <c r="G7505" t="s">
        <v>21481</v>
      </c>
      <c r="H7505">
        <f t="shared" si="353"/>
        <v>5.9</v>
      </c>
      <c r="I7505">
        <v>5.9</v>
      </c>
      <c r="J7505">
        <v>65000</v>
      </c>
      <c r="K7505" t="s">
        <v>18808</v>
      </c>
      <c r="L7505" t="s">
        <v>18808</v>
      </c>
      <c r="M7505" t="s">
        <v>16097</v>
      </c>
      <c r="N7505" t="s">
        <v>15</v>
      </c>
      <c r="O7505">
        <v>30000000</v>
      </c>
      <c r="P7505">
        <v>231252591</v>
      </c>
      <c r="Q7505">
        <f>_xlfn.XLOOKUP(E7505,CPI!A:A,CPI!B:B)</f>
        <v>255.7</v>
      </c>
      <c r="R7505" s="12">
        <f>P7505*(CPI!$B$112/Movie!Q7505)</f>
        <v>275567714.03089559</v>
      </c>
      <c r="S7505" t="s">
        <v>2011</v>
      </c>
      <c r="T7505">
        <v>106</v>
      </c>
    </row>
    <row r="7506" spans="1:20" x14ac:dyDescent="0.3">
      <c r="A7506" t="s">
        <v>21482</v>
      </c>
      <c r="B7506" t="str">
        <f t="shared" si="351"/>
        <v>R</v>
      </c>
      <c r="C7506" t="s">
        <v>1</v>
      </c>
      <c r="D7506" t="s">
        <v>19</v>
      </c>
      <c r="E7506">
        <v>2019</v>
      </c>
      <c r="F7506" s="22">
        <f t="shared" si="352"/>
        <v>43466</v>
      </c>
      <c r="G7506" t="s">
        <v>21410</v>
      </c>
      <c r="H7506">
        <f t="shared" si="353"/>
        <v>6.1</v>
      </c>
      <c r="I7506">
        <v>6.1</v>
      </c>
      <c r="J7506">
        <v>87000</v>
      </c>
      <c r="K7506" t="s">
        <v>21483</v>
      </c>
      <c r="L7506" t="s">
        <v>21484</v>
      </c>
      <c r="M7506" t="s">
        <v>746</v>
      </c>
      <c r="N7506" t="s">
        <v>15</v>
      </c>
      <c r="O7506">
        <v>50000000</v>
      </c>
      <c r="P7506">
        <v>91490353</v>
      </c>
      <c r="Q7506">
        <f>_xlfn.XLOOKUP(E7506,CPI!A:A,CPI!B:B)</f>
        <v>255.7</v>
      </c>
      <c r="R7506" s="12">
        <f>P7506*(CPI!$B$112/Movie!Q7506)</f>
        <v>109022724.12631992</v>
      </c>
      <c r="S7506" t="s">
        <v>14686</v>
      </c>
      <c r="T7506">
        <v>89</v>
      </c>
    </row>
    <row r="7507" spans="1:20" x14ac:dyDescent="0.3">
      <c r="A7507" t="s">
        <v>21485</v>
      </c>
      <c r="B7507" t="str">
        <f t="shared" si="351"/>
        <v>R</v>
      </c>
      <c r="C7507" t="s">
        <v>1</v>
      </c>
      <c r="D7507" t="s">
        <v>26</v>
      </c>
      <c r="E7507">
        <v>2019</v>
      </c>
      <c r="F7507" s="22">
        <f t="shared" si="352"/>
        <v>43466</v>
      </c>
      <c r="G7507" t="s">
        <v>20380</v>
      </c>
      <c r="H7507">
        <f t="shared" si="353"/>
        <v>6.5</v>
      </c>
      <c r="I7507">
        <v>6.5</v>
      </c>
      <c r="J7507">
        <v>33000</v>
      </c>
      <c r="K7507" t="s">
        <v>21486</v>
      </c>
      <c r="L7507" t="s">
        <v>21487</v>
      </c>
      <c r="M7507" t="s">
        <v>8487</v>
      </c>
      <c r="N7507" t="s">
        <v>15</v>
      </c>
      <c r="O7507">
        <v>4000000</v>
      </c>
      <c r="P7507">
        <v>22386555</v>
      </c>
      <c r="Q7507">
        <f>_xlfn.XLOOKUP(E7507,CPI!A:A,CPI!B:B)</f>
        <v>255.7</v>
      </c>
      <c r="R7507" s="12">
        <f>P7507*(CPI!$B$112/Movie!Q7507)</f>
        <v>26676508.832616348</v>
      </c>
      <c r="S7507" t="s">
        <v>9121</v>
      </c>
      <c r="T7507">
        <v>102</v>
      </c>
    </row>
    <row r="7508" spans="1:20" x14ac:dyDescent="0.3">
      <c r="A7508" t="s">
        <v>6211</v>
      </c>
      <c r="B7508" t="str">
        <f t="shared" si="351"/>
        <v>PG</v>
      </c>
      <c r="C7508" t="s">
        <v>18</v>
      </c>
      <c r="D7508" t="s">
        <v>375</v>
      </c>
      <c r="E7508">
        <v>2019</v>
      </c>
      <c r="F7508" s="22">
        <f t="shared" si="352"/>
        <v>43466</v>
      </c>
      <c r="G7508" t="s">
        <v>21413</v>
      </c>
      <c r="H7508">
        <f t="shared" si="353"/>
        <v>5.8</v>
      </c>
      <c r="I7508">
        <v>5.8</v>
      </c>
      <c r="J7508">
        <v>31000</v>
      </c>
      <c r="K7508" t="s">
        <v>19874</v>
      </c>
      <c r="L7508" t="s">
        <v>21488</v>
      </c>
      <c r="M7508" t="s">
        <v>18379</v>
      </c>
      <c r="N7508" t="s">
        <v>180</v>
      </c>
      <c r="O7508">
        <v>24000000</v>
      </c>
      <c r="P7508">
        <v>203783566</v>
      </c>
      <c r="Q7508">
        <f>_xlfn.XLOOKUP(E7508,CPI!A:A,CPI!B:B)</f>
        <v>255.7</v>
      </c>
      <c r="R7508" s="12">
        <f>P7508*(CPI!$B$112/Movie!Q7508)</f>
        <v>242834777.31795073</v>
      </c>
      <c r="S7508" t="s">
        <v>103</v>
      </c>
      <c r="T7508">
        <v>86</v>
      </c>
    </row>
    <row r="7509" spans="1:20" x14ac:dyDescent="0.3">
      <c r="A7509" t="s">
        <v>21489</v>
      </c>
      <c r="B7509" t="str">
        <f t="shared" si="351"/>
        <v>R</v>
      </c>
      <c r="C7509" t="s">
        <v>1</v>
      </c>
      <c r="D7509" t="s">
        <v>2</v>
      </c>
      <c r="E7509">
        <v>2019</v>
      </c>
      <c r="F7509" s="22">
        <f t="shared" si="352"/>
        <v>43466</v>
      </c>
      <c r="G7509" t="s">
        <v>21435</v>
      </c>
      <c r="H7509">
        <f t="shared" si="353"/>
        <v>6.3</v>
      </c>
      <c r="I7509">
        <v>6.3</v>
      </c>
      <c r="J7509">
        <v>19000</v>
      </c>
      <c r="K7509" t="s">
        <v>13333</v>
      </c>
      <c r="L7509" t="s">
        <v>14816</v>
      </c>
      <c r="M7509" t="s">
        <v>20658</v>
      </c>
      <c r="N7509" t="s">
        <v>15</v>
      </c>
      <c r="O7509">
        <v>45000000</v>
      </c>
      <c r="P7509">
        <v>9932621</v>
      </c>
      <c r="Q7509">
        <f>_xlfn.XLOOKUP(E7509,CPI!A:A,CPI!B:B)</f>
        <v>255.7</v>
      </c>
      <c r="R7509" s="12">
        <f>P7509*(CPI!$B$112/Movie!Q7509)</f>
        <v>11836017.280797811</v>
      </c>
      <c r="S7509" t="s">
        <v>19891</v>
      </c>
      <c r="T7509">
        <v>149</v>
      </c>
    </row>
    <row r="7510" spans="1:20" x14ac:dyDescent="0.3">
      <c r="A7510" t="s">
        <v>21490</v>
      </c>
      <c r="B7510" t="str">
        <f t="shared" si="351"/>
        <v>PG</v>
      </c>
      <c r="C7510" t="s">
        <v>18</v>
      </c>
      <c r="D7510" t="s">
        <v>48</v>
      </c>
      <c r="E7510">
        <v>2019</v>
      </c>
      <c r="F7510" s="22">
        <f t="shared" si="352"/>
        <v>43466</v>
      </c>
      <c r="G7510" t="s">
        <v>21456</v>
      </c>
      <c r="H7510">
        <f t="shared" si="353"/>
        <v>7.3</v>
      </c>
      <c r="I7510">
        <v>7.3</v>
      </c>
      <c r="J7510">
        <v>67000</v>
      </c>
      <c r="K7510" t="s">
        <v>19520</v>
      </c>
      <c r="L7510" t="s">
        <v>21491</v>
      </c>
      <c r="M7510" t="s">
        <v>2076</v>
      </c>
      <c r="N7510" t="s">
        <v>5975</v>
      </c>
      <c r="O7510">
        <v>25000000</v>
      </c>
      <c r="P7510">
        <v>67760877</v>
      </c>
      <c r="Q7510">
        <f>_xlfn.XLOOKUP(E7510,CPI!A:A,CPI!B:B)</f>
        <v>255.7</v>
      </c>
      <c r="R7510" s="12">
        <f>P7510*(CPI!$B$112/Movie!Q7510)</f>
        <v>80745949.244818151</v>
      </c>
      <c r="S7510" t="s">
        <v>17500</v>
      </c>
      <c r="T7510">
        <v>109</v>
      </c>
    </row>
    <row r="7511" spans="1:20" x14ac:dyDescent="0.3">
      <c r="A7511" t="s">
        <v>21492</v>
      </c>
      <c r="B7511" t="str">
        <f t="shared" si="351"/>
        <v>PG</v>
      </c>
      <c r="C7511" t="s">
        <v>18</v>
      </c>
      <c r="D7511" t="s">
        <v>375</v>
      </c>
      <c r="E7511">
        <v>2019</v>
      </c>
      <c r="F7511" s="22">
        <f t="shared" si="352"/>
        <v>43466</v>
      </c>
      <c r="G7511" t="s">
        <v>21350</v>
      </c>
      <c r="H7511">
        <f t="shared" si="353"/>
        <v>7.5</v>
      </c>
      <c r="I7511">
        <v>7.5</v>
      </c>
      <c r="J7511">
        <v>112000</v>
      </c>
      <c r="K7511" t="s">
        <v>12430</v>
      </c>
      <c r="L7511" t="s">
        <v>12430</v>
      </c>
      <c r="M7511" t="s">
        <v>16580</v>
      </c>
      <c r="N7511" t="s">
        <v>15</v>
      </c>
      <c r="O7511">
        <v>129000000</v>
      </c>
      <c r="P7511">
        <v>525683457</v>
      </c>
      <c r="Q7511">
        <f>_xlfn.XLOOKUP(E7511,CPI!A:A,CPI!B:B)</f>
        <v>255.7</v>
      </c>
      <c r="R7511" s="12">
        <f>P7511*(CPI!$B$112/Movie!Q7511)</f>
        <v>626420607.53969502</v>
      </c>
      <c r="S7511" t="s">
        <v>10157</v>
      </c>
      <c r="T7511">
        <v>104</v>
      </c>
    </row>
    <row r="7512" spans="1:20" x14ac:dyDescent="0.3">
      <c r="A7512" t="s">
        <v>21493</v>
      </c>
      <c r="B7512" t="str">
        <f t="shared" si="351"/>
        <v>PG</v>
      </c>
      <c r="C7512" t="s">
        <v>18</v>
      </c>
      <c r="D7512" t="s">
        <v>19</v>
      </c>
      <c r="E7512">
        <v>2019</v>
      </c>
      <c r="F7512" s="22">
        <f t="shared" si="352"/>
        <v>43466</v>
      </c>
      <c r="G7512" t="s">
        <v>21494</v>
      </c>
      <c r="H7512">
        <f t="shared" si="353"/>
        <v>6.6</v>
      </c>
      <c r="I7512">
        <v>6.6</v>
      </c>
      <c r="J7512">
        <v>146000</v>
      </c>
      <c r="K7512" t="s">
        <v>16176</v>
      </c>
      <c r="L7512" t="s">
        <v>21495</v>
      </c>
      <c r="M7512" t="s">
        <v>12475</v>
      </c>
      <c r="N7512" t="s">
        <v>15</v>
      </c>
      <c r="O7512">
        <v>150000000</v>
      </c>
      <c r="P7512">
        <v>433921300</v>
      </c>
      <c r="Q7512">
        <f>_xlfn.XLOOKUP(E7512,CPI!A:A,CPI!B:B)</f>
        <v>255.7</v>
      </c>
      <c r="R7512" s="12">
        <f>P7512*(CPI!$B$112/Movie!Q7512)</f>
        <v>517073993.39069223</v>
      </c>
      <c r="S7512" t="s">
        <v>8</v>
      </c>
      <c r="T7512">
        <v>104</v>
      </c>
    </row>
    <row r="7513" spans="1:20" x14ac:dyDescent="0.3">
      <c r="A7513" t="s">
        <v>14033</v>
      </c>
      <c r="B7513" t="str">
        <f t="shared" si="351"/>
        <v>R</v>
      </c>
      <c r="C7513" t="s">
        <v>1</v>
      </c>
      <c r="D7513" t="s">
        <v>2</v>
      </c>
      <c r="E7513">
        <v>2019</v>
      </c>
      <c r="F7513" s="22">
        <f t="shared" si="352"/>
        <v>43466</v>
      </c>
      <c r="G7513" t="s">
        <v>21496</v>
      </c>
      <c r="H7513">
        <f t="shared" si="353"/>
        <v>5.4</v>
      </c>
      <c r="I7513">
        <v>5.4</v>
      </c>
      <c r="J7513">
        <v>38000</v>
      </c>
      <c r="K7513" t="s">
        <v>12638</v>
      </c>
      <c r="L7513" t="s">
        <v>12638</v>
      </c>
      <c r="M7513" t="s">
        <v>9005</v>
      </c>
      <c r="N7513" t="s">
        <v>7</v>
      </c>
      <c r="O7513">
        <v>25000000</v>
      </c>
      <c r="P7513">
        <v>14454622</v>
      </c>
      <c r="Q7513">
        <f>_xlfn.XLOOKUP(E7513,CPI!A:A,CPI!B:B)</f>
        <v>255.7</v>
      </c>
      <c r="R7513" s="12">
        <f>P7513*(CPI!$B$112/Movie!Q7513)</f>
        <v>17224573.028549083</v>
      </c>
      <c r="S7513" t="s">
        <v>21497</v>
      </c>
      <c r="T7513">
        <v>106</v>
      </c>
    </row>
    <row r="7514" spans="1:20" x14ac:dyDescent="0.3">
      <c r="A7514" t="s">
        <v>21498</v>
      </c>
      <c r="B7514" t="str">
        <f t="shared" si="351"/>
        <v>PG</v>
      </c>
      <c r="C7514" t="s">
        <v>18</v>
      </c>
      <c r="D7514" t="s">
        <v>10</v>
      </c>
      <c r="E7514">
        <v>2019</v>
      </c>
      <c r="F7514" s="22">
        <f t="shared" si="352"/>
        <v>43466</v>
      </c>
      <c r="G7514" t="s">
        <v>21444</v>
      </c>
      <c r="H7514">
        <f t="shared" si="353"/>
        <v>6.6</v>
      </c>
      <c r="I7514">
        <v>6.6</v>
      </c>
      <c r="J7514">
        <v>91000</v>
      </c>
      <c r="K7514" t="s">
        <v>18046</v>
      </c>
      <c r="L7514" t="s">
        <v>6231</v>
      </c>
      <c r="M7514" t="s">
        <v>11957</v>
      </c>
      <c r="N7514" t="s">
        <v>15</v>
      </c>
      <c r="O7514">
        <v>185000000</v>
      </c>
      <c r="P7514">
        <v>491730089</v>
      </c>
      <c r="Q7514">
        <f>_xlfn.XLOOKUP(E7514,CPI!A:A,CPI!B:B)</f>
        <v>255.7</v>
      </c>
      <c r="R7514" s="12">
        <f>P7514*(CPI!$B$112/Movie!Q7514)</f>
        <v>585960727.87759089</v>
      </c>
      <c r="S7514" t="s">
        <v>1709</v>
      </c>
      <c r="T7514">
        <v>119</v>
      </c>
    </row>
    <row r="7515" spans="1:20" x14ac:dyDescent="0.3">
      <c r="A7515" t="s">
        <v>21499</v>
      </c>
      <c r="B7515" t="str">
        <f t="shared" si="351"/>
        <v>R</v>
      </c>
      <c r="C7515" t="s">
        <v>1</v>
      </c>
      <c r="D7515" t="s">
        <v>2</v>
      </c>
      <c r="E7515">
        <v>2019</v>
      </c>
      <c r="F7515" s="22">
        <f t="shared" si="352"/>
        <v>43466</v>
      </c>
      <c r="G7515" t="s">
        <v>21454</v>
      </c>
      <c r="H7515">
        <f t="shared" si="353"/>
        <v>7.3</v>
      </c>
      <c r="I7515">
        <v>7.3</v>
      </c>
      <c r="J7515">
        <v>16000</v>
      </c>
      <c r="K7515" t="s">
        <v>21500</v>
      </c>
      <c r="L7515" t="s">
        <v>21501</v>
      </c>
      <c r="M7515" t="s">
        <v>21501</v>
      </c>
      <c r="N7515" t="s">
        <v>15</v>
      </c>
      <c r="P7515">
        <v>4637830</v>
      </c>
      <c r="Q7515">
        <f>_xlfn.XLOOKUP(E7515,CPI!A:A,CPI!B:B)</f>
        <v>255.7</v>
      </c>
      <c r="R7515" s="12">
        <f>P7515*(CPI!$B$112/Movie!Q7515)</f>
        <v>5526581.153695737</v>
      </c>
      <c r="S7515" t="s">
        <v>18718</v>
      </c>
      <c r="T7515">
        <v>121</v>
      </c>
    </row>
    <row r="7516" spans="1:20" x14ac:dyDescent="0.3">
      <c r="A7516" t="s">
        <v>21502</v>
      </c>
      <c r="B7516" t="str">
        <f t="shared" si="351"/>
        <v>PG</v>
      </c>
      <c r="C7516" t="s">
        <v>18</v>
      </c>
      <c r="D7516" t="s">
        <v>375</v>
      </c>
      <c r="E7516">
        <v>2019</v>
      </c>
      <c r="F7516" s="22">
        <f t="shared" si="352"/>
        <v>43466</v>
      </c>
      <c r="G7516" t="s">
        <v>21454</v>
      </c>
      <c r="H7516">
        <f t="shared" si="353"/>
        <v>6.5</v>
      </c>
      <c r="I7516">
        <v>6.5</v>
      </c>
      <c r="J7516">
        <v>55000</v>
      </c>
      <c r="K7516" t="s">
        <v>17790</v>
      </c>
      <c r="L7516" t="s">
        <v>19354</v>
      </c>
      <c r="M7516" t="s">
        <v>21503</v>
      </c>
      <c r="N7516" t="s">
        <v>15</v>
      </c>
      <c r="O7516">
        <v>80000000</v>
      </c>
      <c r="P7516">
        <v>430051293</v>
      </c>
      <c r="Q7516">
        <f>_xlfn.XLOOKUP(E7516,CPI!A:A,CPI!B:B)</f>
        <v>255.7</v>
      </c>
      <c r="R7516" s="12">
        <f>P7516*(CPI!$B$112/Movie!Q7516)</f>
        <v>512462373.78607744</v>
      </c>
      <c r="S7516" t="s">
        <v>46</v>
      </c>
      <c r="T7516">
        <v>86</v>
      </c>
    </row>
    <row r="7517" spans="1:20" x14ac:dyDescent="0.3">
      <c r="A7517" t="s">
        <v>21504</v>
      </c>
      <c r="B7517" t="str">
        <f t="shared" si="351"/>
        <v>R</v>
      </c>
      <c r="C7517" t="s">
        <v>1</v>
      </c>
      <c r="D7517" t="s">
        <v>37</v>
      </c>
      <c r="E7517">
        <v>2019</v>
      </c>
      <c r="F7517" s="22">
        <f t="shared" si="352"/>
        <v>43466</v>
      </c>
      <c r="G7517" t="s">
        <v>20846</v>
      </c>
      <c r="H7517">
        <f t="shared" si="353"/>
        <v>5.3</v>
      </c>
      <c r="I7517">
        <v>5.3</v>
      </c>
      <c r="J7517">
        <v>43000</v>
      </c>
      <c r="K7517" t="s">
        <v>21505</v>
      </c>
      <c r="L7517" t="s">
        <v>21472</v>
      </c>
      <c r="M7517" t="s">
        <v>21506</v>
      </c>
      <c r="N7517" t="s">
        <v>15</v>
      </c>
      <c r="O7517">
        <v>9000000</v>
      </c>
      <c r="P7517">
        <v>123133739</v>
      </c>
      <c r="Q7517">
        <f>_xlfn.XLOOKUP(E7517,CPI!A:A,CPI!B:B)</f>
        <v>255.7</v>
      </c>
      <c r="R7517" s="12">
        <f>P7517*(CPI!$B$112/Movie!Q7517)</f>
        <v>146729958.0496676</v>
      </c>
      <c r="S7517" t="s">
        <v>2011</v>
      </c>
      <c r="T7517">
        <v>93</v>
      </c>
    </row>
    <row r="7518" spans="1:20" x14ac:dyDescent="0.3">
      <c r="A7518" t="s">
        <v>21507</v>
      </c>
      <c r="B7518" t="str">
        <f t="shared" si="351"/>
        <v>PG-13</v>
      </c>
      <c r="C7518" t="s">
        <v>1984</v>
      </c>
      <c r="D7518" t="s">
        <v>19</v>
      </c>
      <c r="E7518">
        <v>2019</v>
      </c>
      <c r="F7518" s="22">
        <f t="shared" si="352"/>
        <v>43466</v>
      </c>
      <c r="G7518" t="s">
        <v>21470</v>
      </c>
      <c r="H7518">
        <f t="shared" si="353"/>
        <v>6</v>
      </c>
      <c r="I7518">
        <v>6</v>
      </c>
      <c r="J7518">
        <v>51000</v>
      </c>
      <c r="K7518" t="s">
        <v>17218</v>
      </c>
      <c r="L7518" t="s">
        <v>21508</v>
      </c>
      <c r="M7518" t="s">
        <v>6543</v>
      </c>
      <c r="N7518" t="s">
        <v>15</v>
      </c>
      <c r="O7518">
        <v>25000000</v>
      </c>
      <c r="P7518">
        <v>8808611</v>
      </c>
      <c r="Q7518">
        <f>_xlfn.XLOOKUP(E7518,CPI!A:A,CPI!B:B)</f>
        <v>255.7</v>
      </c>
      <c r="R7518" s="12">
        <f>P7518*(CPI!$B$112/Movie!Q7518)</f>
        <v>10496612.32577239</v>
      </c>
      <c r="S7518" t="s">
        <v>19285</v>
      </c>
      <c r="T7518">
        <v>109</v>
      </c>
    </row>
    <row r="7519" spans="1:20" x14ac:dyDescent="0.3">
      <c r="A7519" t="s">
        <v>21509</v>
      </c>
      <c r="B7519" t="str">
        <f t="shared" si="351"/>
        <v>PG-13</v>
      </c>
      <c r="C7519" t="s">
        <v>1984</v>
      </c>
      <c r="D7519" t="s">
        <v>10</v>
      </c>
      <c r="E7519">
        <v>2019</v>
      </c>
      <c r="F7519" s="22">
        <f t="shared" si="352"/>
        <v>43466</v>
      </c>
      <c r="G7519" t="s">
        <v>21112</v>
      </c>
      <c r="H7519">
        <f t="shared" si="353"/>
        <v>6.2</v>
      </c>
      <c r="I7519">
        <v>6.2</v>
      </c>
      <c r="J7519">
        <v>66000</v>
      </c>
      <c r="K7519" t="s">
        <v>16833</v>
      </c>
      <c r="L7519" t="s">
        <v>21510</v>
      </c>
      <c r="M7519" t="s">
        <v>21511</v>
      </c>
      <c r="N7519" t="s">
        <v>15</v>
      </c>
      <c r="O7519">
        <v>25000000</v>
      </c>
      <c r="P7519">
        <v>104545505</v>
      </c>
      <c r="Q7519">
        <f>_xlfn.XLOOKUP(E7519,CPI!A:A,CPI!B:B)</f>
        <v>255.7</v>
      </c>
      <c r="R7519" s="12">
        <f>P7519*(CPI!$B$112/Movie!Q7519)</f>
        <v>124579645.57489246</v>
      </c>
      <c r="S7519" t="s">
        <v>16769</v>
      </c>
      <c r="T7519">
        <v>108</v>
      </c>
    </row>
    <row r="7520" spans="1:20" x14ac:dyDescent="0.3">
      <c r="A7520" t="s">
        <v>21512</v>
      </c>
      <c r="B7520" t="str">
        <f t="shared" si="351"/>
        <v>PG-13</v>
      </c>
      <c r="C7520" t="s">
        <v>1984</v>
      </c>
      <c r="D7520" t="s">
        <v>1189</v>
      </c>
      <c r="E7520">
        <v>2019</v>
      </c>
      <c r="F7520" s="22">
        <f t="shared" si="352"/>
        <v>43466</v>
      </c>
      <c r="G7520" t="s">
        <v>21447</v>
      </c>
      <c r="H7520">
        <f t="shared" si="353"/>
        <v>5.6</v>
      </c>
      <c r="I7520">
        <v>5.6</v>
      </c>
      <c r="J7520">
        <v>15000</v>
      </c>
      <c r="K7520" t="s">
        <v>19934</v>
      </c>
      <c r="L7520" t="s">
        <v>2155</v>
      </c>
      <c r="M7520" t="s">
        <v>21513</v>
      </c>
      <c r="N7520" t="s">
        <v>15</v>
      </c>
      <c r="O7520">
        <v>8000000</v>
      </c>
      <c r="P7520">
        <v>36599361</v>
      </c>
      <c r="Q7520">
        <f>_xlfn.XLOOKUP(E7520,CPI!A:A,CPI!B:B)</f>
        <v>255.7</v>
      </c>
      <c r="R7520" s="12">
        <f>P7520*(CPI!$B$112/Movie!Q7520)</f>
        <v>43612926.463433713</v>
      </c>
      <c r="S7520" t="s">
        <v>10859</v>
      </c>
      <c r="T7520">
        <v>102</v>
      </c>
    </row>
    <row r="7521" spans="1:20" x14ac:dyDescent="0.3">
      <c r="A7521" t="s">
        <v>21514</v>
      </c>
      <c r="B7521" t="str">
        <f t="shared" si="351"/>
        <v>PG</v>
      </c>
      <c r="C7521" t="s">
        <v>18</v>
      </c>
      <c r="D7521" t="s">
        <v>375</v>
      </c>
      <c r="E7521">
        <v>2019</v>
      </c>
      <c r="F7521" s="22">
        <f t="shared" si="352"/>
        <v>43466</v>
      </c>
      <c r="G7521" t="s">
        <v>21515</v>
      </c>
      <c r="H7521">
        <f t="shared" si="353"/>
        <v>6.4</v>
      </c>
      <c r="I7521">
        <v>6.4</v>
      </c>
      <c r="J7521">
        <v>24000</v>
      </c>
      <c r="K7521" t="s">
        <v>21516</v>
      </c>
      <c r="L7521" t="s">
        <v>21517</v>
      </c>
      <c r="M7521" t="s">
        <v>17550</v>
      </c>
      <c r="N7521" t="s">
        <v>19134</v>
      </c>
      <c r="O7521">
        <v>65000000</v>
      </c>
      <c r="P7521">
        <v>147792047</v>
      </c>
      <c r="Q7521">
        <f>_xlfn.XLOOKUP(E7521,CPI!A:A,CPI!B:B)</f>
        <v>255.7</v>
      </c>
      <c r="R7521" s="12">
        <f>P7521*(CPI!$B$112/Movie!Q7521)</f>
        <v>176113557.76652327</v>
      </c>
      <c r="S7521" t="s">
        <v>19474</v>
      </c>
      <c r="T7521">
        <v>97</v>
      </c>
    </row>
    <row r="7522" spans="1:20" x14ac:dyDescent="0.3">
      <c r="A7522" t="s">
        <v>21518</v>
      </c>
      <c r="B7522" t="str">
        <f t="shared" si="351"/>
        <v>R</v>
      </c>
      <c r="C7522" t="s">
        <v>1</v>
      </c>
      <c r="D7522" t="s">
        <v>26</v>
      </c>
      <c r="E7522">
        <v>2019</v>
      </c>
      <c r="F7522" s="22">
        <f t="shared" si="352"/>
        <v>43466</v>
      </c>
      <c r="G7522" t="s">
        <v>20996</v>
      </c>
      <c r="H7522">
        <f t="shared" si="353"/>
        <v>5.3</v>
      </c>
      <c r="I7522">
        <v>5.3</v>
      </c>
      <c r="J7522">
        <v>26000</v>
      </c>
      <c r="K7522" t="s">
        <v>12025</v>
      </c>
      <c r="L7522" t="s">
        <v>14891</v>
      </c>
      <c r="M7522" t="s">
        <v>19173</v>
      </c>
      <c r="N7522" t="s">
        <v>15</v>
      </c>
      <c r="O7522">
        <v>20000000</v>
      </c>
      <c r="P7522">
        <v>72216294</v>
      </c>
      <c r="Q7522">
        <f>_xlfn.XLOOKUP(E7522,CPI!A:A,CPI!B:B)</f>
        <v>255.7</v>
      </c>
      <c r="R7522" s="12">
        <f>P7522*(CPI!$B$112/Movie!Q7522)</f>
        <v>86055161.446226045</v>
      </c>
      <c r="S7522" t="s">
        <v>21332</v>
      </c>
      <c r="T7522">
        <v>117</v>
      </c>
    </row>
    <row r="7523" spans="1:20" x14ac:dyDescent="0.3">
      <c r="A7523" t="s">
        <v>5098</v>
      </c>
      <c r="B7523" t="str">
        <f t="shared" si="351"/>
        <v>R</v>
      </c>
      <c r="C7523" t="s">
        <v>1</v>
      </c>
      <c r="D7523" t="s">
        <v>37</v>
      </c>
      <c r="E7523">
        <v>2019</v>
      </c>
      <c r="F7523" s="22">
        <f t="shared" si="352"/>
        <v>43466</v>
      </c>
      <c r="G7523" t="s">
        <v>21262</v>
      </c>
      <c r="H7523">
        <f t="shared" si="353"/>
        <v>5.7</v>
      </c>
      <c r="I7523">
        <v>5.7</v>
      </c>
      <c r="J7523">
        <v>86000</v>
      </c>
      <c r="K7523" t="s">
        <v>21519</v>
      </c>
      <c r="L7523" t="s">
        <v>5</v>
      </c>
      <c r="M7523" t="s">
        <v>19320</v>
      </c>
      <c r="N7523" t="s">
        <v>15</v>
      </c>
      <c r="O7523">
        <v>21000000</v>
      </c>
      <c r="P7523">
        <v>113118226</v>
      </c>
      <c r="Q7523">
        <f>_xlfn.XLOOKUP(E7523,CPI!A:A,CPI!B:B)</f>
        <v>255.7</v>
      </c>
      <c r="R7523" s="12">
        <f>P7523*(CPI!$B$112/Movie!Q7523)</f>
        <v>134795164.10715684</v>
      </c>
      <c r="S7523" t="s">
        <v>29</v>
      </c>
      <c r="T7523">
        <v>101</v>
      </c>
    </row>
    <row r="7524" spans="1:20" x14ac:dyDescent="0.3">
      <c r="A7524" t="s">
        <v>21520</v>
      </c>
      <c r="B7524" t="str">
        <f t="shared" si="351"/>
        <v>PG-13</v>
      </c>
      <c r="C7524" t="s">
        <v>1984</v>
      </c>
      <c r="D7524" t="s">
        <v>10</v>
      </c>
      <c r="E7524">
        <v>2019</v>
      </c>
      <c r="F7524" s="22">
        <f t="shared" si="352"/>
        <v>43466</v>
      </c>
      <c r="G7524" t="s">
        <v>21464</v>
      </c>
      <c r="H7524">
        <f t="shared" si="353"/>
        <v>5</v>
      </c>
      <c r="I7524">
        <v>5</v>
      </c>
      <c r="J7524">
        <v>23000</v>
      </c>
      <c r="K7524" t="s">
        <v>20475</v>
      </c>
      <c r="L7524" t="s">
        <v>21521</v>
      </c>
      <c r="M7524" t="s">
        <v>18457</v>
      </c>
      <c r="N7524" t="s">
        <v>7</v>
      </c>
      <c r="O7524">
        <v>12000000</v>
      </c>
      <c r="P7524">
        <v>47582563</v>
      </c>
      <c r="Q7524">
        <f>_xlfn.XLOOKUP(E7524,CPI!A:A,CPI!B:B)</f>
        <v>255.7</v>
      </c>
      <c r="R7524" s="12">
        <f>P7524*(CPI!$B$112/Movie!Q7524)</f>
        <v>56700848.439968713</v>
      </c>
      <c r="S7524" t="s">
        <v>21522</v>
      </c>
      <c r="T7524">
        <v>90</v>
      </c>
    </row>
    <row r="7525" spans="1:20" x14ac:dyDescent="0.3">
      <c r="A7525" t="s">
        <v>21523</v>
      </c>
      <c r="B7525" t="str">
        <f t="shared" si="351"/>
        <v>R</v>
      </c>
      <c r="C7525" t="s">
        <v>1</v>
      </c>
      <c r="D7525" t="s">
        <v>19</v>
      </c>
      <c r="E7525">
        <v>2019</v>
      </c>
      <c r="F7525" s="22">
        <f t="shared" si="352"/>
        <v>43466</v>
      </c>
      <c r="G7525" t="s">
        <v>21426</v>
      </c>
      <c r="H7525">
        <f t="shared" si="353"/>
        <v>6.6</v>
      </c>
      <c r="I7525">
        <v>6.6</v>
      </c>
      <c r="J7525">
        <v>32000</v>
      </c>
      <c r="K7525" t="s">
        <v>21524</v>
      </c>
      <c r="L7525" t="s">
        <v>21524</v>
      </c>
      <c r="M7525" t="s">
        <v>16074</v>
      </c>
      <c r="N7525" t="s">
        <v>15</v>
      </c>
      <c r="P7525">
        <v>2414269</v>
      </c>
      <c r="Q7525">
        <f>_xlfn.XLOOKUP(E7525,CPI!A:A,CPI!B:B)</f>
        <v>255.7</v>
      </c>
      <c r="R7525" s="12">
        <f>P7525*(CPI!$B$112/Movie!Q7525)</f>
        <v>2876917.3418068048</v>
      </c>
      <c r="S7525" t="s">
        <v>20930</v>
      </c>
      <c r="T7525">
        <v>104</v>
      </c>
    </row>
    <row r="7526" spans="1:20" x14ac:dyDescent="0.3">
      <c r="A7526" t="s">
        <v>21525</v>
      </c>
      <c r="B7526" t="str">
        <f t="shared" si="351"/>
        <v>PG-13</v>
      </c>
      <c r="C7526" t="s">
        <v>1984</v>
      </c>
      <c r="D7526" t="s">
        <v>26</v>
      </c>
      <c r="E7526">
        <v>2019</v>
      </c>
      <c r="F7526" s="22">
        <f t="shared" si="352"/>
        <v>43466</v>
      </c>
      <c r="G7526" t="s">
        <v>21526</v>
      </c>
      <c r="H7526">
        <f t="shared" si="353"/>
        <v>6.2</v>
      </c>
      <c r="I7526">
        <v>6.2</v>
      </c>
      <c r="J7526">
        <v>64000</v>
      </c>
      <c r="K7526" t="s">
        <v>15009</v>
      </c>
      <c r="L7526" t="s">
        <v>15009</v>
      </c>
      <c r="M7526" t="s">
        <v>20372</v>
      </c>
      <c r="N7526" t="s">
        <v>15</v>
      </c>
      <c r="O7526">
        <v>9000000</v>
      </c>
      <c r="P7526">
        <v>64600152</v>
      </c>
      <c r="Q7526">
        <f>_xlfn.XLOOKUP(E7526,CPI!A:A,CPI!B:B)</f>
        <v>255.7</v>
      </c>
      <c r="R7526" s="12">
        <f>P7526*(CPI!$B$112/Movie!Q7526)</f>
        <v>76979531.929605007</v>
      </c>
      <c r="S7526" t="s">
        <v>19408</v>
      </c>
      <c r="T7526">
        <v>100</v>
      </c>
    </row>
    <row r="7527" spans="1:20" x14ac:dyDescent="0.3">
      <c r="A7527" t="s">
        <v>21527</v>
      </c>
      <c r="B7527" t="str">
        <f t="shared" si="351"/>
        <v>PG-13</v>
      </c>
      <c r="C7527" t="s">
        <v>1984</v>
      </c>
      <c r="D7527" t="s">
        <v>375</v>
      </c>
      <c r="E7527">
        <v>2019</v>
      </c>
      <c r="F7527" s="22">
        <f t="shared" si="352"/>
        <v>43466</v>
      </c>
      <c r="G7527" t="s">
        <v>21528</v>
      </c>
      <c r="H7527">
        <f t="shared" si="353"/>
        <v>7.5</v>
      </c>
      <c r="I7527">
        <v>7.5</v>
      </c>
      <c r="J7527">
        <v>28000</v>
      </c>
      <c r="K7527" t="s">
        <v>19836</v>
      </c>
      <c r="L7527" t="s">
        <v>19836</v>
      </c>
      <c r="M7527" t="s">
        <v>21529</v>
      </c>
      <c r="N7527" t="s">
        <v>2093</v>
      </c>
      <c r="O7527">
        <v>11100000</v>
      </c>
      <c r="P7527">
        <v>193457467</v>
      </c>
      <c r="Q7527">
        <f>_xlfn.XLOOKUP(E7527,CPI!A:A,CPI!B:B)</f>
        <v>255.7</v>
      </c>
      <c r="R7527" s="12">
        <f>P7527*(CPI!$B$112/Movie!Q7527)</f>
        <v>230529879.52639812</v>
      </c>
      <c r="S7527" t="s">
        <v>21530</v>
      </c>
      <c r="T7527">
        <v>112</v>
      </c>
    </row>
    <row r="7528" spans="1:20" x14ac:dyDescent="0.3">
      <c r="A7528" t="s">
        <v>11487</v>
      </c>
      <c r="B7528" t="str">
        <f t="shared" si="351"/>
        <v>R</v>
      </c>
      <c r="C7528" t="s">
        <v>1</v>
      </c>
      <c r="D7528" t="s">
        <v>48</v>
      </c>
      <c r="E7528">
        <v>2019</v>
      </c>
      <c r="F7528" s="22">
        <f t="shared" si="352"/>
        <v>43466</v>
      </c>
      <c r="G7528" t="s">
        <v>21369</v>
      </c>
      <c r="H7528">
        <f t="shared" si="353"/>
        <v>5.9</v>
      </c>
      <c r="I7528">
        <v>5.9</v>
      </c>
      <c r="J7528">
        <v>7400</v>
      </c>
      <c r="K7528" t="s">
        <v>9361</v>
      </c>
      <c r="L7528" t="s">
        <v>9361</v>
      </c>
      <c r="M7528" t="s">
        <v>21531</v>
      </c>
      <c r="N7528" t="s">
        <v>15</v>
      </c>
      <c r="O7528">
        <v>8000000</v>
      </c>
      <c r="P7528">
        <v>1561698</v>
      </c>
      <c r="Q7528">
        <f>_xlfn.XLOOKUP(E7528,CPI!A:A,CPI!B:B)</f>
        <v>255.7</v>
      </c>
      <c r="R7528" s="12">
        <f>P7528*(CPI!$B$112/Movie!Q7528)</f>
        <v>1860967.4642158779</v>
      </c>
      <c r="S7528" t="s">
        <v>21532</v>
      </c>
      <c r="T7528">
        <v>100</v>
      </c>
    </row>
    <row r="7529" spans="1:20" x14ac:dyDescent="0.3">
      <c r="A7529" t="s">
        <v>21533</v>
      </c>
      <c r="B7529" t="str">
        <f t="shared" si="351"/>
        <v>R</v>
      </c>
      <c r="C7529" t="s">
        <v>1</v>
      </c>
      <c r="D7529" t="s">
        <v>26</v>
      </c>
      <c r="E7529">
        <v>2019</v>
      </c>
      <c r="F7529" s="22">
        <f t="shared" si="352"/>
        <v>43466</v>
      </c>
      <c r="G7529" t="s">
        <v>21426</v>
      </c>
      <c r="H7529">
        <f t="shared" si="353"/>
        <v>6.3</v>
      </c>
      <c r="I7529">
        <v>6.3</v>
      </c>
      <c r="J7529">
        <v>2700</v>
      </c>
      <c r="K7529" t="s">
        <v>17538</v>
      </c>
      <c r="L7529" t="s">
        <v>17538</v>
      </c>
      <c r="M7529" t="s">
        <v>21534</v>
      </c>
      <c r="N7529" t="s">
        <v>15</v>
      </c>
      <c r="P7529">
        <v>323369</v>
      </c>
      <c r="Q7529">
        <f>_xlfn.XLOOKUP(E7529,CPI!A:A,CPI!B:B)</f>
        <v>255.7</v>
      </c>
      <c r="R7529" s="12">
        <f>P7529*(CPI!$B$112/Movie!Q7529)</f>
        <v>385336.46578021121</v>
      </c>
      <c r="S7529" t="s">
        <v>21535</v>
      </c>
      <c r="T7529">
        <v>88</v>
      </c>
    </row>
    <row r="7530" spans="1:20" x14ac:dyDescent="0.3">
      <c r="A7530" t="s">
        <v>21536</v>
      </c>
      <c r="B7530" t="str">
        <f t="shared" si="351"/>
        <v>PG</v>
      </c>
      <c r="C7530" t="s">
        <v>18</v>
      </c>
      <c r="D7530" t="s">
        <v>375</v>
      </c>
      <c r="E7530">
        <v>2019</v>
      </c>
      <c r="F7530" s="22">
        <f t="shared" si="352"/>
        <v>43466</v>
      </c>
      <c r="G7530" t="s">
        <v>20996</v>
      </c>
      <c r="H7530">
        <f t="shared" si="353"/>
        <v>6.6</v>
      </c>
      <c r="I7530">
        <v>6.6</v>
      </c>
      <c r="J7530">
        <v>58000</v>
      </c>
      <c r="K7530" t="s">
        <v>10742</v>
      </c>
      <c r="L7530" t="s">
        <v>16217</v>
      </c>
      <c r="M7530" t="s">
        <v>18695</v>
      </c>
      <c r="N7530" t="s">
        <v>3795</v>
      </c>
      <c r="O7530">
        <v>99000000</v>
      </c>
      <c r="P7530">
        <v>192306508</v>
      </c>
      <c r="Q7530">
        <f>_xlfn.XLOOKUP(E7530,CPI!A:A,CPI!B:B)</f>
        <v>255.7</v>
      </c>
      <c r="R7530" s="12">
        <f>P7530*(CPI!$B$112/Movie!Q7530)</f>
        <v>229158361.31247556</v>
      </c>
      <c r="S7530" t="s">
        <v>8</v>
      </c>
      <c r="T7530">
        <v>107</v>
      </c>
    </row>
    <row r="7531" spans="1:20" x14ac:dyDescent="0.3">
      <c r="A7531" t="s">
        <v>4494</v>
      </c>
      <c r="B7531" t="str">
        <f t="shared" si="351"/>
        <v>R</v>
      </c>
      <c r="C7531" t="s">
        <v>1</v>
      </c>
      <c r="D7531" t="s">
        <v>2</v>
      </c>
      <c r="E7531">
        <v>2019</v>
      </c>
      <c r="F7531" s="22">
        <f t="shared" si="352"/>
        <v>43466</v>
      </c>
      <c r="G7531" t="s">
        <v>21219</v>
      </c>
      <c r="H7531">
        <f t="shared" si="353"/>
        <v>5.8</v>
      </c>
      <c r="I7531">
        <v>5.8</v>
      </c>
      <c r="J7531">
        <v>47000</v>
      </c>
      <c r="K7531" t="s">
        <v>21537</v>
      </c>
      <c r="L7531" t="s">
        <v>21538</v>
      </c>
      <c r="M7531" t="s">
        <v>1290</v>
      </c>
      <c r="N7531" t="s">
        <v>180</v>
      </c>
      <c r="O7531">
        <v>10000000</v>
      </c>
      <c r="P7531">
        <v>44907074</v>
      </c>
      <c r="Q7531">
        <f>_xlfn.XLOOKUP(E7531,CPI!A:A,CPI!B:B)</f>
        <v>255.7</v>
      </c>
      <c r="R7531" s="12">
        <f>P7531*(CPI!$B$112/Movie!Q7531)</f>
        <v>53512653.296050057</v>
      </c>
      <c r="S7531" t="s">
        <v>35</v>
      </c>
      <c r="T7531">
        <v>90</v>
      </c>
    </row>
    <row r="7532" spans="1:20" x14ac:dyDescent="0.3">
      <c r="A7532" t="s">
        <v>21539</v>
      </c>
      <c r="B7532" t="str">
        <f t="shared" si="351"/>
        <v>R</v>
      </c>
      <c r="C7532" t="s">
        <v>1</v>
      </c>
      <c r="D7532" t="s">
        <v>2</v>
      </c>
      <c r="E7532">
        <v>2019</v>
      </c>
      <c r="F7532" s="22">
        <f t="shared" si="352"/>
        <v>43466</v>
      </c>
      <c r="G7532" t="s">
        <v>21449</v>
      </c>
      <c r="H7532">
        <f t="shared" si="353"/>
        <v>6.7</v>
      </c>
      <c r="I7532">
        <v>6.7</v>
      </c>
      <c r="J7532">
        <v>11000</v>
      </c>
      <c r="K7532" t="s">
        <v>21540</v>
      </c>
      <c r="L7532" t="s">
        <v>21541</v>
      </c>
      <c r="M7532" t="s">
        <v>11811</v>
      </c>
      <c r="N7532" t="s">
        <v>15</v>
      </c>
      <c r="P7532">
        <v>2268204</v>
      </c>
      <c r="Q7532">
        <f>_xlfn.XLOOKUP(E7532,CPI!A:A,CPI!B:B)</f>
        <v>255.7</v>
      </c>
      <c r="R7532" s="12">
        <f>P7532*(CPI!$B$112/Movie!Q7532)</f>
        <v>2702861.786468518</v>
      </c>
      <c r="S7532" t="s">
        <v>21542</v>
      </c>
      <c r="T7532">
        <v>109</v>
      </c>
    </row>
    <row r="7533" spans="1:20" x14ac:dyDescent="0.3">
      <c r="A7533" t="s">
        <v>21543</v>
      </c>
      <c r="B7533" t="str">
        <f t="shared" si="351"/>
        <v>R</v>
      </c>
      <c r="C7533" t="s">
        <v>1</v>
      </c>
      <c r="D7533" t="s">
        <v>2</v>
      </c>
      <c r="E7533">
        <v>2019</v>
      </c>
      <c r="F7533" s="22">
        <f t="shared" si="352"/>
        <v>43466</v>
      </c>
      <c r="G7533" t="s">
        <v>21544</v>
      </c>
      <c r="H7533">
        <f t="shared" si="353"/>
        <v>6.4</v>
      </c>
      <c r="I7533">
        <v>6.4</v>
      </c>
      <c r="J7533">
        <v>9300</v>
      </c>
      <c r="K7533" t="s">
        <v>21545</v>
      </c>
      <c r="L7533" t="s">
        <v>21545</v>
      </c>
      <c r="M7533" t="s">
        <v>21546</v>
      </c>
      <c r="N7533" t="s">
        <v>7</v>
      </c>
      <c r="P7533">
        <v>1719157</v>
      </c>
      <c r="Q7533">
        <f>_xlfn.XLOOKUP(E7533,CPI!A:A,CPI!B:B)</f>
        <v>255.7</v>
      </c>
      <c r="R7533" s="12">
        <f>P7533*(CPI!$B$112/Movie!Q7533)</f>
        <v>2048600.4610872117</v>
      </c>
      <c r="S7533" t="s">
        <v>6548</v>
      </c>
      <c r="T7533">
        <v>120</v>
      </c>
    </row>
    <row r="7534" spans="1:20" x14ac:dyDescent="0.3">
      <c r="A7534" t="s">
        <v>21547</v>
      </c>
      <c r="B7534" t="str">
        <f t="shared" si="351"/>
        <v>PG</v>
      </c>
      <c r="C7534" t="s">
        <v>18</v>
      </c>
      <c r="D7534" t="s">
        <v>26</v>
      </c>
      <c r="E7534">
        <v>2019</v>
      </c>
      <c r="F7534" s="22">
        <f t="shared" si="352"/>
        <v>43466</v>
      </c>
      <c r="G7534" t="s">
        <v>21112</v>
      </c>
      <c r="H7534">
        <f t="shared" si="353"/>
        <v>7.6</v>
      </c>
      <c r="I7534">
        <v>7.6</v>
      </c>
      <c r="J7534">
        <v>55000</v>
      </c>
      <c r="K7534" t="s">
        <v>21548</v>
      </c>
      <c r="L7534" t="s">
        <v>21548</v>
      </c>
      <c r="M7534" t="s">
        <v>21549</v>
      </c>
      <c r="N7534" t="s">
        <v>15</v>
      </c>
      <c r="P7534">
        <v>23076657</v>
      </c>
      <c r="Q7534">
        <f>_xlfn.XLOOKUP(E7534,CPI!A:A,CPI!B:B)</f>
        <v>255.7</v>
      </c>
      <c r="R7534" s="12">
        <f>P7534*(CPI!$B$112/Movie!Q7534)</f>
        <v>27498855.642940946</v>
      </c>
      <c r="S7534" t="s">
        <v>17500</v>
      </c>
      <c r="T7534">
        <v>100</v>
      </c>
    </row>
    <row r="7535" spans="1:20" x14ac:dyDescent="0.3">
      <c r="A7535" t="s">
        <v>21550</v>
      </c>
      <c r="B7535" t="str">
        <f t="shared" si="351"/>
        <v>PG</v>
      </c>
      <c r="C7535" t="s">
        <v>18</v>
      </c>
      <c r="D7535" t="s">
        <v>10</v>
      </c>
      <c r="E7535">
        <v>2019</v>
      </c>
      <c r="F7535" s="22">
        <f t="shared" si="352"/>
        <v>43466</v>
      </c>
      <c r="G7535" t="s">
        <v>21101</v>
      </c>
      <c r="H7535">
        <f t="shared" si="353"/>
        <v>6.3</v>
      </c>
      <c r="I7535">
        <v>6.3</v>
      </c>
      <c r="J7535">
        <v>69000</v>
      </c>
      <c r="K7535" t="s">
        <v>2654</v>
      </c>
      <c r="L7535" t="s">
        <v>10858</v>
      </c>
      <c r="M7535" t="s">
        <v>11531</v>
      </c>
      <c r="N7535" t="s">
        <v>15</v>
      </c>
      <c r="O7535">
        <v>170000000</v>
      </c>
      <c r="P7535">
        <v>353284621</v>
      </c>
      <c r="Q7535">
        <f>_xlfn.XLOOKUP(E7535,CPI!A:A,CPI!B:B)</f>
        <v>255.7</v>
      </c>
      <c r="R7535" s="12">
        <f>P7535*(CPI!$B$112/Movie!Q7535)</f>
        <v>420984841.68439579</v>
      </c>
      <c r="S7535" t="s">
        <v>1709</v>
      </c>
      <c r="T7535">
        <v>112</v>
      </c>
    </row>
    <row r="7536" spans="1:20" x14ac:dyDescent="0.3">
      <c r="A7536" t="s">
        <v>21551</v>
      </c>
      <c r="B7536" t="str">
        <f t="shared" si="351"/>
        <v>PG-13</v>
      </c>
      <c r="C7536" t="s">
        <v>1984</v>
      </c>
      <c r="D7536" t="s">
        <v>26</v>
      </c>
      <c r="E7536">
        <v>2019</v>
      </c>
      <c r="F7536" s="22">
        <f t="shared" si="352"/>
        <v>43466</v>
      </c>
      <c r="G7536" t="s">
        <v>21494</v>
      </c>
      <c r="H7536">
        <f t="shared" si="353"/>
        <v>5.4</v>
      </c>
      <c r="I7536">
        <v>5.4</v>
      </c>
      <c r="J7536">
        <v>51000</v>
      </c>
      <c r="K7536" t="s">
        <v>21552</v>
      </c>
      <c r="L7536" t="s">
        <v>808</v>
      </c>
      <c r="M7536" t="s">
        <v>13596</v>
      </c>
      <c r="N7536" t="s">
        <v>15</v>
      </c>
      <c r="O7536">
        <v>21000000</v>
      </c>
      <c r="P7536">
        <v>95017038</v>
      </c>
      <c r="Q7536">
        <f>_xlfn.XLOOKUP(E7536,CPI!A:A,CPI!B:B)</f>
        <v>255.7</v>
      </c>
      <c r="R7536" s="12">
        <f>P7536*(CPI!$B$112/Movie!Q7536)</f>
        <v>113225230.65545562</v>
      </c>
      <c r="S7536" t="s">
        <v>103</v>
      </c>
      <c r="T7536">
        <v>93</v>
      </c>
    </row>
    <row r="7537" spans="1:20" x14ac:dyDescent="0.3">
      <c r="A7537" t="s">
        <v>21553</v>
      </c>
      <c r="B7537" t="str">
        <f t="shared" si="351"/>
        <v>R</v>
      </c>
      <c r="C7537" t="s">
        <v>1</v>
      </c>
      <c r="D7537" t="s">
        <v>26</v>
      </c>
      <c r="E7537">
        <v>2019</v>
      </c>
      <c r="F7537" s="22">
        <f t="shared" si="352"/>
        <v>43466</v>
      </c>
      <c r="G7537" t="s">
        <v>21112</v>
      </c>
      <c r="H7537">
        <f t="shared" si="353"/>
        <v>6.4</v>
      </c>
      <c r="I7537">
        <v>6.4</v>
      </c>
      <c r="J7537">
        <v>4400</v>
      </c>
      <c r="K7537" t="s">
        <v>21554</v>
      </c>
      <c r="L7537" t="s">
        <v>18164</v>
      </c>
      <c r="M7537" t="s">
        <v>14025</v>
      </c>
      <c r="N7537" t="s">
        <v>15</v>
      </c>
      <c r="P7537">
        <v>22594</v>
      </c>
      <c r="Q7537">
        <f>_xlfn.XLOOKUP(E7537,CPI!A:A,CPI!B:B)</f>
        <v>255.7</v>
      </c>
      <c r="R7537" s="12">
        <f>P7537*(CPI!$B$112/Movie!Q7537)</f>
        <v>26923.706687524442</v>
      </c>
      <c r="S7537" t="s">
        <v>15685</v>
      </c>
      <c r="T7537">
        <v>97</v>
      </c>
    </row>
    <row r="7538" spans="1:20" x14ac:dyDescent="0.3">
      <c r="A7538" t="s">
        <v>11437</v>
      </c>
      <c r="B7538" t="str">
        <f t="shared" si="351"/>
        <v>R</v>
      </c>
      <c r="C7538" t="s">
        <v>1</v>
      </c>
      <c r="D7538" t="s">
        <v>19</v>
      </c>
      <c r="E7538">
        <v>2019</v>
      </c>
      <c r="F7538" s="22">
        <f t="shared" si="352"/>
        <v>43466</v>
      </c>
      <c r="G7538" t="s">
        <v>20380</v>
      </c>
      <c r="H7538">
        <f t="shared" si="353"/>
        <v>6.4</v>
      </c>
      <c r="I7538">
        <v>6.4</v>
      </c>
      <c r="J7538">
        <v>48000</v>
      </c>
      <c r="K7538" t="s">
        <v>12702</v>
      </c>
      <c r="L7538" t="s">
        <v>1955</v>
      </c>
      <c r="M7538" t="s">
        <v>9393</v>
      </c>
      <c r="N7538" t="s">
        <v>15</v>
      </c>
      <c r="O7538">
        <v>35000000</v>
      </c>
      <c r="P7538">
        <v>21360215</v>
      </c>
      <c r="Q7538">
        <f>_xlfn.XLOOKUP(E7538,CPI!A:A,CPI!B:B)</f>
        <v>255.7</v>
      </c>
      <c r="R7538" s="12">
        <f>P7538*(CPI!$B$112/Movie!Q7538)</f>
        <v>25453490.459522881</v>
      </c>
      <c r="S7538" t="s">
        <v>5167</v>
      </c>
      <c r="T7538">
        <v>111</v>
      </c>
    </row>
    <row r="7539" spans="1:20" x14ac:dyDescent="0.3">
      <c r="A7539" t="s">
        <v>21555</v>
      </c>
      <c r="B7539" t="str">
        <f t="shared" si="351"/>
        <v>R</v>
      </c>
      <c r="C7539" t="s">
        <v>1</v>
      </c>
      <c r="D7539" t="s">
        <v>26</v>
      </c>
      <c r="E7539">
        <v>2019</v>
      </c>
      <c r="F7539" s="22">
        <f t="shared" si="352"/>
        <v>43466</v>
      </c>
      <c r="G7539" t="s">
        <v>21101</v>
      </c>
      <c r="H7539">
        <f t="shared" si="353"/>
        <v>5.5</v>
      </c>
      <c r="I7539">
        <v>5.5</v>
      </c>
      <c r="J7539">
        <v>20000</v>
      </c>
      <c r="K7539" t="s">
        <v>8457</v>
      </c>
      <c r="L7539" t="s">
        <v>8457</v>
      </c>
      <c r="M7539" t="s">
        <v>9005</v>
      </c>
      <c r="N7539" t="s">
        <v>1253</v>
      </c>
      <c r="O7539">
        <v>5000000</v>
      </c>
      <c r="P7539">
        <v>4554416</v>
      </c>
      <c r="Q7539">
        <f>_xlfn.XLOOKUP(E7539,CPI!A:A,CPI!B:B)</f>
        <v>255.7</v>
      </c>
      <c r="R7539" s="12">
        <f>P7539*(CPI!$B$112/Movie!Q7539)</f>
        <v>5427182.4606961282</v>
      </c>
      <c r="S7539" t="s">
        <v>19225</v>
      </c>
      <c r="T7539">
        <v>95</v>
      </c>
    </row>
    <row r="7540" spans="1:20" x14ac:dyDescent="0.3">
      <c r="A7540" t="s">
        <v>21556</v>
      </c>
      <c r="B7540" t="str">
        <f t="shared" si="351"/>
        <v>R</v>
      </c>
      <c r="C7540" t="s">
        <v>1</v>
      </c>
      <c r="D7540" t="s">
        <v>19</v>
      </c>
      <c r="E7540">
        <v>2019</v>
      </c>
      <c r="F7540" s="22">
        <f t="shared" si="352"/>
        <v>43466</v>
      </c>
      <c r="G7540" t="s">
        <v>21112</v>
      </c>
      <c r="H7540">
        <f t="shared" si="353"/>
        <v>5.5</v>
      </c>
      <c r="I7540">
        <v>5.5</v>
      </c>
      <c r="J7540">
        <v>18000</v>
      </c>
      <c r="K7540" t="s">
        <v>14681</v>
      </c>
      <c r="L7540" t="s">
        <v>14681</v>
      </c>
      <c r="M7540" t="s">
        <v>19130</v>
      </c>
      <c r="N7540" t="s">
        <v>15</v>
      </c>
      <c r="O7540">
        <v>38000000</v>
      </c>
      <c r="P7540">
        <v>15980032</v>
      </c>
      <c r="Q7540">
        <f>_xlfn.XLOOKUP(E7540,CPI!A:A,CPI!B:B)</f>
        <v>255.7</v>
      </c>
      <c r="R7540" s="12">
        <f>P7540*(CPI!$B$112/Movie!Q7540)</f>
        <v>19042298.593664452</v>
      </c>
      <c r="S7540" t="s">
        <v>19350</v>
      </c>
      <c r="T7540">
        <v>102</v>
      </c>
    </row>
    <row r="7541" spans="1:20" x14ac:dyDescent="0.3">
      <c r="A7541" t="s">
        <v>21557</v>
      </c>
      <c r="B7541" t="str">
        <f t="shared" si="351"/>
        <v>Not Rated</v>
      </c>
      <c r="C7541" t="s">
        <v>432</v>
      </c>
      <c r="D7541" t="s">
        <v>26</v>
      </c>
      <c r="E7541">
        <v>2019</v>
      </c>
      <c r="F7541" s="22">
        <f t="shared" si="352"/>
        <v>43466</v>
      </c>
      <c r="G7541" t="s">
        <v>21435</v>
      </c>
      <c r="H7541">
        <f t="shared" si="353"/>
        <v>5.3</v>
      </c>
      <c r="I7541">
        <v>5.3</v>
      </c>
      <c r="J7541">
        <v>12000</v>
      </c>
      <c r="K7541" t="s">
        <v>21558</v>
      </c>
      <c r="L7541" t="s">
        <v>21559</v>
      </c>
      <c r="M7541" t="s">
        <v>18328</v>
      </c>
      <c r="N7541" t="s">
        <v>15</v>
      </c>
      <c r="P7541">
        <v>1378160</v>
      </c>
      <c r="Q7541">
        <f>_xlfn.XLOOKUP(E7541,CPI!A:A,CPI!B:B)</f>
        <v>255.7</v>
      </c>
      <c r="R7541" s="12">
        <f>P7541*(CPI!$B$112/Movie!Q7541)</f>
        <v>1642257.9272585062</v>
      </c>
      <c r="S7541" t="s">
        <v>18042</v>
      </c>
      <c r="T7541">
        <v>94</v>
      </c>
    </row>
    <row r="7542" spans="1:20" x14ac:dyDescent="0.3">
      <c r="A7542" t="s">
        <v>21560</v>
      </c>
      <c r="B7542" t="str">
        <f t="shared" si="351"/>
        <v>R</v>
      </c>
      <c r="C7542" t="s">
        <v>1</v>
      </c>
      <c r="D7542" t="s">
        <v>19</v>
      </c>
      <c r="E7542">
        <v>2019</v>
      </c>
      <c r="F7542" s="22">
        <f t="shared" si="352"/>
        <v>43466</v>
      </c>
      <c r="G7542" t="s">
        <v>21478</v>
      </c>
      <c r="H7542">
        <f t="shared" si="353"/>
        <v>6.2</v>
      </c>
      <c r="I7542">
        <v>6.2</v>
      </c>
      <c r="J7542">
        <v>43000</v>
      </c>
      <c r="K7542" t="s">
        <v>13911</v>
      </c>
      <c r="L7542" t="s">
        <v>21561</v>
      </c>
      <c r="M7542" t="s">
        <v>21562</v>
      </c>
      <c r="N7542" t="s">
        <v>15</v>
      </c>
      <c r="O7542">
        <v>16000000</v>
      </c>
      <c r="P7542">
        <v>32390945</v>
      </c>
      <c r="Q7542">
        <f>_xlfn.XLOOKUP(E7542,CPI!A:A,CPI!B:B)</f>
        <v>255.7</v>
      </c>
      <c r="R7542" s="12">
        <f>P7542*(CPI!$B$112/Movie!Q7542)</f>
        <v>38598048.265545562</v>
      </c>
      <c r="S7542" t="s">
        <v>21563</v>
      </c>
      <c r="T7542">
        <v>93</v>
      </c>
    </row>
    <row r="7543" spans="1:20" x14ac:dyDescent="0.3">
      <c r="A7543" t="s">
        <v>21564</v>
      </c>
      <c r="B7543" t="str">
        <f t="shared" si="351"/>
        <v>PG</v>
      </c>
      <c r="C7543" t="s">
        <v>18</v>
      </c>
      <c r="D7543" t="s">
        <v>26</v>
      </c>
      <c r="E7543">
        <v>2019</v>
      </c>
      <c r="F7543" s="22">
        <f t="shared" si="352"/>
        <v>43466</v>
      </c>
      <c r="G7543" t="s">
        <v>21112</v>
      </c>
      <c r="H7543">
        <f t="shared" si="353"/>
        <v>7.6</v>
      </c>
      <c r="I7543">
        <v>7.6</v>
      </c>
      <c r="J7543">
        <v>27000</v>
      </c>
      <c r="K7543" t="s">
        <v>17435</v>
      </c>
      <c r="L7543" t="s">
        <v>15904</v>
      </c>
      <c r="M7543" t="s">
        <v>2813</v>
      </c>
      <c r="N7543" t="s">
        <v>15</v>
      </c>
      <c r="O7543">
        <v>18000000</v>
      </c>
      <c r="P7543">
        <v>33766787</v>
      </c>
      <c r="Q7543">
        <f>_xlfn.XLOOKUP(E7543,CPI!A:A,CPI!B:B)</f>
        <v>255.7</v>
      </c>
      <c r="R7543" s="12">
        <f>P7543*(CPI!$B$112/Movie!Q7543)</f>
        <v>40237543.992569417</v>
      </c>
      <c r="S7543" t="s">
        <v>9093</v>
      </c>
      <c r="T7543">
        <v>109</v>
      </c>
    </row>
    <row r="7544" spans="1:20" x14ac:dyDescent="0.3">
      <c r="A7544" t="s">
        <v>21565</v>
      </c>
      <c r="B7544" t="str">
        <f t="shared" si="351"/>
        <v>PG-13</v>
      </c>
      <c r="C7544" t="s">
        <v>1984</v>
      </c>
      <c r="D7544" t="s">
        <v>26</v>
      </c>
      <c r="E7544">
        <v>2019</v>
      </c>
      <c r="F7544" s="22">
        <f t="shared" si="352"/>
        <v>43466</v>
      </c>
      <c r="G7544" t="s">
        <v>21464</v>
      </c>
      <c r="H7544">
        <f t="shared" si="353"/>
        <v>6.9</v>
      </c>
      <c r="I7544">
        <v>6.9</v>
      </c>
      <c r="J7544">
        <v>22000</v>
      </c>
      <c r="K7544" t="s">
        <v>7836</v>
      </c>
      <c r="L7544" t="s">
        <v>21566</v>
      </c>
      <c r="M7544" t="s">
        <v>21567</v>
      </c>
      <c r="N7544" t="s">
        <v>7</v>
      </c>
      <c r="O7544">
        <v>15000000</v>
      </c>
      <c r="P7544">
        <v>18096691</v>
      </c>
      <c r="Q7544">
        <f>_xlfn.XLOOKUP(E7544,CPI!A:A,CPI!B:B)</f>
        <v>255.7</v>
      </c>
      <c r="R7544" s="12">
        <f>P7544*(CPI!$B$112/Movie!Q7544)</f>
        <v>21564574.687915526</v>
      </c>
      <c r="S7544" t="s">
        <v>2011</v>
      </c>
      <c r="T7544">
        <v>118</v>
      </c>
    </row>
    <row r="7545" spans="1:20" x14ac:dyDescent="0.3">
      <c r="A7545" t="s">
        <v>21568</v>
      </c>
      <c r="B7545" t="str">
        <f t="shared" si="351"/>
        <v>PG-13</v>
      </c>
      <c r="C7545" t="s">
        <v>1984</v>
      </c>
      <c r="D7545" t="s">
        <v>26</v>
      </c>
      <c r="E7545">
        <v>2019</v>
      </c>
      <c r="F7545" s="22">
        <f t="shared" si="352"/>
        <v>43466</v>
      </c>
      <c r="G7545" t="s">
        <v>21464</v>
      </c>
      <c r="H7545">
        <f t="shared" si="353"/>
        <v>6.5</v>
      </c>
      <c r="I7545">
        <v>6.5</v>
      </c>
      <c r="J7545">
        <v>19000</v>
      </c>
      <c r="K7545" t="s">
        <v>5735</v>
      </c>
      <c r="L7545" t="s">
        <v>5735</v>
      </c>
      <c r="M7545" t="s">
        <v>10208</v>
      </c>
      <c r="N7545" t="s">
        <v>15</v>
      </c>
      <c r="O7545">
        <v>20000000</v>
      </c>
      <c r="P7545">
        <v>11025353</v>
      </c>
      <c r="Q7545">
        <f>_xlfn.XLOOKUP(E7545,CPI!A:A,CPI!B:B)</f>
        <v>255.7</v>
      </c>
      <c r="R7545" s="12">
        <f>P7545*(CPI!$B$112/Movie!Q7545)</f>
        <v>13138150.407117717</v>
      </c>
      <c r="S7545" t="s">
        <v>18215</v>
      </c>
      <c r="T7545">
        <v>109</v>
      </c>
    </row>
    <row r="7546" spans="1:20" x14ac:dyDescent="0.3">
      <c r="A7546" t="s">
        <v>21569</v>
      </c>
      <c r="B7546" t="str">
        <f t="shared" si="351"/>
        <v>Not Rated</v>
      </c>
      <c r="C7546" t="s">
        <v>432</v>
      </c>
      <c r="D7546" t="s">
        <v>19</v>
      </c>
      <c r="E7546">
        <v>2019</v>
      </c>
      <c r="F7546" s="22">
        <f t="shared" si="352"/>
        <v>43466</v>
      </c>
      <c r="G7546" t="s">
        <v>21570</v>
      </c>
      <c r="H7546">
        <f t="shared" si="353"/>
        <v>7</v>
      </c>
      <c r="I7546">
        <v>7</v>
      </c>
      <c r="J7546">
        <v>27000</v>
      </c>
      <c r="K7546" t="s">
        <v>16917</v>
      </c>
      <c r="L7546" t="s">
        <v>21571</v>
      </c>
      <c r="M7546" t="s">
        <v>16919</v>
      </c>
      <c r="N7546" t="s">
        <v>476</v>
      </c>
      <c r="O7546">
        <v>52000000</v>
      </c>
      <c r="P7546">
        <v>176345966</v>
      </c>
      <c r="Q7546">
        <f>_xlfn.XLOOKUP(E7546,CPI!A:A,CPI!B:B)</f>
        <v>255.7</v>
      </c>
      <c r="R7546" s="12">
        <f>P7546*(CPI!$B$112/Movie!Q7546)</f>
        <v>210139287.60344154</v>
      </c>
      <c r="S7546" t="s">
        <v>539</v>
      </c>
      <c r="T7546">
        <v>107</v>
      </c>
    </row>
    <row r="7547" spans="1:20" x14ac:dyDescent="0.3">
      <c r="A7547" t="s">
        <v>21572</v>
      </c>
      <c r="B7547" t="str">
        <f t="shared" si="351"/>
        <v>PG</v>
      </c>
      <c r="C7547" t="s">
        <v>18</v>
      </c>
      <c r="D7547" t="s">
        <v>375</v>
      </c>
      <c r="E7547">
        <v>2019</v>
      </c>
      <c r="F7547" s="22">
        <f t="shared" si="352"/>
        <v>43466</v>
      </c>
      <c r="G7547" t="s">
        <v>21573</v>
      </c>
      <c r="H7547">
        <f t="shared" si="353"/>
        <v>7</v>
      </c>
      <c r="I7547">
        <v>7</v>
      </c>
      <c r="J7547">
        <v>32000</v>
      </c>
      <c r="K7547" t="s">
        <v>21574</v>
      </c>
      <c r="L7547" t="s">
        <v>21574</v>
      </c>
      <c r="M7547" t="s">
        <v>21575</v>
      </c>
      <c r="N7547" t="s">
        <v>15</v>
      </c>
      <c r="O7547">
        <v>75000000</v>
      </c>
      <c r="P7547">
        <v>180314199</v>
      </c>
      <c r="Q7547">
        <f>_xlfn.XLOOKUP(E7547,CPI!A:A,CPI!B:B)</f>
        <v>255.7</v>
      </c>
      <c r="R7547" s="12">
        <f>P7547*(CPI!$B$112/Movie!Q7547)</f>
        <v>214867956.33672273</v>
      </c>
      <c r="S7547" t="s">
        <v>10157</v>
      </c>
      <c r="T7547">
        <v>97</v>
      </c>
    </row>
    <row r="7548" spans="1:20" x14ac:dyDescent="0.3">
      <c r="A7548" t="s">
        <v>21576</v>
      </c>
      <c r="B7548" t="str">
        <f t="shared" si="351"/>
        <v>R</v>
      </c>
      <c r="C7548" t="s">
        <v>1</v>
      </c>
      <c r="D7548" t="s">
        <v>2</v>
      </c>
      <c r="E7548">
        <v>2019</v>
      </c>
      <c r="F7548" s="22">
        <f t="shared" si="352"/>
        <v>43466</v>
      </c>
      <c r="G7548" t="s">
        <v>21470</v>
      </c>
      <c r="H7548">
        <f t="shared" si="353"/>
        <v>6.3</v>
      </c>
      <c r="I7548">
        <v>6.3</v>
      </c>
      <c r="J7548">
        <v>19000</v>
      </c>
      <c r="K7548" t="s">
        <v>18917</v>
      </c>
      <c r="L7548" t="s">
        <v>20243</v>
      </c>
      <c r="M7548" t="s">
        <v>13986</v>
      </c>
      <c r="N7548" t="s">
        <v>5801</v>
      </c>
      <c r="P7548">
        <v>9215591</v>
      </c>
      <c r="Q7548">
        <f>_xlfn.XLOOKUP(E7548,CPI!A:A,CPI!B:B)</f>
        <v>255.7</v>
      </c>
      <c r="R7548" s="12">
        <f>P7548*(CPI!$B$112/Movie!Q7548)</f>
        <v>10981582.235823231</v>
      </c>
      <c r="S7548" t="s">
        <v>21577</v>
      </c>
      <c r="T7548">
        <v>108</v>
      </c>
    </row>
    <row r="7549" spans="1:20" x14ac:dyDescent="0.3">
      <c r="A7549" t="s">
        <v>21578</v>
      </c>
      <c r="B7549" t="str">
        <f t="shared" si="351"/>
        <v>PG-13</v>
      </c>
      <c r="C7549" t="s">
        <v>1984</v>
      </c>
      <c r="D7549" t="s">
        <v>26</v>
      </c>
      <c r="E7549">
        <v>2019</v>
      </c>
      <c r="F7549" s="22">
        <f t="shared" si="352"/>
        <v>43466</v>
      </c>
      <c r="G7549" t="s">
        <v>21526</v>
      </c>
      <c r="H7549">
        <f t="shared" si="353"/>
        <v>5.9</v>
      </c>
      <c r="I7549">
        <v>5.9</v>
      </c>
      <c r="J7549">
        <v>65000</v>
      </c>
      <c r="K7549" t="s">
        <v>21579</v>
      </c>
      <c r="L7549" t="s">
        <v>21580</v>
      </c>
      <c r="M7549" t="s">
        <v>21581</v>
      </c>
      <c r="N7549" t="s">
        <v>15</v>
      </c>
      <c r="O7549">
        <v>31000000</v>
      </c>
      <c r="P7549">
        <v>48791187</v>
      </c>
      <c r="Q7549">
        <f>_xlfn.XLOOKUP(E7549,CPI!A:A,CPI!B:B)</f>
        <v>255.7</v>
      </c>
      <c r="R7549" s="12">
        <f>P7549*(CPI!$B$112/Movie!Q7549)</f>
        <v>58141082.04497458</v>
      </c>
      <c r="S7549" t="s">
        <v>19350</v>
      </c>
      <c r="T7549">
        <v>89</v>
      </c>
    </row>
    <row r="7550" spans="1:20" x14ac:dyDescent="0.3">
      <c r="A7550" t="s">
        <v>21582</v>
      </c>
      <c r="B7550" t="str">
        <f t="shared" si="351"/>
        <v>R</v>
      </c>
      <c r="C7550" t="s">
        <v>1</v>
      </c>
      <c r="D7550" t="s">
        <v>19</v>
      </c>
      <c r="E7550">
        <v>2019</v>
      </c>
      <c r="F7550" s="22">
        <f t="shared" si="352"/>
        <v>43466</v>
      </c>
      <c r="G7550" t="s">
        <v>21583</v>
      </c>
      <c r="H7550">
        <f t="shared" si="353"/>
        <v>5.4</v>
      </c>
      <c r="I7550">
        <v>5.4</v>
      </c>
      <c r="J7550">
        <v>4000</v>
      </c>
      <c r="K7550" t="s">
        <v>21584</v>
      </c>
      <c r="L7550" t="s">
        <v>21584</v>
      </c>
      <c r="M7550" t="s">
        <v>18628</v>
      </c>
      <c r="N7550" t="s">
        <v>15</v>
      </c>
      <c r="P7550">
        <v>619855</v>
      </c>
      <c r="Q7550">
        <f>_xlfn.XLOOKUP(E7550,CPI!A:A,CPI!B:B)</f>
        <v>255.7</v>
      </c>
      <c r="R7550" s="12">
        <f>P7550*(CPI!$B$112/Movie!Q7550)</f>
        <v>738638.32029722328</v>
      </c>
      <c r="S7550" t="s">
        <v>21585</v>
      </c>
      <c r="T7550">
        <v>112</v>
      </c>
    </row>
    <row r="7551" spans="1:20" x14ac:dyDescent="0.3">
      <c r="A7551" t="s">
        <v>21586</v>
      </c>
      <c r="B7551" t="str">
        <f t="shared" si="351"/>
        <v>PG</v>
      </c>
      <c r="C7551" t="s">
        <v>18</v>
      </c>
      <c r="D7551" t="s">
        <v>10</v>
      </c>
      <c r="E7551">
        <v>2019</v>
      </c>
      <c r="F7551" s="22">
        <f t="shared" si="352"/>
        <v>43466</v>
      </c>
      <c r="G7551" t="s">
        <v>20899</v>
      </c>
      <c r="H7551">
        <f t="shared" si="353"/>
        <v>7.5</v>
      </c>
      <c r="I7551">
        <v>7.5</v>
      </c>
      <c r="J7551">
        <v>21000</v>
      </c>
      <c r="K7551" t="s">
        <v>21587</v>
      </c>
      <c r="L7551" t="s">
        <v>20564</v>
      </c>
      <c r="M7551" t="s">
        <v>20565</v>
      </c>
      <c r="N7551" t="s">
        <v>5975</v>
      </c>
      <c r="O7551">
        <v>16000000</v>
      </c>
      <c r="P7551">
        <v>75741734</v>
      </c>
      <c r="Q7551">
        <f>_xlfn.XLOOKUP(E7551,CPI!A:A,CPI!B:B)</f>
        <v>255.7</v>
      </c>
      <c r="R7551" s="12">
        <f>P7551*(CPI!$B$112/Movie!Q7551)</f>
        <v>90256184.39499414</v>
      </c>
      <c r="S7551" t="s">
        <v>9670</v>
      </c>
      <c r="T7551">
        <v>109</v>
      </c>
    </row>
    <row r="7552" spans="1:20" x14ac:dyDescent="0.3">
      <c r="A7552" t="s">
        <v>21588</v>
      </c>
      <c r="B7552" t="str">
        <f t="shared" si="351"/>
        <v>R</v>
      </c>
      <c r="C7552" t="s">
        <v>1</v>
      </c>
      <c r="D7552" t="s">
        <v>2</v>
      </c>
      <c r="E7552">
        <v>2019</v>
      </c>
      <c r="F7552" s="22">
        <f t="shared" si="352"/>
        <v>43466</v>
      </c>
      <c r="G7552" t="s">
        <v>21425</v>
      </c>
      <c r="H7552">
        <f t="shared" si="353"/>
        <v>6.4</v>
      </c>
      <c r="I7552">
        <v>6.4</v>
      </c>
      <c r="J7552">
        <v>8000</v>
      </c>
      <c r="K7552" t="s">
        <v>13748</v>
      </c>
      <c r="L7552" t="s">
        <v>13748</v>
      </c>
      <c r="M7552" t="s">
        <v>19054</v>
      </c>
      <c r="N7552" t="s">
        <v>15</v>
      </c>
      <c r="O7552">
        <v>5000000</v>
      </c>
      <c r="P7552">
        <v>5288011</v>
      </c>
      <c r="Q7552">
        <f>_xlfn.XLOOKUP(E7552,CPI!A:A,CPI!B:B)</f>
        <v>255.7</v>
      </c>
      <c r="R7552" s="12">
        <f>P7552*(CPI!$B$112/Movie!Q7552)</f>
        <v>6301356.8701603441</v>
      </c>
      <c r="S7552" t="s">
        <v>19408</v>
      </c>
      <c r="T7552">
        <v>103</v>
      </c>
    </row>
    <row r="7553" spans="1:20" x14ac:dyDescent="0.3">
      <c r="A7553" t="s">
        <v>21589</v>
      </c>
      <c r="B7553" t="str">
        <f t="shared" si="351"/>
        <v>PG</v>
      </c>
      <c r="C7553" t="s">
        <v>18</v>
      </c>
      <c r="D7553" t="s">
        <v>375</v>
      </c>
      <c r="E7553">
        <v>2019</v>
      </c>
      <c r="F7553" s="22">
        <f t="shared" si="352"/>
        <v>43466</v>
      </c>
      <c r="G7553" t="s">
        <v>21447</v>
      </c>
      <c r="H7553">
        <f t="shared" si="353"/>
        <v>5</v>
      </c>
      <c r="I7553">
        <v>5</v>
      </c>
      <c r="J7553">
        <v>6100</v>
      </c>
      <c r="K7553" t="s">
        <v>12479</v>
      </c>
      <c r="L7553" t="s">
        <v>21590</v>
      </c>
      <c r="M7553" t="s">
        <v>13341</v>
      </c>
      <c r="N7553" t="s">
        <v>5975</v>
      </c>
      <c r="O7553">
        <v>45000000</v>
      </c>
      <c r="P7553">
        <v>32450241</v>
      </c>
      <c r="Q7553">
        <f>_xlfn.XLOOKUP(E7553,CPI!A:A,CPI!B:B)</f>
        <v>255.7</v>
      </c>
      <c r="R7553" s="12">
        <f>P7553*(CPI!$B$112/Movie!Q7553)</f>
        <v>38668707.206491984</v>
      </c>
      <c r="S7553" t="s">
        <v>19999</v>
      </c>
      <c r="T7553">
        <v>87</v>
      </c>
    </row>
    <row r="7554" spans="1:20" x14ac:dyDescent="0.3">
      <c r="A7554" t="s">
        <v>21591</v>
      </c>
      <c r="B7554" t="str">
        <f t="shared" si="351"/>
        <v>PG-13</v>
      </c>
      <c r="C7554" t="s">
        <v>1984</v>
      </c>
      <c r="D7554" t="s">
        <v>48</v>
      </c>
      <c r="E7554">
        <v>2019</v>
      </c>
      <c r="F7554" s="22">
        <f t="shared" si="352"/>
        <v>43466</v>
      </c>
      <c r="G7554" t="s">
        <v>21494</v>
      </c>
      <c r="H7554">
        <f t="shared" si="353"/>
        <v>6.8</v>
      </c>
      <c r="I7554">
        <v>6.8</v>
      </c>
      <c r="J7554">
        <v>36000</v>
      </c>
      <c r="K7554" t="s">
        <v>21592</v>
      </c>
      <c r="L7554" t="s">
        <v>21593</v>
      </c>
      <c r="M7554" t="s">
        <v>18341</v>
      </c>
      <c r="N7554" t="s">
        <v>15</v>
      </c>
      <c r="O7554">
        <v>20000000</v>
      </c>
      <c r="P7554">
        <v>9090040</v>
      </c>
      <c r="Q7554">
        <f>_xlfn.XLOOKUP(E7554,CPI!A:A,CPI!B:B)</f>
        <v>255.7</v>
      </c>
      <c r="R7554" s="12">
        <f>P7554*(CPI!$B$112/Movie!Q7554)</f>
        <v>10831971.795072351</v>
      </c>
      <c r="S7554" t="s">
        <v>9423</v>
      </c>
      <c r="T7554">
        <v>112</v>
      </c>
    </row>
    <row r="7555" spans="1:20" x14ac:dyDescent="0.3">
      <c r="A7555" t="s">
        <v>21594</v>
      </c>
      <c r="B7555" t="str">
        <f t="shared" ref="B7555:B7618" si="354">IF(C7555="","Rating Pending",C7555)</f>
        <v>R</v>
      </c>
      <c r="C7555" t="s">
        <v>1</v>
      </c>
      <c r="D7555" t="s">
        <v>2</v>
      </c>
      <c r="E7555">
        <v>2019</v>
      </c>
      <c r="F7555" s="22">
        <f t="shared" ref="F7555:F7618" si="355">DATE(TRIM(E7555), 1, 1)</f>
        <v>43466</v>
      </c>
      <c r="G7555" t="s">
        <v>21595</v>
      </c>
      <c r="H7555">
        <f t="shared" ref="H7555:H7618" si="356">IF(I7555="","Score Pending",I7555)</f>
        <v>5.7</v>
      </c>
      <c r="I7555">
        <v>5.7</v>
      </c>
      <c r="J7555">
        <v>17000</v>
      </c>
      <c r="K7555" t="s">
        <v>21596</v>
      </c>
      <c r="L7555" t="s">
        <v>21596</v>
      </c>
      <c r="M7555" t="s">
        <v>21597</v>
      </c>
      <c r="N7555" t="s">
        <v>3140</v>
      </c>
      <c r="P7555">
        <v>3373474</v>
      </c>
      <c r="Q7555">
        <f>_xlfn.XLOOKUP(E7555,CPI!A:A,CPI!B:B)</f>
        <v>255.7</v>
      </c>
      <c r="R7555" s="12">
        <f>P7555*(CPI!$B$112/Movie!Q7555)</f>
        <v>4019935.5799765349</v>
      </c>
      <c r="S7555" t="s">
        <v>21598</v>
      </c>
      <c r="T7555">
        <v>90</v>
      </c>
    </row>
    <row r="7556" spans="1:20" x14ac:dyDescent="0.3">
      <c r="A7556" t="s">
        <v>21599</v>
      </c>
      <c r="B7556" t="str">
        <f t="shared" si="354"/>
        <v>R</v>
      </c>
      <c r="C7556" t="s">
        <v>1</v>
      </c>
      <c r="D7556" t="s">
        <v>26</v>
      </c>
      <c r="E7556">
        <v>2019</v>
      </c>
      <c r="F7556" s="22">
        <f t="shared" si="355"/>
        <v>43466</v>
      </c>
      <c r="G7556" t="s">
        <v>21600</v>
      </c>
      <c r="H7556">
        <f t="shared" si="356"/>
        <v>6.8</v>
      </c>
      <c r="I7556">
        <v>6.8</v>
      </c>
      <c r="J7556">
        <v>18000</v>
      </c>
      <c r="K7556" t="s">
        <v>21601</v>
      </c>
      <c r="L7556" t="s">
        <v>21601</v>
      </c>
      <c r="M7556" t="s">
        <v>21602</v>
      </c>
      <c r="N7556" t="s">
        <v>15</v>
      </c>
      <c r="P7556">
        <v>7442106</v>
      </c>
      <c r="Q7556">
        <f>_xlfn.XLOOKUP(E7556,CPI!A:A,CPI!B:B)</f>
        <v>255.7</v>
      </c>
      <c r="R7556" s="12">
        <f>P7556*(CPI!$B$112/Movie!Q7556)</f>
        <v>8868242.8556902632</v>
      </c>
      <c r="S7556" t="s">
        <v>21603</v>
      </c>
      <c r="T7556">
        <v>104</v>
      </c>
    </row>
    <row r="7557" spans="1:20" x14ac:dyDescent="0.3">
      <c r="A7557" t="s">
        <v>21604</v>
      </c>
      <c r="B7557" t="str">
        <f t="shared" si="354"/>
        <v>Not Rated</v>
      </c>
      <c r="C7557" t="s">
        <v>432</v>
      </c>
      <c r="D7557" t="s">
        <v>26</v>
      </c>
      <c r="E7557">
        <v>2019</v>
      </c>
      <c r="F7557" s="22">
        <f t="shared" si="355"/>
        <v>43466</v>
      </c>
      <c r="G7557" t="s">
        <v>21384</v>
      </c>
      <c r="H7557">
        <f t="shared" si="356"/>
        <v>8.3000000000000007</v>
      </c>
      <c r="I7557">
        <v>8.3000000000000007</v>
      </c>
      <c r="J7557">
        <v>40000</v>
      </c>
      <c r="K7557" t="s">
        <v>19946</v>
      </c>
      <c r="L7557" t="s">
        <v>19947</v>
      </c>
      <c r="M7557" t="s">
        <v>21605</v>
      </c>
      <c r="N7557" t="s">
        <v>10277</v>
      </c>
      <c r="P7557">
        <v>3311391</v>
      </c>
      <c r="Q7557">
        <f>_xlfn.XLOOKUP(E7557,CPI!A:A,CPI!B:B)</f>
        <v>255.7</v>
      </c>
      <c r="R7557" s="12">
        <f>P7557*(CPI!$B$112/Movie!Q7557)</f>
        <v>3945955.5639421199</v>
      </c>
      <c r="S7557" t="s">
        <v>21606</v>
      </c>
      <c r="T7557">
        <v>143</v>
      </c>
    </row>
    <row r="7558" spans="1:20" x14ac:dyDescent="0.3">
      <c r="A7558" t="s">
        <v>14860</v>
      </c>
      <c r="B7558" t="str">
        <f t="shared" si="354"/>
        <v>PG-13</v>
      </c>
      <c r="C7558" t="s">
        <v>1984</v>
      </c>
      <c r="D7558" t="s">
        <v>2</v>
      </c>
      <c r="E7558">
        <v>2019</v>
      </c>
      <c r="F7558" s="22">
        <f t="shared" si="355"/>
        <v>43466</v>
      </c>
      <c r="G7558" t="s">
        <v>21607</v>
      </c>
      <c r="H7558">
        <f t="shared" si="356"/>
        <v>6.3</v>
      </c>
      <c r="I7558">
        <v>6.3</v>
      </c>
      <c r="J7558">
        <v>6700</v>
      </c>
      <c r="K7558" t="s">
        <v>13915</v>
      </c>
      <c r="L7558" t="s">
        <v>13915</v>
      </c>
      <c r="M7558" t="s">
        <v>8751</v>
      </c>
      <c r="N7558" t="s">
        <v>15</v>
      </c>
      <c r="P7558">
        <v>2790019</v>
      </c>
      <c r="Q7558">
        <f>_xlfn.XLOOKUP(E7558,CPI!A:A,CPI!B:B)</f>
        <v>255.7</v>
      </c>
      <c r="R7558" s="12">
        <f>P7558*(CPI!$B$112/Movie!Q7558)</f>
        <v>3324672.6214313651</v>
      </c>
      <c r="S7558" t="s">
        <v>12753</v>
      </c>
      <c r="T7558">
        <v>112</v>
      </c>
    </row>
    <row r="7559" spans="1:20" x14ac:dyDescent="0.3">
      <c r="A7559" t="s">
        <v>21608</v>
      </c>
      <c r="B7559" t="str">
        <f t="shared" si="354"/>
        <v>PG-13</v>
      </c>
      <c r="C7559" t="s">
        <v>1984</v>
      </c>
      <c r="D7559" t="s">
        <v>19</v>
      </c>
      <c r="E7559">
        <v>2019</v>
      </c>
      <c r="F7559" s="22">
        <f t="shared" si="355"/>
        <v>43466</v>
      </c>
      <c r="G7559" t="s">
        <v>21609</v>
      </c>
      <c r="H7559">
        <f t="shared" si="356"/>
        <v>5.8</v>
      </c>
      <c r="I7559">
        <v>5.8</v>
      </c>
      <c r="J7559">
        <v>9900</v>
      </c>
      <c r="K7559" t="s">
        <v>12935</v>
      </c>
      <c r="L7559" t="s">
        <v>21610</v>
      </c>
      <c r="M7559" t="s">
        <v>21611</v>
      </c>
      <c r="N7559" t="s">
        <v>1179</v>
      </c>
      <c r="O7559">
        <v>15000000</v>
      </c>
      <c r="P7559">
        <v>15383580</v>
      </c>
      <c r="Q7559">
        <f>_xlfn.XLOOKUP(E7559,CPI!A:A,CPI!B:B)</f>
        <v>255.7</v>
      </c>
      <c r="R7559" s="12">
        <f>P7559*(CPI!$B$112/Movie!Q7559)</f>
        <v>18331548.009385999</v>
      </c>
      <c r="S7559" t="s">
        <v>21612</v>
      </c>
      <c r="T7559">
        <v>104</v>
      </c>
    </row>
    <row r="7560" spans="1:20" x14ac:dyDescent="0.3">
      <c r="A7560" t="s">
        <v>21613</v>
      </c>
      <c r="B7560" t="str">
        <f t="shared" si="354"/>
        <v>PG</v>
      </c>
      <c r="C7560" t="s">
        <v>18</v>
      </c>
      <c r="D7560" t="s">
        <v>10</v>
      </c>
      <c r="E7560">
        <v>2019</v>
      </c>
      <c r="F7560" s="22">
        <f t="shared" si="355"/>
        <v>43466</v>
      </c>
      <c r="G7560" t="s">
        <v>20413</v>
      </c>
      <c r="H7560">
        <f t="shared" si="356"/>
        <v>6.7</v>
      </c>
      <c r="I7560">
        <v>6.7</v>
      </c>
      <c r="J7560">
        <v>16000</v>
      </c>
      <c r="K7560" t="s">
        <v>326</v>
      </c>
      <c r="L7560" t="s">
        <v>20564</v>
      </c>
      <c r="M7560" t="s">
        <v>7616</v>
      </c>
      <c r="N7560" t="s">
        <v>5975</v>
      </c>
      <c r="O7560">
        <v>18000000</v>
      </c>
      <c r="P7560">
        <v>80708134</v>
      </c>
      <c r="Q7560">
        <f>_xlfn.XLOOKUP(E7560,CPI!A:A,CPI!B:B)</f>
        <v>255.7</v>
      </c>
      <c r="R7560" s="12">
        <f>P7560*(CPI!$B$112/Movie!Q7560)</f>
        <v>96174299.686351195</v>
      </c>
      <c r="S7560" t="s">
        <v>20183</v>
      </c>
      <c r="T7560">
        <v>96</v>
      </c>
    </row>
    <row r="7561" spans="1:20" x14ac:dyDescent="0.3">
      <c r="A7561" t="s">
        <v>21614</v>
      </c>
      <c r="B7561" t="str">
        <f t="shared" si="354"/>
        <v>Not Rated</v>
      </c>
      <c r="C7561" t="s">
        <v>432</v>
      </c>
      <c r="D7561" t="s">
        <v>48</v>
      </c>
      <c r="E7561">
        <v>2019</v>
      </c>
      <c r="F7561" s="22">
        <f t="shared" si="355"/>
        <v>43466</v>
      </c>
      <c r="G7561" t="s">
        <v>21478</v>
      </c>
      <c r="H7561">
        <f t="shared" si="356"/>
        <v>8</v>
      </c>
      <c r="I7561">
        <v>8</v>
      </c>
      <c r="J7561">
        <v>24000</v>
      </c>
      <c r="K7561" t="s">
        <v>21615</v>
      </c>
      <c r="L7561" t="s">
        <v>21616</v>
      </c>
      <c r="M7561" t="s">
        <v>11765</v>
      </c>
      <c r="N7561" t="s">
        <v>10277</v>
      </c>
      <c r="P7561">
        <v>24701637</v>
      </c>
      <c r="Q7561">
        <f>_xlfn.XLOOKUP(E7561,CPI!A:A,CPI!B:B)</f>
        <v>255.7</v>
      </c>
      <c r="R7561" s="12">
        <f>P7561*(CPI!$B$112/Movie!Q7561)</f>
        <v>29435231.888541259</v>
      </c>
      <c r="S7561" t="s">
        <v>21617</v>
      </c>
      <c r="T7561">
        <v>154</v>
      </c>
    </row>
    <row r="7562" spans="1:20" x14ac:dyDescent="0.3">
      <c r="A7562" t="s">
        <v>21618</v>
      </c>
      <c r="B7562" t="str">
        <f t="shared" si="354"/>
        <v>PG</v>
      </c>
      <c r="C7562" t="s">
        <v>18</v>
      </c>
      <c r="D7562" t="s">
        <v>375</v>
      </c>
      <c r="E7562">
        <v>2019</v>
      </c>
      <c r="F7562" s="22">
        <f t="shared" si="355"/>
        <v>43466</v>
      </c>
      <c r="G7562" t="s">
        <v>21470</v>
      </c>
      <c r="H7562">
        <f t="shared" si="356"/>
        <v>5.9</v>
      </c>
      <c r="I7562">
        <v>5.9</v>
      </c>
      <c r="J7562">
        <v>11000</v>
      </c>
      <c r="K7562" t="s">
        <v>21619</v>
      </c>
      <c r="L7562" t="s">
        <v>18850</v>
      </c>
      <c r="M7562" t="s">
        <v>21620</v>
      </c>
      <c r="N7562" t="s">
        <v>1096</v>
      </c>
      <c r="O7562">
        <v>90000000</v>
      </c>
      <c r="P7562">
        <v>119559110</v>
      </c>
      <c r="Q7562">
        <f>_xlfn.XLOOKUP(E7562,CPI!A:A,CPI!B:B)</f>
        <v>255.7</v>
      </c>
      <c r="R7562" s="12">
        <f>P7562*(CPI!$B$112/Movie!Q7562)</f>
        <v>142470319.97262418</v>
      </c>
      <c r="S7562" t="s">
        <v>19497</v>
      </c>
      <c r="T7562">
        <v>85</v>
      </c>
    </row>
    <row r="7563" spans="1:20" x14ac:dyDescent="0.3">
      <c r="A7563" t="s">
        <v>21621</v>
      </c>
      <c r="B7563" t="str">
        <f t="shared" si="354"/>
        <v>Not Rated</v>
      </c>
      <c r="C7563" t="s">
        <v>432</v>
      </c>
      <c r="D7563" t="s">
        <v>19</v>
      </c>
      <c r="E7563">
        <v>2019</v>
      </c>
      <c r="F7563" s="22">
        <f t="shared" si="355"/>
        <v>43466</v>
      </c>
      <c r="G7563" t="s">
        <v>21622</v>
      </c>
      <c r="H7563">
        <f t="shared" si="356"/>
        <v>6.9</v>
      </c>
      <c r="I7563">
        <v>6.9</v>
      </c>
      <c r="J7563">
        <v>9700</v>
      </c>
      <c r="K7563" t="s">
        <v>21623</v>
      </c>
      <c r="L7563" t="s">
        <v>21623</v>
      </c>
      <c r="M7563" t="s">
        <v>21624</v>
      </c>
      <c r="N7563" t="s">
        <v>905</v>
      </c>
      <c r="P7563">
        <v>25775371</v>
      </c>
      <c r="Q7563">
        <f>_xlfn.XLOOKUP(E7563,CPI!A:A,CPI!B:B)</f>
        <v>255.7</v>
      </c>
      <c r="R7563" s="12">
        <f>P7563*(CPI!$B$112/Movie!Q7563)</f>
        <v>30714726.412592884</v>
      </c>
      <c r="S7563" t="s">
        <v>21625</v>
      </c>
      <c r="T7563">
        <v>109</v>
      </c>
    </row>
    <row r="7564" spans="1:20" x14ac:dyDescent="0.3">
      <c r="A7564" t="s">
        <v>21626</v>
      </c>
      <c r="B7564" t="str">
        <f t="shared" si="354"/>
        <v>R</v>
      </c>
      <c r="C7564" t="s">
        <v>1</v>
      </c>
      <c r="D7564" t="s">
        <v>89</v>
      </c>
      <c r="E7564">
        <v>2019</v>
      </c>
      <c r="F7564" s="22">
        <f t="shared" si="355"/>
        <v>43466</v>
      </c>
      <c r="G7564" t="s">
        <v>21627</v>
      </c>
      <c r="H7564">
        <f t="shared" si="356"/>
        <v>4.0999999999999996</v>
      </c>
      <c r="I7564">
        <v>4.0999999999999996</v>
      </c>
      <c r="J7564">
        <v>7900</v>
      </c>
      <c r="K7564" t="s">
        <v>21628</v>
      </c>
      <c r="L7564" t="s">
        <v>21628</v>
      </c>
      <c r="M7564" t="s">
        <v>145</v>
      </c>
      <c r="N7564" t="s">
        <v>15</v>
      </c>
      <c r="O7564">
        <v>18000000</v>
      </c>
      <c r="Q7564">
        <f>_xlfn.XLOOKUP(E7564,CPI!A:A,CPI!B:B)</f>
        <v>255.7</v>
      </c>
      <c r="R7564" s="12">
        <f>P7564*(CPI!$B$112/Movie!Q7564)</f>
        <v>0</v>
      </c>
      <c r="S7564" t="s">
        <v>21629</v>
      </c>
      <c r="T7564">
        <v>88</v>
      </c>
    </row>
    <row r="7565" spans="1:20" x14ac:dyDescent="0.3">
      <c r="A7565" t="s">
        <v>21630</v>
      </c>
      <c r="B7565" t="str">
        <f t="shared" si="354"/>
        <v>R</v>
      </c>
      <c r="C7565" t="s">
        <v>1</v>
      </c>
      <c r="D7565" t="s">
        <v>2</v>
      </c>
      <c r="E7565">
        <v>2019</v>
      </c>
      <c r="F7565" s="22">
        <f t="shared" si="355"/>
        <v>43466</v>
      </c>
      <c r="G7565" t="s">
        <v>21631</v>
      </c>
      <c r="H7565">
        <f t="shared" si="356"/>
        <v>6.9</v>
      </c>
      <c r="I7565">
        <v>6.9</v>
      </c>
      <c r="J7565">
        <v>11000</v>
      </c>
      <c r="K7565" t="s">
        <v>21632</v>
      </c>
      <c r="L7565" t="s">
        <v>21632</v>
      </c>
      <c r="M7565" t="s">
        <v>21633</v>
      </c>
      <c r="N7565" t="s">
        <v>437</v>
      </c>
      <c r="P7565">
        <v>6405816</v>
      </c>
      <c r="Q7565">
        <f>_xlfn.XLOOKUP(E7565,CPI!A:A,CPI!B:B)</f>
        <v>255.7</v>
      </c>
      <c r="R7565" s="12">
        <f>P7565*(CPI!$B$112/Movie!Q7565)</f>
        <v>7633367.7559640203</v>
      </c>
      <c r="S7565" t="s">
        <v>6496</v>
      </c>
      <c r="T7565">
        <v>96</v>
      </c>
    </row>
    <row r="7566" spans="1:20" x14ac:dyDescent="0.3">
      <c r="A7566" t="s">
        <v>21634</v>
      </c>
      <c r="B7566" t="str">
        <f t="shared" si="354"/>
        <v>R</v>
      </c>
      <c r="C7566" t="s">
        <v>1</v>
      </c>
      <c r="D7566" t="s">
        <v>19</v>
      </c>
      <c r="E7566">
        <v>2019</v>
      </c>
      <c r="F7566" s="22">
        <f t="shared" si="355"/>
        <v>43466</v>
      </c>
      <c r="G7566" t="s">
        <v>21635</v>
      </c>
      <c r="H7566">
        <f t="shared" si="356"/>
        <v>5.6</v>
      </c>
      <c r="I7566">
        <v>5.6</v>
      </c>
      <c r="J7566">
        <v>10000</v>
      </c>
      <c r="K7566" t="s">
        <v>21636</v>
      </c>
      <c r="L7566" t="s">
        <v>21637</v>
      </c>
      <c r="M7566" t="s">
        <v>13162</v>
      </c>
      <c r="N7566" t="s">
        <v>13163</v>
      </c>
      <c r="O7566">
        <v>10000000</v>
      </c>
      <c r="P7566">
        <v>345900</v>
      </c>
      <c r="Q7566">
        <f>_xlfn.XLOOKUP(E7566,CPI!A:A,CPI!B:B)</f>
        <v>255.7</v>
      </c>
      <c r="R7566" s="12">
        <f>P7566*(CPI!$B$112/Movie!Q7566)</f>
        <v>412185.09972624172</v>
      </c>
      <c r="S7566" t="s">
        <v>21638</v>
      </c>
      <c r="T7566">
        <v>96</v>
      </c>
    </row>
    <row r="7567" spans="1:20" x14ac:dyDescent="0.3">
      <c r="A7567" t="s">
        <v>21639</v>
      </c>
      <c r="B7567" t="str">
        <f t="shared" si="354"/>
        <v>TV-MA</v>
      </c>
      <c r="C7567" t="s">
        <v>8566</v>
      </c>
      <c r="D7567" t="s">
        <v>19</v>
      </c>
      <c r="E7567">
        <v>2019</v>
      </c>
      <c r="F7567" s="22">
        <f t="shared" si="355"/>
        <v>43466</v>
      </c>
      <c r="G7567" t="s">
        <v>21640</v>
      </c>
      <c r="H7567">
        <f t="shared" si="356"/>
        <v>6</v>
      </c>
      <c r="I7567">
        <v>6</v>
      </c>
      <c r="J7567">
        <v>28000</v>
      </c>
      <c r="K7567" t="s">
        <v>21641</v>
      </c>
      <c r="L7567" t="s">
        <v>21642</v>
      </c>
      <c r="M7567" t="s">
        <v>21643</v>
      </c>
      <c r="N7567" t="s">
        <v>5975</v>
      </c>
      <c r="O7567">
        <v>48000000</v>
      </c>
      <c r="P7567">
        <v>699992512</v>
      </c>
      <c r="Q7567">
        <f>_xlfn.XLOOKUP(E7567,CPI!A:A,CPI!B:B)</f>
        <v>255.7</v>
      </c>
      <c r="R7567" s="12">
        <f>P7567*(CPI!$B$112/Movie!Q7567)</f>
        <v>834132649.22330856</v>
      </c>
      <c r="S7567" t="s">
        <v>21644</v>
      </c>
      <c r="T7567">
        <v>125</v>
      </c>
    </row>
    <row r="7568" spans="1:20" x14ac:dyDescent="0.3">
      <c r="A7568" t="s">
        <v>21645</v>
      </c>
      <c r="B7568" t="str">
        <f t="shared" si="354"/>
        <v>PG</v>
      </c>
      <c r="C7568" t="s">
        <v>18</v>
      </c>
      <c r="D7568" t="s">
        <v>19</v>
      </c>
      <c r="E7568">
        <v>2019</v>
      </c>
      <c r="F7568" s="22">
        <f t="shared" si="355"/>
        <v>43466</v>
      </c>
      <c r="G7568" t="s">
        <v>21496</v>
      </c>
      <c r="H7568">
        <f t="shared" si="356"/>
        <v>6</v>
      </c>
      <c r="I7568">
        <v>6</v>
      </c>
      <c r="J7568">
        <v>15000</v>
      </c>
      <c r="K7568" t="s">
        <v>17395</v>
      </c>
      <c r="L7568" t="s">
        <v>17395</v>
      </c>
      <c r="M7568" t="s">
        <v>21646</v>
      </c>
      <c r="N7568" t="s">
        <v>7</v>
      </c>
      <c r="O7568">
        <v>59000000</v>
      </c>
      <c r="P7568">
        <v>32140970</v>
      </c>
      <c r="Q7568">
        <f>_xlfn.XLOOKUP(E7568,CPI!A:A,CPI!B:B)</f>
        <v>255.7</v>
      </c>
      <c r="R7568" s="12">
        <f>P7568*(CPI!$B$112/Movie!Q7568)</f>
        <v>38300170.351974972</v>
      </c>
      <c r="S7568" t="s">
        <v>21647</v>
      </c>
      <c r="T7568">
        <v>120</v>
      </c>
    </row>
    <row r="7569" spans="1:20" x14ac:dyDescent="0.3">
      <c r="A7569" t="s">
        <v>21648</v>
      </c>
      <c r="B7569" t="str">
        <f t="shared" si="354"/>
        <v>Not Rated</v>
      </c>
      <c r="C7569" t="s">
        <v>432</v>
      </c>
      <c r="D7569" t="s">
        <v>2</v>
      </c>
      <c r="E7569">
        <v>2019</v>
      </c>
      <c r="F7569" s="22">
        <f t="shared" si="355"/>
        <v>43466</v>
      </c>
      <c r="G7569" t="s">
        <v>21649</v>
      </c>
      <c r="H7569">
        <f t="shared" si="356"/>
        <v>6</v>
      </c>
      <c r="I7569">
        <v>6</v>
      </c>
      <c r="J7569">
        <v>871</v>
      </c>
      <c r="K7569" t="s">
        <v>21650</v>
      </c>
      <c r="L7569" t="s">
        <v>21651</v>
      </c>
      <c r="M7569" t="s">
        <v>21652</v>
      </c>
      <c r="N7569" t="s">
        <v>15</v>
      </c>
      <c r="O7569">
        <v>1100000</v>
      </c>
      <c r="Q7569">
        <f>_xlfn.XLOOKUP(E7569,CPI!A:A,CPI!B:B)</f>
        <v>255.7</v>
      </c>
      <c r="R7569" s="12">
        <f>P7569*(CPI!$B$112/Movie!Q7569)</f>
        <v>0</v>
      </c>
      <c r="S7569" t="s">
        <v>21653</v>
      </c>
      <c r="T7569">
        <v>85</v>
      </c>
    </row>
    <row r="7570" spans="1:20" x14ac:dyDescent="0.3">
      <c r="A7570" t="s">
        <v>21654</v>
      </c>
      <c r="B7570" t="str">
        <f t="shared" si="354"/>
        <v>PG</v>
      </c>
      <c r="C7570" t="s">
        <v>18</v>
      </c>
      <c r="D7570" t="s">
        <v>375</v>
      </c>
      <c r="E7570">
        <v>2019</v>
      </c>
      <c r="F7570" s="22">
        <f t="shared" si="355"/>
        <v>43466</v>
      </c>
      <c r="G7570" t="s">
        <v>21023</v>
      </c>
      <c r="H7570">
        <f t="shared" si="356"/>
        <v>6.7</v>
      </c>
      <c r="I7570">
        <v>6.7</v>
      </c>
      <c r="J7570">
        <v>23000</v>
      </c>
      <c r="K7570" t="s">
        <v>17937</v>
      </c>
      <c r="L7570" t="s">
        <v>17937</v>
      </c>
      <c r="M7570" t="s">
        <v>13467</v>
      </c>
      <c r="N7570" t="s">
        <v>180</v>
      </c>
      <c r="O7570">
        <v>100000000</v>
      </c>
      <c r="P7570">
        <v>26565710</v>
      </c>
      <c r="Q7570">
        <f>_xlfn.XLOOKUP(E7570,CPI!A:A,CPI!B:B)</f>
        <v>255.7</v>
      </c>
      <c r="R7570" s="12">
        <f>P7570*(CPI!$B$112/Movie!Q7570)</f>
        <v>31656518.721157607</v>
      </c>
      <c r="S7570" t="s">
        <v>18215</v>
      </c>
      <c r="T7570">
        <v>93</v>
      </c>
    </row>
    <row r="7571" spans="1:20" x14ac:dyDescent="0.3">
      <c r="A7571" t="s">
        <v>21655</v>
      </c>
      <c r="B7571" t="str">
        <f t="shared" si="354"/>
        <v>PG</v>
      </c>
      <c r="C7571" t="s">
        <v>18</v>
      </c>
      <c r="D7571" t="s">
        <v>48</v>
      </c>
      <c r="E7571">
        <v>2019</v>
      </c>
      <c r="F7571" s="22">
        <f t="shared" si="355"/>
        <v>43466</v>
      </c>
      <c r="G7571" t="s">
        <v>21656</v>
      </c>
      <c r="H7571">
        <f t="shared" si="356"/>
        <v>6.3</v>
      </c>
      <c r="I7571">
        <v>6.3</v>
      </c>
      <c r="J7571">
        <v>8800</v>
      </c>
      <c r="K7571" t="s">
        <v>21657</v>
      </c>
      <c r="L7571" t="s">
        <v>21658</v>
      </c>
      <c r="M7571" t="s">
        <v>21659</v>
      </c>
      <c r="N7571" t="s">
        <v>15</v>
      </c>
      <c r="O7571">
        <v>14000000</v>
      </c>
      <c r="P7571">
        <v>50444358</v>
      </c>
      <c r="Q7571">
        <f>_xlfn.XLOOKUP(E7571,CPI!A:A,CPI!B:B)</f>
        <v>255.7</v>
      </c>
      <c r="R7571" s="12">
        <f>P7571*(CPI!$B$112/Movie!Q7571)</f>
        <v>60111051.554947205</v>
      </c>
      <c r="S7571" t="s">
        <v>9093</v>
      </c>
      <c r="T7571">
        <v>116</v>
      </c>
    </row>
    <row r="7572" spans="1:20" x14ac:dyDescent="0.3">
      <c r="A7572" t="s">
        <v>21660</v>
      </c>
      <c r="B7572" t="str">
        <f t="shared" si="354"/>
        <v>PG-13</v>
      </c>
      <c r="C7572" t="s">
        <v>1984</v>
      </c>
      <c r="D7572" t="s">
        <v>26</v>
      </c>
      <c r="E7572">
        <v>2019</v>
      </c>
      <c r="F7572" s="22">
        <f t="shared" si="355"/>
        <v>43466</v>
      </c>
      <c r="G7572" t="s">
        <v>21494</v>
      </c>
      <c r="H7572">
        <f t="shared" si="356"/>
        <v>6</v>
      </c>
      <c r="I7572">
        <v>6</v>
      </c>
      <c r="J7572">
        <v>4700</v>
      </c>
      <c r="K7572" t="s">
        <v>21661</v>
      </c>
      <c r="L7572" t="s">
        <v>21661</v>
      </c>
      <c r="M7572" t="s">
        <v>2351</v>
      </c>
      <c r="N7572" t="s">
        <v>7</v>
      </c>
      <c r="O7572">
        <v>10000000</v>
      </c>
      <c r="P7572">
        <v>16418218</v>
      </c>
      <c r="Q7572">
        <f>_xlfn.XLOOKUP(E7572,CPI!A:A,CPI!B:B)</f>
        <v>255.7</v>
      </c>
      <c r="R7572" s="12">
        <f>P7572*(CPI!$B$112/Movie!Q7572)</f>
        <v>19564454.535001956</v>
      </c>
      <c r="S7572" t="s">
        <v>17990</v>
      </c>
      <c r="T7572">
        <v>90</v>
      </c>
    </row>
    <row r="7573" spans="1:20" x14ac:dyDescent="0.3">
      <c r="A7573" t="s">
        <v>21662</v>
      </c>
      <c r="B7573" t="str">
        <f t="shared" si="354"/>
        <v>PG-13</v>
      </c>
      <c r="C7573" t="s">
        <v>1984</v>
      </c>
      <c r="D7573" t="s">
        <v>26</v>
      </c>
      <c r="E7573">
        <v>2019</v>
      </c>
      <c r="F7573" s="22">
        <f t="shared" si="355"/>
        <v>43466</v>
      </c>
      <c r="G7573" t="s">
        <v>21023</v>
      </c>
      <c r="H7573">
        <f t="shared" si="356"/>
        <v>5.5</v>
      </c>
      <c r="I7573">
        <v>5.5</v>
      </c>
      <c r="J7573">
        <v>12000</v>
      </c>
      <c r="K7573" t="s">
        <v>14891</v>
      </c>
      <c r="L7573" t="s">
        <v>21663</v>
      </c>
      <c r="M7573" t="s">
        <v>20524</v>
      </c>
      <c r="N7573" t="s">
        <v>15</v>
      </c>
      <c r="O7573">
        <v>20000000</v>
      </c>
      <c r="P7573">
        <v>49000667</v>
      </c>
      <c r="Q7573">
        <f>_xlfn.XLOOKUP(E7573,CPI!A:A,CPI!B:B)</f>
        <v>255.7</v>
      </c>
      <c r="R7573" s="12">
        <f>P7573*(CPI!$B$112/Movie!Q7573)</f>
        <v>58390704.86859601</v>
      </c>
      <c r="S7573" t="s">
        <v>46</v>
      </c>
      <c r="T7573">
        <v>109</v>
      </c>
    </row>
    <row r="7574" spans="1:20" x14ac:dyDescent="0.3">
      <c r="A7574" t="s">
        <v>21664</v>
      </c>
      <c r="B7574" t="str">
        <f t="shared" si="354"/>
        <v>R</v>
      </c>
      <c r="C7574" t="s">
        <v>1</v>
      </c>
      <c r="D7574" t="s">
        <v>136</v>
      </c>
      <c r="E7574">
        <v>2019</v>
      </c>
      <c r="F7574" s="22">
        <f t="shared" si="355"/>
        <v>43466</v>
      </c>
      <c r="G7574" t="s">
        <v>20996</v>
      </c>
      <c r="H7574">
        <f t="shared" si="356"/>
        <v>5.9</v>
      </c>
      <c r="I7574">
        <v>5.9</v>
      </c>
      <c r="J7574">
        <v>24000</v>
      </c>
      <c r="K7574" t="s">
        <v>21665</v>
      </c>
      <c r="L7574" t="s">
        <v>15775</v>
      </c>
      <c r="M7574" t="s">
        <v>17568</v>
      </c>
      <c r="N7574" t="s">
        <v>15</v>
      </c>
      <c r="O7574">
        <v>6000000</v>
      </c>
      <c r="P7574">
        <v>21150265</v>
      </c>
      <c r="Q7574">
        <f>_xlfn.XLOOKUP(E7574,CPI!A:A,CPI!B:B)</f>
        <v>255.7</v>
      </c>
      <c r="R7574" s="12">
        <f>P7574*(CPI!$B$112/Movie!Q7574)</f>
        <v>25203307.569417287</v>
      </c>
      <c r="S7574" t="s">
        <v>35</v>
      </c>
      <c r="T7574">
        <v>92</v>
      </c>
    </row>
    <row r="7575" spans="1:20" x14ac:dyDescent="0.3">
      <c r="A7575" t="s">
        <v>21666</v>
      </c>
      <c r="B7575" t="str">
        <f t="shared" si="354"/>
        <v>Not Rated</v>
      </c>
      <c r="C7575" t="s">
        <v>432</v>
      </c>
      <c r="D7575" t="s">
        <v>375</v>
      </c>
      <c r="E7575">
        <v>2019</v>
      </c>
      <c r="F7575" s="22">
        <f t="shared" si="355"/>
        <v>43466</v>
      </c>
      <c r="G7575" t="s">
        <v>21667</v>
      </c>
      <c r="H7575">
        <f t="shared" si="356"/>
        <v>7.5</v>
      </c>
      <c r="I7575">
        <v>7.5</v>
      </c>
      <c r="J7575">
        <v>6500</v>
      </c>
      <c r="K7575" t="s">
        <v>21668</v>
      </c>
      <c r="L7575" t="s">
        <v>21668</v>
      </c>
      <c r="M7575" t="s">
        <v>21669</v>
      </c>
      <c r="N7575" t="s">
        <v>5975</v>
      </c>
      <c r="P7575">
        <v>726264074</v>
      </c>
      <c r="Q7575">
        <f>_xlfn.XLOOKUP(E7575,CPI!A:A,CPI!B:B)</f>
        <v>255.7</v>
      </c>
      <c r="R7575" s="12">
        <f>P7575*(CPI!$B$112/Movie!Q7575)</f>
        <v>865438652.12280023</v>
      </c>
      <c r="S7575" t="s">
        <v>21670</v>
      </c>
      <c r="T7575">
        <v>110</v>
      </c>
    </row>
    <row r="7576" spans="1:20" x14ac:dyDescent="0.3">
      <c r="A7576" t="s">
        <v>21671</v>
      </c>
      <c r="B7576" t="str">
        <f t="shared" si="354"/>
        <v>PG</v>
      </c>
      <c r="C7576" t="s">
        <v>18</v>
      </c>
      <c r="D7576" t="s">
        <v>2</v>
      </c>
      <c r="E7576">
        <v>2019</v>
      </c>
      <c r="F7576" s="22">
        <f t="shared" si="355"/>
        <v>43466</v>
      </c>
      <c r="G7576" t="s">
        <v>21262</v>
      </c>
      <c r="H7576">
        <f t="shared" si="356"/>
        <v>6.9</v>
      </c>
      <c r="I7576">
        <v>6.9</v>
      </c>
      <c r="J7576">
        <v>3100</v>
      </c>
      <c r="K7576" t="s">
        <v>21672</v>
      </c>
      <c r="L7576" t="s">
        <v>21673</v>
      </c>
      <c r="M7576" t="s">
        <v>21674</v>
      </c>
      <c r="N7576" t="s">
        <v>233</v>
      </c>
      <c r="P7576">
        <v>4393018</v>
      </c>
      <c r="Q7576">
        <f>_xlfn.XLOOKUP(E7576,CPI!A:A,CPI!B:B)</f>
        <v>255.7</v>
      </c>
      <c r="R7576" s="12">
        <f>P7576*(CPI!$B$112/Movie!Q7576)</f>
        <v>5234855.6300351974</v>
      </c>
      <c r="S7576" t="s">
        <v>21675</v>
      </c>
      <c r="T7576">
        <v>99</v>
      </c>
    </row>
    <row r="7577" spans="1:20" x14ac:dyDescent="0.3">
      <c r="A7577" t="s">
        <v>21676</v>
      </c>
      <c r="B7577" t="str">
        <f t="shared" si="354"/>
        <v>Not Rated</v>
      </c>
      <c r="C7577" t="s">
        <v>432</v>
      </c>
      <c r="D7577" t="s">
        <v>2</v>
      </c>
      <c r="E7577">
        <v>2019</v>
      </c>
      <c r="F7577" s="22">
        <f t="shared" si="355"/>
        <v>43466</v>
      </c>
      <c r="G7577" t="s">
        <v>21396</v>
      </c>
      <c r="H7577">
        <f t="shared" si="356"/>
        <v>8</v>
      </c>
      <c r="I7577">
        <v>8</v>
      </c>
      <c r="J7577">
        <v>34000</v>
      </c>
      <c r="K7577" t="s">
        <v>17297</v>
      </c>
      <c r="L7577" t="s">
        <v>17297</v>
      </c>
      <c r="M7577" t="s">
        <v>21677</v>
      </c>
      <c r="N7577" t="s">
        <v>10277</v>
      </c>
      <c r="P7577">
        <v>28141995</v>
      </c>
      <c r="Q7577">
        <f>_xlfn.XLOOKUP(E7577,CPI!A:A,CPI!B:B)</f>
        <v>255.7</v>
      </c>
      <c r="R7577" s="12">
        <f>P7577*(CPI!$B$112/Movie!Q7577)</f>
        <v>33534868.504106376</v>
      </c>
      <c r="S7577" t="s">
        <v>12155</v>
      </c>
      <c r="T7577">
        <v>154</v>
      </c>
    </row>
    <row r="7578" spans="1:20" x14ac:dyDescent="0.3">
      <c r="A7578" t="s">
        <v>21678</v>
      </c>
      <c r="B7578" t="str">
        <f t="shared" si="354"/>
        <v>R</v>
      </c>
      <c r="C7578" t="s">
        <v>1</v>
      </c>
      <c r="D7578" t="s">
        <v>89</v>
      </c>
      <c r="E7578">
        <v>2019</v>
      </c>
      <c r="F7578" s="22">
        <f t="shared" si="355"/>
        <v>43466</v>
      </c>
      <c r="G7578" t="s">
        <v>21023</v>
      </c>
      <c r="H7578">
        <f t="shared" si="356"/>
        <v>5.3</v>
      </c>
      <c r="I7578">
        <v>5.3</v>
      </c>
      <c r="J7578">
        <v>3700</v>
      </c>
      <c r="K7578" t="s">
        <v>21679</v>
      </c>
      <c r="L7578" t="s">
        <v>19010</v>
      </c>
      <c r="M7578" t="s">
        <v>21680</v>
      </c>
      <c r="N7578" t="s">
        <v>15</v>
      </c>
      <c r="P7578">
        <v>20440</v>
      </c>
      <c r="Q7578">
        <f>_xlfn.XLOOKUP(E7578,CPI!A:A,CPI!B:B)</f>
        <v>255.7</v>
      </c>
      <c r="R7578" s="12">
        <f>P7578*(CPI!$B$112/Movie!Q7578)</f>
        <v>24356.933906922175</v>
      </c>
      <c r="S7578" t="s">
        <v>21681</v>
      </c>
      <c r="T7578">
        <v>105</v>
      </c>
    </row>
    <row r="7579" spans="1:20" x14ac:dyDescent="0.3">
      <c r="A7579" t="s">
        <v>21682</v>
      </c>
      <c r="B7579" t="str">
        <f t="shared" si="354"/>
        <v>PG</v>
      </c>
      <c r="C7579" t="s">
        <v>18</v>
      </c>
      <c r="D7579" t="s">
        <v>2</v>
      </c>
      <c r="E7579">
        <v>2019</v>
      </c>
      <c r="F7579" s="22">
        <f t="shared" si="355"/>
        <v>43466</v>
      </c>
      <c r="G7579" t="s">
        <v>21449</v>
      </c>
      <c r="H7579">
        <f t="shared" si="356"/>
        <v>6.6</v>
      </c>
      <c r="I7579">
        <v>6.6</v>
      </c>
      <c r="J7579">
        <v>4100</v>
      </c>
      <c r="K7579" t="s">
        <v>15944</v>
      </c>
      <c r="L7579" t="s">
        <v>15944</v>
      </c>
      <c r="M7579" t="s">
        <v>15944</v>
      </c>
      <c r="N7579" t="s">
        <v>15</v>
      </c>
      <c r="O7579">
        <v>5000000</v>
      </c>
      <c r="P7579">
        <v>38026103</v>
      </c>
      <c r="Q7579">
        <f>_xlfn.XLOOKUP(E7579,CPI!A:A,CPI!B:B)</f>
        <v>255.7</v>
      </c>
      <c r="R7579" s="12">
        <f>P7579*(CPI!$B$112/Movie!Q7579)</f>
        <v>45313076.199061401</v>
      </c>
      <c r="S7579" t="s">
        <v>21683</v>
      </c>
      <c r="T7579">
        <v>119</v>
      </c>
    </row>
    <row r="7580" spans="1:20" x14ac:dyDescent="0.3">
      <c r="A7580" t="s">
        <v>21684</v>
      </c>
      <c r="B7580" t="str">
        <f t="shared" si="354"/>
        <v>Rating Pending</v>
      </c>
      <c r="D7580" t="s">
        <v>89</v>
      </c>
      <c r="E7580">
        <v>2019</v>
      </c>
      <c r="F7580" s="22">
        <f t="shared" si="355"/>
        <v>43466</v>
      </c>
      <c r="G7580" t="s">
        <v>21384</v>
      </c>
      <c r="H7580">
        <f t="shared" si="356"/>
        <v>6.2</v>
      </c>
      <c r="I7580">
        <v>6.2</v>
      </c>
      <c r="J7580">
        <v>481</v>
      </c>
      <c r="K7580" t="s">
        <v>20653</v>
      </c>
      <c r="L7580" t="s">
        <v>20653</v>
      </c>
      <c r="M7580" t="s">
        <v>21685</v>
      </c>
      <c r="N7580" t="s">
        <v>15</v>
      </c>
      <c r="P7580">
        <v>80657</v>
      </c>
      <c r="Q7580">
        <f>_xlfn.XLOOKUP(E7580,CPI!A:A,CPI!B:B)</f>
        <v>255.7</v>
      </c>
      <c r="R7580" s="12">
        <f>P7580*(CPI!$B$112/Movie!Q7580)</f>
        <v>96113.366836136105</v>
      </c>
      <c r="S7580" t="s">
        <v>21686</v>
      </c>
      <c r="T7580">
        <v>87</v>
      </c>
    </row>
    <row r="7581" spans="1:20" x14ac:dyDescent="0.3">
      <c r="A7581" t="s">
        <v>21687</v>
      </c>
      <c r="B7581" t="str">
        <f t="shared" si="354"/>
        <v>PG-13</v>
      </c>
      <c r="C7581" t="s">
        <v>1984</v>
      </c>
      <c r="D7581" t="s">
        <v>26</v>
      </c>
      <c r="E7581">
        <v>2019</v>
      </c>
      <c r="F7581" s="22">
        <f t="shared" si="355"/>
        <v>43466</v>
      </c>
      <c r="G7581" t="s">
        <v>21045</v>
      </c>
      <c r="H7581">
        <f t="shared" si="356"/>
        <v>4.5</v>
      </c>
      <c r="I7581">
        <v>4.5</v>
      </c>
      <c r="J7581">
        <v>4000</v>
      </c>
      <c r="K7581" t="s">
        <v>14238</v>
      </c>
      <c r="L7581" t="s">
        <v>14238</v>
      </c>
      <c r="M7581" t="s">
        <v>14238</v>
      </c>
      <c r="N7581" t="s">
        <v>15</v>
      </c>
      <c r="O7581">
        <v>20000000</v>
      </c>
      <c r="P7581">
        <v>74747725</v>
      </c>
      <c r="Q7581">
        <f>_xlfn.XLOOKUP(E7581,CPI!A:A,CPI!B:B)</f>
        <v>255.7</v>
      </c>
      <c r="R7581" s="12">
        <f>P7581*(CPI!$B$112/Movie!Q7581)</f>
        <v>89071692.637856871</v>
      </c>
      <c r="S7581" t="s">
        <v>15990</v>
      </c>
      <c r="T7581">
        <v>109</v>
      </c>
    </row>
    <row r="7582" spans="1:20" x14ac:dyDescent="0.3">
      <c r="A7582" t="s">
        <v>21688</v>
      </c>
      <c r="B7582" t="str">
        <f t="shared" si="354"/>
        <v>Not Rated</v>
      </c>
      <c r="C7582" t="s">
        <v>432</v>
      </c>
      <c r="D7582" t="s">
        <v>89</v>
      </c>
      <c r="E7582">
        <v>2019</v>
      </c>
      <c r="F7582" s="22">
        <f t="shared" si="355"/>
        <v>43466</v>
      </c>
      <c r="G7582" t="s">
        <v>21689</v>
      </c>
      <c r="H7582">
        <f t="shared" si="356"/>
        <v>5.2</v>
      </c>
      <c r="I7582">
        <v>5.2</v>
      </c>
      <c r="J7582">
        <v>735</v>
      </c>
      <c r="K7582" t="s">
        <v>21690</v>
      </c>
      <c r="L7582" t="s">
        <v>21690</v>
      </c>
      <c r="M7582" t="s">
        <v>8606</v>
      </c>
      <c r="N7582" t="s">
        <v>15</v>
      </c>
      <c r="P7582">
        <v>682</v>
      </c>
      <c r="Q7582">
        <f>_xlfn.XLOOKUP(E7582,CPI!A:A,CPI!B:B)</f>
        <v>255.7</v>
      </c>
      <c r="R7582" s="12">
        <f>P7582*(CPI!$B$112/Movie!Q7582)</f>
        <v>812.69221744231527</v>
      </c>
      <c r="S7582" t="s">
        <v>21691</v>
      </c>
      <c r="T7582">
        <v>93</v>
      </c>
    </row>
    <row r="7583" spans="1:20" x14ac:dyDescent="0.3">
      <c r="A7583" t="s">
        <v>21692</v>
      </c>
      <c r="B7583" t="str">
        <f t="shared" si="354"/>
        <v>Not Rated</v>
      </c>
      <c r="C7583" t="s">
        <v>432</v>
      </c>
      <c r="D7583" t="s">
        <v>19</v>
      </c>
      <c r="E7583">
        <v>2019</v>
      </c>
      <c r="F7583" s="22">
        <f t="shared" si="355"/>
        <v>43466</v>
      </c>
      <c r="G7583" t="s">
        <v>21219</v>
      </c>
      <c r="H7583">
        <f t="shared" si="356"/>
        <v>7.1</v>
      </c>
      <c r="I7583">
        <v>7.1</v>
      </c>
      <c r="J7583">
        <v>7600</v>
      </c>
      <c r="K7583" t="s">
        <v>21693</v>
      </c>
      <c r="L7583" t="s">
        <v>21694</v>
      </c>
      <c r="M7583" t="s">
        <v>21695</v>
      </c>
      <c r="N7583" t="s">
        <v>905</v>
      </c>
      <c r="P7583">
        <v>119932733</v>
      </c>
      <c r="Q7583">
        <f>_xlfn.XLOOKUP(E7583,CPI!A:A,CPI!B:B)</f>
        <v>255.7</v>
      </c>
      <c r="R7583" s="12">
        <f>P7583*(CPI!$B$112/Movie!Q7583)</f>
        <v>142915540.6535002</v>
      </c>
      <c r="S7583" t="s">
        <v>21696</v>
      </c>
      <c r="T7583">
        <v>111</v>
      </c>
    </row>
    <row r="7584" spans="1:20" x14ac:dyDescent="0.3">
      <c r="A7584" t="s">
        <v>21697</v>
      </c>
      <c r="B7584" t="str">
        <f t="shared" si="354"/>
        <v>PG-13</v>
      </c>
      <c r="C7584" t="s">
        <v>1984</v>
      </c>
      <c r="D7584" t="s">
        <v>2</v>
      </c>
      <c r="E7584">
        <v>2019</v>
      </c>
      <c r="F7584" s="22">
        <f t="shared" si="355"/>
        <v>43466</v>
      </c>
      <c r="G7584" t="s">
        <v>21698</v>
      </c>
      <c r="H7584">
        <f t="shared" si="356"/>
        <v>5.7</v>
      </c>
      <c r="I7584">
        <v>5.7</v>
      </c>
      <c r="J7584">
        <v>1500</v>
      </c>
      <c r="K7584" t="s">
        <v>21699</v>
      </c>
      <c r="L7584" t="s">
        <v>21699</v>
      </c>
      <c r="M7584" t="s">
        <v>3509</v>
      </c>
      <c r="N7584" t="s">
        <v>15</v>
      </c>
      <c r="P7584">
        <v>354103</v>
      </c>
      <c r="Q7584">
        <f>_xlfn.XLOOKUP(E7584,CPI!A:A,CPI!B:B)</f>
        <v>255.7</v>
      </c>
      <c r="R7584" s="12">
        <f>P7584*(CPI!$B$112/Movie!Q7584)</f>
        <v>421960.04732107942</v>
      </c>
      <c r="S7584" t="s">
        <v>21700</v>
      </c>
      <c r="T7584">
        <v>94</v>
      </c>
    </row>
    <row r="7585" spans="1:20" x14ac:dyDescent="0.3">
      <c r="A7585" t="s">
        <v>21701</v>
      </c>
      <c r="B7585" t="str">
        <f t="shared" si="354"/>
        <v>PG-13</v>
      </c>
      <c r="C7585" t="s">
        <v>1984</v>
      </c>
      <c r="D7585" t="s">
        <v>2</v>
      </c>
      <c r="E7585">
        <v>2019</v>
      </c>
      <c r="F7585" s="22">
        <f t="shared" si="355"/>
        <v>43466</v>
      </c>
      <c r="G7585" t="s">
        <v>20899</v>
      </c>
      <c r="H7585">
        <f t="shared" si="356"/>
        <v>5.9</v>
      </c>
      <c r="I7585">
        <v>5.9</v>
      </c>
      <c r="J7585">
        <v>6600</v>
      </c>
      <c r="K7585" t="s">
        <v>20510</v>
      </c>
      <c r="L7585" t="s">
        <v>21663</v>
      </c>
      <c r="M7585" t="s">
        <v>21702</v>
      </c>
      <c r="N7585" t="s">
        <v>15</v>
      </c>
      <c r="O7585">
        <v>9000000</v>
      </c>
      <c r="P7585">
        <v>6750029</v>
      </c>
      <c r="Q7585">
        <f>_xlfn.XLOOKUP(E7585,CPI!A:A,CPI!B:B)</f>
        <v>255.7</v>
      </c>
      <c r="R7585" s="12">
        <f>P7585*(CPI!$B$112/Movie!Q7585)</f>
        <v>8043542.5745013691</v>
      </c>
      <c r="S7585" t="s">
        <v>20483</v>
      </c>
      <c r="T7585">
        <v>100</v>
      </c>
    </row>
    <row r="7586" spans="1:20" x14ac:dyDescent="0.3">
      <c r="A7586" t="s">
        <v>21703</v>
      </c>
      <c r="B7586" t="str">
        <f t="shared" si="354"/>
        <v>PG</v>
      </c>
      <c r="C7586" t="s">
        <v>18</v>
      </c>
      <c r="D7586" t="s">
        <v>26</v>
      </c>
      <c r="E7586">
        <v>2019</v>
      </c>
      <c r="F7586" s="22">
        <f t="shared" si="355"/>
        <v>43466</v>
      </c>
      <c r="G7586" t="s">
        <v>21704</v>
      </c>
      <c r="H7586">
        <f t="shared" si="356"/>
        <v>6.2</v>
      </c>
      <c r="I7586">
        <v>6.2</v>
      </c>
      <c r="J7586">
        <v>719</v>
      </c>
      <c r="K7586" t="s">
        <v>21705</v>
      </c>
      <c r="L7586" t="s">
        <v>21706</v>
      </c>
      <c r="M7586" t="s">
        <v>21707</v>
      </c>
      <c r="N7586" t="s">
        <v>15</v>
      </c>
      <c r="P7586">
        <v>210091</v>
      </c>
      <c r="Q7586">
        <f>_xlfn.XLOOKUP(E7586,CPI!A:A,CPI!B:B)</f>
        <v>255.7</v>
      </c>
      <c r="R7586" s="12">
        <f>P7586*(CPI!$B$112/Movie!Q7586)</f>
        <v>250350.91005084084</v>
      </c>
      <c r="S7586" t="s">
        <v>21708</v>
      </c>
      <c r="T7586">
        <v>106</v>
      </c>
    </row>
    <row r="7587" spans="1:20" x14ac:dyDescent="0.3">
      <c r="A7587" t="s">
        <v>21709</v>
      </c>
      <c r="B7587" t="str">
        <f t="shared" si="354"/>
        <v>Not Rated</v>
      </c>
      <c r="C7587" t="s">
        <v>432</v>
      </c>
      <c r="D7587" t="s">
        <v>2</v>
      </c>
      <c r="E7587">
        <v>2019</v>
      </c>
      <c r="F7587" s="22">
        <f t="shared" si="355"/>
        <v>43466</v>
      </c>
      <c r="G7587" t="s">
        <v>21656</v>
      </c>
      <c r="H7587">
        <f t="shared" si="356"/>
        <v>3.6</v>
      </c>
      <c r="I7587">
        <v>3.6</v>
      </c>
      <c r="J7587">
        <v>12000</v>
      </c>
      <c r="K7587" t="s">
        <v>21710</v>
      </c>
      <c r="L7587" t="s">
        <v>16960</v>
      </c>
      <c r="M7587" t="s">
        <v>21711</v>
      </c>
      <c r="N7587" t="s">
        <v>10277</v>
      </c>
      <c r="P7587">
        <v>17987034</v>
      </c>
      <c r="Q7587">
        <f>_xlfn.XLOOKUP(E7587,CPI!A:A,CPI!B:B)</f>
        <v>255.7</v>
      </c>
      <c r="R7587" s="12">
        <f>P7587*(CPI!$B$112/Movie!Q7587)</f>
        <v>21433904.027375832</v>
      </c>
      <c r="S7587" t="s">
        <v>10278</v>
      </c>
      <c r="T7587">
        <v>166</v>
      </c>
    </row>
    <row r="7588" spans="1:20" x14ac:dyDescent="0.3">
      <c r="A7588" t="s">
        <v>21712</v>
      </c>
      <c r="B7588" t="str">
        <f t="shared" si="354"/>
        <v>Not Rated</v>
      </c>
      <c r="C7588" t="s">
        <v>432</v>
      </c>
      <c r="D7588" t="s">
        <v>19</v>
      </c>
      <c r="E7588">
        <v>2019</v>
      </c>
      <c r="F7588" s="22">
        <f t="shared" si="355"/>
        <v>43466</v>
      </c>
      <c r="G7588" t="s">
        <v>21713</v>
      </c>
      <c r="H7588">
        <f t="shared" si="356"/>
        <v>8.1</v>
      </c>
      <c r="I7588">
        <v>8.1</v>
      </c>
      <c r="J7588">
        <v>9800</v>
      </c>
      <c r="K7588" t="s">
        <v>21714</v>
      </c>
      <c r="L7588" t="s">
        <v>21715</v>
      </c>
      <c r="M7588" t="s">
        <v>21605</v>
      </c>
      <c r="N7588" t="s">
        <v>10277</v>
      </c>
      <c r="P7588">
        <v>914565</v>
      </c>
      <c r="Q7588">
        <f>_xlfn.XLOOKUP(E7588,CPI!A:A,CPI!B:B)</f>
        <v>255.7</v>
      </c>
      <c r="R7588" s="12">
        <f>P7588*(CPI!$B$112/Movie!Q7588)</f>
        <v>1089823.8384825969</v>
      </c>
      <c r="S7588" t="s">
        <v>21716</v>
      </c>
      <c r="T7588">
        <v>143</v>
      </c>
    </row>
    <row r="7589" spans="1:20" x14ac:dyDescent="0.3">
      <c r="A7589" t="s">
        <v>21717</v>
      </c>
      <c r="B7589" t="str">
        <f t="shared" si="354"/>
        <v>Not Rated</v>
      </c>
      <c r="C7589" t="s">
        <v>432</v>
      </c>
      <c r="D7589" t="s">
        <v>2</v>
      </c>
      <c r="E7589">
        <v>2019</v>
      </c>
      <c r="F7589" s="22">
        <f t="shared" si="355"/>
        <v>43466</v>
      </c>
      <c r="G7589" t="s">
        <v>21718</v>
      </c>
      <c r="H7589">
        <f t="shared" si="356"/>
        <v>6.5</v>
      </c>
      <c r="I7589">
        <v>6.5</v>
      </c>
      <c r="J7589">
        <v>13000</v>
      </c>
      <c r="K7589" t="s">
        <v>21719</v>
      </c>
      <c r="L7589" t="s">
        <v>21720</v>
      </c>
      <c r="M7589" t="s">
        <v>21721</v>
      </c>
      <c r="N7589" t="s">
        <v>10277</v>
      </c>
      <c r="P7589">
        <v>5667057</v>
      </c>
      <c r="Q7589">
        <f>_xlfn.XLOOKUP(E7589,CPI!A:A,CPI!B:B)</f>
        <v>255.7</v>
      </c>
      <c r="R7589" s="12">
        <f>P7589*(CPI!$B$112/Movie!Q7589)</f>
        <v>6753039.7649589367</v>
      </c>
      <c r="S7589" t="s">
        <v>21722</v>
      </c>
      <c r="T7589">
        <v>130</v>
      </c>
    </row>
    <row r="7590" spans="1:20" x14ac:dyDescent="0.3">
      <c r="A7590" t="s">
        <v>21723</v>
      </c>
      <c r="B7590" t="str">
        <f t="shared" si="354"/>
        <v>Not Rated</v>
      </c>
      <c r="C7590" t="s">
        <v>432</v>
      </c>
      <c r="D7590" t="s">
        <v>136</v>
      </c>
      <c r="E7590">
        <v>2019</v>
      </c>
      <c r="F7590" s="22">
        <f t="shared" si="355"/>
        <v>43466</v>
      </c>
      <c r="G7590" t="s">
        <v>21724</v>
      </c>
      <c r="H7590">
        <f t="shared" si="356"/>
        <v>6.5</v>
      </c>
      <c r="I7590">
        <v>6.5</v>
      </c>
      <c r="J7590">
        <v>2500</v>
      </c>
      <c r="K7590" t="s">
        <v>21725</v>
      </c>
      <c r="L7590" t="s">
        <v>21725</v>
      </c>
      <c r="M7590" t="s">
        <v>21725</v>
      </c>
      <c r="N7590" t="s">
        <v>15</v>
      </c>
      <c r="O7590">
        <v>5000000</v>
      </c>
      <c r="P7590">
        <v>359377</v>
      </c>
      <c r="Q7590">
        <f>_xlfn.XLOOKUP(E7590,CPI!A:A,CPI!B:B)</f>
        <v>255.7</v>
      </c>
      <c r="R7590" s="12">
        <f>P7590*(CPI!$B$112/Movie!Q7590)</f>
        <v>428244.70825185766</v>
      </c>
      <c r="S7590" t="s">
        <v>21726</v>
      </c>
      <c r="T7590">
        <v>96</v>
      </c>
    </row>
    <row r="7591" spans="1:20" x14ac:dyDescent="0.3">
      <c r="A7591" t="s">
        <v>21727</v>
      </c>
      <c r="B7591" t="str">
        <f t="shared" si="354"/>
        <v>Not Rated</v>
      </c>
      <c r="C7591" t="s">
        <v>432</v>
      </c>
      <c r="D7591" t="s">
        <v>19</v>
      </c>
      <c r="E7591">
        <v>2019</v>
      </c>
      <c r="F7591" s="22">
        <f t="shared" si="355"/>
        <v>43466</v>
      </c>
      <c r="G7591" t="s">
        <v>21718</v>
      </c>
      <c r="H7591">
        <f t="shared" si="356"/>
        <v>7.2</v>
      </c>
      <c r="I7591">
        <v>7.2</v>
      </c>
      <c r="J7591">
        <v>10000</v>
      </c>
      <c r="K7591" t="s">
        <v>13187</v>
      </c>
      <c r="L7591" t="s">
        <v>21728</v>
      </c>
      <c r="M7591" t="s">
        <v>21729</v>
      </c>
      <c r="N7591" t="s">
        <v>10277</v>
      </c>
      <c r="P7591">
        <v>13098981</v>
      </c>
      <c r="Q7591">
        <f>_xlfn.XLOOKUP(E7591,CPI!A:A,CPI!B:B)</f>
        <v>255.7</v>
      </c>
      <c r="R7591" s="12">
        <f>P7591*(CPI!$B$112/Movie!Q7591)</f>
        <v>15609149.435666798</v>
      </c>
      <c r="S7591" t="s">
        <v>21730</v>
      </c>
      <c r="T7591">
        <v>146</v>
      </c>
    </row>
    <row r="7592" spans="1:20" x14ac:dyDescent="0.3">
      <c r="A7592" t="s">
        <v>21731</v>
      </c>
      <c r="B7592" t="str">
        <f t="shared" si="354"/>
        <v>Not Rated</v>
      </c>
      <c r="C7592" t="s">
        <v>432</v>
      </c>
      <c r="D7592" t="s">
        <v>19</v>
      </c>
      <c r="E7592">
        <v>2019</v>
      </c>
      <c r="F7592" s="22">
        <f t="shared" si="355"/>
        <v>43466</v>
      </c>
      <c r="G7592" t="s">
        <v>21425</v>
      </c>
      <c r="H7592">
        <f t="shared" si="356"/>
        <v>5.2</v>
      </c>
      <c r="I7592">
        <v>5.2</v>
      </c>
      <c r="J7592">
        <v>17000</v>
      </c>
      <c r="K7592" t="s">
        <v>21732</v>
      </c>
      <c r="L7592" t="s">
        <v>21732</v>
      </c>
      <c r="M7592" t="s">
        <v>19480</v>
      </c>
      <c r="N7592" t="s">
        <v>10277</v>
      </c>
      <c r="P7592">
        <v>5708522</v>
      </c>
      <c r="Q7592">
        <f>_xlfn.XLOOKUP(E7592,CPI!A:A,CPI!B:B)</f>
        <v>255.7</v>
      </c>
      <c r="R7592" s="12">
        <f>P7592*(CPI!$B$112/Movie!Q7592)</f>
        <v>6802450.7368009388</v>
      </c>
      <c r="S7592" t="s">
        <v>21733</v>
      </c>
      <c r="T7592">
        <v>170</v>
      </c>
    </row>
    <row r="7593" spans="1:20" x14ac:dyDescent="0.3">
      <c r="A7593" t="s">
        <v>21734</v>
      </c>
      <c r="B7593" t="str">
        <f t="shared" si="354"/>
        <v>Not Rated</v>
      </c>
      <c r="C7593" t="s">
        <v>432</v>
      </c>
      <c r="D7593" t="s">
        <v>19</v>
      </c>
      <c r="E7593">
        <v>2019</v>
      </c>
      <c r="F7593" s="22">
        <f t="shared" si="355"/>
        <v>43466</v>
      </c>
      <c r="G7593" t="s">
        <v>21735</v>
      </c>
      <c r="H7593">
        <f t="shared" si="356"/>
        <v>7</v>
      </c>
      <c r="I7593">
        <v>7</v>
      </c>
      <c r="J7593">
        <v>4700</v>
      </c>
      <c r="K7593" t="s">
        <v>21736</v>
      </c>
      <c r="L7593" t="s">
        <v>21736</v>
      </c>
      <c r="M7593" t="s">
        <v>21737</v>
      </c>
      <c r="N7593" t="s">
        <v>905</v>
      </c>
      <c r="P7593">
        <v>69501772</v>
      </c>
      <c r="Q7593">
        <f>_xlfn.XLOOKUP(E7593,CPI!A:A,CPI!B:B)</f>
        <v>255.7</v>
      </c>
      <c r="R7593" s="12">
        <f>P7593*(CPI!$B$112/Movie!Q7593)</f>
        <v>82820453.376613215</v>
      </c>
      <c r="S7593" t="s">
        <v>21738</v>
      </c>
      <c r="T7593">
        <v>103</v>
      </c>
    </row>
    <row r="7594" spans="1:20" x14ac:dyDescent="0.3">
      <c r="A7594" t="s">
        <v>21739</v>
      </c>
      <c r="B7594" t="str">
        <f t="shared" si="354"/>
        <v>R</v>
      </c>
      <c r="C7594" t="s">
        <v>1</v>
      </c>
      <c r="D7594" t="s">
        <v>2</v>
      </c>
      <c r="E7594">
        <v>2019</v>
      </c>
      <c r="F7594" s="22">
        <f t="shared" si="355"/>
        <v>43466</v>
      </c>
      <c r="G7594" t="s">
        <v>21740</v>
      </c>
      <c r="H7594">
        <f t="shared" si="356"/>
        <v>6.3</v>
      </c>
      <c r="I7594">
        <v>6.3</v>
      </c>
      <c r="J7594">
        <v>417</v>
      </c>
      <c r="K7594" t="s">
        <v>21741</v>
      </c>
      <c r="L7594" t="s">
        <v>21741</v>
      </c>
      <c r="M7594" t="s">
        <v>21742</v>
      </c>
      <c r="N7594" t="s">
        <v>15</v>
      </c>
      <c r="P7594">
        <v>300842</v>
      </c>
      <c r="Q7594">
        <f>_xlfn.XLOOKUP(E7594,CPI!A:A,CPI!B:B)</f>
        <v>255.7</v>
      </c>
      <c r="R7594" s="12">
        <f>P7594*(CPI!$B$112/Movie!Q7594)</f>
        <v>358492.59835745016</v>
      </c>
      <c r="S7594" t="s">
        <v>21743</v>
      </c>
      <c r="T7594">
        <v>137</v>
      </c>
    </row>
    <row r="7595" spans="1:20" x14ac:dyDescent="0.3">
      <c r="A7595" t="s">
        <v>21744</v>
      </c>
      <c r="B7595" t="str">
        <f t="shared" si="354"/>
        <v>R</v>
      </c>
      <c r="C7595" t="s">
        <v>1</v>
      </c>
      <c r="D7595" t="s">
        <v>2</v>
      </c>
      <c r="E7595">
        <v>2019</v>
      </c>
      <c r="F7595" s="22">
        <f t="shared" si="355"/>
        <v>43466</v>
      </c>
      <c r="G7595" t="s">
        <v>16009</v>
      </c>
      <c r="H7595">
        <f t="shared" si="356"/>
        <v>5.4</v>
      </c>
      <c r="I7595">
        <v>5.4</v>
      </c>
      <c r="J7595">
        <v>2900</v>
      </c>
      <c r="K7595" t="s">
        <v>21745</v>
      </c>
      <c r="L7595" t="s">
        <v>21745</v>
      </c>
      <c r="M7595" t="s">
        <v>21746</v>
      </c>
      <c r="N7595" t="s">
        <v>15</v>
      </c>
      <c r="P7595">
        <v>172952</v>
      </c>
      <c r="Q7595">
        <f>_xlfn.XLOOKUP(E7595,CPI!A:A,CPI!B:B)</f>
        <v>255.7</v>
      </c>
      <c r="R7595" s="12">
        <f>P7595*(CPI!$B$112/Movie!Q7595)</f>
        <v>206094.93312475557</v>
      </c>
      <c r="S7595" t="s">
        <v>19447</v>
      </c>
      <c r="T7595">
        <v>98</v>
      </c>
    </row>
    <row r="7596" spans="1:20" x14ac:dyDescent="0.3">
      <c r="A7596" t="s">
        <v>21747</v>
      </c>
      <c r="B7596" t="str">
        <f t="shared" si="354"/>
        <v>R</v>
      </c>
      <c r="C7596" t="s">
        <v>1</v>
      </c>
      <c r="D7596" t="s">
        <v>48</v>
      </c>
      <c r="E7596">
        <v>2019</v>
      </c>
      <c r="F7596" s="22">
        <f t="shared" si="355"/>
        <v>43466</v>
      </c>
      <c r="G7596" t="s">
        <v>21101</v>
      </c>
      <c r="H7596">
        <f t="shared" si="356"/>
        <v>5.8</v>
      </c>
      <c r="I7596">
        <v>5.8</v>
      </c>
      <c r="J7596">
        <v>13000</v>
      </c>
      <c r="K7596" t="s">
        <v>17003</v>
      </c>
      <c r="L7596" t="s">
        <v>21748</v>
      </c>
      <c r="M7596" t="s">
        <v>21749</v>
      </c>
      <c r="N7596" t="s">
        <v>15</v>
      </c>
      <c r="O7596">
        <v>6000000</v>
      </c>
      <c r="P7596">
        <v>21354152</v>
      </c>
      <c r="Q7596">
        <f>_xlfn.XLOOKUP(E7596,CPI!A:A,CPI!B:B)</f>
        <v>255.7</v>
      </c>
      <c r="R7596" s="12">
        <f>P7596*(CPI!$B$112/Movie!Q7596)</f>
        <v>25446265.601877201</v>
      </c>
      <c r="S7596" t="s">
        <v>21750</v>
      </c>
      <c r="T7596">
        <v>109</v>
      </c>
    </row>
    <row r="7597" spans="1:20" x14ac:dyDescent="0.3">
      <c r="A7597" t="s">
        <v>21751</v>
      </c>
      <c r="B7597" t="str">
        <f t="shared" si="354"/>
        <v>Not Rated</v>
      </c>
      <c r="C7597" t="s">
        <v>432</v>
      </c>
      <c r="D7597" t="s">
        <v>19</v>
      </c>
      <c r="E7597">
        <v>2019</v>
      </c>
      <c r="F7597" s="22">
        <f t="shared" si="355"/>
        <v>43466</v>
      </c>
      <c r="G7597" t="s">
        <v>21494</v>
      </c>
      <c r="H7597">
        <f t="shared" si="356"/>
        <v>2.2000000000000002</v>
      </c>
      <c r="I7597">
        <v>2.2000000000000002</v>
      </c>
      <c r="J7597">
        <v>18000</v>
      </c>
      <c r="K7597" t="s">
        <v>21752</v>
      </c>
      <c r="L7597" t="s">
        <v>21753</v>
      </c>
      <c r="M7597" t="s">
        <v>21754</v>
      </c>
      <c r="N7597" t="s">
        <v>10277</v>
      </c>
      <c r="P7597">
        <v>1635907</v>
      </c>
      <c r="Q7597">
        <f>_xlfn.XLOOKUP(E7597,CPI!A:A,CPI!B:B)</f>
        <v>255.7</v>
      </c>
      <c r="R7597" s="12">
        <f>P7597*(CPI!$B$112/Movie!Q7597)</f>
        <v>1949397.1955416505</v>
      </c>
      <c r="S7597" t="s">
        <v>21606</v>
      </c>
      <c r="T7597">
        <v>146</v>
      </c>
    </row>
    <row r="7598" spans="1:20" x14ac:dyDescent="0.3">
      <c r="A7598" t="s">
        <v>21755</v>
      </c>
      <c r="B7598" t="str">
        <f t="shared" si="354"/>
        <v>Not Rated</v>
      </c>
      <c r="C7598" t="s">
        <v>432</v>
      </c>
      <c r="D7598" t="s">
        <v>19</v>
      </c>
      <c r="E7598">
        <v>2019</v>
      </c>
      <c r="F7598" s="22">
        <f t="shared" si="355"/>
        <v>43466</v>
      </c>
      <c r="G7598" t="s">
        <v>21735</v>
      </c>
      <c r="H7598">
        <f t="shared" si="356"/>
        <v>6.2</v>
      </c>
      <c r="I7598">
        <v>6.2</v>
      </c>
      <c r="J7598">
        <v>2500</v>
      </c>
      <c r="K7598" t="s">
        <v>21756</v>
      </c>
      <c r="L7598" t="s">
        <v>21756</v>
      </c>
      <c r="M7598" t="s">
        <v>21757</v>
      </c>
      <c r="N7598" t="s">
        <v>905</v>
      </c>
      <c r="P7598">
        <v>11799556</v>
      </c>
      <c r="Q7598">
        <f>_xlfn.XLOOKUP(E7598,CPI!A:A,CPI!B:B)</f>
        <v>255.7</v>
      </c>
      <c r="R7598" s="12">
        <f>P7598*(CPI!$B$112/Movie!Q7598)</f>
        <v>14060714.560813453</v>
      </c>
      <c r="S7598" t="s">
        <v>21758</v>
      </c>
      <c r="T7598">
        <v>129</v>
      </c>
    </row>
    <row r="7599" spans="1:20" x14ac:dyDescent="0.3">
      <c r="A7599" t="s">
        <v>21759</v>
      </c>
      <c r="B7599" t="str">
        <f t="shared" si="354"/>
        <v>Not Rated</v>
      </c>
      <c r="C7599" t="s">
        <v>432</v>
      </c>
      <c r="D7599" t="s">
        <v>26</v>
      </c>
      <c r="E7599">
        <v>2019</v>
      </c>
      <c r="F7599" s="22">
        <f t="shared" si="355"/>
        <v>43466</v>
      </c>
      <c r="G7599" t="s">
        <v>21713</v>
      </c>
      <c r="H7599">
        <f t="shared" si="356"/>
        <v>6.3</v>
      </c>
      <c r="I7599">
        <v>6.3</v>
      </c>
      <c r="J7599">
        <v>9000</v>
      </c>
      <c r="K7599" t="s">
        <v>21760</v>
      </c>
      <c r="L7599" t="s">
        <v>21761</v>
      </c>
      <c r="M7599" t="s">
        <v>21762</v>
      </c>
      <c r="N7599" t="s">
        <v>10277</v>
      </c>
      <c r="P7599">
        <v>14256199</v>
      </c>
      <c r="Q7599">
        <f>_xlfn.XLOOKUP(E7599,CPI!A:A,CPI!B:B)</f>
        <v>255.7</v>
      </c>
      <c r="R7599" s="12">
        <f>P7599*(CPI!$B$112/Movie!Q7599)</f>
        <v>16988126.066875245</v>
      </c>
      <c r="S7599" t="s">
        <v>21763</v>
      </c>
      <c r="T7599">
        <v>126</v>
      </c>
    </row>
    <row r="7600" spans="1:20" x14ac:dyDescent="0.3">
      <c r="A7600" t="s">
        <v>21764</v>
      </c>
      <c r="B7600" t="str">
        <f t="shared" si="354"/>
        <v>Not Rated</v>
      </c>
      <c r="C7600" t="s">
        <v>432</v>
      </c>
      <c r="D7600" t="s">
        <v>26</v>
      </c>
      <c r="E7600">
        <v>2019</v>
      </c>
      <c r="F7600" s="22">
        <f t="shared" si="355"/>
        <v>43466</v>
      </c>
      <c r="G7600" t="s">
        <v>20899</v>
      </c>
      <c r="H7600">
        <f t="shared" si="356"/>
        <v>6.6</v>
      </c>
      <c r="I7600">
        <v>6.6</v>
      </c>
      <c r="J7600">
        <v>7400</v>
      </c>
      <c r="K7600" t="s">
        <v>21765</v>
      </c>
      <c r="L7600" t="s">
        <v>21766</v>
      </c>
      <c r="M7600" t="s">
        <v>19555</v>
      </c>
      <c r="N7600" t="s">
        <v>10277</v>
      </c>
      <c r="P7600">
        <v>1473116</v>
      </c>
      <c r="Q7600">
        <f>_xlfn.XLOOKUP(E7600,CPI!A:A,CPI!B:B)</f>
        <v>255.7</v>
      </c>
      <c r="R7600" s="12">
        <f>P7600*(CPI!$B$112/Movie!Q7600)</f>
        <v>1755410.4231521315</v>
      </c>
      <c r="S7600" t="s">
        <v>21767</v>
      </c>
      <c r="T7600">
        <v>135</v>
      </c>
    </row>
    <row r="7601" spans="1:20" x14ac:dyDescent="0.3">
      <c r="A7601" t="s">
        <v>21768</v>
      </c>
      <c r="B7601" t="str">
        <f t="shared" si="354"/>
        <v>Not Rated</v>
      </c>
      <c r="C7601" t="s">
        <v>432</v>
      </c>
      <c r="D7601" t="s">
        <v>2</v>
      </c>
      <c r="E7601">
        <v>2019</v>
      </c>
      <c r="F7601" s="22">
        <f t="shared" si="355"/>
        <v>43466</v>
      </c>
      <c r="G7601" t="s">
        <v>21464</v>
      </c>
      <c r="H7601">
        <f t="shared" si="356"/>
        <v>6.9</v>
      </c>
      <c r="I7601">
        <v>6.9</v>
      </c>
      <c r="J7601">
        <v>2700</v>
      </c>
      <c r="K7601" t="s">
        <v>21769</v>
      </c>
      <c r="L7601" t="s">
        <v>21769</v>
      </c>
      <c r="M7601" t="s">
        <v>21770</v>
      </c>
      <c r="N7601" t="s">
        <v>2971</v>
      </c>
      <c r="P7601">
        <v>103047</v>
      </c>
      <c r="Q7601">
        <f>_xlfn.XLOOKUP(E7601,CPI!A:A,CPI!B:B)</f>
        <v>255.7</v>
      </c>
      <c r="R7601" s="12">
        <f>P7601*(CPI!$B$112/Movie!Q7601)</f>
        <v>122793.98083691827</v>
      </c>
      <c r="T7601">
        <v>84</v>
      </c>
    </row>
    <row r="7602" spans="1:20" x14ac:dyDescent="0.3">
      <c r="A7602" t="s">
        <v>21771</v>
      </c>
      <c r="B7602" t="str">
        <f t="shared" si="354"/>
        <v>PG-13</v>
      </c>
      <c r="C7602" t="s">
        <v>1984</v>
      </c>
      <c r="D7602" t="s">
        <v>21772</v>
      </c>
      <c r="E7602">
        <v>2019</v>
      </c>
      <c r="F7602" s="22">
        <f t="shared" si="355"/>
        <v>43466</v>
      </c>
      <c r="G7602" t="s">
        <v>21425</v>
      </c>
      <c r="H7602">
        <f t="shared" si="356"/>
        <v>5.9</v>
      </c>
      <c r="I7602">
        <v>5.9</v>
      </c>
      <c r="J7602">
        <v>691</v>
      </c>
      <c r="K7602" t="s">
        <v>21773</v>
      </c>
      <c r="L7602" t="s">
        <v>21773</v>
      </c>
      <c r="M7602" t="s">
        <v>21774</v>
      </c>
      <c r="N7602" t="s">
        <v>15</v>
      </c>
      <c r="P7602">
        <v>1067629</v>
      </c>
      <c r="Q7602">
        <f>_xlfn.XLOOKUP(E7602,CPI!A:A,CPI!B:B)</f>
        <v>255.7</v>
      </c>
      <c r="R7602" s="12">
        <f>P7602*(CPI!$B$112/Movie!Q7602)</f>
        <v>1272219.6179116152</v>
      </c>
      <c r="S7602" t="s">
        <v>21775</v>
      </c>
      <c r="T7602">
        <v>94</v>
      </c>
    </row>
    <row r="7603" spans="1:20" x14ac:dyDescent="0.3">
      <c r="A7603" t="s">
        <v>21776</v>
      </c>
      <c r="B7603" t="str">
        <f t="shared" si="354"/>
        <v>Not Rated</v>
      </c>
      <c r="C7603" t="s">
        <v>432</v>
      </c>
      <c r="D7603" t="s">
        <v>375</v>
      </c>
      <c r="E7603">
        <v>2019</v>
      </c>
      <c r="F7603" s="22">
        <f t="shared" si="355"/>
        <v>43466</v>
      </c>
      <c r="G7603" t="s">
        <v>21777</v>
      </c>
      <c r="H7603">
        <f t="shared" si="356"/>
        <v>7.4</v>
      </c>
      <c r="I7603">
        <v>7.4</v>
      </c>
      <c r="J7603">
        <v>2000</v>
      </c>
      <c r="K7603" t="s">
        <v>21778</v>
      </c>
      <c r="L7603" t="s">
        <v>21778</v>
      </c>
      <c r="M7603" t="s">
        <v>21779</v>
      </c>
      <c r="N7603" t="s">
        <v>2093</v>
      </c>
      <c r="P7603">
        <v>9982083</v>
      </c>
      <c r="Q7603">
        <f>_xlfn.XLOOKUP(E7603,CPI!A:A,CPI!B:B)</f>
        <v>255.7</v>
      </c>
      <c r="R7603" s="12">
        <f>P7603*(CPI!$B$112/Movie!Q7603)</f>
        <v>11894957.724286273</v>
      </c>
      <c r="S7603" t="s">
        <v>21780</v>
      </c>
      <c r="T7603">
        <v>112</v>
      </c>
    </row>
    <row r="7604" spans="1:20" x14ac:dyDescent="0.3">
      <c r="A7604" t="s">
        <v>21781</v>
      </c>
      <c r="B7604" t="str">
        <f t="shared" si="354"/>
        <v>Not Rated</v>
      </c>
      <c r="C7604" t="s">
        <v>432</v>
      </c>
      <c r="D7604" t="s">
        <v>26</v>
      </c>
      <c r="E7604">
        <v>2019</v>
      </c>
      <c r="F7604" s="22">
        <f t="shared" si="355"/>
        <v>43466</v>
      </c>
      <c r="G7604" t="s">
        <v>21425</v>
      </c>
      <c r="H7604">
        <f t="shared" si="356"/>
        <v>5.0999999999999996</v>
      </c>
      <c r="I7604">
        <v>5.0999999999999996</v>
      </c>
      <c r="J7604">
        <v>590</v>
      </c>
      <c r="K7604" t="s">
        <v>21782</v>
      </c>
      <c r="L7604" t="s">
        <v>21783</v>
      </c>
      <c r="M7604" t="s">
        <v>21782</v>
      </c>
      <c r="N7604" t="s">
        <v>15</v>
      </c>
      <c r="P7604">
        <v>151507</v>
      </c>
      <c r="Q7604">
        <f>_xlfn.XLOOKUP(E7604,CPI!A:A,CPI!B:B)</f>
        <v>255.7</v>
      </c>
      <c r="R7604" s="12">
        <f>P7604*(CPI!$B$112/Movie!Q7604)</f>
        <v>180540.4102463825</v>
      </c>
      <c r="S7604" t="s">
        <v>21784</v>
      </c>
      <c r="T7604">
        <v>98</v>
      </c>
    </row>
    <row r="7605" spans="1:20" x14ac:dyDescent="0.3">
      <c r="A7605" t="s">
        <v>21785</v>
      </c>
      <c r="B7605" t="str">
        <f t="shared" si="354"/>
        <v>PG</v>
      </c>
      <c r="C7605" t="s">
        <v>18</v>
      </c>
      <c r="D7605" t="s">
        <v>375</v>
      </c>
      <c r="E7605">
        <v>2019</v>
      </c>
      <c r="F7605" s="22">
        <f t="shared" si="355"/>
        <v>43466</v>
      </c>
      <c r="G7605" t="s">
        <v>21786</v>
      </c>
      <c r="H7605">
        <f t="shared" si="356"/>
        <v>6.1</v>
      </c>
      <c r="I7605">
        <v>6.1</v>
      </c>
      <c r="J7605">
        <v>548</v>
      </c>
      <c r="K7605" t="s">
        <v>21787</v>
      </c>
      <c r="L7605" t="s">
        <v>21788</v>
      </c>
      <c r="M7605" t="s">
        <v>21789</v>
      </c>
      <c r="N7605" t="s">
        <v>15</v>
      </c>
      <c r="P7605">
        <v>3173282</v>
      </c>
      <c r="Q7605">
        <f>_xlfn.XLOOKUP(E7605,CPI!A:A,CPI!B:B)</f>
        <v>255.7</v>
      </c>
      <c r="R7605" s="12">
        <f>P7605*(CPI!$B$112/Movie!Q7605)</f>
        <v>3781380.6233867817</v>
      </c>
      <c r="S7605" t="s">
        <v>21790</v>
      </c>
      <c r="T7605">
        <v>108</v>
      </c>
    </row>
    <row r="7606" spans="1:20" x14ac:dyDescent="0.3">
      <c r="A7606" t="s">
        <v>21791</v>
      </c>
      <c r="B7606" t="str">
        <f t="shared" si="354"/>
        <v>Not Rated</v>
      </c>
      <c r="C7606" t="s">
        <v>432</v>
      </c>
      <c r="D7606" t="s">
        <v>2</v>
      </c>
      <c r="E7606">
        <v>2019</v>
      </c>
      <c r="F7606" s="22">
        <f t="shared" si="355"/>
        <v>43466</v>
      </c>
      <c r="G7606" t="s">
        <v>21792</v>
      </c>
      <c r="H7606">
        <f t="shared" si="356"/>
        <v>6.4</v>
      </c>
      <c r="I7606">
        <v>6.4</v>
      </c>
      <c r="J7606">
        <v>4400</v>
      </c>
      <c r="K7606" t="s">
        <v>21793</v>
      </c>
      <c r="L7606" t="s">
        <v>21793</v>
      </c>
      <c r="M7606" t="s">
        <v>21794</v>
      </c>
      <c r="N7606" t="s">
        <v>15</v>
      </c>
      <c r="O7606">
        <v>350000</v>
      </c>
      <c r="P7606">
        <v>226421</v>
      </c>
      <c r="Q7606">
        <f>_xlfn.XLOOKUP(E7606,CPI!A:A,CPI!B:B)</f>
        <v>255.7</v>
      </c>
      <c r="R7606" s="12">
        <f>P7606*(CPI!$B$112/Movie!Q7606)</f>
        <v>269810.24129839655</v>
      </c>
      <c r="S7606" t="s">
        <v>21795</v>
      </c>
      <c r="T7606">
        <v>83</v>
      </c>
    </row>
    <row r="7607" spans="1:20" x14ac:dyDescent="0.3">
      <c r="A7607" t="s">
        <v>21796</v>
      </c>
      <c r="B7607" t="str">
        <f t="shared" si="354"/>
        <v>Rating Pending</v>
      </c>
      <c r="D7607" t="s">
        <v>26</v>
      </c>
      <c r="E7607">
        <v>2019</v>
      </c>
      <c r="F7607" s="22">
        <f t="shared" si="355"/>
        <v>43466</v>
      </c>
      <c r="G7607" t="s">
        <v>21449</v>
      </c>
      <c r="H7607">
        <f t="shared" si="356"/>
        <v>6.7</v>
      </c>
      <c r="I7607">
        <v>6.7</v>
      </c>
      <c r="J7607">
        <v>1700</v>
      </c>
      <c r="K7607" t="s">
        <v>21797</v>
      </c>
      <c r="L7607" t="s">
        <v>21798</v>
      </c>
      <c r="M7607" t="s">
        <v>21799</v>
      </c>
      <c r="N7607" t="s">
        <v>15</v>
      </c>
      <c r="P7607">
        <v>624818</v>
      </c>
      <c r="Q7607">
        <f>_xlfn.XLOOKUP(E7607,CPI!A:A,CPI!B:B)</f>
        <v>255.7</v>
      </c>
      <c r="R7607" s="12">
        <f>P7607*(CPI!$B$112/Movie!Q7607)</f>
        <v>744552.38404380134</v>
      </c>
      <c r="S7607" t="s">
        <v>21796</v>
      </c>
      <c r="T7607">
        <v>110</v>
      </c>
    </row>
    <row r="7608" spans="1:20" x14ac:dyDescent="0.3">
      <c r="A7608" t="s">
        <v>21800</v>
      </c>
      <c r="B7608" t="str">
        <f t="shared" si="354"/>
        <v>Not Rated</v>
      </c>
      <c r="C7608" t="s">
        <v>432</v>
      </c>
      <c r="D7608" t="s">
        <v>19</v>
      </c>
      <c r="E7608">
        <v>2019</v>
      </c>
      <c r="F7608" s="22">
        <f t="shared" si="355"/>
        <v>43466</v>
      </c>
      <c r="G7608" t="s">
        <v>21262</v>
      </c>
      <c r="H7608">
        <f t="shared" si="356"/>
        <v>6.6</v>
      </c>
      <c r="I7608">
        <v>6.6</v>
      </c>
      <c r="J7608">
        <v>5200</v>
      </c>
      <c r="K7608" t="s">
        <v>21801</v>
      </c>
      <c r="L7608" t="s">
        <v>21801</v>
      </c>
      <c r="M7608" t="s">
        <v>21802</v>
      </c>
      <c r="N7608" t="s">
        <v>10277</v>
      </c>
      <c r="P7608">
        <v>6111065</v>
      </c>
      <c r="Q7608">
        <f>_xlfn.XLOOKUP(E7608,CPI!A:A,CPI!B:B)</f>
        <v>255.7</v>
      </c>
      <c r="R7608" s="12">
        <f>P7608*(CPI!$B$112/Movie!Q7608)</f>
        <v>7282133.3809151351</v>
      </c>
      <c r="S7608" t="s">
        <v>21803</v>
      </c>
      <c r="T7608">
        <v>141</v>
      </c>
    </row>
    <row r="7609" spans="1:20" x14ac:dyDescent="0.3">
      <c r="A7609" t="s">
        <v>21804</v>
      </c>
      <c r="B7609" t="str">
        <f t="shared" si="354"/>
        <v>TV-14</v>
      </c>
      <c r="C7609" t="s">
        <v>21805</v>
      </c>
      <c r="D7609" t="s">
        <v>19</v>
      </c>
      <c r="E7609">
        <v>2019</v>
      </c>
      <c r="F7609" s="22">
        <f t="shared" si="355"/>
        <v>43466</v>
      </c>
      <c r="G7609" t="s">
        <v>21806</v>
      </c>
      <c r="H7609">
        <f t="shared" si="356"/>
        <v>6.3</v>
      </c>
      <c r="I7609">
        <v>6.3</v>
      </c>
      <c r="J7609">
        <v>4200</v>
      </c>
      <c r="K7609" t="s">
        <v>21807</v>
      </c>
      <c r="L7609" t="s">
        <v>21807</v>
      </c>
      <c r="M7609" t="s">
        <v>21808</v>
      </c>
      <c r="N7609" t="s">
        <v>7731</v>
      </c>
      <c r="P7609">
        <v>5756185</v>
      </c>
      <c r="Q7609">
        <f>_xlfn.XLOOKUP(E7609,CPI!A:A,CPI!B:B)</f>
        <v>255.7</v>
      </c>
      <c r="R7609" s="12">
        <f>P7609*(CPI!$B$112/Movie!Q7609)</f>
        <v>6859247.4364489643</v>
      </c>
      <c r="S7609" t="s">
        <v>21809</v>
      </c>
      <c r="T7609">
        <v>98</v>
      </c>
    </row>
    <row r="7610" spans="1:20" x14ac:dyDescent="0.3">
      <c r="A7610" t="s">
        <v>21810</v>
      </c>
      <c r="B7610" t="str">
        <f t="shared" si="354"/>
        <v>PG-13</v>
      </c>
      <c r="C7610" t="s">
        <v>1984</v>
      </c>
      <c r="D7610" t="s">
        <v>2</v>
      </c>
      <c r="E7610">
        <v>2019</v>
      </c>
      <c r="F7610" s="22">
        <f t="shared" si="355"/>
        <v>43466</v>
      </c>
      <c r="G7610" t="s">
        <v>21811</v>
      </c>
      <c r="H7610">
        <f t="shared" si="356"/>
        <v>6.9</v>
      </c>
      <c r="I7610">
        <v>6.9</v>
      </c>
      <c r="J7610">
        <v>4600</v>
      </c>
      <c r="K7610" t="s">
        <v>18679</v>
      </c>
      <c r="L7610" t="s">
        <v>18679</v>
      </c>
      <c r="M7610" t="s">
        <v>21812</v>
      </c>
      <c r="N7610" t="s">
        <v>5801</v>
      </c>
      <c r="P7610">
        <v>996171</v>
      </c>
      <c r="Q7610">
        <f>_xlfn.XLOOKUP(E7610,CPI!A:A,CPI!B:B)</f>
        <v>255.7</v>
      </c>
      <c r="R7610" s="12">
        <f>P7610*(CPI!$B$112/Movie!Q7610)</f>
        <v>1187068.0629644115</v>
      </c>
      <c r="S7610" t="s">
        <v>21813</v>
      </c>
      <c r="T7610">
        <v>110</v>
      </c>
    </row>
    <row r="7611" spans="1:20" x14ac:dyDescent="0.3">
      <c r="A7611" t="s">
        <v>21814</v>
      </c>
      <c r="B7611" t="str">
        <f t="shared" si="354"/>
        <v>Rating Pending</v>
      </c>
      <c r="D7611" t="s">
        <v>26</v>
      </c>
      <c r="E7611">
        <v>2019</v>
      </c>
      <c r="F7611" s="22">
        <f t="shared" si="355"/>
        <v>43466</v>
      </c>
      <c r="G7611" t="s">
        <v>21609</v>
      </c>
      <c r="H7611">
        <f t="shared" si="356"/>
        <v>5.5</v>
      </c>
      <c r="I7611">
        <v>5.5</v>
      </c>
      <c r="J7611">
        <v>4000</v>
      </c>
      <c r="K7611" t="s">
        <v>21815</v>
      </c>
      <c r="L7611" t="s">
        <v>21815</v>
      </c>
      <c r="M7611" t="s">
        <v>21816</v>
      </c>
      <c r="N7611" t="s">
        <v>10277</v>
      </c>
      <c r="P7611">
        <v>3531837</v>
      </c>
      <c r="Q7611">
        <f>_xlfn.XLOOKUP(E7611,CPI!A:A,CPI!B:B)</f>
        <v>255.7</v>
      </c>
      <c r="R7611" s="12">
        <f>P7611*(CPI!$B$112/Movie!Q7611)</f>
        <v>4208645.8111067656</v>
      </c>
      <c r="S7611" t="s">
        <v>21606</v>
      </c>
      <c r="T7611">
        <v>120</v>
      </c>
    </row>
    <row r="7612" spans="1:20" x14ac:dyDescent="0.3">
      <c r="A7612" t="s">
        <v>21817</v>
      </c>
      <c r="B7612" t="str">
        <f t="shared" si="354"/>
        <v>R</v>
      </c>
      <c r="C7612" t="s">
        <v>1</v>
      </c>
      <c r="D7612" t="s">
        <v>37</v>
      </c>
      <c r="E7612">
        <v>2019</v>
      </c>
      <c r="F7612" s="22">
        <f t="shared" si="355"/>
        <v>43466</v>
      </c>
      <c r="G7612" t="s">
        <v>7252</v>
      </c>
      <c r="H7612">
        <f t="shared" si="356"/>
        <v>4.8</v>
      </c>
      <c r="I7612">
        <v>4.8</v>
      </c>
      <c r="J7612">
        <v>1900</v>
      </c>
      <c r="K7612" t="s">
        <v>21818</v>
      </c>
      <c r="L7612" t="s">
        <v>21818</v>
      </c>
      <c r="M7612" t="s">
        <v>21819</v>
      </c>
      <c r="N7612" t="s">
        <v>15</v>
      </c>
      <c r="P7612">
        <v>5123</v>
      </c>
      <c r="Q7612">
        <f>_xlfn.XLOOKUP(E7612,CPI!A:A,CPI!B:B)</f>
        <v>255.7</v>
      </c>
      <c r="R7612" s="12">
        <f>P7612*(CPI!$B$112/Movie!Q7612)</f>
        <v>6104.7246773562774</v>
      </c>
      <c r="S7612" t="s">
        <v>21820</v>
      </c>
      <c r="T7612">
        <v>87</v>
      </c>
    </row>
    <row r="7613" spans="1:20" x14ac:dyDescent="0.3">
      <c r="A7613" t="s">
        <v>21821</v>
      </c>
      <c r="B7613" t="str">
        <f t="shared" si="354"/>
        <v>PG-13</v>
      </c>
      <c r="C7613" t="s">
        <v>1984</v>
      </c>
      <c r="D7613" t="s">
        <v>19</v>
      </c>
      <c r="E7613">
        <v>2019</v>
      </c>
      <c r="F7613" s="22">
        <f t="shared" si="355"/>
        <v>43466</v>
      </c>
      <c r="G7613" t="s">
        <v>21112</v>
      </c>
      <c r="H7613">
        <f t="shared" si="356"/>
        <v>5.6</v>
      </c>
      <c r="I7613">
        <v>5.6</v>
      </c>
      <c r="J7613">
        <v>794</v>
      </c>
      <c r="K7613" t="s">
        <v>21822</v>
      </c>
      <c r="L7613" t="s">
        <v>21823</v>
      </c>
      <c r="M7613" t="s">
        <v>21824</v>
      </c>
      <c r="N7613" t="s">
        <v>5975</v>
      </c>
      <c r="P7613">
        <v>245179562</v>
      </c>
      <c r="Q7613">
        <f>_xlfn.XLOOKUP(E7613,CPI!A:A,CPI!B:B)</f>
        <v>255.7</v>
      </c>
      <c r="R7613" s="12">
        <f>P7613*(CPI!$B$112/Movie!Q7613)</f>
        <v>292163521.86703169</v>
      </c>
      <c r="S7613" t="s">
        <v>20183</v>
      </c>
      <c r="T7613">
        <v>118</v>
      </c>
    </row>
    <row r="7614" spans="1:20" x14ac:dyDescent="0.3">
      <c r="A7614" t="s">
        <v>21825</v>
      </c>
      <c r="B7614" t="str">
        <f t="shared" si="354"/>
        <v>Not Rated</v>
      </c>
      <c r="C7614" t="s">
        <v>432</v>
      </c>
      <c r="D7614" t="s">
        <v>19</v>
      </c>
      <c r="E7614">
        <v>2019</v>
      </c>
      <c r="F7614" s="22">
        <f t="shared" si="355"/>
        <v>43466</v>
      </c>
      <c r="G7614" t="s">
        <v>21826</v>
      </c>
      <c r="H7614">
        <f t="shared" si="356"/>
        <v>4.9000000000000004</v>
      </c>
      <c r="I7614">
        <v>4.9000000000000004</v>
      </c>
      <c r="J7614">
        <v>24000</v>
      </c>
      <c r="K7614" t="s">
        <v>21827</v>
      </c>
      <c r="L7614" t="s">
        <v>21828</v>
      </c>
      <c r="M7614" t="s">
        <v>19636</v>
      </c>
      <c r="N7614" t="s">
        <v>10277</v>
      </c>
      <c r="P7614">
        <v>35261263</v>
      </c>
      <c r="Q7614">
        <f>_xlfn.XLOOKUP(E7614,CPI!A:A,CPI!B:B)</f>
        <v>255.7</v>
      </c>
      <c r="R7614" s="12">
        <f>P7614*(CPI!$B$112/Movie!Q7614)</f>
        <v>42018407.649980448</v>
      </c>
      <c r="S7614" t="s">
        <v>21829</v>
      </c>
      <c r="T7614">
        <v>150</v>
      </c>
    </row>
    <row r="7615" spans="1:20" x14ac:dyDescent="0.3">
      <c r="A7615" t="s">
        <v>21830</v>
      </c>
      <c r="B7615" t="str">
        <f t="shared" si="354"/>
        <v>Not Rated</v>
      </c>
      <c r="C7615" t="s">
        <v>432</v>
      </c>
      <c r="D7615" t="s">
        <v>21831</v>
      </c>
      <c r="E7615">
        <v>2019</v>
      </c>
      <c r="F7615" s="22">
        <f t="shared" si="355"/>
        <v>43466</v>
      </c>
      <c r="G7615" t="s">
        <v>21832</v>
      </c>
      <c r="H7615">
        <f t="shared" si="356"/>
        <v>7.9</v>
      </c>
      <c r="I7615">
        <v>7.9</v>
      </c>
      <c r="J7615">
        <v>321</v>
      </c>
      <c r="K7615" t="s">
        <v>21833</v>
      </c>
      <c r="L7615" t="s">
        <v>21833</v>
      </c>
      <c r="M7615" t="s">
        <v>21834</v>
      </c>
      <c r="N7615" t="s">
        <v>7</v>
      </c>
      <c r="P7615">
        <v>2217255</v>
      </c>
      <c r="Q7615">
        <f>_xlfn.XLOOKUP(E7615,CPI!A:A,CPI!B:B)</f>
        <v>255.7</v>
      </c>
      <c r="R7615" s="12">
        <f>P7615*(CPI!$B$112/Movie!Q7615)</f>
        <v>2642149.3879546346</v>
      </c>
      <c r="S7615" t="s">
        <v>21835</v>
      </c>
      <c r="T7615">
        <v>155</v>
      </c>
    </row>
    <row r="7616" spans="1:20" x14ac:dyDescent="0.3">
      <c r="A7616" t="s">
        <v>21836</v>
      </c>
      <c r="B7616" t="str">
        <f t="shared" si="354"/>
        <v>Rating Pending</v>
      </c>
      <c r="D7616" t="s">
        <v>89</v>
      </c>
      <c r="E7616">
        <v>2019</v>
      </c>
      <c r="F7616" s="22">
        <f t="shared" si="355"/>
        <v>43466</v>
      </c>
      <c r="G7616" t="s">
        <v>21837</v>
      </c>
      <c r="H7616">
        <f t="shared" si="356"/>
        <v>6.3</v>
      </c>
      <c r="I7616">
        <v>6.3</v>
      </c>
      <c r="J7616">
        <v>4000</v>
      </c>
      <c r="K7616" t="s">
        <v>21838</v>
      </c>
      <c r="L7616" t="s">
        <v>15877</v>
      </c>
      <c r="M7616" t="s">
        <v>21839</v>
      </c>
      <c r="N7616" t="s">
        <v>291</v>
      </c>
      <c r="P7616">
        <v>2298525</v>
      </c>
      <c r="Q7616">
        <f>_xlfn.XLOOKUP(E7616,CPI!A:A,CPI!B:B)</f>
        <v>255.7</v>
      </c>
      <c r="R7616" s="12">
        <f>P7616*(CPI!$B$112/Movie!Q7616)</f>
        <v>2738993.2244818145</v>
      </c>
      <c r="S7616" t="s">
        <v>21840</v>
      </c>
      <c r="T7616">
        <v>111</v>
      </c>
    </row>
    <row r="7617" spans="1:20" x14ac:dyDescent="0.3">
      <c r="A7617" t="s">
        <v>21841</v>
      </c>
      <c r="B7617" t="str">
        <f t="shared" si="354"/>
        <v>Rating Pending</v>
      </c>
      <c r="D7617" t="s">
        <v>37</v>
      </c>
      <c r="E7617">
        <v>2019</v>
      </c>
      <c r="F7617" s="22">
        <f t="shared" si="355"/>
        <v>43466</v>
      </c>
      <c r="G7617" t="s">
        <v>20380</v>
      </c>
      <c r="H7617">
        <f t="shared" si="356"/>
        <v>5.9</v>
      </c>
      <c r="I7617">
        <v>5.9</v>
      </c>
      <c r="J7617">
        <v>1900</v>
      </c>
      <c r="K7617" t="s">
        <v>6472</v>
      </c>
      <c r="L7617" t="s">
        <v>21842</v>
      </c>
      <c r="M7617" t="s">
        <v>21843</v>
      </c>
      <c r="O7617">
        <v>2500000</v>
      </c>
      <c r="P7617">
        <v>50400</v>
      </c>
      <c r="Q7617">
        <f>_xlfn.XLOOKUP(E7617,CPI!A:A,CPI!B:B)</f>
        <v>255.7</v>
      </c>
      <c r="R7617" s="12">
        <f>P7617*(CPI!$B$112/Movie!Q7617)</f>
        <v>60058.193195150568</v>
      </c>
      <c r="S7617" t="s">
        <v>21844</v>
      </c>
      <c r="T7617">
        <v>77</v>
      </c>
    </row>
    <row r="7618" spans="1:20" x14ac:dyDescent="0.3">
      <c r="A7618" t="s">
        <v>21845</v>
      </c>
      <c r="B7618" t="str">
        <f t="shared" si="354"/>
        <v>R</v>
      </c>
      <c r="C7618" t="s">
        <v>1</v>
      </c>
      <c r="D7618" t="s">
        <v>19</v>
      </c>
      <c r="E7618">
        <v>2019</v>
      </c>
      <c r="F7618" s="22">
        <f t="shared" si="355"/>
        <v>43466</v>
      </c>
      <c r="G7618" t="s">
        <v>21846</v>
      </c>
      <c r="H7618">
        <f t="shared" si="356"/>
        <v>3.5</v>
      </c>
      <c r="I7618">
        <v>3.5</v>
      </c>
      <c r="J7618">
        <v>195</v>
      </c>
      <c r="K7618" t="s">
        <v>21847</v>
      </c>
      <c r="L7618" t="s">
        <v>21848</v>
      </c>
      <c r="M7618" t="s">
        <v>12987</v>
      </c>
      <c r="N7618" t="s">
        <v>15</v>
      </c>
      <c r="O7618">
        <v>1200000</v>
      </c>
      <c r="P7618">
        <v>45696</v>
      </c>
      <c r="Q7618">
        <f>_xlfn.XLOOKUP(E7618,CPI!A:A,CPI!B:B)</f>
        <v>255.7</v>
      </c>
      <c r="R7618" s="12">
        <f>P7618*(CPI!$B$112/Movie!Q7618)</f>
        <v>54452.761830269847</v>
      </c>
      <c r="S7618" t="s">
        <v>21849</v>
      </c>
      <c r="T7618">
        <v>85</v>
      </c>
    </row>
    <row r="7619" spans="1:20" x14ac:dyDescent="0.3">
      <c r="A7619" t="s">
        <v>21850</v>
      </c>
      <c r="B7619" t="str">
        <f t="shared" ref="B7619:B7669" si="357">IF(C7619="","Rating Pending",C7619)</f>
        <v>Rating Pending</v>
      </c>
      <c r="D7619" t="s">
        <v>21831</v>
      </c>
      <c r="E7619">
        <v>2019</v>
      </c>
      <c r="F7619" s="22">
        <f t="shared" ref="F7619:F7669" si="358">DATE(TRIM(E7619), 1, 1)</f>
        <v>43466</v>
      </c>
      <c r="G7619" t="s">
        <v>21851</v>
      </c>
      <c r="H7619">
        <f t="shared" ref="H7619:H7669" si="359">IF(I7619="","Score Pending",I7619)</f>
        <v>8.1999999999999993</v>
      </c>
      <c r="I7619">
        <v>8.1999999999999993</v>
      </c>
      <c r="J7619">
        <v>641</v>
      </c>
      <c r="K7619" t="s">
        <v>21852</v>
      </c>
      <c r="L7619" t="s">
        <v>4857</v>
      </c>
      <c r="M7619" t="s">
        <v>21853</v>
      </c>
      <c r="N7619" t="s">
        <v>7</v>
      </c>
      <c r="P7619">
        <v>2973437</v>
      </c>
      <c r="Q7619">
        <f>_xlfn.XLOOKUP(E7619,CPI!A:A,CPI!B:B)</f>
        <v>255.7</v>
      </c>
      <c r="R7619" s="12">
        <f>P7619*(CPI!$B$112/Movie!Q7619)</f>
        <v>3543239.162690653</v>
      </c>
      <c r="S7619" t="s">
        <v>21854</v>
      </c>
      <c r="T7619">
        <v>135</v>
      </c>
    </row>
    <row r="7620" spans="1:20" x14ac:dyDescent="0.3">
      <c r="A7620" t="s">
        <v>21855</v>
      </c>
      <c r="B7620" t="str">
        <f t="shared" si="357"/>
        <v>Rating Pending</v>
      </c>
      <c r="D7620" t="s">
        <v>2</v>
      </c>
      <c r="E7620">
        <v>2019</v>
      </c>
      <c r="F7620" s="22">
        <f t="shared" si="358"/>
        <v>43466</v>
      </c>
      <c r="G7620" t="s">
        <v>21045</v>
      </c>
      <c r="H7620">
        <f t="shared" si="359"/>
        <v>6.9</v>
      </c>
      <c r="I7620">
        <v>6.9</v>
      </c>
      <c r="J7620">
        <v>34</v>
      </c>
      <c r="K7620" t="s">
        <v>21856</v>
      </c>
      <c r="L7620" t="s">
        <v>21856</v>
      </c>
      <c r="M7620" t="s">
        <v>21857</v>
      </c>
      <c r="N7620" t="s">
        <v>15</v>
      </c>
      <c r="P7620">
        <v>254475</v>
      </c>
      <c r="Q7620">
        <f>_xlfn.XLOOKUP(E7620,CPI!A:A,CPI!B:B)</f>
        <v>255.7</v>
      </c>
      <c r="R7620" s="12">
        <f>P7620*(CPI!$B$112/Movie!Q7620)</f>
        <v>303240.252248729</v>
      </c>
      <c r="S7620" t="s">
        <v>21858</v>
      </c>
      <c r="T7620">
        <v>103</v>
      </c>
    </row>
    <row r="7621" spans="1:20" x14ac:dyDescent="0.3">
      <c r="A7621" t="s">
        <v>21859</v>
      </c>
      <c r="B7621" t="str">
        <f t="shared" si="357"/>
        <v>Rating Pending</v>
      </c>
      <c r="D7621" t="s">
        <v>19</v>
      </c>
      <c r="E7621">
        <v>2019</v>
      </c>
      <c r="F7621" s="22">
        <f t="shared" si="358"/>
        <v>43466</v>
      </c>
      <c r="G7621" t="s">
        <v>21860</v>
      </c>
      <c r="H7621">
        <f t="shared" si="359"/>
        <v>5.9</v>
      </c>
      <c r="I7621">
        <v>5.9</v>
      </c>
      <c r="J7621">
        <v>760</v>
      </c>
      <c r="K7621" t="s">
        <v>21861</v>
      </c>
      <c r="L7621" t="s">
        <v>21861</v>
      </c>
      <c r="M7621" t="s">
        <v>21862</v>
      </c>
      <c r="N7621" t="s">
        <v>905</v>
      </c>
      <c r="P7621">
        <v>12147170</v>
      </c>
      <c r="Q7621">
        <f>_xlfn.XLOOKUP(E7621,CPI!A:A,CPI!B:B)</f>
        <v>255.7</v>
      </c>
      <c r="R7621" s="12">
        <f>P7621*(CPI!$B$112/Movie!Q7621)</f>
        <v>14474942.115760658</v>
      </c>
      <c r="S7621" t="s">
        <v>12574</v>
      </c>
      <c r="T7621">
        <v>107</v>
      </c>
    </row>
    <row r="7622" spans="1:20" x14ac:dyDescent="0.3">
      <c r="A7622" t="s">
        <v>21863</v>
      </c>
      <c r="B7622" t="str">
        <f t="shared" si="357"/>
        <v>R</v>
      </c>
      <c r="C7622" t="s">
        <v>1</v>
      </c>
      <c r="D7622" t="s">
        <v>26</v>
      </c>
      <c r="E7622">
        <v>2019</v>
      </c>
      <c r="F7622" s="22">
        <f t="shared" si="358"/>
        <v>43466</v>
      </c>
      <c r="G7622" t="s">
        <v>21864</v>
      </c>
      <c r="H7622">
        <f t="shared" si="359"/>
        <v>4.7</v>
      </c>
      <c r="I7622">
        <v>4.7</v>
      </c>
      <c r="J7622">
        <v>1400</v>
      </c>
      <c r="K7622" t="s">
        <v>21865</v>
      </c>
      <c r="L7622" t="s">
        <v>21865</v>
      </c>
      <c r="M7622" t="s">
        <v>21866</v>
      </c>
      <c r="N7622" t="s">
        <v>7</v>
      </c>
      <c r="P7622">
        <v>38901</v>
      </c>
      <c r="Q7622">
        <f>_xlfn.XLOOKUP(E7622,CPI!A:A,CPI!B:B)</f>
        <v>255.7</v>
      </c>
      <c r="R7622" s="12">
        <f>P7622*(CPI!$B$112/Movie!Q7622)</f>
        <v>46355.630426280797</v>
      </c>
      <c r="S7622" t="s">
        <v>21867</v>
      </c>
      <c r="T7622">
        <v>82</v>
      </c>
    </row>
    <row r="7623" spans="1:20" x14ac:dyDescent="0.3">
      <c r="A7623" t="s">
        <v>21868</v>
      </c>
      <c r="B7623" t="str">
        <f t="shared" si="357"/>
        <v>PG</v>
      </c>
      <c r="C7623" t="s">
        <v>18</v>
      </c>
      <c r="D7623" t="s">
        <v>26</v>
      </c>
      <c r="E7623">
        <v>2019</v>
      </c>
      <c r="F7623" s="22">
        <f t="shared" si="358"/>
        <v>43466</v>
      </c>
      <c r="G7623" t="s">
        <v>21869</v>
      </c>
      <c r="H7623">
        <f t="shared" si="359"/>
        <v>5.9</v>
      </c>
      <c r="I7623">
        <v>5.9</v>
      </c>
      <c r="J7623">
        <v>403</v>
      </c>
      <c r="K7623" t="s">
        <v>21870</v>
      </c>
      <c r="L7623" t="s">
        <v>21870</v>
      </c>
      <c r="M7623" t="s">
        <v>21871</v>
      </c>
      <c r="N7623" t="s">
        <v>15</v>
      </c>
      <c r="P7623">
        <v>954641</v>
      </c>
      <c r="Q7623">
        <f>_xlfn.XLOOKUP(E7623,CPI!A:A,CPI!B:B)</f>
        <v>255.7</v>
      </c>
      <c r="R7623" s="12">
        <f>P7623*(CPI!$B$112/Movie!Q7623)</f>
        <v>1137579.6351192805</v>
      </c>
      <c r="S7623" t="s">
        <v>21872</v>
      </c>
      <c r="T7623">
        <v>100</v>
      </c>
    </row>
    <row r="7624" spans="1:20" x14ac:dyDescent="0.3">
      <c r="A7624" t="s">
        <v>21873</v>
      </c>
      <c r="B7624" t="str">
        <f t="shared" si="357"/>
        <v>Not Rated</v>
      </c>
      <c r="C7624" t="s">
        <v>432</v>
      </c>
      <c r="D7624" t="s">
        <v>19</v>
      </c>
      <c r="E7624">
        <v>2019</v>
      </c>
      <c r="F7624" s="22">
        <f t="shared" si="358"/>
        <v>43466</v>
      </c>
      <c r="G7624" t="s">
        <v>21101</v>
      </c>
      <c r="H7624">
        <f t="shared" si="359"/>
        <v>5.6</v>
      </c>
      <c r="I7624">
        <v>5.6</v>
      </c>
      <c r="J7624">
        <v>1700</v>
      </c>
      <c r="K7624" t="s">
        <v>3918</v>
      </c>
      <c r="L7624" t="s">
        <v>21874</v>
      </c>
      <c r="M7624" t="s">
        <v>21875</v>
      </c>
      <c r="N7624" t="s">
        <v>10277</v>
      </c>
      <c r="P7624">
        <v>4033587</v>
      </c>
      <c r="Q7624">
        <f>_xlfn.XLOOKUP(E7624,CPI!A:A,CPI!B:B)</f>
        <v>255.7</v>
      </c>
      <c r="R7624" s="12">
        <f>P7624*(CPI!$B$112/Movie!Q7624)</f>
        <v>4806546.5737192025</v>
      </c>
      <c r="S7624" t="s">
        <v>21876</v>
      </c>
      <c r="T7624">
        <v>115</v>
      </c>
    </row>
    <row r="7625" spans="1:20" x14ac:dyDescent="0.3">
      <c r="A7625" t="s">
        <v>20621</v>
      </c>
      <c r="B7625" t="str">
        <f t="shared" si="357"/>
        <v>Rating Pending</v>
      </c>
      <c r="D7625" t="s">
        <v>19</v>
      </c>
      <c r="E7625">
        <v>2019</v>
      </c>
      <c r="F7625" s="22">
        <f t="shared" si="358"/>
        <v>43466</v>
      </c>
      <c r="G7625" t="s">
        <v>21877</v>
      </c>
      <c r="H7625">
        <f t="shared" si="359"/>
        <v>6.2</v>
      </c>
      <c r="I7625">
        <v>6.2</v>
      </c>
      <c r="J7625">
        <v>1700</v>
      </c>
      <c r="K7625" t="s">
        <v>12547</v>
      </c>
      <c r="L7625" t="s">
        <v>21878</v>
      </c>
      <c r="M7625" t="s">
        <v>21879</v>
      </c>
      <c r="N7625" t="s">
        <v>5975</v>
      </c>
      <c r="P7625">
        <v>417282021</v>
      </c>
      <c r="Q7625">
        <f>_xlfn.XLOOKUP(E7625,CPI!A:A,CPI!B:B)</f>
        <v>255.7</v>
      </c>
      <c r="R7625" s="12">
        <f>P7625*(CPI!$B$112/Movie!Q7625)</f>
        <v>497246115.75557297</v>
      </c>
      <c r="S7625" t="s">
        <v>20183</v>
      </c>
      <c r="T7625">
        <v>111</v>
      </c>
    </row>
    <row r="7626" spans="1:20" x14ac:dyDescent="0.3">
      <c r="A7626" t="s">
        <v>21880</v>
      </c>
      <c r="B7626" t="str">
        <f t="shared" si="357"/>
        <v>Not Rated</v>
      </c>
      <c r="C7626" t="s">
        <v>432</v>
      </c>
      <c r="D7626" t="s">
        <v>19</v>
      </c>
      <c r="E7626">
        <v>2019</v>
      </c>
      <c r="F7626" s="22">
        <f t="shared" si="358"/>
        <v>43466</v>
      </c>
      <c r="G7626" t="s">
        <v>21881</v>
      </c>
      <c r="H7626">
        <f t="shared" si="359"/>
        <v>4.2</v>
      </c>
      <c r="I7626">
        <v>4.2</v>
      </c>
      <c r="J7626">
        <v>5700</v>
      </c>
      <c r="K7626" t="s">
        <v>21882</v>
      </c>
      <c r="L7626" t="s">
        <v>21883</v>
      </c>
      <c r="M7626" t="s">
        <v>19555</v>
      </c>
      <c r="N7626" t="s">
        <v>10277</v>
      </c>
      <c r="P7626">
        <v>26911995</v>
      </c>
      <c r="Q7626">
        <f>_xlfn.XLOOKUP(E7626,CPI!A:A,CPI!B:B)</f>
        <v>255.7</v>
      </c>
      <c r="R7626" s="12">
        <f>P7626*(CPI!$B$112/Movie!Q7626)</f>
        <v>32069162.598748535</v>
      </c>
      <c r="S7626" t="s">
        <v>21884</v>
      </c>
      <c r="T7626">
        <v>130</v>
      </c>
    </row>
    <row r="7627" spans="1:20" x14ac:dyDescent="0.3">
      <c r="A7627" t="s">
        <v>21885</v>
      </c>
      <c r="B7627" t="str">
        <f t="shared" si="357"/>
        <v>Rating Pending</v>
      </c>
      <c r="D7627" t="s">
        <v>26</v>
      </c>
      <c r="E7627">
        <v>2019</v>
      </c>
      <c r="F7627" s="22">
        <f t="shared" si="358"/>
        <v>43466</v>
      </c>
      <c r="G7627" t="s">
        <v>20413</v>
      </c>
      <c r="H7627">
        <f t="shared" si="359"/>
        <v>5.7</v>
      </c>
      <c r="I7627">
        <v>5.7</v>
      </c>
      <c r="J7627">
        <v>320</v>
      </c>
      <c r="K7627" t="s">
        <v>21886</v>
      </c>
      <c r="L7627" t="s">
        <v>21887</v>
      </c>
      <c r="M7627" t="s">
        <v>21888</v>
      </c>
      <c r="N7627" t="s">
        <v>15</v>
      </c>
      <c r="P7627">
        <v>790</v>
      </c>
      <c r="Q7627">
        <f>_xlfn.XLOOKUP(E7627,CPI!A:A,CPI!B:B)</f>
        <v>255.7</v>
      </c>
      <c r="R7627" s="12">
        <f>P7627*(CPI!$B$112/Movie!Q7627)</f>
        <v>941.38834571763789</v>
      </c>
      <c r="S7627" t="s">
        <v>21889</v>
      </c>
      <c r="T7627">
        <v>104</v>
      </c>
    </row>
    <row r="7628" spans="1:20" x14ac:dyDescent="0.3">
      <c r="A7628" t="s">
        <v>21890</v>
      </c>
      <c r="B7628" t="str">
        <f t="shared" si="357"/>
        <v>R</v>
      </c>
      <c r="C7628" t="s">
        <v>1</v>
      </c>
      <c r="D7628" t="s">
        <v>26</v>
      </c>
      <c r="E7628">
        <v>2019</v>
      </c>
      <c r="F7628" s="22">
        <f t="shared" si="358"/>
        <v>43466</v>
      </c>
      <c r="G7628" t="s">
        <v>21470</v>
      </c>
      <c r="H7628">
        <f t="shared" si="359"/>
        <v>4.2</v>
      </c>
      <c r="I7628">
        <v>4.2</v>
      </c>
      <c r="J7628">
        <v>904</v>
      </c>
      <c r="K7628" t="s">
        <v>21891</v>
      </c>
      <c r="L7628" t="s">
        <v>21892</v>
      </c>
      <c r="M7628" t="s">
        <v>21893</v>
      </c>
      <c r="N7628" t="s">
        <v>1179</v>
      </c>
      <c r="P7628">
        <v>26493648</v>
      </c>
      <c r="Q7628">
        <f>_xlfn.XLOOKUP(E7628,CPI!A:A,CPI!B:B)</f>
        <v>255.7</v>
      </c>
      <c r="R7628" s="12">
        <f>P7628*(CPI!$B$112/Movie!Q7628)</f>
        <v>31570647.421196718</v>
      </c>
      <c r="S7628" t="s">
        <v>21894</v>
      </c>
      <c r="T7628">
        <v>102</v>
      </c>
    </row>
    <row r="7629" spans="1:20" x14ac:dyDescent="0.3">
      <c r="A7629" t="s">
        <v>21895</v>
      </c>
      <c r="B7629" t="str">
        <f t="shared" si="357"/>
        <v>Not Rated</v>
      </c>
      <c r="C7629" t="s">
        <v>432</v>
      </c>
      <c r="D7629" t="s">
        <v>19</v>
      </c>
      <c r="E7629">
        <v>2019</v>
      </c>
      <c r="F7629" s="22">
        <f t="shared" si="358"/>
        <v>43466</v>
      </c>
      <c r="G7629" t="s">
        <v>21464</v>
      </c>
      <c r="H7629">
        <f t="shared" si="359"/>
        <v>6</v>
      </c>
      <c r="I7629">
        <v>6</v>
      </c>
      <c r="J7629">
        <v>674</v>
      </c>
      <c r="K7629" t="s">
        <v>21896</v>
      </c>
      <c r="L7629" t="s">
        <v>21897</v>
      </c>
      <c r="M7629" t="s">
        <v>21898</v>
      </c>
      <c r="N7629" t="s">
        <v>476</v>
      </c>
      <c r="P7629">
        <v>99482027</v>
      </c>
      <c r="Q7629">
        <f>_xlfn.XLOOKUP(E7629,CPI!A:A,CPI!B:B)</f>
        <v>255.7</v>
      </c>
      <c r="R7629" s="12">
        <f>P7629*(CPI!$B$112/Movie!Q7629)</f>
        <v>118545849.14704733</v>
      </c>
      <c r="S7629" t="s">
        <v>21899</v>
      </c>
      <c r="T7629">
        <v>98</v>
      </c>
    </row>
    <row r="7630" spans="1:20" x14ac:dyDescent="0.3">
      <c r="A7630" t="s">
        <v>21900</v>
      </c>
      <c r="B7630" t="str">
        <f t="shared" si="357"/>
        <v>Rating Pending</v>
      </c>
      <c r="D7630" t="s">
        <v>89</v>
      </c>
      <c r="E7630">
        <v>2019</v>
      </c>
      <c r="F7630" s="22">
        <f t="shared" si="358"/>
        <v>43466</v>
      </c>
      <c r="G7630" t="s">
        <v>21230</v>
      </c>
      <c r="H7630">
        <f t="shared" si="359"/>
        <v>5.9</v>
      </c>
      <c r="I7630">
        <v>5.9</v>
      </c>
      <c r="J7630">
        <v>630</v>
      </c>
      <c r="K7630" t="s">
        <v>21901</v>
      </c>
      <c r="L7630" t="s">
        <v>21901</v>
      </c>
      <c r="M7630" t="s">
        <v>21902</v>
      </c>
      <c r="N7630" t="s">
        <v>905</v>
      </c>
      <c r="P7630">
        <v>155732</v>
      </c>
      <c r="Q7630">
        <f>_xlfn.XLOOKUP(E7630,CPI!A:A,CPI!B:B)</f>
        <v>255.7</v>
      </c>
      <c r="R7630" s="12">
        <f>P7630*(CPI!$B$112/Movie!Q7630)</f>
        <v>185575.05044974579</v>
      </c>
      <c r="S7630" t="s">
        <v>21903</v>
      </c>
      <c r="T7630">
        <v>115</v>
      </c>
    </row>
    <row r="7631" spans="1:20" x14ac:dyDescent="0.3">
      <c r="A7631" t="s">
        <v>21904</v>
      </c>
      <c r="B7631" t="str">
        <f t="shared" si="357"/>
        <v>Not Rated</v>
      </c>
      <c r="C7631" t="s">
        <v>432</v>
      </c>
      <c r="D7631" t="s">
        <v>2</v>
      </c>
      <c r="E7631">
        <v>2019</v>
      </c>
      <c r="F7631" s="22">
        <f t="shared" si="358"/>
        <v>43466</v>
      </c>
      <c r="G7631" t="s">
        <v>21347</v>
      </c>
      <c r="H7631">
        <f t="shared" si="359"/>
        <v>6.5</v>
      </c>
      <c r="I7631">
        <v>6.5</v>
      </c>
      <c r="J7631">
        <v>898</v>
      </c>
      <c r="K7631" t="s">
        <v>21905</v>
      </c>
      <c r="L7631" t="s">
        <v>21905</v>
      </c>
      <c r="M7631" t="s">
        <v>21906</v>
      </c>
      <c r="N7631" t="s">
        <v>7440</v>
      </c>
      <c r="P7631">
        <v>29251</v>
      </c>
      <c r="Q7631">
        <f>_xlfn.XLOOKUP(E7631,CPI!A:A,CPI!B:B)</f>
        <v>255.7</v>
      </c>
      <c r="R7631" s="12">
        <f>P7631*(CPI!$B$112/Movie!Q7631)</f>
        <v>34856.393038717251</v>
      </c>
      <c r="S7631" t="s">
        <v>21907</v>
      </c>
      <c r="T7631">
        <v>108</v>
      </c>
    </row>
    <row r="7632" spans="1:20" x14ac:dyDescent="0.3">
      <c r="A7632" t="s">
        <v>21908</v>
      </c>
      <c r="B7632" t="str">
        <f t="shared" si="357"/>
        <v>Rating Pending</v>
      </c>
      <c r="D7632" t="s">
        <v>2</v>
      </c>
      <c r="E7632">
        <v>2019</v>
      </c>
      <c r="F7632" s="22">
        <f t="shared" si="358"/>
        <v>43466</v>
      </c>
      <c r="G7632" t="s">
        <v>21358</v>
      </c>
      <c r="H7632">
        <f t="shared" si="359"/>
        <v>7.9</v>
      </c>
      <c r="I7632">
        <v>7.9</v>
      </c>
      <c r="J7632">
        <v>73</v>
      </c>
      <c r="K7632" t="s">
        <v>21909</v>
      </c>
      <c r="L7632" t="s">
        <v>21910</v>
      </c>
      <c r="M7632" t="s">
        <v>21911</v>
      </c>
      <c r="N7632" t="s">
        <v>1902</v>
      </c>
      <c r="Q7632">
        <f>_xlfn.XLOOKUP(E7632,CPI!A:A,CPI!B:B)</f>
        <v>255.7</v>
      </c>
      <c r="R7632" s="12">
        <f>P7632*(CPI!$B$112/Movie!Q7632)</f>
        <v>0</v>
      </c>
      <c r="S7632" t="s">
        <v>21912</v>
      </c>
      <c r="T7632">
        <v>105</v>
      </c>
    </row>
    <row r="7633" spans="1:20" x14ac:dyDescent="0.3">
      <c r="A7633" t="s">
        <v>21913</v>
      </c>
      <c r="B7633" t="str">
        <f t="shared" si="357"/>
        <v>PG-13</v>
      </c>
      <c r="C7633" t="s">
        <v>1984</v>
      </c>
      <c r="D7633" t="s">
        <v>2</v>
      </c>
      <c r="E7633">
        <v>2019</v>
      </c>
      <c r="F7633" s="22">
        <f t="shared" si="358"/>
        <v>43466</v>
      </c>
      <c r="G7633" t="s">
        <v>21914</v>
      </c>
      <c r="H7633">
        <f t="shared" si="359"/>
        <v>6.4</v>
      </c>
      <c r="I7633">
        <v>6.4</v>
      </c>
      <c r="J7633">
        <v>806</v>
      </c>
      <c r="K7633" t="s">
        <v>21915</v>
      </c>
      <c r="L7633" t="s">
        <v>21916</v>
      </c>
      <c r="M7633" t="s">
        <v>21917</v>
      </c>
      <c r="N7633" t="s">
        <v>15</v>
      </c>
      <c r="P7633">
        <v>695164</v>
      </c>
      <c r="Q7633">
        <f>_xlfn.XLOOKUP(E7633,CPI!A:A,CPI!B:B)</f>
        <v>255.7</v>
      </c>
      <c r="R7633" s="12">
        <f>P7633*(CPI!$B$112/Movie!Q7633)</f>
        <v>828378.84552209626</v>
      </c>
      <c r="S7633" t="s">
        <v>21918</v>
      </c>
      <c r="T7633">
        <v>112</v>
      </c>
    </row>
    <row r="7634" spans="1:20" x14ac:dyDescent="0.3">
      <c r="A7634" t="s">
        <v>21919</v>
      </c>
      <c r="B7634" t="str">
        <f t="shared" si="357"/>
        <v>Not Rated</v>
      </c>
      <c r="C7634" t="s">
        <v>432</v>
      </c>
      <c r="D7634" t="s">
        <v>375</v>
      </c>
      <c r="E7634">
        <v>2019</v>
      </c>
      <c r="F7634" s="22">
        <f t="shared" si="358"/>
        <v>43466</v>
      </c>
      <c r="G7634" t="s">
        <v>21920</v>
      </c>
      <c r="H7634">
        <f t="shared" si="359"/>
        <v>7.6</v>
      </c>
      <c r="I7634">
        <v>7.6</v>
      </c>
      <c r="J7634">
        <v>900</v>
      </c>
      <c r="K7634" t="s">
        <v>21921</v>
      </c>
      <c r="L7634" t="s">
        <v>21922</v>
      </c>
      <c r="M7634" t="s">
        <v>21923</v>
      </c>
      <c r="N7634" t="s">
        <v>2093</v>
      </c>
      <c r="P7634">
        <v>288460</v>
      </c>
      <c r="Q7634">
        <f>_xlfn.XLOOKUP(E7634,CPI!A:A,CPI!B:B)</f>
        <v>255.7</v>
      </c>
      <c r="R7634" s="12">
        <f>P7634*(CPI!$B$112/Movie!Q7634)</f>
        <v>343737.82557684788</v>
      </c>
      <c r="S7634" t="s">
        <v>21924</v>
      </c>
      <c r="T7634">
        <v>115</v>
      </c>
    </row>
    <row r="7635" spans="1:20" x14ac:dyDescent="0.3">
      <c r="A7635" t="s">
        <v>21925</v>
      </c>
      <c r="B7635" t="str">
        <f t="shared" si="357"/>
        <v>PG-13</v>
      </c>
      <c r="C7635" t="s">
        <v>1984</v>
      </c>
      <c r="D7635" t="s">
        <v>26</v>
      </c>
      <c r="E7635">
        <v>2019</v>
      </c>
      <c r="F7635" s="22">
        <f t="shared" si="358"/>
        <v>43466</v>
      </c>
      <c r="G7635" t="s">
        <v>21425</v>
      </c>
      <c r="H7635">
        <f t="shared" si="359"/>
        <v>4.9000000000000004</v>
      </c>
      <c r="I7635">
        <v>4.9000000000000004</v>
      </c>
      <c r="J7635">
        <v>550</v>
      </c>
      <c r="K7635" t="s">
        <v>21926</v>
      </c>
      <c r="L7635" t="s">
        <v>21927</v>
      </c>
      <c r="M7635" t="s">
        <v>21893</v>
      </c>
      <c r="N7635" t="s">
        <v>1179</v>
      </c>
      <c r="P7635">
        <v>9667157</v>
      </c>
      <c r="Q7635">
        <f>_xlfn.XLOOKUP(E7635,CPI!A:A,CPI!B:B)</f>
        <v>255.7</v>
      </c>
      <c r="R7635" s="12">
        <f>P7635*(CPI!$B$112/Movie!Q7635)</f>
        <v>11519682.197497068</v>
      </c>
      <c r="S7635" t="s">
        <v>21894</v>
      </c>
      <c r="T7635">
        <v>120</v>
      </c>
    </row>
    <row r="7636" spans="1:20" x14ac:dyDescent="0.3">
      <c r="A7636" t="s">
        <v>21928</v>
      </c>
      <c r="B7636" t="str">
        <f t="shared" si="357"/>
        <v>Rating Pending</v>
      </c>
      <c r="D7636" t="s">
        <v>2</v>
      </c>
      <c r="E7636">
        <v>2019</v>
      </c>
      <c r="F7636" s="22">
        <f t="shared" si="358"/>
        <v>43466</v>
      </c>
      <c r="G7636" t="s">
        <v>21929</v>
      </c>
      <c r="H7636">
        <f t="shared" si="359"/>
        <v>6.5</v>
      </c>
      <c r="I7636">
        <v>6.5</v>
      </c>
      <c r="J7636">
        <v>1500</v>
      </c>
      <c r="K7636" t="s">
        <v>593</v>
      </c>
      <c r="L7636" t="s">
        <v>21930</v>
      </c>
      <c r="M7636" t="s">
        <v>21931</v>
      </c>
      <c r="N7636" t="s">
        <v>5975</v>
      </c>
      <c r="P7636">
        <v>450064993</v>
      </c>
      <c r="Q7636">
        <f>_xlfn.XLOOKUP(E7636,CPI!A:A,CPI!B:B)</f>
        <v>255.7</v>
      </c>
      <c r="R7636" s="12">
        <f>P7636*(CPI!$B$112/Movie!Q7636)</f>
        <v>536311315.47555733</v>
      </c>
      <c r="S7636" t="s">
        <v>21162</v>
      </c>
      <c r="T7636">
        <v>154</v>
      </c>
    </row>
    <row r="7637" spans="1:20" x14ac:dyDescent="0.3">
      <c r="A7637" t="s">
        <v>21932</v>
      </c>
      <c r="B7637" t="str">
        <f t="shared" si="357"/>
        <v>Rating Pending</v>
      </c>
      <c r="D7637" t="s">
        <v>2</v>
      </c>
      <c r="E7637">
        <v>2019</v>
      </c>
      <c r="F7637" s="22">
        <f t="shared" si="358"/>
        <v>43466</v>
      </c>
      <c r="G7637" t="s">
        <v>21933</v>
      </c>
      <c r="H7637">
        <f t="shared" si="359"/>
        <v>6.8</v>
      </c>
      <c r="I7637">
        <v>6.8</v>
      </c>
      <c r="J7637">
        <v>396</v>
      </c>
      <c r="K7637" t="s">
        <v>21934</v>
      </c>
      <c r="L7637" t="s">
        <v>21934</v>
      </c>
      <c r="M7637" t="s">
        <v>21935</v>
      </c>
      <c r="N7637" t="s">
        <v>1902</v>
      </c>
      <c r="P7637">
        <v>271101</v>
      </c>
      <c r="Q7637">
        <f>_xlfn.XLOOKUP(E7637,CPI!A:A,CPI!B:B)</f>
        <v>255.7</v>
      </c>
      <c r="R7637" s="12">
        <f>P7637*(CPI!$B$112/Movie!Q7637)</f>
        <v>323052.30621822452</v>
      </c>
      <c r="S7637" t="s">
        <v>21912</v>
      </c>
      <c r="T7637">
        <v>103</v>
      </c>
    </row>
    <row r="7638" spans="1:20" x14ac:dyDescent="0.3">
      <c r="A7638" t="s">
        <v>21936</v>
      </c>
      <c r="B7638" t="str">
        <f t="shared" si="357"/>
        <v>PG-13</v>
      </c>
      <c r="C7638" t="s">
        <v>1984</v>
      </c>
      <c r="D7638" t="s">
        <v>10</v>
      </c>
      <c r="E7638">
        <v>2019</v>
      </c>
      <c r="F7638" s="22">
        <f t="shared" si="358"/>
        <v>43466</v>
      </c>
      <c r="G7638" t="s">
        <v>20890</v>
      </c>
      <c r="H7638">
        <f t="shared" si="359"/>
        <v>5.6</v>
      </c>
      <c r="I7638">
        <v>5.6</v>
      </c>
      <c r="J7638">
        <v>336</v>
      </c>
      <c r="K7638" t="s">
        <v>12338</v>
      </c>
      <c r="L7638" t="s">
        <v>12338</v>
      </c>
      <c r="M7638" t="s">
        <v>12339</v>
      </c>
      <c r="N7638" t="s">
        <v>15</v>
      </c>
      <c r="P7638">
        <v>1807216</v>
      </c>
      <c r="Q7638">
        <f>_xlfn.XLOOKUP(E7638,CPI!A:A,CPI!B:B)</f>
        <v>255.7</v>
      </c>
      <c r="R7638" s="12">
        <f>P7638*(CPI!$B$112/Movie!Q7638)</f>
        <v>2153534.2792334766</v>
      </c>
      <c r="S7638" t="s">
        <v>21937</v>
      </c>
      <c r="T7638">
        <v>117</v>
      </c>
    </row>
    <row r="7639" spans="1:20" x14ac:dyDescent="0.3">
      <c r="A7639" t="s">
        <v>21938</v>
      </c>
      <c r="B7639" t="str">
        <f t="shared" si="357"/>
        <v>Not Rated</v>
      </c>
      <c r="C7639" t="s">
        <v>432</v>
      </c>
      <c r="D7639" t="s">
        <v>19</v>
      </c>
      <c r="E7639">
        <v>2019</v>
      </c>
      <c r="F7639" s="22">
        <f t="shared" si="358"/>
        <v>43466</v>
      </c>
      <c r="G7639" t="s">
        <v>21416</v>
      </c>
      <c r="H7639">
        <f t="shared" si="359"/>
        <v>4.5</v>
      </c>
      <c r="I7639">
        <v>4.5</v>
      </c>
      <c r="J7639">
        <v>2000</v>
      </c>
      <c r="K7639" t="s">
        <v>21939</v>
      </c>
      <c r="L7639" t="s">
        <v>21939</v>
      </c>
      <c r="M7639" t="s">
        <v>21940</v>
      </c>
      <c r="N7639" t="s">
        <v>10277</v>
      </c>
      <c r="P7639">
        <v>1715851</v>
      </c>
      <c r="Q7639">
        <f>_xlfn.XLOOKUP(E7639,CPI!A:A,CPI!B:B)</f>
        <v>255.7</v>
      </c>
      <c r="R7639" s="12">
        <f>P7639*(CPI!$B$112/Movie!Q7639)</f>
        <v>2044660.929605006</v>
      </c>
      <c r="S7639" t="s">
        <v>21606</v>
      </c>
      <c r="T7639">
        <v>123</v>
      </c>
    </row>
    <row r="7640" spans="1:20" x14ac:dyDescent="0.3">
      <c r="A7640" t="s">
        <v>21941</v>
      </c>
      <c r="B7640" t="str">
        <f t="shared" si="357"/>
        <v>Not Rated</v>
      </c>
      <c r="C7640" t="s">
        <v>432</v>
      </c>
      <c r="D7640" t="s">
        <v>19</v>
      </c>
      <c r="E7640">
        <v>2019</v>
      </c>
      <c r="F7640" s="22">
        <f t="shared" si="358"/>
        <v>43466</v>
      </c>
      <c r="G7640" t="s">
        <v>21454</v>
      </c>
      <c r="H7640">
        <f t="shared" si="359"/>
        <v>5.8</v>
      </c>
      <c r="I7640">
        <v>5.8</v>
      </c>
      <c r="J7640">
        <v>523</v>
      </c>
      <c r="K7640" t="s">
        <v>21942</v>
      </c>
      <c r="L7640" t="s">
        <v>21943</v>
      </c>
      <c r="M7640" t="s">
        <v>21944</v>
      </c>
      <c r="N7640" t="s">
        <v>5975</v>
      </c>
      <c r="P7640">
        <v>45738461</v>
      </c>
      <c r="Q7640">
        <f>_xlfn.XLOOKUP(E7640,CPI!A:A,CPI!B:B)</f>
        <v>255.7</v>
      </c>
      <c r="R7640" s="12">
        <f>P7640*(CPI!$B$112/Movie!Q7640)</f>
        <v>54503359.666405946</v>
      </c>
      <c r="S7640" t="s">
        <v>20183</v>
      </c>
      <c r="T7640">
        <v>101</v>
      </c>
    </row>
    <row r="7641" spans="1:20" x14ac:dyDescent="0.3">
      <c r="A7641" t="s">
        <v>21945</v>
      </c>
      <c r="B7641" t="str">
        <f t="shared" si="357"/>
        <v>Rating Pending</v>
      </c>
      <c r="D7641" t="s">
        <v>222</v>
      </c>
      <c r="E7641">
        <v>2019</v>
      </c>
      <c r="F7641" s="22">
        <f t="shared" si="358"/>
        <v>43466</v>
      </c>
      <c r="G7641" t="s">
        <v>21219</v>
      </c>
      <c r="H7641">
        <f t="shared" si="359"/>
        <v>4.5999999999999996</v>
      </c>
      <c r="I7641">
        <v>4.5999999999999996</v>
      </c>
      <c r="J7641">
        <v>150</v>
      </c>
      <c r="K7641" t="s">
        <v>21946</v>
      </c>
      <c r="L7641" t="s">
        <v>21947</v>
      </c>
      <c r="M7641" t="s">
        <v>21948</v>
      </c>
      <c r="N7641" t="s">
        <v>15</v>
      </c>
      <c r="P7641">
        <v>20941</v>
      </c>
      <c r="Q7641">
        <f>_xlfn.XLOOKUP(E7641,CPI!A:A,CPI!B:B)</f>
        <v>255.7</v>
      </c>
      <c r="R7641" s="12">
        <f>P7641*(CPI!$B$112/Movie!Q7641)</f>
        <v>24953.94094642159</v>
      </c>
      <c r="S7641" t="s">
        <v>21949</v>
      </c>
      <c r="T7641">
        <v>91</v>
      </c>
    </row>
    <row r="7642" spans="1:20" x14ac:dyDescent="0.3">
      <c r="A7642" t="s">
        <v>21950</v>
      </c>
      <c r="B7642" t="str">
        <f t="shared" si="357"/>
        <v>R</v>
      </c>
      <c r="C7642" t="s">
        <v>1</v>
      </c>
      <c r="D7642" t="s">
        <v>19</v>
      </c>
      <c r="E7642">
        <v>2019</v>
      </c>
      <c r="F7642" s="22">
        <f t="shared" si="358"/>
        <v>43466</v>
      </c>
      <c r="G7642" t="s">
        <v>21358</v>
      </c>
      <c r="H7642">
        <f t="shared" si="359"/>
        <v>3</v>
      </c>
      <c r="I7642">
        <v>3</v>
      </c>
      <c r="J7642">
        <v>122</v>
      </c>
      <c r="K7642" t="s">
        <v>21951</v>
      </c>
      <c r="L7642" t="s">
        <v>21951</v>
      </c>
      <c r="M7642" t="s">
        <v>21952</v>
      </c>
      <c r="N7642" t="s">
        <v>15</v>
      </c>
      <c r="P7642">
        <v>1101470</v>
      </c>
      <c r="Q7642">
        <f>_xlfn.XLOOKUP(E7642,CPI!A:A,CPI!B:B)</f>
        <v>255.7</v>
      </c>
      <c r="R7642" s="12">
        <f>P7642*(CPI!$B$112/Movie!Q7642)</f>
        <v>1312545.5964020337</v>
      </c>
      <c r="S7642" t="s">
        <v>21953</v>
      </c>
      <c r="T7642">
        <v>93</v>
      </c>
    </row>
    <row r="7643" spans="1:20" x14ac:dyDescent="0.3">
      <c r="A7643" t="s">
        <v>21954</v>
      </c>
      <c r="B7643" t="str">
        <f t="shared" si="357"/>
        <v>Rating Pending</v>
      </c>
      <c r="D7643" t="s">
        <v>2</v>
      </c>
      <c r="E7643">
        <v>2019</v>
      </c>
      <c r="F7643" s="22">
        <f t="shared" si="358"/>
        <v>43466</v>
      </c>
      <c r="G7643" t="s">
        <v>21955</v>
      </c>
      <c r="H7643">
        <f t="shared" si="359"/>
        <v>4.8</v>
      </c>
      <c r="I7643">
        <v>4.8</v>
      </c>
      <c r="J7643">
        <v>373</v>
      </c>
      <c r="K7643" t="s">
        <v>21956</v>
      </c>
      <c r="L7643" t="s">
        <v>21956</v>
      </c>
      <c r="M7643" t="s">
        <v>21957</v>
      </c>
      <c r="N7643" t="s">
        <v>15</v>
      </c>
      <c r="Q7643">
        <f>_xlfn.XLOOKUP(E7643,CPI!A:A,CPI!B:B)</f>
        <v>255.7</v>
      </c>
      <c r="R7643" s="12">
        <f>P7643*(CPI!$B$112/Movie!Q7643)</f>
        <v>0</v>
      </c>
      <c r="S7643" t="s">
        <v>21958</v>
      </c>
      <c r="T7643">
        <v>94</v>
      </c>
    </row>
    <row r="7644" spans="1:20" x14ac:dyDescent="0.3">
      <c r="A7644" t="s">
        <v>21959</v>
      </c>
      <c r="B7644" t="str">
        <f t="shared" si="357"/>
        <v>Rating Pending</v>
      </c>
      <c r="D7644" t="s">
        <v>2</v>
      </c>
      <c r="E7644">
        <v>2019</v>
      </c>
      <c r="F7644" s="22">
        <f t="shared" si="358"/>
        <v>43466</v>
      </c>
      <c r="G7644" t="s">
        <v>21960</v>
      </c>
      <c r="H7644">
        <f t="shared" si="359"/>
        <v>6.8</v>
      </c>
      <c r="I7644">
        <v>6.8</v>
      </c>
      <c r="J7644">
        <v>869</v>
      </c>
      <c r="K7644" t="s">
        <v>21961</v>
      </c>
      <c r="L7644" t="s">
        <v>21961</v>
      </c>
      <c r="M7644" t="s">
        <v>21962</v>
      </c>
      <c r="N7644" t="s">
        <v>180</v>
      </c>
      <c r="P7644">
        <v>1671969</v>
      </c>
      <c r="Q7644">
        <f>_xlfn.XLOOKUP(E7644,CPI!A:A,CPI!B:B)</f>
        <v>255.7</v>
      </c>
      <c r="R7644" s="12">
        <f>P7644*(CPI!$B$112/Movie!Q7644)</f>
        <v>1992369.7860774347</v>
      </c>
      <c r="S7644" t="s">
        <v>21963</v>
      </c>
      <c r="T7644">
        <v>117</v>
      </c>
    </row>
    <row r="7645" spans="1:20" x14ac:dyDescent="0.3">
      <c r="A7645" t="s">
        <v>21964</v>
      </c>
      <c r="B7645" t="str">
        <f t="shared" si="357"/>
        <v>PG-13</v>
      </c>
      <c r="C7645" t="s">
        <v>1984</v>
      </c>
      <c r="D7645" t="s">
        <v>19</v>
      </c>
      <c r="E7645">
        <v>2020</v>
      </c>
      <c r="F7645" s="22">
        <f t="shared" si="358"/>
        <v>43831</v>
      </c>
      <c r="G7645" t="s">
        <v>21965</v>
      </c>
      <c r="H7645">
        <f t="shared" si="359"/>
        <v>7.4</v>
      </c>
      <c r="I7645">
        <v>7.4</v>
      </c>
      <c r="J7645">
        <v>387000</v>
      </c>
      <c r="K7645" t="s">
        <v>10255</v>
      </c>
      <c r="L7645" t="s">
        <v>10255</v>
      </c>
      <c r="M7645" t="s">
        <v>20832</v>
      </c>
      <c r="N7645" t="s">
        <v>15</v>
      </c>
      <c r="O7645">
        <v>205000000</v>
      </c>
      <c r="P7645">
        <v>363656624</v>
      </c>
      <c r="Q7645">
        <f>_xlfn.XLOOKUP(E7645,CPI!A:A,CPI!B:B)</f>
        <v>258.8</v>
      </c>
      <c r="R7645" s="12">
        <f>P7645*(CPI!$B$112/Movie!Q7645)</f>
        <v>428153683.6661514</v>
      </c>
      <c r="S7645" t="s">
        <v>8</v>
      </c>
      <c r="T7645">
        <v>150</v>
      </c>
    </row>
    <row r="7646" spans="1:20" x14ac:dyDescent="0.3">
      <c r="A7646" t="s">
        <v>21966</v>
      </c>
      <c r="B7646" t="str">
        <f t="shared" si="357"/>
        <v>PG-13</v>
      </c>
      <c r="C7646" t="s">
        <v>1984</v>
      </c>
      <c r="D7646" t="s">
        <v>19</v>
      </c>
      <c r="E7646">
        <v>2020</v>
      </c>
      <c r="F7646" s="22">
        <f t="shared" si="358"/>
        <v>43831</v>
      </c>
      <c r="G7646" t="s">
        <v>21967</v>
      </c>
      <c r="H7646">
        <f t="shared" si="359"/>
        <v>5.4</v>
      </c>
      <c r="I7646">
        <v>5.4</v>
      </c>
      <c r="J7646">
        <v>217000</v>
      </c>
      <c r="K7646" t="s">
        <v>12950</v>
      </c>
      <c r="L7646" t="s">
        <v>12950</v>
      </c>
      <c r="M7646" t="s">
        <v>20319</v>
      </c>
      <c r="N7646" t="s">
        <v>15</v>
      </c>
      <c r="P7646">
        <v>166534027</v>
      </c>
      <c r="Q7646">
        <f>_xlfn.XLOOKUP(E7646,CPI!A:A,CPI!B:B)</f>
        <v>258.8</v>
      </c>
      <c r="R7646" s="12">
        <f>P7646*(CPI!$B$112/Movie!Q7646)</f>
        <v>196070007.83191651</v>
      </c>
      <c r="S7646" t="s">
        <v>8862</v>
      </c>
      <c r="T7646">
        <v>151</v>
      </c>
    </row>
    <row r="7647" spans="1:20" x14ac:dyDescent="0.3">
      <c r="A7647" t="s">
        <v>21968</v>
      </c>
      <c r="B7647" t="str">
        <f t="shared" si="357"/>
        <v>R</v>
      </c>
      <c r="C7647" t="s">
        <v>1</v>
      </c>
      <c r="D7647" t="s">
        <v>19</v>
      </c>
      <c r="E7647">
        <v>2020</v>
      </c>
      <c r="F7647" s="22">
        <f t="shared" si="358"/>
        <v>43831</v>
      </c>
      <c r="G7647" t="s">
        <v>21969</v>
      </c>
      <c r="H7647">
        <f t="shared" si="359"/>
        <v>6.1</v>
      </c>
      <c r="I7647">
        <v>6.1</v>
      </c>
      <c r="J7647">
        <v>190000</v>
      </c>
      <c r="K7647" t="s">
        <v>21970</v>
      </c>
      <c r="L7647" t="s">
        <v>20520</v>
      </c>
      <c r="M7647" t="s">
        <v>20349</v>
      </c>
      <c r="N7647" t="s">
        <v>15</v>
      </c>
      <c r="O7647">
        <v>84500000</v>
      </c>
      <c r="P7647">
        <v>201858461</v>
      </c>
      <c r="Q7647">
        <f>_xlfn.XLOOKUP(E7647,CPI!A:A,CPI!B:B)</f>
        <v>258.8</v>
      </c>
      <c r="R7647" s="12">
        <f>P7647*(CPI!$B$112/Movie!Q7647)</f>
        <v>237659478.61939719</v>
      </c>
      <c r="S7647" t="s">
        <v>21971</v>
      </c>
      <c r="T7647">
        <v>109</v>
      </c>
    </row>
    <row r="7648" spans="1:20" x14ac:dyDescent="0.3">
      <c r="A7648" t="s">
        <v>21972</v>
      </c>
      <c r="B7648" t="str">
        <f t="shared" si="357"/>
        <v>R</v>
      </c>
      <c r="C7648" t="s">
        <v>1</v>
      </c>
      <c r="D7648" t="s">
        <v>2</v>
      </c>
      <c r="E7648">
        <v>2020</v>
      </c>
      <c r="F7648" s="22">
        <f t="shared" si="358"/>
        <v>43831</v>
      </c>
      <c r="G7648" t="s">
        <v>21973</v>
      </c>
      <c r="H7648">
        <f t="shared" si="359"/>
        <v>7.1</v>
      </c>
      <c r="I7648">
        <v>7.1</v>
      </c>
      <c r="J7648">
        <v>186000</v>
      </c>
      <c r="K7648" t="s">
        <v>13474</v>
      </c>
      <c r="L7648" t="s">
        <v>13474</v>
      </c>
      <c r="M7648" t="s">
        <v>21974</v>
      </c>
      <c r="N7648" t="s">
        <v>180</v>
      </c>
      <c r="O7648">
        <v>7000000</v>
      </c>
      <c r="P7648">
        <v>143151000</v>
      </c>
      <c r="Q7648">
        <f>_xlfn.XLOOKUP(E7648,CPI!A:A,CPI!B:B)</f>
        <v>258.8</v>
      </c>
      <c r="R7648" s="12">
        <f>P7648*(CPI!$B$112/Movie!Q7648)</f>
        <v>168539836.553323</v>
      </c>
      <c r="S7648" t="s">
        <v>46</v>
      </c>
      <c r="T7648">
        <v>124</v>
      </c>
    </row>
    <row r="7649" spans="1:20" x14ac:dyDescent="0.3">
      <c r="A7649" t="s">
        <v>21975</v>
      </c>
      <c r="B7649" t="str">
        <f t="shared" si="357"/>
        <v>PG</v>
      </c>
      <c r="C7649" t="s">
        <v>18</v>
      </c>
      <c r="D7649" t="s">
        <v>375</v>
      </c>
      <c r="E7649">
        <v>2020</v>
      </c>
      <c r="F7649" s="22">
        <f t="shared" si="358"/>
        <v>43831</v>
      </c>
      <c r="G7649" t="s">
        <v>21976</v>
      </c>
      <c r="H7649">
        <f t="shared" si="359"/>
        <v>7.4</v>
      </c>
      <c r="I7649">
        <v>7.4</v>
      </c>
      <c r="J7649">
        <v>120000</v>
      </c>
      <c r="K7649" t="s">
        <v>18237</v>
      </c>
      <c r="L7649" t="s">
        <v>18237</v>
      </c>
      <c r="M7649" t="s">
        <v>1240</v>
      </c>
      <c r="N7649" t="s">
        <v>15</v>
      </c>
      <c r="P7649">
        <v>141950608</v>
      </c>
      <c r="Q7649">
        <f>_xlfn.XLOOKUP(E7649,CPI!A:A,CPI!B:B)</f>
        <v>258.8</v>
      </c>
      <c r="R7649" s="12">
        <f>P7649*(CPI!$B$112/Movie!Q7649)</f>
        <v>167126546.5904173</v>
      </c>
      <c r="S7649" t="s">
        <v>1709</v>
      </c>
      <c r="T7649">
        <v>102</v>
      </c>
    </row>
    <row r="7650" spans="1:20" x14ac:dyDescent="0.3">
      <c r="A7650" t="s">
        <v>21977</v>
      </c>
      <c r="B7650" t="str">
        <f t="shared" si="357"/>
        <v>R</v>
      </c>
      <c r="C7650" t="s">
        <v>1</v>
      </c>
      <c r="D7650" t="s">
        <v>19</v>
      </c>
      <c r="E7650">
        <v>2020</v>
      </c>
      <c r="F7650" s="22">
        <f t="shared" si="358"/>
        <v>43831</v>
      </c>
      <c r="G7650" t="s">
        <v>21528</v>
      </c>
      <c r="H7650">
        <f t="shared" si="359"/>
        <v>6.6</v>
      </c>
      <c r="I7650">
        <v>6.6</v>
      </c>
      <c r="J7650">
        <v>140000</v>
      </c>
      <c r="K7650" t="s">
        <v>21978</v>
      </c>
      <c r="L7650" t="s">
        <v>16588</v>
      </c>
      <c r="M7650" t="s">
        <v>7621</v>
      </c>
      <c r="N7650" t="s">
        <v>15</v>
      </c>
      <c r="O7650">
        <v>90000000</v>
      </c>
      <c r="P7650">
        <v>426505244</v>
      </c>
      <c r="Q7650">
        <f>_xlfn.XLOOKUP(E7650,CPI!A:A,CPI!B:B)</f>
        <v>258.8</v>
      </c>
      <c r="R7650" s="12">
        <f>P7650*(CPI!$B$112/Movie!Q7650)</f>
        <v>502148948.40340024</v>
      </c>
      <c r="S7650" t="s">
        <v>16</v>
      </c>
      <c r="T7650">
        <v>124</v>
      </c>
    </row>
    <row r="7651" spans="1:20" x14ac:dyDescent="0.3">
      <c r="A7651" t="s">
        <v>21979</v>
      </c>
      <c r="B7651" t="str">
        <f t="shared" si="357"/>
        <v>PG</v>
      </c>
      <c r="C7651" t="s">
        <v>18</v>
      </c>
      <c r="D7651" t="s">
        <v>19</v>
      </c>
      <c r="E7651">
        <v>2020</v>
      </c>
      <c r="F7651" s="22">
        <f t="shared" si="358"/>
        <v>43831</v>
      </c>
      <c r="G7651" t="s">
        <v>21438</v>
      </c>
      <c r="H7651">
        <f t="shared" si="359"/>
        <v>6.5</v>
      </c>
      <c r="I7651">
        <v>6.5</v>
      </c>
      <c r="J7651">
        <v>102000</v>
      </c>
      <c r="K7651" t="s">
        <v>21980</v>
      </c>
      <c r="L7651" t="s">
        <v>13247</v>
      </c>
      <c r="M7651" t="s">
        <v>21981</v>
      </c>
      <c r="N7651" t="s">
        <v>15</v>
      </c>
      <c r="O7651">
        <v>85000000</v>
      </c>
      <c r="P7651">
        <v>319715683</v>
      </c>
      <c r="Q7651">
        <f>_xlfn.XLOOKUP(E7651,CPI!A:A,CPI!B:B)</f>
        <v>258.8</v>
      </c>
      <c r="R7651" s="12">
        <f>P7651*(CPI!$B$112/Movie!Q7651)</f>
        <v>376419507.76700151</v>
      </c>
      <c r="S7651" t="s">
        <v>29</v>
      </c>
      <c r="T7651">
        <v>99</v>
      </c>
    </row>
    <row r="7652" spans="1:20" x14ac:dyDescent="0.3">
      <c r="A7652" t="s">
        <v>21982</v>
      </c>
      <c r="B7652" t="str">
        <f t="shared" si="357"/>
        <v>PG</v>
      </c>
      <c r="C7652" t="s">
        <v>18</v>
      </c>
      <c r="D7652" t="s">
        <v>10</v>
      </c>
      <c r="E7652">
        <v>2020</v>
      </c>
      <c r="F7652" s="22">
        <f t="shared" si="358"/>
        <v>43831</v>
      </c>
      <c r="G7652" t="s">
        <v>21528</v>
      </c>
      <c r="H7652">
        <f t="shared" si="359"/>
        <v>5.6</v>
      </c>
      <c r="I7652">
        <v>5.6</v>
      </c>
      <c r="J7652">
        <v>53000</v>
      </c>
      <c r="K7652" t="s">
        <v>12769</v>
      </c>
      <c r="L7652" t="s">
        <v>12769</v>
      </c>
      <c r="M7652" t="s">
        <v>4896</v>
      </c>
      <c r="N7652" t="s">
        <v>15</v>
      </c>
      <c r="O7652">
        <v>175000000</v>
      </c>
      <c r="P7652">
        <v>245487753</v>
      </c>
      <c r="Q7652">
        <f>_xlfn.XLOOKUP(E7652,CPI!A:A,CPI!B:B)</f>
        <v>258.8</v>
      </c>
      <c r="R7652" s="12">
        <f>P7652*(CPI!$B$112/Movie!Q7652)</f>
        <v>289026732.37673879</v>
      </c>
      <c r="S7652" t="s">
        <v>46</v>
      </c>
      <c r="T7652">
        <v>101</v>
      </c>
    </row>
    <row r="7653" spans="1:20" x14ac:dyDescent="0.3">
      <c r="A7653" t="s">
        <v>21983</v>
      </c>
      <c r="B7653" t="str">
        <f t="shared" si="357"/>
        <v>PG</v>
      </c>
      <c r="C7653" t="s">
        <v>18</v>
      </c>
      <c r="D7653" t="s">
        <v>10</v>
      </c>
      <c r="E7653">
        <v>2020</v>
      </c>
      <c r="F7653" s="22">
        <f t="shared" si="358"/>
        <v>43831</v>
      </c>
      <c r="G7653" t="s">
        <v>21984</v>
      </c>
      <c r="H7653">
        <f t="shared" si="359"/>
        <v>6.8</v>
      </c>
      <c r="I7653">
        <v>6.8</v>
      </c>
      <c r="J7653">
        <v>42000</v>
      </c>
      <c r="K7653" t="s">
        <v>12431</v>
      </c>
      <c r="L7653" t="s">
        <v>20357</v>
      </c>
      <c r="M7653" t="s">
        <v>482</v>
      </c>
      <c r="N7653" t="s">
        <v>180</v>
      </c>
      <c r="O7653">
        <v>135000000</v>
      </c>
      <c r="P7653">
        <v>111105497</v>
      </c>
      <c r="Q7653">
        <f>_xlfn.XLOOKUP(E7653,CPI!A:A,CPI!B:B)</f>
        <v>258.8</v>
      </c>
      <c r="R7653" s="12">
        <f>P7653*(CPI!$B$112/Movie!Q7653)</f>
        <v>130810838.23763523</v>
      </c>
      <c r="S7653" t="s">
        <v>21985</v>
      </c>
      <c r="T7653">
        <v>100</v>
      </c>
    </row>
    <row r="7654" spans="1:20" x14ac:dyDescent="0.3">
      <c r="A7654" t="s">
        <v>21986</v>
      </c>
      <c r="B7654" t="str">
        <f t="shared" si="357"/>
        <v>Not Rated</v>
      </c>
      <c r="C7654" t="s">
        <v>432</v>
      </c>
      <c r="D7654" t="s">
        <v>19</v>
      </c>
      <c r="E7654">
        <v>2020</v>
      </c>
      <c r="F7654" s="22">
        <f t="shared" si="358"/>
        <v>43831</v>
      </c>
      <c r="G7654" t="s">
        <v>21987</v>
      </c>
      <c r="H7654">
        <f t="shared" si="359"/>
        <v>6.8</v>
      </c>
      <c r="I7654">
        <v>6.8</v>
      </c>
      <c r="J7654">
        <v>3700</v>
      </c>
      <c r="K7654" t="s">
        <v>21930</v>
      </c>
      <c r="L7654" t="s">
        <v>21930</v>
      </c>
      <c r="M7654" t="s">
        <v>21988</v>
      </c>
      <c r="N7654" t="s">
        <v>5975</v>
      </c>
      <c r="O7654">
        <v>80000000</v>
      </c>
      <c r="P7654">
        <v>461421559</v>
      </c>
      <c r="Q7654">
        <f>_xlfn.XLOOKUP(E7654,CPI!A:A,CPI!B:B)</f>
        <v>258.8</v>
      </c>
      <c r="R7654" s="12">
        <f>P7654*(CPI!$B$112/Movie!Q7654)</f>
        <v>543257917.4161514</v>
      </c>
      <c r="S7654" t="s">
        <v>21989</v>
      </c>
      <c r="T7654">
        <v>149</v>
      </c>
    </row>
    <row r="7655" spans="1:20" x14ac:dyDescent="0.3">
      <c r="A7655" t="s">
        <v>21990</v>
      </c>
      <c r="B7655" t="str">
        <f t="shared" si="357"/>
        <v>R</v>
      </c>
      <c r="C7655" t="s">
        <v>1</v>
      </c>
      <c r="D7655" t="s">
        <v>89</v>
      </c>
      <c r="E7655">
        <v>2020</v>
      </c>
      <c r="F7655" s="22">
        <f t="shared" si="358"/>
        <v>43831</v>
      </c>
      <c r="G7655" t="s">
        <v>21991</v>
      </c>
      <c r="H7655">
        <f t="shared" si="359"/>
        <v>5.4</v>
      </c>
      <c r="I7655">
        <v>5.4</v>
      </c>
      <c r="J7655">
        <v>2400</v>
      </c>
      <c r="K7655" t="s">
        <v>21992</v>
      </c>
      <c r="L7655" t="s">
        <v>21992</v>
      </c>
      <c r="M7655" t="s">
        <v>21993</v>
      </c>
      <c r="N7655" t="s">
        <v>15</v>
      </c>
      <c r="P7655">
        <v>3661</v>
      </c>
      <c r="Q7655">
        <f>_xlfn.XLOOKUP(E7655,CPI!A:A,CPI!B:B)</f>
        <v>258.8</v>
      </c>
      <c r="R7655" s="12">
        <f>P7655*(CPI!$B$112/Movie!Q7655)</f>
        <v>4310.304095826893</v>
      </c>
      <c r="S7655" t="s">
        <v>21994</v>
      </c>
      <c r="T7655">
        <v>98</v>
      </c>
    </row>
    <row r="7656" spans="1:20" x14ac:dyDescent="0.3">
      <c r="A7656" t="s">
        <v>21995</v>
      </c>
      <c r="B7656" t="str">
        <f t="shared" si="357"/>
        <v>Rating Pending</v>
      </c>
      <c r="D7656" t="s">
        <v>315</v>
      </c>
      <c r="E7656">
        <v>2020</v>
      </c>
      <c r="F7656" s="22">
        <f t="shared" si="358"/>
        <v>43831</v>
      </c>
      <c r="G7656" t="s">
        <v>21996</v>
      </c>
      <c r="H7656">
        <f t="shared" si="359"/>
        <v>5.7</v>
      </c>
      <c r="I7656">
        <v>5.7</v>
      </c>
      <c r="J7656">
        <v>165</v>
      </c>
      <c r="K7656" t="s">
        <v>21997</v>
      </c>
      <c r="L7656" t="s">
        <v>21998</v>
      </c>
      <c r="M7656" t="s">
        <v>21999</v>
      </c>
      <c r="N7656" t="s">
        <v>15</v>
      </c>
      <c r="O7656">
        <v>370000</v>
      </c>
      <c r="Q7656">
        <f>_xlfn.XLOOKUP(E7656,CPI!A:A,CPI!B:B)</f>
        <v>258.8</v>
      </c>
      <c r="R7656" s="12">
        <f>P7656*(CPI!$B$112/Movie!Q7656)</f>
        <v>0</v>
      </c>
      <c r="S7656" t="s">
        <v>22000</v>
      </c>
      <c r="T7656">
        <v>85</v>
      </c>
    </row>
    <row r="7657" spans="1:20" x14ac:dyDescent="0.3">
      <c r="A7657" t="s">
        <v>22001</v>
      </c>
      <c r="B7657" t="str">
        <f t="shared" si="357"/>
        <v>TV-PG</v>
      </c>
      <c r="C7657" t="s">
        <v>947</v>
      </c>
      <c r="D7657" t="s">
        <v>375</v>
      </c>
      <c r="E7657">
        <v>2020</v>
      </c>
      <c r="F7657" s="22">
        <f t="shared" si="358"/>
        <v>43831</v>
      </c>
      <c r="G7657" t="s">
        <v>22002</v>
      </c>
      <c r="H7657">
        <f t="shared" si="359"/>
        <v>6.6</v>
      </c>
      <c r="I7657">
        <v>6.6</v>
      </c>
      <c r="J7657">
        <v>1300</v>
      </c>
      <c r="K7657" t="s">
        <v>22003</v>
      </c>
      <c r="M7657" t="s">
        <v>22004</v>
      </c>
      <c r="N7657" t="s">
        <v>5975</v>
      </c>
      <c r="P7657">
        <v>240663149</v>
      </c>
      <c r="Q7657">
        <f>_xlfn.XLOOKUP(E7657,CPI!A:A,CPI!B:B)</f>
        <v>258.8</v>
      </c>
      <c r="R7657" s="12">
        <f>P7657*(CPI!$B$112/Movie!Q7657)</f>
        <v>283346450.92851621</v>
      </c>
      <c r="S7657" t="s">
        <v>22005</v>
      </c>
      <c r="T7657">
        <v>110</v>
      </c>
    </row>
    <row r="7658" spans="1:20" x14ac:dyDescent="0.3">
      <c r="A7658" t="s">
        <v>22006</v>
      </c>
      <c r="B7658" t="str">
        <f t="shared" si="357"/>
        <v>PG-13</v>
      </c>
      <c r="C7658" t="s">
        <v>1984</v>
      </c>
      <c r="D7658" t="s">
        <v>26</v>
      </c>
      <c r="E7658">
        <v>2020</v>
      </c>
      <c r="F7658" s="22">
        <f t="shared" si="358"/>
        <v>43831</v>
      </c>
      <c r="G7658" t="s">
        <v>22007</v>
      </c>
      <c r="H7658">
        <f t="shared" si="359"/>
        <v>5</v>
      </c>
      <c r="I7658">
        <v>5</v>
      </c>
      <c r="J7658">
        <v>294</v>
      </c>
      <c r="K7658" t="s">
        <v>22008</v>
      </c>
      <c r="L7658" t="s">
        <v>22008</v>
      </c>
      <c r="M7658" t="s">
        <v>22008</v>
      </c>
      <c r="N7658" t="s">
        <v>15</v>
      </c>
      <c r="P7658">
        <v>413378</v>
      </c>
      <c r="Q7658">
        <f>_xlfn.XLOOKUP(E7658,CPI!A:A,CPI!B:B)</f>
        <v>258.8</v>
      </c>
      <c r="R7658" s="12">
        <f>P7658*(CPI!$B$112/Movie!Q7658)</f>
        <v>486693.49536321481</v>
      </c>
      <c r="S7658" t="s">
        <v>22009</v>
      </c>
      <c r="T7658">
        <v>120</v>
      </c>
    </row>
    <row r="7659" spans="1:20" x14ac:dyDescent="0.3">
      <c r="A7659" t="s">
        <v>22010</v>
      </c>
      <c r="B7659" t="str">
        <f t="shared" si="357"/>
        <v>Rating Pending</v>
      </c>
      <c r="D7659" t="s">
        <v>2</v>
      </c>
      <c r="E7659">
        <v>2020</v>
      </c>
      <c r="F7659" s="22">
        <f t="shared" si="358"/>
        <v>43831</v>
      </c>
      <c r="G7659" t="s">
        <v>22011</v>
      </c>
      <c r="H7659">
        <f t="shared" si="359"/>
        <v>6.7</v>
      </c>
      <c r="I7659">
        <v>6.7</v>
      </c>
      <c r="J7659">
        <v>903</v>
      </c>
      <c r="K7659" t="s">
        <v>11095</v>
      </c>
      <c r="L7659" t="s">
        <v>22012</v>
      </c>
      <c r="M7659" t="s">
        <v>5974</v>
      </c>
      <c r="N7659" t="s">
        <v>5975</v>
      </c>
      <c r="P7659">
        <v>25818882</v>
      </c>
      <c r="Q7659">
        <f>_xlfn.XLOOKUP(E7659,CPI!A:A,CPI!B:B)</f>
        <v>258.8</v>
      </c>
      <c r="R7659" s="12">
        <f>P7659*(CPI!$B$112/Movie!Q7659)</f>
        <v>30398042.292890258</v>
      </c>
      <c r="T7659">
        <v>135</v>
      </c>
    </row>
    <row r="7660" spans="1:20" x14ac:dyDescent="0.3">
      <c r="A7660" t="s">
        <v>22013</v>
      </c>
      <c r="B7660" t="str">
        <f t="shared" si="357"/>
        <v>R</v>
      </c>
      <c r="C7660" t="s">
        <v>1</v>
      </c>
      <c r="D7660" t="s">
        <v>2</v>
      </c>
      <c r="E7660">
        <v>2020</v>
      </c>
      <c r="F7660" s="22">
        <f t="shared" si="358"/>
        <v>43831</v>
      </c>
      <c r="G7660" t="s">
        <v>21969</v>
      </c>
      <c r="H7660">
        <f t="shared" si="359"/>
        <v>6.6</v>
      </c>
      <c r="I7660">
        <v>6.6</v>
      </c>
      <c r="J7660">
        <v>35</v>
      </c>
      <c r="K7660" t="s">
        <v>22014</v>
      </c>
      <c r="L7660" t="s">
        <v>22015</v>
      </c>
      <c r="M7660" t="s">
        <v>22016</v>
      </c>
      <c r="N7660" t="s">
        <v>15</v>
      </c>
      <c r="O7660">
        <v>5000</v>
      </c>
      <c r="Q7660">
        <f>_xlfn.XLOOKUP(E7660,CPI!A:A,CPI!B:B)</f>
        <v>258.8</v>
      </c>
      <c r="R7660" s="12">
        <f>P7660*(CPI!$B$112/Movie!Q7660)</f>
        <v>0</v>
      </c>
      <c r="S7660" t="s">
        <v>22017</v>
      </c>
      <c r="T7660">
        <v>78</v>
      </c>
    </row>
    <row r="7661" spans="1:20" x14ac:dyDescent="0.3">
      <c r="A7661" t="s">
        <v>22018</v>
      </c>
      <c r="B7661" t="str">
        <f t="shared" si="357"/>
        <v>Not Rated</v>
      </c>
      <c r="C7661" t="s">
        <v>432</v>
      </c>
      <c r="D7661" t="s">
        <v>37</v>
      </c>
      <c r="E7661">
        <v>2020</v>
      </c>
      <c r="F7661" s="22">
        <f t="shared" si="358"/>
        <v>43831</v>
      </c>
      <c r="G7661" t="s">
        <v>21955</v>
      </c>
      <c r="H7661">
        <f t="shared" si="359"/>
        <v>3.4</v>
      </c>
      <c r="I7661">
        <v>3.4</v>
      </c>
      <c r="J7661">
        <v>447</v>
      </c>
      <c r="K7661" t="s">
        <v>22019</v>
      </c>
      <c r="L7661" t="s">
        <v>22019</v>
      </c>
      <c r="M7661" t="s">
        <v>22020</v>
      </c>
      <c r="N7661" t="s">
        <v>15</v>
      </c>
      <c r="P7661">
        <v>13266</v>
      </c>
      <c r="Q7661">
        <f>_xlfn.XLOOKUP(E7661,CPI!A:A,CPI!B:B)</f>
        <v>258.8</v>
      </c>
      <c r="R7661" s="12">
        <f>P7661*(CPI!$B$112/Movie!Q7661)</f>
        <v>15618.818392581143</v>
      </c>
      <c r="S7661" t="s">
        <v>21691</v>
      </c>
      <c r="T7661">
        <v>87</v>
      </c>
    </row>
    <row r="7662" spans="1:20" x14ac:dyDescent="0.3">
      <c r="A7662" t="s">
        <v>22021</v>
      </c>
      <c r="B7662" t="str">
        <f t="shared" si="357"/>
        <v>Rating Pending</v>
      </c>
      <c r="D7662" t="s">
        <v>26</v>
      </c>
      <c r="E7662">
        <v>2020</v>
      </c>
      <c r="F7662" s="22">
        <f t="shared" si="358"/>
        <v>43831</v>
      </c>
      <c r="G7662" t="s">
        <v>22022</v>
      </c>
      <c r="H7662">
        <f t="shared" si="359"/>
        <v>7.1</v>
      </c>
      <c r="I7662">
        <v>7.1</v>
      </c>
      <c r="J7662">
        <v>14</v>
      </c>
      <c r="K7662" t="s">
        <v>22023</v>
      </c>
      <c r="L7662" t="s">
        <v>22023</v>
      </c>
      <c r="M7662" t="s">
        <v>22024</v>
      </c>
      <c r="N7662" t="s">
        <v>15</v>
      </c>
      <c r="Q7662">
        <f>_xlfn.XLOOKUP(E7662,CPI!A:A,CPI!B:B)</f>
        <v>258.8</v>
      </c>
      <c r="R7662" s="12">
        <f>P7662*(CPI!$B$112/Movie!Q7662)</f>
        <v>0</v>
      </c>
      <c r="S7662" t="s">
        <v>22025</v>
      </c>
      <c r="T7662">
        <v>90</v>
      </c>
    </row>
    <row r="7663" spans="1:20" x14ac:dyDescent="0.3">
      <c r="A7663" t="s">
        <v>22026</v>
      </c>
      <c r="B7663" t="str">
        <f t="shared" si="357"/>
        <v>R</v>
      </c>
      <c r="C7663" t="s">
        <v>1</v>
      </c>
      <c r="D7663" t="s">
        <v>2</v>
      </c>
      <c r="E7663">
        <v>2020</v>
      </c>
      <c r="F7663" s="22">
        <f t="shared" si="358"/>
        <v>43831</v>
      </c>
      <c r="G7663" t="s">
        <v>22027</v>
      </c>
      <c r="H7663" t="str">
        <f t="shared" si="359"/>
        <v>Score Pending</v>
      </c>
      <c r="K7663" t="s">
        <v>22028</v>
      </c>
      <c r="L7663" t="s">
        <v>22029</v>
      </c>
      <c r="M7663" t="s">
        <v>22030</v>
      </c>
      <c r="N7663" t="s">
        <v>15</v>
      </c>
      <c r="O7663">
        <v>1000000</v>
      </c>
      <c r="Q7663">
        <f>_xlfn.XLOOKUP(E7663,CPI!A:A,CPI!B:B)</f>
        <v>258.8</v>
      </c>
      <c r="R7663" s="12">
        <f>P7663*(CPI!$B$112/Movie!Q7663)</f>
        <v>0</v>
      </c>
      <c r="S7663" t="s">
        <v>22031</v>
      </c>
      <c r="T7663">
        <v>121</v>
      </c>
    </row>
    <row r="7664" spans="1:20" x14ac:dyDescent="0.3">
      <c r="A7664" t="s">
        <v>22032</v>
      </c>
      <c r="B7664" t="str">
        <f t="shared" si="357"/>
        <v>Rating Pending</v>
      </c>
      <c r="D7664" t="s">
        <v>19</v>
      </c>
      <c r="E7664">
        <v>2020</v>
      </c>
      <c r="F7664" s="22">
        <f t="shared" si="358"/>
        <v>43831</v>
      </c>
      <c r="G7664" t="s">
        <v>22033</v>
      </c>
      <c r="H7664" t="str">
        <f t="shared" si="359"/>
        <v>Score Pending</v>
      </c>
      <c r="K7664" t="s">
        <v>593</v>
      </c>
      <c r="L7664" t="s">
        <v>22034</v>
      </c>
      <c r="M7664" t="s">
        <v>22035</v>
      </c>
      <c r="N7664" t="s">
        <v>15</v>
      </c>
      <c r="O7664">
        <v>10000</v>
      </c>
      <c r="Q7664">
        <f>_xlfn.XLOOKUP(E7664,CPI!A:A,CPI!B:B)</f>
        <v>258.8</v>
      </c>
      <c r="R7664" s="12">
        <f>P7664*(CPI!$B$112/Movie!Q7664)</f>
        <v>0</v>
      </c>
      <c r="T7664">
        <v>90</v>
      </c>
    </row>
    <row r="7665" spans="1:20" x14ac:dyDescent="0.3">
      <c r="A7665" t="s">
        <v>22036</v>
      </c>
      <c r="B7665" t="str">
        <f t="shared" si="357"/>
        <v>Rating Pending</v>
      </c>
      <c r="D7665" t="s">
        <v>2</v>
      </c>
      <c r="E7665">
        <v>2020</v>
      </c>
      <c r="F7665" s="22">
        <f t="shared" si="358"/>
        <v>43831</v>
      </c>
      <c r="G7665" t="s">
        <v>22037</v>
      </c>
      <c r="H7665">
        <f t="shared" si="359"/>
        <v>3.1</v>
      </c>
      <c r="I7665">
        <v>3.1</v>
      </c>
      <c r="J7665">
        <v>18</v>
      </c>
      <c r="K7665" t="s">
        <v>22038</v>
      </c>
      <c r="L7665" t="s">
        <v>22038</v>
      </c>
      <c r="M7665" t="s">
        <v>22039</v>
      </c>
      <c r="N7665" t="s">
        <v>15</v>
      </c>
      <c r="O7665">
        <v>7000</v>
      </c>
      <c r="Q7665">
        <f>_xlfn.XLOOKUP(E7665,CPI!A:A,CPI!B:B)</f>
        <v>258.8</v>
      </c>
      <c r="R7665" s="12">
        <f>P7665*(CPI!$B$112/Movie!Q7665)</f>
        <v>0</v>
      </c>
      <c r="T7665">
        <v>90</v>
      </c>
    </row>
    <row r="7666" spans="1:20" x14ac:dyDescent="0.3">
      <c r="A7666" t="s">
        <v>22040</v>
      </c>
      <c r="B7666" t="str">
        <f t="shared" si="357"/>
        <v>Rating Pending</v>
      </c>
      <c r="D7666" t="s">
        <v>26</v>
      </c>
      <c r="E7666">
        <v>2020</v>
      </c>
      <c r="F7666" s="22">
        <f t="shared" si="358"/>
        <v>43831</v>
      </c>
      <c r="G7666" t="s">
        <v>21969</v>
      </c>
      <c r="H7666">
        <f t="shared" si="359"/>
        <v>4.7</v>
      </c>
      <c r="I7666">
        <v>4.7</v>
      </c>
      <c r="J7666">
        <v>36</v>
      </c>
      <c r="K7666" t="s">
        <v>22041</v>
      </c>
      <c r="L7666" t="s">
        <v>22042</v>
      </c>
      <c r="M7666" t="s">
        <v>21952</v>
      </c>
      <c r="N7666" t="s">
        <v>15</v>
      </c>
      <c r="Q7666">
        <f>_xlfn.XLOOKUP(E7666,CPI!A:A,CPI!B:B)</f>
        <v>258.8</v>
      </c>
      <c r="R7666" s="12">
        <f>P7666*(CPI!$B$112/Movie!Q7666)</f>
        <v>0</v>
      </c>
      <c r="S7666" t="s">
        <v>21953</v>
      </c>
      <c r="T7666">
        <v>90</v>
      </c>
    </row>
    <row r="7667" spans="1:20" x14ac:dyDescent="0.3">
      <c r="A7667" t="s">
        <v>22043</v>
      </c>
      <c r="B7667" t="str">
        <f t="shared" si="357"/>
        <v>Rating Pending</v>
      </c>
      <c r="D7667" t="s">
        <v>2</v>
      </c>
      <c r="E7667">
        <v>2020</v>
      </c>
      <c r="F7667" s="22">
        <f t="shared" si="358"/>
        <v>43831</v>
      </c>
      <c r="G7667" t="s">
        <v>22044</v>
      </c>
      <c r="H7667">
        <f t="shared" si="359"/>
        <v>5.7</v>
      </c>
      <c r="I7667">
        <v>5.7</v>
      </c>
      <c r="J7667">
        <v>29</v>
      </c>
      <c r="K7667" t="s">
        <v>22045</v>
      </c>
      <c r="L7667" t="s">
        <v>22046</v>
      </c>
      <c r="M7667" t="s">
        <v>22047</v>
      </c>
      <c r="N7667" t="s">
        <v>15</v>
      </c>
      <c r="O7667">
        <v>58750</v>
      </c>
      <c r="Q7667">
        <f>_xlfn.XLOOKUP(E7667,CPI!A:A,CPI!B:B)</f>
        <v>258.8</v>
      </c>
      <c r="R7667" s="12">
        <f>P7667*(CPI!$B$112/Movie!Q7667)</f>
        <v>0</v>
      </c>
      <c r="S7667" t="s">
        <v>22048</v>
      </c>
    </row>
    <row r="7668" spans="1:20" x14ac:dyDescent="0.3">
      <c r="A7668" t="s">
        <v>22049</v>
      </c>
      <c r="B7668" t="str">
        <f t="shared" si="357"/>
        <v>Rating Pending</v>
      </c>
      <c r="D7668" t="s">
        <v>2</v>
      </c>
      <c r="E7668">
        <v>2020</v>
      </c>
      <c r="F7668" s="22">
        <f t="shared" si="358"/>
        <v>43831</v>
      </c>
      <c r="G7668" t="s">
        <v>22002</v>
      </c>
      <c r="H7668" t="str">
        <f t="shared" si="359"/>
        <v>Score Pending</v>
      </c>
      <c r="K7668" t="s">
        <v>22050</v>
      </c>
      <c r="L7668" t="s">
        <v>22050</v>
      </c>
      <c r="M7668" t="s">
        <v>22051</v>
      </c>
      <c r="N7668" t="s">
        <v>15</v>
      </c>
      <c r="O7668">
        <v>15000</v>
      </c>
      <c r="Q7668">
        <f>_xlfn.XLOOKUP(E7668,CPI!A:A,CPI!B:B)</f>
        <v>258.8</v>
      </c>
      <c r="R7668" s="12">
        <f>P7668*(CPI!$B$112/Movie!Q7668)</f>
        <v>0</v>
      </c>
      <c r="T7668">
        <v>120</v>
      </c>
    </row>
    <row r="7669" spans="1:20" x14ac:dyDescent="0.3">
      <c r="A7669" t="s">
        <v>22052</v>
      </c>
      <c r="B7669" t="str">
        <f t="shared" si="357"/>
        <v>Rating Pending</v>
      </c>
      <c r="D7669" t="s">
        <v>37</v>
      </c>
      <c r="E7669">
        <v>2020</v>
      </c>
      <c r="F7669" s="22">
        <f t="shared" si="358"/>
        <v>43831</v>
      </c>
      <c r="G7669" t="s">
        <v>22053</v>
      </c>
      <c r="H7669">
        <f t="shared" si="359"/>
        <v>5.7</v>
      </c>
      <c r="I7669">
        <v>5.7</v>
      </c>
      <c r="J7669">
        <v>7</v>
      </c>
      <c r="K7669" t="s">
        <v>22054</v>
      </c>
      <c r="L7669" t="s">
        <v>22054</v>
      </c>
      <c r="M7669" t="s">
        <v>22055</v>
      </c>
      <c r="N7669" t="s">
        <v>76</v>
      </c>
      <c r="Q7669">
        <f>_xlfn.XLOOKUP(E7669,CPI!A:A,CPI!B:B)</f>
        <v>258.8</v>
      </c>
      <c r="R7669" s="12">
        <f>P7669*(CPI!$B$112/Movie!Q7669)</f>
        <v>0</v>
      </c>
      <c r="S7669" t="s">
        <v>22056</v>
      </c>
      <c r="T7669">
        <v>102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5A2D8F-9122-4E91-B415-5088352E7286}">
  <dimension ref="A1:C113"/>
  <sheetViews>
    <sheetView workbookViewId="0">
      <selection activeCell="A69" sqref="A69"/>
    </sheetView>
  </sheetViews>
  <sheetFormatPr defaultRowHeight="14.4" x14ac:dyDescent="0.3"/>
  <cols>
    <col min="1" max="1" width="6.88671875" bestFit="1" customWidth="1"/>
    <col min="2" max="2" width="22.44140625" bestFit="1" customWidth="1"/>
    <col min="3" max="3" width="41.44140625" bestFit="1" customWidth="1"/>
  </cols>
  <sheetData>
    <row r="1" spans="1:3" x14ac:dyDescent="0.3">
      <c r="A1" t="s">
        <v>22072</v>
      </c>
      <c r="B1" t="s">
        <v>22081</v>
      </c>
      <c r="C1" t="s">
        <v>22082</v>
      </c>
    </row>
    <row r="2" spans="1:3" x14ac:dyDescent="0.3">
      <c r="A2">
        <v>1913</v>
      </c>
      <c r="B2">
        <v>9.9</v>
      </c>
    </row>
    <row r="3" spans="1:3" x14ac:dyDescent="0.3">
      <c r="A3">
        <v>1914</v>
      </c>
      <c r="B3">
        <v>10</v>
      </c>
      <c r="C3">
        <v>1.2999999999999999E-2</v>
      </c>
    </row>
    <row r="4" spans="1:3" x14ac:dyDescent="0.3">
      <c r="A4">
        <v>1915</v>
      </c>
      <c r="B4">
        <v>10.1</v>
      </c>
      <c r="C4">
        <v>8.9999999999999993E-3</v>
      </c>
    </row>
    <row r="5" spans="1:3" x14ac:dyDescent="0.3">
      <c r="A5">
        <v>1916</v>
      </c>
      <c r="B5">
        <v>10.9</v>
      </c>
      <c r="C5">
        <v>7.6999999999999999E-2</v>
      </c>
    </row>
    <row r="6" spans="1:3" x14ac:dyDescent="0.3">
      <c r="A6">
        <v>1917</v>
      </c>
      <c r="B6">
        <v>12.8</v>
      </c>
      <c r="C6">
        <v>0.17799999999999999</v>
      </c>
    </row>
    <row r="7" spans="1:3" x14ac:dyDescent="0.3">
      <c r="A7">
        <v>1918</v>
      </c>
      <c r="B7">
        <v>15</v>
      </c>
      <c r="C7">
        <v>0.17299999999999999</v>
      </c>
    </row>
    <row r="8" spans="1:3" x14ac:dyDescent="0.3">
      <c r="A8">
        <v>1919</v>
      </c>
      <c r="B8">
        <v>17.3</v>
      </c>
      <c r="C8">
        <v>0.152</v>
      </c>
    </row>
    <row r="9" spans="1:3" x14ac:dyDescent="0.3">
      <c r="A9">
        <v>1920</v>
      </c>
      <c r="B9">
        <v>20</v>
      </c>
      <c r="C9">
        <v>0.156</v>
      </c>
    </row>
    <row r="10" spans="1:3" x14ac:dyDescent="0.3">
      <c r="A10">
        <v>1921</v>
      </c>
      <c r="B10">
        <v>17.899999999999999</v>
      </c>
      <c r="C10">
        <v>-0.109</v>
      </c>
    </row>
    <row r="11" spans="1:3" x14ac:dyDescent="0.3">
      <c r="A11">
        <v>1922</v>
      </c>
      <c r="B11">
        <v>16.8</v>
      </c>
      <c r="C11">
        <v>-6.2E-2</v>
      </c>
    </row>
    <row r="12" spans="1:3" x14ac:dyDescent="0.3">
      <c r="A12">
        <v>1923</v>
      </c>
      <c r="B12">
        <v>17.100000000000001</v>
      </c>
      <c r="C12">
        <v>1.7999999999999999E-2</v>
      </c>
    </row>
    <row r="13" spans="1:3" x14ac:dyDescent="0.3">
      <c r="A13">
        <v>1924</v>
      </c>
      <c r="B13">
        <v>17.100000000000001</v>
      </c>
      <c r="C13">
        <v>4.0000000000000001E-3</v>
      </c>
    </row>
    <row r="14" spans="1:3" x14ac:dyDescent="0.3">
      <c r="A14">
        <v>1925</v>
      </c>
      <c r="B14">
        <v>17.5</v>
      </c>
      <c r="C14">
        <v>2.4E-2</v>
      </c>
    </row>
    <row r="15" spans="1:3" x14ac:dyDescent="0.3">
      <c r="A15">
        <v>1926</v>
      </c>
      <c r="B15">
        <v>17.7</v>
      </c>
      <c r="C15">
        <v>8.9999999999999993E-3</v>
      </c>
    </row>
    <row r="16" spans="1:3" x14ac:dyDescent="0.3">
      <c r="A16">
        <v>1927</v>
      </c>
      <c r="B16">
        <v>17.399999999999999</v>
      </c>
      <c r="C16">
        <v>-1.9E-2</v>
      </c>
    </row>
    <row r="17" spans="1:3" x14ac:dyDescent="0.3">
      <c r="A17">
        <v>1928</v>
      </c>
      <c r="B17">
        <v>17.2</v>
      </c>
      <c r="C17">
        <v>-1.2E-2</v>
      </c>
    </row>
    <row r="18" spans="1:3" x14ac:dyDescent="0.3">
      <c r="A18">
        <v>1929</v>
      </c>
      <c r="B18">
        <v>17.2</v>
      </c>
      <c r="C18">
        <v>0</v>
      </c>
    </row>
    <row r="19" spans="1:3" x14ac:dyDescent="0.3">
      <c r="A19">
        <v>1930</v>
      </c>
      <c r="B19">
        <v>16.7</v>
      </c>
      <c r="C19">
        <v>-2.7E-2</v>
      </c>
    </row>
    <row r="20" spans="1:3" x14ac:dyDescent="0.3">
      <c r="A20">
        <v>1931</v>
      </c>
      <c r="B20">
        <v>15.2</v>
      </c>
      <c r="C20">
        <v>-8.8999999999999996E-2</v>
      </c>
    </row>
    <row r="21" spans="1:3" x14ac:dyDescent="0.3">
      <c r="A21">
        <v>1932</v>
      </c>
      <c r="B21">
        <v>13.6</v>
      </c>
      <c r="C21">
        <v>-0.10299999999999999</v>
      </c>
    </row>
    <row r="22" spans="1:3" x14ac:dyDescent="0.3">
      <c r="A22">
        <v>1933</v>
      </c>
      <c r="B22">
        <v>12.9</v>
      </c>
      <c r="C22">
        <v>-5.1999999999999998E-2</v>
      </c>
    </row>
    <row r="23" spans="1:3" x14ac:dyDescent="0.3">
      <c r="A23">
        <v>1934</v>
      </c>
      <c r="B23">
        <v>13.4</v>
      </c>
      <c r="C23">
        <v>3.5000000000000003E-2</v>
      </c>
    </row>
    <row r="24" spans="1:3" x14ac:dyDescent="0.3">
      <c r="A24">
        <v>1935</v>
      </c>
      <c r="B24">
        <v>13.7</v>
      </c>
      <c r="C24">
        <v>2.5999999999999999E-2</v>
      </c>
    </row>
    <row r="25" spans="1:3" x14ac:dyDescent="0.3">
      <c r="A25">
        <v>1936</v>
      </c>
      <c r="B25">
        <v>13.9</v>
      </c>
      <c r="C25">
        <v>0.01</v>
      </c>
    </row>
    <row r="26" spans="1:3" x14ac:dyDescent="0.3">
      <c r="A26">
        <v>1937</v>
      </c>
      <c r="B26">
        <v>14.4</v>
      </c>
      <c r="C26">
        <v>3.6999999999999998E-2</v>
      </c>
    </row>
    <row r="27" spans="1:3" x14ac:dyDescent="0.3">
      <c r="A27">
        <v>1938</v>
      </c>
      <c r="B27">
        <v>14.1</v>
      </c>
      <c r="C27">
        <v>-0.02</v>
      </c>
    </row>
    <row r="28" spans="1:3" x14ac:dyDescent="0.3">
      <c r="A28">
        <v>1939</v>
      </c>
      <c r="B28">
        <v>13.9</v>
      </c>
      <c r="C28">
        <v>-1.2999999999999999E-2</v>
      </c>
    </row>
    <row r="29" spans="1:3" x14ac:dyDescent="0.3">
      <c r="A29">
        <v>1940</v>
      </c>
      <c r="B29">
        <v>14</v>
      </c>
      <c r="C29">
        <v>7.0000000000000001E-3</v>
      </c>
    </row>
    <row r="30" spans="1:3" x14ac:dyDescent="0.3">
      <c r="A30">
        <v>1941</v>
      </c>
      <c r="B30">
        <v>14.7</v>
      </c>
      <c r="C30">
        <v>5.0999999999999997E-2</v>
      </c>
    </row>
    <row r="31" spans="1:3" x14ac:dyDescent="0.3">
      <c r="A31">
        <v>1942</v>
      </c>
      <c r="B31">
        <v>16.3</v>
      </c>
      <c r="C31">
        <v>0.109</v>
      </c>
    </row>
    <row r="32" spans="1:3" x14ac:dyDescent="0.3">
      <c r="A32">
        <v>1943</v>
      </c>
      <c r="B32">
        <v>17.3</v>
      </c>
      <c r="C32">
        <v>0.06</v>
      </c>
    </row>
    <row r="33" spans="1:3" x14ac:dyDescent="0.3">
      <c r="A33">
        <v>1944</v>
      </c>
      <c r="B33">
        <v>17.600000000000001</v>
      </c>
      <c r="C33">
        <v>1.6E-2</v>
      </c>
    </row>
    <row r="34" spans="1:3" x14ac:dyDescent="0.3">
      <c r="A34">
        <v>1945</v>
      </c>
      <c r="B34">
        <v>18</v>
      </c>
      <c r="C34">
        <v>2.3E-2</v>
      </c>
    </row>
    <row r="35" spans="1:3" x14ac:dyDescent="0.3">
      <c r="A35">
        <v>1946</v>
      </c>
      <c r="B35">
        <v>19.5</v>
      </c>
      <c r="C35">
        <v>8.5000000000000006E-2</v>
      </c>
    </row>
    <row r="36" spans="1:3" x14ac:dyDescent="0.3">
      <c r="A36">
        <v>1947</v>
      </c>
      <c r="B36">
        <v>22.3</v>
      </c>
      <c r="C36">
        <v>0.14399999999999999</v>
      </c>
    </row>
    <row r="37" spans="1:3" x14ac:dyDescent="0.3">
      <c r="A37">
        <v>1948</v>
      </c>
      <c r="B37">
        <v>24</v>
      </c>
      <c r="C37">
        <v>7.6999999999999999E-2</v>
      </c>
    </row>
    <row r="38" spans="1:3" x14ac:dyDescent="0.3">
      <c r="A38">
        <v>1949</v>
      </c>
      <c r="B38">
        <v>23.8</v>
      </c>
      <c r="C38">
        <v>-0.01</v>
      </c>
    </row>
    <row r="39" spans="1:3" x14ac:dyDescent="0.3">
      <c r="A39">
        <v>1950</v>
      </c>
      <c r="B39">
        <v>24.1</v>
      </c>
      <c r="C39">
        <v>1.0999999999999999E-2</v>
      </c>
    </row>
    <row r="40" spans="1:3" x14ac:dyDescent="0.3">
      <c r="A40">
        <v>1951</v>
      </c>
      <c r="B40">
        <v>26</v>
      </c>
      <c r="C40">
        <v>7.9000000000000001E-2</v>
      </c>
    </row>
    <row r="41" spans="1:3" x14ac:dyDescent="0.3">
      <c r="A41">
        <v>1952</v>
      </c>
      <c r="B41">
        <v>26.6</v>
      </c>
      <c r="C41">
        <v>2.3E-2</v>
      </c>
    </row>
    <row r="42" spans="1:3" x14ac:dyDescent="0.3">
      <c r="A42">
        <v>1953</v>
      </c>
      <c r="B42">
        <v>26.8</v>
      </c>
      <c r="C42">
        <v>8.0000000000000002E-3</v>
      </c>
    </row>
    <row r="43" spans="1:3" x14ac:dyDescent="0.3">
      <c r="A43">
        <v>1954</v>
      </c>
      <c r="B43">
        <v>26.9</v>
      </c>
      <c r="C43">
        <v>3.0000000000000001E-3</v>
      </c>
    </row>
    <row r="44" spans="1:3" x14ac:dyDescent="0.3">
      <c r="A44">
        <v>1955</v>
      </c>
      <c r="B44">
        <v>26.8</v>
      </c>
      <c r="C44">
        <v>-3.0000000000000001E-3</v>
      </c>
    </row>
    <row r="45" spans="1:3" x14ac:dyDescent="0.3">
      <c r="A45">
        <v>1956</v>
      </c>
      <c r="B45">
        <v>27.2</v>
      </c>
      <c r="C45">
        <v>1.4999999999999999E-2</v>
      </c>
    </row>
    <row r="46" spans="1:3" x14ac:dyDescent="0.3">
      <c r="A46">
        <v>1957</v>
      </c>
      <c r="B46">
        <v>28.1</v>
      </c>
      <c r="C46">
        <v>3.3000000000000002E-2</v>
      </c>
    </row>
    <row r="47" spans="1:3" x14ac:dyDescent="0.3">
      <c r="A47">
        <v>1958</v>
      </c>
      <c r="B47">
        <v>28.9</v>
      </c>
      <c r="C47">
        <v>2.7E-2</v>
      </c>
    </row>
    <row r="48" spans="1:3" x14ac:dyDescent="0.3">
      <c r="A48">
        <v>1959</v>
      </c>
      <c r="B48">
        <v>29.2</v>
      </c>
      <c r="C48">
        <v>1.0800000000000001E-2</v>
      </c>
    </row>
    <row r="49" spans="1:3" x14ac:dyDescent="0.3">
      <c r="A49">
        <v>1960</v>
      </c>
      <c r="B49">
        <v>29.6</v>
      </c>
      <c r="C49">
        <v>1.4999999999999999E-2</v>
      </c>
    </row>
    <row r="50" spans="1:3" x14ac:dyDescent="0.3">
      <c r="A50">
        <v>1961</v>
      </c>
      <c r="B50">
        <v>29.9</v>
      </c>
      <c r="C50">
        <v>1.0999999999999999E-2</v>
      </c>
    </row>
    <row r="51" spans="1:3" x14ac:dyDescent="0.3">
      <c r="A51">
        <v>1962</v>
      </c>
      <c r="B51">
        <v>30.3</v>
      </c>
      <c r="C51">
        <v>1.2E-2</v>
      </c>
    </row>
    <row r="52" spans="1:3" x14ac:dyDescent="0.3">
      <c r="A52">
        <v>1963</v>
      </c>
      <c r="B52">
        <v>30.6</v>
      </c>
      <c r="C52">
        <v>1.2E-2</v>
      </c>
    </row>
    <row r="53" spans="1:3" x14ac:dyDescent="0.3">
      <c r="A53">
        <v>1964</v>
      </c>
      <c r="B53">
        <v>31</v>
      </c>
      <c r="C53">
        <v>1.2999999999999999E-2</v>
      </c>
    </row>
    <row r="54" spans="1:3" x14ac:dyDescent="0.3">
      <c r="A54">
        <v>1965</v>
      </c>
      <c r="B54">
        <v>31.5</v>
      </c>
      <c r="C54">
        <v>1.6E-2</v>
      </c>
    </row>
    <row r="55" spans="1:3" x14ac:dyDescent="0.3">
      <c r="A55">
        <v>1966</v>
      </c>
      <c r="B55">
        <v>32.5</v>
      </c>
      <c r="C55">
        <v>0.03</v>
      </c>
    </row>
    <row r="56" spans="1:3" x14ac:dyDescent="0.3">
      <c r="A56">
        <v>1967</v>
      </c>
      <c r="B56">
        <v>33.4</v>
      </c>
      <c r="C56">
        <v>2.8000000000000001E-2</v>
      </c>
    </row>
    <row r="57" spans="1:3" x14ac:dyDescent="0.3">
      <c r="A57">
        <v>1968</v>
      </c>
      <c r="B57">
        <v>34.799999999999997</v>
      </c>
      <c r="C57">
        <v>4.2999999999999997E-2</v>
      </c>
    </row>
    <row r="58" spans="1:3" x14ac:dyDescent="0.3">
      <c r="A58">
        <v>1969</v>
      </c>
      <c r="B58">
        <v>36.700000000000003</v>
      </c>
      <c r="C58">
        <v>5.5E-2</v>
      </c>
    </row>
    <row r="59" spans="1:3" x14ac:dyDescent="0.3">
      <c r="A59">
        <v>1970</v>
      </c>
      <c r="B59">
        <v>38.799999999999997</v>
      </c>
      <c r="C59">
        <v>5.8000000000000003E-2</v>
      </c>
    </row>
    <row r="60" spans="1:3" x14ac:dyDescent="0.3">
      <c r="A60">
        <v>1971</v>
      </c>
      <c r="B60">
        <v>40.5</v>
      </c>
      <c r="C60">
        <v>4.2999999999999997E-2</v>
      </c>
    </row>
    <row r="61" spans="1:3" x14ac:dyDescent="0.3">
      <c r="A61">
        <v>1972</v>
      </c>
      <c r="B61">
        <v>41.8</v>
      </c>
      <c r="C61">
        <v>3.3000000000000002E-2</v>
      </c>
    </row>
    <row r="62" spans="1:3" x14ac:dyDescent="0.3">
      <c r="A62">
        <v>1973</v>
      </c>
      <c r="B62">
        <v>44.4</v>
      </c>
      <c r="C62">
        <v>6.2E-2</v>
      </c>
    </row>
    <row r="63" spans="1:3" x14ac:dyDescent="0.3">
      <c r="A63">
        <v>1974</v>
      </c>
      <c r="B63">
        <v>49.3</v>
      </c>
      <c r="C63">
        <v>0.111</v>
      </c>
    </row>
    <row r="64" spans="1:3" x14ac:dyDescent="0.3">
      <c r="A64">
        <v>1975</v>
      </c>
      <c r="B64">
        <v>53.8</v>
      </c>
      <c r="C64">
        <v>9.0999999999999998E-2</v>
      </c>
    </row>
    <row r="65" spans="1:3" x14ac:dyDescent="0.3">
      <c r="A65">
        <v>1976</v>
      </c>
      <c r="B65">
        <v>56.9</v>
      </c>
      <c r="C65">
        <v>5.7000000000000002E-2</v>
      </c>
    </row>
    <row r="66" spans="1:3" x14ac:dyDescent="0.3">
      <c r="A66">
        <v>1977</v>
      </c>
      <c r="B66">
        <v>60.6</v>
      </c>
      <c r="C66">
        <v>6.5000000000000002E-2</v>
      </c>
    </row>
    <row r="67" spans="1:3" x14ac:dyDescent="0.3">
      <c r="A67">
        <v>1978</v>
      </c>
      <c r="B67">
        <v>65.2</v>
      </c>
      <c r="C67">
        <v>7.5999999999999998E-2</v>
      </c>
    </row>
    <row r="68" spans="1:3" x14ac:dyDescent="0.3">
      <c r="A68">
        <v>1979</v>
      </c>
      <c r="B68">
        <v>72.599999999999994</v>
      </c>
      <c r="C68">
        <v>0.113</v>
      </c>
    </row>
    <row r="69" spans="1:3" x14ac:dyDescent="0.3">
      <c r="A69">
        <v>1980</v>
      </c>
      <c r="B69">
        <v>82.4</v>
      </c>
      <c r="C69">
        <v>0.13500000000000001</v>
      </c>
    </row>
    <row r="70" spans="1:3" x14ac:dyDescent="0.3">
      <c r="A70">
        <v>1981</v>
      </c>
      <c r="B70">
        <v>90.9</v>
      </c>
      <c r="C70">
        <v>0.10299999999999999</v>
      </c>
    </row>
    <row r="71" spans="1:3" x14ac:dyDescent="0.3">
      <c r="A71">
        <v>1982</v>
      </c>
      <c r="B71">
        <v>96.5</v>
      </c>
      <c r="C71">
        <v>6.0999999999999999E-2</v>
      </c>
    </row>
    <row r="72" spans="1:3" x14ac:dyDescent="0.3">
      <c r="A72">
        <v>1983</v>
      </c>
      <c r="B72">
        <v>99.6</v>
      </c>
      <c r="C72">
        <v>3.2000000000000001E-2</v>
      </c>
    </row>
    <row r="73" spans="1:3" x14ac:dyDescent="0.3">
      <c r="A73">
        <v>1984</v>
      </c>
      <c r="B73">
        <v>103.9</v>
      </c>
      <c r="C73">
        <v>4.2999999999999997E-2</v>
      </c>
    </row>
    <row r="74" spans="1:3" x14ac:dyDescent="0.3">
      <c r="A74">
        <v>1985</v>
      </c>
      <c r="B74">
        <v>107.6</v>
      </c>
      <c r="C74">
        <v>3.5000000000000003E-2</v>
      </c>
    </row>
    <row r="75" spans="1:3" x14ac:dyDescent="0.3">
      <c r="A75">
        <v>1986</v>
      </c>
      <c r="B75">
        <v>109.6</v>
      </c>
      <c r="C75">
        <v>1.9E-2</v>
      </c>
    </row>
    <row r="76" spans="1:3" x14ac:dyDescent="0.3">
      <c r="A76">
        <v>1987</v>
      </c>
      <c r="B76">
        <v>113.6</v>
      </c>
      <c r="C76">
        <v>3.6999999999999998E-2</v>
      </c>
    </row>
    <row r="77" spans="1:3" x14ac:dyDescent="0.3">
      <c r="A77">
        <v>1988</v>
      </c>
      <c r="B77">
        <v>118.3</v>
      </c>
      <c r="C77">
        <v>4.1000000000000002E-2</v>
      </c>
    </row>
    <row r="78" spans="1:3" x14ac:dyDescent="0.3">
      <c r="A78">
        <v>1989</v>
      </c>
      <c r="B78">
        <v>124</v>
      </c>
      <c r="C78">
        <v>4.8000000000000001E-2</v>
      </c>
    </row>
    <row r="79" spans="1:3" x14ac:dyDescent="0.3">
      <c r="A79">
        <v>1990</v>
      </c>
      <c r="B79">
        <v>130.69999999999999</v>
      </c>
      <c r="C79">
        <v>5.3999999999999999E-2</v>
      </c>
    </row>
    <row r="80" spans="1:3" x14ac:dyDescent="0.3">
      <c r="A80">
        <v>1991</v>
      </c>
      <c r="B80">
        <v>136.19999999999999</v>
      </c>
      <c r="C80">
        <v>4.2000000000000003E-2</v>
      </c>
    </row>
    <row r="81" spans="1:3" x14ac:dyDescent="0.3">
      <c r="A81">
        <v>1992</v>
      </c>
      <c r="B81">
        <v>140.30000000000001</v>
      </c>
      <c r="C81">
        <v>0.03</v>
      </c>
    </row>
    <row r="82" spans="1:3" x14ac:dyDescent="0.3">
      <c r="A82">
        <v>1993</v>
      </c>
      <c r="B82">
        <v>144.5</v>
      </c>
      <c r="C82">
        <v>0.03</v>
      </c>
    </row>
    <row r="83" spans="1:3" x14ac:dyDescent="0.3">
      <c r="A83">
        <v>1994</v>
      </c>
      <c r="B83">
        <v>148.19999999999999</v>
      </c>
      <c r="C83">
        <v>2.5999999999999999E-2</v>
      </c>
    </row>
    <row r="84" spans="1:3" x14ac:dyDescent="0.3">
      <c r="A84">
        <v>1995</v>
      </c>
      <c r="B84">
        <v>152.4</v>
      </c>
      <c r="C84">
        <v>2.8000000000000001E-2</v>
      </c>
    </row>
    <row r="85" spans="1:3" x14ac:dyDescent="0.3">
      <c r="A85">
        <v>1996</v>
      </c>
      <c r="B85">
        <v>156.9</v>
      </c>
      <c r="C85">
        <v>2.9000000000000001E-2</v>
      </c>
    </row>
    <row r="86" spans="1:3" x14ac:dyDescent="0.3">
      <c r="A86">
        <v>1997</v>
      </c>
      <c r="B86">
        <v>160.5</v>
      </c>
      <c r="C86">
        <v>2.3E-2</v>
      </c>
    </row>
    <row r="87" spans="1:3" x14ac:dyDescent="0.3">
      <c r="A87">
        <v>1998</v>
      </c>
      <c r="B87">
        <v>163</v>
      </c>
      <c r="C87">
        <v>1.6E-2</v>
      </c>
    </row>
    <row r="88" spans="1:3" x14ac:dyDescent="0.3">
      <c r="A88">
        <v>1999</v>
      </c>
      <c r="B88">
        <v>166.6</v>
      </c>
      <c r="C88">
        <v>2.1999999999999999E-2</v>
      </c>
    </row>
    <row r="89" spans="1:3" x14ac:dyDescent="0.3">
      <c r="A89">
        <v>2000</v>
      </c>
      <c r="B89">
        <v>172.2</v>
      </c>
      <c r="C89">
        <v>3.4000000000000002E-2</v>
      </c>
    </row>
    <row r="90" spans="1:3" x14ac:dyDescent="0.3">
      <c r="A90">
        <v>2001</v>
      </c>
      <c r="B90">
        <v>177.1</v>
      </c>
      <c r="C90">
        <v>2.8000000000000001E-2</v>
      </c>
    </row>
    <row r="91" spans="1:3" x14ac:dyDescent="0.3">
      <c r="A91">
        <v>2002</v>
      </c>
      <c r="B91">
        <v>179.9</v>
      </c>
      <c r="C91">
        <v>1.6E-2</v>
      </c>
    </row>
    <row r="92" spans="1:3" x14ac:dyDescent="0.3">
      <c r="A92">
        <v>2003</v>
      </c>
      <c r="B92">
        <v>184</v>
      </c>
      <c r="C92">
        <v>2.3E-2</v>
      </c>
    </row>
    <row r="93" spans="1:3" x14ac:dyDescent="0.3">
      <c r="A93">
        <v>2004</v>
      </c>
      <c r="B93">
        <v>188.9</v>
      </c>
      <c r="C93">
        <v>2.7E-2</v>
      </c>
    </row>
    <row r="94" spans="1:3" x14ac:dyDescent="0.3">
      <c r="A94">
        <v>2005</v>
      </c>
      <c r="B94">
        <v>195.3</v>
      </c>
      <c r="C94">
        <v>3.4000000000000002E-2</v>
      </c>
    </row>
    <row r="95" spans="1:3" x14ac:dyDescent="0.3">
      <c r="A95">
        <v>2006</v>
      </c>
      <c r="B95">
        <v>201.6</v>
      </c>
      <c r="C95">
        <v>3.2000000000000001E-2</v>
      </c>
    </row>
    <row r="96" spans="1:3" x14ac:dyDescent="0.3">
      <c r="A96">
        <v>2007</v>
      </c>
      <c r="B96">
        <v>207.3</v>
      </c>
      <c r="C96">
        <v>2.9000000000000001E-2</v>
      </c>
    </row>
    <row r="97" spans="1:3" x14ac:dyDescent="0.3">
      <c r="A97">
        <v>2008</v>
      </c>
      <c r="B97">
        <v>215.3</v>
      </c>
      <c r="C97">
        <v>3.7999999999999999E-2</v>
      </c>
    </row>
    <row r="98" spans="1:3" x14ac:dyDescent="0.3">
      <c r="A98">
        <v>2009</v>
      </c>
      <c r="B98">
        <v>214.5</v>
      </c>
      <c r="C98">
        <v>-4.0000000000000001E-3</v>
      </c>
    </row>
    <row r="99" spans="1:3" x14ac:dyDescent="0.3">
      <c r="A99">
        <v>2010</v>
      </c>
      <c r="B99">
        <v>218.1</v>
      </c>
      <c r="C99">
        <v>1.6E-2</v>
      </c>
    </row>
    <row r="100" spans="1:3" x14ac:dyDescent="0.3">
      <c r="A100">
        <v>2011</v>
      </c>
      <c r="B100">
        <v>224.9</v>
      </c>
      <c r="C100">
        <v>3.2000000000000001E-2</v>
      </c>
    </row>
    <row r="101" spans="1:3" x14ac:dyDescent="0.3">
      <c r="A101">
        <v>2012</v>
      </c>
      <c r="B101">
        <v>229.6</v>
      </c>
      <c r="C101">
        <v>2.1000000000000001E-2</v>
      </c>
    </row>
    <row r="102" spans="1:3" x14ac:dyDescent="0.3">
      <c r="A102">
        <v>2013</v>
      </c>
      <c r="B102">
        <v>233</v>
      </c>
      <c r="C102">
        <v>1.4999999999999999E-2</v>
      </c>
    </row>
    <row r="103" spans="1:3" x14ac:dyDescent="0.3">
      <c r="A103">
        <v>2014</v>
      </c>
      <c r="B103">
        <v>236.7</v>
      </c>
      <c r="C103">
        <v>1.6E-2</v>
      </c>
    </row>
    <row r="104" spans="1:3" x14ac:dyDescent="0.3">
      <c r="A104">
        <v>2015</v>
      </c>
      <c r="B104">
        <v>237</v>
      </c>
      <c r="C104">
        <v>1E-3</v>
      </c>
    </row>
    <row r="105" spans="1:3" x14ac:dyDescent="0.3">
      <c r="A105">
        <v>2016</v>
      </c>
      <c r="B105">
        <v>240</v>
      </c>
      <c r="C105">
        <v>1.2999999999999999E-2</v>
      </c>
    </row>
    <row r="106" spans="1:3" x14ac:dyDescent="0.3">
      <c r="A106">
        <v>2017</v>
      </c>
      <c r="B106">
        <v>245.1</v>
      </c>
      <c r="C106">
        <v>2.1000000000000001E-2</v>
      </c>
    </row>
    <row r="107" spans="1:3" x14ac:dyDescent="0.3">
      <c r="A107">
        <v>2018</v>
      </c>
      <c r="B107">
        <v>251.1</v>
      </c>
      <c r="C107">
        <v>2.4E-2</v>
      </c>
    </row>
    <row r="108" spans="1:3" x14ac:dyDescent="0.3">
      <c r="A108">
        <v>2019</v>
      </c>
      <c r="B108">
        <v>255.7</v>
      </c>
      <c r="C108">
        <v>1.7999999999999999E-2</v>
      </c>
    </row>
    <row r="109" spans="1:3" x14ac:dyDescent="0.3">
      <c r="A109">
        <v>2020</v>
      </c>
      <c r="B109">
        <v>258.8</v>
      </c>
      <c r="C109">
        <v>1.2E-2</v>
      </c>
    </row>
    <row r="110" spans="1:3" x14ac:dyDescent="0.3">
      <c r="A110">
        <v>2021</v>
      </c>
      <c r="B110">
        <v>271</v>
      </c>
      <c r="C110">
        <v>4.7E-2</v>
      </c>
    </row>
    <row r="111" spans="1:3" x14ac:dyDescent="0.3">
      <c r="A111">
        <v>2022</v>
      </c>
      <c r="B111">
        <v>292.7</v>
      </c>
      <c r="C111">
        <v>0.08</v>
      </c>
    </row>
    <row r="112" spans="1:3" x14ac:dyDescent="0.3">
      <c r="A112">
        <v>2023</v>
      </c>
      <c r="B112">
        <v>304.7</v>
      </c>
      <c r="C112">
        <v>4.1000000000000002E-2</v>
      </c>
    </row>
    <row r="113" spans="1:3" x14ac:dyDescent="0.3">
      <c r="A113">
        <v>2024</v>
      </c>
      <c r="B113">
        <v>314.39999999999998</v>
      </c>
      <c r="C113">
        <v>3.2000000000000001E-2</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273AECA-7F07-4FB4-A926-F5AF2D5AAA3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Dashboard</vt:lpstr>
      <vt:lpstr>SUMMARY</vt:lpstr>
      <vt:lpstr>Gross Over Time</vt:lpstr>
      <vt:lpstr>Revenue In 2023 Dollars</vt:lpstr>
      <vt:lpstr>Gross Relative To Score</vt:lpstr>
      <vt:lpstr>Gross Relative To R Rating</vt:lpstr>
      <vt:lpstr>Revenue Relative to Gen&amp;Bud</vt:lpstr>
      <vt:lpstr>Movie</vt:lpstr>
      <vt:lpstr>CPI</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Owner</dc:creator>
  <cp:lastModifiedBy>Chulapo Pictures</cp:lastModifiedBy>
  <dcterms:created xsi:type="dcterms:W3CDTF">2024-08-31T02:31:52Z</dcterms:created>
  <dcterms:modified xsi:type="dcterms:W3CDTF">2024-09-02T13:20:02Z</dcterms:modified>
</cp:coreProperties>
</file>